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xl/webextensions/taskpanes.xml" ContentType="application/vnd.ms-office.webextensiontaskpanes+xml"/>
  <Override PartName="/xl/webextensions/webextension1.xml" ContentType="application/vnd.ms-office.webextension+xml"/>
  <Override PartName="/xl/webextensions/webextension2.xml" ContentType="application/vnd.ms-office.webextension+xml"/>
  <Override PartName="/xl/webextensions/webextension3.xml" ContentType="application/vnd.ms-office.webextension+xml"/>
  <Override PartName="/xl/webextensions/webextension4.xml" ContentType="application/vnd.ms-office.webextensi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EstaPastaDeTrabalho"/>
  <mc:AlternateContent xmlns:mc="http://schemas.openxmlformats.org/markup-compatibility/2006">
    <mc:Choice Requires="x15">
      <x15ac:absPath xmlns:x15ac="http://schemas.microsoft.com/office/spreadsheetml/2010/11/ac" url="https://pcexecnet.sharepoint.com/sites/PC/Documentos Compartilhados/@YouExec/Resources/07_2023_1_Debt Tracker/Spreadsheet/"/>
    </mc:Choice>
  </mc:AlternateContent>
  <xr:revisionPtr revIDLastSave="4318" documentId="14_{CC1033DB-8B46-45FC-8EBA-F91165151127}" xr6:coauthVersionLast="47" xr6:coauthVersionMax="47" xr10:uidLastSave="{463ABE60-D19C-496C-81A7-755409A6EEBF}"/>
  <bookViews>
    <workbookView xWindow="28680" yWindow="-120" windowWidth="38640" windowHeight="21120" tabRatio="676" xr2:uid="{00000000-000D-0000-FFFF-FFFF00000000}"/>
  </bookViews>
  <sheets>
    <sheet name="Cover" sheetId="45" r:id="rId1"/>
    <sheet name="Table of contents" sheetId="43" r:id="rId2"/>
    <sheet name="Fields" sheetId="3" r:id="rId3"/>
    <sheet name="Transactions" sheetId="50" r:id="rId4"/>
    <sheet name="My debts" sheetId="47" r:id="rId5"/>
    <sheet name="Payment methods" sheetId="53" r:id="rId6"/>
    <sheet name="Debt payment" sheetId="54" r:id="rId7"/>
    <sheet name="Debt dashboard" sheetId="55" r:id="rId8"/>
    <sheet name="Analysis" sheetId="13" state="hidden" r:id="rId9"/>
  </sheets>
  <definedNames>
    <definedName name="BALANCE_ALL">OFFSET(Analysis!$D$96:$E$96,0,0,COUNTIFS(Analysis!$D$96:$D$456,"&lt;&gt;-"))</definedName>
    <definedName name="BALANCE_PERIOD">OFFSET(Analysis!$D$97,0,0,COUNTIFS(Analysis!$D$97:$D$456,"&lt;&gt;-"))</definedName>
    <definedName name="BALANCE_TOTAL">OFFSET(Analysis!$D$97,0,1,COUNTIFS(Analysis!$D$97:$D$456,"&lt;&gt;-"))</definedName>
    <definedName name="DASH_DEBT_INTEREST">OFFSET(Analysis!$D$75,0,4,COUNTIFS(Analysis!$D$75:$D$84,"&lt;&gt;-"))</definedName>
    <definedName name="DASH_DEBT_PAID">OFFSET(Analysis!$D$75,0,1,COUNTIFS(Analysis!$D$75:$D$84,"&lt;&gt;-"))</definedName>
    <definedName name="DASH_DEBT_PAYMENT">OFFSET(Analysis!$D$75,0,1,COUNTIFS(Analysis!$D$75:$D$84,"&lt;&gt;-"))</definedName>
    <definedName name="DASH_DEBT_TOTAL">OFFSET(Analysis!$D$75,0,5,COUNTIFS(Analysis!$D$75:$D$84,"&lt;&gt;-"))</definedName>
    <definedName name="DASH_REMAINING_ALL">OFFSET(Analysis!$D$74:$K$74,0,0,COUNTIFS(Analysis!$D$74:$D$84,"&lt;&gt;-"))</definedName>
    <definedName name="DASH_REMAINING_DEBT">OFFSET(Analysis!$D$75,0,0,COUNTIFS(Analysis!$D$75:$D$84,"&lt;&gt;-"))</definedName>
    <definedName name="DASH_REMAINING_TOTAL">OFFSET(Analysis!$D$75,0,3,COUNTIFS(Analysis!$D$75:$D$84,"&lt;&gt;-"))</definedName>
    <definedName name="DEBT_SCHEDULE_ALL">OFFSET(Analysis!$D$1180:$S$1180,0,0,COUNTIFS(Analysis!$D$462:$D$472,"&lt;&gt;-"))</definedName>
    <definedName name="DEBT_SCHEDULE_DURATION">OFFSET(Analysis!$D$463,0,9,COUNTIFS(Analysis!$D$463:$D$472,"&lt;&gt;-"))</definedName>
    <definedName name="DEBT_SCHEDULE_NAMES">OFFSET(Analysis!$D$463,0,0,COUNTIFS(Analysis!$D$463:$D$472,"&lt;&gt;-"))</definedName>
    <definedName name="DEBT_SCHEDULE_PAYOFF">OFFSET(Analysis!$D$463,0,8,COUNTIFS(Analysis!$D$463:$D$472,"&lt;&gt;-"))</definedName>
    <definedName name="EXPENSES_CATEGORY">OFFSET(Analysis!$H$103,0,0,COUNTIFS(Analysis!$I$103:$I$123,"&lt;&gt;-"))</definedName>
    <definedName name="EXPENSES_CATEGORY_ALL">OFFSET(Analysis!$H$102:$J$102,0,0,COUNTIFS(Analysis!$I$102:$I$123,"&lt;&gt;-"))</definedName>
    <definedName name="EXPENSES_CATEGORY_GOAL">OFFSET(Analysis!$H$103,0,2,COUNTIFS(Analysis!$I$103:$I$123,"&lt;&gt;-"))</definedName>
    <definedName name="EXPENSES_CATEGORY_TOTAL">OFFSET(Analysis!$H$103,0,1,COUNTIFS(Analysis!$I$103:$I$123,"&lt;&gt;-"))</definedName>
    <definedName name="EXPENSES_NECESSITY">OFFSET(Analysis!$H$91,0,0,COUNTIFS(Analysis!$I$91:$I$96,"&lt;&gt;-"))</definedName>
    <definedName name="EXPENSES_NECESSITY_ALL">OFFSET(Analysis!$H$90:$I$90,0,0,COUNTIFS(Analysis!$I$90:$I$96,"&lt;&gt;-"))</definedName>
    <definedName name="EXPENSES_NECESSITY_TOTAL">OFFSET(Analysis!$H$91,0,1,COUNTIFS(Analysis!$I$91:$I$96,"&lt;&gt;-"))</definedName>
    <definedName name="EXPENSES_WHAT">OFFSET(Analysis!$K$91,0,0,COUNTIFS(Analysis!$L$91:$L$96,"&lt;&gt;-"))</definedName>
    <definedName name="EXPENSES_WHAT_ALL">OFFSET(Analysis!$K$90:$L$90,0,0,COUNTIFS(Analysis!$L$90:$L$96,"&lt;&gt;-"))</definedName>
    <definedName name="EXPENSES_WHAT_TOTAL">OFFSET(Analysis!$K$91,0,1,COUNTIFS(Analysis!$L$91:$L$96,"&lt;&gt;-"))</definedName>
    <definedName name="INCOME_CATEGORY">OFFSET(Analysis!$H$131,0,0,COUNTIFS(Analysis!$I$131:$I$140,"&lt;&gt;-"))</definedName>
    <definedName name="INCOME_CATEGORY_ALL">OFFSET(Analysis!$H$130:$I$130,0,0,COUNTIFS(Analysis!$I$130:$I$140,"&lt;&gt;-"))</definedName>
    <definedName name="INCOME_CATEGORY_TOTAL">OFFSET(Analysis!$H$131,0,1,COUNTIFS(Analysis!$I$131:$I$140,"&lt;&gt;-"))</definedName>
    <definedName name="INCOME_SOURCE">OFFSET(Analysis!$K$131,0,0,COUNTIFS(Analysis!$L$131:$L$140,"&lt;&gt;-"))</definedName>
    <definedName name="INCOME_SOURCE_ALL">OFFSET(Analysis!$K$130:$L$130,0,0,COUNTIFS(Analysis!$L$130:$L$140,"&lt;&gt;-"))</definedName>
    <definedName name="INCOME_SOURCE_TOTAL">OFFSET(Analysis!$K$131,0,1,COUNTIFS(Analysis!$L$131:$L$140,"&lt;&gt;-"))</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00" i="55" l="1"/>
  <c r="C3" i="55"/>
  <c r="CH39" i="54"/>
  <c r="BY39" i="54"/>
  <c r="BP39" i="54"/>
  <c r="BG39" i="54"/>
  <c r="AX39" i="54"/>
  <c r="AO39" i="54"/>
  <c r="AF39" i="54"/>
  <c r="W39" i="54"/>
  <c r="N39" i="54"/>
  <c r="E39" i="54"/>
  <c r="N37" i="54"/>
  <c r="E38" i="54"/>
  <c r="M23" i="54"/>
  <c r="V23" i="54" s="1"/>
  <c r="R21" i="54"/>
  <c r="C3" i="54"/>
  <c r="AE23" i="54" l="1"/>
  <c r="N38" i="54"/>
  <c r="W37" i="54" l="1"/>
  <c r="W38" i="54"/>
  <c r="AN23" i="54"/>
  <c r="AF38" i="54" l="1"/>
  <c r="AF37" i="54"/>
  <c r="AW23" i="54"/>
  <c r="BF23" i="54" l="1"/>
  <c r="AO37" i="54"/>
  <c r="AO38" i="54"/>
  <c r="BO23" i="54" l="1"/>
  <c r="AX37" i="54"/>
  <c r="AX38" i="54"/>
  <c r="BX23" i="54" l="1"/>
  <c r="BG37" i="54"/>
  <c r="BG38" i="54"/>
  <c r="BP37" i="54" l="1"/>
  <c r="BP38" i="54"/>
  <c r="CG23" i="54"/>
  <c r="BY37" i="54" l="1"/>
  <c r="BY38" i="54"/>
  <c r="CH38" i="54"/>
  <c r="CH37" i="54"/>
  <c r="CK404" i="13" l="1"/>
  <c r="CK403" i="13"/>
  <c r="CK402" i="13"/>
  <c r="CK401" i="13"/>
  <c r="CK400" i="13"/>
  <c r="CK399" i="13"/>
  <c r="CK398" i="13"/>
  <c r="CK397" i="13"/>
  <c r="CK396" i="13"/>
  <c r="CK395" i="13"/>
  <c r="CK394" i="13"/>
  <c r="CK393" i="13"/>
  <c r="CK392" i="13"/>
  <c r="CK391" i="13"/>
  <c r="CK390" i="13"/>
  <c r="CK389" i="13"/>
  <c r="CK388" i="13"/>
  <c r="CK387" i="13"/>
  <c r="CK386" i="13"/>
  <c r="CK385" i="13"/>
  <c r="CK384" i="13"/>
  <c r="CK383" i="13"/>
  <c r="CK382" i="13"/>
  <c r="CK381" i="13"/>
  <c r="CK380" i="13"/>
  <c r="CK379" i="13"/>
  <c r="CK378" i="13"/>
  <c r="CK377" i="13"/>
  <c r="CK376" i="13"/>
  <c r="CK375" i="13"/>
  <c r="CK374" i="13"/>
  <c r="CK373" i="13"/>
  <c r="CK372" i="13"/>
  <c r="CK371" i="13"/>
  <c r="CK370" i="13"/>
  <c r="CK369" i="13"/>
  <c r="CK368" i="13"/>
  <c r="CK367" i="13"/>
  <c r="CK366" i="13"/>
  <c r="CK365" i="13"/>
  <c r="CK364" i="13"/>
  <c r="CK363" i="13"/>
  <c r="CK362" i="13"/>
  <c r="CK361" i="13"/>
  <c r="CK360" i="13"/>
  <c r="CK359" i="13"/>
  <c r="CK358" i="13"/>
  <c r="CK357" i="13"/>
  <c r="CK356" i="13"/>
  <c r="CK355" i="13"/>
  <c r="CK354" i="13"/>
  <c r="CK353" i="13"/>
  <c r="CK352" i="13"/>
  <c r="CK351" i="13"/>
  <c r="CK350" i="13"/>
  <c r="CK349" i="13"/>
  <c r="CK348" i="13"/>
  <c r="CK347" i="13"/>
  <c r="CK346" i="13"/>
  <c r="CK345" i="13"/>
  <c r="CK344" i="13"/>
  <c r="CK343" i="13"/>
  <c r="CK342" i="13"/>
  <c r="CK341" i="13"/>
  <c r="CK340" i="13"/>
  <c r="CK339" i="13"/>
  <c r="CK338" i="13"/>
  <c r="CK337" i="13"/>
  <c r="CK336" i="13"/>
  <c r="CK335" i="13"/>
  <c r="CK334" i="13"/>
  <c r="CK333" i="13"/>
  <c r="CK332" i="13"/>
  <c r="CK331" i="13"/>
  <c r="CK330" i="13"/>
  <c r="CK329" i="13"/>
  <c r="CK328" i="13"/>
  <c r="CK327" i="13"/>
  <c r="CK326" i="13"/>
  <c r="CK325" i="13"/>
  <c r="CK324" i="13"/>
  <c r="CK323" i="13"/>
  <c r="CK322" i="13"/>
  <c r="CK321" i="13"/>
  <c r="CK320" i="13"/>
  <c r="CK319" i="13"/>
  <c r="CK318" i="13"/>
  <c r="CK317" i="13"/>
  <c r="CK316" i="13"/>
  <c r="CK315" i="13"/>
  <c r="CK314" i="13"/>
  <c r="CK313" i="13"/>
  <c r="CK312" i="13"/>
  <c r="CK311" i="13"/>
  <c r="CK310" i="13"/>
  <c r="CK309" i="13"/>
  <c r="CK308" i="13"/>
  <c r="CK307" i="13"/>
  <c r="CK306" i="13"/>
  <c r="CK305" i="13"/>
  <c r="CK304" i="13"/>
  <c r="CK303" i="13"/>
  <c r="CK302" i="13"/>
  <c r="CK301" i="13"/>
  <c r="CK300" i="13"/>
  <c r="CK299" i="13"/>
  <c r="CK298" i="13"/>
  <c r="CK297" i="13"/>
  <c r="CK296" i="13"/>
  <c r="CK295" i="13"/>
  <c r="CK294" i="13"/>
  <c r="CK293" i="13"/>
  <c r="CK292" i="13"/>
  <c r="CK291" i="13"/>
  <c r="CK290" i="13"/>
  <c r="CK289" i="13"/>
  <c r="CK288" i="13"/>
  <c r="CK287" i="13"/>
  <c r="CK286" i="13"/>
  <c r="CK285" i="13"/>
  <c r="CK284" i="13"/>
  <c r="CK283" i="13"/>
  <c r="CK282" i="13"/>
  <c r="CK281" i="13"/>
  <c r="CK280" i="13"/>
  <c r="CK279" i="13"/>
  <c r="CK278" i="13"/>
  <c r="CK277" i="13"/>
  <c r="CK276" i="13"/>
  <c r="CK275" i="13"/>
  <c r="CK274" i="13"/>
  <c r="CK273" i="13"/>
  <c r="CK272" i="13"/>
  <c r="CK271" i="13"/>
  <c r="CK270" i="13"/>
  <c r="CK269" i="13"/>
  <c r="CK268" i="13"/>
  <c r="CK267" i="13"/>
  <c r="CK266" i="13"/>
  <c r="CK265" i="13"/>
  <c r="CK264" i="13"/>
  <c r="CK263" i="13"/>
  <c r="CK262" i="13"/>
  <c r="CK261" i="13"/>
  <c r="CK260" i="13"/>
  <c r="CK259" i="13"/>
  <c r="CK258" i="13"/>
  <c r="CK257" i="13"/>
  <c r="CK256" i="13"/>
  <c r="CK255" i="13"/>
  <c r="CK254" i="13"/>
  <c r="CK253" i="13"/>
  <c r="CK252" i="13"/>
  <c r="CK251" i="13"/>
  <c r="CK250" i="13"/>
  <c r="CK249" i="13"/>
  <c r="CK248" i="13"/>
  <c r="CK247" i="13"/>
  <c r="CK246" i="13"/>
  <c r="CK245" i="13"/>
  <c r="CK244" i="13"/>
  <c r="CK243" i="13"/>
  <c r="CK242" i="13"/>
  <c r="CK241" i="13"/>
  <c r="CK240" i="13"/>
  <c r="CK239" i="13"/>
  <c r="CK238" i="13"/>
  <c r="CK237" i="13"/>
  <c r="CK236" i="13"/>
  <c r="CK235" i="13"/>
  <c r="CK234" i="13"/>
  <c r="CK233" i="13"/>
  <c r="CK232" i="13"/>
  <c r="CK231" i="13"/>
  <c r="CK230" i="13"/>
  <c r="CK229" i="13"/>
  <c r="CK228" i="13"/>
  <c r="CK227" i="13"/>
  <c r="CK226" i="13"/>
  <c r="CK225" i="13"/>
  <c r="CK224" i="13"/>
  <c r="CK223" i="13"/>
  <c r="CK222" i="13"/>
  <c r="CK221" i="13"/>
  <c r="CK220" i="13"/>
  <c r="CK219" i="13"/>
  <c r="CK218" i="13"/>
  <c r="CK217" i="13"/>
  <c r="CK216" i="13"/>
  <c r="CK215" i="13"/>
  <c r="CK214" i="13"/>
  <c r="CK213" i="13"/>
  <c r="CK212" i="13"/>
  <c r="CK211" i="13"/>
  <c r="CK210" i="13"/>
  <c r="CK209" i="13"/>
  <c r="CK208" i="13"/>
  <c r="CK207" i="13"/>
  <c r="CK206" i="13"/>
  <c r="CK205" i="13"/>
  <c r="CK204" i="13"/>
  <c r="CK203" i="13"/>
  <c r="CK202" i="13"/>
  <c r="CK201" i="13"/>
  <c r="CK200" i="13"/>
  <c r="CK199" i="13"/>
  <c r="CK198" i="13"/>
  <c r="CK197" i="13"/>
  <c r="CK196" i="13"/>
  <c r="CK195" i="13"/>
  <c r="CK194" i="13"/>
  <c r="CK193" i="13"/>
  <c r="CK192" i="13"/>
  <c r="CK191" i="13"/>
  <c r="CK190" i="13"/>
  <c r="CK189" i="13"/>
  <c r="CK188" i="13"/>
  <c r="CK187" i="13"/>
  <c r="CK186" i="13"/>
  <c r="CK185" i="13"/>
  <c r="CK184" i="13"/>
  <c r="CK183" i="13"/>
  <c r="CK182" i="13"/>
  <c r="CK181" i="13"/>
  <c r="CK180" i="13"/>
  <c r="CK179" i="13"/>
  <c r="CK178" i="13"/>
  <c r="CK177" i="13"/>
  <c r="CK176" i="13"/>
  <c r="CK175" i="13"/>
  <c r="CK174" i="13"/>
  <c r="CK173" i="13"/>
  <c r="CK172" i="13"/>
  <c r="CK171" i="13"/>
  <c r="CK170" i="13"/>
  <c r="CK169" i="13"/>
  <c r="CK168" i="13"/>
  <c r="CK167" i="13"/>
  <c r="CK166" i="13"/>
  <c r="CK165" i="13"/>
  <c r="CK164" i="13"/>
  <c r="CK163" i="13"/>
  <c r="CK162" i="13"/>
  <c r="CK161" i="13"/>
  <c r="CK160" i="13"/>
  <c r="CK159" i="13"/>
  <c r="CK158" i="13"/>
  <c r="CK157" i="13"/>
  <c r="CK156" i="13"/>
  <c r="CK155" i="13"/>
  <c r="CK154" i="13"/>
  <c r="CK153" i="13"/>
  <c r="CK152" i="13"/>
  <c r="CK151" i="13"/>
  <c r="CK150" i="13"/>
  <c r="CK149" i="13"/>
  <c r="CK148" i="13"/>
  <c r="CK147" i="13"/>
  <c r="CK146" i="13"/>
  <c r="CK145" i="13"/>
  <c r="CK144" i="13"/>
  <c r="CK143" i="13"/>
  <c r="CK142" i="13"/>
  <c r="CK141" i="13"/>
  <c r="CK140" i="13"/>
  <c r="CK139" i="13"/>
  <c r="CK138" i="13"/>
  <c r="CK137" i="13"/>
  <c r="CK136" i="13"/>
  <c r="CK135" i="13"/>
  <c r="CK134" i="13"/>
  <c r="CK133" i="13"/>
  <c r="CK132" i="13"/>
  <c r="CK131" i="13"/>
  <c r="CK130" i="13"/>
  <c r="CK129" i="13"/>
  <c r="CK128" i="13"/>
  <c r="CK127" i="13"/>
  <c r="CK126" i="13"/>
  <c r="CK125" i="13"/>
  <c r="CK124" i="13"/>
  <c r="CK123" i="13"/>
  <c r="CK122" i="13"/>
  <c r="CK121" i="13"/>
  <c r="CK120" i="13"/>
  <c r="CK119" i="13"/>
  <c r="CK118" i="13"/>
  <c r="CK117" i="13"/>
  <c r="CK116" i="13"/>
  <c r="CK115" i="13"/>
  <c r="CK114" i="13"/>
  <c r="CK113" i="13"/>
  <c r="CK112" i="13"/>
  <c r="CK111" i="13"/>
  <c r="CK110" i="13"/>
  <c r="CK109" i="13"/>
  <c r="CK108" i="13"/>
  <c r="CK107" i="13"/>
  <c r="CK106" i="13"/>
  <c r="CK105" i="13"/>
  <c r="CK104" i="13"/>
  <c r="CK103" i="13"/>
  <c r="CK102" i="13"/>
  <c r="CK101" i="13"/>
  <c r="CK100" i="13"/>
  <c r="CK99" i="13"/>
  <c r="CK98" i="13"/>
  <c r="CK97" i="13"/>
  <c r="CK96" i="13"/>
  <c r="CK95" i="13"/>
  <c r="CK94" i="13"/>
  <c r="CK93" i="13"/>
  <c r="CK92" i="13"/>
  <c r="CK91" i="13"/>
  <c r="CK90" i="13"/>
  <c r="CK89" i="13"/>
  <c r="CK88" i="13"/>
  <c r="CK87" i="13"/>
  <c r="CK86" i="13"/>
  <c r="CK85" i="13"/>
  <c r="CK84" i="13"/>
  <c r="CK83" i="13"/>
  <c r="CK82" i="13"/>
  <c r="CK81" i="13"/>
  <c r="CK80" i="13"/>
  <c r="CK79" i="13"/>
  <c r="CK78" i="13"/>
  <c r="CK77" i="13"/>
  <c r="CK76" i="13"/>
  <c r="CK75" i="13"/>
  <c r="CK74" i="13"/>
  <c r="CK73" i="13"/>
  <c r="CK72" i="13"/>
  <c r="CK71" i="13"/>
  <c r="CK70" i="13"/>
  <c r="CK69" i="13"/>
  <c r="CK68" i="13"/>
  <c r="CK67" i="13"/>
  <c r="CK66" i="13"/>
  <c r="CK65" i="13"/>
  <c r="CK64" i="13"/>
  <c r="CK63" i="13"/>
  <c r="CK62" i="13"/>
  <c r="CK61" i="13"/>
  <c r="CK60" i="13"/>
  <c r="CK59" i="13"/>
  <c r="CK58" i="13"/>
  <c r="CK57" i="13"/>
  <c r="CK56" i="13"/>
  <c r="CK55" i="13"/>
  <c r="CK54" i="13"/>
  <c r="CK53" i="13"/>
  <c r="CK52" i="13"/>
  <c r="CK51" i="13"/>
  <c r="CK50" i="13"/>
  <c r="CK49" i="13"/>
  <c r="CK48" i="13"/>
  <c r="CK47" i="13"/>
  <c r="CK46" i="13"/>
  <c r="CK45" i="13"/>
  <c r="CC404" i="13"/>
  <c r="CC403" i="13"/>
  <c r="CC402" i="13"/>
  <c r="CC401" i="13"/>
  <c r="CC400" i="13"/>
  <c r="CC399" i="13"/>
  <c r="CC398" i="13"/>
  <c r="CC397" i="13"/>
  <c r="CC396" i="13"/>
  <c r="CC395" i="13"/>
  <c r="CC394" i="13"/>
  <c r="CC393" i="13"/>
  <c r="CC392" i="13"/>
  <c r="CC391" i="13"/>
  <c r="CC390" i="13"/>
  <c r="CC389" i="13"/>
  <c r="CC388" i="13"/>
  <c r="CC387" i="13"/>
  <c r="CC386" i="13"/>
  <c r="CC385" i="13"/>
  <c r="CC384" i="13"/>
  <c r="CC383" i="13"/>
  <c r="CC382" i="13"/>
  <c r="CC381" i="13"/>
  <c r="CC380" i="13"/>
  <c r="CC379" i="13"/>
  <c r="CC378" i="13"/>
  <c r="CC377" i="13"/>
  <c r="CC376" i="13"/>
  <c r="CC375" i="13"/>
  <c r="CC374" i="13"/>
  <c r="CC373" i="13"/>
  <c r="CC372" i="13"/>
  <c r="CC371" i="13"/>
  <c r="CC370" i="13"/>
  <c r="CC369" i="13"/>
  <c r="CC368" i="13"/>
  <c r="CC367" i="13"/>
  <c r="CC366" i="13"/>
  <c r="CC365" i="13"/>
  <c r="CC364" i="13"/>
  <c r="CC363" i="13"/>
  <c r="CC362" i="13"/>
  <c r="CC361" i="13"/>
  <c r="CC360" i="13"/>
  <c r="CC359" i="13"/>
  <c r="CC358" i="13"/>
  <c r="CC357" i="13"/>
  <c r="CC356" i="13"/>
  <c r="CC355" i="13"/>
  <c r="CC354" i="13"/>
  <c r="CC353" i="13"/>
  <c r="CC352" i="13"/>
  <c r="CC351" i="13"/>
  <c r="CC350" i="13"/>
  <c r="CC349" i="13"/>
  <c r="CC348" i="13"/>
  <c r="CC347" i="13"/>
  <c r="CC346" i="13"/>
  <c r="CC345" i="13"/>
  <c r="CC344" i="13"/>
  <c r="CC343" i="13"/>
  <c r="CC342" i="13"/>
  <c r="CC341" i="13"/>
  <c r="CC340" i="13"/>
  <c r="CC339" i="13"/>
  <c r="CC338" i="13"/>
  <c r="CC337" i="13"/>
  <c r="CC336" i="13"/>
  <c r="CC335" i="13"/>
  <c r="CC334" i="13"/>
  <c r="CC333" i="13"/>
  <c r="CC332" i="13"/>
  <c r="CC331" i="13"/>
  <c r="CC330" i="13"/>
  <c r="CC329" i="13"/>
  <c r="CC328" i="13"/>
  <c r="CC327" i="13"/>
  <c r="CC326" i="13"/>
  <c r="CC325" i="13"/>
  <c r="CC324" i="13"/>
  <c r="CC323" i="13"/>
  <c r="CC322" i="13"/>
  <c r="CC321" i="13"/>
  <c r="CC320" i="13"/>
  <c r="CC319" i="13"/>
  <c r="CC318" i="13"/>
  <c r="CC317" i="13"/>
  <c r="CC316" i="13"/>
  <c r="CC315" i="13"/>
  <c r="CC314" i="13"/>
  <c r="CC313" i="13"/>
  <c r="CC312" i="13"/>
  <c r="CC311" i="13"/>
  <c r="CC310" i="13"/>
  <c r="CC309" i="13"/>
  <c r="CC308" i="13"/>
  <c r="CC307" i="13"/>
  <c r="CC306" i="13"/>
  <c r="CC305" i="13"/>
  <c r="CC304" i="13"/>
  <c r="CC303" i="13"/>
  <c r="CC302" i="13"/>
  <c r="CC301" i="13"/>
  <c r="CC300" i="13"/>
  <c r="CC299" i="13"/>
  <c r="CC298" i="13"/>
  <c r="CC297" i="13"/>
  <c r="CC296" i="13"/>
  <c r="CC295" i="13"/>
  <c r="CC294" i="13"/>
  <c r="CC293" i="13"/>
  <c r="CC292" i="13"/>
  <c r="CC291" i="13"/>
  <c r="CC290" i="13"/>
  <c r="CC289" i="13"/>
  <c r="CC288" i="13"/>
  <c r="CC287" i="13"/>
  <c r="CC286" i="13"/>
  <c r="CC285" i="13"/>
  <c r="CC284" i="13"/>
  <c r="CC283" i="13"/>
  <c r="CC282" i="13"/>
  <c r="CC281" i="13"/>
  <c r="CC280" i="13"/>
  <c r="CC279" i="13"/>
  <c r="CC278" i="13"/>
  <c r="CC277" i="13"/>
  <c r="CC276" i="13"/>
  <c r="CC275" i="13"/>
  <c r="CC274" i="13"/>
  <c r="CC273" i="13"/>
  <c r="CC272" i="13"/>
  <c r="CC271" i="13"/>
  <c r="CC270" i="13"/>
  <c r="CC269" i="13"/>
  <c r="CC268" i="13"/>
  <c r="CC267" i="13"/>
  <c r="CC266" i="13"/>
  <c r="CC265" i="13"/>
  <c r="CC264" i="13"/>
  <c r="CC263" i="13"/>
  <c r="CC262" i="13"/>
  <c r="CC261" i="13"/>
  <c r="CC260" i="13"/>
  <c r="CC259" i="13"/>
  <c r="CC258" i="13"/>
  <c r="CC257" i="13"/>
  <c r="CC256" i="13"/>
  <c r="CC255" i="13"/>
  <c r="CC254" i="13"/>
  <c r="CC253" i="13"/>
  <c r="CC252" i="13"/>
  <c r="CC251" i="13"/>
  <c r="CC250" i="13"/>
  <c r="CC249" i="13"/>
  <c r="CC248" i="13"/>
  <c r="CC247" i="13"/>
  <c r="CC246" i="13"/>
  <c r="CC245" i="13"/>
  <c r="CC244" i="13"/>
  <c r="CC243" i="13"/>
  <c r="CC242" i="13"/>
  <c r="CC241" i="13"/>
  <c r="CC240" i="13"/>
  <c r="CC239" i="13"/>
  <c r="CC238" i="13"/>
  <c r="CC237" i="13"/>
  <c r="CC236" i="13"/>
  <c r="CC235" i="13"/>
  <c r="CC234" i="13"/>
  <c r="CC233" i="13"/>
  <c r="CC232" i="13"/>
  <c r="CC231" i="13"/>
  <c r="CC230" i="13"/>
  <c r="CC229" i="13"/>
  <c r="CC228" i="13"/>
  <c r="CC227" i="13"/>
  <c r="CC226" i="13"/>
  <c r="CC225" i="13"/>
  <c r="CC224" i="13"/>
  <c r="CC223" i="13"/>
  <c r="CC222" i="13"/>
  <c r="CC221" i="13"/>
  <c r="CC220" i="13"/>
  <c r="CC219" i="13"/>
  <c r="CC218" i="13"/>
  <c r="CC217" i="13"/>
  <c r="CC216" i="13"/>
  <c r="CC215" i="13"/>
  <c r="CC214" i="13"/>
  <c r="CC213" i="13"/>
  <c r="CC212" i="13"/>
  <c r="CC211" i="13"/>
  <c r="CC210" i="13"/>
  <c r="CC209" i="13"/>
  <c r="CC208" i="13"/>
  <c r="CC207" i="13"/>
  <c r="CC206" i="13"/>
  <c r="CC205" i="13"/>
  <c r="CC204" i="13"/>
  <c r="CC203" i="13"/>
  <c r="CC202" i="13"/>
  <c r="CC201" i="13"/>
  <c r="CC200" i="13"/>
  <c r="CC199" i="13"/>
  <c r="CC198" i="13"/>
  <c r="CC197" i="13"/>
  <c r="CC196" i="13"/>
  <c r="CC195" i="13"/>
  <c r="CC194" i="13"/>
  <c r="CC193" i="13"/>
  <c r="CC192" i="13"/>
  <c r="CC191" i="13"/>
  <c r="CC190" i="13"/>
  <c r="CC189" i="13"/>
  <c r="CC188" i="13"/>
  <c r="CC187" i="13"/>
  <c r="CC186" i="13"/>
  <c r="CC185" i="13"/>
  <c r="CC184" i="13"/>
  <c r="CC183" i="13"/>
  <c r="CC182" i="13"/>
  <c r="CC181" i="13"/>
  <c r="CC180" i="13"/>
  <c r="CC179" i="13"/>
  <c r="CC178" i="13"/>
  <c r="CC177" i="13"/>
  <c r="CC176" i="13"/>
  <c r="CC175" i="13"/>
  <c r="CC174" i="13"/>
  <c r="CC173" i="13"/>
  <c r="CC172" i="13"/>
  <c r="CC171" i="13"/>
  <c r="CC170" i="13"/>
  <c r="CC169" i="13"/>
  <c r="CC168" i="13"/>
  <c r="CC167" i="13"/>
  <c r="CC166" i="13"/>
  <c r="CC165" i="13"/>
  <c r="CC164" i="13"/>
  <c r="CC163" i="13"/>
  <c r="CC162" i="13"/>
  <c r="CC161" i="13"/>
  <c r="CC160" i="13"/>
  <c r="CC159" i="13"/>
  <c r="CC158" i="13"/>
  <c r="CC157" i="13"/>
  <c r="CC156" i="13"/>
  <c r="CC155" i="13"/>
  <c r="CC154" i="13"/>
  <c r="CC153" i="13"/>
  <c r="CC152" i="13"/>
  <c r="CC151" i="13"/>
  <c r="CC150" i="13"/>
  <c r="CC149" i="13"/>
  <c r="CC148" i="13"/>
  <c r="CC147" i="13"/>
  <c r="CC146" i="13"/>
  <c r="CC145" i="13"/>
  <c r="CC144" i="13"/>
  <c r="CC143" i="13"/>
  <c r="CC142" i="13"/>
  <c r="CC141" i="13"/>
  <c r="CC140" i="13"/>
  <c r="CC139" i="13"/>
  <c r="CC138" i="13"/>
  <c r="CC137" i="13"/>
  <c r="CC136" i="13"/>
  <c r="CC135" i="13"/>
  <c r="CC134" i="13"/>
  <c r="CC133" i="13"/>
  <c r="CC132" i="13"/>
  <c r="CC131" i="13"/>
  <c r="CC130" i="13"/>
  <c r="CC129" i="13"/>
  <c r="CC128" i="13"/>
  <c r="CC127" i="13"/>
  <c r="CC126" i="13"/>
  <c r="CC125" i="13"/>
  <c r="CC124" i="13"/>
  <c r="CC123" i="13"/>
  <c r="CC122" i="13"/>
  <c r="CC121" i="13"/>
  <c r="CC120" i="13"/>
  <c r="CC119" i="13"/>
  <c r="CC118" i="13"/>
  <c r="CC117" i="13"/>
  <c r="CC116" i="13"/>
  <c r="CC115" i="13"/>
  <c r="CC114" i="13"/>
  <c r="CC113" i="13"/>
  <c r="CC112" i="13"/>
  <c r="CC111" i="13"/>
  <c r="CC110" i="13"/>
  <c r="CC109" i="13"/>
  <c r="CC108" i="13"/>
  <c r="CC107" i="13"/>
  <c r="CC106" i="13"/>
  <c r="CC105" i="13"/>
  <c r="CC104" i="13"/>
  <c r="CC103" i="13"/>
  <c r="CC102" i="13"/>
  <c r="CC101" i="13"/>
  <c r="CC100" i="13"/>
  <c r="CC99" i="13"/>
  <c r="CC98" i="13"/>
  <c r="CC97" i="13"/>
  <c r="CC96" i="13"/>
  <c r="CC95" i="13"/>
  <c r="CC94" i="13"/>
  <c r="CC93" i="13"/>
  <c r="CC92" i="13"/>
  <c r="CC91" i="13"/>
  <c r="CC90" i="13"/>
  <c r="CC89" i="13"/>
  <c r="CC88" i="13"/>
  <c r="CC87" i="13"/>
  <c r="CC86" i="13"/>
  <c r="CC85" i="13"/>
  <c r="CC84" i="13"/>
  <c r="CC83" i="13"/>
  <c r="CC82" i="13"/>
  <c r="CC81" i="13"/>
  <c r="CC80" i="13"/>
  <c r="CC79" i="13"/>
  <c r="CC78" i="13"/>
  <c r="CC77" i="13"/>
  <c r="CC76" i="13"/>
  <c r="CC75" i="13"/>
  <c r="CC74" i="13"/>
  <c r="CC73" i="13"/>
  <c r="CC72" i="13"/>
  <c r="CC71" i="13"/>
  <c r="CC70" i="13"/>
  <c r="CC69" i="13"/>
  <c r="CC68" i="13"/>
  <c r="CC67" i="13"/>
  <c r="CC66" i="13"/>
  <c r="CC65" i="13"/>
  <c r="CC64" i="13"/>
  <c r="CC63" i="13"/>
  <c r="CC62" i="13"/>
  <c r="CC61" i="13"/>
  <c r="CC60" i="13"/>
  <c r="CC59" i="13"/>
  <c r="CC58" i="13"/>
  <c r="CC57" i="13"/>
  <c r="CC56" i="13"/>
  <c r="CC55" i="13"/>
  <c r="CC54" i="13"/>
  <c r="CC53" i="13"/>
  <c r="CC52" i="13"/>
  <c r="CC51" i="13"/>
  <c r="CC50" i="13"/>
  <c r="CC49" i="13"/>
  <c r="CC48" i="13"/>
  <c r="CC47" i="13"/>
  <c r="CC46" i="13"/>
  <c r="CC45" i="13"/>
  <c r="BU404" i="13"/>
  <c r="BU403" i="13"/>
  <c r="BU402" i="13"/>
  <c r="BU401" i="13"/>
  <c r="BU400" i="13"/>
  <c r="BU399" i="13"/>
  <c r="BU398" i="13"/>
  <c r="BU397" i="13"/>
  <c r="BU396" i="13"/>
  <c r="BU395" i="13"/>
  <c r="BU394" i="13"/>
  <c r="BU393" i="13"/>
  <c r="BU392" i="13"/>
  <c r="BU391" i="13"/>
  <c r="BU390" i="13"/>
  <c r="BU389" i="13"/>
  <c r="BU388" i="13"/>
  <c r="BU387" i="13"/>
  <c r="BU386" i="13"/>
  <c r="BU385" i="13"/>
  <c r="BU384" i="13"/>
  <c r="BU383" i="13"/>
  <c r="BU382" i="13"/>
  <c r="BU381" i="13"/>
  <c r="BU380" i="13"/>
  <c r="BU379" i="13"/>
  <c r="BU378" i="13"/>
  <c r="BU377" i="13"/>
  <c r="BU376" i="13"/>
  <c r="BU375" i="13"/>
  <c r="BU374" i="13"/>
  <c r="BU373" i="13"/>
  <c r="BU372" i="13"/>
  <c r="BU371" i="13"/>
  <c r="BU370" i="13"/>
  <c r="BU369" i="13"/>
  <c r="BU368" i="13"/>
  <c r="BU367" i="13"/>
  <c r="BU366" i="13"/>
  <c r="BU365" i="13"/>
  <c r="BU364" i="13"/>
  <c r="BU363" i="13"/>
  <c r="BU362" i="13"/>
  <c r="BU361" i="13"/>
  <c r="BU360" i="13"/>
  <c r="BU359" i="13"/>
  <c r="BU358" i="13"/>
  <c r="BU357" i="13"/>
  <c r="BU356" i="13"/>
  <c r="BU355" i="13"/>
  <c r="BU354" i="13"/>
  <c r="BU353" i="13"/>
  <c r="BU352" i="13"/>
  <c r="BU351" i="13"/>
  <c r="BU350" i="13"/>
  <c r="BU349" i="13"/>
  <c r="BU348" i="13"/>
  <c r="BU347" i="13"/>
  <c r="BU346" i="13"/>
  <c r="BU345" i="13"/>
  <c r="BU344" i="13"/>
  <c r="BU343" i="13"/>
  <c r="BU342" i="13"/>
  <c r="BU341" i="13"/>
  <c r="BU340" i="13"/>
  <c r="BU339" i="13"/>
  <c r="BU338" i="13"/>
  <c r="BU337" i="13"/>
  <c r="BU336" i="13"/>
  <c r="BU335" i="13"/>
  <c r="BU334" i="13"/>
  <c r="BU333" i="13"/>
  <c r="BU332" i="13"/>
  <c r="BU331" i="13"/>
  <c r="BU330" i="13"/>
  <c r="BU329" i="13"/>
  <c r="BU328" i="13"/>
  <c r="BU327" i="13"/>
  <c r="BU326" i="13"/>
  <c r="BU325" i="13"/>
  <c r="BU324" i="13"/>
  <c r="BU323" i="13"/>
  <c r="BU322" i="13"/>
  <c r="BU321" i="13"/>
  <c r="BU320" i="13"/>
  <c r="BU319" i="13"/>
  <c r="BU318" i="13"/>
  <c r="BU317" i="13"/>
  <c r="BU316" i="13"/>
  <c r="BU315" i="13"/>
  <c r="BU314" i="13"/>
  <c r="BU313" i="13"/>
  <c r="BU312" i="13"/>
  <c r="BU311" i="13"/>
  <c r="BU310" i="13"/>
  <c r="BU309" i="13"/>
  <c r="BU308" i="13"/>
  <c r="BU307" i="13"/>
  <c r="BU306" i="13"/>
  <c r="BU305" i="13"/>
  <c r="BU304" i="13"/>
  <c r="BU303" i="13"/>
  <c r="BU302" i="13"/>
  <c r="BU301" i="13"/>
  <c r="BU300" i="13"/>
  <c r="BU299" i="13"/>
  <c r="BU298" i="13"/>
  <c r="BU297" i="13"/>
  <c r="BU296" i="13"/>
  <c r="BU295" i="13"/>
  <c r="BU294" i="13"/>
  <c r="BU293" i="13"/>
  <c r="BU292" i="13"/>
  <c r="BU291" i="13"/>
  <c r="BU290" i="13"/>
  <c r="BU289" i="13"/>
  <c r="BU288" i="13"/>
  <c r="BU287" i="13"/>
  <c r="BU286" i="13"/>
  <c r="BU285" i="13"/>
  <c r="BU284" i="13"/>
  <c r="BU283" i="13"/>
  <c r="BU282" i="13"/>
  <c r="BU281" i="13"/>
  <c r="BU280" i="13"/>
  <c r="BU279" i="13"/>
  <c r="BU278" i="13"/>
  <c r="BU277" i="13"/>
  <c r="BU276" i="13"/>
  <c r="BU275" i="13"/>
  <c r="BU274" i="13"/>
  <c r="BU273" i="13"/>
  <c r="BU272" i="13"/>
  <c r="BU271" i="13"/>
  <c r="BU270" i="13"/>
  <c r="BU269" i="13"/>
  <c r="BU268" i="13"/>
  <c r="BU267" i="13"/>
  <c r="BU266" i="13"/>
  <c r="BU265" i="13"/>
  <c r="BU264" i="13"/>
  <c r="BU263" i="13"/>
  <c r="BU262" i="13"/>
  <c r="BU261" i="13"/>
  <c r="BU260" i="13"/>
  <c r="BU259" i="13"/>
  <c r="BU258" i="13"/>
  <c r="BU257" i="13"/>
  <c r="BU256" i="13"/>
  <c r="BU255" i="13"/>
  <c r="BU254" i="13"/>
  <c r="BU253" i="13"/>
  <c r="BU252" i="13"/>
  <c r="BU251" i="13"/>
  <c r="BU250" i="13"/>
  <c r="BU249" i="13"/>
  <c r="BU248" i="13"/>
  <c r="BU247" i="13"/>
  <c r="BU246" i="13"/>
  <c r="BU245" i="13"/>
  <c r="BU244" i="13"/>
  <c r="BU243" i="13"/>
  <c r="BU242" i="13"/>
  <c r="BU241" i="13"/>
  <c r="BU240" i="13"/>
  <c r="BU239" i="13"/>
  <c r="BU238" i="13"/>
  <c r="BU237" i="13"/>
  <c r="BU236" i="13"/>
  <c r="BU235" i="13"/>
  <c r="BU234" i="13"/>
  <c r="BU233" i="13"/>
  <c r="BU232" i="13"/>
  <c r="BU231" i="13"/>
  <c r="BU230" i="13"/>
  <c r="BU229" i="13"/>
  <c r="BU228" i="13"/>
  <c r="BU227" i="13"/>
  <c r="BU226" i="13"/>
  <c r="BU225" i="13"/>
  <c r="BU224" i="13"/>
  <c r="BU223" i="13"/>
  <c r="BU222" i="13"/>
  <c r="BU221" i="13"/>
  <c r="BU220" i="13"/>
  <c r="BU219" i="13"/>
  <c r="BU218" i="13"/>
  <c r="BU217" i="13"/>
  <c r="BU216" i="13"/>
  <c r="BU215" i="13"/>
  <c r="BU214" i="13"/>
  <c r="BU213" i="13"/>
  <c r="BU212" i="13"/>
  <c r="BU211" i="13"/>
  <c r="BU210" i="13"/>
  <c r="BU209" i="13"/>
  <c r="BU208" i="13"/>
  <c r="BU207" i="13"/>
  <c r="BU206" i="13"/>
  <c r="BU205" i="13"/>
  <c r="BU204" i="13"/>
  <c r="BU203" i="13"/>
  <c r="BU202" i="13"/>
  <c r="BU201" i="13"/>
  <c r="BU200" i="13"/>
  <c r="BU199" i="13"/>
  <c r="BU198" i="13"/>
  <c r="BU197" i="13"/>
  <c r="BU196" i="13"/>
  <c r="BU195" i="13"/>
  <c r="BU194" i="13"/>
  <c r="BU193" i="13"/>
  <c r="BU192" i="13"/>
  <c r="BU191" i="13"/>
  <c r="BU190" i="13"/>
  <c r="BU189" i="13"/>
  <c r="BU188" i="13"/>
  <c r="BU187" i="13"/>
  <c r="BU186" i="13"/>
  <c r="BU185" i="13"/>
  <c r="BU184" i="13"/>
  <c r="BU183" i="13"/>
  <c r="BU182" i="13"/>
  <c r="BU181" i="13"/>
  <c r="BU180" i="13"/>
  <c r="BU179" i="13"/>
  <c r="BU178" i="13"/>
  <c r="BU177" i="13"/>
  <c r="BU176" i="13"/>
  <c r="BU175" i="13"/>
  <c r="BU174" i="13"/>
  <c r="BU173" i="13"/>
  <c r="BU172" i="13"/>
  <c r="BU171" i="13"/>
  <c r="BU170" i="13"/>
  <c r="BU169" i="13"/>
  <c r="BU168" i="13"/>
  <c r="BU167" i="13"/>
  <c r="BU166" i="13"/>
  <c r="BU165" i="13"/>
  <c r="BU164" i="13"/>
  <c r="BU163" i="13"/>
  <c r="BU162" i="13"/>
  <c r="BU161" i="13"/>
  <c r="BU160" i="13"/>
  <c r="BU159" i="13"/>
  <c r="BU158" i="13"/>
  <c r="BU157" i="13"/>
  <c r="BU156" i="13"/>
  <c r="BU155" i="13"/>
  <c r="BU154" i="13"/>
  <c r="BU153" i="13"/>
  <c r="BU152" i="13"/>
  <c r="BU151" i="13"/>
  <c r="BU150" i="13"/>
  <c r="BU149" i="13"/>
  <c r="BU148" i="13"/>
  <c r="BU147" i="13"/>
  <c r="BU146" i="13"/>
  <c r="BU145" i="13"/>
  <c r="BU144" i="13"/>
  <c r="BU143" i="13"/>
  <c r="BU142" i="13"/>
  <c r="BU141" i="13"/>
  <c r="BU140" i="13"/>
  <c r="BU139" i="13"/>
  <c r="BU138" i="13"/>
  <c r="BU137" i="13"/>
  <c r="BU136" i="13"/>
  <c r="BU135" i="13"/>
  <c r="BU134" i="13"/>
  <c r="BU133" i="13"/>
  <c r="BU132" i="13"/>
  <c r="BU131" i="13"/>
  <c r="BU130" i="13"/>
  <c r="BU129" i="13"/>
  <c r="BU128" i="13"/>
  <c r="BU127" i="13"/>
  <c r="BU126" i="13"/>
  <c r="BU125" i="13"/>
  <c r="BU124" i="13"/>
  <c r="BU123" i="13"/>
  <c r="BU122" i="13"/>
  <c r="BU121" i="13"/>
  <c r="BU120" i="13"/>
  <c r="BU119" i="13"/>
  <c r="BU118" i="13"/>
  <c r="BU117" i="13"/>
  <c r="BU116" i="13"/>
  <c r="BU115" i="13"/>
  <c r="BU114" i="13"/>
  <c r="BU113" i="13"/>
  <c r="BU112" i="13"/>
  <c r="BU111" i="13"/>
  <c r="BU110" i="13"/>
  <c r="BU109" i="13"/>
  <c r="BU108" i="13"/>
  <c r="BU107" i="13"/>
  <c r="BU106" i="13"/>
  <c r="BU105" i="13"/>
  <c r="BU104" i="13"/>
  <c r="BU103" i="13"/>
  <c r="BU102" i="13"/>
  <c r="BU101" i="13"/>
  <c r="BU100" i="13"/>
  <c r="BU99" i="13"/>
  <c r="BU98" i="13"/>
  <c r="BU97" i="13"/>
  <c r="BU96" i="13"/>
  <c r="BU95" i="13"/>
  <c r="BU94" i="13"/>
  <c r="BU93" i="13"/>
  <c r="BU92" i="13"/>
  <c r="BU91" i="13"/>
  <c r="BU90" i="13"/>
  <c r="BU89" i="13"/>
  <c r="BU88" i="13"/>
  <c r="BU87" i="13"/>
  <c r="BU86" i="13"/>
  <c r="BU85" i="13"/>
  <c r="BU84" i="13"/>
  <c r="BU83" i="13"/>
  <c r="BU82" i="13"/>
  <c r="BU81" i="13"/>
  <c r="BU80" i="13"/>
  <c r="BU79" i="13"/>
  <c r="BU78" i="13"/>
  <c r="BU77" i="13"/>
  <c r="BU76" i="13"/>
  <c r="BU75" i="13"/>
  <c r="BU74" i="13"/>
  <c r="BU73" i="13"/>
  <c r="BU72" i="13"/>
  <c r="BU71" i="13"/>
  <c r="BU70" i="13"/>
  <c r="BU69" i="13"/>
  <c r="BU68" i="13"/>
  <c r="BU67" i="13"/>
  <c r="BU66" i="13"/>
  <c r="BU65" i="13"/>
  <c r="BU64" i="13"/>
  <c r="BU63" i="13"/>
  <c r="BU62" i="13"/>
  <c r="BU61" i="13"/>
  <c r="BU60" i="13"/>
  <c r="BU59" i="13"/>
  <c r="BU58" i="13"/>
  <c r="BU57" i="13"/>
  <c r="BU56" i="13"/>
  <c r="BU55" i="13"/>
  <c r="BU54" i="13"/>
  <c r="BU53" i="13"/>
  <c r="BU52" i="13"/>
  <c r="BU51" i="13"/>
  <c r="BU50" i="13"/>
  <c r="BU49" i="13"/>
  <c r="BU48" i="13"/>
  <c r="BU47" i="13"/>
  <c r="BU46" i="13"/>
  <c r="BU45" i="13"/>
  <c r="BM404" i="13"/>
  <c r="BM403" i="13"/>
  <c r="BM402" i="13"/>
  <c r="BM401" i="13"/>
  <c r="BM400" i="13"/>
  <c r="BM399" i="13"/>
  <c r="BM398" i="13"/>
  <c r="BM397" i="13"/>
  <c r="BM396" i="13"/>
  <c r="BM395" i="13"/>
  <c r="BM394" i="13"/>
  <c r="BM393" i="13"/>
  <c r="BM392" i="13"/>
  <c r="BM391" i="13"/>
  <c r="BM390" i="13"/>
  <c r="BM389" i="13"/>
  <c r="BM388" i="13"/>
  <c r="BM387" i="13"/>
  <c r="BM386" i="13"/>
  <c r="BM385" i="13"/>
  <c r="BM384" i="13"/>
  <c r="BM383" i="13"/>
  <c r="BM382" i="13"/>
  <c r="BM381" i="13"/>
  <c r="BM380" i="13"/>
  <c r="BM379" i="13"/>
  <c r="BM378" i="13"/>
  <c r="BM377" i="13"/>
  <c r="BM376" i="13"/>
  <c r="BM375" i="13"/>
  <c r="BM374" i="13"/>
  <c r="BM373" i="13"/>
  <c r="BM372" i="13"/>
  <c r="BM371" i="13"/>
  <c r="BM370" i="13"/>
  <c r="BM369" i="13"/>
  <c r="BM368" i="13"/>
  <c r="BM367" i="13"/>
  <c r="BM366" i="13"/>
  <c r="BM365" i="13"/>
  <c r="BM364" i="13"/>
  <c r="BM363" i="13"/>
  <c r="BM362" i="13"/>
  <c r="BM361" i="13"/>
  <c r="BM360" i="13"/>
  <c r="BM359" i="13"/>
  <c r="BM358" i="13"/>
  <c r="BM357" i="13"/>
  <c r="BM356" i="13"/>
  <c r="BM355" i="13"/>
  <c r="BM354" i="13"/>
  <c r="BM353" i="13"/>
  <c r="BM352" i="13"/>
  <c r="BM351" i="13"/>
  <c r="BM350" i="13"/>
  <c r="BM349" i="13"/>
  <c r="BM348" i="13"/>
  <c r="BM347" i="13"/>
  <c r="BM346" i="13"/>
  <c r="BM345" i="13"/>
  <c r="BM344" i="13"/>
  <c r="BM343" i="13"/>
  <c r="BM342" i="13"/>
  <c r="BM341" i="13"/>
  <c r="BM340" i="13"/>
  <c r="BM339" i="13"/>
  <c r="BM338" i="13"/>
  <c r="BM337" i="13"/>
  <c r="BM336" i="13"/>
  <c r="BM335" i="13"/>
  <c r="BM334" i="13"/>
  <c r="BM333" i="13"/>
  <c r="BM332" i="13"/>
  <c r="BM331" i="13"/>
  <c r="BM330" i="13"/>
  <c r="BM329" i="13"/>
  <c r="BM328" i="13"/>
  <c r="BM327" i="13"/>
  <c r="BM326" i="13"/>
  <c r="BM325" i="13"/>
  <c r="BM324" i="13"/>
  <c r="BM323" i="13"/>
  <c r="BM322" i="13"/>
  <c r="BM321" i="13"/>
  <c r="BM320" i="13"/>
  <c r="BM319" i="13"/>
  <c r="BM318" i="13"/>
  <c r="BM317" i="13"/>
  <c r="BM316" i="13"/>
  <c r="BM315" i="13"/>
  <c r="BM314" i="13"/>
  <c r="BM313" i="13"/>
  <c r="BM312" i="13"/>
  <c r="BM311" i="13"/>
  <c r="BM310" i="13"/>
  <c r="BM309" i="13"/>
  <c r="BM308" i="13"/>
  <c r="BM307" i="13"/>
  <c r="BM306" i="13"/>
  <c r="BM305" i="13"/>
  <c r="BM304" i="13"/>
  <c r="BM303" i="13"/>
  <c r="BM302" i="13"/>
  <c r="BM301" i="13"/>
  <c r="BM300" i="13"/>
  <c r="BM299" i="13"/>
  <c r="BM298" i="13"/>
  <c r="BM297" i="13"/>
  <c r="BM296" i="13"/>
  <c r="BM295" i="13"/>
  <c r="BM294" i="13"/>
  <c r="BM293" i="13"/>
  <c r="BM292" i="13"/>
  <c r="BM291" i="13"/>
  <c r="BM290" i="13"/>
  <c r="BM289" i="13"/>
  <c r="BM288" i="13"/>
  <c r="BM287" i="13"/>
  <c r="BM286" i="13"/>
  <c r="BM285" i="13"/>
  <c r="BM284" i="13"/>
  <c r="BM283" i="13"/>
  <c r="BM282" i="13"/>
  <c r="BM281" i="13"/>
  <c r="BM280" i="13"/>
  <c r="BM279" i="13"/>
  <c r="BM278" i="13"/>
  <c r="BM277" i="13"/>
  <c r="BM276" i="13"/>
  <c r="BM275" i="13"/>
  <c r="BM274" i="13"/>
  <c r="BM273" i="13"/>
  <c r="BM272" i="13"/>
  <c r="BM271" i="13"/>
  <c r="BM270" i="13"/>
  <c r="BM269" i="13"/>
  <c r="BM268" i="13"/>
  <c r="BM267" i="13"/>
  <c r="BM266" i="13"/>
  <c r="BM265" i="13"/>
  <c r="BM264" i="13"/>
  <c r="BM263" i="13"/>
  <c r="BM262" i="13"/>
  <c r="BM261" i="13"/>
  <c r="BM260" i="13"/>
  <c r="BM259" i="13"/>
  <c r="BM258" i="13"/>
  <c r="BM257" i="13"/>
  <c r="BM256" i="13"/>
  <c r="BM255" i="13"/>
  <c r="BM254" i="13"/>
  <c r="BM253" i="13"/>
  <c r="BM252" i="13"/>
  <c r="BM251" i="13"/>
  <c r="BM250" i="13"/>
  <c r="BM249" i="13"/>
  <c r="BM248" i="13"/>
  <c r="BM247" i="13"/>
  <c r="BM246" i="13"/>
  <c r="BM245" i="13"/>
  <c r="BM244" i="13"/>
  <c r="BM243" i="13"/>
  <c r="BM242" i="13"/>
  <c r="BM241" i="13"/>
  <c r="BM240" i="13"/>
  <c r="BM239" i="13"/>
  <c r="BM238" i="13"/>
  <c r="BM237" i="13"/>
  <c r="BM236" i="13"/>
  <c r="BM235" i="13"/>
  <c r="BM234" i="13"/>
  <c r="BM233" i="13"/>
  <c r="BM232" i="13"/>
  <c r="BM231" i="13"/>
  <c r="BM230" i="13"/>
  <c r="BM229" i="13"/>
  <c r="BM228" i="13"/>
  <c r="BM227" i="13"/>
  <c r="BM226" i="13"/>
  <c r="BM225" i="13"/>
  <c r="BM224" i="13"/>
  <c r="BM223" i="13"/>
  <c r="BM222" i="13"/>
  <c r="BM221" i="13"/>
  <c r="BM220" i="13"/>
  <c r="BM219" i="13"/>
  <c r="BM218" i="13"/>
  <c r="BM217" i="13"/>
  <c r="BM216" i="13"/>
  <c r="BM215" i="13"/>
  <c r="BM214" i="13"/>
  <c r="BM213" i="13"/>
  <c r="BM212" i="13"/>
  <c r="BM211" i="13"/>
  <c r="BM210" i="13"/>
  <c r="BM209" i="13"/>
  <c r="BM208" i="13"/>
  <c r="BM207" i="13"/>
  <c r="BM206" i="13"/>
  <c r="BM205" i="13"/>
  <c r="BM204" i="13"/>
  <c r="BM203" i="13"/>
  <c r="BM202" i="13"/>
  <c r="BM201" i="13"/>
  <c r="BM200" i="13"/>
  <c r="BM199" i="13"/>
  <c r="BM198" i="13"/>
  <c r="BM197" i="13"/>
  <c r="BM196" i="13"/>
  <c r="BM195" i="13"/>
  <c r="BM194" i="13"/>
  <c r="BM193" i="13"/>
  <c r="BM192" i="13"/>
  <c r="BM191" i="13"/>
  <c r="BM190" i="13"/>
  <c r="BM189" i="13"/>
  <c r="BM188" i="13"/>
  <c r="BM187" i="13"/>
  <c r="BM186" i="13"/>
  <c r="BM185" i="13"/>
  <c r="BM184" i="13"/>
  <c r="BM183" i="13"/>
  <c r="BM182" i="13"/>
  <c r="BM181" i="13"/>
  <c r="BM180" i="13"/>
  <c r="BM179" i="13"/>
  <c r="BM178" i="13"/>
  <c r="BM177" i="13"/>
  <c r="BM176" i="13"/>
  <c r="BM175" i="13"/>
  <c r="BM174" i="13"/>
  <c r="BM173" i="13"/>
  <c r="BM172" i="13"/>
  <c r="BM171" i="13"/>
  <c r="BM170" i="13"/>
  <c r="BM169" i="13"/>
  <c r="BM168" i="13"/>
  <c r="BM167" i="13"/>
  <c r="BM166" i="13"/>
  <c r="BM165" i="13"/>
  <c r="BM164" i="13"/>
  <c r="BM163" i="13"/>
  <c r="BM162" i="13"/>
  <c r="BM161" i="13"/>
  <c r="BM160" i="13"/>
  <c r="BM159" i="13"/>
  <c r="BM158" i="13"/>
  <c r="BM157" i="13"/>
  <c r="BM156" i="13"/>
  <c r="BM155" i="13"/>
  <c r="BM154" i="13"/>
  <c r="BM153" i="13"/>
  <c r="BM152" i="13"/>
  <c r="BM151" i="13"/>
  <c r="BM150" i="13"/>
  <c r="BM149" i="13"/>
  <c r="BM148" i="13"/>
  <c r="BM147" i="13"/>
  <c r="BM146" i="13"/>
  <c r="BM145" i="13"/>
  <c r="BM144" i="13"/>
  <c r="BM143" i="13"/>
  <c r="BM142" i="13"/>
  <c r="BM141" i="13"/>
  <c r="BM140" i="13"/>
  <c r="BM139" i="13"/>
  <c r="BM138" i="13"/>
  <c r="BM137" i="13"/>
  <c r="BM136" i="13"/>
  <c r="BM135" i="13"/>
  <c r="BM134" i="13"/>
  <c r="BM133" i="13"/>
  <c r="BM132" i="13"/>
  <c r="BM131" i="13"/>
  <c r="BM130" i="13"/>
  <c r="BM129" i="13"/>
  <c r="BM128" i="13"/>
  <c r="BM127" i="13"/>
  <c r="BM126" i="13"/>
  <c r="BM125" i="13"/>
  <c r="BM124" i="13"/>
  <c r="BM123" i="13"/>
  <c r="BM122" i="13"/>
  <c r="BM121" i="13"/>
  <c r="BM120" i="13"/>
  <c r="BM119" i="13"/>
  <c r="BM118" i="13"/>
  <c r="BM117" i="13"/>
  <c r="BM116" i="13"/>
  <c r="BM115" i="13"/>
  <c r="BM114" i="13"/>
  <c r="BM113" i="13"/>
  <c r="BM112" i="13"/>
  <c r="BM111" i="13"/>
  <c r="BM110" i="13"/>
  <c r="BM109" i="13"/>
  <c r="BM108" i="13"/>
  <c r="BM107" i="13"/>
  <c r="BM106" i="13"/>
  <c r="BM105" i="13"/>
  <c r="BM104" i="13"/>
  <c r="BM103" i="13"/>
  <c r="BM102" i="13"/>
  <c r="BM101" i="13"/>
  <c r="BM100" i="13"/>
  <c r="BM99" i="13"/>
  <c r="BM98" i="13"/>
  <c r="BM97" i="13"/>
  <c r="BM96" i="13"/>
  <c r="BM95" i="13"/>
  <c r="BM94" i="13"/>
  <c r="BM93" i="13"/>
  <c r="BM92" i="13"/>
  <c r="BM91" i="13"/>
  <c r="BM90" i="13"/>
  <c r="BM89" i="13"/>
  <c r="BM88" i="13"/>
  <c r="BM87" i="13"/>
  <c r="BM86" i="13"/>
  <c r="BM85" i="13"/>
  <c r="BM84" i="13"/>
  <c r="BM83" i="13"/>
  <c r="BM82" i="13"/>
  <c r="BM81" i="13"/>
  <c r="BM80" i="13"/>
  <c r="BM79" i="13"/>
  <c r="BM78" i="13"/>
  <c r="BM77" i="13"/>
  <c r="BM76" i="13"/>
  <c r="BM75" i="13"/>
  <c r="BM74" i="13"/>
  <c r="BM73" i="13"/>
  <c r="BM72" i="13"/>
  <c r="BM71" i="13"/>
  <c r="BM70" i="13"/>
  <c r="BM69" i="13"/>
  <c r="BM68" i="13"/>
  <c r="BM67" i="13"/>
  <c r="BM66" i="13"/>
  <c r="BM65" i="13"/>
  <c r="BM64" i="13"/>
  <c r="BM63" i="13"/>
  <c r="BM62" i="13"/>
  <c r="BM61" i="13"/>
  <c r="BM60" i="13"/>
  <c r="BM59" i="13"/>
  <c r="BM58" i="13"/>
  <c r="BM57" i="13"/>
  <c r="BM56" i="13"/>
  <c r="BM55" i="13"/>
  <c r="BM54" i="13"/>
  <c r="BM53" i="13"/>
  <c r="BM52" i="13"/>
  <c r="BM51" i="13"/>
  <c r="BM50" i="13"/>
  <c r="BM49" i="13"/>
  <c r="BM48" i="13"/>
  <c r="BM47" i="13"/>
  <c r="BM46" i="13"/>
  <c r="BM45" i="13"/>
  <c r="BE404" i="13"/>
  <c r="BE403" i="13"/>
  <c r="BE402" i="13"/>
  <c r="BE401" i="13"/>
  <c r="BE400" i="13"/>
  <c r="BE399" i="13"/>
  <c r="BE398" i="13"/>
  <c r="BE397" i="13"/>
  <c r="BE396" i="13"/>
  <c r="BE395" i="13"/>
  <c r="BE394" i="13"/>
  <c r="BE393" i="13"/>
  <c r="BE392" i="13"/>
  <c r="BE391" i="13"/>
  <c r="BE390" i="13"/>
  <c r="BE389" i="13"/>
  <c r="BE388" i="13"/>
  <c r="BE387" i="13"/>
  <c r="BE386" i="13"/>
  <c r="BE385" i="13"/>
  <c r="BE384" i="13"/>
  <c r="BE383" i="13"/>
  <c r="BE382" i="13"/>
  <c r="BE381" i="13"/>
  <c r="BE380" i="13"/>
  <c r="BE379" i="13"/>
  <c r="BE378" i="13"/>
  <c r="BE377" i="13"/>
  <c r="BE376" i="13"/>
  <c r="BE375" i="13"/>
  <c r="BE374" i="13"/>
  <c r="BE373" i="13"/>
  <c r="BE372" i="13"/>
  <c r="BE371" i="13"/>
  <c r="BE370" i="13"/>
  <c r="BE369" i="13"/>
  <c r="BE368" i="13"/>
  <c r="BE367" i="13"/>
  <c r="BE366" i="13"/>
  <c r="BE365" i="13"/>
  <c r="BE364" i="13"/>
  <c r="BE363" i="13"/>
  <c r="BE362" i="13"/>
  <c r="BE361" i="13"/>
  <c r="BE360" i="13"/>
  <c r="BE359" i="13"/>
  <c r="BE358" i="13"/>
  <c r="BE357" i="13"/>
  <c r="BE356" i="13"/>
  <c r="BE355" i="13"/>
  <c r="BE354" i="13"/>
  <c r="BE353" i="13"/>
  <c r="BE352" i="13"/>
  <c r="BE351" i="13"/>
  <c r="BE350" i="13"/>
  <c r="BE349" i="13"/>
  <c r="BE348" i="13"/>
  <c r="BE347" i="13"/>
  <c r="BE346" i="13"/>
  <c r="BE345" i="13"/>
  <c r="BE344" i="13"/>
  <c r="BE343" i="13"/>
  <c r="BE342" i="13"/>
  <c r="BE341" i="13"/>
  <c r="BE340" i="13"/>
  <c r="BE339" i="13"/>
  <c r="BE338" i="13"/>
  <c r="BE337" i="13"/>
  <c r="BE336" i="13"/>
  <c r="BE335" i="13"/>
  <c r="BE334" i="13"/>
  <c r="BE333" i="13"/>
  <c r="BE332" i="13"/>
  <c r="BE331" i="13"/>
  <c r="BE330" i="13"/>
  <c r="BE329" i="13"/>
  <c r="BE328" i="13"/>
  <c r="BE327" i="13"/>
  <c r="BE326" i="13"/>
  <c r="BE325" i="13"/>
  <c r="BE324" i="13"/>
  <c r="BE323" i="13"/>
  <c r="BE322" i="13"/>
  <c r="BE321" i="13"/>
  <c r="BE320" i="13"/>
  <c r="BE319" i="13"/>
  <c r="BE318" i="13"/>
  <c r="BE317" i="13"/>
  <c r="BE316" i="13"/>
  <c r="BE315" i="13"/>
  <c r="BE314" i="13"/>
  <c r="BE313" i="13"/>
  <c r="BE312" i="13"/>
  <c r="BE311" i="13"/>
  <c r="BE310" i="13"/>
  <c r="BE309" i="13"/>
  <c r="BE308" i="13"/>
  <c r="BE307" i="13"/>
  <c r="BE306" i="13"/>
  <c r="BE305" i="13"/>
  <c r="BE304" i="13"/>
  <c r="BE303" i="13"/>
  <c r="BE302" i="13"/>
  <c r="BE301" i="13"/>
  <c r="BE300" i="13"/>
  <c r="BE299" i="13"/>
  <c r="BE298" i="13"/>
  <c r="BE297" i="13"/>
  <c r="BE296" i="13"/>
  <c r="BE295" i="13"/>
  <c r="BE294" i="13"/>
  <c r="BE293" i="13"/>
  <c r="BE292" i="13"/>
  <c r="BE291" i="13"/>
  <c r="BE290" i="13"/>
  <c r="BE289" i="13"/>
  <c r="BE288" i="13"/>
  <c r="BE287" i="13"/>
  <c r="BE286" i="13"/>
  <c r="BE285" i="13"/>
  <c r="BE284" i="13"/>
  <c r="BE283" i="13"/>
  <c r="BE282" i="13"/>
  <c r="BE281" i="13"/>
  <c r="BE280" i="13"/>
  <c r="BE279" i="13"/>
  <c r="BE278" i="13"/>
  <c r="BE277" i="13"/>
  <c r="BE276" i="13"/>
  <c r="BE275" i="13"/>
  <c r="BE274" i="13"/>
  <c r="BE273" i="13"/>
  <c r="BE272" i="13"/>
  <c r="BE271" i="13"/>
  <c r="BE270" i="13"/>
  <c r="BE269" i="13"/>
  <c r="BE268" i="13"/>
  <c r="BE267" i="13"/>
  <c r="BE266" i="13"/>
  <c r="BE265" i="13"/>
  <c r="BE264" i="13"/>
  <c r="BE263" i="13"/>
  <c r="BE262" i="13"/>
  <c r="BE261" i="13"/>
  <c r="BE260" i="13"/>
  <c r="BE259" i="13"/>
  <c r="BE258" i="13"/>
  <c r="BE257" i="13"/>
  <c r="BE256" i="13"/>
  <c r="BE255" i="13"/>
  <c r="BE254" i="13"/>
  <c r="BE253" i="13"/>
  <c r="BE252" i="13"/>
  <c r="BE251" i="13"/>
  <c r="BE250" i="13"/>
  <c r="BE249" i="13"/>
  <c r="BE248" i="13"/>
  <c r="BE247" i="13"/>
  <c r="BE246" i="13"/>
  <c r="BE245" i="13"/>
  <c r="BE244" i="13"/>
  <c r="BE243" i="13"/>
  <c r="BE242" i="13"/>
  <c r="BE241" i="13"/>
  <c r="BE240" i="13"/>
  <c r="BE239" i="13"/>
  <c r="BE238" i="13"/>
  <c r="BE237" i="13"/>
  <c r="BE236" i="13"/>
  <c r="BE235" i="13"/>
  <c r="BE234" i="13"/>
  <c r="BE233" i="13"/>
  <c r="BE232" i="13"/>
  <c r="BE231" i="13"/>
  <c r="BE230" i="13"/>
  <c r="BE229" i="13"/>
  <c r="BE228" i="13"/>
  <c r="BE227" i="13"/>
  <c r="BE226" i="13"/>
  <c r="BE225" i="13"/>
  <c r="BE224" i="13"/>
  <c r="BE223" i="13"/>
  <c r="BE222" i="13"/>
  <c r="BE221" i="13"/>
  <c r="BE220" i="13"/>
  <c r="BE219" i="13"/>
  <c r="BE218" i="13"/>
  <c r="BE217" i="13"/>
  <c r="BE216" i="13"/>
  <c r="BE215" i="13"/>
  <c r="BE214" i="13"/>
  <c r="BE213" i="13"/>
  <c r="BE212" i="13"/>
  <c r="BE211" i="13"/>
  <c r="BE210" i="13"/>
  <c r="BE209" i="13"/>
  <c r="BE208" i="13"/>
  <c r="BE207" i="13"/>
  <c r="BE206" i="13"/>
  <c r="BE205" i="13"/>
  <c r="BE204" i="13"/>
  <c r="BE203" i="13"/>
  <c r="BE202" i="13"/>
  <c r="BE201" i="13"/>
  <c r="BE200" i="13"/>
  <c r="BE199" i="13"/>
  <c r="BE198" i="13"/>
  <c r="BE197" i="13"/>
  <c r="BE196" i="13"/>
  <c r="BE195" i="13"/>
  <c r="BE194" i="13"/>
  <c r="BE193" i="13"/>
  <c r="BE192" i="13"/>
  <c r="BE191" i="13"/>
  <c r="BE190" i="13"/>
  <c r="BE189" i="13"/>
  <c r="BE188" i="13"/>
  <c r="BE187" i="13"/>
  <c r="BE186" i="13"/>
  <c r="BE185" i="13"/>
  <c r="BE184" i="13"/>
  <c r="BE183" i="13"/>
  <c r="BE182" i="13"/>
  <c r="BE181" i="13"/>
  <c r="BE180" i="13"/>
  <c r="BE179" i="13"/>
  <c r="BE178" i="13"/>
  <c r="BE177" i="13"/>
  <c r="BE176" i="13"/>
  <c r="BE175" i="13"/>
  <c r="BE174" i="13"/>
  <c r="BE173" i="13"/>
  <c r="BE172" i="13"/>
  <c r="BE171" i="13"/>
  <c r="BE170" i="13"/>
  <c r="BE169" i="13"/>
  <c r="BE168" i="13"/>
  <c r="BE167" i="13"/>
  <c r="BE166" i="13"/>
  <c r="BE165" i="13"/>
  <c r="BE164" i="13"/>
  <c r="BE163" i="13"/>
  <c r="BE162" i="13"/>
  <c r="BE161" i="13"/>
  <c r="BE160" i="13"/>
  <c r="BE159" i="13"/>
  <c r="BE158" i="13"/>
  <c r="BE157" i="13"/>
  <c r="BE156" i="13"/>
  <c r="BE155" i="13"/>
  <c r="BE154" i="13"/>
  <c r="BE153" i="13"/>
  <c r="BE152" i="13"/>
  <c r="BE151" i="13"/>
  <c r="BE150" i="13"/>
  <c r="BE149" i="13"/>
  <c r="BE148" i="13"/>
  <c r="BE147" i="13"/>
  <c r="BE146" i="13"/>
  <c r="BE145" i="13"/>
  <c r="BE144" i="13"/>
  <c r="BE143" i="13"/>
  <c r="BE142" i="13"/>
  <c r="BE141" i="13"/>
  <c r="BE140" i="13"/>
  <c r="BE139" i="13"/>
  <c r="BE138" i="13"/>
  <c r="BE137" i="13"/>
  <c r="BE136" i="13"/>
  <c r="BE135" i="13"/>
  <c r="BE134" i="13"/>
  <c r="BE133" i="13"/>
  <c r="BE132" i="13"/>
  <c r="BE131" i="13"/>
  <c r="BE130" i="13"/>
  <c r="BE129" i="13"/>
  <c r="BE128" i="13"/>
  <c r="BE127" i="13"/>
  <c r="BE126" i="13"/>
  <c r="BE125" i="13"/>
  <c r="BE124" i="13"/>
  <c r="BE123" i="13"/>
  <c r="BE122" i="13"/>
  <c r="BE121" i="13"/>
  <c r="BE120" i="13"/>
  <c r="BE119" i="13"/>
  <c r="BE118" i="13"/>
  <c r="BE117" i="13"/>
  <c r="BE116" i="13"/>
  <c r="BE115" i="13"/>
  <c r="BE114" i="13"/>
  <c r="BE113" i="13"/>
  <c r="BE112" i="13"/>
  <c r="BE111" i="13"/>
  <c r="BE110" i="13"/>
  <c r="BE109" i="13"/>
  <c r="BE108" i="13"/>
  <c r="BE107" i="13"/>
  <c r="BE106" i="13"/>
  <c r="BE105" i="13"/>
  <c r="BE104" i="13"/>
  <c r="BE103" i="13"/>
  <c r="BE102" i="13"/>
  <c r="BE101" i="13"/>
  <c r="BE100" i="13"/>
  <c r="BE99" i="13"/>
  <c r="BE98" i="13"/>
  <c r="BE97" i="13"/>
  <c r="BE96" i="13"/>
  <c r="BE95" i="13"/>
  <c r="BE94" i="13"/>
  <c r="BE93" i="13"/>
  <c r="BE92" i="13"/>
  <c r="BE91" i="13"/>
  <c r="BE90" i="13"/>
  <c r="BE89" i="13"/>
  <c r="BE88" i="13"/>
  <c r="BE87" i="13"/>
  <c r="BE86" i="13"/>
  <c r="BE85" i="13"/>
  <c r="BE84" i="13"/>
  <c r="BE83" i="13"/>
  <c r="BE82" i="13"/>
  <c r="BE81" i="13"/>
  <c r="BE80" i="13"/>
  <c r="BE79" i="13"/>
  <c r="BE78" i="13"/>
  <c r="BE77" i="13"/>
  <c r="BE76" i="13"/>
  <c r="BE75" i="13"/>
  <c r="BE74" i="13"/>
  <c r="BE73" i="13"/>
  <c r="BE72" i="13"/>
  <c r="BE71" i="13"/>
  <c r="BE70" i="13"/>
  <c r="BE69" i="13"/>
  <c r="BE68" i="13"/>
  <c r="BE67" i="13"/>
  <c r="BE66" i="13"/>
  <c r="BE65" i="13"/>
  <c r="BE64" i="13"/>
  <c r="BE63" i="13"/>
  <c r="BE62" i="13"/>
  <c r="BE61" i="13"/>
  <c r="BE60" i="13"/>
  <c r="BE59" i="13"/>
  <c r="BE58" i="13"/>
  <c r="BE57" i="13"/>
  <c r="BE56" i="13"/>
  <c r="BE55" i="13"/>
  <c r="BE54" i="13"/>
  <c r="BE53" i="13"/>
  <c r="BE52" i="13"/>
  <c r="BE51" i="13"/>
  <c r="BE50" i="13"/>
  <c r="BE49" i="13"/>
  <c r="BE48" i="13"/>
  <c r="BE47" i="13"/>
  <c r="BE46" i="13"/>
  <c r="BE45" i="13"/>
  <c r="AW404" i="13"/>
  <c r="AW403" i="13"/>
  <c r="AW402" i="13"/>
  <c r="AW401" i="13"/>
  <c r="AW400" i="13"/>
  <c r="AW399" i="13"/>
  <c r="AW398" i="13"/>
  <c r="AW397" i="13"/>
  <c r="AW396" i="13"/>
  <c r="AW395" i="13"/>
  <c r="AW394" i="13"/>
  <c r="AW393" i="13"/>
  <c r="AW392" i="13"/>
  <c r="AW391" i="13"/>
  <c r="AW390" i="13"/>
  <c r="AW389" i="13"/>
  <c r="AW388" i="13"/>
  <c r="AW387" i="13"/>
  <c r="AW386" i="13"/>
  <c r="AW385" i="13"/>
  <c r="AW384" i="13"/>
  <c r="AW383" i="13"/>
  <c r="AW382" i="13"/>
  <c r="AW381" i="13"/>
  <c r="AW380" i="13"/>
  <c r="AW379" i="13"/>
  <c r="AW378" i="13"/>
  <c r="AW377" i="13"/>
  <c r="AW376" i="13"/>
  <c r="AW375" i="13"/>
  <c r="AW374" i="13"/>
  <c r="AW373" i="13"/>
  <c r="AW372" i="13"/>
  <c r="AW371" i="13"/>
  <c r="AW370" i="13"/>
  <c r="AW369" i="13"/>
  <c r="AW368" i="13"/>
  <c r="AW367" i="13"/>
  <c r="AW366" i="13"/>
  <c r="AW365" i="13"/>
  <c r="AW364" i="13"/>
  <c r="AW363" i="13"/>
  <c r="AW362" i="13"/>
  <c r="AW361" i="13"/>
  <c r="AW360" i="13"/>
  <c r="AW359" i="13"/>
  <c r="AW358" i="13"/>
  <c r="AW357" i="13"/>
  <c r="AW356" i="13"/>
  <c r="AW355" i="13"/>
  <c r="AW354" i="13"/>
  <c r="AW353" i="13"/>
  <c r="AW352" i="13"/>
  <c r="AW351" i="13"/>
  <c r="AW350" i="13"/>
  <c r="AW349" i="13"/>
  <c r="AW348" i="13"/>
  <c r="AW347" i="13"/>
  <c r="AW346" i="13"/>
  <c r="AW345" i="13"/>
  <c r="AW344" i="13"/>
  <c r="AW343" i="13"/>
  <c r="AW342" i="13"/>
  <c r="AW341" i="13"/>
  <c r="AW340" i="13"/>
  <c r="AW339" i="13"/>
  <c r="AW338" i="13"/>
  <c r="AW337" i="13"/>
  <c r="AW336" i="13"/>
  <c r="AW335" i="13"/>
  <c r="AW334" i="13"/>
  <c r="AW333" i="13"/>
  <c r="AW332" i="13"/>
  <c r="AW331" i="13"/>
  <c r="AW330" i="13"/>
  <c r="AW329" i="13"/>
  <c r="AW328" i="13"/>
  <c r="AW327" i="13"/>
  <c r="AW326" i="13"/>
  <c r="AW325" i="13"/>
  <c r="AW324" i="13"/>
  <c r="AW323" i="13"/>
  <c r="AW322" i="13"/>
  <c r="AW321" i="13"/>
  <c r="AW320" i="13"/>
  <c r="AW319" i="13"/>
  <c r="AW318" i="13"/>
  <c r="AW317" i="13"/>
  <c r="AW316" i="13"/>
  <c r="AW315" i="13"/>
  <c r="AW314" i="13"/>
  <c r="AW313" i="13"/>
  <c r="AW312" i="13"/>
  <c r="AW311" i="13"/>
  <c r="AW310" i="13"/>
  <c r="AW309" i="13"/>
  <c r="AW308" i="13"/>
  <c r="AW307" i="13"/>
  <c r="AW306" i="13"/>
  <c r="AW305" i="13"/>
  <c r="AW304" i="13"/>
  <c r="AW303" i="13"/>
  <c r="AW302" i="13"/>
  <c r="AW301" i="13"/>
  <c r="AW300" i="13"/>
  <c r="AW299" i="13"/>
  <c r="AW298" i="13"/>
  <c r="AW297" i="13"/>
  <c r="AW296" i="13"/>
  <c r="AW295" i="13"/>
  <c r="AW294" i="13"/>
  <c r="AW293" i="13"/>
  <c r="AW292" i="13"/>
  <c r="AW291" i="13"/>
  <c r="AW290" i="13"/>
  <c r="AW289" i="13"/>
  <c r="AW288" i="13"/>
  <c r="AW287" i="13"/>
  <c r="AW286" i="13"/>
  <c r="AW285" i="13"/>
  <c r="AW284" i="13"/>
  <c r="AW283" i="13"/>
  <c r="AW282" i="13"/>
  <c r="AW281" i="13"/>
  <c r="AW280" i="13"/>
  <c r="AW279" i="13"/>
  <c r="AW278" i="13"/>
  <c r="AW277" i="13"/>
  <c r="AW276" i="13"/>
  <c r="AW275" i="13"/>
  <c r="AW274" i="13"/>
  <c r="AW273" i="13"/>
  <c r="AW272" i="13"/>
  <c r="AW271" i="13"/>
  <c r="AW270" i="13"/>
  <c r="AW269" i="13"/>
  <c r="AW268" i="13"/>
  <c r="AW267" i="13"/>
  <c r="AW266" i="13"/>
  <c r="AW265" i="13"/>
  <c r="AW264" i="13"/>
  <c r="AW263" i="13"/>
  <c r="AW262" i="13"/>
  <c r="AW261" i="13"/>
  <c r="AW260" i="13"/>
  <c r="AW259" i="13"/>
  <c r="AW258" i="13"/>
  <c r="AW257" i="13"/>
  <c r="AW256" i="13"/>
  <c r="AW255" i="13"/>
  <c r="AW254" i="13"/>
  <c r="AW253" i="13"/>
  <c r="AW252" i="13"/>
  <c r="AW251" i="13"/>
  <c r="AW250" i="13"/>
  <c r="AW249" i="13"/>
  <c r="AW248" i="13"/>
  <c r="AW247" i="13"/>
  <c r="AW246" i="13"/>
  <c r="AW245" i="13"/>
  <c r="AW244" i="13"/>
  <c r="AW243" i="13"/>
  <c r="AW242" i="13"/>
  <c r="AW241" i="13"/>
  <c r="AW240" i="13"/>
  <c r="AW239" i="13"/>
  <c r="AW238" i="13"/>
  <c r="AW237" i="13"/>
  <c r="AW236" i="13"/>
  <c r="AW235" i="13"/>
  <c r="AW234" i="13"/>
  <c r="AW233" i="13"/>
  <c r="AW232" i="13"/>
  <c r="AW231" i="13"/>
  <c r="AW230" i="13"/>
  <c r="AW229" i="13"/>
  <c r="AW228" i="13"/>
  <c r="AW227" i="13"/>
  <c r="AW226" i="13"/>
  <c r="AW225" i="13"/>
  <c r="AW224" i="13"/>
  <c r="AW223" i="13"/>
  <c r="AW222" i="13"/>
  <c r="AW221" i="13"/>
  <c r="AW220" i="13"/>
  <c r="AW219" i="13"/>
  <c r="AW218" i="13"/>
  <c r="AW217" i="13"/>
  <c r="AW216" i="13"/>
  <c r="AW215" i="13"/>
  <c r="AW214" i="13"/>
  <c r="AW213" i="13"/>
  <c r="AW212" i="13"/>
  <c r="AW211" i="13"/>
  <c r="AW210" i="13"/>
  <c r="AW209" i="13"/>
  <c r="AW208" i="13"/>
  <c r="AW207" i="13"/>
  <c r="AW206" i="13"/>
  <c r="AW205" i="13"/>
  <c r="AW204" i="13"/>
  <c r="AW203" i="13"/>
  <c r="AW202" i="13"/>
  <c r="AW201" i="13"/>
  <c r="AW200" i="13"/>
  <c r="AW199" i="13"/>
  <c r="AW198" i="13"/>
  <c r="AW197" i="13"/>
  <c r="AW196" i="13"/>
  <c r="AW195" i="13"/>
  <c r="AW194" i="13"/>
  <c r="AW193" i="13"/>
  <c r="AW192" i="13"/>
  <c r="AW191" i="13"/>
  <c r="AW190" i="13"/>
  <c r="AW189" i="13"/>
  <c r="AW188" i="13"/>
  <c r="AW187" i="13"/>
  <c r="AW186" i="13"/>
  <c r="AW185" i="13"/>
  <c r="AW184" i="13"/>
  <c r="AW183" i="13"/>
  <c r="AW182" i="13"/>
  <c r="AW181" i="13"/>
  <c r="AW180" i="13"/>
  <c r="AW179" i="13"/>
  <c r="AW178" i="13"/>
  <c r="AW177" i="13"/>
  <c r="AW176" i="13"/>
  <c r="AW175" i="13"/>
  <c r="AW174" i="13"/>
  <c r="AW173" i="13"/>
  <c r="AW172" i="13"/>
  <c r="AW171" i="13"/>
  <c r="AW170" i="13"/>
  <c r="AW169" i="13"/>
  <c r="AW168" i="13"/>
  <c r="AW167" i="13"/>
  <c r="AW166" i="13"/>
  <c r="AW165" i="13"/>
  <c r="AW164" i="13"/>
  <c r="AW163" i="13"/>
  <c r="AW162" i="13"/>
  <c r="AW161" i="13"/>
  <c r="AW160" i="13"/>
  <c r="AW159" i="13"/>
  <c r="AW158" i="13"/>
  <c r="AW157" i="13"/>
  <c r="AW156" i="13"/>
  <c r="AW155" i="13"/>
  <c r="AW154" i="13"/>
  <c r="AW153" i="13"/>
  <c r="AW152" i="13"/>
  <c r="AW151" i="13"/>
  <c r="AW150" i="13"/>
  <c r="AW149" i="13"/>
  <c r="AW148" i="13"/>
  <c r="AW147" i="13"/>
  <c r="AW146" i="13"/>
  <c r="AW145" i="13"/>
  <c r="AW144" i="13"/>
  <c r="AW143" i="13"/>
  <c r="AW142" i="13"/>
  <c r="AW141" i="13"/>
  <c r="AW140" i="13"/>
  <c r="AW139" i="13"/>
  <c r="AW138" i="13"/>
  <c r="AW137" i="13"/>
  <c r="AW136" i="13"/>
  <c r="AW135" i="13"/>
  <c r="AW134" i="13"/>
  <c r="AW133" i="13"/>
  <c r="AW132" i="13"/>
  <c r="AW131" i="13"/>
  <c r="AW130" i="13"/>
  <c r="AW129" i="13"/>
  <c r="AW128" i="13"/>
  <c r="AW127" i="13"/>
  <c r="AW126" i="13"/>
  <c r="AW125" i="13"/>
  <c r="AW124" i="13"/>
  <c r="AW123" i="13"/>
  <c r="AW122" i="13"/>
  <c r="AW121" i="13"/>
  <c r="AW120" i="13"/>
  <c r="AW119" i="13"/>
  <c r="AW118" i="13"/>
  <c r="AW117" i="13"/>
  <c r="AW116" i="13"/>
  <c r="AW115" i="13"/>
  <c r="AW114" i="13"/>
  <c r="AW113" i="13"/>
  <c r="AW112" i="13"/>
  <c r="AW111" i="13"/>
  <c r="AW110" i="13"/>
  <c r="AW109" i="13"/>
  <c r="AW108" i="13"/>
  <c r="AW107" i="13"/>
  <c r="AW106" i="13"/>
  <c r="AW105" i="13"/>
  <c r="AW104" i="13"/>
  <c r="AW103" i="13"/>
  <c r="AW102" i="13"/>
  <c r="AW101" i="13"/>
  <c r="AW100" i="13"/>
  <c r="AW99" i="13"/>
  <c r="AW98" i="13"/>
  <c r="AW97" i="13"/>
  <c r="AW96" i="13"/>
  <c r="AW95" i="13"/>
  <c r="AW94" i="13"/>
  <c r="AW93" i="13"/>
  <c r="AW92" i="13"/>
  <c r="AW91" i="13"/>
  <c r="AW90" i="13"/>
  <c r="AW89" i="13"/>
  <c r="AW88" i="13"/>
  <c r="AW87" i="13"/>
  <c r="AW86" i="13"/>
  <c r="AW85" i="13"/>
  <c r="AW84" i="13"/>
  <c r="AW83" i="13"/>
  <c r="AW82" i="13"/>
  <c r="AW81" i="13"/>
  <c r="AW80" i="13"/>
  <c r="AW79" i="13"/>
  <c r="AW78" i="13"/>
  <c r="AW77" i="13"/>
  <c r="AW76" i="13"/>
  <c r="AW75" i="13"/>
  <c r="AW74" i="13"/>
  <c r="AW73" i="13"/>
  <c r="AW72" i="13"/>
  <c r="AW71" i="13"/>
  <c r="AW70" i="13"/>
  <c r="AW69" i="13"/>
  <c r="AW68" i="13"/>
  <c r="AW67" i="13"/>
  <c r="AW66" i="13"/>
  <c r="AW65" i="13"/>
  <c r="AW64" i="13"/>
  <c r="AW63" i="13"/>
  <c r="AW62" i="13"/>
  <c r="AW61" i="13"/>
  <c r="AW60" i="13"/>
  <c r="AW59" i="13"/>
  <c r="AW58" i="13"/>
  <c r="AW57" i="13"/>
  <c r="AW56" i="13"/>
  <c r="AW55" i="13"/>
  <c r="AW54" i="13"/>
  <c r="AW53" i="13"/>
  <c r="AW52" i="13"/>
  <c r="AW51" i="13"/>
  <c r="AW50" i="13"/>
  <c r="AW49" i="13"/>
  <c r="AW48" i="13"/>
  <c r="AW47" i="13"/>
  <c r="AW46" i="13"/>
  <c r="AW45" i="13"/>
  <c r="AO404" i="13"/>
  <c r="AO403" i="13"/>
  <c r="AO402" i="13"/>
  <c r="AO401" i="13"/>
  <c r="AO400" i="13"/>
  <c r="AO399" i="13"/>
  <c r="AO398" i="13"/>
  <c r="AO397" i="13"/>
  <c r="AO396" i="13"/>
  <c r="AO395" i="13"/>
  <c r="AO394" i="13"/>
  <c r="AO393" i="13"/>
  <c r="AO392" i="13"/>
  <c r="AO391" i="13"/>
  <c r="AO390" i="13"/>
  <c r="AO389" i="13"/>
  <c r="AO388" i="13"/>
  <c r="AO387" i="13"/>
  <c r="AO386" i="13"/>
  <c r="AO385" i="13"/>
  <c r="AO384" i="13"/>
  <c r="AO383" i="13"/>
  <c r="AO382" i="13"/>
  <c r="AO381" i="13"/>
  <c r="AO380" i="13"/>
  <c r="AO379" i="13"/>
  <c r="AO378" i="13"/>
  <c r="AO377" i="13"/>
  <c r="AO376" i="13"/>
  <c r="AO375" i="13"/>
  <c r="AO374" i="13"/>
  <c r="AO373" i="13"/>
  <c r="AO372" i="13"/>
  <c r="AO371" i="13"/>
  <c r="AO370" i="13"/>
  <c r="AO369" i="13"/>
  <c r="AO368" i="13"/>
  <c r="AO367" i="13"/>
  <c r="AO366" i="13"/>
  <c r="AO365" i="13"/>
  <c r="AO364" i="13"/>
  <c r="AO363" i="13"/>
  <c r="AO362" i="13"/>
  <c r="AO361" i="13"/>
  <c r="AO360" i="13"/>
  <c r="AO359" i="13"/>
  <c r="AO358" i="13"/>
  <c r="AO357" i="13"/>
  <c r="AO356" i="13"/>
  <c r="AO355" i="13"/>
  <c r="AO354" i="13"/>
  <c r="AO353" i="13"/>
  <c r="AO352" i="13"/>
  <c r="AO351" i="13"/>
  <c r="AO350" i="13"/>
  <c r="AO349" i="13"/>
  <c r="AO348" i="13"/>
  <c r="AO347" i="13"/>
  <c r="AO346" i="13"/>
  <c r="AO345" i="13"/>
  <c r="AO344" i="13"/>
  <c r="AO343" i="13"/>
  <c r="AO342" i="13"/>
  <c r="AO341" i="13"/>
  <c r="AO340" i="13"/>
  <c r="AO339" i="13"/>
  <c r="AO338" i="13"/>
  <c r="AO337" i="13"/>
  <c r="AO336" i="13"/>
  <c r="AO335" i="13"/>
  <c r="AO334" i="13"/>
  <c r="AO333" i="13"/>
  <c r="AO332" i="13"/>
  <c r="AO331" i="13"/>
  <c r="AO330" i="13"/>
  <c r="AO329" i="13"/>
  <c r="AO328" i="13"/>
  <c r="AO327" i="13"/>
  <c r="AO326" i="13"/>
  <c r="AO325" i="13"/>
  <c r="AO324" i="13"/>
  <c r="AO323" i="13"/>
  <c r="AO322" i="13"/>
  <c r="AO321" i="13"/>
  <c r="AO320" i="13"/>
  <c r="AO319" i="13"/>
  <c r="AO318" i="13"/>
  <c r="AO317" i="13"/>
  <c r="AO316" i="13"/>
  <c r="AO315" i="13"/>
  <c r="AO314" i="13"/>
  <c r="AO313" i="13"/>
  <c r="AO312" i="13"/>
  <c r="AO311" i="13"/>
  <c r="AO310" i="13"/>
  <c r="AO309" i="13"/>
  <c r="AO308" i="13"/>
  <c r="AO307" i="13"/>
  <c r="AO306" i="13"/>
  <c r="AO305" i="13"/>
  <c r="AO304" i="13"/>
  <c r="AO303" i="13"/>
  <c r="AO302" i="13"/>
  <c r="AO301" i="13"/>
  <c r="AO300" i="13"/>
  <c r="AO299" i="13"/>
  <c r="AO298" i="13"/>
  <c r="AO297" i="13"/>
  <c r="AO296" i="13"/>
  <c r="AO295" i="13"/>
  <c r="AO294" i="13"/>
  <c r="AO293" i="13"/>
  <c r="AO292" i="13"/>
  <c r="AO291" i="13"/>
  <c r="AO290" i="13"/>
  <c r="AO289" i="13"/>
  <c r="AO288" i="13"/>
  <c r="AO287" i="13"/>
  <c r="AO286" i="13"/>
  <c r="AO285" i="13"/>
  <c r="AO284" i="13"/>
  <c r="AO283" i="13"/>
  <c r="AO282" i="13"/>
  <c r="AO281" i="13"/>
  <c r="AO280" i="13"/>
  <c r="AO279" i="13"/>
  <c r="AO278" i="13"/>
  <c r="AO277" i="13"/>
  <c r="AO276" i="13"/>
  <c r="AO275" i="13"/>
  <c r="AO274" i="13"/>
  <c r="AO273" i="13"/>
  <c r="AO272" i="13"/>
  <c r="AO271" i="13"/>
  <c r="AO270" i="13"/>
  <c r="AO269" i="13"/>
  <c r="AO268" i="13"/>
  <c r="AO267" i="13"/>
  <c r="AO266" i="13"/>
  <c r="AO265" i="13"/>
  <c r="AO264" i="13"/>
  <c r="AO263" i="13"/>
  <c r="AO262" i="13"/>
  <c r="AO261" i="13"/>
  <c r="AO260" i="13"/>
  <c r="AO259" i="13"/>
  <c r="AO258" i="13"/>
  <c r="AO257" i="13"/>
  <c r="AO256" i="13"/>
  <c r="AO255" i="13"/>
  <c r="AO254" i="13"/>
  <c r="AO253" i="13"/>
  <c r="AO252" i="13"/>
  <c r="AO251" i="13"/>
  <c r="AO250" i="13"/>
  <c r="AO249" i="13"/>
  <c r="AO248" i="13"/>
  <c r="AO247" i="13"/>
  <c r="AO246" i="13"/>
  <c r="AO245" i="13"/>
  <c r="AO244" i="13"/>
  <c r="AO243" i="13"/>
  <c r="AO242" i="13"/>
  <c r="AO241" i="13"/>
  <c r="AO240" i="13"/>
  <c r="AO239" i="13"/>
  <c r="AO238" i="13"/>
  <c r="AO237" i="13"/>
  <c r="AO236" i="13"/>
  <c r="AO235" i="13"/>
  <c r="AO234" i="13"/>
  <c r="AO233" i="13"/>
  <c r="AO232" i="13"/>
  <c r="AO231" i="13"/>
  <c r="AO230" i="13"/>
  <c r="AO229" i="13"/>
  <c r="AO228" i="13"/>
  <c r="AO227" i="13"/>
  <c r="AO226" i="13"/>
  <c r="AO225" i="13"/>
  <c r="AO224" i="13"/>
  <c r="AO223" i="13"/>
  <c r="AO222" i="13"/>
  <c r="AO221" i="13"/>
  <c r="AO220" i="13"/>
  <c r="AO219" i="13"/>
  <c r="AO218" i="13"/>
  <c r="AO217" i="13"/>
  <c r="AO216" i="13"/>
  <c r="AO215" i="13"/>
  <c r="AO214" i="13"/>
  <c r="AO213" i="13"/>
  <c r="AO212" i="13"/>
  <c r="AO211" i="13"/>
  <c r="AO210" i="13"/>
  <c r="AO209" i="13"/>
  <c r="AO208" i="13"/>
  <c r="AO207" i="13"/>
  <c r="AO206" i="13"/>
  <c r="AO205" i="13"/>
  <c r="AO204" i="13"/>
  <c r="AO203" i="13"/>
  <c r="AO202" i="13"/>
  <c r="AO201" i="13"/>
  <c r="AO200" i="13"/>
  <c r="AO199" i="13"/>
  <c r="AO198" i="13"/>
  <c r="AO197" i="13"/>
  <c r="AO196" i="13"/>
  <c r="AO195" i="13"/>
  <c r="AO194" i="13"/>
  <c r="AO193" i="13"/>
  <c r="AO192" i="13"/>
  <c r="AO191" i="13"/>
  <c r="AO190" i="13"/>
  <c r="AO189" i="13"/>
  <c r="AO188" i="13"/>
  <c r="AO187" i="13"/>
  <c r="AO186" i="13"/>
  <c r="AO185" i="13"/>
  <c r="AO184" i="13"/>
  <c r="AO183" i="13"/>
  <c r="AO182" i="13"/>
  <c r="AO181" i="13"/>
  <c r="AO180" i="13"/>
  <c r="AO179" i="13"/>
  <c r="AO178" i="13"/>
  <c r="AO177" i="13"/>
  <c r="AO176" i="13"/>
  <c r="AO175" i="13"/>
  <c r="AO174" i="13"/>
  <c r="AO173" i="13"/>
  <c r="AO172" i="13"/>
  <c r="AO171" i="13"/>
  <c r="AO170" i="13"/>
  <c r="AO169" i="13"/>
  <c r="AO168" i="13"/>
  <c r="AO167" i="13"/>
  <c r="AO166" i="13"/>
  <c r="AO165" i="13"/>
  <c r="AO164" i="13"/>
  <c r="AO163" i="13"/>
  <c r="AO162" i="13"/>
  <c r="AO161" i="13"/>
  <c r="AO160" i="13"/>
  <c r="AO159" i="13"/>
  <c r="AO158" i="13"/>
  <c r="AO157" i="13"/>
  <c r="AO156" i="13"/>
  <c r="AO155" i="13"/>
  <c r="AO154" i="13"/>
  <c r="AO153" i="13"/>
  <c r="AO152" i="13"/>
  <c r="AO151" i="13"/>
  <c r="AO150" i="13"/>
  <c r="AO149" i="13"/>
  <c r="AO148" i="13"/>
  <c r="AO147" i="13"/>
  <c r="AO146" i="13"/>
  <c r="AO145" i="13"/>
  <c r="AO144" i="13"/>
  <c r="AO143" i="13"/>
  <c r="AO142" i="13"/>
  <c r="AO141" i="13"/>
  <c r="AO140" i="13"/>
  <c r="AO139" i="13"/>
  <c r="AO138" i="13"/>
  <c r="AO137" i="13"/>
  <c r="AO136" i="13"/>
  <c r="AO135" i="13"/>
  <c r="AO134" i="13"/>
  <c r="AO133" i="13"/>
  <c r="AO132" i="13"/>
  <c r="AO131" i="13"/>
  <c r="AO130" i="13"/>
  <c r="AO129" i="13"/>
  <c r="AO128" i="13"/>
  <c r="AO127" i="13"/>
  <c r="AO126" i="13"/>
  <c r="AO125" i="13"/>
  <c r="AO124" i="13"/>
  <c r="AO123" i="13"/>
  <c r="AO122" i="13"/>
  <c r="AO121" i="13"/>
  <c r="AO120" i="13"/>
  <c r="AO119" i="13"/>
  <c r="AO118" i="13"/>
  <c r="AO117" i="13"/>
  <c r="AO116" i="13"/>
  <c r="AO115" i="13"/>
  <c r="AO114" i="13"/>
  <c r="AO113" i="13"/>
  <c r="AO112" i="13"/>
  <c r="AO111" i="13"/>
  <c r="AO110" i="13"/>
  <c r="AO109" i="13"/>
  <c r="AO108" i="13"/>
  <c r="AO107" i="13"/>
  <c r="AO106" i="13"/>
  <c r="AO105" i="13"/>
  <c r="AO104" i="13"/>
  <c r="AO103" i="13"/>
  <c r="AO102" i="13"/>
  <c r="AO101" i="13"/>
  <c r="AO100" i="13"/>
  <c r="AO99" i="13"/>
  <c r="AO98" i="13"/>
  <c r="AO97" i="13"/>
  <c r="AO96" i="13"/>
  <c r="AO95" i="13"/>
  <c r="AO94" i="13"/>
  <c r="AO93" i="13"/>
  <c r="AO92" i="13"/>
  <c r="AO91" i="13"/>
  <c r="AO90" i="13"/>
  <c r="AO89" i="13"/>
  <c r="AO88" i="13"/>
  <c r="AO87" i="13"/>
  <c r="AO86" i="13"/>
  <c r="AO85" i="13"/>
  <c r="AO84" i="13"/>
  <c r="AO83" i="13"/>
  <c r="AO82" i="13"/>
  <c r="AO81" i="13"/>
  <c r="AO80" i="13"/>
  <c r="AO79" i="13"/>
  <c r="AO78" i="13"/>
  <c r="AO77" i="13"/>
  <c r="AO76" i="13"/>
  <c r="AO75" i="13"/>
  <c r="AO74" i="13"/>
  <c r="AO73" i="13"/>
  <c r="AO72" i="13"/>
  <c r="AO71" i="13"/>
  <c r="AO70" i="13"/>
  <c r="AO69" i="13"/>
  <c r="AO68" i="13"/>
  <c r="AO67" i="13"/>
  <c r="AO66" i="13"/>
  <c r="AO65" i="13"/>
  <c r="AO64" i="13"/>
  <c r="AO63" i="13"/>
  <c r="AO62" i="13"/>
  <c r="AO61" i="13"/>
  <c r="AO60" i="13"/>
  <c r="AO59" i="13"/>
  <c r="AO58" i="13"/>
  <c r="AO57" i="13"/>
  <c r="AO56" i="13"/>
  <c r="AO55" i="13"/>
  <c r="AO54" i="13"/>
  <c r="AO53" i="13"/>
  <c r="AO52" i="13"/>
  <c r="AO51" i="13"/>
  <c r="AO50" i="13"/>
  <c r="AO49" i="13"/>
  <c r="AO48" i="13"/>
  <c r="AO47" i="13"/>
  <c r="AO46" i="13"/>
  <c r="AO45" i="13"/>
  <c r="AG48" i="13"/>
  <c r="AG47" i="13"/>
  <c r="AG46" i="13"/>
  <c r="AG45" i="13"/>
  <c r="Y46" i="13"/>
  <c r="Y45" i="13"/>
  <c r="CK1171" i="13"/>
  <c r="CK1170" i="13"/>
  <c r="CK1169" i="13"/>
  <c r="CK1168" i="13"/>
  <c r="CK1167" i="13"/>
  <c r="CK1166" i="13"/>
  <c r="CK1165" i="13"/>
  <c r="CK1164" i="13"/>
  <c r="CK1163" i="13"/>
  <c r="CK1162" i="13"/>
  <c r="CK1161" i="13"/>
  <c r="CK1160" i="13"/>
  <c r="CK1159" i="13"/>
  <c r="CK1158" i="13"/>
  <c r="CK1157" i="13"/>
  <c r="CK1156" i="13"/>
  <c r="CK1155" i="13"/>
  <c r="CK1154" i="13"/>
  <c r="CK1153" i="13"/>
  <c r="CK1152" i="13"/>
  <c r="CK1151" i="13"/>
  <c r="CK1150" i="13"/>
  <c r="CK1149" i="13"/>
  <c r="CK1148" i="13"/>
  <c r="CK1147" i="13"/>
  <c r="CK1146" i="13"/>
  <c r="CK1145" i="13"/>
  <c r="CK1144" i="13"/>
  <c r="CK1143" i="13"/>
  <c r="CK1142" i="13"/>
  <c r="CK1141" i="13"/>
  <c r="CK1140" i="13"/>
  <c r="CK1139" i="13"/>
  <c r="CK1138" i="13"/>
  <c r="CK1137" i="13"/>
  <c r="CK1136" i="13"/>
  <c r="CK1135" i="13"/>
  <c r="CK1134" i="13"/>
  <c r="CK1133" i="13"/>
  <c r="CK1132" i="13"/>
  <c r="CK1131" i="13"/>
  <c r="CK1130" i="13"/>
  <c r="CK1129" i="13"/>
  <c r="CK1128" i="13"/>
  <c r="CK1127" i="13"/>
  <c r="CK1126" i="13"/>
  <c r="CK1125" i="13"/>
  <c r="CK1124" i="13"/>
  <c r="CK1123" i="13"/>
  <c r="CK1122" i="13"/>
  <c r="CK1121" i="13"/>
  <c r="CK1120" i="13"/>
  <c r="CK1119" i="13"/>
  <c r="CK1118" i="13"/>
  <c r="CK1117" i="13"/>
  <c r="CK1116" i="13"/>
  <c r="CK1115" i="13"/>
  <c r="CK1114" i="13"/>
  <c r="CK1113" i="13"/>
  <c r="CK1112" i="13"/>
  <c r="CK1111" i="13"/>
  <c r="CK1110" i="13"/>
  <c r="CK1109" i="13"/>
  <c r="CK1108" i="13"/>
  <c r="CK1107" i="13"/>
  <c r="CK1106" i="13"/>
  <c r="CK1105" i="13"/>
  <c r="CK1104" i="13"/>
  <c r="CK1103" i="13"/>
  <c r="CK1102" i="13"/>
  <c r="CK1101" i="13"/>
  <c r="CK1100" i="13"/>
  <c r="CK1099" i="13"/>
  <c r="CK1098" i="13"/>
  <c r="CK1097" i="13"/>
  <c r="CK1096" i="13"/>
  <c r="CK1095" i="13"/>
  <c r="CK1094" i="13"/>
  <c r="CK1093" i="13"/>
  <c r="CK1092" i="13"/>
  <c r="CK1091" i="13"/>
  <c r="CK1090" i="13"/>
  <c r="CK1089" i="13"/>
  <c r="CK1088" i="13"/>
  <c r="CK1087" i="13"/>
  <c r="CK1086" i="13"/>
  <c r="CK1085" i="13"/>
  <c r="CK1084" i="13"/>
  <c r="CK1083" i="13"/>
  <c r="CK1082" i="13"/>
  <c r="CK1081" i="13"/>
  <c r="CK1080" i="13"/>
  <c r="CK1079" i="13"/>
  <c r="CK1078" i="13"/>
  <c r="CK1077" i="13"/>
  <c r="CK1076" i="13"/>
  <c r="CK1075" i="13"/>
  <c r="CK1074" i="13"/>
  <c r="CK1073" i="13"/>
  <c r="CK1072" i="13"/>
  <c r="CK1071" i="13"/>
  <c r="CK1070" i="13"/>
  <c r="CK1069" i="13"/>
  <c r="CK1068" i="13"/>
  <c r="CK1067" i="13"/>
  <c r="CK1066" i="13"/>
  <c r="CK1065" i="13"/>
  <c r="CK1064" i="13"/>
  <c r="CK1063" i="13"/>
  <c r="CK1062" i="13"/>
  <c r="CK1061" i="13"/>
  <c r="CK1060" i="13"/>
  <c r="CK1059" i="13"/>
  <c r="CK1058" i="13"/>
  <c r="CK1057" i="13"/>
  <c r="CK1056" i="13"/>
  <c r="CK1055" i="13"/>
  <c r="CK1054" i="13"/>
  <c r="CK1053" i="13"/>
  <c r="CK1052" i="13"/>
  <c r="CK1051" i="13"/>
  <c r="CK1050" i="13"/>
  <c r="CK1049" i="13"/>
  <c r="CK1048" i="13"/>
  <c r="CK1047" i="13"/>
  <c r="CK1046" i="13"/>
  <c r="CK1045" i="13"/>
  <c r="CK1044" i="13"/>
  <c r="CK1043" i="13"/>
  <c r="CK1042" i="13"/>
  <c r="CK1041" i="13"/>
  <c r="CK1040" i="13"/>
  <c r="CK1039" i="13"/>
  <c r="CK1038" i="13"/>
  <c r="CK1037" i="13"/>
  <c r="CK1036" i="13"/>
  <c r="CK1035" i="13"/>
  <c r="CK1034" i="13"/>
  <c r="CK1033" i="13"/>
  <c r="CK1032" i="13"/>
  <c r="CK1031" i="13"/>
  <c r="CK1030" i="13"/>
  <c r="CK1029" i="13"/>
  <c r="CK1028" i="13"/>
  <c r="CK1027" i="13"/>
  <c r="CK1026" i="13"/>
  <c r="CK1025" i="13"/>
  <c r="CK1024" i="13"/>
  <c r="CK1023" i="13"/>
  <c r="CK1022" i="13"/>
  <c r="CK1021" i="13"/>
  <c r="CK1020" i="13"/>
  <c r="CK1019" i="13"/>
  <c r="CK1018" i="13"/>
  <c r="CK1017" i="13"/>
  <c r="CK1016" i="13"/>
  <c r="CK1015" i="13"/>
  <c r="CK1014" i="13"/>
  <c r="CK1013" i="13"/>
  <c r="CK1012" i="13"/>
  <c r="CK1011" i="13"/>
  <c r="CK1010" i="13"/>
  <c r="CK1009" i="13"/>
  <c r="CK1008" i="13"/>
  <c r="CK1007" i="13"/>
  <c r="CK1006" i="13"/>
  <c r="CK1005" i="13"/>
  <c r="CK1004" i="13"/>
  <c r="CK1003" i="13"/>
  <c r="CK1002" i="13"/>
  <c r="CK1001" i="13"/>
  <c r="CK1000" i="13"/>
  <c r="CK999" i="13"/>
  <c r="CK998" i="13"/>
  <c r="CK997" i="13"/>
  <c r="CK996" i="13"/>
  <c r="CK995" i="13"/>
  <c r="CK994" i="13"/>
  <c r="CK993" i="13"/>
  <c r="CK992" i="13"/>
  <c r="CK991" i="13"/>
  <c r="CK990" i="13"/>
  <c r="CK989" i="13"/>
  <c r="CK988" i="13"/>
  <c r="CK987" i="13"/>
  <c r="CK986" i="13"/>
  <c r="CK985" i="13"/>
  <c r="CK984" i="13"/>
  <c r="CK983" i="13"/>
  <c r="CK982" i="13"/>
  <c r="CK981" i="13"/>
  <c r="CK980" i="13"/>
  <c r="CK979" i="13"/>
  <c r="CK978" i="13"/>
  <c r="CK977" i="13"/>
  <c r="CK976" i="13"/>
  <c r="CK975" i="13"/>
  <c r="CK974" i="13"/>
  <c r="CK973" i="13"/>
  <c r="CK972" i="13"/>
  <c r="CK971" i="13"/>
  <c r="CK970" i="13"/>
  <c r="CK969" i="13"/>
  <c r="CK968" i="13"/>
  <c r="CK967" i="13"/>
  <c r="CK966" i="13"/>
  <c r="CK965" i="13"/>
  <c r="CK964" i="13"/>
  <c r="CK963" i="13"/>
  <c r="CK962" i="13"/>
  <c r="CK961" i="13"/>
  <c r="CK960" i="13"/>
  <c r="CK959" i="13"/>
  <c r="CK958" i="13"/>
  <c r="CK957" i="13"/>
  <c r="CK956" i="13"/>
  <c r="CK955" i="13"/>
  <c r="CK954" i="13"/>
  <c r="CK953" i="13"/>
  <c r="CK952" i="13"/>
  <c r="CK951" i="13"/>
  <c r="CK950" i="13"/>
  <c r="CK949" i="13"/>
  <c r="CK948" i="13"/>
  <c r="CK947" i="13"/>
  <c r="CK946" i="13"/>
  <c r="CK945" i="13"/>
  <c r="CK944" i="13"/>
  <c r="CK943" i="13"/>
  <c r="CK942" i="13"/>
  <c r="CK941" i="13"/>
  <c r="CK940" i="13"/>
  <c r="CK939" i="13"/>
  <c r="CK938" i="13"/>
  <c r="CK937" i="13"/>
  <c r="CK936" i="13"/>
  <c r="CK935" i="13"/>
  <c r="CK934" i="13"/>
  <c r="CK933" i="13"/>
  <c r="CK932" i="13"/>
  <c r="CK931" i="13"/>
  <c r="CK930" i="13"/>
  <c r="CK929" i="13"/>
  <c r="CK928" i="13"/>
  <c r="CK927" i="13"/>
  <c r="CK926" i="13"/>
  <c r="CK925" i="13"/>
  <c r="CK924" i="13"/>
  <c r="CK923" i="13"/>
  <c r="CK922" i="13"/>
  <c r="CK921" i="13"/>
  <c r="CK920" i="13"/>
  <c r="CK919" i="13"/>
  <c r="CK918" i="13"/>
  <c r="CK917" i="13"/>
  <c r="CK916" i="13"/>
  <c r="CK915" i="13"/>
  <c r="CK914" i="13"/>
  <c r="CK913" i="13"/>
  <c r="CK912" i="13"/>
  <c r="CK911" i="13"/>
  <c r="CK910" i="13"/>
  <c r="CK909" i="13"/>
  <c r="CK908" i="13"/>
  <c r="CK907" i="13"/>
  <c r="CK906" i="13"/>
  <c r="CK905" i="13"/>
  <c r="CK904" i="13"/>
  <c r="CK903" i="13"/>
  <c r="CK902" i="13"/>
  <c r="CK901" i="13"/>
  <c r="CK900" i="13"/>
  <c r="CK899" i="13"/>
  <c r="CK898" i="13"/>
  <c r="CK897" i="13"/>
  <c r="CK896" i="13"/>
  <c r="CK895" i="13"/>
  <c r="CK894" i="13"/>
  <c r="CK893" i="13"/>
  <c r="CK892" i="13"/>
  <c r="CK891" i="13"/>
  <c r="CK890" i="13"/>
  <c r="CK889" i="13"/>
  <c r="CK888" i="13"/>
  <c r="CK887" i="13"/>
  <c r="CK886" i="13"/>
  <c r="CK885" i="13"/>
  <c r="CK884" i="13"/>
  <c r="CK883" i="13"/>
  <c r="CK882" i="13"/>
  <c r="CK881" i="13"/>
  <c r="CK880" i="13"/>
  <c r="CK879" i="13"/>
  <c r="CK878" i="13"/>
  <c r="CK877" i="13"/>
  <c r="CK876" i="13"/>
  <c r="CK875" i="13"/>
  <c r="CK874" i="13"/>
  <c r="CK873" i="13"/>
  <c r="CK872" i="13"/>
  <c r="CK871" i="13"/>
  <c r="CK870" i="13"/>
  <c r="CK869" i="13"/>
  <c r="CK868" i="13"/>
  <c r="CK867" i="13"/>
  <c r="CK866" i="13"/>
  <c r="CK865" i="13"/>
  <c r="CK864" i="13"/>
  <c r="CK863" i="13"/>
  <c r="CK862" i="13"/>
  <c r="CK861" i="13"/>
  <c r="CK860" i="13"/>
  <c r="CK859" i="13"/>
  <c r="CK858" i="13"/>
  <c r="CK857" i="13"/>
  <c r="CK856" i="13"/>
  <c r="CK855" i="13"/>
  <c r="CK854" i="13"/>
  <c r="CK853" i="13"/>
  <c r="CK852" i="13"/>
  <c r="CK851" i="13"/>
  <c r="CK850" i="13"/>
  <c r="CK849" i="13"/>
  <c r="CK848" i="13"/>
  <c r="CK847" i="13"/>
  <c r="CK846" i="13"/>
  <c r="CK845" i="13"/>
  <c r="CK844" i="13"/>
  <c r="CK843" i="13"/>
  <c r="CK842" i="13"/>
  <c r="CK841" i="13"/>
  <c r="CK840" i="13"/>
  <c r="CK839" i="13"/>
  <c r="CK838" i="13"/>
  <c r="CK837" i="13"/>
  <c r="CK836" i="13"/>
  <c r="CK835" i="13"/>
  <c r="CK834" i="13"/>
  <c r="CK833" i="13"/>
  <c r="CK832" i="13"/>
  <c r="CK831" i="13"/>
  <c r="CK830" i="13"/>
  <c r="CK829" i="13"/>
  <c r="CK828" i="13"/>
  <c r="CK827" i="13"/>
  <c r="CK826" i="13"/>
  <c r="CK825" i="13"/>
  <c r="CK824" i="13"/>
  <c r="CK823" i="13"/>
  <c r="CK822" i="13"/>
  <c r="CK821" i="13"/>
  <c r="CK820" i="13"/>
  <c r="CK819" i="13"/>
  <c r="CK818" i="13"/>
  <c r="CK817" i="13"/>
  <c r="CK816" i="13"/>
  <c r="CC1171" i="13"/>
  <c r="CC1170" i="13"/>
  <c r="CC1169" i="13"/>
  <c r="CC1168" i="13"/>
  <c r="CC1167" i="13"/>
  <c r="CC1166" i="13"/>
  <c r="CC1165" i="13"/>
  <c r="CC1164" i="13"/>
  <c r="CC1163" i="13"/>
  <c r="CC1162" i="13"/>
  <c r="CC1161" i="13"/>
  <c r="CC1160" i="13"/>
  <c r="CC1159" i="13"/>
  <c r="CC1158" i="13"/>
  <c r="CC1157" i="13"/>
  <c r="CC1156" i="13"/>
  <c r="CC1155" i="13"/>
  <c r="CC1154" i="13"/>
  <c r="CC1153" i="13"/>
  <c r="CC1152" i="13"/>
  <c r="CC1151" i="13"/>
  <c r="CC1150" i="13"/>
  <c r="CC1149" i="13"/>
  <c r="CC1148" i="13"/>
  <c r="CC1147" i="13"/>
  <c r="CC1146" i="13"/>
  <c r="CC1145" i="13"/>
  <c r="CC1144" i="13"/>
  <c r="CC1143" i="13"/>
  <c r="CC1142" i="13"/>
  <c r="CC1141" i="13"/>
  <c r="CC1140" i="13"/>
  <c r="CC1139" i="13"/>
  <c r="CC1138" i="13"/>
  <c r="CC1137" i="13"/>
  <c r="CC1136" i="13"/>
  <c r="CC1135" i="13"/>
  <c r="CC1134" i="13"/>
  <c r="CC1133" i="13"/>
  <c r="CC1132" i="13"/>
  <c r="CC1131" i="13"/>
  <c r="CC1130" i="13"/>
  <c r="CC1129" i="13"/>
  <c r="CC1128" i="13"/>
  <c r="CC1127" i="13"/>
  <c r="CC1126" i="13"/>
  <c r="CC1125" i="13"/>
  <c r="CC1124" i="13"/>
  <c r="CC1123" i="13"/>
  <c r="CC1122" i="13"/>
  <c r="CC1121" i="13"/>
  <c r="CC1120" i="13"/>
  <c r="CC1119" i="13"/>
  <c r="CC1118" i="13"/>
  <c r="CC1117" i="13"/>
  <c r="CC1116" i="13"/>
  <c r="CC1115" i="13"/>
  <c r="CC1114" i="13"/>
  <c r="CC1113" i="13"/>
  <c r="CC1112" i="13"/>
  <c r="CC1111" i="13"/>
  <c r="CC1110" i="13"/>
  <c r="CC1109" i="13"/>
  <c r="CC1108" i="13"/>
  <c r="CC1107" i="13"/>
  <c r="CC1106" i="13"/>
  <c r="CC1105" i="13"/>
  <c r="CC1104" i="13"/>
  <c r="CC1103" i="13"/>
  <c r="CC1102" i="13"/>
  <c r="CC1101" i="13"/>
  <c r="CC1100" i="13"/>
  <c r="CC1099" i="13"/>
  <c r="CC1098" i="13"/>
  <c r="CC1097" i="13"/>
  <c r="CC1096" i="13"/>
  <c r="CC1095" i="13"/>
  <c r="CC1094" i="13"/>
  <c r="CC1093" i="13"/>
  <c r="CC1092" i="13"/>
  <c r="CC1091" i="13"/>
  <c r="CC1090" i="13"/>
  <c r="CC1089" i="13"/>
  <c r="CC1088" i="13"/>
  <c r="CC1087" i="13"/>
  <c r="CC1086" i="13"/>
  <c r="CC1085" i="13"/>
  <c r="CC1084" i="13"/>
  <c r="CC1083" i="13"/>
  <c r="CC1082" i="13"/>
  <c r="CC1081" i="13"/>
  <c r="CC1080" i="13"/>
  <c r="CC1079" i="13"/>
  <c r="CC1078" i="13"/>
  <c r="CC1077" i="13"/>
  <c r="CC1076" i="13"/>
  <c r="CC1075" i="13"/>
  <c r="CC1074" i="13"/>
  <c r="CC1073" i="13"/>
  <c r="CC1072" i="13"/>
  <c r="CC1071" i="13"/>
  <c r="CC1070" i="13"/>
  <c r="CC1069" i="13"/>
  <c r="CC1068" i="13"/>
  <c r="CC1067" i="13"/>
  <c r="CC1066" i="13"/>
  <c r="CC1065" i="13"/>
  <c r="CC1064" i="13"/>
  <c r="CC1063" i="13"/>
  <c r="CC1062" i="13"/>
  <c r="CC1061" i="13"/>
  <c r="CC1060" i="13"/>
  <c r="CC1059" i="13"/>
  <c r="CC1058" i="13"/>
  <c r="CC1057" i="13"/>
  <c r="CC1056" i="13"/>
  <c r="CC1055" i="13"/>
  <c r="CC1054" i="13"/>
  <c r="CC1053" i="13"/>
  <c r="CC1052" i="13"/>
  <c r="CC1051" i="13"/>
  <c r="CC1050" i="13"/>
  <c r="CC1049" i="13"/>
  <c r="CC1048" i="13"/>
  <c r="CC1047" i="13"/>
  <c r="CC1046" i="13"/>
  <c r="CC1045" i="13"/>
  <c r="CC1044" i="13"/>
  <c r="CC1043" i="13"/>
  <c r="CC1042" i="13"/>
  <c r="CC1041" i="13"/>
  <c r="CC1040" i="13"/>
  <c r="CC1039" i="13"/>
  <c r="CC1038" i="13"/>
  <c r="CC1037" i="13"/>
  <c r="CC1036" i="13"/>
  <c r="CC1035" i="13"/>
  <c r="CC1034" i="13"/>
  <c r="CC1033" i="13"/>
  <c r="CC1032" i="13"/>
  <c r="CC1031" i="13"/>
  <c r="CC1030" i="13"/>
  <c r="CC1029" i="13"/>
  <c r="CC1028" i="13"/>
  <c r="CC1027" i="13"/>
  <c r="CC1026" i="13"/>
  <c r="CC1025" i="13"/>
  <c r="CC1024" i="13"/>
  <c r="CC1023" i="13"/>
  <c r="CC1022" i="13"/>
  <c r="CC1021" i="13"/>
  <c r="CC1020" i="13"/>
  <c r="CC1019" i="13"/>
  <c r="CC1018" i="13"/>
  <c r="CC1017" i="13"/>
  <c r="CC1016" i="13"/>
  <c r="CC1015" i="13"/>
  <c r="CC1014" i="13"/>
  <c r="CC1013" i="13"/>
  <c r="CC1012" i="13"/>
  <c r="CC1011" i="13"/>
  <c r="CC1010" i="13"/>
  <c r="CC1009" i="13"/>
  <c r="CC1008" i="13"/>
  <c r="CC1007" i="13"/>
  <c r="CC1006" i="13"/>
  <c r="CC1005" i="13"/>
  <c r="CC1004" i="13"/>
  <c r="CC1003" i="13"/>
  <c r="CC1002" i="13"/>
  <c r="CC1001" i="13"/>
  <c r="CC1000" i="13"/>
  <c r="CC999" i="13"/>
  <c r="CC998" i="13"/>
  <c r="CC997" i="13"/>
  <c r="CC996" i="13"/>
  <c r="CC995" i="13"/>
  <c r="CC994" i="13"/>
  <c r="CC993" i="13"/>
  <c r="CC992" i="13"/>
  <c r="CC991" i="13"/>
  <c r="CC990" i="13"/>
  <c r="CC989" i="13"/>
  <c r="CC988" i="13"/>
  <c r="CC987" i="13"/>
  <c r="CC986" i="13"/>
  <c r="CC985" i="13"/>
  <c r="CC984" i="13"/>
  <c r="CC983" i="13"/>
  <c r="CC982" i="13"/>
  <c r="CC981" i="13"/>
  <c r="CC980" i="13"/>
  <c r="CC979" i="13"/>
  <c r="CC978" i="13"/>
  <c r="CC977" i="13"/>
  <c r="CC976" i="13"/>
  <c r="CC975" i="13"/>
  <c r="CC974" i="13"/>
  <c r="CC973" i="13"/>
  <c r="CC972" i="13"/>
  <c r="CC971" i="13"/>
  <c r="CC970" i="13"/>
  <c r="CC969" i="13"/>
  <c r="CC968" i="13"/>
  <c r="CC967" i="13"/>
  <c r="CC966" i="13"/>
  <c r="CC965" i="13"/>
  <c r="CC964" i="13"/>
  <c r="CC963" i="13"/>
  <c r="CC962" i="13"/>
  <c r="CC961" i="13"/>
  <c r="CC960" i="13"/>
  <c r="CC959" i="13"/>
  <c r="CC958" i="13"/>
  <c r="CC957" i="13"/>
  <c r="CC956" i="13"/>
  <c r="CC955" i="13"/>
  <c r="CC954" i="13"/>
  <c r="CC953" i="13"/>
  <c r="CC952" i="13"/>
  <c r="CC951" i="13"/>
  <c r="CC950" i="13"/>
  <c r="CC949" i="13"/>
  <c r="CC948" i="13"/>
  <c r="CC947" i="13"/>
  <c r="CC946" i="13"/>
  <c r="CC945" i="13"/>
  <c r="CC944" i="13"/>
  <c r="CC943" i="13"/>
  <c r="CC942" i="13"/>
  <c r="CC941" i="13"/>
  <c r="CC940" i="13"/>
  <c r="CC939" i="13"/>
  <c r="CC938" i="13"/>
  <c r="CC937" i="13"/>
  <c r="CC936" i="13"/>
  <c r="CC935" i="13"/>
  <c r="CC934" i="13"/>
  <c r="CC933" i="13"/>
  <c r="CC932" i="13"/>
  <c r="CC931" i="13"/>
  <c r="CC930" i="13"/>
  <c r="CC929" i="13"/>
  <c r="CC928" i="13"/>
  <c r="CC927" i="13"/>
  <c r="CC926" i="13"/>
  <c r="CC925" i="13"/>
  <c r="CC924" i="13"/>
  <c r="CC923" i="13"/>
  <c r="CC922" i="13"/>
  <c r="CC921" i="13"/>
  <c r="CC920" i="13"/>
  <c r="CC919" i="13"/>
  <c r="CC918" i="13"/>
  <c r="CC917" i="13"/>
  <c r="CC916" i="13"/>
  <c r="CC915" i="13"/>
  <c r="CC914" i="13"/>
  <c r="CC913" i="13"/>
  <c r="CC912" i="13"/>
  <c r="CC911" i="13"/>
  <c r="CC910" i="13"/>
  <c r="CC909" i="13"/>
  <c r="CC908" i="13"/>
  <c r="CC907" i="13"/>
  <c r="CC906" i="13"/>
  <c r="CC905" i="13"/>
  <c r="CC904" i="13"/>
  <c r="CC903" i="13"/>
  <c r="CC902" i="13"/>
  <c r="CC901" i="13"/>
  <c r="CC900" i="13"/>
  <c r="CC899" i="13"/>
  <c r="CC898" i="13"/>
  <c r="CC897" i="13"/>
  <c r="CC896" i="13"/>
  <c r="CC895" i="13"/>
  <c r="CC894" i="13"/>
  <c r="CC893" i="13"/>
  <c r="CC892" i="13"/>
  <c r="CC891" i="13"/>
  <c r="CC890" i="13"/>
  <c r="CC889" i="13"/>
  <c r="CC888" i="13"/>
  <c r="CC887" i="13"/>
  <c r="CC886" i="13"/>
  <c r="CC885" i="13"/>
  <c r="CC884" i="13"/>
  <c r="CC883" i="13"/>
  <c r="CC882" i="13"/>
  <c r="CC881" i="13"/>
  <c r="CC880" i="13"/>
  <c r="CC879" i="13"/>
  <c r="CC878" i="13"/>
  <c r="CC877" i="13"/>
  <c r="CC876" i="13"/>
  <c r="CC875" i="13"/>
  <c r="CC874" i="13"/>
  <c r="CC873" i="13"/>
  <c r="CC872" i="13"/>
  <c r="CC871" i="13"/>
  <c r="CC870" i="13"/>
  <c r="CC869" i="13"/>
  <c r="CC868" i="13"/>
  <c r="CC867" i="13"/>
  <c r="CC866" i="13"/>
  <c r="CC865" i="13"/>
  <c r="CC864" i="13"/>
  <c r="CC863" i="13"/>
  <c r="CC862" i="13"/>
  <c r="CC861" i="13"/>
  <c r="CC860" i="13"/>
  <c r="CC859" i="13"/>
  <c r="CC858" i="13"/>
  <c r="CC857" i="13"/>
  <c r="CC856" i="13"/>
  <c r="CC855" i="13"/>
  <c r="CC854" i="13"/>
  <c r="CC853" i="13"/>
  <c r="CC852" i="13"/>
  <c r="CC851" i="13"/>
  <c r="CC850" i="13"/>
  <c r="CC849" i="13"/>
  <c r="CC848" i="13"/>
  <c r="CC847" i="13"/>
  <c r="CC846" i="13"/>
  <c r="CC845" i="13"/>
  <c r="CC844" i="13"/>
  <c r="CC843" i="13"/>
  <c r="CC842" i="13"/>
  <c r="CC841" i="13"/>
  <c r="CC840" i="13"/>
  <c r="CC839" i="13"/>
  <c r="CC838" i="13"/>
  <c r="CC837" i="13"/>
  <c r="CC836" i="13"/>
  <c r="CC835" i="13"/>
  <c r="CC834" i="13"/>
  <c r="CC833" i="13"/>
  <c r="CC832" i="13"/>
  <c r="CC831" i="13"/>
  <c r="CC830" i="13"/>
  <c r="CC829" i="13"/>
  <c r="CC828" i="13"/>
  <c r="CC827" i="13"/>
  <c r="CC826" i="13"/>
  <c r="CC825" i="13"/>
  <c r="CC824" i="13"/>
  <c r="CC823" i="13"/>
  <c r="CC822" i="13"/>
  <c r="CC821" i="13"/>
  <c r="CC820" i="13"/>
  <c r="CC819" i="13"/>
  <c r="CC818" i="13"/>
  <c r="CC817" i="13"/>
  <c r="CC816" i="13"/>
  <c r="BU1171" i="13"/>
  <c r="BU1170" i="13"/>
  <c r="BU1169" i="13"/>
  <c r="BU1168" i="13"/>
  <c r="BU1167" i="13"/>
  <c r="BU1166" i="13"/>
  <c r="BU1165" i="13"/>
  <c r="BU1164" i="13"/>
  <c r="BU1163" i="13"/>
  <c r="BU1162" i="13"/>
  <c r="BU1161" i="13"/>
  <c r="BU1160" i="13"/>
  <c r="BU1159" i="13"/>
  <c r="BU1158" i="13"/>
  <c r="BU1157" i="13"/>
  <c r="BU1156" i="13"/>
  <c r="BU1155" i="13"/>
  <c r="BU1154" i="13"/>
  <c r="BU1153" i="13"/>
  <c r="BU1152" i="13"/>
  <c r="BU1151" i="13"/>
  <c r="BU1150" i="13"/>
  <c r="BU1149" i="13"/>
  <c r="BU1148" i="13"/>
  <c r="BU1147" i="13"/>
  <c r="BU1146" i="13"/>
  <c r="BU1145" i="13"/>
  <c r="BU1144" i="13"/>
  <c r="BU1143" i="13"/>
  <c r="BU1142" i="13"/>
  <c r="BU1141" i="13"/>
  <c r="BU1140" i="13"/>
  <c r="BU1139" i="13"/>
  <c r="BU1138" i="13"/>
  <c r="BU1137" i="13"/>
  <c r="BU1136" i="13"/>
  <c r="BU1135" i="13"/>
  <c r="BU1134" i="13"/>
  <c r="BU1133" i="13"/>
  <c r="BU1132" i="13"/>
  <c r="BU1131" i="13"/>
  <c r="BU1130" i="13"/>
  <c r="BU1129" i="13"/>
  <c r="BU1128" i="13"/>
  <c r="BU1127" i="13"/>
  <c r="BU1126" i="13"/>
  <c r="BU1125" i="13"/>
  <c r="BU1124" i="13"/>
  <c r="BU1123" i="13"/>
  <c r="BU1122" i="13"/>
  <c r="BU1121" i="13"/>
  <c r="BU1120" i="13"/>
  <c r="BU1119" i="13"/>
  <c r="BU1118" i="13"/>
  <c r="BU1117" i="13"/>
  <c r="BU1116" i="13"/>
  <c r="BU1115" i="13"/>
  <c r="BU1114" i="13"/>
  <c r="BU1113" i="13"/>
  <c r="BU1112" i="13"/>
  <c r="BU1111" i="13"/>
  <c r="BU1110" i="13"/>
  <c r="BU1109" i="13"/>
  <c r="BU1108" i="13"/>
  <c r="BU1107" i="13"/>
  <c r="BU1106" i="13"/>
  <c r="BU1105" i="13"/>
  <c r="BU1104" i="13"/>
  <c r="BU1103" i="13"/>
  <c r="BU1102" i="13"/>
  <c r="BU1101" i="13"/>
  <c r="BU1100" i="13"/>
  <c r="BU1099" i="13"/>
  <c r="BU1098" i="13"/>
  <c r="BU1097" i="13"/>
  <c r="BU1096" i="13"/>
  <c r="BU1095" i="13"/>
  <c r="BU1094" i="13"/>
  <c r="BU1093" i="13"/>
  <c r="BU1092" i="13"/>
  <c r="BU1091" i="13"/>
  <c r="BU1090" i="13"/>
  <c r="BU1089" i="13"/>
  <c r="BU1088" i="13"/>
  <c r="BU1087" i="13"/>
  <c r="BU1086" i="13"/>
  <c r="BU1085" i="13"/>
  <c r="BU1084" i="13"/>
  <c r="BU1083" i="13"/>
  <c r="BU1082" i="13"/>
  <c r="BU1081" i="13"/>
  <c r="BU1080" i="13"/>
  <c r="BU1079" i="13"/>
  <c r="BU1078" i="13"/>
  <c r="BU1077" i="13"/>
  <c r="BU1076" i="13"/>
  <c r="BU1075" i="13"/>
  <c r="BU1074" i="13"/>
  <c r="BU1073" i="13"/>
  <c r="BU1072" i="13"/>
  <c r="BU1071" i="13"/>
  <c r="BU1070" i="13"/>
  <c r="BU1069" i="13"/>
  <c r="BU1068" i="13"/>
  <c r="BU1067" i="13"/>
  <c r="BU1066" i="13"/>
  <c r="BU1065" i="13"/>
  <c r="BU1064" i="13"/>
  <c r="BU1063" i="13"/>
  <c r="BU1062" i="13"/>
  <c r="BU1061" i="13"/>
  <c r="BU1060" i="13"/>
  <c r="BU1059" i="13"/>
  <c r="BU1058" i="13"/>
  <c r="BU1057" i="13"/>
  <c r="BU1056" i="13"/>
  <c r="BU1055" i="13"/>
  <c r="BU1054" i="13"/>
  <c r="BU1053" i="13"/>
  <c r="BU1052" i="13"/>
  <c r="BU1051" i="13"/>
  <c r="BU1050" i="13"/>
  <c r="BU1049" i="13"/>
  <c r="BU1048" i="13"/>
  <c r="BU1047" i="13"/>
  <c r="BU1046" i="13"/>
  <c r="BU1045" i="13"/>
  <c r="BU1044" i="13"/>
  <c r="BU1043" i="13"/>
  <c r="BU1042" i="13"/>
  <c r="BU1041" i="13"/>
  <c r="BU1040" i="13"/>
  <c r="BU1039" i="13"/>
  <c r="BU1038" i="13"/>
  <c r="BU1037" i="13"/>
  <c r="BU1036" i="13"/>
  <c r="BU1035" i="13"/>
  <c r="BU1034" i="13"/>
  <c r="BU1033" i="13"/>
  <c r="BU1032" i="13"/>
  <c r="BU1031" i="13"/>
  <c r="BU1030" i="13"/>
  <c r="BU1029" i="13"/>
  <c r="BU1028" i="13"/>
  <c r="BU1027" i="13"/>
  <c r="BU1026" i="13"/>
  <c r="BU1025" i="13"/>
  <c r="BU1024" i="13"/>
  <c r="BU1023" i="13"/>
  <c r="BU1022" i="13"/>
  <c r="BU1021" i="13"/>
  <c r="BU1020" i="13"/>
  <c r="BU1019" i="13"/>
  <c r="BU1018" i="13"/>
  <c r="BU1017" i="13"/>
  <c r="BU1016" i="13"/>
  <c r="BU1015" i="13"/>
  <c r="BU1014" i="13"/>
  <c r="BU1013" i="13"/>
  <c r="BU1012" i="13"/>
  <c r="BU1011" i="13"/>
  <c r="BU1010" i="13"/>
  <c r="BU1009" i="13"/>
  <c r="BU1008" i="13"/>
  <c r="BU1007" i="13"/>
  <c r="BU1006" i="13"/>
  <c r="BU1005" i="13"/>
  <c r="BU1004" i="13"/>
  <c r="BU1003" i="13"/>
  <c r="BU1002" i="13"/>
  <c r="BU1001" i="13"/>
  <c r="BU1000" i="13"/>
  <c r="BU999" i="13"/>
  <c r="BU998" i="13"/>
  <c r="BU997" i="13"/>
  <c r="BU996" i="13"/>
  <c r="BU995" i="13"/>
  <c r="BU994" i="13"/>
  <c r="BU993" i="13"/>
  <c r="BU992" i="13"/>
  <c r="BU991" i="13"/>
  <c r="BU990" i="13"/>
  <c r="BU989" i="13"/>
  <c r="BU988" i="13"/>
  <c r="BU987" i="13"/>
  <c r="BU986" i="13"/>
  <c r="BU985" i="13"/>
  <c r="BU984" i="13"/>
  <c r="BU983" i="13"/>
  <c r="BU982" i="13"/>
  <c r="BU981" i="13"/>
  <c r="BU980" i="13"/>
  <c r="BU979" i="13"/>
  <c r="BU978" i="13"/>
  <c r="BU977" i="13"/>
  <c r="BU976" i="13"/>
  <c r="BU975" i="13"/>
  <c r="BU974" i="13"/>
  <c r="BU973" i="13"/>
  <c r="BU972" i="13"/>
  <c r="BU971" i="13"/>
  <c r="BU970" i="13"/>
  <c r="BU969" i="13"/>
  <c r="BU968" i="13"/>
  <c r="BU967" i="13"/>
  <c r="BU966" i="13"/>
  <c r="BU965" i="13"/>
  <c r="BU964" i="13"/>
  <c r="BU963" i="13"/>
  <c r="BU962" i="13"/>
  <c r="BU961" i="13"/>
  <c r="BU960" i="13"/>
  <c r="BU959" i="13"/>
  <c r="BU958" i="13"/>
  <c r="BU957" i="13"/>
  <c r="BU956" i="13"/>
  <c r="BU955" i="13"/>
  <c r="BU954" i="13"/>
  <c r="BU953" i="13"/>
  <c r="BU952" i="13"/>
  <c r="BU951" i="13"/>
  <c r="BU950" i="13"/>
  <c r="BU949" i="13"/>
  <c r="BU948" i="13"/>
  <c r="BU947" i="13"/>
  <c r="BU946" i="13"/>
  <c r="BU945" i="13"/>
  <c r="BU944" i="13"/>
  <c r="BU943" i="13"/>
  <c r="BU942" i="13"/>
  <c r="BU941" i="13"/>
  <c r="BU940" i="13"/>
  <c r="BU939" i="13"/>
  <c r="BU938" i="13"/>
  <c r="BU937" i="13"/>
  <c r="BU936" i="13"/>
  <c r="BU935" i="13"/>
  <c r="BU934" i="13"/>
  <c r="BU933" i="13"/>
  <c r="BU932" i="13"/>
  <c r="BU931" i="13"/>
  <c r="BU930" i="13"/>
  <c r="BU929" i="13"/>
  <c r="BU928" i="13"/>
  <c r="BU927" i="13"/>
  <c r="BU926" i="13"/>
  <c r="BU925" i="13"/>
  <c r="BU924" i="13"/>
  <c r="BU923" i="13"/>
  <c r="BU922" i="13"/>
  <c r="BU921" i="13"/>
  <c r="BU920" i="13"/>
  <c r="BU919" i="13"/>
  <c r="BU918" i="13"/>
  <c r="BU917" i="13"/>
  <c r="BU916" i="13"/>
  <c r="BU915" i="13"/>
  <c r="BU914" i="13"/>
  <c r="BU913" i="13"/>
  <c r="BU912" i="13"/>
  <c r="BU911" i="13"/>
  <c r="BU910" i="13"/>
  <c r="BU909" i="13"/>
  <c r="BU908" i="13"/>
  <c r="BU907" i="13"/>
  <c r="BU906" i="13"/>
  <c r="BU905" i="13"/>
  <c r="BU904" i="13"/>
  <c r="BU903" i="13"/>
  <c r="BU902" i="13"/>
  <c r="BU901" i="13"/>
  <c r="BU900" i="13"/>
  <c r="BU899" i="13"/>
  <c r="BU898" i="13"/>
  <c r="BU897" i="13"/>
  <c r="BU896" i="13"/>
  <c r="BU895" i="13"/>
  <c r="BU894" i="13"/>
  <c r="BU893" i="13"/>
  <c r="BU892" i="13"/>
  <c r="BU891" i="13"/>
  <c r="BU890" i="13"/>
  <c r="BU889" i="13"/>
  <c r="BU888" i="13"/>
  <c r="BU887" i="13"/>
  <c r="BU886" i="13"/>
  <c r="BU885" i="13"/>
  <c r="BU884" i="13"/>
  <c r="BU883" i="13"/>
  <c r="BU882" i="13"/>
  <c r="BU881" i="13"/>
  <c r="BU880" i="13"/>
  <c r="BU879" i="13"/>
  <c r="BU878" i="13"/>
  <c r="BU877" i="13"/>
  <c r="BU876" i="13"/>
  <c r="BU875" i="13"/>
  <c r="BU874" i="13"/>
  <c r="BU873" i="13"/>
  <c r="BU872" i="13"/>
  <c r="BU871" i="13"/>
  <c r="BU870" i="13"/>
  <c r="BU869" i="13"/>
  <c r="BU868" i="13"/>
  <c r="BU867" i="13"/>
  <c r="BU866" i="13"/>
  <c r="BU865" i="13"/>
  <c r="BU864" i="13"/>
  <c r="BU863" i="13"/>
  <c r="BU862" i="13"/>
  <c r="BU861" i="13"/>
  <c r="BU860" i="13"/>
  <c r="BU859" i="13"/>
  <c r="BU858" i="13"/>
  <c r="BU857" i="13"/>
  <c r="BU856" i="13"/>
  <c r="BU855" i="13"/>
  <c r="BU854" i="13"/>
  <c r="BU853" i="13"/>
  <c r="BU852" i="13"/>
  <c r="BU851" i="13"/>
  <c r="BU850" i="13"/>
  <c r="BU849" i="13"/>
  <c r="BU848" i="13"/>
  <c r="BU847" i="13"/>
  <c r="BU846" i="13"/>
  <c r="BU845" i="13"/>
  <c r="BU844" i="13"/>
  <c r="BU843" i="13"/>
  <c r="BU842" i="13"/>
  <c r="BU841" i="13"/>
  <c r="BU840" i="13"/>
  <c r="BU839" i="13"/>
  <c r="BU838" i="13"/>
  <c r="BU837" i="13"/>
  <c r="BU836" i="13"/>
  <c r="BU835" i="13"/>
  <c r="BU834" i="13"/>
  <c r="BU833" i="13"/>
  <c r="BU832" i="13"/>
  <c r="BU831" i="13"/>
  <c r="BU830" i="13"/>
  <c r="BU829" i="13"/>
  <c r="BU828" i="13"/>
  <c r="BU827" i="13"/>
  <c r="BU826" i="13"/>
  <c r="BU825" i="13"/>
  <c r="BU824" i="13"/>
  <c r="BU823" i="13"/>
  <c r="BU822" i="13"/>
  <c r="BU821" i="13"/>
  <c r="BU820" i="13"/>
  <c r="BU819" i="13"/>
  <c r="BU818" i="13"/>
  <c r="BU817" i="13"/>
  <c r="BU816" i="13"/>
  <c r="BM1171" i="13"/>
  <c r="BM1170" i="13"/>
  <c r="BM1169" i="13"/>
  <c r="BM1168" i="13"/>
  <c r="BM1167" i="13"/>
  <c r="BM1166" i="13"/>
  <c r="BM1165" i="13"/>
  <c r="BM1164" i="13"/>
  <c r="BM1163" i="13"/>
  <c r="BM1162" i="13"/>
  <c r="BM1161" i="13"/>
  <c r="BM1160" i="13"/>
  <c r="BM1159" i="13"/>
  <c r="BM1158" i="13"/>
  <c r="BM1157" i="13"/>
  <c r="BM1156" i="13"/>
  <c r="BM1155" i="13"/>
  <c r="BM1154" i="13"/>
  <c r="BM1153" i="13"/>
  <c r="BM1152" i="13"/>
  <c r="BM1151" i="13"/>
  <c r="BM1150" i="13"/>
  <c r="BM1149" i="13"/>
  <c r="BM1148" i="13"/>
  <c r="BM1147" i="13"/>
  <c r="BM1146" i="13"/>
  <c r="BM1145" i="13"/>
  <c r="BM1144" i="13"/>
  <c r="BM1143" i="13"/>
  <c r="BM1142" i="13"/>
  <c r="BM1141" i="13"/>
  <c r="BM1140" i="13"/>
  <c r="BM1139" i="13"/>
  <c r="BM1138" i="13"/>
  <c r="BM1137" i="13"/>
  <c r="BM1136" i="13"/>
  <c r="BM1135" i="13"/>
  <c r="BM1134" i="13"/>
  <c r="BM1133" i="13"/>
  <c r="BM1132" i="13"/>
  <c r="BM1131" i="13"/>
  <c r="BM1130" i="13"/>
  <c r="BM1129" i="13"/>
  <c r="BM1128" i="13"/>
  <c r="BM1127" i="13"/>
  <c r="BM1126" i="13"/>
  <c r="BM1125" i="13"/>
  <c r="BM1124" i="13"/>
  <c r="BM1123" i="13"/>
  <c r="BM1122" i="13"/>
  <c r="BM1121" i="13"/>
  <c r="BM1120" i="13"/>
  <c r="BM1119" i="13"/>
  <c r="BM1118" i="13"/>
  <c r="BM1117" i="13"/>
  <c r="BM1116" i="13"/>
  <c r="BM1115" i="13"/>
  <c r="BM1114" i="13"/>
  <c r="BM1113" i="13"/>
  <c r="BM1112" i="13"/>
  <c r="BM1111" i="13"/>
  <c r="BM1110" i="13"/>
  <c r="BM1109" i="13"/>
  <c r="BM1108" i="13"/>
  <c r="BM1107" i="13"/>
  <c r="BM1106" i="13"/>
  <c r="BM1105" i="13"/>
  <c r="BM1104" i="13"/>
  <c r="BM1103" i="13"/>
  <c r="BM1102" i="13"/>
  <c r="BM1101" i="13"/>
  <c r="BM1100" i="13"/>
  <c r="BM1099" i="13"/>
  <c r="BM1098" i="13"/>
  <c r="BM1097" i="13"/>
  <c r="BM1096" i="13"/>
  <c r="BM1095" i="13"/>
  <c r="BM1094" i="13"/>
  <c r="BM1093" i="13"/>
  <c r="BM1092" i="13"/>
  <c r="BM1091" i="13"/>
  <c r="BM1090" i="13"/>
  <c r="BM1089" i="13"/>
  <c r="BM1088" i="13"/>
  <c r="BM1087" i="13"/>
  <c r="BM1086" i="13"/>
  <c r="BM1085" i="13"/>
  <c r="BM1084" i="13"/>
  <c r="BM1083" i="13"/>
  <c r="BM1082" i="13"/>
  <c r="BM1081" i="13"/>
  <c r="BM1080" i="13"/>
  <c r="BM1079" i="13"/>
  <c r="BM1078" i="13"/>
  <c r="BM1077" i="13"/>
  <c r="BM1076" i="13"/>
  <c r="BM1075" i="13"/>
  <c r="BM1074" i="13"/>
  <c r="BM1073" i="13"/>
  <c r="BM1072" i="13"/>
  <c r="BM1071" i="13"/>
  <c r="BM1070" i="13"/>
  <c r="BM1069" i="13"/>
  <c r="BM1068" i="13"/>
  <c r="BM1067" i="13"/>
  <c r="BM1066" i="13"/>
  <c r="BM1065" i="13"/>
  <c r="BM1064" i="13"/>
  <c r="BM1063" i="13"/>
  <c r="BM1062" i="13"/>
  <c r="BM1061" i="13"/>
  <c r="BM1060" i="13"/>
  <c r="BM1059" i="13"/>
  <c r="BM1058" i="13"/>
  <c r="BM1057" i="13"/>
  <c r="BM1056" i="13"/>
  <c r="BM1055" i="13"/>
  <c r="BM1054" i="13"/>
  <c r="BM1053" i="13"/>
  <c r="BM1052" i="13"/>
  <c r="BM1051" i="13"/>
  <c r="BM1050" i="13"/>
  <c r="BM1049" i="13"/>
  <c r="BM1048" i="13"/>
  <c r="BM1047" i="13"/>
  <c r="BM1046" i="13"/>
  <c r="BM1045" i="13"/>
  <c r="BM1044" i="13"/>
  <c r="BM1043" i="13"/>
  <c r="BM1042" i="13"/>
  <c r="BM1041" i="13"/>
  <c r="BM1040" i="13"/>
  <c r="BM1039" i="13"/>
  <c r="BM1038" i="13"/>
  <c r="BM1037" i="13"/>
  <c r="BM1036" i="13"/>
  <c r="BM1035" i="13"/>
  <c r="BM1034" i="13"/>
  <c r="BM1033" i="13"/>
  <c r="BM1032" i="13"/>
  <c r="BM1031" i="13"/>
  <c r="BM1030" i="13"/>
  <c r="BM1029" i="13"/>
  <c r="BM1028" i="13"/>
  <c r="BM1027" i="13"/>
  <c r="BM1026" i="13"/>
  <c r="BM1025" i="13"/>
  <c r="BM1024" i="13"/>
  <c r="BM1023" i="13"/>
  <c r="BM1022" i="13"/>
  <c r="BM1021" i="13"/>
  <c r="BM1020" i="13"/>
  <c r="BM1019" i="13"/>
  <c r="BM1018" i="13"/>
  <c r="BM1017" i="13"/>
  <c r="BM1016" i="13"/>
  <c r="BM1015" i="13"/>
  <c r="BM1014" i="13"/>
  <c r="BM1013" i="13"/>
  <c r="BM1012" i="13"/>
  <c r="BM1011" i="13"/>
  <c r="BM1010" i="13"/>
  <c r="BM1009" i="13"/>
  <c r="BM1008" i="13"/>
  <c r="BM1007" i="13"/>
  <c r="BM1006" i="13"/>
  <c r="BM1005" i="13"/>
  <c r="BM1004" i="13"/>
  <c r="BM1003" i="13"/>
  <c r="BM1002" i="13"/>
  <c r="BM1001" i="13"/>
  <c r="BM1000" i="13"/>
  <c r="BM999" i="13"/>
  <c r="BM998" i="13"/>
  <c r="BM997" i="13"/>
  <c r="BM996" i="13"/>
  <c r="BM995" i="13"/>
  <c r="BM994" i="13"/>
  <c r="BM993" i="13"/>
  <c r="BM992" i="13"/>
  <c r="BM991" i="13"/>
  <c r="BM990" i="13"/>
  <c r="BM989" i="13"/>
  <c r="BM988" i="13"/>
  <c r="BM987" i="13"/>
  <c r="BM986" i="13"/>
  <c r="BM985" i="13"/>
  <c r="BM984" i="13"/>
  <c r="BM983" i="13"/>
  <c r="BM982" i="13"/>
  <c r="BM981" i="13"/>
  <c r="BM980" i="13"/>
  <c r="BM979" i="13"/>
  <c r="BM978" i="13"/>
  <c r="BM977" i="13"/>
  <c r="BM976" i="13"/>
  <c r="BM975" i="13"/>
  <c r="BM974" i="13"/>
  <c r="BM973" i="13"/>
  <c r="BM972" i="13"/>
  <c r="BM971" i="13"/>
  <c r="BM970" i="13"/>
  <c r="BM969" i="13"/>
  <c r="BM968" i="13"/>
  <c r="BM967" i="13"/>
  <c r="BM966" i="13"/>
  <c r="BM965" i="13"/>
  <c r="BM964" i="13"/>
  <c r="BM963" i="13"/>
  <c r="BM962" i="13"/>
  <c r="BM961" i="13"/>
  <c r="BM960" i="13"/>
  <c r="BM959" i="13"/>
  <c r="BM958" i="13"/>
  <c r="BM957" i="13"/>
  <c r="BM956" i="13"/>
  <c r="BM955" i="13"/>
  <c r="BM954" i="13"/>
  <c r="BM953" i="13"/>
  <c r="BM952" i="13"/>
  <c r="BM951" i="13"/>
  <c r="BM950" i="13"/>
  <c r="BM949" i="13"/>
  <c r="BM948" i="13"/>
  <c r="BM947" i="13"/>
  <c r="BM946" i="13"/>
  <c r="BM945" i="13"/>
  <c r="BM944" i="13"/>
  <c r="BM943" i="13"/>
  <c r="BM942" i="13"/>
  <c r="BM941" i="13"/>
  <c r="BM940" i="13"/>
  <c r="BM939" i="13"/>
  <c r="BM938" i="13"/>
  <c r="BM937" i="13"/>
  <c r="BM936" i="13"/>
  <c r="BM935" i="13"/>
  <c r="BM934" i="13"/>
  <c r="BM933" i="13"/>
  <c r="BM932" i="13"/>
  <c r="BM931" i="13"/>
  <c r="BM930" i="13"/>
  <c r="BM929" i="13"/>
  <c r="BM928" i="13"/>
  <c r="BM927" i="13"/>
  <c r="BM926" i="13"/>
  <c r="BM925" i="13"/>
  <c r="BM924" i="13"/>
  <c r="BM923" i="13"/>
  <c r="BM922" i="13"/>
  <c r="BM921" i="13"/>
  <c r="BM920" i="13"/>
  <c r="BM919" i="13"/>
  <c r="BM918" i="13"/>
  <c r="BM917" i="13"/>
  <c r="BM916" i="13"/>
  <c r="BM915" i="13"/>
  <c r="BM914" i="13"/>
  <c r="BM913" i="13"/>
  <c r="BM912" i="13"/>
  <c r="BM911" i="13"/>
  <c r="BM910" i="13"/>
  <c r="BM909" i="13"/>
  <c r="BM908" i="13"/>
  <c r="BM907" i="13"/>
  <c r="BM906" i="13"/>
  <c r="BM905" i="13"/>
  <c r="BM904" i="13"/>
  <c r="BM903" i="13"/>
  <c r="BM902" i="13"/>
  <c r="BM901" i="13"/>
  <c r="BM900" i="13"/>
  <c r="BM899" i="13"/>
  <c r="BM898" i="13"/>
  <c r="BM897" i="13"/>
  <c r="BM896" i="13"/>
  <c r="BM895" i="13"/>
  <c r="BM894" i="13"/>
  <c r="BM893" i="13"/>
  <c r="BM892" i="13"/>
  <c r="BM891" i="13"/>
  <c r="BM890" i="13"/>
  <c r="BM889" i="13"/>
  <c r="BM888" i="13"/>
  <c r="BM887" i="13"/>
  <c r="BM886" i="13"/>
  <c r="BM885" i="13"/>
  <c r="BM884" i="13"/>
  <c r="BM883" i="13"/>
  <c r="BM882" i="13"/>
  <c r="BM881" i="13"/>
  <c r="BM880" i="13"/>
  <c r="BM879" i="13"/>
  <c r="BM878" i="13"/>
  <c r="BM877" i="13"/>
  <c r="BM876" i="13"/>
  <c r="BM875" i="13"/>
  <c r="BM874" i="13"/>
  <c r="BM873" i="13"/>
  <c r="BM872" i="13"/>
  <c r="BM871" i="13"/>
  <c r="BM870" i="13"/>
  <c r="BM869" i="13"/>
  <c r="BM868" i="13"/>
  <c r="BM867" i="13"/>
  <c r="BM866" i="13"/>
  <c r="BM865" i="13"/>
  <c r="BM864" i="13"/>
  <c r="BM863" i="13"/>
  <c r="BM862" i="13"/>
  <c r="BM861" i="13"/>
  <c r="BM860" i="13"/>
  <c r="BM859" i="13"/>
  <c r="BM858" i="13"/>
  <c r="BM857" i="13"/>
  <c r="BM856" i="13"/>
  <c r="BM855" i="13"/>
  <c r="BM854" i="13"/>
  <c r="BM853" i="13"/>
  <c r="BM852" i="13"/>
  <c r="BM851" i="13"/>
  <c r="BM850" i="13"/>
  <c r="BM849" i="13"/>
  <c r="BM848" i="13"/>
  <c r="BM847" i="13"/>
  <c r="BM846" i="13"/>
  <c r="BM845" i="13"/>
  <c r="BM844" i="13"/>
  <c r="BM843" i="13"/>
  <c r="BM842" i="13"/>
  <c r="BM841" i="13"/>
  <c r="BM840" i="13"/>
  <c r="BM839" i="13"/>
  <c r="BM838" i="13"/>
  <c r="BM837" i="13"/>
  <c r="BM836" i="13"/>
  <c r="BM835" i="13"/>
  <c r="BM834" i="13"/>
  <c r="BM833" i="13"/>
  <c r="BM832" i="13"/>
  <c r="BM831" i="13"/>
  <c r="BM830" i="13"/>
  <c r="BM829" i="13"/>
  <c r="BM828" i="13"/>
  <c r="BM827" i="13"/>
  <c r="BM826" i="13"/>
  <c r="BM825" i="13"/>
  <c r="BM824" i="13"/>
  <c r="BM823" i="13"/>
  <c r="BM822" i="13"/>
  <c r="BM821" i="13"/>
  <c r="BM820" i="13"/>
  <c r="BM819" i="13"/>
  <c r="BM818" i="13"/>
  <c r="BM817" i="13"/>
  <c r="BM816" i="13"/>
  <c r="BE1171" i="13"/>
  <c r="BE1170" i="13"/>
  <c r="BE1169" i="13"/>
  <c r="BE1168" i="13"/>
  <c r="BE1167" i="13"/>
  <c r="BE1166" i="13"/>
  <c r="BE1165" i="13"/>
  <c r="BE1164" i="13"/>
  <c r="BE1163" i="13"/>
  <c r="BE1162" i="13"/>
  <c r="BE1161" i="13"/>
  <c r="BE1160" i="13"/>
  <c r="BE1159" i="13"/>
  <c r="BE1158" i="13"/>
  <c r="BE1157" i="13"/>
  <c r="BE1156" i="13"/>
  <c r="BE1155" i="13"/>
  <c r="BE1154" i="13"/>
  <c r="BE1153" i="13"/>
  <c r="BE1152" i="13"/>
  <c r="BE1151" i="13"/>
  <c r="BE1150" i="13"/>
  <c r="BE1149" i="13"/>
  <c r="BE1148" i="13"/>
  <c r="BE1147" i="13"/>
  <c r="BE1146" i="13"/>
  <c r="BE1145" i="13"/>
  <c r="BE1144" i="13"/>
  <c r="BE1143" i="13"/>
  <c r="BE1142" i="13"/>
  <c r="BE1141" i="13"/>
  <c r="BE1140" i="13"/>
  <c r="BE1139" i="13"/>
  <c r="BE1138" i="13"/>
  <c r="BE1137" i="13"/>
  <c r="BE1136" i="13"/>
  <c r="BE1135" i="13"/>
  <c r="BE1134" i="13"/>
  <c r="BE1133" i="13"/>
  <c r="BE1132" i="13"/>
  <c r="BE1131" i="13"/>
  <c r="BE1130" i="13"/>
  <c r="BE1129" i="13"/>
  <c r="BE1128" i="13"/>
  <c r="BE1127" i="13"/>
  <c r="BE1126" i="13"/>
  <c r="BE1125" i="13"/>
  <c r="BE1124" i="13"/>
  <c r="BE1123" i="13"/>
  <c r="BE1122" i="13"/>
  <c r="BE1121" i="13"/>
  <c r="BE1120" i="13"/>
  <c r="BE1119" i="13"/>
  <c r="BE1118" i="13"/>
  <c r="BE1117" i="13"/>
  <c r="BE1116" i="13"/>
  <c r="BE1115" i="13"/>
  <c r="BE1114" i="13"/>
  <c r="BE1113" i="13"/>
  <c r="BE1112" i="13"/>
  <c r="BE1111" i="13"/>
  <c r="BE1110" i="13"/>
  <c r="BE1109" i="13"/>
  <c r="BE1108" i="13"/>
  <c r="BE1107" i="13"/>
  <c r="BE1106" i="13"/>
  <c r="BE1105" i="13"/>
  <c r="BE1104" i="13"/>
  <c r="BE1103" i="13"/>
  <c r="BE1102" i="13"/>
  <c r="BE1101" i="13"/>
  <c r="BE1100" i="13"/>
  <c r="BE1099" i="13"/>
  <c r="BE1098" i="13"/>
  <c r="BE1097" i="13"/>
  <c r="BE1096" i="13"/>
  <c r="BE1095" i="13"/>
  <c r="BE1094" i="13"/>
  <c r="BE1093" i="13"/>
  <c r="BE1092" i="13"/>
  <c r="BE1091" i="13"/>
  <c r="BE1090" i="13"/>
  <c r="BE1089" i="13"/>
  <c r="BE1088" i="13"/>
  <c r="BE1087" i="13"/>
  <c r="BE1086" i="13"/>
  <c r="BE1085" i="13"/>
  <c r="BE1084" i="13"/>
  <c r="BE1083" i="13"/>
  <c r="BE1082" i="13"/>
  <c r="BE1081" i="13"/>
  <c r="BE1080" i="13"/>
  <c r="BE1079" i="13"/>
  <c r="BE1078" i="13"/>
  <c r="BE1077" i="13"/>
  <c r="BE1076" i="13"/>
  <c r="BE1075" i="13"/>
  <c r="BE1074" i="13"/>
  <c r="BE1073" i="13"/>
  <c r="BE1072" i="13"/>
  <c r="BE1071" i="13"/>
  <c r="BE1070" i="13"/>
  <c r="BE1069" i="13"/>
  <c r="BE1068" i="13"/>
  <c r="BE1067" i="13"/>
  <c r="BE1066" i="13"/>
  <c r="BE1065" i="13"/>
  <c r="BE1064" i="13"/>
  <c r="BE1063" i="13"/>
  <c r="BE1062" i="13"/>
  <c r="BE1061" i="13"/>
  <c r="BE1060" i="13"/>
  <c r="BE1059" i="13"/>
  <c r="BE1058" i="13"/>
  <c r="BE1057" i="13"/>
  <c r="BE1056" i="13"/>
  <c r="BE1055" i="13"/>
  <c r="BE1054" i="13"/>
  <c r="BE1053" i="13"/>
  <c r="BE1052" i="13"/>
  <c r="BE1051" i="13"/>
  <c r="BE1050" i="13"/>
  <c r="BE1049" i="13"/>
  <c r="BE1048" i="13"/>
  <c r="BE1047" i="13"/>
  <c r="BE1046" i="13"/>
  <c r="BE1045" i="13"/>
  <c r="BE1044" i="13"/>
  <c r="BE1043" i="13"/>
  <c r="BE1042" i="13"/>
  <c r="BE1041" i="13"/>
  <c r="BE1040" i="13"/>
  <c r="BE1039" i="13"/>
  <c r="BE1038" i="13"/>
  <c r="BE1037" i="13"/>
  <c r="BE1036" i="13"/>
  <c r="BE1035" i="13"/>
  <c r="BE1034" i="13"/>
  <c r="BE1033" i="13"/>
  <c r="BE1032" i="13"/>
  <c r="BE1031" i="13"/>
  <c r="BE1030" i="13"/>
  <c r="BE1029" i="13"/>
  <c r="BE1028" i="13"/>
  <c r="BE1027" i="13"/>
  <c r="BE1026" i="13"/>
  <c r="BE1025" i="13"/>
  <c r="BE1024" i="13"/>
  <c r="BE1023" i="13"/>
  <c r="BE1022" i="13"/>
  <c r="BE1021" i="13"/>
  <c r="BE1020" i="13"/>
  <c r="BE1019" i="13"/>
  <c r="BE1018" i="13"/>
  <c r="BE1017" i="13"/>
  <c r="BE1016" i="13"/>
  <c r="BE1015" i="13"/>
  <c r="BE1014" i="13"/>
  <c r="BE1013" i="13"/>
  <c r="BE1012" i="13"/>
  <c r="BE1011" i="13"/>
  <c r="BE1010" i="13"/>
  <c r="BE1009" i="13"/>
  <c r="BE1008" i="13"/>
  <c r="BE1007" i="13"/>
  <c r="BE1006" i="13"/>
  <c r="BE1005" i="13"/>
  <c r="BE1004" i="13"/>
  <c r="BE1003" i="13"/>
  <c r="BE1002" i="13"/>
  <c r="BE1001" i="13"/>
  <c r="BE1000" i="13"/>
  <c r="BE999" i="13"/>
  <c r="BE998" i="13"/>
  <c r="BE997" i="13"/>
  <c r="BE996" i="13"/>
  <c r="BE995" i="13"/>
  <c r="BE994" i="13"/>
  <c r="BE993" i="13"/>
  <c r="BE992" i="13"/>
  <c r="BE991" i="13"/>
  <c r="BE990" i="13"/>
  <c r="BE989" i="13"/>
  <c r="BE988" i="13"/>
  <c r="BE987" i="13"/>
  <c r="BE986" i="13"/>
  <c r="BE985" i="13"/>
  <c r="BE984" i="13"/>
  <c r="BE983" i="13"/>
  <c r="BE982" i="13"/>
  <c r="BE981" i="13"/>
  <c r="BE980" i="13"/>
  <c r="BE979" i="13"/>
  <c r="BE978" i="13"/>
  <c r="BE977" i="13"/>
  <c r="BE976" i="13"/>
  <c r="BE975" i="13"/>
  <c r="BE974" i="13"/>
  <c r="BE973" i="13"/>
  <c r="BE972" i="13"/>
  <c r="BE971" i="13"/>
  <c r="BE970" i="13"/>
  <c r="BE969" i="13"/>
  <c r="BE968" i="13"/>
  <c r="BE967" i="13"/>
  <c r="BE966" i="13"/>
  <c r="BE965" i="13"/>
  <c r="BE964" i="13"/>
  <c r="BE963" i="13"/>
  <c r="BE962" i="13"/>
  <c r="BE961" i="13"/>
  <c r="BE960" i="13"/>
  <c r="BE959" i="13"/>
  <c r="BE958" i="13"/>
  <c r="BE957" i="13"/>
  <c r="BE956" i="13"/>
  <c r="BE955" i="13"/>
  <c r="BE954" i="13"/>
  <c r="BE953" i="13"/>
  <c r="BE952" i="13"/>
  <c r="BE951" i="13"/>
  <c r="BE950" i="13"/>
  <c r="BE949" i="13"/>
  <c r="BE948" i="13"/>
  <c r="BE947" i="13"/>
  <c r="BE946" i="13"/>
  <c r="BE945" i="13"/>
  <c r="BE944" i="13"/>
  <c r="BE943" i="13"/>
  <c r="BE942" i="13"/>
  <c r="BE941" i="13"/>
  <c r="BE940" i="13"/>
  <c r="BE939" i="13"/>
  <c r="BE938" i="13"/>
  <c r="BE937" i="13"/>
  <c r="BE936" i="13"/>
  <c r="BE935" i="13"/>
  <c r="BE934" i="13"/>
  <c r="BE933" i="13"/>
  <c r="BE932" i="13"/>
  <c r="BE931" i="13"/>
  <c r="BE930" i="13"/>
  <c r="BE929" i="13"/>
  <c r="BE928" i="13"/>
  <c r="BE927" i="13"/>
  <c r="BE926" i="13"/>
  <c r="BE925" i="13"/>
  <c r="BE924" i="13"/>
  <c r="BE923" i="13"/>
  <c r="BE922" i="13"/>
  <c r="BE921" i="13"/>
  <c r="BE920" i="13"/>
  <c r="BE919" i="13"/>
  <c r="BE918" i="13"/>
  <c r="BE917" i="13"/>
  <c r="BE916" i="13"/>
  <c r="BE915" i="13"/>
  <c r="BE914" i="13"/>
  <c r="BE913" i="13"/>
  <c r="BE912" i="13"/>
  <c r="BE911" i="13"/>
  <c r="BE910" i="13"/>
  <c r="BE909" i="13"/>
  <c r="BE908" i="13"/>
  <c r="BE907" i="13"/>
  <c r="BE906" i="13"/>
  <c r="BE905" i="13"/>
  <c r="BE904" i="13"/>
  <c r="BE903" i="13"/>
  <c r="BE902" i="13"/>
  <c r="BE901" i="13"/>
  <c r="BE900" i="13"/>
  <c r="BE899" i="13"/>
  <c r="BE898" i="13"/>
  <c r="BE897" i="13"/>
  <c r="BE896" i="13"/>
  <c r="BE895" i="13"/>
  <c r="BE894" i="13"/>
  <c r="BE893" i="13"/>
  <c r="BE892" i="13"/>
  <c r="BE891" i="13"/>
  <c r="BE890" i="13"/>
  <c r="BE889" i="13"/>
  <c r="BE888" i="13"/>
  <c r="BE887" i="13"/>
  <c r="BE886" i="13"/>
  <c r="BE885" i="13"/>
  <c r="BE884" i="13"/>
  <c r="BE883" i="13"/>
  <c r="BE882" i="13"/>
  <c r="BE881" i="13"/>
  <c r="BE880" i="13"/>
  <c r="BE879" i="13"/>
  <c r="BE878" i="13"/>
  <c r="BE877" i="13"/>
  <c r="BE876" i="13"/>
  <c r="BE875" i="13"/>
  <c r="BE874" i="13"/>
  <c r="BE873" i="13"/>
  <c r="BE872" i="13"/>
  <c r="BE871" i="13"/>
  <c r="BE870" i="13"/>
  <c r="BE869" i="13"/>
  <c r="BE868" i="13"/>
  <c r="BE867" i="13"/>
  <c r="BE866" i="13"/>
  <c r="BE865" i="13"/>
  <c r="BE864" i="13"/>
  <c r="BE863" i="13"/>
  <c r="BE862" i="13"/>
  <c r="BE861" i="13"/>
  <c r="BE860" i="13"/>
  <c r="BE859" i="13"/>
  <c r="BE858" i="13"/>
  <c r="BE857" i="13"/>
  <c r="BE856" i="13"/>
  <c r="BE855" i="13"/>
  <c r="BE854" i="13"/>
  <c r="BE853" i="13"/>
  <c r="BE852" i="13"/>
  <c r="BE851" i="13"/>
  <c r="BE850" i="13"/>
  <c r="BE849" i="13"/>
  <c r="BE848" i="13"/>
  <c r="BE847" i="13"/>
  <c r="BE846" i="13"/>
  <c r="BE845" i="13"/>
  <c r="BE844" i="13"/>
  <c r="BE843" i="13"/>
  <c r="BE842" i="13"/>
  <c r="BE841" i="13"/>
  <c r="BE840" i="13"/>
  <c r="BE839" i="13"/>
  <c r="BE838" i="13"/>
  <c r="BE837" i="13"/>
  <c r="BE836" i="13"/>
  <c r="BE835" i="13"/>
  <c r="BE834" i="13"/>
  <c r="BE833" i="13"/>
  <c r="BE832" i="13"/>
  <c r="BE831" i="13"/>
  <c r="BE830" i="13"/>
  <c r="BE829" i="13"/>
  <c r="BE828" i="13"/>
  <c r="BE827" i="13"/>
  <c r="BE826" i="13"/>
  <c r="BE825" i="13"/>
  <c r="BE824" i="13"/>
  <c r="BE823" i="13"/>
  <c r="BE822" i="13"/>
  <c r="BE821" i="13"/>
  <c r="BE820" i="13"/>
  <c r="BE819" i="13"/>
  <c r="BE818" i="13"/>
  <c r="BE817" i="13"/>
  <c r="BE816" i="13"/>
  <c r="AW1171" i="13"/>
  <c r="AW1170" i="13"/>
  <c r="AW1169" i="13"/>
  <c r="AW1168" i="13"/>
  <c r="AW1167" i="13"/>
  <c r="AW1166" i="13"/>
  <c r="AW1165" i="13"/>
  <c r="AW1164" i="13"/>
  <c r="AW1163" i="13"/>
  <c r="AW1162" i="13"/>
  <c r="AW1161" i="13"/>
  <c r="AW1160" i="13"/>
  <c r="AW1159" i="13"/>
  <c r="AW1158" i="13"/>
  <c r="AW1157" i="13"/>
  <c r="AW1156" i="13"/>
  <c r="AW1155" i="13"/>
  <c r="AW1154" i="13"/>
  <c r="AW1153" i="13"/>
  <c r="AW1152" i="13"/>
  <c r="AW1151" i="13"/>
  <c r="AW1150" i="13"/>
  <c r="AW1149" i="13"/>
  <c r="AW1148" i="13"/>
  <c r="AW1147" i="13"/>
  <c r="AW1146" i="13"/>
  <c r="AW1145" i="13"/>
  <c r="AW1144" i="13"/>
  <c r="AW1143" i="13"/>
  <c r="AW1142" i="13"/>
  <c r="AW1141" i="13"/>
  <c r="AW1140" i="13"/>
  <c r="AW1139" i="13"/>
  <c r="AW1138" i="13"/>
  <c r="AW1137" i="13"/>
  <c r="AW1136" i="13"/>
  <c r="AW1135" i="13"/>
  <c r="AW1134" i="13"/>
  <c r="AW1133" i="13"/>
  <c r="AW1132" i="13"/>
  <c r="AW1131" i="13"/>
  <c r="AW1130" i="13"/>
  <c r="AW1129" i="13"/>
  <c r="AW1128" i="13"/>
  <c r="AW1127" i="13"/>
  <c r="AW1126" i="13"/>
  <c r="AW1125" i="13"/>
  <c r="AW1124" i="13"/>
  <c r="AW1123" i="13"/>
  <c r="AW1122" i="13"/>
  <c r="AW1121" i="13"/>
  <c r="AW1120" i="13"/>
  <c r="AW1119" i="13"/>
  <c r="AW1118" i="13"/>
  <c r="AW1117" i="13"/>
  <c r="AW1116" i="13"/>
  <c r="AW1115" i="13"/>
  <c r="AW1114" i="13"/>
  <c r="AW1113" i="13"/>
  <c r="AW1112" i="13"/>
  <c r="AW1111" i="13"/>
  <c r="AW1110" i="13"/>
  <c r="AW1109" i="13"/>
  <c r="AW1108" i="13"/>
  <c r="AW1107" i="13"/>
  <c r="AW1106" i="13"/>
  <c r="AW1105" i="13"/>
  <c r="AW1104" i="13"/>
  <c r="AW1103" i="13"/>
  <c r="AW1102" i="13"/>
  <c r="AW1101" i="13"/>
  <c r="AW1100" i="13"/>
  <c r="AW1099" i="13"/>
  <c r="AW1098" i="13"/>
  <c r="AW1097" i="13"/>
  <c r="AW1096" i="13"/>
  <c r="AW1095" i="13"/>
  <c r="AW1094" i="13"/>
  <c r="AW1093" i="13"/>
  <c r="AW1092" i="13"/>
  <c r="AW1091" i="13"/>
  <c r="AW1090" i="13"/>
  <c r="AW1089" i="13"/>
  <c r="AW1088" i="13"/>
  <c r="AW1087" i="13"/>
  <c r="AW1086" i="13"/>
  <c r="AW1085" i="13"/>
  <c r="AW1084" i="13"/>
  <c r="AW1083" i="13"/>
  <c r="AW1082" i="13"/>
  <c r="AW1081" i="13"/>
  <c r="AW1080" i="13"/>
  <c r="AW1079" i="13"/>
  <c r="AW1078" i="13"/>
  <c r="AW1077" i="13"/>
  <c r="AW1076" i="13"/>
  <c r="AW1075" i="13"/>
  <c r="AW1074" i="13"/>
  <c r="AW1073" i="13"/>
  <c r="AW1072" i="13"/>
  <c r="AW1071" i="13"/>
  <c r="AW1070" i="13"/>
  <c r="AW1069" i="13"/>
  <c r="AW1068" i="13"/>
  <c r="AW1067" i="13"/>
  <c r="AW1066" i="13"/>
  <c r="AW1065" i="13"/>
  <c r="AW1064" i="13"/>
  <c r="AW1063" i="13"/>
  <c r="AW1062" i="13"/>
  <c r="AW1061" i="13"/>
  <c r="AW1060" i="13"/>
  <c r="AW1059" i="13"/>
  <c r="AW1058" i="13"/>
  <c r="AW1057" i="13"/>
  <c r="AW1056" i="13"/>
  <c r="AW1055" i="13"/>
  <c r="AW1054" i="13"/>
  <c r="AW1053" i="13"/>
  <c r="AW1052" i="13"/>
  <c r="AW1051" i="13"/>
  <c r="AW1050" i="13"/>
  <c r="AW1049" i="13"/>
  <c r="AW1048" i="13"/>
  <c r="AW1047" i="13"/>
  <c r="AW1046" i="13"/>
  <c r="AW1045" i="13"/>
  <c r="AW1044" i="13"/>
  <c r="AW1043" i="13"/>
  <c r="AW1042" i="13"/>
  <c r="AW1041" i="13"/>
  <c r="AW1040" i="13"/>
  <c r="AW1039" i="13"/>
  <c r="AW1038" i="13"/>
  <c r="AW1037" i="13"/>
  <c r="AW1036" i="13"/>
  <c r="AW1035" i="13"/>
  <c r="AW1034" i="13"/>
  <c r="AW1033" i="13"/>
  <c r="AW1032" i="13"/>
  <c r="AW1031" i="13"/>
  <c r="AW1030" i="13"/>
  <c r="AW1029" i="13"/>
  <c r="AW1028" i="13"/>
  <c r="AW1027" i="13"/>
  <c r="AW1026" i="13"/>
  <c r="AW1025" i="13"/>
  <c r="AW1024" i="13"/>
  <c r="AW1023" i="13"/>
  <c r="AW1022" i="13"/>
  <c r="AW1021" i="13"/>
  <c r="AW1020" i="13"/>
  <c r="AW1019" i="13"/>
  <c r="AW1018" i="13"/>
  <c r="AW1017" i="13"/>
  <c r="AW1016" i="13"/>
  <c r="AW1015" i="13"/>
  <c r="AW1014" i="13"/>
  <c r="AW1013" i="13"/>
  <c r="AW1012" i="13"/>
  <c r="AW1011" i="13"/>
  <c r="AW1010" i="13"/>
  <c r="AW1009" i="13"/>
  <c r="AW1008" i="13"/>
  <c r="AW1007" i="13"/>
  <c r="AW1006" i="13"/>
  <c r="AW1005" i="13"/>
  <c r="AW1004" i="13"/>
  <c r="AW1003" i="13"/>
  <c r="AW1002" i="13"/>
  <c r="AW1001" i="13"/>
  <c r="AW1000" i="13"/>
  <c r="AW999" i="13"/>
  <c r="AW998" i="13"/>
  <c r="AW997" i="13"/>
  <c r="AW996" i="13"/>
  <c r="AW995" i="13"/>
  <c r="AW994" i="13"/>
  <c r="AW993" i="13"/>
  <c r="AW992" i="13"/>
  <c r="AW991" i="13"/>
  <c r="AW990" i="13"/>
  <c r="AW989" i="13"/>
  <c r="AW988" i="13"/>
  <c r="AW987" i="13"/>
  <c r="AW986" i="13"/>
  <c r="AW985" i="13"/>
  <c r="AW984" i="13"/>
  <c r="AW983" i="13"/>
  <c r="AW982" i="13"/>
  <c r="AW981" i="13"/>
  <c r="AW980" i="13"/>
  <c r="AW979" i="13"/>
  <c r="AW978" i="13"/>
  <c r="AW977" i="13"/>
  <c r="AW976" i="13"/>
  <c r="AW975" i="13"/>
  <c r="AW974" i="13"/>
  <c r="AW973" i="13"/>
  <c r="AW972" i="13"/>
  <c r="AW971" i="13"/>
  <c r="AW970" i="13"/>
  <c r="AW969" i="13"/>
  <c r="AW968" i="13"/>
  <c r="AW967" i="13"/>
  <c r="AW966" i="13"/>
  <c r="AW965" i="13"/>
  <c r="AW964" i="13"/>
  <c r="AW963" i="13"/>
  <c r="AW962" i="13"/>
  <c r="AW961" i="13"/>
  <c r="AW960" i="13"/>
  <c r="AW959" i="13"/>
  <c r="AW958" i="13"/>
  <c r="AW957" i="13"/>
  <c r="AW956" i="13"/>
  <c r="AW955" i="13"/>
  <c r="AW954" i="13"/>
  <c r="AW953" i="13"/>
  <c r="AW952" i="13"/>
  <c r="AW951" i="13"/>
  <c r="AW950" i="13"/>
  <c r="AW949" i="13"/>
  <c r="AW948" i="13"/>
  <c r="AW947" i="13"/>
  <c r="AW946" i="13"/>
  <c r="AW945" i="13"/>
  <c r="AW944" i="13"/>
  <c r="AW943" i="13"/>
  <c r="AW942" i="13"/>
  <c r="AW941" i="13"/>
  <c r="AW940" i="13"/>
  <c r="AW939" i="13"/>
  <c r="AW938" i="13"/>
  <c r="AW937" i="13"/>
  <c r="AW936" i="13"/>
  <c r="AW935" i="13"/>
  <c r="AW934" i="13"/>
  <c r="AW933" i="13"/>
  <c r="AW932" i="13"/>
  <c r="AW931" i="13"/>
  <c r="AW930" i="13"/>
  <c r="AW929" i="13"/>
  <c r="AW928" i="13"/>
  <c r="AW927" i="13"/>
  <c r="AW926" i="13"/>
  <c r="AW925" i="13"/>
  <c r="AW924" i="13"/>
  <c r="AW923" i="13"/>
  <c r="AW922" i="13"/>
  <c r="AW921" i="13"/>
  <c r="AW920" i="13"/>
  <c r="AW919" i="13"/>
  <c r="AW918" i="13"/>
  <c r="AW917" i="13"/>
  <c r="AW916" i="13"/>
  <c r="AW915" i="13"/>
  <c r="AW914" i="13"/>
  <c r="AW913" i="13"/>
  <c r="AW912" i="13"/>
  <c r="AW911" i="13"/>
  <c r="AW910" i="13"/>
  <c r="AW909" i="13"/>
  <c r="AW908" i="13"/>
  <c r="AW907" i="13"/>
  <c r="AW906" i="13"/>
  <c r="AW905" i="13"/>
  <c r="AW904" i="13"/>
  <c r="AW903" i="13"/>
  <c r="AW902" i="13"/>
  <c r="AW901" i="13"/>
  <c r="AW900" i="13"/>
  <c r="AW899" i="13"/>
  <c r="AW898" i="13"/>
  <c r="AW897" i="13"/>
  <c r="AW896" i="13"/>
  <c r="AW895" i="13"/>
  <c r="AW894" i="13"/>
  <c r="AW893" i="13"/>
  <c r="AW892" i="13"/>
  <c r="AW891" i="13"/>
  <c r="AW890" i="13"/>
  <c r="AW889" i="13"/>
  <c r="AW888" i="13"/>
  <c r="AW887" i="13"/>
  <c r="AW886" i="13"/>
  <c r="AW885" i="13"/>
  <c r="AW884" i="13"/>
  <c r="AW883" i="13"/>
  <c r="AW882" i="13"/>
  <c r="AW881" i="13"/>
  <c r="AW880" i="13"/>
  <c r="AW879" i="13"/>
  <c r="AW878" i="13"/>
  <c r="AW877" i="13"/>
  <c r="AW876" i="13"/>
  <c r="AW875" i="13"/>
  <c r="AW874" i="13"/>
  <c r="AW873" i="13"/>
  <c r="AW872" i="13"/>
  <c r="AW871" i="13"/>
  <c r="AW870" i="13"/>
  <c r="AW869" i="13"/>
  <c r="AW868" i="13"/>
  <c r="AW867" i="13"/>
  <c r="AW866" i="13"/>
  <c r="AW865" i="13"/>
  <c r="AW864" i="13"/>
  <c r="AW863" i="13"/>
  <c r="AW862" i="13"/>
  <c r="AW861" i="13"/>
  <c r="AW860" i="13"/>
  <c r="AW859" i="13"/>
  <c r="AW858" i="13"/>
  <c r="AW857" i="13"/>
  <c r="AW856" i="13"/>
  <c r="AW855" i="13"/>
  <c r="AW854" i="13"/>
  <c r="AW853" i="13"/>
  <c r="AW852" i="13"/>
  <c r="AW851" i="13"/>
  <c r="AW850" i="13"/>
  <c r="AW849" i="13"/>
  <c r="AW848" i="13"/>
  <c r="AW847" i="13"/>
  <c r="AW846" i="13"/>
  <c r="AW845" i="13"/>
  <c r="AW844" i="13"/>
  <c r="AW843" i="13"/>
  <c r="AW842" i="13"/>
  <c r="AW841" i="13"/>
  <c r="AW840" i="13"/>
  <c r="AW839" i="13"/>
  <c r="AW838" i="13"/>
  <c r="AW837" i="13"/>
  <c r="AW836" i="13"/>
  <c r="AW835" i="13"/>
  <c r="AW834" i="13"/>
  <c r="AW833" i="13"/>
  <c r="AW832" i="13"/>
  <c r="AW831" i="13"/>
  <c r="AW830" i="13"/>
  <c r="AW829" i="13"/>
  <c r="AW828" i="13"/>
  <c r="AW827" i="13"/>
  <c r="AW826" i="13"/>
  <c r="AW825" i="13"/>
  <c r="AW824" i="13"/>
  <c r="AW823" i="13"/>
  <c r="AW822" i="13"/>
  <c r="AW821" i="13"/>
  <c r="AW820" i="13"/>
  <c r="AW819" i="13"/>
  <c r="AW818" i="13"/>
  <c r="AW817" i="13"/>
  <c r="AW816" i="13"/>
  <c r="AO1171" i="13"/>
  <c r="AO1170" i="13"/>
  <c r="AO1169" i="13"/>
  <c r="AO1168" i="13"/>
  <c r="AO1167" i="13"/>
  <c r="AO1166" i="13"/>
  <c r="AO1165" i="13"/>
  <c r="AO1164" i="13"/>
  <c r="AO1163" i="13"/>
  <c r="AO1162" i="13"/>
  <c r="AO1161" i="13"/>
  <c r="AO1160" i="13"/>
  <c r="AO1159" i="13"/>
  <c r="AO1158" i="13"/>
  <c r="AO1157" i="13"/>
  <c r="AO1156" i="13"/>
  <c r="AO1155" i="13"/>
  <c r="AO1154" i="13"/>
  <c r="AO1153" i="13"/>
  <c r="AO1152" i="13"/>
  <c r="AO1151" i="13"/>
  <c r="AO1150" i="13"/>
  <c r="AO1149" i="13"/>
  <c r="AO1148" i="13"/>
  <c r="AO1147" i="13"/>
  <c r="AO1146" i="13"/>
  <c r="AO1145" i="13"/>
  <c r="AO1144" i="13"/>
  <c r="AO1143" i="13"/>
  <c r="AO1142" i="13"/>
  <c r="AO1141" i="13"/>
  <c r="AO1140" i="13"/>
  <c r="AO1139" i="13"/>
  <c r="AO1138" i="13"/>
  <c r="AO1137" i="13"/>
  <c r="AO1136" i="13"/>
  <c r="AO1135" i="13"/>
  <c r="AO1134" i="13"/>
  <c r="AO1133" i="13"/>
  <c r="AO1132" i="13"/>
  <c r="AO1131" i="13"/>
  <c r="AO1130" i="13"/>
  <c r="AO1129" i="13"/>
  <c r="AO1128" i="13"/>
  <c r="AO1127" i="13"/>
  <c r="AO1126" i="13"/>
  <c r="AO1125" i="13"/>
  <c r="AO1124" i="13"/>
  <c r="AO1123" i="13"/>
  <c r="AO1122" i="13"/>
  <c r="AO1121" i="13"/>
  <c r="AO1120" i="13"/>
  <c r="AO1119" i="13"/>
  <c r="AO1118" i="13"/>
  <c r="AO1117" i="13"/>
  <c r="AO1116" i="13"/>
  <c r="AO1115" i="13"/>
  <c r="AO1114" i="13"/>
  <c r="AO1113" i="13"/>
  <c r="AO1112" i="13"/>
  <c r="AO1111" i="13"/>
  <c r="AO1110" i="13"/>
  <c r="AO1109" i="13"/>
  <c r="AO1108" i="13"/>
  <c r="AO1107" i="13"/>
  <c r="AO1106" i="13"/>
  <c r="AO1105" i="13"/>
  <c r="AO1104" i="13"/>
  <c r="AO1103" i="13"/>
  <c r="AO1102" i="13"/>
  <c r="AO1101" i="13"/>
  <c r="AO1100" i="13"/>
  <c r="AO1099" i="13"/>
  <c r="AO1098" i="13"/>
  <c r="AO1097" i="13"/>
  <c r="AO1096" i="13"/>
  <c r="AO1095" i="13"/>
  <c r="AO1094" i="13"/>
  <c r="AO1093" i="13"/>
  <c r="AO1092" i="13"/>
  <c r="AO1091" i="13"/>
  <c r="AO1090" i="13"/>
  <c r="AO1089" i="13"/>
  <c r="AO1088" i="13"/>
  <c r="AO1087" i="13"/>
  <c r="AO1086" i="13"/>
  <c r="AO1085" i="13"/>
  <c r="AO1084" i="13"/>
  <c r="AO1083" i="13"/>
  <c r="AO1082" i="13"/>
  <c r="AO1081" i="13"/>
  <c r="AO1080" i="13"/>
  <c r="AO1079" i="13"/>
  <c r="AO1078" i="13"/>
  <c r="AO1077" i="13"/>
  <c r="AO1076" i="13"/>
  <c r="AO1075" i="13"/>
  <c r="AO1074" i="13"/>
  <c r="AO1073" i="13"/>
  <c r="AO1072" i="13"/>
  <c r="AO1071" i="13"/>
  <c r="AO1070" i="13"/>
  <c r="AO1069" i="13"/>
  <c r="AO1068" i="13"/>
  <c r="AO1067" i="13"/>
  <c r="AO1066" i="13"/>
  <c r="AO1065" i="13"/>
  <c r="AO1064" i="13"/>
  <c r="AO1063" i="13"/>
  <c r="AO1062" i="13"/>
  <c r="AO1061" i="13"/>
  <c r="AO1060" i="13"/>
  <c r="AO1059" i="13"/>
  <c r="AO1058" i="13"/>
  <c r="AO1057" i="13"/>
  <c r="AO1056" i="13"/>
  <c r="AO1055" i="13"/>
  <c r="AO1054" i="13"/>
  <c r="AO1053" i="13"/>
  <c r="AO1052" i="13"/>
  <c r="AO1051" i="13"/>
  <c r="AO1050" i="13"/>
  <c r="AO1049" i="13"/>
  <c r="AO1048" i="13"/>
  <c r="AO1047" i="13"/>
  <c r="AO1046" i="13"/>
  <c r="AO1045" i="13"/>
  <c r="AO1044" i="13"/>
  <c r="AO1043" i="13"/>
  <c r="AO1042" i="13"/>
  <c r="AO1041" i="13"/>
  <c r="AO1040" i="13"/>
  <c r="AO1039" i="13"/>
  <c r="AO1038" i="13"/>
  <c r="AO1037" i="13"/>
  <c r="AO1036" i="13"/>
  <c r="AO1035" i="13"/>
  <c r="AO1034" i="13"/>
  <c r="AO1033" i="13"/>
  <c r="AO1032" i="13"/>
  <c r="AO1031" i="13"/>
  <c r="AO1030" i="13"/>
  <c r="AO1029" i="13"/>
  <c r="AO1028" i="13"/>
  <c r="AO1027" i="13"/>
  <c r="AO1026" i="13"/>
  <c r="AO1025" i="13"/>
  <c r="AO1024" i="13"/>
  <c r="AO1023" i="13"/>
  <c r="AO1022" i="13"/>
  <c r="AO1021" i="13"/>
  <c r="AO1020" i="13"/>
  <c r="AO1019" i="13"/>
  <c r="AO1018" i="13"/>
  <c r="AO1017" i="13"/>
  <c r="AO1016" i="13"/>
  <c r="AO1015" i="13"/>
  <c r="AO1014" i="13"/>
  <c r="AO1013" i="13"/>
  <c r="AO1012" i="13"/>
  <c r="AO1011" i="13"/>
  <c r="AO1010" i="13"/>
  <c r="AO1009" i="13"/>
  <c r="AO1008" i="13"/>
  <c r="AO1007" i="13"/>
  <c r="AO1006" i="13"/>
  <c r="AO1005" i="13"/>
  <c r="AO1004" i="13"/>
  <c r="AO1003" i="13"/>
  <c r="AO1002" i="13"/>
  <c r="AO1001" i="13"/>
  <c r="AO1000" i="13"/>
  <c r="AO999" i="13"/>
  <c r="AO998" i="13"/>
  <c r="AO997" i="13"/>
  <c r="AO996" i="13"/>
  <c r="AO995" i="13"/>
  <c r="AO994" i="13"/>
  <c r="AO993" i="13"/>
  <c r="AO992" i="13"/>
  <c r="AO991" i="13"/>
  <c r="AO990" i="13"/>
  <c r="AO989" i="13"/>
  <c r="AO988" i="13"/>
  <c r="AO987" i="13"/>
  <c r="AO986" i="13"/>
  <c r="AO985" i="13"/>
  <c r="AO984" i="13"/>
  <c r="AO983" i="13"/>
  <c r="AO982" i="13"/>
  <c r="AO981" i="13"/>
  <c r="AO980" i="13"/>
  <c r="AO979" i="13"/>
  <c r="AO978" i="13"/>
  <c r="AO977" i="13"/>
  <c r="AO976" i="13"/>
  <c r="AO975" i="13"/>
  <c r="AO974" i="13"/>
  <c r="AO973" i="13"/>
  <c r="AO972" i="13"/>
  <c r="AO971" i="13"/>
  <c r="AO970" i="13"/>
  <c r="AO969" i="13"/>
  <c r="AO968" i="13"/>
  <c r="AO967" i="13"/>
  <c r="AO966" i="13"/>
  <c r="AO965" i="13"/>
  <c r="AO964" i="13"/>
  <c r="AO963" i="13"/>
  <c r="AO962" i="13"/>
  <c r="AO961" i="13"/>
  <c r="AO960" i="13"/>
  <c r="AO959" i="13"/>
  <c r="AO958" i="13"/>
  <c r="AO957" i="13"/>
  <c r="AO956" i="13"/>
  <c r="AO955" i="13"/>
  <c r="AO954" i="13"/>
  <c r="AO953" i="13"/>
  <c r="AO952" i="13"/>
  <c r="AO951" i="13"/>
  <c r="AO950" i="13"/>
  <c r="AO949" i="13"/>
  <c r="AO948" i="13"/>
  <c r="AO947" i="13"/>
  <c r="AO946" i="13"/>
  <c r="AO945" i="13"/>
  <c r="AO944" i="13"/>
  <c r="AO943" i="13"/>
  <c r="AO942" i="13"/>
  <c r="AO941" i="13"/>
  <c r="AO940" i="13"/>
  <c r="AO939" i="13"/>
  <c r="AO938" i="13"/>
  <c r="AO937" i="13"/>
  <c r="AO936" i="13"/>
  <c r="AO935" i="13"/>
  <c r="AO934" i="13"/>
  <c r="AO933" i="13"/>
  <c r="AO932" i="13"/>
  <c r="AO931" i="13"/>
  <c r="AO930" i="13"/>
  <c r="AO929" i="13"/>
  <c r="AO928" i="13"/>
  <c r="AO927" i="13"/>
  <c r="AO926" i="13"/>
  <c r="AO925" i="13"/>
  <c r="AO924" i="13"/>
  <c r="AO923" i="13"/>
  <c r="AO922" i="13"/>
  <c r="AO921" i="13"/>
  <c r="AO920" i="13"/>
  <c r="AO919" i="13"/>
  <c r="AO918" i="13"/>
  <c r="AO917" i="13"/>
  <c r="AO916" i="13"/>
  <c r="AO915" i="13"/>
  <c r="AO914" i="13"/>
  <c r="AO913" i="13"/>
  <c r="AO912" i="13"/>
  <c r="AO911" i="13"/>
  <c r="AO910" i="13"/>
  <c r="AO909" i="13"/>
  <c r="AO908" i="13"/>
  <c r="AO907" i="13"/>
  <c r="AO906" i="13"/>
  <c r="AO905" i="13"/>
  <c r="AO904" i="13"/>
  <c r="AO903" i="13"/>
  <c r="AO902" i="13"/>
  <c r="AO901" i="13"/>
  <c r="AO900" i="13"/>
  <c r="AO899" i="13"/>
  <c r="AO898" i="13"/>
  <c r="AO897" i="13"/>
  <c r="AO896" i="13"/>
  <c r="AO895" i="13"/>
  <c r="AO894" i="13"/>
  <c r="AO893" i="13"/>
  <c r="AO892" i="13"/>
  <c r="AO891" i="13"/>
  <c r="AO890" i="13"/>
  <c r="AO889" i="13"/>
  <c r="AO888" i="13"/>
  <c r="AO887" i="13"/>
  <c r="AO886" i="13"/>
  <c r="AO885" i="13"/>
  <c r="AO884" i="13"/>
  <c r="AO883" i="13"/>
  <c r="AO882" i="13"/>
  <c r="AO881" i="13"/>
  <c r="AO880" i="13"/>
  <c r="AO879" i="13"/>
  <c r="AO878" i="13"/>
  <c r="AO877" i="13"/>
  <c r="AO876" i="13"/>
  <c r="AO875" i="13"/>
  <c r="AO874" i="13"/>
  <c r="AO873" i="13"/>
  <c r="AO872" i="13"/>
  <c r="AO871" i="13"/>
  <c r="AO870" i="13"/>
  <c r="AO869" i="13"/>
  <c r="AO868" i="13"/>
  <c r="AO867" i="13"/>
  <c r="AO866" i="13"/>
  <c r="AO865" i="13"/>
  <c r="AO864" i="13"/>
  <c r="AO863" i="13"/>
  <c r="AO862" i="13"/>
  <c r="AO861" i="13"/>
  <c r="AO860" i="13"/>
  <c r="AO859" i="13"/>
  <c r="AO858" i="13"/>
  <c r="AO857" i="13"/>
  <c r="AO856" i="13"/>
  <c r="AO855" i="13"/>
  <c r="AO854" i="13"/>
  <c r="AO853" i="13"/>
  <c r="AO852" i="13"/>
  <c r="AO851" i="13"/>
  <c r="AO850" i="13"/>
  <c r="AO849" i="13"/>
  <c r="AO848" i="13"/>
  <c r="AO847" i="13"/>
  <c r="AO846" i="13"/>
  <c r="AO845" i="13"/>
  <c r="AO844" i="13"/>
  <c r="AO843" i="13"/>
  <c r="AO842" i="13"/>
  <c r="AO841" i="13"/>
  <c r="AO840" i="13"/>
  <c r="AO839" i="13"/>
  <c r="AO838" i="13"/>
  <c r="AO837" i="13"/>
  <c r="AO836" i="13"/>
  <c r="AO835" i="13"/>
  <c r="AO834" i="13"/>
  <c r="AO833" i="13"/>
  <c r="AO832" i="13"/>
  <c r="AO831" i="13"/>
  <c r="AO830" i="13"/>
  <c r="AO829" i="13"/>
  <c r="AO828" i="13"/>
  <c r="AO827" i="13"/>
  <c r="AO826" i="13"/>
  <c r="AO825" i="13"/>
  <c r="AO824" i="13"/>
  <c r="AO823" i="13"/>
  <c r="AO822" i="13"/>
  <c r="AO821" i="13"/>
  <c r="AO820" i="13"/>
  <c r="AO819" i="13"/>
  <c r="AO818" i="13"/>
  <c r="AO817" i="13"/>
  <c r="AO816" i="13"/>
  <c r="AG819" i="13"/>
  <c r="AG818" i="13"/>
  <c r="AG817" i="13"/>
  <c r="AG816" i="13"/>
  <c r="Y817" i="13"/>
  <c r="Y816" i="13"/>
  <c r="R816" i="13"/>
  <c r="CK787" i="13"/>
  <c r="CK786" i="13"/>
  <c r="CK785" i="13"/>
  <c r="CK784" i="13"/>
  <c r="CK783" i="13"/>
  <c r="CK782" i="13"/>
  <c r="CK781" i="13"/>
  <c r="CK780" i="13"/>
  <c r="CK779" i="13"/>
  <c r="CK778" i="13"/>
  <c r="CK777" i="13"/>
  <c r="CK776" i="13"/>
  <c r="CK775" i="13"/>
  <c r="CK774" i="13"/>
  <c r="CK773" i="13"/>
  <c r="CK772" i="13"/>
  <c r="CK771" i="13"/>
  <c r="CK770" i="13"/>
  <c r="CK769" i="13"/>
  <c r="CK768" i="13"/>
  <c r="CK767" i="13"/>
  <c r="CK766" i="13"/>
  <c r="CK765" i="13"/>
  <c r="CK764" i="13"/>
  <c r="CK763" i="13"/>
  <c r="CK762" i="13"/>
  <c r="CK761" i="13"/>
  <c r="CK760" i="13"/>
  <c r="CK759" i="13"/>
  <c r="CK758" i="13"/>
  <c r="CK757" i="13"/>
  <c r="CK756" i="13"/>
  <c r="CK755" i="13"/>
  <c r="CK754" i="13"/>
  <c r="CK753" i="13"/>
  <c r="CK752" i="13"/>
  <c r="CK751" i="13"/>
  <c r="CK750" i="13"/>
  <c r="CK749" i="13"/>
  <c r="CK748" i="13"/>
  <c r="CK747" i="13"/>
  <c r="CK746" i="13"/>
  <c r="CK745" i="13"/>
  <c r="CK744" i="13"/>
  <c r="CK743" i="13"/>
  <c r="CK742" i="13"/>
  <c r="CK741" i="13"/>
  <c r="CK740" i="13"/>
  <c r="CK739" i="13"/>
  <c r="CK738" i="13"/>
  <c r="CK737" i="13"/>
  <c r="CK736" i="13"/>
  <c r="CK735" i="13"/>
  <c r="CK734" i="13"/>
  <c r="CK733" i="13"/>
  <c r="CK732" i="13"/>
  <c r="CK731" i="13"/>
  <c r="CK730" i="13"/>
  <c r="CK729" i="13"/>
  <c r="CK728" i="13"/>
  <c r="CK727" i="13"/>
  <c r="CK726" i="13"/>
  <c r="CK725" i="13"/>
  <c r="CK724" i="13"/>
  <c r="CK723" i="13"/>
  <c r="CK722" i="13"/>
  <c r="CK721" i="13"/>
  <c r="CK720" i="13"/>
  <c r="CK719" i="13"/>
  <c r="CK718" i="13"/>
  <c r="CK717" i="13"/>
  <c r="CK716" i="13"/>
  <c r="CK715" i="13"/>
  <c r="CK714" i="13"/>
  <c r="CK713" i="13"/>
  <c r="CK712" i="13"/>
  <c r="CK711" i="13"/>
  <c r="CK710" i="13"/>
  <c r="CK709" i="13"/>
  <c r="CK708" i="13"/>
  <c r="CK707" i="13"/>
  <c r="CK706" i="13"/>
  <c r="CK705" i="13"/>
  <c r="CK704" i="13"/>
  <c r="CK703" i="13"/>
  <c r="CK702" i="13"/>
  <c r="CK701" i="13"/>
  <c r="CK700" i="13"/>
  <c r="CK699" i="13"/>
  <c r="CK698" i="13"/>
  <c r="CK697" i="13"/>
  <c r="CK696" i="13"/>
  <c r="CK695" i="13"/>
  <c r="CK694" i="13"/>
  <c r="CK693" i="13"/>
  <c r="CK692" i="13"/>
  <c r="CK691" i="13"/>
  <c r="CK690" i="13"/>
  <c r="CK689" i="13"/>
  <c r="CK688" i="13"/>
  <c r="CK687" i="13"/>
  <c r="CK686" i="13"/>
  <c r="CK685" i="13"/>
  <c r="CK684" i="13"/>
  <c r="CK683" i="13"/>
  <c r="CK682" i="13"/>
  <c r="CK681" i="13"/>
  <c r="CK680" i="13"/>
  <c r="CK679" i="13"/>
  <c r="CK678" i="13"/>
  <c r="CK677" i="13"/>
  <c r="CK676" i="13"/>
  <c r="CK675" i="13"/>
  <c r="CK674" i="13"/>
  <c r="CK673" i="13"/>
  <c r="CK672" i="13"/>
  <c r="CK671" i="13"/>
  <c r="CK670" i="13"/>
  <c r="CK669" i="13"/>
  <c r="CK668" i="13"/>
  <c r="CK667" i="13"/>
  <c r="CK666" i="13"/>
  <c r="CK665" i="13"/>
  <c r="CK664" i="13"/>
  <c r="CK663" i="13"/>
  <c r="CK662" i="13"/>
  <c r="CK661" i="13"/>
  <c r="CK660" i="13"/>
  <c r="CK659" i="13"/>
  <c r="CK658" i="13"/>
  <c r="CK657" i="13"/>
  <c r="CK656" i="13"/>
  <c r="CK655" i="13"/>
  <c r="CK654" i="13"/>
  <c r="CK653" i="13"/>
  <c r="CK652" i="13"/>
  <c r="CK651" i="13"/>
  <c r="CK650" i="13"/>
  <c r="CK649" i="13"/>
  <c r="CK648" i="13"/>
  <c r="CK647" i="13"/>
  <c r="CK646" i="13"/>
  <c r="CK645" i="13"/>
  <c r="CK644" i="13"/>
  <c r="CK643" i="13"/>
  <c r="CK642" i="13"/>
  <c r="CK641" i="13"/>
  <c r="CK640" i="13"/>
  <c r="CK639" i="13"/>
  <c r="CK638" i="13"/>
  <c r="CK637" i="13"/>
  <c r="CK636" i="13"/>
  <c r="CK635" i="13"/>
  <c r="CK634" i="13"/>
  <c r="CK633" i="13"/>
  <c r="CK632" i="13"/>
  <c r="CK631" i="13"/>
  <c r="CK630" i="13"/>
  <c r="CK629" i="13"/>
  <c r="CK628" i="13"/>
  <c r="CK627" i="13"/>
  <c r="CK626" i="13"/>
  <c r="CK625" i="13"/>
  <c r="CK624" i="13"/>
  <c r="CK623" i="13"/>
  <c r="CK622" i="13"/>
  <c r="CK621" i="13"/>
  <c r="CK620" i="13"/>
  <c r="CK619" i="13"/>
  <c r="CK618" i="13"/>
  <c r="CK617" i="13"/>
  <c r="CK616" i="13"/>
  <c r="CK615" i="13"/>
  <c r="CK614" i="13"/>
  <c r="CK613" i="13"/>
  <c r="CK612" i="13"/>
  <c r="CK611" i="13"/>
  <c r="CK610" i="13"/>
  <c r="CK609" i="13"/>
  <c r="CK608" i="13"/>
  <c r="CK607" i="13"/>
  <c r="CK606" i="13"/>
  <c r="CK605" i="13"/>
  <c r="CK604" i="13"/>
  <c r="CK603" i="13"/>
  <c r="CK602" i="13"/>
  <c r="CK601" i="13"/>
  <c r="CK600" i="13"/>
  <c r="CK599" i="13"/>
  <c r="CK598" i="13"/>
  <c r="CK597" i="13"/>
  <c r="CK596" i="13"/>
  <c r="CK595" i="13"/>
  <c r="CK594" i="13"/>
  <c r="CK593" i="13"/>
  <c r="CK592" i="13"/>
  <c r="CK591" i="13"/>
  <c r="CK590" i="13"/>
  <c r="CK589" i="13"/>
  <c r="CK588" i="13"/>
  <c r="CK587" i="13"/>
  <c r="CK586" i="13"/>
  <c r="CK585" i="13"/>
  <c r="CK584" i="13"/>
  <c r="CK583" i="13"/>
  <c r="CK582" i="13"/>
  <c r="CK581" i="13"/>
  <c r="CK580" i="13"/>
  <c r="CK579" i="13"/>
  <c r="CK578" i="13"/>
  <c r="CK577" i="13"/>
  <c r="CK576" i="13"/>
  <c r="CK575" i="13"/>
  <c r="CK574" i="13"/>
  <c r="CK573" i="13"/>
  <c r="CK572" i="13"/>
  <c r="CK571" i="13"/>
  <c r="CK570" i="13"/>
  <c r="CK569" i="13"/>
  <c r="CK568" i="13"/>
  <c r="CK567" i="13"/>
  <c r="CK566" i="13"/>
  <c r="CK565" i="13"/>
  <c r="CK564" i="13"/>
  <c r="CK563" i="13"/>
  <c r="CK562" i="13"/>
  <c r="CK561" i="13"/>
  <c r="CK560" i="13"/>
  <c r="CK559" i="13"/>
  <c r="CK558" i="13"/>
  <c r="CK557" i="13"/>
  <c r="CK556" i="13"/>
  <c r="CK555" i="13"/>
  <c r="CK554" i="13"/>
  <c r="CK553" i="13"/>
  <c r="CK552" i="13"/>
  <c r="CK551" i="13"/>
  <c r="CK550" i="13"/>
  <c r="CK549" i="13"/>
  <c r="CK548" i="13"/>
  <c r="CK547" i="13"/>
  <c r="CK546" i="13"/>
  <c r="CK545" i="13"/>
  <c r="CK544" i="13"/>
  <c r="CK543" i="13"/>
  <c r="CK542" i="13"/>
  <c r="CK541" i="13"/>
  <c r="CK540" i="13"/>
  <c r="CK539" i="13"/>
  <c r="CK538" i="13"/>
  <c r="CK537" i="13"/>
  <c r="CK536" i="13"/>
  <c r="CK535" i="13"/>
  <c r="CK534" i="13"/>
  <c r="CK533" i="13"/>
  <c r="CK532" i="13"/>
  <c r="CK531" i="13"/>
  <c r="CK530" i="13"/>
  <c r="CK529" i="13"/>
  <c r="CK528" i="13"/>
  <c r="CK527" i="13"/>
  <c r="CK526" i="13"/>
  <c r="CK525" i="13"/>
  <c r="CK524" i="13"/>
  <c r="CK523" i="13"/>
  <c r="CK522" i="13"/>
  <c r="CK521" i="13"/>
  <c r="CK520" i="13"/>
  <c r="CK519" i="13"/>
  <c r="CK518" i="13"/>
  <c r="CK517" i="13"/>
  <c r="CK516" i="13"/>
  <c r="CK515" i="13"/>
  <c r="CK514" i="13"/>
  <c r="CK513" i="13"/>
  <c r="CK512" i="13"/>
  <c r="CK511" i="13"/>
  <c r="CK510" i="13"/>
  <c r="CK509" i="13"/>
  <c r="CK508" i="13"/>
  <c r="CK507" i="13"/>
  <c r="CK506" i="13"/>
  <c r="CK505" i="13"/>
  <c r="CK504" i="13"/>
  <c r="CK503" i="13"/>
  <c r="CK502" i="13"/>
  <c r="CK501" i="13"/>
  <c r="CK500" i="13"/>
  <c r="CK499" i="13"/>
  <c r="CK498" i="13"/>
  <c r="CK497" i="13"/>
  <c r="CK496" i="13"/>
  <c r="CK495" i="13"/>
  <c r="CK494" i="13"/>
  <c r="CK493" i="13"/>
  <c r="CK492" i="13"/>
  <c r="CK491" i="13"/>
  <c r="CK490" i="13"/>
  <c r="CK489" i="13"/>
  <c r="CK488" i="13"/>
  <c r="CK487" i="13"/>
  <c r="CK486" i="13"/>
  <c r="CK485" i="13"/>
  <c r="CK484" i="13"/>
  <c r="CK483" i="13"/>
  <c r="CK482" i="13"/>
  <c r="CK481" i="13"/>
  <c r="CK480" i="13"/>
  <c r="CK479" i="13"/>
  <c r="CK478" i="13"/>
  <c r="CK477" i="13"/>
  <c r="CK476" i="13"/>
  <c r="CK475" i="13"/>
  <c r="CK474" i="13"/>
  <c r="CK473" i="13"/>
  <c r="CK472" i="13"/>
  <c r="CK471" i="13"/>
  <c r="CK470" i="13"/>
  <c r="CK469" i="13"/>
  <c r="CK468" i="13"/>
  <c r="CK467" i="13"/>
  <c r="CK466" i="13"/>
  <c r="CK465" i="13"/>
  <c r="CK464" i="13"/>
  <c r="CK463" i="13"/>
  <c r="CK462" i="13"/>
  <c r="CK461" i="13"/>
  <c r="CK460" i="13"/>
  <c r="CK459" i="13"/>
  <c r="CK458" i="13"/>
  <c r="CK457" i="13"/>
  <c r="CK456" i="13"/>
  <c r="CK455" i="13"/>
  <c r="CK454" i="13"/>
  <c r="CK453" i="13"/>
  <c r="CK452" i="13"/>
  <c r="CK451" i="13"/>
  <c r="CK450" i="13"/>
  <c r="CK449" i="13"/>
  <c r="CK448" i="13"/>
  <c r="CK447" i="13"/>
  <c r="CK446" i="13"/>
  <c r="CK445" i="13"/>
  <c r="CK444" i="13"/>
  <c r="CK443" i="13"/>
  <c r="CK442" i="13"/>
  <c r="CK441" i="13"/>
  <c r="CK440" i="13"/>
  <c r="CK439" i="13"/>
  <c r="CK438" i="13"/>
  <c r="CK437" i="13"/>
  <c r="CK436" i="13"/>
  <c r="CK435" i="13"/>
  <c r="CK434" i="13"/>
  <c r="CK433" i="13"/>
  <c r="CK432" i="13"/>
  <c r="CC787" i="13"/>
  <c r="CC786" i="13"/>
  <c r="CC785" i="13"/>
  <c r="CC784" i="13"/>
  <c r="CC783" i="13"/>
  <c r="CC782" i="13"/>
  <c r="CC781" i="13"/>
  <c r="CC780" i="13"/>
  <c r="CC779" i="13"/>
  <c r="CC778" i="13"/>
  <c r="CC777" i="13"/>
  <c r="CC776" i="13"/>
  <c r="CC775" i="13"/>
  <c r="CC774" i="13"/>
  <c r="CC773" i="13"/>
  <c r="CC772" i="13"/>
  <c r="CC771" i="13"/>
  <c r="CC770" i="13"/>
  <c r="CC769" i="13"/>
  <c r="CC768" i="13"/>
  <c r="CC767" i="13"/>
  <c r="CC766" i="13"/>
  <c r="CC765" i="13"/>
  <c r="CC764" i="13"/>
  <c r="CC763" i="13"/>
  <c r="CC762" i="13"/>
  <c r="CC761" i="13"/>
  <c r="CC760" i="13"/>
  <c r="CC759" i="13"/>
  <c r="CC758" i="13"/>
  <c r="CC757" i="13"/>
  <c r="CC756" i="13"/>
  <c r="CC755" i="13"/>
  <c r="CC754" i="13"/>
  <c r="CC753" i="13"/>
  <c r="CC752" i="13"/>
  <c r="CC751" i="13"/>
  <c r="CC750" i="13"/>
  <c r="CC749" i="13"/>
  <c r="CC748" i="13"/>
  <c r="CC747" i="13"/>
  <c r="CC746" i="13"/>
  <c r="CC745" i="13"/>
  <c r="CC744" i="13"/>
  <c r="CC743" i="13"/>
  <c r="CC742" i="13"/>
  <c r="CC741" i="13"/>
  <c r="CC740" i="13"/>
  <c r="CC739" i="13"/>
  <c r="CC738" i="13"/>
  <c r="CC737" i="13"/>
  <c r="CC736" i="13"/>
  <c r="CC735" i="13"/>
  <c r="CC734" i="13"/>
  <c r="CC733" i="13"/>
  <c r="CC732" i="13"/>
  <c r="CC731" i="13"/>
  <c r="CC730" i="13"/>
  <c r="CC729" i="13"/>
  <c r="CC728" i="13"/>
  <c r="CC727" i="13"/>
  <c r="CC726" i="13"/>
  <c r="CC725" i="13"/>
  <c r="CC724" i="13"/>
  <c r="CC723" i="13"/>
  <c r="CC722" i="13"/>
  <c r="CC721" i="13"/>
  <c r="CC720" i="13"/>
  <c r="CC719" i="13"/>
  <c r="CC718" i="13"/>
  <c r="CC717" i="13"/>
  <c r="CC716" i="13"/>
  <c r="CC715" i="13"/>
  <c r="CC714" i="13"/>
  <c r="CC713" i="13"/>
  <c r="CC712" i="13"/>
  <c r="CC711" i="13"/>
  <c r="CC710" i="13"/>
  <c r="CC709" i="13"/>
  <c r="CC708" i="13"/>
  <c r="CC707" i="13"/>
  <c r="CC706" i="13"/>
  <c r="CC705" i="13"/>
  <c r="CC704" i="13"/>
  <c r="CC703" i="13"/>
  <c r="CC702" i="13"/>
  <c r="CC701" i="13"/>
  <c r="CC700" i="13"/>
  <c r="CC699" i="13"/>
  <c r="CC698" i="13"/>
  <c r="CC697" i="13"/>
  <c r="CC696" i="13"/>
  <c r="CC695" i="13"/>
  <c r="CC694" i="13"/>
  <c r="CC693" i="13"/>
  <c r="CC692" i="13"/>
  <c r="CC691" i="13"/>
  <c r="CC690" i="13"/>
  <c r="CC689" i="13"/>
  <c r="CC688" i="13"/>
  <c r="CC687" i="13"/>
  <c r="CC686" i="13"/>
  <c r="CC685" i="13"/>
  <c r="CC684" i="13"/>
  <c r="CC683" i="13"/>
  <c r="CC682" i="13"/>
  <c r="CC681" i="13"/>
  <c r="CC680" i="13"/>
  <c r="CC679" i="13"/>
  <c r="CC678" i="13"/>
  <c r="CC677" i="13"/>
  <c r="CC676" i="13"/>
  <c r="CC675" i="13"/>
  <c r="CC674" i="13"/>
  <c r="CC673" i="13"/>
  <c r="CC672" i="13"/>
  <c r="CC671" i="13"/>
  <c r="CC670" i="13"/>
  <c r="CC669" i="13"/>
  <c r="CC668" i="13"/>
  <c r="CC667" i="13"/>
  <c r="CC666" i="13"/>
  <c r="CC665" i="13"/>
  <c r="CC664" i="13"/>
  <c r="CC663" i="13"/>
  <c r="CC662" i="13"/>
  <c r="CC661" i="13"/>
  <c r="CC660" i="13"/>
  <c r="CC659" i="13"/>
  <c r="CC658" i="13"/>
  <c r="CC657" i="13"/>
  <c r="CC656" i="13"/>
  <c r="CC655" i="13"/>
  <c r="CC654" i="13"/>
  <c r="CC653" i="13"/>
  <c r="CC652" i="13"/>
  <c r="CC651" i="13"/>
  <c r="CC650" i="13"/>
  <c r="CC649" i="13"/>
  <c r="CC648" i="13"/>
  <c r="CC647" i="13"/>
  <c r="CC646" i="13"/>
  <c r="CC645" i="13"/>
  <c r="CC644" i="13"/>
  <c r="CC643" i="13"/>
  <c r="CC642" i="13"/>
  <c r="CC641" i="13"/>
  <c r="CC640" i="13"/>
  <c r="CC639" i="13"/>
  <c r="CC638" i="13"/>
  <c r="CC637" i="13"/>
  <c r="CC636" i="13"/>
  <c r="CC635" i="13"/>
  <c r="CC634" i="13"/>
  <c r="CC633" i="13"/>
  <c r="CC632" i="13"/>
  <c r="CC631" i="13"/>
  <c r="CC630" i="13"/>
  <c r="CC629" i="13"/>
  <c r="CC628" i="13"/>
  <c r="CC627" i="13"/>
  <c r="CC626" i="13"/>
  <c r="CC625" i="13"/>
  <c r="CC624" i="13"/>
  <c r="CC623" i="13"/>
  <c r="CC622" i="13"/>
  <c r="CC621" i="13"/>
  <c r="CC620" i="13"/>
  <c r="CC619" i="13"/>
  <c r="CC618" i="13"/>
  <c r="CC617" i="13"/>
  <c r="CC616" i="13"/>
  <c r="CC615" i="13"/>
  <c r="CC614" i="13"/>
  <c r="CC613" i="13"/>
  <c r="CC612" i="13"/>
  <c r="CC611" i="13"/>
  <c r="CC610" i="13"/>
  <c r="CC609" i="13"/>
  <c r="CC608" i="13"/>
  <c r="CC607" i="13"/>
  <c r="CC606" i="13"/>
  <c r="CC605" i="13"/>
  <c r="CC604" i="13"/>
  <c r="CC603" i="13"/>
  <c r="CC602" i="13"/>
  <c r="CC601" i="13"/>
  <c r="CC600" i="13"/>
  <c r="CC599" i="13"/>
  <c r="CC598" i="13"/>
  <c r="CC597" i="13"/>
  <c r="CC596" i="13"/>
  <c r="CC595" i="13"/>
  <c r="CC594" i="13"/>
  <c r="CC593" i="13"/>
  <c r="CC592" i="13"/>
  <c r="CC591" i="13"/>
  <c r="CC590" i="13"/>
  <c r="CC589" i="13"/>
  <c r="CC588" i="13"/>
  <c r="CC587" i="13"/>
  <c r="CC586" i="13"/>
  <c r="CC585" i="13"/>
  <c r="CC584" i="13"/>
  <c r="CC583" i="13"/>
  <c r="CC582" i="13"/>
  <c r="CC581" i="13"/>
  <c r="CC580" i="13"/>
  <c r="CC579" i="13"/>
  <c r="CC578" i="13"/>
  <c r="CC577" i="13"/>
  <c r="CC576" i="13"/>
  <c r="CC575" i="13"/>
  <c r="CC574" i="13"/>
  <c r="CC573" i="13"/>
  <c r="CC572" i="13"/>
  <c r="CC571" i="13"/>
  <c r="CC570" i="13"/>
  <c r="CC569" i="13"/>
  <c r="CC568" i="13"/>
  <c r="CC567" i="13"/>
  <c r="CC566" i="13"/>
  <c r="CC565" i="13"/>
  <c r="CC564" i="13"/>
  <c r="CC563" i="13"/>
  <c r="CC562" i="13"/>
  <c r="CC561" i="13"/>
  <c r="CC560" i="13"/>
  <c r="CC559" i="13"/>
  <c r="CC558" i="13"/>
  <c r="CC557" i="13"/>
  <c r="CC556" i="13"/>
  <c r="CC555" i="13"/>
  <c r="CC554" i="13"/>
  <c r="CC553" i="13"/>
  <c r="CC552" i="13"/>
  <c r="CC551" i="13"/>
  <c r="CC550" i="13"/>
  <c r="CC549" i="13"/>
  <c r="CC548" i="13"/>
  <c r="CC547" i="13"/>
  <c r="CC546" i="13"/>
  <c r="CC545" i="13"/>
  <c r="CC544" i="13"/>
  <c r="CC543" i="13"/>
  <c r="CC542" i="13"/>
  <c r="CC541" i="13"/>
  <c r="CC540" i="13"/>
  <c r="CC539" i="13"/>
  <c r="CC538" i="13"/>
  <c r="CC537" i="13"/>
  <c r="CC536" i="13"/>
  <c r="CC535" i="13"/>
  <c r="CC534" i="13"/>
  <c r="CC533" i="13"/>
  <c r="CC532" i="13"/>
  <c r="CC531" i="13"/>
  <c r="CC530" i="13"/>
  <c r="CC529" i="13"/>
  <c r="CC528" i="13"/>
  <c r="CC527" i="13"/>
  <c r="CC526" i="13"/>
  <c r="CC525" i="13"/>
  <c r="CC524" i="13"/>
  <c r="CC523" i="13"/>
  <c r="CC522" i="13"/>
  <c r="CC521" i="13"/>
  <c r="CC520" i="13"/>
  <c r="CC519" i="13"/>
  <c r="CC518" i="13"/>
  <c r="CC517" i="13"/>
  <c r="CC516" i="13"/>
  <c r="CC515" i="13"/>
  <c r="CC514" i="13"/>
  <c r="CC513" i="13"/>
  <c r="CC512" i="13"/>
  <c r="CC511" i="13"/>
  <c r="CC510" i="13"/>
  <c r="CC509" i="13"/>
  <c r="CC508" i="13"/>
  <c r="CC507" i="13"/>
  <c r="CC506" i="13"/>
  <c r="CC505" i="13"/>
  <c r="CC504" i="13"/>
  <c r="CC503" i="13"/>
  <c r="CC502" i="13"/>
  <c r="CC501" i="13"/>
  <c r="CC500" i="13"/>
  <c r="CC499" i="13"/>
  <c r="CC498" i="13"/>
  <c r="CC497" i="13"/>
  <c r="CC496" i="13"/>
  <c r="CC495" i="13"/>
  <c r="CC494" i="13"/>
  <c r="CC493" i="13"/>
  <c r="CC492" i="13"/>
  <c r="CC491" i="13"/>
  <c r="CC490" i="13"/>
  <c r="CC489" i="13"/>
  <c r="CC488" i="13"/>
  <c r="CC487" i="13"/>
  <c r="CC486" i="13"/>
  <c r="CC485" i="13"/>
  <c r="CC484" i="13"/>
  <c r="CC483" i="13"/>
  <c r="CC482" i="13"/>
  <c r="CC481" i="13"/>
  <c r="CC480" i="13"/>
  <c r="CC479" i="13"/>
  <c r="CC478" i="13"/>
  <c r="CC477" i="13"/>
  <c r="CC476" i="13"/>
  <c r="CC475" i="13"/>
  <c r="CC474" i="13"/>
  <c r="CC473" i="13"/>
  <c r="CC472" i="13"/>
  <c r="CC471" i="13"/>
  <c r="CC470" i="13"/>
  <c r="CC469" i="13"/>
  <c r="CC468" i="13"/>
  <c r="CC467" i="13"/>
  <c r="CC466" i="13"/>
  <c r="CC465" i="13"/>
  <c r="CC464" i="13"/>
  <c r="CC463" i="13"/>
  <c r="CC462" i="13"/>
  <c r="CC461" i="13"/>
  <c r="CC460" i="13"/>
  <c r="CC459" i="13"/>
  <c r="CC458" i="13"/>
  <c r="CC457" i="13"/>
  <c r="CC456" i="13"/>
  <c r="CC455" i="13"/>
  <c r="CC454" i="13"/>
  <c r="CC453" i="13"/>
  <c r="CC452" i="13"/>
  <c r="CC451" i="13"/>
  <c r="CC450" i="13"/>
  <c r="CC449" i="13"/>
  <c r="CC448" i="13"/>
  <c r="CC447" i="13"/>
  <c r="CC446" i="13"/>
  <c r="CC445" i="13"/>
  <c r="CC444" i="13"/>
  <c r="CC443" i="13"/>
  <c r="CC442" i="13"/>
  <c r="CC441" i="13"/>
  <c r="CC440" i="13"/>
  <c r="CC439" i="13"/>
  <c r="CC438" i="13"/>
  <c r="CC437" i="13"/>
  <c r="CC436" i="13"/>
  <c r="CC435" i="13"/>
  <c r="CC434" i="13"/>
  <c r="CC433" i="13"/>
  <c r="CC432" i="13"/>
  <c r="BU787" i="13"/>
  <c r="BU786" i="13"/>
  <c r="BU785" i="13"/>
  <c r="BU784" i="13"/>
  <c r="BU783" i="13"/>
  <c r="BU782" i="13"/>
  <c r="BU781" i="13"/>
  <c r="BU780" i="13"/>
  <c r="BU779" i="13"/>
  <c r="BU778" i="13"/>
  <c r="BU777" i="13"/>
  <c r="BU776" i="13"/>
  <c r="BU775" i="13"/>
  <c r="BU774" i="13"/>
  <c r="BU773" i="13"/>
  <c r="BU772" i="13"/>
  <c r="BU771" i="13"/>
  <c r="BU770" i="13"/>
  <c r="BU769" i="13"/>
  <c r="BU768" i="13"/>
  <c r="BU767" i="13"/>
  <c r="BU766" i="13"/>
  <c r="BU765" i="13"/>
  <c r="BU764" i="13"/>
  <c r="BU763" i="13"/>
  <c r="BU762" i="13"/>
  <c r="BU761" i="13"/>
  <c r="BU760" i="13"/>
  <c r="BU759" i="13"/>
  <c r="BU758" i="13"/>
  <c r="BU757" i="13"/>
  <c r="BU756" i="13"/>
  <c r="BU755" i="13"/>
  <c r="BU754" i="13"/>
  <c r="BU753" i="13"/>
  <c r="BU752" i="13"/>
  <c r="BU751" i="13"/>
  <c r="BU750" i="13"/>
  <c r="BU749" i="13"/>
  <c r="BU748" i="13"/>
  <c r="BU747" i="13"/>
  <c r="BU746" i="13"/>
  <c r="BU745" i="13"/>
  <c r="BU744" i="13"/>
  <c r="BU743" i="13"/>
  <c r="BU742" i="13"/>
  <c r="BU741" i="13"/>
  <c r="BU740" i="13"/>
  <c r="BU739" i="13"/>
  <c r="BU738" i="13"/>
  <c r="BU737" i="13"/>
  <c r="BU736" i="13"/>
  <c r="BU735" i="13"/>
  <c r="BU734" i="13"/>
  <c r="BU733" i="13"/>
  <c r="BU732" i="13"/>
  <c r="BU731" i="13"/>
  <c r="BU730" i="13"/>
  <c r="BU729" i="13"/>
  <c r="BU728" i="13"/>
  <c r="BU727" i="13"/>
  <c r="BU726" i="13"/>
  <c r="BU725" i="13"/>
  <c r="BU724" i="13"/>
  <c r="BU723" i="13"/>
  <c r="BU722" i="13"/>
  <c r="BU721" i="13"/>
  <c r="BU720" i="13"/>
  <c r="BU719" i="13"/>
  <c r="BU718" i="13"/>
  <c r="BU717" i="13"/>
  <c r="BU716" i="13"/>
  <c r="BU715" i="13"/>
  <c r="BU714" i="13"/>
  <c r="BU713" i="13"/>
  <c r="BU712" i="13"/>
  <c r="BU711" i="13"/>
  <c r="BU710" i="13"/>
  <c r="BU709" i="13"/>
  <c r="BU708" i="13"/>
  <c r="BU707" i="13"/>
  <c r="BU706" i="13"/>
  <c r="BU705" i="13"/>
  <c r="BU704" i="13"/>
  <c r="BU703" i="13"/>
  <c r="BU702" i="13"/>
  <c r="BU701" i="13"/>
  <c r="BU700" i="13"/>
  <c r="BU699" i="13"/>
  <c r="BU698" i="13"/>
  <c r="BU697" i="13"/>
  <c r="BU696" i="13"/>
  <c r="BU695" i="13"/>
  <c r="BU694" i="13"/>
  <c r="BU693" i="13"/>
  <c r="BU692" i="13"/>
  <c r="BU691" i="13"/>
  <c r="BU690" i="13"/>
  <c r="BU689" i="13"/>
  <c r="BU688" i="13"/>
  <c r="BU687" i="13"/>
  <c r="BU686" i="13"/>
  <c r="BU685" i="13"/>
  <c r="BU684" i="13"/>
  <c r="BU683" i="13"/>
  <c r="BU682" i="13"/>
  <c r="BU681" i="13"/>
  <c r="BU680" i="13"/>
  <c r="BU679" i="13"/>
  <c r="BU678" i="13"/>
  <c r="BU677" i="13"/>
  <c r="BU676" i="13"/>
  <c r="BU675" i="13"/>
  <c r="BU674" i="13"/>
  <c r="BU673" i="13"/>
  <c r="BU672" i="13"/>
  <c r="BU671" i="13"/>
  <c r="BU670" i="13"/>
  <c r="BU669" i="13"/>
  <c r="BU668" i="13"/>
  <c r="BU667" i="13"/>
  <c r="BU666" i="13"/>
  <c r="BU665" i="13"/>
  <c r="BU664" i="13"/>
  <c r="BU663" i="13"/>
  <c r="BU662" i="13"/>
  <c r="BU661" i="13"/>
  <c r="BU660" i="13"/>
  <c r="BU659" i="13"/>
  <c r="BU658" i="13"/>
  <c r="BU657" i="13"/>
  <c r="BU656" i="13"/>
  <c r="BU655" i="13"/>
  <c r="BU654" i="13"/>
  <c r="BU653" i="13"/>
  <c r="BU652" i="13"/>
  <c r="BU651" i="13"/>
  <c r="BU650" i="13"/>
  <c r="BU649" i="13"/>
  <c r="BU648" i="13"/>
  <c r="BU647" i="13"/>
  <c r="BU646" i="13"/>
  <c r="BU645" i="13"/>
  <c r="BU644" i="13"/>
  <c r="BU643" i="13"/>
  <c r="BU642" i="13"/>
  <c r="BU641" i="13"/>
  <c r="BU640" i="13"/>
  <c r="BU639" i="13"/>
  <c r="BU638" i="13"/>
  <c r="BU637" i="13"/>
  <c r="BU636" i="13"/>
  <c r="BU635" i="13"/>
  <c r="BU634" i="13"/>
  <c r="BU633" i="13"/>
  <c r="BU632" i="13"/>
  <c r="BU631" i="13"/>
  <c r="BU630" i="13"/>
  <c r="BU629" i="13"/>
  <c r="BU628" i="13"/>
  <c r="BU627" i="13"/>
  <c r="BU626" i="13"/>
  <c r="BU625" i="13"/>
  <c r="BU624" i="13"/>
  <c r="BU623" i="13"/>
  <c r="BU622" i="13"/>
  <c r="BU621" i="13"/>
  <c r="BU620" i="13"/>
  <c r="BU619" i="13"/>
  <c r="BU618" i="13"/>
  <c r="BU617" i="13"/>
  <c r="BU616" i="13"/>
  <c r="BU615" i="13"/>
  <c r="BU614" i="13"/>
  <c r="BU613" i="13"/>
  <c r="BU612" i="13"/>
  <c r="BU611" i="13"/>
  <c r="BU610" i="13"/>
  <c r="BU609" i="13"/>
  <c r="BU608" i="13"/>
  <c r="BU607" i="13"/>
  <c r="BU606" i="13"/>
  <c r="BU605" i="13"/>
  <c r="BU604" i="13"/>
  <c r="BU603" i="13"/>
  <c r="BU602" i="13"/>
  <c r="BU601" i="13"/>
  <c r="BU600" i="13"/>
  <c r="BU599" i="13"/>
  <c r="BU598" i="13"/>
  <c r="BU597" i="13"/>
  <c r="BU596" i="13"/>
  <c r="BU595" i="13"/>
  <c r="BU594" i="13"/>
  <c r="BU593" i="13"/>
  <c r="BU592" i="13"/>
  <c r="BU591" i="13"/>
  <c r="BU590" i="13"/>
  <c r="BU589" i="13"/>
  <c r="BU588" i="13"/>
  <c r="BU587" i="13"/>
  <c r="BU586" i="13"/>
  <c r="BU585" i="13"/>
  <c r="BU584" i="13"/>
  <c r="BU583" i="13"/>
  <c r="BU582" i="13"/>
  <c r="BU581" i="13"/>
  <c r="BU580" i="13"/>
  <c r="BU579" i="13"/>
  <c r="BU578" i="13"/>
  <c r="BU577" i="13"/>
  <c r="BU576" i="13"/>
  <c r="BU575" i="13"/>
  <c r="BU574" i="13"/>
  <c r="BU573" i="13"/>
  <c r="BU572" i="13"/>
  <c r="BU571" i="13"/>
  <c r="BU570" i="13"/>
  <c r="BU569" i="13"/>
  <c r="BU568" i="13"/>
  <c r="BU567" i="13"/>
  <c r="BU566" i="13"/>
  <c r="BU565" i="13"/>
  <c r="BU564" i="13"/>
  <c r="BU563" i="13"/>
  <c r="BU562" i="13"/>
  <c r="BU561" i="13"/>
  <c r="BU560" i="13"/>
  <c r="BU559" i="13"/>
  <c r="BU558" i="13"/>
  <c r="BU557" i="13"/>
  <c r="BU556" i="13"/>
  <c r="BU555" i="13"/>
  <c r="BU554" i="13"/>
  <c r="BU553" i="13"/>
  <c r="BU552" i="13"/>
  <c r="BU551" i="13"/>
  <c r="BU550" i="13"/>
  <c r="BU549" i="13"/>
  <c r="BU548" i="13"/>
  <c r="BU547" i="13"/>
  <c r="BU546" i="13"/>
  <c r="BU545" i="13"/>
  <c r="BU544" i="13"/>
  <c r="BU543" i="13"/>
  <c r="BU542" i="13"/>
  <c r="BU541" i="13"/>
  <c r="BU540" i="13"/>
  <c r="BU539" i="13"/>
  <c r="BU538" i="13"/>
  <c r="BU537" i="13"/>
  <c r="BU536" i="13"/>
  <c r="BU535" i="13"/>
  <c r="BU534" i="13"/>
  <c r="BU533" i="13"/>
  <c r="BU532" i="13"/>
  <c r="BU531" i="13"/>
  <c r="BU530" i="13"/>
  <c r="BU529" i="13"/>
  <c r="BU528" i="13"/>
  <c r="BU527" i="13"/>
  <c r="BU526" i="13"/>
  <c r="BU525" i="13"/>
  <c r="BU524" i="13"/>
  <c r="BU523" i="13"/>
  <c r="BU522" i="13"/>
  <c r="BU521" i="13"/>
  <c r="BU520" i="13"/>
  <c r="BU519" i="13"/>
  <c r="BU518" i="13"/>
  <c r="BU517" i="13"/>
  <c r="BU516" i="13"/>
  <c r="BU515" i="13"/>
  <c r="BU514" i="13"/>
  <c r="BU513" i="13"/>
  <c r="BU512" i="13"/>
  <c r="BU511" i="13"/>
  <c r="BU510" i="13"/>
  <c r="BU509" i="13"/>
  <c r="BU508" i="13"/>
  <c r="BU507" i="13"/>
  <c r="BU506" i="13"/>
  <c r="BU505" i="13"/>
  <c r="BU504" i="13"/>
  <c r="BU503" i="13"/>
  <c r="BU502" i="13"/>
  <c r="BU501" i="13"/>
  <c r="BU500" i="13"/>
  <c r="BU499" i="13"/>
  <c r="BU498" i="13"/>
  <c r="BU497" i="13"/>
  <c r="BU496" i="13"/>
  <c r="BU495" i="13"/>
  <c r="BU494" i="13"/>
  <c r="BU493" i="13"/>
  <c r="BU492" i="13"/>
  <c r="BU491" i="13"/>
  <c r="BU490" i="13"/>
  <c r="BU489" i="13"/>
  <c r="BU488" i="13"/>
  <c r="BU487" i="13"/>
  <c r="BU486" i="13"/>
  <c r="BU485" i="13"/>
  <c r="BU484" i="13"/>
  <c r="BU483" i="13"/>
  <c r="BU482" i="13"/>
  <c r="BU481" i="13"/>
  <c r="BU480" i="13"/>
  <c r="BU479" i="13"/>
  <c r="BU478" i="13"/>
  <c r="BU477" i="13"/>
  <c r="BU476" i="13"/>
  <c r="BU475" i="13"/>
  <c r="BU474" i="13"/>
  <c r="BU473" i="13"/>
  <c r="BU472" i="13"/>
  <c r="BU471" i="13"/>
  <c r="BU470" i="13"/>
  <c r="BU469" i="13"/>
  <c r="BU468" i="13"/>
  <c r="BU467" i="13"/>
  <c r="BU466" i="13"/>
  <c r="BU465" i="13"/>
  <c r="BU464" i="13"/>
  <c r="BU463" i="13"/>
  <c r="BU462" i="13"/>
  <c r="BU461" i="13"/>
  <c r="BU460" i="13"/>
  <c r="BU459" i="13"/>
  <c r="BU458" i="13"/>
  <c r="BU457" i="13"/>
  <c r="BU456" i="13"/>
  <c r="BU455" i="13"/>
  <c r="BU454" i="13"/>
  <c r="BU453" i="13"/>
  <c r="BU452" i="13"/>
  <c r="BU451" i="13"/>
  <c r="BU450" i="13"/>
  <c r="BU449" i="13"/>
  <c r="BU448" i="13"/>
  <c r="BU447" i="13"/>
  <c r="BU446" i="13"/>
  <c r="BU445" i="13"/>
  <c r="BU444" i="13"/>
  <c r="BU443" i="13"/>
  <c r="BU442" i="13"/>
  <c r="BU441" i="13"/>
  <c r="BU440" i="13"/>
  <c r="BU439" i="13"/>
  <c r="BU438" i="13"/>
  <c r="BU437" i="13"/>
  <c r="BU436" i="13"/>
  <c r="BU435" i="13"/>
  <c r="BU434" i="13"/>
  <c r="BU433" i="13"/>
  <c r="BU432" i="13"/>
  <c r="BM787" i="13"/>
  <c r="BM786" i="13"/>
  <c r="BM785" i="13"/>
  <c r="BM784" i="13"/>
  <c r="BM783" i="13"/>
  <c r="BM782" i="13"/>
  <c r="BM781" i="13"/>
  <c r="BM780" i="13"/>
  <c r="BM779" i="13"/>
  <c r="BM778" i="13"/>
  <c r="BM777" i="13"/>
  <c r="BM776" i="13"/>
  <c r="BM775" i="13"/>
  <c r="BM774" i="13"/>
  <c r="BM773" i="13"/>
  <c r="BM772" i="13"/>
  <c r="BM771" i="13"/>
  <c r="BM770" i="13"/>
  <c r="BM769" i="13"/>
  <c r="BM768" i="13"/>
  <c r="BM767" i="13"/>
  <c r="BM766" i="13"/>
  <c r="BM765" i="13"/>
  <c r="BM764" i="13"/>
  <c r="BM763" i="13"/>
  <c r="BM762" i="13"/>
  <c r="BM761" i="13"/>
  <c r="BM760" i="13"/>
  <c r="BM759" i="13"/>
  <c r="BM758" i="13"/>
  <c r="BM757" i="13"/>
  <c r="BM756" i="13"/>
  <c r="BM755" i="13"/>
  <c r="BM754" i="13"/>
  <c r="BM753" i="13"/>
  <c r="BM752" i="13"/>
  <c r="BM751" i="13"/>
  <c r="BM750" i="13"/>
  <c r="BM749" i="13"/>
  <c r="BM748" i="13"/>
  <c r="BM747" i="13"/>
  <c r="BM746" i="13"/>
  <c r="BM745" i="13"/>
  <c r="BM744" i="13"/>
  <c r="BM743" i="13"/>
  <c r="BM742" i="13"/>
  <c r="BM741" i="13"/>
  <c r="BM740" i="13"/>
  <c r="BM739" i="13"/>
  <c r="BM738" i="13"/>
  <c r="BM737" i="13"/>
  <c r="BM736" i="13"/>
  <c r="BM735" i="13"/>
  <c r="BM734" i="13"/>
  <c r="BM733" i="13"/>
  <c r="BM732" i="13"/>
  <c r="BM731" i="13"/>
  <c r="BM730" i="13"/>
  <c r="BM729" i="13"/>
  <c r="BM728" i="13"/>
  <c r="BM727" i="13"/>
  <c r="BM726" i="13"/>
  <c r="BM725" i="13"/>
  <c r="BM724" i="13"/>
  <c r="BM723" i="13"/>
  <c r="BM722" i="13"/>
  <c r="BM721" i="13"/>
  <c r="BM720" i="13"/>
  <c r="BM719" i="13"/>
  <c r="BM718" i="13"/>
  <c r="BM717" i="13"/>
  <c r="BM716" i="13"/>
  <c r="BM715" i="13"/>
  <c r="BM714" i="13"/>
  <c r="BM713" i="13"/>
  <c r="BM712" i="13"/>
  <c r="BM711" i="13"/>
  <c r="BM710" i="13"/>
  <c r="BM709" i="13"/>
  <c r="BM708" i="13"/>
  <c r="BM707" i="13"/>
  <c r="BM706" i="13"/>
  <c r="BM705" i="13"/>
  <c r="BM704" i="13"/>
  <c r="BM703" i="13"/>
  <c r="BM702" i="13"/>
  <c r="BM701" i="13"/>
  <c r="BM700" i="13"/>
  <c r="BM699" i="13"/>
  <c r="BM698" i="13"/>
  <c r="BM697" i="13"/>
  <c r="BM696" i="13"/>
  <c r="BM695" i="13"/>
  <c r="BM694" i="13"/>
  <c r="BM693" i="13"/>
  <c r="BM692" i="13"/>
  <c r="BM691" i="13"/>
  <c r="BM690" i="13"/>
  <c r="BM689" i="13"/>
  <c r="BM688" i="13"/>
  <c r="BM687" i="13"/>
  <c r="BM686" i="13"/>
  <c r="BM685" i="13"/>
  <c r="BM684" i="13"/>
  <c r="BM683" i="13"/>
  <c r="BM682" i="13"/>
  <c r="BM681" i="13"/>
  <c r="BM680" i="13"/>
  <c r="BM679" i="13"/>
  <c r="BM678" i="13"/>
  <c r="BM677" i="13"/>
  <c r="BM676" i="13"/>
  <c r="BM675" i="13"/>
  <c r="BM674" i="13"/>
  <c r="BM673" i="13"/>
  <c r="BM672" i="13"/>
  <c r="BM671" i="13"/>
  <c r="BM670" i="13"/>
  <c r="BM669" i="13"/>
  <c r="BM668" i="13"/>
  <c r="BM667" i="13"/>
  <c r="BM666" i="13"/>
  <c r="BM665" i="13"/>
  <c r="BM664" i="13"/>
  <c r="BM663" i="13"/>
  <c r="BM662" i="13"/>
  <c r="BM661" i="13"/>
  <c r="BM660" i="13"/>
  <c r="BM659" i="13"/>
  <c r="BM658" i="13"/>
  <c r="BM657" i="13"/>
  <c r="BM656" i="13"/>
  <c r="BM655" i="13"/>
  <c r="BM654" i="13"/>
  <c r="BM653" i="13"/>
  <c r="BM652" i="13"/>
  <c r="BM651" i="13"/>
  <c r="BM650" i="13"/>
  <c r="BM649" i="13"/>
  <c r="BM648" i="13"/>
  <c r="BM647" i="13"/>
  <c r="BM646" i="13"/>
  <c r="BM645" i="13"/>
  <c r="BM644" i="13"/>
  <c r="BM643" i="13"/>
  <c r="BM642" i="13"/>
  <c r="BM641" i="13"/>
  <c r="BM640" i="13"/>
  <c r="BM639" i="13"/>
  <c r="BM638" i="13"/>
  <c r="BM637" i="13"/>
  <c r="BM636" i="13"/>
  <c r="BM635" i="13"/>
  <c r="BM634" i="13"/>
  <c r="BM633" i="13"/>
  <c r="BM632" i="13"/>
  <c r="BM631" i="13"/>
  <c r="BM630" i="13"/>
  <c r="BM629" i="13"/>
  <c r="BM628" i="13"/>
  <c r="BM627" i="13"/>
  <c r="BM626" i="13"/>
  <c r="BM625" i="13"/>
  <c r="BM624" i="13"/>
  <c r="BM623" i="13"/>
  <c r="BM622" i="13"/>
  <c r="BM621" i="13"/>
  <c r="BM620" i="13"/>
  <c r="BM619" i="13"/>
  <c r="BM618" i="13"/>
  <c r="BM617" i="13"/>
  <c r="BM616" i="13"/>
  <c r="BM615" i="13"/>
  <c r="BM614" i="13"/>
  <c r="BM613" i="13"/>
  <c r="BM612" i="13"/>
  <c r="BM611" i="13"/>
  <c r="BM610" i="13"/>
  <c r="BM609" i="13"/>
  <c r="BM608" i="13"/>
  <c r="BM607" i="13"/>
  <c r="BM606" i="13"/>
  <c r="BM605" i="13"/>
  <c r="BM604" i="13"/>
  <c r="BM603" i="13"/>
  <c r="BM602" i="13"/>
  <c r="BM601" i="13"/>
  <c r="BM600" i="13"/>
  <c r="BM599" i="13"/>
  <c r="BM598" i="13"/>
  <c r="BM597" i="13"/>
  <c r="BM596" i="13"/>
  <c r="BM595" i="13"/>
  <c r="BM594" i="13"/>
  <c r="BM593" i="13"/>
  <c r="BM592" i="13"/>
  <c r="BM591" i="13"/>
  <c r="BM590" i="13"/>
  <c r="BM589" i="13"/>
  <c r="BM588" i="13"/>
  <c r="BM587" i="13"/>
  <c r="BM586" i="13"/>
  <c r="BM585" i="13"/>
  <c r="BM584" i="13"/>
  <c r="BM583" i="13"/>
  <c r="BM582" i="13"/>
  <c r="BM581" i="13"/>
  <c r="BM580" i="13"/>
  <c r="BM579" i="13"/>
  <c r="BM578" i="13"/>
  <c r="BM577" i="13"/>
  <c r="BM576" i="13"/>
  <c r="BM575" i="13"/>
  <c r="BM574" i="13"/>
  <c r="BM573" i="13"/>
  <c r="BM572" i="13"/>
  <c r="BM571" i="13"/>
  <c r="BM570" i="13"/>
  <c r="BM569" i="13"/>
  <c r="BM568" i="13"/>
  <c r="BM567" i="13"/>
  <c r="BM566" i="13"/>
  <c r="BM565" i="13"/>
  <c r="BM564" i="13"/>
  <c r="BM563" i="13"/>
  <c r="BM562" i="13"/>
  <c r="BM561" i="13"/>
  <c r="BM560" i="13"/>
  <c r="BM559" i="13"/>
  <c r="BM558" i="13"/>
  <c r="BM557" i="13"/>
  <c r="BM556" i="13"/>
  <c r="BM555" i="13"/>
  <c r="BM554" i="13"/>
  <c r="BM553" i="13"/>
  <c r="BM552" i="13"/>
  <c r="BM551" i="13"/>
  <c r="BM550" i="13"/>
  <c r="BM549" i="13"/>
  <c r="BM548" i="13"/>
  <c r="BM547" i="13"/>
  <c r="BM546" i="13"/>
  <c r="BM545" i="13"/>
  <c r="BM544" i="13"/>
  <c r="BM543" i="13"/>
  <c r="BM542" i="13"/>
  <c r="BM541" i="13"/>
  <c r="BM540" i="13"/>
  <c r="BM539" i="13"/>
  <c r="BM538" i="13"/>
  <c r="BM537" i="13"/>
  <c r="BM536" i="13"/>
  <c r="BM535" i="13"/>
  <c r="BM534" i="13"/>
  <c r="BM533" i="13"/>
  <c r="BM532" i="13"/>
  <c r="BM531" i="13"/>
  <c r="BM530" i="13"/>
  <c r="BM529" i="13"/>
  <c r="BM528" i="13"/>
  <c r="BM527" i="13"/>
  <c r="BM526" i="13"/>
  <c r="BM525" i="13"/>
  <c r="BM524" i="13"/>
  <c r="BM523" i="13"/>
  <c r="BM522" i="13"/>
  <c r="BM521" i="13"/>
  <c r="BM520" i="13"/>
  <c r="BM519" i="13"/>
  <c r="BM518" i="13"/>
  <c r="BM517" i="13"/>
  <c r="BM516" i="13"/>
  <c r="BM515" i="13"/>
  <c r="BM514" i="13"/>
  <c r="BM513" i="13"/>
  <c r="BM512" i="13"/>
  <c r="BM511" i="13"/>
  <c r="BM510" i="13"/>
  <c r="BM509" i="13"/>
  <c r="BM508" i="13"/>
  <c r="BM507" i="13"/>
  <c r="BM506" i="13"/>
  <c r="BM505" i="13"/>
  <c r="BM504" i="13"/>
  <c r="BM503" i="13"/>
  <c r="BM502" i="13"/>
  <c r="BM501" i="13"/>
  <c r="BM500" i="13"/>
  <c r="BM499" i="13"/>
  <c r="BM498" i="13"/>
  <c r="BM497" i="13"/>
  <c r="BM496" i="13"/>
  <c r="BM495" i="13"/>
  <c r="BM494" i="13"/>
  <c r="BM493" i="13"/>
  <c r="BM492" i="13"/>
  <c r="BM491" i="13"/>
  <c r="BM490" i="13"/>
  <c r="BM489" i="13"/>
  <c r="BM488" i="13"/>
  <c r="BM487" i="13"/>
  <c r="BM486" i="13"/>
  <c r="BM485" i="13"/>
  <c r="BM484" i="13"/>
  <c r="BM483" i="13"/>
  <c r="BM482" i="13"/>
  <c r="BM481" i="13"/>
  <c r="BM480" i="13"/>
  <c r="BM479" i="13"/>
  <c r="BM478" i="13"/>
  <c r="BM477" i="13"/>
  <c r="BM476" i="13"/>
  <c r="BM475" i="13"/>
  <c r="BM474" i="13"/>
  <c r="BM473" i="13"/>
  <c r="BM472" i="13"/>
  <c r="BM471" i="13"/>
  <c r="BM470" i="13"/>
  <c r="BM469" i="13"/>
  <c r="BM468" i="13"/>
  <c r="BM467" i="13"/>
  <c r="BM466" i="13"/>
  <c r="BM465" i="13"/>
  <c r="BM464" i="13"/>
  <c r="BM463" i="13"/>
  <c r="BM462" i="13"/>
  <c r="BM461" i="13"/>
  <c r="BM460" i="13"/>
  <c r="BM459" i="13"/>
  <c r="BM458" i="13"/>
  <c r="BM457" i="13"/>
  <c r="BM456" i="13"/>
  <c r="BM455" i="13"/>
  <c r="BM454" i="13"/>
  <c r="BM453" i="13"/>
  <c r="BM452" i="13"/>
  <c r="BM451" i="13"/>
  <c r="BM450" i="13"/>
  <c r="BM449" i="13"/>
  <c r="BM448" i="13"/>
  <c r="BM447" i="13"/>
  <c r="BM446" i="13"/>
  <c r="BM445" i="13"/>
  <c r="BM444" i="13"/>
  <c r="BM443" i="13"/>
  <c r="BM442" i="13"/>
  <c r="BM441" i="13"/>
  <c r="BM440" i="13"/>
  <c r="BM439" i="13"/>
  <c r="BM438" i="13"/>
  <c r="BM437" i="13"/>
  <c r="BM436" i="13"/>
  <c r="BM435" i="13"/>
  <c r="BM434" i="13"/>
  <c r="BM433" i="13"/>
  <c r="BM432" i="13"/>
  <c r="BE787" i="13"/>
  <c r="BE786" i="13"/>
  <c r="BE785" i="13"/>
  <c r="BE784" i="13"/>
  <c r="BE783" i="13"/>
  <c r="BE782" i="13"/>
  <c r="BE781" i="13"/>
  <c r="BE780" i="13"/>
  <c r="BE779" i="13"/>
  <c r="BE778" i="13"/>
  <c r="BE777" i="13"/>
  <c r="BE776" i="13"/>
  <c r="BE775" i="13"/>
  <c r="BE774" i="13"/>
  <c r="BE773" i="13"/>
  <c r="BE772" i="13"/>
  <c r="BE771" i="13"/>
  <c r="BE770" i="13"/>
  <c r="BE769" i="13"/>
  <c r="BE768" i="13"/>
  <c r="BE767" i="13"/>
  <c r="BE766" i="13"/>
  <c r="BE765" i="13"/>
  <c r="BE764" i="13"/>
  <c r="BE763" i="13"/>
  <c r="BE762" i="13"/>
  <c r="BE761" i="13"/>
  <c r="BE760" i="13"/>
  <c r="BE759" i="13"/>
  <c r="BE758" i="13"/>
  <c r="BE757" i="13"/>
  <c r="BE756" i="13"/>
  <c r="BE755" i="13"/>
  <c r="BE754" i="13"/>
  <c r="BE753" i="13"/>
  <c r="BE752" i="13"/>
  <c r="BE751" i="13"/>
  <c r="BE750" i="13"/>
  <c r="BE749" i="13"/>
  <c r="BE748" i="13"/>
  <c r="BE747" i="13"/>
  <c r="BE746" i="13"/>
  <c r="BE745" i="13"/>
  <c r="BE744" i="13"/>
  <c r="BE743" i="13"/>
  <c r="BE742" i="13"/>
  <c r="BE741" i="13"/>
  <c r="BE740" i="13"/>
  <c r="BE739" i="13"/>
  <c r="BE738" i="13"/>
  <c r="BE737" i="13"/>
  <c r="BE736" i="13"/>
  <c r="BE735" i="13"/>
  <c r="BE734" i="13"/>
  <c r="BE733" i="13"/>
  <c r="BE732" i="13"/>
  <c r="BE731" i="13"/>
  <c r="BE730" i="13"/>
  <c r="BE729" i="13"/>
  <c r="BE728" i="13"/>
  <c r="BE727" i="13"/>
  <c r="BE726" i="13"/>
  <c r="BE725" i="13"/>
  <c r="BE724" i="13"/>
  <c r="BE723" i="13"/>
  <c r="BE722" i="13"/>
  <c r="BE721" i="13"/>
  <c r="BE720" i="13"/>
  <c r="BE719" i="13"/>
  <c r="BE718" i="13"/>
  <c r="BE717" i="13"/>
  <c r="BE716" i="13"/>
  <c r="BE715" i="13"/>
  <c r="BE714" i="13"/>
  <c r="BE713" i="13"/>
  <c r="BE712" i="13"/>
  <c r="BE711" i="13"/>
  <c r="BE710" i="13"/>
  <c r="BE709" i="13"/>
  <c r="BE708" i="13"/>
  <c r="BE707" i="13"/>
  <c r="BE706" i="13"/>
  <c r="BE705" i="13"/>
  <c r="BE704" i="13"/>
  <c r="BE703" i="13"/>
  <c r="BE702" i="13"/>
  <c r="BE701" i="13"/>
  <c r="BE700" i="13"/>
  <c r="BE699" i="13"/>
  <c r="BE698" i="13"/>
  <c r="BE697" i="13"/>
  <c r="BE696" i="13"/>
  <c r="BE695" i="13"/>
  <c r="BE694" i="13"/>
  <c r="BE693" i="13"/>
  <c r="BE692" i="13"/>
  <c r="BE691" i="13"/>
  <c r="BE690" i="13"/>
  <c r="BE689" i="13"/>
  <c r="BE688" i="13"/>
  <c r="BE687" i="13"/>
  <c r="BE686" i="13"/>
  <c r="BE685" i="13"/>
  <c r="BE684" i="13"/>
  <c r="BE683" i="13"/>
  <c r="BE682" i="13"/>
  <c r="BE681" i="13"/>
  <c r="BE680" i="13"/>
  <c r="BE679" i="13"/>
  <c r="BE678" i="13"/>
  <c r="BE677" i="13"/>
  <c r="BE676" i="13"/>
  <c r="BE675" i="13"/>
  <c r="BE674" i="13"/>
  <c r="BE673" i="13"/>
  <c r="BE672" i="13"/>
  <c r="BE671" i="13"/>
  <c r="BE670" i="13"/>
  <c r="BE669" i="13"/>
  <c r="BE668" i="13"/>
  <c r="BE667" i="13"/>
  <c r="BE666" i="13"/>
  <c r="BE665" i="13"/>
  <c r="BE664" i="13"/>
  <c r="BE663" i="13"/>
  <c r="BE662" i="13"/>
  <c r="BE661" i="13"/>
  <c r="BE660" i="13"/>
  <c r="BE659" i="13"/>
  <c r="BE658" i="13"/>
  <c r="BE657" i="13"/>
  <c r="BE656" i="13"/>
  <c r="BE655" i="13"/>
  <c r="BE654" i="13"/>
  <c r="BE653" i="13"/>
  <c r="BE652" i="13"/>
  <c r="BE651" i="13"/>
  <c r="BE650" i="13"/>
  <c r="BE649" i="13"/>
  <c r="BE648" i="13"/>
  <c r="BE647" i="13"/>
  <c r="BE646" i="13"/>
  <c r="BE645" i="13"/>
  <c r="BE644" i="13"/>
  <c r="BE643" i="13"/>
  <c r="BE642" i="13"/>
  <c r="BE641" i="13"/>
  <c r="BE640" i="13"/>
  <c r="BE639" i="13"/>
  <c r="BE638" i="13"/>
  <c r="BE637" i="13"/>
  <c r="BE636" i="13"/>
  <c r="BE635" i="13"/>
  <c r="BE634" i="13"/>
  <c r="BE633" i="13"/>
  <c r="BE632" i="13"/>
  <c r="BE631" i="13"/>
  <c r="BE630" i="13"/>
  <c r="BE629" i="13"/>
  <c r="BE628" i="13"/>
  <c r="BE627" i="13"/>
  <c r="BE626" i="13"/>
  <c r="BE625" i="13"/>
  <c r="BE624" i="13"/>
  <c r="BE623" i="13"/>
  <c r="BE622" i="13"/>
  <c r="BE621" i="13"/>
  <c r="BE620" i="13"/>
  <c r="BE619" i="13"/>
  <c r="BE618" i="13"/>
  <c r="BE617" i="13"/>
  <c r="BE616" i="13"/>
  <c r="BE615" i="13"/>
  <c r="BE614" i="13"/>
  <c r="BE613" i="13"/>
  <c r="BE612" i="13"/>
  <c r="BE611" i="13"/>
  <c r="BE610" i="13"/>
  <c r="BE609" i="13"/>
  <c r="BE608" i="13"/>
  <c r="BE607" i="13"/>
  <c r="BE606" i="13"/>
  <c r="BE605" i="13"/>
  <c r="BE604" i="13"/>
  <c r="BE603" i="13"/>
  <c r="BE602" i="13"/>
  <c r="BE601" i="13"/>
  <c r="BE600" i="13"/>
  <c r="BE599" i="13"/>
  <c r="BE598" i="13"/>
  <c r="BE597" i="13"/>
  <c r="BE596" i="13"/>
  <c r="BE595" i="13"/>
  <c r="BE594" i="13"/>
  <c r="BE593" i="13"/>
  <c r="BE592" i="13"/>
  <c r="BE591" i="13"/>
  <c r="BE590" i="13"/>
  <c r="BE589" i="13"/>
  <c r="BE588" i="13"/>
  <c r="BE587" i="13"/>
  <c r="BE586" i="13"/>
  <c r="BE585" i="13"/>
  <c r="BE584" i="13"/>
  <c r="BE583" i="13"/>
  <c r="BE582" i="13"/>
  <c r="BE581" i="13"/>
  <c r="BE580" i="13"/>
  <c r="BE579" i="13"/>
  <c r="BE578" i="13"/>
  <c r="BE577" i="13"/>
  <c r="BE576" i="13"/>
  <c r="BE575" i="13"/>
  <c r="BE574" i="13"/>
  <c r="BE573" i="13"/>
  <c r="BE572" i="13"/>
  <c r="BE571" i="13"/>
  <c r="BE570" i="13"/>
  <c r="BE569" i="13"/>
  <c r="BE568" i="13"/>
  <c r="BE567" i="13"/>
  <c r="BE566" i="13"/>
  <c r="BE565" i="13"/>
  <c r="BE564" i="13"/>
  <c r="BE563" i="13"/>
  <c r="BE562" i="13"/>
  <c r="BE561" i="13"/>
  <c r="BE560" i="13"/>
  <c r="BE559" i="13"/>
  <c r="BE558" i="13"/>
  <c r="BE557" i="13"/>
  <c r="BE556" i="13"/>
  <c r="BE555" i="13"/>
  <c r="BE554" i="13"/>
  <c r="BE553" i="13"/>
  <c r="BE552" i="13"/>
  <c r="BE551" i="13"/>
  <c r="BE550" i="13"/>
  <c r="BE549" i="13"/>
  <c r="BE548" i="13"/>
  <c r="BE547" i="13"/>
  <c r="BE546" i="13"/>
  <c r="BE545" i="13"/>
  <c r="BE544" i="13"/>
  <c r="BE543" i="13"/>
  <c r="BE542" i="13"/>
  <c r="BE541" i="13"/>
  <c r="BE540" i="13"/>
  <c r="BE539" i="13"/>
  <c r="BE538" i="13"/>
  <c r="BE537" i="13"/>
  <c r="BE536" i="13"/>
  <c r="BE535" i="13"/>
  <c r="BE534" i="13"/>
  <c r="BE533" i="13"/>
  <c r="BE532" i="13"/>
  <c r="BE531" i="13"/>
  <c r="BE530" i="13"/>
  <c r="BE529" i="13"/>
  <c r="BE528" i="13"/>
  <c r="BE527" i="13"/>
  <c r="BE526" i="13"/>
  <c r="BE525" i="13"/>
  <c r="BE524" i="13"/>
  <c r="BE523" i="13"/>
  <c r="BE522" i="13"/>
  <c r="BE521" i="13"/>
  <c r="BE520" i="13"/>
  <c r="BE519" i="13"/>
  <c r="BE518" i="13"/>
  <c r="BE517" i="13"/>
  <c r="BE516" i="13"/>
  <c r="BE515" i="13"/>
  <c r="BE514" i="13"/>
  <c r="BE513" i="13"/>
  <c r="BE512" i="13"/>
  <c r="BE511" i="13"/>
  <c r="BE510" i="13"/>
  <c r="BE509" i="13"/>
  <c r="BE508" i="13"/>
  <c r="BE507" i="13"/>
  <c r="BE506" i="13"/>
  <c r="BE505" i="13"/>
  <c r="BE504" i="13"/>
  <c r="BE503" i="13"/>
  <c r="BE502" i="13"/>
  <c r="BE501" i="13"/>
  <c r="BE500" i="13"/>
  <c r="BE499" i="13"/>
  <c r="BE498" i="13"/>
  <c r="BE497" i="13"/>
  <c r="BE496" i="13"/>
  <c r="BE495" i="13"/>
  <c r="BE494" i="13"/>
  <c r="BE493" i="13"/>
  <c r="BE492" i="13"/>
  <c r="BE491" i="13"/>
  <c r="BE490" i="13"/>
  <c r="BE489" i="13"/>
  <c r="BE488" i="13"/>
  <c r="BE487" i="13"/>
  <c r="BE486" i="13"/>
  <c r="BE485" i="13"/>
  <c r="BE484" i="13"/>
  <c r="BE483" i="13"/>
  <c r="BE482" i="13"/>
  <c r="BE481" i="13"/>
  <c r="BE480" i="13"/>
  <c r="BE479" i="13"/>
  <c r="BE478" i="13"/>
  <c r="BE477" i="13"/>
  <c r="BE476" i="13"/>
  <c r="BE475" i="13"/>
  <c r="BE474" i="13"/>
  <c r="BE473" i="13"/>
  <c r="BE472" i="13"/>
  <c r="BE471" i="13"/>
  <c r="BE470" i="13"/>
  <c r="BE469" i="13"/>
  <c r="BE468" i="13"/>
  <c r="BE467" i="13"/>
  <c r="BE466" i="13"/>
  <c r="BE465" i="13"/>
  <c r="BE464" i="13"/>
  <c r="BE463" i="13"/>
  <c r="BE462" i="13"/>
  <c r="BE461" i="13"/>
  <c r="BE460" i="13"/>
  <c r="BE459" i="13"/>
  <c r="BE458" i="13"/>
  <c r="BE457" i="13"/>
  <c r="BE456" i="13"/>
  <c r="BE455" i="13"/>
  <c r="BE454" i="13"/>
  <c r="BE453" i="13"/>
  <c r="BE452" i="13"/>
  <c r="BE451" i="13"/>
  <c r="BE450" i="13"/>
  <c r="BE449" i="13"/>
  <c r="BE448" i="13"/>
  <c r="BE447" i="13"/>
  <c r="BE446" i="13"/>
  <c r="BE445" i="13"/>
  <c r="BE444" i="13"/>
  <c r="BE443" i="13"/>
  <c r="BE442" i="13"/>
  <c r="BE441" i="13"/>
  <c r="BE440" i="13"/>
  <c r="BE439" i="13"/>
  <c r="BE438" i="13"/>
  <c r="BE437" i="13"/>
  <c r="BE436" i="13"/>
  <c r="BE435" i="13"/>
  <c r="BE434" i="13"/>
  <c r="BE433" i="13"/>
  <c r="BE432" i="13"/>
  <c r="AW787" i="13"/>
  <c r="AW786" i="13"/>
  <c r="AW785" i="13"/>
  <c r="AW784" i="13"/>
  <c r="AW783" i="13"/>
  <c r="AW782" i="13"/>
  <c r="AW781" i="13"/>
  <c r="AW780" i="13"/>
  <c r="AW779" i="13"/>
  <c r="AW778" i="13"/>
  <c r="AW777" i="13"/>
  <c r="AW776" i="13"/>
  <c r="AW775" i="13"/>
  <c r="AW774" i="13"/>
  <c r="AW773" i="13"/>
  <c r="AW772" i="13"/>
  <c r="AW771" i="13"/>
  <c r="AW770" i="13"/>
  <c r="AW769" i="13"/>
  <c r="AW768" i="13"/>
  <c r="AW767" i="13"/>
  <c r="AW766" i="13"/>
  <c r="AW765" i="13"/>
  <c r="AW764" i="13"/>
  <c r="AW763" i="13"/>
  <c r="AW762" i="13"/>
  <c r="AW761" i="13"/>
  <c r="AW760" i="13"/>
  <c r="AW759" i="13"/>
  <c r="AW758" i="13"/>
  <c r="AW757" i="13"/>
  <c r="AW756" i="13"/>
  <c r="AW755" i="13"/>
  <c r="AW754" i="13"/>
  <c r="AW753" i="13"/>
  <c r="AW752" i="13"/>
  <c r="AW751" i="13"/>
  <c r="AW750" i="13"/>
  <c r="AW749" i="13"/>
  <c r="AW748" i="13"/>
  <c r="AW747" i="13"/>
  <c r="AW746" i="13"/>
  <c r="AW745" i="13"/>
  <c r="AW744" i="13"/>
  <c r="AW743" i="13"/>
  <c r="AW742" i="13"/>
  <c r="AW741" i="13"/>
  <c r="AW740" i="13"/>
  <c r="AW739" i="13"/>
  <c r="AW738" i="13"/>
  <c r="AW737" i="13"/>
  <c r="AW736" i="13"/>
  <c r="AW735" i="13"/>
  <c r="AW734" i="13"/>
  <c r="AW733" i="13"/>
  <c r="AW732" i="13"/>
  <c r="AW731" i="13"/>
  <c r="AW730" i="13"/>
  <c r="AW729" i="13"/>
  <c r="AW728" i="13"/>
  <c r="AW727" i="13"/>
  <c r="AW726" i="13"/>
  <c r="AW725" i="13"/>
  <c r="AW724" i="13"/>
  <c r="AW723" i="13"/>
  <c r="AW722" i="13"/>
  <c r="AW721" i="13"/>
  <c r="AW720" i="13"/>
  <c r="AW719" i="13"/>
  <c r="AW718" i="13"/>
  <c r="AW717" i="13"/>
  <c r="AW716" i="13"/>
  <c r="AW715" i="13"/>
  <c r="AW714" i="13"/>
  <c r="AW713" i="13"/>
  <c r="AW712" i="13"/>
  <c r="AW711" i="13"/>
  <c r="AW710" i="13"/>
  <c r="AW709" i="13"/>
  <c r="AW708" i="13"/>
  <c r="AW707" i="13"/>
  <c r="AW706" i="13"/>
  <c r="AW705" i="13"/>
  <c r="AW704" i="13"/>
  <c r="AW703" i="13"/>
  <c r="AW702" i="13"/>
  <c r="AW701" i="13"/>
  <c r="AW700" i="13"/>
  <c r="AW699" i="13"/>
  <c r="AW698" i="13"/>
  <c r="AW697" i="13"/>
  <c r="AW696" i="13"/>
  <c r="AW695" i="13"/>
  <c r="AW694" i="13"/>
  <c r="AW693" i="13"/>
  <c r="AW692" i="13"/>
  <c r="AW691" i="13"/>
  <c r="AW690" i="13"/>
  <c r="AW689" i="13"/>
  <c r="AW688" i="13"/>
  <c r="AW687" i="13"/>
  <c r="AW686" i="13"/>
  <c r="AW685" i="13"/>
  <c r="AW684" i="13"/>
  <c r="AW683" i="13"/>
  <c r="AW682" i="13"/>
  <c r="AW681" i="13"/>
  <c r="AW680" i="13"/>
  <c r="AW679" i="13"/>
  <c r="AW678" i="13"/>
  <c r="AW677" i="13"/>
  <c r="AW676" i="13"/>
  <c r="AW675" i="13"/>
  <c r="AW674" i="13"/>
  <c r="AW673" i="13"/>
  <c r="AW672" i="13"/>
  <c r="AW671" i="13"/>
  <c r="AW670" i="13"/>
  <c r="AW669" i="13"/>
  <c r="AW668" i="13"/>
  <c r="AW667" i="13"/>
  <c r="AW666" i="13"/>
  <c r="AW665" i="13"/>
  <c r="AW664" i="13"/>
  <c r="AW663" i="13"/>
  <c r="AW662" i="13"/>
  <c r="AW661" i="13"/>
  <c r="AW660" i="13"/>
  <c r="AW659" i="13"/>
  <c r="AW658" i="13"/>
  <c r="AW657" i="13"/>
  <c r="AW656" i="13"/>
  <c r="AW655" i="13"/>
  <c r="AW654" i="13"/>
  <c r="AW653" i="13"/>
  <c r="AW652" i="13"/>
  <c r="AW651" i="13"/>
  <c r="AW650" i="13"/>
  <c r="AW649" i="13"/>
  <c r="AW648" i="13"/>
  <c r="AW647" i="13"/>
  <c r="AW646" i="13"/>
  <c r="AW645" i="13"/>
  <c r="AW644" i="13"/>
  <c r="AW643" i="13"/>
  <c r="AW642" i="13"/>
  <c r="AW641" i="13"/>
  <c r="AW640" i="13"/>
  <c r="AW639" i="13"/>
  <c r="AW638" i="13"/>
  <c r="AW637" i="13"/>
  <c r="AW636" i="13"/>
  <c r="AW635" i="13"/>
  <c r="AW634" i="13"/>
  <c r="AW633" i="13"/>
  <c r="AW632" i="13"/>
  <c r="AW631" i="13"/>
  <c r="AW630" i="13"/>
  <c r="AW629" i="13"/>
  <c r="AW628" i="13"/>
  <c r="AW627" i="13"/>
  <c r="AW626" i="13"/>
  <c r="AW625" i="13"/>
  <c r="AW624" i="13"/>
  <c r="AW623" i="13"/>
  <c r="AW622" i="13"/>
  <c r="AW621" i="13"/>
  <c r="AW620" i="13"/>
  <c r="AW619" i="13"/>
  <c r="AW618" i="13"/>
  <c r="AW617" i="13"/>
  <c r="AW616" i="13"/>
  <c r="AW615" i="13"/>
  <c r="AW614" i="13"/>
  <c r="AW613" i="13"/>
  <c r="AW612" i="13"/>
  <c r="AW611" i="13"/>
  <c r="AW610" i="13"/>
  <c r="AW609" i="13"/>
  <c r="AW608" i="13"/>
  <c r="AW607" i="13"/>
  <c r="AW606" i="13"/>
  <c r="AW605" i="13"/>
  <c r="AW604" i="13"/>
  <c r="AW603" i="13"/>
  <c r="AW602" i="13"/>
  <c r="AW601" i="13"/>
  <c r="AW600" i="13"/>
  <c r="AW599" i="13"/>
  <c r="AW598" i="13"/>
  <c r="AW597" i="13"/>
  <c r="AW596" i="13"/>
  <c r="AW595" i="13"/>
  <c r="AW594" i="13"/>
  <c r="AW593" i="13"/>
  <c r="AW592" i="13"/>
  <c r="AW591" i="13"/>
  <c r="AW590" i="13"/>
  <c r="AW589" i="13"/>
  <c r="AW588" i="13"/>
  <c r="AW587" i="13"/>
  <c r="AW586" i="13"/>
  <c r="AW585" i="13"/>
  <c r="AW584" i="13"/>
  <c r="AW583" i="13"/>
  <c r="AW582" i="13"/>
  <c r="AW581" i="13"/>
  <c r="AW580" i="13"/>
  <c r="AW579" i="13"/>
  <c r="AW578" i="13"/>
  <c r="AW577" i="13"/>
  <c r="AW576" i="13"/>
  <c r="AW575" i="13"/>
  <c r="AW574" i="13"/>
  <c r="AW573" i="13"/>
  <c r="AW572" i="13"/>
  <c r="AW571" i="13"/>
  <c r="AW570" i="13"/>
  <c r="AW569" i="13"/>
  <c r="AW568" i="13"/>
  <c r="AW567" i="13"/>
  <c r="AW566" i="13"/>
  <c r="AW565" i="13"/>
  <c r="AW564" i="13"/>
  <c r="AW563" i="13"/>
  <c r="AW562" i="13"/>
  <c r="AW561" i="13"/>
  <c r="AW560" i="13"/>
  <c r="AW559" i="13"/>
  <c r="AW558" i="13"/>
  <c r="AW557" i="13"/>
  <c r="AW556" i="13"/>
  <c r="AW555" i="13"/>
  <c r="AW554" i="13"/>
  <c r="AW553" i="13"/>
  <c r="AW552" i="13"/>
  <c r="AW551" i="13"/>
  <c r="AW550" i="13"/>
  <c r="AW549" i="13"/>
  <c r="AW548" i="13"/>
  <c r="AW547" i="13"/>
  <c r="AW546" i="13"/>
  <c r="AW545" i="13"/>
  <c r="AW544" i="13"/>
  <c r="AW543" i="13"/>
  <c r="AW542" i="13"/>
  <c r="AW541" i="13"/>
  <c r="AW540" i="13"/>
  <c r="AW539" i="13"/>
  <c r="AW538" i="13"/>
  <c r="AW537" i="13"/>
  <c r="AW536" i="13"/>
  <c r="AW535" i="13"/>
  <c r="AW534" i="13"/>
  <c r="AW533" i="13"/>
  <c r="AW532" i="13"/>
  <c r="AW531" i="13"/>
  <c r="AW530" i="13"/>
  <c r="AW529" i="13"/>
  <c r="AW528" i="13"/>
  <c r="AW527" i="13"/>
  <c r="AW526" i="13"/>
  <c r="AW525" i="13"/>
  <c r="AW524" i="13"/>
  <c r="AW523" i="13"/>
  <c r="AW522" i="13"/>
  <c r="AW521" i="13"/>
  <c r="AW520" i="13"/>
  <c r="AW519" i="13"/>
  <c r="AW518" i="13"/>
  <c r="AW517" i="13"/>
  <c r="AW516" i="13"/>
  <c r="AW515" i="13"/>
  <c r="AW514" i="13"/>
  <c r="AW513" i="13"/>
  <c r="AW512" i="13"/>
  <c r="AW511" i="13"/>
  <c r="AW510" i="13"/>
  <c r="AW509" i="13"/>
  <c r="AW508" i="13"/>
  <c r="AW507" i="13"/>
  <c r="AW506" i="13"/>
  <c r="AW505" i="13"/>
  <c r="AW504" i="13"/>
  <c r="AW503" i="13"/>
  <c r="AW502" i="13"/>
  <c r="AW501" i="13"/>
  <c r="AW500" i="13"/>
  <c r="AW499" i="13"/>
  <c r="AW498" i="13"/>
  <c r="AW497" i="13"/>
  <c r="AW496" i="13"/>
  <c r="AW495" i="13"/>
  <c r="AW494" i="13"/>
  <c r="AW493" i="13"/>
  <c r="AW492" i="13"/>
  <c r="AW491" i="13"/>
  <c r="AW490" i="13"/>
  <c r="AW489" i="13"/>
  <c r="AW488" i="13"/>
  <c r="AW487" i="13"/>
  <c r="AW486" i="13"/>
  <c r="AW485" i="13"/>
  <c r="AW484" i="13"/>
  <c r="AW483" i="13"/>
  <c r="AW482" i="13"/>
  <c r="AW481" i="13"/>
  <c r="AW480" i="13"/>
  <c r="AW479" i="13"/>
  <c r="AW478" i="13"/>
  <c r="AW477" i="13"/>
  <c r="AW476" i="13"/>
  <c r="AW475" i="13"/>
  <c r="AW474" i="13"/>
  <c r="AW473" i="13"/>
  <c r="AW472" i="13"/>
  <c r="AW471" i="13"/>
  <c r="AW470" i="13"/>
  <c r="AW469" i="13"/>
  <c r="AW468" i="13"/>
  <c r="AW467" i="13"/>
  <c r="AW466" i="13"/>
  <c r="AW465" i="13"/>
  <c r="AW464" i="13"/>
  <c r="AW463" i="13"/>
  <c r="AW462" i="13"/>
  <c r="AW461" i="13"/>
  <c r="AW460" i="13"/>
  <c r="AW459" i="13"/>
  <c r="AW458" i="13"/>
  <c r="AW457" i="13"/>
  <c r="AW456" i="13"/>
  <c r="AW455" i="13"/>
  <c r="AW454" i="13"/>
  <c r="AW453" i="13"/>
  <c r="AW452" i="13"/>
  <c r="AW451" i="13"/>
  <c r="AW450" i="13"/>
  <c r="AW449" i="13"/>
  <c r="AW448" i="13"/>
  <c r="AW447" i="13"/>
  <c r="AW446" i="13"/>
  <c r="AW445" i="13"/>
  <c r="AW444" i="13"/>
  <c r="AW443" i="13"/>
  <c r="AW442" i="13"/>
  <c r="AW441" i="13"/>
  <c r="AW440" i="13"/>
  <c r="AW439" i="13"/>
  <c r="AW438" i="13"/>
  <c r="AW437" i="13"/>
  <c r="AW436" i="13"/>
  <c r="AW435" i="13"/>
  <c r="AW434" i="13"/>
  <c r="AW433" i="13"/>
  <c r="AW432" i="13"/>
  <c r="AO787" i="13"/>
  <c r="AO786" i="13"/>
  <c r="AO785" i="13"/>
  <c r="AO784" i="13"/>
  <c r="AO783" i="13"/>
  <c r="AO782" i="13"/>
  <c r="AO781" i="13"/>
  <c r="AO780" i="13"/>
  <c r="AO779" i="13"/>
  <c r="AO778" i="13"/>
  <c r="AO777" i="13"/>
  <c r="AO776" i="13"/>
  <c r="AO775" i="13"/>
  <c r="AO774" i="13"/>
  <c r="AO773" i="13"/>
  <c r="AO772" i="13"/>
  <c r="AO771" i="13"/>
  <c r="AO770" i="13"/>
  <c r="AO769" i="13"/>
  <c r="AO768" i="13"/>
  <c r="AO767" i="13"/>
  <c r="AO766" i="13"/>
  <c r="AO765" i="13"/>
  <c r="AO764" i="13"/>
  <c r="AO763" i="13"/>
  <c r="AO762" i="13"/>
  <c r="AO761" i="13"/>
  <c r="AO760" i="13"/>
  <c r="AO759" i="13"/>
  <c r="AO758" i="13"/>
  <c r="AO757" i="13"/>
  <c r="AO756" i="13"/>
  <c r="AO755" i="13"/>
  <c r="AO754" i="13"/>
  <c r="AO753" i="13"/>
  <c r="AO752" i="13"/>
  <c r="AO751" i="13"/>
  <c r="AO750" i="13"/>
  <c r="AO749" i="13"/>
  <c r="AO748" i="13"/>
  <c r="AO747" i="13"/>
  <c r="AO746" i="13"/>
  <c r="AO745" i="13"/>
  <c r="AO744" i="13"/>
  <c r="AO743" i="13"/>
  <c r="AO742" i="13"/>
  <c r="AO741" i="13"/>
  <c r="AO740" i="13"/>
  <c r="AO739" i="13"/>
  <c r="AO738" i="13"/>
  <c r="AO737" i="13"/>
  <c r="AO736" i="13"/>
  <c r="AO735" i="13"/>
  <c r="AO734" i="13"/>
  <c r="AO733" i="13"/>
  <c r="AO732" i="13"/>
  <c r="AO731" i="13"/>
  <c r="AO730" i="13"/>
  <c r="AO729" i="13"/>
  <c r="AO728" i="13"/>
  <c r="AO727" i="13"/>
  <c r="AO726" i="13"/>
  <c r="AO725" i="13"/>
  <c r="AO724" i="13"/>
  <c r="AO723" i="13"/>
  <c r="AO722" i="13"/>
  <c r="AO721" i="13"/>
  <c r="AO720" i="13"/>
  <c r="AO719" i="13"/>
  <c r="AO718" i="13"/>
  <c r="AO717" i="13"/>
  <c r="AO716" i="13"/>
  <c r="AO715" i="13"/>
  <c r="AO714" i="13"/>
  <c r="AO713" i="13"/>
  <c r="AO712" i="13"/>
  <c r="AO711" i="13"/>
  <c r="AO710" i="13"/>
  <c r="AO709" i="13"/>
  <c r="AO708" i="13"/>
  <c r="AO707" i="13"/>
  <c r="AO706" i="13"/>
  <c r="AO705" i="13"/>
  <c r="AO704" i="13"/>
  <c r="AO703" i="13"/>
  <c r="AO702" i="13"/>
  <c r="AO701" i="13"/>
  <c r="AO700" i="13"/>
  <c r="AO699" i="13"/>
  <c r="AO698" i="13"/>
  <c r="AO697" i="13"/>
  <c r="AO696" i="13"/>
  <c r="AO695" i="13"/>
  <c r="AO694" i="13"/>
  <c r="AO693" i="13"/>
  <c r="AO692" i="13"/>
  <c r="AO691" i="13"/>
  <c r="AO690" i="13"/>
  <c r="AO689" i="13"/>
  <c r="AO688" i="13"/>
  <c r="AO687" i="13"/>
  <c r="AO686" i="13"/>
  <c r="AO685" i="13"/>
  <c r="AO684" i="13"/>
  <c r="AO683" i="13"/>
  <c r="AO682" i="13"/>
  <c r="AO681" i="13"/>
  <c r="AO680" i="13"/>
  <c r="AO679" i="13"/>
  <c r="AO678" i="13"/>
  <c r="AO677" i="13"/>
  <c r="AO676" i="13"/>
  <c r="AO675" i="13"/>
  <c r="AO674" i="13"/>
  <c r="AO673" i="13"/>
  <c r="AO672" i="13"/>
  <c r="AO671" i="13"/>
  <c r="AO670" i="13"/>
  <c r="AO669" i="13"/>
  <c r="AO668" i="13"/>
  <c r="AO667" i="13"/>
  <c r="AO666" i="13"/>
  <c r="AO665" i="13"/>
  <c r="AO664" i="13"/>
  <c r="AO663" i="13"/>
  <c r="AO662" i="13"/>
  <c r="AO661" i="13"/>
  <c r="AO660" i="13"/>
  <c r="AO659" i="13"/>
  <c r="AO658" i="13"/>
  <c r="AO657" i="13"/>
  <c r="AO656" i="13"/>
  <c r="AO655" i="13"/>
  <c r="AO654" i="13"/>
  <c r="AO653" i="13"/>
  <c r="AO652" i="13"/>
  <c r="AO651" i="13"/>
  <c r="AO650" i="13"/>
  <c r="AO649" i="13"/>
  <c r="AO648" i="13"/>
  <c r="AO647" i="13"/>
  <c r="AO646" i="13"/>
  <c r="AO645" i="13"/>
  <c r="AO644" i="13"/>
  <c r="AO643" i="13"/>
  <c r="AO642" i="13"/>
  <c r="AO641" i="13"/>
  <c r="AO640" i="13"/>
  <c r="AO639" i="13"/>
  <c r="AO638" i="13"/>
  <c r="AO637" i="13"/>
  <c r="AO636" i="13"/>
  <c r="AO635" i="13"/>
  <c r="AO634" i="13"/>
  <c r="AO633" i="13"/>
  <c r="AO632" i="13"/>
  <c r="AO631" i="13"/>
  <c r="AO630" i="13"/>
  <c r="AO629" i="13"/>
  <c r="AO628" i="13"/>
  <c r="AO627" i="13"/>
  <c r="AO626" i="13"/>
  <c r="AO625" i="13"/>
  <c r="AO624" i="13"/>
  <c r="AO623" i="13"/>
  <c r="AO622" i="13"/>
  <c r="AO621" i="13"/>
  <c r="AO620" i="13"/>
  <c r="AO619" i="13"/>
  <c r="AO618" i="13"/>
  <c r="AO617" i="13"/>
  <c r="AO616" i="13"/>
  <c r="AO615" i="13"/>
  <c r="AO614" i="13"/>
  <c r="AO613" i="13"/>
  <c r="AO612" i="13"/>
  <c r="AO611" i="13"/>
  <c r="AO610" i="13"/>
  <c r="AO609" i="13"/>
  <c r="AO608" i="13"/>
  <c r="AO607" i="13"/>
  <c r="AO606" i="13"/>
  <c r="AO605" i="13"/>
  <c r="AO604" i="13"/>
  <c r="AO603" i="13"/>
  <c r="AO602" i="13"/>
  <c r="AO601" i="13"/>
  <c r="AO600" i="13"/>
  <c r="AO599" i="13"/>
  <c r="AO598" i="13"/>
  <c r="AO597" i="13"/>
  <c r="AO596" i="13"/>
  <c r="AO595" i="13"/>
  <c r="AO594" i="13"/>
  <c r="AO593" i="13"/>
  <c r="AO592" i="13"/>
  <c r="AO591" i="13"/>
  <c r="AO590" i="13"/>
  <c r="AO589" i="13"/>
  <c r="AO588" i="13"/>
  <c r="AO587" i="13"/>
  <c r="AO586" i="13"/>
  <c r="AO585" i="13"/>
  <c r="AO584" i="13"/>
  <c r="AO583" i="13"/>
  <c r="AO582" i="13"/>
  <c r="AO581" i="13"/>
  <c r="AO580" i="13"/>
  <c r="AO579" i="13"/>
  <c r="AO578" i="13"/>
  <c r="AO577" i="13"/>
  <c r="AO576" i="13"/>
  <c r="AO575" i="13"/>
  <c r="AO574" i="13"/>
  <c r="AO573" i="13"/>
  <c r="AO572" i="13"/>
  <c r="AO571" i="13"/>
  <c r="AO570" i="13"/>
  <c r="AO569" i="13"/>
  <c r="AO568" i="13"/>
  <c r="AO567" i="13"/>
  <c r="AO566" i="13"/>
  <c r="AO565" i="13"/>
  <c r="AO564" i="13"/>
  <c r="AO563" i="13"/>
  <c r="AO562" i="13"/>
  <c r="AO561" i="13"/>
  <c r="AO560" i="13"/>
  <c r="AO559" i="13"/>
  <c r="AO558" i="13"/>
  <c r="AO557" i="13"/>
  <c r="AO556" i="13"/>
  <c r="AO555" i="13"/>
  <c r="AO554" i="13"/>
  <c r="AO553" i="13"/>
  <c r="AO552" i="13"/>
  <c r="AO551" i="13"/>
  <c r="AO550" i="13"/>
  <c r="AO549" i="13"/>
  <c r="AO548" i="13"/>
  <c r="AO547" i="13"/>
  <c r="AO546" i="13"/>
  <c r="AO545" i="13"/>
  <c r="AO544" i="13"/>
  <c r="AO543" i="13"/>
  <c r="AO542" i="13"/>
  <c r="AO541" i="13"/>
  <c r="AO540" i="13"/>
  <c r="AO539" i="13"/>
  <c r="AO538" i="13"/>
  <c r="AO537" i="13"/>
  <c r="AO536" i="13"/>
  <c r="AO535" i="13"/>
  <c r="AO534" i="13"/>
  <c r="AO533" i="13"/>
  <c r="AO532" i="13"/>
  <c r="AO531" i="13"/>
  <c r="AO530" i="13"/>
  <c r="AO529" i="13"/>
  <c r="AO528" i="13"/>
  <c r="AO527" i="13"/>
  <c r="AO526" i="13"/>
  <c r="AO525" i="13"/>
  <c r="AO524" i="13"/>
  <c r="AO523" i="13"/>
  <c r="AO522" i="13"/>
  <c r="AO521" i="13"/>
  <c r="AO520" i="13"/>
  <c r="AO519" i="13"/>
  <c r="AO518" i="13"/>
  <c r="AO517" i="13"/>
  <c r="AO516" i="13"/>
  <c r="AO515" i="13"/>
  <c r="AO514" i="13"/>
  <c r="AO513" i="13"/>
  <c r="AO512" i="13"/>
  <c r="AO511" i="13"/>
  <c r="AO510" i="13"/>
  <c r="AO509" i="13"/>
  <c r="AO508" i="13"/>
  <c r="AO507" i="13"/>
  <c r="AO506" i="13"/>
  <c r="AO505" i="13"/>
  <c r="AO504" i="13"/>
  <c r="AO503" i="13"/>
  <c r="AO502" i="13"/>
  <c r="AO501" i="13"/>
  <c r="AO500" i="13"/>
  <c r="AO499" i="13"/>
  <c r="AO498" i="13"/>
  <c r="AO497" i="13"/>
  <c r="AO496" i="13"/>
  <c r="AO495" i="13"/>
  <c r="AO494" i="13"/>
  <c r="AO493" i="13"/>
  <c r="AO492" i="13"/>
  <c r="AO491" i="13"/>
  <c r="AO490" i="13"/>
  <c r="AO489" i="13"/>
  <c r="AO488" i="13"/>
  <c r="AO487" i="13"/>
  <c r="AO486" i="13"/>
  <c r="AO485" i="13"/>
  <c r="AO484" i="13"/>
  <c r="AO483" i="13"/>
  <c r="AO482" i="13"/>
  <c r="AO481" i="13"/>
  <c r="AO480" i="13"/>
  <c r="AO479" i="13"/>
  <c r="AO478" i="13"/>
  <c r="AO477" i="13"/>
  <c r="AO476" i="13"/>
  <c r="AO475" i="13"/>
  <c r="AO474" i="13"/>
  <c r="AO473" i="13"/>
  <c r="AO472" i="13"/>
  <c r="AO471" i="13"/>
  <c r="AO470" i="13"/>
  <c r="AO469" i="13"/>
  <c r="AO468" i="13"/>
  <c r="AO467" i="13"/>
  <c r="AO466" i="13"/>
  <c r="AO465" i="13"/>
  <c r="AO464" i="13"/>
  <c r="AO463" i="13"/>
  <c r="AO462" i="13"/>
  <c r="AO461" i="13"/>
  <c r="AO460" i="13"/>
  <c r="AO459" i="13"/>
  <c r="AO458" i="13"/>
  <c r="AO457" i="13"/>
  <c r="AO456" i="13"/>
  <c r="AO455" i="13"/>
  <c r="AO454" i="13"/>
  <c r="AO453" i="13"/>
  <c r="AO452" i="13"/>
  <c r="AO451" i="13"/>
  <c r="AO450" i="13"/>
  <c r="AO449" i="13"/>
  <c r="AO448" i="13"/>
  <c r="AO447" i="13"/>
  <c r="AO446" i="13"/>
  <c r="AO445" i="13"/>
  <c r="AO444" i="13"/>
  <c r="AO443" i="13"/>
  <c r="AO442" i="13"/>
  <c r="AO441" i="13"/>
  <c r="AO440" i="13"/>
  <c r="AO439" i="13"/>
  <c r="AO438" i="13"/>
  <c r="AO437" i="13"/>
  <c r="AO436" i="13"/>
  <c r="AO435" i="13"/>
  <c r="AO434" i="13"/>
  <c r="AO433" i="13"/>
  <c r="AO432" i="13"/>
  <c r="AG433" i="13"/>
  <c r="AG434" i="13"/>
  <c r="AG435" i="13"/>
  <c r="AG432" i="13"/>
  <c r="Y432" i="13"/>
  <c r="Y433" i="13"/>
  <c r="Y434" i="13"/>
  <c r="CI1171" i="13"/>
  <c r="CI1170" i="13"/>
  <c r="CI1169" i="13"/>
  <c r="CI1168" i="13"/>
  <c r="CI1167" i="13"/>
  <c r="CI1166" i="13"/>
  <c r="CI1165" i="13"/>
  <c r="CI1164" i="13"/>
  <c r="CI1163" i="13"/>
  <c r="CI1162" i="13"/>
  <c r="CI1161" i="13"/>
  <c r="CI1160" i="13"/>
  <c r="CI1159" i="13"/>
  <c r="CI1158" i="13"/>
  <c r="CI1157" i="13"/>
  <c r="CI1156" i="13"/>
  <c r="CI1155" i="13"/>
  <c r="CI1154" i="13"/>
  <c r="CI1153" i="13"/>
  <c r="CI1152" i="13"/>
  <c r="CI1151" i="13"/>
  <c r="CI1150" i="13"/>
  <c r="CI1149" i="13"/>
  <c r="CI1148" i="13"/>
  <c r="CI1147" i="13"/>
  <c r="CI1146" i="13"/>
  <c r="CI1145" i="13"/>
  <c r="CI1144" i="13"/>
  <c r="CI1143" i="13"/>
  <c r="CI1142" i="13"/>
  <c r="CI1141" i="13"/>
  <c r="CI1140" i="13"/>
  <c r="CI1139" i="13"/>
  <c r="CI1138" i="13"/>
  <c r="CI1137" i="13"/>
  <c r="CI1136" i="13"/>
  <c r="CI1135" i="13"/>
  <c r="CI1134" i="13"/>
  <c r="CI1133" i="13"/>
  <c r="CI1132" i="13"/>
  <c r="CI1131" i="13"/>
  <c r="CI1130" i="13"/>
  <c r="CI1129" i="13"/>
  <c r="CI1128" i="13"/>
  <c r="CI1127" i="13"/>
  <c r="CI1126" i="13"/>
  <c r="CI1125" i="13"/>
  <c r="CI1124" i="13"/>
  <c r="CI1123" i="13"/>
  <c r="CI1122" i="13"/>
  <c r="CI1121" i="13"/>
  <c r="CI1120" i="13"/>
  <c r="CI1119" i="13"/>
  <c r="CI1118" i="13"/>
  <c r="CI1117" i="13"/>
  <c r="CI1116" i="13"/>
  <c r="CI1115" i="13"/>
  <c r="CI1114" i="13"/>
  <c r="CI1113" i="13"/>
  <c r="CI1112" i="13"/>
  <c r="CI1111" i="13"/>
  <c r="CI1110" i="13"/>
  <c r="CI1109" i="13"/>
  <c r="CI1108" i="13"/>
  <c r="CI1107" i="13"/>
  <c r="CI1106" i="13"/>
  <c r="CI1105" i="13"/>
  <c r="CI1104" i="13"/>
  <c r="CI1103" i="13"/>
  <c r="CI1102" i="13"/>
  <c r="CI1101" i="13"/>
  <c r="CI1100" i="13"/>
  <c r="CI1099" i="13"/>
  <c r="CI1098" i="13"/>
  <c r="CI1097" i="13"/>
  <c r="CI1096" i="13"/>
  <c r="CI1095" i="13"/>
  <c r="CI1094" i="13"/>
  <c r="CI1093" i="13"/>
  <c r="CI1092" i="13"/>
  <c r="CI1091" i="13"/>
  <c r="CI1090" i="13"/>
  <c r="CI1089" i="13"/>
  <c r="CI1088" i="13"/>
  <c r="CI1087" i="13"/>
  <c r="CI1086" i="13"/>
  <c r="CI1085" i="13"/>
  <c r="CI1084" i="13"/>
  <c r="CI1083" i="13"/>
  <c r="CI1082" i="13"/>
  <c r="CI1081" i="13"/>
  <c r="CI1080" i="13"/>
  <c r="CI1079" i="13"/>
  <c r="CI1078" i="13"/>
  <c r="CI1077" i="13"/>
  <c r="CI1076" i="13"/>
  <c r="CI1075" i="13"/>
  <c r="CI1074" i="13"/>
  <c r="CI1073" i="13"/>
  <c r="CI1072" i="13"/>
  <c r="CI1071" i="13"/>
  <c r="CI1070" i="13"/>
  <c r="CI1069" i="13"/>
  <c r="CI1068" i="13"/>
  <c r="CI1067" i="13"/>
  <c r="CI1066" i="13"/>
  <c r="CI1065" i="13"/>
  <c r="CI1064" i="13"/>
  <c r="CI1063" i="13"/>
  <c r="CI1062" i="13"/>
  <c r="CI1061" i="13"/>
  <c r="CI1060" i="13"/>
  <c r="CI1059" i="13"/>
  <c r="CI1058" i="13"/>
  <c r="CI1057" i="13"/>
  <c r="CI1056" i="13"/>
  <c r="CI1055" i="13"/>
  <c r="CI1054" i="13"/>
  <c r="CI1053" i="13"/>
  <c r="CI1052" i="13"/>
  <c r="CI1051" i="13"/>
  <c r="CI1050" i="13"/>
  <c r="CI1049" i="13"/>
  <c r="CI1048" i="13"/>
  <c r="CI1047" i="13"/>
  <c r="CI1046" i="13"/>
  <c r="CI1045" i="13"/>
  <c r="CI1044" i="13"/>
  <c r="CI1043" i="13"/>
  <c r="CI1042" i="13"/>
  <c r="CI1041" i="13"/>
  <c r="CI1040" i="13"/>
  <c r="CI1039" i="13"/>
  <c r="CI1038" i="13"/>
  <c r="CI1037" i="13"/>
  <c r="CI1036" i="13"/>
  <c r="CI1035" i="13"/>
  <c r="CI1034" i="13"/>
  <c r="CI1033" i="13"/>
  <c r="CI1032" i="13"/>
  <c r="CI1031" i="13"/>
  <c r="CI1030" i="13"/>
  <c r="CI1029" i="13"/>
  <c r="CI1028" i="13"/>
  <c r="CI1027" i="13"/>
  <c r="CI1026" i="13"/>
  <c r="CI1025" i="13"/>
  <c r="CI1024" i="13"/>
  <c r="CI1023" i="13"/>
  <c r="CI1022" i="13"/>
  <c r="CI1021" i="13"/>
  <c r="CI1020" i="13"/>
  <c r="CI1019" i="13"/>
  <c r="CI1018" i="13"/>
  <c r="CI1017" i="13"/>
  <c r="CI1016" i="13"/>
  <c r="CI1015" i="13"/>
  <c r="CI1014" i="13"/>
  <c r="CI1013" i="13"/>
  <c r="CI1012" i="13"/>
  <c r="CI1011" i="13"/>
  <c r="CI1010" i="13"/>
  <c r="CI1009" i="13"/>
  <c r="CI1008" i="13"/>
  <c r="CI1007" i="13"/>
  <c r="CI1006" i="13"/>
  <c r="CI1005" i="13"/>
  <c r="CI1004" i="13"/>
  <c r="CI1003" i="13"/>
  <c r="CI1002" i="13"/>
  <c r="CI1001" i="13"/>
  <c r="CI1000" i="13"/>
  <c r="CI999" i="13"/>
  <c r="CI998" i="13"/>
  <c r="CI997" i="13"/>
  <c r="CI996" i="13"/>
  <c r="CI995" i="13"/>
  <c r="CI994" i="13"/>
  <c r="CI993" i="13"/>
  <c r="CI992" i="13"/>
  <c r="CI991" i="13"/>
  <c r="CI990" i="13"/>
  <c r="CI989" i="13"/>
  <c r="CI988" i="13"/>
  <c r="CI987" i="13"/>
  <c r="CI986" i="13"/>
  <c r="CI985" i="13"/>
  <c r="CI984" i="13"/>
  <c r="CI983" i="13"/>
  <c r="CI982" i="13"/>
  <c r="CI981" i="13"/>
  <c r="CI980" i="13"/>
  <c r="CI979" i="13"/>
  <c r="CI978" i="13"/>
  <c r="CI977" i="13"/>
  <c r="CI976" i="13"/>
  <c r="CI975" i="13"/>
  <c r="CI974" i="13"/>
  <c r="CI973" i="13"/>
  <c r="CI972" i="13"/>
  <c r="CI971" i="13"/>
  <c r="CI970" i="13"/>
  <c r="CI969" i="13"/>
  <c r="CI968" i="13"/>
  <c r="CI967" i="13"/>
  <c r="CI966" i="13"/>
  <c r="CI965" i="13"/>
  <c r="CI964" i="13"/>
  <c r="CI963" i="13"/>
  <c r="CI962" i="13"/>
  <c r="CI961" i="13"/>
  <c r="CI960" i="13"/>
  <c r="CI959" i="13"/>
  <c r="CI958" i="13"/>
  <c r="CI957" i="13"/>
  <c r="CI956" i="13"/>
  <c r="CI955" i="13"/>
  <c r="CI954" i="13"/>
  <c r="CI953" i="13"/>
  <c r="CI952" i="13"/>
  <c r="CI951" i="13"/>
  <c r="CI950" i="13"/>
  <c r="CI949" i="13"/>
  <c r="CI948" i="13"/>
  <c r="CI947" i="13"/>
  <c r="CI946" i="13"/>
  <c r="CI945" i="13"/>
  <c r="CI944" i="13"/>
  <c r="CI943" i="13"/>
  <c r="CI942" i="13"/>
  <c r="CI941" i="13"/>
  <c r="CI940" i="13"/>
  <c r="CI939" i="13"/>
  <c r="CI938" i="13"/>
  <c r="CI937" i="13"/>
  <c r="CI936" i="13"/>
  <c r="CI935" i="13"/>
  <c r="CI934" i="13"/>
  <c r="CI933" i="13"/>
  <c r="CI932" i="13"/>
  <c r="CI931" i="13"/>
  <c r="CI930" i="13"/>
  <c r="CI929" i="13"/>
  <c r="CI928" i="13"/>
  <c r="CI927" i="13"/>
  <c r="CI926" i="13"/>
  <c r="CI925" i="13"/>
  <c r="CI924" i="13"/>
  <c r="CI923" i="13"/>
  <c r="CI922" i="13"/>
  <c r="CI921" i="13"/>
  <c r="CI920" i="13"/>
  <c r="CI919" i="13"/>
  <c r="CI918" i="13"/>
  <c r="CI917" i="13"/>
  <c r="CI916" i="13"/>
  <c r="CI915" i="13"/>
  <c r="CI914" i="13"/>
  <c r="CI913" i="13"/>
  <c r="CI912" i="13"/>
  <c r="CI911" i="13"/>
  <c r="CI910" i="13"/>
  <c r="CI909" i="13"/>
  <c r="CI908" i="13"/>
  <c r="CI907" i="13"/>
  <c r="CI906" i="13"/>
  <c r="CI905" i="13"/>
  <c r="CI904" i="13"/>
  <c r="CI903" i="13"/>
  <c r="CI902" i="13"/>
  <c r="CI901" i="13"/>
  <c r="CI900" i="13"/>
  <c r="CI899" i="13"/>
  <c r="CI898" i="13"/>
  <c r="CI897" i="13"/>
  <c r="CI896" i="13"/>
  <c r="CI895" i="13"/>
  <c r="CI894" i="13"/>
  <c r="CI893" i="13"/>
  <c r="CI892" i="13"/>
  <c r="CI891" i="13"/>
  <c r="CI890" i="13"/>
  <c r="CI889" i="13"/>
  <c r="CI888" i="13"/>
  <c r="CI887" i="13"/>
  <c r="CI886" i="13"/>
  <c r="CI885" i="13"/>
  <c r="CI884" i="13"/>
  <c r="CI883" i="13"/>
  <c r="CI882" i="13"/>
  <c r="CI881" i="13"/>
  <c r="CI880" i="13"/>
  <c r="CI879" i="13"/>
  <c r="CI878" i="13"/>
  <c r="CI877" i="13"/>
  <c r="CI876" i="13"/>
  <c r="CI875" i="13"/>
  <c r="CI874" i="13"/>
  <c r="CI873" i="13"/>
  <c r="CI872" i="13"/>
  <c r="CI871" i="13"/>
  <c r="CI870" i="13"/>
  <c r="CI869" i="13"/>
  <c r="CI868" i="13"/>
  <c r="CI867" i="13"/>
  <c r="CI866" i="13"/>
  <c r="CI865" i="13"/>
  <c r="CI864" i="13"/>
  <c r="CI863" i="13"/>
  <c r="CI862" i="13"/>
  <c r="CI861" i="13"/>
  <c r="CI860" i="13"/>
  <c r="CI859" i="13"/>
  <c r="CI858" i="13"/>
  <c r="CI857" i="13"/>
  <c r="CI856" i="13"/>
  <c r="CI855" i="13"/>
  <c r="CI854" i="13"/>
  <c r="CI853" i="13"/>
  <c r="CI852" i="13"/>
  <c r="CI851" i="13"/>
  <c r="CI850" i="13"/>
  <c r="CI849" i="13"/>
  <c r="CI848" i="13"/>
  <c r="CI847" i="13"/>
  <c r="CI846" i="13"/>
  <c r="CI845" i="13"/>
  <c r="CI844" i="13"/>
  <c r="CI843" i="13"/>
  <c r="CI842" i="13"/>
  <c r="CI841" i="13"/>
  <c r="CI840" i="13"/>
  <c r="CI839" i="13"/>
  <c r="CI838" i="13"/>
  <c r="CI837" i="13"/>
  <c r="CI836" i="13"/>
  <c r="CI835" i="13"/>
  <c r="CI834" i="13"/>
  <c r="CI833" i="13"/>
  <c r="CI832" i="13"/>
  <c r="CI831" i="13"/>
  <c r="CI830" i="13"/>
  <c r="CI829" i="13"/>
  <c r="CI828" i="13"/>
  <c r="CI827" i="13"/>
  <c r="CI826" i="13"/>
  <c r="CI825" i="13"/>
  <c r="CI824" i="13"/>
  <c r="CI823" i="13"/>
  <c r="CI822" i="13"/>
  <c r="CI821" i="13"/>
  <c r="CI820" i="13"/>
  <c r="CI819" i="13"/>
  <c r="CI818" i="13"/>
  <c r="CI817" i="13"/>
  <c r="CA1171" i="13"/>
  <c r="CA1170" i="13"/>
  <c r="CA1169" i="13"/>
  <c r="CA1168" i="13"/>
  <c r="CA1167" i="13"/>
  <c r="CA1166" i="13"/>
  <c r="CA1165" i="13"/>
  <c r="CA1164" i="13"/>
  <c r="CA1163" i="13"/>
  <c r="CA1162" i="13"/>
  <c r="CA1161" i="13"/>
  <c r="CA1160" i="13"/>
  <c r="CA1159" i="13"/>
  <c r="CA1158" i="13"/>
  <c r="CA1157" i="13"/>
  <c r="CA1156" i="13"/>
  <c r="CA1155" i="13"/>
  <c r="CA1154" i="13"/>
  <c r="CA1153" i="13"/>
  <c r="CA1152" i="13"/>
  <c r="CA1151" i="13"/>
  <c r="CA1150" i="13"/>
  <c r="CA1149" i="13"/>
  <c r="CA1148" i="13"/>
  <c r="CA1147" i="13"/>
  <c r="CA1146" i="13"/>
  <c r="CA1145" i="13"/>
  <c r="CA1144" i="13"/>
  <c r="CA1143" i="13"/>
  <c r="CA1142" i="13"/>
  <c r="CA1141" i="13"/>
  <c r="CA1140" i="13"/>
  <c r="CA1139" i="13"/>
  <c r="CA1138" i="13"/>
  <c r="CA1137" i="13"/>
  <c r="CA1136" i="13"/>
  <c r="CA1135" i="13"/>
  <c r="CA1134" i="13"/>
  <c r="CA1133" i="13"/>
  <c r="CA1132" i="13"/>
  <c r="CA1131" i="13"/>
  <c r="CA1130" i="13"/>
  <c r="CA1129" i="13"/>
  <c r="CA1128" i="13"/>
  <c r="CA1127" i="13"/>
  <c r="CA1126" i="13"/>
  <c r="CA1125" i="13"/>
  <c r="CA1124" i="13"/>
  <c r="CA1123" i="13"/>
  <c r="CA1122" i="13"/>
  <c r="CA1121" i="13"/>
  <c r="CA1120" i="13"/>
  <c r="CA1119" i="13"/>
  <c r="CA1118" i="13"/>
  <c r="CA1117" i="13"/>
  <c r="CA1116" i="13"/>
  <c r="CA1115" i="13"/>
  <c r="CA1114" i="13"/>
  <c r="CA1113" i="13"/>
  <c r="CA1112" i="13"/>
  <c r="CA1111" i="13"/>
  <c r="CA1110" i="13"/>
  <c r="CA1109" i="13"/>
  <c r="CA1108" i="13"/>
  <c r="CA1107" i="13"/>
  <c r="CA1106" i="13"/>
  <c r="CA1105" i="13"/>
  <c r="CA1104" i="13"/>
  <c r="CA1103" i="13"/>
  <c r="CA1102" i="13"/>
  <c r="CA1101" i="13"/>
  <c r="CA1100" i="13"/>
  <c r="CA1099" i="13"/>
  <c r="CA1098" i="13"/>
  <c r="CA1097" i="13"/>
  <c r="CA1096" i="13"/>
  <c r="CA1095" i="13"/>
  <c r="CA1094" i="13"/>
  <c r="CA1093" i="13"/>
  <c r="CA1092" i="13"/>
  <c r="CA1091" i="13"/>
  <c r="CA1090" i="13"/>
  <c r="CA1089" i="13"/>
  <c r="CA1088" i="13"/>
  <c r="CA1087" i="13"/>
  <c r="CA1086" i="13"/>
  <c r="CA1085" i="13"/>
  <c r="CA1084" i="13"/>
  <c r="CA1083" i="13"/>
  <c r="CA1082" i="13"/>
  <c r="CA1081" i="13"/>
  <c r="CA1080" i="13"/>
  <c r="CA1079" i="13"/>
  <c r="CA1078" i="13"/>
  <c r="CA1077" i="13"/>
  <c r="CA1076" i="13"/>
  <c r="CA1075" i="13"/>
  <c r="CA1074" i="13"/>
  <c r="CA1073" i="13"/>
  <c r="CA1072" i="13"/>
  <c r="CA1071" i="13"/>
  <c r="CA1070" i="13"/>
  <c r="CA1069" i="13"/>
  <c r="CA1068" i="13"/>
  <c r="CA1067" i="13"/>
  <c r="CA1066" i="13"/>
  <c r="CA1065" i="13"/>
  <c r="CA1064" i="13"/>
  <c r="CA1063" i="13"/>
  <c r="CA1062" i="13"/>
  <c r="CA1061" i="13"/>
  <c r="CA1060" i="13"/>
  <c r="CA1059" i="13"/>
  <c r="CA1058" i="13"/>
  <c r="CA1057" i="13"/>
  <c r="CA1056" i="13"/>
  <c r="CA1055" i="13"/>
  <c r="CA1054" i="13"/>
  <c r="CA1053" i="13"/>
  <c r="CA1052" i="13"/>
  <c r="CA1051" i="13"/>
  <c r="CA1050" i="13"/>
  <c r="CA1049" i="13"/>
  <c r="CA1048" i="13"/>
  <c r="CA1047" i="13"/>
  <c r="CA1046" i="13"/>
  <c r="CA1045" i="13"/>
  <c r="CA1044" i="13"/>
  <c r="CA1043" i="13"/>
  <c r="CA1042" i="13"/>
  <c r="CA1041" i="13"/>
  <c r="CA1040" i="13"/>
  <c r="CA1039" i="13"/>
  <c r="CA1038" i="13"/>
  <c r="CA1037" i="13"/>
  <c r="CA1036" i="13"/>
  <c r="CA1035" i="13"/>
  <c r="CA1034" i="13"/>
  <c r="CA1033" i="13"/>
  <c r="CA1032" i="13"/>
  <c r="CA1031" i="13"/>
  <c r="CA1030" i="13"/>
  <c r="CA1029" i="13"/>
  <c r="CA1028" i="13"/>
  <c r="CA1027" i="13"/>
  <c r="CA1026" i="13"/>
  <c r="CA1025" i="13"/>
  <c r="CA1024" i="13"/>
  <c r="CA1023" i="13"/>
  <c r="CA1022" i="13"/>
  <c r="CA1021" i="13"/>
  <c r="CA1020" i="13"/>
  <c r="CA1019" i="13"/>
  <c r="CA1018" i="13"/>
  <c r="CA1017" i="13"/>
  <c r="CA1016" i="13"/>
  <c r="CA1015" i="13"/>
  <c r="CA1014" i="13"/>
  <c r="CA1013" i="13"/>
  <c r="CA1012" i="13"/>
  <c r="CA1011" i="13"/>
  <c r="CA1010" i="13"/>
  <c r="CA1009" i="13"/>
  <c r="CA1008" i="13"/>
  <c r="CA1007" i="13"/>
  <c r="CA1006" i="13"/>
  <c r="CA1005" i="13"/>
  <c r="CA1004" i="13"/>
  <c r="CA1003" i="13"/>
  <c r="CA1002" i="13"/>
  <c r="CA1001" i="13"/>
  <c r="CA1000" i="13"/>
  <c r="CA999" i="13"/>
  <c r="CA998" i="13"/>
  <c r="CA997" i="13"/>
  <c r="CA996" i="13"/>
  <c r="CA995" i="13"/>
  <c r="CA994" i="13"/>
  <c r="CA993" i="13"/>
  <c r="CA992" i="13"/>
  <c r="CA991" i="13"/>
  <c r="CA990" i="13"/>
  <c r="CA989" i="13"/>
  <c r="CA988" i="13"/>
  <c r="CA987" i="13"/>
  <c r="CA986" i="13"/>
  <c r="CA985" i="13"/>
  <c r="CA984" i="13"/>
  <c r="CA983" i="13"/>
  <c r="CA982" i="13"/>
  <c r="CA981" i="13"/>
  <c r="CA980" i="13"/>
  <c r="CA979" i="13"/>
  <c r="CA978" i="13"/>
  <c r="CA977" i="13"/>
  <c r="CA976" i="13"/>
  <c r="CA975" i="13"/>
  <c r="CA974" i="13"/>
  <c r="CA973" i="13"/>
  <c r="CA972" i="13"/>
  <c r="CA971" i="13"/>
  <c r="CA970" i="13"/>
  <c r="CA969" i="13"/>
  <c r="CA968" i="13"/>
  <c r="CA967" i="13"/>
  <c r="CA966" i="13"/>
  <c r="CA965" i="13"/>
  <c r="CA964" i="13"/>
  <c r="CA963" i="13"/>
  <c r="CA962" i="13"/>
  <c r="CA961" i="13"/>
  <c r="CA960" i="13"/>
  <c r="CA959" i="13"/>
  <c r="CA958" i="13"/>
  <c r="CA957" i="13"/>
  <c r="CA956" i="13"/>
  <c r="CA955" i="13"/>
  <c r="CA954" i="13"/>
  <c r="CA953" i="13"/>
  <c r="CA952" i="13"/>
  <c r="CA951" i="13"/>
  <c r="CA950" i="13"/>
  <c r="CA949" i="13"/>
  <c r="CA948" i="13"/>
  <c r="CA947" i="13"/>
  <c r="CA946" i="13"/>
  <c r="CA945" i="13"/>
  <c r="CA944" i="13"/>
  <c r="CA943" i="13"/>
  <c r="CA942" i="13"/>
  <c r="CA941" i="13"/>
  <c r="CA940" i="13"/>
  <c r="CA939" i="13"/>
  <c r="CA938" i="13"/>
  <c r="CA937" i="13"/>
  <c r="CA936" i="13"/>
  <c r="CA935" i="13"/>
  <c r="CA934" i="13"/>
  <c r="CA933" i="13"/>
  <c r="CA932" i="13"/>
  <c r="CA931" i="13"/>
  <c r="CA930" i="13"/>
  <c r="CA929" i="13"/>
  <c r="CA928" i="13"/>
  <c r="CA927" i="13"/>
  <c r="CA926" i="13"/>
  <c r="CA925" i="13"/>
  <c r="CA924" i="13"/>
  <c r="CA923" i="13"/>
  <c r="CA922" i="13"/>
  <c r="CA921" i="13"/>
  <c r="CA920" i="13"/>
  <c r="CA919" i="13"/>
  <c r="CA918" i="13"/>
  <c r="CA917" i="13"/>
  <c r="CA916" i="13"/>
  <c r="CA915" i="13"/>
  <c r="CA914" i="13"/>
  <c r="CA913" i="13"/>
  <c r="CA912" i="13"/>
  <c r="CA911" i="13"/>
  <c r="CA910" i="13"/>
  <c r="CA909" i="13"/>
  <c r="CA908" i="13"/>
  <c r="CA907" i="13"/>
  <c r="CA906" i="13"/>
  <c r="CA905" i="13"/>
  <c r="CA904" i="13"/>
  <c r="CA903" i="13"/>
  <c r="CA902" i="13"/>
  <c r="CA901" i="13"/>
  <c r="CA900" i="13"/>
  <c r="CA899" i="13"/>
  <c r="CA898" i="13"/>
  <c r="CA897" i="13"/>
  <c r="CA896" i="13"/>
  <c r="CA895" i="13"/>
  <c r="CA894" i="13"/>
  <c r="CA893" i="13"/>
  <c r="CA892" i="13"/>
  <c r="CA891" i="13"/>
  <c r="CA890" i="13"/>
  <c r="CA889" i="13"/>
  <c r="CA888" i="13"/>
  <c r="CA887" i="13"/>
  <c r="CA886" i="13"/>
  <c r="CA885" i="13"/>
  <c r="CA884" i="13"/>
  <c r="CA883" i="13"/>
  <c r="CA882" i="13"/>
  <c r="CA881" i="13"/>
  <c r="CA880" i="13"/>
  <c r="CA879" i="13"/>
  <c r="CA878" i="13"/>
  <c r="CA877" i="13"/>
  <c r="CA876" i="13"/>
  <c r="CA875" i="13"/>
  <c r="CA874" i="13"/>
  <c r="CA873" i="13"/>
  <c r="CA872" i="13"/>
  <c r="CA871" i="13"/>
  <c r="CA870" i="13"/>
  <c r="CA869" i="13"/>
  <c r="CA868" i="13"/>
  <c r="CA867" i="13"/>
  <c r="CA866" i="13"/>
  <c r="CA865" i="13"/>
  <c r="CA864" i="13"/>
  <c r="CA863" i="13"/>
  <c r="CA862" i="13"/>
  <c r="CA861" i="13"/>
  <c r="CA860" i="13"/>
  <c r="CA859" i="13"/>
  <c r="CA858" i="13"/>
  <c r="CA857" i="13"/>
  <c r="CA856" i="13"/>
  <c r="CA855" i="13"/>
  <c r="CA854" i="13"/>
  <c r="CA853" i="13"/>
  <c r="CA852" i="13"/>
  <c r="CA851" i="13"/>
  <c r="CA850" i="13"/>
  <c r="CA849" i="13"/>
  <c r="CA848" i="13"/>
  <c r="CA847" i="13"/>
  <c r="CA846" i="13"/>
  <c r="CA845" i="13"/>
  <c r="CA844" i="13"/>
  <c r="CA843" i="13"/>
  <c r="CA842" i="13"/>
  <c r="CA841" i="13"/>
  <c r="CA840" i="13"/>
  <c r="CA839" i="13"/>
  <c r="CA838" i="13"/>
  <c r="CA837" i="13"/>
  <c r="CA836" i="13"/>
  <c r="CA835" i="13"/>
  <c r="CA834" i="13"/>
  <c r="CA833" i="13"/>
  <c r="CA832" i="13"/>
  <c r="CA831" i="13"/>
  <c r="CA830" i="13"/>
  <c r="CA829" i="13"/>
  <c r="CA828" i="13"/>
  <c r="CA827" i="13"/>
  <c r="CA826" i="13"/>
  <c r="CA825" i="13"/>
  <c r="CA824" i="13"/>
  <c r="CA823" i="13"/>
  <c r="CA822" i="13"/>
  <c r="CA821" i="13"/>
  <c r="CA820" i="13"/>
  <c r="CA819" i="13"/>
  <c r="CA818" i="13"/>
  <c r="CA817" i="13"/>
  <c r="BS1171" i="13"/>
  <c r="BS1170" i="13"/>
  <c r="BS1169" i="13"/>
  <c r="BS1168" i="13"/>
  <c r="BS1167" i="13"/>
  <c r="BS1166" i="13"/>
  <c r="BS1165" i="13"/>
  <c r="BS1164" i="13"/>
  <c r="BS1163" i="13"/>
  <c r="BS1162" i="13"/>
  <c r="BS1161" i="13"/>
  <c r="BS1160" i="13"/>
  <c r="BS1159" i="13"/>
  <c r="BS1158" i="13"/>
  <c r="BS1157" i="13"/>
  <c r="BS1156" i="13"/>
  <c r="BS1155" i="13"/>
  <c r="BS1154" i="13"/>
  <c r="BS1153" i="13"/>
  <c r="BS1152" i="13"/>
  <c r="BS1151" i="13"/>
  <c r="BS1150" i="13"/>
  <c r="BS1149" i="13"/>
  <c r="BS1148" i="13"/>
  <c r="BS1147" i="13"/>
  <c r="BS1146" i="13"/>
  <c r="BS1145" i="13"/>
  <c r="BS1144" i="13"/>
  <c r="BS1143" i="13"/>
  <c r="BS1142" i="13"/>
  <c r="BS1141" i="13"/>
  <c r="BS1140" i="13"/>
  <c r="BS1139" i="13"/>
  <c r="BS1138" i="13"/>
  <c r="BS1137" i="13"/>
  <c r="BS1136" i="13"/>
  <c r="BS1135" i="13"/>
  <c r="BS1134" i="13"/>
  <c r="BS1133" i="13"/>
  <c r="BS1132" i="13"/>
  <c r="BS1131" i="13"/>
  <c r="BS1130" i="13"/>
  <c r="BS1129" i="13"/>
  <c r="BS1128" i="13"/>
  <c r="BS1127" i="13"/>
  <c r="BS1126" i="13"/>
  <c r="BS1125" i="13"/>
  <c r="BS1124" i="13"/>
  <c r="BS1123" i="13"/>
  <c r="BS1122" i="13"/>
  <c r="BS1121" i="13"/>
  <c r="BS1120" i="13"/>
  <c r="BS1119" i="13"/>
  <c r="BS1118" i="13"/>
  <c r="BS1117" i="13"/>
  <c r="BS1116" i="13"/>
  <c r="BS1115" i="13"/>
  <c r="BS1114" i="13"/>
  <c r="BS1113" i="13"/>
  <c r="BS1112" i="13"/>
  <c r="BS1111" i="13"/>
  <c r="BS1110" i="13"/>
  <c r="BS1109" i="13"/>
  <c r="BS1108" i="13"/>
  <c r="BS1107" i="13"/>
  <c r="BS1106" i="13"/>
  <c r="BS1105" i="13"/>
  <c r="BS1104" i="13"/>
  <c r="BS1103" i="13"/>
  <c r="BS1102" i="13"/>
  <c r="BS1101" i="13"/>
  <c r="BS1100" i="13"/>
  <c r="BS1099" i="13"/>
  <c r="BS1098" i="13"/>
  <c r="BS1097" i="13"/>
  <c r="BS1096" i="13"/>
  <c r="BS1095" i="13"/>
  <c r="BS1094" i="13"/>
  <c r="BS1093" i="13"/>
  <c r="BS1092" i="13"/>
  <c r="BS1091" i="13"/>
  <c r="BS1090" i="13"/>
  <c r="BS1089" i="13"/>
  <c r="BS1088" i="13"/>
  <c r="BS1087" i="13"/>
  <c r="BS1086" i="13"/>
  <c r="BS1085" i="13"/>
  <c r="BS1084" i="13"/>
  <c r="BS1083" i="13"/>
  <c r="BS1082" i="13"/>
  <c r="BS1081" i="13"/>
  <c r="BS1080" i="13"/>
  <c r="BS1079" i="13"/>
  <c r="BS1078" i="13"/>
  <c r="BS1077" i="13"/>
  <c r="BS1076" i="13"/>
  <c r="BS1075" i="13"/>
  <c r="BS1074" i="13"/>
  <c r="BS1073" i="13"/>
  <c r="BS1072" i="13"/>
  <c r="BS1071" i="13"/>
  <c r="BS1070" i="13"/>
  <c r="BS1069" i="13"/>
  <c r="BS1068" i="13"/>
  <c r="BS1067" i="13"/>
  <c r="BS1066" i="13"/>
  <c r="BS1065" i="13"/>
  <c r="BS1064" i="13"/>
  <c r="BS1063" i="13"/>
  <c r="BS1062" i="13"/>
  <c r="BS1061" i="13"/>
  <c r="BS1060" i="13"/>
  <c r="BS1059" i="13"/>
  <c r="BS1058" i="13"/>
  <c r="BS1057" i="13"/>
  <c r="BS1056" i="13"/>
  <c r="BS1055" i="13"/>
  <c r="BS1054" i="13"/>
  <c r="BS1053" i="13"/>
  <c r="BS1052" i="13"/>
  <c r="BS1051" i="13"/>
  <c r="BS1050" i="13"/>
  <c r="BS1049" i="13"/>
  <c r="BS1048" i="13"/>
  <c r="BS1047" i="13"/>
  <c r="BS1046" i="13"/>
  <c r="BS1045" i="13"/>
  <c r="BS1044" i="13"/>
  <c r="BS1043" i="13"/>
  <c r="BS1042" i="13"/>
  <c r="BS1041" i="13"/>
  <c r="BS1040" i="13"/>
  <c r="BS1039" i="13"/>
  <c r="BS1038" i="13"/>
  <c r="BS1037" i="13"/>
  <c r="BS1036" i="13"/>
  <c r="BS1035" i="13"/>
  <c r="BS1034" i="13"/>
  <c r="BS1033" i="13"/>
  <c r="BS1032" i="13"/>
  <c r="BS1031" i="13"/>
  <c r="BS1030" i="13"/>
  <c r="BS1029" i="13"/>
  <c r="BS1028" i="13"/>
  <c r="BS1027" i="13"/>
  <c r="BS1026" i="13"/>
  <c r="BS1025" i="13"/>
  <c r="BS1024" i="13"/>
  <c r="BS1023" i="13"/>
  <c r="BS1022" i="13"/>
  <c r="BS1021" i="13"/>
  <c r="BS1020" i="13"/>
  <c r="BS1019" i="13"/>
  <c r="BS1018" i="13"/>
  <c r="BS1017" i="13"/>
  <c r="BS1016" i="13"/>
  <c r="BS1015" i="13"/>
  <c r="BS1014" i="13"/>
  <c r="BS1013" i="13"/>
  <c r="BS1012" i="13"/>
  <c r="BS1011" i="13"/>
  <c r="BS1010" i="13"/>
  <c r="BS1009" i="13"/>
  <c r="BS1008" i="13"/>
  <c r="BS1007" i="13"/>
  <c r="BS1006" i="13"/>
  <c r="BS1005" i="13"/>
  <c r="BS1004" i="13"/>
  <c r="BS1003" i="13"/>
  <c r="BS1002" i="13"/>
  <c r="BS1001" i="13"/>
  <c r="BS1000" i="13"/>
  <c r="BS999" i="13"/>
  <c r="BS998" i="13"/>
  <c r="BS997" i="13"/>
  <c r="BS996" i="13"/>
  <c r="BS995" i="13"/>
  <c r="BS994" i="13"/>
  <c r="BS993" i="13"/>
  <c r="BS992" i="13"/>
  <c r="BS991" i="13"/>
  <c r="BS990" i="13"/>
  <c r="BS989" i="13"/>
  <c r="BS988" i="13"/>
  <c r="BS987" i="13"/>
  <c r="BS986" i="13"/>
  <c r="BS985" i="13"/>
  <c r="BS984" i="13"/>
  <c r="BS983" i="13"/>
  <c r="BS982" i="13"/>
  <c r="BS981" i="13"/>
  <c r="BS980" i="13"/>
  <c r="BS979" i="13"/>
  <c r="BS978" i="13"/>
  <c r="BS977" i="13"/>
  <c r="BS976" i="13"/>
  <c r="BS975" i="13"/>
  <c r="BS974" i="13"/>
  <c r="BS973" i="13"/>
  <c r="BS972" i="13"/>
  <c r="BS971" i="13"/>
  <c r="BS970" i="13"/>
  <c r="BS969" i="13"/>
  <c r="BS968" i="13"/>
  <c r="BS967" i="13"/>
  <c r="BS966" i="13"/>
  <c r="BS965" i="13"/>
  <c r="BS964" i="13"/>
  <c r="BS963" i="13"/>
  <c r="BS962" i="13"/>
  <c r="BS961" i="13"/>
  <c r="BS960" i="13"/>
  <c r="BS959" i="13"/>
  <c r="BS958" i="13"/>
  <c r="BS957" i="13"/>
  <c r="BS956" i="13"/>
  <c r="BS955" i="13"/>
  <c r="BS954" i="13"/>
  <c r="BS953" i="13"/>
  <c r="BS952" i="13"/>
  <c r="BS951" i="13"/>
  <c r="BS950" i="13"/>
  <c r="BS949" i="13"/>
  <c r="BS948" i="13"/>
  <c r="BS947" i="13"/>
  <c r="BS946" i="13"/>
  <c r="BS945" i="13"/>
  <c r="BS944" i="13"/>
  <c r="BS943" i="13"/>
  <c r="BS942" i="13"/>
  <c r="BS941" i="13"/>
  <c r="BS940" i="13"/>
  <c r="BS939" i="13"/>
  <c r="BS938" i="13"/>
  <c r="BS937" i="13"/>
  <c r="BS936" i="13"/>
  <c r="BS935" i="13"/>
  <c r="BS934" i="13"/>
  <c r="BS933" i="13"/>
  <c r="BS932" i="13"/>
  <c r="BS931" i="13"/>
  <c r="BS930" i="13"/>
  <c r="BS929" i="13"/>
  <c r="BS928" i="13"/>
  <c r="BS927" i="13"/>
  <c r="BS926" i="13"/>
  <c r="BS925" i="13"/>
  <c r="BS924" i="13"/>
  <c r="BS923" i="13"/>
  <c r="BS922" i="13"/>
  <c r="BS921" i="13"/>
  <c r="BS920" i="13"/>
  <c r="BS919" i="13"/>
  <c r="BS918" i="13"/>
  <c r="BS917" i="13"/>
  <c r="BS916" i="13"/>
  <c r="BS915" i="13"/>
  <c r="BS914" i="13"/>
  <c r="BS913" i="13"/>
  <c r="BS912" i="13"/>
  <c r="BS911" i="13"/>
  <c r="BS910" i="13"/>
  <c r="BS909" i="13"/>
  <c r="BS908" i="13"/>
  <c r="BS907" i="13"/>
  <c r="BS906" i="13"/>
  <c r="BS905" i="13"/>
  <c r="BS904" i="13"/>
  <c r="BS903" i="13"/>
  <c r="BS902" i="13"/>
  <c r="BS901" i="13"/>
  <c r="BS900" i="13"/>
  <c r="BS899" i="13"/>
  <c r="BS898" i="13"/>
  <c r="BS897" i="13"/>
  <c r="BS896" i="13"/>
  <c r="BS895" i="13"/>
  <c r="BS894" i="13"/>
  <c r="BS893" i="13"/>
  <c r="BS892" i="13"/>
  <c r="BS891" i="13"/>
  <c r="BS890" i="13"/>
  <c r="BS889" i="13"/>
  <c r="BS888" i="13"/>
  <c r="BS887" i="13"/>
  <c r="BS886" i="13"/>
  <c r="BS885" i="13"/>
  <c r="BS884" i="13"/>
  <c r="BS883" i="13"/>
  <c r="BS882" i="13"/>
  <c r="BS881" i="13"/>
  <c r="BS880" i="13"/>
  <c r="BS879" i="13"/>
  <c r="BS878" i="13"/>
  <c r="BS877" i="13"/>
  <c r="BS876" i="13"/>
  <c r="BS875" i="13"/>
  <c r="BS874" i="13"/>
  <c r="BS873" i="13"/>
  <c r="BS872" i="13"/>
  <c r="BS871" i="13"/>
  <c r="BS870" i="13"/>
  <c r="BS869" i="13"/>
  <c r="BS868" i="13"/>
  <c r="BS867" i="13"/>
  <c r="BS866" i="13"/>
  <c r="BS865" i="13"/>
  <c r="BS864" i="13"/>
  <c r="BS863" i="13"/>
  <c r="BS862" i="13"/>
  <c r="BS861" i="13"/>
  <c r="BS860" i="13"/>
  <c r="BS859" i="13"/>
  <c r="BS858" i="13"/>
  <c r="BS857" i="13"/>
  <c r="BS856" i="13"/>
  <c r="BS855" i="13"/>
  <c r="BS854" i="13"/>
  <c r="BS853" i="13"/>
  <c r="BS852" i="13"/>
  <c r="BS851" i="13"/>
  <c r="BS850" i="13"/>
  <c r="BS849" i="13"/>
  <c r="BS848" i="13"/>
  <c r="BS847" i="13"/>
  <c r="BS846" i="13"/>
  <c r="BS845" i="13"/>
  <c r="BS844" i="13"/>
  <c r="BS843" i="13"/>
  <c r="BS842" i="13"/>
  <c r="BS841" i="13"/>
  <c r="BS840" i="13"/>
  <c r="BS839" i="13"/>
  <c r="BS838" i="13"/>
  <c r="BS837" i="13"/>
  <c r="BS836" i="13"/>
  <c r="BS835" i="13"/>
  <c r="BS834" i="13"/>
  <c r="BS833" i="13"/>
  <c r="BS832" i="13"/>
  <c r="BS831" i="13"/>
  <c r="BS830" i="13"/>
  <c r="BS829" i="13"/>
  <c r="BS828" i="13"/>
  <c r="BS827" i="13"/>
  <c r="BS826" i="13"/>
  <c r="BS825" i="13"/>
  <c r="BS824" i="13"/>
  <c r="BS823" i="13"/>
  <c r="BS822" i="13"/>
  <c r="BS821" i="13"/>
  <c r="BS820" i="13"/>
  <c r="BS819" i="13"/>
  <c r="BS818" i="13"/>
  <c r="BS817" i="13"/>
  <c r="BK1171" i="13"/>
  <c r="BK1170" i="13"/>
  <c r="BK1169" i="13"/>
  <c r="BK1168" i="13"/>
  <c r="BK1167" i="13"/>
  <c r="BK1166" i="13"/>
  <c r="BK1165" i="13"/>
  <c r="BK1164" i="13"/>
  <c r="BK1163" i="13"/>
  <c r="BK1162" i="13"/>
  <c r="BK1161" i="13"/>
  <c r="BK1160" i="13"/>
  <c r="BK1159" i="13"/>
  <c r="BK1158" i="13"/>
  <c r="BK1157" i="13"/>
  <c r="BK1156" i="13"/>
  <c r="BK1155" i="13"/>
  <c r="BK1154" i="13"/>
  <c r="BK1153" i="13"/>
  <c r="BK1152" i="13"/>
  <c r="BK1151" i="13"/>
  <c r="BK1150" i="13"/>
  <c r="BK1149" i="13"/>
  <c r="BK1148" i="13"/>
  <c r="BK1147" i="13"/>
  <c r="BK1146" i="13"/>
  <c r="BK1145" i="13"/>
  <c r="BK1144" i="13"/>
  <c r="BK1143" i="13"/>
  <c r="BK1142" i="13"/>
  <c r="BK1141" i="13"/>
  <c r="BK1140" i="13"/>
  <c r="BK1139" i="13"/>
  <c r="BK1138" i="13"/>
  <c r="BK1137" i="13"/>
  <c r="BK1136" i="13"/>
  <c r="BK1135" i="13"/>
  <c r="BK1134" i="13"/>
  <c r="BK1133" i="13"/>
  <c r="BK1132" i="13"/>
  <c r="BK1131" i="13"/>
  <c r="BK1130" i="13"/>
  <c r="BK1129" i="13"/>
  <c r="BK1128" i="13"/>
  <c r="BK1127" i="13"/>
  <c r="BK1126" i="13"/>
  <c r="BK1125" i="13"/>
  <c r="BK1124" i="13"/>
  <c r="BK1123" i="13"/>
  <c r="BK1122" i="13"/>
  <c r="BK1121" i="13"/>
  <c r="BK1120" i="13"/>
  <c r="BK1119" i="13"/>
  <c r="BK1118" i="13"/>
  <c r="BK1117" i="13"/>
  <c r="BK1116" i="13"/>
  <c r="BK1115" i="13"/>
  <c r="BK1114" i="13"/>
  <c r="BK1113" i="13"/>
  <c r="BK1112" i="13"/>
  <c r="BK1111" i="13"/>
  <c r="BK1110" i="13"/>
  <c r="BK1109" i="13"/>
  <c r="BK1108" i="13"/>
  <c r="BK1107" i="13"/>
  <c r="BK1106" i="13"/>
  <c r="BK1105" i="13"/>
  <c r="BK1104" i="13"/>
  <c r="BK1103" i="13"/>
  <c r="BK1102" i="13"/>
  <c r="BK1101" i="13"/>
  <c r="BK1100" i="13"/>
  <c r="BK1099" i="13"/>
  <c r="BK1098" i="13"/>
  <c r="BK1097" i="13"/>
  <c r="BK1096" i="13"/>
  <c r="BK1095" i="13"/>
  <c r="BK1094" i="13"/>
  <c r="BK1093" i="13"/>
  <c r="BK1092" i="13"/>
  <c r="BK1091" i="13"/>
  <c r="BK1090" i="13"/>
  <c r="BK1089" i="13"/>
  <c r="BK1088" i="13"/>
  <c r="BK1087" i="13"/>
  <c r="BK1086" i="13"/>
  <c r="BK1085" i="13"/>
  <c r="BK1084" i="13"/>
  <c r="BK1083" i="13"/>
  <c r="BK1082" i="13"/>
  <c r="BK1081" i="13"/>
  <c r="BK1080" i="13"/>
  <c r="BK1079" i="13"/>
  <c r="BK1078" i="13"/>
  <c r="BK1077" i="13"/>
  <c r="BK1076" i="13"/>
  <c r="BK1075" i="13"/>
  <c r="BK1074" i="13"/>
  <c r="BK1073" i="13"/>
  <c r="BK1072" i="13"/>
  <c r="BK1071" i="13"/>
  <c r="BK1070" i="13"/>
  <c r="BK1069" i="13"/>
  <c r="BK1068" i="13"/>
  <c r="BK1067" i="13"/>
  <c r="BK1066" i="13"/>
  <c r="BK1065" i="13"/>
  <c r="BK1064" i="13"/>
  <c r="BK1063" i="13"/>
  <c r="BK1062" i="13"/>
  <c r="BK1061" i="13"/>
  <c r="BK1060" i="13"/>
  <c r="BK1059" i="13"/>
  <c r="BK1058" i="13"/>
  <c r="BK1057" i="13"/>
  <c r="BK1056" i="13"/>
  <c r="BK1055" i="13"/>
  <c r="BK1054" i="13"/>
  <c r="BK1053" i="13"/>
  <c r="BK1052" i="13"/>
  <c r="BK1051" i="13"/>
  <c r="BK1050" i="13"/>
  <c r="BK1049" i="13"/>
  <c r="BK1048" i="13"/>
  <c r="BK1047" i="13"/>
  <c r="BK1046" i="13"/>
  <c r="BK1045" i="13"/>
  <c r="BK1044" i="13"/>
  <c r="BK1043" i="13"/>
  <c r="BK1042" i="13"/>
  <c r="BK1041" i="13"/>
  <c r="BK1040" i="13"/>
  <c r="BK1039" i="13"/>
  <c r="BK1038" i="13"/>
  <c r="BK1037" i="13"/>
  <c r="BK1036" i="13"/>
  <c r="BK1035" i="13"/>
  <c r="BK1034" i="13"/>
  <c r="BK1033" i="13"/>
  <c r="BK1032" i="13"/>
  <c r="BK1031" i="13"/>
  <c r="BK1030" i="13"/>
  <c r="BK1029" i="13"/>
  <c r="BK1028" i="13"/>
  <c r="BK1027" i="13"/>
  <c r="BK1026" i="13"/>
  <c r="BK1025" i="13"/>
  <c r="BK1024" i="13"/>
  <c r="BK1023" i="13"/>
  <c r="BK1022" i="13"/>
  <c r="BK1021" i="13"/>
  <c r="BK1020" i="13"/>
  <c r="BK1019" i="13"/>
  <c r="BK1018" i="13"/>
  <c r="BK1017" i="13"/>
  <c r="BK1016" i="13"/>
  <c r="BK1015" i="13"/>
  <c r="BK1014" i="13"/>
  <c r="BK1013" i="13"/>
  <c r="BK1012" i="13"/>
  <c r="BK1011" i="13"/>
  <c r="BK1010" i="13"/>
  <c r="BK1009" i="13"/>
  <c r="BK1008" i="13"/>
  <c r="BK1007" i="13"/>
  <c r="BK1006" i="13"/>
  <c r="BK1005" i="13"/>
  <c r="BK1004" i="13"/>
  <c r="BK1003" i="13"/>
  <c r="BK1002" i="13"/>
  <c r="BK1001" i="13"/>
  <c r="BK1000" i="13"/>
  <c r="BK999" i="13"/>
  <c r="BK998" i="13"/>
  <c r="BK997" i="13"/>
  <c r="BK996" i="13"/>
  <c r="BK995" i="13"/>
  <c r="BK994" i="13"/>
  <c r="BK993" i="13"/>
  <c r="BK992" i="13"/>
  <c r="BK991" i="13"/>
  <c r="BK990" i="13"/>
  <c r="BK989" i="13"/>
  <c r="BK988" i="13"/>
  <c r="BK987" i="13"/>
  <c r="BK986" i="13"/>
  <c r="BK985" i="13"/>
  <c r="BK984" i="13"/>
  <c r="BK983" i="13"/>
  <c r="BK982" i="13"/>
  <c r="BK981" i="13"/>
  <c r="BK980" i="13"/>
  <c r="BK979" i="13"/>
  <c r="BK978" i="13"/>
  <c r="BK977" i="13"/>
  <c r="BK976" i="13"/>
  <c r="BK975" i="13"/>
  <c r="BK974" i="13"/>
  <c r="BK973" i="13"/>
  <c r="BK972" i="13"/>
  <c r="BK971" i="13"/>
  <c r="BK970" i="13"/>
  <c r="BK969" i="13"/>
  <c r="BK968" i="13"/>
  <c r="BK967" i="13"/>
  <c r="BK966" i="13"/>
  <c r="BK965" i="13"/>
  <c r="BK964" i="13"/>
  <c r="BK963" i="13"/>
  <c r="BK962" i="13"/>
  <c r="BK961" i="13"/>
  <c r="BK960" i="13"/>
  <c r="BK959" i="13"/>
  <c r="BK958" i="13"/>
  <c r="BK957" i="13"/>
  <c r="BK956" i="13"/>
  <c r="BK955" i="13"/>
  <c r="BK954" i="13"/>
  <c r="BK953" i="13"/>
  <c r="BK952" i="13"/>
  <c r="BK951" i="13"/>
  <c r="BK950" i="13"/>
  <c r="BK949" i="13"/>
  <c r="BK948" i="13"/>
  <c r="BK947" i="13"/>
  <c r="BK946" i="13"/>
  <c r="BK945" i="13"/>
  <c r="BK944" i="13"/>
  <c r="BK943" i="13"/>
  <c r="BK942" i="13"/>
  <c r="BK941" i="13"/>
  <c r="BK940" i="13"/>
  <c r="BK939" i="13"/>
  <c r="BK938" i="13"/>
  <c r="BK937" i="13"/>
  <c r="BK936" i="13"/>
  <c r="BK935" i="13"/>
  <c r="BK934" i="13"/>
  <c r="BK933" i="13"/>
  <c r="BK932" i="13"/>
  <c r="BK931" i="13"/>
  <c r="BK930" i="13"/>
  <c r="BK929" i="13"/>
  <c r="BK928" i="13"/>
  <c r="BK927" i="13"/>
  <c r="BK926" i="13"/>
  <c r="BK925" i="13"/>
  <c r="BK924" i="13"/>
  <c r="BK923" i="13"/>
  <c r="BK922" i="13"/>
  <c r="BK921" i="13"/>
  <c r="BK920" i="13"/>
  <c r="BK919" i="13"/>
  <c r="BK918" i="13"/>
  <c r="BK917" i="13"/>
  <c r="BK916" i="13"/>
  <c r="BK915" i="13"/>
  <c r="BK914" i="13"/>
  <c r="BK913" i="13"/>
  <c r="BK912" i="13"/>
  <c r="BK911" i="13"/>
  <c r="BK910" i="13"/>
  <c r="BK909" i="13"/>
  <c r="BK908" i="13"/>
  <c r="BK907" i="13"/>
  <c r="BK906" i="13"/>
  <c r="BK905" i="13"/>
  <c r="BK904" i="13"/>
  <c r="BK903" i="13"/>
  <c r="BK902" i="13"/>
  <c r="BK901" i="13"/>
  <c r="BK900" i="13"/>
  <c r="BK899" i="13"/>
  <c r="BK898" i="13"/>
  <c r="BK897" i="13"/>
  <c r="BK896" i="13"/>
  <c r="BK895" i="13"/>
  <c r="BK894" i="13"/>
  <c r="BK893" i="13"/>
  <c r="BK892" i="13"/>
  <c r="BK891" i="13"/>
  <c r="BK890" i="13"/>
  <c r="BK889" i="13"/>
  <c r="BK888" i="13"/>
  <c r="BK887" i="13"/>
  <c r="BK886" i="13"/>
  <c r="BK885" i="13"/>
  <c r="BK884" i="13"/>
  <c r="BK883" i="13"/>
  <c r="BK882" i="13"/>
  <c r="BK881" i="13"/>
  <c r="BK880" i="13"/>
  <c r="BK879" i="13"/>
  <c r="BK878" i="13"/>
  <c r="BK877" i="13"/>
  <c r="BK876" i="13"/>
  <c r="BK875" i="13"/>
  <c r="BK874" i="13"/>
  <c r="BK873" i="13"/>
  <c r="BK872" i="13"/>
  <c r="BK871" i="13"/>
  <c r="BK870" i="13"/>
  <c r="BK869" i="13"/>
  <c r="BK868" i="13"/>
  <c r="BK867" i="13"/>
  <c r="BK866" i="13"/>
  <c r="BK865" i="13"/>
  <c r="BK864" i="13"/>
  <c r="BK863" i="13"/>
  <c r="BK862" i="13"/>
  <c r="BK861" i="13"/>
  <c r="BK860" i="13"/>
  <c r="BK859" i="13"/>
  <c r="BK858" i="13"/>
  <c r="BK857" i="13"/>
  <c r="BK856" i="13"/>
  <c r="BK855" i="13"/>
  <c r="BK854" i="13"/>
  <c r="BK853" i="13"/>
  <c r="BK852" i="13"/>
  <c r="BK851" i="13"/>
  <c r="BK850" i="13"/>
  <c r="BK849" i="13"/>
  <c r="BK848" i="13"/>
  <c r="BK847" i="13"/>
  <c r="BK846" i="13"/>
  <c r="BK845" i="13"/>
  <c r="BK844" i="13"/>
  <c r="BK843" i="13"/>
  <c r="BK842" i="13"/>
  <c r="BK841" i="13"/>
  <c r="BK840" i="13"/>
  <c r="BK839" i="13"/>
  <c r="BK838" i="13"/>
  <c r="BK837" i="13"/>
  <c r="BK836" i="13"/>
  <c r="BK835" i="13"/>
  <c r="BK834" i="13"/>
  <c r="BK833" i="13"/>
  <c r="BK832" i="13"/>
  <c r="BK831" i="13"/>
  <c r="BK830" i="13"/>
  <c r="BK829" i="13"/>
  <c r="BK828" i="13"/>
  <c r="BK827" i="13"/>
  <c r="BK826" i="13"/>
  <c r="BK825" i="13"/>
  <c r="BK824" i="13"/>
  <c r="BK823" i="13"/>
  <c r="BK822" i="13"/>
  <c r="BK821" i="13"/>
  <c r="BK820" i="13"/>
  <c r="BK819" i="13"/>
  <c r="BK818" i="13"/>
  <c r="BK817" i="13"/>
  <c r="BC1171" i="13"/>
  <c r="BC1170" i="13"/>
  <c r="BC1169" i="13"/>
  <c r="BC1168" i="13"/>
  <c r="BC1167" i="13"/>
  <c r="BC1166" i="13"/>
  <c r="BC1165" i="13"/>
  <c r="BC1164" i="13"/>
  <c r="BC1163" i="13"/>
  <c r="BC1162" i="13"/>
  <c r="BC1161" i="13"/>
  <c r="BC1160" i="13"/>
  <c r="BC1159" i="13"/>
  <c r="BC1158" i="13"/>
  <c r="BC1157" i="13"/>
  <c r="BC1156" i="13"/>
  <c r="BC1155" i="13"/>
  <c r="BC1154" i="13"/>
  <c r="BC1153" i="13"/>
  <c r="BC1152" i="13"/>
  <c r="BC1151" i="13"/>
  <c r="BC1150" i="13"/>
  <c r="BC1149" i="13"/>
  <c r="BC1148" i="13"/>
  <c r="BC1147" i="13"/>
  <c r="BC1146" i="13"/>
  <c r="BC1145" i="13"/>
  <c r="BC1144" i="13"/>
  <c r="BC1143" i="13"/>
  <c r="BC1142" i="13"/>
  <c r="BC1141" i="13"/>
  <c r="BC1140" i="13"/>
  <c r="BC1139" i="13"/>
  <c r="BC1138" i="13"/>
  <c r="BC1137" i="13"/>
  <c r="BC1136" i="13"/>
  <c r="BC1135" i="13"/>
  <c r="BC1134" i="13"/>
  <c r="BC1133" i="13"/>
  <c r="BC1132" i="13"/>
  <c r="BC1131" i="13"/>
  <c r="BC1130" i="13"/>
  <c r="BC1129" i="13"/>
  <c r="BC1128" i="13"/>
  <c r="BC1127" i="13"/>
  <c r="BC1126" i="13"/>
  <c r="BC1125" i="13"/>
  <c r="BC1124" i="13"/>
  <c r="BC1123" i="13"/>
  <c r="BC1122" i="13"/>
  <c r="BC1121" i="13"/>
  <c r="BC1120" i="13"/>
  <c r="BC1119" i="13"/>
  <c r="BC1118" i="13"/>
  <c r="BC1117" i="13"/>
  <c r="BC1116" i="13"/>
  <c r="BC1115" i="13"/>
  <c r="BC1114" i="13"/>
  <c r="BC1113" i="13"/>
  <c r="BC1112" i="13"/>
  <c r="BC1111" i="13"/>
  <c r="BC1110" i="13"/>
  <c r="BC1109" i="13"/>
  <c r="BC1108" i="13"/>
  <c r="BC1107" i="13"/>
  <c r="BC1106" i="13"/>
  <c r="BC1105" i="13"/>
  <c r="BC1104" i="13"/>
  <c r="BC1103" i="13"/>
  <c r="BC1102" i="13"/>
  <c r="BC1101" i="13"/>
  <c r="BC1100" i="13"/>
  <c r="BC1099" i="13"/>
  <c r="BC1098" i="13"/>
  <c r="BC1097" i="13"/>
  <c r="BC1096" i="13"/>
  <c r="BC1095" i="13"/>
  <c r="BC1094" i="13"/>
  <c r="BC1093" i="13"/>
  <c r="BC1092" i="13"/>
  <c r="BC1091" i="13"/>
  <c r="BC1090" i="13"/>
  <c r="BC1089" i="13"/>
  <c r="BC1088" i="13"/>
  <c r="BC1087" i="13"/>
  <c r="BC1086" i="13"/>
  <c r="BC1085" i="13"/>
  <c r="BC1084" i="13"/>
  <c r="BC1083" i="13"/>
  <c r="BC1082" i="13"/>
  <c r="BC1081" i="13"/>
  <c r="BC1080" i="13"/>
  <c r="BC1079" i="13"/>
  <c r="BC1078" i="13"/>
  <c r="BC1077" i="13"/>
  <c r="BC1076" i="13"/>
  <c r="BC1075" i="13"/>
  <c r="BC1074" i="13"/>
  <c r="BC1073" i="13"/>
  <c r="BC1072" i="13"/>
  <c r="BC1071" i="13"/>
  <c r="BC1070" i="13"/>
  <c r="BC1069" i="13"/>
  <c r="BC1068" i="13"/>
  <c r="BC1067" i="13"/>
  <c r="BC1066" i="13"/>
  <c r="BC1065" i="13"/>
  <c r="BC1064" i="13"/>
  <c r="BC1063" i="13"/>
  <c r="BC1062" i="13"/>
  <c r="BC1061" i="13"/>
  <c r="BC1060" i="13"/>
  <c r="BC1059" i="13"/>
  <c r="BC1058" i="13"/>
  <c r="BC1057" i="13"/>
  <c r="BC1056" i="13"/>
  <c r="BC1055" i="13"/>
  <c r="BC1054" i="13"/>
  <c r="BC1053" i="13"/>
  <c r="BC1052" i="13"/>
  <c r="BC1051" i="13"/>
  <c r="BC1050" i="13"/>
  <c r="BC1049" i="13"/>
  <c r="BC1048" i="13"/>
  <c r="BC1047" i="13"/>
  <c r="BC1046" i="13"/>
  <c r="BC1045" i="13"/>
  <c r="BC1044" i="13"/>
  <c r="BC1043" i="13"/>
  <c r="BC1042" i="13"/>
  <c r="BC1041" i="13"/>
  <c r="BC1040" i="13"/>
  <c r="BC1039" i="13"/>
  <c r="BC1038" i="13"/>
  <c r="BC1037" i="13"/>
  <c r="BC1036" i="13"/>
  <c r="BC1035" i="13"/>
  <c r="BC1034" i="13"/>
  <c r="BC1033" i="13"/>
  <c r="BC1032" i="13"/>
  <c r="BC1031" i="13"/>
  <c r="BC1030" i="13"/>
  <c r="BC1029" i="13"/>
  <c r="BC1028" i="13"/>
  <c r="BC1027" i="13"/>
  <c r="BC1026" i="13"/>
  <c r="BC1025" i="13"/>
  <c r="BC1024" i="13"/>
  <c r="BC1023" i="13"/>
  <c r="BC1022" i="13"/>
  <c r="BC1021" i="13"/>
  <c r="BC1020" i="13"/>
  <c r="BC1019" i="13"/>
  <c r="BC1018" i="13"/>
  <c r="BC1017" i="13"/>
  <c r="BC1016" i="13"/>
  <c r="BC1015" i="13"/>
  <c r="BC1014" i="13"/>
  <c r="BC1013" i="13"/>
  <c r="BC1012" i="13"/>
  <c r="BC1011" i="13"/>
  <c r="BC1010" i="13"/>
  <c r="BC1009" i="13"/>
  <c r="BC1008" i="13"/>
  <c r="BC1007" i="13"/>
  <c r="BC1006" i="13"/>
  <c r="BC1005" i="13"/>
  <c r="BC1004" i="13"/>
  <c r="BC1003" i="13"/>
  <c r="BC1002" i="13"/>
  <c r="BC1001" i="13"/>
  <c r="BC1000" i="13"/>
  <c r="BC999" i="13"/>
  <c r="BC998" i="13"/>
  <c r="BC997" i="13"/>
  <c r="BC996" i="13"/>
  <c r="BC995" i="13"/>
  <c r="BC994" i="13"/>
  <c r="BC993" i="13"/>
  <c r="BC992" i="13"/>
  <c r="BC991" i="13"/>
  <c r="BC990" i="13"/>
  <c r="BC989" i="13"/>
  <c r="BC988" i="13"/>
  <c r="BC987" i="13"/>
  <c r="BC986" i="13"/>
  <c r="BC985" i="13"/>
  <c r="BC984" i="13"/>
  <c r="BC983" i="13"/>
  <c r="BC982" i="13"/>
  <c r="BC981" i="13"/>
  <c r="BC980" i="13"/>
  <c r="BC979" i="13"/>
  <c r="BC978" i="13"/>
  <c r="BC977" i="13"/>
  <c r="BC976" i="13"/>
  <c r="BC975" i="13"/>
  <c r="BC974" i="13"/>
  <c r="BC973" i="13"/>
  <c r="BC972" i="13"/>
  <c r="BC971" i="13"/>
  <c r="BC970" i="13"/>
  <c r="BC969" i="13"/>
  <c r="BC968" i="13"/>
  <c r="BC967" i="13"/>
  <c r="BC966" i="13"/>
  <c r="BC965" i="13"/>
  <c r="BC964" i="13"/>
  <c r="BC963" i="13"/>
  <c r="BC962" i="13"/>
  <c r="BC961" i="13"/>
  <c r="BC960" i="13"/>
  <c r="BC959" i="13"/>
  <c r="BC958" i="13"/>
  <c r="BC957" i="13"/>
  <c r="BC956" i="13"/>
  <c r="BC955" i="13"/>
  <c r="BC954" i="13"/>
  <c r="BC953" i="13"/>
  <c r="BC952" i="13"/>
  <c r="BC951" i="13"/>
  <c r="BC950" i="13"/>
  <c r="BC949" i="13"/>
  <c r="BC948" i="13"/>
  <c r="BC947" i="13"/>
  <c r="BC946" i="13"/>
  <c r="BC945" i="13"/>
  <c r="BC944" i="13"/>
  <c r="BC943" i="13"/>
  <c r="BC942" i="13"/>
  <c r="BC941" i="13"/>
  <c r="BC940" i="13"/>
  <c r="BC939" i="13"/>
  <c r="BC938" i="13"/>
  <c r="BC937" i="13"/>
  <c r="BC936" i="13"/>
  <c r="BC935" i="13"/>
  <c r="BC934" i="13"/>
  <c r="BC933" i="13"/>
  <c r="BC932" i="13"/>
  <c r="BC931" i="13"/>
  <c r="BC930" i="13"/>
  <c r="BC929" i="13"/>
  <c r="BC928" i="13"/>
  <c r="BC927" i="13"/>
  <c r="BC926" i="13"/>
  <c r="BC925" i="13"/>
  <c r="BC924" i="13"/>
  <c r="BC923" i="13"/>
  <c r="BC922" i="13"/>
  <c r="BC921" i="13"/>
  <c r="BC920" i="13"/>
  <c r="BC919" i="13"/>
  <c r="BC918" i="13"/>
  <c r="BC917" i="13"/>
  <c r="BC916" i="13"/>
  <c r="BC915" i="13"/>
  <c r="BC914" i="13"/>
  <c r="BC913" i="13"/>
  <c r="BC912" i="13"/>
  <c r="BC911" i="13"/>
  <c r="BC910" i="13"/>
  <c r="BC909" i="13"/>
  <c r="BC908" i="13"/>
  <c r="BC907" i="13"/>
  <c r="BC906" i="13"/>
  <c r="BC905" i="13"/>
  <c r="BC904" i="13"/>
  <c r="BC903" i="13"/>
  <c r="BC902" i="13"/>
  <c r="BC901" i="13"/>
  <c r="BC900" i="13"/>
  <c r="BC899" i="13"/>
  <c r="BC898" i="13"/>
  <c r="BC897" i="13"/>
  <c r="BC896" i="13"/>
  <c r="BC895" i="13"/>
  <c r="BC894" i="13"/>
  <c r="BC893" i="13"/>
  <c r="BC892" i="13"/>
  <c r="BC891" i="13"/>
  <c r="BC890" i="13"/>
  <c r="BC889" i="13"/>
  <c r="BC888" i="13"/>
  <c r="BC887" i="13"/>
  <c r="BC886" i="13"/>
  <c r="BC885" i="13"/>
  <c r="BC884" i="13"/>
  <c r="BC883" i="13"/>
  <c r="BC882" i="13"/>
  <c r="BC881" i="13"/>
  <c r="BC880" i="13"/>
  <c r="BC879" i="13"/>
  <c r="BC878" i="13"/>
  <c r="BC877" i="13"/>
  <c r="BC876" i="13"/>
  <c r="BC875" i="13"/>
  <c r="BC874" i="13"/>
  <c r="BC873" i="13"/>
  <c r="BC872" i="13"/>
  <c r="BC871" i="13"/>
  <c r="BC870" i="13"/>
  <c r="BC869" i="13"/>
  <c r="BC868" i="13"/>
  <c r="BC867" i="13"/>
  <c r="BC866" i="13"/>
  <c r="BC865" i="13"/>
  <c r="BC864" i="13"/>
  <c r="BC863" i="13"/>
  <c r="BC862" i="13"/>
  <c r="BC861" i="13"/>
  <c r="BC860" i="13"/>
  <c r="BC859" i="13"/>
  <c r="BC858" i="13"/>
  <c r="BC857" i="13"/>
  <c r="BC856" i="13"/>
  <c r="BC855" i="13"/>
  <c r="BC854" i="13"/>
  <c r="BC853" i="13"/>
  <c r="BC852" i="13"/>
  <c r="BC851" i="13"/>
  <c r="BC850" i="13"/>
  <c r="BC849" i="13"/>
  <c r="BC848" i="13"/>
  <c r="BC847" i="13"/>
  <c r="BC846" i="13"/>
  <c r="BC845" i="13"/>
  <c r="BC844" i="13"/>
  <c r="BC843" i="13"/>
  <c r="BC842" i="13"/>
  <c r="BC841" i="13"/>
  <c r="BC840" i="13"/>
  <c r="BC839" i="13"/>
  <c r="BC838" i="13"/>
  <c r="BC837" i="13"/>
  <c r="BC836" i="13"/>
  <c r="BC835" i="13"/>
  <c r="BC834" i="13"/>
  <c r="BC833" i="13"/>
  <c r="BC832" i="13"/>
  <c r="BC831" i="13"/>
  <c r="BC830" i="13"/>
  <c r="BC829" i="13"/>
  <c r="BC828" i="13"/>
  <c r="BC827" i="13"/>
  <c r="BC826" i="13"/>
  <c r="BC825" i="13"/>
  <c r="BC824" i="13"/>
  <c r="BC823" i="13"/>
  <c r="BC822" i="13"/>
  <c r="BC821" i="13"/>
  <c r="BC820" i="13"/>
  <c r="BC819" i="13"/>
  <c r="BC818" i="13"/>
  <c r="BC817" i="13"/>
  <c r="AU1171" i="13"/>
  <c r="AU1170" i="13"/>
  <c r="AU1169" i="13"/>
  <c r="AU1168" i="13"/>
  <c r="AU1167" i="13"/>
  <c r="AU1166" i="13"/>
  <c r="AU1165" i="13"/>
  <c r="AU1164" i="13"/>
  <c r="AU1163" i="13"/>
  <c r="AU1162" i="13"/>
  <c r="AU1161" i="13"/>
  <c r="AU1160" i="13"/>
  <c r="AU1159" i="13"/>
  <c r="AU1158" i="13"/>
  <c r="AU1157" i="13"/>
  <c r="AU1156" i="13"/>
  <c r="AU1155" i="13"/>
  <c r="AU1154" i="13"/>
  <c r="AU1153" i="13"/>
  <c r="AU1152" i="13"/>
  <c r="AU1151" i="13"/>
  <c r="AU1150" i="13"/>
  <c r="AU1149" i="13"/>
  <c r="AU1148" i="13"/>
  <c r="AU1147" i="13"/>
  <c r="AU1146" i="13"/>
  <c r="AU1145" i="13"/>
  <c r="AU1144" i="13"/>
  <c r="AU1143" i="13"/>
  <c r="AU1142" i="13"/>
  <c r="AU1141" i="13"/>
  <c r="AU1140" i="13"/>
  <c r="AU1139" i="13"/>
  <c r="AU1138" i="13"/>
  <c r="AU1137" i="13"/>
  <c r="AU1136" i="13"/>
  <c r="AU1135" i="13"/>
  <c r="AU1134" i="13"/>
  <c r="AU1133" i="13"/>
  <c r="AU1132" i="13"/>
  <c r="AU1131" i="13"/>
  <c r="AU1130" i="13"/>
  <c r="AU1129" i="13"/>
  <c r="AU1128" i="13"/>
  <c r="AU1127" i="13"/>
  <c r="AU1126" i="13"/>
  <c r="AU1125" i="13"/>
  <c r="AU1124" i="13"/>
  <c r="AU1123" i="13"/>
  <c r="AU1122" i="13"/>
  <c r="AU1121" i="13"/>
  <c r="AU1120" i="13"/>
  <c r="AU1119" i="13"/>
  <c r="AU1118" i="13"/>
  <c r="AU1117" i="13"/>
  <c r="AU1116" i="13"/>
  <c r="AU1115" i="13"/>
  <c r="AU1114" i="13"/>
  <c r="AU1113" i="13"/>
  <c r="AU1112" i="13"/>
  <c r="AU1111" i="13"/>
  <c r="AU1110" i="13"/>
  <c r="AU1109" i="13"/>
  <c r="AU1108" i="13"/>
  <c r="AU1107" i="13"/>
  <c r="AU1106" i="13"/>
  <c r="AU1105" i="13"/>
  <c r="AU1104" i="13"/>
  <c r="AU1103" i="13"/>
  <c r="AU1102" i="13"/>
  <c r="AU1101" i="13"/>
  <c r="AU1100" i="13"/>
  <c r="AU1099" i="13"/>
  <c r="AU1098" i="13"/>
  <c r="AU1097" i="13"/>
  <c r="AU1096" i="13"/>
  <c r="AU1095" i="13"/>
  <c r="AU1094" i="13"/>
  <c r="AU1093" i="13"/>
  <c r="AU1092" i="13"/>
  <c r="AU1091" i="13"/>
  <c r="AU1090" i="13"/>
  <c r="AU1089" i="13"/>
  <c r="AU1088" i="13"/>
  <c r="AU1087" i="13"/>
  <c r="AU1086" i="13"/>
  <c r="AU1085" i="13"/>
  <c r="AU1084" i="13"/>
  <c r="AU1083" i="13"/>
  <c r="AU1082" i="13"/>
  <c r="AU1081" i="13"/>
  <c r="AU1080" i="13"/>
  <c r="AU1079" i="13"/>
  <c r="AU1078" i="13"/>
  <c r="AU1077" i="13"/>
  <c r="AU1076" i="13"/>
  <c r="AU1075" i="13"/>
  <c r="AU1074" i="13"/>
  <c r="AU1073" i="13"/>
  <c r="AU1072" i="13"/>
  <c r="AU1071" i="13"/>
  <c r="AU1070" i="13"/>
  <c r="AU1069" i="13"/>
  <c r="AU1068" i="13"/>
  <c r="AU1067" i="13"/>
  <c r="AU1066" i="13"/>
  <c r="AU1065" i="13"/>
  <c r="AU1064" i="13"/>
  <c r="AU1063" i="13"/>
  <c r="AU1062" i="13"/>
  <c r="AU1061" i="13"/>
  <c r="AU1060" i="13"/>
  <c r="AU1059" i="13"/>
  <c r="AU1058" i="13"/>
  <c r="AU1057" i="13"/>
  <c r="AU1056" i="13"/>
  <c r="AU1055" i="13"/>
  <c r="AU1054" i="13"/>
  <c r="AU1053" i="13"/>
  <c r="AU1052" i="13"/>
  <c r="AU1051" i="13"/>
  <c r="AU1050" i="13"/>
  <c r="AU1049" i="13"/>
  <c r="AU1048" i="13"/>
  <c r="AU1047" i="13"/>
  <c r="AU1046" i="13"/>
  <c r="AU1045" i="13"/>
  <c r="AU1044" i="13"/>
  <c r="AU1043" i="13"/>
  <c r="AU1042" i="13"/>
  <c r="AU1041" i="13"/>
  <c r="AU1040" i="13"/>
  <c r="AU1039" i="13"/>
  <c r="AU1038" i="13"/>
  <c r="AU1037" i="13"/>
  <c r="AU1036" i="13"/>
  <c r="AU1035" i="13"/>
  <c r="AU1034" i="13"/>
  <c r="AU1033" i="13"/>
  <c r="AU1032" i="13"/>
  <c r="AU1031" i="13"/>
  <c r="AU1030" i="13"/>
  <c r="AU1029" i="13"/>
  <c r="AU1028" i="13"/>
  <c r="AU1027" i="13"/>
  <c r="AU1026" i="13"/>
  <c r="AU1025" i="13"/>
  <c r="AU1024" i="13"/>
  <c r="AU1023" i="13"/>
  <c r="AU1022" i="13"/>
  <c r="AU1021" i="13"/>
  <c r="AU1020" i="13"/>
  <c r="AU1019" i="13"/>
  <c r="AU1018" i="13"/>
  <c r="AU1017" i="13"/>
  <c r="AU1016" i="13"/>
  <c r="AU1015" i="13"/>
  <c r="AU1014" i="13"/>
  <c r="AU1013" i="13"/>
  <c r="AU1012" i="13"/>
  <c r="AU1011" i="13"/>
  <c r="AU1010" i="13"/>
  <c r="AU1009" i="13"/>
  <c r="AU1008" i="13"/>
  <c r="AU1007" i="13"/>
  <c r="AU1006" i="13"/>
  <c r="AU1005" i="13"/>
  <c r="AU1004" i="13"/>
  <c r="AU1003" i="13"/>
  <c r="AU1002" i="13"/>
  <c r="AU1001" i="13"/>
  <c r="AU1000" i="13"/>
  <c r="AU999" i="13"/>
  <c r="AU998" i="13"/>
  <c r="AU997" i="13"/>
  <c r="AU996" i="13"/>
  <c r="AU995" i="13"/>
  <c r="AU994" i="13"/>
  <c r="AU993" i="13"/>
  <c r="AU992" i="13"/>
  <c r="AU991" i="13"/>
  <c r="AU990" i="13"/>
  <c r="AU989" i="13"/>
  <c r="AU988" i="13"/>
  <c r="AU987" i="13"/>
  <c r="AU986" i="13"/>
  <c r="AU985" i="13"/>
  <c r="AU984" i="13"/>
  <c r="AU983" i="13"/>
  <c r="AU982" i="13"/>
  <c r="AU981" i="13"/>
  <c r="AU980" i="13"/>
  <c r="AU979" i="13"/>
  <c r="AU978" i="13"/>
  <c r="AU977" i="13"/>
  <c r="AU976" i="13"/>
  <c r="AU975" i="13"/>
  <c r="AU974" i="13"/>
  <c r="AU973" i="13"/>
  <c r="AU972" i="13"/>
  <c r="AU971" i="13"/>
  <c r="AU970" i="13"/>
  <c r="AU969" i="13"/>
  <c r="AU968" i="13"/>
  <c r="AU967" i="13"/>
  <c r="AU966" i="13"/>
  <c r="AU965" i="13"/>
  <c r="AU964" i="13"/>
  <c r="AU963" i="13"/>
  <c r="AU962" i="13"/>
  <c r="AU961" i="13"/>
  <c r="AU960" i="13"/>
  <c r="AU959" i="13"/>
  <c r="AU958" i="13"/>
  <c r="AU957" i="13"/>
  <c r="AU956" i="13"/>
  <c r="AU955" i="13"/>
  <c r="AU954" i="13"/>
  <c r="AU953" i="13"/>
  <c r="AU952" i="13"/>
  <c r="AU951" i="13"/>
  <c r="AU950" i="13"/>
  <c r="AU949" i="13"/>
  <c r="AU948" i="13"/>
  <c r="AU947" i="13"/>
  <c r="AU946" i="13"/>
  <c r="AU945" i="13"/>
  <c r="AU944" i="13"/>
  <c r="AU943" i="13"/>
  <c r="AU942" i="13"/>
  <c r="AU941" i="13"/>
  <c r="AU940" i="13"/>
  <c r="AU939" i="13"/>
  <c r="AU938" i="13"/>
  <c r="AU937" i="13"/>
  <c r="AU936" i="13"/>
  <c r="AU935" i="13"/>
  <c r="AU934" i="13"/>
  <c r="AU933" i="13"/>
  <c r="AU932" i="13"/>
  <c r="AU931" i="13"/>
  <c r="AU930" i="13"/>
  <c r="AU929" i="13"/>
  <c r="AU928" i="13"/>
  <c r="AU927" i="13"/>
  <c r="AU926" i="13"/>
  <c r="AU925" i="13"/>
  <c r="AU924" i="13"/>
  <c r="AU923" i="13"/>
  <c r="AU922" i="13"/>
  <c r="AU921" i="13"/>
  <c r="AU920" i="13"/>
  <c r="AU919" i="13"/>
  <c r="AU918" i="13"/>
  <c r="AU917" i="13"/>
  <c r="AU916" i="13"/>
  <c r="AU915" i="13"/>
  <c r="AU914" i="13"/>
  <c r="AU913" i="13"/>
  <c r="AU912" i="13"/>
  <c r="AU911" i="13"/>
  <c r="AU910" i="13"/>
  <c r="AU909" i="13"/>
  <c r="AU908" i="13"/>
  <c r="AU907" i="13"/>
  <c r="AU906" i="13"/>
  <c r="AU905" i="13"/>
  <c r="AU904" i="13"/>
  <c r="AU903" i="13"/>
  <c r="AU902" i="13"/>
  <c r="AU901" i="13"/>
  <c r="AU900" i="13"/>
  <c r="AU899" i="13"/>
  <c r="AU898" i="13"/>
  <c r="AU897" i="13"/>
  <c r="AU896" i="13"/>
  <c r="AU895" i="13"/>
  <c r="AU894" i="13"/>
  <c r="AU893" i="13"/>
  <c r="AU892" i="13"/>
  <c r="AU891" i="13"/>
  <c r="AU890" i="13"/>
  <c r="AU889" i="13"/>
  <c r="AU888" i="13"/>
  <c r="AU887" i="13"/>
  <c r="AU886" i="13"/>
  <c r="AU885" i="13"/>
  <c r="AU884" i="13"/>
  <c r="AU883" i="13"/>
  <c r="AU882" i="13"/>
  <c r="AU881" i="13"/>
  <c r="AU880" i="13"/>
  <c r="AU879" i="13"/>
  <c r="AU878" i="13"/>
  <c r="AU877" i="13"/>
  <c r="AU876" i="13"/>
  <c r="AU875" i="13"/>
  <c r="AU874" i="13"/>
  <c r="AU873" i="13"/>
  <c r="AU872" i="13"/>
  <c r="AU871" i="13"/>
  <c r="AU870" i="13"/>
  <c r="AU869" i="13"/>
  <c r="AU868" i="13"/>
  <c r="AU867" i="13"/>
  <c r="AU866" i="13"/>
  <c r="AU865" i="13"/>
  <c r="AU864" i="13"/>
  <c r="AU863" i="13"/>
  <c r="AU862" i="13"/>
  <c r="AU861" i="13"/>
  <c r="AU860" i="13"/>
  <c r="AU859" i="13"/>
  <c r="AU858" i="13"/>
  <c r="AU857" i="13"/>
  <c r="AU856" i="13"/>
  <c r="AU855" i="13"/>
  <c r="AU854" i="13"/>
  <c r="AU853" i="13"/>
  <c r="AU852" i="13"/>
  <c r="AU851" i="13"/>
  <c r="AU850" i="13"/>
  <c r="AU849" i="13"/>
  <c r="AU848" i="13"/>
  <c r="AU847" i="13"/>
  <c r="AU846" i="13"/>
  <c r="AU845" i="13"/>
  <c r="AU844" i="13"/>
  <c r="AU843" i="13"/>
  <c r="AU842" i="13"/>
  <c r="AU841" i="13"/>
  <c r="AU840" i="13"/>
  <c r="AU839" i="13"/>
  <c r="AU838" i="13"/>
  <c r="AU837" i="13"/>
  <c r="AU836" i="13"/>
  <c r="AU835" i="13"/>
  <c r="AU834" i="13"/>
  <c r="AU833" i="13"/>
  <c r="AU832" i="13"/>
  <c r="AU831" i="13"/>
  <c r="AU830" i="13"/>
  <c r="AU829" i="13"/>
  <c r="AU828" i="13"/>
  <c r="AU827" i="13"/>
  <c r="AU826" i="13"/>
  <c r="AU825" i="13"/>
  <c r="AU824" i="13"/>
  <c r="AU823" i="13"/>
  <c r="AU822" i="13"/>
  <c r="AU821" i="13"/>
  <c r="AU820" i="13"/>
  <c r="AU819" i="13"/>
  <c r="AU818" i="13"/>
  <c r="AU817" i="13"/>
  <c r="AM1171" i="13"/>
  <c r="AM1170" i="13"/>
  <c r="AM1169" i="13"/>
  <c r="AM1168" i="13"/>
  <c r="AM1167" i="13"/>
  <c r="AM1166" i="13"/>
  <c r="AM1165" i="13"/>
  <c r="AM1164" i="13"/>
  <c r="AM1163" i="13"/>
  <c r="AM1162" i="13"/>
  <c r="AM1161" i="13"/>
  <c r="AM1160" i="13"/>
  <c r="AM1159" i="13"/>
  <c r="AM1158" i="13"/>
  <c r="AM1157" i="13"/>
  <c r="AM1156" i="13"/>
  <c r="AM1155" i="13"/>
  <c r="AM1154" i="13"/>
  <c r="AM1153" i="13"/>
  <c r="AM1152" i="13"/>
  <c r="AM1151" i="13"/>
  <c r="AM1150" i="13"/>
  <c r="AM1149" i="13"/>
  <c r="AM1148" i="13"/>
  <c r="AM1147" i="13"/>
  <c r="AM1146" i="13"/>
  <c r="AM1145" i="13"/>
  <c r="AM1144" i="13"/>
  <c r="AM1143" i="13"/>
  <c r="AM1142" i="13"/>
  <c r="AM1141" i="13"/>
  <c r="AM1140" i="13"/>
  <c r="AM1139" i="13"/>
  <c r="AM1138" i="13"/>
  <c r="AM1137" i="13"/>
  <c r="AM1136" i="13"/>
  <c r="AM1135" i="13"/>
  <c r="AM1134" i="13"/>
  <c r="AM1133" i="13"/>
  <c r="AM1132" i="13"/>
  <c r="AM1131" i="13"/>
  <c r="AM1130" i="13"/>
  <c r="AM1129" i="13"/>
  <c r="AM1128" i="13"/>
  <c r="AM1127" i="13"/>
  <c r="AM1126" i="13"/>
  <c r="AM1125" i="13"/>
  <c r="AM1124" i="13"/>
  <c r="AM1123" i="13"/>
  <c r="AM1122" i="13"/>
  <c r="AM1121" i="13"/>
  <c r="AM1120" i="13"/>
  <c r="AM1119" i="13"/>
  <c r="AM1118" i="13"/>
  <c r="AM1117" i="13"/>
  <c r="AM1116" i="13"/>
  <c r="AM1115" i="13"/>
  <c r="AM1114" i="13"/>
  <c r="AM1113" i="13"/>
  <c r="AM1112" i="13"/>
  <c r="AM1111" i="13"/>
  <c r="AM1110" i="13"/>
  <c r="AM1109" i="13"/>
  <c r="AM1108" i="13"/>
  <c r="AM1107" i="13"/>
  <c r="AM1106" i="13"/>
  <c r="AM1105" i="13"/>
  <c r="AM1104" i="13"/>
  <c r="AM1103" i="13"/>
  <c r="AM1102" i="13"/>
  <c r="AM1101" i="13"/>
  <c r="AM1100" i="13"/>
  <c r="AM1099" i="13"/>
  <c r="AM1098" i="13"/>
  <c r="AM1097" i="13"/>
  <c r="AM1096" i="13"/>
  <c r="AM1095" i="13"/>
  <c r="AM1094" i="13"/>
  <c r="AM1093" i="13"/>
  <c r="AM1092" i="13"/>
  <c r="AM1091" i="13"/>
  <c r="AM1090" i="13"/>
  <c r="AM1089" i="13"/>
  <c r="AM1088" i="13"/>
  <c r="AM1087" i="13"/>
  <c r="AM1086" i="13"/>
  <c r="AM1085" i="13"/>
  <c r="AM1084" i="13"/>
  <c r="AM1083" i="13"/>
  <c r="AM1082" i="13"/>
  <c r="AM1081" i="13"/>
  <c r="AM1080" i="13"/>
  <c r="AM1079" i="13"/>
  <c r="AM1078" i="13"/>
  <c r="AM1077" i="13"/>
  <c r="AM1076" i="13"/>
  <c r="AM1075" i="13"/>
  <c r="AM1074" i="13"/>
  <c r="AM1073" i="13"/>
  <c r="AM1072" i="13"/>
  <c r="AM1071" i="13"/>
  <c r="AM1070" i="13"/>
  <c r="AM1069" i="13"/>
  <c r="AM1068" i="13"/>
  <c r="AM1067" i="13"/>
  <c r="AM1066" i="13"/>
  <c r="AM1065" i="13"/>
  <c r="AM1064" i="13"/>
  <c r="AM1063" i="13"/>
  <c r="AM1062" i="13"/>
  <c r="AM1061" i="13"/>
  <c r="AM1060" i="13"/>
  <c r="AM1059" i="13"/>
  <c r="AM1058" i="13"/>
  <c r="AM1057" i="13"/>
  <c r="AM1056" i="13"/>
  <c r="AM1055" i="13"/>
  <c r="AM1054" i="13"/>
  <c r="AM1053" i="13"/>
  <c r="AM1052" i="13"/>
  <c r="AM1051" i="13"/>
  <c r="AM1050" i="13"/>
  <c r="AM1049" i="13"/>
  <c r="AM1048" i="13"/>
  <c r="AM1047" i="13"/>
  <c r="AM1046" i="13"/>
  <c r="AM1045" i="13"/>
  <c r="AM1044" i="13"/>
  <c r="AM1043" i="13"/>
  <c r="AM1042" i="13"/>
  <c r="AM1041" i="13"/>
  <c r="AM1040" i="13"/>
  <c r="AM1039" i="13"/>
  <c r="AM1038" i="13"/>
  <c r="AM1037" i="13"/>
  <c r="AM1036" i="13"/>
  <c r="AM1035" i="13"/>
  <c r="AM1034" i="13"/>
  <c r="AM1033" i="13"/>
  <c r="AM1032" i="13"/>
  <c r="AM1031" i="13"/>
  <c r="AM1030" i="13"/>
  <c r="AM1029" i="13"/>
  <c r="AM1028" i="13"/>
  <c r="AM1027" i="13"/>
  <c r="AM1026" i="13"/>
  <c r="AM1025" i="13"/>
  <c r="AM1024" i="13"/>
  <c r="AM1023" i="13"/>
  <c r="AM1022" i="13"/>
  <c r="AM1021" i="13"/>
  <c r="AM1020" i="13"/>
  <c r="AM1019" i="13"/>
  <c r="AM1018" i="13"/>
  <c r="AM1017" i="13"/>
  <c r="AM1016" i="13"/>
  <c r="AM1015" i="13"/>
  <c r="AM1014" i="13"/>
  <c r="AM1013" i="13"/>
  <c r="AM1012" i="13"/>
  <c r="AM1011" i="13"/>
  <c r="AM1010" i="13"/>
  <c r="AM1009" i="13"/>
  <c r="AM1008" i="13"/>
  <c r="AM1007" i="13"/>
  <c r="AM1006" i="13"/>
  <c r="AM1005" i="13"/>
  <c r="AM1004" i="13"/>
  <c r="AM1003" i="13"/>
  <c r="AM1002" i="13"/>
  <c r="AM1001" i="13"/>
  <c r="AM1000" i="13"/>
  <c r="AM999" i="13"/>
  <c r="AM998" i="13"/>
  <c r="AM997" i="13"/>
  <c r="AM996" i="13"/>
  <c r="AM995" i="13"/>
  <c r="AM994" i="13"/>
  <c r="AM993" i="13"/>
  <c r="AM992" i="13"/>
  <c r="AM991" i="13"/>
  <c r="AM990" i="13"/>
  <c r="AM989" i="13"/>
  <c r="AM988" i="13"/>
  <c r="AM987" i="13"/>
  <c r="AM986" i="13"/>
  <c r="AM985" i="13"/>
  <c r="AM984" i="13"/>
  <c r="AM983" i="13"/>
  <c r="AM982" i="13"/>
  <c r="AM981" i="13"/>
  <c r="AM980" i="13"/>
  <c r="AM979" i="13"/>
  <c r="AM978" i="13"/>
  <c r="AM977" i="13"/>
  <c r="AM976" i="13"/>
  <c r="AM975" i="13"/>
  <c r="AM974" i="13"/>
  <c r="AM973" i="13"/>
  <c r="AM972" i="13"/>
  <c r="AM971" i="13"/>
  <c r="AM970" i="13"/>
  <c r="AM969" i="13"/>
  <c r="AM968" i="13"/>
  <c r="AM967" i="13"/>
  <c r="AM966" i="13"/>
  <c r="AM965" i="13"/>
  <c r="AM964" i="13"/>
  <c r="AM963" i="13"/>
  <c r="AM962" i="13"/>
  <c r="AM961" i="13"/>
  <c r="AM960" i="13"/>
  <c r="AM959" i="13"/>
  <c r="AM958" i="13"/>
  <c r="AM957" i="13"/>
  <c r="AM956" i="13"/>
  <c r="AM955" i="13"/>
  <c r="AM954" i="13"/>
  <c r="AM953" i="13"/>
  <c r="AM952" i="13"/>
  <c r="AM951" i="13"/>
  <c r="AM950" i="13"/>
  <c r="AM949" i="13"/>
  <c r="AM948" i="13"/>
  <c r="AM947" i="13"/>
  <c r="AM946" i="13"/>
  <c r="AM945" i="13"/>
  <c r="AM944" i="13"/>
  <c r="AM943" i="13"/>
  <c r="AM942" i="13"/>
  <c r="AM941" i="13"/>
  <c r="AM940" i="13"/>
  <c r="AM939" i="13"/>
  <c r="AM938" i="13"/>
  <c r="AM937" i="13"/>
  <c r="AM936" i="13"/>
  <c r="AM935" i="13"/>
  <c r="AM934" i="13"/>
  <c r="AM933" i="13"/>
  <c r="AM932" i="13"/>
  <c r="AM931" i="13"/>
  <c r="AM930" i="13"/>
  <c r="AM929" i="13"/>
  <c r="AM928" i="13"/>
  <c r="AM927" i="13"/>
  <c r="AM926" i="13"/>
  <c r="AM925" i="13"/>
  <c r="AM924" i="13"/>
  <c r="AM923" i="13"/>
  <c r="AM922" i="13"/>
  <c r="AM921" i="13"/>
  <c r="AM920" i="13"/>
  <c r="AM919" i="13"/>
  <c r="AM918" i="13"/>
  <c r="AM917" i="13"/>
  <c r="AM916" i="13"/>
  <c r="AM915" i="13"/>
  <c r="AM914" i="13"/>
  <c r="AM913" i="13"/>
  <c r="AM912" i="13"/>
  <c r="AM911" i="13"/>
  <c r="AM910" i="13"/>
  <c r="AM909" i="13"/>
  <c r="AM908" i="13"/>
  <c r="AM907" i="13"/>
  <c r="AM906" i="13"/>
  <c r="AM905" i="13"/>
  <c r="AM904" i="13"/>
  <c r="AM903" i="13"/>
  <c r="AM902" i="13"/>
  <c r="AM901" i="13"/>
  <c r="AM900" i="13"/>
  <c r="AM899" i="13"/>
  <c r="AM898" i="13"/>
  <c r="AM897" i="13"/>
  <c r="AM896" i="13"/>
  <c r="AM895" i="13"/>
  <c r="AM894" i="13"/>
  <c r="AM893" i="13"/>
  <c r="AM892" i="13"/>
  <c r="AM891" i="13"/>
  <c r="AM890" i="13"/>
  <c r="AM889" i="13"/>
  <c r="AM888" i="13"/>
  <c r="AM887" i="13"/>
  <c r="AM886" i="13"/>
  <c r="AM885" i="13"/>
  <c r="AM884" i="13"/>
  <c r="AM883" i="13"/>
  <c r="AM882" i="13"/>
  <c r="AM881" i="13"/>
  <c r="AM880" i="13"/>
  <c r="AM879" i="13"/>
  <c r="AM878" i="13"/>
  <c r="AM877" i="13"/>
  <c r="AM876" i="13"/>
  <c r="AM875" i="13"/>
  <c r="AM874" i="13"/>
  <c r="AM873" i="13"/>
  <c r="AM872" i="13"/>
  <c r="AM871" i="13"/>
  <c r="AM870" i="13"/>
  <c r="AM869" i="13"/>
  <c r="AM868" i="13"/>
  <c r="AM867" i="13"/>
  <c r="AM866" i="13"/>
  <c r="AM865" i="13"/>
  <c r="AM864" i="13"/>
  <c r="AM863" i="13"/>
  <c r="AM862" i="13"/>
  <c r="AM861" i="13"/>
  <c r="AM860" i="13"/>
  <c r="AM859" i="13"/>
  <c r="AM858" i="13"/>
  <c r="AM857" i="13"/>
  <c r="AM856" i="13"/>
  <c r="AM855" i="13"/>
  <c r="AM854" i="13"/>
  <c r="AM853" i="13"/>
  <c r="AM852" i="13"/>
  <c r="AM851" i="13"/>
  <c r="AM850" i="13"/>
  <c r="AM849" i="13"/>
  <c r="AM848" i="13"/>
  <c r="AM847" i="13"/>
  <c r="AM846" i="13"/>
  <c r="AM845" i="13"/>
  <c r="AM844" i="13"/>
  <c r="AM843" i="13"/>
  <c r="AM842" i="13"/>
  <c r="AM841" i="13"/>
  <c r="AM840" i="13"/>
  <c r="AM839" i="13"/>
  <c r="AM838" i="13"/>
  <c r="AM837" i="13"/>
  <c r="AM836" i="13"/>
  <c r="AM835" i="13"/>
  <c r="AM834" i="13"/>
  <c r="AM833" i="13"/>
  <c r="AM832" i="13"/>
  <c r="AM831" i="13"/>
  <c r="AM830" i="13"/>
  <c r="AM829" i="13"/>
  <c r="AM828" i="13"/>
  <c r="AM827" i="13"/>
  <c r="AM826" i="13"/>
  <c r="AM825" i="13"/>
  <c r="AM824" i="13"/>
  <c r="AM823" i="13"/>
  <c r="AM822" i="13"/>
  <c r="AM821" i="13"/>
  <c r="AM820" i="13"/>
  <c r="AM819" i="13"/>
  <c r="AM818" i="13"/>
  <c r="AM817" i="13"/>
  <c r="CI404" i="13"/>
  <c r="CI403" i="13"/>
  <c r="CI402" i="13"/>
  <c r="CI401" i="13"/>
  <c r="CI400" i="13"/>
  <c r="CI399" i="13"/>
  <c r="CI398" i="13"/>
  <c r="CI397" i="13"/>
  <c r="CI396" i="13"/>
  <c r="CI395" i="13"/>
  <c r="CI394" i="13"/>
  <c r="CI393" i="13"/>
  <c r="CI392" i="13"/>
  <c r="CI391" i="13"/>
  <c r="CI390" i="13"/>
  <c r="CI389" i="13"/>
  <c r="CI388" i="13"/>
  <c r="CI387" i="13"/>
  <c r="CI386" i="13"/>
  <c r="CI385" i="13"/>
  <c r="CI384" i="13"/>
  <c r="CI383" i="13"/>
  <c r="CI382" i="13"/>
  <c r="CI381" i="13"/>
  <c r="CI380" i="13"/>
  <c r="CI379" i="13"/>
  <c r="CI378" i="13"/>
  <c r="CI377" i="13"/>
  <c r="CI376" i="13"/>
  <c r="CI375" i="13"/>
  <c r="CI374" i="13"/>
  <c r="CI373" i="13"/>
  <c r="CI372" i="13"/>
  <c r="CI371" i="13"/>
  <c r="CI370" i="13"/>
  <c r="CI369" i="13"/>
  <c r="CI368" i="13"/>
  <c r="CI367" i="13"/>
  <c r="CI366" i="13"/>
  <c r="CI365" i="13"/>
  <c r="CI364" i="13"/>
  <c r="CI363" i="13"/>
  <c r="CI362" i="13"/>
  <c r="CI361" i="13"/>
  <c r="CI360" i="13"/>
  <c r="CI359" i="13"/>
  <c r="CI358" i="13"/>
  <c r="CI357" i="13"/>
  <c r="CI356" i="13"/>
  <c r="CI355" i="13"/>
  <c r="CI354" i="13"/>
  <c r="CI353" i="13"/>
  <c r="CI352" i="13"/>
  <c r="CI351" i="13"/>
  <c r="CI350" i="13"/>
  <c r="CI349" i="13"/>
  <c r="CI348" i="13"/>
  <c r="CI347" i="13"/>
  <c r="CI346" i="13"/>
  <c r="CI345" i="13"/>
  <c r="CI344" i="13"/>
  <c r="CI343" i="13"/>
  <c r="CI342" i="13"/>
  <c r="CI341" i="13"/>
  <c r="CI340" i="13"/>
  <c r="CI339" i="13"/>
  <c r="CI338" i="13"/>
  <c r="CI337" i="13"/>
  <c r="CI336" i="13"/>
  <c r="CI335" i="13"/>
  <c r="CI334" i="13"/>
  <c r="CI333" i="13"/>
  <c r="CI332" i="13"/>
  <c r="CI331" i="13"/>
  <c r="CI330" i="13"/>
  <c r="CI329" i="13"/>
  <c r="CI328" i="13"/>
  <c r="CI327" i="13"/>
  <c r="CI326" i="13"/>
  <c r="CI325" i="13"/>
  <c r="CI324" i="13"/>
  <c r="CI323" i="13"/>
  <c r="CI322" i="13"/>
  <c r="CI321" i="13"/>
  <c r="CI320" i="13"/>
  <c r="CI319" i="13"/>
  <c r="CI318" i="13"/>
  <c r="CI317" i="13"/>
  <c r="CI316" i="13"/>
  <c r="CI315" i="13"/>
  <c r="CI314" i="13"/>
  <c r="CI313" i="13"/>
  <c r="CI312" i="13"/>
  <c r="CI311" i="13"/>
  <c r="CI310" i="13"/>
  <c r="CI309" i="13"/>
  <c r="CI308" i="13"/>
  <c r="CI307" i="13"/>
  <c r="CI306" i="13"/>
  <c r="CI305" i="13"/>
  <c r="CI304" i="13"/>
  <c r="CI303" i="13"/>
  <c r="CI302" i="13"/>
  <c r="CI301" i="13"/>
  <c r="CI300" i="13"/>
  <c r="CI299" i="13"/>
  <c r="CI298" i="13"/>
  <c r="CI297" i="13"/>
  <c r="CI296" i="13"/>
  <c r="CI295" i="13"/>
  <c r="CI294" i="13"/>
  <c r="CI293" i="13"/>
  <c r="CI292" i="13"/>
  <c r="CI291" i="13"/>
  <c r="CI290" i="13"/>
  <c r="CI289" i="13"/>
  <c r="CI288" i="13"/>
  <c r="CI287" i="13"/>
  <c r="CI286" i="13"/>
  <c r="CI285" i="13"/>
  <c r="CI284" i="13"/>
  <c r="CI283" i="13"/>
  <c r="CI282" i="13"/>
  <c r="CI281" i="13"/>
  <c r="CI280" i="13"/>
  <c r="CI279" i="13"/>
  <c r="CI278" i="13"/>
  <c r="CI277" i="13"/>
  <c r="CI276" i="13"/>
  <c r="CI275" i="13"/>
  <c r="CI274" i="13"/>
  <c r="CI273" i="13"/>
  <c r="CI272" i="13"/>
  <c r="CI271" i="13"/>
  <c r="CI270" i="13"/>
  <c r="CI269" i="13"/>
  <c r="CI268" i="13"/>
  <c r="CI267" i="13"/>
  <c r="CI266" i="13"/>
  <c r="CI265" i="13"/>
  <c r="CI264" i="13"/>
  <c r="CI263" i="13"/>
  <c r="CI262" i="13"/>
  <c r="CI261" i="13"/>
  <c r="CI260" i="13"/>
  <c r="CI259" i="13"/>
  <c r="CI258" i="13"/>
  <c r="CI257" i="13"/>
  <c r="CI256" i="13"/>
  <c r="CI255" i="13"/>
  <c r="CI254" i="13"/>
  <c r="CI253" i="13"/>
  <c r="CI252" i="13"/>
  <c r="CI251" i="13"/>
  <c r="CI250" i="13"/>
  <c r="CI249" i="13"/>
  <c r="CI248" i="13"/>
  <c r="CI247" i="13"/>
  <c r="CI246" i="13"/>
  <c r="CI245" i="13"/>
  <c r="CI244" i="13"/>
  <c r="CI243" i="13"/>
  <c r="CI242" i="13"/>
  <c r="CI241" i="13"/>
  <c r="CI240" i="13"/>
  <c r="CI239" i="13"/>
  <c r="CI238" i="13"/>
  <c r="CI237" i="13"/>
  <c r="CI236" i="13"/>
  <c r="CI235" i="13"/>
  <c r="CI234" i="13"/>
  <c r="CI233" i="13"/>
  <c r="CI232" i="13"/>
  <c r="CI231" i="13"/>
  <c r="CI230" i="13"/>
  <c r="CI229" i="13"/>
  <c r="CI228" i="13"/>
  <c r="CI227" i="13"/>
  <c r="CI226" i="13"/>
  <c r="CI225" i="13"/>
  <c r="CI224" i="13"/>
  <c r="CI223" i="13"/>
  <c r="CI222" i="13"/>
  <c r="CI221" i="13"/>
  <c r="CI220" i="13"/>
  <c r="CI219" i="13"/>
  <c r="CI218" i="13"/>
  <c r="CI217" i="13"/>
  <c r="CI216" i="13"/>
  <c r="CI215" i="13"/>
  <c r="CI214" i="13"/>
  <c r="CI213" i="13"/>
  <c r="CI212" i="13"/>
  <c r="CI211" i="13"/>
  <c r="CI210" i="13"/>
  <c r="CI209" i="13"/>
  <c r="CI208" i="13"/>
  <c r="CI207" i="13"/>
  <c r="CI206" i="13"/>
  <c r="CI205" i="13"/>
  <c r="CI204" i="13"/>
  <c r="CI203" i="13"/>
  <c r="CI202" i="13"/>
  <c r="CI201" i="13"/>
  <c r="CI200" i="13"/>
  <c r="CI199" i="13"/>
  <c r="CI198" i="13"/>
  <c r="CI197" i="13"/>
  <c r="CI196" i="13"/>
  <c r="CI195" i="13"/>
  <c r="CI194" i="13"/>
  <c r="CI193" i="13"/>
  <c r="CI192" i="13"/>
  <c r="CI191" i="13"/>
  <c r="CI190" i="13"/>
  <c r="CI189" i="13"/>
  <c r="CI188" i="13"/>
  <c r="CI187" i="13"/>
  <c r="CI186" i="13"/>
  <c r="CI185" i="13"/>
  <c r="CI184" i="13"/>
  <c r="CI183" i="13"/>
  <c r="CI182" i="13"/>
  <c r="CI181" i="13"/>
  <c r="CI180" i="13"/>
  <c r="CI179" i="13"/>
  <c r="CI178" i="13"/>
  <c r="CI177" i="13"/>
  <c r="CI176" i="13"/>
  <c r="CI175" i="13"/>
  <c r="CI174" i="13"/>
  <c r="CI173" i="13"/>
  <c r="CI172" i="13"/>
  <c r="CI171" i="13"/>
  <c r="CI170" i="13"/>
  <c r="CI169" i="13"/>
  <c r="CI168" i="13"/>
  <c r="CI167" i="13"/>
  <c r="CI166" i="13"/>
  <c r="CI165" i="13"/>
  <c r="CI164" i="13"/>
  <c r="CI163" i="13"/>
  <c r="CI162" i="13"/>
  <c r="CI161" i="13"/>
  <c r="CI160" i="13"/>
  <c r="CI159" i="13"/>
  <c r="CI158" i="13"/>
  <c r="CI157" i="13"/>
  <c r="CI156" i="13"/>
  <c r="CI155" i="13"/>
  <c r="CI154" i="13"/>
  <c r="CI153" i="13"/>
  <c r="CI152" i="13"/>
  <c r="CI151" i="13"/>
  <c r="CI150" i="13"/>
  <c r="CI149" i="13"/>
  <c r="CI148" i="13"/>
  <c r="CI147" i="13"/>
  <c r="CI146" i="13"/>
  <c r="CI145" i="13"/>
  <c r="CI144" i="13"/>
  <c r="CI143" i="13"/>
  <c r="CI142" i="13"/>
  <c r="CI141" i="13"/>
  <c r="CI140" i="13"/>
  <c r="CI139" i="13"/>
  <c r="CI138" i="13"/>
  <c r="CI137" i="13"/>
  <c r="CI136" i="13"/>
  <c r="CI135" i="13"/>
  <c r="CI134" i="13"/>
  <c r="CI133" i="13"/>
  <c r="CI132" i="13"/>
  <c r="CI131" i="13"/>
  <c r="CI130" i="13"/>
  <c r="CI129" i="13"/>
  <c r="CI128" i="13"/>
  <c r="CI127" i="13"/>
  <c r="CI126" i="13"/>
  <c r="CI125" i="13"/>
  <c r="CI124" i="13"/>
  <c r="CI123" i="13"/>
  <c r="CI122" i="13"/>
  <c r="CI121" i="13"/>
  <c r="CI120" i="13"/>
  <c r="CI119" i="13"/>
  <c r="CI118" i="13"/>
  <c r="CI117" i="13"/>
  <c r="CI116" i="13"/>
  <c r="CI115" i="13"/>
  <c r="CI114" i="13"/>
  <c r="CI113" i="13"/>
  <c r="CI112" i="13"/>
  <c r="CI111" i="13"/>
  <c r="CI110" i="13"/>
  <c r="CI109" i="13"/>
  <c r="CI108" i="13"/>
  <c r="CI107" i="13"/>
  <c r="CI106" i="13"/>
  <c r="CI105" i="13"/>
  <c r="CI104" i="13"/>
  <c r="CI103" i="13"/>
  <c r="CI102" i="13"/>
  <c r="CI101" i="13"/>
  <c r="CI100" i="13"/>
  <c r="CI99" i="13"/>
  <c r="CI98" i="13"/>
  <c r="CI97" i="13"/>
  <c r="CI96" i="13"/>
  <c r="CI95" i="13"/>
  <c r="CI94" i="13"/>
  <c r="CI93" i="13"/>
  <c r="CI92" i="13"/>
  <c r="CI91" i="13"/>
  <c r="CI90" i="13"/>
  <c r="CI89" i="13"/>
  <c r="CI88" i="13"/>
  <c r="CI87" i="13"/>
  <c r="CI86" i="13"/>
  <c r="CI85" i="13"/>
  <c r="CI84" i="13"/>
  <c r="CI83" i="13"/>
  <c r="CI82" i="13"/>
  <c r="CI81" i="13"/>
  <c r="CI80" i="13"/>
  <c r="CI79" i="13"/>
  <c r="CI78" i="13"/>
  <c r="CI77" i="13"/>
  <c r="CI76" i="13"/>
  <c r="CI75" i="13"/>
  <c r="CI74" i="13"/>
  <c r="CI73" i="13"/>
  <c r="CI72" i="13"/>
  <c r="CI71" i="13"/>
  <c r="CI70" i="13"/>
  <c r="CI69" i="13"/>
  <c r="CI68" i="13"/>
  <c r="CI67" i="13"/>
  <c r="CI66" i="13"/>
  <c r="CI65" i="13"/>
  <c r="CI64" i="13"/>
  <c r="CI63" i="13"/>
  <c r="CI62" i="13"/>
  <c r="CI61" i="13"/>
  <c r="CI60" i="13"/>
  <c r="CI59" i="13"/>
  <c r="CI58" i="13"/>
  <c r="CI57" i="13"/>
  <c r="CI56" i="13"/>
  <c r="CI55" i="13"/>
  <c r="CI54" i="13"/>
  <c r="CI53" i="13"/>
  <c r="CI52" i="13"/>
  <c r="CI51" i="13"/>
  <c r="CI50" i="13"/>
  <c r="CI49" i="13"/>
  <c r="CI48" i="13"/>
  <c r="CI47" i="13"/>
  <c r="CI46" i="13"/>
  <c r="CA404" i="13"/>
  <c r="CA403" i="13"/>
  <c r="CA402" i="13"/>
  <c r="CA401" i="13"/>
  <c r="CA400" i="13"/>
  <c r="CA399" i="13"/>
  <c r="CA398" i="13"/>
  <c r="CA397" i="13"/>
  <c r="CA396" i="13"/>
  <c r="CA395" i="13"/>
  <c r="CA394" i="13"/>
  <c r="CA393" i="13"/>
  <c r="CA392" i="13"/>
  <c r="CA391" i="13"/>
  <c r="CA390" i="13"/>
  <c r="CA389" i="13"/>
  <c r="CA388" i="13"/>
  <c r="CA387" i="13"/>
  <c r="CA386" i="13"/>
  <c r="CA385" i="13"/>
  <c r="CA384" i="13"/>
  <c r="CA383" i="13"/>
  <c r="CA382" i="13"/>
  <c r="CA381" i="13"/>
  <c r="CA380" i="13"/>
  <c r="CA379" i="13"/>
  <c r="CA378" i="13"/>
  <c r="CA377" i="13"/>
  <c r="CA376" i="13"/>
  <c r="CA375" i="13"/>
  <c r="CA374" i="13"/>
  <c r="CA373" i="13"/>
  <c r="CA372" i="13"/>
  <c r="CA371" i="13"/>
  <c r="CA370" i="13"/>
  <c r="CA369" i="13"/>
  <c r="CA368" i="13"/>
  <c r="CA367" i="13"/>
  <c r="CA366" i="13"/>
  <c r="CA365" i="13"/>
  <c r="CA364" i="13"/>
  <c r="CA363" i="13"/>
  <c r="CA362" i="13"/>
  <c r="CA361" i="13"/>
  <c r="CA360" i="13"/>
  <c r="CA359" i="13"/>
  <c r="CA358" i="13"/>
  <c r="CA357" i="13"/>
  <c r="CA356" i="13"/>
  <c r="CA355" i="13"/>
  <c r="CA354" i="13"/>
  <c r="CA353" i="13"/>
  <c r="CA352" i="13"/>
  <c r="CA351" i="13"/>
  <c r="CA350" i="13"/>
  <c r="CA349" i="13"/>
  <c r="CA348" i="13"/>
  <c r="CA347" i="13"/>
  <c r="CA346" i="13"/>
  <c r="CA345" i="13"/>
  <c r="CA344" i="13"/>
  <c r="CA343" i="13"/>
  <c r="CA342" i="13"/>
  <c r="CA341" i="13"/>
  <c r="CA340" i="13"/>
  <c r="CA339" i="13"/>
  <c r="CA338" i="13"/>
  <c r="CA337" i="13"/>
  <c r="CA336" i="13"/>
  <c r="CA335" i="13"/>
  <c r="CA334" i="13"/>
  <c r="CA333" i="13"/>
  <c r="CA332" i="13"/>
  <c r="CA331" i="13"/>
  <c r="CA330" i="13"/>
  <c r="CA329" i="13"/>
  <c r="CA328" i="13"/>
  <c r="CA327" i="13"/>
  <c r="CA326" i="13"/>
  <c r="CA325" i="13"/>
  <c r="CA324" i="13"/>
  <c r="CA323" i="13"/>
  <c r="CA322" i="13"/>
  <c r="CA321" i="13"/>
  <c r="CA320" i="13"/>
  <c r="CA319" i="13"/>
  <c r="CA318" i="13"/>
  <c r="CA317" i="13"/>
  <c r="CA316" i="13"/>
  <c r="CA315" i="13"/>
  <c r="CA314" i="13"/>
  <c r="CA313" i="13"/>
  <c r="CA312" i="13"/>
  <c r="CA311" i="13"/>
  <c r="CA310" i="13"/>
  <c r="CA309" i="13"/>
  <c r="CA308" i="13"/>
  <c r="CA307" i="13"/>
  <c r="CA306" i="13"/>
  <c r="CA305" i="13"/>
  <c r="CA304" i="13"/>
  <c r="CA303" i="13"/>
  <c r="CA302" i="13"/>
  <c r="CA301" i="13"/>
  <c r="CA300" i="13"/>
  <c r="CA299" i="13"/>
  <c r="CA298" i="13"/>
  <c r="CA297" i="13"/>
  <c r="CA296" i="13"/>
  <c r="CA295" i="13"/>
  <c r="CA294" i="13"/>
  <c r="CA293" i="13"/>
  <c r="CA292" i="13"/>
  <c r="CA291" i="13"/>
  <c r="CA290" i="13"/>
  <c r="CA289" i="13"/>
  <c r="CA288" i="13"/>
  <c r="CA287" i="13"/>
  <c r="CA286" i="13"/>
  <c r="CA285" i="13"/>
  <c r="CA284" i="13"/>
  <c r="CA283" i="13"/>
  <c r="CA282" i="13"/>
  <c r="CA281" i="13"/>
  <c r="CA280" i="13"/>
  <c r="CA279" i="13"/>
  <c r="CA278" i="13"/>
  <c r="CA277" i="13"/>
  <c r="CA276" i="13"/>
  <c r="CA275" i="13"/>
  <c r="CA274" i="13"/>
  <c r="CA273" i="13"/>
  <c r="CA272" i="13"/>
  <c r="CA271" i="13"/>
  <c r="CA270" i="13"/>
  <c r="CA269" i="13"/>
  <c r="CA268" i="13"/>
  <c r="CA267" i="13"/>
  <c r="CA266" i="13"/>
  <c r="CA265" i="13"/>
  <c r="CA264" i="13"/>
  <c r="CA263" i="13"/>
  <c r="CA262" i="13"/>
  <c r="CA261" i="13"/>
  <c r="CA260" i="13"/>
  <c r="CA259" i="13"/>
  <c r="CA258" i="13"/>
  <c r="CA257" i="13"/>
  <c r="CA256" i="13"/>
  <c r="CA255" i="13"/>
  <c r="CA254" i="13"/>
  <c r="CA253" i="13"/>
  <c r="CA252" i="13"/>
  <c r="CA251" i="13"/>
  <c r="CA250" i="13"/>
  <c r="CA249" i="13"/>
  <c r="CA248" i="13"/>
  <c r="CA247" i="13"/>
  <c r="CA246" i="13"/>
  <c r="CA245" i="13"/>
  <c r="CA244" i="13"/>
  <c r="CA243" i="13"/>
  <c r="CA242" i="13"/>
  <c r="CA241" i="13"/>
  <c r="CA240" i="13"/>
  <c r="CA239" i="13"/>
  <c r="CA238" i="13"/>
  <c r="CA237" i="13"/>
  <c r="CA236" i="13"/>
  <c r="CA235" i="13"/>
  <c r="CA234" i="13"/>
  <c r="CA233" i="13"/>
  <c r="CA232" i="13"/>
  <c r="CA231" i="13"/>
  <c r="CA230" i="13"/>
  <c r="CA229" i="13"/>
  <c r="CA228" i="13"/>
  <c r="CA227" i="13"/>
  <c r="CA226" i="13"/>
  <c r="CA225" i="13"/>
  <c r="CA224" i="13"/>
  <c r="CA223" i="13"/>
  <c r="CA222" i="13"/>
  <c r="CA221" i="13"/>
  <c r="CA220" i="13"/>
  <c r="CA219" i="13"/>
  <c r="CA218" i="13"/>
  <c r="CA217" i="13"/>
  <c r="CA216" i="13"/>
  <c r="CA215" i="13"/>
  <c r="CA214" i="13"/>
  <c r="CA213" i="13"/>
  <c r="CA212" i="13"/>
  <c r="CA211" i="13"/>
  <c r="CA210" i="13"/>
  <c r="CA209" i="13"/>
  <c r="CA208" i="13"/>
  <c r="CA207" i="13"/>
  <c r="CA206" i="13"/>
  <c r="CA205" i="13"/>
  <c r="CA204" i="13"/>
  <c r="CA203" i="13"/>
  <c r="CA202" i="13"/>
  <c r="CA201" i="13"/>
  <c r="CA200" i="13"/>
  <c r="CA199" i="13"/>
  <c r="CA198" i="13"/>
  <c r="CA197" i="13"/>
  <c r="CA196" i="13"/>
  <c r="CA195" i="13"/>
  <c r="CA194" i="13"/>
  <c r="CA193" i="13"/>
  <c r="CA192" i="13"/>
  <c r="CA191" i="13"/>
  <c r="CA190" i="13"/>
  <c r="CA189" i="13"/>
  <c r="CA188" i="13"/>
  <c r="CA187" i="13"/>
  <c r="CA186" i="13"/>
  <c r="CA185" i="13"/>
  <c r="CA184" i="13"/>
  <c r="CA183" i="13"/>
  <c r="CA182" i="13"/>
  <c r="CA181" i="13"/>
  <c r="CA180" i="13"/>
  <c r="CA179" i="13"/>
  <c r="CA178" i="13"/>
  <c r="CA177" i="13"/>
  <c r="CA176" i="13"/>
  <c r="CA175" i="13"/>
  <c r="CA174" i="13"/>
  <c r="CA173" i="13"/>
  <c r="CA172" i="13"/>
  <c r="CA171" i="13"/>
  <c r="CA170" i="13"/>
  <c r="CA169" i="13"/>
  <c r="CA168" i="13"/>
  <c r="CA167" i="13"/>
  <c r="CA166" i="13"/>
  <c r="CA165" i="13"/>
  <c r="CA164" i="13"/>
  <c r="CA163" i="13"/>
  <c r="CA162" i="13"/>
  <c r="CA161" i="13"/>
  <c r="CA160" i="13"/>
  <c r="CA159" i="13"/>
  <c r="CA158" i="13"/>
  <c r="CA157" i="13"/>
  <c r="CA156" i="13"/>
  <c r="CA155" i="13"/>
  <c r="CA154" i="13"/>
  <c r="CA153" i="13"/>
  <c r="CA152" i="13"/>
  <c r="CA151" i="13"/>
  <c r="CA150" i="13"/>
  <c r="CA149" i="13"/>
  <c r="CA148" i="13"/>
  <c r="CA147" i="13"/>
  <c r="CA146" i="13"/>
  <c r="CA145" i="13"/>
  <c r="CA144" i="13"/>
  <c r="CA143" i="13"/>
  <c r="CA142" i="13"/>
  <c r="CA141" i="13"/>
  <c r="CA140" i="13"/>
  <c r="CA139" i="13"/>
  <c r="CA138" i="13"/>
  <c r="CA137" i="13"/>
  <c r="CA136" i="13"/>
  <c r="CA135" i="13"/>
  <c r="CA134" i="13"/>
  <c r="CA133" i="13"/>
  <c r="CA132" i="13"/>
  <c r="CA131" i="13"/>
  <c r="CA130" i="13"/>
  <c r="CA129" i="13"/>
  <c r="CA128" i="13"/>
  <c r="CA127" i="13"/>
  <c r="CA126" i="13"/>
  <c r="CA125" i="13"/>
  <c r="CA124" i="13"/>
  <c r="CA123" i="13"/>
  <c r="CA122" i="13"/>
  <c r="CA121" i="13"/>
  <c r="CA120" i="13"/>
  <c r="CA119" i="13"/>
  <c r="CA118" i="13"/>
  <c r="CA117" i="13"/>
  <c r="CA116" i="13"/>
  <c r="CA115" i="13"/>
  <c r="CA114" i="13"/>
  <c r="CA113" i="13"/>
  <c r="CA112" i="13"/>
  <c r="CA111" i="13"/>
  <c r="CA110" i="13"/>
  <c r="CA109" i="13"/>
  <c r="CA108" i="13"/>
  <c r="CA107" i="13"/>
  <c r="CA106" i="13"/>
  <c r="CA105" i="13"/>
  <c r="CA104" i="13"/>
  <c r="CA103" i="13"/>
  <c r="CA102" i="13"/>
  <c r="CA101" i="13"/>
  <c r="CA100" i="13"/>
  <c r="CA99" i="13"/>
  <c r="CA98" i="13"/>
  <c r="CA97" i="13"/>
  <c r="CA96" i="13"/>
  <c r="CA95" i="13"/>
  <c r="CA94" i="13"/>
  <c r="CA93" i="13"/>
  <c r="CA92" i="13"/>
  <c r="CA91" i="13"/>
  <c r="CA90" i="13"/>
  <c r="CA89" i="13"/>
  <c r="CA88" i="13"/>
  <c r="CA87" i="13"/>
  <c r="CA86" i="13"/>
  <c r="CA85" i="13"/>
  <c r="CA84" i="13"/>
  <c r="CA83" i="13"/>
  <c r="CA82" i="13"/>
  <c r="CA81" i="13"/>
  <c r="CA80" i="13"/>
  <c r="CA79" i="13"/>
  <c r="CA78" i="13"/>
  <c r="CA77" i="13"/>
  <c r="CA76" i="13"/>
  <c r="CA75" i="13"/>
  <c r="CA74" i="13"/>
  <c r="CA73" i="13"/>
  <c r="CA72" i="13"/>
  <c r="CA71" i="13"/>
  <c r="CA70" i="13"/>
  <c r="CA69" i="13"/>
  <c r="CA68" i="13"/>
  <c r="CA67" i="13"/>
  <c r="CA66" i="13"/>
  <c r="CA65" i="13"/>
  <c r="CA64" i="13"/>
  <c r="CA63" i="13"/>
  <c r="CA62" i="13"/>
  <c r="CA61" i="13"/>
  <c r="CA60" i="13"/>
  <c r="CA59" i="13"/>
  <c r="CA58" i="13"/>
  <c r="CA57" i="13"/>
  <c r="CA56" i="13"/>
  <c r="CA55" i="13"/>
  <c r="CA54" i="13"/>
  <c r="CA53" i="13"/>
  <c r="CA52" i="13"/>
  <c r="CA51" i="13"/>
  <c r="CA50" i="13"/>
  <c r="CA49" i="13"/>
  <c r="CA48" i="13"/>
  <c r="CA47" i="13"/>
  <c r="CA46" i="13"/>
  <c r="BS404" i="13"/>
  <c r="BS403" i="13"/>
  <c r="BS402" i="13"/>
  <c r="BS401" i="13"/>
  <c r="BS400" i="13"/>
  <c r="BS399" i="13"/>
  <c r="BS398" i="13"/>
  <c r="BS397" i="13"/>
  <c r="BS396" i="13"/>
  <c r="BS395" i="13"/>
  <c r="BS394" i="13"/>
  <c r="BS393" i="13"/>
  <c r="BS392" i="13"/>
  <c r="BS391" i="13"/>
  <c r="BS390" i="13"/>
  <c r="BS389" i="13"/>
  <c r="BS388" i="13"/>
  <c r="BS387" i="13"/>
  <c r="BS386" i="13"/>
  <c r="BS385" i="13"/>
  <c r="BS384" i="13"/>
  <c r="BS383" i="13"/>
  <c r="BS382" i="13"/>
  <c r="BS381" i="13"/>
  <c r="BS380" i="13"/>
  <c r="BS379" i="13"/>
  <c r="BS378" i="13"/>
  <c r="BS377" i="13"/>
  <c r="BS376" i="13"/>
  <c r="BS375" i="13"/>
  <c r="BS374" i="13"/>
  <c r="BS373" i="13"/>
  <c r="BS372" i="13"/>
  <c r="BS371" i="13"/>
  <c r="BS370" i="13"/>
  <c r="BS369" i="13"/>
  <c r="BS368" i="13"/>
  <c r="BS367" i="13"/>
  <c r="BS366" i="13"/>
  <c r="BS365" i="13"/>
  <c r="BS364" i="13"/>
  <c r="BS363" i="13"/>
  <c r="BS362" i="13"/>
  <c r="BS361" i="13"/>
  <c r="BS360" i="13"/>
  <c r="BS359" i="13"/>
  <c r="BS358" i="13"/>
  <c r="BS357" i="13"/>
  <c r="BS356" i="13"/>
  <c r="BS355" i="13"/>
  <c r="BS354" i="13"/>
  <c r="BS353" i="13"/>
  <c r="BS352" i="13"/>
  <c r="BS351" i="13"/>
  <c r="BS350" i="13"/>
  <c r="BS349" i="13"/>
  <c r="BS348" i="13"/>
  <c r="BS347" i="13"/>
  <c r="BS346" i="13"/>
  <c r="BS345" i="13"/>
  <c r="BS344" i="13"/>
  <c r="BS343" i="13"/>
  <c r="BS342" i="13"/>
  <c r="BS341" i="13"/>
  <c r="BS340" i="13"/>
  <c r="BS339" i="13"/>
  <c r="BS338" i="13"/>
  <c r="BS337" i="13"/>
  <c r="BS336" i="13"/>
  <c r="BS335" i="13"/>
  <c r="BS334" i="13"/>
  <c r="BS333" i="13"/>
  <c r="BS332" i="13"/>
  <c r="BS331" i="13"/>
  <c r="BS330" i="13"/>
  <c r="BS329" i="13"/>
  <c r="BS328" i="13"/>
  <c r="BS327" i="13"/>
  <c r="BS326" i="13"/>
  <c r="BS325" i="13"/>
  <c r="BS324" i="13"/>
  <c r="BS323" i="13"/>
  <c r="BS322" i="13"/>
  <c r="BS321" i="13"/>
  <c r="BS320" i="13"/>
  <c r="BS319" i="13"/>
  <c r="BS318" i="13"/>
  <c r="BS317" i="13"/>
  <c r="BS316" i="13"/>
  <c r="BS315" i="13"/>
  <c r="BS314" i="13"/>
  <c r="BS313" i="13"/>
  <c r="BS312" i="13"/>
  <c r="BS311" i="13"/>
  <c r="BS310" i="13"/>
  <c r="BS309" i="13"/>
  <c r="BS308" i="13"/>
  <c r="BS307" i="13"/>
  <c r="BS306" i="13"/>
  <c r="BS305" i="13"/>
  <c r="BS304" i="13"/>
  <c r="BS303" i="13"/>
  <c r="BS302" i="13"/>
  <c r="BS301" i="13"/>
  <c r="BS300" i="13"/>
  <c r="BS299" i="13"/>
  <c r="BS298" i="13"/>
  <c r="BS297" i="13"/>
  <c r="BS296" i="13"/>
  <c r="BS295" i="13"/>
  <c r="BS294" i="13"/>
  <c r="BS293" i="13"/>
  <c r="BS292" i="13"/>
  <c r="BS291" i="13"/>
  <c r="BS290" i="13"/>
  <c r="BS289" i="13"/>
  <c r="BS288" i="13"/>
  <c r="BS287" i="13"/>
  <c r="BS286" i="13"/>
  <c r="BS285" i="13"/>
  <c r="BS284" i="13"/>
  <c r="BS283" i="13"/>
  <c r="BS282" i="13"/>
  <c r="BS281" i="13"/>
  <c r="BS280" i="13"/>
  <c r="BS279" i="13"/>
  <c r="BS278" i="13"/>
  <c r="BS277" i="13"/>
  <c r="BS276" i="13"/>
  <c r="BS275" i="13"/>
  <c r="BS274" i="13"/>
  <c r="BS273" i="13"/>
  <c r="BS272" i="13"/>
  <c r="BS271" i="13"/>
  <c r="BS270" i="13"/>
  <c r="BS269" i="13"/>
  <c r="BS268" i="13"/>
  <c r="BS267" i="13"/>
  <c r="BS266" i="13"/>
  <c r="BS265" i="13"/>
  <c r="BS264" i="13"/>
  <c r="BS263" i="13"/>
  <c r="BS262" i="13"/>
  <c r="BS261" i="13"/>
  <c r="BS260" i="13"/>
  <c r="BS259" i="13"/>
  <c r="BS258" i="13"/>
  <c r="BS257" i="13"/>
  <c r="BS256" i="13"/>
  <c r="BS255" i="13"/>
  <c r="BS254" i="13"/>
  <c r="BS253" i="13"/>
  <c r="BS252" i="13"/>
  <c r="BS251" i="13"/>
  <c r="BS250" i="13"/>
  <c r="BS249" i="13"/>
  <c r="BS248" i="13"/>
  <c r="BS247" i="13"/>
  <c r="BS246" i="13"/>
  <c r="BS245" i="13"/>
  <c r="BS244" i="13"/>
  <c r="BS243" i="13"/>
  <c r="BS242" i="13"/>
  <c r="BS241" i="13"/>
  <c r="BS240" i="13"/>
  <c r="BS239" i="13"/>
  <c r="BS238" i="13"/>
  <c r="BS237" i="13"/>
  <c r="BS236" i="13"/>
  <c r="BS235" i="13"/>
  <c r="BS234" i="13"/>
  <c r="BS233" i="13"/>
  <c r="BS232" i="13"/>
  <c r="BS231" i="13"/>
  <c r="BS230" i="13"/>
  <c r="BS229" i="13"/>
  <c r="BS228" i="13"/>
  <c r="BS227" i="13"/>
  <c r="BS226" i="13"/>
  <c r="BS225" i="13"/>
  <c r="BS224" i="13"/>
  <c r="BS223" i="13"/>
  <c r="BS222" i="13"/>
  <c r="BS221" i="13"/>
  <c r="BS220" i="13"/>
  <c r="BS219" i="13"/>
  <c r="BS218" i="13"/>
  <c r="BS217" i="13"/>
  <c r="BS216" i="13"/>
  <c r="BS215" i="13"/>
  <c r="BS214" i="13"/>
  <c r="BS213" i="13"/>
  <c r="BS212" i="13"/>
  <c r="BS211" i="13"/>
  <c r="BS210" i="13"/>
  <c r="BS209" i="13"/>
  <c r="BS208" i="13"/>
  <c r="BS207" i="13"/>
  <c r="BS206" i="13"/>
  <c r="BS205" i="13"/>
  <c r="BS204" i="13"/>
  <c r="BS203" i="13"/>
  <c r="BS202" i="13"/>
  <c r="BS201" i="13"/>
  <c r="BS200" i="13"/>
  <c r="BS199" i="13"/>
  <c r="BS198" i="13"/>
  <c r="BS197" i="13"/>
  <c r="BS196" i="13"/>
  <c r="BS195" i="13"/>
  <c r="BS194" i="13"/>
  <c r="BS193" i="13"/>
  <c r="BS192" i="13"/>
  <c r="BS191" i="13"/>
  <c r="BS190" i="13"/>
  <c r="BS189" i="13"/>
  <c r="BS188" i="13"/>
  <c r="BS187" i="13"/>
  <c r="BS186" i="13"/>
  <c r="BS185" i="13"/>
  <c r="BS184" i="13"/>
  <c r="BS183" i="13"/>
  <c r="BS182" i="13"/>
  <c r="BS181" i="13"/>
  <c r="BS180" i="13"/>
  <c r="BS179" i="13"/>
  <c r="BS178" i="13"/>
  <c r="BS177" i="13"/>
  <c r="BS176" i="13"/>
  <c r="BS175" i="13"/>
  <c r="BS174" i="13"/>
  <c r="BS173" i="13"/>
  <c r="BS172" i="13"/>
  <c r="BS171" i="13"/>
  <c r="BS170" i="13"/>
  <c r="BS169" i="13"/>
  <c r="BS168" i="13"/>
  <c r="BS167" i="13"/>
  <c r="BS166" i="13"/>
  <c r="BS165" i="13"/>
  <c r="BS164" i="13"/>
  <c r="BS163" i="13"/>
  <c r="BS162" i="13"/>
  <c r="BS161" i="13"/>
  <c r="BS160" i="13"/>
  <c r="BS159" i="13"/>
  <c r="BS158" i="13"/>
  <c r="BS157" i="13"/>
  <c r="BS156" i="13"/>
  <c r="BS155" i="13"/>
  <c r="BS154" i="13"/>
  <c r="BS153" i="13"/>
  <c r="BS152" i="13"/>
  <c r="BS151" i="13"/>
  <c r="BS150" i="13"/>
  <c r="BS149" i="13"/>
  <c r="BS148" i="13"/>
  <c r="BS147" i="13"/>
  <c r="BS146" i="13"/>
  <c r="BS145" i="13"/>
  <c r="BS144" i="13"/>
  <c r="BS143" i="13"/>
  <c r="BS142" i="13"/>
  <c r="BS141" i="13"/>
  <c r="BS140" i="13"/>
  <c r="BS139" i="13"/>
  <c r="BS138" i="13"/>
  <c r="BS137" i="13"/>
  <c r="BS136" i="13"/>
  <c r="BS135" i="13"/>
  <c r="BS134" i="13"/>
  <c r="BS133" i="13"/>
  <c r="BS132" i="13"/>
  <c r="BS131" i="13"/>
  <c r="BS130" i="13"/>
  <c r="BS129" i="13"/>
  <c r="BS128" i="13"/>
  <c r="BS127" i="13"/>
  <c r="BS126" i="13"/>
  <c r="BS125" i="13"/>
  <c r="BS124" i="13"/>
  <c r="BS123" i="13"/>
  <c r="BS122" i="13"/>
  <c r="BS121" i="13"/>
  <c r="BS120" i="13"/>
  <c r="BS119" i="13"/>
  <c r="BS118" i="13"/>
  <c r="BS117" i="13"/>
  <c r="BS116" i="13"/>
  <c r="BS115" i="13"/>
  <c r="BS114" i="13"/>
  <c r="BS113" i="13"/>
  <c r="BS112" i="13"/>
  <c r="BS111" i="13"/>
  <c r="BS110" i="13"/>
  <c r="BS109" i="13"/>
  <c r="BS108" i="13"/>
  <c r="BS107" i="13"/>
  <c r="BS106" i="13"/>
  <c r="BS105" i="13"/>
  <c r="BS104" i="13"/>
  <c r="BS103" i="13"/>
  <c r="BS102" i="13"/>
  <c r="BS101" i="13"/>
  <c r="BS100" i="13"/>
  <c r="BS99" i="13"/>
  <c r="BS98" i="13"/>
  <c r="BS97" i="13"/>
  <c r="BS96" i="13"/>
  <c r="BS95" i="13"/>
  <c r="BS94" i="13"/>
  <c r="BS93" i="13"/>
  <c r="BS92" i="13"/>
  <c r="BS91" i="13"/>
  <c r="BS90" i="13"/>
  <c r="BS89" i="13"/>
  <c r="BS88" i="13"/>
  <c r="BS87" i="13"/>
  <c r="BS86" i="13"/>
  <c r="BS85" i="13"/>
  <c r="BS84" i="13"/>
  <c r="BS83" i="13"/>
  <c r="BS82" i="13"/>
  <c r="BS81" i="13"/>
  <c r="BS80" i="13"/>
  <c r="BS79" i="13"/>
  <c r="BS78" i="13"/>
  <c r="BS77" i="13"/>
  <c r="BS76" i="13"/>
  <c r="BS75" i="13"/>
  <c r="BS74" i="13"/>
  <c r="BS73" i="13"/>
  <c r="BS72" i="13"/>
  <c r="BS71" i="13"/>
  <c r="BS70" i="13"/>
  <c r="BS69" i="13"/>
  <c r="BS68" i="13"/>
  <c r="BS67" i="13"/>
  <c r="BS66" i="13"/>
  <c r="BS65" i="13"/>
  <c r="BS64" i="13"/>
  <c r="BS63" i="13"/>
  <c r="BS62" i="13"/>
  <c r="BS61" i="13"/>
  <c r="BS60" i="13"/>
  <c r="BS59" i="13"/>
  <c r="BS58" i="13"/>
  <c r="BS57" i="13"/>
  <c r="BS56" i="13"/>
  <c r="BS55" i="13"/>
  <c r="BS54" i="13"/>
  <c r="BS53" i="13"/>
  <c r="BS52" i="13"/>
  <c r="BS51" i="13"/>
  <c r="BS50" i="13"/>
  <c r="BS49" i="13"/>
  <c r="BS48" i="13"/>
  <c r="BS47" i="13"/>
  <c r="BS46" i="13"/>
  <c r="BK404" i="13"/>
  <c r="BK403" i="13"/>
  <c r="BK402" i="13"/>
  <c r="BK401" i="13"/>
  <c r="BK400" i="13"/>
  <c r="BK399" i="13"/>
  <c r="BK398" i="13"/>
  <c r="BK397" i="13"/>
  <c r="BK396" i="13"/>
  <c r="BK395" i="13"/>
  <c r="BK394" i="13"/>
  <c r="BK393" i="13"/>
  <c r="BK392" i="13"/>
  <c r="BK391" i="13"/>
  <c r="BK390" i="13"/>
  <c r="BK389" i="13"/>
  <c r="BK388" i="13"/>
  <c r="BK387" i="13"/>
  <c r="BK386" i="13"/>
  <c r="BK385" i="13"/>
  <c r="BK384" i="13"/>
  <c r="BK383" i="13"/>
  <c r="BK382" i="13"/>
  <c r="BK381" i="13"/>
  <c r="BK380" i="13"/>
  <c r="BK379" i="13"/>
  <c r="BK378" i="13"/>
  <c r="BK377" i="13"/>
  <c r="BK376" i="13"/>
  <c r="BK375" i="13"/>
  <c r="BK374" i="13"/>
  <c r="BK373" i="13"/>
  <c r="BK372" i="13"/>
  <c r="BK371" i="13"/>
  <c r="BK370" i="13"/>
  <c r="BK369" i="13"/>
  <c r="BK368" i="13"/>
  <c r="BK367" i="13"/>
  <c r="BK366" i="13"/>
  <c r="BK365" i="13"/>
  <c r="BK364" i="13"/>
  <c r="BK363" i="13"/>
  <c r="BK362" i="13"/>
  <c r="BK361" i="13"/>
  <c r="BK360" i="13"/>
  <c r="BK359" i="13"/>
  <c r="BK358" i="13"/>
  <c r="BK357" i="13"/>
  <c r="BK356" i="13"/>
  <c r="BK355" i="13"/>
  <c r="BK354" i="13"/>
  <c r="BK353" i="13"/>
  <c r="BK352" i="13"/>
  <c r="BK351" i="13"/>
  <c r="BK350" i="13"/>
  <c r="BK349" i="13"/>
  <c r="BK348" i="13"/>
  <c r="BK347" i="13"/>
  <c r="BK346" i="13"/>
  <c r="BK345" i="13"/>
  <c r="BK344" i="13"/>
  <c r="BK343" i="13"/>
  <c r="BK342" i="13"/>
  <c r="BK341" i="13"/>
  <c r="BK340" i="13"/>
  <c r="BK339" i="13"/>
  <c r="BK338" i="13"/>
  <c r="BK337" i="13"/>
  <c r="BK336" i="13"/>
  <c r="BK335" i="13"/>
  <c r="BK334" i="13"/>
  <c r="BK333" i="13"/>
  <c r="BK332" i="13"/>
  <c r="BK331" i="13"/>
  <c r="BK330" i="13"/>
  <c r="BK329" i="13"/>
  <c r="BK328" i="13"/>
  <c r="BK327" i="13"/>
  <c r="BK326" i="13"/>
  <c r="BK325" i="13"/>
  <c r="BK324" i="13"/>
  <c r="BK323" i="13"/>
  <c r="BK322" i="13"/>
  <c r="BK321" i="13"/>
  <c r="BK320" i="13"/>
  <c r="BK319" i="13"/>
  <c r="BK318" i="13"/>
  <c r="BK317" i="13"/>
  <c r="BK316" i="13"/>
  <c r="BK315" i="13"/>
  <c r="BK314" i="13"/>
  <c r="BK313" i="13"/>
  <c r="BK312" i="13"/>
  <c r="BK311" i="13"/>
  <c r="BK310" i="13"/>
  <c r="BK309" i="13"/>
  <c r="BK308" i="13"/>
  <c r="BK307" i="13"/>
  <c r="BK306" i="13"/>
  <c r="BK305" i="13"/>
  <c r="BK304" i="13"/>
  <c r="BK303" i="13"/>
  <c r="BK302" i="13"/>
  <c r="BK301" i="13"/>
  <c r="BK300" i="13"/>
  <c r="BK299" i="13"/>
  <c r="BK298" i="13"/>
  <c r="BK297" i="13"/>
  <c r="BK296" i="13"/>
  <c r="BK295" i="13"/>
  <c r="BK294" i="13"/>
  <c r="BK293" i="13"/>
  <c r="BK292" i="13"/>
  <c r="BK291" i="13"/>
  <c r="BK290" i="13"/>
  <c r="BK289" i="13"/>
  <c r="BK288" i="13"/>
  <c r="BK287" i="13"/>
  <c r="BK286" i="13"/>
  <c r="BK285" i="13"/>
  <c r="BK284" i="13"/>
  <c r="BK283" i="13"/>
  <c r="BK282" i="13"/>
  <c r="BK281" i="13"/>
  <c r="BK280" i="13"/>
  <c r="BK279" i="13"/>
  <c r="BK278" i="13"/>
  <c r="BK277" i="13"/>
  <c r="BK276" i="13"/>
  <c r="BK275" i="13"/>
  <c r="BK274" i="13"/>
  <c r="BK273" i="13"/>
  <c r="BK272" i="13"/>
  <c r="BK271" i="13"/>
  <c r="BK270" i="13"/>
  <c r="BK269" i="13"/>
  <c r="BK268" i="13"/>
  <c r="BK267" i="13"/>
  <c r="BK266" i="13"/>
  <c r="BK265" i="13"/>
  <c r="BK264" i="13"/>
  <c r="BK263" i="13"/>
  <c r="BK262" i="13"/>
  <c r="BK261" i="13"/>
  <c r="BK260" i="13"/>
  <c r="BK259" i="13"/>
  <c r="BK258" i="13"/>
  <c r="BK257" i="13"/>
  <c r="BK256" i="13"/>
  <c r="BK255" i="13"/>
  <c r="BK254" i="13"/>
  <c r="BK253" i="13"/>
  <c r="BK252" i="13"/>
  <c r="BK251" i="13"/>
  <c r="BK250" i="13"/>
  <c r="BK249" i="13"/>
  <c r="BK248" i="13"/>
  <c r="BK247" i="13"/>
  <c r="BK246" i="13"/>
  <c r="BK245" i="13"/>
  <c r="BK244" i="13"/>
  <c r="BK243" i="13"/>
  <c r="BK242" i="13"/>
  <c r="BK241" i="13"/>
  <c r="BK240" i="13"/>
  <c r="BK239" i="13"/>
  <c r="BK238" i="13"/>
  <c r="BK237" i="13"/>
  <c r="BK236" i="13"/>
  <c r="BK235" i="13"/>
  <c r="BK234" i="13"/>
  <c r="BK233" i="13"/>
  <c r="BK232" i="13"/>
  <c r="BK231" i="13"/>
  <c r="BK230" i="13"/>
  <c r="BK229" i="13"/>
  <c r="BK228" i="13"/>
  <c r="BK227" i="13"/>
  <c r="BK226" i="13"/>
  <c r="BK225" i="13"/>
  <c r="BK224" i="13"/>
  <c r="BK223" i="13"/>
  <c r="BK222" i="13"/>
  <c r="BK221" i="13"/>
  <c r="BK220" i="13"/>
  <c r="BK219" i="13"/>
  <c r="BK218" i="13"/>
  <c r="BK217" i="13"/>
  <c r="BK216" i="13"/>
  <c r="BK215" i="13"/>
  <c r="BK214" i="13"/>
  <c r="BK213" i="13"/>
  <c r="BK212" i="13"/>
  <c r="BK211" i="13"/>
  <c r="BK210" i="13"/>
  <c r="BK209" i="13"/>
  <c r="BK208" i="13"/>
  <c r="BK207" i="13"/>
  <c r="BK206" i="13"/>
  <c r="BK205" i="13"/>
  <c r="BK204" i="13"/>
  <c r="BK203" i="13"/>
  <c r="BK202" i="13"/>
  <c r="BK201" i="13"/>
  <c r="BK200" i="13"/>
  <c r="BK199" i="13"/>
  <c r="BK198" i="13"/>
  <c r="BK197" i="13"/>
  <c r="BK196" i="13"/>
  <c r="BK195" i="13"/>
  <c r="BK194" i="13"/>
  <c r="BK193" i="13"/>
  <c r="BK192" i="13"/>
  <c r="BK191" i="13"/>
  <c r="BK190" i="13"/>
  <c r="BK189" i="13"/>
  <c r="BK188" i="13"/>
  <c r="BK187" i="13"/>
  <c r="BK186" i="13"/>
  <c r="BK185" i="13"/>
  <c r="BK184" i="13"/>
  <c r="BK183" i="13"/>
  <c r="BK182" i="13"/>
  <c r="BK181" i="13"/>
  <c r="BK180" i="13"/>
  <c r="BK179" i="13"/>
  <c r="BK178" i="13"/>
  <c r="BK177" i="13"/>
  <c r="BK176" i="13"/>
  <c r="BK175" i="13"/>
  <c r="BK174" i="13"/>
  <c r="BK173" i="13"/>
  <c r="BK172" i="13"/>
  <c r="BK171" i="13"/>
  <c r="BK170" i="13"/>
  <c r="BK169" i="13"/>
  <c r="BK168" i="13"/>
  <c r="BK167" i="13"/>
  <c r="BK166" i="13"/>
  <c r="BK165" i="13"/>
  <c r="BK164" i="13"/>
  <c r="BK163" i="13"/>
  <c r="BK162" i="13"/>
  <c r="BK161" i="13"/>
  <c r="BK160" i="13"/>
  <c r="BK159" i="13"/>
  <c r="BK158" i="13"/>
  <c r="BK157" i="13"/>
  <c r="BK156" i="13"/>
  <c r="BK155" i="13"/>
  <c r="BK154" i="13"/>
  <c r="BK153" i="13"/>
  <c r="BK152" i="13"/>
  <c r="BK151" i="13"/>
  <c r="BK150" i="13"/>
  <c r="BK149" i="13"/>
  <c r="BK148" i="13"/>
  <c r="BK147" i="13"/>
  <c r="BK146" i="13"/>
  <c r="BK145" i="13"/>
  <c r="BK144" i="13"/>
  <c r="BK143" i="13"/>
  <c r="BK142" i="13"/>
  <c r="BK141" i="13"/>
  <c r="BK140" i="13"/>
  <c r="BK139" i="13"/>
  <c r="BK138" i="13"/>
  <c r="BK137" i="13"/>
  <c r="BK136" i="13"/>
  <c r="BK135" i="13"/>
  <c r="BK134" i="13"/>
  <c r="BK133" i="13"/>
  <c r="BK132" i="13"/>
  <c r="BK131" i="13"/>
  <c r="BK130" i="13"/>
  <c r="BK129" i="13"/>
  <c r="BK128" i="13"/>
  <c r="BK127" i="13"/>
  <c r="BK126" i="13"/>
  <c r="BK125" i="13"/>
  <c r="BK124" i="13"/>
  <c r="BK123" i="13"/>
  <c r="BK122" i="13"/>
  <c r="BK121" i="13"/>
  <c r="BK120" i="13"/>
  <c r="BK119" i="13"/>
  <c r="BK118" i="13"/>
  <c r="BK117" i="13"/>
  <c r="BK116" i="13"/>
  <c r="BK115" i="13"/>
  <c r="BK114" i="13"/>
  <c r="BK113" i="13"/>
  <c r="BK112" i="13"/>
  <c r="BK111" i="13"/>
  <c r="BK110" i="13"/>
  <c r="BK109" i="13"/>
  <c r="BK108" i="13"/>
  <c r="BK107" i="13"/>
  <c r="BK106" i="13"/>
  <c r="BK105" i="13"/>
  <c r="BK104" i="13"/>
  <c r="BK103" i="13"/>
  <c r="BK102" i="13"/>
  <c r="BK101" i="13"/>
  <c r="BK100" i="13"/>
  <c r="BK99" i="13"/>
  <c r="BK98" i="13"/>
  <c r="BK97" i="13"/>
  <c r="BK96" i="13"/>
  <c r="BK95" i="13"/>
  <c r="BK94" i="13"/>
  <c r="BK93" i="13"/>
  <c r="BK92" i="13"/>
  <c r="BK91" i="13"/>
  <c r="BK90" i="13"/>
  <c r="BK89" i="13"/>
  <c r="BK88" i="13"/>
  <c r="BK87" i="13"/>
  <c r="BK86" i="13"/>
  <c r="BK85" i="13"/>
  <c r="BK84" i="13"/>
  <c r="BK83" i="13"/>
  <c r="BK82" i="13"/>
  <c r="BK81" i="13"/>
  <c r="BK80" i="13"/>
  <c r="BK79" i="13"/>
  <c r="BK78" i="13"/>
  <c r="BK77" i="13"/>
  <c r="BK76" i="13"/>
  <c r="BK75" i="13"/>
  <c r="BK74" i="13"/>
  <c r="BK73" i="13"/>
  <c r="BK72" i="13"/>
  <c r="BK71" i="13"/>
  <c r="BK70" i="13"/>
  <c r="BK69" i="13"/>
  <c r="BK68" i="13"/>
  <c r="BK67" i="13"/>
  <c r="BK66" i="13"/>
  <c r="BK65" i="13"/>
  <c r="BK64" i="13"/>
  <c r="BK63" i="13"/>
  <c r="BK62" i="13"/>
  <c r="BK61" i="13"/>
  <c r="BK60" i="13"/>
  <c r="BK59" i="13"/>
  <c r="BK58" i="13"/>
  <c r="BK57" i="13"/>
  <c r="BK56" i="13"/>
  <c r="BK55" i="13"/>
  <c r="BK54" i="13"/>
  <c r="BK53" i="13"/>
  <c r="BK52" i="13"/>
  <c r="BK51" i="13"/>
  <c r="BK50" i="13"/>
  <c r="BK49" i="13"/>
  <c r="BK48" i="13"/>
  <c r="BK47" i="13"/>
  <c r="BK46" i="13"/>
  <c r="BC404" i="13"/>
  <c r="BC403" i="13"/>
  <c r="BC402" i="13"/>
  <c r="BC401" i="13"/>
  <c r="BC400" i="13"/>
  <c r="BC399" i="13"/>
  <c r="BC398" i="13"/>
  <c r="BC397" i="13"/>
  <c r="BC396" i="13"/>
  <c r="BC395" i="13"/>
  <c r="BC394" i="13"/>
  <c r="BC393" i="13"/>
  <c r="BC392" i="13"/>
  <c r="BC391" i="13"/>
  <c r="BC390" i="13"/>
  <c r="BC389" i="13"/>
  <c r="BC388" i="13"/>
  <c r="BC387" i="13"/>
  <c r="BC386" i="13"/>
  <c r="BC385" i="13"/>
  <c r="BC384" i="13"/>
  <c r="BC383" i="13"/>
  <c r="BC382" i="13"/>
  <c r="BC381" i="13"/>
  <c r="BC380" i="13"/>
  <c r="BC379" i="13"/>
  <c r="BC378" i="13"/>
  <c r="BC377" i="13"/>
  <c r="BC376" i="13"/>
  <c r="BC375" i="13"/>
  <c r="BC374" i="13"/>
  <c r="BC373" i="13"/>
  <c r="BC372" i="13"/>
  <c r="BC371" i="13"/>
  <c r="BC370" i="13"/>
  <c r="BC369" i="13"/>
  <c r="BC368" i="13"/>
  <c r="BC367" i="13"/>
  <c r="BC366" i="13"/>
  <c r="BC365" i="13"/>
  <c r="BC364" i="13"/>
  <c r="BC363" i="13"/>
  <c r="BC362" i="13"/>
  <c r="BC361" i="13"/>
  <c r="BC360" i="13"/>
  <c r="BC359" i="13"/>
  <c r="BC358" i="13"/>
  <c r="BC357" i="13"/>
  <c r="BC356" i="13"/>
  <c r="BC355" i="13"/>
  <c r="BC354" i="13"/>
  <c r="BC353" i="13"/>
  <c r="BC352" i="13"/>
  <c r="BC351" i="13"/>
  <c r="BC350" i="13"/>
  <c r="BC349" i="13"/>
  <c r="BC348" i="13"/>
  <c r="BC347" i="13"/>
  <c r="BC346" i="13"/>
  <c r="BC345" i="13"/>
  <c r="BC344" i="13"/>
  <c r="BC343" i="13"/>
  <c r="BC342" i="13"/>
  <c r="BC341" i="13"/>
  <c r="BC340" i="13"/>
  <c r="BC339" i="13"/>
  <c r="BC338" i="13"/>
  <c r="BC337" i="13"/>
  <c r="BC336" i="13"/>
  <c r="BC335" i="13"/>
  <c r="BC334" i="13"/>
  <c r="BC333" i="13"/>
  <c r="BC332" i="13"/>
  <c r="BC331" i="13"/>
  <c r="BC330" i="13"/>
  <c r="BC329" i="13"/>
  <c r="BC328" i="13"/>
  <c r="BC327" i="13"/>
  <c r="BC326" i="13"/>
  <c r="BC325" i="13"/>
  <c r="BC324" i="13"/>
  <c r="BC323" i="13"/>
  <c r="BC322" i="13"/>
  <c r="BC321" i="13"/>
  <c r="BC320" i="13"/>
  <c r="BC319" i="13"/>
  <c r="BC318" i="13"/>
  <c r="BC317" i="13"/>
  <c r="BC316" i="13"/>
  <c r="BC315" i="13"/>
  <c r="BC314" i="13"/>
  <c r="BC313" i="13"/>
  <c r="BC312" i="13"/>
  <c r="BC311" i="13"/>
  <c r="BC310" i="13"/>
  <c r="BC309" i="13"/>
  <c r="BC308" i="13"/>
  <c r="BC307" i="13"/>
  <c r="BC306" i="13"/>
  <c r="BC305" i="13"/>
  <c r="BC304" i="13"/>
  <c r="BC303" i="13"/>
  <c r="BC302" i="13"/>
  <c r="BC301" i="13"/>
  <c r="BC300" i="13"/>
  <c r="BC299" i="13"/>
  <c r="BC298" i="13"/>
  <c r="BC297" i="13"/>
  <c r="BC296" i="13"/>
  <c r="BC295" i="13"/>
  <c r="BC294" i="13"/>
  <c r="BC293" i="13"/>
  <c r="BC292" i="13"/>
  <c r="BC291" i="13"/>
  <c r="BC290" i="13"/>
  <c r="BC289" i="13"/>
  <c r="BC288" i="13"/>
  <c r="BC287" i="13"/>
  <c r="BC286" i="13"/>
  <c r="BC285" i="13"/>
  <c r="BC284" i="13"/>
  <c r="BC283" i="13"/>
  <c r="BC282" i="13"/>
  <c r="BC281" i="13"/>
  <c r="BC280" i="13"/>
  <c r="BC279" i="13"/>
  <c r="BC278" i="13"/>
  <c r="BC277" i="13"/>
  <c r="BC276" i="13"/>
  <c r="BC275" i="13"/>
  <c r="BC274" i="13"/>
  <c r="BC273" i="13"/>
  <c r="BC272" i="13"/>
  <c r="BC271" i="13"/>
  <c r="BC270" i="13"/>
  <c r="BC269" i="13"/>
  <c r="BC268" i="13"/>
  <c r="BC267" i="13"/>
  <c r="BC266" i="13"/>
  <c r="BC265" i="13"/>
  <c r="BC264" i="13"/>
  <c r="BC263" i="13"/>
  <c r="BC262" i="13"/>
  <c r="BC261" i="13"/>
  <c r="BC260" i="13"/>
  <c r="BC259" i="13"/>
  <c r="BC258" i="13"/>
  <c r="BC257" i="13"/>
  <c r="BC256" i="13"/>
  <c r="BC255" i="13"/>
  <c r="BC254" i="13"/>
  <c r="BC253" i="13"/>
  <c r="BC252" i="13"/>
  <c r="BC251" i="13"/>
  <c r="BC250" i="13"/>
  <c r="BC249" i="13"/>
  <c r="BC248" i="13"/>
  <c r="BC247" i="13"/>
  <c r="BC246" i="13"/>
  <c r="BC245" i="13"/>
  <c r="BC244" i="13"/>
  <c r="BC243" i="13"/>
  <c r="BC242" i="13"/>
  <c r="BC241" i="13"/>
  <c r="BC240" i="13"/>
  <c r="BC239" i="13"/>
  <c r="BC238" i="13"/>
  <c r="BC237" i="13"/>
  <c r="BC236" i="13"/>
  <c r="BC235" i="13"/>
  <c r="BC234" i="13"/>
  <c r="BC233" i="13"/>
  <c r="BC232" i="13"/>
  <c r="BC231" i="13"/>
  <c r="BC230" i="13"/>
  <c r="BC229" i="13"/>
  <c r="BC228" i="13"/>
  <c r="BC227" i="13"/>
  <c r="BC226" i="13"/>
  <c r="BC225" i="13"/>
  <c r="BC224" i="13"/>
  <c r="BC223" i="13"/>
  <c r="BC222" i="13"/>
  <c r="BC221" i="13"/>
  <c r="BC220" i="13"/>
  <c r="BC219" i="13"/>
  <c r="BC218" i="13"/>
  <c r="BC217" i="13"/>
  <c r="BC216" i="13"/>
  <c r="BC215" i="13"/>
  <c r="BC214" i="13"/>
  <c r="BC213" i="13"/>
  <c r="BC212" i="13"/>
  <c r="BC211" i="13"/>
  <c r="BC210" i="13"/>
  <c r="BC209" i="13"/>
  <c r="BC208" i="13"/>
  <c r="BC207" i="13"/>
  <c r="BC206" i="13"/>
  <c r="BC205" i="13"/>
  <c r="BC204" i="13"/>
  <c r="BC203" i="13"/>
  <c r="BC202" i="13"/>
  <c r="BC201" i="13"/>
  <c r="BC200" i="13"/>
  <c r="BC199" i="13"/>
  <c r="BC198" i="13"/>
  <c r="BC197" i="13"/>
  <c r="BC196" i="13"/>
  <c r="BC195" i="13"/>
  <c r="BC194" i="13"/>
  <c r="BC193" i="13"/>
  <c r="BC192" i="13"/>
  <c r="BC191" i="13"/>
  <c r="BC190" i="13"/>
  <c r="BC189" i="13"/>
  <c r="BC188" i="13"/>
  <c r="BC187" i="13"/>
  <c r="BC186" i="13"/>
  <c r="BC185" i="13"/>
  <c r="BC184" i="13"/>
  <c r="BC183" i="13"/>
  <c r="BC182" i="13"/>
  <c r="BC181" i="13"/>
  <c r="BC180" i="13"/>
  <c r="BC179" i="13"/>
  <c r="BC178" i="13"/>
  <c r="BC177" i="13"/>
  <c r="BC176" i="13"/>
  <c r="BC175" i="13"/>
  <c r="BC174" i="13"/>
  <c r="BC173" i="13"/>
  <c r="BC172" i="13"/>
  <c r="BC171" i="13"/>
  <c r="BC170" i="13"/>
  <c r="BC169" i="13"/>
  <c r="BC168" i="13"/>
  <c r="BC167" i="13"/>
  <c r="BC166" i="13"/>
  <c r="BC165" i="13"/>
  <c r="BC164" i="13"/>
  <c r="BC163" i="13"/>
  <c r="BC162" i="13"/>
  <c r="BC161" i="13"/>
  <c r="BC160" i="13"/>
  <c r="BC159" i="13"/>
  <c r="BC158" i="13"/>
  <c r="BC157" i="13"/>
  <c r="BC156" i="13"/>
  <c r="BC155" i="13"/>
  <c r="BC154" i="13"/>
  <c r="BC153" i="13"/>
  <c r="BC152" i="13"/>
  <c r="BC151" i="13"/>
  <c r="BC150" i="13"/>
  <c r="BC149" i="13"/>
  <c r="BC148" i="13"/>
  <c r="BC147" i="13"/>
  <c r="BC146" i="13"/>
  <c r="BC145" i="13"/>
  <c r="BC144" i="13"/>
  <c r="BC143" i="13"/>
  <c r="BC142" i="13"/>
  <c r="BC141" i="13"/>
  <c r="BC140" i="13"/>
  <c r="BC139" i="13"/>
  <c r="BC138" i="13"/>
  <c r="BC137" i="13"/>
  <c r="BC136" i="13"/>
  <c r="BC135" i="13"/>
  <c r="BC134" i="13"/>
  <c r="BC133" i="13"/>
  <c r="BC132" i="13"/>
  <c r="BC131" i="13"/>
  <c r="BC130" i="13"/>
  <c r="BC129" i="13"/>
  <c r="BC128" i="13"/>
  <c r="BC127" i="13"/>
  <c r="BC126" i="13"/>
  <c r="BC125" i="13"/>
  <c r="BC124" i="13"/>
  <c r="BC123" i="13"/>
  <c r="BC122" i="13"/>
  <c r="BC121" i="13"/>
  <c r="BC120" i="13"/>
  <c r="BC119" i="13"/>
  <c r="BC118" i="13"/>
  <c r="BC117" i="13"/>
  <c r="BC116" i="13"/>
  <c r="BC115" i="13"/>
  <c r="BC114" i="13"/>
  <c r="BC113" i="13"/>
  <c r="BC112" i="13"/>
  <c r="BC111" i="13"/>
  <c r="BC110" i="13"/>
  <c r="BC109" i="13"/>
  <c r="BC108" i="13"/>
  <c r="BC107" i="13"/>
  <c r="BC106" i="13"/>
  <c r="BC105" i="13"/>
  <c r="BC104" i="13"/>
  <c r="BC103" i="13"/>
  <c r="BC102" i="13"/>
  <c r="BC101" i="13"/>
  <c r="BC100" i="13"/>
  <c r="BC99" i="13"/>
  <c r="BC98" i="13"/>
  <c r="BC97" i="13"/>
  <c r="BC96" i="13"/>
  <c r="BC95" i="13"/>
  <c r="BC94" i="13"/>
  <c r="BC93" i="13"/>
  <c r="BC92" i="13"/>
  <c r="BC91" i="13"/>
  <c r="BC90" i="13"/>
  <c r="BC89" i="13"/>
  <c r="BC88" i="13"/>
  <c r="BC87" i="13"/>
  <c r="BC86" i="13"/>
  <c r="BC85" i="13"/>
  <c r="BC84" i="13"/>
  <c r="BC83" i="13"/>
  <c r="BC82" i="13"/>
  <c r="BC81" i="13"/>
  <c r="BC80" i="13"/>
  <c r="BC79" i="13"/>
  <c r="BC78" i="13"/>
  <c r="BC77" i="13"/>
  <c r="BC76" i="13"/>
  <c r="BC75" i="13"/>
  <c r="BC74" i="13"/>
  <c r="BC73" i="13"/>
  <c r="BC72" i="13"/>
  <c r="BC71" i="13"/>
  <c r="BC70" i="13"/>
  <c r="BC69" i="13"/>
  <c r="BC68" i="13"/>
  <c r="BC67" i="13"/>
  <c r="BC66" i="13"/>
  <c r="BC65" i="13"/>
  <c r="BC64" i="13"/>
  <c r="BC63" i="13"/>
  <c r="BC62" i="13"/>
  <c r="BC61" i="13"/>
  <c r="BC60" i="13"/>
  <c r="BC59" i="13"/>
  <c r="BC58" i="13"/>
  <c r="BC57" i="13"/>
  <c r="BC56" i="13"/>
  <c r="BC55" i="13"/>
  <c r="BC54" i="13"/>
  <c r="BC53" i="13"/>
  <c r="BC52" i="13"/>
  <c r="BC51" i="13"/>
  <c r="BC50" i="13"/>
  <c r="BC49" i="13"/>
  <c r="BC48" i="13"/>
  <c r="BC47" i="13"/>
  <c r="BC46" i="13"/>
  <c r="AU404" i="13"/>
  <c r="AU403" i="13"/>
  <c r="AU402" i="13"/>
  <c r="AU401" i="13"/>
  <c r="AU400" i="13"/>
  <c r="AU399" i="13"/>
  <c r="AU398" i="13"/>
  <c r="AU397" i="13"/>
  <c r="AU396" i="13"/>
  <c r="AU395" i="13"/>
  <c r="AU394" i="13"/>
  <c r="AU393" i="13"/>
  <c r="AU392" i="13"/>
  <c r="AU391" i="13"/>
  <c r="AU390" i="13"/>
  <c r="AU389" i="13"/>
  <c r="AU388" i="13"/>
  <c r="AU387" i="13"/>
  <c r="AU386" i="13"/>
  <c r="AU385" i="13"/>
  <c r="AU384" i="13"/>
  <c r="AU383" i="13"/>
  <c r="AU382" i="13"/>
  <c r="AU381" i="13"/>
  <c r="AU380" i="13"/>
  <c r="AU379" i="13"/>
  <c r="AU378" i="13"/>
  <c r="AU377" i="13"/>
  <c r="AU376" i="13"/>
  <c r="AU375" i="13"/>
  <c r="AU374" i="13"/>
  <c r="AU373" i="13"/>
  <c r="AU372" i="13"/>
  <c r="AU371" i="13"/>
  <c r="AU370" i="13"/>
  <c r="AU369" i="13"/>
  <c r="AU368" i="13"/>
  <c r="AU367" i="13"/>
  <c r="AU366" i="13"/>
  <c r="AU365" i="13"/>
  <c r="AU364" i="13"/>
  <c r="AU363" i="13"/>
  <c r="AU362" i="13"/>
  <c r="AU361" i="13"/>
  <c r="AU360" i="13"/>
  <c r="AU359" i="13"/>
  <c r="AU358" i="13"/>
  <c r="AU357" i="13"/>
  <c r="AU356" i="13"/>
  <c r="AU355" i="13"/>
  <c r="AU354" i="13"/>
  <c r="AU353" i="13"/>
  <c r="AU352" i="13"/>
  <c r="AU351" i="13"/>
  <c r="AU350" i="13"/>
  <c r="AU349" i="13"/>
  <c r="AU348" i="13"/>
  <c r="AU347" i="13"/>
  <c r="AU346" i="13"/>
  <c r="AU345" i="13"/>
  <c r="AU344" i="13"/>
  <c r="AU343" i="13"/>
  <c r="AU342" i="13"/>
  <c r="AU341" i="13"/>
  <c r="AU340" i="13"/>
  <c r="AU339" i="13"/>
  <c r="AU338" i="13"/>
  <c r="AU337" i="13"/>
  <c r="AU336" i="13"/>
  <c r="AU335" i="13"/>
  <c r="AU334" i="13"/>
  <c r="AU333" i="13"/>
  <c r="AU332" i="13"/>
  <c r="AU331" i="13"/>
  <c r="AU330" i="13"/>
  <c r="AU329" i="13"/>
  <c r="AU328" i="13"/>
  <c r="AU327" i="13"/>
  <c r="AU326" i="13"/>
  <c r="AU325" i="13"/>
  <c r="AU324" i="13"/>
  <c r="AU323" i="13"/>
  <c r="AU322" i="13"/>
  <c r="AU321" i="13"/>
  <c r="AU320" i="13"/>
  <c r="AU319" i="13"/>
  <c r="AU318" i="13"/>
  <c r="AU317" i="13"/>
  <c r="AU316" i="13"/>
  <c r="AU315" i="13"/>
  <c r="AU314" i="13"/>
  <c r="AU313" i="13"/>
  <c r="AU312" i="13"/>
  <c r="AU311" i="13"/>
  <c r="AU310" i="13"/>
  <c r="AU309" i="13"/>
  <c r="AU308" i="13"/>
  <c r="AU307" i="13"/>
  <c r="AU306" i="13"/>
  <c r="AU305" i="13"/>
  <c r="AU304" i="13"/>
  <c r="AU303" i="13"/>
  <c r="AU302" i="13"/>
  <c r="AU301" i="13"/>
  <c r="AU300" i="13"/>
  <c r="AU299" i="13"/>
  <c r="AU298" i="13"/>
  <c r="AU297" i="13"/>
  <c r="AU296" i="13"/>
  <c r="AU295" i="13"/>
  <c r="AU294" i="13"/>
  <c r="AU293" i="13"/>
  <c r="AU292" i="13"/>
  <c r="AU291" i="13"/>
  <c r="AU290" i="13"/>
  <c r="AU289" i="13"/>
  <c r="AU288" i="13"/>
  <c r="AU287" i="13"/>
  <c r="AU286" i="13"/>
  <c r="AU285" i="13"/>
  <c r="AU284" i="13"/>
  <c r="AU283" i="13"/>
  <c r="AU282" i="13"/>
  <c r="AU281" i="13"/>
  <c r="AU280" i="13"/>
  <c r="AU279" i="13"/>
  <c r="AU278" i="13"/>
  <c r="AU277" i="13"/>
  <c r="AU276" i="13"/>
  <c r="AU275" i="13"/>
  <c r="AU274" i="13"/>
  <c r="AU273" i="13"/>
  <c r="AU272" i="13"/>
  <c r="AU271" i="13"/>
  <c r="AU270" i="13"/>
  <c r="AU269" i="13"/>
  <c r="AU268" i="13"/>
  <c r="AU267" i="13"/>
  <c r="AU266" i="13"/>
  <c r="AU265" i="13"/>
  <c r="AU264" i="13"/>
  <c r="AU263" i="13"/>
  <c r="AU262" i="13"/>
  <c r="AU261" i="13"/>
  <c r="AU260" i="13"/>
  <c r="AU259" i="13"/>
  <c r="AU258" i="13"/>
  <c r="AU257" i="13"/>
  <c r="AU256" i="13"/>
  <c r="AU255" i="13"/>
  <c r="AU254" i="13"/>
  <c r="AU253" i="13"/>
  <c r="AU252" i="13"/>
  <c r="AU251" i="13"/>
  <c r="AU250" i="13"/>
  <c r="AU249" i="13"/>
  <c r="AU248" i="13"/>
  <c r="AU247" i="13"/>
  <c r="AU246" i="13"/>
  <c r="AU245" i="13"/>
  <c r="AU244" i="13"/>
  <c r="AU243" i="13"/>
  <c r="AU242" i="13"/>
  <c r="AU241" i="13"/>
  <c r="AU240" i="13"/>
  <c r="AU239" i="13"/>
  <c r="AU238" i="13"/>
  <c r="AU237" i="13"/>
  <c r="AU236" i="13"/>
  <c r="AU235" i="13"/>
  <c r="AU234" i="13"/>
  <c r="AU233" i="13"/>
  <c r="AU232" i="13"/>
  <c r="AU231" i="13"/>
  <c r="AU230" i="13"/>
  <c r="AU229" i="13"/>
  <c r="AU228" i="13"/>
  <c r="AU227" i="13"/>
  <c r="AU226" i="13"/>
  <c r="AU225" i="13"/>
  <c r="AU224" i="13"/>
  <c r="AU223" i="13"/>
  <c r="AU222" i="13"/>
  <c r="AU221" i="13"/>
  <c r="AU220" i="13"/>
  <c r="AU219" i="13"/>
  <c r="AU218" i="13"/>
  <c r="AU217" i="13"/>
  <c r="AU216" i="13"/>
  <c r="AU215" i="13"/>
  <c r="AU214" i="13"/>
  <c r="AU213" i="13"/>
  <c r="AU212" i="13"/>
  <c r="AU211" i="13"/>
  <c r="AU210" i="13"/>
  <c r="AU209" i="13"/>
  <c r="AU208" i="13"/>
  <c r="AU207" i="13"/>
  <c r="AU206" i="13"/>
  <c r="AU205" i="13"/>
  <c r="AU204" i="13"/>
  <c r="AU203" i="13"/>
  <c r="AU202" i="13"/>
  <c r="AU201" i="13"/>
  <c r="AU200" i="13"/>
  <c r="AU199" i="13"/>
  <c r="AU198" i="13"/>
  <c r="AU197" i="13"/>
  <c r="AU196" i="13"/>
  <c r="AU195" i="13"/>
  <c r="AU194" i="13"/>
  <c r="AU193" i="13"/>
  <c r="AU192" i="13"/>
  <c r="AU191" i="13"/>
  <c r="AU190" i="13"/>
  <c r="AU189" i="13"/>
  <c r="AU188" i="13"/>
  <c r="AU187" i="13"/>
  <c r="AU186" i="13"/>
  <c r="AU185" i="13"/>
  <c r="AU184" i="13"/>
  <c r="AU183" i="13"/>
  <c r="AU182" i="13"/>
  <c r="AU181" i="13"/>
  <c r="AU180" i="13"/>
  <c r="AU179" i="13"/>
  <c r="AU178" i="13"/>
  <c r="AU177" i="13"/>
  <c r="AU176" i="13"/>
  <c r="AU175" i="13"/>
  <c r="AU174" i="13"/>
  <c r="AU173" i="13"/>
  <c r="AU172" i="13"/>
  <c r="AU171" i="13"/>
  <c r="AU170" i="13"/>
  <c r="AU169" i="13"/>
  <c r="AU168" i="13"/>
  <c r="AU167" i="13"/>
  <c r="AU166" i="13"/>
  <c r="AU165" i="13"/>
  <c r="AU164" i="13"/>
  <c r="AU163" i="13"/>
  <c r="AU162" i="13"/>
  <c r="AU161" i="13"/>
  <c r="AU160" i="13"/>
  <c r="AU159" i="13"/>
  <c r="AU158" i="13"/>
  <c r="AU157" i="13"/>
  <c r="AU156" i="13"/>
  <c r="AU155" i="13"/>
  <c r="AU154" i="13"/>
  <c r="AU153" i="13"/>
  <c r="AU152" i="13"/>
  <c r="AU151" i="13"/>
  <c r="AU150" i="13"/>
  <c r="AU149" i="13"/>
  <c r="AU148" i="13"/>
  <c r="AU147" i="13"/>
  <c r="AU146" i="13"/>
  <c r="AU145" i="13"/>
  <c r="AU144" i="13"/>
  <c r="AU143" i="13"/>
  <c r="AU142" i="13"/>
  <c r="AU141" i="13"/>
  <c r="AU140" i="13"/>
  <c r="AU139" i="13"/>
  <c r="AU138" i="13"/>
  <c r="AU137" i="13"/>
  <c r="AU136" i="13"/>
  <c r="AU135" i="13"/>
  <c r="AU134" i="13"/>
  <c r="AU133" i="13"/>
  <c r="AU132" i="13"/>
  <c r="AU131" i="13"/>
  <c r="AU130" i="13"/>
  <c r="AU129" i="13"/>
  <c r="AU128" i="13"/>
  <c r="AU127" i="13"/>
  <c r="AU126" i="13"/>
  <c r="AU125" i="13"/>
  <c r="AU124" i="13"/>
  <c r="AU123" i="13"/>
  <c r="AU122" i="13"/>
  <c r="AU121" i="13"/>
  <c r="AU120" i="13"/>
  <c r="AU119" i="13"/>
  <c r="AU118" i="13"/>
  <c r="AU117" i="13"/>
  <c r="AU116" i="13"/>
  <c r="AU115" i="13"/>
  <c r="AU114" i="13"/>
  <c r="AU113" i="13"/>
  <c r="AU112" i="13"/>
  <c r="AU111" i="13"/>
  <c r="AU110" i="13"/>
  <c r="AU109" i="13"/>
  <c r="AU108" i="13"/>
  <c r="AU107" i="13"/>
  <c r="AU106" i="13"/>
  <c r="AU105" i="13"/>
  <c r="AU104" i="13"/>
  <c r="AU103" i="13"/>
  <c r="AU102" i="13"/>
  <c r="AU101" i="13"/>
  <c r="AU100" i="13"/>
  <c r="AU99" i="13"/>
  <c r="AU98" i="13"/>
  <c r="AU97" i="13"/>
  <c r="AU96" i="13"/>
  <c r="AU95" i="13"/>
  <c r="AU94" i="13"/>
  <c r="AU93" i="13"/>
  <c r="AU92" i="13"/>
  <c r="AU91" i="13"/>
  <c r="AU90" i="13"/>
  <c r="AU89" i="13"/>
  <c r="AU88" i="13"/>
  <c r="AU87" i="13"/>
  <c r="AU86" i="13"/>
  <c r="AU85" i="13"/>
  <c r="AU84" i="13"/>
  <c r="AU83" i="13"/>
  <c r="AU82" i="13"/>
  <c r="AU81" i="13"/>
  <c r="AU80" i="13"/>
  <c r="AU79" i="13"/>
  <c r="AU78" i="13"/>
  <c r="AU77" i="13"/>
  <c r="AU76" i="13"/>
  <c r="AU75" i="13"/>
  <c r="AU74" i="13"/>
  <c r="AU73" i="13"/>
  <c r="AU72" i="13"/>
  <c r="AU71" i="13"/>
  <c r="AU70" i="13"/>
  <c r="AU69" i="13"/>
  <c r="AU68" i="13"/>
  <c r="AU67" i="13"/>
  <c r="AU66" i="13"/>
  <c r="AU65" i="13"/>
  <c r="AU64" i="13"/>
  <c r="AU63" i="13"/>
  <c r="AU62" i="13"/>
  <c r="AU61" i="13"/>
  <c r="AU60" i="13"/>
  <c r="AU59" i="13"/>
  <c r="AU58" i="13"/>
  <c r="AU57" i="13"/>
  <c r="AU56" i="13"/>
  <c r="AU55" i="13"/>
  <c r="AU54" i="13"/>
  <c r="AU53" i="13"/>
  <c r="AU52" i="13"/>
  <c r="AU51" i="13"/>
  <c r="AU50" i="13"/>
  <c r="AU49" i="13"/>
  <c r="AU48" i="13"/>
  <c r="AU47" i="13"/>
  <c r="AU46" i="13"/>
  <c r="AM404" i="13"/>
  <c r="AM403" i="13"/>
  <c r="AM402" i="13"/>
  <c r="AM401" i="13"/>
  <c r="AM400" i="13"/>
  <c r="AM399" i="13"/>
  <c r="AM398" i="13"/>
  <c r="AM397" i="13"/>
  <c r="AM396" i="13"/>
  <c r="AM395" i="13"/>
  <c r="AM394" i="13"/>
  <c r="AM393" i="13"/>
  <c r="AM392" i="13"/>
  <c r="AM391" i="13"/>
  <c r="AM390" i="13"/>
  <c r="AM389" i="13"/>
  <c r="AM388" i="13"/>
  <c r="AM387" i="13"/>
  <c r="AM386" i="13"/>
  <c r="AM385" i="13"/>
  <c r="AM384" i="13"/>
  <c r="AM383" i="13"/>
  <c r="AM382" i="13"/>
  <c r="AM381" i="13"/>
  <c r="AM380" i="13"/>
  <c r="AM379" i="13"/>
  <c r="AM378" i="13"/>
  <c r="AM377" i="13"/>
  <c r="AM376" i="13"/>
  <c r="AM375" i="13"/>
  <c r="AM374" i="13"/>
  <c r="AM373" i="13"/>
  <c r="AM372" i="13"/>
  <c r="AM371" i="13"/>
  <c r="AM370" i="13"/>
  <c r="AM369" i="13"/>
  <c r="AM368" i="13"/>
  <c r="AM367" i="13"/>
  <c r="AM366" i="13"/>
  <c r="AM365" i="13"/>
  <c r="AM364" i="13"/>
  <c r="AM363" i="13"/>
  <c r="AM362" i="13"/>
  <c r="AM361" i="13"/>
  <c r="AM360" i="13"/>
  <c r="AM359" i="13"/>
  <c r="AM358" i="13"/>
  <c r="AM357" i="13"/>
  <c r="AM356" i="13"/>
  <c r="AM355" i="13"/>
  <c r="AM354" i="13"/>
  <c r="AM353" i="13"/>
  <c r="AM352" i="13"/>
  <c r="AM351" i="13"/>
  <c r="AM350" i="13"/>
  <c r="AM349" i="13"/>
  <c r="AM348" i="13"/>
  <c r="AM347" i="13"/>
  <c r="AM346" i="13"/>
  <c r="AM345" i="13"/>
  <c r="AM344" i="13"/>
  <c r="AM343" i="13"/>
  <c r="AM342" i="13"/>
  <c r="AM341" i="13"/>
  <c r="AM340" i="13"/>
  <c r="AM339" i="13"/>
  <c r="AM338" i="13"/>
  <c r="AM337" i="13"/>
  <c r="AM336" i="13"/>
  <c r="AM335" i="13"/>
  <c r="AM334" i="13"/>
  <c r="AM333" i="13"/>
  <c r="AM332" i="13"/>
  <c r="AM331" i="13"/>
  <c r="AM330" i="13"/>
  <c r="AM329" i="13"/>
  <c r="AM328" i="13"/>
  <c r="AM327" i="13"/>
  <c r="AM326" i="13"/>
  <c r="AM325" i="13"/>
  <c r="AM324" i="13"/>
  <c r="AM323" i="13"/>
  <c r="AM322" i="13"/>
  <c r="AM321" i="13"/>
  <c r="AM320" i="13"/>
  <c r="AM319" i="13"/>
  <c r="AM318" i="13"/>
  <c r="AM317" i="13"/>
  <c r="AM316" i="13"/>
  <c r="AM315" i="13"/>
  <c r="AM314" i="13"/>
  <c r="AM313" i="13"/>
  <c r="AM312" i="13"/>
  <c r="AM311" i="13"/>
  <c r="AM310" i="13"/>
  <c r="AM309" i="13"/>
  <c r="AM308" i="13"/>
  <c r="AM307" i="13"/>
  <c r="AM306" i="13"/>
  <c r="AM305" i="13"/>
  <c r="AM304" i="13"/>
  <c r="AM303" i="13"/>
  <c r="AM302" i="13"/>
  <c r="AM301" i="13"/>
  <c r="AM300" i="13"/>
  <c r="AM299" i="13"/>
  <c r="AM298" i="13"/>
  <c r="AM297" i="13"/>
  <c r="AM296" i="13"/>
  <c r="AM295" i="13"/>
  <c r="AM294" i="13"/>
  <c r="AM293" i="13"/>
  <c r="AM292" i="13"/>
  <c r="AM291" i="13"/>
  <c r="AM290" i="13"/>
  <c r="AM289" i="13"/>
  <c r="AM288" i="13"/>
  <c r="AM287" i="13"/>
  <c r="AM286" i="13"/>
  <c r="AM285" i="13"/>
  <c r="AM284" i="13"/>
  <c r="AM283" i="13"/>
  <c r="AM282" i="13"/>
  <c r="AM281" i="13"/>
  <c r="AM280" i="13"/>
  <c r="AM279" i="13"/>
  <c r="AM278" i="13"/>
  <c r="AM277" i="13"/>
  <c r="AM276" i="13"/>
  <c r="AM275" i="13"/>
  <c r="AM274" i="13"/>
  <c r="AM273" i="13"/>
  <c r="AM272" i="13"/>
  <c r="AM271" i="13"/>
  <c r="AM270" i="13"/>
  <c r="AM269" i="13"/>
  <c r="AM268" i="13"/>
  <c r="AM267" i="13"/>
  <c r="AM266" i="13"/>
  <c r="AM265" i="13"/>
  <c r="AM264" i="13"/>
  <c r="AM263" i="13"/>
  <c r="AM262" i="13"/>
  <c r="AM261" i="13"/>
  <c r="AM260" i="13"/>
  <c r="AM259" i="13"/>
  <c r="AM258" i="13"/>
  <c r="AM257" i="13"/>
  <c r="AM256" i="13"/>
  <c r="AM255" i="13"/>
  <c r="AM254" i="13"/>
  <c r="AM253" i="13"/>
  <c r="AM252" i="13"/>
  <c r="AM251" i="13"/>
  <c r="AM250" i="13"/>
  <c r="AM249" i="13"/>
  <c r="AM248" i="13"/>
  <c r="AM247" i="13"/>
  <c r="AM246" i="13"/>
  <c r="AM245" i="13"/>
  <c r="AM244" i="13"/>
  <c r="AM243" i="13"/>
  <c r="AM242" i="13"/>
  <c r="AM241" i="13"/>
  <c r="AM240" i="13"/>
  <c r="AM239" i="13"/>
  <c r="AM238" i="13"/>
  <c r="AM237" i="13"/>
  <c r="AM236" i="13"/>
  <c r="AM235" i="13"/>
  <c r="AM234" i="13"/>
  <c r="AM233" i="13"/>
  <c r="AM232" i="13"/>
  <c r="AM231" i="13"/>
  <c r="AM230" i="13"/>
  <c r="AM229" i="13"/>
  <c r="AM228" i="13"/>
  <c r="AM227" i="13"/>
  <c r="AM226" i="13"/>
  <c r="AM225" i="13"/>
  <c r="AM224" i="13"/>
  <c r="AM223" i="13"/>
  <c r="AM222" i="13"/>
  <c r="AM221" i="13"/>
  <c r="AM220" i="13"/>
  <c r="AM219" i="13"/>
  <c r="AM218" i="13"/>
  <c r="AM217" i="13"/>
  <c r="AM216" i="13"/>
  <c r="AM215" i="13"/>
  <c r="AM214" i="13"/>
  <c r="AM213" i="13"/>
  <c r="AM212" i="13"/>
  <c r="AM211" i="13"/>
  <c r="AM210" i="13"/>
  <c r="AM209" i="13"/>
  <c r="AM208" i="13"/>
  <c r="AM207" i="13"/>
  <c r="AM206" i="13"/>
  <c r="AM205" i="13"/>
  <c r="AM204" i="13"/>
  <c r="AM203" i="13"/>
  <c r="AM202" i="13"/>
  <c r="AM201" i="13"/>
  <c r="AM200" i="13"/>
  <c r="AM199" i="13"/>
  <c r="AM198" i="13"/>
  <c r="AM197" i="13"/>
  <c r="AM196" i="13"/>
  <c r="AM195" i="13"/>
  <c r="AM194" i="13"/>
  <c r="AM193" i="13"/>
  <c r="AM192" i="13"/>
  <c r="AM191" i="13"/>
  <c r="AM190" i="13"/>
  <c r="AM189" i="13"/>
  <c r="AM188" i="13"/>
  <c r="AM187" i="13"/>
  <c r="AM186" i="13"/>
  <c r="AM185" i="13"/>
  <c r="AM184" i="13"/>
  <c r="AM183" i="13"/>
  <c r="AM182" i="13"/>
  <c r="AM181" i="13"/>
  <c r="AM180" i="13"/>
  <c r="AM179" i="13"/>
  <c r="AM178" i="13"/>
  <c r="AM177" i="13"/>
  <c r="AM176" i="13"/>
  <c r="AM175" i="13"/>
  <c r="AM174" i="13"/>
  <c r="AM173" i="13"/>
  <c r="AM172" i="13"/>
  <c r="AM171" i="13"/>
  <c r="AM170" i="13"/>
  <c r="AM169" i="13"/>
  <c r="AM168" i="13"/>
  <c r="AM167" i="13"/>
  <c r="AM166" i="13"/>
  <c r="AM165" i="13"/>
  <c r="AM164" i="13"/>
  <c r="AM163" i="13"/>
  <c r="AM162" i="13"/>
  <c r="AM161" i="13"/>
  <c r="AM160" i="13"/>
  <c r="AM159" i="13"/>
  <c r="AM158" i="13"/>
  <c r="AM157" i="13"/>
  <c r="AM156" i="13"/>
  <c r="AM155" i="13"/>
  <c r="AM154" i="13"/>
  <c r="AM153" i="13"/>
  <c r="AM152" i="13"/>
  <c r="AM151" i="13"/>
  <c r="AM150" i="13"/>
  <c r="AM149" i="13"/>
  <c r="AM148" i="13"/>
  <c r="AM147" i="13"/>
  <c r="AM146" i="13"/>
  <c r="AM145" i="13"/>
  <c r="AM144" i="13"/>
  <c r="AM143" i="13"/>
  <c r="AM142" i="13"/>
  <c r="AM141" i="13"/>
  <c r="AM140" i="13"/>
  <c r="AM139" i="13"/>
  <c r="AM138" i="13"/>
  <c r="AM137" i="13"/>
  <c r="AM136" i="13"/>
  <c r="AM135" i="13"/>
  <c r="AM134" i="13"/>
  <c r="AM133" i="13"/>
  <c r="AM132" i="13"/>
  <c r="AM131" i="13"/>
  <c r="AM130" i="13"/>
  <c r="AM129" i="13"/>
  <c r="AM128" i="13"/>
  <c r="AM127" i="13"/>
  <c r="AM126" i="13"/>
  <c r="AM125" i="13"/>
  <c r="AM124" i="13"/>
  <c r="AM123" i="13"/>
  <c r="AM122" i="13"/>
  <c r="AM121" i="13"/>
  <c r="AM120" i="13"/>
  <c r="AM119" i="13"/>
  <c r="AM118" i="13"/>
  <c r="AM117" i="13"/>
  <c r="AM116" i="13"/>
  <c r="AM115" i="13"/>
  <c r="AM114" i="13"/>
  <c r="AM113" i="13"/>
  <c r="AM112" i="13"/>
  <c r="AM111" i="13"/>
  <c r="AM110" i="13"/>
  <c r="AM109" i="13"/>
  <c r="AM108" i="13"/>
  <c r="AM107" i="13"/>
  <c r="AM106" i="13"/>
  <c r="AM105" i="13"/>
  <c r="AM104" i="13"/>
  <c r="AM103" i="13"/>
  <c r="AM102" i="13"/>
  <c r="AM101" i="13"/>
  <c r="AM100" i="13"/>
  <c r="AM99" i="13"/>
  <c r="AM98" i="13"/>
  <c r="AM97" i="13"/>
  <c r="AM96" i="13"/>
  <c r="AM95" i="13"/>
  <c r="AM94" i="13"/>
  <c r="AM93" i="13"/>
  <c r="AM92" i="13"/>
  <c r="AM91" i="13"/>
  <c r="AM90" i="13"/>
  <c r="AM89" i="13"/>
  <c r="AM88" i="13"/>
  <c r="AM87" i="13"/>
  <c r="AM86" i="13"/>
  <c r="AM85" i="13"/>
  <c r="AM84" i="13"/>
  <c r="AM83" i="13"/>
  <c r="AM82" i="13"/>
  <c r="AM81" i="13"/>
  <c r="AM80" i="13"/>
  <c r="AM79" i="13"/>
  <c r="AM78" i="13"/>
  <c r="AM77" i="13"/>
  <c r="AM76" i="13"/>
  <c r="AM75" i="13"/>
  <c r="AM74" i="13"/>
  <c r="AM73" i="13"/>
  <c r="AM72" i="13"/>
  <c r="AM71" i="13"/>
  <c r="AM70" i="13"/>
  <c r="AM69" i="13"/>
  <c r="AM68" i="13"/>
  <c r="AM67" i="13"/>
  <c r="AM66" i="13"/>
  <c r="AM65" i="13"/>
  <c r="AM64" i="13"/>
  <c r="AM63" i="13"/>
  <c r="AM62" i="13"/>
  <c r="AM61" i="13"/>
  <c r="AM60" i="13"/>
  <c r="AM59" i="13"/>
  <c r="AM58" i="13"/>
  <c r="AM57" i="13"/>
  <c r="AM56" i="13"/>
  <c r="AM55" i="13"/>
  <c r="AM54" i="13"/>
  <c r="AM53" i="13"/>
  <c r="AM52" i="13"/>
  <c r="AM51" i="13"/>
  <c r="AM50" i="13"/>
  <c r="AM49" i="13"/>
  <c r="AM48" i="13"/>
  <c r="AM47" i="13"/>
  <c r="AM46" i="13"/>
  <c r="P47" i="13"/>
  <c r="P46" i="13"/>
  <c r="CI787" i="13"/>
  <c r="CI786" i="13"/>
  <c r="CI785" i="13"/>
  <c r="CI784" i="13"/>
  <c r="CI783" i="13"/>
  <c r="CI782" i="13"/>
  <c r="CI781" i="13"/>
  <c r="CI780" i="13"/>
  <c r="CI779" i="13"/>
  <c r="CI778" i="13"/>
  <c r="CI777" i="13"/>
  <c r="CI776" i="13"/>
  <c r="CI775" i="13"/>
  <c r="CI774" i="13"/>
  <c r="CI773" i="13"/>
  <c r="CI772" i="13"/>
  <c r="CI771" i="13"/>
  <c r="CI770" i="13"/>
  <c r="CI769" i="13"/>
  <c r="CI768" i="13"/>
  <c r="CI767" i="13"/>
  <c r="CI766" i="13"/>
  <c r="CI765" i="13"/>
  <c r="CI764" i="13"/>
  <c r="CI763" i="13"/>
  <c r="CI762" i="13"/>
  <c r="CI761" i="13"/>
  <c r="CI760" i="13"/>
  <c r="CI759" i="13"/>
  <c r="CI758" i="13"/>
  <c r="CI757" i="13"/>
  <c r="CI756" i="13"/>
  <c r="CI755" i="13"/>
  <c r="CI754" i="13"/>
  <c r="CI753" i="13"/>
  <c r="CI752" i="13"/>
  <c r="CI751" i="13"/>
  <c r="CI750" i="13"/>
  <c r="CI749" i="13"/>
  <c r="CI748" i="13"/>
  <c r="CI747" i="13"/>
  <c r="CI746" i="13"/>
  <c r="CI745" i="13"/>
  <c r="CI744" i="13"/>
  <c r="CI743" i="13"/>
  <c r="CI742" i="13"/>
  <c r="CI741" i="13"/>
  <c r="CI740" i="13"/>
  <c r="CI739" i="13"/>
  <c r="CI738" i="13"/>
  <c r="CI737" i="13"/>
  <c r="CI736" i="13"/>
  <c r="CI735" i="13"/>
  <c r="CI734" i="13"/>
  <c r="CI733" i="13"/>
  <c r="CI732" i="13"/>
  <c r="CI731" i="13"/>
  <c r="CI730" i="13"/>
  <c r="CI729" i="13"/>
  <c r="CI728" i="13"/>
  <c r="CI727" i="13"/>
  <c r="CI726" i="13"/>
  <c r="CI725" i="13"/>
  <c r="CI724" i="13"/>
  <c r="CI723" i="13"/>
  <c r="CI722" i="13"/>
  <c r="CI721" i="13"/>
  <c r="CI720" i="13"/>
  <c r="CI719" i="13"/>
  <c r="CI718" i="13"/>
  <c r="CI717" i="13"/>
  <c r="CI716" i="13"/>
  <c r="CI715" i="13"/>
  <c r="CI714" i="13"/>
  <c r="CI713" i="13"/>
  <c r="CI712" i="13"/>
  <c r="CI711" i="13"/>
  <c r="CI710" i="13"/>
  <c r="CI709" i="13"/>
  <c r="CI708" i="13"/>
  <c r="CI707" i="13"/>
  <c r="CI706" i="13"/>
  <c r="CI705" i="13"/>
  <c r="CI704" i="13"/>
  <c r="CI703" i="13"/>
  <c r="CI702" i="13"/>
  <c r="CI701" i="13"/>
  <c r="CI700" i="13"/>
  <c r="CI699" i="13"/>
  <c r="CI698" i="13"/>
  <c r="CI697" i="13"/>
  <c r="CI696" i="13"/>
  <c r="CI695" i="13"/>
  <c r="CI694" i="13"/>
  <c r="CI693" i="13"/>
  <c r="CI692" i="13"/>
  <c r="CI691" i="13"/>
  <c r="CI690" i="13"/>
  <c r="CI689" i="13"/>
  <c r="CI688" i="13"/>
  <c r="CI687" i="13"/>
  <c r="CI686" i="13"/>
  <c r="CI685" i="13"/>
  <c r="CI684" i="13"/>
  <c r="CI683" i="13"/>
  <c r="CI682" i="13"/>
  <c r="CI681" i="13"/>
  <c r="CI680" i="13"/>
  <c r="CI679" i="13"/>
  <c r="CI678" i="13"/>
  <c r="CI677" i="13"/>
  <c r="CI676" i="13"/>
  <c r="CI675" i="13"/>
  <c r="CI674" i="13"/>
  <c r="CI673" i="13"/>
  <c r="CI672" i="13"/>
  <c r="CI671" i="13"/>
  <c r="CI670" i="13"/>
  <c r="CI669" i="13"/>
  <c r="CI668" i="13"/>
  <c r="CI667" i="13"/>
  <c r="CI666" i="13"/>
  <c r="CI665" i="13"/>
  <c r="CI664" i="13"/>
  <c r="CI663" i="13"/>
  <c r="CI662" i="13"/>
  <c r="CI661" i="13"/>
  <c r="CI660" i="13"/>
  <c r="CI659" i="13"/>
  <c r="CI658" i="13"/>
  <c r="CI657" i="13"/>
  <c r="CI656" i="13"/>
  <c r="CI655" i="13"/>
  <c r="CI654" i="13"/>
  <c r="CI653" i="13"/>
  <c r="CI652" i="13"/>
  <c r="CI651" i="13"/>
  <c r="CI650" i="13"/>
  <c r="CI649" i="13"/>
  <c r="CI648" i="13"/>
  <c r="CI647" i="13"/>
  <c r="CI646" i="13"/>
  <c r="CI645" i="13"/>
  <c r="CI644" i="13"/>
  <c r="CI643" i="13"/>
  <c r="CI642" i="13"/>
  <c r="CI641" i="13"/>
  <c r="CI640" i="13"/>
  <c r="CI639" i="13"/>
  <c r="CI638" i="13"/>
  <c r="CI637" i="13"/>
  <c r="CI636" i="13"/>
  <c r="CI635" i="13"/>
  <c r="CI634" i="13"/>
  <c r="CI633" i="13"/>
  <c r="CI632" i="13"/>
  <c r="CI631" i="13"/>
  <c r="CI630" i="13"/>
  <c r="CI629" i="13"/>
  <c r="CI628" i="13"/>
  <c r="CI627" i="13"/>
  <c r="CI626" i="13"/>
  <c r="CI625" i="13"/>
  <c r="CI624" i="13"/>
  <c r="CI623" i="13"/>
  <c r="CI622" i="13"/>
  <c r="CI621" i="13"/>
  <c r="CI620" i="13"/>
  <c r="CI619" i="13"/>
  <c r="CI618" i="13"/>
  <c r="CI617" i="13"/>
  <c r="CI616" i="13"/>
  <c r="CI615" i="13"/>
  <c r="CI614" i="13"/>
  <c r="CI613" i="13"/>
  <c r="CI612" i="13"/>
  <c r="CI611" i="13"/>
  <c r="CI610" i="13"/>
  <c r="CI609" i="13"/>
  <c r="CI608" i="13"/>
  <c r="CI607" i="13"/>
  <c r="CI606" i="13"/>
  <c r="CI605" i="13"/>
  <c r="CI604" i="13"/>
  <c r="CI603" i="13"/>
  <c r="CI602" i="13"/>
  <c r="CI601" i="13"/>
  <c r="CI600" i="13"/>
  <c r="CI599" i="13"/>
  <c r="CI598" i="13"/>
  <c r="CI597" i="13"/>
  <c r="CI596" i="13"/>
  <c r="CI595" i="13"/>
  <c r="CI594" i="13"/>
  <c r="CI593" i="13"/>
  <c r="CI592" i="13"/>
  <c r="CI591" i="13"/>
  <c r="CI590" i="13"/>
  <c r="CI589" i="13"/>
  <c r="CI588" i="13"/>
  <c r="CI587" i="13"/>
  <c r="CI586" i="13"/>
  <c r="CI585" i="13"/>
  <c r="CI584" i="13"/>
  <c r="CI583" i="13"/>
  <c r="CI582" i="13"/>
  <c r="CI581" i="13"/>
  <c r="CI580" i="13"/>
  <c r="CI579" i="13"/>
  <c r="CI578" i="13"/>
  <c r="CI577" i="13"/>
  <c r="CI576" i="13"/>
  <c r="CI575" i="13"/>
  <c r="CI574" i="13"/>
  <c r="CI573" i="13"/>
  <c r="CI572" i="13"/>
  <c r="CI571" i="13"/>
  <c r="CI570" i="13"/>
  <c r="CI569" i="13"/>
  <c r="CI568" i="13"/>
  <c r="CI567" i="13"/>
  <c r="CI566" i="13"/>
  <c r="CI565" i="13"/>
  <c r="CI564" i="13"/>
  <c r="CI563" i="13"/>
  <c r="CI562" i="13"/>
  <c r="CI561" i="13"/>
  <c r="CI560" i="13"/>
  <c r="CI559" i="13"/>
  <c r="CI558" i="13"/>
  <c r="CI557" i="13"/>
  <c r="CI556" i="13"/>
  <c r="CI555" i="13"/>
  <c r="CI554" i="13"/>
  <c r="CI553" i="13"/>
  <c r="CI552" i="13"/>
  <c r="CI551" i="13"/>
  <c r="CI550" i="13"/>
  <c r="CI549" i="13"/>
  <c r="CI548" i="13"/>
  <c r="CI547" i="13"/>
  <c r="CI546" i="13"/>
  <c r="CI545" i="13"/>
  <c r="CI544" i="13"/>
  <c r="CI543" i="13"/>
  <c r="CI542" i="13"/>
  <c r="CI541" i="13"/>
  <c r="CI540" i="13"/>
  <c r="CI539" i="13"/>
  <c r="CI538" i="13"/>
  <c r="CI537" i="13"/>
  <c r="CI536" i="13"/>
  <c r="CI535" i="13"/>
  <c r="CI534" i="13"/>
  <c r="CI533" i="13"/>
  <c r="CI532" i="13"/>
  <c r="CI531" i="13"/>
  <c r="CI530" i="13"/>
  <c r="CI529" i="13"/>
  <c r="CI528" i="13"/>
  <c r="CI527" i="13"/>
  <c r="CI526" i="13"/>
  <c r="CI525" i="13"/>
  <c r="CI524" i="13"/>
  <c r="CI523" i="13"/>
  <c r="CI522" i="13"/>
  <c r="CI521" i="13"/>
  <c r="CI520" i="13"/>
  <c r="CI519" i="13"/>
  <c r="CI518" i="13"/>
  <c r="CI517" i="13"/>
  <c r="CI516" i="13"/>
  <c r="CI515" i="13"/>
  <c r="CI514" i="13"/>
  <c r="CI513" i="13"/>
  <c r="CI512" i="13"/>
  <c r="CI511" i="13"/>
  <c r="CI510" i="13"/>
  <c r="CI509" i="13"/>
  <c r="CI508" i="13"/>
  <c r="CI507" i="13"/>
  <c r="CI506" i="13"/>
  <c r="CI505" i="13"/>
  <c r="CI504" i="13"/>
  <c r="CI503" i="13"/>
  <c r="CI502" i="13"/>
  <c r="CI501" i="13"/>
  <c r="CI500" i="13"/>
  <c r="CI499" i="13"/>
  <c r="CI498" i="13"/>
  <c r="CI497" i="13"/>
  <c r="CI496" i="13"/>
  <c r="CI495" i="13"/>
  <c r="CI494" i="13"/>
  <c r="CI493" i="13"/>
  <c r="CI492" i="13"/>
  <c r="CI491" i="13"/>
  <c r="CI490" i="13"/>
  <c r="CI489" i="13"/>
  <c r="CI488" i="13"/>
  <c r="CI487" i="13"/>
  <c r="CI486" i="13"/>
  <c r="CI485" i="13"/>
  <c r="CI484" i="13"/>
  <c r="CI483" i="13"/>
  <c r="CI482" i="13"/>
  <c r="CI481" i="13"/>
  <c r="CI480" i="13"/>
  <c r="CI479" i="13"/>
  <c r="CI478" i="13"/>
  <c r="CI477" i="13"/>
  <c r="CI476" i="13"/>
  <c r="CI475" i="13"/>
  <c r="CI474" i="13"/>
  <c r="CI473" i="13"/>
  <c r="CI472" i="13"/>
  <c r="CI471" i="13"/>
  <c r="CI470" i="13"/>
  <c r="CI469" i="13"/>
  <c r="CI468" i="13"/>
  <c r="CI467" i="13"/>
  <c r="CI466" i="13"/>
  <c r="CI465" i="13"/>
  <c r="CI464" i="13"/>
  <c r="CI463" i="13"/>
  <c r="CI462" i="13"/>
  <c r="CI461" i="13"/>
  <c r="CI460" i="13"/>
  <c r="CI459" i="13"/>
  <c r="CI458" i="13"/>
  <c r="CI457" i="13"/>
  <c r="CI456" i="13"/>
  <c r="CI455" i="13"/>
  <c r="CI454" i="13"/>
  <c r="CI453" i="13"/>
  <c r="CI452" i="13"/>
  <c r="CI451" i="13"/>
  <c r="CI450" i="13"/>
  <c r="CI449" i="13"/>
  <c r="CI448" i="13"/>
  <c r="CI447" i="13"/>
  <c r="CI446" i="13"/>
  <c r="CI445" i="13"/>
  <c r="CI444" i="13"/>
  <c r="CI443" i="13"/>
  <c r="CI442" i="13"/>
  <c r="CI441" i="13"/>
  <c r="CI440" i="13"/>
  <c r="CI439" i="13"/>
  <c r="CI438" i="13"/>
  <c r="CI437" i="13"/>
  <c r="CI436" i="13"/>
  <c r="CI435" i="13"/>
  <c r="CI434" i="13"/>
  <c r="CI433" i="13"/>
  <c r="CA787" i="13"/>
  <c r="CA786" i="13"/>
  <c r="CA785" i="13"/>
  <c r="CA784" i="13"/>
  <c r="CA783" i="13"/>
  <c r="CA782" i="13"/>
  <c r="CA781" i="13"/>
  <c r="CA780" i="13"/>
  <c r="CA779" i="13"/>
  <c r="CA778" i="13"/>
  <c r="CA777" i="13"/>
  <c r="CA776" i="13"/>
  <c r="CA775" i="13"/>
  <c r="CA774" i="13"/>
  <c r="CA773" i="13"/>
  <c r="CA772" i="13"/>
  <c r="CA771" i="13"/>
  <c r="CA770" i="13"/>
  <c r="CA769" i="13"/>
  <c r="CA768" i="13"/>
  <c r="CA767" i="13"/>
  <c r="CA766" i="13"/>
  <c r="CA765" i="13"/>
  <c r="CA764" i="13"/>
  <c r="CA763" i="13"/>
  <c r="CA762" i="13"/>
  <c r="CA761" i="13"/>
  <c r="CA760" i="13"/>
  <c r="CA759" i="13"/>
  <c r="CA758" i="13"/>
  <c r="CA757" i="13"/>
  <c r="CA756" i="13"/>
  <c r="CA755" i="13"/>
  <c r="CA754" i="13"/>
  <c r="CA753" i="13"/>
  <c r="CA752" i="13"/>
  <c r="CA751" i="13"/>
  <c r="CA750" i="13"/>
  <c r="CA749" i="13"/>
  <c r="CA748" i="13"/>
  <c r="CA747" i="13"/>
  <c r="CA746" i="13"/>
  <c r="CA745" i="13"/>
  <c r="CA744" i="13"/>
  <c r="CA743" i="13"/>
  <c r="CA742" i="13"/>
  <c r="CA741" i="13"/>
  <c r="CA740" i="13"/>
  <c r="CA739" i="13"/>
  <c r="CA738" i="13"/>
  <c r="CA737" i="13"/>
  <c r="CA736" i="13"/>
  <c r="CA735" i="13"/>
  <c r="CA734" i="13"/>
  <c r="CA733" i="13"/>
  <c r="CA732" i="13"/>
  <c r="CA731" i="13"/>
  <c r="CA730" i="13"/>
  <c r="CA729" i="13"/>
  <c r="CA728" i="13"/>
  <c r="CA727" i="13"/>
  <c r="CA726" i="13"/>
  <c r="CA725" i="13"/>
  <c r="CA724" i="13"/>
  <c r="CA723" i="13"/>
  <c r="CA722" i="13"/>
  <c r="CA721" i="13"/>
  <c r="CA720" i="13"/>
  <c r="CA719" i="13"/>
  <c r="CA718" i="13"/>
  <c r="CA717" i="13"/>
  <c r="CA716" i="13"/>
  <c r="CA715" i="13"/>
  <c r="CA714" i="13"/>
  <c r="CA713" i="13"/>
  <c r="CA712" i="13"/>
  <c r="CA711" i="13"/>
  <c r="CA710" i="13"/>
  <c r="CA709" i="13"/>
  <c r="CA708" i="13"/>
  <c r="CA707" i="13"/>
  <c r="CA706" i="13"/>
  <c r="CA705" i="13"/>
  <c r="CA704" i="13"/>
  <c r="CA703" i="13"/>
  <c r="CA702" i="13"/>
  <c r="CA701" i="13"/>
  <c r="CA700" i="13"/>
  <c r="CA699" i="13"/>
  <c r="CA698" i="13"/>
  <c r="CA697" i="13"/>
  <c r="CA696" i="13"/>
  <c r="CA695" i="13"/>
  <c r="CA694" i="13"/>
  <c r="CA693" i="13"/>
  <c r="CA692" i="13"/>
  <c r="CA691" i="13"/>
  <c r="CA690" i="13"/>
  <c r="CA689" i="13"/>
  <c r="CA688" i="13"/>
  <c r="CA687" i="13"/>
  <c r="CA686" i="13"/>
  <c r="CA685" i="13"/>
  <c r="CA684" i="13"/>
  <c r="CA683" i="13"/>
  <c r="CA682" i="13"/>
  <c r="CA681" i="13"/>
  <c r="CA680" i="13"/>
  <c r="CA679" i="13"/>
  <c r="CA678" i="13"/>
  <c r="CA677" i="13"/>
  <c r="CA676" i="13"/>
  <c r="CA675" i="13"/>
  <c r="CA674" i="13"/>
  <c r="CA673" i="13"/>
  <c r="CA672" i="13"/>
  <c r="CA671" i="13"/>
  <c r="CA670" i="13"/>
  <c r="CA669" i="13"/>
  <c r="CA668" i="13"/>
  <c r="CA667" i="13"/>
  <c r="CA666" i="13"/>
  <c r="CA665" i="13"/>
  <c r="CA664" i="13"/>
  <c r="CA663" i="13"/>
  <c r="CA662" i="13"/>
  <c r="CA661" i="13"/>
  <c r="CA660" i="13"/>
  <c r="CA659" i="13"/>
  <c r="CA658" i="13"/>
  <c r="CA657" i="13"/>
  <c r="CA656" i="13"/>
  <c r="CA655" i="13"/>
  <c r="CA654" i="13"/>
  <c r="CA653" i="13"/>
  <c r="CA652" i="13"/>
  <c r="CA651" i="13"/>
  <c r="CA650" i="13"/>
  <c r="CA649" i="13"/>
  <c r="CA648" i="13"/>
  <c r="CA647" i="13"/>
  <c r="CA646" i="13"/>
  <c r="CA645" i="13"/>
  <c r="CA644" i="13"/>
  <c r="CA643" i="13"/>
  <c r="CA642" i="13"/>
  <c r="CA641" i="13"/>
  <c r="CA640" i="13"/>
  <c r="CA639" i="13"/>
  <c r="CA638" i="13"/>
  <c r="CA637" i="13"/>
  <c r="CA636" i="13"/>
  <c r="CA635" i="13"/>
  <c r="CA634" i="13"/>
  <c r="CA633" i="13"/>
  <c r="CA632" i="13"/>
  <c r="CA631" i="13"/>
  <c r="CA630" i="13"/>
  <c r="CA629" i="13"/>
  <c r="CA628" i="13"/>
  <c r="CA627" i="13"/>
  <c r="CA626" i="13"/>
  <c r="CA625" i="13"/>
  <c r="CA624" i="13"/>
  <c r="CA623" i="13"/>
  <c r="CA622" i="13"/>
  <c r="CA621" i="13"/>
  <c r="CA620" i="13"/>
  <c r="CA619" i="13"/>
  <c r="CA618" i="13"/>
  <c r="CA617" i="13"/>
  <c r="CA616" i="13"/>
  <c r="CA615" i="13"/>
  <c r="CA614" i="13"/>
  <c r="CA613" i="13"/>
  <c r="CA612" i="13"/>
  <c r="CA611" i="13"/>
  <c r="CA610" i="13"/>
  <c r="CA609" i="13"/>
  <c r="CA608" i="13"/>
  <c r="CA607" i="13"/>
  <c r="CA606" i="13"/>
  <c r="CA605" i="13"/>
  <c r="CA604" i="13"/>
  <c r="CA603" i="13"/>
  <c r="CA602" i="13"/>
  <c r="CA601" i="13"/>
  <c r="CA600" i="13"/>
  <c r="CA599" i="13"/>
  <c r="CA598" i="13"/>
  <c r="CA597" i="13"/>
  <c r="CA596" i="13"/>
  <c r="CA595" i="13"/>
  <c r="CA594" i="13"/>
  <c r="CA593" i="13"/>
  <c r="CA592" i="13"/>
  <c r="CA591" i="13"/>
  <c r="CA590" i="13"/>
  <c r="CA589" i="13"/>
  <c r="CA588" i="13"/>
  <c r="CA587" i="13"/>
  <c r="CA586" i="13"/>
  <c r="CA585" i="13"/>
  <c r="CA584" i="13"/>
  <c r="CA583" i="13"/>
  <c r="CA582" i="13"/>
  <c r="CA581" i="13"/>
  <c r="CA580" i="13"/>
  <c r="CA579" i="13"/>
  <c r="CA578" i="13"/>
  <c r="CA577" i="13"/>
  <c r="CA576" i="13"/>
  <c r="CA575" i="13"/>
  <c r="CA574" i="13"/>
  <c r="CA573" i="13"/>
  <c r="CA572" i="13"/>
  <c r="CA571" i="13"/>
  <c r="CA570" i="13"/>
  <c r="CA569" i="13"/>
  <c r="CA568" i="13"/>
  <c r="CA567" i="13"/>
  <c r="CA566" i="13"/>
  <c r="CA565" i="13"/>
  <c r="CA564" i="13"/>
  <c r="CA563" i="13"/>
  <c r="CA562" i="13"/>
  <c r="CA561" i="13"/>
  <c r="CA560" i="13"/>
  <c r="CA559" i="13"/>
  <c r="CA558" i="13"/>
  <c r="CA557" i="13"/>
  <c r="CA556" i="13"/>
  <c r="CA555" i="13"/>
  <c r="CA554" i="13"/>
  <c r="CA553" i="13"/>
  <c r="CA552" i="13"/>
  <c r="CA551" i="13"/>
  <c r="CA550" i="13"/>
  <c r="CA549" i="13"/>
  <c r="CA548" i="13"/>
  <c r="CA547" i="13"/>
  <c r="CA546" i="13"/>
  <c r="CA545" i="13"/>
  <c r="CA544" i="13"/>
  <c r="CA543" i="13"/>
  <c r="CA542" i="13"/>
  <c r="CA541" i="13"/>
  <c r="CA540" i="13"/>
  <c r="CA539" i="13"/>
  <c r="CA538" i="13"/>
  <c r="CA537" i="13"/>
  <c r="CA536" i="13"/>
  <c r="CA535" i="13"/>
  <c r="CA534" i="13"/>
  <c r="CA533" i="13"/>
  <c r="CA532" i="13"/>
  <c r="CA531" i="13"/>
  <c r="CA530" i="13"/>
  <c r="CA529" i="13"/>
  <c r="CA528" i="13"/>
  <c r="CA527" i="13"/>
  <c r="CA526" i="13"/>
  <c r="CA525" i="13"/>
  <c r="CA524" i="13"/>
  <c r="CA523" i="13"/>
  <c r="CA522" i="13"/>
  <c r="CA521" i="13"/>
  <c r="CA520" i="13"/>
  <c r="CA519" i="13"/>
  <c r="CA518" i="13"/>
  <c r="CA517" i="13"/>
  <c r="CA516" i="13"/>
  <c r="CA515" i="13"/>
  <c r="CA514" i="13"/>
  <c r="CA513" i="13"/>
  <c r="CA512" i="13"/>
  <c r="CA511" i="13"/>
  <c r="CA510" i="13"/>
  <c r="CA509" i="13"/>
  <c r="CA508" i="13"/>
  <c r="CA507" i="13"/>
  <c r="CA506" i="13"/>
  <c r="CA505" i="13"/>
  <c r="CA504" i="13"/>
  <c r="CA503" i="13"/>
  <c r="CA502" i="13"/>
  <c r="CA501" i="13"/>
  <c r="CA500" i="13"/>
  <c r="CA499" i="13"/>
  <c r="CA498" i="13"/>
  <c r="CA497" i="13"/>
  <c r="CA496" i="13"/>
  <c r="CA495" i="13"/>
  <c r="CA494" i="13"/>
  <c r="CA493" i="13"/>
  <c r="CA492" i="13"/>
  <c r="CA491" i="13"/>
  <c r="CA490" i="13"/>
  <c r="CA489" i="13"/>
  <c r="CA488" i="13"/>
  <c r="CA487" i="13"/>
  <c r="CA486" i="13"/>
  <c r="CA485" i="13"/>
  <c r="CA484" i="13"/>
  <c r="CA483" i="13"/>
  <c r="CA482" i="13"/>
  <c r="CA481" i="13"/>
  <c r="CA480" i="13"/>
  <c r="CA479" i="13"/>
  <c r="CA478" i="13"/>
  <c r="CA477" i="13"/>
  <c r="CA476" i="13"/>
  <c r="CA475" i="13"/>
  <c r="CA474" i="13"/>
  <c r="CA473" i="13"/>
  <c r="CA472" i="13"/>
  <c r="CA471" i="13"/>
  <c r="CA470" i="13"/>
  <c r="CA469" i="13"/>
  <c r="CA468" i="13"/>
  <c r="CA467" i="13"/>
  <c r="CA466" i="13"/>
  <c r="CA465" i="13"/>
  <c r="CA464" i="13"/>
  <c r="CA463" i="13"/>
  <c r="CA462" i="13"/>
  <c r="CA461" i="13"/>
  <c r="CA460" i="13"/>
  <c r="CA459" i="13"/>
  <c r="CA458" i="13"/>
  <c r="CA457" i="13"/>
  <c r="CA456" i="13"/>
  <c r="CA455" i="13"/>
  <c r="CA454" i="13"/>
  <c r="CA453" i="13"/>
  <c r="CA452" i="13"/>
  <c r="CA451" i="13"/>
  <c r="CA450" i="13"/>
  <c r="CA449" i="13"/>
  <c r="CA448" i="13"/>
  <c r="CA447" i="13"/>
  <c r="CA446" i="13"/>
  <c r="CA445" i="13"/>
  <c r="CA444" i="13"/>
  <c r="CA443" i="13"/>
  <c r="CA442" i="13"/>
  <c r="CA441" i="13"/>
  <c r="CA440" i="13"/>
  <c r="CA439" i="13"/>
  <c r="CA438" i="13"/>
  <c r="CA437" i="13"/>
  <c r="CA436" i="13"/>
  <c r="CA435" i="13"/>
  <c r="CA434" i="13"/>
  <c r="CA433" i="13"/>
  <c r="BS787" i="13"/>
  <c r="BS786" i="13"/>
  <c r="BS785" i="13"/>
  <c r="BS784" i="13"/>
  <c r="BS783" i="13"/>
  <c r="BS782" i="13"/>
  <c r="BS781" i="13"/>
  <c r="BS780" i="13"/>
  <c r="BS779" i="13"/>
  <c r="BS778" i="13"/>
  <c r="BS777" i="13"/>
  <c r="BS776" i="13"/>
  <c r="BS775" i="13"/>
  <c r="BS774" i="13"/>
  <c r="BS773" i="13"/>
  <c r="BS772" i="13"/>
  <c r="BS771" i="13"/>
  <c r="BS770" i="13"/>
  <c r="BS769" i="13"/>
  <c r="BS768" i="13"/>
  <c r="BS767" i="13"/>
  <c r="BS766" i="13"/>
  <c r="BS765" i="13"/>
  <c r="BS764" i="13"/>
  <c r="BS763" i="13"/>
  <c r="BS762" i="13"/>
  <c r="BS761" i="13"/>
  <c r="BS760" i="13"/>
  <c r="BS759" i="13"/>
  <c r="BS758" i="13"/>
  <c r="BS757" i="13"/>
  <c r="BS756" i="13"/>
  <c r="BS755" i="13"/>
  <c r="BS754" i="13"/>
  <c r="BS753" i="13"/>
  <c r="BS752" i="13"/>
  <c r="BS751" i="13"/>
  <c r="BS750" i="13"/>
  <c r="BS749" i="13"/>
  <c r="BS748" i="13"/>
  <c r="BS747" i="13"/>
  <c r="BS746" i="13"/>
  <c r="BS745" i="13"/>
  <c r="BS744" i="13"/>
  <c r="BS743" i="13"/>
  <c r="BS742" i="13"/>
  <c r="BS741" i="13"/>
  <c r="BS740" i="13"/>
  <c r="BS739" i="13"/>
  <c r="BS738" i="13"/>
  <c r="BS737" i="13"/>
  <c r="BS736" i="13"/>
  <c r="BS735" i="13"/>
  <c r="BS734" i="13"/>
  <c r="BS733" i="13"/>
  <c r="BS732" i="13"/>
  <c r="BS731" i="13"/>
  <c r="BS730" i="13"/>
  <c r="BS729" i="13"/>
  <c r="BS728" i="13"/>
  <c r="BS727" i="13"/>
  <c r="BS726" i="13"/>
  <c r="BS725" i="13"/>
  <c r="BS724" i="13"/>
  <c r="BS723" i="13"/>
  <c r="BS722" i="13"/>
  <c r="BS721" i="13"/>
  <c r="BS720" i="13"/>
  <c r="BS719" i="13"/>
  <c r="BS718" i="13"/>
  <c r="BS717" i="13"/>
  <c r="BS716" i="13"/>
  <c r="BS715" i="13"/>
  <c r="BS714" i="13"/>
  <c r="BS713" i="13"/>
  <c r="BS712" i="13"/>
  <c r="BS711" i="13"/>
  <c r="BS710" i="13"/>
  <c r="BS709" i="13"/>
  <c r="BS708" i="13"/>
  <c r="BS707" i="13"/>
  <c r="BS706" i="13"/>
  <c r="BS705" i="13"/>
  <c r="BS704" i="13"/>
  <c r="BS703" i="13"/>
  <c r="BS702" i="13"/>
  <c r="BS701" i="13"/>
  <c r="BS700" i="13"/>
  <c r="BS699" i="13"/>
  <c r="BS698" i="13"/>
  <c r="BS697" i="13"/>
  <c r="BS696" i="13"/>
  <c r="BS695" i="13"/>
  <c r="BS694" i="13"/>
  <c r="BS693" i="13"/>
  <c r="BS692" i="13"/>
  <c r="BS691" i="13"/>
  <c r="BS690" i="13"/>
  <c r="BS689" i="13"/>
  <c r="BS688" i="13"/>
  <c r="BS687" i="13"/>
  <c r="BS686" i="13"/>
  <c r="BS685" i="13"/>
  <c r="BS684" i="13"/>
  <c r="BS683" i="13"/>
  <c r="BS682" i="13"/>
  <c r="BS681" i="13"/>
  <c r="BS680" i="13"/>
  <c r="BS679" i="13"/>
  <c r="BS678" i="13"/>
  <c r="BS677" i="13"/>
  <c r="BS676" i="13"/>
  <c r="BS675" i="13"/>
  <c r="BS674" i="13"/>
  <c r="BS673" i="13"/>
  <c r="BS672" i="13"/>
  <c r="BS671" i="13"/>
  <c r="BS670" i="13"/>
  <c r="BS669" i="13"/>
  <c r="BS668" i="13"/>
  <c r="BS667" i="13"/>
  <c r="BS666" i="13"/>
  <c r="BS665" i="13"/>
  <c r="BS664" i="13"/>
  <c r="BS663" i="13"/>
  <c r="BS662" i="13"/>
  <c r="BS661" i="13"/>
  <c r="BS660" i="13"/>
  <c r="BS659" i="13"/>
  <c r="BS658" i="13"/>
  <c r="BS657" i="13"/>
  <c r="BS656" i="13"/>
  <c r="BS655" i="13"/>
  <c r="BS654" i="13"/>
  <c r="BS653" i="13"/>
  <c r="BS652" i="13"/>
  <c r="BS651" i="13"/>
  <c r="BS650" i="13"/>
  <c r="BS649" i="13"/>
  <c r="BS648" i="13"/>
  <c r="BS647" i="13"/>
  <c r="BS646" i="13"/>
  <c r="BS645" i="13"/>
  <c r="BS644" i="13"/>
  <c r="BS643" i="13"/>
  <c r="BS642" i="13"/>
  <c r="BS641" i="13"/>
  <c r="BS640" i="13"/>
  <c r="BS639" i="13"/>
  <c r="BS638" i="13"/>
  <c r="BS637" i="13"/>
  <c r="BS636" i="13"/>
  <c r="BS635" i="13"/>
  <c r="BS634" i="13"/>
  <c r="BS633" i="13"/>
  <c r="BS632" i="13"/>
  <c r="BS631" i="13"/>
  <c r="BS630" i="13"/>
  <c r="BS629" i="13"/>
  <c r="BS628" i="13"/>
  <c r="BS627" i="13"/>
  <c r="BS626" i="13"/>
  <c r="BS625" i="13"/>
  <c r="BS624" i="13"/>
  <c r="BS623" i="13"/>
  <c r="BS622" i="13"/>
  <c r="BS621" i="13"/>
  <c r="BS620" i="13"/>
  <c r="BS619" i="13"/>
  <c r="BS618" i="13"/>
  <c r="BS617" i="13"/>
  <c r="BS616" i="13"/>
  <c r="BS615" i="13"/>
  <c r="BS614" i="13"/>
  <c r="BS613" i="13"/>
  <c r="BS612" i="13"/>
  <c r="BS611" i="13"/>
  <c r="BS610" i="13"/>
  <c r="BS609" i="13"/>
  <c r="BS608" i="13"/>
  <c r="BS607" i="13"/>
  <c r="BS606" i="13"/>
  <c r="BS605" i="13"/>
  <c r="BS604" i="13"/>
  <c r="BS603" i="13"/>
  <c r="BS602" i="13"/>
  <c r="BS601" i="13"/>
  <c r="BS600" i="13"/>
  <c r="BS599" i="13"/>
  <c r="BS598" i="13"/>
  <c r="BS597" i="13"/>
  <c r="BS596" i="13"/>
  <c r="BS595" i="13"/>
  <c r="BS594" i="13"/>
  <c r="BS593" i="13"/>
  <c r="BS592" i="13"/>
  <c r="BS591" i="13"/>
  <c r="BS590" i="13"/>
  <c r="BS589" i="13"/>
  <c r="BS588" i="13"/>
  <c r="BS587" i="13"/>
  <c r="BS586" i="13"/>
  <c r="BS585" i="13"/>
  <c r="BS584" i="13"/>
  <c r="BS583" i="13"/>
  <c r="BS582" i="13"/>
  <c r="BS581" i="13"/>
  <c r="BS580" i="13"/>
  <c r="BS579" i="13"/>
  <c r="BS578" i="13"/>
  <c r="BS577" i="13"/>
  <c r="BS576" i="13"/>
  <c r="BS575" i="13"/>
  <c r="BS574" i="13"/>
  <c r="BS573" i="13"/>
  <c r="BS572" i="13"/>
  <c r="BS571" i="13"/>
  <c r="BS570" i="13"/>
  <c r="BS569" i="13"/>
  <c r="BS568" i="13"/>
  <c r="BS567" i="13"/>
  <c r="BS566" i="13"/>
  <c r="BS565" i="13"/>
  <c r="BS564" i="13"/>
  <c r="BS563" i="13"/>
  <c r="BS562" i="13"/>
  <c r="BS561" i="13"/>
  <c r="BS560" i="13"/>
  <c r="BS559" i="13"/>
  <c r="BS558" i="13"/>
  <c r="BS557" i="13"/>
  <c r="BS556" i="13"/>
  <c r="BS555" i="13"/>
  <c r="BS554" i="13"/>
  <c r="BS553" i="13"/>
  <c r="BS552" i="13"/>
  <c r="BS551" i="13"/>
  <c r="BS550" i="13"/>
  <c r="BS549" i="13"/>
  <c r="BS548" i="13"/>
  <c r="BS547" i="13"/>
  <c r="BS546" i="13"/>
  <c r="BS545" i="13"/>
  <c r="BS544" i="13"/>
  <c r="BS543" i="13"/>
  <c r="BS542" i="13"/>
  <c r="BS541" i="13"/>
  <c r="BS540" i="13"/>
  <c r="BS539" i="13"/>
  <c r="BS538" i="13"/>
  <c r="BS537" i="13"/>
  <c r="BS536" i="13"/>
  <c r="BS535" i="13"/>
  <c r="BS534" i="13"/>
  <c r="BS533" i="13"/>
  <c r="BS532" i="13"/>
  <c r="BS531" i="13"/>
  <c r="BS530" i="13"/>
  <c r="BS529" i="13"/>
  <c r="BS528" i="13"/>
  <c r="BS527" i="13"/>
  <c r="BS526" i="13"/>
  <c r="BS525" i="13"/>
  <c r="BS524" i="13"/>
  <c r="BS523" i="13"/>
  <c r="BS522" i="13"/>
  <c r="BS521" i="13"/>
  <c r="BS520" i="13"/>
  <c r="BS519" i="13"/>
  <c r="BS518" i="13"/>
  <c r="BS517" i="13"/>
  <c r="BS516" i="13"/>
  <c r="BS515" i="13"/>
  <c r="BS514" i="13"/>
  <c r="BS513" i="13"/>
  <c r="BS512" i="13"/>
  <c r="BS511" i="13"/>
  <c r="BS510" i="13"/>
  <c r="BS509" i="13"/>
  <c r="BS508" i="13"/>
  <c r="BS507" i="13"/>
  <c r="BS506" i="13"/>
  <c r="BS505" i="13"/>
  <c r="BS504" i="13"/>
  <c r="BS503" i="13"/>
  <c r="BS502" i="13"/>
  <c r="BS501" i="13"/>
  <c r="BS500" i="13"/>
  <c r="BS499" i="13"/>
  <c r="BS498" i="13"/>
  <c r="BS497" i="13"/>
  <c r="BS496" i="13"/>
  <c r="BS495" i="13"/>
  <c r="BS494" i="13"/>
  <c r="BS493" i="13"/>
  <c r="BS492" i="13"/>
  <c r="BS491" i="13"/>
  <c r="BS490" i="13"/>
  <c r="BS489" i="13"/>
  <c r="BS488" i="13"/>
  <c r="BS487" i="13"/>
  <c r="BS486" i="13"/>
  <c r="BS485" i="13"/>
  <c r="BS484" i="13"/>
  <c r="BS483" i="13"/>
  <c r="BS482" i="13"/>
  <c r="BS481" i="13"/>
  <c r="BS480" i="13"/>
  <c r="BS479" i="13"/>
  <c r="BS478" i="13"/>
  <c r="BS477" i="13"/>
  <c r="BS476" i="13"/>
  <c r="BS475" i="13"/>
  <c r="BS474" i="13"/>
  <c r="BS473" i="13"/>
  <c r="BS472" i="13"/>
  <c r="BS471" i="13"/>
  <c r="BS470" i="13"/>
  <c r="BS469" i="13"/>
  <c r="BS468" i="13"/>
  <c r="BS467" i="13"/>
  <c r="BS466" i="13"/>
  <c r="BS465" i="13"/>
  <c r="BS464" i="13"/>
  <c r="BS463" i="13"/>
  <c r="BS462" i="13"/>
  <c r="BS461" i="13"/>
  <c r="BS460" i="13"/>
  <c r="BS459" i="13"/>
  <c r="BS458" i="13"/>
  <c r="BS457" i="13"/>
  <c r="BS456" i="13"/>
  <c r="BS455" i="13"/>
  <c r="BS454" i="13"/>
  <c r="BS453" i="13"/>
  <c r="BS452" i="13"/>
  <c r="BS451" i="13"/>
  <c r="BS450" i="13"/>
  <c r="BS449" i="13"/>
  <c r="BS448" i="13"/>
  <c r="BS447" i="13"/>
  <c r="BS446" i="13"/>
  <c r="BS445" i="13"/>
  <c r="BS444" i="13"/>
  <c r="BS443" i="13"/>
  <c r="BS442" i="13"/>
  <c r="BS441" i="13"/>
  <c r="BS440" i="13"/>
  <c r="BS439" i="13"/>
  <c r="BS438" i="13"/>
  <c r="BS437" i="13"/>
  <c r="BS436" i="13"/>
  <c r="BS435" i="13"/>
  <c r="BS434" i="13"/>
  <c r="BS433" i="13"/>
  <c r="BK787" i="13"/>
  <c r="BK786" i="13"/>
  <c r="BK785" i="13"/>
  <c r="BK784" i="13"/>
  <c r="BK783" i="13"/>
  <c r="BK782" i="13"/>
  <c r="BK781" i="13"/>
  <c r="BK780" i="13"/>
  <c r="BK779" i="13"/>
  <c r="BK778" i="13"/>
  <c r="BK777" i="13"/>
  <c r="BK776" i="13"/>
  <c r="BK775" i="13"/>
  <c r="BK774" i="13"/>
  <c r="BK773" i="13"/>
  <c r="BK772" i="13"/>
  <c r="BK771" i="13"/>
  <c r="BK770" i="13"/>
  <c r="BK769" i="13"/>
  <c r="BK768" i="13"/>
  <c r="BK767" i="13"/>
  <c r="BK766" i="13"/>
  <c r="BK765" i="13"/>
  <c r="BK764" i="13"/>
  <c r="BK763" i="13"/>
  <c r="BK762" i="13"/>
  <c r="BK761" i="13"/>
  <c r="BK760" i="13"/>
  <c r="BK759" i="13"/>
  <c r="BK758" i="13"/>
  <c r="BK757" i="13"/>
  <c r="BK756" i="13"/>
  <c r="BK755" i="13"/>
  <c r="BK754" i="13"/>
  <c r="BK753" i="13"/>
  <c r="BK752" i="13"/>
  <c r="BK751" i="13"/>
  <c r="BK750" i="13"/>
  <c r="BK749" i="13"/>
  <c r="BK748" i="13"/>
  <c r="BK747" i="13"/>
  <c r="BK746" i="13"/>
  <c r="BK745" i="13"/>
  <c r="BK744" i="13"/>
  <c r="BK743" i="13"/>
  <c r="BK742" i="13"/>
  <c r="BK741" i="13"/>
  <c r="BK740" i="13"/>
  <c r="BK739" i="13"/>
  <c r="BK738" i="13"/>
  <c r="BK737" i="13"/>
  <c r="BK736" i="13"/>
  <c r="BK735" i="13"/>
  <c r="BK734" i="13"/>
  <c r="BK733" i="13"/>
  <c r="BK732" i="13"/>
  <c r="BK731" i="13"/>
  <c r="BK730" i="13"/>
  <c r="BK729" i="13"/>
  <c r="BK728" i="13"/>
  <c r="BK727" i="13"/>
  <c r="BK726" i="13"/>
  <c r="BK725" i="13"/>
  <c r="BK724" i="13"/>
  <c r="BK723" i="13"/>
  <c r="BK722" i="13"/>
  <c r="BK721" i="13"/>
  <c r="BK720" i="13"/>
  <c r="BK719" i="13"/>
  <c r="BK718" i="13"/>
  <c r="BK717" i="13"/>
  <c r="BK716" i="13"/>
  <c r="BK715" i="13"/>
  <c r="BK714" i="13"/>
  <c r="BK713" i="13"/>
  <c r="BK712" i="13"/>
  <c r="BK711" i="13"/>
  <c r="BK710" i="13"/>
  <c r="BK709" i="13"/>
  <c r="BK708" i="13"/>
  <c r="BK707" i="13"/>
  <c r="BK706" i="13"/>
  <c r="BK705" i="13"/>
  <c r="BK704" i="13"/>
  <c r="BK703" i="13"/>
  <c r="BK702" i="13"/>
  <c r="BK701" i="13"/>
  <c r="BK700" i="13"/>
  <c r="BK699" i="13"/>
  <c r="BK698" i="13"/>
  <c r="BK697" i="13"/>
  <c r="BK696" i="13"/>
  <c r="BK695" i="13"/>
  <c r="BK694" i="13"/>
  <c r="BK693" i="13"/>
  <c r="BK692" i="13"/>
  <c r="BK691" i="13"/>
  <c r="BK690" i="13"/>
  <c r="BK689" i="13"/>
  <c r="BK688" i="13"/>
  <c r="BK687" i="13"/>
  <c r="BK686" i="13"/>
  <c r="BK685" i="13"/>
  <c r="BK684" i="13"/>
  <c r="BK683" i="13"/>
  <c r="BK682" i="13"/>
  <c r="BK681" i="13"/>
  <c r="BK680" i="13"/>
  <c r="BK679" i="13"/>
  <c r="BK678" i="13"/>
  <c r="BK677" i="13"/>
  <c r="BK676" i="13"/>
  <c r="BK675" i="13"/>
  <c r="BK674" i="13"/>
  <c r="BK673" i="13"/>
  <c r="BK672" i="13"/>
  <c r="BK671" i="13"/>
  <c r="BK670" i="13"/>
  <c r="BK669" i="13"/>
  <c r="BK668" i="13"/>
  <c r="BK667" i="13"/>
  <c r="BK666" i="13"/>
  <c r="BK665" i="13"/>
  <c r="BK664" i="13"/>
  <c r="BK663" i="13"/>
  <c r="BK662" i="13"/>
  <c r="BK661" i="13"/>
  <c r="BK660" i="13"/>
  <c r="BK659" i="13"/>
  <c r="BK658" i="13"/>
  <c r="BK657" i="13"/>
  <c r="BK656" i="13"/>
  <c r="BK655" i="13"/>
  <c r="BK654" i="13"/>
  <c r="BK653" i="13"/>
  <c r="BK652" i="13"/>
  <c r="BK651" i="13"/>
  <c r="BK650" i="13"/>
  <c r="BK649" i="13"/>
  <c r="BK648" i="13"/>
  <c r="BK647" i="13"/>
  <c r="BK646" i="13"/>
  <c r="BK645" i="13"/>
  <c r="BK644" i="13"/>
  <c r="BK643" i="13"/>
  <c r="BK642" i="13"/>
  <c r="BK641" i="13"/>
  <c r="BK640" i="13"/>
  <c r="BK639" i="13"/>
  <c r="BK638" i="13"/>
  <c r="BK637" i="13"/>
  <c r="BK636" i="13"/>
  <c r="BK635" i="13"/>
  <c r="BK634" i="13"/>
  <c r="BK633" i="13"/>
  <c r="BK632" i="13"/>
  <c r="BK631" i="13"/>
  <c r="BK630" i="13"/>
  <c r="BK629" i="13"/>
  <c r="BK628" i="13"/>
  <c r="BK627" i="13"/>
  <c r="BK626" i="13"/>
  <c r="BK625" i="13"/>
  <c r="BK624" i="13"/>
  <c r="BK623" i="13"/>
  <c r="BK622" i="13"/>
  <c r="BK621" i="13"/>
  <c r="BK620" i="13"/>
  <c r="BK619" i="13"/>
  <c r="BK618" i="13"/>
  <c r="BK617" i="13"/>
  <c r="BK616" i="13"/>
  <c r="BK615" i="13"/>
  <c r="BK614" i="13"/>
  <c r="BK613" i="13"/>
  <c r="BK612" i="13"/>
  <c r="BK611" i="13"/>
  <c r="BK610" i="13"/>
  <c r="BK609" i="13"/>
  <c r="BK608" i="13"/>
  <c r="BK607" i="13"/>
  <c r="BK606" i="13"/>
  <c r="BK605" i="13"/>
  <c r="BK604" i="13"/>
  <c r="BK603" i="13"/>
  <c r="BK602" i="13"/>
  <c r="BK601" i="13"/>
  <c r="BK600" i="13"/>
  <c r="BK599" i="13"/>
  <c r="BK598" i="13"/>
  <c r="BK597" i="13"/>
  <c r="BK596" i="13"/>
  <c r="BK595" i="13"/>
  <c r="BK594" i="13"/>
  <c r="BK593" i="13"/>
  <c r="BK592" i="13"/>
  <c r="BK591" i="13"/>
  <c r="BK590" i="13"/>
  <c r="BK589" i="13"/>
  <c r="BK588" i="13"/>
  <c r="BK587" i="13"/>
  <c r="BK586" i="13"/>
  <c r="BK585" i="13"/>
  <c r="BK584" i="13"/>
  <c r="BK583" i="13"/>
  <c r="BK582" i="13"/>
  <c r="BK581" i="13"/>
  <c r="BK580" i="13"/>
  <c r="BK579" i="13"/>
  <c r="BK578" i="13"/>
  <c r="BK577" i="13"/>
  <c r="BK576" i="13"/>
  <c r="BK575" i="13"/>
  <c r="BK574" i="13"/>
  <c r="BK573" i="13"/>
  <c r="BK572" i="13"/>
  <c r="BK571" i="13"/>
  <c r="BK570" i="13"/>
  <c r="BK569" i="13"/>
  <c r="BK568" i="13"/>
  <c r="BK567" i="13"/>
  <c r="BK566" i="13"/>
  <c r="BK565" i="13"/>
  <c r="BK564" i="13"/>
  <c r="BK563" i="13"/>
  <c r="BK562" i="13"/>
  <c r="BK561" i="13"/>
  <c r="BK560" i="13"/>
  <c r="BK559" i="13"/>
  <c r="BK558" i="13"/>
  <c r="BK557" i="13"/>
  <c r="BK556" i="13"/>
  <c r="BK555" i="13"/>
  <c r="BK554" i="13"/>
  <c r="BK553" i="13"/>
  <c r="BK552" i="13"/>
  <c r="BK551" i="13"/>
  <c r="BK550" i="13"/>
  <c r="BK549" i="13"/>
  <c r="BK548" i="13"/>
  <c r="BK547" i="13"/>
  <c r="BK546" i="13"/>
  <c r="BK545" i="13"/>
  <c r="BK544" i="13"/>
  <c r="BK543" i="13"/>
  <c r="BK542" i="13"/>
  <c r="BK541" i="13"/>
  <c r="BK540" i="13"/>
  <c r="BK539" i="13"/>
  <c r="BK538" i="13"/>
  <c r="BK537" i="13"/>
  <c r="BK536" i="13"/>
  <c r="BK535" i="13"/>
  <c r="BK534" i="13"/>
  <c r="BK533" i="13"/>
  <c r="BK532" i="13"/>
  <c r="BK531" i="13"/>
  <c r="BK530" i="13"/>
  <c r="BK529" i="13"/>
  <c r="BK528" i="13"/>
  <c r="BK527" i="13"/>
  <c r="BK526" i="13"/>
  <c r="BK525" i="13"/>
  <c r="BK524" i="13"/>
  <c r="BK523" i="13"/>
  <c r="BK522" i="13"/>
  <c r="BK521" i="13"/>
  <c r="BK520" i="13"/>
  <c r="BK519" i="13"/>
  <c r="BK518" i="13"/>
  <c r="BK517" i="13"/>
  <c r="BK516" i="13"/>
  <c r="BK515" i="13"/>
  <c r="BK514" i="13"/>
  <c r="BK513" i="13"/>
  <c r="BK512" i="13"/>
  <c r="BK511" i="13"/>
  <c r="BK510" i="13"/>
  <c r="BK509" i="13"/>
  <c r="BK508" i="13"/>
  <c r="BK507" i="13"/>
  <c r="BK506" i="13"/>
  <c r="BK505" i="13"/>
  <c r="BK504" i="13"/>
  <c r="BK503" i="13"/>
  <c r="BK502" i="13"/>
  <c r="BK501" i="13"/>
  <c r="BK500" i="13"/>
  <c r="BK499" i="13"/>
  <c r="BK498" i="13"/>
  <c r="BK497" i="13"/>
  <c r="BK496" i="13"/>
  <c r="BK495" i="13"/>
  <c r="BK494" i="13"/>
  <c r="BK493" i="13"/>
  <c r="BK492" i="13"/>
  <c r="BK491" i="13"/>
  <c r="BK490" i="13"/>
  <c r="BK489" i="13"/>
  <c r="BK488" i="13"/>
  <c r="BK487" i="13"/>
  <c r="BK486" i="13"/>
  <c r="BK485" i="13"/>
  <c r="BK484" i="13"/>
  <c r="BK483" i="13"/>
  <c r="BK482" i="13"/>
  <c r="BK481" i="13"/>
  <c r="BK480" i="13"/>
  <c r="BK479" i="13"/>
  <c r="BK478" i="13"/>
  <c r="BK477" i="13"/>
  <c r="BK476" i="13"/>
  <c r="BK475" i="13"/>
  <c r="BK474" i="13"/>
  <c r="BK473" i="13"/>
  <c r="BK472" i="13"/>
  <c r="BK471" i="13"/>
  <c r="BK470" i="13"/>
  <c r="BK469" i="13"/>
  <c r="BK468" i="13"/>
  <c r="BK467" i="13"/>
  <c r="BK466" i="13"/>
  <c r="BK465" i="13"/>
  <c r="BK464" i="13"/>
  <c r="BK463" i="13"/>
  <c r="BK462" i="13"/>
  <c r="BK461" i="13"/>
  <c r="BK460" i="13"/>
  <c r="BK459" i="13"/>
  <c r="BK458" i="13"/>
  <c r="BK457" i="13"/>
  <c r="BK456" i="13"/>
  <c r="BK455" i="13"/>
  <c r="BK454" i="13"/>
  <c r="BK453" i="13"/>
  <c r="BK452" i="13"/>
  <c r="BK451" i="13"/>
  <c r="BK450" i="13"/>
  <c r="BK449" i="13"/>
  <c r="BK448" i="13"/>
  <c r="BK447" i="13"/>
  <c r="BK446" i="13"/>
  <c r="BK445" i="13"/>
  <c r="BK444" i="13"/>
  <c r="BK443" i="13"/>
  <c r="BK442" i="13"/>
  <c r="BK441" i="13"/>
  <c r="BK440" i="13"/>
  <c r="BK439" i="13"/>
  <c r="BK438" i="13"/>
  <c r="BK437" i="13"/>
  <c r="BK436" i="13"/>
  <c r="BK435" i="13"/>
  <c r="BK434" i="13"/>
  <c r="BK433" i="13"/>
  <c r="BC787" i="13"/>
  <c r="BC786" i="13"/>
  <c r="BC785" i="13"/>
  <c r="BC784" i="13"/>
  <c r="BC783" i="13"/>
  <c r="BC782" i="13"/>
  <c r="BC781" i="13"/>
  <c r="BC780" i="13"/>
  <c r="BC779" i="13"/>
  <c r="BC778" i="13"/>
  <c r="BC777" i="13"/>
  <c r="BC776" i="13"/>
  <c r="BC775" i="13"/>
  <c r="BC774" i="13"/>
  <c r="BC773" i="13"/>
  <c r="BC772" i="13"/>
  <c r="BC771" i="13"/>
  <c r="BC770" i="13"/>
  <c r="BC769" i="13"/>
  <c r="BC768" i="13"/>
  <c r="BC767" i="13"/>
  <c r="BC766" i="13"/>
  <c r="BC765" i="13"/>
  <c r="BC764" i="13"/>
  <c r="BC763" i="13"/>
  <c r="BC762" i="13"/>
  <c r="BC761" i="13"/>
  <c r="BC760" i="13"/>
  <c r="BC759" i="13"/>
  <c r="BC758" i="13"/>
  <c r="BC757" i="13"/>
  <c r="BC756" i="13"/>
  <c r="BC755" i="13"/>
  <c r="BC754" i="13"/>
  <c r="BC753" i="13"/>
  <c r="BC752" i="13"/>
  <c r="BC751" i="13"/>
  <c r="BC750" i="13"/>
  <c r="BC749" i="13"/>
  <c r="BC748" i="13"/>
  <c r="BC747" i="13"/>
  <c r="BC746" i="13"/>
  <c r="BC745" i="13"/>
  <c r="BC744" i="13"/>
  <c r="BC743" i="13"/>
  <c r="BC742" i="13"/>
  <c r="BC741" i="13"/>
  <c r="BC740" i="13"/>
  <c r="BC739" i="13"/>
  <c r="BC738" i="13"/>
  <c r="BC737" i="13"/>
  <c r="BC736" i="13"/>
  <c r="BC735" i="13"/>
  <c r="BC734" i="13"/>
  <c r="BC733" i="13"/>
  <c r="BC732" i="13"/>
  <c r="BC731" i="13"/>
  <c r="BC730" i="13"/>
  <c r="BC729" i="13"/>
  <c r="BC728" i="13"/>
  <c r="BC727" i="13"/>
  <c r="BC726" i="13"/>
  <c r="BC725" i="13"/>
  <c r="BC724" i="13"/>
  <c r="BC723" i="13"/>
  <c r="BC722" i="13"/>
  <c r="BC721" i="13"/>
  <c r="BC720" i="13"/>
  <c r="BC719" i="13"/>
  <c r="BC718" i="13"/>
  <c r="BC717" i="13"/>
  <c r="BC716" i="13"/>
  <c r="BC715" i="13"/>
  <c r="BC714" i="13"/>
  <c r="BC713" i="13"/>
  <c r="BC712" i="13"/>
  <c r="BC711" i="13"/>
  <c r="BC710" i="13"/>
  <c r="BC709" i="13"/>
  <c r="BC708" i="13"/>
  <c r="BC707" i="13"/>
  <c r="BC706" i="13"/>
  <c r="BC705" i="13"/>
  <c r="BC704" i="13"/>
  <c r="BC703" i="13"/>
  <c r="BC702" i="13"/>
  <c r="BC701" i="13"/>
  <c r="BC700" i="13"/>
  <c r="BC699" i="13"/>
  <c r="BC698" i="13"/>
  <c r="BC697" i="13"/>
  <c r="BC696" i="13"/>
  <c r="BC695" i="13"/>
  <c r="BC694" i="13"/>
  <c r="BC693" i="13"/>
  <c r="BC692" i="13"/>
  <c r="BC691" i="13"/>
  <c r="BC690" i="13"/>
  <c r="BC689" i="13"/>
  <c r="BC688" i="13"/>
  <c r="BC687" i="13"/>
  <c r="BC686" i="13"/>
  <c r="BC685" i="13"/>
  <c r="BC684" i="13"/>
  <c r="BC683" i="13"/>
  <c r="BC682" i="13"/>
  <c r="BC681" i="13"/>
  <c r="BC680" i="13"/>
  <c r="BC679" i="13"/>
  <c r="BC678" i="13"/>
  <c r="BC677" i="13"/>
  <c r="BC676" i="13"/>
  <c r="BC675" i="13"/>
  <c r="BC674" i="13"/>
  <c r="BC673" i="13"/>
  <c r="BC672" i="13"/>
  <c r="BC671" i="13"/>
  <c r="BC670" i="13"/>
  <c r="BC669" i="13"/>
  <c r="BC668" i="13"/>
  <c r="BC667" i="13"/>
  <c r="BC666" i="13"/>
  <c r="BC665" i="13"/>
  <c r="BC664" i="13"/>
  <c r="BC663" i="13"/>
  <c r="BC662" i="13"/>
  <c r="BC661" i="13"/>
  <c r="BC660" i="13"/>
  <c r="BC659" i="13"/>
  <c r="BC658" i="13"/>
  <c r="BC657" i="13"/>
  <c r="BC656" i="13"/>
  <c r="BC655" i="13"/>
  <c r="BC654" i="13"/>
  <c r="BC653" i="13"/>
  <c r="BC652" i="13"/>
  <c r="BC651" i="13"/>
  <c r="BC650" i="13"/>
  <c r="BC649" i="13"/>
  <c r="BC648" i="13"/>
  <c r="BC647" i="13"/>
  <c r="BC646" i="13"/>
  <c r="BC645" i="13"/>
  <c r="BC644" i="13"/>
  <c r="BC643" i="13"/>
  <c r="BC642" i="13"/>
  <c r="BC641" i="13"/>
  <c r="BC640" i="13"/>
  <c r="BC639" i="13"/>
  <c r="BC638" i="13"/>
  <c r="BC637" i="13"/>
  <c r="BC636" i="13"/>
  <c r="BC635" i="13"/>
  <c r="BC634" i="13"/>
  <c r="BC633" i="13"/>
  <c r="BC632" i="13"/>
  <c r="BC631" i="13"/>
  <c r="BC630" i="13"/>
  <c r="BC629" i="13"/>
  <c r="BC628" i="13"/>
  <c r="BC627" i="13"/>
  <c r="BC626" i="13"/>
  <c r="BC625" i="13"/>
  <c r="BC624" i="13"/>
  <c r="BC623" i="13"/>
  <c r="BC622" i="13"/>
  <c r="BC621" i="13"/>
  <c r="BC620" i="13"/>
  <c r="BC619" i="13"/>
  <c r="BC618" i="13"/>
  <c r="BC617" i="13"/>
  <c r="BC616" i="13"/>
  <c r="BC615" i="13"/>
  <c r="BC614" i="13"/>
  <c r="BC613" i="13"/>
  <c r="BC612" i="13"/>
  <c r="BC611" i="13"/>
  <c r="BC610" i="13"/>
  <c r="BC609" i="13"/>
  <c r="BC608" i="13"/>
  <c r="BC607" i="13"/>
  <c r="BC606" i="13"/>
  <c r="BC605" i="13"/>
  <c r="BC604" i="13"/>
  <c r="BC603" i="13"/>
  <c r="BC602" i="13"/>
  <c r="BC601" i="13"/>
  <c r="BC600" i="13"/>
  <c r="BC599" i="13"/>
  <c r="BC598" i="13"/>
  <c r="BC597" i="13"/>
  <c r="BC596" i="13"/>
  <c r="BC595" i="13"/>
  <c r="BC594" i="13"/>
  <c r="BC593" i="13"/>
  <c r="BC592" i="13"/>
  <c r="BC591" i="13"/>
  <c r="BC590" i="13"/>
  <c r="BC589" i="13"/>
  <c r="BC588" i="13"/>
  <c r="BC587" i="13"/>
  <c r="BC586" i="13"/>
  <c r="BC585" i="13"/>
  <c r="BC584" i="13"/>
  <c r="BC583" i="13"/>
  <c r="BC582" i="13"/>
  <c r="BC581" i="13"/>
  <c r="BC580" i="13"/>
  <c r="BC579" i="13"/>
  <c r="BC578" i="13"/>
  <c r="BC577" i="13"/>
  <c r="BC576" i="13"/>
  <c r="BC575" i="13"/>
  <c r="BC574" i="13"/>
  <c r="BC573" i="13"/>
  <c r="BC572" i="13"/>
  <c r="BC571" i="13"/>
  <c r="BC570" i="13"/>
  <c r="BC569" i="13"/>
  <c r="BC568" i="13"/>
  <c r="BC567" i="13"/>
  <c r="BC566" i="13"/>
  <c r="BC565" i="13"/>
  <c r="BC564" i="13"/>
  <c r="BC563" i="13"/>
  <c r="BC562" i="13"/>
  <c r="BC561" i="13"/>
  <c r="BC560" i="13"/>
  <c r="BC559" i="13"/>
  <c r="BC558" i="13"/>
  <c r="BC557" i="13"/>
  <c r="BC556" i="13"/>
  <c r="BC555" i="13"/>
  <c r="BC554" i="13"/>
  <c r="BC553" i="13"/>
  <c r="BC552" i="13"/>
  <c r="BC551" i="13"/>
  <c r="BC550" i="13"/>
  <c r="BC549" i="13"/>
  <c r="BC548" i="13"/>
  <c r="BC547" i="13"/>
  <c r="BC546" i="13"/>
  <c r="BC545" i="13"/>
  <c r="BC544" i="13"/>
  <c r="BC543" i="13"/>
  <c r="BC542" i="13"/>
  <c r="BC541" i="13"/>
  <c r="BC540" i="13"/>
  <c r="BC539" i="13"/>
  <c r="BC538" i="13"/>
  <c r="BC537" i="13"/>
  <c r="BC536" i="13"/>
  <c r="BC535" i="13"/>
  <c r="BC534" i="13"/>
  <c r="BC533" i="13"/>
  <c r="BC532" i="13"/>
  <c r="BC531" i="13"/>
  <c r="BC530" i="13"/>
  <c r="BC529" i="13"/>
  <c r="BC528" i="13"/>
  <c r="BC527" i="13"/>
  <c r="BC526" i="13"/>
  <c r="BC525" i="13"/>
  <c r="BC524" i="13"/>
  <c r="BC523" i="13"/>
  <c r="BC522" i="13"/>
  <c r="BC521" i="13"/>
  <c r="BC520" i="13"/>
  <c r="BC519" i="13"/>
  <c r="BC518" i="13"/>
  <c r="BC517" i="13"/>
  <c r="BC516" i="13"/>
  <c r="BC515" i="13"/>
  <c r="BC514" i="13"/>
  <c r="BC513" i="13"/>
  <c r="BC512" i="13"/>
  <c r="BC511" i="13"/>
  <c r="BC510" i="13"/>
  <c r="BC509" i="13"/>
  <c r="BC508" i="13"/>
  <c r="BC507" i="13"/>
  <c r="BC506" i="13"/>
  <c r="BC505" i="13"/>
  <c r="BC504" i="13"/>
  <c r="BC503" i="13"/>
  <c r="BC502" i="13"/>
  <c r="BC501" i="13"/>
  <c r="BC500" i="13"/>
  <c r="BC499" i="13"/>
  <c r="BC498" i="13"/>
  <c r="BC497" i="13"/>
  <c r="BC496" i="13"/>
  <c r="BC495" i="13"/>
  <c r="BC494" i="13"/>
  <c r="BC493" i="13"/>
  <c r="BC492" i="13"/>
  <c r="BC491" i="13"/>
  <c r="BC490" i="13"/>
  <c r="BC489" i="13"/>
  <c r="BC488" i="13"/>
  <c r="BC487" i="13"/>
  <c r="BC486" i="13"/>
  <c r="BC485" i="13"/>
  <c r="BC484" i="13"/>
  <c r="BC483" i="13"/>
  <c r="BC482" i="13"/>
  <c r="BC481" i="13"/>
  <c r="BC480" i="13"/>
  <c r="BC479" i="13"/>
  <c r="BC478" i="13"/>
  <c r="BC477" i="13"/>
  <c r="BC476" i="13"/>
  <c r="BC475" i="13"/>
  <c r="BC474" i="13"/>
  <c r="BC473" i="13"/>
  <c r="BC472" i="13"/>
  <c r="BC471" i="13"/>
  <c r="BC470" i="13"/>
  <c r="BC469" i="13"/>
  <c r="BC468" i="13"/>
  <c r="BC467" i="13"/>
  <c r="BC466" i="13"/>
  <c r="BC465" i="13"/>
  <c r="BC464" i="13"/>
  <c r="BC463" i="13"/>
  <c r="BC462" i="13"/>
  <c r="BC461" i="13"/>
  <c r="BC460" i="13"/>
  <c r="BC459" i="13"/>
  <c r="BC458" i="13"/>
  <c r="BC457" i="13"/>
  <c r="BC456" i="13"/>
  <c r="BC455" i="13"/>
  <c r="BC454" i="13"/>
  <c r="BC453" i="13"/>
  <c r="BC452" i="13"/>
  <c r="BC451" i="13"/>
  <c r="BC450" i="13"/>
  <c r="BC449" i="13"/>
  <c r="BC448" i="13"/>
  <c r="BC447" i="13"/>
  <c r="BC446" i="13"/>
  <c r="BC445" i="13"/>
  <c r="BC444" i="13"/>
  <c r="BC443" i="13"/>
  <c r="BC442" i="13"/>
  <c r="BC441" i="13"/>
  <c r="BC440" i="13"/>
  <c r="BC439" i="13"/>
  <c r="BC438" i="13"/>
  <c r="BC437" i="13"/>
  <c r="BC436" i="13"/>
  <c r="BC435" i="13"/>
  <c r="BC434" i="13"/>
  <c r="BC433" i="13"/>
  <c r="AU787" i="13"/>
  <c r="AU786" i="13"/>
  <c r="AU785" i="13"/>
  <c r="AU784" i="13"/>
  <c r="AU783" i="13"/>
  <c r="AU782" i="13"/>
  <c r="AU781" i="13"/>
  <c r="AU780" i="13"/>
  <c r="AU779" i="13"/>
  <c r="AU778" i="13"/>
  <c r="AU777" i="13"/>
  <c r="AU776" i="13"/>
  <c r="AU775" i="13"/>
  <c r="AU774" i="13"/>
  <c r="AU773" i="13"/>
  <c r="AU772" i="13"/>
  <c r="AU771" i="13"/>
  <c r="AU770" i="13"/>
  <c r="AU769" i="13"/>
  <c r="AU768" i="13"/>
  <c r="AU767" i="13"/>
  <c r="AU766" i="13"/>
  <c r="AU765" i="13"/>
  <c r="AU764" i="13"/>
  <c r="AU763" i="13"/>
  <c r="AU762" i="13"/>
  <c r="AU761" i="13"/>
  <c r="AU760" i="13"/>
  <c r="AU759" i="13"/>
  <c r="AU758" i="13"/>
  <c r="AU757" i="13"/>
  <c r="AU756" i="13"/>
  <c r="AU755" i="13"/>
  <c r="AU754" i="13"/>
  <c r="AU753" i="13"/>
  <c r="AU752" i="13"/>
  <c r="AU751" i="13"/>
  <c r="AU750" i="13"/>
  <c r="AU749" i="13"/>
  <c r="AU748" i="13"/>
  <c r="AU747" i="13"/>
  <c r="AU746" i="13"/>
  <c r="AU745" i="13"/>
  <c r="AU744" i="13"/>
  <c r="AU743" i="13"/>
  <c r="AU742" i="13"/>
  <c r="AU741" i="13"/>
  <c r="AU740" i="13"/>
  <c r="AU739" i="13"/>
  <c r="AU738" i="13"/>
  <c r="AU737" i="13"/>
  <c r="AU736" i="13"/>
  <c r="AU735" i="13"/>
  <c r="AU734" i="13"/>
  <c r="AU733" i="13"/>
  <c r="AU732" i="13"/>
  <c r="AU731" i="13"/>
  <c r="AU730" i="13"/>
  <c r="AU729" i="13"/>
  <c r="AU728" i="13"/>
  <c r="AU727" i="13"/>
  <c r="AU726" i="13"/>
  <c r="AU725" i="13"/>
  <c r="AU724" i="13"/>
  <c r="AU723" i="13"/>
  <c r="AU722" i="13"/>
  <c r="AU721" i="13"/>
  <c r="AU720" i="13"/>
  <c r="AU719" i="13"/>
  <c r="AU718" i="13"/>
  <c r="AU717" i="13"/>
  <c r="AU716" i="13"/>
  <c r="AU715" i="13"/>
  <c r="AU714" i="13"/>
  <c r="AU713" i="13"/>
  <c r="AU712" i="13"/>
  <c r="AU711" i="13"/>
  <c r="AU710" i="13"/>
  <c r="AU709" i="13"/>
  <c r="AU708" i="13"/>
  <c r="AU707" i="13"/>
  <c r="AU706" i="13"/>
  <c r="AU705" i="13"/>
  <c r="AU704" i="13"/>
  <c r="AU703" i="13"/>
  <c r="AU702" i="13"/>
  <c r="AU701" i="13"/>
  <c r="AU700" i="13"/>
  <c r="AU699" i="13"/>
  <c r="AU698" i="13"/>
  <c r="AU697" i="13"/>
  <c r="AU696" i="13"/>
  <c r="AU695" i="13"/>
  <c r="AU694" i="13"/>
  <c r="AU693" i="13"/>
  <c r="AU692" i="13"/>
  <c r="AU691" i="13"/>
  <c r="AU690" i="13"/>
  <c r="AU689" i="13"/>
  <c r="AU688" i="13"/>
  <c r="AU687" i="13"/>
  <c r="AU686" i="13"/>
  <c r="AU685" i="13"/>
  <c r="AU684" i="13"/>
  <c r="AU683" i="13"/>
  <c r="AU682" i="13"/>
  <c r="AU681" i="13"/>
  <c r="AU680" i="13"/>
  <c r="AU679" i="13"/>
  <c r="AU678" i="13"/>
  <c r="AU677" i="13"/>
  <c r="AU676" i="13"/>
  <c r="AU675" i="13"/>
  <c r="AU674" i="13"/>
  <c r="AU673" i="13"/>
  <c r="AU672" i="13"/>
  <c r="AU671" i="13"/>
  <c r="AU670" i="13"/>
  <c r="AU669" i="13"/>
  <c r="AU668" i="13"/>
  <c r="AU667" i="13"/>
  <c r="AU666" i="13"/>
  <c r="AU665" i="13"/>
  <c r="AU664" i="13"/>
  <c r="AU663" i="13"/>
  <c r="AU662" i="13"/>
  <c r="AU661" i="13"/>
  <c r="AU660" i="13"/>
  <c r="AU659" i="13"/>
  <c r="AU658" i="13"/>
  <c r="AU657" i="13"/>
  <c r="AU656" i="13"/>
  <c r="AU655" i="13"/>
  <c r="AU654" i="13"/>
  <c r="AU653" i="13"/>
  <c r="AU652" i="13"/>
  <c r="AU651" i="13"/>
  <c r="AU650" i="13"/>
  <c r="AU649" i="13"/>
  <c r="AU648" i="13"/>
  <c r="AU647" i="13"/>
  <c r="AU646" i="13"/>
  <c r="AU645" i="13"/>
  <c r="AU644" i="13"/>
  <c r="AU643" i="13"/>
  <c r="AU642" i="13"/>
  <c r="AU641" i="13"/>
  <c r="AU640" i="13"/>
  <c r="AU639" i="13"/>
  <c r="AU638" i="13"/>
  <c r="AU637" i="13"/>
  <c r="AU636" i="13"/>
  <c r="AU635" i="13"/>
  <c r="AU634" i="13"/>
  <c r="AU633" i="13"/>
  <c r="AU632" i="13"/>
  <c r="AU631" i="13"/>
  <c r="AU630" i="13"/>
  <c r="AU629" i="13"/>
  <c r="AU628" i="13"/>
  <c r="AU627" i="13"/>
  <c r="AU626" i="13"/>
  <c r="AU625" i="13"/>
  <c r="AU624" i="13"/>
  <c r="AU623" i="13"/>
  <c r="AU622" i="13"/>
  <c r="AU621" i="13"/>
  <c r="AU620" i="13"/>
  <c r="AU619" i="13"/>
  <c r="AU618" i="13"/>
  <c r="AU617" i="13"/>
  <c r="AU616" i="13"/>
  <c r="AU615" i="13"/>
  <c r="AU614" i="13"/>
  <c r="AU613" i="13"/>
  <c r="AU612" i="13"/>
  <c r="AU611" i="13"/>
  <c r="AU610" i="13"/>
  <c r="AU609" i="13"/>
  <c r="AU608" i="13"/>
  <c r="AU607" i="13"/>
  <c r="AU606" i="13"/>
  <c r="AU605" i="13"/>
  <c r="AU604" i="13"/>
  <c r="AU603" i="13"/>
  <c r="AU602" i="13"/>
  <c r="AU601" i="13"/>
  <c r="AU600" i="13"/>
  <c r="AU599" i="13"/>
  <c r="AU598" i="13"/>
  <c r="AU597" i="13"/>
  <c r="AU596" i="13"/>
  <c r="AU595" i="13"/>
  <c r="AU594" i="13"/>
  <c r="AU593" i="13"/>
  <c r="AU592" i="13"/>
  <c r="AU591" i="13"/>
  <c r="AU590" i="13"/>
  <c r="AU589" i="13"/>
  <c r="AU588" i="13"/>
  <c r="AU587" i="13"/>
  <c r="AU586" i="13"/>
  <c r="AU585" i="13"/>
  <c r="AU584" i="13"/>
  <c r="AU583" i="13"/>
  <c r="AU582" i="13"/>
  <c r="AU581" i="13"/>
  <c r="AU580" i="13"/>
  <c r="AU579" i="13"/>
  <c r="AU578" i="13"/>
  <c r="AU577" i="13"/>
  <c r="AU576" i="13"/>
  <c r="AU575" i="13"/>
  <c r="AU574" i="13"/>
  <c r="AU573" i="13"/>
  <c r="AU572" i="13"/>
  <c r="AU571" i="13"/>
  <c r="AU570" i="13"/>
  <c r="AU569" i="13"/>
  <c r="AU568" i="13"/>
  <c r="AU567" i="13"/>
  <c r="AU566" i="13"/>
  <c r="AU565" i="13"/>
  <c r="AU564" i="13"/>
  <c r="AU563" i="13"/>
  <c r="AU562" i="13"/>
  <c r="AU561" i="13"/>
  <c r="AU560" i="13"/>
  <c r="AU559" i="13"/>
  <c r="AU558" i="13"/>
  <c r="AU557" i="13"/>
  <c r="AU556" i="13"/>
  <c r="AU555" i="13"/>
  <c r="AU554" i="13"/>
  <c r="AU553" i="13"/>
  <c r="AU552" i="13"/>
  <c r="AU551" i="13"/>
  <c r="AU550" i="13"/>
  <c r="AU549" i="13"/>
  <c r="AU548" i="13"/>
  <c r="AU547" i="13"/>
  <c r="AU546" i="13"/>
  <c r="AU545" i="13"/>
  <c r="AU544" i="13"/>
  <c r="AU543" i="13"/>
  <c r="AU542" i="13"/>
  <c r="AU541" i="13"/>
  <c r="AU540" i="13"/>
  <c r="AU539" i="13"/>
  <c r="AU538" i="13"/>
  <c r="AU537" i="13"/>
  <c r="AU536" i="13"/>
  <c r="AU535" i="13"/>
  <c r="AU534" i="13"/>
  <c r="AU533" i="13"/>
  <c r="AU532" i="13"/>
  <c r="AU531" i="13"/>
  <c r="AU530" i="13"/>
  <c r="AU529" i="13"/>
  <c r="AU528" i="13"/>
  <c r="AU527" i="13"/>
  <c r="AU526" i="13"/>
  <c r="AU525" i="13"/>
  <c r="AU524" i="13"/>
  <c r="AU523" i="13"/>
  <c r="AU522" i="13"/>
  <c r="AU521" i="13"/>
  <c r="AU520" i="13"/>
  <c r="AU519" i="13"/>
  <c r="AU518" i="13"/>
  <c r="AU517" i="13"/>
  <c r="AU516" i="13"/>
  <c r="AU515" i="13"/>
  <c r="AU514" i="13"/>
  <c r="AU513" i="13"/>
  <c r="AU512" i="13"/>
  <c r="AU511" i="13"/>
  <c r="AU510" i="13"/>
  <c r="AU509" i="13"/>
  <c r="AU508" i="13"/>
  <c r="AU507" i="13"/>
  <c r="AU506" i="13"/>
  <c r="AU505" i="13"/>
  <c r="AU504" i="13"/>
  <c r="AU503" i="13"/>
  <c r="AU502" i="13"/>
  <c r="AU501" i="13"/>
  <c r="AU500" i="13"/>
  <c r="AU499" i="13"/>
  <c r="AU498" i="13"/>
  <c r="AU497" i="13"/>
  <c r="AU496" i="13"/>
  <c r="AU495" i="13"/>
  <c r="AU494" i="13"/>
  <c r="AU493" i="13"/>
  <c r="AU492" i="13"/>
  <c r="AU491" i="13"/>
  <c r="AU490" i="13"/>
  <c r="AU489" i="13"/>
  <c r="AU488" i="13"/>
  <c r="AU487" i="13"/>
  <c r="AU486" i="13"/>
  <c r="AU485" i="13"/>
  <c r="AU484" i="13"/>
  <c r="AU483" i="13"/>
  <c r="AU482" i="13"/>
  <c r="AU481" i="13"/>
  <c r="AU480" i="13"/>
  <c r="AU479" i="13"/>
  <c r="AU478" i="13"/>
  <c r="AU477" i="13"/>
  <c r="AU476" i="13"/>
  <c r="AU475" i="13"/>
  <c r="AU474" i="13"/>
  <c r="AU473" i="13"/>
  <c r="AU472" i="13"/>
  <c r="AU471" i="13"/>
  <c r="AU470" i="13"/>
  <c r="AU469" i="13"/>
  <c r="AU468" i="13"/>
  <c r="AU467" i="13"/>
  <c r="AU466" i="13"/>
  <c r="AU465" i="13"/>
  <c r="AU464" i="13"/>
  <c r="AU463" i="13"/>
  <c r="AU462" i="13"/>
  <c r="AU461" i="13"/>
  <c r="AU460" i="13"/>
  <c r="AU459" i="13"/>
  <c r="AU458" i="13"/>
  <c r="AU457" i="13"/>
  <c r="AU456" i="13"/>
  <c r="AU455" i="13"/>
  <c r="AU454" i="13"/>
  <c r="AU453" i="13"/>
  <c r="AU452" i="13"/>
  <c r="AU451" i="13"/>
  <c r="AU450" i="13"/>
  <c r="AU449" i="13"/>
  <c r="AU448" i="13"/>
  <c r="AU447" i="13"/>
  <c r="AU446" i="13"/>
  <c r="AU445" i="13"/>
  <c r="AU444" i="13"/>
  <c r="AU443" i="13"/>
  <c r="AU442" i="13"/>
  <c r="AU441" i="13"/>
  <c r="AU440" i="13"/>
  <c r="AU439" i="13"/>
  <c r="AU438" i="13"/>
  <c r="AU437" i="13"/>
  <c r="AU436" i="13"/>
  <c r="AU435" i="13"/>
  <c r="AU434" i="13"/>
  <c r="AU433" i="13"/>
  <c r="AM787" i="13"/>
  <c r="AM786" i="13"/>
  <c r="AM785" i="13"/>
  <c r="AM784" i="13"/>
  <c r="AM783" i="13"/>
  <c r="AM782" i="13"/>
  <c r="AM781" i="13"/>
  <c r="AM780" i="13"/>
  <c r="AM779" i="13"/>
  <c r="AM778" i="13"/>
  <c r="AM777" i="13"/>
  <c r="AM776" i="13"/>
  <c r="AM775" i="13"/>
  <c r="AM774" i="13"/>
  <c r="AM773" i="13"/>
  <c r="AM772" i="13"/>
  <c r="AM771" i="13"/>
  <c r="AM770" i="13"/>
  <c r="AM769" i="13"/>
  <c r="AM768" i="13"/>
  <c r="AM767" i="13"/>
  <c r="AM766" i="13"/>
  <c r="AM765" i="13"/>
  <c r="AM764" i="13"/>
  <c r="AM763" i="13"/>
  <c r="AM762" i="13"/>
  <c r="AM761" i="13"/>
  <c r="AM760" i="13"/>
  <c r="AM759" i="13"/>
  <c r="AM758" i="13"/>
  <c r="AM757" i="13"/>
  <c r="AM756" i="13"/>
  <c r="AM755" i="13"/>
  <c r="AM754" i="13"/>
  <c r="AM753" i="13"/>
  <c r="AM752" i="13"/>
  <c r="AM751" i="13"/>
  <c r="AM750" i="13"/>
  <c r="AM749" i="13"/>
  <c r="AM748" i="13"/>
  <c r="AM747" i="13"/>
  <c r="AM746" i="13"/>
  <c r="AM745" i="13"/>
  <c r="AM744" i="13"/>
  <c r="AM743" i="13"/>
  <c r="AM742" i="13"/>
  <c r="AM741" i="13"/>
  <c r="AM740" i="13"/>
  <c r="AM739" i="13"/>
  <c r="AM738" i="13"/>
  <c r="AM737" i="13"/>
  <c r="AM736" i="13"/>
  <c r="AM735" i="13"/>
  <c r="AM734" i="13"/>
  <c r="AM733" i="13"/>
  <c r="AM732" i="13"/>
  <c r="AM731" i="13"/>
  <c r="AM730" i="13"/>
  <c r="AM729" i="13"/>
  <c r="AM728" i="13"/>
  <c r="AM727" i="13"/>
  <c r="AM726" i="13"/>
  <c r="AM725" i="13"/>
  <c r="AM724" i="13"/>
  <c r="AM723" i="13"/>
  <c r="AM722" i="13"/>
  <c r="AM721" i="13"/>
  <c r="AM720" i="13"/>
  <c r="AM719" i="13"/>
  <c r="AM718" i="13"/>
  <c r="AM717" i="13"/>
  <c r="AM716" i="13"/>
  <c r="AM715" i="13"/>
  <c r="AM714" i="13"/>
  <c r="AM713" i="13"/>
  <c r="AM712" i="13"/>
  <c r="AM711" i="13"/>
  <c r="AM710" i="13"/>
  <c r="AM709" i="13"/>
  <c r="AM708" i="13"/>
  <c r="AM707" i="13"/>
  <c r="AM706" i="13"/>
  <c r="AM705" i="13"/>
  <c r="AM704" i="13"/>
  <c r="AM703" i="13"/>
  <c r="AM702" i="13"/>
  <c r="AM701" i="13"/>
  <c r="AM700" i="13"/>
  <c r="AM699" i="13"/>
  <c r="AM698" i="13"/>
  <c r="AM697" i="13"/>
  <c r="AM696" i="13"/>
  <c r="AM695" i="13"/>
  <c r="AM694" i="13"/>
  <c r="AM693" i="13"/>
  <c r="AM692" i="13"/>
  <c r="AM691" i="13"/>
  <c r="AM690" i="13"/>
  <c r="AM689" i="13"/>
  <c r="AM688" i="13"/>
  <c r="AM687" i="13"/>
  <c r="AM686" i="13"/>
  <c r="AM685" i="13"/>
  <c r="AM684" i="13"/>
  <c r="AM683" i="13"/>
  <c r="AM682" i="13"/>
  <c r="AM681" i="13"/>
  <c r="AM680" i="13"/>
  <c r="AM679" i="13"/>
  <c r="AM678" i="13"/>
  <c r="AM677" i="13"/>
  <c r="AM676" i="13"/>
  <c r="AM675" i="13"/>
  <c r="AM674" i="13"/>
  <c r="AM673" i="13"/>
  <c r="AM672" i="13"/>
  <c r="AM671" i="13"/>
  <c r="AM670" i="13"/>
  <c r="AM669" i="13"/>
  <c r="AM668" i="13"/>
  <c r="AM667" i="13"/>
  <c r="AM666" i="13"/>
  <c r="AM665" i="13"/>
  <c r="AM664" i="13"/>
  <c r="AM663" i="13"/>
  <c r="AM662" i="13"/>
  <c r="AM661" i="13"/>
  <c r="AM660" i="13"/>
  <c r="AM659" i="13"/>
  <c r="AM658" i="13"/>
  <c r="AM657" i="13"/>
  <c r="AM656" i="13"/>
  <c r="AM655" i="13"/>
  <c r="AM654" i="13"/>
  <c r="AM653" i="13"/>
  <c r="AM652" i="13"/>
  <c r="AM651" i="13"/>
  <c r="AM650" i="13"/>
  <c r="AM649" i="13"/>
  <c r="AM648" i="13"/>
  <c r="AM647" i="13"/>
  <c r="AM646" i="13"/>
  <c r="AM645" i="13"/>
  <c r="AM644" i="13"/>
  <c r="AM643" i="13"/>
  <c r="AM642" i="13"/>
  <c r="AM641" i="13"/>
  <c r="AM640" i="13"/>
  <c r="AM639" i="13"/>
  <c r="AM638" i="13"/>
  <c r="AM637" i="13"/>
  <c r="AM636" i="13"/>
  <c r="AM635" i="13"/>
  <c r="AM634" i="13"/>
  <c r="AM633" i="13"/>
  <c r="AM632" i="13"/>
  <c r="AM631" i="13"/>
  <c r="AM630" i="13"/>
  <c r="AM629" i="13"/>
  <c r="AM628" i="13"/>
  <c r="AM627" i="13"/>
  <c r="AM626" i="13"/>
  <c r="AM625" i="13"/>
  <c r="AM624" i="13"/>
  <c r="AM623" i="13"/>
  <c r="AM622" i="13"/>
  <c r="AM621" i="13"/>
  <c r="AM620" i="13"/>
  <c r="AM619" i="13"/>
  <c r="AM618" i="13"/>
  <c r="AM617" i="13"/>
  <c r="AM616" i="13"/>
  <c r="AM615" i="13"/>
  <c r="AM614" i="13"/>
  <c r="AM613" i="13"/>
  <c r="AM612" i="13"/>
  <c r="AM611" i="13"/>
  <c r="AM610" i="13"/>
  <c r="AM609" i="13"/>
  <c r="AM608" i="13"/>
  <c r="AM607" i="13"/>
  <c r="AM606" i="13"/>
  <c r="AM605" i="13"/>
  <c r="AM604" i="13"/>
  <c r="AM603" i="13"/>
  <c r="AM602" i="13"/>
  <c r="AM601" i="13"/>
  <c r="AM600" i="13"/>
  <c r="AM599" i="13"/>
  <c r="AM598" i="13"/>
  <c r="AM597" i="13"/>
  <c r="AM596" i="13"/>
  <c r="AM595" i="13"/>
  <c r="AM594" i="13"/>
  <c r="AM593" i="13"/>
  <c r="AM592" i="13"/>
  <c r="AM591" i="13"/>
  <c r="AM590" i="13"/>
  <c r="AM589" i="13"/>
  <c r="AM588" i="13"/>
  <c r="AM587" i="13"/>
  <c r="AM586" i="13"/>
  <c r="AM585" i="13"/>
  <c r="AM584" i="13"/>
  <c r="AM583" i="13"/>
  <c r="AM582" i="13"/>
  <c r="AM581" i="13"/>
  <c r="AM580" i="13"/>
  <c r="AM579" i="13"/>
  <c r="AM578" i="13"/>
  <c r="AM577" i="13"/>
  <c r="AM576" i="13"/>
  <c r="AM575" i="13"/>
  <c r="AM574" i="13"/>
  <c r="AM573" i="13"/>
  <c r="AM572" i="13"/>
  <c r="AM571" i="13"/>
  <c r="AM570" i="13"/>
  <c r="AM569" i="13"/>
  <c r="AM568" i="13"/>
  <c r="AM567" i="13"/>
  <c r="AM566" i="13"/>
  <c r="AM565" i="13"/>
  <c r="AM564" i="13"/>
  <c r="AM563" i="13"/>
  <c r="AM562" i="13"/>
  <c r="AM561" i="13"/>
  <c r="AM560" i="13"/>
  <c r="AM559" i="13"/>
  <c r="AM558" i="13"/>
  <c r="AM557" i="13"/>
  <c r="AM556" i="13"/>
  <c r="AM555" i="13"/>
  <c r="AM554" i="13"/>
  <c r="AM553" i="13"/>
  <c r="AM552" i="13"/>
  <c r="AM551" i="13"/>
  <c r="AM550" i="13"/>
  <c r="AM549" i="13"/>
  <c r="AM548" i="13"/>
  <c r="AM547" i="13"/>
  <c r="AM546" i="13"/>
  <c r="AM545" i="13"/>
  <c r="AM544" i="13"/>
  <c r="AM543" i="13"/>
  <c r="AM542" i="13"/>
  <c r="AM541" i="13"/>
  <c r="AM540" i="13"/>
  <c r="AM539" i="13"/>
  <c r="AM538" i="13"/>
  <c r="AM537" i="13"/>
  <c r="AM536" i="13"/>
  <c r="AM535" i="13"/>
  <c r="AM534" i="13"/>
  <c r="AM533" i="13"/>
  <c r="AM532" i="13"/>
  <c r="AM531" i="13"/>
  <c r="AM530" i="13"/>
  <c r="AM529" i="13"/>
  <c r="AM528" i="13"/>
  <c r="AM527" i="13"/>
  <c r="AM526" i="13"/>
  <c r="AM525" i="13"/>
  <c r="AM524" i="13"/>
  <c r="AM523" i="13"/>
  <c r="AM522" i="13"/>
  <c r="AM521" i="13"/>
  <c r="AM520" i="13"/>
  <c r="AM519" i="13"/>
  <c r="AM518" i="13"/>
  <c r="AM517" i="13"/>
  <c r="AM516" i="13"/>
  <c r="AM515" i="13"/>
  <c r="AM514" i="13"/>
  <c r="AM513" i="13"/>
  <c r="AM512" i="13"/>
  <c r="AM511" i="13"/>
  <c r="AM510" i="13"/>
  <c r="AM509" i="13"/>
  <c r="AM508" i="13"/>
  <c r="AM507" i="13"/>
  <c r="AM506" i="13"/>
  <c r="AM505" i="13"/>
  <c r="AM504" i="13"/>
  <c r="AM503" i="13"/>
  <c r="AM502" i="13"/>
  <c r="AM501" i="13"/>
  <c r="AM500" i="13"/>
  <c r="AM499" i="13"/>
  <c r="AM498" i="13"/>
  <c r="AM497" i="13"/>
  <c r="AM496" i="13"/>
  <c r="AM495" i="13"/>
  <c r="AM494" i="13"/>
  <c r="AM493" i="13"/>
  <c r="AM492" i="13"/>
  <c r="AM491" i="13"/>
  <c r="AM490" i="13"/>
  <c r="AM489" i="13"/>
  <c r="AM488" i="13"/>
  <c r="AM487" i="13"/>
  <c r="AM486" i="13"/>
  <c r="AM485" i="13"/>
  <c r="AM484" i="13"/>
  <c r="AM483" i="13"/>
  <c r="AM482" i="13"/>
  <c r="AM481" i="13"/>
  <c r="AM480" i="13"/>
  <c r="AM479" i="13"/>
  <c r="AM478" i="13"/>
  <c r="AM477" i="13"/>
  <c r="AM476" i="13"/>
  <c r="AM475" i="13"/>
  <c r="AM474" i="13"/>
  <c r="AM473" i="13"/>
  <c r="AM472" i="13"/>
  <c r="AM471" i="13"/>
  <c r="AM470" i="13"/>
  <c r="AM469" i="13"/>
  <c r="AM468" i="13"/>
  <c r="AM467" i="13"/>
  <c r="AM466" i="13"/>
  <c r="AM465" i="13"/>
  <c r="AM464" i="13"/>
  <c r="AM463" i="13"/>
  <c r="AM462" i="13"/>
  <c r="AM461" i="13"/>
  <c r="AM460" i="13"/>
  <c r="AM459" i="13"/>
  <c r="AM458" i="13"/>
  <c r="AM457" i="13"/>
  <c r="AM456" i="13"/>
  <c r="AM455" i="13"/>
  <c r="AM454" i="13"/>
  <c r="AM453" i="13"/>
  <c r="AM452" i="13"/>
  <c r="AM451" i="13"/>
  <c r="AM450" i="13"/>
  <c r="AM449" i="13"/>
  <c r="AM448" i="13"/>
  <c r="AM447" i="13"/>
  <c r="AM446" i="13"/>
  <c r="AM445" i="13"/>
  <c r="AM444" i="13"/>
  <c r="AM443" i="13"/>
  <c r="AM442" i="13"/>
  <c r="AM441" i="13"/>
  <c r="AM440" i="13"/>
  <c r="AM439" i="13"/>
  <c r="AM438" i="13"/>
  <c r="AM437" i="13"/>
  <c r="AM436" i="13"/>
  <c r="AM435" i="13"/>
  <c r="AM434" i="13"/>
  <c r="AM433" i="13"/>
  <c r="P434" i="13"/>
  <c r="P433" i="13"/>
  <c r="Z45" i="13"/>
  <c r="W415" i="13"/>
  <c r="W416" i="13"/>
  <c r="W417" i="13"/>
  <c r="W418" i="13"/>
  <c r="W419" i="13"/>
  <c r="W420" i="13"/>
  <c r="W421" i="13"/>
  <c r="W422" i="13"/>
  <c r="W423" i="13"/>
  <c r="W414" i="13"/>
  <c r="D3" i="50"/>
  <c r="C99" i="50"/>
  <c r="C100" i="50"/>
  <c r="C101" i="50"/>
  <c r="C102" i="50"/>
  <c r="C103" i="50"/>
  <c r="V820" i="13"/>
  <c r="V821" i="13" s="1"/>
  <c r="V822" i="13" s="1"/>
  <c r="V823" i="13" s="1"/>
  <c r="V824" i="13" s="1"/>
  <c r="V825" i="13" s="1"/>
  <c r="V826" i="13" s="1"/>
  <c r="V827" i="13" s="1"/>
  <c r="V828" i="13" s="1"/>
  <c r="V829" i="13" s="1"/>
  <c r="V830" i="13" s="1"/>
  <c r="V831" i="13" s="1"/>
  <c r="V832" i="13" s="1"/>
  <c r="V833" i="13" s="1"/>
  <c r="V834" i="13" s="1"/>
  <c r="V835" i="13" s="1"/>
  <c r="V836" i="13" s="1"/>
  <c r="V837" i="13" s="1"/>
  <c r="V838" i="13" s="1"/>
  <c r="V839" i="13" s="1"/>
  <c r="V840" i="13" s="1"/>
  <c r="V841" i="13" s="1"/>
  <c r="V842" i="13" s="1"/>
  <c r="V843" i="13" s="1"/>
  <c r="V844" i="13" s="1"/>
  <c r="V845" i="13" s="1"/>
  <c r="V846" i="13" s="1"/>
  <c r="V847" i="13" s="1"/>
  <c r="V848" i="13" s="1"/>
  <c r="V849" i="13" s="1"/>
  <c r="V850" i="13" s="1"/>
  <c r="V851" i="13" s="1"/>
  <c r="V852" i="13" s="1"/>
  <c r="V853" i="13" s="1"/>
  <c r="V854" i="13" s="1"/>
  <c r="V855" i="13" s="1"/>
  <c r="V856" i="13" s="1"/>
  <c r="V857" i="13" s="1"/>
  <c r="V858" i="13" s="1"/>
  <c r="V859" i="13" s="1"/>
  <c r="V860" i="13" s="1"/>
  <c r="V861" i="13" s="1"/>
  <c r="V862" i="13" s="1"/>
  <c r="V863" i="13" s="1"/>
  <c r="V864" i="13" s="1"/>
  <c r="V865" i="13" s="1"/>
  <c r="V866" i="13" s="1"/>
  <c r="V867" i="13" s="1"/>
  <c r="V868" i="13" s="1"/>
  <c r="V869" i="13" s="1"/>
  <c r="V870" i="13" s="1"/>
  <c r="V871" i="13" s="1"/>
  <c r="V872" i="13" s="1"/>
  <c r="V873" i="13" s="1"/>
  <c r="V874" i="13" s="1"/>
  <c r="V875" i="13" s="1"/>
  <c r="V876" i="13" s="1"/>
  <c r="V877" i="13" s="1"/>
  <c r="V878" i="13" s="1"/>
  <c r="V879" i="13" s="1"/>
  <c r="V880" i="13" s="1"/>
  <c r="V881" i="13" s="1"/>
  <c r="V882" i="13" s="1"/>
  <c r="V883" i="13" s="1"/>
  <c r="V884" i="13" s="1"/>
  <c r="V885" i="13" s="1"/>
  <c r="V886" i="13" s="1"/>
  <c r="V887" i="13" s="1"/>
  <c r="V888" i="13" s="1"/>
  <c r="V889" i="13" s="1"/>
  <c r="V890" i="13" s="1"/>
  <c r="V891" i="13" s="1"/>
  <c r="V892" i="13" s="1"/>
  <c r="V893" i="13" s="1"/>
  <c r="V894" i="13" s="1"/>
  <c r="V895" i="13" s="1"/>
  <c r="V896" i="13" s="1"/>
  <c r="V897" i="13" s="1"/>
  <c r="V898" i="13" s="1"/>
  <c r="V899" i="13" s="1"/>
  <c r="V900" i="13" s="1"/>
  <c r="V901" i="13" s="1"/>
  <c r="V902" i="13" s="1"/>
  <c r="V903" i="13" s="1"/>
  <c r="V904" i="13" s="1"/>
  <c r="V905" i="13" s="1"/>
  <c r="V906" i="13" s="1"/>
  <c r="V907" i="13" s="1"/>
  <c r="V908" i="13" s="1"/>
  <c r="V909" i="13" s="1"/>
  <c r="V910" i="13" s="1"/>
  <c r="V911" i="13" s="1"/>
  <c r="V912" i="13" s="1"/>
  <c r="V913" i="13" s="1"/>
  <c r="V914" i="13" s="1"/>
  <c r="V915" i="13" s="1"/>
  <c r="V916" i="13" s="1"/>
  <c r="V917" i="13" s="1"/>
  <c r="V918" i="13" s="1"/>
  <c r="V919" i="13" s="1"/>
  <c r="V920" i="13" s="1"/>
  <c r="V921" i="13" s="1"/>
  <c r="V922" i="13" s="1"/>
  <c r="V923" i="13" s="1"/>
  <c r="V924" i="13" s="1"/>
  <c r="V925" i="13" s="1"/>
  <c r="V926" i="13" s="1"/>
  <c r="V927" i="13" s="1"/>
  <c r="V928" i="13" s="1"/>
  <c r="V929" i="13" s="1"/>
  <c r="V930" i="13" s="1"/>
  <c r="V931" i="13" s="1"/>
  <c r="V932" i="13" s="1"/>
  <c r="V933" i="13" s="1"/>
  <c r="V934" i="13" s="1"/>
  <c r="V935" i="13" s="1"/>
  <c r="V936" i="13" s="1"/>
  <c r="V937" i="13" s="1"/>
  <c r="V938" i="13" s="1"/>
  <c r="V939" i="13" s="1"/>
  <c r="V940" i="13" s="1"/>
  <c r="V941" i="13" s="1"/>
  <c r="V942" i="13" s="1"/>
  <c r="V943" i="13" s="1"/>
  <c r="V944" i="13" s="1"/>
  <c r="V945" i="13" s="1"/>
  <c r="V946" i="13" s="1"/>
  <c r="V947" i="13" s="1"/>
  <c r="V948" i="13" s="1"/>
  <c r="V949" i="13" s="1"/>
  <c r="V950" i="13" s="1"/>
  <c r="V951" i="13" s="1"/>
  <c r="V952" i="13" s="1"/>
  <c r="V953" i="13" s="1"/>
  <c r="V954" i="13" s="1"/>
  <c r="V955" i="13" s="1"/>
  <c r="V956" i="13" s="1"/>
  <c r="V957" i="13" s="1"/>
  <c r="V958" i="13" s="1"/>
  <c r="V959" i="13" s="1"/>
  <c r="V960" i="13" s="1"/>
  <c r="V961" i="13" s="1"/>
  <c r="V962" i="13" s="1"/>
  <c r="V963" i="13" s="1"/>
  <c r="V964" i="13" s="1"/>
  <c r="V965" i="13" s="1"/>
  <c r="V966" i="13" s="1"/>
  <c r="V967" i="13" s="1"/>
  <c r="V968" i="13" s="1"/>
  <c r="V969" i="13" s="1"/>
  <c r="V970" i="13" s="1"/>
  <c r="V971" i="13" s="1"/>
  <c r="V972" i="13" s="1"/>
  <c r="V973" i="13" s="1"/>
  <c r="V974" i="13" s="1"/>
  <c r="V975" i="13" s="1"/>
  <c r="V976" i="13" s="1"/>
  <c r="V977" i="13" s="1"/>
  <c r="V978" i="13" s="1"/>
  <c r="V979" i="13" s="1"/>
  <c r="V980" i="13" s="1"/>
  <c r="V981" i="13" s="1"/>
  <c r="V982" i="13" s="1"/>
  <c r="V983" i="13" s="1"/>
  <c r="V984" i="13" s="1"/>
  <c r="V985" i="13" s="1"/>
  <c r="V986" i="13" s="1"/>
  <c r="V987" i="13" s="1"/>
  <c r="V988" i="13" s="1"/>
  <c r="V989" i="13" s="1"/>
  <c r="V990" i="13" s="1"/>
  <c r="V991" i="13" s="1"/>
  <c r="V992" i="13" s="1"/>
  <c r="V993" i="13" s="1"/>
  <c r="V994" i="13" s="1"/>
  <c r="V995" i="13" s="1"/>
  <c r="V996" i="13" s="1"/>
  <c r="V997" i="13" s="1"/>
  <c r="V998" i="13" s="1"/>
  <c r="V999" i="13" s="1"/>
  <c r="V1000" i="13" s="1"/>
  <c r="V1001" i="13" s="1"/>
  <c r="V1002" i="13" s="1"/>
  <c r="V1003" i="13" s="1"/>
  <c r="V1004" i="13" s="1"/>
  <c r="V1005" i="13" s="1"/>
  <c r="V1006" i="13" s="1"/>
  <c r="V1007" i="13" s="1"/>
  <c r="V1008" i="13" s="1"/>
  <c r="V1009" i="13" s="1"/>
  <c r="V1010" i="13" s="1"/>
  <c r="V1011" i="13" s="1"/>
  <c r="V1012" i="13" s="1"/>
  <c r="V1013" i="13" s="1"/>
  <c r="V1014" i="13" s="1"/>
  <c r="V1015" i="13" s="1"/>
  <c r="V1016" i="13" s="1"/>
  <c r="V1017" i="13" s="1"/>
  <c r="V1018" i="13" s="1"/>
  <c r="V1019" i="13" s="1"/>
  <c r="V1020" i="13" s="1"/>
  <c r="V1021" i="13" s="1"/>
  <c r="V1022" i="13" s="1"/>
  <c r="V1023" i="13" s="1"/>
  <c r="V1024" i="13" s="1"/>
  <c r="V1025" i="13" s="1"/>
  <c r="V1026" i="13" s="1"/>
  <c r="V1027" i="13" s="1"/>
  <c r="V1028" i="13" s="1"/>
  <c r="V1029" i="13" s="1"/>
  <c r="V1030" i="13" s="1"/>
  <c r="V1031" i="13" s="1"/>
  <c r="V1032" i="13" s="1"/>
  <c r="V1033" i="13" s="1"/>
  <c r="V1034" i="13" s="1"/>
  <c r="V1035" i="13" s="1"/>
  <c r="V1036" i="13" s="1"/>
  <c r="V1037" i="13" s="1"/>
  <c r="V1038" i="13" s="1"/>
  <c r="V1039" i="13" s="1"/>
  <c r="V1040" i="13" s="1"/>
  <c r="V1041" i="13" s="1"/>
  <c r="V1042" i="13" s="1"/>
  <c r="V1043" i="13" s="1"/>
  <c r="V1044" i="13" s="1"/>
  <c r="V1045" i="13" s="1"/>
  <c r="V1046" i="13" s="1"/>
  <c r="V1047" i="13" s="1"/>
  <c r="V1048" i="13" s="1"/>
  <c r="V1049" i="13" s="1"/>
  <c r="V1050" i="13" s="1"/>
  <c r="V1051" i="13" s="1"/>
  <c r="V1052" i="13" s="1"/>
  <c r="V1053" i="13" s="1"/>
  <c r="V1054" i="13" s="1"/>
  <c r="V1055" i="13" s="1"/>
  <c r="V1056" i="13" s="1"/>
  <c r="V1057" i="13" s="1"/>
  <c r="V1058" i="13" s="1"/>
  <c r="V1059" i="13" s="1"/>
  <c r="V1060" i="13" s="1"/>
  <c r="V1061" i="13" s="1"/>
  <c r="V1062" i="13" s="1"/>
  <c r="V1063" i="13" s="1"/>
  <c r="V1064" i="13" s="1"/>
  <c r="V1065" i="13" s="1"/>
  <c r="V1066" i="13" s="1"/>
  <c r="V1067" i="13" s="1"/>
  <c r="V1068" i="13" s="1"/>
  <c r="V1069" i="13" s="1"/>
  <c r="V1070" i="13" s="1"/>
  <c r="V1071" i="13" s="1"/>
  <c r="V1072" i="13" s="1"/>
  <c r="V1073" i="13" s="1"/>
  <c r="V1074" i="13" s="1"/>
  <c r="V1075" i="13" s="1"/>
  <c r="V1076" i="13" s="1"/>
  <c r="V1077" i="13" s="1"/>
  <c r="V1078" i="13" s="1"/>
  <c r="V1079" i="13" s="1"/>
  <c r="V1080" i="13" s="1"/>
  <c r="V1081" i="13" s="1"/>
  <c r="V1082" i="13" s="1"/>
  <c r="V1083" i="13" s="1"/>
  <c r="V1084" i="13" s="1"/>
  <c r="V1085" i="13" s="1"/>
  <c r="V1086" i="13" s="1"/>
  <c r="V1087" i="13" s="1"/>
  <c r="V1088" i="13" s="1"/>
  <c r="V1089" i="13" s="1"/>
  <c r="V1090" i="13" s="1"/>
  <c r="V1091" i="13" s="1"/>
  <c r="V1092" i="13" s="1"/>
  <c r="V1093" i="13" s="1"/>
  <c r="V1094" i="13" s="1"/>
  <c r="V1095" i="13" s="1"/>
  <c r="V1096" i="13" s="1"/>
  <c r="V1097" i="13" s="1"/>
  <c r="V1098" i="13" s="1"/>
  <c r="V1099" i="13" s="1"/>
  <c r="V1100" i="13" s="1"/>
  <c r="V1101" i="13" s="1"/>
  <c r="V1102" i="13" s="1"/>
  <c r="V1103" i="13" s="1"/>
  <c r="V1104" i="13" s="1"/>
  <c r="V1105" i="13" s="1"/>
  <c r="V1106" i="13" s="1"/>
  <c r="V1107" i="13" s="1"/>
  <c r="V1108" i="13" s="1"/>
  <c r="V1109" i="13" s="1"/>
  <c r="V1110" i="13" s="1"/>
  <c r="V1111" i="13" s="1"/>
  <c r="V1112" i="13" s="1"/>
  <c r="V1113" i="13" s="1"/>
  <c r="V1114" i="13" s="1"/>
  <c r="V1115" i="13" s="1"/>
  <c r="V1116" i="13" s="1"/>
  <c r="V1117" i="13" s="1"/>
  <c r="V1118" i="13" s="1"/>
  <c r="V1119" i="13" s="1"/>
  <c r="V1120" i="13" s="1"/>
  <c r="V1121" i="13" s="1"/>
  <c r="V1122" i="13" s="1"/>
  <c r="V1123" i="13" s="1"/>
  <c r="V1124" i="13" s="1"/>
  <c r="V1125" i="13" s="1"/>
  <c r="V1126" i="13" s="1"/>
  <c r="V1127" i="13" s="1"/>
  <c r="V1128" i="13" s="1"/>
  <c r="V1129" i="13" s="1"/>
  <c r="V1130" i="13" s="1"/>
  <c r="V1131" i="13" s="1"/>
  <c r="V1132" i="13" s="1"/>
  <c r="V1133" i="13" s="1"/>
  <c r="V1134" i="13" s="1"/>
  <c r="V1135" i="13" s="1"/>
  <c r="V1136" i="13" s="1"/>
  <c r="V1137" i="13" s="1"/>
  <c r="V1138" i="13" s="1"/>
  <c r="V1139" i="13" s="1"/>
  <c r="V1140" i="13" s="1"/>
  <c r="V1141" i="13" s="1"/>
  <c r="V1142" i="13" s="1"/>
  <c r="V1143" i="13" s="1"/>
  <c r="V1144" i="13" s="1"/>
  <c r="V1145" i="13" s="1"/>
  <c r="V1146" i="13" s="1"/>
  <c r="V1147" i="13" s="1"/>
  <c r="V1148" i="13" s="1"/>
  <c r="V1149" i="13" s="1"/>
  <c r="V1150" i="13" s="1"/>
  <c r="V1151" i="13" s="1"/>
  <c r="V1152" i="13" s="1"/>
  <c r="V1153" i="13" s="1"/>
  <c r="V1154" i="13" s="1"/>
  <c r="V1155" i="13" s="1"/>
  <c r="V1156" i="13" s="1"/>
  <c r="V1157" i="13" s="1"/>
  <c r="V1158" i="13" s="1"/>
  <c r="V1159" i="13" s="1"/>
  <c r="V1160" i="13" s="1"/>
  <c r="V1161" i="13" s="1"/>
  <c r="V1162" i="13" s="1"/>
  <c r="V1163" i="13" s="1"/>
  <c r="V1164" i="13" s="1"/>
  <c r="V1165" i="13" s="1"/>
  <c r="V1166" i="13" s="1"/>
  <c r="V1167" i="13" s="1"/>
  <c r="V1168" i="13" s="1"/>
  <c r="V1169" i="13" s="1"/>
  <c r="V1170" i="13" s="1"/>
  <c r="V1171" i="13" s="1"/>
  <c r="CH819" i="13"/>
  <c r="CH820" i="13" s="1"/>
  <c r="CH821" i="13" s="1"/>
  <c r="CH822" i="13" s="1"/>
  <c r="CH823" i="13" s="1"/>
  <c r="CH824" i="13" s="1"/>
  <c r="CH825" i="13" s="1"/>
  <c r="CH826" i="13" s="1"/>
  <c r="CH827" i="13" s="1"/>
  <c r="CH828" i="13" s="1"/>
  <c r="CH829" i="13" s="1"/>
  <c r="CH830" i="13" s="1"/>
  <c r="CH831" i="13" s="1"/>
  <c r="CH832" i="13" s="1"/>
  <c r="CH833" i="13" s="1"/>
  <c r="CH834" i="13" s="1"/>
  <c r="CH835" i="13" s="1"/>
  <c r="CH836" i="13" s="1"/>
  <c r="CH837" i="13" s="1"/>
  <c r="CH838" i="13" s="1"/>
  <c r="CH839" i="13" s="1"/>
  <c r="CH840" i="13" s="1"/>
  <c r="CH841" i="13" s="1"/>
  <c r="CH842" i="13" s="1"/>
  <c r="CH843" i="13" s="1"/>
  <c r="CH844" i="13" s="1"/>
  <c r="CH845" i="13" s="1"/>
  <c r="CH846" i="13" s="1"/>
  <c r="CH847" i="13" s="1"/>
  <c r="CH848" i="13" s="1"/>
  <c r="CH849" i="13" s="1"/>
  <c r="CH850" i="13" s="1"/>
  <c r="CH851" i="13" s="1"/>
  <c r="CH852" i="13" s="1"/>
  <c r="CH853" i="13" s="1"/>
  <c r="CH854" i="13" s="1"/>
  <c r="CH855" i="13" s="1"/>
  <c r="CH856" i="13" s="1"/>
  <c r="CH857" i="13" s="1"/>
  <c r="CH858" i="13" s="1"/>
  <c r="CH859" i="13" s="1"/>
  <c r="CH860" i="13" s="1"/>
  <c r="CH861" i="13" s="1"/>
  <c r="CH862" i="13" s="1"/>
  <c r="CH863" i="13" s="1"/>
  <c r="CH864" i="13" s="1"/>
  <c r="CH865" i="13" s="1"/>
  <c r="CH866" i="13" s="1"/>
  <c r="CH867" i="13" s="1"/>
  <c r="CH868" i="13" s="1"/>
  <c r="CH869" i="13" s="1"/>
  <c r="CH870" i="13" s="1"/>
  <c r="CH871" i="13" s="1"/>
  <c r="CH872" i="13" s="1"/>
  <c r="CH873" i="13" s="1"/>
  <c r="CH874" i="13" s="1"/>
  <c r="CH875" i="13" s="1"/>
  <c r="CH876" i="13" s="1"/>
  <c r="CH877" i="13" s="1"/>
  <c r="CH878" i="13" s="1"/>
  <c r="CH879" i="13" s="1"/>
  <c r="CH880" i="13" s="1"/>
  <c r="CH881" i="13" s="1"/>
  <c r="CH882" i="13" s="1"/>
  <c r="CH883" i="13" s="1"/>
  <c r="CH884" i="13" s="1"/>
  <c r="CH885" i="13" s="1"/>
  <c r="CH886" i="13" s="1"/>
  <c r="CH887" i="13" s="1"/>
  <c r="CH888" i="13" s="1"/>
  <c r="CH889" i="13" s="1"/>
  <c r="CH890" i="13" s="1"/>
  <c r="CH891" i="13" s="1"/>
  <c r="CH892" i="13" s="1"/>
  <c r="CH893" i="13" s="1"/>
  <c r="CH894" i="13" s="1"/>
  <c r="CH895" i="13" s="1"/>
  <c r="CH896" i="13" s="1"/>
  <c r="CH897" i="13" s="1"/>
  <c r="CH898" i="13" s="1"/>
  <c r="CH899" i="13" s="1"/>
  <c r="CH900" i="13" s="1"/>
  <c r="CH901" i="13" s="1"/>
  <c r="CH902" i="13" s="1"/>
  <c r="CH903" i="13" s="1"/>
  <c r="CH904" i="13" s="1"/>
  <c r="CH905" i="13" s="1"/>
  <c r="CH906" i="13" s="1"/>
  <c r="CH907" i="13" s="1"/>
  <c r="CH908" i="13" s="1"/>
  <c r="CH909" i="13" s="1"/>
  <c r="CH910" i="13" s="1"/>
  <c r="CH911" i="13" s="1"/>
  <c r="CH912" i="13" s="1"/>
  <c r="CH913" i="13" s="1"/>
  <c r="CH914" i="13" s="1"/>
  <c r="CH915" i="13" s="1"/>
  <c r="CH916" i="13" s="1"/>
  <c r="CH917" i="13" s="1"/>
  <c r="CH918" i="13" s="1"/>
  <c r="CH919" i="13" s="1"/>
  <c r="CH920" i="13" s="1"/>
  <c r="CH921" i="13" s="1"/>
  <c r="CH922" i="13" s="1"/>
  <c r="CH923" i="13" s="1"/>
  <c r="CH924" i="13" s="1"/>
  <c r="CH925" i="13" s="1"/>
  <c r="CH926" i="13" s="1"/>
  <c r="CH927" i="13" s="1"/>
  <c r="CH928" i="13" s="1"/>
  <c r="CH929" i="13" s="1"/>
  <c r="CH930" i="13" s="1"/>
  <c r="CH931" i="13" s="1"/>
  <c r="CH932" i="13" s="1"/>
  <c r="CH933" i="13" s="1"/>
  <c r="CH934" i="13" s="1"/>
  <c r="CH935" i="13" s="1"/>
  <c r="CH936" i="13" s="1"/>
  <c r="CH937" i="13" s="1"/>
  <c r="CH938" i="13" s="1"/>
  <c r="CH939" i="13" s="1"/>
  <c r="CH940" i="13" s="1"/>
  <c r="CH941" i="13" s="1"/>
  <c r="CH942" i="13" s="1"/>
  <c r="CH943" i="13" s="1"/>
  <c r="CH944" i="13" s="1"/>
  <c r="CH945" i="13" s="1"/>
  <c r="CH946" i="13" s="1"/>
  <c r="CH947" i="13" s="1"/>
  <c r="CH948" i="13" s="1"/>
  <c r="CH949" i="13" s="1"/>
  <c r="CH950" i="13" s="1"/>
  <c r="CH951" i="13" s="1"/>
  <c r="CH952" i="13" s="1"/>
  <c r="CH953" i="13" s="1"/>
  <c r="CH954" i="13" s="1"/>
  <c r="CH955" i="13" s="1"/>
  <c r="CH956" i="13" s="1"/>
  <c r="CH957" i="13" s="1"/>
  <c r="CH958" i="13" s="1"/>
  <c r="CH959" i="13" s="1"/>
  <c r="CH960" i="13" s="1"/>
  <c r="CH961" i="13" s="1"/>
  <c r="CH962" i="13" s="1"/>
  <c r="CH963" i="13" s="1"/>
  <c r="CH964" i="13" s="1"/>
  <c r="CH965" i="13" s="1"/>
  <c r="CH966" i="13" s="1"/>
  <c r="CH967" i="13" s="1"/>
  <c r="CH968" i="13" s="1"/>
  <c r="CH969" i="13" s="1"/>
  <c r="CH970" i="13" s="1"/>
  <c r="CH971" i="13" s="1"/>
  <c r="CH972" i="13" s="1"/>
  <c r="CH973" i="13" s="1"/>
  <c r="CH974" i="13" s="1"/>
  <c r="CH975" i="13" s="1"/>
  <c r="CH976" i="13" s="1"/>
  <c r="CH977" i="13" s="1"/>
  <c r="CH978" i="13" s="1"/>
  <c r="CH979" i="13" s="1"/>
  <c r="CH980" i="13" s="1"/>
  <c r="CH981" i="13" s="1"/>
  <c r="CH982" i="13" s="1"/>
  <c r="CH983" i="13" s="1"/>
  <c r="CH984" i="13" s="1"/>
  <c r="CH985" i="13" s="1"/>
  <c r="CH986" i="13" s="1"/>
  <c r="CH987" i="13" s="1"/>
  <c r="CH988" i="13" s="1"/>
  <c r="CH989" i="13" s="1"/>
  <c r="CH990" i="13" s="1"/>
  <c r="CH991" i="13" s="1"/>
  <c r="CH992" i="13" s="1"/>
  <c r="CH993" i="13" s="1"/>
  <c r="CH994" i="13" s="1"/>
  <c r="CH995" i="13" s="1"/>
  <c r="CH996" i="13" s="1"/>
  <c r="CH997" i="13" s="1"/>
  <c r="CH998" i="13" s="1"/>
  <c r="CH999" i="13" s="1"/>
  <c r="CH1000" i="13" s="1"/>
  <c r="CH1001" i="13" s="1"/>
  <c r="CH1002" i="13" s="1"/>
  <c r="CH1003" i="13" s="1"/>
  <c r="CH1004" i="13" s="1"/>
  <c r="CH1005" i="13" s="1"/>
  <c r="CH1006" i="13" s="1"/>
  <c r="CH1007" i="13" s="1"/>
  <c r="CH1008" i="13" s="1"/>
  <c r="CH1009" i="13" s="1"/>
  <c r="CH1010" i="13" s="1"/>
  <c r="CH1011" i="13" s="1"/>
  <c r="CH1012" i="13" s="1"/>
  <c r="CH1013" i="13" s="1"/>
  <c r="CH1014" i="13" s="1"/>
  <c r="CH1015" i="13" s="1"/>
  <c r="CH1016" i="13" s="1"/>
  <c r="CH1017" i="13" s="1"/>
  <c r="CH1018" i="13" s="1"/>
  <c r="CH1019" i="13" s="1"/>
  <c r="CH1020" i="13" s="1"/>
  <c r="CH1021" i="13" s="1"/>
  <c r="CH1022" i="13" s="1"/>
  <c r="CH1023" i="13" s="1"/>
  <c r="CH1024" i="13" s="1"/>
  <c r="CH1025" i="13" s="1"/>
  <c r="CH1026" i="13" s="1"/>
  <c r="CH1027" i="13" s="1"/>
  <c r="CH1028" i="13" s="1"/>
  <c r="CH1029" i="13" s="1"/>
  <c r="CH1030" i="13" s="1"/>
  <c r="CH1031" i="13" s="1"/>
  <c r="CH1032" i="13" s="1"/>
  <c r="CH1033" i="13" s="1"/>
  <c r="CH1034" i="13" s="1"/>
  <c r="CH1035" i="13" s="1"/>
  <c r="CH1036" i="13" s="1"/>
  <c r="CH1037" i="13" s="1"/>
  <c r="CH1038" i="13" s="1"/>
  <c r="CH1039" i="13" s="1"/>
  <c r="CH1040" i="13" s="1"/>
  <c r="CH1041" i="13" s="1"/>
  <c r="CH1042" i="13" s="1"/>
  <c r="CH1043" i="13" s="1"/>
  <c r="CH1044" i="13" s="1"/>
  <c r="CH1045" i="13" s="1"/>
  <c r="CH1046" i="13" s="1"/>
  <c r="CH1047" i="13" s="1"/>
  <c r="CH1048" i="13" s="1"/>
  <c r="CH1049" i="13" s="1"/>
  <c r="CH1050" i="13" s="1"/>
  <c r="CH1051" i="13" s="1"/>
  <c r="CH1052" i="13" s="1"/>
  <c r="CH1053" i="13" s="1"/>
  <c r="CH1054" i="13" s="1"/>
  <c r="CH1055" i="13" s="1"/>
  <c r="CH1056" i="13" s="1"/>
  <c r="CH1057" i="13" s="1"/>
  <c r="CH1058" i="13" s="1"/>
  <c r="CH1059" i="13" s="1"/>
  <c r="CH1060" i="13" s="1"/>
  <c r="CH1061" i="13" s="1"/>
  <c r="CH1062" i="13" s="1"/>
  <c r="CH1063" i="13" s="1"/>
  <c r="CH1064" i="13" s="1"/>
  <c r="CH1065" i="13" s="1"/>
  <c r="CH1066" i="13" s="1"/>
  <c r="CH1067" i="13" s="1"/>
  <c r="CH1068" i="13" s="1"/>
  <c r="CH1069" i="13" s="1"/>
  <c r="CH1070" i="13" s="1"/>
  <c r="CH1071" i="13" s="1"/>
  <c r="CH1072" i="13" s="1"/>
  <c r="CH1073" i="13" s="1"/>
  <c r="CH1074" i="13" s="1"/>
  <c r="CH1075" i="13" s="1"/>
  <c r="CH1076" i="13" s="1"/>
  <c r="CH1077" i="13" s="1"/>
  <c r="CH1078" i="13" s="1"/>
  <c r="CH1079" i="13" s="1"/>
  <c r="CH1080" i="13" s="1"/>
  <c r="CH1081" i="13" s="1"/>
  <c r="CH1082" i="13" s="1"/>
  <c r="CH1083" i="13" s="1"/>
  <c r="CH1084" i="13" s="1"/>
  <c r="CH1085" i="13" s="1"/>
  <c r="CH1086" i="13" s="1"/>
  <c r="CH1087" i="13" s="1"/>
  <c r="CH1088" i="13" s="1"/>
  <c r="CH1089" i="13" s="1"/>
  <c r="CH1090" i="13" s="1"/>
  <c r="CH1091" i="13" s="1"/>
  <c r="CH1092" i="13" s="1"/>
  <c r="CH1093" i="13" s="1"/>
  <c r="CH1094" i="13" s="1"/>
  <c r="CH1095" i="13" s="1"/>
  <c r="CH1096" i="13" s="1"/>
  <c r="CH1097" i="13" s="1"/>
  <c r="CH1098" i="13" s="1"/>
  <c r="CH1099" i="13" s="1"/>
  <c r="CH1100" i="13" s="1"/>
  <c r="CH1101" i="13" s="1"/>
  <c r="CH1102" i="13" s="1"/>
  <c r="CH1103" i="13" s="1"/>
  <c r="CH1104" i="13" s="1"/>
  <c r="CH1105" i="13" s="1"/>
  <c r="CH1106" i="13" s="1"/>
  <c r="CH1107" i="13" s="1"/>
  <c r="CH1108" i="13" s="1"/>
  <c r="CH1109" i="13" s="1"/>
  <c r="CH1110" i="13" s="1"/>
  <c r="CH1111" i="13" s="1"/>
  <c r="CH1112" i="13" s="1"/>
  <c r="CH1113" i="13" s="1"/>
  <c r="CH1114" i="13" s="1"/>
  <c r="CH1115" i="13" s="1"/>
  <c r="CH1116" i="13" s="1"/>
  <c r="CH1117" i="13" s="1"/>
  <c r="CH1118" i="13" s="1"/>
  <c r="CH1119" i="13" s="1"/>
  <c r="CH1120" i="13" s="1"/>
  <c r="CH1121" i="13" s="1"/>
  <c r="CH1122" i="13" s="1"/>
  <c r="CH1123" i="13" s="1"/>
  <c r="CH1124" i="13" s="1"/>
  <c r="CH1125" i="13" s="1"/>
  <c r="CH1126" i="13" s="1"/>
  <c r="CH1127" i="13" s="1"/>
  <c r="CH1128" i="13" s="1"/>
  <c r="CH1129" i="13" s="1"/>
  <c r="CH1130" i="13" s="1"/>
  <c r="CH1131" i="13" s="1"/>
  <c r="CH1132" i="13" s="1"/>
  <c r="CH1133" i="13" s="1"/>
  <c r="CH1134" i="13" s="1"/>
  <c r="CH1135" i="13" s="1"/>
  <c r="CH1136" i="13" s="1"/>
  <c r="CH1137" i="13" s="1"/>
  <c r="CH1138" i="13" s="1"/>
  <c r="CH1139" i="13" s="1"/>
  <c r="CH1140" i="13" s="1"/>
  <c r="CH1141" i="13" s="1"/>
  <c r="CH1142" i="13" s="1"/>
  <c r="CH1143" i="13" s="1"/>
  <c r="CH1144" i="13" s="1"/>
  <c r="CH1145" i="13" s="1"/>
  <c r="CH1146" i="13" s="1"/>
  <c r="CH1147" i="13" s="1"/>
  <c r="CH1148" i="13" s="1"/>
  <c r="CH1149" i="13" s="1"/>
  <c r="CH1150" i="13" s="1"/>
  <c r="CH1151" i="13" s="1"/>
  <c r="CH1152" i="13" s="1"/>
  <c r="CH1153" i="13" s="1"/>
  <c r="CH1154" i="13" s="1"/>
  <c r="CH1155" i="13" s="1"/>
  <c r="CH1156" i="13" s="1"/>
  <c r="CH1157" i="13" s="1"/>
  <c r="CH1158" i="13" s="1"/>
  <c r="CH1159" i="13" s="1"/>
  <c r="CH1160" i="13" s="1"/>
  <c r="CH1161" i="13" s="1"/>
  <c r="CH1162" i="13" s="1"/>
  <c r="CH1163" i="13" s="1"/>
  <c r="CH1164" i="13" s="1"/>
  <c r="CH1165" i="13" s="1"/>
  <c r="CH1166" i="13" s="1"/>
  <c r="CH1167" i="13" s="1"/>
  <c r="CH1168" i="13" s="1"/>
  <c r="CH1169" i="13" s="1"/>
  <c r="CH1170" i="13" s="1"/>
  <c r="CH1171" i="13" s="1"/>
  <c r="BR818" i="13"/>
  <c r="BR819" i="13" s="1"/>
  <c r="BR820" i="13" s="1"/>
  <c r="BR821" i="13" s="1"/>
  <c r="BR822" i="13" s="1"/>
  <c r="BR823" i="13" s="1"/>
  <c r="BR824" i="13" s="1"/>
  <c r="BR825" i="13" s="1"/>
  <c r="BR826" i="13" s="1"/>
  <c r="BR827" i="13" s="1"/>
  <c r="BR828" i="13" s="1"/>
  <c r="BR829" i="13" s="1"/>
  <c r="BR830" i="13" s="1"/>
  <c r="BR831" i="13" s="1"/>
  <c r="BR832" i="13" s="1"/>
  <c r="BR833" i="13" s="1"/>
  <c r="BR834" i="13" s="1"/>
  <c r="BR835" i="13" s="1"/>
  <c r="BR836" i="13" s="1"/>
  <c r="BR837" i="13" s="1"/>
  <c r="BR838" i="13" s="1"/>
  <c r="BR839" i="13" s="1"/>
  <c r="BR840" i="13" s="1"/>
  <c r="BR841" i="13" s="1"/>
  <c r="BR842" i="13" s="1"/>
  <c r="BR843" i="13" s="1"/>
  <c r="BR844" i="13" s="1"/>
  <c r="BR845" i="13" s="1"/>
  <c r="BR846" i="13" s="1"/>
  <c r="BR847" i="13" s="1"/>
  <c r="BR848" i="13" s="1"/>
  <c r="BR849" i="13" s="1"/>
  <c r="BR850" i="13" s="1"/>
  <c r="BR851" i="13" s="1"/>
  <c r="BR852" i="13" s="1"/>
  <c r="BR853" i="13" s="1"/>
  <c r="BR854" i="13" s="1"/>
  <c r="BR855" i="13" s="1"/>
  <c r="BR856" i="13" s="1"/>
  <c r="BR857" i="13" s="1"/>
  <c r="BR858" i="13" s="1"/>
  <c r="BR859" i="13" s="1"/>
  <c r="BR860" i="13" s="1"/>
  <c r="BR861" i="13" s="1"/>
  <c r="BR862" i="13" s="1"/>
  <c r="BR863" i="13" s="1"/>
  <c r="BR864" i="13" s="1"/>
  <c r="BR865" i="13" s="1"/>
  <c r="BR866" i="13" s="1"/>
  <c r="BR867" i="13" s="1"/>
  <c r="BR868" i="13" s="1"/>
  <c r="BR869" i="13" s="1"/>
  <c r="BR870" i="13" s="1"/>
  <c r="BR871" i="13" s="1"/>
  <c r="BR872" i="13" s="1"/>
  <c r="BR873" i="13" s="1"/>
  <c r="BR874" i="13" s="1"/>
  <c r="BR875" i="13" s="1"/>
  <c r="BR876" i="13" s="1"/>
  <c r="BR877" i="13" s="1"/>
  <c r="BR878" i="13" s="1"/>
  <c r="BR879" i="13" s="1"/>
  <c r="BR880" i="13" s="1"/>
  <c r="BR881" i="13" s="1"/>
  <c r="BR882" i="13" s="1"/>
  <c r="BR883" i="13" s="1"/>
  <c r="BR884" i="13" s="1"/>
  <c r="BR885" i="13" s="1"/>
  <c r="BR886" i="13" s="1"/>
  <c r="BR887" i="13" s="1"/>
  <c r="BR888" i="13" s="1"/>
  <c r="BR889" i="13" s="1"/>
  <c r="BR890" i="13" s="1"/>
  <c r="BR891" i="13" s="1"/>
  <c r="BR892" i="13" s="1"/>
  <c r="BR893" i="13" s="1"/>
  <c r="BR894" i="13" s="1"/>
  <c r="BR895" i="13" s="1"/>
  <c r="BR896" i="13" s="1"/>
  <c r="BR897" i="13" s="1"/>
  <c r="BR898" i="13" s="1"/>
  <c r="BR899" i="13" s="1"/>
  <c r="BR900" i="13" s="1"/>
  <c r="BR901" i="13" s="1"/>
  <c r="BR902" i="13" s="1"/>
  <c r="BR903" i="13" s="1"/>
  <c r="BR904" i="13" s="1"/>
  <c r="BR905" i="13" s="1"/>
  <c r="BR906" i="13" s="1"/>
  <c r="BR907" i="13" s="1"/>
  <c r="BR908" i="13" s="1"/>
  <c r="BR909" i="13" s="1"/>
  <c r="BR910" i="13" s="1"/>
  <c r="BR911" i="13" s="1"/>
  <c r="BR912" i="13" s="1"/>
  <c r="BR913" i="13" s="1"/>
  <c r="BR914" i="13" s="1"/>
  <c r="BR915" i="13" s="1"/>
  <c r="BR916" i="13" s="1"/>
  <c r="BR917" i="13" s="1"/>
  <c r="BR918" i="13" s="1"/>
  <c r="BR919" i="13" s="1"/>
  <c r="BR920" i="13" s="1"/>
  <c r="BR921" i="13" s="1"/>
  <c r="BR922" i="13" s="1"/>
  <c r="BR923" i="13" s="1"/>
  <c r="BR924" i="13" s="1"/>
  <c r="BR925" i="13" s="1"/>
  <c r="BR926" i="13" s="1"/>
  <c r="BR927" i="13" s="1"/>
  <c r="BR928" i="13" s="1"/>
  <c r="BR929" i="13" s="1"/>
  <c r="BR930" i="13" s="1"/>
  <c r="BR931" i="13" s="1"/>
  <c r="BR932" i="13" s="1"/>
  <c r="BR933" i="13" s="1"/>
  <c r="BR934" i="13" s="1"/>
  <c r="BR935" i="13" s="1"/>
  <c r="BR936" i="13" s="1"/>
  <c r="BR937" i="13" s="1"/>
  <c r="BR938" i="13" s="1"/>
  <c r="BR939" i="13" s="1"/>
  <c r="BR940" i="13" s="1"/>
  <c r="BR941" i="13" s="1"/>
  <c r="BR942" i="13" s="1"/>
  <c r="BR943" i="13" s="1"/>
  <c r="BR944" i="13" s="1"/>
  <c r="BR945" i="13" s="1"/>
  <c r="BR946" i="13" s="1"/>
  <c r="BR947" i="13" s="1"/>
  <c r="BR948" i="13" s="1"/>
  <c r="BR949" i="13" s="1"/>
  <c r="BR950" i="13" s="1"/>
  <c r="BR951" i="13" s="1"/>
  <c r="BR952" i="13" s="1"/>
  <c r="BR953" i="13" s="1"/>
  <c r="BR954" i="13" s="1"/>
  <c r="BR955" i="13" s="1"/>
  <c r="BR956" i="13" s="1"/>
  <c r="BR957" i="13" s="1"/>
  <c r="BR958" i="13" s="1"/>
  <c r="BR959" i="13" s="1"/>
  <c r="BR960" i="13" s="1"/>
  <c r="BR961" i="13" s="1"/>
  <c r="BR962" i="13" s="1"/>
  <c r="BR963" i="13" s="1"/>
  <c r="BR964" i="13" s="1"/>
  <c r="BR965" i="13" s="1"/>
  <c r="BR966" i="13" s="1"/>
  <c r="BR967" i="13" s="1"/>
  <c r="BR968" i="13" s="1"/>
  <c r="BR969" i="13" s="1"/>
  <c r="BR970" i="13" s="1"/>
  <c r="BR971" i="13" s="1"/>
  <c r="BR972" i="13" s="1"/>
  <c r="BR973" i="13" s="1"/>
  <c r="BR974" i="13" s="1"/>
  <c r="BR975" i="13" s="1"/>
  <c r="BR976" i="13" s="1"/>
  <c r="BR977" i="13" s="1"/>
  <c r="BR978" i="13" s="1"/>
  <c r="BR979" i="13" s="1"/>
  <c r="BR980" i="13" s="1"/>
  <c r="BR981" i="13" s="1"/>
  <c r="BR982" i="13" s="1"/>
  <c r="BR983" i="13" s="1"/>
  <c r="BR984" i="13" s="1"/>
  <c r="BR985" i="13" s="1"/>
  <c r="BR986" i="13" s="1"/>
  <c r="BR987" i="13" s="1"/>
  <c r="BR988" i="13" s="1"/>
  <c r="BR989" i="13" s="1"/>
  <c r="BR990" i="13" s="1"/>
  <c r="BR991" i="13" s="1"/>
  <c r="BR992" i="13" s="1"/>
  <c r="BR993" i="13" s="1"/>
  <c r="BR994" i="13" s="1"/>
  <c r="BR995" i="13" s="1"/>
  <c r="BR996" i="13" s="1"/>
  <c r="BR997" i="13" s="1"/>
  <c r="BR998" i="13" s="1"/>
  <c r="BR999" i="13" s="1"/>
  <c r="BR1000" i="13" s="1"/>
  <c r="BR1001" i="13" s="1"/>
  <c r="BR1002" i="13" s="1"/>
  <c r="BR1003" i="13" s="1"/>
  <c r="BR1004" i="13" s="1"/>
  <c r="BR1005" i="13" s="1"/>
  <c r="BR1006" i="13" s="1"/>
  <c r="BR1007" i="13" s="1"/>
  <c r="BR1008" i="13" s="1"/>
  <c r="BR1009" i="13" s="1"/>
  <c r="BR1010" i="13" s="1"/>
  <c r="BR1011" i="13" s="1"/>
  <c r="BR1012" i="13" s="1"/>
  <c r="BR1013" i="13" s="1"/>
  <c r="BR1014" i="13" s="1"/>
  <c r="BR1015" i="13" s="1"/>
  <c r="BR1016" i="13" s="1"/>
  <c r="BR1017" i="13" s="1"/>
  <c r="BR1018" i="13" s="1"/>
  <c r="BR1019" i="13" s="1"/>
  <c r="BR1020" i="13" s="1"/>
  <c r="BR1021" i="13" s="1"/>
  <c r="BR1022" i="13" s="1"/>
  <c r="BR1023" i="13" s="1"/>
  <c r="BR1024" i="13" s="1"/>
  <c r="BR1025" i="13" s="1"/>
  <c r="BR1026" i="13" s="1"/>
  <c r="BR1027" i="13" s="1"/>
  <c r="BR1028" i="13" s="1"/>
  <c r="BR1029" i="13" s="1"/>
  <c r="BR1030" i="13" s="1"/>
  <c r="BR1031" i="13" s="1"/>
  <c r="BR1032" i="13" s="1"/>
  <c r="BR1033" i="13" s="1"/>
  <c r="BR1034" i="13" s="1"/>
  <c r="BR1035" i="13" s="1"/>
  <c r="BR1036" i="13" s="1"/>
  <c r="BR1037" i="13" s="1"/>
  <c r="BR1038" i="13" s="1"/>
  <c r="BR1039" i="13" s="1"/>
  <c r="BR1040" i="13" s="1"/>
  <c r="BR1041" i="13" s="1"/>
  <c r="BR1042" i="13" s="1"/>
  <c r="BR1043" i="13" s="1"/>
  <c r="BR1044" i="13" s="1"/>
  <c r="BR1045" i="13" s="1"/>
  <c r="BR1046" i="13" s="1"/>
  <c r="BR1047" i="13" s="1"/>
  <c r="BR1048" i="13" s="1"/>
  <c r="BR1049" i="13" s="1"/>
  <c r="BR1050" i="13" s="1"/>
  <c r="BR1051" i="13" s="1"/>
  <c r="BR1052" i="13" s="1"/>
  <c r="BR1053" i="13" s="1"/>
  <c r="BR1054" i="13" s="1"/>
  <c r="BR1055" i="13" s="1"/>
  <c r="BR1056" i="13" s="1"/>
  <c r="BR1057" i="13" s="1"/>
  <c r="BR1058" i="13" s="1"/>
  <c r="BR1059" i="13" s="1"/>
  <c r="BR1060" i="13" s="1"/>
  <c r="BR1061" i="13" s="1"/>
  <c r="BR1062" i="13" s="1"/>
  <c r="BR1063" i="13" s="1"/>
  <c r="BR1064" i="13" s="1"/>
  <c r="BR1065" i="13" s="1"/>
  <c r="BR1066" i="13" s="1"/>
  <c r="BR1067" i="13" s="1"/>
  <c r="BR1068" i="13" s="1"/>
  <c r="BR1069" i="13" s="1"/>
  <c r="BR1070" i="13" s="1"/>
  <c r="BR1071" i="13" s="1"/>
  <c r="BR1072" i="13" s="1"/>
  <c r="BR1073" i="13" s="1"/>
  <c r="BR1074" i="13" s="1"/>
  <c r="BR1075" i="13" s="1"/>
  <c r="BR1076" i="13" s="1"/>
  <c r="BR1077" i="13" s="1"/>
  <c r="BR1078" i="13" s="1"/>
  <c r="BR1079" i="13" s="1"/>
  <c r="BR1080" i="13" s="1"/>
  <c r="BR1081" i="13" s="1"/>
  <c r="BR1082" i="13" s="1"/>
  <c r="BR1083" i="13" s="1"/>
  <c r="BR1084" i="13" s="1"/>
  <c r="BR1085" i="13" s="1"/>
  <c r="BR1086" i="13" s="1"/>
  <c r="BR1087" i="13" s="1"/>
  <c r="BR1088" i="13" s="1"/>
  <c r="BR1089" i="13" s="1"/>
  <c r="BR1090" i="13" s="1"/>
  <c r="BR1091" i="13" s="1"/>
  <c r="BR1092" i="13" s="1"/>
  <c r="BR1093" i="13" s="1"/>
  <c r="BR1094" i="13" s="1"/>
  <c r="BR1095" i="13" s="1"/>
  <c r="BR1096" i="13" s="1"/>
  <c r="BR1097" i="13" s="1"/>
  <c r="BR1098" i="13" s="1"/>
  <c r="BR1099" i="13" s="1"/>
  <c r="BR1100" i="13" s="1"/>
  <c r="BR1101" i="13" s="1"/>
  <c r="BR1102" i="13" s="1"/>
  <c r="BR1103" i="13" s="1"/>
  <c r="BR1104" i="13" s="1"/>
  <c r="BR1105" i="13" s="1"/>
  <c r="BR1106" i="13" s="1"/>
  <c r="BR1107" i="13" s="1"/>
  <c r="BR1108" i="13" s="1"/>
  <c r="BR1109" i="13" s="1"/>
  <c r="BR1110" i="13" s="1"/>
  <c r="BR1111" i="13" s="1"/>
  <c r="BR1112" i="13" s="1"/>
  <c r="BR1113" i="13" s="1"/>
  <c r="BR1114" i="13" s="1"/>
  <c r="BR1115" i="13" s="1"/>
  <c r="BR1116" i="13" s="1"/>
  <c r="BR1117" i="13" s="1"/>
  <c r="BR1118" i="13" s="1"/>
  <c r="BR1119" i="13" s="1"/>
  <c r="BR1120" i="13" s="1"/>
  <c r="BR1121" i="13" s="1"/>
  <c r="BR1122" i="13" s="1"/>
  <c r="BR1123" i="13" s="1"/>
  <c r="BR1124" i="13" s="1"/>
  <c r="BR1125" i="13" s="1"/>
  <c r="BR1126" i="13" s="1"/>
  <c r="BR1127" i="13" s="1"/>
  <c r="BR1128" i="13" s="1"/>
  <c r="BR1129" i="13" s="1"/>
  <c r="BR1130" i="13" s="1"/>
  <c r="BR1131" i="13" s="1"/>
  <c r="BR1132" i="13" s="1"/>
  <c r="BR1133" i="13" s="1"/>
  <c r="BR1134" i="13" s="1"/>
  <c r="BR1135" i="13" s="1"/>
  <c r="BR1136" i="13" s="1"/>
  <c r="BR1137" i="13" s="1"/>
  <c r="BR1138" i="13" s="1"/>
  <c r="BR1139" i="13" s="1"/>
  <c r="BR1140" i="13" s="1"/>
  <c r="BR1141" i="13" s="1"/>
  <c r="BR1142" i="13" s="1"/>
  <c r="BR1143" i="13" s="1"/>
  <c r="BR1144" i="13" s="1"/>
  <c r="BR1145" i="13" s="1"/>
  <c r="BR1146" i="13" s="1"/>
  <c r="BR1147" i="13" s="1"/>
  <c r="BR1148" i="13" s="1"/>
  <c r="BR1149" i="13" s="1"/>
  <c r="BR1150" i="13" s="1"/>
  <c r="BR1151" i="13" s="1"/>
  <c r="BR1152" i="13" s="1"/>
  <c r="BR1153" i="13" s="1"/>
  <c r="BR1154" i="13" s="1"/>
  <c r="BR1155" i="13" s="1"/>
  <c r="BR1156" i="13" s="1"/>
  <c r="BR1157" i="13" s="1"/>
  <c r="BR1158" i="13" s="1"/>
  <c r="BR1159" i="13" s="1"/>
  <c r="BR1160" i="13" s="1"/>
  <c r="BR1161" i="13" s="1"/>
  <c r="BR1162" i="13" s="1"/>
  <c r="BR1163" i="13" s="1"/>
  <c r="BR1164" i="13" s="1"/>
  <c r="BR1165" i="13" s="1"/>
  <c r="BR1166" i="13" s="1"/>
  <c r="BR1167" i="13" s="1"/>
  <c r="BR1168" i="13" s="1"/>
  <c r="BR1169" i="13" s="1"/>
  <c r="BR1170" i="13" s="1"/>
  <c r="BR1171" i="13" s="1"/>
  <c r="AT818" i="13"/>
  <c r="AT819" i="13" s="1"/>
  <c r="AT820" i="13" s="1"/>
  <c r="AT821" i="13" s="1"/>
  <c r="AT822" i="13" s="1"/>
  <c r="AT823" i="13" s="1"/>
  <c r="AT824" i="13" s="1"/>
  <c r="AT825" i="13" s="1"/>
  <c r="AT826" i="13" s="1"/>
  <c r="AT827" i="13" s="1"/>
  <c r="AT828" i="13" s="1"/>
  <c r="AT829" i="13" s="1"/>
  <c r="AT830" i="13" s="1"/>
  <c r="AT831" i="13" s="1"/>
  <c r="AT832" i="13" s="1"/>
  <c r="AT833" i="13" s="1"/>
  <c r="AT834" i="13" s="1"/>
  <c r="AT835" i="13" s="1"/>
  <c r="AT836" i="13" s="1"/>
  <c r="AT837" i="13" s="1"/>
  <c r="AT838" i="13" s="1"/>
  <c r="AT839" i="13" s="1"/>
  <c r="AT840" i="13" s="1"/>
  <c r="AT841" i="13" s="1"/>
  <c r="AT842" i="13" s="1"/>
  <c r="AT843" i="13" s="1"/>
  <c r="AT844" i="13" s="1"/>
  <c r="AT845" i="13" s="1"/>
  <c r="AT846" i="13" s="1"/>
  <c r="AT847" i="13" s="1"/>
  <c r="AT848" i="13" s="1"/>
  <c r="AT849" i="13" s="1"/>
  <c r="AT850" i="13" s="1"/>
  <c r="AT851" i="13" s="1"/>
  <c r="AT852" i="13" s="1"/>
  <c r="AT853" i="13" s="1"/>
  <c r="AT854" i="13" s="1"/>
  <c r="AT855" i="13" s="1"/>
  <c r="AT856" i="13" s="1"/>
  <c r="AT857" i="13" s="1"/>
  <c r="AT858" i="13" s="1"/>
  <c r="AT859" i="13" s="1"/>
  <c r="AT860" i="13" s="1"/>
  <c r="AT861" i="13" s="1"/>
  <c r="AT862" i="13" s="1"/>
  <c r="AT863" i="13" s="1"/>
  <c r="AT864" i="13" s="1"/>
  <c r="AT865" i="13" s="1"/>
  <c r="AT866" i="13" s="1"/>
  <c r="AT867" i="13" s="1"/>
  <c r="AT868" i="13" s="1"/>
  <c r="AT869" i="13" s="1"/>
  <c r="AT870" i="13" s="1"/>
  <c r="AT871" i="13" s="1"/>
  <c r="AT872" i="13" s="1"/>
  <c r="AT873" i="13" s="1"/>
  <c r="AT874" i="13" s="1"/>
  <c r="AT875" i="13" s="1"/>
  <c r="AT876" i="13" s="1"/>
  <c r="AT877" i="13" s="1"/>
  <c r="AT878" i="13" s="1"/>
  <c r="AT879" i="13" s="1"/>
  <c r="AT880" i="13" s="1"/>
  <c r="AT881" i="13" s="1"/>
  <c r="AT882" i="13" s="1"/>
  <c r="AT883" i="13" s="1"/>
  <c r="AT884" i="13" s="1"/>
  <c r="AT885" i="13" s="1"/>
  <c r="AT886" i="13" s="1"/>
  <c r="AT887" i="13" s="1"/>
  <c r="AT888" i="13" s="1"/>
  <c r="AT889" i="13" s="1"/>
  <c r="AT890" i="13" s="1"/>
  <c r="AT891" i="13" s="1"/>
  <c r="AT892" i="13" s="1"/>
  <c r="AT893" i="13" s="1"/>
  <c r="AT894" i="13" s="1"/>
  <c r="AT895" i="13" s="1"/>
  <c r="AT896" i="13" s="1"/>
  <c r="AT897" i="13" s="1"/>
  <c r="AT898" i="13" s="1"/>
  <c r="AT899" i="13" s="1"/>
  <c r="AT900" i="13" s="1"/>
  <c r="AT901" i="13" s="1"/>
  <c r="AT902" i="13" s="1"/>
  <c r="AT903" i="13" s="1"/>
  <c r="AT904" i="13" s="1"/>
  <c r="AT905" i="13" s="1"/>
  <c r="AT906" i="13" s="1"/>
  <c r="AT907" i="13" s="1"/>
  <c r="AT908" i="13" s="1"/>
  <c r="AT909" i="13" s="1"/>
  <c r="AT910" i="13" s="1"/>
  <c r="AT911" i="13" s="1"/>
  <c r="AT912" i="13" s="1"/>
  <c r="AT913" i="13" s="1"/>
  <c r="AT914" i="13" s="1"/>
  <c r="AT915" i="13" s="1"/>
  <c r="AT916" i="13" s="1"/>
  <c r="AT917" i="13" s="1"/>
  <c r="AT918" i="13" s="1"/>
  <c r="AT919" i="13" s="1"/>
  <c r="AT920" i="13" s="1"/>
  <c r="AT921" i="13" s="1"/>
  <c r="AT922" i="13" s="1"/>
  <c r="AT923" i="13" s="1"/>
  <c r="AT924" i="13" s="1"/>
  <c r="AT925" i="13" s="1"/>
  <c r="AT926" i="13" s="1"/>
  <c r="AT927" i="13" s="1"/>
  <c r="AT928" i="13" s="1"/>
  <c r="AT929" i="13" s="1"/>
  <c r="AT930" i="13" s="1"/>
  <c r="AT931" i="13" s="1"/>
  <c r="AT932" i="13" s="1"/>
  <c r="AT933" i="13" s="1"/>
  <c r="AT934" i="13" s="1"/>
  <c r="AT935" i="13" s="1"/>
  <c r="AT936" i="13" s="1"/>
  <c r="AT937" i="13" s="1"/>
  <c r="AT938" i="13" s="1"/>
  <c r="AT939" i="13" s="1"/>
  <c r="AT940" i="13" s="1"/>
  <c r="AT941" i="13" s="1"/>
  <c r="AT942" i="13" s="1"/>
  <c r="AT943" i="13" s="1"/>
  <c r="AT944" i="13" s="1"/>
  <c r="AT945" i="13" s="1"/>
  <c r="AT946" i="13" s="1"/>
  <c r="AT947" i="13" s="1"/>
  <c r="AT948" i="13" s="1"/>
  <c r="AT949" i="13" s="1"/>
  <c r="AT950" i="13" s="1"/>
  <c r="AT951" i="13" s="1"/>
  <c r="AT952" i="13" s="1"/>
  <c r="AT953" i="13" s="1"/>
  <c r="AT954" i="13" s="1"/>
  <c r="AT955" i="13" s="1"/>
  <c r="AT956" i="13" s="1"/>
  <c r="AT957" i="13" s="1"/>
  <c r="AT958" i="13" s="1"/>
  <c r="AT959" i="13" s="1"/>
  <c r="AT960" i="13" s="1"/>
  <c r="AT961" i="13" s="1"/>
  <c r="AT962" i="13" s="1"/>
  <c r="AT963" i="13" s="1"/>
  <c r="AT964" i="13" s="1"/>
  <c r="AT965" i="13" s="1"/>
  <c r="AT966" i="13" s="1"/>
  <c r="AT967" i="13" s="1"/>
  <c r="AT968" i="13" s="1"/>
  <c r="AT969" i="13" s="1"/>
  <c r="AT970" i="13" s="1"/>
  <c r="AT971" i="13" s="1"/>
  <c r="AT972" i="13" s="1"/>
  <c r="AT973" i="13" s="1"/>
  <c r="AT974" i="13" s="1"/>
  <c r="AT975" i="13" s="1"/>
  <c r="AT976" i="13" s="1"/>
  <c r="AT977" i="13" s="1"/>
  <c r="AT978" i="13" s="1"/>
  <c r="AT979" i="13" s="1"/>
  <c r="AT980" i="13" s="1"/>
  <c r="AT981" i="13" s="1"/>
  <c r="AT982" i="13" s="1"/>
  <c r="AT983" i="13" s="1"/>
  <c r="AT984" i="13" s="1"/>
  <c r="AT985" i="13" s="1"/>
  <c r="AT986" i="13" s="1"/>
  <c r="AT987" i="13" s="1"/>
  <c r="AT988" i="13" s="1"/>
  <c r="AT989" i="13" s="1"/>
  <c r="AT990" i="13" s="1"/>
  <c r="AT991" i="13" s="1"/>
  <c r="AT992" i="13" s="1"/>
  <c r="AT993" i="13" s="1"/>
  <c r="AT994" i="13" s="1"/>
  <c r="AT995" i="13" s="1"/>
  <c r="AT996" i="13" s="1"/>
  <c r="AT997" i="13" s="1"/>
  <c r="AT998" i="13" s="1"/>
  <c r="AT999" i="13" s="1"/>
  <c r="AT1000" i="13" s="1"/>
  <c r="AT1001" i="13" s="1"/>
  <c r="AT1002" i="13" s="1"/>
  <c r="AT1003" i="13" s="1"/>
  <c r="AT1004" i="13" s="1"/>
  <c r="AT1005" i="13" s="1"/>
  <c r="AT1006" i="13" s="1"/>
  <c r="AT1007" i="13" s="1"/>
  <c r="AT1008" i="13" s="1"/>
  <c r="AT1009" i="13" s="1"/>
  <c r="AT1010" i="13" s="1"/>
  <c r="AT1011" i="13" s="1"/>
  <c r="AT1012" i="13" s="1"/>
  <c r="AT1013" i="13" s="1"/>
  <c r="AT1014" i="13" s="1"/>
  <c r="AT1015" i="13" s="1"/>
  <c r="AT1016" i="13" s="1"/>
  <c r="AT1017" i="13" s="1"/>
  <c r="AT1018" i="13" s="1"/>
  <c r="AT1019" i="13" s="1"/>
  <c r="AT1020" i="13" s="1"/>
  <c r="AT1021" i="13" s="1"/>
  <c r="AT1022" i="13" s="1"/>
  <c r="AT1023" i="13" s="1"/>
  <c r="AT1024" i="13" s="1"/>
  <c r="AT1025" i="13" s="1"/>
  <c r="AT1026" i="13" s="1"/>
  <c r="AT1027" i="13" s="1"/>
  <c r="AT1028" i="13" s="1"/>
  <c r="AT1029" i="13" s="1"/>
  <c r="AT1030" i="13" s="1"/>
  <c r="AT1031" i="13" s="1"/>
  <c r="AT1032" i="13" s="1"/>
  <c r="AT1033" i="13" s="1"/>
  <c r="AT1034" i="13" s="1"/>
  <c r="AT1035" i="13" s="1"/>
  <c r="AT1036" i="13" s="1"/>
  <c r="AT1037" i="13" s="1"/>
  <c r="AT1038" i="13" s="1"/>
  <c r="AT1039" i="13" s="1"/>
  <c r="AT1040" i="13" s="1"/>
  <c r="AT1041" i="13" s="1"/>
  <c r="AT1042" i="13" s="1"/>
  <c r="AT1043" i="13" s="1"/>
  <c r="AT1044" i="13" s="1"/>
  <c r="AT1045" i="13" s="1"/>
  <c r="AT1046" i="13" s="1"/>
  <c r="AT1047" i="13" s="1"/>
  <c r="AT1048" i="13" s="1"/>
  <c r="AT1049" i="13" s="1"/>
  <c r="AT1050" i="13" s="1"/>
  <c r="AT1051" i="13" s="1"/>
  <c r="AT1052" i="13" s="1"/>
  <c r="AT1053" i="13" s="1"/>
  <c r="AT1054" i="13" s="1"/>
  <c r="AT1055" i="13" s="1"/>
  <c r="AT1056" i="13" s="1"/>
  <c r="AT1057" i="13" s="1"/>
  <c r="AT1058" i="13" s="1"/>
  <c r="AT1059" i="13" s="1"/>
  <c r="AT1060" i="13" s="1"/>
  <c r="AT1061" i="13" s="1"/>
  <c r="AT1062" i="13" s="1"/>
  <c r="AT1063" i="13" s="1"/>
  <c r="AT1064" i="13" s="1"/>
  <c r="AT1065" i="13" s="1"/>
  <c r="AT1066" i="13" s="1"/>
  <c r="AT1067" i="13" s="1"/>
  <c r="AT1068" i="13" s="1"/>
  <c r="AT1069" i="13" s="1"/>
  <c r="AT1070" i="13" s="1"/>
  <c r="AT1071" i="13" s="1"/>
  <c r="AT1072" i="13" s="1"/>
  <c r="AT1073" i="13" s="1"/>
  <c r="AT1074" i="13" s="1"/>
  <c r="AT1075" i="13" s="1"/>
  <c r="AT1076" i="13" s="1"/>
  <c r="AT1077" i="13" s="1"/>
  <c r="AT1078" i="13" s="1"/>
  <c r="AT1079" i="13" s="1"/>
  <c r="AT1080" i="13" s="1"/>
  <c r="AT1081" i="13" s="1"/>
  <c r="AT1082" i="13" s="1"/>
  <c r="AT1083" i="13" s="1"/>
  <c r="AT1084" i="13" s="1"/>
  <c r="AT1085" i="13" s="1"/>
  <c r="AT1086" i="13" s="1"/>
  <c r="AT1087" i="13" s="1"/>
  <c r="AT1088" i="13" s="1"/>
  <c r="AT1089" i="13" s="1"/>
  <c r="AT1090" i="13" s="1"/>
  <c r="AT1091" i="13" s="1"/>
  <c r="AT1092" i="13" s="1"/>
  <c r="AT1093" i="13" s="1"/>
  <c r="AT1094" i="13" s="1"/>
  <c r="AT1095" i="13" s="1"/>
  <c r="AT1096" i="13" s="1"/>
  <c r="AT1097" i="13" s="1"/>
  <c r="AT1098" i="13" s="1"/>
  <c r="AT1099" i="13" s="1"/>
  <c r="AT1100" i="13" s="1"/>
  <c r="AT1101" i="13" s="1"/>
  <c r="AT1102" i="13" s="1"/>
  <c r="AT1103" i="13" s="1"/>
  <c r="AT1104" i="13" s="1"/>
  <c r="AT1105" i="13" s="1"/>
  <c r="AT1106" i="13" s="1"/>
  <c r="AT1107" i="13" s="1"/>
  <c r="AT1108" i="13" s="1"/>
  <c r="AT1109" i="13" s="1"/>
  <c r="AT1110" i="13" s="1"/>
  <c r="AT1111" i="13" s="1"/>
  <c r="AT1112" i="13" s="1"/>
  <c r="AT1113" i="13" s="1"/>
  <c r="AT1114" i="13" s="1"/>
  <c r="AT1115" i="13" s="1"/>
  <c r="AT1116" i="13" s="1"/>
  <c r="AT1117" i="13" s="1"/>
  <c r="AT1118" i="13" s="1"/>
  <c r="AT1119" i="13" s="1"/>
  <c r="AT1120" i="13" s="1"/>
  <c r="AT1121" i="13" s="1"/>
  <c r="AT1122" i="13" s="1"/>
  <c r="AT1123" i="13" s="1"/>
  <c r="AT1124" i="13" s="1"/>
  <c r="AT1125" i="13" s="1"/>
  <c r="AT1126" i="13" s="1"/>
  <c r="AT1127" i="13" s="1"/>
  <c r="AT1128" i="13" s="1"/>
  <c r="AT1129" i="13" s="1"/>
  <c r="AT1130" i="13" s="1"/>
  <c r="AT1131" i="13" s="1"/>
  <c r="AT1132" i="13" s="1"/>
  <c r="AT1133" i="13" s="1"/>
  <c r="AT1134" i="13" s="1"/>
  <c r="AT1135" i="13" s="1"/>
  <c r="AT1136" i="13" s="1"/>
  <c r="AT1137" i="13" s="1"/>
  <c r="AT1138" i="13" s="1"/>
  <c r="AT1139" i="13" s="1"/>
  <c r="AT1140" i="13" s="1"/>
  <c r="AT1141" i="13" s="1"/>
  <c r="AT1142" i="13" s="1"/>
  <c r="AT1143" i="13" s="1"/>
  <c r="AT1144" i="13" s="1"/>
  <c r="AT1145" i="13" s="1"/>
  <c r="AT1146" i="13" s="1"/>
  <c r="AT1147" i="13" s="1"/>
  <c r="AT1148" i="13" s="1"/>
  <c r="AT1149" i="13" s="1"/>
  <c r="AT1150" i="13" s="1"/>
  <c r="AT1151" i="13" s="1"/>
  <c r="AT1152" i="13" s="1"/>
  <c r="AT1153" i="13" s="1"/>
  <c r="AT1154" i="13" s="1"/>
  <c r="AT1155" i="13" s="1"/>
  <c r="AT1156" i="13" s="1"/>
  <c r="AT1157" i="13" s="1"/>
  <c r="AT1158" i="13" s="1"/>
  <c r="AT1159" i="13" s="1"/>
  <c r="AT1160" i="13" s="1"/>
  <c r="AT1161" i="13" s="1"/>
  <c r="AT1162" i="13" s="1"/>
  <c r="AT1163" i="13" s="1"/>
  <c r="AT1164" i="13" s="1"/>
  <c r="AT1165" i="13" s="1"/>
  <c r="AT1166" i="13" s="1"/>
  <c r="AT1167" i="13" s="1"/>
  <c r="AT1168" i="13" s="1"/>
  <c r="AT1169" i="13" s="1"/>
  <c r="AT1170" i="13" s="1"/>
  <c r="AT1171" i="13" s="1"/>
  <c r="AL818" i="13"/>
  <c r="AL819" i="13" s="1"/>
  <c r="AL820" i="13" s="1"/>
  <c r="AL821" i="13" s="1"/>
  <c r="AL822" i="13" s="1"/>
  <c r="AL823" i="13" s="1"/>
  <c r="AL824" i="13" s="1"/>
  <c r="AL825" i="13" s="1"/>
  <c r="AL826" i="13" s="1"/>
  <c r="AL827" i="13" s="1"/>
  <c r="AL828" i="13" s="1"/>
  <c r="AL829" i="13" s="1"/>
  <c r="AL830" i="13" s="1"/>
  <c r="AL831" i="13" s="1"/>
  <c r="AL832" i="13" s="1"/>
  <c r="AL833" i="13" s="1"/>
  <c r="AL834" i="13" s="1"/>
  <c r="AL835" i="13" s="1"/>
  <c r="AL836" i="13" s="1"/>
  <c r="AL837" i="13" s="1"/>
  <c r="AL838" i="13" s="1"/>
  <c r="AL839" i="13" s="1"/>
  <c r="AL840" i="13" s="1"/>
  <c r="AL841" i="13" s="1"/>
  <c r="AL842" i="13" s="1"/>
  <c r="AL843" i="13" s="1"/>
  <c r="AL844" i="13" s="1"/>
  <c r="AL845" i="13" s="1"/>
  <c r="AL846" i="13" s="1"/>
  <c r="AL847" i="13" s="1"/>
  <c r="AL848" i="13" s="1"/>
  <c r="AL849" i="13" s="1"/>
  <c r="AL850" i="13" s="1"/>
  <c r="AL851" i="13" s="1"/>
  <c r="AL852" i="13" s="1"/>
  <c r="AL853" i="13" s="1"/>
  <c r="AL854" i="13" s="1"/>
  <c r="AL855" i="13" s="1"/>
  <c r="AL856" i="13" s="1"/>
  <c r="AL857" i="13" s="1"/>
  <c r="AL858" i="13" s="1"/>
  <c r="AL859" i="13" s="1"/>
  <c r="AL860" i="13" s="1"/>
  <c r="AL861" i="13" s="1"/>
  <c r="AL862" i="13" s="1"/>
  <c r="AL863" i="13" s="1"/>
  <c r="AL864" i="13" s="1"/>
  <c r="AL865" i="13" s="1"/>
  <c r="AL866" i="13" s="1"/>
  <c r="AL867" i="13" s="1"/>
  <c r="AL868" i="13" s="1"/>
  <c r="AL869" i="13" s="1"/>
  <c r="AL870" i="13" s="1"/>
  <c r="AL871" i="13" s="1"/>
  <c r="AL872" i="13" s="1"/>
  <c r="AL873" i="13" s="1"/>
  <c r="AL874" i="13" s="1"/>
  <c r="AL875" i="13" s="1"/>
  <c r="AL876" i="13" s="1"/>
  <c r="AL877" i="13" s="1"/>
  <c r="AL878" i="13" s="1"/>
  <c r="AL879" i="13" s="1"/>
  <c r="AL880" i="13" s="1"/>
  <c r="AL881" i="13" s="1"/>
  <c r="AL882" i="13" s="1"/>
  <c r="AL883" i="13" s="1"/>
  <c r="AL884" i="13" s="1"/>
  <c r="AL885" i="13" s="1"/>
  <c r="AL886" i="13" s="1"/>
  <c r="AL887" i="13" s="1"/>
  <c r="AL888" i="13" s="1"/>
  <c r="AL889" i="13" s="1"/>
  <c r="AL890" i="13" s="1"/>
  <c r="AL891" i="13" s="1"/>
  <c r="AL892" i="13" s="1"/>
  <c r="AL893" i="13" s="1"/>
  <c r="AL894" i="13" s="1"/>
  <c r="AL895" i="13" s="1"/>
  <c r="AL896" i="13" s="1"/>
  <c r="AL897" i="13" s="1"/>
  <c r="AL898" i="13" s="1"/>
  <c r="AL899" i="13" s="1"/>
  <c r="AL900" i="13" s="1"/>
  <c r="AL901" i="13" s="1"/>
  <c r="AL902" i="13" s="1"/>
  <c r="AL903" i="13" s="1"/>
  <c r="AL904" i="13" s="1"/>
  <c r="AL905" i="13" s="1"/>
  <c r="AL906" i="13" s="1"/>
  <c r="AL907" i="13" s="1"/>
  <c r="AL908" i="13" s="1"/>
  <c r="AL909" i="13" s="1"/>
  <c r="AL910" i="13" s="1"/>
  <c r="AL911" i="13" s="1"/>
  <c r="AL912" i="13" s="1"/>
  <c r="AL913" i="13" s="1"/>
  <c r="AL914" i="13" s="1"/>
  <c r="AL915" i="13" s="1"/>
  <c r="AL916" i="13" s="1"/>
  <c r="AL917" i="13" s="1"/>
  <c r="AL918" i="13" s="1"/>
  <c r="AL919" i="13" s="1"/>
  <c r="AL920" i="13" s="1"/>
  <c r="AL921" i="13" s="1"/>
  <c r="AL922" i="13" s="1"/>
  <c r="AL923" i="13" s="1"/>
  <c r="AL924" i="13" s="1"/>
  <c r="AL925" i="13" s="1"/>
  <c r="AL926" i="13" s="1"/>
  <c r="AL927" i="13" s="1"/>
  <c r="AL928" i="13" s="1"/>
  <c r="AL929" i="13" s="1"/>
  <c r="AL930" i="13" s="1"/>
  <c r="AL931" i="13" s="1"/>
  <c r="AL932" i="13" s="1"/>
  <c r="AL933" i="13" s="1"/>
  <c r="AL934" i="13" s="1"/>
  <c r="AL935" i="13" s="1"/>
  <c r="AL936" i="13" s="1"/>
  <c r="AL937" i="13" s="1"/>
  <c r="AL938" i="13" s="1"/>
  <c r="AL939" i="13" s="1"/>
  <c r="AL940" i="13" s="1"/>
  <c r="AL941" i="13" s="1"/>
  <c r="AL942" i="13" s="1"/>
  <c r="AL943" i="13" s="1"/>
  <c r="AL944" i="13" s="1"/>
  <c r="AL945" i="13" s="1"/>
  <c r="AL946" i="13" s="1"/>
  <c r="AL947" i="13" s="1"/>
  <c r="AL948" i="13" s="1"/>
  <c r="AL949" i="13" s="1"/>
  <c r="AL950" i="13" s="1"/>
  <c r="AL951" i="13" s="1"/>
  <c r="AL952" i="13" s="1"/>
  <c r="AL953" i="13" s="1"/>
  <c r="AL954" i="13" s="1"/>
  <c r="AL955" i="13" s="1"/>
  <c r="AL956" i="13" s="1"/>
  <c r="AL957" i="13" s="1"/>
  <c r="AL958" i="13" s="1"/>
  <c r="AL959" i="13" s="1"/>
  <c r="AL960" i="13" s="1"/>
  <c r="AL961" i="13" s="1"/>
  <c r="AL962" i="13" s="1"/>
  <c r="AL963" i="13" s="1"/>
  <c r="AL964" i="13" s="1"/>
  <c r="AL965" i="13" s="1"/>
  <c r="AL966" i="13" s="1"/>
  <c r="AL967" i="13" s="1"/>
  <c r="AL968" i="13" s="1"/>
  <c r="AL969" i="13" s="1"/>
  <c r="AL970" i="13" s="1"/>
  <c r="AL971" i="13" s="1"/>
  <c r="AL972" i="13" s="1"/>
  <c r="AL973" i="13" s="1"/>
  <c r="AL974" i="13" s="1"/>
  <c r="AL975" i="13" s="1"/>
  <c r="AL976" i="13" s="1"/>
  <c r="AL977" i="13" s="1"/>
  <c r="AL978" i="13" s="1"/>
  <c r="AL979" i="13" s="1"/>
  <c r="AL980" i="13" s="1"/>
  <c r="AL981" i="13" s="1"/>
  <c r="AL982" i="13" s="1"/>
  <c r="AL983" i="13" s="1"/>
  <c r="AL984" i="13" s="1"/>
  <c r="AL985" i="13" s="1"/>
  <c r="AL986" i="13" s="1"/>
  <c r="AL987" i="13" s="1"/>
  <c r="AL988" i="13" s="1"/>
  <c r="AL989" i="13" s="1"/>
  <c r="AL990" i="13" s="1"/>
  <c r="AL991" i="13" s="1"/>
  <c r="AL992" i="13" s="1"/>
  <c r="AL993" i="13" s="1"/>
  <c r="AL994" i="13" s="1"/>
  <c r="AL995" i="13" s="1"/>
  <c r="AL996" i="13" s="1"/>
  <c r="AL997" i="13" s="1"/>
  <c r="AL998" i="13" s="1"/>
  <c r="AL999" i="13" s="1"/>
  <c r="AL1000" i="13" s="1"/>
  <c r="AL1001" i="13" s="1"/>
  <c r="AL1002" i="13" s="1"/>
  <c r="AL1003" i="13" s="1"/>
  <c r="AL1004" i="13" s="1"/>
  <c r="AL1005" i="13" s="1"/>
  <c r="AL1006" i="13" s="1"/>
  <c r="AL1007" i="13" s="1"/>
  <c r="AL1008" i="13" s="1"/>
  <c r="AL1009" i="13" s="1"/>
  <c r="AL1010" i="13" s="1"/>
  <c r="AL1011" i="13" s="1"/>
  <c r="AL1012" i="13" s="1"/>
  <c r="AL1013" i="13" s="1"/>
  <c r="AL1014" i="13" s="1"/>
  <c r="AL1015" i="13" s="1"/>
  <c r="AL1016" i="13" s="1"/>
  <c r="AL1017" i="13" s="1"/>
  <c r="AL1018" i="13" s="1"/>
  <c r="AL1019" i="13" s="1"/>
  <c r="AL1020" i="13" s="1"/>
  <c r="AL1021" i="13" s="1"/>
  <c r="AL1022" i="13" s="1"/>
  <c r="AL1023" i="13" s="1"/>
  <c r="AL1024" i="13" s="1"/>
  <c r="AL1025" i="13" s="1"/>
  <c r="AL1026" i="13" s="1"/>
  <c r="AL1027" i="13" s="1"/>
  <c r="AL1028" i="13" s="1"/>
  <c r="AL1029" i="13" s="1"/>
  <c r="AL1030" i="13" s="1"/>
  <c r="AL1031" i="13" s="1"/>
  <c r="AL1032" i="13" s="1"/>
  <c r="AL1033" i="13" s="1"/>
  <c r="AL1034" i="13" s="1"/>
  <c r="AL1035" i="13" s="1"/>
  <c r="AL1036" i="13" s="1"/>
  <c r="AL1037" i="13" s="1"/>
  <c r="AL1038" i="13" s="1"/>
  <c r="AL1039" i="13" s="1"/>
  <c r="AL1040" i="13" s="1"/>
  <c r="AL1041" i="13" s="1"/>
  <c r="AL1042" i="13" s="1"/>
  <c r="AL1043" i="13" s="1"/>
  <c r="AL1044" i="13" s="1"/>
  <c r="AL1045" i="13" s="1"/>
  <c r="AL1046" i="13" s="1"/>
  <c r="AL1047" i="13" s="1"/>
  <c r="AL1048" i="13" s="1"/>
  <c r="AL1049" i="13" s="1"/>
  <c r="AL1050" i="13" s="1"/>
  <c r="AL1051" i="13" s="1"/>
  <c r="AL1052" i="13" s="1"/>
  <c r="AL1053" i="13" s="1"/>
  <c r="AL1054" i="13" s="1"/>
  <c r="AL1055" i="13" s="1"/>
  <c r="AL1056" i="13" s="1"/>
  <c r="AL1057" i="13" s="1"/>
  <c r="AL1058" i="13" s="1"/>
  <c r="AL1059" i="13" s="1"/>
  <c r="AL1060" i="13" s="1"/>
  <c r="AL1061" i="13" s="1"/>
  <c r="AL1062" i="13" s="1"/>
  <c r="AL1063" i="13" s="1"/>
  <c r="AL1064" i="13" s="1"/>
  <c r="AL1065" i="13" s="1"/>
  <c r="AL1066" i="13" s="1"/>
  <c r="AL1067" i="13" s="1"/>
  <c r="AL1068" i="13" s="1"/>
  <c r="AL1069" i="13" s="1"/>
  <c r="AL1070" i="13" s="1"/>
  <c r="AL1071" i="13" s="1"/>
  <c r="AL1072" i="13" s="1"/>
  <c r="AL1073" i="13" s="1"/>
  <c r="AL1074" i="13" s="1"/>
  <c r="AL1075" i="13" s="1"/>
  <c r="AL1076" i="13" s="1"/>
  <c r="AL1077" i="13" s="1"/>
  <c r="AL1078" i="13" s="1"/>
  <c r="AL1079" i="13" s="1"/>
  <c r="AL1080" i="13" s="1"/>
  <c r="AL1081" i="13" s="1"/>
  <c r="AL1082" i="13" s="1"/>
  <c r="AL1083" i="13" s="1"/>
  <c r="AL1084" i="13" s="1"/>
  <c r="AL1085" i="13" s="1"/>
  <c r="AL1086" i="13" s="1"/>
  <c r="AL1087" i="13" s="1"/>
  <c r="AL1088" i="13" s="1"/>
  <c r="AL1089" i="13" s="1"/>
  <c r="AL1090" i="13" s="1"/>
  <c r="AL1091" i="13" s="1"/>
  <c r="AL1092" i="13" s="1"/>
  <c r="AL1093" i="13" s="1"/>
  <c r="AL1094" i="13" s="1"/>
  <c r="AL1095" i="13" s="1"/>
  <c r="AL1096" i="13" s="1"/>
  <c r="AL1097" i="13" s="1"/>
  <c r="AL1098" i="13" s="1"/>
  <c r="AL1099" i="13" s="1"/>
  <c r="AL1100" i="13" s="1"/>
  <c r="AL1101" i="13" s="1"/>
  <c r="AL1102" i="13" s="1"/>
  <c r="AL1103" i="13" s="1"/>
  <c r="AL1104" i="13" s="1"/>
  <c r="AL1105" i="13" s="1"/>
  <c r="AL1106" i="13" s="1"/>
  <c r="AL1107" i="13" s="1"/>
  <c r="AL1108" i="13" s="1"/>
  <c r="AL1109" i="13" s="1"/>
  <c r="AL1110" i="13" s="1"/>
  <c r="AL1111" i="13" s="1"/>
  <c r="AL1112" i="13" s="1"/>
  <c r="AL1113" i="13" s="1"/>
  <c r="AL1114" i="13" s="1"/>
  <c r="AL1115" i="13" s="1"/>
  <c r="AL1116" i="13" s="1"/>
  <c r="AL1117" i="13" s="1"/>
  <c r="AL1118" i="13" s="1"/>
  <c r="AL1119" i="13" s="1"/>
  <c r="AL1120" i="13" s="1"/>
  <c r="AL1121" i="13" s="1"/>
  <c r="AL1122" i="13" s="1"/>
  <c r="AL1123" i="13" s="1"/>
  <c r="AL1124" i="13" s="1"/>
  <c r="AL1125" i="13" s="1"/>
  <c r="AL1126" i="13" s="1"/>
  <c r="AL1127" i="13" s="1"/>
  <c r="AL1128" i="13" s="1"/>
  <c r="AL1129" i="13" s="1"/>
  <c r="AL1130" i="13" s="1"/>
  <c r="AL1131" i="13" s="1"/>
  <c r="AL1132" i="13" s="1"/>
  <c r="AL1133" i="13" s="1"/>
  <c r="AL1134" i="13" s="1"/>
  <c r="AL1135" i="13" s="1"/>
  <c r="AL1136" i="13" s="1"/>
  <c r="AL1137" i="13" s="1"/>
  <c r="AL1138" i="13" s="1"/>
  <c r="AL1139" i="13" s="1"/>
  <c r="AL1140" i="13" s="1"/>
  <c r="AL1141" i="13" s="1"/>
  <c r="AL1142" i="13" s="1"/>
  <c r="AL1143" i="13" s="1"/>
  <c r="AL1144" i="13" s="1"/>
  <c r="AL1145" i="13" s="1"/>
  <c r="AL1146" i="13" s="1"/>
  <c r="AL1147" i="13" s="1"/>
  <c r="AL1148" i="13" s="1"/>
  <c r="AL1149" i="13" s="1"/>
  <c r="AL1150" i="13" s="1"/>
  <c r="AL1151" i="13" s="1"/>
  <c r="AL1152" i="13" s="1"/>
  <c r="AL1153" i="13" s="1"/>
  <c r="AL1154" i="13" s="1"/>
  <c r="AL1155" i="13" s="1"/>
  <c r="AL1156" i="13" s="1"/>
  <c r="AL1157" i="13" s="1"/>
  <c r="AL1158" i="13" s="1"/>
  <c r="AL1159" i="13" s="1"/>
  <c r="AL1160" i="13" s="1"/>
  <c r="AL1161" i="13" s="1"/>
  <c r="AL1162" i="13" s="1"/>
  <c r="AL1163" i="13" s="1"/>
  <c r="AL1164" i="13" s="1"/>
  <c r="AL1165" i="13" s="1"/>
  <c r="AL1166" i="13" s="1"/>
  <c r="AL1167" i="13" s="1"/>
  <c r="AL1168" i="13" s="1"/>
  <c r="AL1169" i="13" s="1"/>
  <c r="AL1170" i="13" s="1"/>
  <c r="AL1171" i="13" s="1"/>
  <c r="AD818" i="13"/>
  <c r="AD819" i="13" s="1"/>
  <c r="AD820" i="13" s="1"/>
  <c r="AD821" i="13" s="1"/>
  <c r="AD822" i="13" s="1"/>
  <c r="AD823" i="13" s="1"/>
  <c r="AD824" i="13" s="1"/>
  <c r="AD825" i="13" s="1"/>
  <c r="AD826" i="13" s="1"/>
  <c r="AD827" i="13" s="1"/>
  <c r="AD828" i="13" s="1"/>
  <c r="AD829" i="13" s="1"/>
  <c r="AD830" i="13" s="1"/>
  <c r="AD831" i="13" s="1"/>
  <c r="AD832" i="13" s="1"/>
  <c r="AD833" i="13" s="1"/>
  <c r="AD834" i="13" s="1"/>
  <c r="AD835" i="13" s="1"/>
  <c r="AD836" i="13" s="1"/>
  <c r="AD837" i="13" s="1"/>
  <c r="AD838" i="13" s="1"/>
  <c r="AD839" i="13" s="1"/>
  <c r="AD840" i="13" s="1"/>
  <c r="AD841" i="13" s="1"/>
  <c r="AD842" i="13" s="1"/>
  <c r="AD843" i="13" s="1"/>
  <c r="AD844" i="13" s="1"/>
  <c r="AD845" i="13" s="1"/>
  <c r="AD846" i="13" s="1"/>
  <c r="AD847" i="13" s="1"/>
  <c r="AD848" i="13" s="1"/>
  <c r="AD849" i="13" s="1"/>
  <c r="AD850" i="13" s="1"/>
  <c r="AD851" i="13" s="1"/>
  <c r="AD852" i="13" s="1"/>
  <c r="AD853" i="13" s="1"/>
  <c r="AD854" i="13" s="1"/>
  <c r="AD855" i="13" s="1"/>
  <c r="AD856" i="13" s="1"/>
  <c r="AD857" i="13" s="1"/>
  <c r="AD858" i="13" s="1"/>
  <c r="AD859" i="13" s="1"/>
  <c r="AD860" i="13" s="1"/>
  <c r="AD861" i="13" s="1"/>
  <c r="AD862" i="13" s="1"/>
  <c r="AD863" i="13" s="1"/>
  <c r="AD864" i="13" s="1"/>
  <c r="AD865" i="13" s="1"/>
  <c r="AD866" i="13" s="1"/>
  <c r="AD867" i="13" s="1"/>
  <c r="AD868" i="13" s="1"/>
  <c r="AD869" i="13" s="1"/>
  <c r="AD870" i="13" s="1"/>
  <c r="AD871" i="13" s="1"/>
  <c r="AD872" i="13" s="1"/>
  <c r="AD873" i="13" s="1"/>
  <c r="AD874" i="13" s="1"/>
  <c r="AD875" i="13" s="1"/>
  <c r="AD876" i="13" s="1"/>
  <c r="AD877" i="13" s="1"/>
  <c r="AD878" i="13" s="1"/>
  <c r="AD879" i="13" s="1"/>
  <c r="AD880" i="13" s="1"/>
  <c r="AD881" i="13" s="1"/>
  <c r="AD882" i="13" s="1"/>
  <c r="AD883" i="13" s="1"/>
  <c r="AD884" i="13" s="1"/>
  <c r="AD885" i="13" s="1"/>
  <c r="AD886" i="13" s="1"/>
  <c r="AD887" i="13" s="1"/>
  <c r="AD888" i="13" s="1"/>
  <c r="AD889" i="13" s="1"/>
  <c r="AD890" i="13" s="1"/>
  <c r="AD891" i="13" s="1"/>
  <c r="AD892" i="13" s="1"/>
  <c r="AD893" i="13" s="1"/>
  <c r="AD894" i="13" s="1"/>
  <c r="AD895" i="13" s="1"/>
  <c r="AD896" i="13" s="1"/>
  <c r="AD897" i="13" s="1"/>
  <c r="AD898" i="13" s="1"/>
  <c r="AD899" i="13" s="1"/>
  <c r="AD900" i="13" s="1"/>
  <c r="AD901" i="13" s="1"/>
  <c r="AD902" i="13" s="1"/>
  <c r="AD903" i="13" s="1"/>
  <c r="AD904" i="13" s="1"/>
  <c r="AD905" i="13" s="1"/>
  <c r="AD906" i="13" s="1"/>
  <c r="AD907" i="13" s="1"/>
  <c r="AD908" i="13" s="1"/>
  <c r="AD909" i="13" s="1"/>
  <c r="AD910" i="13" s="1"/>
  <c r="AD911" i="13" s="1"/>
  <c r="AD912" i="13" s="1"/>
  <c r="AD913" i="13" s="1"/>
  <c r="AD914" i="13" s="1"/>
  <c r="AD915" i="13" s="1"/>
  <c r="AD916" i="13" s="1"/>
  <c r="AD917" i="13" s="1"/>
  <c r="AD918" i="13" s="1"/>
  <c r="AD919" i="13" s="1"/>
  <c r="AD920" i="13" s="1"/>
  <c r="AD921" i="13" s="1"/>
  <c r="AD922" i="13" s="1"/>
  <c r="AD923" i="13" s="1"/>
  <c r="AD924" i="13" s="1"/>
  <c r="AD925" i="13" s="1"/>
  <c r="AD926" i="13" s="1"/>
  <c r="AD927" i="13" s="1"/>
  <c r="AD928" i="13" s="1"/>
  <c r="AD929" i="13" s="1"/>
  <c r="AD930" i="13" s="1"/>
  <c r="AD931" i="13" s="1"/>
  <c r="AD932" i="13" s="1"/>
  <c r="AD933" i="13" s="1"/>
  <c r="AD934" i="13" s="1"/>
  <c r="AD935" i="13" s="1"/>
  <c r="AD936" i="13" s="1"/>
  <c r="AD937" i="13" s="1"/>
  <c r="AD938" i="13" s="1"/>
  <c r="AD939" i="13" s="1"/>
  <c r="AD940" i="13" s="1"/>
  <c r="AD941" i="13" s="1"/>
  <c r="AD942" i="13" s="1"/>
  <c r="AD943" i="13" s="1"/>
  <c r="AD944" i="13" s="1"/>
  <c r="AD945" i="13" s="1"/>
  <c r="AD946" i="13" s="1"/>
  <c r="AD947" i="13" s="1"/>
  <c r="AD948" i="13" s="1"/>
  <c r="AD949" i="13" s="1"/>
  <c r="AD950" i="13" s="1"/>
  <c r="AD951" i="13" s="1"/>
  <c r="AD952" i="13" s="1"/>
  <c r="AD953" i="13" s="1"/>
  <c r="AD954" i="13" s="1"/>
  <c r="AD955" i="13" s="1"/>
  <c r="AD956" i="13" s="1"/>
  <c r="AD957" i="13" s="1"/>
  <c r="AD958" i="13" s="1"/>
  <c r="AD959" i="13" s="1"/>
  <c r="AD960" i="13" s="1"/>
  <c r="AD961" i="13" s="1"/>
  <c r="AD962" i="13" s="1"/>
  <c r="AD963" i="13" s="1"/>
  <c r="AD964" i="13" s="1"/>
  <c r="AD965" i="13" s="1"/>
  <c r="AD966" i="13" s="1"/>
  <c r="AD967" i="13" s="1"/>
  <c r="AD968" i="13" s="1"/>
  <c r="AD969" i="13" s="1"/>
  <c r="AD970" i="13" s="1"/>
  <c r="AD971" i="13" s="1"/>
  <c r="AD972" i="13" s="1"/>
  <c r="AD973" i="13" s="1"/>
  <c r="AD974" i="13" s="1"/>
  <c r="AD975" i="13" s="1"/>
  <c r="AD976" i="13" s="1"/>
  <c r="AD977" i="13" s="1"/>
  <c r="AD978" i="13" s="1"/>
  <c r="AD979" i="13" s="1"/>
  <c r="AD980" i="13" s="1"/>
  <c r="AD981" i="13" s="1"/>
  <c r="AD982" i="13" s="1"/>
  <c r="AD983" i="13" s="1"/>
  <c r="AD984" i="13" s="1"/>
  <c r="AD985" i="13" s="1"/>
  <c r="AD986" i="13" s="1"/>
  <c r="AD987" i="13" s="1"/>
  <c r="AD988" i="13" s="1"/>
  <c r="AD989" i="13" s="1"/>
  <c r="AD990" i="13" s="1"/>
  <c r="AD991" i="13" s="1"/>
  <c r="AD992" i="13" s="1"/>
  <c r="AD993" i="13" s="1"/>
  <c r="AD994" i="13" s="1"/>
  <c r="AD995" i="13" s="1"/>
  <c r="AD996" i="13" s="1"/>
  <c r="AD997" i="13" s="1"/>
  <c r="AD998" i="13" s="1"/>
  <c r="AD999" i="13" s="1"/>
  <c r="AD1000" i="13" s="1"/>
  <c r="AD1001" i="13" s="1"/>
  <c r="AD1002" i="13" s="1"/>
  <c r="AD1003" i="13" s="1"/>
  <c r="AD1004" i="13" s="1"/>
  <c r="AD1005" i="13" s="1"/>
  <c r="AD1006" i="13" s="1"/>
  <c r="AD1007" i="13" s="1"/>
  <c r="AD1008" i="13" s="1"/>
  <c r="AD1009" i="13" s="1"/>
  <c r="AD1010" i="13" s="1"/>
  <c r="AD1011" i="13" s="1"/>
  <c r="AD1012" i="13" s="1"/>
  <c r="AD1013" i="13" s="1"/>
  <c r="AD1014" i="13" s="1"/>
  <c r="AD1015" i="13" s="1"/>
  <c r="AD1016" i="13" s="1"/>
  <c r="AD1017" i="13" s="1"/>
  <c r="AD1018" i="13" s="1"/>
  <c r="AD1019" i="13" s="1"/>
  <c r="AD1020" i="13" s="1"/>
  <c r="AD1021" i="13" s="1"/>
  <c r="AD1022" i="13" s="1"/>
  <c r="AD1023" i="13" s="1"/>
  <c r="AD1024" i="13" s="1"/>
  <c r="AD1025" i="13" s="1"/>
  <c r="AD1026" i="13" s="1"/>
  <c r="AD1027" i="13" s="1"/>
  <c r="AD1028" i="13" s="1"/>
  <c r="AD1029" i="13" s="1"/>
  <c r="AD1030" i="13" s="1"/>
  <c r="AD1031" i="13" s="1"/>
  <c r="AD1032" i="13" s="1"/>
  <c r="AD1033" i="13" s="1"/>
  <c r="AD1034" i="13" s="1"/>
  <c r="AD1035" i="13" s="1"/>
  <c r="AD1036" i="13" s="1"/>
  <c r="AD1037" i="13" s="1"/>
  <c r="AD1038" i="13" s="1"/>
  <c r="AD1039" i="13" s="1"/>
  <c r="AD1040" i="13" s="1"/>
  <c r="AD1041" i="13" s="1"/>
  <c r="AD1042" i="13" s="1"/>
  <c r="AD1043" i="13" s="1"/>
  <c r="AD1044" i="13" s="1"/>
  <c r="AD1045" i="13" s="1"/>
  <c r="AD1046" i="13" s="1"/>
  <c r="AD1047" i="13" s="1"/>
  <c r="AD1048" i="13" s="1"/>
  <c r="AD1049" i="13" s="1"/>
  <c r="AD1050" i="13" s="1"/>
  <c r="AD1051" i="13" s="1"/>
  <c r="AD1052" i="13" s="1"/>
  <c r="AD1053" i="13" s="1"/>
  <c r="AD1054" i="13" s="1"/>
  <c r="AD1055" i="13" s="1"/>
  <c r="AD1056" i="13" s="1"/>
  <c r="AD1057" i="13" s="1"/>
  <c r="AD1058" i="13" s="1"/>
  <c r="AD1059" i="13" s="1"/>
  <c r="AD1060" i="13" s="1"/>
  <c r="AD1061" i="13" s="1"/>
  <c r="AD1062" i="13" s="1"/>
  <c r="AD1063" i="13" s="1"/>
  <c r="AD1064" i="13" s="1"/>
  <c r="AD1065" i="13" s="1"/>
  <c r="AD1066" i="13" s="1"/>
  <c r="AD1067" i="13" s="1"/>
  <c r="AD1068" i="13" s="1"/>
  <c r="AD1069" i="13" s="1"/>
  <c r="AD1070" i="13" s="1"/>
  <c r="AD1071" i="13" s="1"/>
  <c r="AD1072" i="13" s="1"/>
  <c r="AD1073" i="13" s="1"/>
  <c r="AD1074" i="13" s="1"/>
  <c r="AD1075" i="13" s="1"/>
  <c r="AD1076" i="13" s="1"/>
  <c r="AD1077" i="13" s="1"/>
  <c r="AD1078" i="13" s="1"/>
  <c r="AD1079" i="13" s="1"/>
  <c r="AD1080" i="13" s="1"/>
  <c r="AD1081" i="13" s="1"/>
  <c r="AD1082" i="13" s="1"/>
  <c r="AD1083" i="13" s="1"/>
  <c r="AD1084" i="13" s="1"/>
  <c r="AD1085" i="13" s="1"/>
  <c r="AD1086" i="13" s="1"/>
  <c r="AD1087" i="13" s="1"/>
  <c r="AD1088" i="13" s="1"/>
  <c r="AD1089" i="13" s="1"/>
  <c r="AD1090" i="13" s="1"/>
  <c r="AD1091" i="13" s="1"/>
  <c r="AD1092" i="13" s="1"/>
  <c r="AD1093" i="13" s="1"/>
  <c r="AD1094" i="13" s="1"/>
  <c r="AD1095" i="13" s="1"/>
  <c r="AD1096" i="13" s="1"/>
  <c r="AD1097" i="13" s="1"/>
  <c r="AD1098" i="13" s="1"/>
  <c r="AD1099" i="13" s="1"/>
  <c r="AD1100" i="13" s="1"/>
  <c r="AD1101" i="13" s="1"/>
  <c r="AD1102" i="13" s="1"/>
  <c r="AD1103" i="13" s="1"/>
  <c r="AD1104" i="13" s="1"/>
  <c r="AD1105" i="13" s="1"/>
  <c r="AD1106" i="13" s="1"/>
  <c r="AD1107" i="13" s="1"/>
  <c r="AD1108" i="13" s="1"/>
  <c r="AD1109" i="13" s="1"/>
  <c r="AD1110" i="13" s="1"/>
  <c r="AD1111" i="13" s="1"/>
  <c r="AD1112" i="13" s="1"/>
  <c r="AD1113" i="13" s="1"/>
  <c r="AD1114" i="13" s="1"/>
  <c r="AD1115" i="13" s="1"/>
  <c r="AD1116" i="13" s="1"/>
  <c r="AD1117" i="13" s="1"/>
  <c r="AD1118" i="13" s="1"/>
  <c r="AD1119" i="13" s="1"/>
  <c r="AD1120" i="13" s="1"/>
  <c r="AD1121" i="13" s="1"/>
  <c r="AD1122" i="13" s="1"/>
  <c r="AD1123" i="13" s="1"/>
  <c r="AD1124" i="13" s="1"/>
  <c r="AD1125" i="13" s="1"/>
  <c r="AD1126" i="13" s="1"/>
  <c r="AD1127" i="13" s="1"/>
  <c r="AD1128" i="13" s="1"/>
  <c r="AD1129" i="13" s="1"/>
  <c r="AD1130" i="13" s="1"/>
  <c r="AD1131" i="13" s="1"/>
  <c r="AD1132" i="13" s="1"/>
  <c r="AD1133" i="13" s="1"/>
  <c r="AD1134" i="13" s="1"/>
  <c r="AD1135" i="13" s="1"/>
  <c r="AD1136" i="13" s="1"/>
  <c r="AD1137" i="13" s="1"/>
  <c r="AD1138" i="13" s="1"/>
  <c r="AD1139" i="13" s="1"/>
  <c r="AD1140" i="13" s="1"/>
  <c r="AD1141" i="13" s="1"/>
  <c r="AD1142" i="13" s="1"/>
  <c r="AD1143" i="13" s="1"/>
  <c r="AD1144" i="13" s="1"/>
  <c r="AD1145" i="13" s="1"/>
  <c r="AD1146" i="13" s="1"/>
  <c r="AD1147" i="13" s="1"/>
  <c r="AD1148" i="13" s="1"/>
  <c r="AD1149" i="13" s="1"/>
  <c r="AD1150" i="13" s="1"/>
  <c r="AD1151" i="13" s="1"/>
  <c r="AD1152" i="13" s="1"/>
  <c r="AD1153" i="13" s="1"/>
  <c r="AD1154" i="13" s="1"/>
  <c r="AD1155" i="13" s="1"/>
  <c r="AD1156" i="13" s="1"/>
  <c r="AD1157" i="13" s="1"/>
  <c r="AD1158" i="13" s="1"/>
  <c r="AD1159" i="13" s="1"/>
  <c r="AD1160" i="13" s="1"/>
  <c r="AD1161" i="13" s="1"/>
  <c r="AD1162" i="13" s="1"/>
  <c r="AD1163" i="13" s="1"/>
  <c r="AD1164" i="13" s="1"/>
  <c r="AD1165" i="13" s="1"/>
  <c r="AD1166" i="13" s="1"/>
  <c r="AD1167" i="13" s="1"/>
  <c r="AD1168" i="13" s="1"/>
  <c r="AD1169" i="13" s="1"/>
  <c r="AD1170" i="13" s="1"/>
  <c r="AD1171" i="13" s="1"/>
  <c r="V818" i="13"/>
  <c r="V819" i="13" s="1"/>
  <c r="CH817" i="13"/>
  <c r="CH818" i="13" s="1"/>
  <c r="BZ817" i="13"/>
  <c r="BZ818" i="13" s="1"/>
  <c r="BZ819" i="13" s="1"/>
  <c r="BZ820" i="13" s="1"/>
  <c r="BZ821" i="13" s="1"/>
  <c r="BZ822" i="13" s="1"/>
  <c r="BZ823" i="13" s="1"/>
  <c r="BZ824" i="13" s="1"/>
  <c r="BZ825" i="13" s="1"/>
  <c r="BZ826" i="13" s="1"/>
  <c r="BZ827" i="13" s="1"/>
  <c r="BZ828" i="13" s="1"/>
  <c r="BZ829" i="13" s="1"/>
  <c r="BZ830" i="13" s="1"/>
  <c r="BZ831" i="13" s="1"/>
  <c r="BZ832" i="13" s="1"/>
  <c r="BZ833" i="13" s="1"/>
  <c r="BZ834" i="13" s="1"/>
  <c r="BZ835" i="13" s="1"/>
  <c r="BZ836" i="13" s="1"/>
  <c r="BZ837" i="13" s="1"/>
  <c r="BZ838" i="13" s="1"/>
  <c r="BZ839" i="13" s="1"/>
  <c r="BZ840" i="13" s="1"/>
  <c r="BZ841" i="13" s="1"/>
  <c r="BZ842" i="13" s="1"/>
  <c r="BZ843" i="13" s="1"/>
  <c r="BZ844" i="13" s="1"/>
  <c r="BZ845" i="13" s="1"/>
  <c r="BZ846" i="13" s="1"/>
  <c r="BZ847" i="13" s="1"/>
  <c r="BZ848" i="13" s="1"/>
  <c r="BZ849" i="13" s="1"/>
  <c r="BZ850" i="13" s="1"/>
  <c r="BZ851" i="13" s="1"/>
  <c r="BZ852" i="13" s="1"/>
  <c r="BZ853" i="13" s="1"/>
  <c r="BZ854" i="13" s="1"/>
  <c r="BZ855" i="13" s="1"/>
  <c r="BZ856" i="13" s="1"/>
  <c r="BZ857" i="13" s="1"/>
  <c r="BZ858" i="13" s="1"/>
  <c r="BZ859" i="13" s="1"/>
  <c r="BZ860" i="13" s="1"/>
  <c r="BZ861" i="13" s="1"/>
  <c r="BZ862" i="13" s="1"/>
  <c r="BZ863" i="13" s="1"/>
  <c r="BZ864" i="13" s="1"/>
  <c r="BZ865" i="13" s="1"/>
  <c r="BZ866" i="13" s="1"/>
  <c r="BZ867" i="13" s="1"/>
  <c r="BZ868" i="13" s="1"/>
  <c r="BZ869" i="13" s="1"/>
  <c r="BZ870" i="13" s="1"/>
  <c r="BZ871" i="13" s="1"/>
  <c r="BZ872" i="13" s="1"/>
  <c r="BZ873" i="13" s="1"/>
  <c r="BZ874" i="13" s="1"/>
  <c r="BZ875" i="13" s="1"/>
  <c r="BZ876" i="13" s="1"/>
  <c r="BZ877" i="13" s="1"/>
  <c r="BZ878" i="13" s="1"/>
  <c r="BZ879" i="13" s="1"/>
  <c r="BZ880" i="13" s="1"/>
  <c r="BZ881" i="13" s="1"/>
  <c r="BZ882" i="13" s="1"/>
  <c r="BZ883" i="13" s="1"/>
  <c r="BZ884" i="13" s="1"/>
  <c r="BZ885" i="13" s="1"/>
  <c r="BZ886" i="13" s="1"/>
  <c r="BZ887" i="13" s="1"/>
  <c r="BZ888" i="13" s="1"/>
  <c r="BZ889" i="13" s="1"/>
  <c r="BZ890" i="13" s="1"/>
  <c r="BZ891" i="13" s="1"/>
  <c r="BZ892" i="13" s="1"/>
  <c r="BZ893" i="13" s="1"/>
  <c r="BZ894" i="13" s="1"/>
  <c r="BZ895" i="13" s="1"/>
  <c r="BZ896" i="13" s="1"/>
  <c r="BZ897" i="13" s="1"/>
  <c r="BZ898" i="13" s="1"/>
  <c r="BZ899" i="13" s="1"/>
  <c r="BZ900" i="13" s="1"/>
  <c r="BZ901" i="13" s="1"/>
  <c r="BZ902" i="13" s="1"/>
  <c r="BZ903" i="13" s="1"/>
  <c r="BZ904" i="13" s="1"/>
  <c r="BZ905" i="13" s="1"/>
  <c r="BZ906" i="13" s="1"/>
  <c r="BZ907" i="13" s="1"/>
  <c r="BZ908" i="13" s="1"/>
  <c r="BZ909" i="13" s="1"/>
  <c r="BZ910" i="13" s="1"/>
  <c r="BZ911" i="13" s="1"/>
  <c r="BZ912" i="13" s="1"/>
  <c r="BZ913" i="13" s="1"/>
  <c r="BZ914" i="13" s="1"/>
  <c r="BZ915" i="13" s="1"/>
  <c r="BZ916" i="13" s="1"/>
  <c r="BZ917" i="13" s="1"/>
  <c r="BZ918" i="13" s="1"/>
  <c r="BZ919" i="13" s="1"/>
  <c r="BZ920" i="13" s="1"/>
  <c r="BZ921" i="13" s="1"/>
  <c r="BZ922" i="13" s="1"/>
  <c r="BZ923" i="13" s="1"/>
  <c r="BZ924" i="13" s="1"/>
  <c r="BZ925" i="13" s="1"/>
  <c r="BZ926" i="13" s="1"/>
  <c r="BZ927" i="13" s="1"/>
  <c r="BZ928" i="13" s="1"/>
  <c r="BZ929" i="13" s="1"/>
  <c r="BZ930" i="13" s="1"/>
  <c r="BZ931" i="13" s="1"/>
  <c r="BZ932" i="13" s="1"/>
  <c r="BZ933" i="13" s="1"/>
  <c r="BZ934" i="13" s="1"/>
  <c r="BZ935" i="13" s="1"/>
  <c r="BZ936" i="13" s="1"/>
  <c r="BZ937" i="13" s="1"/>
  <c r="BZ938" i="13" s="1"/>
  <c r="BZ939" i="13" s="1"/>
  <c r="BZ940" i="13" s="1"/>
  <c r="BZ941" i="13" s="1"/>
  <c r="BZ942" i="13" s="1"/>
  <c r="BZ943" i="13" s="1"/>
  <c r="BZ944" i="13" s="1"/>
  <c r="BZ945" i="13" s="1"/>
  <c r="BZ946" i="13" s="1"/>
  <c r="BZ947" i="13" s="1"/>
  <c r="BZ948" i="13" s="1"/>
  <c r="BZ949" i="13" s="1"/>
  <c r="BZ950" i="13" s="1"/>
  <c r="BZ951" i="13" s="1"/>
  <c r="BZ952" i="13" s="1"/>
  <c r="BZ953" i="13" s="1"/>
  <c r="BZ954" i="13" s="1"/>
  <c r="BZ955" i="13" s="1"/>
  <c r="BZ956" i="13" s="1"/>
  <c r="BZ957" i="13" s="1"/>
  <c r="BZ958" i="13" s="1"/>
  <c r="BZ959" i="13" s="1"/>
  <c r="BZ960" i="13" s="1"/>
  <c r="BZ961" i="13" s="1"/>
  <c r="BZ962" i="13" s="1"/>
  <c r="BZ963" i="13" s="1"/>
  <c r="BZ964" i="13" s="1"/>
  <c r="BZ965" i="13" s="1"/>
  <c r="BZ966" i="13" s="1"/>
  <c r="BZ967" i="13" s="1"/>
  <c r="BZ968" i="13" s="1"/>
  <c r="BZ969" i="13" s="1"/>
  <c r="BZ970" i="13" s="1"/>
  <c r="BZ971" i="13" s="1"/>
  <c r="BZ972" i="13" s="1"/>
  <c r="BZ973" i="13" s="1"/>
  <c r="BZ974" i="13" s="1"/>
  <c r="BZ975" i="13" s="1"/>
  <c r="BZ976" i="13" s="1"/>
  <c r="BZ977" i="13" s="1"/>
  <c r="BZ978" i="13" s="1"/>
  <c r="BZ979" i="13" s="1"/>
  <c r="BZ980" i="13" s="1"/>
  <c r="BZ981" i="13" s="1"/>
  <c r="BZ982" i="13" s="1"/>
  <c r="BZ983" i="13" s="1"/>
  <c r="BZ984" i="13" s="1"/>
  <c r="BZ985" i="13" s="1"/>
  <c r="BZ986" i="13" s="1"/>
  <c r="BZ987" i="13" s="1"/>
  <c r="BZ988" i="13" s="1"/>
  <c r="BZ989" i="13" s="1"/>
  <c r="BZ990" i="13" s="1"/>
  <c r="BZ991" i="13" s="1"/>
  <c r="BZ992" i="13" s="1"/>
  <c r="BZ993" i="13" s="1"/>
  <c r="BZ994" i="13" s="1"/>
  <c r="BZ995" i="13" s="1"/>
  <c r="BZ996" i="13" s="1"/>
  <c r="BZ997" i="13" s="1"/>
  <c r="BZ998" i="13" s="1"/>
  <c r="BZ999" i="13" s="1"/>
  <c r="BZ1000" i="13" s="1"/>
  <c r="BZ1001" i="13" s="1"/>
  <c r="BZ1002" i="13" s="1"/>
  <c r="BZ1003" i="13" s="1"/>
  <c r="BZ1004" i="13" s="1"/>
  <c r="BZ1005" i="13" s="1"/>
  <c r="BZ1006" i="13" s="1"/>
  <c r="BZ1007" i="13" s="1"/>
  <c r="BZ1008" i="13" s="1"/>
  <c r="BZ1009" i="13" s="1"/>
  <c r="BZ1010" i="13" s="1"/>
  <c r="BZ1011" i="13" s="1"/>
  <c r="BZ1012" i="13" s="1"/>
  <c r="BZ1013" i="13" s="1"/>
  <c r="BZ1014" i="13" s="1"/>
  <c r="BZ1015" i="13" s="1"/>
  <c r="BZ1016" i="13" s="1"/>
  <c r="BZ1017" i="13" s="1"/>
  <c r="BZ1018" i="13" s="1"/>
  <c r="BZ1019" i="13" s="1"/>
  <c r="BZ1020" i="13" s="1"/>
  <c r="BZ1021" i="13" s="1"/>
  <c r="BZ1022" i="13" s="1"/>
  <c r="BZ1023" i="13" s="1"/>
  <c r="BZ1024" i="13" s="1"/>
  <c r="BZ1025" i="13" s="1"/>
  <c r="BZ1026" i="13" s="1"/>
  <c r="BZ1027" i="13" s="1"/>
  <c r="BZ1028" i="13" s="1"/>
  <c r="BZ1029" i="13" s="1"/>
  <c r="BZ1030" i="13" s="1"/>
  <c r="BZ1031" i="13" s="1"/>
  <c r="BZ1032" i="13" s="1"/>
  <c r="BZ1033" i="13" s="1"/>
  <c r="BZ1034" i="13" s="1"/>
  <c r="BZ1035" i="13" s="1"/>
  <c r="BZ1036" i="13" s="1"/>
  <c r="BZ1037" i="13" s="1"/>
  <c r="BZ1038" i="13" s="1"/>
  <c r="BZ1039" i="13" s="1"/>
  <c r="BZ1040" i="13" s="1"/>
  <c r="BZ1041" i="13" s="1"/>
  <c r="BZ1042" i="13" s="1"/>
  <c r="BZ1043" i="13" s="1"/>
  <c r="BZ1044" i="13" s="1"/>
  <c r="BZ1045" i="13" s="1"/>
  <c r="BZ1046" i="13" s="1"/>
  <c r="BZ1047" i="13" s="1"/>
  <c r="BZ1048" i="13" s="1"/>
  <c r="BZ1049" i="13" s="1"/>
  <c r="BZ1050" i="13" s="1"/>
  <c r="BZ1051" i="13" s="1"/>
  <c r="BZ1052" i="13" s="1"/>
  <c r="BZ1053" i="13" s="1"/>
  <c r="BZ1054" i="13" s="1"/>
  <c r="BZ1055" i="13" s="1"/>
  <c r="BZ1056" i="13" s="1"/>
  <c r="BZ1057" i="13" s="1"/>
  <c r="BZ1058" i="13" s="1"/>
  <c r="BZ1059" i="13" s="1"/>
  <c r="BZ1060" i="13" s="1"/>
  <c r="BZ1061" i="13" s="1"/>
  <c r="BZ1062" i="13" s="1"/>
  <c r="BZ1063" i="13" s="1"/>
  <c r="BZ1064" i="13" s="1"/>
  <c r="BZ1065" i="13" s="1"/>
  <c r="BZ1066" i="13" s="1"/>
  <c r="BZ1067" i="13" s="1"/>
  <c r="BZ1068" i="13" s="1"/>
  <c r="BZ1069" i="13" s="1"/>
  <c r="BZ1070" i="13" s="1"/>
  <c r="BZ1071" i="13" s="1"/>
  <c r="BZ1072" i="13" s="1"/>
  <c r="BZ1073" i="13" s="1"/>
  <c r="BZ1074" i="13" s="1"/>
  <c r="BZ1075" i="13" s="1"/>
  <c r="BZ1076" i="13" s="1"/>
  <c r="BZ1077" i="13" s="1"/>
  <c r="BZ1078" i="13" s="1"/>
  <c r="BZ1079" i="13" s="1"/>
  <c r="BZ1080" i="13" s="1"/>
  <c r="BZ1081" i="13" s="1"/>
  <c r="BZ1082" i="13" s="1"/>
  <c r="BZ1083" i="13" s="1"/>
  <c r="BZ1084" i="13" s="1"/>
  <c r="BZ1085" i="13" s="1"/>
  <c r="BZ1086" i="13" s="1"/>
  <c r="BZ1087" i="13" s="1"/>
  <c r="BZ1088" i="13" s="1"/>
  <c r="BZ1089" i="13" s="1"/>
  <c r="BZ1090" i="13" s="1"/>
  <c r="BZ1091" i="13" s="1"/>
  <c r="BZ1092" i="13" s="1"/>
  <c r="BZ1093" i="13" s="1"/>
  <c r="BZ1094" i="13" s="1"/>
  <c r="BZ1095" i="13" s="1"/>
  <c r="BZ1096" i="13" s="1"/>
  <c r="BZ1097" i="13" s="1"/>
  <c r="BZ1098" i="13" s="1"/>
  <c r="BZ1099" i="13" s="1"/>
  <c r="BZ1100" i="13" s="1"/>
  <c r="BZ1101" i="13" s="1"/>
  <c r="BZ1102" i="13" s="1"/>
  <c r="BZ1103" i="13" s="1"/>
  <c r="BZ1104" i="13" s="1"/>
  <c r="BZ1105" i="13" s="1"/>
  <c r="BZ1106" i="13" s="1"/>
  <c r="BZ1107" i="13" s="1"/>
  <c r="BZ1108" i="13" s="1"/>
  <c r="BZ1109" i="13" s="1"/>
  <c r="BZ1110" i="13" s="1"/>
  <c r="BZ1111" i="13" s="1"/>
  <c r="BZ1112" i="13" s="1"/>
  <c r="BZ1113" i="13" s="1"/>
  <c r="BZ1114" i="13" s="1"/>
  <c r="BZ1115" i="13" s="1"/>
  <c r="BZ1116" i="13" s="1"/>
  <c r="BZ1117" i="13" s="1"/>
  <c r="BZ1118" i="13" s="1"/>
  <c r="BZ1119" i="13" s="1"/>
  <c r="BZ1120" i="13" s="1"/>
  <c r="BZ1121" i="13" s="1"/>
  <c r="BZ1122" i="13" s="1"/>
  <c r="BZ1123" i="13" s="1"/>
  <c r="BZ1124" i="13" s="1"/>
  <c r="BZ1125" i="13" s="1"/>
  <c r="BZ1126" i="13" s="1"/>
  <c r="BZ1127" i="13" s="1"/>
  <c r="BZ1128" i="13" s="1"/>
  <c r="BZ1129" i="13" s="1"/>
  <c r="BZ1130" i="13" s="1"/>
  <c r="BZ1131" i="13" s="1"/>
  <c r="BZ1132" i="13" s="1"/>
  <c r="BZ1133" i="13" s="1"/>
  <c r="BZ1134" i="13" s="1"/>
  <c r="BZ1135" i="13" s="1"/>
  <c r="BZ1136" i="13" s="1"/>
  <c r="BZ1137" i="13" s="1"/>
  <c r="BZ1138" i="13" s="1"/>
  <c r="BZ1139" i="13" s="1"/>
  <c r="BZ1140" i="13" s="1"/>
  <c r="BZ1141" i="13" s="1"/>
  <c r="BZ1142" i="13" s="1"/>
  <c r="BZ1143" i="13" s="1"/>
  <c r="BZ1144" i="13" s="1"/>
  <c r="BZ1145" i="13" s="1"/>
  <c r="BZ1146" i="13" s="1"/>
  <c r="BZ1147" i="13" s="1"/>
  <c r="BZ1148" i="13" s="1"/>
  <c r="BZ1149" i="13" s="1"/>
  <c r="BZ1150" i="13" s="1"/>
  <c r="BZ1151" i="13" s="1"/>
  <c r="BZ1152" i="13" s="1"/>
  <c r="BZ1153" i="13" s="1"/>
  <c r="BZ1154" i="13" s="1"/>
  <c r="BZ1155" i="13" s="1"/>
  <c r="BZ1156" i="13" s="1"/>
  <c r="BZ1157" i="13" s="1"/>
  <c r="BZ1158" i="13" s="1"/>
  <c r="BZ1159" i="13" s="1"/>
  <c r="BZ1160" i="13" s="1"/>
  <c r="BZ1161" i="13" s="1"/>
  <c r="BZ1162" i="13" s="1"/>
  <c r="BZ1163" i="13" s="1"/>
  <c r="BZ1164" i="13" s="1"/>
  <c r="BZ1165" i="13" s="1"/>
  <c r="BZ1166" i="13" s="1"/>
  <c r="BZ1167" i="13" s="1"/>
  <c r="BZ1168" i="13" s="1"/>
  <c r="BZ1169" i="13" s="1"/>
  <c r="BZ1170" i="13" s="1"/>
  <c r="BZ1171" i="13" s="1"/>
  <c r="BR817" i="13"/>
  <c r="BJ817" i="13"/>
  <c r="BJ818" i="13" s="1"/>
  <c r="BJ819" i="13" s="1"/>
  <c r="BJ820" i="13" s="1"/>
  <c r="BJ821" i="13" s="1"/>
  <c r="BJ822" i="13" s="1"/>
  <c r="BJ823" i="13" s="1"/>
  <c r="BJ824" i="13" s="1"/>
  <c r="BJ825" i="13" s="1"/>
  <c r="BJ826" i="13" s="1"/>
  <c r="BJ827" i="13" s="1"/>
  <c r="BJ828" i="13" s="1"/>
  <c r="BJ829" i="13" s="1"/>
  <c r="BJ830" i="13" s="1"/>
  <c r="BJ831" i="13" s="1"/>
  <c r="BJ832" i="13" s="1"/>
  <c r="BJ833" i="13" s="1"/>
  <c r="BJ834" i="13" s="1"/>
  <c r="BJ835" i="13" s="1"/>
  <c r="BJ836" i="13" s="1"/>
  <c r="BJ837" i="13" s="1"/>
  <c r="BJ838" i="13" s="1"/>
  <c r="BJ839" i="13" s="1"/>
  <c r="BJ840" i="13" s="1"/>
  <c r="BJ841" i="13" s="1"/>
  <c r="BJ842" i="13" s="1"/>
  <c r="BJ843" i="13" s="1"/>
  <c r="BJ844" i="13" s="1"/>
  <c r="BJ845" i="13" s="1"/>
  <c r="BJ846" i="13" s="1"/>
  <c r="BJ847" i="13" s="1"/>
  <c r="BJ848" i="13" s="1"/>
  <c r="BJ849" i="13" s="1"/>
  <c r="BJ850" i="13" s="1"/>
  <c r="BJ851" i="13" s="1"/>
  <c r="BJ852" i="13" s="1"/>
  <c r="BJ853" i="13" s="1"/>
  <c r="BJ854" i="13" s="1"/>
  <c r="BJ855" i="13" s="1"/>
  <c r="BJ856" i="13" s="1"/>
  <c r="BJ857" i="13" s="1"/>
  <c r="BJ858" i="13" s="1"/>
  <c r="BJ859" i="13" s="1"/>
  <c r="BJ860" i="13" s="1"/>
  <c r="BJ861" i="13" s="1"/>
  <c r="BJ862" i="13" s="1"/>
  <c r="BJ863" i="13" s="1"/>
  <c r="BJ864" i="13" s="1"/>
  <c r="BJ865" i="13" s="1"/>
  <c r="BJ866" i="13" s="1"/>
  <c r="BJ867" i="13" s="1"/>
  <c r="BJ868" i="13" s="1"/>
  <c r="BJ869" i="13" s="1"/>
  <c r="BJ870" i="13" s="1"/>
  <c r="BJ871" i="13" s="1"/>
  <c r="BJ872" i="13" s="1"/>
  <c r="BJ873" i="13" s="1"/>
  <c r="BJ874" i="13" s="1"/>
  <c r="BJ875" i="13" s="1"/>
  <c r="BJ876" i="13" s="1"/>
  <c r="BJ877" i="13" s="1"/>
  <c r="BJ878" i="13" s="1"/>
  <c r="BJ879" i="13" s="1"/>
  <c r="BJ880" i="13" s="1"/>
  <c r="BJ881" i="13" s="1"/>
  <c r="BJ882" i="13" s="1"/>
  <c r="BJ883" i="13" s="1"/>
  <c r="BJ884" i="13" s="1"/>
  <c r="BJ885" i="13" s="1"/>
  <c r="BJ886" i="13" s="1"/>
  <c r="BJ887" i="13" s="1"/>
  <c r="BJ888" i="13" s="1"/>
  <c r="BJ889" i="13" s="1"/>
  <c r="BJ890" i="13" s="1"/>
  <c r="BJ891" i="13" s="1"/>
  <c r="BJ892" i="13" s="1"/>
  <c r="BJ893" i="13" s="1"/>
  <c r="BJ894" i="13" s="1"/>
  <c r="BJ895" i="13" s="1"/>
  <c r="BJ896" i="13" s="1"/>
  <c r="BJ897" i="13" s="1"/>
  <c r="BJ898" i="13" s="1"/>
  <c r="BJ899" i="13" s="1"/>
  <c r="BJ900" i="13" s="1"/>
  <c r="BJ901" i="13" s="1"/>
  <c r="BJ902" i="13" s="1"/>
  <c r="BJ903" i="13" s="1"/>
  <c r="BJ904" i="13" s="1"/>
  <c r="BJ905" i="13" s="1"/>
  <c r="BJ906" i="13" s="1"/>
  <c r="BJ907" i="13" s="1"/>
  <c r="BJ908" i="13" s="1"/>
  <c r="BJ909" i="13" s="1"/>
  <c r="BJ910" i="13" s="1"/>
  <c r="BJ911" i="13" s="1"/>
  <c r="BJ912" i="13" s="1"/>
  <c r="BJ913" i="13" s="1"/>
  <c r="BJ914" i="13" s="1"/>
  <c r="BJ915" i="13" s="1"/>
  <c r="BJ916" i="13" s="1"/>
  <c r="BJ917" i="13" s="1"/>
  <c r="BJ918" i="13" s="1"/>
  <c r="BJ919" i="13" s="1"/>
  <c r="BJ920" i="13" s="1"/>
  <c r="BJ921" i="13" s="1"/>
  <c r="BJ922" i="13" s="1"/>
  <c r="BJ923" i="13" s="1"/>
  <c r="BJ924" i="13" s="1"/>
  <c r="BJ925" i="13" s="1"/>
  <c r="BJ926" i="13" s="1"/>
  <c r="BJ927" i="13" s="1"/>
  <c r="BJ928" i="13" s="1"/>
  <c r="BJ929" i="13" s="1"/>
  <c r="BJ930" i="13" s="1"/>
  <c r="BJ931" i="13" s="1"/>
  <c r="BJ932" i="13" s="1"/>
  <c r="BJ933" i="13" s="1"/>
  <c r="BJ934" i="13" s="1"/>
  <c r="BJ935" i="13" s="1"/>
  <c r="BJ936" i="13" s="1"/>
  <c r="BJ937" i="13" s="1"/>
  <c r="BJ938" i="13" s="1"/>
  <c r="BJ939" i="13" s="1"/>
  <c r="BJ940" i="13" s="1"/>
  <c r="BJ941" i="13" s="1"/>
  <c r="BJ942" i="13" s="1"/>
  <c r="BJ943" i="13" s="1"/>
  <c r="BJ944" i="13" s="1"/>
  <c r="BJ945" i="13" s="1"/>
  <c r="BJ946" i="13" s="1"/>
  <c r="BJ947" i="13" s="1"/>
  <c r="BJ948" i="13" s="1"/>
  <c r="BJ949" i="13" s="1"/>
  <c r="BJ950" i="13" s="1"/>
  <c r="BJ951" i="13" s="1"/>
  <c r="BJ952" i="13" s="1"/>
  <c r="BJ953" i="13" s="1"/>
  <c r="BJ954" i="13" s="1"/>
  <c r="BJ955" i="13" s="1"/>
  <c r="BJ956" i="13" s="1"/>
  <c r="BJ957" i="13" s="1"/>
  <c r="BJ958" i="13" s="1"/>
  <c r="BJ959" i="13" s="1"/>
  <c r="BJ960" i="13" s="1"/>
  <c r="BJ961" i="13" s="1"/>
  <c r="BJ962" i="13" s="1"/>
  <c r="BJ963" i="13" s="1"/>
  <c r="BJ964" i="13" s="1"/>
  <c r="BJ965" i="13" s="1"/>
  <c r="BJ966" i="13" s="1"/>
  <c r="BJ967" i="13" s="1"/>
  <c r="BJ968" i="13" s="1"/>
  <c r="BJ969" i="13" s="1"/>
  <c r="BJ970" i="13" s="1"/>
  <c r="BJ971" i="13" s="1"/>
  <c r="BJ972" i="13" s="1"/>
  <c r="BJ973" i="13" s="1"/>
  <c r="BJ974" i="13" s="1"/>
  <c r="BJ975" i="13" s="1"/>
  <c r="BJ976" i="13" s="1"/>
  <c r="BJ977" i="13" s="1"/>
  <c r="BJ978" i="13" s="1"/>
  <c r="BJ979" i="13" s="1"/>
  <c r="BJ980" i="13" s="1"/>
  <c r="BJ981" i="13" s="1"/>
  <c r="BJ982" i="13" s="1"/>
  <c r="BJ983" i="13" s="1"/>
  <c r="BJ984" i="13" s="1"/>
  <c r="BJ985" i="13" s="1"/>
  <c r="BJ986" i="13" s="1"/>
  <c r="BJ987" i="13" s="1"/>
  <c r="BJ988" i="13" s="1"/>
  <c r="BJ989" i="13" s="1"/>
  <c r="BJ990" i="13" s="1"/>
  <c r="BJ991" i="13" s="1"/>
  <c r="BJ992" i="13" s="1"/>
  <c r="BJ993" i="13" s="1"/>
  <c r="BJ994" i="13" s="1"/>
  <c r="BJ995" i="13" s="1"/>
  <c r="BJ996" i="13" s="1"/>
  <c r="BJ997" i="13" s="1"/>
  <c r="BJ998" i="13" s="1"/>
  <c r="BJ999" i="13" s="1"/>
  <c r="BJ1000" i="13" s="1"/>
  <c r="BJ1001" i="13" s="1"/>
  <c r="BJ1002" i="13" s="1"/>
  <c r="BJ1003" i="13" s="1"/>
  <c r="BJ1004" i="13" s="1"/>
  <c r="BJ1005" i="13" s="1"/>
  <c r="BJ1006" i="13" s="1"/>
  <c r="BJ1007" i="13" s="1"/>
  <c r="BJ1008" i="13" s="1"/>
  <c r="BJ1009" i="13" s="1"/>
  <c r="BJ1010" i="13" s="1"/>
  <c r="BJ1011" i="13" s="1"/>
  <c r="BJ1012" i="13" s="1"/>
  <c r="BJ1013" i="13" s="1"/>
  <c r="BJ1014" i="13" s="1"/>
  <c r="BJ1015" i="13" s="1"/>
  <c r="BJ1016" i="13" s="1"/>
  <c r="BJ1017" i="13" s="1"/>
  <c r="BJ1018" i="13" s="1"/>
  <c r="BJ1019" i="13" s="1"/>
  <c r="BJ1020" i="13" s="1"/>
  <c r="BJ1021" i="13" s="1"/>
  <c r="BJ1022" i="13" s="1"/>
  <c r="BJ1023" i="13" s="1"/>
  <c r="BJ1024" i="13" s="1"/>
  <c r="BJ1025" i="13" s="1"/>
  <c r="BJ1026" i="13" s="1"/>
  <c r="BJ1027" i="13" s="1"/>
  <c r="BJ1028" i="13" s="1"/>
  <c r="BJ1029" i="13" s="1"/>
  <c r="BJ1030" i="13" s="1"/>
  <c r="BJ1031" i="13" s="1"/>
  <c r="BJ1032" i="13" s="1"/>
  <c r="BJ1033" i="13" s="1"/>
  <c r="BJ1034" i="13" s="1"/>
  <c r="BJ1035" i="13" s="1"/>
  <c r="BJ1036" i="13" s="1"/>
  <c r="BJ1037" i="13" s="1"/>
  <c r="BJ1038" i="13" s="1"/>
  <c r="BJ1039" i="13" s="1"/>
  <c r="BJ1040" i="13" s="1"/>
  <c r="BJ1041" i="13" s="1"/>
  <c r="BJ1042" i="13" s="1"/>
  <c r="BJ1043" i="13" s="1"/>
  <c r="BJ1044" i="13" s="1"/>
  <c r="BJ1045" i="13" s="1"/>
  <c r="BJ1046" i="13" s="1"/>
  <c r="BJ1047" i="13" s="1"/>
  <c r="BJ1048" i="13" s="1"/>
  <c r="BJ1049" i="13" s="1"/>
  <c r="BJ1050" i="13" s="1"/>
  <c r="BJ1051" i="13" s="1"/>
  <c r="BJ1052" i="13" s="1"/>
  <c r="BJ1053" i="13" s="1"/>
  <c r="BJ1054" i="13" s="1"/>
  <c r="BJ1055" i="13" s="1"/>
  <c r="BJ1056" i="13" s="1"/>
  <c r="BJ1057" i="13" s="1"/>
  <c r="BJ1058" i="13" s="1"/>
  <c r="BJ1059" i="13" s="1"/>
  <c r="BJ1060" i="13" s="1"/>
  <c r="BJ1061" i="13" s="1"/>
  <c r="BJ1062" i="13" s="1"/>
  <c r="BJ1063" i="13" s="1"/>
  <c r="BJ1064" i="13" s="1"/>
  <c r="BJ1065" i="13" s="1"/>
  <c r="BJ1066" i="13" s="1"/>
  <c r="BJ1067" i="13" s="1"/>
  <c r="BJ1068" i="13" s="1"/>
  <c r="BJ1069" i="13" s="1"/>
  <c r="BJ1070" i="13" s="1"/>
  <c r="BJ1071" i="13" s="1"/>
  <c r="BJ1072" i="13" s="1"/>
  <c r="BJ1073" i="13" s="1"/>
  <c r="BJ1074" i="13" s="1"/>
  <c r="BJ1075" i="13" s="1"/>
  <c r="BJ1076" i="13" s="1"/>
  <c r="BJ1077" i="13" s="1"/>
  <c r="BJ1078" i="13" s="1"/>
  <c r="BJ1079" i="13" s="1"/>
  <c r="BJ1080" i="13" s="1"/>
  <c r="BJ1081" i="13" s="1"/>
  <c r="BJ1082" i="13" s="1"/>
  <c r="BJ1083" i="13" s="1"/>
  <c r="BJ1084" i="13" s="1"/>
  <c r="BJ1085" i="13" s="1"/>
  <c r="BJ1086" i="13" s="1"/>
  <c r="BJ1087" i="13" s="1"/>
  <c r="BJ1088" i="13" s="1"/>
  <c r="BJ1089" i="13" s="1"/>
  <c r="BJ1090" i="13" s="1"/>
  <c r="BJ1091" i="13" s="1"/>
  <c r="BJ1092" i="13" s="1"/>
  <c r="BJ1093" i="13" s="1"/>
  <c r="BJ1094" i="13" s="1"/>
  <c r="BJ1095" i="13" s="1"/>
  <c r="BJ1096" i="13" s="1"/>
  <c r="BJ1097" i="13" s="1"/>
  <c r="BJ1098" i="13" s="1"/>
  <c r="BJ1099" i="13" s="1"/>
  <c r="BJ1100" i="13" s="1"/>
  <c r="BJ1101" i="13" s="1"/>
  <c r="BJ1102" i="13" s="1"/>
  <c r="BJ1103" i="13" s="1"/>
  <c r="BJ1104" i="13" s="1"/>
  <c r="BJ1105" i="13" s="1"/>
  <c r="BJ1106" i="13" s="1"/>
  <c r="BJ1107" i="13" s="1"/>
  <c r="BJ1108" i="13" s="1"/>
  <c r="BJ1109" i="13" s="1"/>
  <c r="BJ1110" i="13" s="1"/>
  <c r="BJ1111" i="13" s="1"/>
  <c r="BJ1112" i="13" s="1"/>
  <c r="BJ1113" i="13" s="1"/>
  <c r="BJ1114" i="13" s="1"/>
  <c r="BJ1115" i="13" s="1"/>
  <c r="BJ1116" i="13" s="1"/>
  <c r="BJ1117" i="13" s="1"/>
  <c r="BJ1118" i="13" s="1"/>
  <c r="BJ1119" i="13" s="1"/>
  <c r="BJ1120" i="13" s="1"/>
  <c r="BJ1121" i="13" s="1"/>
  <c r="BJ1122" i="13" s="1"/>
  <c r="BJ1123" i="13" s="1"/>
  <c r="BJ1124" i="13" s="1"/>
  <c r="BJ1125" i="13" s="1"/>
  <c r="BJ1126" i="13" s="1"/>
  <c r="BJ1127" i="13" s="1"/>
  <c r="BJ1128" i="13" s="1"/>
  <c r="BJ1129" i="13" s="1"/>
  <c r="BJ1130" i="13" s="1"/>
  <c r="BJ1131" i="13" s="1"/>
  <c r="BJ1132" i="13" s="1"/>
  <c r="BJ1133" i="13" s="1"/>
  <c r="BJ1134" i="13" s="1"/>
  <c r="BJ1135" i="13" s="1"/>
  <c r="BJ1136" i="13" s="1"/>
  <c r="BJ1137" i="13" s="1"/>
  <c r="BJ1138" i="13" s="1"/>
  <c r="BJ1139" i="13" s="1"/>
  <c r="BJ1140" i="13" s="1"/>
  <c r="BJ1141" i="13" s="1"/>
  <c r="BJ1142" i="13" s="1"/>
  <c r="BJ1143" i="13" s="1"/>
  <c r="BJ1144" i="13" s="1"/>
  <c r="BJ1145" i="13" s="1"/>
  <c r="BJ1146" i="13" s="1"/>
  <c r="BJ1147" i="13" s="1"/>
  <c r="BJ1148" i="13" s="1"/>
  <c r="BJ1149" i="13" s="1"/>
  <c r="BJ1150" i="13" s="1"/>
  <c r="BJ1151" i="13" s="1"/>
  <c r="BJ1152" i="13" s="1"/>
  <c r="BJ1153" i="13" s="1"/>
  <c r="BJ1154" i="13" s="1"/>
  <c r="BJ1155" i="13" s="1"/>
  <c r="BJ1156" i="13" s="1"/>
  <c r="BJ1157" i="13" s="1"/>
  <c r="BJ1158" i="13" s="1"/>
  <c r="BJ1159" i="13" s="1"/>
  <c r="BJ1160" i="13" s="1"/>
  <c r="BJ1161" i="13" s="1"/>
  <c r="BJ1162" i="13" s="1"/>
  <c r="BJ1163" i="13" s="1"/>
  <c r="BJ1164" i="13" s="1"/>
  <c r="BJ1165" i="13" s="1"/>
  <c r="BJ1166" i="13" s="1"/>
  <c r="BJ1167" i="13" s="1"/>
  <c r="BJ1168" i="13" s="1"/>
  <c r="BJ1169" i="13" s="1"/>
  <c r="BJ1170" i="13" s="1"/>
  <c r="BJ1171" i="13" s="1"/>
  <c r="BB817" i="13"/>
  <c r="BB818" i="13" s="1"/>
  <c r="BB819" i="13" s="1"/>
  <c r="BB820" i="13" s="1"/>
  <c r="BB821" i="13" s="1"/>
  <c r="BB822" i="13" s="1"/>
  <c r="BB823" i="13" s="1"/>
  <c r="BB824" i="13" s="1"/>
  <c r="BB825" i="13" s="1"/>
  <c r="BB826" i="13" s="1"/>
  <c r="BB827" i="13" s="1"/>
  <c r="BB828" i="13" s="1"/>
  <c r="BB829" i="13" s="1"/>
  <c r="BB830" i="13" s="1"/>
  <c r="BB831" i="13" s="1"/>
  <c r="BB832" i="13" s="1"/>
  <c r="BB833" i="13" s="1"/>
  <c r="BB834" i="13" s="1"/>
  <c r="BB835" i="13" s="1"/>
  <c r="BB836" i="13" s="1"/>
  <c r="BB837" i="13" s="1"/>
  <c r="BB838" i="13" s="1"/>
  <c r="BB839" i="13" s="1"/>
  <c r="BB840" i="13" s="1"/>
  <c r="BB841" i="13" s="1"/>
  <c r="BB842" i="13" s="1"/>
  <c r="BB843" i="13" s="1"/>
  <c r="BB844" i="13" s="1"/>
  <c r="BB845" i="13" s="1"/>
  <c r="BB846" i="13" s="1"/>
  <c r="BB847" i="13" s="1"/>
  <c r="BB848" i="13" s="1"/>
  <c r="BB849" i="13" s="1"/>
  <c r="BB850" i="13" s="1"/>
  <c r="BB851" i="13" s="1"/>
  <c r="BB852" i="13" s="1"/>
  <c r="BB853" i="13" s="1"/>
  <c r="BB854" i="13" s="1"/>
  <c r="BB855" i="13" s="1"/>
  <c r="BB856" i="13" s="1"/>
  <c r="BB857" i="13" s="1"/>
  <c r="BB858" i="13" s="1"/>
  <c r="BB859" i="13" s="1"/>
  <c r="BB860" i="13" s="1"/>
  <c r="BB861" i="13" s="1"/>
  <c r="BB862" i="13" s="1"/>
  <c r="BB863" i="13" s="1"/>
  <c r="BB864" i="13" s="1"/>
  <c r="BB865" i="13" s="1"/>
  <c r="BB866" i="13" s="1"/>
  <c r="BB867" i="13" s="1"/>
  <c r="BB868" i="13" s="1"/>
  <c r="BB869" i="13" s="1"/>
  <c r="BB870" i="13" s="1"/>
  <c r="BB871" i="13" s="1"/>
  <c r="BB872" i="13" s="1"/>
  <c r="BB873" i="13" s="1"/>
  <c r="BB874" i="13" s="1"/>
  <c r="BB875" i="13" s="1"/>
  <c r="BB876" i="13" s="1"/>
  <c r="BB877" i="13" s="1"/>
  <c r="BB878" i="13" s="1"/>
  <c r="BB879" i="13" s="1"/>
  <c r="BB880" i="13" s="1"/>
  <c r="BB881" i="13" s="1"/>
  <c r="BB882" i="13" s="1"/>
  <c r="BB883" i="13" s="1"/>
  <c r="BB884" i="13" s="1"/>
  <c r="BB885" i="13" s="1"/>
  <c r="BB886" i="13" s="1"/>
  <c r="BB887" i="13" s="1"/>
  <c r="BB888" i="13" s="1"/>
  <c r="BB889" i="13" s="1"/>
  <c r="BB890" i="13" s="1"/>
  <c r="BB891" i="13" s="1"/>
  <c r="BB892" i="13" s="1"/>
  <c r="BB893" i="13" s="1"/>
  <c r="BB894" i="13" s="1"/>
  <c r="BB895" i="13" s="1"/>
  <c r="BB896" i="13" s="1"/>
  <c r="BB897" i="13" s="1"/>
  <c r="BB898" i="13" s="1"/>
  <c r="BB899" i="13" s="1"/>
  <c r="BB900" i="13" s="1"/>
  <c r="BB901" i="13" s="1"/>
  <c r="BB902" i="13" s="1"/>
  <c r="BB903" i="13" s="1"/>
  <c r="BB904" i="13" s="1"/>
  <c r="BB905" i="13" s="1"/>
  <c r="BB906" i="13" s="1"/>
  <c r="BB907" i="13" s="1"/>
  <c r="BB908" i="13" s="1"/>
  <c r="BB909" i="13" s="1"/>
  <c r="BB910" i="13" s="1"/>
  <c r="BB911" i="13" s="1"/>
  <c r="BB912" i="13" s="1"/>
  <c r="BB913" i="13" s="1"/>
  <c r="BB914" i="13" s="1"/>
  <c r="BB915" i="13" s="1"/>
  <c r="BB916" i="13" s="1"/>
  <c r="BB917" i="13" s="1"/>
  <c r="BB918" i="13" s="1"/>
  <c r="BB919" i="13" s="1"/>
  <c r="BB920" i="13" s="1"/>
  <c r="BB921" i="13" s="1"/>
  <c r="BB922" i="13" s="1"/>
  <c r="BB923" i="13" s="1"/>
  <c r="BB924" i="13" s="1"/>
  <c r="BB925" i="13" s="1"/>
  <c r="BB926" i="13" s="1"/>
  <c r="BB927" i="13" s="1"/>
  <c r="BB928" i="13" s="1"/>
  <c r="BB929" i="13" s="1"/>
  <c r="BB930" i="13" s="1"/>
  <c r="BB931" i="13" s="1"/>
  <c r="BB932" i="13" s="1"/>
  <c r="BB933" i="13" s="1"/>
  <c r="BB934" i="13" s="1"/>
  <c r="BB935" i="13" s="1"/>
  <c r="BB936" i="13" s="1"/>
  <c r="BB937" i="13" s="1"/>
  <c r="BB938" i="13" s="1"/>
  <c r="BB939" i="13" s="1"/>
  <c r="BB940" i="13" s="1"/>
  <c r="BB941" i="13" s="1"/>
  <c r="BB942" i="13" s="1"/>
  <c r="BB943" i="13" s="1"/>
  <c r="BB944" i="13" s="1"/>
  <c r="BB945" i="13" s="1"/>
  <c r="BB946" i="13" s="1"/>
  <c r="BB947" i="13" s="1"/>
  <c r="BB948" i="13" s="1"/>
  <c r="BB949" i="13" s="1"/>
  <c r="BB950" i="13" s="1"/>
  <c r="BB951" i="13" s="1"/>
  <c r="BB952" i="13" s="1"/>
  <c r="BB953" i="13" s="1"/>
  <c r="BB954" i="13" s="1"/>
  <c r="BB955" i="13" s="1"/>
  <c r="BB956" i="13" s="1"/>
  <c r="BB957" i="13" s="1"/>
  <c r="BB958" i="13" s="1"/>
  <c r="BB959" i="13" s="1"/>
  <c r="BB960" i="13" s="1"/>
  <c r="BB961" i="13" s="1"/>
  <c r="BB962" i="13" s="1"/>
  <c r="BB963" i="13" s="1"/>
  <c r="BB964" i="13" s="1"/>
  <c r="BB965" i="13" s="1"/>
  <c r="BB966" i="13" s="1"/>
  <c r="BB967" i="13" s="1"/>
  <c r="BB968" i="13" s="1"/>
  <c r="BB969" i="13" s="1"/>
  <c r="BB970" i="13" s="1"/>
  <c r="BB971" i="13" s="1"/>
  <c r="BB972" i="13" s="1"/>
  <c r="BB973" i="13" s="1"/>
  <c r="BB974" i="13" s="1"/>
  <c r="BB975" i="13" s="1"/>
  <c r="BB976" i="13" s="1"/>
  <c r="BB977" i="13" s="1"/>
  <c r="BB978" i="13" s="1"/>
  <c r="BB979" i="13" s="1"/>
  <c r="BB980" i="13" s="1"/>
  <c r="BB981" i="13" s="1"/>
  <c r="BB982" i="13" s="1"/>
  <c r="BB983" i="13" s="1"/>
  <c r="BB984" i="13" s="1"/>
  <c r="BB985" i="13" s="1"/>
  <c r="BB986" i="13" s="1"/>
  <c r="BB987" i="13" s="1"/>
  <c r="BB988" i="13" s="1"/>
  <c r="BB989" i="13" s="1"/>
  <c r="BB990" i="13" s="1"/>
  <c r="BB991" i="13" s="1"/>
  <c r="BB992" i="13" s="1"/>
  <c r="BB993" i="13" s="1"/>
  <c r="BB994" i="13" s="1"/>
  <c r="BB995" i="13" s="1"/>
  <c r="BB996" i="13" s="1"/>
  <c r="BB997" i="13" s="1"/>
  <c r="BB998" i="13" s="1"/>
  <c r="BB999" i="13" s="1"/>
  <c r="BB1000" i="13" s="1"/>
  <c r="BB1001" i="13" s="1"/>
  <c r="BB1002" i="13" s="1"/>
  <c r="BB1003" i="13" s="1"/>
  <c r="BB1004" i="13" s="1"/>
  <c r="BB1005" i="13" s="1"/>
  <c r="BB1006" i="13" s="1"/>
  <c r="BB1007" i="13" s="1"/>
  <c r="BB1008" i="13" s="1"/>
  <c r="BB1009" i="13" s="1"/>
  <c r="BB1010" i="13" s="1"/>
  <c r="BB1011" i="13" s="1"/>
  <c r="BB1012" i="13" s="1"/>
  <c r="BB1013" i="13" s="1"/>
  <c r="BB1014" i="13" s="1"/>
  <c r="BB1015" i="13" s="1"/>
  <c r="BB1016" i="13" s="1"/>
  <c r="BB1017" i="13" s="1"/>
  <c r="BB1018" i="13" s="1"/>
  <c r="BB1019" i="13" s="1"/>
  <c r="BB1020" i="13" s="1"/>
  <c r="BB1021" i="13" s="1"/>
  <c r="BB1022" i="13" s="1"/>
  <c r="BB1023" i="13" s="1"/>
  <c r="BB1024" i="13" s="1"/>
  <c r="BB1025" i="13" s="1"/>
  <c r="BB1026" i="13" s="1"/>
  <c r="BB1027" i="13" s="1"/>
  <c r="BB1028" i="13" s="1"/>
  <c r="BB1029" i="13" s="1"/>
  <c r="BB1030" i="13" s="1"/>
  <c r="BB1031" i="13" s="1"/>
  <c r="BB1032" i="13" s="1"/>
  <c r="BB1033" i="13" s="1"/>
  <c r="BB1034" i="13" s="1"/>
  <c r="BB1035" i="13" s="1"/>
  <c r="BB1036" i="13" s="1"/>
  <c r="BB1037" i="13" s="1"/>
  <c r="BB1038" i="13" s="1"/>
  <c r="BB1039" i="13" s="1"/>
  <c r="BB1040" i="13" s="1"/>
  <c r="BB1041" i="13" s="1"/>
  <c r="BB1042" i="13" s="1"/>
  <c r="BB1043" i="13" s="1"/>
  <c r="BB1044" i="13" s="1"/>
  <c r="BB1045" i="13" s="1"/>
  <c r="BB1046" i="13" s="1"/>
  <c r="BB1047" i="13" s="1"/>
  <c r="BB1048" i="13" s="1"/>
  <c r="BB1049" i="13" s="1"/>
  <c r="BB1050" i="13" s="1"/>
  <c r="BB1051" i="13" s="1"/>
  <c r="BB1052" i="13" s="1"/>
  <c r="BB1053" i="13" s="1"/>
  <c r="BB1054" i="13" s="1"/>
  <c r="BB1055" i="13" s="1"/>
  <c r="BB1056" i="13" s="1"/>
  <c r="BB1057" i="13" s="1"/>
  <c r="BB1058" i="13" s="1"/>
  <c r="BB1059" i="13" s="1"/>
  <c r="BB1060" i="13" s="1"/>
  <c r="BB1061" i="13" s="1"/>
  <c r="BB1062" i="13" s="1"/>
  <c r="BB1063" i="13" s="1"/>
  <c r="BB1064" i="13" s="1"/>
  <c r="BB1065" i="13" s="1"/>
  <c r="BB1066" i="13" s="1"/>
  <c r="BB1067" i="13" s="1"/>
  <c r="BB1068" i="13" s="1"/>
  <c r="BB1069" i="13" s="1"/>
  <c r="BB1070" i="13" s="1"/>
  <c r="BB1071" i="13" s="1"/>
  <c r="BB1072" i="13" s="1"/>
  <c r="BB1073" i="13" s="1"/>
  <c r="BB1074" i="13" s="1"/>
  <c r="BB1075" i="13" s="1"/>
  <c r="BB1076" i="13" s="1"/>
  <c r="BB1077" i="13" s="1"/>
  <c r="BB1078" i="13" s="1"/>
  <c r="BB1079" i="13" s="1"/>
  <c r="BB1080" i="13" s="1"/>
  <c r="BB1081" i="13" s="1"/>
  <c r="BB1082" i="13" s="1"/>
  <c r="BB1083" i="13" s="1"/>
  <c r="BB1084" i="13" s="1"/>
  <c r="BB1085" i="13" s="1"/>
  <c r="BB1086" i="13" s="1"/>
  <c r="BB1087" i="13" s="1"/>
  <c r="BB1088" i="13" s="1"/>
  <c r="BB1089" i="13" s="1"/>
  <c r="BB1090" i="13" s="1"/>
  <c r="BB1091" i="13" s="1"/>
  <c r="BB1092" i="13" s="1"/>
  <c r="BB1093" i="13" s="1"/>
  <c r="BB1094" i="13" s="1"/>
  <c r="BB1095" i="13" s="1"/>
  <c r="BB1096" i="13" s="1"/>
  <c r="BB1097" i="13" s="1"/>
  <c r="BB1098" i="13" s="1"/>
  <c r="BB1099" i="13" s="1"/>
  <c r="BB1100" i="13" s="1"/>
  <c r="BB1101" i="13" s="1"/>
  <c r="BB1102" i="13" s="1"/>
  <c r="BB1103" i="13" s="1"/>
  <c r="BB1104" i="13" s="1"/>
  <c r="BB1105" i="13" s="1"/>
  <c r="BB1106" i="13" s="1"/>
  <c r="BB1107" i="13" s="1"/>
  <c r="BB1108" i="13" s="1"/>
  <c r="BB1109" i="13" s="1"/>
  <c r="BB1110" i="13" s="1"/>
  <c r="BB1111" i="13" s="1"/>
  <c r="BB1112" i="13" s="1"/>
  <c r="BB1113" i="13" s="1"/>
  <c r="BB1114" i="13" s="1"/>
  <c r="BB1115" i="13" s="1"/>
  <c r="BB1116" i="13" s="1"/>
  <c r="BB1117" i="13" s="1"/>
  <c r="BB1118" i="13" s="1"/>
  <c r="BB1119" i="13" s="1"/>
  <c r="BB1120" i="13" s="1"/>
  <c r="BB1121" i="13" s="1"/>
  <c r="BB1122" i="13" s="1"/>
  <c r="BB1123" i="13" s="1"/>
  <c r="BB1124" i="13" s="1"/>
  <c r="BB1125" i="13" s="1"/>
  <c r="BB1126" i="13" s="1"/>
  <c r="BB1127" i="13" s="1"/>
  <c r="BB1128" i="13" s="1"/>
  <c r="BB1129" i="13" s="1"/>
  <c r="BB1130" i="13" s="1"/>
  <c r="BB1131" i="13" s="1"/>
  <c r="BB1132" i="13" s="1"/>
  <c r="BB1133" i="13" s="1"/>
  <c r="BB1134" i="13" s="1"/>
  <c r="BB1135" i="13" s="1"/>
  <c r="BB1136" i="13" s="1"/>
  <c r="BB1137" i="13" s="1"/>
  <c r="BB1138" i="13" s="1"/>
  <c r="BB1139" i="13" s="1"/>
  <c r="BB1140" i="13" s="1"/>
  <c r="BB1141" i="13" s="1"/>
  <c r="BB1142" i="13" s="1"/>
  <c r="BB1143" i="13" s="1"/>
  <c r="BB1144" i="13" s="1"/>
  <c r="BB1145" i="13" s="1"/>
  <c r="BB1146" i="13" s="1"/>
  <c r="BB1147" i="13" s="1"/>
  <c r="BB1148" i="13" s="1"/>
  <c r="BB1149" i="13" s="1"/>
  <c r="BB1150" i="13" s="1"/>
  <c r="BB1151" i="13" s="1"/>
  <c r="BB1152" i="13" s="1"/>
  <c r="BB1153" i="13" s="1"/>
  <c r="BB1154" i="13" s="1"/>
  <c r="BB1155" i="13" s="1"/>
  <c r="BB1156" i="13" s="1"/>
  <c r="BB1157" i="13" s="1"/>
  <c r="BB1158" i="13" s="1"/>
  <c r="BB1159" i="13" s="1"/>
  <c r="BB1160" i="13" s="1"/>
  <c r="BB1161" i="13" s="1"/>
  <c r="BB1162" i="13" s="1"/>
  <c r="BB1163" i="13" s="1"/>
  <c r="BB1164" i="13" s="1"/>
  <c r="BB1165" i="13" s="1"/>
  <c r="BB1166" i="13" s="1"/>
  <c r="BB1167" i="13" s="1"/>
  <c r="BB1168" i="13" s="1"/>
  <c r="BB1169" i="13" s="1"/>
  <c r="BB1170" i="13" s="1"/>
  <c r="BB1171" i="13" s="1"/>
  <c r="AT817" i="13"/>
  <c r="AL817" i="13"/>
  <c r="AD817" i="13"/>
  <c r="V817" i="13"/>
  <c r="O1171" i="13"/>
  <c r="O1162" i="13"/>
  <c r="O1163" i="13"/>
  <c r="O1164" i="13" s="1"/>
  <c r="O1165" i="13" s="1"/>
  <c r="O1166" i="13" s="1"/>
  <c r="O1167" i="13" s="1"/>
  <c r="O1168" i="13" s="1"/>
  <c r="O1169" i="13" s="1"/>
  <c r="O1170" i="13" s="1"/>
  <c r="O1149" i="13"/>
  <c r="O1150" i="13" s="1"/>
  <c r="O1151" i="13" s="1"/>
  <c r="O1152" i="13" s="1"/>
  <c r="O1153" i="13" s="1"/>
  <c r="O1154" i="13" s="1"/>
  <c r="O1155" i="13"/>
  <c r="O1156" i="13" s="1"/>
  <c r="O1157" i="13" s="1"/>
  <c r="O1158" i="13" s="1"/>
  <c r="O1159" i="13"/>
  <c r="O1160" i="13" s="1"/>
  <c r="O1161" i="13" s="1"/>
  <c r="O1135" i="13"/>
  <c r="O1136" i="13"/>
  <c r="O1137" i="13" s="1"/>
  <c r="O1138" i="13" s="1"/>
  <c r="O1139" i="13" s="1"/>
  <c r="O1140" i="13" s="1"/>
  <c r="O1141" i="13" s="1"/>
  <c r="O1142" i="13" s="1"/>
  <c r="O1143" i="13" s="1"/>
  <c r="O1144" i="13" s="1"/>
  <c r="O1145" i="13" s="1"/>
  <c r="O1146" i="13" s="1"/>
  <c r="O1147" i="13" s="1"/>
  <c r="O1148" i="13" s="1"/>
  <c r="O1127" i="13"/>
  <c r="O1128" i="13"/>
  <c r="O1129" i="13" s="1"/>
  <c r="O1130" i="13" s="1"/>
  <c r="O1131" i="13" s="1"/>
  <c r="O1132" i="13" s="1"/>
  <c r="O1133" i="13" s="1"/>
  <c r="O1134" i="13" s="1"/>
  <c r="O1116" i="13"/>
  <c r="O1117" i="13"/>
  <c r="O1118" i="13" s="1"/>
  <c r="O1119" i="13" s="1"/>
  <c r="O1120" i="13" s="1"/>
  <c r="O1121" i="13" s="1"/>
  <c r="O1122" i="13"/>
  <c r="O1123" i="13" s="1"/>
  <c r="O1124" i="13" s="1"/>
  <c r="O1125" i="13" s="1"/>
  <c r="O1126" i="13" s="1"/>
  <c r="O1092" i="13"/>
  <c r="O1093" i="13"/>
  <c r="O1094" i="13" s="1"/>
  <c r="O1095" i="13"/>
  <c r="O1096" i="13"/>
  <c r="O1097" i="13" s="1"/>
  <c r="O1098" i="13" s="1"/>
  <c r="O1099" i="13" s="1"/>
  <c r="O1100" i="13"/>
  <c r="O1101" i="13" s="1"/>
  <c r="O1102" i="13" s="1"/>
  <c r="O1103" i="13" s="1"/>
  <c r="O1104" i="13"/>
  <c r="O1105" i="13" s="1"/>
  <c r="O1106" i="13" s="1"/>
  <c r="O1107" i="13" s="1"/>
  <c r="O1108" i="13" s="1"/>
  <c r="O1109" i="13" s="1"/>
  <c r="O1110" i="13" s="1"/>
  <c r="O1111" i="13" s="1"/>
  <c r="O1112" i="13" s="1"/>
  <c r="O1113" i="13" s="1"/>
  <c r="O1114" i="13" s="1"/>
  <c r="O1115" i="13" s="1"/>
  <c r="O1012" i="13"/>
  <c r="O1013" i="13"/>
  <c r="O1014" i="13" s="1"/>
  <c r="O1015" i="13"/>
  <c r="O1016" i="13" s="1"/>
  <c r="O1017" i="13"/>
  <c r="O1018" i="13"/>
  <c r="O1019" i="13" s="1"/>
  <c r="O1020" i="13"/>
  <c r="O1021" i="13" s="1"/>
  <c r="O1022" i="13" s="1"/>
  <c r="O1023" i="13" s="1"/>
  <c r="O1024" i="13" s="1"/>
  <c r="O1025" i="13" s="1"/>
  <c r="O1026" i="13" s="1"/>
  <c r="O1027" i="13" s="1"/>
  <c r="O1028" i="13" s="1"/>
  <c r="O1029" i="13" s="1"/>
  <c r="O1030" i="13" s="1"/>
  <c r="O1031" i="13" s="1"/>
  <c r="O1032" i="13" s="1"/>
  <c r="O1033" i="13" s="1"/>
  <c r="O1034" i="13" s="1"/>
  <c r="O1035" i="13" s="1"/>
  <c r="O1036" i="13" s="1"/>
  <c r="O1037" i="13" s="1"/>
  <c r="O1038" i="13" s="1"/>
  <c r="O1039" i="13" s="1"/>
  <c r="O1040" i="13" s="1"/>
  <c r="O1041" i="13" s="1"/>
  <c r="O1042" i="13" s="1"/>
  <c r="O1043" i="13" s="1"/>
  <c r="O1044" i="13" s="1"/>
  <c r="O1045" i="13" s="1"/>
  <c r="O1046" i="13" s="1"/>
  <c r="O1047" i="13" s="1"/>
  <c r="O1048" i="13"/>
  <c r="O1049" i="13" s="1"/>
  <c r="O1050" i="13" s="1"/>
  <c r="O1051" i="13"/>
  <c r="O1052" i="13" s="1"/>
  <c r="O1053" i="13"/>
  <c r="O1054" i="13" s="1"/>
  <c r="O1055" i="13" s="1"/>
  <c r="O1056" i="13" s="1"/>
  <c r="O1057" i="13" s="1"/>
  <c r="O1058" i="13" s="1"/>
  <c r="O1059" i="13" s="1"/>
  <c r="O1060" i="13" s="1"/>
  <c r="O1061" i="13" s="1"/>
  <c r="O1062" i="13" s="1"/>
  <c r="O1063" i="13" s="1"/>
  <c r="O1064" i="13" s="1"/>
  <c r="O1065" i="13" s="1"/>
  <c r="O1066" i="13" s="1"/>
  <c r="O1067" i="13" s="1"/>
  <c r="O1068" i="13" s="1"/>
  <c r="O1069" i="13" s="1"/>
  <c r="O1070" i="13" s="1"/>
  <c r="O1071" i="13" s="1"/>
  <c r="O1072" i="13" s="1"/>
  <c r="O1073" i="13" s="1"/>
  <c r="O1074" i="13" s="1"/>
  <c r="O1075" i="13" s="1"/>
  <c r="O1076" i="13" s="1"/>
  <c r="O1077" i="13" s="1"/>
  <c r="O1078" i="13" s="1"/>
  <c r="O1079" i="13" s="1"/>
  <c r="O1080" i="13" s="1"/>
  <c r="O1081" i="13" s="1"/>
  <c r="O1082" i="13" s="1"/>
  <c r="O1083" i="13" s="1"/>
  <c r="O1084" i="13" s="1"/>
  <c r="O1085" i="13" s="1"/>
  <c r="O1086" i="13" s="1"/>
  <c r="O1087" i="13" s="1"/>
  <c r="O1088" i="13" s="1"/>
  <c r="O1089" i="13" s="1"/>
  <c r="O1090" i="13" s="1"/>
  <c r="O1091" i="13" s="1"/>
  <c r="O966" i="13"/>
  <c r="O967" i="13"/>
  <c r="O968" i="13" s="1"/>
  <c r="O969" i="13" s="1"/>
  <c r="O970" i="13"/>
  <c r="O971" i="13"/>
  <c r="O972" i="13" s="1"/>
  <c r="O973" i="13" s="1"/>
  <c r="O974" i="13" s="1"/>
  <c r="O975" i="13" s="1"/>
  <c r="O976" i="13" s="1"/>
  <c r="O977" i="13" s="1"/>
  <c r="O978" i="13" s="1"/>
  <c r="O979" i="13"/>
  <c r="O980" i="13" s="1"/>
  <c r="O981" i="13"/>
  <c r="O982" i="13" s="1"/>
  <c r="O983" i="13" s="1"/>
  <c r="O984" i="13" s="1"/>
  <c r="O985" i="13"/>
  <c r="O986" i="13"/>
  <c r="O987" i="13" s="1"/>
  <c r="O988" i="13" s="1"/>
  <c r="O989" i="13" s="1"/>
  <c r="O990" i="13"/>
  <c r="O991" i="13" s="1"/>
  <c r="O992" i="13" s="1"/>
  <c r="O993" i="13" s="1"/>
  <c r="O994" i="13" s="1"/>
  <c r="O995" i="13" s="1"/>
  <c r="O996" i="13" s="1"/>
  <c r="O997" i="13" s="1"/>
  <c r="O998" i="13" s="1"/>
  <c r="O999" i="13" s="1"/>
  <c r="O1000" i="13" s="1"/>
  <c r="O1001" i="13" s="1"/>
  <c r="O1002" i="13" s="1"/>
  <c r="O1003" i="13" s="1"/>
  <c r="O1004" i="13" s="1"/>
  <c r="O1005" i="13" s="1"/>
  <c r="O1006" i="13" s="1"/>
  <c r="O1007" i="13" s="1"/>
  <c r="O1008" i="13" s="1"/>
  <c r="O1009" i="13" s="1"/>
  <c r="O1010" i="13" s="1"/>
  <c r="O1011" i="13" s="1"/>
  <c r="O932" i="13"/>
  <c r="O933" i="13"/>
  <c r="O934" i="13" s="1"/>
  <c r="O935" i="13" s="1"/>
  <c r="O936" i="13" s="1"/>
  <c r="O937" i="13" s="1"/>
  <c r="O938" i="13" s="1"/>
  <c r="O939" i="13"/>
  <c r="O940" i="13" s="1"/>
  <c r="O941" i="13" s="1"/>
  <c r="O942" i="13"/>
  <c r="O943" i="13" s="1"/>
  <c r="O944" i="13"/>
  <c r="O945" i="13" s="1"/>
  <c r="O946" i="13" s="1"/>
  <c r="O947" i="13" s="1"/>
  <c r="O948" i="13" s="1"/>
  <c r="O949" i="13" s="1"/>
  <c r="O950" i="13" s="1"/>
  <c r="O951" i="13" s="1"/>
  <c r="O952" i="13" s="1"/>
  <c r="O953" i="13" s="1"/>
  <c r="O954" i="13" s="1"/>
  <c r="O955" i="13" s="1"/>
  <c r="O956" i="13" s="1"/>
  <c r="O957" i="13" s="1"/>
  <c r="O958" i="13" s="1"/>
  <c r="O959" i="13" s="1"/>
  <c r="O960" i="13" s="1"/>
  <c r="O961" i="13" s="1"/>
  <c r="O962" i="13" s="1"/>
  <c r="O963" i="13" s="1"/>
  <c r="O964" i="13" s="1"/>
  <c r="O965" i="13" s="1"/>
  <c r="H31" i="13" a="1"/>
  <c r="H31" i="13" s="1"/>
  <c r="G31" i="13" a="1"/>
  <c r="G31" i="13" s="1"/>
  <c r="F31" i="13" a="1"/>
  <c r="F31" i="13" s="1"/>
  <c r="E31" i="13" a="1"/>
  <c r="E31" i="13" s="1"/>
  <c r="D31" i="13" a="1"/>
  <c r="D31" i="13" s="1"/>
  <c r="J31" i="13" a="1"/>
  <c r="J31" i="13" s="1"/>
  <c r="C104" i="50" l="1"/>
  <c r="E108" i="50" s="1"/>
  <c r="I20" i="47"/>
  <c r="H40" i="47" s="1"/>
  <c r="P11" i="13" l="1"/>
  <c r="P12" i="13"/>
  <c r="P13" i="13"/>
  <c r="P14" i="13"/>
  <c r="P15" i="13"/>
  <c r="P16" i="13"/>
  <c r="P17" i="13"/>
  <c r="P18" i="13"/>
  <c r="P10" i="13"/>
  <c r="P9" i="13"/>
  <c r="P798" i="13" l="1"/>
  <c r="P799" i="13"/>
  <c r="P800" i="13"/>
  <c r="P803" i="13"/>
  <c r="P804" i="13"/>
  <c r="P805" i="13"/>
  <c r="P802" i="13"/>
  <c r="P801" i="13"/>
  <c r="P806" i="13"/>
  <c r="P807" i="13"/>
  <c r="L67" i="53"/>
  <c r="L68" i="53"/>
  <c r="L69" i="53"/>
  <c r="L70" i="53"/>
  <c r="L71" i="53"/>
  <c r="L72" i="53"/>
  <c r="L73" i="53"/>
  <c r="L74" i="53"/>
  <c r="L75" i="53"/>
  <c r="L76" i="53"/>
  <c r="L66" i="53"/>
  <c r="O813" i="13"/>
  <c r="O814" i="13" s="1"/>
  <c r="O815" i="13" s="1"/>
  <c r="O816" i="13" s="1"/>
  <c r="O817" i="13" s="1"/>
  <c r="O818" i="13" s="1"/>
  <c r="O819" i="13" s="1"/>
  <c r="O820" i="13" s="1"/>
  <c r="O821" i="13" s="1"/>
  <c r="O822" i="13" s="1"/>
  <c r="O823" i="13" s="1"/>
  <c r="O824" i="13" s="1"/>
  <c r="O825" i="13" s="1"/>
  <c r="O826" i="13" s="1"/>
  <c r="O827" i="13" s="1"/>
  <c r="O828" i="13" s="1"/>
  <c r="O829" i="13" s="1"/>
  <c r="O830" i="13" s="1"/>
  <c r="O831" i="13" s="1"/>
  <c r="O832" i="13" s="1"/>
  <c r="O833" i="13" s="1"/>
  <c r="O834" i="13" s="1"/>
  <c r="O835" i="13" s="1"/>
  <c r="O836" i="13" s="1"/>
  <c r="O837" i="13" s="1"/>
  <c r="O838" i="13" s="1"/>
  <c r="O839" i="13" s="1"/>
  <c r="O840" i="13" s="1"/>
  <c r="O841" i="13" s="1"/>
  <c r="O842" i="13" s="1"/>
  <c r="O843" i="13" s="1"/>
  <c r="O844" i="13" s="1"/>
  <c r="O845" i="13" s="1"/>
  <c r="O846" i="13" s="1"/>
  <c r="O847" i="13" s="1"/>
  <c r="O848" i="13" s="1"/>
  <c r="O849" i="13" s="1"/>
  <c r="O850" i="13" s="1"/>
  <c r="O851" i="13" s="1"/>
  <c r="O852" i="13" s="1"/>
  <c r="O853" i="13" s="1"/>
  <c r="O854" i="13" s="1"/>
  <c r="O855" i="13" s="1"/>
  <c r="O856" i="13" s="1"/>
  <c r="O857" i="13" s="1"/>
  <c r="O858" i="13" s="1"/>
  <c r="O859" i="13" s="1"/>
  <c r="O860" i="13" s="1"/>
  <c r="O861" i="13" s="1"/>
  <c r="O862" i="13" s="1"/>
  <c r="O863" i="13" s="1"/>
  <c r="O864" i="13" s="1"/>
  <c r="O865" i="13" s="1"/>
  <c r="O866" i="13" s="1"/>
  <c r="O867" i="13" s="1"/>
  <c r="O868" i="13" s="1"/>
  <c r="O869" i="13" s="1"/>
  <c r="O870" i="13" s="1"/>
  <c r="O871" i="13" s="1"/>
  <c r="O872" i="13" s="1"/>
  <c r="O873" i="13" s="1"/>
  <c r="O874" i="13" s="1"/>
  <c r="O875" i="13" s="1"/>
  <c r="O876" i="13" s="1"/>
  <c r="O877" i="13" s="1"/>
  <c r="O878" i="13" s="1"/>
  <c r="O879" i="13" s="1"/>
  <c r="O880" i="13" s="1"/>
  <c r="O881" i="13" s="1"/>
  <c r="O882" i="13" s="1"/>
  <c r="O883" i="13" s="1"/>
  <c r="O884" i="13" s="1"/>
  <c r="O885" i="13" s="1"/>
  <c r="O886" i="13" s="1"/>
  <c r="O887" i="13" s="1"/>
  <c r="O888" i="13" s="1"/>
  <c r="O889" i="13" s="1"/>
  <c r="O890" i="13" s="1"/>
  <c r="O891" i="13" s="1"/>
  <c r="O892" i="13" s="1"/>
  <c r="O893" i="13" s="1"/>
  <c r="O894" i="13" s="1"/>
  <c r="O895" i="13" s="1"/>
  <c r="O896" i="13" s="1"/>
  <c r="O897" i="13" s="1"/>
  <c r="O898" i="13" s="1"/>
  <c r="O899" i="13" s="1"/>
  <c r="O900" i="13" s="1"/>
  <c r="O901" i="13" s="1"/>
  <c r="O902" i="13" s="1"/>
  <c r="O903" i="13" s="1"/>
  <c r="O904" i="13" s="1"/>
  <c r="O905" i="13" s="1"/>
  <c r="O906" i="13" s="1"/>
  <c r="O907" i="13" s="1"/>
  <c r="O908" i="13" s="1"/>
  <c r="O909" i="13" s="1"/>
  <c r="O910" i="13" s="1"/>
  <c r="O911" i="13" s="1"/>
  <c r="O912" i="13" s="1"/>
  <c r="O913" i="13" s="1"/>
  <c r="O914" i="13" s="1"/>
  <c r="O915" i="13" s="1"/>
  <c r="O916" i="13" s="1"/>
  <c r="O917" i="13" s="1"/>
  <c r="O918" i="13" s="1"/>
  <c r="O919" i="13" s="1"/>
  <c r="O920" i="13" s="1"/>
  <c r="O921" i="13" s="1"/>
  <c r="O922" i="13" s="1"/>
  <c r="O923" i="13" s="1"/>
  <c r="O924" i="13" s="1"/>
  <c r="O925" i="13" s="1"/>
  <c r="O926" i="13" s="1"/>
  <c r="O927" i="13" s="1"/>
  <c r="O928" i="13" s="1"/>
  <c r="O929" i="13" s="1"/>
  <c r="O930" i="13" s="1"/>
  <c r="O931" i="13" s="1"/>
  <c r="BZ46" i="13"/>
  <c r="BZ47" i="13" s="1"/>
  <c r="BZ48" i="13" s="1"/>
  <c r="BZ49" i="13" s="1"/>
  <c r="BZ50" i="13" s="1"/>
  <c r="BZ51" i="13" s="1"/>
  <c r="BZ52" i="13" s="1"/>
  <c r="BZ53" i="13" s="1"/>
  <c r="BZ54" i="13" s="1"/>
  <c r="BZ55" i="13" s="1"/>
  <c r="BZ56" i="13" s="1"/>
  <c r="BZ57" i="13" s="1"/>
  <c r="BZ58" i="13" s="1"/>
  <c r="BZ59" i="13" s="1"/>
  <c r="BZ60" i="13" s="1"/>
  <c r="BZ61" i="13" s="1"/>
  <c r="BZ62" i="13" s="1"/>
  <c r="BZ63" i="13" s="1"/>
  <c r="BZ64" i="13" s="1"/>
  <c r="BZ65" i="13" s="1"/>
  <c r="BZ66" i="13" s="1"/>
  <c r="BZ67" i="13" s="1"/>
  <c r="BZ68" i="13" s="1"/>
  <c r="BZ69" i="13" s="1"/>
  <c r="BZ70" i="13" s="1"/>
  <c r="BZ71" i="13" s="1"/>
  <c r="BZ72" i="13" s="1"/>
  <c r="BZ73" i="13" s="1"/>
  <c r="BZ74" i="13" s="1"/>
  <c r="BZ75" i="13" s="1"/>
  <c r="BZ76" i="13" s="1"/>
  <c r="BZ77" i="13" s="1"/>
  <c r="BZ78" i="13" s="1"/>
  <c r="BZ79" i="13" s="1"/>
  <c r="BZ80" i="13" s="1"/>
  <c r="BZ81" i="13" s="1"/>
  <c r="BZ82" i="13" s="1"/>
  <c r="BZ83" i="13" s="1"/>
  <c r="BZ84" i="13" s="1"/>
  <c r="BZ85" i="13" s="1"/>
  <c r="BZ86" i="13" s="1"/>
  <c r="BZ87" i="13" s="1"/>
  <c r="BZ88" i="13" s="1"/>
  <c r="BZ89" i="13" s="1"/>
  <c r="BZ90" i="13" s="1"/>
  <c r="BZ91" i="13" s="1"/>
  <c r="BZ92" i="13" s="1"/>
  <c r="BZ93" i="13" s="1"/>
  <c r="BZ94" i="13" s="1"/>
  <c r="BZ95" i="13" s="1"/>
  <c r="BZ96" i="13" s="1"/>
  <c r="BZ97" i="13" s="1"/>
  <c r="BZ98" i="13" s="1"/>
  <c r="BZ99" i="13" s="1"/>
  <c r="BZ100" i="13" s="1"/>
  <c r="BZ101" i="13" s="1"/>
  <c r="BZ102" i="13" s="1"/>
  <c r="BZ103" i="13" s="1"/>
  <c r="BZ104" i="13" s="1"/>
  <c r="BZ105" i="13" s="1"/>
  <c r="BZ106" i="13" s="1"/>
  <c r="BZ107" i="13" s="1"/>
  <c r="BZ108" i="13" s="1"/>
  <c r="BZ109" i="13" s="1"/>
  <c r="BZ110" i="13" s="1"/>
  <c r="BZ111" i="13" s="1"/>
  <c r="BZ112" i="13" s="1"/>
  <c r="BZ113" i="13" s="1"/>
  <c r="BZ114" i="13" s="1"/>
  <c r="BZ115" i="13" s="1"/>
  <c r="BZ116" i="13" s="1"/>
  <c r="BZ117" i="13" s="1"/>
  <c r="BZ118" i="13" s="1"/>
  <c r="BZ119" i="13" s="1"/>
  <c r="BZ120" i="13" s="1"/>
  <c r="BZ121" i="13" s="1"/>
  <c r="BZ122" i="13" s="1"/>
  <c r="BZ123" i="13" s="1"/>
  <c r="BZ124" i="13" s="1"/>
  <c r="BZ125" i="13" s="1"/>
  <c r="BZ126" i="13" s="1"/>
  <c r="BZ127" i="13" s="1"/>
  <c r="BZ128" i="13" s="1"/>
  <c r="BZ129" i="13" s="1"/>
  <c r="BZ130" i="13" s="1"/>
  <c r="BZ131" i="13" s="1"/>
  <c r="BZ132" i="13" s="1"/>
  <c r="BZ133" i="13" s="1"/>
  <c r="BZ134" i="13" s="1"/>
  <c r="BZ135" i="13" s="1"/>
  <c r="BZ136" i="13" s="1"/>
  <c r="BZ137" i="13" s="1"/>
  <c r="BZ138" i="13" s="1"/>
  <c r="BZ139" i="13" s="1"/>
  <c r="BZ140" i="13" s="1"/>
  <c r="BZ141" i="13" s="1"/>
  <c r="BZ142" i="13" s="1"/>
  <c r="BZ143" i="13" s="1"/>
  <c r="BZ144" i="13" s="1"/>
  <c r="BZ145" i="13" s="1"/>
  <c r="BZ146" i="13" s="1"/>
  <c r="BZ147" i="13" s="1"/>
  <c r="BZ148" i="13" s="1"/>
  <c r="BZ149" i="13" s="1"/>
  <c r="BZ150" i="13" s="1"/>
  <c r="BZ151" i="13" s="1"/>
  <c r="BZ152" i="13" s="1"/>
  <c r="BZ153" i="13" s="1"/>
  <c r="BZ154" i="13" s="1"/>
  <c r="BZ155" i="13" s="1"/>
  <c r="BZ156" i="13" s="1"/>
  <c r="BZ157" i="13" s="1"/>
  <c r="BZ158" i="13" s="1"/>
  <c r="BZ159" i="13" s="1"/>
  <c r="BZ160" i="13" s="1"/>
  <c r="BZ161" i="13" s="1"/>
  <c r="BZ162" i="13" s="1"/>
  <c r="BZ163" i="13" s="1"/>
  <c r="BZ164" i="13" s="1"/>
  <c r="BZ165" i="13" s="1"/>
  <c r="BZ166" i="13" s="1"/>
  <c r="BZ167" i="13" s="1"/>
  <c r="BZ168" i="13" s="1"/>
  <c r="BZ169" i="13" s="1"/>
  <c r="BZ170" i="13" s="1"/>
  <c r="BZ171" i="13" s="1"/>
  <c r="BZ172" i="13" s="1"/>
  <c r="BZ173" i="13" s="1"/>
  <c r="BZ174" i="13" s="1"/>
  <c r="BZ175" i="13" s="1"/>
  <c r="BZ176" i="13" s="1"/>
  <c r="BZ177" i="13" s="1"/>
  <c r="BZ178" i="13" s="1"/>
  <c r="BZ179" i="13" s="1"/>
  <c r="BZ180" i="13" s="1"/>
  <c r="BZ181" i="13" s="1"/>
  <c r="BZ182" i="13" s="1"/>
  <c r="BZ183" i="13" s="1"/>
  <c r="BZ184" i="13" s="1"/>
  <c r="BZ185" i="13" s="1"/>
  <c r="BZ186" i="13" s="1"/>
  <c r="BZ187" i="13" s="1"/>
  <c r="BZ188" i="13" s="1"/>
  <c r="BZ189" i="13" s="1"/>
  <c r="BZ190" i="13" s="1"/>
  <c r="BZ191" i="13" s="1"/>
  <c r="BZ192" i="13" s="1"/>
  <c r="BZ193" i="13" s="1"/>
  <c r="BZ194" i="13" s="1"/>
  <c r="BZ195" i="13" s="1"/>
  <c r="BZ196" i="13" s="1"/>
  <c r="BZ197" i="13" s="1"/>
  <c r="BZ198" i="13" s="1"/>
  <c r="BZ199" i="13" s="1"/>
  <c r="BZ200" i="13" s="1"/>
  <c r="BZ201" i="13" s="1"/>
  <c r="BZ202" i="13" s="1"/>
  <c r="BZ203" i="13" s="1"/>
  <c r="BZ204" i="13" s="1"/>
  <c r="BZ205" i="13" s="1"/>
  <c r="BZ206" i="13" s="1"/>
  <c r="BZ207" i="13" s="1"/>
  <c r="BZ208" i="13" s="1"/>
  <c r="BZ209" i="13" s="1"/>
  <c r="BZ210" i="13" s="1"/>
  <c r="BZ211" i="13" s="1"/>
  <c r="BZ212" i="13" s="1"/>
  <c r="BZ213" i="13" s="1"/>
  <c r="BZ214" i="13" s="1"/>
  <c r="BZ215" i="13" s="1"/>
  <c r="BZ216" i="13" s="1"/>
  <c r="BZ217" i="13" s="1"/>
  <c r="BZ218" i="13" s="1"/>
  <c r="BZ219" i="13" s="1"/>
  <c r="BZ220" i="13" s="1"/>
  <c r="BZ221" i="13" s="1"/>
  <c r="BZ222" i="13" s="1"/>
  <c r="BZ223" i="13" s="1"/>
  <c r="BZ224" i="13" s="1"/>
  <c r="BZ225" i="13" s="1"/>
  <c r="BZ226" i="13" s="1"/>
  <c r="BZ227" i="13" s="1"/>
  <c r="BZ228" i="13" s="1"/>
  <c r="BZ229" i="13" s="1"/>
  <c r="BZ230" i="13" s="1"/>
  <c r="BZ231" i="13" s="1"/>
  <c r="BZ232" i="13" s="1"/>
  <c r="BZ233" i="13" s="1"/>
  <c r="BZ234" i="13" s="1"/>
  <c r="BZ235" i="13" s="1"/>
  <c r="BZ236" i="13" s="1"/>
  <c r="BZ237" i="13" s="1"/>
  <c r="BZ238" i="13" s="1"/>
  <c r="BZ239" i="13" s="1"/>
  <c r="BZ240" i="13" s="1"/>
  <c r="BZ241" i="13" s="1"/>
  <c r="BZ242" i="13" s="1"/>
  <c r="BZ243" i="13" s="1"/>
  <c r="BZ244" i="13" s="1"/>
  <c r="BZ245" i="13" s="1"/>
  <c r="BZ246" i="13" s="1"/>
  <c r="BZ247" i="13" s="1"/>
  <c r="BZ248" i="13" s="1"/>
  <c r="BZ249" i="13" s="1"/>
  <c r="BZ250" i="13" s="1"/>
  <c r="BZ251" i="13" s="1"/>
  <c r="BZ252" i="13" s="1"/>
  <c r="BZ253" i="13" s="1"/>
  <c r="BZ254" i="13" s="1"/>
  <c r="BZ255" i="13" s="1"/>
  <c r="BZ256" i="13" s="1"/>
  <c r="BZ257" i="13" s="1"/>
  <c r="BZ258" i="13" s="1"/>
  <c r="BZ259" i="13" s="1"/>
  <c r="BZ260" i="13" s="1"/>
  <c r="BZ261" i="13" s="1"/>
  <c r="BZ262" i="13" s="1"/>
  <c r="BZ263" i="13" s="1"/>
  <c r="BZ264" i="13" s="1"/>
  <c r="BZ265" i="13" s="1"/>
  <c r="BZ266" i="13" s="1"/>
  <c r="BZ267" i="13" s="1"/>
  <c r="BZ268" i="13" s="1"/>
  <c r="BZ269" i="13" s="1"/>
  <c r="BZ270" i="13" s="1"/>
  <c r="BZ271" i="13" s="1"/>
  <c r="BZ272" i="13" s="1"/>
  <c r="BZ273" i="13" s="1"/>
  <c r="BZ274" i="13" s="1"/>
  <c r="BZ275" i="13" s="1"/>
  <c r="BZ276" i="13" s="1"/>
  <c r="BZ277" i="13" s="1"/>
  <c r="BZ278" i="13" s="1"/>
  <c r="BZ279" i="13" s="1"/>
  <c r="BZ280" i="13" s="1"/>
  <c r="BZ281" i="13" s="1"/>
  <c r="BZ282" i="13" s="1"/>
  <c r="BZ283" i="13" s="1"/>
  <c r="BZ284" i="13" s="1"/>
  <c r="BZ285" i="13" s="1"/>
  <c r="BZ286" i="13" s="1"/>
  <c r="BZ287" i="13" s="1"/>
  <c r="BZ288" i="13" s="1"/>
  <c r="BZ289" i="13" s="1"/>
  <c r="BZ290" i="13" s="1"/>
  <c r="BZ291" i="13" s="1"/>
  <c r="BZ292" i="13" s="1"/>
  <c r="BZ293" i="13" s="1"/>
  <c r="BZ294" i="13" s="1"/>
  <c r="BZ295" i="13" s="1"/>
  <c r="BZ296" i="13" s="1"/>
  <c r="BZ297" i="13" s="1"/>
  <c r="BZ298" i="13" s="1"/>
  <c r="BZ299" i="13" s="1"/>
  <c r="BZ300" i="13" s="1"/>
  <c r="BZ301" i="13" s="1"/>
  <c r="BZ302" i="13" s="1"/>
  <c r="BZ303" i="13" s="1"/>
  <c r="BZ304" i="13" s="1"/>
  <c r="BZ305" i="13" s="1"/>
  <c r="BZ306" i="13" s="1"/>
  <c r="BZ307" i="13" s="1"/>
  <c r="BZ308" i="13" s="1"/>
  <c r="BZ309" i="13" s="1"/>
  <c r="BZ310" i="13" s="1"/>
  <c r="BZ311" i="13" s="1"/>
  <c r="BZ312" i="13" s="1"/>
  <c r="BZ313" i="13" s="1"/>
  <c r="BZ314" i="13" s="1"/>
  <c r="BZ315" i="13" s="1"/>
  <c r="BZ316" i="13" s="1"/>
  <c r="BZ317" i="13" s="1"/>
  <c r="BZ318" i="13" s="1"/>
  <c r="BZ319" i="13" s="1"/>
  <c r="BZ320" i="13" s="1"/>
  <c r="BZ321" i="13" s="1"/>
  <c r="BZ322" i="13" s="1"/>
  <c r="BZ323" i="13" s="1"/>
  <c r="BZ324" i="13" s="1"/>
  <c r="BZ325" i="13" s="1"/>
  <c r="BZ326" i="13" s="1"/>
  <c r="BZ327" i="13" s="1"/>
  <c r="BZ328" i="13" s="1"/>
  <c r="BZ329" i="13" s="1"/>
  <c r="BZ330" i="13" s="1"/>
  <c r="BZ331" i="13" s="1"/>
  <c r="BZ332" i="13" s="1"/>
  <c r="BZ333" i="13" s="1"/>
  <c r="BZ334" i="13" s="1"/>
  <c r="BZ335" i="13" s="1"/>
  <c r="BZ336" i="13" s="1"/>
  <c r="BZ337" i="13" s="1"/>
  <c r="BZ338" i="13" s="1"/>
  <c r="BZ339" i="13" s="1"/>
  <c r="BZ340" i="13" s="1"/>
  <c r="BZ341" i="13" s="1"/>
  <c r="BZ342" i="13" s="1"/>
  <c r="BZ343" i="13" s="1"/>
  <c r="BZ344" i="13" s="1"/>
  <c r="BZ345" i="13" s="1"/>
  <c r="BZ346" i="13" s="1"/>
  <c r="BZ347" i="13" s="1"/>
  <c r="BZ348" i="13" s="1"/>
  <c r="BZ349" i="13" s="1"/>
  <c r="BZ350" i="13" s="1"/>
  <c r="BZ351" i="13" s="1"/>
  <c r="BZ352" i="13" s="1"/>
  <c r="BZ353" i="13" s="1"/>
  <c r="BZ354" i="13" s="1"/>
  <c r="BZ355" i="13" s="1"/>
  <c r="BZ356" i="13" s="1"/>
  <c r="BZ357" i="13" s="1"/>
  <c r="BZ358" i="13" s="1"/>
  <c r="BZ359" i="13" s="1"/>
  <c r="BZ360" i="13" s="1"/>
  <c r="BZ361" i="13" s="1"/>
  <c r="BZ362" i="13" s="1"/>
  <c r="BZ363" i="13" s="1"/>
  <c r="BZ364" i="13" s="1"/>
  <c r="BZ365" i="13" s="1"/>
  <c r="BZ366" i="13" s="1"/>
  <c r="BZ367" i="13" s="1"/>
  <c r="BZ368" i="13" s="1"/>
  <c r="BZ369" i="13" s="1"/>
  <c r="BZ370" i="13" s="1"/>
  <c r="BZ371" i="13" s="1"/>
  <c r="BZ372" i="13" s="1"/>
  <c r="BZ373" i="13" s="1"/>
  <c r="BZ374" i="13" s="1"/>
  <c r="BZ375" i="13" s="1"/>
  <c r="BZ376" i="13" s="1"/>
  <c r="BZ377" i="13" s="1"/>
  <c r="BZ378" i="13" s="1"/>
  <c r="BZ379" i="13" s="1"/>
  <c r="BZ380" i="13" s="1"/>
  <c r="BZ381" i="13" s="1"/>
  <c r="BZ382" i="13" s="1"/>
  <c r="BZ383" i="13" s="1"/>
  <c r="BZ384" i="13" s="1"/>
  <c r="BZ385" i="13" s="1"/>
  <c r="BZ386" i="13" s="1"/>
  <c r="BZ387" i="13" s="1"/>
  <c r="BZ388" i="13" s="1"/>
  <c r="BZ389" i="13" s="1"/>
  <c r="BZ390" i="13" s="1"/>
  <c r="BZ391" i="13" s="1"/>
  <c r="BZ392" i="13" s="1"/>
  <c r="BZ393" i="13" s="1"/>
  <c r="BZ394" i="13" s="1"/>
  <c r="BZ395" i="13" s="1"/>
  <c r="BZ396" i="13" s="1"/>
  <c r="BZ397" i="13" s="1"/>
  <c r="BZ398" i="13" s="1"/>
  <c r="BZ399" i="13" s="1"/>
  <c r="BZ400" i="13" s="1"/>
  <c r="BZ401" i="13" s="1"/>
  <c r="BZ402" i="13" s="1"/>
  <c r="BZ403" i="13" s="1"/>
  <c r="BZ404" i="13" s="1"/>
  <c r="S11" i="13"/>
  <c r="S12" i="13"/>
  <c r="S13" i="13"/>
  <c r="S14" i="13"/>
  <c r="S15" i="13"/>
  <c r="S16" i="13"/>
  <c r="S17" i="13"/>
  <c r="S18" i="13"/>
  <c r="S10" i="13"/>
  <c r="S9" i="13"/>
  <c r="CH433" i="13"/>
  <c r="CH434" i="13" s="1"/>
  <c r="CH435" i="13" s="1"/>
  <c r="CH436" i="13" s="1"/>
  <c r="CH437" i="13" s="1"/>
  <c r="CH438" i="13" s="1"/>
  <c r="CH439" i="13" s="1"/>
  <c r="CH440" i="13" s="1"/>
  <c r="CH441" i="13" s="1"/>
  <c r="CH442" i="13" s="1"/>
  <c r="CH443" i="13" s="1"/>
  <c r="CH444" i="13" s="1"/>
  <c r="CH445" i="13" s="1"/>
  <c r="CH446" i="13" s="1"/>
  <c r="CH447" i="13" s="1"/>
  <c r="CH448" i="13" s="1"/>
  <c r="CH449" i="13" s="1"/>
  <c r="CH450" i="13" s="1"/>
  <c r="CH451" i="13" s="1"/>
  <c r="CH452" i="13" s="1"/>
  <c r="CH453" i="13" s="1"/>
  <c r="CH454" i="13" s="1"/>
  <c r="CH455" i="13" s="1"/>
  <c r="CH456" i="13" s="1"/>
  <c r="CH457" i="13" s="1"/>
  <c r="CH458" i="13" s="1"/>
  <c r="CH459" i="13" s="1"/>
  <c r="CH460" i="13" s="1"/>
  <c r="CH461" i="13" s="1"/>
  <c r="CH462" i="13" s="1"/>
  <c r="CH463" i="13" s="1"/>
  <c r="CH464" i="13" s="1"/>
  <c r="CH465" i="13" s="1"/>
  <c r="CH466" i="13" s="1"/>
  <c r="CH467" i="13" s="1"/>
  <c r="CH468" i="13" s="1"/>
  <c r="CH469" i="13" s="1"/>
  <c r="CH470" i="13" s="1"/>
  <c r="CH471" i="13" s="1"/>
  <c r="CH472" i="13" s="1"/>
  <c r="CH473" i="13" s="1"/>
  <c r="CH474" i="13" s="1"/>
  <c r="CH475" i="13" s="1"/>
  <c r="CH476" i="13" s="1"/>
  <c r="CH477" i="13" s="1"/>
  <c r="CH478" i="13" s="1"/>
  <c r="CH479" i="13" s="1"/>
  <c r="CH480" i="13" s="1"/>
  <c r="CH481" i="13" s="1"/>
  <c r="CH482" i="13" s="1"/>
  <c r="CH483" i="13" s="1"/>
  <c r="CH484" i="13" s="1"/>
  <c r="CH485" i="13" s="1"/>
  <c r="CH486" i="13" s="1"/>
  <c r="CH487" i="13" s="1"/>
  <c r="CH488" i="13" s="1"/>
  <c r="CH489" i="13" s="1"/>
  <c r="CH490" i="13" s="1"/>
  <c r="CH491" i="13" s="1"/>
  <c r="CH492" i="13" s="1"/>
  <c r="CH493" i="13" s="1"/>
  <c r="CH494" i="13" s="1"/>
  <c r="CH495" i="13" s="1"/>
  <c r="CH496" i="13" s="1"/>
  <c r="CH497" i="13" s="1"/>
  <c r="CH498" i="13" s="1"/>
  <c r="CH499" i="13" s="1"/>
  <c r="CH500" i="13" s="1"/>
  <c r="CH501" i="13" s="1"/>
  <c r="CH502" i="13" s="1"/>
  <c r="CH503" i="13" s="1"/>
  <c r="CH504" i="13" s="1"/>
  <c r="CH505" i="13" s="1"/>
  <c r="CH506" i="13" s="1"/>
  <c r="CH507" i="13" s="1"/>
  <c r="CH508" i="13" s="1"/>
  <c r="CH509" i="13" s="1"/>
  <c r="CH510" i="13" s="1"/>
  <c r="CH511" i="13" s="1"/>
  <c r="CH512" i="13" s="1"/>
  <c r="CH513" i="13" s="1"/>
  <c r="CH514" i="13" s="1"/>
  <c r="CH515" i="13" s="1"/>
  <c r="CH516" i="13" s="1"/>
  <c r="CH517" i="13" s="1"/>
  <c r="CH518" i="13" s="1"/>
  <c r="CH519" i="13" s="1"/>
  <c r="CH520" i="13" s="1"/>
  <c r="CH521" i="13" s="1"/>
  <c r="CH522" i="13" s="1"/>
  <c r="CH523" i="13" s="1"/>
  <c r="CH524" i="13" s="1"/>
  <c r="CH525" i="13" s="1"/>
  <c r="CH526" i="13" s="1"/>
  <c r="CH527" i="13" s="1"/>
  <c r="CH528" i="13" s="1"/>
  <c r="CH529" i="13" s="1"/>
  <c r="CH530" i="13" s="1"/>
  <c r="CH531" i="13" s="1"/>
  <c r="CH532" i="13" s="1"/>
  <c r="CH533" i="13" s="1"/>
  <c r="CH534" i="13" s="1"/>
  <c r="CH535" i="13" s="1"/>
  <c r="CH536" i="13" s="1"/>
  <c r="CH537" i="13" s="1"/>
  <c r="CH538" i="13" s="1"/>
  <c r="CH539" i="13" s="1"/>
  <c r="CH540" i="13" s="1"/>
  <c r="CH541" i="13" s="1"/>
  <c r="CH542" i="13" s="1"/>
  <c r="CH543" i="13" s="1"/>
  <c r="CH544" i="13" s="1"/>
  <c r="CH545" i="13" s="1"/>
  <c r="CH546" i="13" s="1"/>
  <c r="CH547" i="13" s="1"/>
  <c r="CH548" i="13" s="1"/>
  <c r="CH549" i="13" s="1"/>
  <c r="CH550" i="13" s="1"/>
  <c r="CH551" i="13" s="1"/>
  <c r="CH552" i="13" s="1"/>
  <c r="CH553" i="13" s="1"/>
  <c r="CH554" i="13" s="1"/>
  <c r="CH555" i="13" s="1"/>
  <c r="CH556" i="13" s="1"/>
  <c r="CH557" i="13" s="1"/>
  <c r="CH558" i="13" s="1"/>
  <c r="CH559" i="13" s="1"/>
  <c r="CH560" i="13" s="1"/>
  <c r="CH561" i="13" s="1"/>
  <c r="CH562" i="13" s="1"/>
  <c r="CH563" i="13" s="1"/>
  <c r="CH564" i="13" s="1"/>
  <c r="CH565" i="13" s="1"/>
  <c r="CH566" i="13" s="1"/>
  <c r="CH567" i="13" s="1"/>
  <c r="CH568" i="13" s="1"/>
  <c r="CH569" i="13" s="1"/>
  <c r="CH570" i="13" s="1"/>
  <c r="CH571" i="13" s="1"/>
  <c r="CH572" i="13" s="1"/>
  <c r="CH573" i="13" s="1"/>
  <c r="CH574" i="13" s="1"/>
  <c r="CH575" i="13" s="1"/>
  <c r="CH576" i="13" s="1"/>
  <c r="CH577" i="13" s="1"/>
  <c r="CH578" i="13" s="1"/>
  <c r="CH579" i="13" s="1"/>
  <c r="CH580" i="13" s="1"/>
  <c r="CH581" i="13" s="1"/>
  <c r="CH582" i="13" s="1"/>
  <c r="CH583" i="13" s="1"/>
  <c r="CH584" i="13" s="1"/>
  <c r="CH585" i="13" s="1"/>
  <c r="CH586" i="13" s="1"/>
  <c r="CH587" i="13" s="1"/>
  <c r="CH588" i="13" s="1"/>
  <c r="CH589" i="13" s="1"/>
  <c r="CH590" i="13" s="1"/>
  <c r="CH591" i="13" s="1"/>
  <c r="CH592" i="13" s="1"/>
  <c r="CH593" i="13" s="1"/>
  <c r="CH594" i="13" s="1"/>
  <c r="CH595" i="13" s="1"/>
  <c r="CH596" i="13" s="1"/>
  <c r="CH597" i="13" s="1"/>
  <c r="CH598" i="13" s="1"/>
  <c r="CH599" i="13" s="1"/>
  <c r="CH600" i="13" s="1"/>
  <c r="CH601" i="13" s="1"/>
  <c r="CH602" i="13" s="1"/>
  <c r="CH603" i="13" s="1"/>
  <c r="CH604" i="13" s="1"/>
  <c r="CH605" i="13" s="1"/>
  <c r="CH606" i="13" s="1"/>
  <c r="CH607" i="13" s="1"/>
  <c r="CH608" i="13" s="1"/>
  <c r="CH609" i="13" s="1"/>
  <c r="CH610" i="13" s="1"/>
  <c r="CH611" i="13" s="1"/>
  <c r="CH612" i="13" s="1"/>
  <c r="CH613" i="13" s="1"/>
  <c r="CH614" i="13" s="1"/>
  <c r="CH615" i="13" s="1"/>
  <c r="CH616" i="13" s="1"/>
  <c r="CH617" i="13" s="1"/>
  <c r="CH618" i="13" s="1"/>
  <c r="CH619" i="13" s="1"/>
  <c r="CH620" i="13" s="1"/>
  <c r="CH621" i="13" s="1"/>
  <c r="CH622" i="13" s="1"/>
  <c r="CH623" i="13" s="1"/>
  <c r="CH624" i="13" s="1"/>
  <c r="CH625" i="13" s="1"/>
  <c r="CH626" i="13" s="1"/>
  <c r="CH627" i="13" s="1"/>
  <c r="CH628" i="13" s="1"/>
  <c r="CH629" i="13" s="1"/>
  <c r="CH630" i="13" s="1"/>
  <c r="CH631" i="13" s="1"/>
  <c r="CH632" i="13" s="1"/>
  <c r="CH633" i="13" s="1"/>
  <c r="CH634" i="13" s="1"/>
  <c r="CH635" i="13" s="1"/>
  <c r="CH636" i="13" s="1"/>
  <c r="CH637" i="13" s="1"/>
  <c r="CH638" i="13" s="1"/>
  <c r="CH639" i="13" s="1"/>
  <c r="CH640" i="13" s="1"/>
  <c r="CH641" i="13" s="1"/>
  <c r="CH642" i="13" s="1"/>
  <c r="CH643" i="13" s="1"/>
  <c r="CH644" i="13" s="1"/>
  <c r="CH645" i="13" s="1"/>
  <c r="CH646" i="13" s="1"/>
  <c r="CH647" i="13" s="1"/>
  <c r="CH648" i="13" s="1"/>
  <c r="CH649" i="13" s="1"/>
  <c r="CH650" i="13" s="1"/>
  <c r="CH651" i="13" s="1"/>
  <c r="CH652" i="13" s="1"/>
  <c r="CH653" i="13" s="1"/>
  <c r="CH654" i="13" s="1"/>
  <c r="CH655" i="13" s="1"/>
  <c r="CH656" i="13" s="1"/>
  <c r="CH657" i="13" s="1"/>
  <c r="CH658" i="13" s="1"/>
  <c r="CH659" i="13" s="1"/>
  <c r="CH660" i="13" s="1"/>
  <c r="CH661" i="13" s="1"/>
  <c r="CH662" i="13" s="1"/>
  <c r="CH663" i="13" s="1"/>
  <c r="CH664" i="13" s="1"/>
  <c r="CH665" i="13" s="1"/>
  <c r="CH666" i="13" s="1"/>
  <c r="CH667" i="13" s="1"/>
  <c r="CH668" i="13" s="1"/>
  <c r="CH669" i="13" s="1"/>
  <c r="CH670" i="13" s="1"/>
  <c r="CH671" i="13" s="1"/>
  <c r="CH672" i="13" s="1"/>
  <c r="CH673" i="13" s="1"/>
  <c r="CH674" i="13" s="1"/>
  <c r="CH675" i="13" s="1"/>
  <c r="CH676" i="13" s="1"/>
  <c r="CH677" i="13" s="1"/>
  <c r="CH678" i="13" s="1"/>
  <c r="CH679" i="13" s="1"/>
  <c r="CH680" i="13" s="1"/>
  <c r="CH681" i="13" s="1"/>
  <c r="CH682" i="13" s="1"/>
  <c r="CH683" i="13" s="1"/>
  <c r="CH684" i="13" s="1"/>
  <c r="CH685" i="13" s="1"/>
  <c r="CH686" i="13" s="1"/>
  <c r="CH687" i="13" s="1"/>
  <c r="CH688" i="13" s="1"/>
  <c r="CH689" i="13" s="1"/>
  <c r="CH690" i="13" s="1"/>
  <c r="CH691" i="13" s="1"/>
  <c r="CH692" i="13" s="1"/>
  <c r="CH693" i="13" s="1"/>
  <c r="CH694" i="13" s="1"/>
  <c r="CH695" i="13" s="1"/>
  <c r="CH696" i="13" s="1"/>
  <c r="CH697" i="13" s="1"/>
  <c r="CH698" i="13" s="1"/>
  <c r="CH699" i="13" s="1"/>
  <c r="CH700" i="13" s="1"/>
  <c r="CH701" i="13" s="1"/>
  <c r="CH702" i="13" s="1"/>
  <c r="CH703" i="13" s="1"/>
  <c r="CH704" i="13" s="1"/>
  <c r="CH705" i="13" s="1"/>
  <c r="CH706" i="13" s="1"/>
  <c r="CH707" i="13" s="1"/>
  <c r="CH708" i="13" s="1"/>
  <c r="CH709" i="13" s="1"/>
  <c r="CH710" i="13" s="1"/>
  <c r="CH711" i="13" s="1"/>
  <c r="CH712" i="13" s="1"/>
  <c r="CH713" i="13" s="1"/>
  <c r="CH714" i="13" s="1"/>
  <c r="CH715" i="13" s="1"/>
  <c r="CH716" i="13" s="1"/>
  <c r="CH717" i="13" s="1"/>
  <c r="CH718" i="13" s="1"/>
  <c r="CH719" i="13" s="1"/>
  <c r="CH720" i="13" s="1"/>
  <c r="CH721" i="13" s="1"/>
  <c r="CH722" i="13" s="1"/>
  <c r="CH723" i="13" s="1"/>
  <c r="CH724" i="13" s="1"/>
  <c r="CH725" i="13" s="1"/>
  <c r="CH726" i="13" s="1"/>
  <c r="CH727" i="13" s="1"/>
  <c r="CH728" i="13" s="1"/>
  <c r="CH729" i="13" s="1"/>
  <c r="CH730" i="13" s="1"/>
  <c r="CH731" i="13" s="1"/>
  <c r="CH732" i="13" s="1"/>
  <c r="CH733" i="13" s="1"/>
  <c r="CH734" i="13" s="1"/>
  <c r="CH735" i="13" s="1"/>
  <c r="CH736" i="13" s="1"/>
  <c r="CH737" i="13" s="1"/>
  <c r="CH738" i="13" s="1"/>
  <c r="CH739" i="13" s="1"/>
  <c r="CH740" i="13" s="1"/>
  <c r="CH741" i="13" s="1"/>
  <c r="CH742" i="13" s="1"/>
  <c r="CH743" i="13" s="1"/>
  <c r="CH744" i="13" s="1"/>
  <c r="CH745" i="13" s="1"/>
  <c r="CH746" i="13" s="1"/>
  <c r="CH747" i="13" s="1"/>
  <c r="CH748" i="13" s="1"/>
  <c r="CH749" i="13" s="1"/>
  <c r="CH750" i="13" s="1"/>
  <c r="CH751" i="13" s="1"/>
  <c r="CH752" i="13" s="1"/>
  <c r="CH753" i="13" s="1"/>
  <c r="CH754" i="13" s="1"/>
  <c r="CH755" i="13" s="1"/>
  <c r="CH756" i="13" s="1"/>
  <c r="CH757" i="13" s="1"/>
  <c r="CH758" i="13" s="1"/>
  <c r="CH759" i="13" s="1"/>
  <c r="CH760" i="13" s="1"/>
  <c r="CH761" i="13" s="1"/>
  <c r="CH762" i="13" s="1"/>
  <c r="CH763" i="13" s="1"/>
  <c r="CH764" i="13" s="1"/>
  <c r="CH765" i="13" s="1"/>
  <c r="CH766" i="13" s="1"/>
  <c r="CH767" i="13" s="1"/>
  <c r="CH768" i="13" s="1"/>
  <c r="CH769" i="13" s="1"/>
  <c r="CH770" i="13" s="1"/>
  <c r="CH771" i="13" s="1"/>
  <c r="CH772" i="13" s="1"/>
  <c r="CH773" i="13" s="1"/>
  <c r="CH774" i="13" s="1"/>
  <c r="CH775" i="13" s="1"/>
  <c r="CH776" i="13" s="1"/>
  <c r="CH777" i="13" s="1"/>
  <c r="CH778" i="13" s="1"/>
  <c r="CH779" i="13" s="1"/>
  <c r="CH780" i="13" s="1"/>
  <c r="CH781" i="13" s="1"/>
  <c r="CH782" i="13" s="1"/>
  <c r="CH783" i="13" s="1"/>
  <c r="CH784" i="13" s="1"/>
  <c r="CH785" i="13" s="1"/>
  <c r="CH786" i="13" s="1"/>
  <c r="CH787" i="13" s="1"/>
  <c r="BZ433" i="13"/>
  <c r="BZ434" i="13" s="1"/>
  <c r="BZ435" i="13" s="1"/>
  <c r="BZ436" i="13" s="1"/>
  <c r="BZ437" i="13" s="1"/>
  <c r="BZ438" i="13" s="1"/>
  <c r="BZ439" i="13" s="1"/>
  <c r="BZ440" i="13" s="1"/>
  <c r="BZ441" i="13" s="1"/>
  <c r="BZ442" i="13" s="1"/>
  <c r="BZ443" i="13" s="1"/>
  <c r="BZ444" i="13" s="1"/>
  <c r="BZ445" i="13" s="1"/>
  <c r="BZ446" i="13" s="1"/>
  <c r="BZ447" i="13" s="1"/>
  <c r="BZ448" i="13" s="1"/>
  <c r="BZ449" i="13" s="1"/>
  <c r="BZ450" i="13" s="1"/>
  <c r="BZ451" i="13" s="1"/>
  <c r="BZ452" i="13" s="1"/>
  <c r="BZ453" i="13" s="1"/>
  <c r="BZ454" i="13" s="1"/>
  <c r="BZ455" i="13" s="1"/>
  <c r="BZ456" i="13" s="1"/>
  <c r="BZ457" i="13" s="1"/>
  <c r="BZ458" i="13" s="1"/>
  <c r="BZ459" i="13" s="1"/>
  <c r="BZ460" i="13" s="1"/>
  <c r="BZ461" i="13" s="1"/>
  <c r="BZ462" i="13" s="1"/>
  <c r="BZ463" i="13" s="1"/>
  <c r="BZ464" i="13" s="1"/>
  <c r="BZ465" i="13" s="1"/>
  <c r="BZ466" i="13" s="1"/>
  <c r="BZ467" i="13" s="1"/>
  <c r="BZ468" i="13" s="1"/>
  <c r="BZ469" i="13" s="1"/>
  <c r="BZ470" i="13" s="1"/>
  <c r="BZ471" i="13" s="1"/>
  <c r="BZ472" i="13" s="1"/>
  <c r="BZ473" i="13" s="1"/>
  <c r="BZ474" i="13" s="1"/>
  <c r="BZ475" i="13" s="1"/>
  <c r="BZ476" i="13" s="1"/>
  <c r="BZ477" i="13" s="1"/>
  <c r="BZ478" i="13" s="1"/>
  <c r="BZ479" i="13" s="1"/>
  <c r="BZ480" i="13" s="1"/>
  <c r="BZ481" i="13" s="1"/>
  <c r="BZ482" i="13" s="1"/>
  <c r="BZ483" i="13" s="1"/>
  <c r="BZ484" i="13" s="1"/>
  <c r="BZ485" i="13" s="1"/>
  <c r="BZ486" i="13" s="1"/>
  <c r="BZ487" i="13" s="1"/>
  <c r="BZ488" i="13" s="1"/>
  <c r="BZ489" i="13" s="1"/>
  <c r="BZ490" i="13" s="1"/>
  <c r="BZ491" i="13" s="1"/>
  <c r="BZ492" i="13" s="1"/>
  <c r="BZ493" i="13" s="1"/>
  <c r="BZ494" i="13" s="1"/>
  <c r="BZ495" i="13" s="1"/>
  <c r="BZ496" i="13" s="1"/>
  <c r="BZ497" i="13" s="1"/>
  <c r="BZ498" i="13" s="1"/>
  <c r="BZ499" i="13" s="1"/>
  <c r="BZ500" i="13" s="1"/>
  <c r="BZ501" i="13" s="1"/>
  <c r="BZ502" i="13" s="1"/>
  <c r="BZ503" i="13" s="1"/>
  <c r="BZ504" i="13" s="1"/>
  <c r="BZ505" i="13" s="1"/>
  <c r="BZ506" i="13" s="1"/>
  <c r="BZ507" i="13" s="1"/>
  <c r="BZ508" i="13" s="1"/>
  <c r="BZ509" i="13" s="1"/>
  <c r="BZ510" i="13" s="1"/>
  <c r="BZ511" i="13" s="1"/>
  <c r="BZ512" i="13" s="1"/>
  <c r="BZ513" i="13" s="1"/>
  <c r="BZ514" i="13" s="1"/>
  <c r="BZ515" i="13" s="1"/>
  <c r="BZ516" i="13" s="1"/>
  <c r="BZ517" i="13" s="1"/>
  <c r="BZ518" i="13" s="1"/>
  <c r="BZ519" i="13" s="1"/>
  <c r="BZ520" i="13" s="1"/>
  <c r="BZ521" i="13" s="1"/>
  <c r="BZ522" i="13" s="1"/>
  <c r="BZ523" i="13" s="1"/>
  <c r="BZ524" i="13" s="1"/>
  <c r="BZ525" i="13" s="1"/>
  <c r="BZ526" i="13" s="1"/>
  <c r="BZ527" i="13" s="1"/>
  <c r="BZ528" i="13" s="1"/>
  <c r="BZ529" i="13" s="1"/>
  <c r="BZ530" i="13" s="1"/>
  <c r="BZ531" i="13" s="1"/>
  <c r="BZ532" i="13" s="1"/>
  <c r="BZ533" i="13" s="1"/>
  <c r="BZ534" i="13" s="1"/>
  <c r="BZ535" i="13" s="1"/>
  <c r="BZ536" i="13" s="1"/>
  <c r="BZ537" i="13" s="1"/>
  <c r="BZ538" i="13" s="1"/>
  <c r="BZ539" i="13" s="1"/>
  <c r="BZ540" i="13" s="1"/>
  <c r="BZ541" i="13" s="1"/>
  <c r="BZ542" i="13" s="1"/>
  <c r="BZ543" i="13" s="1"/>
  <c r="BZ544" i="13" s="1"/>
  <c r="BZ545" i="13" s="1"/>
  <c r="BZ546" i="13" s="1"/>
  <c r="BZ547" i="13" s="1"/>
  <c r="BZ548" i="13" s="1"/>
  <c r="BZ549" i="13" s="1"/>
  <c r="BZ550" i="13" s="1"/>
  <c r="BZ551" i="13" s="1"/>
  <c r="BZ552" i="13" s="1"/>
  <c r="BZ553" i="13" s="1"/>
  <c r="BZ554" i="13" s="1"/>
  <c r="BZ555" i="13" s="1"/>
  <c r="BZ556" i="13" s="1"/>
  <c r="BZ557" i="13" s="1"/>
  <c r="BZ558" i="13" s="1"/>
  <c r="BZ559" i="13" s="1"/>
  <c r="BZ560" i="13" s="1"/>
  <c r="BZ561" i="13" s="1"/>
  <c r="BZ562" i="13" s="1"/>
  <c r="BZ563" i="13" s="1"/>
  <c r="BZ564" i="13" s="1"/>
  <c r="BZ565" i="13" s="1"/>
  <c r="BZ566" i="13" s="1"/>
  <c r="BZ567" i="13" s="1"/>
  <c r="BZ568" i="13" s="1"/>
  <c r="BZ569" i="13" s="1"/>
  <c r="BZ570" i="13" s="1"/>
  <c r="BZ571" i="13" s="1"/>
  <c r="BZ572" i="13" s="1"/>
  <c r="BZ573" i="13" s="1"/>
  <c r="BZ574" i="13" s="1"/>
  <c r="BZ575" i="13" s="1"/>
  <c r="BZ576" i="13" s="1"/>
  <c r="BZ577" i="13" s="1"/>
  <c r="BZ578" i="13" s="1"/>
  <c r="BZ579" i="13" s="1"/>
  <c r="BZ580" i="13" s="1"/>
  <c r="BZ581" i="13" s="1"/>
  <c r="BZ582" i="13" s="1"/>
  <c r="BZ583" i="13" s="1"/>
  <c r="BZ584" i="13" s="1"/>
  <c r="BZ585" i="13" s="1"/>
  <c r="BZ586" i="13" s="1"/>
  <c r="BZ587" i="13" s="1"/>
  <c r="BZ588" i="13" s="1"/>
  <c r="BZ589" i="13" s="1"/>
  <c r="BZ590" i="13" s="1"/>
  <c r="BZ591" i="13" s="1"/>
  <c r="BZ592" i="13" s="1"/>
  <c r="BZ593" i="13" s="1"/>
  <c r="BZ594" i="13" s="1"/>
  <c r="BZ595" i="13" s="1"/>
  <c r="BZ596" i="13" s="1"/>
  <c r="BZ597" i="13" s="1"/>
  <c r="BZ598" i="13" s="1"/>
  <c r="BZ599" i="13" s="1"/>
  <c r="BZ600" i="13" s="1"/>
  <c r="BZ601" i="13" s="1"/>
  <c r="BZ602" i="13" s="1"/>
  <c r="BZ603" i="13" s="1"/>
  <c r="BZ604" i="13" s="1"/>
  <c r="BZ605" i="13" s="1"/>
  <c r="BZ606" i="13" s="1"/>
  <c r="BZ607" i="13" s="1"/>
  <c r="BZ608" i="13" s="1"/>
  <c r="BZ609" i="13" s="1"/>
  <c r="BZ610" i="13" s="1"/>
  <c r="BZ611" i="13" s="1"/>
  <c r="BZ612" i="13" s="1"/>
  <c r="BZ613" i="13" s="1"/>
  <c r="BZ614" i="13" s="1"/>
  <c r="BZ615" i="13" s="1"/>
  <c r="BZ616" i="13" s="1"/>
  <c r="BZ617" i="13" s="1"/>
  <c r="BZ618" i="13" s="1"/>
  <c r="BZ619" i="13" s="1"/>
  <c r="BZ620" i="13" s="1"/>
  <c r="BZ621" i="13" s="1"/>
  <c r="BZ622" i="13" s="1"/>
  <c r="BZ623" i="13" s="1"/>
  <c r="BZ624" i="13" s="1"/>
  <c r="BZ625" i="13" s="1"/>
  <c r="BZ626" i="13" s="1"/>
  <c r="BZ627" i="13" s="1"/>
  <c r="BZ628" i="13" s="1"/>
  <c r="BZ629" i="13" s="1"/>
  <c r="BZ630" i="13" s="1"/>
  <c r="BZ631" i="13" s="1"/>
  <c r="BZ632" i="13" s="1"/>
  <c r="BZ633" i="13" s="1"/>
  <c r="BZ634" i="13" s="1"/>
  <c r="BZ635" i="13" s="1"/>
  <c r="BZ636" i="13" s="1"/>
  <c r="BZ637" i="13" s="1"/>
  <c r="BZ638" i="13" s="1"/>
  <c r="BZ639" i="13" s="1"/>
  <c r="BZ640" i="13" s="1"/>
  <c r="BZ641" i="13" s="1"/>
  <c r="BZ642" i="13" s="1"/>
  <c r="BZ643" i="13" s="1"/>
  <c r="BZ644" i="13" s="1"/>
  <c r="BZ645" i="13" s="1"/>
  <c r="BZ646" i="13" s="1"/>
  <c r="BZ647" i="13" s="1"/>
  <c r="BZ648" i="13" s="1"/>
  <c r="BZ649" i="13" s="1"/>
  <c r="BZ650" i="13" s="1"/>
  <c r="BZ651" i="13" s="1"/>
  <c r="BZ652" i="13" s="1"/>
  <c r="BZ653" i="13" s="1"/>
  <c r="BZ654" i="13" s="1"/>
  <c r="BZ655" i="13" s="1"/>
  <c r="BZ656" i="13" s="1"/>
  <c r="BZ657" i="13" s="1"/>
  <c r="BZ658" i="13" s="1"/>
  <c r="BZ659" i="13" s="1"/>
  <c r="BZ660" i="13" s="1"/>
  <c r="BZ661" i="13" s="1"/>
  <c r="BZ662" i="13" s="1"/>
  <c r="BZ663" i="13" s="1"/>
  <c r="BZ664" i="13" s="1"/>
  <c r="BZ665" i="13" s="1"/>
  <c r="BZ666" i="13" s="1"/>
  <c r="BZ667" i="13" s="1"/>
  <c r="BZ668" i="13" s="1"/>
  <c r="BZ669" i="13" s="1"/>
  <c r="BZ670" i="13" s="1"/>
  <c r="BZ671" i="13" s="1"/>
  <c r="BZ672" i="13" s="1"/>
  <c r="BZ673" i="13" s="1"/>
  <c r="BZ674" i="13" s="1"/>
  <c r="BZ675" i="13" s="1"/>
  <c r="BZ676" i="13" s="1"/>
  <c r="BZ677" i="13" s="1"/>
  <c r="BZ678" i="13" s="1"/>
  <c r="BZ679" i="13" s="1"/>
  <c r="BZ680" i="13" s="1"/>
  <c r="BZ681" i="13" s="1"/>
  <c r="BZ682" i="13" s="1"/>
  <c r="BZ683" i="13" s="1"/>
  <c r="BZ684" i="13" s="1"/>
  <c r="BZ685" i="13" s="1"/>
  <c r="BZ686" i="13" s="1"/>
  <c r="BZ687" i="13" s="1"/>
  <c r="BZ688" i="13" s="1"/>
  <c r="BZ689" i="13" s="1"/>
  <c r="BZ690" i="13" s="1"/>
  <c r="BZ691" i="13" s="1"/>
  <c r="BZ692" i="13" s="1"/>
  <c r="BZ693" i="13" s="1"/>
  <c r="BZ694" i="13" s="1"/>
  <c r="BZ695" i="13" s="1"/>
  <c r="BZ696" i="13" s="1"/>
  <c r="BZ697" i="13" s="1"/>
  <c r="BZ698" i="13" s="1"/>
  <c r="BZ699" i="13" s="1"/>
  <c r="BZ700" i="13" s="1"/>
  <c r="BZ701" i="13" s="1"/>
  <c r="BZ702" i="13" s="1"/>
  <c r="BZ703" i="13" s="1"/>
  <c r="BZ704" i="13" s="1"/>
  <c r="BZ705" i="13" s="1"/>
  <c r="BZ706" i="13" s="1"/>
  <c r="BZ707" i="13" s="1"/>
  <c r="BZ708" i="13" s="1"/>
  <c r="BZ709" i="13" s="1"/>
  <c r="BZ710" i="13" s="1"/>
  <c r="BZ711" i="13" s="1"/>
  <c r="BZ712" i="13" s="1"/>
  <c r="BZ713" i="13" s="1"/>
  <c r="BZ714" i="13" s="1"/>
  <c r="BZ715" i="13" s="1"/>
  <c r="BZ716" i="13" s="1"/>
  <c r="BZ717" i="13" s="1"/>
  <c r="BZ718" i="13" s="1"/>
  <c r="BZ719" i="13" s="1"/>
  <c r="BZ720" i="13" s="1"/>
  <c r="BZ721" i="13" s="1"/>
  <c r="BZ722" i="13" s="1"/>
  <c r="BZ723" i="13" s="1"/>
  <c r="BZ724" i="13" s="1"/>
  <c r="BZ725" i="13" s="1"/>
  <c r="BZ726" i="13" s="1"/>
  <c r="BZ727" i="13" s="1"/>
  <c r="BZ728" i="13" s="1"/>
  <c r="BZ729" i="13" s="1"/>
  <c r="BZ730" i="13" s="1"/>
  <c r="BZ731" i="13" s="1"/>
  <c r="BZ732" i="13" s="1"/>
  <c r="BZ733" i="13" s="1"/>
  <c r="BZ734" i="13" s="1"/>
  <c r="BZ735" i="13" s="1"/>
  <c r="BZ736" i="13" s="1"/>
  <c r="BZ737" i="13" s="1"/>
  <c r="BZ738" i="13" s="1"/>
  <c r="BZ739" i="13" s="1"/>
  <c r="BZ740" i="13" s="1"/>
  <c r="BZ741" i="13" s="1"/>
  <c r="BZ742" i="13" s="1"/>
  <c r="BZ743" i="13" s="1"/>
  <c r="BZ744" i="13" s="1"/>
  <c r="BZ745" i="13" s="1"/>
  <c r="BZ746" i="13" s="1"/>
  <c r="BZ747" i="13" s="1"/>
  <c r="BZ748" i="13" s="1"/>
  <c r="BZ749" i="13" s="1"/>
  <c r="BZ750" i="13" s="1"/>
  <c r="BZ751" i="13" s="1"/>
  <c r="BZ752" i="13" s="1"/>
  <c r="BZ753" i="13" s="1"/>
  <c r="BZ754" i="13" s="1"/>
  <c r="BZ755" i="13" s="1"/>
  <c r="BZ756" i="13" s="1"/>
  <c r="BZ757" i="13" s="1"/>
  <c r="BZ758" i="13" s="1"/>
  <c r="BZ759" i="13" s="1"/>
  <c r="BZ760" i="13" s="1"/>
  <c r="BZ761" i="13" s="1"/>
  <c r="BZ762" i="13" s="1"/>
  <c r="BZ763" i="13" s="1"/>
  <c r="BZ764" i="13" s="1"/>
  <c r="BZ765" i="13" s="1"/>
  <c r="BZ766" i="13" s="1"/>
  <c r="BZ767" i="13" s="1"/>
  <c r="BZ768" i="13" s="1"/>
  <c r="BZ769" i="13" s="1"/>
  <c r="BZ770" i="13" s="1"/>
  <c r="BZ771" i="13" s="1"/>
  <c r="BZ772" i="13" s="1"/>
  <c r="BZ773" i="13" s="1"/>
  <c r="BZ774" i="13" s="1"/>
  <c r="BZ775" i="13" s="1"/>
  <c r="BZ776" i="13" s="1"/>
  <c r="BZ777" i="13" s="1"/>
  <c r="BZ778" i="13" s="1"/>
  <c r="BZ779" i="13" s="1"/>
  <c r="BZ780" i="13" s="1"/>
  <c r="BZ781" i="13" s="1"/>
  <c r="BZ782" i="13" s="1"/>
  <c r="BZ783" i="13" s="1"/>
  <c r="BZ784" i="13" s="1"/>
  <c r="BZ785" i="13" s="1"/>
  <c r="BZ786" i="13" s="1"/>
  <c r="BZ787" i="13" s="1"/>
  <c r="BR433" i="13"/>
  <c r="BR434" i="13" s="1"/>
  <c r="BR435" i="13" s="1"/>
  <c r="BR436" i="13" s="1"/>
  <c r="BR437" i="13" s="1"/>
  <c r="BR438" i="13" s="1"/>
  <c r="BR439" i="13" s="1"/>
  <c r="BR440" i="13" s="1"/>
  <c r="BR441" i="13" s="1"/>
  <c r="BR442" i="13" s="1"/>
  <c r="BR443" i="13" s="1"/>
  <c r="BR444" i="13" s="1"/>
  <c r="BR445" i="13" s="1"/>
  <c r="BR446" i="13" s="1"/>
  <c r="BR447" i="13" s="1"/>
  <c r="BR448" i="13" s="1"/>
  <c r="BR449" i="13" s="1"/>
  <c r="BR450" i="13" s="1"/>
  <c r="BR451" i="13" s="1"/>
  <c r="BR452" i="13" s="1"/>
  <c r="BR453" i="13" s="1"/>
  <c r="BR454" i="13" s="1"/>
  <c r="BR455" i="13" s="1"/>
  <c r="BR456" i="13" s="1"/>
  <c r="BR457" i="13" s="1"/>
  <c r="BR458" i="13" s="1"/>
  <c r="BR459" i="13" s="1"/>
  <c r="BR460" i="13" s="1"/>
  <c r="BR461" i="13" s="1"/>
  <c r="BR462" i="13" s="1"/>
  <c r="BR463" i="13" s="1"/>
  <c r="BR464" i="13" s="1"/>
  <c r="BR465" i="13" s="1"/>
  <c r="BR466" i="13" s="1"/>
  <c r="BR467" i="13" s="1"/>
  <c r="BR468" i="13" s="1"/>
  <c r="BR469" i="13" s="1"/>
  <c r="BR470" i="13" s="1"/>
  <c r="BR471" i="13" s="1"/>
  <c r="BR472" i="13" s="1"/>
  <c r="BR473" i="13" s="1"/>
  <c r="BR474" i="13" s="1"/>
  <c r="BR475" i="13" s="1"/>
  <c r="BR476" i="13" s="1"/>
  <c r="BR477" i="13" s="1"/>
  <c r="BR478" i="13" s="1"/>
  <c r="BR479" i="13" s="1"/>
  <c r="BR480" i="13" s="1"/>
  <c r="BR481" i="13" s="1"/>
  <c r="BR482" i="13" s="1"/>
  <c r="BR483" i="13" s="1"/>
  <c r="BR484" i="13" s="1"/>
  <c r="BR485" i="13" s="1"/>
  <c r="BR486" i="13" s="1"/>
  <c r="BR487" i="13" s="1"/>
  <c r="BR488" i="13" s="1"/>
  <c r="BR489" i="13" s="1"/>
  <c r="BR490" i="13" s="1"/>
  <c r="BR491" i="13" s="1"/>
  <c r="BR492" i="13" s="1"/>
  <c r="BR493" i="13" s="1"/>
  <c r="BR494" i="13" s="1"/>
  <c r="BR495" i="13" s="1"/>
  <c r="BR496" i="13" s="1"/>
  <c r="BR497" i="13" s="1"/>
  <c r="BR498" i="13" s="1"/>
  <c r="BR499" i="13" s="1"/>
  <c r="BR500" i="13" s="1"/>
  <c r="BR501" i="13" s="1"/>
  <c r="BR502" i="13" s="1"/>
  <c r="BR503" i="13" s="1"/>
  <c r="BR504" i="13" s="1"/>
  <c r="BR505" i="13" s="1"/>
  <c r="BR506" i="13" s="1"/>
  <c r="BR507" i="13" s="1"/>
  <c r="BR508" i="13" s="1"/>
  <c r="BR509" i="13" s="1"/>
  <c r="BR510" i="13" s="1"/>
  <c r="BR511" i="13" s="1"/>
  <c r="BR512" i="13" s="1"/>
  <c r="BR513" i="13" s="1"/>
  <c r="BR514" i="13" s="1"/>
  <c r="BR515" i="13" s="1"/>
  <c r="BR516" i="13" s="1"/>
  <c r="BR517" i="13" s="1"/>
  <c r="BR518" i="13" s="1"/>
  <c r="BR519" i="13" s="1"/>
  <c r="BR520" i="13" s="1"/>
  <c r="BR521" i="13" s="1"/>
  <c r="BR522" i="13" s="1"/>
  <c r="BR523" i="13" s="1"/>
  <c r="BR524" i="13" s="1"/>
  <c r="BR525" i="13" s="1"/>
  <c r="BR526" i="13" s="1"/>
  <c r="BR527" i="13" s="1"/>
  <c r="BR528" i="13" s="1"/>
  <c r="BR529" i="13" s="1"/>
  <c r="BR530" i="13" s="1"/>
  <c r="BR531" i="13" s="1"/>
  <c r="BR532" i="13" s="1"/>
  <c r="BR533" i="13" s="1"/>
  <c r="BR534" i="13" s="1"/>
  <c r="BR535" i="13" s="1"/>
  <c r="BR536" i="13" s="1"/>
  <c r="BR537" i="13" s="1"/>
  <c r="BR538" i="13" s="1"/>
  <c r="BR539" i="13" s="1"/>
  <c r="BR540" i="13" s="1"/>
  <c r="BR541" i="13" s="1"/>
  <c r="BR542" i="13" s="1"/>
  <c r="BR543" i="13" s="1"/>
  <c r="BR544" i="13" s="1"/>
  <c r="BR545" i="13" s="1"/>
  <c r="BR546" i="13" s="1"/>
  <c r="BR547" i="13" s="1"/>
  <c r="BR548" i="13" s="1"/>
  <c r="BR549" i="13" s="1"/>
  <c r="BR550" i="13" s="1"/>
  <c r="BR551" i="13" s="1"/>
  <c r="BR552" i="13" s="1"/>
  <c r="BR553" i="13" s="1"/>
  <c r="BR554" i="13" s="1"/>
  <c r="BR555" i="13" s="1"/>
  <c r="BR556" i="13" s="1"/>
  <c r="BR557" i="13" s="1"/>
  <c r="BR558" i="13" s="1"/>
  <c r="BR559" i="13" s="1"/>
  <c r="BR560" i="13" s="1"/>
  <c r="BR561" i="13" s="1"/>
  <c r="BR562" i="13" s="1"/>
  <c r="BR563" i="13" s="1"/>
  <c r="BR564" i="13" s="1"/>
  <c r="BR565" i="13" s="1"/>
  <c r="BR566" i="13" s="1"/>
  <c r="BR567" i="13" s="1"/>
  <c r="BR568" i="13" s="1"/>
  <c r="BR569" i="13" s="1"/>
  <c r="BR570" i="13" s="1"/>
  <c r="BR571" i="13" s="1"/>
  <c r="BR572" i="13" s="1"/>
  <c r="BR573" i="13" s="1"/>
  <c r="BR574" i="13" s="1"/>
  <c r="BR575" i="13" s="1"/>
  <c r="BR576" i="13" s="1"/>
  <c r="BR577" i="13" s="1"/>
  <c r="BR578" i="13" s="1"/>
  <c r="BR579" i="13" s="1"/>
  <c r="BR580" i="13" s="1"/>
  <c r="BR581" i="13" s="1"/>
  <c r="BR582" i="13" s="1"/>
  <c r="BR583" i="13" s="1"/>
  <c r="BR584" i="13" s="1"/>
  <c r="BR585" i="13" s="1"/>
  <c r="BR586" i="13" s="1"/>
  <c r="BR587" i="13" s="1"/>
  <c r="BR588" i="13" s="1"/>
  <c r="BR589" i="13" s="1"/>
  <c r="BR590" i="13" s="1"/>
  <c r="BR591" i="13" s="1"/>
  <c r="BR592" i="13" s="1"/>
  <c r="BR593" i="13" s="1"/>
  <c r="BR594" i="13" s="1"/>
  <c r="BR595" i="13" s="1"/>
  <c r="BR596" i="13" s="1"/>
  <c r="BR597" i="13" s="1"/>
  <c r="BR598" i="13" s="1"/>
  <c r="BR599" i="13" s="1"/>
  <c r="BR600" i="13" s="1"/>
  <c r="BR601" i="13" s="1"/>
  <c r="BR602" i="13" s="1"/>
  <c r="BR603" i="13" s="1"/>
  <c r="BR604" i="13" s="1"/>
  <c r="BR605" i="13" s="1"/>
  <c r="BR606" i="13" s="1"/>
  <c r="BR607" i="13" s="1"/>
  <c r="BR608" i="13" s="1"/>
  <c r="BR609" i="13" s="1"/>
  <c r="BR610" i="13" s="1"/>
  <c r="BR611" i="13" s="1"/>
  <c r="BR612" i="13" s="1"/>
  <c r="BR613" i="13" s="1"/>
  <c r="BR614" i="13" s="1"/>
  <c r="BR615" i="13" s="1"/>
  <c r="BR616" i="13" s="1"/>
  <c r="BR617" i="13" s="1"/>
  <c r="BR618" i="13" s="1"/>
  <c r="BR619" i="13" s="1"/>
  <c r="BR620" i="13" s="1"/>
  <c r="BR621" i="13" s="1"/>
  <c r="BR622" i="13" s="1"/>
  <c r="BR623" i="13" s="1"/>
  <c r="BR624" i="13" s="1"/>
  <c r="BR625" i="13" s="1"/>
  <c r="BR626" i="13" s="1"/>
  <c r="BR627" i="13" s="1"/>
  <c r="BR628" i="13" s="1"/>
  <c r="BR629" i="13" s="1"/>
  <c r="BR630" i="13" s="1"/>
  <c r="BR631" i="13" s="1"/>
  <c r="BR632" i="13" s="1"/>
  <c r="BR633" i="13" s="1"/>
  <c r="BR634" i="13" s="1"/>
  <c r="BR635" i="13" s="1"/>
  <c r="BR636" i="13" s="1"/>
  <c r="BR637" i="13" s="1"/>
  <c r="BR638" i="13" s="1"/>
  <c r="BR639" i="13" s="1"/>
  <c r="BR640" i="13" s="1"/>
  <c r="BR641" i="13" s="1"/>
  <c r="BR642" i="13" s="1"/>
  <c r="BR643" i="13" s="1"/>
  <c r="BR644" i="13" s="1"/>
  <c r="BR645" i="13" s="1"/>
  <c r="BR646" i="13" s="1"/>
  <c r="BR647" i="13" s="1"/>
  <c r="BR648" i="13" s="1"/>
  <c r="BR649" i="13" s="1"/>
  <c r="BR650" i="13" s="1"/>
  <c r="BR651" i="13" s="1"/>
  <c r="BR652" i="13" s="1"/>
  <c r="BR653" i="13" s="1"/>
  <c r="BR654" i="13" s="1"/>
  <c r="BR655" i="13" s="1"/>
  <c r="BR656" i="13" s="1"/>
  <c r="BR657" i="13" s="1"/>
  <c r="BR658" i="13" s="1"/>
  <c r="BR659" i="13" s="1"/>
  <c r="BR660" i="13" s="1"/>
  <c r="BR661" i="13" s="1"/>
  <c r="BR662" i="13" s="1"/>
  <c r="BR663" i="13" s="1"/>
  <c r="BR664" i="13" s="1"/>
  <c r="BR665" i="13" s="1"/>
  <c r="BR666" i="13" s="1"/>
  <c r="BR667" i="13" s="1"/>
  <c r="BR668" i="13" s="1"/>
  <c r="BR669" i="13" s="1"/>
  <c r="BR670" i="13" s="1"/>
  <c r="BR671" i="13" s="1"/>
  <c r="BR672" i="13" s="1"/>
  <c r="BR673" i="13" s="1"/>
  <c r="BR674" i="13" s="1"/>
  <c r="BR675" i="13" s="1"/>
  <c r="BR676" i="13" s="1"/>
  <c r="BR677" i="13" s="1"/>
  <c r="BR678" i="13" s="1"/>
  <c r="BR679" i="13" s="1"/>
  <c r="BR680" i="13" s="1"/>
  <c r="BR681" i="13" s="1"/>
  <c r="BR682" i="13" s="1"/>
  <c r="BR683" i="13" s="1"/>
  <c r="BR684" i="13" s="1"/>
  <c r="BR685" i="13" s="1"/>
  <c r="BR686" i="13" s="1"/>
  <c r="BR687" i="13" s="1"/>
  <c r="BR688" i="13" s="1"/>
  <c r="BR689" i="13" s="1"/>
  <c r="BR690" i="13" s="1"/>
  <c r="BR691" i="13" s="1"/>
  <c r="BR692" i="13" s="1"/>
  <c r="BR693" i="13" s="1"/>
  <c r="BR694" i="13" s="1"/>
  <c r="BR695" i="13" s="1"/>
  <c r="BR696" i="13" s="1"/>
  <c r="BR697" i="13" s="1"/>
  <c r="BR698" i="13" s="1"/>
  <c r="BR699" i="13" s="1"/>
  <c r="BR700" i="13" s="1"/>
  <c r="BR701" i="13" s="1"/>
  <c r="BR702" i="13" s="1"/>
  <c r="BR703" i="13" s="1"/>
  <c r="BR704" i="13" s="1"/>
  <c r="BR705" i="13" s="1"/>
  <c r="BR706" i="13" s="1"/>
  <c r="BR707" i="13" s="1"/>
  <c r="BR708" i="13" s="1"/>
  <c r="BR709" i="13" s="1"/>
  <c r="BR710" i="13" s="1"/>
  <c r="BR711" i="13" s="1"/>
  <c r="BR712" i="13" s="1"/>
  <c r="BR713" i="13" s="1"/>
  <c r="BR714" i="13" s="1"/>
  <c r="BR715" i="13" s="1"/>
  <c r="BR716" i="13" s="1"/>
  <c r="BR717" i="13" s="1"/>
  <c r="BR718" i="13" s="1"/>
  <c r="BR719" i="13" s="1"/>
  <c r="BR720" i="13" s="1"/>
  <c r="BR721" i="13" s="1"/>
  <c r="BR722" i="13" s="1"/>
  <c r="BR723" i="13" s="1"/>
  <c r="BR724" i="13" s="1"/>
  <c r="BR725" i="13" s="1"/>
  <c r="BR726" i="13" s="1"/>
  <c r="BR727" i="13" s="1"/>
  <c r="BR728" i="13" s="1"/>
  <c r="BR729" i="13" s="1"/>
  <c r="BR730" i="13" s="1"/>
  <c r="BR731" i="13" s="1"/>
  <c r="BR732" i="13" s="1"/>
  <c r="BR733" i="13" s="1"/>
  <c r="BR734" i="13" s="1"/>
  <c r="BR735" i="13" s="1"/>
  <c r="BR736" i="13" s="1"/>
  <c r="BR737" i="13" s="1"/>
  <c r="BR738" i="13" s="1"/>
  <c r="BR739" i="13" s="1"/>
  <c r="BR740" i="13" s="1"/>
  <c r="BR741" i="13" s="1"/>
  <c r="BR742" i="13" s="1"/>
  <c r="BR743" i="13" s="1"/>
  <c r="BR744" i="13" s="1"/>
  <c r="BR745" i="13" s="1"/>
  <c r="BR746" i="13" s="1"/>
  <c r="BR747" i="13" s="1"/>
  <c r="BR748" i="13" s="1"/>
  <c r="BR749" i="13" s="1"/>
  <c r="BR750" i="13" s="1"/>
  <c r="BR751" i="13" s="1"/>
  <c r="BR752" i="13" s="1"/>
  <c r="BR753" i="13" s="1"/>
  <c r="BR754" i="13" s="1"/>
  <c r="BR755" i="13" s="1"/>
  <c r="BR756" i="13" s="1"/>
  <c r="BR757" i="13" s="1"/>
  <c r="BR758" i="13" s="1"/>
  <c r="BR759" i="13" s="1"/>
  <c r="BR760" i="13" s="1"/>
  <c r="BR761" i="13" s="1"/>
  <c r="BR762" i="13" s="1"/>
  <c r="BR763" i="13" s="1"/>
  <c r="BR764" i="13" s="1"/>
  <c r="BR765" i="13" s="1"/>
  <c r="BR766" i="13" s="1"/>
  <c r="BR767" i="13" s="1"/>
  <c r="BR768" i="13" s="1"/>
  <c r="BR769" i="13" s="1"/>
  <c r="BR770" i="13" s="1"/>
  <c r="BR771" i="13" s="1"/>
  <c r="BR772" i="13" s="1"/>
  <c r="BR773" i="13" s="1"/>
  <c r="BR774" i="13" s="1"/>
  <c r="BR775" i="13" s="1"/>
  <c r="BR776" i="13" s="1"/>
  <c r="BR777" i="13" s="1"/>
  <c r="BR778" i="13" s="1"/>
  <c r="BR779" i="13" s="1"/>
  <c r="BR780" i="13" s="1"/>
  <c r="BR781" i="13" s="1"/>
  <c r="BR782" i="13" s="1"/>
  <c r="BR783" i="13" s="1"/>
  <c r="BR784" i="13" s="1"/>
  <c r="BR785" i="13" s="1"/>
  <c r="BR786" i="13" s="1"/>
  <c r="BR787" i="13" s="1"/>
  <c r="BJ433" i="13"/>
  <c r="BJ434" i="13" s="1"/>
  <c r="BJ435" i="13" s="1"/>
  <c r="BJ436" i="13" s="1"/>
  <c r="BJ437" i="13" s="1"/>
  <c r="BJ438" i="13" s="1"/>
  <c r="BJ439" i="13" s="1"/>
  <c r="BJ440" i="13" s="1"/>
  <c r="BJ441" i="13" s="1"/>
  <c r="BJ442" i="13" s="1"/>
  <c r="BJ443" i="13" s="1"/>
  <c r="BJ444" i="13" s="1"/>
  <c r="BJ445" i="13" s="1"/>
  <c r="BJ446" i="13" s="1"/>
  <c r="BJ447" i="13" s="1"/>
  <c r="BJ448" i="13" s="1"/>
  <c r="BJ449" i="13" s="1"/>
  <c r="BJ450" i="13" s="1"/>
  <c r="BJ451" i="13" s="1"/>
  <c r="BJ452" i="13" s="1"/>
  <c r="BJ453" i="13" s="1"/>
  <c r="BJ454" i="13" s="1"/>
  <c r="BJ455" i="13" s="1"/>
  <c r="BJ456" i="13" s="1"/>
  <c r="BJ457" i="13" s="1"/>
  <c r="BJ458" i="13" s="1"/>
  <c r="BJ459" i="13" s="1"/>
  <c r="BJ460" i="13" s="1"/>
  <c r="BJ461" i="13" s="1"/>
  <c r="BJ462" i="13" s="1"/>
  <c r="BJ463" i="13" s="1"/>
  <c r="BJ464" i="13" s="1"/>
  <c r="BJ465" i="13" s="1"/>
  <c r="BJ466" i="13" s="1"/>
  <c r="BJ467" i="13" s="1"/>
  <c r="BJ468" i="13" s="1"/>
  <c r="BJ469" i="13" s="1"/>
  <c r="BJ470" i="13" s="1"/>
  <c r="BJ471" i="13" s="1"/>
  <c r="BJ472" i="13" s="1"/>
  <c r="BJ473" i="13" s="1"/>
  <c r="BJ474" i="13" s="1"/>
  <c r="BJ475" i="13" s="1"/>
  <c r="BJ476" i="13" s="1"/>
  <c r="BJ477" i="13" s="1"/>
  <c r="BJ478" i="13" s="1"/>
  <c r="BJ479" i="13" s="1"/>
  <c r="BJ480" i="13" s="1"/>
  <c r="BJ481" i="13" s="1"/>
  <c r="BJ482" i="13" s="1"/>
  <c r="BJ483" i="13" s="1"/>
  <c r="BJ484" i="13" s="1"/>
  <c r="BJ485" i="13" s="1"/>
  <c r="BJ486" i="13" s="1"/>
  <c r="BJ487" i="13" s="1"/>
  <c r="BJ488" i="13" s="1"/>
  <c r="BJ489" i="13" s="1"/>
  <c r="BJ490" i="13" s="1"/>
  <c r="BJ491" i="13" s="1"/>
  <c r="BJ492" i="13" s="1"/>
  <c r="BJ493" i="13" s="1"/>
  <c r="BJ494" i="13" s="1"/>
  <c r="BJ495" i="13" s="1"/>
  <c r="BJ496" i="13" s="1"/>
  <c r="BJ497" i="13" s="1"/>
  <c r="BJ498" i="13" s="1"/>
  <c r="BJ499" i="13" s="1"/>
  <c r="BJ500" i="13" s="1"/>
  <c r="BJ501" i="13" s="1"/>
  <c r="BJ502" i="13" s="1"/>
  <c r="BJ503" i="13" s="1"/>
  <c r="BJ504" i="13" s="1"/>
  <c r="BJ505" i="13" s="1"/>
  <c r="BJ506" i="13" s="1"/>
  <c r="BJ507" i="13" s="1"/>
  <c r="BJ508" i="13" s="1"/>
  <c r="BJ509" i="13" s="1"/>
  <c r="BJ510" i="13" s="1"/>
  <c r="BJ511" i="13" s="1"/>
  <c r="BJ512" i="13" s="1"/>
  <c r="BJ513" i="13" s="1"/>
  <c r="BJ514" i="13" s="1"/>
  <c r="BJ515" i="13" s="1"/>
  <c r="BJ516" i="13" s="1"/>
  <c r="BJ517" i="13" s="1"/>
  <c r="BJ518" i="13" s="1"/>
  <c r="BJ519" i="13" s="1"/>
  <c r="BJ520" i="13" s="1"/>
  <c r="BJ521" i="13" s="1"/>
  <c r="BJ522" i="13" s="1"/>
  <c r="BJ523" i="13" s="1"/>
  <c r="BJ524" i="13" s="1"/>
  <c r="BJ525" i="13" s="1"/>
  <c r="BJ526" i="13" s="1"/>
  <c r="BJ527" i="13" s="1"/>
  <c r="BJ528" i="13" s="1"/>
  <c r="BJ529" i="13" s="1"/>
  <c r="BJ530" i="13" s="1"/>
  <c r="BJ531" i="13" s="1"/>
  <c r="BJ532" i="13" s="1"/>
  <c r="BJ533" i="13" s="1"/>
  <c r="BJ534" i="13" s="1"/>
  <c r="BJ535" i="13" s="1"/>
  <c r="BJ536" i="13" s="1"/>
  <c r="BJ537" i="13" s="1"/>
  <c r="BJ538" i="13" s="1"/>
  <c r="BJ539" i="13" s="1"/>
  <c r="BJ540" i="13" s="1"/>
  <c r="BJ541" i="13" s="1"/>
  <c r="BJ542" i="13" s="1"/>
  <c r="BJ543" i="13" s="1"/>
  <c r="BJ544" i="13" s="1"/>
  <c r="BJ545" i="13" s="1"/>
  <c r="BJ546" i="13" s="1"/>
  <c r="BJ547" i="13" s="1"/>
  <c r="BJ548" i="13" s="1"/>
  <c r="BJ549" i="13" s="1"/>
  <c r="BJ550" i="13" s="1"/>
  <c r="BJ551" i="13" s="1"/>
  <c r="BJ552" i="13" s="1"/>
  <c r="BJ553" i="13" s="1"/>
  <c r="BJ554" i="13" s="1"/>
  <c r="BJ555" i="13" s="1"/>
  <c r="BJ556" i="13" s="1"/>
  <c r="BJ557" i="13" s="1"/>
  <c r="BJ558" i="13" s="1"/>
  <c r="BJ559" i="13" s="1"/>
  <c r="BJ560" i="13" s="1"/>
  <c r="BJ561" i="13" s="1"/>
  <c r="BJ562" i="13" s="1"/>
  <c r="BJ563" i="13" s="1"/>
  <c r="BJ564" i="13" s="1"/>
  <c r="BJ565" i="13" s="1"/>
  <c r="BJ566" i="13" s="1"/>
  <c r="BJ567" i="13" s="1"/>
  <c r="BJ568" i="13" s="1"/>
  <c r="BJ569" i="13" s="1"/>
  <c r="BJ570" i="13" s="1"/>
  <c r="BJ571" i="13" s="1"/>
  <c r="BJ572" i="13" s="1"/>
  <c r="BJ573" i="13" s="1"/>
  <c r="BJ574" i="13" s="1"/>
  <c r="BJ575" i="13" s="1"/>
  <c r="BJ576" i="13" s="1"/>
  <c r="BJ577" i="13" s="1"/>
  <c r="BJ578" i="13" s="1"/>
  <c r="BJ579" i="13" s="1"/>
  <c r="BJ580" i="13" s="1"/>
  <c r="BJ581" i="13" s="1"/>
  <c r="BJ582" i="13" s="1"/>
  <c r="BJ583" i="13" s="1"/>
  <c r="BJ584" i="13" s="1"/>
  <c r="BJ585" i="13" s="1"/>
  <c r="BJ586" i="13" s="1"/>
  <c r="BJ587" i="13" s="1"/>
  <c r="BJ588" i="13" s="1"/>
  <c r="BJ589" i="13" s="1"/>
  <c r="BJ590" i="13" s="1"/>
  <c r="BJ591" i="13" s="1"/>
  <c r="BJ592" i="13" s="1"/>
  <c r="BJ593" i="13" s="1"/>
  <c r="BJ594" i="13" s="1"/>
  <c r="BJ595" i="13" s="1"/>
  <c r="BJ596" i="13" s="1"/>
  <c r="BJ597" i="13" s="1"/>
  <c r="BJ598" i="13" s="1"/>
  <c r="BJ599" i="13" s="1"/>
  <c r="BJ600" i="13" s="1"/>
  <c r="BJ601" i="13" s="1"/>
  <c r="BJ602" i="13" s="1"/>
  <c r="BJ603" i="13" s="1"/>
  <c r="BJ604" i="13" s="1"/>
  <c r="BJ605" i="13" s="1"/>
  <c r="BJ606" i="13" s="1"/>
  <c r="BJ607" i="13" s="1"/>
  <c r="BJ608" i="13" s="1"/>
  <c r="BJ609" i="13" s="1"/>
  <c r="BJ610" i="13" s="1"/>
  <c r="BJ611" i="13" s="1"/>
  <c r="BJ612" i="13" s="1"/>
  <c r="BJ613" i="13" s="1"/>
  <c r="BJ614" i="13" s="1"/>
  <c r="BJ615" i="13" s="1"/>
  <c r="BJ616" i="13" s="1"/>
  <c r="BJ617" i="13" s="1"/>
  <c r="BJ618" i="13" s="1"/>
  <c r="BJ619" i="13" s="1"/>
  <c r="BJ620" i="13" s="1"/>
  <c r="BJ621" i="13" s="1"/>
  <c r="BJ622" i="13" s="1"/>
  <c r="BJ623" i="13" s="1"/>
  <c r="BJ624" i="13" s="1"/>
  <c r="BJ625" i="13" s="1"/>
  <c r="BJ626" i="13" s="1"/>
  <c r="BJ627" i="13" s="1"/>
  <c r="BJ628" i="13" s="1"/>
  <c r="BJ629" i="13" s="1"/>
  <c r="BJ630" i="13" s="1"/>
  <c r="BJ631" i="13" s="1"/>
  <c r="BJ632" i="13" s="1"/>
  <c r="BJ633" i="13" s="1"/>
  <c r="BJ634" i="13" s="1"/>
  <c r="BJ635" i="13" s="1"/>
  <c r="BJ636" i="13" s="1"/>
  <c r="BJ637" i="13" s="1"/>
  <c r="BJ638" i="13" s="1"/>
  <c r="BJ639" i="13" s="1"/>
  <c r="BJ640" i="13" s="1"/>
  <c r="BJ641" i="13" s="1"/>
  <c r="BJ642" i="13" s="1"/>
  <c r="BJ643" i="13" s="1"/>
  <c r="BJ644" i="13" s="1"/>
  <c r="BJ645" i="13" s="1"/>
  <c r="BJ646" i="13" s="1"/>
  <c r="BJ647" i="13" s="1"/>
  <c r="BJ648" i="13" s="1"/>
  <c r="BJ649" i="13" s="1"/>
  <c r="BJ650" i="13" s="1"/>
  <c r="BJ651" i="13" s="1"/>
  <c r="BJ652" i="13" s="1"/>
  <c r="BJ653" i="13" s="1"/>
  <c r="BJ654" i="13" s="1"/>
  <c r="BJ655" i="13" s="1"/>
  <c r="BJ656" i="13" s="1"/>
  <c r="BJ657" i="13" s="1"/>
  <c r="BJ658" i="13" s="1"/>
  <c r="BJ659" i="13" s="1"/>
  <c r="BJ660" i="13" s="1"/>
  <c r="BJ661" i="13" s="1"/>
  <c r="BJ662" i="13" s="1"/>
  <c r="BJ663" i="13" s="1"/>
  <c r="BJ664" i="13" s="1"/>
  <c r="BJ665" i="13" s="1"/>
  <c r="BJ666" i="13" s="1"/>
  <c r="BJ667" i="13" s="1"/>
  <c r="BJ668" i="13" s="1"/>
  <c r="BJ669" i="13" s="1"/>
  <c r="BJ670" i="13" s="1"/>
  <c r="BJ671" i="13" s="1"/>
  <c r="BJ672" i="13" s="1"/>
  <c r="BJ673" i="13" s="1"/>
  <c r="BJ674" i="13" s="1"/>
  <c r="BJ675" i="13" s="1"/>
  <c r="BJ676" i="13" s="1"/>
  <c r="BJ677" i="13" s="1"/>
  <c r="BJ678" i="13" s="1"/>
  <c r="BJ679" i="13" s="1"/>
  <c r="BJ680" i="13" s="1"/>
  <c r="BJ681" i="13" s="1"/>
  <c r="BJ682" i="13" s="1"/>
  <c r="BJ683" i="13" s="1"/>
  <c r="BJ684" i="13" s="1"/>
  <c r="BJ685" i="13" s="1"/>
  <c r="BJ686" i="13" s="1"/>
  <c r="BJ687" i="13" s="1"/>
  <c r="BJ688" i="13" s="1"/>
  <c r="BJ689" i="13" s="1"/>
  <c r="BJ690" i="13" s="1"/>
  <c r="BJ691" i="13" s="1"/>
  <c r="BJ692" i="13" s="1"/>
  <c r="BJ693" i="13" s="1"/>
  <c r="BJ694" i="13" s="1"/>
  <c r="BJ695" i="13" s="1"/>
  <c r="BJ696" i="13" s="1"/>
  <c r="BJ697" i="13" s="1"/>
  <c r="BJ698" i="13" s="1"/>
  <c r="BJ699" i="13" s="1"/>
  <c r="BJ700" i="13" s="1"/>
  <c r="BJ701" i="13" s="1"/>
  <c r="BJ702" i="13" s="1"/>
  <c r="BJ703" i="13" s="1"/>
  <c r="BJ704" i="13" s="1"/>
  <c r="BJ705" i="13" s="1"/>
  <c r="BJ706" i="13" s="1"/>
  <c r="BJ707" i="13" s="1"/>
  <c r="BJ708" i="13" s="1"/>
  <c r="BJ709" i="13" s="1"/>
  <c r="BJ710" i="13" s="1"/>
  <c r="BJ711" i="13" s="1"/>
  <c r="BJ712" i="13" s="1"/>
  <c r="BJ713" i="13" s="1"/>
  <c r="BJ714" i="13" s="1"/>
  <c r="BJ715" i="13" s="1"/>
  <c r="BJ716" i="13" s="1"/>
  <c r="BJ717" i="13" s="1"/>
  <c r="BJ718" i="13" s="1"/>
  <c r="BJ719" i="13" s="1"/>
  <c r="BJ720" i="13" s="1"/>
  <c r="BJ721" i="13" s="1"/>
  <c r="BJ722" i="13" s="1"/>
  <c r="BJ723" i="13" s="1"/>
  <c r="BJ724" i="13" s="1"/>
  <c r="BJ725" i="13" s="1"/>
  <c r="BJ726" i="13" s="1"/>
  <c r="BJ727" i="13" s="1"/>
  <c r="BJ728" i="13" s="1"/>
  <c r="BJ729" i="13" s="1"/>
  <c r="BJ730" i="13" s="1"/>
  <c r="BJ731" i="13" s="1"/>
  <c r="BJ732" i="13" s="1"/>
  <c r="BJ733" i="13" s="1"/>
  <c r="BJ734" i="13" s="1"/>
  <c r="BJ735" i="13" s="1"/>
  <c r="BJ736" i="13" s="1"/>
  <c r="BJ737" i="13" s="1"/>
  <c r="BJ738" i="13" s="1"/>
  <c r="BJ739" i="13" s="1"/>
  <c r="BJ740" i="13" s="1"/>
  <c r="BJ741" i="13" s="1"/>
  <c r="BJ742" i="13" s="1"/>
  <c r="BJ743" i="13" s="1"/>
  <c r="BJ744" i="13" s="1"/>
  <c r="BJ745" i="13" s="1"/>
  <c r="BJ746" i="13" s="1"/>
  <c r="BJ747" i="13" s="1"/>
  <c r="BJ748" i="13" s="1"/>
  <c r="BJ749" i="13" s="1"/>
  <c r="BJ750" i="13" s="1"/>
  <c r="BJ751" i="13" s="1"/>
  <c r="BJ752" i="13" s="1"/>
  <c r="BJ753" i="13" s="1"/>
  <c r="BJ754" i="13" s="1"/>
  <c r="BJ755" i="13" s="1"/>
  <c r="BJ756" i="13" s="1"/>
  <c r="BJ757" i="13" s="1"/>
  <c r="BJ758" i="13" s="1"/>
  <c r="BJ759" i="13" s="1"/>
  <c r="BJ760" i="13" s="1"/>
  <c r="BJ761" i="13" s="1"/>
  <c r="BJ762" i="13" s="1"/>
  <c r="BJ763" i="13" s="1"/>
  <c r="BJ764" i="13" s="1"/>
  <c r="BJ765" i="13" s="1"/>
  <c r="BJ766" i="13" s="1"/>
  <c r="BJ767" i="13" s="1"/>
  <c r="BJ768" i="13" s="1"/>
  <c r="BJ769" i="13" s="1"/>
  <c r="BJ770" i="13" s="1"/>
  <c r="BJ771" i="13" s="1"/>
  <c r="BJ772" i="13" s="1"/>
  <c r="BJ773" i="13" s="1"/>
  <c r="BJ774" i="13" s="1"/>
  <c r="BJ775" i="13" s="1"/>
  <c r="BJ776" i="13" s="1"/>
  <c r="BJ777" i="13" s="1"/>
  <c r="BJ778" i="13" s="1"/>
  <c r="BJ779" i="13" s="1"/>
  <c r="BJ780" i="13" s="1"/>
  <c r="BJ781" i="13" s="1"/>
  <c r="BJ782" i="13" s="1"/>
  <c r="BJ783" i="13" s="1"/>
  <c r="BJ784" i="13" s="1"/>
  <c r="BJ785" i="13" s="1"/>
  <c r="BJ786" i="13" s="1"/>
  <c r="BJ787" i="13" s="1"/>
  <c r="BB433" i="13"/>
  <c r="BB434" i="13" s="1"/>
  <c r="BB435" i="13" s="1"/>
  <c r="BB436" i="13" s="1"/>
  <c r="BB437" i="13" s="1"/>
  <c r="BB438" i="13" s="1"/>
  <c r="BB439" i="13" s="1"/>
  <c r="BB440" i="13" s="1"/>
  <c r="BB441" i="13" s="1"/>
  <c r="BB442" i="13" s="1"/>
  <c r="BB443" i="13" s="1"/>
  <c r="BB444" i="13" s="1"/>
  <c r="BB445" i="13" s="1"/>
  <c r="BB446" i="13" s="1"/>
  <c r="BB447" i="13" s="1"/>
  <c r="BB448" i="13" s="1"/>
  <c r="BB449" i="13" s="1"/>
  <c r="BB450" i="13" s="1"/>
  <c r="BB451" i="13" s="1"/>
  <c r="BB452" i="13" s="1"/>
  <c r="BB453" i="13" s="1"/>
  <c r="BB454" i="13" s="1"/>
  <c r="BB455" i="13" s="1"/>
  <c r="BB456" i="13" s="1"/>
  <c r="BB457" i="13" s="1"/>
  <c r="BB458" i="13" s="1"/>
  <c r="BB459" i="13" s="1"/>
  <c r="BB460" i="13" s="1"/>
  <c r="BB461" i="13" s="1"/>
  <c r="BB462" i="13" s="1"/>
  <c r="BB463" i="13" s="1"/>
  <c r="BB464" i="13" s="1"/>
  <c r="BB465" i="13" s="1"/>
  <c r="BB466" i="13" s="1"/>
  <c r="BB467" i="13" s="1"/>
  <c r="BB468" i="13" s="1"/>
  <c r="BB469" i="13" s="1"/>
  <c r="BB470" i="13" s="1"/>
  <c r="BB471" i="13" s="1"/>
  <c r="BB472" i="13" s="1"/>
  <c r="BB473" i="13" s="1"/>
  <c r="BB474" i="13" s="1"/>
  <c r="BB475" i="13" s="1"/>
  <c r="BB476" i="13" s="1"/>
  <c r="BB477" i="13" s="1"/>
  <c r="BB478" i="13" s="1"/>
  <c r="BB479" i="13" s="1"/>
  <c r="BB480" i="13" s="1"/>
  <c r="BB481" i="13" s="1"/>
  <c r="BB482" i="13" s="1"/>
  <c r="BB483" i="13" s="1"/>
  <c r="BB484" i="13" s="1"/>
  <c r="BB485" i="13" s="1"/>
  <c r="BB486" i="13" s="1"/>
  <c r="BB487" i="13" s="1"/>
  <c r="BB488" i="13" s="1"/>
  <c r="BB489" i="13" s="1"/>
  <c r="BB490" i="13" s="1"/>
  <c r="BB491" i="13" s="1"/>
  <c r="BB492" i="13" s="1"/>
  <c r="BB493" i="13" s="1"/>
  <c r="BB494" i="13" s="1"/>
  <c r="BB495" i="13" s="1"/>
  <c r="BB496" i="13" s="1"/>
  <c r="BB497" i="13" s="1"/>
  <c r="BB498" i="13" s="1"/>
  <c r="BB499" i="13" s="1"/>
  <c r="BB500" i="13" s="1"/>
  <c r="BB501" i="13" s="1"/>
  <c r="BB502" i="13" s="1"/>
  <c r="BB503" i="13" s="1"/>
  <c r="BB504" i="13" s="1"/>
  <c r="BB505" i="13" s="1"/>
  <c r="BB506" i="13" s="1"/>
  <c r="BB507" i="13" s="1"/>
  <c r="BB508" i="13" s="1"/>
  <c r="BB509" i="13" s="1"/>
  <c r="BB510" i="13" s="1"/>
  <c r="BB511" i="13" s="1"/>
  <c r="BB512" i="13" s="1"/>
  <c r="BB513" i="13" s="1"/>
  <c r="BB514" i="13" s="1"/>
  <c r="BB515" i="13" s="1"/>
  <c r="BB516" i="13" s="1"/>
  <c r="BB517" i="13" s="1"/>
  <c r="BB518" i="13" s="1"/>
  <c r="BB519" i="13" s="1"/>
  <c r="BB520" i="13" s="1"/>
  <c r="BB521" i="13" s="1"/>
  <c r="BB522" i="13" s="1"/>
  <c r="BB523" i="13" s="1"/>
  <c r="BB524" i="13" s="1"/>
  <c r="BB525" i="13" s="1"/>
  <c r="BB526" i="13" s="1"/>
  <c r="BB527" i="13" s="1"/>
  <c r="BB528" i="13" s="1"/>
  <c r="BB529" i="13" s="1"/>
  <c r="BB530" i="13" s="1"/>
  <c r="BB531" i="13" s="1"/>
  <c r="BB532" i="13" s="1"/>
  <c r="BB533" i="13" s="1"/>
  <c r="BB534" i="13" s="1"/>
  <c r="BB535" i="13" s="1"/>
  <c r="BB536" i="13" s="1"/>
  <c r="BB537" i="13" s="1"/>
  <c r="BB538" i="13" s="1"/>
  <c r="BB539" i="13" s="1"/>
  <c r="BB540" i="13" s="1"/>
  <c r="BB541" i="13" s="1"/>
  <c r="BB542" i="13" s="1"/>
  <c r="BB543" i="13" s="1"/>
  <c r="BB544" i="13" s="1"/>
  <c r="BB545" i="13" s="1"/>
  <c r="BB546" i="13" s="1"/>
  <c r="BB547" i="13" s="1"/>
  <c r="BB548" i="13" s="1"/>
  <c r="BB549" i="13" s="1"/>
  <c r="BB550" i="13" s="1"/>
  <c r="BB551" i="13" s="1"/>
  <c r="BB552" i="13" s="1"/>
  <c r="BB553" i="13" s="1"/>
  <c r="BB554" i="13" s="1"/>
  <c r="BB555" i="13" s="1"/>
  <c r="BB556" i="13" s="1"/>
  <c r="BB557" i="13" s="1"/>
  <c r="BB558" i="13" s="1"/>
  <c r="BB559" i="13" s="1"/>
  <c r="BB560" i="13" s="1"/>
  <c r="BB561" i="13" s="1"/>
  <c r="BB562" i="13" s="1"/>
  <c r="BB563" i="13" s="1"/>
  <c r="BB564" i="13" s="1"/>
  <c r="BB565" i="13" s="1"/>
  <c r="BB566" i="13" s="1"/>
  <c r="BB567" i="13" s="1"/>
  <c r="BB568" i="13" s="1"/>
  <c r="BB569" i="13" s="1"/>
  <c r="BB570" i="13" s="1"/>
  <c r="BB571" i="13" s="1"/>
  <c r="BB572" i="13" s="1"/>
  <c r="BB573" i="13" s="1"/>
  <c r="BB574" i="13" s="1"/>
  <c r="BB575" i="13" s="1"/>
  <c r="BB576" i="13" s="1"/>
  <c r="BB577" i="13" s="1"/>
  <c r="BB578" i="13" s="1"/>
  <c r="BB579" i="13" s="1"/>
  <c r="BB580" i="13" s="1"/>
  <c r="BB581" i="13" s="1"/>
  <c r="BB582" i="13" s="1"/>
  <c r="BB583" i="13" s="1"/>
  <c r="BB584" i="13" s="1"/>
  <c r="BB585" i="13" s="1"/>
  <c r="BB586" i="13" s="1"/>
  <c r="BB587" i="13" s="1"/>
  <c r="BB588" i="13" s="1"/>
  <c r="BB589" i="13" s="1"/>
  <c r="BB590" i="13" s="1"/>
  <c r="BB591" i="13" s="1"/>
  <c r="BB592" i="13" s="1"/>
  <c r="BB593" i="13" s="1"/>
  <c r="BB594" i="13" s="1"/>
  <c r="BB595" i="13" s="1"/>
  <c r="BB596" i="13" s="1"/>
  <c r="BB597" i="13" s="1"/>
  <c r="BB598" i="13" s="1"/>
  <c r="BB599" i="13" s="1"/>
  <c r="BB600" i="13" s="1"/>
  <c r="BB601" i="13" s="1"/>
  <c r="BB602" i="13" s="1"/>
  <c r="BB603" i="13" s="1"/>
  <c r="BB604" i="13" s="1"/>
  <c r="BB605" i="13" s="1"/>
  <c r="BB606" i="13" s="1"/>
  <c r="BB607" i="13" s="1"/>
  <c r="BB608" i="13" s="1"/>
  <c r="BB609" i="13" s="1"/>
  <c r="BB610" i="13" s="1"/>
  <c r="BB611" i="13" s="1"/>
  <c r="BB612" i="13" s="1"/>
  <c r="BB613" i="13" s="1"/>
  <c r="BB614" i="13" s="1"/>
  <c r="BB615" i="13" s="1"/>
  <c r="BB616" i="13" s="1"/>
  <c r="BB617" i="13" s="1"/>
  <c r="BB618" i="13" s="1"/>
  <c r="BB619" i="13" s="1"/>
  <c r="BB620" i="13" s="1"/>
  <c r="BB621" i="13" s="1"/>
  <c r="BB622" i="13" s="1"/>
  <c r="BB623" i="13" s="1"/>
  <c r="BB624" i="13" s="1"/>
  <c r="BB625" i="13" s="1"/>
  <c r="BB626" i="13" s="1"/>
  <c r="BB627" i="13" s="1"/>
  <c r="BB628" i="13" s="1"/>
  <c r="BB629" i="13" s="1"/>
  <c r="BB630" i="13" s="1"/>
  <c r="BB631" i="13" s="1"/>
  <c r="BB632" i="13" s="1"/>
  <c r="BB633" i="13" s="1"/>
  <c r="BB634" i="13" s="1"/>
  <c r="BB635" i="13" s="1"/>
  <c r="BB636" i="13" s="1"/>
  <c r="BB637" i="13" s="1"/>
  <c r="BB638" i="13" s="1"/>
  <c r="BB639" i="13" s="1"/>
  <c r="BB640" i="13" s="1"/>
  <c r="BB641" i="13" s="1"/>
  <c r="BB642" i="13" s="1"/>
  <c r="BB643" i="13" s="1"/>
  <c r="BB644" i="13" s="1"/>
  <c r="BB645" i="13" s="1"/>
  <c r="BB646" i="13" s="1"/>
  <c r="BB647" i="13" s="1"/>
  <c r="BB648" i="13" s="1"/>
  <c r="BB649" i="13" s="1"/>
  <c r="BB650" i="13" s="1"/>
  <c r="BB651" i="13" s="1"/>
  <c r="BB652" i="13" s="1"/>
  <c r="BB653" i="13" s="1"/>
  <c r="BB654" i="13" s="1"/>
  <c r="BB655" i="13" s="1"/>
  <c r="BB656" i="13" s="1"/>
  <c r="BB657" i="13" s="1"/>
  <c r="BB658" i="13" s="1"/>
  <c r="BB659" i="13" s="1"/>
  <c r="BB660" i="13" s="1"/>
  <c r="BB661" i="13" s="1"/>
  <c r="BB662" i="13" s="1"/>
  <c r="BB663" i="13" s="1"/>
  <c r="BB664" i="13" s="1"/>
  <c r="BB665" i="13" s="1"/>
  <c r="BB666" i="13" s="1"/>
  <c r="BB667" i="13" s="1"/>
  <c r="BB668" i="13" s="1"/>
  <c r="BB669" i="13" s="1"/>
  <c r="BB670" i="13" s="1"/>
  <c r="BB671" i="13" s="1"/>
  <c r="BB672" i="13" s="1"/>
  <c r="BB673" i="13" s="1"/>
  <c r="BB674" i="13" s="1"/>
  <c r="BB675" i="13" s="1"/>
  <c r="BB676" i="13" s="1"/>
  <c r="BB677" i="13" s="1"/>
  <c r="BB678" i="13" s="1"/>
  <c r="BB679" i="13" s="1"/>
  <c r="BB680" i="13" s="1"/>
  <c r="BB681" i="13" s="1"/>
  <c r="BB682" i="13" s="1"/>
  <c r="BB683" i="13" s="1"/>
  <c r="BB684" i="13" s="1"/>
  <c r="BB685" i="13" s="1"/>
  <c r="BB686" i="13" s="1"/>
  <c r="BB687" i="13" s="1"/>
  <c r="BB688" i="13" s="1"/>
  <c r="BB689" i="13" s="1"/>
  <c r="BB690" i="13" s="1"/>
  <c r="BB691" i="13" s="1"/>
  <c r="BB692" i="13" s="1"/>
  <c r="BB693" i="13" s="1"/>
  <c r="BB694" i="13" s="1"/>
  <c r="BB695" i="13" s="1"/>
  <c r="BB696" i="13" s="1"/>
  <c r="BB697" i="13" s="1"/>
  <c r="BB698" i="13" s="1"/>
  <c r="BB699" i="13" s="1"/>
  <c r="BB700" i="13" s="1"/>
  <c r="BB701" i="13" s="1"/>
  <c r="BB702" i="13" s="1"/>
  <c r="BB703" i="13" s="1"/>
  <c r="BB704" i="13" s="1"/>
  <c r="BB705" i="13" s="1"/>
  <c r="BB706" i="13" s="1"/>
  <c r="BB707" i="13" s="1"/>
  <c r="BB708" i="13" s="1"/>
  <c r="BB709" i="13" s="1"/>
  <c r="BB710" i="13" s="1"/>
  <c r="BB711" i="13" s="1"/>
  <c r="BB712" i="13" s="1"/>
  <c r="BB713" i="13" s="1"/>
  <c r="BB714" i="13" s="1"/>
  <c r="BB715" i="13" s="1"/>
  <c r="BB716" i="13" s="1"/>
  <c r="BB717" i="13" s="1"/>
  <c r="BB718" i="13" s="1"/>
  <c r="BB719" i="13" s="1"/>
  <c r="BB720" i="13" s="1"/>
  <c r="BB721" i="13" s="1"/>
  <c r="BB722" i="13" s="1"/>
  <c r="BB723" i="13" s="1"/>
  <c r="BB724" i="13" s="1"/>
  <c r="BB725" i="13" s="1"/>
  <c r="BB726" i="13" s="1"/>
  <c r="BB727" i="13" s="1"/>
  <c r="BB728" i="13" s="1"/>
  <c r="BB729" i="13" s="1"/>
  <c r="BB730" i="13" s="1"/>
  <c r="BB731" i="13" s="1"/>
  <c r="BB732" i="13" s="1"/>
  <c r="BB733" i="13" s="1"/>
  <c r="BB734" i="13" s="1"/>
  <c r="BB735" i="13" s="1"/>
  <c r="BB736" i="13" s="1"/>
  <c r="BB737" i="13" s="1"/>
  <c r="BB738" i="13" s="1"/>
  <c r="BB739" i="13" s="1"/>
  <c r="BB740" i="13" s="1"/>
  <c r="BB741" i="13" s="1"/>
  <c r="BB742" i="13" s="1"/>
  <c r="BB743" i="13" s="1"/>
  <c r="BB744" i="13" s="1"/>
  <c r="BB745" i="13" s="1"/>
  <c r="BB746" i="13" s="1"/>
  <c r="BB747" i="13" s="1"/>
  <c r="BB748" i="13" s="1"/>
  <c r="BB749" i="13" s="1"/>
  <c r="BB750" i="13" s="1"/>
  <c r="BB751" i="13" s="1"/>
  <c r="BB752" i="13" s="1"/>
  <c r="BB753" i="13" s="1"/>
  <c r="BB754" i="13" s="1"/>
  <c r="BB755" i="13" s="1"/>
  <c r="BB756" i="13" s="1"/>
  <c r="BB757" i="13" s="1"/>
  <c r="BB758" i="13" s="1"/>
  <c r="BB759" i="13" s="1"/>
  <c r="BB760" i="13" s="1"/>
  <c r="BB761" i="13" s="1"/>
  <c r="BB762" i="13" s="1"/>
  <c r="BB763" i="13" s="1"/>
  <c r="BB764" i="13" s="1"/>
  <c r="BB765" i="13" s="1"/>
  <c r="BB766" i="13" s="1"/>
  <c r="BB767" i="13" s="1"/>
  <c r="BB768" i="13" s="1"/>
  <c r="BB769" i="13" s="1"/>
  <c r="BB770" i="13" s="1"/>
  <c r="BB771" i="13" s="1"/>
  <c r="BB772" i="13" s="1"/>
  <c r="BB773" i="13" s="1"/>
  <c r="BB774" i="13" s="1"/>
  <c r="BB775" i="13" s="1"/>
  <c r="BB776" i="13" s="1"/>
  <c r="BB777" i="13" s="1"/>
  <c r="BB778" i="13" s="1"/>
  <c r="BB779" i="13" s="1"/>
  <c r="BB780" i="13" s="1"/>
  <c r="BB781" i="13" s="1"/>
  <c r="BB782" i="13" s="1"/>
  <c r="BB783" i="13" s="1"/>
  <c r="BB784" i="13" s="1"/>
  <c r="BB785" i="13" s="1"/>
  <c r="BB786" i="13" s="1"/>
  <c r="BB787" i="13" s="1"/>
  <c r="AT433" i="13"/>
  <c r="AT434" i="13" s="1"/>
  <c r="AT435" i="13" s="1"/>
  <c r="AT436" i="13" s="1"/>
  <c r="AT437" i="13" s="1"/>
  <c r="AT438" i="13" s="1"/>
  <c r="AT439" i="13" s="1"/>
  <c r="AT440" i="13" s="1"/>
  <c r="AT441" i="13" s="1"/>
  <c r="AT442" i="13" s="1"/>
  <c r="AT443" i="13" s="1"/>
  <c r="AT444" i="13" s="1"/>
  <c r="AT445" i="13" s="1"/>
  <c r="AT446" i="13" s="1"/>
  <c r="AT447" i="13" s="1"/>
  <c r="AT448" i="13" s="1"/>
  <c r="AT449" i="13" s="1"/>
  <c r="AT450" i="13" s="1"/>
  <c r="AT451" i="13" s="1"/>
  <c r="AT452" i="13" s="1"/>
  <c r="AT453" i="13" s="1"/>
  <c r="AT454" i="13" s="1"/>
  <c r="AT455" i="13" s="1"/>
  <c r="AT456" i="13" s="1"/>
  <c r="AT457" i="13" s="1"/>
  <c r="AT458" i="13" s="1"/>
  <c r="AT459" i="13" s="1"/>
  <c r="AT460" i="13" s="1"/>
  <c r="AT461" i="13" s="1"/>
  <c r="AT462" i="13" s="1"/>
  <c r="AT463" i="13" s="1"/>
  <c r="AT464" i="13" s="1"/>
  <c r="AT465" i="13" s="1"/>
  <c r="AT466" i="13" s="1"/>
  <c r="AT467" i="13" s="1"/>
  <c r="AT468" i="13" s="1"/>
  <c r="AT469" i="13" s="1"/>
  <c r="AT470" i="13" s="1"/>
  <c r="AT471" i="13" s="1"/>
  <c r="AT472" i="13" s="1"/>
  <c r="AT473" i="13" s="1"/>
  <c r="AT474" i="13" s="1"/>
  <c r="AT475" i="13" s="1"/>
  <c r="AT476" i="13" s="1"/>
  <c r="AT477" i="13" s="1"/>
  <c r="AT478" i="13" s="1"/>
  <c r="AT479" i="13" s="1"/>
  <c r="AT480" i="13" s="1"/>
  <c r="AT481" i="13" s="1"/>
  <c r="AT482" i="13" s="1"/>
  <c r="AT483" i="13" s="1"/>
  <c r="AT484" i="13" s="1"/>
  <c r="AT485" i="13" s="1"/>
  <c r="AT486" i="13" s="1"/>
  <c r="AT487" i="13" s="1"/>
  <c r="AT488" i="13" s="1"/>
  <c r="AT489" i="13" s="1"/>
  <c r="AT490" i="13" s="1"/>
  <c r="AT491" i="13" s="1"/>
  <c r="AT492" i="13" s="1"/>
  <c r="AT493" i="13" s="1"/>
  <c r="AT494" i="13" s="1"/>
  <c r="AT495" i="13" s="1"/>
  <c r="AT496" i="13" s="1"/>
  <c r="AT497" i="13" s="1"/>
  <c r="AT498" i="13" s="1"/>
  <c r="AT499" i="13" s="1"/>
  <c r="AT500" i="13" s="1"/>
  <c r="AT501" i="13" s="1"/>
  <c r="AT502" i="13" s="1"/>
  <c r="AT503" i="13" s="1"/>
  <c r="AT504" i="13" s="1"/>
  <c r="AT505" i="13" s="1"/>
  <c r="AT506" i="13" s="1"/>
  <c r="AT507" i="13" s="1"/>
  <c r="AT508" i="13" s="1"/>
  <c r="AT509" i="13" s="1"/>
  <c r="AT510" i="13" s="1"/>
  <c r="AT511" i="13" s="1"/>
  <c r="AT512" i="13" s="1"/>
  <c r="AT513" i="13" s="1"/>
  <c r="AT514" i="13" s="1"/>
  <c r="AT515" i="13" s="1"/>
  <c r="AT516" i="13" s="1"/>
  <c r="AT517" i="13" s="1"/>
  <c r="AT518" i="13" s="1"/>
  <c r="AT519" i="13" s="1"/>
  <c r="AT520" i="13" s="1"/>
  <c r="AT521" i="13" s="1"/>
  <c r="AT522" i="13" s="1"/>
  <c r="AT523" i="13" s="1"/>
  <c r="AT524" i="13" s="1"/>
  <c r="AT525" i="13" s="1"/>
  <c r="AT526" i="13" s="1"/>
  <c r="AT527" i="13" s="1"/>
  <c r="AT528" i="13" s="1"/>
  <c r="AT529" i="13" s="1"/>
  <c r="AT530" i="13" s="1"/>
  <c r="AT531" i="13" s="1"/>
  <c r="AT532" i="13" s="1"/>
  <c r="AT533" i="13" s="1"/>
  <c r="AT534" i="13" s="1"/>
  <c r="AT535" i="13" s="1"/>
  <c r="AT536" i="13" s="1"/>
  <c r="AT537" i="13" s="1"/>
  <c r="AT538" i="13" s="1"/>
  <c r="AT539" i="13" s="1"/>
  <c r="AT540" i="13" s="1"/>
  <c r="AT541" i="13" s="1"/>
  <c r="AT542" i="13" s="1"/>
  <c r="AT543" i="13" s="1"/>
  <c r="AT544" i="13" s="1"/>
  <c r="AT545" i="13" s="1"/>
  <c r="AT546" i="13" s="1"/>
  <c r="AT547" i="13" s="1"/>
  <c r="AT548" i="13" s="1"/>
  <c r="AT549" i="13" s="1"/>
  <c r="AT550" i="13" s="1"/>
  <c r="AT551" i="13" s="1"/>
  <c r="AT552" i="13" s="1"/>
  <c r="AT553" i="13" s="1"/>
  <c r="AT554" i="13" s="1"/>
  <c r="AT555" i="13" s="1"/>
  <c r="AT556" i="13" s="1"/>
  <c r="AT557" i="13" s="1"/>
  <c r="AT558" i="13" s="1"/>
  <c r="AT559" i="13" s="1"/>
  <c r="AT560" i="13" s="1"/>
  <c r="AT561" i="13" s="1"/>
  <c r="AT562" i="13" s="1"/>
  <c r="AT563" i="13" s="1"/>
  <c r="AT564" i="13" s="1"/>
  <c r="AT565" i="13" s="1"/>
  <c r="AT566" i="13" s="1"/>
  <c r="AT567" i="13" s="1"/>
  <c r="AT568" i="13" s="1"/>
  <c r="AT569" i="13" s="1"/>
  <c r="AT570" i="13" s="1"/>
  <c r="AT571" i="13" s="1"/>
  <c r="AT572" i="13" s="1"/>
  <c r="AT573" i="13" s="1"/>
  <c r="AT574" i="13" s="1"/>
  <c r="AT575" i="13" s="1"/>
  <c r="AT576" i="13" s="1"/>
  <c r="AT577" i="13" s="1"/>
  <c r="AT578" i="13" s="1"/>
  <c r="AT579" i="13" s="1"/>
  <c r="AT580" i="13" s="1"/>
  <c r="AT581" i="13" s="1"/>
  <c r="AT582" i="13" s="1"/>
  <c r="AT583" i="13" s="1"/>
  <c r="AT584" i="13" s="1"/>
  <c r="AT585" i="13" s="1"/>
  <c r="AT586" i="13" s="1"/>
  <c r="AT587" i="13" s="1"/>
  <c r="AT588" i="13" s="1"/>
  <c r="AT589" i="13" s="1"/>
  <c r="AT590" i="13" s="1"/>
  <c r="AT591" i="13" s="1"/>
  <c r="AT592" i="13" s="1"/>
  <c r="AT593" i="13" s="1"/>
  <c r="AT594" i="13" s="1"/>
  <c r="AT595" i="13" s="1"/>
  <c r="AT596" i="13" s="1"/>
  <c r="AT597" i="13" s="1"/>
  <c r="AT598" i="13" s="1"/>
  <c r="AT599" i="13" s="1"/>
  <c r="AT600" i="13" s="1"/>
  <c r="AT601" i="13" s="1"/>
  <c r="AT602" i="13" s="1"/>
  <c r="AT603" i="13" s="1"/>
  <c r="AT604" i="13" s="1"/>
  <c r="AT605" i="13" s="1"/>
  <c r="AT606" i="13" s="1"/>
  <c r="AT607" i="13" s="1"/>
  <c r="AT608" i="13" s="1"/>
  <c r="AT609" i="13" s="1"/>
  <c r="AT610" i="13" s="1"/>
  <c r="AT611" i="13" s="1"/>
  <c r="AT612" i="13" s="1"/>
  <c r="AT613" i="13" s="1"/>
  <c r="AT614" i="13" s="1"/>
  <c r="AT615" i="13" s="1"/>
  <c r="AT616" i="13" s="1"/>
  <c r="AT617" i="13" s="1"/>
  <c r="AT618" i="13" s="1"/>
  <c r="AT619" i="13" s="1"/>
  <c r="AT620" i="13" s="1"/>
  <c r="AT621" i="13" s="1"/>
  <c r="AT622" i="13" s="1"/>
  <c r="AT623" i="13" s="1"/>
  <c r="AT624" i="13" s="1"/>
  <c r="AT625" i="13" s="1"/>
  <c r="AT626" i="13" s="1"/>
  <c r="AT627" i="13" s="1"/>
  <c r="AT628" i="13" s="1"/>
  <c r="AT629" i="13" s="1"/>
  <c r="AT630" i="13" s="1"/>
  <c r="AT631" i="13" s="1"/>
  <c r="AT632" i="13" s="1"/>
  <c r="AT633" i="13" s="1"/>
  <c r="AT634" i="13" s="1"/>
  <c r="AT635" i="13" s="1"/>
  <c r="AT636" i="13" s="1"/>
  <c r="AT637" i="13" s="1"/>
  <c r="AT638" i="13" s="1"/>
  <c r="AT639" i="13" s="1"/>
  <c r="AT640" i="13" s="1"/>
  <c r="AT641" i="13" s="1"/>
  <c r="AT642" i="13" s="1"/>
  <c r="AT643" i="13" s="1"/>
  <c r="AT644" i="13" s="1"/>
  <c r="AT645" i="13" s="1"/>
  <c r="AT646" i="13" s="1"/>
  <c r="AT647" i="13" s="1"/>
  <c r="AT648" i="13" s="1"/>
  <c r="AT649" i="13" s="1"/>
  <c r="AT650" i="13" s="1"/>
  <c r="AT651" i="13" s="1"/>
  <c r="AT652" i="13" s="1"/>
  <c r="AT653" i="13" s="1"/>
  <c r="AT654" i="13" s="1"/>
  <c r="AT655" i="13" s="1"/>
  <c r="AT656" i="13" s="1"/>
  <c r="AT657" i="13" s="1"/>
  <c r="AT658" i="13" s="1"/>
  <c r="AT659" i="13" s="1"/>
  <c r="AT660" i="13" s="1"/>
  <c r="AT661" i="13" s="1"/>
  <c r="AT662" i="13" s="1"/>
  <c r="AT663" i="13" s="1"/>
  <c r="AT664" i="13" s="1"/>
  <c r="AT665" i="13" s="1"/>
  <c r="AT666" i="13" s="1"/>
  <c r="AT667" i="13" s="1"/>
  <c r="AT668" i="13" s="1"/>
  <c r="AT669" i="13" s="1"/>
  <c r="AT670" i="13" s="1"/>
  <c r="AT671" i="13" s="1"/>
  <c r="AT672" i="13" s="1"/>
  <c r="AT673" i="13" s="1"/>
  <c r="AT674" i="13" s="1"/>
  <c r="AT675" i="13" s="1"/>
  <c r="AT676" i="13" s="1"/>
  <c r="AT677" i="13" s="1"/>
  <c r="AT678" i="13" s="1"/>
  <c r="AT679" i="13" s="1"/>
  <c r="AT680" i="13" s="1"/>
  <c r="AT681" i="13" s="1"/>
  <c r="AT682" i="13" s="1"/>
  <c r="AT683" i="13" s="1"/>
  <c r="AT684" i="13" s="1"/>
  <c r="AT685" i="13" s="1"/>
  <c r="AT686" i="13" s="1"/>
  <c r="AT687" i="13" s="1"/>
  <c r="AT688" i="13" s="1"/>
  <c r="AT689" i="13" s="1"/>
  <c r="AT690" i="13" s="1"/>
  <c r="AT691" i="13" s="1"/>
  <c r="AT692" i="13" s="1"/>
  <c r="AT693" i="13" s="1"/>
  <c r="AT694" i="13" s="1"/>
  <c r="AT695" i="13" s="1"/>
  <c r="AT696" i="13" s="1"/>
  <c r="AT697" i="13" s="1"/>
  <c r="AT698" i="13" s="1"/>
  <c r="AT699" i="13" s="1"/>
  <c r="AT700" i="13" s="1"/>
  <c r="AT701" i="13" s="1"/>
  <c r="AT702" i="13" s="1"/>
  <c r="AT703" i="13" s="1"/>
  <c r="AT704" i="13" s="1"/>
  <c r="AT705" i="13" s="1"/>
  <c r="AT706" i="13" s="1"/>
  <c r="AT707" i="13" s="1"/>
  <c r="AT708" i="13" s="1"/>
  <c r="AT709" i="13" s="1"/>
  <c r="AT710" i="13" s="1"/>
  <c r="AT711" i="13" s="1"/>
  <c r="AT712" i="13" s="1"/>
  <c r="AT713" i="13" s="1"/>
  <c r="AT714" i="13" s="1"/>
  <c r="AT715" i="13" s="1"/>
  <c r="AT716" i="13" s="1"/>
  <c r="AT717" i="13" s="1"/>
  <c r="AT718" i="13" s="1"/>
  <c r="AT719" i="13" s="1"/>
  <c r="AT720" i="13" s="1"/>
  <c r="AT721" i="13" s="1"/>
  <c r="AT722" i="13" s="1"/>
  <c r="AT723" i="13" s="1"/>
  <c r="AT724" i="13" s="1"/>
  <c r="AT725" i="13" s="1"/>
  <c r="AT726" i="13" s="1"/>
  <c r="AT727" i="13" s="1"/>
  <c r="AT728" i="13" s="1"/>
  <c r="AT729" i="13" s="1"/>
  <c r="AT730" i="13" s="1"/>
  <c r="AT731" i="13" s="1"/>
  <c r="AT732" i="13" s="1"/>
  <c r="AT733" i="13" s="1"/>
  <c r="AT734" i="13" s="1"/>
  <c r="AT735" i="13" s="1"/>
  <c r="AT736" i="13" s="1"/>
  <c r="AT737" i="13" s="1"/>
  <c r="AT738" i="13" s="1"/>
  <c r="AT739" i="13" s="1"/>
  <c r="AT740" i="13" s="1"/>
  <c r="AT741" i="13" s="1"/>
  <c r="AT742" i="13" s="1"/>
  <c r="AT743" i="13" s="1"/>
  <c r="AT744" i="13" s="1"/>
  <c r="AT745" i="13" s="1"/>
  <c r="AT746" i="13" s="1"/>
  <c r="AT747" i="13" s="1"/>
  <c r="AT748" i="13" s="1"/>
  <c r="AT749" i="13" s="1"/>
  <c r="AT750" i="13" s="1"/>
  <c r="AT751" i="13" s="1"/>
  <c r="AT752" i="13" s="1"/>
  <c r="AT753" i="13" s="1"/>
  <c r="AT754" i="13" s="1"/>
  <c r="AT755" i="13" s="1"/>
  <c r="AT756" i="13" s="1"/>
  <c r="AT757" i="13" s="1"/>
  <c r="AT758" i="13" s="1"/>
  <c r="AT759" i="13" s="1"/>
  <c r="AT760" i="13" s="1"/>
  <c r="AT761" i="13" s="1"/>
  <c r="AT762" i="13" s="1"/>
  <c r="AT763" i="13" s="1"/>
  <c r="AT764" i="13" s="1"/>
  <c r="AT765" i="13" s="1"/>
  <c r="AT766" i="13" s="1"/>
  <c r="AT767" i="13" s="1"/>
  <c r="AT768" i="13" s="1"/>
  <c r="AT769" i="13" s="1"/>
  <c r="AT770" i="13" s="1"/>
  <c r="AT771" i="13" s="1"/>
  <c r="AT772" i="13" s="1"/>
  <c r="AT773" i="13" s="1"/>
  <c r="AT774" i="13" s="1"/>
  <c r="AT775" i="13" s="1"/>
  <c r="AT776" i="13" s="1"/>
  <c r="AT777" i="13" s="1"/>
  <c r="AT778" i="13" s="1"/>
  <c r="AT779" i="13" s="1"/>
  <c r="AT780" i="13" s="1"/>
  <c r="AT781" i="13" s="1"/>
  <c r="AT782" i="13" s="1"/>
  <c r="AT783" i="13" s="1"/>
  <c r="AT784" i="13" s="1"/>
  <c r="AT785" i="13" s="1"/>
  <c r="AT786" i="13" s="1"/>
  <c r="AT787" i="13" s="1"/>
  <c r="AL433" i="13"/>
  <c r="AL434" i="13" s="1"/>
  <c r="AL435" i="13" s="1"/>
  <c r="AL436" i="13" s="1"/>
  <c r="AL437" i="13" s="1"/>
  <c r="AL438" i="13" s="1"/>
  <c r="AL439" i="13" s="1"/>
  <c r="AL440" i="13" s="1"/>
  <c r="AL441" i="13" s="1"/>
  <c r="AL442" i="13" s="1"/>
  <c r="AL443" i="13" s="1"/>
  <c r="AL444" i="13" s="1"/>
  <c r="AL445" i="13" s="1"/>
  <c r="AL446" i="13" s="1"/>
  <c r="AL447" i="13" s="1"/>
  <c r="AL448" i="13" s="1"/>
  <c r="AL449" i="13" s="1"/>
  <c r="AL450" i="13" s="1"/>
  <c r="AL451" i="13" s="1"/>
  <c r="AL452" i="13" s="1"/>
  <c r="AL453" i="13" s="1"/>
  <c r="AL454" i="13" s="1"/>
  <c r="AL455" i="13" s="1"/>
  <c r="AL456" i="13" s="1"/>
  <c r="AL457" i="13" s="1"/>
  <c r="AL458" i="13" s="1"/>
  <c r="AL459" i="13" s="1"/>
  <c r="AL460" i="13" s="1"/>
  <c r="AL461" i="13" s="1"/>
  <c r="AL462" i="13" s="1"/>
  <c r="AL463" i="13" s="1"/>
  <c r="AL464" i="13" s="1"/>
  <c r="AL465" i="13" s="1"/>
  <c r="AL466" i="13" s="1"/>
  <c r="AL467" i="13" s="1"/>
  <c r="AL468" i="13" s="1"/>
  <c r="AL469" i="13" s="1"/>
  <c r="AL470" i="13" s="1"/>
  <c r="AL471" i="13" s="1"/>
  <c r="AL472" i="13" s="1"/>
  <c r="AL473" i="13" s="1"/>
  <c r="AL474" i="13" s="1"/>
  <c r="AL475" i="13" s="1"/>
  <c r="AL476" i="13" s="1"/>
  <c r="AL477" i="13" s="1"/>
  <c r="AL478" i="13" s="1"/>
  <c r="AL479" i="13" s="1"/>
  <c r="AL480" i="13" s="1"/>
  <c r="AL481" i="13" s="1"/>
  <c r="AL482" i="13" s="1"/>
  <c r="AL483" i="13" s="1"/>
  <c r="AL484" i="13" s="1"/>
  <c r="AL485" i="13" s="1"/>
  <c r="AL486" i="13" s="1"/>
  <c r="AL487" i="13" s="1"/>
  <c r="AL488" i="13" s="1"/>
  <c r="AL489" i="13" s="1"/>
  <c r="AL490" i="13" s="1"/>
  <c r="AL491" i="13" s="1"/>
  <c r="AL492" i="13" s="1"/>
  <c r="AL493" i="13" s="1"/>
  <c r="AL494" i="13" s="1"/>
  <c r="AL495" i="13" s="1"/>
  <c r="AL496" i="13" s="1"/>
  <c r="AL497" i="13" s="1"/>
  <c r="AL498" i="13" s="1"/>
  <c r="AL499" i="13" s="1"/>
  <c r="AL500" i="13" s="1"/>
  <c r="AL501" i="13" s="1"/>
  <c r="AL502" i="13" s="1"/>
  <c r="AL503" i="13" s="1"/>
  <c r="AL504" i="13" s="1"/>
  <c r="AL505" i="13" s="1"/>
  <c r="AL506" i="13" s="1"/>
  <c r="AL507" i="13" s="1"/>
  <c r="AL508" i="13" s="1"/>
  <c r="AL509" i="13" s="1"/>
  <c r="AL510" i="13" s="1"/>
  <c r="AL511" i="13" s="1"/>
  <c r="AL512" i="13" s="1"/>
  <c r="AL513" i="13" s="1"/>
  <c r="AL514" i="13" s="1"/>
  <c r="AL515" i="13" s="1"/>
  <c r="AL516" i="13" s="1"/>
  <c r="AL517" i="13" s="1"/>
  <c r="AL518" i="13" s="1"/>
  <c r="AL519" i="13" s="1"/>
  <c r="AL520" i="13" s="1"/>
  <c r="AL521" i="13" s="1"/>
  <c r="AL522" i="13" s="1"/>
  <c r="AL523" i="13" s="1"/>
  <c r="AL524" i="13" s="1"/>
  <c r="AL525" i="13" s="1"/>
  <c r="AL526" i="13" s="1"/>
  <c r="AL527" i="13" s="1"/>
  <c r="AL528" i="13" s="1"/>
  <c r="AL529" i="13" s="1"/>
  <c r="AL530" i="13" s="1"/>
  <c r="AL531" i="13" s="1"/>
  <c r="AL532" i="13" s="1"/>
  <c r="AL533" i="13" s="1"/>
  <c r="AL534" i="13" s="1"/>
  <c r="AL535" i="13" s="1"/>
  <c r="AL536" i="13" s="1"/>
  <c r="AL537" i="13" s="1"/>
  <c r="AL538" i="13" s="1"/>
  <c r="AL539" i="13" s="1"/>
  <c r="AL540" i="13" s="1"/>
  <c r="AL541" i="13" s="1"/>
  <c r="AL542" i="13" s="1"/>
  <c r="AL543" i="13" s="1"/>
  <c r="AL544" i="13" s="1"/>
  <c r="AL545" i="13" s="1"/>
  <c r="AL546" i="13" s="1"/>
  <c r="AL547" i="13" s="1"/>
  <c r="AL548" i="13" s="1"/>
  <c r="AL549" i="13" s="1"/>
  <c r="AL550" i="13" s="1"/>
  <c r="AL551" i="13" s="1"/>
  <c r="AL552" i="13" s="1"/>
  <c r="AL553" i="13" s="1"/>
  <c r="AL554" i="13" s="1"/>
  <c r="AL555" i="13" s="1"/>
  <c r="AL556" i="13" s="1"/>
  <c r="AL557" i="13" s="1"/>
  <c r="AL558" i="13" s="1"/>
  <c r="AL559" i="13" s="1"/>
  <c r="AL560" i="13" s="1"/>
  <c r="AL561" i="13" s="1"/>
  <c r="AL562" i="13" s="1"/>
  <c r="AL563" i="13" s="1"/>
  <c r="AL564" i="13" s="1"/>
  <c r="AL565" i="13" s="1"/>
  <c r="AL566" i="13" s="1"/>
  <c r="AL567" i="13" s="1"/>
  <c r="AL568" i="13" s="1"/>
  <c r="AL569" i="13" s="1"/>
  <c r="AL570" i="13" s="1"/>
  <c r="AL571" i="13" s="1"/>
  <c r="AL572" i="13" s="1"/>
  <c r="AL573" i="13" s="1"/>
  <c r="AL574" i="13" s="1"/>
  <c r="AL575" i="13" s="1"/>
  <c r="AL576" i="13" s="1"/>
  <c r="AL577" i="13" s="1"/>
  <c r="AL578" i="13" s="1"/>
  <c r="AL579" i="13" s="1"/>
  <c r="AL580" i="13" s="1"/>
  <c r="AL581" i="13" s="1"/>
  <c r="AL582" i="13" s="1"/>
  <c r="AL583" i="13" s="1"/>
  <c r="AL584" i="13" s="1"/>
  <c r="AL585" i="13" s="1"/>
  <c r="AL586" i="13" s="1"/>
  <c r="AL587" i="13" s="1"/>
  <c r="AL588" i="13" s="1"/>
  <c r="AL589" i="13" s="1"/>
  <c r="AL590" i="13" s="1"/>
  <c r="AL591" i="13" s="1"/>
  <c r="AL592" i="13" s="1"/>
  <c r="AL593" i="13" s="1"/>
  <c r="AL594" i="13" s="1"/>
  <c r="AL595" i="13" s="1"/>
  <c r="AL596" i="13" s="1"/>
  <c r="AL597" i="13" s="1"/>
  <c r="AL598" i="13" s="1"/>
  <c r="AL599" i="13" s="1"/>
  <c r="AL600" i="13" s="1"/>
  <c r="AL601" i="13" s="1"/>
  <c r="AL602" i="13" s="1"/>
  <c r="AL603" i="13" s="1"/>
  <c r="AL604" i="13" s="1"/>
  <c r="AL605" i="13" s="1"/>
  <c r="AL606" i="13" s="1"/>
  <c r="AL607" i="13" s="1"/>
  <c r="AL608" i="13" s="1"/>
  <c r="AL609" i="13" s="1"/>
  <c r="AL610" i="13" s="1"/>
  <c r="AL611" i="13" s="1"/>
  <c r="AL612" i="13" s="1"/>
  <c r="AL613" i="13" s="1"/>
  <c r="AL614" i="13" s="1"/>
  <c r="AL615" i="13" s="1"/>
  <c r="AL616" i="13" s="1"/>
  <c r="AL617" i="13" s="1"/>
  <c r="AL618" i="13" s="1"/>
  <c r="AL619" i="13" s="1"/>
  <c r="AL620" i="13" s="1"/>
  <c r="AL621" i="13" s="1"/>
  <c r="AL622" i="13" s="1"/>
  <c r="AL623" i="13" s="1"/>
  <c r="AL624" i="13" s="1"/>
  <c r="AL625" i="13" s="1"/>
  <c r="AL626" i="13" s="1"/>
  <c r="AL627" i="13" s="1"/>
  <c r="AL628" i="13" s="1"/>
  <c r="AL629" i="13" s="1"/>
  <c r="AL630" i="13" s="1"/>
  <c r="AL631" i="13" s="1"/>
  <c r="AL632" i="13" s="1"/>
  <c r="AL633" i="13" s="1"/>
  <c r="AL634" i="13" s="1"/>
  <c r="AL635" i="13" s="1"/>
  <c r="AL636" i="13" s="1"/>
  <c r="AL637" i="13" s="1"/>
  <c r="AL638" i="13" s="1"/>
  <c r="AL639" i="13" s="1"/>
  <c r="AL640" i="13" s="1"/>
  <c r="AL641" i="13" s="1"/>
  <c r="AL642" i="13" s="1"/>
  <c r="AL643" i="13" s="1"/>
  <c r="AL644" i="13" s="1"/>
  <c r="AL645" i="13" s="1"/>
  <c r="AL646" i="13" s="1"/>
  <c r="AL647" i="13" s="1"/>
  <c r="AL648" i="13" s="1"/>
  <c r="AL649" i="13" s="1"/>
  <c r="AL650" i="13" s="1"/>
  <c r="AL651" i="13" s="1"/>
  <c r="AL652" i="13" s="1"/>
  <c r="AL653" i="13" s="1"/>
  <c r="AL654" i="13" s="1"/>
  <c r="AL655" i="13" s="1"/>
  <c r="AL656" i="13" s="1"/>
  <c r="AL657" i="13" s="1"/>
  <c r="AL658" i="13" s="1"/>
  <c r="AL659" i="13" s="1"/>
  <c r="AL660" i="13" s="1"/>
  <c r="AL661" i="13" s="1"/>
  <c r="AL662" i="13" s="1"/>
  <c r="AL663" i="13" s="1"/>
  <c r="AL664" i="13" s="1"/>
  <c r="AL665" i="13" s="1"/>
  <c r="AL666" i="13" s="1"/>
  <c r="AL667" i="13" s="1"/>
  <c r="AL668" i="13" s="1"/>
  <c r="AL669" i="13" s="1"/>
  <c r="AL670" i="13" s="1"/>
  <c r="AL671" i="13" s="1"/>
  <c r="AL672" i="13" s="1"/>
  <c r="AL673" i="13" s="1"/>
  <c r="AL674" i="13" s="1"/>
  <c r="AL675" i="13" s="1"/>
  <c r="AL676" i="13" s="1"/>
  <c r="AL677" i="13" s="1"/>
  <c r="AL678" i="13" s="1"/>
  <c r="AL679" i="13" s="1"/>
  <c r="AL680" i="13" s="1"/>
  <c r="AL681" i="13" s="1"/>
  <c r="AL682" i="13" s="1"/>
  <c r="AL683" i="13" s="1"/>
  <c r="AL684" i="13" s="1"/>
  <c r="AL685" i="13" s="1"/>
  <c r="AL686" i="13" s="1"/>
  <c r="AL687" i="13" s="1"/>
  <c r="AL688" i="13" s="1"/>
  <c r="AL689" i="13" s="1"/>
  <c r="AL690" i="13" s="1"/>
  <c r="AL691" i="13" s="1"/>
  <c r="AL692" i="13" s="1"/>
  <c r="AL693" i="13" s="1"/>
  <c r="AL694" i="13" s="1"/>
  <c r="AL695" i="13" s="1"/>
  <c r="AL696" i="13" s="1"/>
  <c r="AL697" i="13" s="1"/>
  <c r="AL698" i="13" s="1"/>
  <c r="AL699" i="13" s="1"/>
  <c r="AL700" i="13" s="1"/>
  <c r="AL701" i="13" s="1"/>
  <c r="AL702" i="13" s="1"/>
  <c r="AL703" i="13" s="1"/>
  <c r="AL704" i="13" s="1"/>
  <c r="AL705" i="13" s="1"/>
  <c r="AL706" i="13" s="1"/>
  <c r="AL707" i="13" s="1"/>
  <c r="AL708" i="13" s="1"/>
  <c r="AL709" i="13" s="1"/>
  <c r="AL710" i="13" s="1"/>
  <c r="AL711" i="13" s="1"/>
  <c r="AL712" i="13" s="1"/>
  <c r="AL713" i="13" s="1"/>
  <c r="AL714" i="13" s="1"/>
  <c r="AL715" i="13" s="1"/>
  <c r="AL716" i="13" s="1"/>
  <c r="AL717" i="13" s="1"/>
  <c r="AL718" i="13" s="1"/>
  <c r="AL719" i="13" s="1"/>
  <c r="AL720" i="13" s="1"/>
  <c r="AL721" i="13" s="1"/>
  <c r="AL722" i="13" s="1"/>
  <c r="AL723" i="13" s="1"/>
  <c r="AL724" i="13" s="1"/>
  <c r="AL725" i="13" s="1"/>
  <c r="AL726" i="13" s="1"/>
  <c r="AL727" i="13" s="1"/>
  <c r="AL728" i="13" s="1"/>
  <c r="AL729" i="13" s="1"/>
  <c r="AL730" i="13" s="1"/>
  <c r="AL731" i="13" s="1"/>
  <c r="AL732" i="13" s="1"/>
  <c r="AL733" i="13" s="1"/>
  <c r="AL734" i="13" s="1"/>
  <c r="AL735" i="13" s="1"/>
  <c r="AL736" i="13" s="1"/>
  <c r="AL737" i="13" s="1"/>
  <c r="AL738" i="13" s="1"/>
  <c r="AL739" i="13" s="1"/>
  <c r="AL740" i="13" s="1"/>
  <c r="AL741" i="13" s="1"/>
  <c r="AL742" i="13" s="1"/>
  <c r="AL743" i="13" s="1"/>
  <c r="AL744" i="13" s="1"/>
  <c r="AL745" i="13" s="1"/>
  <c r="AL746" i="13" s="1"/>
  <c r="AL747" i="13" s="1"/>
  <c r="AL748" i="13" s="1"/>
  <c r="AL749" i="13" s="1"/>
  <c r="AL750" i="13" s="1"/>
  <c r="AL751" i="13" s="1"/>
  <c r="AL752" i="13" s="1"/>
  <c r="AL753" i="13" s="1"/>
  <c r="AL754" i="13" s="1"/>
  <c r="AL755" i="13" s="1"/>
  <c r="AL756" i="13" s="1"/>
  <c r="AL757" i="13" s="1"/>
  <c r="AL758" i="13" s="1"/>
  <c r="AL759" i="13" s="1"/>
  <c r="AL760" i="13" s="1"/>
  <c r="AL761" i="13" s="1"/>
  <c r="AL762" i="13" s="1"/>
  <c r="AL763" i="13" s="1"/>
  <c r="AL764" i="13" s="1"/>
  <c r="AL765" i="13" s="1"/>
  <c r="AL766" i="13" s="1"/>
  <c r="AL767" i="13" s="1"/>
  <c r="AL768" i="13" s="1"/>
  <c r="AL769" i="13" s="1"/>
  <c r="AL770" i="13" s="1"/>
  <c r="AL771" i="13" s="1"/>
  <c r="AL772" i="13" s="1"/>
  <c r="AL773" i="13" s="1"/>
  <c r="AL774" i="13" s="1"/>
  <c r="AL775" i="13" s="1"/>
  <c r="AL776" i="13" s="1"/>
  <c r="AL777" i="13" s="1"/>
  <c r="AL778" i="13" s="1"/>
  <c r="AL779" i="13" s="1"/>
  <c r="AL780" i="13" s="1"/>
  <c r="AL781" i="13" s="1"/>
  <c r="AL782" i="13" s="1"/>
  <c r="AL783" i="13" s="1"/>
  <c r="AL784" i="13" s="1"/>
  <c r="AL785" i="13" s="1"/>
  <c r="AL786" i="13" s="1"/>
  <c r="AL787" i="13" s="1"/>
  <c r="AD433" i="13"/>
  <c r="AD434" i="13" s="1"/>
  <c r="AD435" i="13" s="1"/>
  <c r="AD436" i="13" s="1"/>
  <c r="AD437" i="13" s="1"/>
  <c r="AD438" i="13" s="1"/>
  <c r="AD439" i="13" s="1"/>
  <c r="AD440" i="13" s="1"/>
  <c r="AD441" i="13" s="1"/>
  <c r="AD442" i="13" s="1"/>
  <c r="AD443" i="13" s="1"/>
  <c r="AD444" i="13" s="1"/>
  <c r="AD445" i="13" s="1"/>
  <c r="AD446" i="13" s="1"/>
  <c r="AD447" i="13" s="1"/>
  <c r="AD448" i="13" s="1"/>
  <c r="AD449" i="13" s="1"/>
  <c r="AD450" i="13" s="1"/>
  <c r="AD451" i="13" s="1"/>
  <c r="AD452" i="13" s="1"/>
  <c r="AD453" i="13" s="1"/>
  <c r="AD454" i="13" s="1"/>
  <c r="AD455" i="13" s="1"/>
  <c r="AD456" i="13" s="1"/>
  <c r="AD457" i="13" s="1"/>
  <c r="AD458" i="13" s="1"/>
  <c r="AD459" i="13" s="1"/>
  <c r="AD460" i="13" s="1"/>
  <c r="AD461" i="13" s="1"/>
  <c r="AD462" i="13" s="1"/>
  <c r="AD463" i="13" s="1"/>
  <c r="AD464" i="13" s="1"/>
  <c r="AD465" i="13" s="1"/>
  <c r="AD466" i="13" s="1"/>
  <c r="AD467" i="13" s="1"/>
  <c r="AD468" i="13" s="1"/>
  <c r="AD469" i="13" s="1"/>
  <c r="AD470" i="13" s="1"/>
  <c r="AD471" i="13" s="1"/>
  <c r="AD472" i="13" s="1"/>
  <c r="AD473" i="13" s="1"/>
  <c r="AD474" i="13" s="1"/>
  <c r="AD475" i="13" s="1"/>
  <c r="AD476" i="13" s="1"/>
  <c r="AD477" i="13" s="1"/>
  <c r="AD478" i="13" s="1"/>
  <c r="AD479" i="13" s="1"/>
  <c r="AD480" i="13" s="1"/>
  <c r="AD481" i="13" s="1"/>
  <c r="AD482" i="13" s="1"/>
  <c r="AD483" i="13" s="1"/>
  <c r="AD484" i="13" s="1"/>
  <c r="AD485" i="13" s="1"/>
  <c r="AD486" i="13" s="1"/>
  <c r="AD487" i="13" s="1"/>
  <c r="AD488" i="13" s="1"/>
  <c r="AD489" i="13" s="1"/>
  <c r="AD490" i="13" s="1"/>
  <c r="AD491" i="13" s="1"/>
  <c r="AD492" i="13" s="1"/>
  <c r="AD493" i="13" s="1"/>
  <c r="AD494" i="13" s="1"/>
  <c r="AD495" i="13" s="1"/>
  <c r="AD496" i="13" s="1"/>
  <c r="AD497" i="13" s="1"/>
  <c r="AD498" i="13" s="1"/>
  <c r="AD499" i="13" s="1"/>
  <c r="AD500" i="13" s="1"/>
  <c r="AD501" i="13" s="1"/>
  <c r="AD502" i="13" s="1"/>
  <c r="AD503" i="13" s="1"/>
  <c r="AD504" i="13" s="1"/>
  <c r="AD505" i="13" s="1"/>
  <c r="AD506" i="13" s="1"/>
  <c r="AD507" i="13" s="1"/>
  <c r="AD508" i="13" s="1"/>
  <c r="AD509" i="13" s="1"/>
  <c r="AD510" i="13" s="1"/>
  <c r="AD511" i="13" s="1"/>
  <c r="AD512" i="13" s="1"/>
  <c r="AD513" i="13" s="1"/>
  <c r="AD514" i="13" s="1"/>
  <c r="AD515" i="13" s="1"/>
  <c r="AD516" i="13" s="1"/>
  <c r="AD517" i="13" s="1"/>
  <c r="AD518" i="13" s="1"/>
  <c r="AD519" i="13" s="1"/>
  <c r="AD520" i="13" s="1"/>
  <c r="AD521" i="13" s="1"/>
  <c r="AD522" i="13" s="1"/>
  <c r="AD523" i="13" s="1"/>
  <c r="AD524" i="13" s="1"/>
  <c r="AD525" i="13" s="1"/>
  <c r="AD526" i="13" s="1"/>
  <c r="AD527" i="13" s="1"/>
  <c r="AD528" i="13" s="1"/>
  <c r="AD529" i="13" s="1"/>
  <c r="AD530" i="13" s="1"/>
  <c r="AD531" i="13" s="1"/>
  <c r="AD532" i="13" s="1"/>
  <c r="AD533" i="13" s="1"/>
  <c r="AD534" i="13" s="1"/>
  <c r="AD535" i="13" s="1"/>
  <c r="AD536" i="13" s="1"/>
  <c r="AD537" i="13" s="1"/>
  <c r="AD538" i="13" s="1"/>
  <c r="AD539" i="13" s="1"/>
  <c r="AD540" i="13" s="1"/>
  <c r="AD541" i="13" s="1"/>
  <c r="AD542" i="13" s="1"/>
  <c r="AD543" i="13" s="1"/>
  <c r="AD544" i="13" s="1"/>
  <c r="AD545" i="13" s="1"/>
  <c r="AD546" i="13" s="1"/>
  <c r="AD547" i="13" s="1"/>
  <c r="AD548" i="13" s="1"/>
  <c r="AD549" i="13" s="1"/>
  <c r="AD550" i="13" s="1"/>
  <c r="AD551" i="13" s="1"/>
  <c r="AD552" i="13" s="1"/>
  <c r="AD553" i="13" s="1"/>
  <c r="AD554" i="13" s="1"/>
  <c r="AD555" i="13" s="1"/>
  <c r="AD556" i="13" s="1"/>
  <c r="AD557" i="13" s="1"/>
  <c r="AD558" i="13" s="1"/>
  <c r="AD559" i="13" s="1"/>
  <c r="AD560" i="13" s="1"/>
  <c r="AD561" i="13" s="1"/>
  <c r="AD562" i="13" s="1"/>
  <c r="AD563" i="13" s="1"/>
  <c r="AD564" i="13" s="1"/>
  <c r="AD565" i="13" s="1"/>
  <c r="AD566" i="13" s="1"/>
  <c r="AD567" i="13" s="1"/>
  <c r="AD568" i="13" s="1"/>
  <c r="AD569" i="13" s="1"/>
  <c r="AD570" i="13" s="1"/>
  <c r="AD571" i="13" s="1"/>
  <c r="AD572" i="13" s="1"/>
  <c r="AD573" i="13" s="1"/>
  <c r="AD574" i="13" s="1"/>
  <c r="AD575" i="13" s="1"/>
  <c r="AD576" i="13" s="1"/>
  <c r="AD577" i="13" s="1"/>
  <c r="AD578" i="13" s="1"/>
  <c r="AD579" i="13" s="1"/>
  <c r="AD580" i="13" s="1"/>
  <c r="AD581" i="13" s="1"/>
  <c r="AD582" i="13" s="1"/>
  <c r="AD583" i="13" s="1"/>
  <c r="AD584" i="13" s="1"/>
  <c r="AD585" i="13" s="1"/>
  <c r="AD586" i="13" s="1"/>
  <c r="AD587" i="13" s="1"/>
  <c r="AD588" i="13" s="1"/>
  <c r="AD589" i="13" s="1"/>
  <c r="AD590" i="13" s="1"/>
  <c r="AD591" i="13" s="1"/>
  <c r="AD592" i="13" s="1"/>
  <c r="AD593" i="13" s="1"/>
  <c r="AD594" i="13" s="1"/>
  <c r="AD595" i="13" s="1"/>
  <c r="AD596" i="13" s="1"/>
  <c r="AD597" i="13" s="1"/>
  <c r="AD598" i="13" s="1"/>
  <c r="AD599" i="13" s="1"/>
  <c r="AD600" i="13" s="1"/>
  <c r="AD601" i="13" s="1"/>
  <c r="AD602" i="13" s="1"/>
  <c r="AD603" i="13" s="1"/>
  <c r="AD604" i="13" s="1"/>
  <c r="AD605" i="13" s="1"/>
  <c r="AD606" i="13" s="1"/>
  <c r="AD607" i="13" s="1"/>
  <c r="AD608" i="13" s="1"/>
  <c r="AD609" i="13" s="1"/>
  <c r="AD610" i="13" s="1"/>
  <c r="AD611" i="13" s="1"/>
  <c r="AD612" i="13" s="1"/>
  <c r="AD613" i="13" s="1"/>
  <c r="AD614" i="13" s="1"/>
  <c r="AD615" i="13" s="1"/>
  <c r="AD616" i="13" s="1"/>
  <c r="AD617" i="13" s="1"/>
  <c r="AD618" i="13" s="1"/>
  <c r="AD619" i="13" s="1"/>
  <c r="AD620" i="13" s="1"/>
  <c r="AD621" i="13" s="1"/>
  <c r="AD622" i="13" s="1"/>
  <c r="AD623" i="13" s="1"/>
  <c r="AD624" i="13" s="1"/>
  <c r="AD625" i="13" s="1"/>
  <c r="AD626" i="13" s="1"/>
  <c r="AD627" i="13" s="1"/>
  <c r="AD628" i="13" s="1"/>
  <c r="AD629" i="13" s="1"/>
  <c r="AD630" i="13" s="1"/>
  <c r="AD631" i="13" s="1"/>
  <c r="AD632" i="13" s="1"/>
  <c r="AD633" i="13" s="1"/>
  <c r="AD634" i="13" s="1"/>
  <c r="AD635" i="13" s="1"/>
  <c r="AD636" i="13" s="1"/>
  <c r="AD637" i="13" s="1"/>
  <c r="AD638" i="13" s="1"/>
  <c r="AD639" i="13" s="1"/>
  <c r="AD640" i="13" s="1"/>
  <c r="AD641" i="13" s="1"/>
  <c r="AD642" i="13" s="1"/>
  <c r="AD643" i="13" s="1"/>
  <c r="AD644" i="13" s="1"/>
  <c r="AD645" i="13" s="1"/>
  <c r="AD646" i="13" s="1"/>
  <c r="AD647" i="13" s="1"/>
  <c r="AD648" i="13" s="1"/>
  <c r="AD649" i="13" s="1"/>
  <c r="AD650" i="13" s="1"/>
  <c r="AD651" i="13" s="1"/>
  <c r="AD652" i="13" s="1"/>
  <c r="AD653" i="13" s="1"/>
  <c r="AD654" i="13" s="1"/>
  <c r="AD655" i="13" s="1"/>
  <c r="AD656" i="13" s="1"/>
  <c r="AD657" i="13" s="1"/>
  <c r="AD658" i="13" s="1"/>
  <c r="AD659" i="13" s="1"/>
  <c r="AD660" i="13" s="1"/>
  <c r="AD661" i="13" s="1"/>
  <c r="AD662" i="13" s="1"/>
  <c r="AD663" i="13" s="1"/>
  <c r="AD664" i="13" s="1"/>
  <c r="AD665" i="13" s="1"/>
  <c r="AD666" i="13" s="1"/>
  <c r="AD667" i="13" s="1"/>
  <c r="AD668" i="13" s="1"/>
  <c r="AD669" i="13" s="1"/>
  <c r="AD670" i="13" s="1"/>
  <c r="AD671" i="13" s="1"/>
  <c r="AD672" i="13" s="1"/>
  <c r="AD673" i="13" s="1"/>
  <c r="AD674" i="13" s="1"/>
  <c r="AD675" i="13" s="1"/>
  <c r="AD676" i="13" s="1"/>
  <c r="AD677" i="13" s="1"/>
  <c r="AD678" i="13" s="1"/>
  <c r="AD679" i="13" s="1"/>
  <c r="AD680" i="13" s="1"/>
  <c r="AD681" i="13" s="1"/>
  <c r="AD682" i="13" s="1"/>
  <c r="AD683" i="13" s="1"/>
  <c r="AD684" i="13" s="1"/>
  <c r="AD685" i="13" s="1"/>
  <c r="AD686" i="13" s="1"/>
  <c r="AD687" i="13" s="1"/>
  <c r="AD688" i="13" s="1"/>
  <c r="AD689" i="13" s="1"/>
  <c r="AD690" i="13" s="1"/>
  <c r="AD691" i="13" s="1"/>
  <c r="AD692" i="13" s="1"/>
  <c r="AD693" i="13" s="1"/>
  <c r="AD694" i="13" s="1"/>
  <c r="AD695" i="13" s="1"/>
  <c r="AD696" i="13" s="1"/>
  <c r="AD697" i="13" s="1"/>
  <c r="AD698" i="13" s="1"/>
  <c r="AD699" i="13" s="1"/>
  <c r="AD700" i="13" s="1"/>
  <c r="AD701" i="13" s="1"/>
  <c r="AD702" i="13" s="1"/>
  <c r="AD703" i="13" s="1"/>
  <c r="AD704" i="13" s="1"/>
  <c r="AD705" i="13" s="1"/>
  <c r="AD706" i="13" s="1"/>
  <c r="AD707" i="13" s="1"/>
  <c r="AD708" i="13" s="1"/>
  <c r="AD709" i="13" s="1"/>
  <c r="AD710" i="13" s="1"/>
  <c r="AD711" i="13" s="1"/>
  <c r="AD712" i="13" s="1"/>
  <c r="AD713" i="13" s="1"/>
  <c r="AD714" i="13" s="1"/>
  <c r="AD715" i="13" s="1"/>
  <c r="AD716" i="13" s="1"/>
  <c r="AD717" i="13" s="1"/>
  <c r="AD718" i="13" s="1"/>
  <c r="AD719" i="13" s="1"/>
  <c r="AD720" i="13" s="1"/>
  <c r="AD721" i="13" s="1"/>
  <c r="AD722" i="13" s="1"/>
  <c r="AD723" i="13" s="1"/>
  <c r="AD724" i="13" s="1"/>
  <c r="AD725" i="13" s="1"/>
  <c r="AD726" i="13" s="1"/>
  <c r="AD727" i="13" s="1"/>
  <c r="AD728" i="13" s="1"/>
  <c r="AD729" i="13" s="1"/>
  <c r="AD730" i="13" s="1"/>
  <c r="AD731" i="13" s="1"/>
  <c r="AD732" i="13" s="1"/>
  <c r="AD733" i="13" s="1"/>
  <c r="AD734" i="13" s="1"/>
  <c r="AD735" i="13" s="1"/>
  <c r="AD736" i="13" s="1"/>
  <c r="AD737" i="13" s="1"/>
  <c r="AD738" i="13" s="1"/>
  <c r="AD739" i="13" s="1"/>
  <c r="AD740" i="13" s="1"/>
  <c r="AD741" i="13" s="1"/>
  <c r="AD742" i="13" s="1"/>
  <c r="AD743" i="13" s="1"/>
  <c r="AD744" i="13" s="1"/>
  <c r="AD745" i="13" s="1"/>
  <c r="AD746" i="13" s="1"/>
  <c r="AD747" i="13" s="1"/>
  <c r="AD748" i="13" s="1"/>
  <c r="AD749" i="13" s="1"/>
  <c r="AD750" i="13" s="1"/>
  <c r="AD751" i="13" s="1"/>
  <c r="AD752" i="13" s="1"/>
  <c r="AD753" i="13" s="1"/>
  <c r="AD754" i="13" s="1"/>
  <c r="AD755" i="13" s="1"/>
  <c r="AD756" i="13" s="1"/>
  <c r="AD757" i="13" s="1"/>
  <c r="AD758" i="13" s="1"/>
  <c r="AD759" i="13" s="1"/>
  <c r="AD760" i="13" s="1"/>
  <c r="AD761" i="13" s="1"/>
  <c r="AD762" i="13" s="1"/>
  <c r="AD763" i="13" s="1"/>
  <c r="AD764" i="13" s="1"/>
  <c r="AD765" i="13" s="1"/>
  <c r="AD766" i="13" s="1"/>
  <c r="AD767" i="13" s="1"/>
  <c r="AD768" i="13" s="1"/>
  <c r="AD769" i="13" s="1"/>
  <c r="AD770" i="13" s="1"/>
  <c r="AD771" i="13" s="1"/>
  <c r="AD772" i="13" s="1"/>
  <c r="AD773" i="13" s="1"/>
  <c r="AD774" i="13" s="1"/>
  <c r="AD775" i="13" s="1"/>
  <c r="AD776" i="13" s="1"/>
  <c r="AD777" i="13" s="1"/>
  <c r="AD778" i="13" s="1"/>
  <c r="AD779" i="13" s="1"/>
  <c r="AD780" i="13" s="1"/>
  <c r="AD781" i="13" s="1"/>
  <c r="AD782" i="13" s="1"/>
  <c r="AD783" i="13" s="1"/>
  <c r="AD784" i="13" s="1"/>
  <c r="AD785" i="13" s="1"/>
  <c r="AD786" i="13" s="1"/>
  <c r="AD787" i="13" s="1"/>
  <c r="V433" i="13"/>
  <c r="V434" i="13" s="1"/>
  <c r="V435" i="13" s="1"/>
  <c r="V436" i="13" s="1"/>
  <c r="V437" i="13" s="1"/>
  <c r="V438" i="13" s="1"/>
  <c r="V439" i="13" s="1"/>
  <c r="V440" i="13" s="1"/>
  <c r="V441" i="13" s="1"/>
  <c r="V442" i="13" s="1"/>
  <c r="V443" i="13" s="1"/>
  <c r="V444" i="13" s="1"/>
  <c r="V445" i="13" s="1"/>
  <c r="V446" i="13" s="1"/>
  <c r="V447" i="13" s="1"/>
  <c r="V448" i="13" s="1"/>
  <c r="V449" i="13" s="1"/>
  <c r="V450" i="13" s="1"/>
  <c r="V451" i="13" s="1"/>
  <c r="V452" i="13" s="1"/>
  <c r="V453" i="13" s="1"/>
  <c r="V454" i="13" s="1"/>
  <c r="V455" i="13" s="1"/>
  <c r="V456" i="13" s="1"/>
  <c r="V457" i="13" s="1"/>
  <c r="V458" i="13" s="1"/>
  <c r="V459" i="13" s="1"/>
  <c r="V460" i="13" s="1"/>
  <c r="V461" i="13" s="1"/>
  <c r="V462" i="13" s="1"/>
  <c r="V463" i="13" s="1"/>
  <c r="V464" i="13" s="1"/>
  <c r="V465" i="13" s="1"/>
  <c r="V466" i="13" s="1"/>
  <c r="V467" i="13" s="1"/>
  <c r="V468" i="13" s="1"/>
  <c r="V469" i="13" s="1"/>
  <c r="V470" i="13" s="1"/>
  <c r="V471" i="13" s="1"/>
  <c r="V472" i="13" s="1"/>
  <c r="V473" i="13" s="1"/>
  <c r="V474" i="13" s="1"/>
  <c r="V475" i="13" s="1"/>
  <c r="V476" i="13" s="1"/>
  <c r="V477" i="13" s="1"/>
  <c r="V478" i="13" s="1"/>
  <c r="V479" i="13" s="1"/>
  <c r="V480" i="13" s="1"/>
  <c r="V481" i="13" s="1"/>
  <c r="V482" i="13" s="1"/>
  <c r="V483" i="13" s="1"/>
  <c r="V484" i="13" s="1"/>
  <c r="V485" i="13" s="1"/>
  <c r="V486" i="13" s="1"/>
  <c r="V487" i="13" s="1"/>
  <c r="V488" i="13" s="1"/>
  <c r="V489" i="13" s="1"/>
  <c r="V490" i="13" s="1"/>
  <c r="V491" i="13" s="1"/>
  <c r="V492" i="13" s="1"/>
  <c r="V493" i="13" s="1"/>
  <c r="V494" i="13" s="1"/>
  <c r="V495" i="13" s="1"/>
  <c r="V496" i="13" s="1"/>
  <c r="V497" i="13" s="1"/>
  <c r="V498" i="13" s="1"/>
  <c r="V499" i="13" s="1"/>
  <c r="V500" i="13" s="1"/>
  <c r="V501" i="13" s="1"/>
  <c r="V502" i="13" s="1"/>
  <c r="V503" i="13" s="1"/>
  <c r="V504" i="13" s="1"/>
  <c r="V505" i="13" s="1"/>
  <c r="V506" i="13" s="1"/>
  <c r="V507" i="13" s="1"/>
  <c r="V508" i="13" s="1"/>
  <c r="V509" i="13" s="1"/>
  <c r="V510" i="13" s="1"/>
  <c r="V511" i="13" s="1"/>
  <c r="V512" i="13" s="1"/>
  <c r="V513" i="13" s="1"/>
  <c r="V514" i="13" s="1"/>
  <c r="V515" i="13" s="1"/>
  <c r="V516" i="13" s="1"/>
  <c r="V517" i="13" s="1"/>
  <c r="V518" i="13" s="1"/>
  <c r="V519" i="13" s="1"/>
  <c r="V520" i="13" s="1"/>
  <c r="V521" i="13" s="1"/>
  <c r="V522" i="13" s="1"/>
  <c r="V523" i="13" s="1"/>
  <c r="V524" i="13" s="1"/>
  <c r="V525" i="13" s="1"/>
  <c r="V526" i="13" s="1"/>
  <c r="V527" i="13" s="1"/>
  <c r="V528" i="13" s="1"/>
  <c r="V529" i="13" s="1"/>
  <c r="V530" i="13" s="1"/>
  <c r="V531" i="13" s="1"/>
  <c r="V532" i="13" s="1"/>
  <c r="V533" i="13" s="1"/>
  <c r="V534" i="13" s="1"/>
  <c r="V535" i="13" s="1"/>
  <c r="V536" i="13" s="1"/>
  <c r="V537" i="13" s="1"/>
  <c r="V538" i="13" s="1"/>
  <c r="V539" i="13" s="1"/>
  <c r="V540" i="13" s="1"/>
  <c r="V541" i="13" s="1"/>
  <c r="V542" i="13" s="1"/>
  <c r="V543" i="13" s="1"/>
  <c r="V544" i="13" s="1"/>
  <c r="V545" i="13" s="1"/>
  <c r="V546" i="13" s="1"/>
  <c r="V547" i="13" s="1"/>
  <c r="V548" i="13" s="1"/>
  <c r="V549" i="13" s="1"/>
  <c r="V550" i="13" s="1"/>
  <c r="V551" i="13" s="1"/>
  <c r="V552" i="13" s="1"/>
  <c r="V553" i="13" s="1"/>
  <c r="V554" i="13" s="1"/>
  <c r="V555" i="13" s="1"/>
  <c r="V556" i="13" s="1"/>
  <c r="V557" i="13" s="1"/>
  <c r="V558" i="13" s="1"/>
  <c r="V559" i="13" s="1"/>
  <c r="V560" i="13" s="1"/>
  <c r="V561" i="13" s="1"/>
  <c r="V562" i="13" s="1"/>
  <c r="V563" i="13" s="1"/>
  <c r="V564" i="13" s="1"/>
  <c r="V565" i="13" s="1"/>
  <c r="V566" i="13" s="1"/>
  <c r="V567" i="13" s="1"/>
  <c r="V568" i="13" s="1"/>
  <c r="V569" i="13" s="1"/>
  <c r="V570" i="13" s="1"/>
  <c r="V571" i="13" s="1"/>
  <c r="V572" i="13" s="1"/>
  <c r="V573" i="13" s="1"/>
  <c r="V574" i="13" s="1"/>
  <c r="V575" i="13" s="1"/>
  <c r="V576" i="13" s="1"/>
  <c r="V577" i="13" s="1"/>
  <c r="V578" i="13" s="1"/>
  <c r="V579" i="13" s="1"/>
  <c r="V580" i="13" s="1"/>
  <c r="V581" i="13" s="1"/>
  <c r="V582" i="13" s="1"/>
  <c r="V583" i="13" s="1"/>
  <c r="V584" i="13" s="1"/>
  <c r="V585" i="13" s="1"/>
  <c r="V586" i="13" s="1"/>
  <c r="V587" i="13" s="1"/>
  <c r="V588" i="13" s="1"/>
  <c r="V589" i="13" s="1"/>
  <c r="V590" i="13" s="1"/>
  <c r="V591" i="13" s="1"/>
  <c r="V592" i="13" s="1"/>
  <c r="V593" i="13" s="1"/>
  <c r="V594" i="13" s="1"/>
  <c r="V595" i="13" s="1"/>
  <c r="V596" i="13" s="1"/>
  <c r="V597" i="13" s="1"/>
  <c r="V598" i="13" s="1"/>
  <c r="V599" i="13" s="1"/>
  <c r="V600" i="13" s="1"/>
  <c r="V601" i="13" s="1"/>
  <c r="V602" i="13" s="1"/>
  <c r="V603" i="13" s="1"/>
  <c r="V604" i="13" s="1"/>
  <c r="V605" i="13" s="1"/>
  <c r="V606" i="13" s="1"/>
  <c r="V607" i="13" s="1"/>
  <c r="V608" i="13" s="1"/>
  <c r="V609" i="13" s="1"/>
  <c r="V610" i="13" s="1"/>
  <c r="V611" i="13" s="1"/>
  <c r="V612" i="13" s="1"/>
  <c r="V613" i="13" s="1"/>
  <c r="V614" i="13" s="1"/>
  <c r="V615" i="13" s="1"/>
  <c r="V616" i="13" s="1"/>
  <c r="V617" i="13" s="1"/>
  <c r="V618" i="13" s="1"/>
  <c r="V619" i="13" s="1"/>
  <c r="V620" i="13" s="1"/>
  <c r="V621" i="13" s="1"/>
  <c r="V622" i="13" s="1"/>
  <c r="V623" i="13" s="1"/>
  <c r="V624" i="13" s="1"/>
  <c r="V625" i="13" s="1"/>
  <c r="V626" i="13" s="1"/>
  <c r="V627" i="13" s="1"/>
  <c r="V628" i="13" s="1"/>
  <c r="V629" i="13" s="1"/>
  <c r="V630" i="13" s="1"/>
  <c r="V631" i="13" s="1"/>
  <c r="V632" i="13" s="1"/>
  <c r="V633" i="13" s="1"/>
  <c r="V634" i="13" s="1"/>
  <c r="V635" i="13" s="1"/>
  <c r="V636" i="13" s="1"/>
  <c r="V637" i="13" s="1"/>
  <c r="V638" i="13" s="1"/>
  <c r="V639" i="13" s="1"/>
  <c r="V640" i="13" s="1"/>
  <c r="V641" i="13" s="1"/>
  <c r="V642" i="13" s="1"/>
  <c r="V643" i="13" s="1"/>
  <c r="V644" i="13" s="1"/>
  <c r="V645" i="13" s="1"/>
  <c r="V646" i="13" s="1"/>
  <c r="V647" i="13" s="1"/>
  <c r="V648" i="13" s="1"/>
  <c r="V649" i="13" s="1"/>
  <c r="V650" i="13" s="1"/>
  <c r="V651" i="13" s="1"/>
  <c r="V652" i="13" s="1"/>
  <c r="V653" i="13" s="1"/>
  <c r="V654" i="13" s="1"/>
  <c r="V655" i="13" s="1"/>
  <c r="V656" i="13" s="1"/>
  <c r="V657" i="13" s="1"/>
  <c r="V658" i="13" s="1"/>
  <c r="V659" i="13" s="1"/>
  <c r="V660" i="13" s="1"/>
  <c r="V661" i="13" s="1"/>
  <c r="V662" i="13" s="1"/>
  <c r="V663" i="13" s="1"/>
  <c r="V664" i="13" s="1"/>
  <c r="V665" i="13" s="1"/>
  <c r="V666" i="13" s="1"/>
  <c r="V667" i="13" s="1"/>
  <c r="V668" i="13" s="1"/>
  <c r="V669" i="13" s="1"/>
  <c r="V670" i="13" s="1"/>
  <c r="V671" i="13" s="1"/>
  <c r="V672" i="13" s="1"/>
  <c r="V673" i="13" s="1"/>
  <c r="V674" i="13" s="1"/>
  <c r="V675" i="13" s="1"/>
  <c r="V676" i="13" s="1"/>
  <c r="V677" i="13" s="1"/>
  <c r="V678" i="13" s="1"/>
  <c r="V679" i="13" s="1"/>
  <c r="V680" i="13" s="1"/>
  <c r="V681" i="13" s="1"/>
  <c r="V682" i="13" s="1"/>
  <c r="V683" i="13" s="1"/>
  <c r="V684" i="13" s="1"/>
  <c r="V685" i="13" s="1"/>
  <c r="V686" i="13" s="1"/>
  <c r="V687" i="13" s="1"/>
  <c r="V688" i="13" s="1"/>
  <c r="V689" i="13" s="1"/>
  <c r="V690" i="13" s="1"/>
  <c r="V691" i="13" s="1"/>
  <c r="V692" i="13" s="1"/>
  <c r="V693" i="13" s="1"/>
  <c r="V694" i="13" s="1"/>
  <c r="V695" i="13" s="1"/>
  <c r="V696" i="13" s="1"/>
  <c r="V697" i="13" s="1"/>
  <c r="V698" i="13" s="1"/>
  <c r="V699" i="13" s="1"/>
  <c r="V700" i="13" s="1"/>
  <c r="V701" i="13" s="1"/>
  <c r="V702" i="13" s="1"/>
  <c r="V703" i="13" s="1"/>
  <c r="V704" i="13" s="1"/>
  <c r="V705" i="13" s="1"/>
  <c r="V706" i="13" s="1"/>
  <c r="V707" i="13" s="1"/>
  <c r="V708" i="13" s="1"/>
  <c r="V709" i="13" s="1"/>
  <c r="V710" i="13" s="1"/>
  <c r="V711" i="13" s="1"/>
  <c r="V712" i="13" s="1"/>
  <c r="V713" i="13" s="1"/>
  <c r="V714" i="13" s="1"/>
  <c r="V715" i="13" s="1"/>
  <c r="V716" i="13" s="1"/>
  <c r="V717" i="13" s="1"/>
  <c r="V718" i="13" s="1"/>
  <c r="V719" i="13" s="1"/>
  <c r="V720" i="13" s="1"/>
  <c r="V721" i="13" s="1"/>
  <c r="V722" i="13" s="1"/>
  <c r="V723" i="13" s="1"/>
  <c r="V724" i="13" s="1"/>
  <c r="V725" i="13" s="1"/>
  <c r="V726" i="13" s="1"/>
  <c r="V727" i="13" s="1"/>
  <c r="V728" i="13" s="1"/>
  <c r="V729" i="13" s="1"/>
  <c r="V730" i="13" s="1"/>
  <c r="V731" i="13" s="1"/>
  <c r="V732" i="13" s="1"/>
  <c r="V733" i="13" s="1"/>
  <c r="V734" i="13" s="1"/>
  <c r="V735" i="13" s="1"/>
  <c r="V736" i="13" s="1"/>
  <c r="V737" i="13" s="1"/>
  <c r="V738" i="13" s="1"/>
  <c r="V739" i="13" s="1"/>
  <c r="V740" i="13" s="1"/>
  <c r="V741" i="13" s="1"/>
  <c r="V742" i="13" s="1"/>
  <c r="V743" i="13" s="1"/>
  <c r="V744" i="13" s="1"/>
  <c r="V745" i="13" s="1"/>
  <c r="V746" i="13" s="1"/>
  <c r="V747" i="13" s="1"/>
  <c r="V748" i="13" s="1"/>
  <c r="V749" i="13" s="1"/>
  <c r="V750" i="13" s="1"/>
  <c r="V751" i="13" s="1"/>
  <c r="V752" i="13" s="1"/>
  <c r="V753" i="13" s="1"/>
  <c r="V754" i="13" s="1"/>
  <c r="V755" i="13" s="1"/>
  <c r="V756" i="13" s="1"/>
  <c r="V757" i="13" s="1"/>
  <c r="V758" i="13" s="1"/>
  <c r="V759" i="13" s="1"/>
  <c r="V760" i="13" s="1"/>
  <c r="V761" i="13" s="1"/>
  <c r="V762" i="13" s="1"/>
  <c r="V763" i="13" s="1"/>
  <c r="V764" i="13" s="1"/>
  <c r="V765" i="13" s="1"/>
  <c r="V766" i="13" s="1"/>
  <c r="V767" i="13" s="1"/>
  <c r="V768" i="13" s="1"/>
  <c r="V769" i="13" s="1"/>
  <c r="V770" i="13" s="1"/>
  <c r="V771" i="13" s="1"/>
  <c r="V772" i="13" s="1"/>
  <c r="V773" i="13" s="1"/>
  <c r="V774" i="13" s="1"/>
  <c r="V775" i="13" s="1"/>
  <c r="V776" i="13" s="1"/>
  <c r="V777" i="13" s="1"/>
  <c r="V778" i="13" s="1"/>
  <c r="V779" i="13" s="1"/>
  <c r="V780" i="13" s="1"/>
  <c r="V781" i="13" s="1"/>
  <c r="V782" i="13" s="1"/>
  <c r="V783" i="13" s="1"/>
  <c r="V784" i="13" s="1"/>
  <c r="V785" i="13" s="1"/>
  <c r="V786" i="13" s="1"/>
  <c r="V787" i="13" s="1"/>
  <c r="O429" i="13"/>
  <c r="O430" i="13" s="1"/>
  <c r="O431" i="13" s="1"/>
  <c r="O432" i="13" s="1"/>
  <c r="O433" i="13" s="1"/>
  <c r="O434" i="13" s="1"/>
  <c r="O435" i="13" s="1"/>
  <c r="O436" i="13" s="1"/>
  <c r="O437" i="13" s="1"/>
  <c r="O438" i="13" s="1"/>
  <c r="O439" i="13" s="1"/>
  <c r="O440" i="13" s="1"/>
  <c r="O441" i="13" s="1"/>
  <c r="O442" i="13" s="1"/>
  <c r="O443" i="13" s="1"/>
  <c r="O444" i="13" s="1"/>
  <c r="O445" i="13" s="1"/>
  <c r="O446" i="13" s="1"/>
  <c r="O447" i="13" s="1"/>
  <c r="O448" i="13" s="1"/>
  <c r="O449" i="13" s="1"/>
  <c r="O450" i="13" s="1"/>
  <c r="O451" i="13" s="1"/>
  <c r="O452" i="13" s="1"/>
  <c r="O453" i="13" s="1"/>
  <c r="O454" i="13" s="1"/>
  <c r="O455" i="13" s="1"/>
  <c r="O456" i="13" s="1"/>
  <c r="O457" i="13" s="1"/>
  <c r="O458" i="13" s="1"/>
  <c r="O459" i="13" s="1"/>
  <c r="O460" i="13" s="1"/>
  <c r="O461" i="13" s="1"/>
  <c r="O462" i="13" s="1"/>
  <c r="O463" i="13" s="1"/>
  <c r="O464" i="13" s="1"/>
  <c r="O465" i="13" s="1"/>
  <c r="O466" i="13" s="1"/>
  <c r="O467" i="13" s="1"/>
  <c r="O468" i="13" s="1"/>
  <c r="O469" i="13" s="1"/>
  <c r="O470" i="13" s="1"/>
  <c r="O471" i="13" s="1"/>
  <c r="O472" i="13" s="1"/>
  <c r="O473" i="13" s="1"/>
  <c r="O474" i="13" s="1"/>
  <c r="O475" i="13" s="1"/>
  <c r="O476" i="13" s="1"/>
  <c r="O477" i="13" s="1"/>
  <c r="O478" i="13" s="1"/>
  <c r="O479" i="13" s="1"/>
  <c r="O480" i="13" s="1"/>
  <c r="O481" i="13" s="1"/>
  <c r="O482" i="13" s="1"/>
  <c r="O483" i="13" s="1"/>
  <c r="O484" i="13" s="1"/>
  <c r="O485" i="13" s="1"/>
  <c r="O486" i="13" s="1"/>
  <c r="O487" i="13" s="1"/>
  <c r="O488" i="13" s="1"/>
  <c r="O489" i="13" s="1"/>
  <c r="O490" i="13" s="1"/>
  <c r="O491" i="13" s="1"/>
  <c r="O492" i="13" s="1"/>
  <c r="O493" i="13" s="1"/>
  <c r="O494" i="13" s="1"/>
  <c r="O495" i="13" s="1"/>
  <c r="O496" i="13" s="1"/>
  <c r="O497" i="13" s="1"/>
  <c r="O498" i="13" s="1"/>
  <c r="O499" i="13" s="1"/>
  <c r="O500" i="13" s="1"/>
  <c r="O501" i="13" s="1"/>
  <c r="O502" i="13" s="1"/>
  <c r="O503" i="13" s="1"/>
  <c r="O504" i="13" s="1"/>
  <c r="O505" i="13" s="1"/>
  <c r="O506" i="13" s="1"/>
  <c r="O507" i="13" s="1"/>
  <c r="O508" i="13" s="1"/>
  <c r="O509" i="13" s="1"/>
  <c r="O510" i="13" s="1"/>
  <c r="O511" i="13" s="1"/>
  <c r="O512" i="13" s="1"/>
  <c r="O513" i="13" s="1"/>
  <c r="O514" i="13" s="1"/>
  <c r="O515" i="13" s="1"/>
  <c r="O516" i="13" s="1"/>
  <c r="O517" i="13" s="1"/>
  <c r="O518" i="13" s="1"/>
  <c r="O519" i="13" s="1"/>
  <c r="O520" i="13" s="1"/>
  <c r="O521" i="13" s="1"/>
  <c r="O522" i="13" s="1"/>
  <c r="O523" i="13" s="1"/>
  <c r="O524" i="13" s="1"/>
  <c r="O525" i="13" s="1"/>
  <c r="O526" i="13" s="1"/>
  <c r="O527" i="13" s="1"/>
  <c r="O528" i="13" s="1"/>
  <c r="O529" i="13" s="1"/>
  <c r="O530" i="13" s="1"/>
  <c r="O531" i="13" s="1"/>
  <c r="O532" i="13" s="1"/>
  <c r="O533" i="13" s="1"/>
  <c r="O534" i="13" s="1"/>
  <c r="O535" i="13" s="1"/>
  <c r="O536" i="13" s="1"/>
  <c r="O537" i="13" s="1"/>
  <c r="O538" i="13" s="1"/>
  <c r="O539" i="13" s="1"/>
  <c r="O540" i="13" s="1"/>
  <c r="O541" i="13" s="1"/>
  <c r="O542" i="13" s="1"/>
  <c r="O543" i="13" s="1"/>
  <c r="O544" i="13" s="1"/>
  <c r="O545" i="13" s="1"/>
  <c r="O546" i="13" s="1"/>
  <c r="O547" i="13" s="1"/>
  <c r="O548" i="13" s="1"/>
  <c r="O549" i="13" s="1"/>
  <c r="O550" i="13" s="1"/>
  <c r="O551" i="13" s="1"/>
  <c r="O552" i="13" s="1"/>
  <c r="O553" i="13" s="1"/>
  <c r="O554" i="13" s="1"/>
  <c r="O555" i="13" s="1"/>
  <c r="O556" i="13" s="1"/>
  <c r="O557" i="13" s="1"/>
  <c r="O558" i="13" s="1"/>
  <c r="O559" i="13" s="1"/>
  <c r="O560" i="13" s="1"/>
  <c r="O561" i="13" s="1"/>
  <c r="O562" i="13" s="1"/>
  <c r="O563" i="13" s="1"/>
  <c r="O564" i="13" s="1"/>
  <c r="O565" i="13" s="1"/>
  <c r="O566" i="13" s="1"/>
  <c r="O567" i="13" s="1"/>
  <c r="O568" i="13" s="1"/>
  <c r="O569" i="13" s="1"/>
  <c r="O570" i="13" s="1"/>
  <c r="O571" i="13" s="1"/>
  <c r="O572" i="13" s="1"/>
  <c r="O573" i="13" s="1"/>
  <c r="O574" i="13" s="1"/>
  <c r="O575" i="13" s="1"/>
  <c r="O576" i="13" s="1"/>
  <c r="O577" i="13" s="1"/>
  <c r="O578" i="13" s="1"/>
  <c r="O579" i="13" s="1"/>
  <c r="O580" i="13" s="1"/>
  <c r="O581" i="13" s="1"/>
  <c r="O582" i="13" s="1"/>
  <c r="O583" i="13" s="1"/>
  <c r="O584" i="13" s="1"/>
  <c r="O585" i="13" s="1"/>
  <c r="O586" i="13" s="1"/>
  <c r="O587" i="13" s="1"/>
  <c r="O588" i="13" s="1"/>
  <c r="O589" i="13" s="1"/>
  <c r="O590" i="13" s="1"/>
  <c r="O591" i="13" s="1"/>
  <c r="O592" i="13" s="1"/>
  <c r="O593" i="13" s="1"/>
  <c r="O594" i="13" s="1"/>
  <c r="O595" i="13" s="1"/>
  <c r="O596" i="13" s="1"/>
  <c r="O597" i="13" s="1"/>
  <c r="O598" i="13" s="1"/>
  <c r="O599" i="13" s="1"/>
  <c r="O600" i="13" s="1"/>
  <c r="O601" i="13" s="1"/>
  <c r="O602" i="13" s="1"/>
  <c r="O603" i="13" s="1"/>
  <c r="O604" i="13" s="1"/>
  <c r="O605" i="13" s="1"/>
  <c r="O606" i="13" s="1"/>
  <c r="O607" i="13" s="1"/>
  <c r="O608" i="13" s="1"/>
  <c r="O609" i="13" s="1"/>
  <c r="O610" i="13" s="1"/>
  <c r="O611" i="13" s="1"/>
  <c r="O612" i="13" s="1"/>
  <c r="O613" i="13" s="1"/>
  <c r="O614" i="13" s="1"/>
  <c r="O615" i="13" s="1"/>
  <c r="O616" i="13" s="1"/>
  <c r="O617" i="13" s="1"/>
  <c r="O618" i="13" s="1"/>
  <c r="O619" i="13" s="1"/>
  <c r="O620" i="13" s="1"/>
  <c r="O621" i="13" s="1"/>
  <c r="O622" i="13" s="1"/>
  <c r="O623" i="13" s="1"/>
  <c r="O624" i="13" s="1"/>
  <c r="O625" i="13" s="1"/>
  <c r="O626" i="13" s="1"/>
  <c r="O627" i="13" s="1"/>
  <c r="O628" i="13" s="1"/>
  <c r="O629" i="13" s="1"/>
  <c r="O630" i="13" s="1"/>
  <c r="O631" i="13" s="1"/>
  <c r="O632" i="13" s="1"/>
  <c r="O633" i="13" s="1"/>
  <c r="O634" i="13" s="1"/>
  <c r="O635" i="13" s="1"/>
  <c r="O636" i="13" s="1"/>
  <c r="O637" i="13" s="1"/>
  <c r="O638" i="13" s="1"/>
  <c r="O639" i="13" s="1"/>
  <c r="O640" i="13" s="1"/>
  <c r="O641" i="13" s="1"/>
  <c r="O642" i="13" s="1"/>
  <c r="O643" i="13" s="1"/>
  <c r="O644" i="13" s="1"/>
  <c r="O645" i="13" s="1"/>
  <c r="O646" i="13" s="1"/>
  <c r="O647" i="13" s="1"/>
  <c r="O648" i="13" s="1"/>
  <c r="O649" i="13" s="1"/>
  <c r="O650" i="13" s="1"/>
  <c r="O651" i="13" s="1"/>
  <c r="O652" i="13" s="1"/>
  <c r="O653" i="13" s="1"/>
  <c r="O654" i="13" s="1"/>
  <c r="O655" i="13" s="1"/>
  <c r="O656" i="13" s="1"/>
  <c r="O657" i="13" s="1"/>
  <c r="O658" i="13" s="1"/>
  <c r="O659" i="13" s="1"/>
  <c r="O660" i="13" s="1"/>
  <c r="O661" i="13" s="1"/>
  <c r="O662" i="13" s="1"/>
  <c r="O663" i="13" s="1"/>
  <c r="O664" i="13" s="1"/>
  <c r="O665" i="13" s="1"/>
  <c r="O666" i="13" s="1"/>
  <c r="O667" i="13" s="1"/>
  <c r="O668" i="13" s="1"/>
  <c r="O669" i="13" s="1"/>
  <c r="O670" i="13" s="1"/>
  <c r="O671" i="13" s="1"/>
  <c r="O672" i="13" s="1"/>
  <c r="O673" i="13" s="1"/>
  <c r="O674" i="13" s="1"/>
  <c r="O675" i="13" s="1"/>
  <c r="O676" i="13" s="1"/>
  <c r="O677" i="13" s="1"/>
  <c r="O678" i="13" s="1"/>
  <c r="O679" i="13" s="1"/>
  <c r="O680" i="13" s="1"/>
  <c r="O681" i="13" s="1"/>
  <c r="O682" i="13" s="1"/>
  <c r="O683" i="13" s="1"/>
  <c r="O684" i="13" s="1"/>
  <c r="O685" i="13" s="1"/>
  <c r="O686" i="13" s="1"/>
  <c r="O687" i="13" s="1"/>
  <c r="O688" i="13" s="1"/>
  <c r="O689" i="13" s="1"/>
  <c r="O690" i="13" s="1"/>
  <c r="O691" i="13" s="1"/>
  <c r="O692" i="13" s="1"/>
  <c r="O693" i="13" s="1"/>
  <c r="O694" i="13" s="1"/>
  <c r="O695" i="13" s="1"/>
  <c r="O696" i="13" s="1"/>
  <c r="O697" i="13" s="1"/>
  <c r="O698" i="13" s="1"/>
  <c r="O699" i="13" s="1"/>
  <c r="O700" i="13" s="1"/>
  <c r="O701" i="13" s="1"/>
  <c r="O702" i="13" s="1"/>
  <c r="O703" i="13" s="1"/>
  <c r="O704" i="13" s="1"/>
  <c r="O705" i="13" s="1"/>
  <c r="O706" i="13" s="1"/>
  <c r="O707" i="13" s="1"/>
  <c r="O708" i="13" s="1"/>
  <c r="O709" i="13" s="1"/>
  <c r="O710" i="13" s="1"/>
  <c r="O711" i="13" s="1"/>
  <c r="O712" i="13" s="1"/>
  <c r="O713" i="13" s="1"/>
  <c r="O714" i="13" s="1"/>
  <c r="O715" i="13" s="1"/>
  <c r="O716" i="13" s="1"/>
  <c r="O717" i="13" s="1"/>
  <c r="O718" i="13" s="1"/>
  <c r="O719" i="13" s="1"/>
  <c r="O720" i="13" s="1"/>
  <c r="O721" i="13" s="1"/>
  <c r="O722" i="13" s="1"/>
  <c r="O723" i="13" s="1"/>
  <c r="O724" i="13" s="1"/>
  <c r="O725" i="13" s="1"/>
  <c r="O726" i="13" s="1"/>
  <c r="O727" i="13" s="1"/>
  <c r="O728" i="13" s="1"/>
  <c r="O729" i="13" s="1"/>
  <c r="O730" i="13" s="1"/>
  <c r="O731" i="13" s="1"/>
  <c r="O732" i="13" s="1"/>
  <c r="O733" i="13" s="1"/>
  <c r="O734" i="13" s="1"/>
  <c r="O735" i="13" s="1"/>
  <c r="O736" i="13" s="1"/>
  <c r="O737" i="13" s="1"/>
  <c r="O738" i="13" s="1"/>
  <c r="O739" i="13" s="1"/>
  <c r="O740" i="13" s="1"/>
  <c r="O741" i="13" s="1"/>
  <c r="O742" i="13" s="1"/>
  <c r="O743" i="13" s="1"/>
  <c r="O744" i="13" s="1"/>
  <c r="O745" i="13" s="1"/>
  <c r="O746" i="13" s="1"/>
  <c r="O747" i="13" s="1"/>
  <c r="O748" i="13" s="1"/>
  <c r="O749" i="13" s="1"/>
  <c r="O750" i="13" s="1"/>
  <c r="O751" i="13" s="1"/>
  <c r="O752" i="13" s="1"/>
  <c r="O753" i="13" s="1"/>
  <c r="O754" i="13" s="1"/>
  <c r="O755" i="13" s="1"/>
  <c r="O756" i="13" s="1"/>
  <c r="O757" i="13" s="1"/>
  <c r="O758" i="13" s="1"/>
  <c r="O759" i="13" s="1"/>
  <c r="O760" i="13" s="1"/>
  <c r="O761" i="13" s="1"/>
  <c r="O762" i="13" s="1"/>
  <c r="O763" i="13" s="1"/>
  <c r="O764" i="13" s="1"/>
  <c r="O765" i="13" s="1"/>
  <c r="O766" i="13" s="1"/>
  <c r="O767" i="13" s="1"/>
  <c r="O768" i="13" s="1"/>
  <c r="O769" i="13" s="1"/>
  <c r="O770" i="13" s="1"/>
  <c r="O771" i="13" s="1"/>
  <c r="O772" i="13" s="1"/>
  <c r="O773" i="13" s="1"/>
  <c r="O774" i="13" s="1"/>
  <c r="O775" i="13" s="1"/>
  <c r="O776" i="13" s="1"/>
  <c r="O777" i="13" s="1"/>
  <c r="O778" i="13" s="1"/>
  <c r="O779" i="13" s="1"/>
  <c r="O780" i="13" s="1"/>
  <c r="O781" i="13" s="1"/>
  <c r="O782" i="13" s="1"/>
  <c r="O783" i="13" s="1"/>
  <c r="O784" i="13" s="1"/>
  <c r="O785" i="13" s="1"/>
  <c r="O786" i="13" s="1"/>
  <c r="O787" i="13" s="1"/>
  <c r="CH46" i="13"/>
  <c r="CH47" i="13" s="1"/>
  <c r="CH48" i="13" s="1"/>
  <c r="CH49" i="13" s="1"/>
  <c r="CH50" i="13" s="1"/>
  <c r="CH51" i="13" s="1"/>
  <c r="CH52" i="13" s="1"/>
  <c r="CH53" i="13" s="1"/>
  <c r="CH54" i="13" s="1"/>
  <c r="CH55" i="13" s="1"/>
  <c r="CH56" i="13" s="1"/>
  <c r="CH57" i="13" s="1"/>
  <c r="CH58" i="13" s="1"/>
  <c r="CH59" i="13" s="1"/>
  <c r="CH60" i="13" s="1"/>
  <c r="CH61" i="13" s="1"/>
  <c r="CH62" i="13" s="1"/>
  <c r="CH63" i="13" s="1"/>
  <c r="CH64" i="13" s="1"/>
  <c r="CH65" i="13" s="1"/>
  <c r="CH66" i="13" s="1"/>
  <c r="CH67" i="13" s="1"/>
  <c r="CH68" i="13" s="1"/>
  <c r="CH69" i="13" s="1"/>
  <c r="CH70" i="13" s="1"/>
  <c r="CH71" i="13" s="1"/>
  <c r="CH72" i="13" s="1"/>
  <c r="CH73" i="13" s="1"/>
  <c r="CH74" i="13" s="1"/>
  <c r="CH75" i="13" s="1"/>
  <c r="CH76" i="13" s="1"/>
  <c r="CH77" i="13" s="1"/>
  <c r="CH78" i="13" s="1"/>
  <c r="CH79" i="13" s="1"/>
  <c r="CH80" i="13" s="1"/>
  <c r="CH81" i="13" s="1"/>
  <c r="CH82" i="13" s="1"/>
  <c r="CH83" i="13" s="1"/>
  <c r="CH84" i="13" s="1"/>
  <c r="CH85" i="13" s="1"/>
  <c r="CH86" i="13" s="1"/>
  <c r="CH87" i="13" s="1"/>
  <c r="CH88" i="13" s="1"/>
  <c r="CH89" i="13" s="1"/>
  <c r="CH90" i="13" s="1"/>
  <c r="CH91" i="13" s="1"/>
  <c r="CH92" i="13" s="1"/>
  <c r="CH93" i="13" s="1"/>
  <c r="CH94" i="13" s="1"/>
  <c r="CH95" i="13" s="1"/>
  <c r="CH96" i="13" s="1"/>
  <c r="CH97" i="13" s="1"/>
  <c r="CH98" i="13" s="1"/>
  <c r="CH99" i="13" s="1"/>
  <c r="CH100" i="13" s="1"/>
  <c r="CH101" i="13" s="1"/>
  <c r="CH102" i="13" s="1"/>
  <c r="CH103" i="13" s="1"/>
  <c r="CH104" i="13" s="1"/>
  <c r="CH105" i="13" s="1"/>
  <c r="CH106" i="13" s="1"/>
  <c r="CH107" i="13" s="1"/>
  <c r="CH108" i="13" s="1"/>
  <c r="CH109" i="13" s="1"/>
  <c r="CH110" i="13" s="1"/>
  <c r="CH111" i="13" s="1"/>
  <c r="CH112" i="13" s="1"/>
  <c r="CH113" i="13" s="1"/>
  <c r="CH114" i="13" s="1"/>
  <c r="CH115" i="13" s="1"/>
  <c r="CH116" i="13" s="1"/>
  <c r="CH117" i="13" s="1"/>
  <c r="CH118" i="13" s="1"/>
  <c r="CH119" i="13" s="1"/>
  <c r="CH120" i="13" s="1"/>
  <c r="CH121" i="13" s="1"/>
  <c r="CH122" i="13" s="1"/>
  <c r="CH123" i="13" s="1"/>
  <c r="CH124" i="13" s="1"/>
  <c r="CH125" i="13" s="1"/>
  <c r="CH126" i="13" s="1"/>
  <c r="CH127" i="13" s="1"/>
  <c r="CH128" i="13" s="1"/>
  <c r="CH129" i="13" s="1"/>
  <c r="CH130" i="13" s="1"/>
  <c r="CH131" i="13" s="1"/>
  <c r="CH132" i="13" s="1"/>
  <c r="CH133" i="13" s="1"/>
  <c r="CH134" i="13" s="1"/>
  <c r="CH135" i="13" s="1"/>
  <c r="CH136" i="13" s="1"/>
  <c r="CH137" i="13" s="1"/>
  <c r="CH138" i="13" s="1"/>
  <c r="CH139" i="13" s="1"/>
  <c r="CH140" i="13" s="1"/>
  <c r="CH141" i="13" s="1"/>
  <c r="CH142" i="13" s="1"/>
  <c r="CH143" i="13" s="1"/>
  <c r="CH144" i="13" s="1"/>
  <c r="CH145" i="13" s="1"/>
  <c r="CH146" i="13" s="1"/>
  <c r="CH147" i="13" s="1"/>
  <c r="CH148" i="13" s="1"/>
  <c r="CH149" i="13" s="1"/>
  <c r="CH150" i="13" s="1"/>
  <c r="CH151" i="13" s="1"/>
  <c r="CH152" i="13" s="1"/>
  <c r="CH153" i="13" s="1"/>
  <c r="CH154" i="13" s="1"/>
  <c r="CH155" i="13" s="1"/>
  <c r="CH156" i="13" s="1"/>
  <c r="CH157" i="13" s="1"/>
  <c r="CH158" i="13" s="1"/>
  <c r="CH159" i="13" s="1"/>
  <c r="CH160" i="13" s="1"/>
  <c r="CH161" i="13" s="1"/>
  <c r="CH162" i="13" s="1"/>
  <c r="CH163" i="13" s="1"/>
  <c r="CH164" i="13" s="1"/>
  <c r="CH165" i="13" s="1"/>
  <c r="CH166" i="13" s="1"/>
  <c r="CH167" i="13" s="1"/>
  <c r="CH168" i="13" s="1"/>
  <c r="CH169" i="13" s="1"/>
  <c r="CH170" i="13" s="1"/>
  <c r="CH171" i="13" s="1"/>
  <c r="CH172" i="13" s="1"/>
  <c r="CH173" i="13" s="1"/>
  <c r="CH174" i="13" s="1"/>
  <c r="CH175" i="13" s="1"/>
  <c r="CH176" i="13" s="1"/>
  <c r="CH177" i="13" s="1"/>
  <c r="CH178" i="13" s="1"/>
  <c r="CH179" i="13" s="1"/>
  <c r="CH180" i="13" s="1"/>
  <c r="CH181" i="13" s="1"/>
  <c r="CH182" i="13" s="1"/>
  <c r="CH183" i="13" s="1"/>
  <c r="CH184" i="13" s="1"/>
  <c r="CH185" i="13" s="1"/>
  <c r="CH186" i="13" s="1"/>
  <c r="CH187" i="13" s="1"/>
  <c r="CH188" i="13" s="1"/>
  <c r="CH189" i="13" s="1"/>
  <c r="CH190" i="13" s="1"/>
  <c r="CH191" i="13" s="1"/>
  <c r="CH192" i="13" s="1"/>
  <c r="CH193" i="13" s="1"/>
  <c r="CH194" i="13" s="1"/>
  <c r="CH195" i="13" s="1"/>
  <c r="CH196" i="13" s="1"/>
  <c r="CH197" i="13" s="1"/>
  <c r="CH198" i="13" s="1"/>
  <c r="CH199" i="13" s="1"/>
  <c r="CH200" i="13" s="1"/>
  <c r="CH201" i="13" s="1"/>
  <c r="CH202" i="13" s="1"/>
  <c r="CH203" i="13" s="1"/>
  <c r="CH204" i="13" s="1"/>
  <c r="CH205" i="13" s="1"/>
  <c r="CH206" i="13" s="1"/>
  <c r="CH207" i="13" s="1"/>
  <c r="CH208" i="13" s="1"/>
  <c r="CH209" i="13" s="1"/>
  <c r="CH210" i="13" s="1"/>
  <c r="CH211" i="13" s="1"/>
  <c r="CH212" i="13" s="1"/>
  <c r="CH213" i="13" s="1"/>
  <c r="CH214" i="13" s="1"/>
  <c r="CH215" i="13" s="1"/>
  <c r="CH216" i="13" s="1"/>
  <c r="CH217" i="13" s="1"/>
  <c r="CH218" i="13" s="1"/>
  <c r="CH219" i="13" s="1"/>
  <c r="CH220" i="13" s="1"/>
  <c r="CH221" i="13" s="1"/>
  <c r="CH222" i="13" s="1"/>
  <c r="CH223" i="13" s="1"/>
  <c r="CH224" i="13" s="1"/>
  <c r="CH225" i="13" s="1"/>
  <c r="CH226" i="13" s="1"/>
  <c r="CH227" i="13" s="1"/>
  <c r="CH228" i="13" s="1"/>
  <c r="CH229" i="13" s="1"/>
  <c r="CH230" i="13" s="1"/>
  <c r="CH231" i="13" s="1"/>
  <c r="CH232" i="13" s="1"/>
  <c r="CH233" i="13" s="1"/>
  <c r="CH234" i="13" s="1"/>
  <c r="CH235" i="13" s="1"/>
  <c r="CH236" i="13" s="1"/>
  <c r="CH237" i="13" s="1"/>
  <c r="CH238" i="13" s="1"/>
  <c r="CH239" i="13" s="1"/>
  <c r="CH240" i="13" s="1"/>
  <c r="CH241" i="13" s="1"/>
  <c r="CH242" i="13" s="1"/>
  <c r="CH243" i="13" s="1"/>
  <c r="CH244" i="13" s="1"/>
  <c r="CH245" i="13" s="1"/>
  <c r="CH246" i="13" s="1"/>
  <c r="CH247" i="13" s="1"/>
  <c r="CH248" i="13" s="1"/>
  <c r="CH249" i="13" s="1"/>
  <c r="CH250" i="13" s="1"/>
  <c r="CH251" i="13" s="1"/>
  <c r="CH252" i="13" s="1"/>
  <c r="CH253" i="13" s="1"/>
  <c r="CH254" i="13" s="1"/>
  <c r="CH255" i="13" s="1"/>
  <c r="CH256" i="13" s="1"/>
  <c r="CH257" i="13" s="1"/>
  <c r="CH258" i="13" s="1"/>
  <c r="CH259" i="13" s="1"/>
  <c r="CH260" i="13" s="1"/>
  <c r="CH261" i="13" s="1"/>
  <c r="CH262" i="13" s="1"/>
  <c r="CH263" i="13" s="1"/>
  <c r="CH264" i="13" s="1"/>
  <c r="CH265" i="13" s="1"/>
  <c r="CH266" i="13" s="1"/>
  <c r="CH267" i="13" s="1"/>
  <c r="CH268" i="13" s="1"/>
  <c r="CH269" i="13" s="1"/>
  <c r="CH270" i="13" s="1"/>
  <c r="CH271" i="13" s="1"/>
  <c r="CH272" i="13" s="1"/>
  <c r="CH273" i="13" s="1"/>
  <c r="CH274" i="13" s="1"/>
  <c r="CH275" i="13" s="1"/>
  <c r="CH276" i="13" s="1"/>
  <c r="CH277" i="13" s="1"/>
  <c r="CH278" i="13" s="1"/>
  <c r="CH279" i="13" s="1"/>
  <c r="CH280" i="13" s="1"/>
  <c r="CH281" i="13" s="1"/>
  <c r="CH282" i="13" s="1"/>
  <c r="CH283" i="13" s="1"/>
  <c r="CH284" i="13" s="1"/>
  <c r="CH285" i="13" s="1"/>
  <c r="CH286" i="13" s="1"/>
  <c r="CH287" i="13" s="1"/>
  <c r="CH288" i="13" s="1"/>
  <c r="CH289" i="13" s="1"/>
  <c r="CH290" i="13" s="1"/>
  <c r="CH291" i="13" s="1"/>
  <c r="CH292" i="13" s="1"/>
  <c r="CH293" i="13" s="1"/>
  <c r="CH294" i="13" s="1"/>
  <c r="CH295" i="13" s="1"/>
  <c r="CH296" i="13" s="1"/>
  <c r="CH297" i="13" s="1"/>
  <c r="CH298" i="13" s="1"/>
  <c r="CH299" i="13" s="1"/>
  <c r="CH300" i="13" s="1"/>
  <c r="CH301" i="13" s="1"/>
  <c r="CH302" i="13" s="1"/>
  <c r="CH303" i="13" s="1"/>
  <c r="CH304" i="13" s="1"/>
  <c r="CH305" i="13" s="1"/>
  <c r="CH306" i="13" s="1"/>
  <c r="CH307" i="13" s="1"/>
  <c r="CH308" i="13" s="1"/>
  <c r="CH309" i="13" s="1"/>
  <c r="CH310" i="13" s="1"/>
  <c r="CH311" i="13" s="1"/>
  <c r="CH312" i="13" s="1"/>
  <c r="CH313" i="13" s="1"/>
  <c r="CH314" i="13" s="1"/>
  <c r="CH315" i="13" s="1"/>
  <c r="CH316" i="13" s="1"/>
  <c r="CH317" i="13" s="1"/>
  <c r="CH318" i="13" s="1"/>
  <c r="CH319" i="13" s="1"/>
  <c r="CH320" i="13" s="1"/>
  <c r="CH321" i="13" s="1"/>
  <c r="CH322" i="13" s="1"/>
  <c r="CH323" i="13" s="1"/>
  <c r="CH324" i="13" s="1"/>
  <c r="CH325" i="13" s="1"/>
  <c r="CH326" i="13" s="1"/>
  <c r="CH327" i="13" s="1"/>
  <c r="CH328" i="13" s="1"/>
  <c r="CH329" i="13" s="1"/>
  <c r="CH330" i="13" s="1"/>
  <c r="CH331" i="13" s="1"/>
  <c r="CH332" i="13" s="1"/>
  <c r="CH333" i="13" s="1"/>
  <c r="CH334" i="13" s="1"/>
  <c r="CH335" i="13" s="1"/>
  <c r="CH336" i="13" s="1"/>
  <c r="CH337" i="13" s="1"/>
  <c r="CH338" i="13" s="1"/>
  <c r="CH339" i="13" s="1"/>
  <c r="CH340" i="13" s="1"/>
  <c r="CH341" i="13" s="1"/>
  <c r="CH342" i="13" s="1"/>
  <c r="CH343" i="13" s="1"/>
  <c r="CH344" i="13" s="1"/>
  <c r="CH345" i="13" s="1"/>
  <c r="CH346" i="13" s="1"/>
  <c r="CH347" i="13" s="1"/>
  <c r="CH348" i="13" s="1"/>
  <c r="CH349" i="13" s="1"/>
  <c r="CH350" i="13" s="1"/>
  <c r="CH351" i="13" s="1"/>
  <c r="CH352" i="13" s="1"/>
  <c r="CH353" i="13" s="1"/>
  <c r="CH354" i="13" s="1"/>
  <c r="CH355" i="13" s="1"/>
  <c r="CH356" i="13" s="1"/>
  <c r="CH357" i="13" s="1"/>
  <c r="CH358" i="13" s="1"/>
  <c r="CH359" i="13" s="1"/>
  <c r="CH360" i="13" s="1"/>
  <c r="CH361" i="13" s="1"/>
  <c r="CH362" i="13" s="1"/>
  <c r="CH363" i="13" s="1"/>
  <c r="CH364" i="13" s="1"/>
  <c r="CH365" i="13" s="1"/>
  <c r="CH366" i="13" s="1"/>
  <c r="CH367" i="13" s="1"/>
  <c r="CH368" i="13" s="1"/>
  <c r="CH369" i="13" s="1"/>
  <c r="CH370" i="13" s="1"/>
  <c r="CH371" i="13" s="1"/>
  <c r="CH372" i="13" s="1"/>
  <c r="CH373" i="13" s="1"/>
  <c r="CH374" i="13" s="1"/>
  <c r="CH375" i="13" s="1"/>
  <c r="CH376" i="13" s="1"/>
  <c r="CH377" i="13" s="1"/>
  <c r="CH378" i="13" s="1"/>
  <c r="CH379" i="13" s="1"/>
  <c r="CH380" i="13" s="1"/>
  <c r="CH381" i="13" s="1"/>
  <c r="CH382" i="13" s="1"/>
  <c r="CH383" i="13" s="1"/>
  <c r="CH384" i="13" s="1"/>
  <c r="CH385" i="13" s="1"/>
  <c r="CH386" i="13" s="1"/>
  <c r="CH387" i="13" s="1"/>
  <c r="CH388" i="13" s="1"/>
  <c r="CH389" i="13" s="1"/>
  <c r="CH390" i="13" s="1"/>
  <c r="CH391" i="13" s="1"/>
  <c r="CH392" i="13" s="1"/>
  <c r="CH393" i="13" s="1"/>
  <c r="CH394" i="13" s="1"/>
  <c r="CH395" i="13" s="1"/>
  <c r="CH396" i="13" s="1"/>
  <c r="CH397" i="13" s="1"/>
  <c r="CH398" i="13" s="1"/>
  <c r="CH399" i="13" s="1"/>
  <c r="CH400" i="13" s="1"/>
  <c r="CH401" i="13" s="1"/>
  <c r="CH402" i="13" s="1"/>
  <c r="CH403" i="13" s="1"/>
  <c r="CH404" i="13" s="1"/>
  <c r="BR46" i="13"/>
  <c r="BR47" i="13" s="1"/>
  <c r="BR48" i="13" s="1"/>
  <c r="BR49" i="13" s="1"/>
  <c r="BR50" i="13" s="1"/>
  <c r="BR51" i="13" s="1"/>
  <c r="BR52" i="13" s="1"/>
  <c r="BR53" i="13" s="1"/>
  <c r="BR54" i="13" s="1"/>
  <c r="BR55" i="13" s="1"/>
  <c r="BR56" i="13" s="1"/>
  <c r="BR57" i="13" s="1"/>
  <c r="BR58" i="13" s="1"/>
  <c r="BR59" i="13" s="1"/>
  <c r="BR60" i="13" s="1"/>
  <c r="BR61" i="13" s="1"/>
  <c r="BR62" i="13" s="1"/>
  <c r="BR63" i="13" s="1"/>
  <c r="BR64" i="13" s="1"/>
  <c r="BR65" i="13" s="1"/>
  <c r="BR66" i="13" s="1"/>
  <c r="BR67" i="13" s="1"/>
  <c r="BR68" i="13" s="1"/>
  <c r="BR69" i="13" s="1"/>
  <c r="BR70" i="13" s="1"/>
  <c r="BR71" i="13" s="1"/>
  <c r="BR72" i="13" s="1"/>
  <c r="BR73" i="13" s="1"/>
  <c r="BR74" i="13" s="1"/>
  <c r="BR75" i="13" s="1"/>
  <c r="BR76" i="13" s="1"/>
  <c r="BR77" i="13" s="1"/>
  <c r="BR78" i="13" s="1"/>
  <c r="BR79" i="13" s="1"/>
  <c r="BR80" i="13" s="1"/>
  <c r="BR81" i="13" s="1"/>
  <c r="BR82" i="13" s="1"/>
  <c r="BR83" i="13" s="1"/>
  <c r="BR84" i="13" s="1"/>
  <c r="BR85" i="13" s="1"/>
  <c r="BR86" i="13" s="1"/>
  <c r="BR87" i="13" s="1"/>
  <c r="BR88" i="13" s="1"/>
  <c r="BR89" i="13" s="1"/>
  <c r="BR90" i="13" s="1"/>
  <c r="BR91" i="13" s="1"/>
  <c r="BR92" i="13" s="1"/>
  <c r="BR93" i="13" s="1"/>
  <c r="BR94" i="13" s="1"/>
  <c r="BR95" i="13" s="1"/>
  <c r="BR96" i="13" s="1"/>
  <c r="BR97" i="13" s="1"/>
  <c r="BR98" i="13" s="1"/>
  <c r="BR99" i="13" s="1"/>
  <c r="BR100" i="13" s="1"/>
  <c r="BR101" i="13" s="1"/>
  <c r="BR102" i="13" s="1"/>
  <c r="BR103" i="13" s="1"/>
  <c r="BR104" i="13" s="1"/>
  <c r="BR105" i="13" s="1"/>
  <c r="BR106" i="13" s="1"/>
  <c r="BR107" i="13" s="1"/>
  <c r="BR108" i="13" s="1"/>
  <c r="BR109" i="13" s="1"/>
  <c r="BR110" i="13" s="1"/>
  <c r="BR111" i="13" s="1"/>
  <c r="BR112" i="13" s="1"/>
  <c r="BR113" i="13" s="1"/>
  <c r="BR114" i="13" s="1"/>
  <c r="BR115" i="13" s="1"/>
  <c r="BR116" i="13" s="1"/>
  <c r="BR117" i="13" s="1"/>
  <c r="BR118" i="13" s="1"/>
  <c r="BR119" i="13" s="1"/>
  <c r="BR120" i="13" s="1"/>
  <c r="BR121" i="13" s="1"/>
  <c r="BR122" i="13" s="1"/>
  <c r="BR123" i="13" s="1"/>
  <c r="BR124" i="13" s="1"/>
  <c r="BR125" i="13" s="1"/>
  <c r="BR126" i="13" s="1"/>
  <c r="BR127" i="13" s="1"/>
  <c r="BR128" i="13" s="1"/>
  <c r="BR129" i="13" s="1"/>
  <c r="BR130" i="13" s="1"/>
  <c r="BR131" i="13" s="1"/>
  <c r="BR132" i="13" s="1"/>
  <c r="BR133" i="13" s="1"/>
  <c r="BR134" i="13" s="1"/>
  <c r="BR135" i="13" s="1"/>
  <c r="BR136" i="13" s="1"/>
  <c r="BR137" i="13" s="1"/>
  <c r="BR138" i="13" s="1"/>
  <c r="BR139" i="13" s="1"/>
  <c r="BR140" i="13" s="1"/>
  <c r="BR141" i="13" s="1"/>
  <c r="BR142" i="13" s="1"/>
  <c r="BR143" i="13" s="1"/>
  <c r="BR144" i="13" s="1"/>
  <c r="BR145" i="13" s="1"/>
  <c r="BR146" i="13" s="1"/>
  <c r="BR147" i="13" s="1"/>
  <c r="BR148" i="13" s="1"/>
  <c r="BR149" i="13" s="1"/>
  <c r="BR150" i="13" s="1"/>
  <c r="BR151" i="13" s="1"/>
  <c r="BR152" i="13" s="1"/>
  <c r="BR153" i="13" s="1"/>
  <c r="BR154" i="13" s="1"/>
  <c r="BR155" i="13" s="1"/>
  <c r="BR156" i="13" s="1"/>
  <c r="BR157" i="13" s="1"/>
  <c r="BR158" i="13" s="1"/>
  <c r="BR159" i="13" s="1"/>
  <c r="BR160" i="13" s="1"/>
  <c r="BR161" i="13" s="1"/>
  <c r="BR162" i="13" s="1"/>
  <c r="BR163" i="13" s="1"/>
  <c r="BR164" i="13" s="1"/>
  <c r="BR165" i="13" s="1"/>
  <c r="BR166" i="13" s="1"/>
  <c r="BR167" i="13" s="1"/>
  <c r="BR168" i="13" s="1"/>
  <c r="BR169" i="13" s="1"/>
  <c r="BR170" i="13" s="1"/>
  <c r="BR171" i="13" s="1"/>
  <c r="BR172" i="13" s="1"/>
  <c r="BR173" i="13" s="1"/>
  <c r="BR174" i="13" s="1"/>
  <c r="BR175" i="13" s="1"/>
  <c r="BR176" i="13" s="1"/>
  <c r="BR177" i="13" s="1"/>
  <c r="BR178" i="13" s="1"/>
  <c r="BR179" i="13" s="1"/>
  <c r="BR180" i="13" s="1"/>
  <c r="BR181" i="13" s="1"/>
  <c r="BR182" i="13" s="1"/>
  <c r="BR183" i="13" s="1"/>
  <c r="BR184" i="13" s="1"/>
  <c r="BR185" i="13" s="1"/>
  <c r="BR186" i="13" s="1"/>
  <c r="BR187" i="13" s="1"/>
  <c r="BR188" i="13" s="1"/>
  <c r="BR189" i="13" s="1"/>
  <c r="BR190" i="13" s="1"/>
  <c r="BR191" i="13" s="1"/>
  <c r="BR192" i="13" s="1"/>
  <c r="BR193" i="13" s="1"/>
  <c r="BR194" i="13" s="1"/>
  <c r="BR195" i="13" s="1"/>
  <c r="BR196" i="13" s="1"/>
  <c r="BR197" i="13" s="1"/>
  <c r="BR198" i="13" s="1"/>
  <c r="BR199" i="13" s="1"/>
  <c r="BR200" i="13" s="1"/>
  <c r="BR201" i="13" s="1"/>
  <c r="BR202" i="13" s="1"/>
  <c r="BR203" i="13" s="1"/>
  <c r="BR204" i="13" s="1"/>
  <c r="BR205" i="13" s="1"/>
  <c r="BR206" i="13" s="1"/>
  <c r="BR207" i="13" s="1"/>
  <c r="BR208" i="13" s="1"/>
  <c r="BR209" i="13" s="1"/>
  <c r="BR210" i="13" s="1"/>
  <c r="BR211" i="13" s="1"/>
  <c r="BR212" i="13" s="1"/>
  <c r="BR213" i="13" s="1"/>
  <c r="BR214" i="13" s="1"/>
  <c r="BR215" i="13" s="1"/>
  <c r="BR216" i="13" s="1"/>
  <c r="BR217" i="13" s="1"/>
  <c r="BR218" i="13" s="1"/>
  <c r="BR219" i="13" s="1"/>
  <c r="BR220" i="13" s="1"/>
  <c r="BR221" i="13" s="1"/>
  <c r="BR222" i="13" s="1"/>
  <c r="BR223" i="13" s="1"/>
  <c r="BR224" i="13" s="1"/>
  <c r="BR225" i="13" s="1"/>
  <c r="BR226" i="13" s="1"/>
  <c r="BR227" i="13" s="1"/>
  <c r="BR228" i="13" s="1"/>
  <c r="BR229" i="13" s="1"/>
  <c r="BR230" i="13" s="1"/>
  <c r="BR231" i="13" s="1"/>
  <c r="BR232" i="13" s="1"/>
  <c r="BR233" i="13" s="1"/>
  <c r="BR234" i="13" s="1"/>
  <c r="BR235" i="13" s="1"/>
  <c r="BR236" i="13" s="1"/>
  <c r="BR237" i="13" s="1"/>
  <c r="BR238" i="13" s="1"/>
  <c r="BR239" i="13" s="1"/>
  <c r="BR240" i="13" s="1"/>
  <c r="BR241" i="13" s="1"/>
  <c r="BR242" i="13" s="1"/>
  <c r="BR243" i="13" s="1"/>
  <c r="BR244" i="13" s="1"/>
  <c r="BR245" i="13" s="1"/>
  <c r="BR246" i="13" s="1"/>
  <c r="BR247" i="13" s="1"/>
  <c r="BR248" i="13" s="1"/>
  <c r="BR249" i="13" s="1"/>
  <c r="BR250" i="13" s="1"/>
  <c r="BR251" i="13" s="1"/>
  <c r="BR252" i="13" s="1"/>
  <c r="BR253" i="13" s="1"/>
  <c r="BR254" i="13" s="1"/>
  <c r="BR255" i="13" s="1"/>
  <c r="BR256" i="13" s="1"/>
  <c r="BR257" i="13" s="1"/>
  <c r="BR258" i="13" s="1"/>
  <c r="BR259" i="13" s="1"/>
  <c r="BR260" i="13" s="1"/>
  <c r="BR261" i="13" s="1"/>
  <c r="BR262" i="13" s="1"/>
  <c r="BR263" i="13" s="1"/>
  <c r="BR264" i="13" s="1"/>
  <c r="BR265" i="13" s="1"/>
  <c r="BR266" i="13" s="1"/>
  <c r="BR267" i="13" s="1"/>
  <c r="BR268" i="13" s="1"/>
  <c r="BR269" i="13" s="1"/>
  <c r="BR270" i="13" s="1"/>
  <c r="BR271" i="13" s="1"/>
  <c r="BR272" i="13" s="1"/>
  <c r="BR273" i="13" s="1"/>
  <c r="BR274" i="13" s="1"/>
  <c r="BR275" i="13" s="1"/>
  <c r="BR276" i="13" s="1"/>
  <c r="BR277" i="13" s="1"/>
  <c r="BR278" i="13" s="1"/>
  <c r="BR279" i="13" s="1"/>
  <c r="BR280" i="13" s="1"/>
  <c r="BR281" i="13" s="1"/>
  <c r="BR282" i="13" s="1"/>
  <c r="BR283" i="13" s="1"/>
  <c r="BR284" i="13" s="1"/>
  <c r="BR285" i="13" s="1"/>
  <c r="BR286" i="13" s="1"/>
  <c r="BR287" i="13" s="1"/>
  <c r="BR288" i="13" s="1"/>
  <c r="BR289" i="13" s="1"/>
  <c r="BR290" i="13" s="1"/>
  <c r="BR291" i="13" s="1"/>
  <c r="BR292" i="13" s="1"/>
  <c r="BR293" i="13" s="1"/>
  <c r="BR294" i="13" s="1"/>
  <c r="BR295" i="13" s="1"/>
  <c r="BR296" i="13" s="1"/>
  <c r="BR297" i="13" s="1"/>
  <c r="BR298" i="13" s="1"/>
  <c r="BR299" i="13" s="1"/>
  <c r="BR300" i="13" s="1"/>
  <c r="BR301" i="13" s="1"/>
  <c r="BR302" i="13" s="1"/>
  <c r="BR303" i="13" s="1"/>
  <c r="BR304" i="13" s="1"/>
  <c r="BR305" i="13" s="1"/>
  <c r="BR306" i="13" s="1"/>
  <c r="BR307" i="13" s="1"/>
  <c r="BR308" i="13" s="1"/>
  <c r="BR309" i="13" s="1"/>
  <c r="BR310" i="13" s="1"/>
  <c r="BR311" i="13" s="1"/>
  <c r="BR312" i="13" s="1"/>
  <c r="BR313" i="13" s="1"/>
  <c r="BR314" i="13" s="1"/>
  <c r="BR315" i="13" s="1"/>
  <c r="BR316" i="13" s="1"/>
  <c r="BR317" i="13" s="1"/>
  <c r="BR318" i="13" s="1"/>
  <c r="BR319" i="13" s="1"/>
  <c r="BR320" i="13" s="1"/>
  <c r="BR321" i="13" s="1"/>
  <c r="BR322" i="13" s="1"/>
  <c r="BR323" i="13" s="1"/>
  <c r="BR324" i="13" s="1"/>
  <c r="BR325" i="13" s="1"/>
  <c r="BR326" i="13" s="1"/>
  <c r="BR327" i="13" s="1"/>
  <c r="BR328" i="13" s="1"/>
  <c r="BR329" i="13" s="1"/>
  <c r="BR330" i="13" s="1"/>
  <c r="BR331" i="13" s="1"/>
  <c r="BR332" i="13" s="1"/>
  <c r="BR333" i="13" s="1"/>
  <c r="BR334" i="13" s="1"/>
  <c r="BR335" i="13" s="1"/>
  <c r="BR336" i="13" s="1"/>
  <c r="BR337" i="13" s="1"/>
  <c r="BR338" i="13" s="1"/>
  <c r="BR339" i="13" s="1"/>
  <c r="BR340" i="13" s="1"/>
  <c r="BR341" i="13" s="1"/>
  <c r="BR342" i="13" s="1"/>
  <c r="BR343" i="13" s="1"/>
  <c r="BR344" i="13" s="1"/>
  <c r="BR345" i="13" s="1"/>
  <c r="BR346" i="13" s="1"/>
  <c r="BR347" i="13" s="1"/>
  <c r="BR348" i="13" s="1"/>
  <c r="BR349" i="13" s="1"/>
  <c r="BR350" i="13" s="1"/>
  <c r="BR351" i="13" s="1"/>
  <c r="BR352" i="13" s="1"/>
  <c r="BR353" i="13" s="1"/>
  <c r="BR354" i="13" s="1"/>
  <c r="BR355" i="13" s="1"/>
  <c r="BR356" i="13" s="1"/>
  <c r="BR357" i="13" s="1"/>
  <c r="BR358" i="13" s="1"/>
  <c r="BR359" i="13" s="1"/>
  <c r="BR360" i="13" s="1"/>
  <c r="BR361" i="13" s="1"/>
  <c r="BR362" i="13" s="1"/>
  <c r="BR363" i="13" s="1"/>
  <c r="BR364" i="13" s="1"/>
  <c r="BR365" i="13" s="1"/>
  <c r="BR366" i="13" s="1"/>
  <c r="BR367" i="13" s="1"/>
  <c r="BR368" i="13" s="1"/>
  <c r="BR369" i="13" s="1"/>
  <c r="BR370" i="13" s="1"/>
  <c r="BR371" i="13" s="1"/>
  <c r="BR372" i="13" s="1"/>
  <c r="BR373" i="13" s="1"/>
  <c r="BR374" i="13" s="1"/>
  <c r="BR375" i="13" s="1"/>
  <c r="BR376" i="13" s="1"/>
  <c r="BR377" i="13" s="1"/>
  <c r="BR378" i="13" s="1"/>
  <c r="BR379" i="13" s="1"/>
  <c r="BR380" i="13" s="1"/>
  <c r="BR381" i="13" s="1"/>
  <c r="BR382" i="13" s="1"/>
  <c r="BR383" i="13" s="1"/>
  <c r="BR384" i="13" s="1"/>
  <c r="BR385" i="13" s="1"/>
  <c r="BR386" i="13" s="1"/>
  <c r="BR387" i="13" s="1"/>
  <c r="BR388" i="13" s="1"/>
  <c r="BR389" i="13" s="1"/>
  <c r="BR390" i="13" s="1"/>
  <c r="BR391" i="13" s="1"/>
  <c r="BR392" i="13" s="1"/>
  <c r="BR393" i="13" s="1"/>
  <c r="BR394" i="13" s="1"/>
  <c r="BR395" i="13" s="1"/>
  <c r="BR396" i="13" s="1"/>
  <c r="BR397" i="13" s="1"/>
  <c r="BR398" i="13" s="1"/>
  <c r="BR399" i="13" s="1"/>
  <c r="BR400" i="13" s="1"/>
  <c r="BR401" i="13" s="1"/>
  <c r="BR402" i="13" s="1"/>
  <c r="BR403" i="13" s="1"/>
  <c r="BR404" i="13" s="1"/>
  <c r="BJ46" i="13"/>
  <c r="BJ47" i="13" s="1"/>
  <c r="BJ48" i="13" s="1"/>
  <c r="BJ49" i="13" s="1"/>
  <c r="BJ50" i="13" s="1"/>
  <c r="BJ51" i="13" s="1"/>
  <c r="BJ52" i="13" s="1"/>
  <c r="BJ53" i="13" s="1"/>
  <c r="BJ54" i="13" s="1"/>
  <c r="BJ55" i="13" s="1"/>
  <c r="BJ56" i="13" s="1"/>
  <c r="BJ57" i="13" s="1"/>
  <c r="BJ58" i="13" s="1"/>
  <c r="BJ59" i="13" s="1"/>
  <c r="BJ60" i="13" s="1"/>
  <c r="BJ61" i="13" s="1"/>
  <c r="BJ62" i="13" s="1"/>
  <c r="BJ63" i="13" s="1"/>
  <c r="BJ64" i="13" s="1"/>
  <c r="BJ65" i="13" s="1"/>
  <c r="BJ66" i="13" s="1"/>
  <c r="BJ67" i="13" s="1"/>
  <c r="BJ68" i="13" s="1"/>
  <c r="BJ69" i="13" s="1"/>
  <c r="BJ70" i="13" s="1"/>
  <c r="BJ71" i="13" s="1"/>
  <c r="BJ72" i="13" s="1"/>
  <c r="BJ73" i="13" s="1"/>
  <c r="BJ74" i="13" s="1"/>
  <c r="BJ75" i="13" s="1"/>
  <c r="BJ76" i="13" s="1"/>
  <c r="BJ77" i="13" s="1"/>
  <c r="BJ78" i="13" s="1"/>
  <c r="BJ79" i="13" s="1"/>
  <c r="BJ80" i="13" s="1"/>
  <c r="BJ81" i="13" s="1"/>
  <c r="BJ82" i="13" s="1"/>
  <c r="BJ83" i="13" s="1"/>
  <c r="BJ84" i="13" s="1"/>
  <c r="BJ85" i="13" s="1"/>
  <c r="BJ86" i="13" s="1"/>
  <c r="BJ87" i="13" s="1"/>
  <c r="BJ88" i="13" s="1"/>
  <c r="BJ89" i="13" s="1"/>
  <c r="BJ90" i="13" s="1"/>
  <c r="BJ91" i="13" s="1"/>
  <c r="BJ92" i="13" s="1"/>
  <c r="BJ93" i="13" s="1"/>
  <c r="BJ94" i="13" s="1"/>
  <c r="BJ95" i="13" s="1"/>
  <c r="BJ96" i="13" s="1"/>
  <c r="BJ97" i="13" s="1"/>
  <c r="BJ98" i="13" s="1"/>
  <c r="BJ99" i="13" s="1"/>
  <c r="BJ100" i="13" s="1"/>
  <c r="BJ101" i="13" s="1"/>
  <c r="BJ102" i="13" s="1"/>
  <c r="BJ103" i="13" s="1"/>
  <c r="BJ104" i="13" s="1"/>
  <c r="BJ105" i="13" s="1"/>
  <c r="BJ106" i="13" s="1"/>
  <c r="BJ107" i="13" s="1"/>
  <c r="BJ108" i="13" s="1"/>
  <c r="BJ109" i="13" s="1"/>
  <c r="BJ110" i="13" s="1"/>
  <c r="BJ111" i="13" s="1"/>
  <c r="BJ112" i="13" s="1"/>
  <c r="BJ113" i="13" s="1"/>
  <c r="BJ114" i="13" s="1"/>
  <c r="BJ115" i="13" s="1"/>
  <c r="BJ116" i="13" s="1"/>
  <c r="BJ117" i="13" s="1"/>
  <c r="BJ118" i="13" s="1"/>
  <c r="BJ119" i="13" s="1"/>
  <c r="BJ120" i="13" s="1"/>
  <c r="BJ121" i="13" s="1"/>
  <c r="BJ122" i="13" s="1"/>
  <c r="BJ123" i="13" s="1"/>
  <c r="BJ124" i="13" s="1"/>
  <c r="BJ125" i="13" s="1"/>
  <c r="BJ126" i="13" s="1"/>
  <c r="BJ127" i="13" s="1"/>
  <c r="BJ128" i="13" s="1"/>
  <c r="BJ129" i="13" s="1"/>
  <c r="BJ130" i="13" s="1"/>
  <c r="BJ131" i="13" s="1"/>
  <c r="BJ132" i="13" s="1"/>
  <c r="BJ133" i="13" s="1"/>
  <c r="BJ134" i="13" s="1"/>
  <c r="BJ135" i="13" s="1"/>
  <c r="BJ136" i="13" s="1"/>
  <c r="BJ137" i="13" s="1"/>
  <c r="BJ138" i="13" s="1"/>
  <c r="BJ139" i="13" s="1"/>
  <c r="BJ140" i="13" s="1"/>
  <c r="BJ141" i="13" s="1"/>
  <c r="BJ142" i="13" s="1"/>
  <c r="BJ143" i="13" s="1"/>
  <c r="BJ144" i="13" s="1"/>
  <c r="BJ145" i="13" s="1"/>
  <c r="BJ146" i="13" s="1"/>
  <c r="BJ147" i="13" s="1"/>
  <c r="BJ148" i="13" s="1"/>
  <c r="BJ149" i="13" s="1"/>
  <c r="BJ150" i="13" s="1"/>
  <c r="BJ151" i="13" s="1"/>
  <c r="BJ152" i="13" s="1"/>
  <c r="BJ153" i="13" s="1"/>
  <c r="BJ154" i="13" s="1"/>
  <c r="BJ155" i="13" s="1"/>
  <c r="BJ156" i="13" s="1"/>
  <c r="BJ157" i="13" s="1"/>
  <c r="BJ158" i="13" s="1"/>
  <c r="BJ159" i="13" s="1"/>
  <c r="BJ160" i="13" s="1"/>
  <c r="BJ161" i="13" s="1"/>
  <c r="BJ162" i="13" s="1"/>
  <c r="BJ163" i="13" s="1"/>
  <c r="BJ164" i="13" s="1"/>
  <c r="BJ165" i="13" s="1"/>
  <c r="BJ166" i="13" s="1"/>
  <c r="BJ167" i="13" s="1"/>
  <c r="BJ168" i="13" s="1"/>
  <c r="BJ169" i="13" s="1"/>
  <c r="BJ170" i="13" s="1"/>
  <c r="BJ171" i="13" s="1"/>
  <c r="BJ172" i="13" s="1"/>
  <c r="BJ173" i="13" s="1"/>
  <c r="BJ174" i="13" s="1"/>
  <c r="BJ175" i="13" s="1"/>
  <c r="BJ176" i="13" s="1"/>
  <c r="BJ177" i="13" s="1"/>
  <c r="BJ178" i="13" s="1"/>
  <c r="BJ179" i="13" s="1"/>
  <c r="BJ180" i="13" s="1"/>
  <c r="BJ181" i="13" s="1"/>
  <c r="BJ182" i="13" s="1"/>
  <c r="BJ183" i="13" s="1"/>
  <c r="BJ184" i="13" s="1"/>
  <c r="BJ185" i="13" s="1"/>
  <c r="BJ186" i="13" s="1"/>
  <c r="BJ187" i="13" s="1"/>
  <c r="BJ188" i="13" s="1"/>
  <c r="BJ189" i="13" s="1"/>
  <c r="BJ190" i="13" s="1"/>
  <c r="BJ191" i="13" s="1"/>
  <c r="BJ192" i="13" s="1"/>
  <c r="BJ193" i="13" s="1"/>
  <c r="BJ194" i="13" s="1"/>
  <c r="BJ195" i="13" s="1"/>
  <c r="BJ196" i="13" s="1"/>
  <c r="BJ197" i="13" s="1"/>
  <c r="BJ198" i="13" s="1"/>
  <c r="BJ199" i="13" s="1"/>
  <c r="BJ200" i="13" s="1"/>
  <c r="BJ201" i="13" s="1"/>
  <c r="BJ202" i="13" s="1"/>
  <c r="BJ203" i="13" s="1"/>
  <c r="BJ204" i="13" s="1"/>
  <c r="BJ205" i="13" s="1"/>
  <c r="BJ206" i="13" s="1"/>
  <c r="BJ207" i="13" s="1"/>
  <c r="BJ208" i="13" s="1"/>
  <c r="BJ209" i="13" s="1"/>
  <c r="BJ210" i="13" s="1"/>
  <c r="BJ211" i="13" s="1"/>
  <c r="BJ212" i="13" s="1"/>
  <c r="BJ213" i="13" s="1"/>
  <c r="BJ214" i="13" s="1"/>
  <c r="BJ215" i="13" s="1"/>
  <c r="BJ216" i="13" s="1"/>
  <c r="BJ217" i="13" s="1"/>
  <c r="BJ218" i="13" s="1"/>
  <c r="BJ219" i="13" s="1"/>
  <c r="BJ220" i="13" s="1"/>
  <c r="BJ221" i="13" s="1"/>
  <c r="BJ222" i="13" s="1"/>
  <c r="BJ223" i="13" s="1"/>
  <c r="BJ224" i="13" s="1"/>
  <c r="BJ225" i="13" s="1"/>
  <c r="BJ226" i="13" s="1"/>
  <c r="BJ227" i="13" s="1"/>
  <c r="BJ228" i="13" s="1"/>
  <c r="BJ229" i="13" s="1"/>
  <c r="BJ230" i="13" s="1"/>
  <c r="BJ231" i="13" s="1"/>
  <c r="BJ232" i="13" s="1"/>
  <c r="BJ233" i="13" s="1"/>
  <c r="BJ234" i="13" s="1"/>
  <c r="BJ235" i="13" s="1"/>
  <c r="BJ236" i="13" s="1"/>
  <c r="BJ237" i="13" s="1"/>
  <c r="BJ238" i="13" s="1"/>
  <c r="BJ239" i="13" s="1"/>
  <c r="BJ240" i="13" s="1"/>
  <c r="BJ241" i="13" s="1"/>
  <c r="BJ242" i="13" s="1"/>
  <c r="BJ243" i="13" s="1"/>
  <c r="BJ244" i="13" s="1"/>
  <c r="BJ245" i="13" s="1"/>
  <c r="BJ246" i="13" s="1"/>
  <c r="BJ247" i="13" s="1"/>
  <c r="BJ248" i="13" s="1"/>
  <c r="BJ249" i="13" s="1"/>
  <c r="BJ250" i="13" s="1"/>
  <c r="BJ251" i="13" s="1"/>
  <c r="BJ252" i="13" s="1"/>
  <c r="BJ253" i="13" s="1"/>
  <c r="BJ254" i="13" s="1"/>
  <c r="BJ255" i="13" s="1"/>
  <c r="BJ256" i="13" s="1"/>
  <c r="BJ257" i="13" s="1"/>
  <c r="BJ258" i="13" s="1"/>
  <c r="BJ259" i="13" s="1"/>
  <c r="BJ260" i="13" s="1"/>
  <c r="BJ261" i="13" s="1"/>
  <c r="BJ262" i="13" s="1"/>
  <c r="BJ263" i="13" s="1"/>
  <c r="BJ264" i="13" s="1"/>
  <c r="BJ265" i="13" s="1"/>
  <c r="BJ266" i="13" s="1"/>
  <c r="BJ267" i="13" s="1"/>
  <c r="BJ268" i="13" s="1"/>
  <c r="BJ269" i="13" s="1"/>
  <c r="BJ270" i="13" s="1"/>
  <c r="BJ271" i="13" s="1"/>
  <c r="BJ272" i="13" s="1"/>
  <c r="BJ273" i="13" s="1"/>
  <c r="BJ274" i="13" s="1"/>
  <c r="BJ275" i="13" s="1"/>
  <c r="BJ276" i="13" s="1"/>
  <c r="BJ277" i="13" s="1"/>
  <c r="BJ278" i="13" s="1"/>
  <c r="BJ279" i="13" s="1"/>
  <c r="BJ280" i="13" s="1"/>
  <c r="BJ281" i="13" s="1"/>
  <c r="BJ282" i="13" s="1"/>
  <c r="BJ283" i="13" s="1"/>
  <c r="BJ284" i="13" s="1"/>
  <c r="BJ285" i="13" s="1"/>
  <c r="BJ286" i="13" s="1"/>
  <c r="BJ287" i="13" s="1"/>
  <c r="BJ288" i="13" s="1"/>
  <c r="BJ289" i="13" s="1"/>
  <c r="BJ290" i="13" s="1"/>
  <c r="BJ291" i="13" s="1"/>
  <c r="BJ292" i="13" s="1"/>
  <c r="BJ293" i="13" s="1"/>
  <c r="BJ294" i="13" s="1"/>
  <c r="BJ295" i="13" s="1"/>
  <c r="BJ296" i="13" s="1"/>
  <c r="BJ297" i="13" s="1"/>
  <c r="BJ298" i="13" s="1"/>
  <c r="BJ299" i="13" s="1"/>
  <c r="BJ300" i="13" s="1"/>
  <c r="BJ301" i="13" s="1"/>
  <c r="BJ302" i="13" s="1"/>
  <c r="BJ303" i="13" s="1"/>
  <c r="BJ304" i="13" s="1"/>
  <c r="BJ305" i="13" s="1"/>
  <c r="BJ306" i="13" s="1"/>
  <c r="BJ307" i="13" s="1"/>
  <c r="BJ308" i="13" s="1"/>
  <c r="BJ309" i="13" s="1"/>
  <c r="BJ310" i="13" s="1"/>
  <c r="BJ311" i="13" s="1"/>
  <c r="BJ312" i="13" s="1"/>
  <c r="BJ313" i="13" s="1"/>
  <c r="BJ314" i="13" s="1"/>
  <c r="BJ315" i="13" s="1"/>
  <c r="BJ316" i="13" s="1"/>
  <c r="BJ317" i="13" s="1"/>
  <c r="BJ318" i="13" s="1"/>
  <c r="BJ319" i="13" s="1"/>
  <c r="BJ320" i="13" s="1"/>
  <c r="BJ321" i="13" s="1"/>
  <c r="BJ322" i="13" s="1"/>
  <c r="BJ323" i="13" s="1"/>
  <c r="BJ324" i="13" s="1"/>
  <c r="BJ325" i="13" s="1"/>
  <c r="BJ326" i="13" s="1"/>
  <c r="BJ327" i="13" s="1"/>
  <c r="BJ328" i="13" s="1"/>
  <c r="BJ329" i="13" s="1"/>
  <c r="BJ330" i="13" s="1"/>
  <c r="BJ331" i="13" s="1"/>
  <c r="BJ332" i="13" s="1"/>
  <c r="BJ333" i="13" s="1"/>
  <c r="BJ334" i="13" s="1"/>
  <c r="BJ335" i="13" s="1"/>
  <c r="BJ336" i="13" s="1"/>
  <c r="BJ337" i="13" s="1"/>
  <c r="BJ338" i="13" s="1"/>
  <c r="BJ339" i="13" s="1"/>
  <c r="BJ340" i="13" s="1"/>
  <c r="BJ341" i="13" s="1"/>
  <c r="BJ342" i="13" s="1"/>
  <c r="BJ343" i="13" s="1"/>
  <c r="BJ344" i="13" s="1"/>
  <c r="BJ345" i="13" s="1"/>
  <c r="BJ346" i="13" s="1"/>
  <c r="BJ347" i="13" s="1"/>
  <c r="BJ348" i="13" s="1"/>
  <c r="BJ349" i="13" s="1"/>
  <c r="BJ350" i="13" s="1"/>
  <c r="BJ351" i="13" s="1"/>
  <c r="BJ352" i="13" s="1"/>
  <c r="BJ353" i="13" s="1"/>
  <c r="BJ354" i="13" s="1"/>
  <c r="BJ355" i="13" s="1"/>
  <c r="BJ356" i="13" s="1"/>
  <c r="BJ357" i="13" s="1"/>
  <c r="BJ358" i="13" s="1"/>
  <c r="BJ359" i="13" s="1"/>
  <c r="BJ360" i="13" s="1"/>
  <c r="BJ361" i="13" s="1"/>
  <c r="BJ362" i="13" s="1"/>
  <c r="BJ363" i="13" s="1"/>
  <c r="BJ364" i="13" s="1"/>
  <c r="BJ365" i="13" s="1"/>
  <c r="BJ366" i="13" s="1"/>
  <c r="BJ367" i="13" s="1"/>
  <c r="BJ368" i="13" s="1"/>
  <c r="BJ369" i="13" s="1"/>
  <c r="BJ370" i="13" s="1"/>
  <c r="BJ371" i="13" s="1"/>
  <c r="BJ372" i="13" s="1"/>
  <c r="BJ373" i="13" s="1"/>
  <c r="BJ374" i="13" s="1"/>
  <c r="BJ375" i="13" s="1"/>
  <c r="BJ376" i="13" s="1"/>
  <c r="BJ377" i="13" s="1"/>
  <c r="BJ378" i="13" s="1"/>
  <c r="BJ379" i="13" s="1"/>
  <c r="BJ380" i="13" s="1"/>
  <c r="BJ381" i="13" s="1"/>
  <c r="BJ382" i="13" s="1"/>
  <c r="BJ383" i="13" s="1"/>
  <c r="BJ384" i="13" s="1"/>
  <c r="BJ385" i="13" s="1"/>
  <c r="BJ386" i="13" s="1"/>
  <c r="BJ387" i="13" s="1"/>
  <c r="BJ388" i="13" s="1"/>
  <c r="BJ389" i="13" s="1"/>
  <c r="BJ390" i="13" s="1"/>
  <c r="BJ391" i="13" s="1"/>
  <c r="BJ392" i="13" s="1"/>
  <c r="BJ393" i="13" s="1"/>
  <c r="BJ394" i="13" s="1"/>
  <c r="BJ395" i="13" s="1"/>
  <c r="BJ396" i="13" s="1"/>
  <c r="BJ397" i="13" s="1"/>
  <c r="BJ398" i="13" s="1"/>
  <c r="BJ399" i="13" s="1"/>
  <c r="BJ400" i="13" s="1"/>
  <c r="BJ401" i="13" s="1"/>
  <c r="BJ402" i="13" s="1"/>
  <c r="BJ403" i="13" s="1"/>
  <c r="BJ404" i="13" s="1"/>
  <c r="BB46" i="13"/>
  <c r="BB47" i="13" s="1"/>
  <c r="BB48" i="13" s="1"/>
  <c r="BB49" i="13" s="1"/>
  <c r="BB50" i="13" s="1"/>
  <c r="BB51" i="13" s="1"/>
  <c r="BB52" i="13" s="1"/>
  <c r="BB53" i="13" s="1"/>
  <c r="BB54" i="13" s="1"/>
  <c r="BB55" i="13" s="1"/>
  <c r="BB56" i="13" s="1"/>
  <c r="BB57" i="13" s="1"/>
  <c r="BB58" i="13" s="1"/>
  <c r="BB59" i="13" s="1"/>
  <c r="BB60" i="13" s="1"/>
  <c r="BB61" i="13" s="1"/>
  <c r="BB62" i="13" s="1"/>
  <c r="BB63" i="13" s="1"/>
  <c r="BB64" i="13" s="1"/>
  <c r="BB65" i="13" s="1"/>
  <c r="BB66" i="13" s="1"/>
  <c r="BB67" i="13" s="1"/>
  <c r="BB68" i="13" s="1"/>
  <c r="BB69" i="13" s="1"/>
  <c r="BB70" i="13" s="1"/>
  <c r="BB71" i="13" s="1"/>
  <c r="BB72" i="13" s="1"/>
  <c r="BB73" i="13" s="1"/>
  <c r="BB74" i="13" s="1"/>
  <c r="BB75" i="13" s="1"/>
  <c r="BB76" i="13" s="1"/>
  <c r="BB77" i="13" s="1"/>
  <c r="BB78" i="13" s="1"/>
  <c r="BB79" i="13" s="1"/>
  <c r="BB80" i="13" s="1"/>
  <c r="BB81" i="13" s="1"/>
  <c r="BB82" i="13" s="1"/>
  <c r="BB83" i="13" s="1"/>
  <c r="BB84" i="13" s="1"/>
  <c r="BB85" i="13" s="1"/>
  <c r="BB86" i="13" s="1"/>
  <c r="BB87" i="13" s="1"/>
  <c r="BB88" i="13" s="1"/>
  <c r="BB89" i="13" s="1"/>
  <c r="BB90" i="13" s="1"/>
  <c r="BB91" i="13" s="1"/>
  <c r="BB92" i="13" s="1"/>
  <c r="BB93" i="13" s="1"/>
  <c r="BB94" i="13" s="1"/>
  <c r="BB95" i="13" s="1"/>
  <c r="BB96" i="13" s="1"/>
  <c r="BB97" i="13" s="1"/>
  <c r="BB98" i="13" s="1"/>
  <c r="BB99" i="13" s="1"/>
  <c r="BB100" i="13" s="1"/>
  <c r="BB101" i="13" s="1"/>
  <c r="BB102" i="13" s="1"/>
  <c r="BB103" i="13" s="1"/>
  <c r="BB104" i="13" s="1"/>
  <c r="BB105" i="13" s="1"/>
  <c r="BB106" i="13" s="1"/>
  <c r="BB107" i="13" s="1"/>
  <c r="BB108" i="13" s="1"/>
  <c r="BB109" i="13" s="1"/>
  <c r="BB110" i="13" s="1"/>
  <c r="BB111" i="13" s="1"/>
  <c r="BB112" i="13" s="1"/>
  <c r="BB113" i="13" s="1"/>
  <c r="BB114" i="13" s="1"/>
  <c r="BB115" i="13" s="1"/>
  <c r="BB116" i="13" s="1"/>
  <c r="BB117" i="13" s="1"/>
  <c r="BB118" i="13" s="1"/>
  <c r="BB119" i="13" s="1"/>
  <c r="BB120" i="13" s="1"/>
  <c r="BB121" i="13" s="1"/>
  <c r="BB122" i="13" s="1"/>
  <c r="BB123" i="13" s="1"/>
  <c r="BB124" i="13" s="1"/>
  <c r="BB125" i="13" s="1"/>
  <c r="BB126" i="13" s="1"/>
  <c r="BB127" i="13" s="1"/>
  <c r="BB128" i="13" s="1"/>
  <c r="BB129" i="13" s="1"/>
  <c r="BB130" i="13" s="1"/>
  <c r="BB131" i="13" s="1"/>
  <c r="BB132" i="13" s="1"/>
  <c r="BB133" i="13" s="1"/>
  <c r="BB134" i="13" s="1"/>
  <c r="BB135" i="13" s="1"/>
  <c r="BB136" i="13" s="1"/>
  <c r="BB137" i="13" s="1"/>
  <c r="BB138" i="13" s="1"/>
  <c r="BB139" i="13" s="1"/>
  <c r="BB140" i="13" s="1"/>
  <c r="BB141" i="13" s="1"/>
  <c r="BB142" i="13" s="1"/>
  <c r="BB143" i="13" s="1"/>
  <c r="BB144" i="13" s="1"/>
  <c r="BB145" i="13" s="1"/>
  <c r="BB146" i="13" s="1"/>
  <c r="BB147" i="13" s="1"/>
  <c r="BB148" i="13" s="1"/>
  <c r="BB149" i="13" s="1"/>
  <c r="BB150" i="13" s="1"/>
  <c r="BB151" i="13" s="1"/>
  <c r="BB152" i="13" s="1"/>
  <c r="BB153" i="13" s="1"/>
  <c r="BB154" i="13" s="1"/>
  <c r="BB155" i="13" s="1"/>
  <c r="BB156" i="13" s="1"/>
  <c r="BB157" i="13" s="1"/>
  <c r="BB158" i="13" s="1"/>
  <c r="BB159" i="13" s="1"/>
  <c r="BB160" i="13" s="1"/>
  <c r="BB161" i="13" s="1"/>
  <c r="BB162" i="13" s="1"/>
  <c r="BB163" i="13" s="1"/>
  <c r="BB164" i="13" s="1"/>
  <c r="BB165" i="13" s="1"/>
  <c r="BB166" i="13" s="1"/>
  <c r="BB167" i="13" s="1"/>
  <c r="BB168" i="13" s="1"/>
  <c r="BB169" i="13" s="1"/>
  <c r="BB170" i="13" s="1"/>
  <c r="BB171" i="13" s="1"/>
  <c r="BB172" i="13" s="1"/>
  <c r="BB173" i="13" s="1"/>
  <c r="BB174" i="13" s="1"/>
  <c r="BB175" i="13" s="1"/>
  <c r="BB176" i="13" s="1"/>
  <c r="BB177" i="13" s="1"/>
  <c r="BB178" i="13" s="1"/>
  <c r="BB179" i="13" s="1"/>
  <c r="BB180" i="13" s="1"/>
  <c r="BB181" i="13" s="1"/>
  <c r="BB182" i="13" s="1"/>
  <c r="BB183" i="13" s="1"/>
  <c r="BB184" i="13" s="1"/>
  <c r="BB185" i="13" s="1"/>
  <c r="BB186" i="13" s="1"/>
  <c r="BB187" i="13" s="1"/>
  <c r="BB188" i="13" s="1"/>
  <c r="BB189" i="13" s="1"/>
  <c r="BB190" i="13" s="1"/>
  <c r="BB191" i="13" s="1"/>
  <c r="BB192" i="13" s="1"/>
  <c r="BB193" i="13" s="1"/>
  <c r="BB194" i="13" s="1"/>
  <c r="BB195" i="13" s="1"/>
  <c r="BB196" i="13" s="1"/>
  <c r="BB197" i="13" s="1"/>
  <c r="BB198" i="13" s="1"/>
  <c r="BB199" i="13" s="1"/>
  <c r="BB200" i="13" s="1"/>
  <c r="BB201" i="13" s="1"/>
  <c r="BB202" i="13" s="1"/>
  <c r="BB203" i="13" s="1"/>
  <c r="BB204" i="13" s="1"/>
  <c r="BB205" i="13" s="1"/>
  <c r="BB206" i="13" s="1"/>
  <c r="BB207" i="13" s="1"/>
  <c r="BB208" i="13" s="1"/>
  <c r="BB209" i="13" s="1"/>
  <c r="BB210" i="13" s="1"/>
  <c r="BB211" i="13" s="1"/>
  <c r="BB212" i="13" s="1"/>
  <c r="BB213" i="13" s="1"/>
  <c r="BB214" i="13" s="1"/>
  <c r="BB215" i="13" s="1"/>
  <c r="BB216" i="13" s="1"/>
  <c r="BB217" i="13" s="1"/>
  <c r="BB218" i="13" s="1"/>
  <c r="BB219" i="13" s="1"/>
  <c r="BB220" i="13" s="1"/>
  <c r="BB221" i="13" s="1"/>
  <c r="BB222" i="13" s="1"/>
  <c r="BB223" i="13" s="1"/>
  <c r="BB224" i="13" s="1"/>
  <c r="BB225" i="13" s="1"/>
  <c r="BB226" i="13" s="1"/>
  <c r="BB227" i="13" s="1"/>
  <c r="BB228" i="13" s="1"/>
  <c r="BB229" i="13" s="1"/>
  <c r="BB230" i="13" s="1"/>
  <c r="BB231" i="13" s="1"/>
  <c r="BB232" i="13" s="1"/>
  <c r="BB233" i="13" s="1"/>
  <c r="BB234" i="13" s="1"/>
  <c r="BB235" i="13" s="1"/>
  <c r="BB236" i="13" s="1"/>
  <c r="BB237" i="13" s="1"/>
  <c r="BB238" i="13" s="1"/>
  <c r="BB239" i="13" s="1"/>
  <c r="BB240" i="13" s="1"/>
  <c r="BB241" i="13" s="1"/>
  <c r="BB242" i="13" s="1"/>
  <c r="BB243" i="13" s="1"/>
  <c r="BB244" i="13" s="1"/>
  <c r="BB245" i="13" s="1"/>
  <c r="BB246" i="13" s="1"/>
  <c r="BB247" i="13" s="1"/>
  <c r="BB248" i="13" s="1"/>
  <c r="BB249" i="13" s="1"/>
  <c r="BB250" i="13" s="1"/>
  <c r="BB251" i="13" s="1"/>
  <c r="BB252" i="13" s="1"/>
  <c r="BB253" i="13" s="1"/>
  <c r="BB254" i="13" s="1"/>
  <c r="BB255" i="13" s="1"/>
  <c r="BB256" i="13" s="1"/>
  <c r="BB257" i="13" s="1"/>
  <c r="BB258" i="13" s="1"/>
  <c r="BB259" i="13" s="1"/>
  <c r="BB260" i="13" s="1"/>
  <c r="BB261" i="13" s="1"/>
  <c r="BB262" i="13" s="1"/>
  <c r="BB263" i="13" s="1"/>
  <c r="BB264" i="13" s="1"/>
  <c r="BB265" i="13" s="1"/>
  <c r="BB266" i="13" s="1"/>
  <c r="BB267" i="13" s="1"/>
  <c r="BB268" i="13" s="1"/>
  <c r="BB269" i="13" s="1"/>
  <c r="BB270" i="13" s="1"/>
  <c r="BB271" i="13" s="1"/>
  <c r="BB272" i="13" s="1"/>
  <c r="BB273" i="13" s="1"/>
  <c r="BB274" i="13" s="1"/>
  <c r="BB275" i="13" s="1"/>
  <c r="BB276" i="13" s="1"/>
  <c r="BB277" i="13" s="1"/>
  <c r="BB278" i="13" s="1"/>
  <c r="BB279" i="13" s="1"/>
  <c r="BB280" i="13" s="1"/>
  <c r="BB281" i="13" s="1"/>
  <c r="BB282" i="13" s="1"/>
  <c r="BB283" i="13" s="1"/>
  <c r="BB284" i="13" s="1"/>
  <c r="BB285" i="13" s="1"/>
  <c r="BB286" i="13" s="1"/>
  <c r="BB287" i="13" s="1"/>
  <c r="BB288" i="13" s="1"/>
  <c r="BB289" i="13" s="1"/>
  <c r="BB290" i="13" s="1"/>
  <c r="BB291" i="13" s="1"/>
  <c r="BB292" i="13" s="1"/>
  <c r="BB293" i="13" s="1"/>
  <c r="BB294" i="13" s="1"/>
  <c r="BB295" i="13" s="1"/>
  <c r="BB296" i="13" s="1"/>
  <c r="BB297" i="13" s="1"/>
  <c r="BB298" i="13" s="1"/>
  <c r="BB299" i="13" s="1"/>
  <c r="BB300" i="13" s="1"/>
  <c r="BB301" i="13" s="1"/>
  <c r="BB302" i="13" s="1"/>
  <c r="BB303" i="13" s="1"/>
  <c r="BB304" i="13" s="1"/>
  <c r="BB305" i="13" s="1"/>
  <c r="BB306" i="13" s="1"/>
  <c r="BB307" i="13" s="1"/>
  <c r="BB308" i="13" s="1"/>
  <c r="BB309" i="13" s="1"/>
  <c r="BB310" i="13" s="1"/>
  <c r="BB311" i="13" s="1"/>
  <c r="BB312" i="13" s="1"/>
  <c r="BB313" i="13" s="1"/>
  <c r="BB314" i="13" s="1"/>
  <c r="BB315" i="13" s="1"/>
  <c r="BB316" i="13" s="1"/>
  <c r="BB317" i="13" s="1"/>
  <c r="BB318" i="13" s="1"/>
  <c r="BB319" i="13" s="1"/>
  <c r="BB320" i="13" s="1"/>
  <c r="BB321" i="13" s="1"/>
  <c r="BB322" i="13" s="1"/>
  <c r="BB323" i="13" s="1"/>
  <c r="BB324" i="13" s="1"/>
  <c r="BB325" i="13" s="1"/>
  <c r="BB326" i="13" s="1"/>
  <c r="BB327" i="13" s="1"/>
  <c r="BB328" i="13" s="1"/>
  <c r="BB329" i="13" s="1"/>
  <c r="BB330" i="13" s="1"/>
  <c r="BB331" i="13" s="1"/>
  <c r="BB332" i="13" s="1"/>
  <c r="BB333" i="13" s="1"/>
  <c r="BB334" i="13" s="1"/>
  <c r="BB335" i="13" s="1"/>
  <c r="BB336" i="13" s="1"/>
  <c r="BB337" i="13" s="1"/>
  <c r="BB338" i="13" s="1"/>
  <c r="BB339" i="13" s="1"/>
  <c r="BB340" i="13" s="1"/>
  <c r="BB341" i="13" s="1"/>
  <c r="BB342" i="13" s="1"/>
  <c r="BB343" i="13" s="1"/>
  <c r="BB344" i="13" s="1"/>
  <c r="BB345" i="13" s="1"/>
  <c r="BB346" i="13" s="1"/>
  <c r="BB347" i="13" s="1"/>
  <c r="BB348" i="13" s="1"/>
  <c r="BB349" i="13" s="1"/>
  <c r="BB350" i="13" s="1"/>
  <c r="BB351" i="13" s="1"/>
  <c r="BB352" i="13" s="1"/>
  <c r="BB353" i="13" s="1"/>
  <c r="BB354" i="13" s="1"/>
  <c r="BB355" i="13" s="1"/>
  <c r="BB356" i="13" s="1"/>
  <c r="BB357" i="13" s="1"/>
  <c r="BB358" i="13" s="1"/>
  <c r="BB359" i="13" s="1"/>
  <c r="BB360" i="13" s="1"/>
  <c r="BB361" i="13" s="1"/>
  <c r="BB362" i="13" s="1"/>
  <c r="BB363" i="13" s="1"/>
  <c r="BB364" i="13" s="1"/>
  <c r="BB365" i="13" s="1"/>
  <c r="BB366" i="13" s="1"/>
  <c r="BB367" i="13" s="1"/>
  <c r="BB368" i="13" s="1"/>
  <c r="BB369" i="13" s="1"/>
  <c r="BB370" i="13" s="1"/>
  <c r="BB371" i="13" s="1"/>
  <c r="BB372" i="13" s="1"/>
  <c r="BB373" i="13" s="1"/>
  <c r="BB374" i="13" s="1"/>
  <c r="BB375" i="13" s="1"/>
  <c r="BB376" i="13" s="1"/>
  <c r="BB377" i="13" s="1"/>
  <c r="BB378" i="13" s="1"/>
  <c r="BB379" i="13" s="1"/>
  <c r="BB380" i="13" s="1"/>
  <c r="BB381" i="13" s="1"/>
  <c r="BB382" i="13" s="1"/>
  <c r="BB383" i="13" s="1"/>
  <c r="BB384" i="13" s="1"/>
  <c r="BB385" i="13" s="1"/>
  <c r="BB386" i="13" s="1"/>
  <c r="BB387" i="13" s="1"/>
  <c r="BB388" i="13" s="1"/>
  <c r="BB389" i="13" s="1"/>
  <c r="BB390" i="13" s="1"/>
  <c r="BB391" i="13" s="1"/>
  <c r="BB392" i="13" s="1"/>
  <c r="BB393" i="13" s="1"/>
  <c r="BB394" i="13" s="1"/>
  <c r="BB395" i="13" s="1"/>
  <c r="BB396" i="13" s="1"/>
  <c r="BB397" i="13" s="1"/>
  <c r="BB398" i="13" s="1"/>
  <c r="BB399" i="13" s="1"/>
  <c r="BB400" i="13" s="1"/>
  <c r="BB401" i="13" s="1"/>
  <c r="BB402" i="13" s="1"/>
  <c r="BB403" i="13" s="1"/>
  <c r="BB404" i="13" s="1"/>
  <c r="AT46" i="13"/>
  <c r="AT47" i="13" s="1"/>
  <c r="AT48" i="13" s="1"/>
  <c r="AT49" i="13" s="1"/>
  <c r="AT50" i="13" s="1"/>
  <c r="AT51" i="13" s="1"/>
  <c r="AT52" i="13" s="1"/>
  <c r="AT53" i="13" s="1"/>
  <c r="AT54" i="13" s="1"/>
  <c r="AT55" i="13" s="1"/>
  <c r="AT56" i="13" s="1"/>
  <c r="AT57" i="13" s="1"/>
  <c r="AT58" i="13" s="1"/>
  <c r="AT59" i="13" s="1"/>
  <c r="AT60" i="13" s="1"/>
  <c r="AT61" i="13" s="1"/>
  <c r="AT62" i="13" s="1"/>
  <c r="AT63" i="13" s="1"/>
  <c r="AT64" i="13" s="1"/>
  <c r="AT65" i="13" s="1"/>
  <c r="AT66" i="13" s="1"/>
  <c r="AT67" i="13" s="1"/>
  <c r="AT68" i="13" s="1"/>
  <c r="AT69" i="13" s="1"/>
  <c r="AT70" i="13" s="1"/>
  <c r="AT71" i="13" s="1"/>
  <c r="AT72" i="13" s="1"/>
  <c r="AT73" i="13" s="1"/>
  <c r="AT74" i="13" s="1"/>
  <c r="AT75" i="13" s="1"/>
  <c r="AT76" i="13" s="1"/>
  <c r="AT77" i="13" s="1"/>
  <c r="AT78" i="13" s="1"/>
  <c r="AT79" i="13" s="1"/>
  <c r="AT80" i="13" s="1"/>
  <c r="AT81" i="13" s="1"/>
  <c r="AT82" i="13" s="1"/>
  <c r="AT83" i="13" s="1"/>
  <c r="AT84" i="13" s="1"/>
  <c r="AT85" i="13" s="1"/>
  <c r="AT86" i="13" s="1"/>
  <c r="AT87" i="13" s="1"/>
  <c r="AT88" i="13" s="1"/>
  <c r="AT89" i="13" s="1"/>
  <c r="AT90" i="13" s="1"/>
  <c r="AT91" i="13" s="1"/>
  <c r="AT92" i="13" s="1"/>
  <c r="AT93" i="13" s="1"/>
  <c r="AT94" i="13" s="1"/>
  <c r="AT95" i="13" s="1"/>
  <c r="AT96" i="13" s="1"/>
  <c r="AT97" i="13" s="1"/>
  <c r="AT98" i="13" s="1"/>
  <c r="AT99" i="13" s="1"/>
  <c r="AT100" i="13" s="1"/>
  <c r="AT101" i="13" s="1"/>
  <c r="AT102" i="13" s="1"/>
  <c r="AT103" i="13" s="1"/>
  <c r="AT104" i="13" s="1"/>
  <c r="AT105" i="13" s="1"/>
  <c r="AT106" i="13" s="1"/>
  <c r="AT107" i="13" s="1"/>
  <c r="AT108" i="13" s="1"/>
  <c r="AT109" i="13" s="1"/>
  <c r="AT110" i="13" s="1"/>
  <c r="AT111" i="13" s="1"/>
  <c r="AT112" i="13" s="1"/>
  <c r="AT113" i="13" s="1"/>
  <c r="AT114" i="13" s="1"/>
  <c r="AT115" i="13" s="1"/>
  <c r="AT116" i="13" s="1"/>
  <c r="AT117" i="13" s="1"/>
  <c r="AT118" i="13" s="1"/>
  <c r="AT119" i="13" s="1"/>
  <c r="AT120" i="13" s="1"/>
  <c r="AT121" i="13" s="1"/>
  <c r="AT122" i="13" s="1"/>
  <c r="AT123" i="13" s="1"/>
  <c r="AT124" i="13" s="1"/>
  <c r="AT125" i="13" s="1"/>
  <c r="AT126" i="13" s="1"/>
  <c r="AT127" i="13" s="1"/>
  <c r="AT128" i="13" s="1"/>
  <c r="AT129" i="13" s="1"/>
  <c r="AT130" i="13" s="1"/>
  <c r="AT131" i="13" s="1"/>
  <c r="AT132" i="13" s="1"/>
  <c r="AT133" i="13" s="1"/>
  <c r="AT134" i="13" s="1"/>
  <c r="AT135" i="13" s="1"/>
  <c r="AT136" i="13" s="1"/>
  <c r="AT137" i="13" s="1"/>
  <c r="AT138" i="13" s="1"/>
  <c r="AT139" i="13" s="1"/>
  <c r="AT140" i="13" s="1"/>
  <c r="AT141" i="13" s="1"/>
  <c r="AT142" i="13" s="1"/>
  <c r="AT143" i="13" s="1"/>
  <c r="AT144" i="13" s="1"/>
  <c r="AT145" i="13" s="1"/>
  <c r="AT146" i="13" s="1"/>
  <c r="AT147" i="13" s="1"/>
  <c r="AT148" i="13" s="1"/>
  <c r="AT149" i="13" s="1"/>
  <c r="AT150" i="13" s="1"/>
  <c r="AT151" i="13" s="1"/>
  <c r="AT152" i="13" s="1"/>
  <c r="AT153" i="13" s="1"/>
  <c r="AT154" i="13" s="1"/>
  <c r="AT155" i="13" s="1"/>
  <c r="AT156" i="13" s="1"/>
  <c r="AT157" i="13" s="1"/>
  <c r="AT158" i="13" s="1"/>
  <c r="AT159" i="13" s="1"/>
  <c r="AT160" i="13" s="1"/>
  <c r="AT161" i="13" s="1"/>
  <c r="AT162" i="13" s="1"/>
  <c r="AT163" i="13" s="1"/>
  <c r="AT164" i="13" s="1"/>
  <c r="AT165" i="13" s="1"/>
  <c r="AT166" i="13" s="1"/>
  <c r="AT167" i="13" s="1"/>
  <c r="AT168" i="13" s="1"/>
  <c r="AT169" i="13" s="1"/>
  <c r="AT170" i="13" s="1"/>
  <c r="AT171" i="13" s="1"/>
  <c r="AT172" i="13" s="1"/>
  <c r="AT173" i="13" s="1"/>
  <c r="AT174" i="13" s="1"/>
  <c r="AT175" i="13" s="1"/>
  <c r="AT176" i="13" s="1"/>
  <c r="AT177" i="13" s="1"/>
  <c r="AT178" i="13" s="1"/>
  <c r="AT179" i="13" s="1"/>
  <c r="AT180" i="13" s="1"/>
  <c r="AT181" i="13" s="1"/>
  <c r="AT182" i="13" s="1"/>
  <c r="AT183" i="13" s="1"/>
  <c r="AT184" i="13" s="1"/>
  <c r="AT185" i="13" s="1"/>
  <c r="AT186" i="13" s="1"/>
  <c r="AT187" i="13" s="1"/>
  <c r="AT188" i="13" s="1"/>
  <c r="AT189" i="13" s="1"/>
  <c r="AT190" i="13" s="1"/>
  <c r="AT191" i="13" s="1"/>
  <c r="AT192" i="13" s="1"/>
  <c r="AT193" i="13" s="1"/>
  <c r="AT194" i="13" s="1"/>
  <c r="AT195" i="13" s="1"/>
  <c r="AT196" i="13" s="1"/>
  <c r="AT197" i="13" s="1"/>
  <c r="AT198" i="13" s="1"/>
  <c r="AT199" i="13" s="1"/>
  <c r="AT200" i="13" s="1"/>
  <c r="AT201" i="13" s="1"/>
  <c r="AT202" i="13" s="1"/>
  <c r="AT203" i="13" s="1"/>
  <c r="AT204" i="13" s="1"/>
  <c r="AT205" i="13" s="1"/>
  <c r="AT206" i="13" s="1"/>
  <c r="AT207" i="13" s="1"/>
  <c r="AT208" i="13" s="1"/>
  <c r="AT209" i="13" s="1"/>
  <c r="AT210" i="13" s="1"/>
  <c r="AT211" i="13" s="1"/>
  <c r="AT212" i="13" s="1"/>
  <c r="AT213" i="13" s="1"/>
  <c r="AT214" i="13" s="1"/>
  <c r="AT215" i="13" s="1"/>
  <c r="AT216" i="13" s="1"/>
  <c r="AT217" i="13" s="1"/>
  <c r="AT218" i="13" s="1"/>
  <c r="AT219" i="13" s="1"/>
  <c r="AT220" i="13" s="1"/>
  <c r="AT221" i="13" s="1"/>
  <c r="AT222" i="13" s="1"/>
  <c r="AT223" i="13" s="1"/>
  <c r="AT224" i="13" s="1"/>
  <c r="AT225" i="13" s="1"/>
  <c r="AT226" i="13" s="1"/>
  <c r="AT227" i="13" s="1"/>
  <c r="AT228" i="13" s="1"/>
  <c r="AT229" i="13" s="1"/>
  <c r="AT230" i="13" s="1"/>
  <c r="AT231" i="13" s="1"/>
  <c r="AT232" i="13" s="1"/>
  <c r="AT233" i="13" s="1"/>
  <c r="AT234" i="13" s="1"/>
  <c r="AT235" i="13" s="1"/>
  <c r="AT236" i="13" s="1"/>
  <c r="AT237" i="13" s="1"/>
  <c r="AT238" i="13" s="1"/>
  <c r="AT239" i="13" s="1"/>
  <c r="AT240" i="13" s="1"/>
  <c r="AT241" i="13" s="1"/>
  <c r="AT242" i="13" s="1"/>
  <c r="AT243" i="13" s="1"/>
  <c r="AT244" i="13" s="1"/>
  <c r="AT245" i="13" s="1"/>
  <c r="AT246" i="13" s="1"/>
  <c r="AT247" i="13" s="1"/>
  <c r="AT248" i="13" s="1"/>
  <c r="AT249" i="13" s="1"/>
  <c r="AT250" i="13" s="1"/>
  <c r="AT251" i="13" s="1"/>
  <c r="AT252" i="13" s="1"/>
  <c r="AT253" i="13" s="1"/>
  <c r="AT254" i="13" s="1"/>
  <c r="AT255" i="13" s="1"/>
  <c r="AT256" i="13" s="1"/>
  <c r="AT257" i="13" s="1"/>
  <c r="AT258" i="13" s="1"/>
  <c r="AT259" i="13" s="1"/>
  <c r="AT260" i="13" s="1"/>
  <c r="AT261" i="13" s="1"/>
  <c r="AT262" i="13" s="1"/>
  <c r="AT263" i="13" s="1"/>
  <c r="AT264" i="13" s="1"/>
  <c r="AT265" i="13" s="1"/>
  <c r="AT266" i="13" s="1"/>
  <c r="AT267" i="13" s="1"/>
  <c r="AT268" i="13" s="1"/>
  <c r="AT269" i="13" s="1"/>
  <c r="AT270" i="13" s="1"/>
  <c r="AT271" i="13" s="1"/>
  <c r="AT272" i="13" s="1"/>
  <c r="AT273" i="13" s="1"/>
  <c r="AT274" i="13" s="1"/>
  <c r="AT275" i="13" s="1"/>
  <c r="AT276" i="13" s="1"/>
  <c r="AT277" i="13" s="1"/>
  <c r="AT278" i="13" s="1"/>
  <c r="AT279" i="13" s="1"/>
  <c r="AT280" i="13" s="1"/>
  <c r="AT281" i="13" s="1"/>
  <c r="AT282" i="13" s="1"/>
  <c r="AT283" i="13" s="1"/>
  <c r="AT284" i="13" s="1"/>
  <c r="AT285" i="13" s="1"/>
  <c r="AT286" i="13" s="1"/>
  <c r="AT287" i="13" s="1"/>
  <c r="AT288" i="13" s="1"/>
  <c r="AT289" i="13" s="1"/>
  <c r="AT290" i="13" s="1"/>
  <c r="AT291" i="13" s="1"/>
  <c r="AT292" i="13" s="1"/>
  <c r="AT293" i="13" s="1"/>
  <c r="AT294" i="13" s="1"/>
  <c r="AT295" i="13" s="1"/>
  <c r="AT296" i="13" s="1"/>
  <c r="AT297" i="13" s="1"/>
  <c r="AT298" i="13" s="1"/>
  <c r="AT299" i="13" s="1"/>
  <c r="AT300" i="13" s="1"/>
  <c r="AT301" i="13" s="1"/>
  <c r="AT302" i="13" s="1"/>
  <c r="AT303" i="13" s="1"/>
  <c r="AT304" i="13" s="1"/>
  <c r="AT305" i="13" s="1"/>
  <c r="AT306" i="13" s="1"/>
  <c r="AT307" i="13" s="1"/>
  <c r="AT308" i="13" s="1"/>
  <c r="AT309" i="13" s="1"/>
  <c r="AT310" i="13" s="1"/>
  <c r="AT311" i="13" s="1"/>
  <c r="AT312" i="13" s="1"/>
  <c r="AT313" i="13" s="1"/>
  <c r="AT314" i="13" s="1"/>
  <c r="AT315" i="13" s="1"/>
  <c r="AT316" i="13" s="1"/>
  <c r="AT317" i="13" s="1"/>
  <c r="AT318" i="13" s="1"/>
  <c r="AT319" i="13" s="1"/>
  <c r="AT320" i="13" s="1"/>
  <c r="AT321" i="13" s="1"/>
  <c r="AT322" i="13" s="1"/>
  <c r="AT323" i="13" s="1"/>
  <c r="AT324" i="13" s="1"/>
  <c r="AT325" i="13" s="1"/>
  <c r="AT326" i="13" s="1"/>
  <c r="AT327" i="13" s="1"/>
  <c r="AT328" i="13" s="1"/>
  <c r="AT329" i="13" s="1"/>
  <c r="AT330" i="13" s="1"/>
  <c r="AT331" i="13" s="1"/>
  <c r="AT332" i="13" s="1"/>
  <c r="AT333" i="13" s="1"/>
  <c r="AT334" i="13" s="1"/>
  <c r="AT335" i="13" s="1"/>
  <c r="AT336" i="13" s="1"/>
  <c r="AT337" i="13" s="1"/>
  <c r="AT338" i="13" s="1"/>
  <c r="AT339" i="13" s="1"/>
  <c r="AT340" i="13" s="1"/>
  <c r="AT341" i="13" s="1"/>
  <c r="AT342" i="13" s="1"/>
  <c r="AT343" i="13" s="1"/>
  <c r="AT344" i="13" s="1"/>
  <c r="AT345" i="13" s="1"/>
  <c r="AT346" i="13" s="1"/>
  <c r="AT347" i="13" s="1"/>
  <c r="AT348" i="13" s="1"/>
  <c r="AT349" i="13" s="1"/>
  <c r="AT350" i="13" s="1"/>
  <c r="AT351" i="13" s="1"/>
  <c r="AT352" i="13" s="1"/>
  <c r="AT353" i="13" s="1"/>
  <c r="AT354" i="13" s="1"/>
  <c r="AT355" i="13" s="1"/>
  <c r="AT356" i="13" s="1"/>
  <c r="AT357" i="13" s="1"/>
  <c r="AT358" i="13" s="1"/>
  <c r="AT359" i="13" s="1"/>
  <c r="AT360" i="13" s="1"/>
  <c r="AT361" i="13" s="1"/>
  <c r="AT362" i="13" s="1"/>
  <c r="AT363" i="13" s="1"/>
  <c r="AT364" i="13" s="1"/>
  <c r="AT365" i="13" s="1"/>
  <c r="AT366" i="13" s="1"/>
  <c r="AT367" i="13" s="1"/>
  <c r="AT368" i="13" s="1"/>
  <c r="AT369" i="13" s="1"/>
  <c r="AT370" i="13" s="1"/>
  <c r="AT371" i="13" s="1"/>
  <c r="AT372" i="13" s="1"/>
  <c r="AT373" i="13" s="1"/>
  <c r="AT374" i="13" s="1"/>
  <c r="AT375" i="13" s="1"/>
  <c r="AT376" i="13" s="1"/>
  <c r="AT377" i="13" s="1"/>
  <c r="AT378" i="13" s="1"/>
  <c r="AT379" i="13" s="1"/>
  <c r="AT380" i="13" s="1"/>
  <c r="AT381" i="13" s="1"/>
  <c r="AT382" i="13" s="1"/>
  <c r="AT383" i="13" s="1"/>
  <c r="AT384" i="13" s="1"/>
  <c r="AT385" i="13" s="1"/>
  <c r="AT386" i="13" s="1"/>
  <c r="AT387" i="13" s="1"/>
  <c r="AT388" i="13" s="1"/>
  <c r="AT389" i="13" s="1"/>
  <c r="AT390" i="13" s="1"/>
  <c r="AT391" i="13" s="1"/>
  <c r="AT392" i="13" s="1"/>
  <c r="AT393" i="13" s="1"/>
  <c r="AT394" i="13" s="1"/>
  <c r="AT395" i="13" s="1"/>
  <c r="AT396" i="13" s="1"/>
  <c r="AT397" i="13" s="1"/>
  <c r="AT398" i="13" s="1"/>
  <c r="AT399" i="13" s="1"/>
  <c r="AT400" i="13" s="1"/>
  <c r="AT401" i="13" s="1"/>
  <c r="AT402" i="13" s="1"/>
  <c r="AT403" i="13" s="1"/>
  <c r="AT404" i="13" s="1"/>
  <c r="AL46" i="13"/>
  <c r="AL47" i="13" s="1"/>
  <c r="AL48" i="13" s="1"/>
  <c r="AL49" i="13" s="1"/>
  <c r="AL50" i="13" s="1"/>
  <c r="AL51" i="13" s="1"/>
  <c r="AL52" i="13" s="1"/>
  <c r="AL53" i="13" s="1"/>
  <c r="AL54" i="13" s="1"/>
  <c r="AL55" i="13" s="1"/>
  <c r="AL56" i="13" s="1"/>
  <c r="AL57" i="13" s="1"/>
  <c r="AL58" i="13" s="1"/>
  <c r="AL59" i="13" s="1"/>
  <c r="AL60" i="13" s="1"/>
  <c r="AL61" i="13" s="1"/>
  <c r="AL62" i="13" s="1"/>
  <c r="AL63" i="13" s="1"/>
  <c r="AL64" i="13" s="1"/>
  <c r="AL65" i="13" s="1"/>
  <c r="AL66" i="13" s="1"/>
  <c r="AL67" i="13" s="1"/>
  <c r="AL68" i="13" s="1"/>
  <c r="AL69" i="13" s="1"/>
  <c r="AL70" i="13" s="1"/>
  <c r="AL71" i="13" s="1"/>
  <c r="AL72" i="13" s="1"/>
  <c r="AL73" i="13" s="1"/>
  <c r="AL74" i="13" s="1"/>
  <c r="AL75" i="13" s="1"/>
  <c r="AL76" i="13" s="1"/>
  <c r="AL77" i="13" s="1"/>
  <c r="AL78" i="13" s="1"/>
  <c r="AL79" i="13" s="1"/>
  <c r="AL80" i="13" s="1"/>
  <c r="AL81" i="13" s="1"/>
  <c r="AL82" i="13" s="1"/>
  <c r="AL83" i="13" s="1"/>
  <c r="AL84" i="13" s="1"/>
  <c r="AL85" i="13" s="1"/>
  <c r="AL86" i="13" s="1"/>
  <c r="AL87" i="13" s="1"/>
  <c r="AL88" i="13" s="1"/>
  <c r="AL89" i="13" s="1"/>
  <c r="AL90" i="13" s="1"/>
  <c r="AL91" i="13" s="1"/>
  <c r="AL92" i="13" s="1"/>
  <c r="AL93" i="13" s="1"/>
  <c r="AL94" i="13" s="1"/>
  <c r="AL95" i="13" s="1"/>
  <c r="AL96" i="13" s="1"/>
  <c r="AL97" i="13" s="1"/>
  <c r="AL98" i="13" s="1"/>
  <c r="AL99" i="13" s="1"/>
  <c r="AL100" i="13" s="1"/>
  <c r="AL101" i="13" s="1"/>
  <c r="AL102" i="13" s="1"/>
  <c r="AL103" i="13" s="1"/>
  <c r="AL104" i="13" s="1"/>
  <c r="AL105" i="13" s="1"/>
  <c r="AL106" i="13" s="1"/>
  <c r="AL107" i="13" s="1"/>
  <c r="AL108" i="13" s="1"/>
  <c r="AL109" i="13" s="1"/>
  <c r="AL110" i="13" s="1"/>
  <c r="AL111" i="13" s="1"/>
  <c r="AL112" i="13" s="1"/>
  <c r="AL113" i="13" s="1"/>
  <c r="AL114" i="13" s="1"/>
  <c r="AL115" i="13" s="1"/>
  <c r="AL116" i="13" s="1"/>
  <c r="AL117" i="13" s="1"/>
  <c r="AL118" i="13" s="1"/>
  <c r="AL119" i="13" s="1"/>
  <c r="AL120" i="13" s="1"/>
  <c r="AL121" i="13" s="1"/>
  <c r="AL122" i="13" s="1"/>
  <c r="AL123" i="13" s="1"/>
  <c r="AL124" i="13" s="1"/>
  <c r="AL125" i="13" s="1"/>
  <c r="AL126" i="13" s="1"/>
  <c r="AL127" i="13" s="1"/>
  <c r="AL128" i="13" s="1"/>
  <c r="AL129" i="13" s="1"/>
  <c r="AL130" i="13" s="1"/>
  <c r="AL131" i="13" s="1"/>
  <c r="AL132" i="13" s="1"/>
  <c r="AL133" i="13" s="1"/>
  <c r="AL134" i="13" s="1"/>
  <c r="AL135" i="13" s="1"/>
  <c r="AL136" i="13" s="1"/>
  <c r="AL137" i="13" s="1"/>
  <c r="AL138" i="13" s="1"/>
  <c r="AL139" i="13" s="1"/>
  <c r="AL140" i="13" s="1"/>
  <c r="AL141" i="13" s="1"/>
  <c r="AL142" i="13" s="1"/>
  <c r="AL143" i="13" s="1"/>
  <c r="AL144" i="13" s="1"/>
  <c r="AL145" i="13" s="1"/>
  <c r="AL146" i="13" s="1"/>
  <c r="AL147" i="13" s="1"/>
  <c r="AL148" i="13" s="1"/>
  <c r="AL149" i="13" s="1"/>
  <c r="AL150" i="13" s="1"/>
  <c r="AL151" i="13" s="1"/>
  <c r="AL152" i="13" s="1"/>
  <c r="AL153" i="13" s="1"/>
  <c r="AL154" i="13" s="1"/>
  <c r="AL155" i="13" s="1"/>
  <c r="AL156" i="13" s="1"/>
  <c r="AL157" i="13" s="1"/>
  <c r="AL158" i="13" s="1"/>
  <c r="AL159" i="13" s="1"/>
  <c r="AL160" i="13" s="1"/>
  <c r="AL161" i="13" s="1"/>
  <c r="AL162" i="13" s="1"/>
  <c r="AL163" i="13" s="1"/>
  <c r="AL164" i="13" s="1"/>
  <c r="AL165" i="13" s="1"/>
  <c r="AL166" i="13" s="1"/>
  <c r="AL167" i="13" s="1"/>
  <c r="AL168" i="13" s="1"/>
  <c r="AL169" i="13" s="1"/>
  <c r="AL170" i="13" s="1"/>
  <c r="AL171" i="13" s="1"/>
  <c r="AL172" i="13" s="1"/>
  <c r="AL173" i="13" s="1"/>
  <c r="AL174" i="13" s="1"/>
  <c r="AL175" i="13" s="1"/>
  <c r="AL176" i="13" s="1"/>
  <c r="AL177" i="13" s="1"/>
  <c r="AL178" i="13" s="1"/>
  <c r="AL179" i="13" s="1"/>
  <c r="AL180" i="13" s="1"/>
  <c r="AL181" i="13" s="1"/>
  <c r="AL182" i="13" s="1"/>
  <c r="AL183" i="13" s="1"/>
  <c r="AL184" i="13" s="1"/>
  <c r="AL185" i="13" s="1"/>
  <c r="AL186" i="13" s="1"/>
  <c r="AL187" i="13" s="1"/>
  <c r="AL188" i="13" s="1"/>
  <c r="AL189" i="13" s="1"/>
  <c r="AL190" i="13" s="1"/>
  <c r="AL191" i="13" s="1"/>
  <c r="AL192" i="13" s="1"/>
  <c r="AL193" i="13" s="1"/>
  <c r="AL194" i="13" s="1"/>
  <c r="AL195" i="13" s="1"/>
  <c r="AL196" i="13" s="1"/>
  <c r="AL197" i="13" s="1"/>
  <c r="AL198" i="13" s="1"/>
  <c r="AL199" i="13" s="1"/>
  <c r="AL200" i="13" s="1"/>
  <c r="AL201" i="13" s="1"/>
  <c r="AL202" i="13" s="1"/>
  <c r="AL203" i="13" s="1"/>
  <c r="AL204" i="13" s="1"/>
  <c r="AL205" i="13" s="1"/>
  <c r="AL206" i="13" s="1"/>
  <c r="AL207" i="13" s="1"/>
  <c r="AL208" i="13" s="1"/>
  <c r="AL209" i="13" s="1"/>
  <c r="AL210" i="13" s="1"/>
  <c r="AL211" i="13" s="1"/>
  <c r="AL212" i="13" s="1"/>
  <c r="AL213" i="13" s="1"/>
  <c r="AL214" i="13" s="1"/>
  <c r="AL215" i="13" s="1"/>
  <c r="AL216" i="13" s="1"/>
  <c r="AL217" i="13" s="1"/>
  <c r="AL218" i="13" s="1"/>
  <c r="AL219" i="13" s="1"/>
  <c r="AL220" i="13" s="1"/>
  <c r="AL221" i="13" s="1"/>
  <c r="AL222" i="13" s="1"/>
  <c r="AL223" i="13" s="1"/>
  <c r="AL224" i="13" s="1"/>
  <c r="AL225" i="13" s="1"/>
  <c r="AL226" i="13" s="1"/>
  <c r="AL227" i="13" s="1"/>
  <c r="AL228" i="13" s="1"/>
  <c r="AL229" i="13" s="1"/>
  <c r="AL230" i="13" s="1"/>
  <c r="AL231" i="13" s="1"/>
  <c r="AL232" i="13" s="1"/>
  <c r="AL233" i="13" s="1"/>
  <c r="AL234" i="13" s="1"/>
  <c r="AL235" i="13" s="1"/>
  <c r="AL236" i="13" s="1"/>
  <c r="AL237" i="13" s="1"/>
  <c r="AL238" i="13" s="1"/>
  <c r="AL239" i="13" s="1"/>
  <c r="AL240" i="13" s="1"/>
  <c r="AL241" i="13" s="1"/>
  <c r="AL242" i="13" s="1"/>
  <c r="AL243" i="13" s="1"/>
  <c r="AL244" i="13" s="1"/>
  <c r="AL245" i="13" s="1"/>
  <c r="AL246" i="13" s="1"/>
  <c r="AL247" i="13" s="1"/>
  <c r="AL248" i="13" s="1"/>
  <c r="AL249" i="13" s="1"/>
  <c r="AL250" i="13" s="1"/>
  <c r="AL251" i="13" s="1"/>
  <c r="AL252" i="13" s="1"/>
  <c r="AL253" i="13" s="1"/>
  <c r="AL254" i="13" s="1"/>
  <c r="AL255" i="13" s="1"/>
  <c r="AL256" i="13" s="1"/>
  <c r="AL257" i="13" s="1"/>
  <c r="AL258" i="13" s="1"/>
  <c r="AL259" i="13" s="1"/>
  <c r="AL260" i="13" s="1"/>
  <c r="AL261" i="13" s="1"/>
  <c r="AL262" i="13" s="1"/>
  <c r="AL263" i="13" s="1"/>
  <c r="AL264" i="13" s="1"/>
  <c r="AL265" i="13" s="1"/>
  <c r="AL266" i="13" s="1"/>
  <c r="AL267" i="13" s="1"/>
  <c r="AL268" i="13" s="1"/>
  <c r="AL269" i="13" s="1"/>
  <c r="AL270" i="13" s="1"/>
  <c r="AL271" i="13" s="1"/>
  <c r="AL272" i="13" s="1"/>
  <c r="AL273" i="13" s="1"/>
  <c r="AL274" i="13" s="1"/>
  <c r="AL275" i="13" s="1"/>
  <c r="AL276" i="13" s="1"/>
  <c r="AL277" i="13" s="1"/>
  <c r="AL278" i="13" s="1"/>
  <c r="AL279" i="13" s="1"/>
  <c r="AL280" i="13" s="1"/>
  <c r="AL281" i="13" s="1"/>
  <c r="AL282" i="13" s="1"/>
  <c r="AL283" i="13" s="1"/>
  <c r="AL284" i="13" s="1"/>
  <c r="AL285" i="13" s="1"/>
  <c r="AL286" i="13" s="1"/>
  <c r="AL287" i="13" s="1"/>
  <c r="AL288" i="13" s="1"/>
  <c r="AL289" i="13" s="1"/>
  <c r="AL290" i="13" s="1"/>
  <c r="AL291" i="13" s="1"/>
  <c r="AL292" i="13" s="1"/>
  <c r="AL293" i="13" s="1"/>
  <c r="AL294" i="13" s="1"/>
  <c r="AL295" i="13" s="1"/>
  <c r="AL296" i="13" s="1"/>
  <c r="AL297" i="13" s="1"/>
  <c r="AL298" i="13" s="1"/>
  <c r="AL299" i="13" s="1"/>
  <c r="AL300" i="13" s="1"/>
  <c r="AL301" i="13" s="1"/>
  <c r="AL302" i="13" s="1"/>
  <c r="AL303" i="13" s="1"/>
  <c r="AL304" i="13" s="1"/>
  <c r="AL305" i="13" s="1"/>
  <c r="AL306" i="13" s="1"/>
  <c r="AL307" i="13" s="1"/>
  <c r="AL308" i="13" s="1"/>
  <c r="AL309" i="13" s="1"/>
  <c r="AL310" i="13" s="1"/>
  <c r="AL311" i="13" s="1"/>
  <c r="AL312" i="13" s="1"/>
  <c r="AL313" i="13" s="1"/>
  <c r="AL314" i="13" s="1"/>
  <c r="AL315" i="13" s="1"/>
  <c r="AL316" i="13" s="1"/>
  <c r="AL317" i="13" s="1"/>
  <c r="AL318" i="13" s="1"/>
  <c r="AL319" i="13" s="1"/>
  <c r="AL320" i="13" s="1"/>
  <c r="AL321" i="13" s="1"/>
  <c r="AL322" i="13" s="1"/>
  <c r="AL323" i="13" s="1"/>
  <c r="AL324" i="13" s="1"/>
  <c r="AL325" i="13" s="1"/>
  <c r="AL326" i="13" s="1"/>
  <c r="AL327" i="13" s="1"/>
  <c r="AL328" i="13" s="1"/>
  <c r="AL329" i="13" s="1"/>
  <c r="AL330" i="13" s="1"/>
  <c r="AL331" i="13" s="1"/>
  <c r="AL332" i="13" s="1"/>
  <c r="AL333" i="13" s="1"/>
  <c r="AL334" i="13" s="1"/>
  <c r="AL335" i="13" s="1"/>
  <c r="AL336" i="13" s="1"/>
  <c r="AL337" i="13" s="1"/>
  <c r="AL338" i="13" s="1"/>
  <c r="AL339" i="13" s="1"/>
  <c r="AL340" i="13" s="1"/>
  <c r="AL341" i="13" s="1"/>
  <c r="AL342" i="13" s="1"/>
  <c r="AL343" i="13" s="1"/>
  <c r="AL344" i="13" s="1"/>
  <c r="AL345" i="13" s="1"/>
  <c r="AL346" i="13" s="1"/>
  <c r="AL347" i="13" s="1"/>
  <c r="AL348" i="13" s="1"/>
  <c r="AL349" i="13" s="1"/>
  <c r="AL350" i="13" s="1"/>
  <c r="AL351" i="13" s="1"/>
  <c r="AL352" i="13" s="1"/>
  <c r="AL353" i="13" s="1"/>
  <c r="AL354" i="13" s="1"/>
  <c r="AL355" i="13" s="1"/>
  <c r="AL356" i="13" s="1"/>
  <c r="AL357" i="13" s="1"/>
  <c r="AL358" i="13" s="1"/>
  <c r="AL359" i="13" s="1"/>
  <c r="AL360" i="13" s="1"/>
  <c r="AL361" i="13" s="1"/>
  <c r="AL362" i="13" s="1"/>
  <c r="AL363" i="13" s="1"/>
  <c r="AL364" i="13" s="1"/>
  <c r="AL365" i="13" s="1"/>
  <c r="AL366" i="13" s="1"/>
  <c r="AL367" i="13" s="1"/>
  <c r="AL368" i="13" s="1"/>
  <c r="AL369" i="13" s="1"/>
  <c r="AL370" i="13" s="1"/>
  <c r="AL371" i="13" s="1"/>
  <c r="AL372" i="13" s="1"/>
  <c r="AL373" i="13" s="1"/>
  <c r="AL374" i="13" s="1"/>
  <c r="AL375" i="13" s="1"/>
  <c r="AL376" i="13" s="1"/>
  <c r="AL377" i="13" s="1"/>
  <c r="AL378" i="13" s="1"/>
  <c r="AL379" i="13" s="1"/>
  <c r="AL380" i="13" s="1"/>
  <c r="AL381" i="13" s="1"/>
  <c r="AL382" i="13" s="1"/>
  <c r="AL383" i="13" s="1"/>
  <c r="AL384" i="13" s="1"/>
  <c r="AL385" i="13" s="1"/>
  <c r="AL386" i="13" s="1"/>
  <c r="AL387" i="13" s="1"/>
  <c r="AL388" i="13" s="1"/>
  <c r="AL389" i="13" s="1"/>
  <c r="AL390" i="13" s="1"/>
  <c r="AL391" i="13" s="1"/>
  <c r="AL392" i="13" s="1"/>
  <c r="AL393" i="13" s="1"/>
  <c r="AL394" i="13" s="1"/>
  <c r="AL395" i="13" s="1"/>
  <c r="AL396" i="13" s="1"/>
  <c r="AL397" i="13" s="1"/>
  <c r="AL398" i="13" s="1"/>
  <c r="AL399" i="13" s="1"/>
  <c r="AL400" i="13" s="1"/>
  <c r="AL401" i="13" s="1"/>
  <c r="AL402" i="13" s="1"/>
  <c r="AL403" i="13" s="1"/>
  <c r="AL404" i="13" s="1"/>
  <c r="R10" i="13"/>
  <c r="R11" i="13"/>
  <c r="R12" i="13"/>
  <c r="R13" i="13"/>
  <c r="R14" i="13"/>
  <c r="R15" i="13"/>
  <c r="R16" i="13"/>
  <c r="R17" i="13"/>
  <c r="R18" i="13"/>
  <c r="R9" i="13"/>
  <c r="Q11" i="13"/>
  <c r="Q12" i="13"/>
  <c r="Q13" i="13"/>
  <c r="Q14" i="13"/>
  <c r="Q15" i="13"/>
  <c r="Q16" i="13"/>
  <c r="Q17" i="13"/>
  <c r="Q18" i="13"/>
  <c r="Q10" i="13"/>
  <c r="Q9" i="13"/>
  <c r="AD46" i="13"/>
  <c r="AD47" i="13" s="1"/>
  <c r="AD48" i="13" s="1"/>
  <c r="AD49" i="13" s="1"/>
  <c r="AD50" i="13" s="1"/>
  <c r="AD51" i="13" s="1"/>
  <c r="AD52" i="13" s="1"/>
  <c r="AD53" i="13" s="1"/>
  <c r="AD54" i="13" s="1"/>
  <c r="AD55" i="13" s="1"/>
  <c r="AD56" i="13" s="1"/>
  <c r="AD57" i="13" s="1"/>
  <c r="AD58" i="13" s="1"/>
  <c r="AD59" i="13" s="1"/>
  <c r="AD60" i="13" s="1"/>
  <c r="AD61" i="13" s="1"/>
  <c r="AD62" i="13" s="1"/>
  <c r="AD63" i="13" s="1"/>
  <c r="AD64" i="13" s="1"/>
  <c r="AD65" i="13" s="1"/>
  <c r="AD66" i="13" s="1"/>
  <c r="AD67" i="13" s="1"/>
  <c r="AD68" i="13" s="1"/>
  <c r="AD69" i="13" s="1"/>
  <c r="AD70" i="13" s="1"/>
  <c r="AD71" i="13" s="1"/>
  <c r="AD72" i="13" s="1"/>
  <c r="AD73" i="13" s="1"/>
  <c r="AD74" i="13" s="1"/>
  <c r="AD75" i="13" s="1"/>
  <c r="AD76" i="13" s="1"/>
  <c r="AD77" i="13" s="1"/>
  <c r="AD78" i="13" s="1"/>
  <c r="AD79" i="13" s="1"/>
  <c r="AD80" i="13" s="1"/>
  <c r="AD81" i="13" s="1"/>
  <c r="AD82" i="13" s="1"/>
  <c r="AD83" i="13" s="1"/>
  <c r="AD84" i="13" s="1"/>
  <c r="AD85" i="13" s="1"/>
  <c r="AD86" i="13" s="1"/>
  <c r="AD87" i="13" s="1"/>
  <c r="AD88" i="13" s="1"/>
  <c r="AD89" i="13" s="1"/>
  <c r="AD90" i="13" s="1"/>
  <c r="AD91" i="13" s="1"/>
  <c r="AD92" i="13" s="1"/>
  <c r="AD93" i="13" s="1"/>
  <c r="AD94" i="13" s="1"/>
  <c r="AD95" i="13" s="1"/>
  <c r="AD96" i="13" s="1"/>
  <c r="AD97" i="13" s="1"/>
  <c r="AD98" i="13" s="1"/>
  <c r="AD99" i="13" s="1"/>
  <c r="AD100" i="13" s="1"/>
  <c r="AD101" i="13" s="1"/>
  <c r="AD102" i="13" s="1"/>
  <c r="AD103" i="13" s="1"/>
  <c r="AD104" i="13" s="1"/>
  <c r="AD105" i="13" s="1"/>
  <c r="AD106" i="13" s="1"/>
  <c r="AD107" i="13" s="1"/>
  <c r="AD108" i="13" s="1"/>
  <c r="AD109" i="13" s="1"/>
  <c r="AD110" i="13" s="1"/>
  <c r="AD111" i="13" s="1"/>
  <c r="AD112" i="13" s="1"/>
  <c r="AD113" i="13" s="1"/>
  <c r="AD114" i="13" s="1"/>
  <c r="AD115" i="13" s="1"/>
  <c r="AD116" i="13" s="1"/>
  <c r="AD117" i="13" s="1"/>
  <c r="AD118" i="13" s="1"/>
  <c r="AD119" i="13" s="1"/>
  <c r="AD120" i="13" s="1"/>
  <c r="AD121" i="13" s="1"/>
  <c r="AD122" i="13" s="1"/>
  <c r="AD123" i="13" s="1"/>
  <c r="AD124" i="13" s="1"/>
  <c r="AD125" i="13" s="1"/>
  <c r="AD126" i="13" s="1"/>
  <c r="AD127" i="13" s="1"/>
  <c r="AD128" i="13" s="1"/>
  <c r="AD129" i="13" s="1"/>
  <c r="AD130" i="13" s="1"/>
  <c r="AD131" i="13" s="1"/>
  <c r="AD132" i="13" s="1"/>
  <c r="AD133" i="13" s="1"/>
  <c r="AD134" i="13" s="1"/>
  <c r="AD135" i="13" s="1"/>
  <c r="AD136" i="13" s="1"/>
  <c r="AD137" i="13" s="1"/>
  <c r="AD138" i="13" s="1"/>
  <c r="AD139" i="13" s="1"/>
  <c r="AD140" i="13" s="1"/>
  <c r="AD141" i="13" s="1"/>
  <c r="AD142" i="13" s="1"/>
  <c r="AD143" i="13" s="1"/>
  <c r="AD144" i="13" s="1"/>
  <c r="AD145" i="13" s="1"/>
  <c r="AD146" i="13" s="1"/>
  <c r="AD147" i="13" s="1"/>
  <c r="AD148" i="13" s="1"/>
  <c r="AD149" i="13" s="1"/>
  <c r="AD150" i="13" s="1"/>
  <c r="AD151" i="13" s="1"/>
  <c r="AD152" i="13" s="1"/>
  <c r="AD153" i="13" s="1"/>
  <c r="AD154" i="13" s="1"/>
  <c r="AD155" i="13" s="1"/>
  <c r="AD156" i="13" s="1"/>
  <c r="AD157" i="13" s="1"/>
  <c r="AD158" i="13" s="1"/>
  <c r="AD159" i="13" s="1"/>
  <c r="AD160" i="13" s="1"/>
  <c r="AD161" i="13" s="1"/>
  <c r="AD162" i="13" s="1"/>
  <c r="AD163" i="13" s="1"/>
  <c r="AD164" i="13" s="1"/>
  <c r="AD165" i="13" s="1"/>
  <c r="AD166" i="13" s="1"/>
  <c r="AD167" i="13" s="1"/>
  <c r="AD168" i="13" s="1"/>
  <c r="AD169" i="13" s="1"/>
  <c r="AD170" i="13" s="1"/>
  <c r="AD171" i="13" s="1"/>
  <c r="AD172" i="13" s="1"/>
  <c r="AD173" i="13" s="1"/>
  <c r="AD174" i="13" s="1"/>
  <c r="AD175" i="13" s="1"/>
  <c r="AD176" i="13" s="1"/>
  <c r="AD177" i="13" s="1"/>
  <c r="AD178" i="13" s="1"/>
  <c r="AD179" i="13" s="1"/>
  <c r="AD180" i="13" s="1"/>
  <c r="AD181" i="13" s="1"/>
  <c r="AD182" i="13" s="1"/>
  <c r="AD183" i="13" s="1"/>
  <c r="AD184" i="13" s="1"/>
  <c r="AD185" i="13" s="1"/>
  <c r="AD186" i="13" s="1"/>
  <c r="AD187" i="13" s="1"/>
  <c r="AD188" i="13" s="1"/>
  <c r="AD189" i="13" s="1"/>
  <c r="AD190" i="13" s="1"/>
  <c r="AD191" i="13" s="1"/>
  <c r="AD192" i="13" s="1"/>
  <c r="AD193" i="13" s="1"/>
  <c r="AD194" i="13" s="1"/>
  <c r="AD195" i="13" s="1"/>
  <c r="AD196" i="13" s="1"/>
  <c r="AD197" i="13" s="1"/>
  <c r="AD198" i="13" s="1"/>
  <c r="AD199" i="13" s="1"/>
  <c r="AD200" i="13" s="1"/>
  <c r="AD201" i="13" s="1"/>
  <c r="AD202" i="13" s="1"/>
  <c r="AD203" i="13" s="1"/>
  <c r="AD204" i="13" s="1"/>
  <c r="AD205" i="13" s="1"/>
  <c r="AD206" i="13" s="1"/>
  <c r="AD207" i="13" s="1"/>
  <c r="AD208" i="13" s="1"/>
  <c r="AD209" i="13" s="1"/>
  <c r="AD210" i="13" s="1"/>
  <c r="AD211" i="13" s="1"/>
  <c r="AD212" i="13" s="1"/>
  <c r="AD213" i="13" s="1"/>
  <c r="AD214" i="13" s="1"/>
  <c r="AD215" i="13" s="1"/>
  <c r="AD216" i="13" s="1"/>
  <c r="AD217" i="13" s="1"/>
  <c r="AD218" i="13" s="1"/>
  <c r="AD219" i="13" s="1"/>
  <c r="AD220" i="13" s="1"/>
  <c r="AD221" i="13" s="1"/>
  <c r="AD222" i="13" s="1"/>
  <c r="AD223" i="13" s="1"/>
  <c r="AD224" i="13" s="1"/>
  <c r="AD225" i="13" s="1"/>
  <c r="AD226" i="13" s="1"/>
  <c r="AD227" i="13" s="1"/>
  <c r="AD228" i="13" s="1"/>
  <c r="AD229" i="13" s="1"/>
  <c r="AD230" i="13" s="1"/>
  <c r="AD231" i="13" s="1"/>
  <c r="AD232" i="13" s="1"/>
  <c r="AD233" i="13" s="1"/>
  <c r="AD234" i="13" s="1"/>
  <c r="AD235" i="13" s="1"/>
  <c r="AD236" i="13" s="1"/>
  <c r="AD237" i="13" s="1"/>
  <c r="AD238" i="13" s="1"/>
  <c r="AD239" i="13" s="1"/>
  <c r="AD240" i="13" s="1"/>
  <c r="AD241" i="13" s="1"/>
  <c r="AD242" i="13" s="1"/>
  <c r="AD243" i="13" s="1"/>
  <c r="AD244" i="13" s="1"/>
  <c r="AD245" i="13" s="1"/>
  <c r="AD246" i="13" s="1"/>
  <c r="AD247" i="13" s="1"/>
  <c r="AD248" i="13" s="1"/>
  <c r="AD249" i="13" s="1"/>
  <c r="AD250" i="13" s="1"/>
  <c r="AD251" i="13" s="1"/>
  <c r="AD252" i="13" s="1"/>
  <c r="AD253" i="13" s="1"/>
  <c r="AD254" i="13" s="1"/>
  <c r="AD255" i="13" s="1"/>
  <c r="AD256" i="13" s="1"/>
  <c r="AD257" i="13" s="1"/>
  <c r="AD258" i="13" s="1"/>
  <c r="AD259" i="13" s="1"/>
  <c r="AD260" i="13" s="1"/>
  <c r="AD261" i="13" s="1"/>
  <c r="AD262" i="13" s="1"/>
  <c r="AD263" i="13" s="1"/>
  <c r="AD264" i="13" s="1"/>
  <c r="AD265" i="13" s="1"/>
  <c r="AD266" i="13" s="1"/>
  <c r="AD267" i="13" s="1"/>
  <c r="AD268" i="13" s="1"/>
  <c r="AD269" i="13" s="1"/>
  <c r="AD270" i="13" s="1"/>
  <c r="AD271" i="13" s="1"/>
  <c r="AD272" i="13" s="1"/>
  <c r="AD273" i="13" s="1"/>
  <c r="AD274" i="13" s="1"/>
  <c r="AD275" i="13" s="1"/>
  <c r="AD276" i="13" s="1"/>
  <c r="AD277" i="13" s="1"/>
  <c r="AD278" i="13" s="1"/>
  <c r="AD279" i="13" s="1"/>
  <c r="AD280" i="13" s="1"/>
  <c r="AD281" i="13" s="1"/>
  <c r="AD282" i="13" s="1"/>
  <c r="AD283" i="13" s="1"/>
  <c r="AD284" i="13" s="1"/>
  <c r="AD285" i="13" s="1"/>
  <c r="AD286" i="13" s="1"/>
  <c r="AD287" i="13" s="1"/>
  <c r="AD288" i="13" s="1"/>
  <c r="AD289" i="13" s="1"/>
  <c r="AD290" i="13" s="1"/>
  <c r="AD291" i="13" s="1"/>
  <c r="AD292" i="13" s="1"/>
  <c r="AD293" i="13" s="1"/>
  <c r="AD294" i="13" s="1"/>
  <c r="AD295" i="13" s="1"/>
  <c r="AD296" i="13" s="1"/>
  <c r="AD297" i="13" s="1"/>
  <c r="AD298" i="13" s="1"/>
  <c r="AD299" i="13" s="1"/>
  <c r="AD300" i="13" s="1"/>
  <c r="AD301" i="13" s="1"/>
  <c r="AD302" i="13" s="1"/>
  <c r="AD303" i="13" s="1"/>
  <c r="AD304" i="13" s="1"/>
  <c r="AD305" i="13" s="1"/>
  <c r="AD306" i="13" s="1"/>
  <c r="AD307" i="13" s="1"/>
  <c r="AD308" i="13" s="1"/>
  <c r="AD309" i="13" s="1"/>
  <c r="AD310" i="13" s="1"/>
  <c r="AD311" i="13" s="1"/>
  <c r="AD312" i="13" s="1"/>
  <c r="AD313" i="13" s="1"/>
  <c r="AD314" i="13" s="1"/>
  <c r="AD315" i="13" s="1"/>
  <c r="AD316" i="13" s="1"/>
  <c r="AD317" i="13" s="1"/>
  <c r="AD318" i="13" s="1"/>
  <c r="AD319" i="13" s="1"/>
  <c r="AD320" i="13" s="1"/>
  <c r="AD321" i="13" s="1"/>
  <c r="AD322" i="13" s="1"/>
  <c r="AD323" i="13" s="1"/>
  <c r="AD324" i="13" s="1"/>
  <c r="AD325" i="13" s="1"/>
  <c r="AD326" i="13" s="1"/>
  <c r="AD327" i="13" s="1"/>
  <c r="AD328" i="13" s="1"/>
  <c r="AD329" i="13" s="1"/>
  <c r="AD330" i="13" s="1"/>
  <c r="AD331" i="13" s="1"/>
  <c r="AD332" i="13" s="1"/>
  <c r="AD333" i="13" s="1"/>
  <c r="AD334" i="13" s="1"/>
  <c r="AD335" i="13" s="1"/>
  <c r="AD336" i="13" s="1"/>
  <c r="AD337" i="13" s="1"/>
  <c r="AD338" i="13" s="1"/>
  <c r="AD339" i="13" s="1"/>
  <c r="AD340" i="13" s="1"/>
  <c r="AD341" i="13" s="1"/>
  <c r="AD342" i="13" s="1"/>
  <c r="AD343" i="13" s="1"/>
  <c r="AD344" i="13" s="1"/>
  <c r="AD345" i="13" s="1"/>
  <c r="AD346" i="13" s="1"/>
  <c r="AD347" i="13" s="1"/>
  <c r="AD348" i="13" s="1"/>
  <c r="AD349" i="13" s="1"/>
  <c r="AD350" i="13" s="1"/>
  <c r="AD351" i="13" s="1"/>
  <c r="AD352" i="13" s="1"/>
  <c r="AD353" i="13" s="1"/>
  <c r="AD354" i="13" s="1"/>
  <c r="AD355" i="13" s="1"/>
  <c r="AD356" i="13" s="1"/>
  <c r="AD357" i="13" s="1"/>
  <c r="AD358" i="13" s="1"/>
  <c r="AD359" i="13" s="1"/>
  <c r="AD360" i="13" s="1"/>
  <c r="AD361" i="13" s="1"/>
  <c r="AD362" i="13" s="1"/>
  <c r="AD363" i="13" s="1"/>
  <c r="AD364" i="13" s="1"/>
  <c r="AD365" i="13" s="1"/>
  <c r="AD366" i="13" s="1"/>
  <c r="AD367" i="13" s="1"/>
  <c r="AD368" i="13" s="1"/>
  <c r="AD369" i="13" s="1"/>
  <c r="AD370" i="13" s="1"/>
  <c r="AD371" i="13" s="1"/>
  <c r="AD372" i="13" s="1"/>
  <c r="AD373" i="13" s="1"/>
  <c r="AD374" i="13" s="1"/>
  <c r="AD375" i="13" s="1"/>
  <c r="AD376" i="13" s="1"/>
  <c r="AD377" i="13" s="1"/>
  <c r="AD378" i="13" s="1"/>
  <c r="AD379" i="13" s="1"/>
  <c r="AD380" i="13" s="1"/>
  <c r="AD381" i="13" s="1"/>
  <c r="AD382" i="13" s="1"/>
  <c r="AD383" i="13" s="1"/>
  <c r="AD384" i="13" s="1"/>
  <c r="AD385" i="13" s="1"/>
  <c r="AD386" i="13" s="1"/>
  <c r="AD387" i="13" s="1"/>
  <c r="AD388" i="13" s="1"/>
  <c r="AD389" i="13" s="1"/>
  <c r="AD390" i="13" s="1"/>
  <c r="AD391" i="13" s="1"/>
  <c r="AD392" i="13" s="1"/>
  <c r="AD393" i="13" s="1"/>
  <c r="AD394" i="13" s="1"/>
  <c r="AD395" i="13" s="1"/>
  <c r="AD396" i="13" s="1"/>
  <c r="AD397" i="13" s="1"/>
  <c r="AD398" i="13" s="1"/>
  <c r="AD399" i="13" s="1"/>
  <c r="AD400" i="13" s="1"/>
  <c r="AD401" i="13" s="1"/>
  <c r="AD402" i="13" s="1"/>
  <c r="AD403" i="13" s="1"/>
  <c r="AD404" i="13" s="1"/>
  <c r="V46" i="13"/>
  <c r="V47" i="13" s="1"/>
  <c r="V48" i="13" s="1"/>
  <c r="V49" i="13" s="1"/>
  <c r="V50" i="13" s="1"/>
  <c r="V51" i="13" s="1"/>
  <c r="V52" i="13" s="1"/>
  <c r="V53" i="13" s="1"/>
  <c r="V54" i="13" s="1"/>
  <c r="V55" i="13" s="1"/>
  <c r="V56" i="13" s="1"/>
  <c r="V57" i="13" s="1"/>
  <c r="V58" i="13" s="1"/>
  <c r="V59" i="13" s="1"/>
  <c r="V60" i="13" s="1"/>
  <c r="V61" i="13" s="1"/>
  <c r="V62" i="13" s="1"/>
  <c r="V63" i="13" s="1"/>
  <c r="V64" i="13" s="1"/>
  <c r="V65" i="13" s="1"/>
  <c r="V66" i="13" s="1"/>
  <c r="V67" i="13" s="1"/>
  <c r="V68" i="13" s="1"/>
  <c r="V69" i="13" s="1"/>
  <c r="V70" i="13" s="1"/>
  <c r="V71" i="13" s="1"/>
  <c r="V72" i="13" s="1"/>
  <c r="V73" i="13" s="1"/>
  <c r="V74" i="13" s="1"/>
  <c r="V75" i="13" s="1"/>
  <c r="V76" i="13" s="1"/>
  <c r="V77" i="13" s="1"/>
  <c r="V78" i="13" s="1"/>
  <c r="V79" i="13" s="1"/>
  <c r="V80" i="13" s="1"/>
  <c r="V81" i="13" s="1"/>
  <c r="V82" i="13" s="1"/>
  <c r="V83" i="13" s="1"/>
  <c r="V84" i="13" s="1"/>
  <c r="V85" i="13" s="1"/>
  <c r="V86" i="13" s="1"/>
  <c r="V87" i="13" s="1"/>
  <c r="V88" i="13" s="1"/>
  <c r="V89" i="13" s="1"/>
  <c r="V90" i="13" s="1"/>
  <c r="V91" i="13" s="1"/>
  <c r="V92" i="13" s="1"/>
  <c r="V93" i="13" s="1"/>
  <c r="V94" i="13" s="1"/>
  <c r="V95" i="13" s="1"/>
  <c r="V96" i="13" s="1"/>
  <c r="V97" i="13" s="1"/>
  <c r="V98" i="13" s="1"/>
  <c r="V99" i="13" s="1"/>
  <c r="V100" i="13" s="1"/>
  <c r="V101" i="13" s="1"/>
  <c r="V102" i="13" s="1"/>
  <c r="V103" i="13" s="1"/>
  <c r="V104" i="13" s="1"/>
  <c r="V105" i="13" s="1"/>
  <c r="V106" i="13" s="1"/>
  <c r="V107" i="13" s="1"/>
  <c r="V108" i="13" s="1"/>
  <c r="V109" i="13" s="1"/>
  <c r="V110" i="13" s="1"/>
  <c r="V111" i="13" s="1"/>
  <c r="V112" i="13" s="1"/>
  <c r="V113" i="13" s="1"/>
  <c r="V114" i="13" s="1"/>
  <c r="V115" i="13" s="1"/>
  <c r="V116" i="13" s="1"/>
  <c r="V117" i="13" s="1"/>
  <c r="V118" i="13" s="1"/>
  <c r="V119" i="13" s="1"/>
  <c r="V120" i="13" s="1"/>
  <c r="V121" i="13" s="1"/>
  <c r="V122" i="13" s="1"/>
  <c r="V123" i="13" s="1"/>
  <c r="V124" i="13" s="1"/>
  <c r="V125" i="13" s="1"/>
  <c r="V126" i="13" s="1"/>
  <c r="V127" i="13" s="1"/>
  <c r="V128" i="13" s="1"/>
  <c r="V129" i="13" s="1"/>
  <c r="V130" i="13" s="1"/>
  <c r="V131" i="13" s="1"/>
  <c r="V132" i="13" s="1"/>
  <c r="V133" i="13" s="1"/>
  <c r="V134" i="13" s="1"/>
  <c r="V135" i="13" s="1"/>
  <c r="V136" i="13" s="1"/>
  <c r="V137" i="13" s="1"/>
  <c r="V138" i="13" s="1"/>
  <c r="V139" i="13" s="1"/>
  <c r="V140" i="13" s="1"/>
  <c r="V141" i="13" s="1"/>
  <c r="V142" i="13" s="1"/>
  <c r="V143" i="13" s="1"/>
  <c r="V144" i="13" s="1"/>
  <c r="V145" i="13" s="1"/>
  <c r="V146" i="13" s="1"/>
  <c r="V147" i="13" s="1"/>
  <c r="V148" i="13" s="1"/>
  <c r="V149" i="13" s="1"/>
  <c r="V150" i="13" s="1"/>
  <c r="V151" i="13" s="1"/>
  <c r="V152" i="13" s="1"/>
  <c r="V153" i="13" s="1"/>
  <c r="V154" i="13" s="1"/>
  <c r="V155" i="13" s="1"/>
  <c r="V156" i="13" s="1"/>
  <c r="V157" i="13" s="1"/>
  <c r="V158" i="13" s="1"/>
  <c r="V159" i="13" s="1"/>
  <c r="V160" i="13" s="1"/>
  <c r="V161" i="13" s="1"/>
  <c r="V162" i="13" s="1"/>
  <c r="V163" i="13" s="1"/>
  <c r="V164" i="13" s="1"/>
  <c r="V165" i="13" s="1"/>
  <c r="V166" i="13" s="1"/>
  <c r="V167" i="13" s="1"/>
  <c r="V168" i="13" s="1"/>
  <c r="V169" i="13" s="1"/>
  <c r="V170" i="13" s="1"/>
  <c r="V171" i="13" s="1"/>
  <c r="V172" i="13" s="1"/>
  <c r="V173" i="13" s="1"/>
  <c r="V174" i="13" s="1"/>
  <c r="V175" i="13" s="1"/>
  <c r="V176" i="13" s="1"/>
  <c r="V177" i="13" s="1"/>
  <c r="V178" i="13" s="1"/>
  <c r="V179" i="13" s="1"/>
  <c r="V180" i="13" s="1"/>
  <c r="V181" i="13" s="1"/>
  <c r="V182" i="13" s="1"/>
  <c r="V183" i="13" s="1"/>
  <c r="V184" i="13" s="1"/>
  <c r="V185" i="13" s="1"/>
  <c r="V186" i="13" s="1"/>
  <c r="V187" i="13" s="1"/>
  <c r="V188" i="13" s="1"/>
  <c r="V189" i="13" s="1"/>
  <c r="V190" i="13" s="1"/>
  <c r="V191" i="13" s="1"/>
  <c r="V192" i="13" s="1"/>
  <c r="V193" i="13" s="1"/>
  <c r="V194" i="13" s="1"/>
  <c r="V195" i="13" s="1"/>
  <c r="V196" i="13" s="1"/>
  <c r="V197" i="13" s="1"/>
  <c r="V198" i="13" s="1"/>
  <c r="V199" i="13" s="1"/>
  <c r="V200" i="13" s="1"/>
  <c r="V201" i="13" s="1"/>
  <c r="V202" i="13" s="1"/>
  <c r="V203" i="13" s="1"/>
  <c r="V204" i="13" s="1"/>
  <c r="V205" i="13" s="1"/>
  <c r="V206" i="13" s="1"/>
  <c r="V207" i="13" s="1"/>
  <c r="V208" i="13" s="1"/>
  <c r="V209" i="13" s="1"/>
  <c r="V210" i="13" s="1"/>
  <c r="V211" i="13" s="1"/>
  <c r="V212" i="13" s="1"/>
  <c r="V213" i="13" s="1"/>
  <c r="V214" i="13" s="1"/>
  <c r="V215" i="13" s="1"/>
  <c r="V216" i="13" s="1"/>
  <c r="V217" i="13" s="1"/>
  <c r="V218" i="13" s="1"/>
  <c r="V219" i="13" s="1"/>
  <c r="V220" i="13" s="1"/>
  <c r="V221" i="13" s="1"/>
  <c r="V222" i="13" s="1"/>
  <c r="V223" i="13" s="1"/>
  <c r="V224" i="13" s="1"/>
  <c r="V225" i="13" s="1"/>
  <c r="V226" i="13" s="1"/>
  <c r="V227" i="13" s="1"/>
  <c r="V228" i="13" s="1"/>
  <c r="V229" i="13" s="1"/>
  <c r="V230" i="13" s="1"/>
  <c r="V231" i="13" s="1"/>
  <c r="V232" i="13" s="1"/>
  <c r="V233" i="13" s="1"/>
  <c r="V234" i="13" s="1"/>
  <c r="V235" i="13" s="1"/>
  <c r="V236" i="13" s="1"/>
  <c r="V237" i="13" s="1"/>
  <c r="V238" i="13" s="1"/>
  <c r="V239" i="13" s="1"/>
  <c r="V240" i="13" s="1"/>
  <c r="V241" i="13" s="1"/>
  <c r="V242" i="13" s="1"/>
  <c r="V243" i="13" s="1"/>
  <c r="V244" i="13" s="1"/>
  <c r="V245" i="13" s="1"/>
  <c r="V246" i="13" s="1"/>
  <c r="V247" i="13" s="1"/>
  <c r="V248" i="13" s="1"/>
  <c r="V249" i="13" s="1"/>
  <c r="V250" i="13" s="1"/>
  <c r="V251" i="13" s="1"/>
  <c r="V252" i="13" s="1"/>
  <c r="V253" i="13" s="1"/>
  <c r="V254" i="13" s="1"/>
  <c r="V255" i="13" s="1"/>
  <c r="V256" i="13" s="1"/>
  <c r="V257" i="13" s="1"/>
  <c r="V258" i="13" s="1"/>
  <c r="V259" i="13" s="1"/>
  <c r="V260" i="13" s="1"/>
  <c r="V261" i="13" s="1"/>
  <c r="V262" i="13" s="1"/>
  <c r="V263" i="13" s="1"/>
  <c r="V264" i="13" s="1"/>
  <c r="V265" i="13" s="1"/>
  <c r="V266" i="13" s="1"/>
  <c r="V267" i="13" s="1"/>
  <c r="V268" i="13" s="1"/>
  <c r="V269" i="13" s="1"/>
  <c r="V270" i="13" s="1"/>
  <c r="V271" i="13" s="1"/>
  <c r="V272" i="13" s="1"/>
  <c r="V273" i="13" s="1"/>
  <c r="V274" i="13" s="1"/>
  <c r="V275" i="13" s="1"/>
  <c r="V276" i="13" s="1"/>
  <c r="V277" i="13" s="1"/>
  <c r="V278" i="13" s="1"/>
  <c r="V279" i="13" s="1"/>
  <c r="V280" i="13" s="1"/>
  <c r="V281" i="13" s="1"/>
  <c r="V282" i="13" s="1"/>
  <c r="V283" i="13" s="1"/>
  <c r="V284" i="13" s="1"/>
  <c r="V285" i="13" s="1"/>
  <c r="V286" i="13" s="1"/>
  <c r="V287" i="13" s="1"/>
  <c r="V288" i="13" s="1"/>
  <c r="V289" i="13" s="1"/>
  <c r="V290" i="13" s="1"/>
  <c r="V291" i="13" s="1"/>
  <c r="V292" i="13" s="1"/>
  <c r="V293" i="13" s="1"/>
  <c r="V294" i="13" s="1"/>
  <c r="V295" i="13" s="1"/>
  <c r="V296" i="13" s="1"/>
  <c r="V297" i="13" s="1"/>
  <c r="V298" i="13" s="1"/>
  <c r="V299" i="13" s="1"/>
  <c r="V300" i="13" s="1"/>
  <c r="V301" i="13" s="1"/>
  <c r="V302" i="13" s="1"/>
  <c r="V303" i="13" s="1"/>
  <c r="V304" i="13" s="1"/>
  <c r="V305" i="13" s="1"/>
  <c r="V306" i="13" s="1"/>
  <c r="V307" i="13" s="1"/>
  <c r="V308" i="13" s="1"/>
  <c r="V309" i="13" s="1"/>
  <c r="V310" i="13" s="1"/>
  <c r="V311" i="13" s="1"/>
  <c r="V312" i="13" s="1"/>
  <c r="V313" i="13" s="1"/>
  <c r="V314" i="13" s="1"/>
  <c r="V315" i="13" s="1"/>
  <c r="V316" i="13" s="1"/>
  <c r="V317" i="13" s="1"/>
  <c r="V318" i="13" s="1"/>
  <c r="V319" i="13" s="1"/>
  <c r="V320" i="13" s="1"/>
  <c r="V321" i="13" s="1"/>
  <c r="V322" i="13" s="1"/>
  <c r="V323" i="13" s="1"/>
  <c r="V324" i="13" s="1"/>
  <c r="V325" i="13" s="1"/>
  <c r="V326" i="13" s="1"/>
  <c r="V327" i="13" s="1"/>
  <c r="V328" i="13" s="1"/>
  <c r="V329" i="13" s="1"/>
  <c r="V330" i="13" s="1"/>
  <c r="V331" i="13" s="1"/>
  <c r="V332" i="13" s="1"/>
  <c r="V333" i="13" s="1"/>
  <c r="V334" i="13" s="1"/>
  <c r="V335" i="13" s="1"/>
  <c r="V336" i="13" s="1"/>
  <c r="V337" i="13" s="1"/>
  <c r="V338" i="13" s="1"/>
  <c r="V339" i="13" s="1"/>
  <c r="V340" i="13" s="1"/>
  <c r="V341" i="13" s="1"/>
  <c r="V342" i="13" s="1"/>
  <c r="V343" i="13" s="1"/>
  <c r="V344" i="13" s="1"/>
  <c r="V345" i="13" s="1"/>
  <c r="V346" i="13" s="1"/>
  <c r="V347" i="13" s="1"/>
  <c r="V348" i="13" s="1"/>
  <c r="V349" i="13" s="1"/>
  <c r="V350" i="13" s="1"/>
  <c r="V351" i="13" s="1"/>
  <c r="V352" i="13" s="1"/>
  <c r="V353" i="13" s="1"/>
  <c r="V354" i="13" s="1"/>
  <c r="V355" i="13" s="1"/>
  <c r="V356" i="13" s="1"/>
  <c r="V357" i="13" s="1"/>
  <c r="V358" i="13" s="1"/>
  <c r="V359" i="13" s="1"/>
  <c r="V360" i="13" s="1"/>
  <c r="V361" i="13" s="1"/>
  <c r="V362" i="13" s="1"/>
  <c r="V363" i="13" s="1"/>
  <c r="V364" i="13" s="1"/>
  <c r="V365" i="13" s="1"/>
  <c r="V366" i="13" s="1"/>
  <c r="V367" i="13" s="1"/>
  <c r="V368" i="13" s="1"/>
  <c r="V369" i="13" s="1"/>
  <c r="V370" i="13" s="1"/>
  <c r="V371" i="13" s="1"/>
  <c r="V372" i="13" s="1"/>
  <c r="V373" i="13" s="1"/>
  <c r="V374" i="13" s="1"/>
  <c r="V375" i="13" s="1"/>
  <c r="V376" i="13" s="1"/>
  <c r="V377" i="13" s="1"/>
  <c r="V378" i="13" s="1"/>
  <c r="V379" i="13" s="1"/>
  <c r="V380" i="13" s="1"/>
  <c r="V381" i="13" s="1"/>
  <c r="V382" i="13" s="1"/>
  <c r="V383" i="13" s="1"/>
  <c r="V384" i="13" s="1"/>
  <c r="V385" i="13" s="1"/>
  <c r="V386" i="13" s="1"/>
  <c r="V387" i="13" s="1"/>
  <c r="V388" i="13" s="1"/>
  <c r="V389" i="13" s="1"/>
  <c r="V390" i="13" s="1"/>
  <c r="V391" i="13" s="1"/>
  <c r="V392" i="13" s="1"/>
  <c r="V393" i="13" s="1"/>
  <c r="V394" i="13" s="1"/>
  <c r="V395" i="13" s="1"/>
  <c r="V396" i="13" s="1"/>
  <c r="V397" i="13" s="1"/>
  <c r="V398" i="13" s="1"/>
  <c r="V399" i="13" s="1"/>
  <c r="V400" i="13" s="1"/>
  <c r="V401" i="13" s="1"/>
  <c r="V402" i="13" s="1"/>
  <c r="V403" i="13" s="1"/>
  <c r="V404" i="13" s="1"/>
  <c r="O46" i="13"/>
  <c r="O47" i="13" s="1"/>
  <c r="O48" i="13" s="1"/>
  <c r="O49" i="13" s="1"/>
  <c r="O50" i="13" s="1"/>
  <c r="O51" i="13" s="1"/>
  <c r="O52" i="13" s="1"/>
  <c r="O53" i="13" s="1"/>
  <c r="O54" i="13" s="1"/>
  <c r="O55" i="13" s="1"/>
  <c r="O56" i="13" s="1"/>
  <c r="O57" i="13" s="1"/>
  <c r="O58" i="13" s="1"/>
  <c r="O59" i="13" s="1"/>
  <c r="O60" i="13" s="1"/>
  <c r="O61" i="13" s="1"/>
  <c r="O62" i="13" s="1"/>
  <c r="O63" i="13" s="1"/>
  <c r="O64" i="13" s="1"/>
  <c r="O65" i="13" s="1"/>
  <c r="O66" i="13" s="1"/>
  <c r="O67" i="13" s="1"/>
  <c r="O68" i="13" s="1"/>
  <c r="O69" i="13" s="1"/>
  <c r="O70" i="13" s="1"/>
  <c r="O71" i="13" s="1"/>
  <c r="O72" i="13" s="1"/>
  <c r="O73" i="13" s="1"/>
  <c r="O74" i="13" s="1"/>
  <c r="O75" i="13" s="1"/>
  <c r="O76" i="13" s="1"/>
  <c r="O77" i="13" s="1"/>
  <c r="O78" i="13" s="1"/>
  <c r="O79" i="13" s="1"/>
  <c r="O80" i="13" s="1"/>
  <c r="O81" i="13" s="1"/>
  <c r="O82" i="13" s="1"/>
  <c r="O83" i="13" s="1"/>
  <c r="O84" i="13" s="1"/>
  <c r="O85" i="13" s="1"/>
  <c r="O86" i="13" s="1"/>
  <c r="O87" i="13" s="1"/>
  <c r="O88" i="13" s="1"/>
  <c r="O89" i="13" s="1"/>
  <c r="O90" i="13" s="1"/>
  <c r="O91" i="13" s="1"/>
  <c r="O92" i="13" s="1"/>
  <c r="O93" i="13" s="1"/>
  <c r="O94" i="13" s="1"/>
  <c r="O95" i="13" s="1"/>
  <c r="O96" i="13" s="1"/>
  <c r="O97" i="13" s="1"/>
  <c r="O98" i="13" s="1"/>
  <c r="O99" i="13" s="1"/>
  <c r="O100" i="13" s="1"/>
  <c r="O101" i="13" s="1"/>
  <c r="O102" i="13" s="1"/>
  <c r="O103" i="13" s="1"/>
  <c r="O104" i="13" s="1"/>
  <c r="O105" i="13" s="1"/>
  <c r="O106" i="13" s="1"/>
  <c r="O107" i="13" s="1"/>
  <c r="O108" i="13" s="1"/>
  <c r="O109" i="13" s="1"/>
  <c r="O110" i="13" s="1"/>
  <c r="O111" i="13" s="1"/>
  <c r="O112" i="13" s="1"/>
  <c r="O113" i="13" s="1"/>
  <c r="O114" i="13" s="1"/>
  <c r="O115" i="13" s="1"/>
  <c r="O116" i="13" s="1"/>
  <c r="O117" i="13" s="1"/>
  <c r="O118" i="13" s="1"/>
  <c r="O119" i="13" s="1"/>
  <c r="O120" i="13" s="1"/>
  <c r="O121" i="13" s="1"/>
  <c r="O122" i="13" s="1"/>
  <c r="O123" i="13" s="1"/>
  <c r="O124" i="13" s="1"/>
  <c r="O125" i="13" s="1"/>
  <c r="O126" i="13" s="1"/>
  <c r="O127" i="13" s="1"/>
  <c r="O128" i="13" s="1"/>
  <c r="O129" i="13" s="1"/>
  <c r="O130" i="13" s="1"/>
  <c r="O131" i="13" s="1"/>
  <c r="O132" i="13" s="1"/>
  <c r="O133" i="13" s="1"/>
  <c r="O134" i="13" s="1"/>
  <c r="O135" i="13" s="1"/>
  <c r="O136" i="13" s="1"/>
  <c r="O137" i="13" s="1"/>
  <c r="O138" i="13" s="1"/>
  <c r="O139" i="13" s="1"/>
  <c r="O140" i="13" s="1"/>
  <c r="O141" i="13" s="1"/>
  <c r="O142" i="13" s="1"/>
  <c r="O143" i="13" s="1"/>
  <c r="O144" i="13" s="1"/>
  <c r="O145" i="13" s="1"/>
  <c r="O146" i="13" s="1"/>
  <c r="O147" i="13" s="1"/>
  <c r="O148" i="13" s="1"/>
  <c r="O149" i="13" s="1"/>
  <c r="O150" i="13" s="1"/>
  <c r="O151" i="13" s="1"/>
  <c r="O152" i="13" s="1"/>
  <c r="O153" i="13" s="1"/>
  <c r="O154" i="13" s="1"/>
  <c r="O155" i="13" s="1"/>
  <c r="O156" i="13" s="1"/>
  <c r="O157" i="13" s="1"/>
  <c r="O158" i="13" s="1"/>
  <c r="O159" i="13" s="1"/>
  <c r="O160" i="13" s="1"/>
  <c r="O161" i="13" s="1"/>
  <c r="O162" i="13" s="1"/>
  <c r="O163" i="13" s="1"/>
  <c r="O164" i="13" s="1"/>
  <c r="O165" i="13" s="1"/>
  <c r="O166" i="13" s="1"/>
  <c r="O167" i="13" s="1"/>
  <c r="O168" i="13" s="1"/>
  <c r="O169" i="13" s="1"/>
  <c r="O170" i="13" s="1"/>
  <c r="O171" i="13" s="1"/>
  <c r="O172" i="13" s="1"/>
  <c r="O173" i="13" s="1"/>
  <c r="O174" i="13" s="1"/>
  <c r="O175" i="13" s="1"/>
  <c r="O176" i="13" s="1"/>
  <c r="O177" i="13" s="1"/>
  <c r="O178" i="13" s="1"/>
  <c r="O179" i="13" s="1"/>
  <c r="O180" i="13" s="1"/>
  <c r="O181" i="13" s="1"/>
  <c r="O182" i="13" s="1"/>
  <c r="O183" i="13" s="1"/>
  <c r="O184" i="13" s="1"/>
  <c r="O185" i="13" s="1"/>
  <c r="O186" i="13" s="1"/>
  <c r="O187" i="13" s="1"/>
  <c r="O188" i="13" s="1"/>
  <c r="O189" i="13" s="1"/>
  <c r="O190" i="13" s="1"/>
  <c r="O191" i="13" s="1"/>
  <c r="O192" i="13" s="1"/>
  <c r="O193" i="13" s="1"/>
  <c r="O194" i="13" s="1"/>
  <c r="O195" i="13" s="1"/>
  <c r="O196" i="13" s="1"/>
  <c r="O197" i="13" s="1"/>
  <c r="O198" i="13" s="1"/>
  <c r="O199" i="13" s="1"/>
  <c r="O200" i="13" s="1"/>
  <c r="O201" i="13" s="1"/>
  <c r="O202" i="13" s="1"/>
  <c r="O203" i="13" s="1"/>
  <c r="O204" i="13" s="1"/>
  <c r="O205" i="13" s="1"/>
  <c r="O206" i="13" s="1"/>
  <c r="O207" i="13" s="1"/>
  <c r="O208" i="13" s="1"/>
  <c r="O209" i="13" s="1"/>
  <c r="O210" i="13" s="1"/>
  <c r="O211" i="13" s="1"/>
  <c r="O212" i="13" s="1"/>
  <c r="O213" i="13" s="1"/>
  <c r="O214" i="13" s="1"/>
  <c r="O215" i="13" s="1"/>
  <c r="O216" i="13" s="1"/>
  <c r="O217" i="13" s="1"/>
  <c r="O218" i="13" s="1"/>
  <c r="O219" i="13" s="1"/>
  <c r="O220" i="13" s="1"/>
  <c r="O221" i="13" s="1"/>
  <c r="O222" i="13" s="1"/>
  <c r="O223" i="13" s="1"/>
  <c r="O224" i="13" s="1"/>
  <c r="O225" i="13" s="1"/>
  <c r="O226" i="13" s="1"/>
  <c r="O227" i="13" s="1"/>
  <c r="O228" i="13" s="1"/>
  <c r="O229" i="13" s="1"/>
  <c r="O230" i="13" s="1"/>
  <c r="O231" i="13" s="1"/>
  <c r="O232" i="13" s="1"/>
  <c r="O233" i="13" s="1"/>
  <c r="O234" i="13" s="1"/>
  <c r="O235" i="13" s="1"/>
  <c r="O236" i="13" s="1"/>
  <c r="O237" i="13" s="1"/>
  <c r="O238" i="13" s="1"/>
  <c r="O239" i="13" s="1"/>
  <c r="O240" i="13" s="1"/>
  <c r="O241" i="13" s="1"/>
  <c r="O242" i="13" s="1"/>
  <c r="O243" i="13" s="1"/>
  <c r="O244" i="13" s="1"/>
  <c r="O245" i="13" s="1"/>
  <c r="O246" i="13" s="1"/>
  <c r="O247" i="13" s="1"/>
  <c r="O248" i="13" s="1"/>
  <c r="O249" i="13" s="1"/>
  <c r="O250" i="13" s="1"/>
  <c r="O251" i="13" s="1"/>
  <c r="O252" i="13" s="1"/>
  <c r="O253" i="13" s="1"/>
  <c r="O254" i="13" s="1"/>
  <c r="O255" i="13" s="1"/>
  <c r="O256" i="13" s="1"/>
  <c r="O257" i="13" s="1"/>
  <c r="O258" i="13" s="1"/>
  <c r="O259" i="13" s="1"/>
  <c r="O260" i="13" s="1"/>
  <c r="O261" i="13" s="1"/>
  <c r="O262" i="13" s="1"/>
  <c r="O263" i="13" s="1"/>
  <c r="O264" i="13" s="1"/>
  <c r="O265" i="13" s="1"/>
  <c r="O266" i="13" s="1"/>
  <c r="O267" i="13" s="1"/>
  <c r="O268" i="13" s="1"/>
  <c r="O269" i="13" s="1"/>
  <c r="O270" i="13" s="1"/>
  <c r="O271" i="13" s="1"/>
  <c r="O272" i="13" s="1"/>
  <c r="O273" i="13" s="1"/>
  <c r="O274" i="13" s="1"/>
  <c r="O275" i="13" s="1"/>
  <c r="O276" i="13" s="1"/>
  <c r="O277" i="13" s="1"/>
  <c r="O278" i="13" s="1"/>
  <c r="O279" i="13" s="1"/>
  <c r="O280" i="13" s="1"/>
  <c r="O281" i="13" s="1"/>
  <c r="O282" i="13" s="1"/>
  <c r="O283" i="13" s="1"/>
  <c r="O284" i="13" s="1"/>
  <c r="O285" i="13" s="1"/>
  <c r="O286" i="13" s="1"/>
  <c r="O287" i="13" s="1"/>
  <c r="O288" i="13" s="1"/>
  <c r="O289" i="13" s="1"/>
  <c r="O290" i="13" s="1"/>
  <c r="O291" i="13" s="1"/>
  <c r="O292" i="13" s="1"/>
  <c r="O293" i="13" s="1"/>
  <c r="O294" i="13" s="1"/>
  <c r="O295" i="13" s="1"/>
  <c r="O296" i="13" s="1"/>
  <c r="O297" i="13" s="1"/>
  <c r="O298" i="13" s="1"/>
  <c r="O299" i="13" s="1"/>
  <c r="O300" i="13" s="1"/>
  <c r="O301" i="13" s="1"/>
  <c r="O302" i="13" s="1"/>
  <c r="O303" i="13" s="1"/>
  <c r="O304" i="13" s="1"/>
  <c r="O305" i="13" s="1"/>
  <c r="O306" i="13" s="1"/>
  <c r="O307" i="13" s="1"/>
  <c r="O308" i="13" s="1"/>
  <c r="O309" i="13" s="1"/>
  <c r="O310" i="13" s="1"/>
  <c r="O311" i="13" s="1"/>
  <c r="O312" i="13" s="1"/>
  <c r="O313" i="13" s="1"/>
  <c r="O314" i="13" s="1"/>
  <c r="O315" i="13" s="1"/>
  <c r="O316" i="13" s="1"/>
  <c r="O317" i="13" s="1"/>
  <c r="O318" i="13" s="1"/>
  <c r="O319" i="13" s="1"/>
  <c r="O320" i="13" s="1"/>
  <c r="O321" i="13" s="1"/>
  <c r="O322" i="13" s="1"/>
  <c r="O323" i="13" s="1"/>
  <c r="O324" i="13" s="1"/>
  <c r="O325" i="13" s="1"/>
  <c r="O326" i="13" s="1"/>
  <c r="O327" i="13" s="1"/>
  <c r="O328" i="13" s="1"/>
  <c r="O329" i="13" s="1"/>
  <c r="O330" i="13" s="1"/>
  <c r="O331" i="13" s="1"/>
  <c r="O332" i="13" s="1"/>
  <c r="O333" i="13" s="1"/>
  <c r="O334" i="13" s="1"/>
  <c r="O335" i="13" s="1"/>
  <c r="O336" i="13" s="1"/>
  <c r="O337" i="13" s="1"/>
  <c r="O338" i="13" s="1"/>
  <c r="O339" i="13" s="1"/>
  <c r="O340" i="13" s="1"/>
  <c r="O341" i="13" s="1"/>
  <c r="O342" i="13" s="1"/>
  <c r="O343" i="13" s="1"/>
  <c r="O344" i="13" s="1"/>
  <c r="O345" i="13" s="1"/>
  <c r="O346" i="13" s="1"/>
  <c r="O347" i="13" s="1"/>
  <c r="O348" i="13" s="1"/>
  <c r="O349" i="13" s="1"/>
  <c r="O350" i="13" s="1"/>
  <c r="O351" i="13" s="1"/>
  <c r="O352" i="13" s="1"/>
  <c r="O353" i="13" s="1"/>
  <c r="O354" i="13" s="1"/>
  <c r="O355" i="13" s="1"/>
  <c r="O356" i="13" s="1"/>
  <c r="O357" i="13" s="1"/>
  <c r="O358" i="13" s="1"/>
  <c r="O359" i="13" s="1"/>
  <c r="O360" i="13" s="1"/>
  <c r="O361" i="13" s="1"/>
  <c r="O362" i="13" s="1"/>
  <c r="O363" i="13" s="1"/>
  <c r="O364" i="13" s="1"/>
  <c r="O365" i="13" s="1"/>
  <c r="O366" i="13" s="1"/>
  <c r="O367" i="13" s="1"/>
  <c r="O368" i="13" s="1"/>
  <c r="O369" i="13" s="1"/>
  <c r="O370" i="13" s="1"/>
  <c r="O371" i="13" s="1"/>
  <c r="O372" i="13" s="1"/>
  <c r="O373" i="13" s="1"/>
  <c r="O374" i="13" s="1"/>
  <c r="O375" i="13" s="1"/>
  <c r="O376" i="13" s="1"/>
  <c r="O377" i="13" s="1"/>
  <c r="O378" i="13" s="1"/>
  <c r="O379" i="13" s="1"/>
  <c r="O380" i="13" s="1"/>
  <c r="O381" i="13" s="1"/>
  <c r="O382" i="13" s="1"/>
  <c r="O383" i="13" s="1"/>
  <c r="O384" i="13" s="1"/>
  <c r="O385" i="13" s="1"/>
  <c r="O386" i="13" s="1"/>
  <c r="O387" i="13" s="1"/>
  <c r="O388" i="13" s="1"/>
  <c r="O389" i="13" s="1"/>
  <c r="O390" i="13" s="1"/>
  <c r="O391" i="13" s="1"/>
  <c r="O392" i="13" s="1"/>
  <c r="O393" i="13" s="1"/>
  <c r="O394" i="13" s="1"/>
  <c r="O395" i="13" s="1"/>
  <c r="O396" i="13" s="1"/>
  <c r="O397" i="13" s="1"/>
  <c r="O398" i="13" s="1"/>
  <c r="O399" i="13" s="1"/>
  <c r="O400" i="13" s="1"/>
  <c r="O401" i="13" s="1"/>
  <c r="O402" i="13" s="1"/>
  <c r="O403" i="13" s="1"/>
  <c r="O404" i="13" s="1"/>
  <c r="Q801" i="13" l="1"/>
  <c r="Q802" i="13"/>
  <c r="Q805" i="13"/>
  <c r="Q798" i="13"/>
  <c r="Q804" i="13"/>
  <c r="Q803" i="13"/>
  <c r="Q800" i="13"/>
  <c r="Q799" i="13"/>
  <c r="L78" i="53" a="1"/>
  <c r="L78" i="53" s="1"/>
  <c r="Q806" i="13"/>
  <c r="Q807" i="13"/>
  <c r="T807" i="13" s="1"/>
  <c r="I78" i="53" s="1"/>
  <c r="T10" i="13"/>
  <c r="V10" i="13"/>
  <c r="U9" i="13"/>
  <c r="T18" i="13"/>
  <c r="V18" i="13"/>
  <c r="T15" i="13"/>
  <c r="V15" i="13"/>
  <c r="T16" i="13"/>
  <c r="V16" i="13"/>
  <c r="T9" i="13"/>
  <c r="V9" i="13"/>
  <c r="T17" i="13"/>
  <c r="V17" i="13"/>
  <c r="T14" i="13"/>
  <c r="V14" i="13"/>
  <c r="T13" i="13"/>
  <c r="V13" i="13"/>
  <c r="T12" i="13"/>
  <c r="V12" i="13"/>
  <c r="T11" i="13"/>
  <c r="V11" i="13"/>
  <c r="Q29" i="13"/>
  <c r="U12" i="13"/>
  <c r="Q28" i="13"/>
  <c r="U11" i="13"/>
  <c r="Q27" i="13"/>
  <c r="Q36" i="13"/>
  <c r="Q35" i="13"/>
  <c r="Q34" i="13"/>
  <c r="U17" i="13"/>
  <c r="U16" i="13"/>
  <c r="Q32" i="13"/>
  <c r="U15" i="13"/>
  <c r="Q31" i="13"/>
  <c r="U10" i="13"/>
  <c r="U18" i="13"/>
  <c r="Q33" i="13"/>
  <c r="U14" i="13"/>
  <c r="Q30" i="13"/>
  <c r="U13" i="13"/>
  <c r="T799" i="13" l="1"/>
  <c r="S799" i="13"/>
  <c r="R799" i="13"/>
  <c r="R800" i="13"/>
  <c r="S800" i="13"/>
  <c r="T800" i="13"/>
  <c r="S803" i="13"/>
  <c r="T803" i="13"/>
  <c r="R803" i="13"/>
  <c r="S804" i="13"/>
  <c r="R804" i="13"/>
  <c r="T804" i="13"/>
  <c r="R798" i="13"/>
  <c r="S798" i="13"/>
  <c r="T798" i="13"/>
  <c r="R805" i="13"/>
  <c r="S805" i="13"/>
  <c r="T805" i="13"/>
  <c r="R802" i="13"/>
  <c r="S802" i="13"/>
  <c r="T802" i="13"/>
  <c r="R801" i="13"/>
  <c r="T801" i="13"/>
  <c r="S801" i="13"/>
  <c r="Q415" i="13"/>
  <c r="S415" i="13" s="1"/>
  <c r="F46" i="53" s="1"/>
  <c r="S807" i="13"/>
  <c r="G78" i="53"/>
  <c r="R807" i="13"/>
  <c r="CI810" i="13" s="1"/>
  <c r="S806" i="13"/>
  <c r="G77" i="53"/>
  <c r="T806" i="13"/>
  <c r="I77" i="53" s="1"/>
  <c r="R806" i="13"/>
  <c r="CA810" i="13" s="1"/>
  <c r="Q418" i="13"/>
  <c r="Q419" i="13"/>
  <c r="Q420" i="13"/>
  <c r="Q414" i="13"/>
  <c r="Q416" i="13"/>
  <c r="Q423" i="13"/>
  <c r="Q417" i="13"/>
  <c r="Q422" i="13"/>
  <c r="Q421" i="13"/>
  <c r="G24" i="53"/>
  <c r="S30" i="13"/>
  <c r="H30" i="53"/>
  <c r="S36" i="13"/>
  <c r="I30" i="53"/>
  <c r="G30" i="53"/>
  <c r="G21" i="53"/>
  <c r="S27" i="13"/>
  <c r="T27" i="13"/>
  <c r="S31" i="13"/>
  <c r="G25" i="53"/>
  <c r="S33" i="13"/>
  <c r="I27" i="53"/>
  <c r="G27" i="53"/>
  <c r="H27" i="53"/>
  <c r="S32" i="13"/>
  <c r="I26" i="53"/>
  <c r="G26" i="53"/>
  <c r="H26" i="53"/>
  <c r="S35" i="13"/>
  <c r="I29" i="53"/>
  <c r="G29" i="53"/>
  <c r="H29" i="53"/>
  <c r="G22" i="53"/>
  <c r="S28" i="13"/>
  <c r="G23" i="53"/>
  <c r="S29" i="13"/>
  <c r="S34" i="13"/>
  <c r="I28" i="53"/>
  <c r="G28" i="53"/>
  <c r="H28" i="53"/>
  <c r="T31" i="13"/>
  <c r="I25" i="53" s="1"/>
  <c r="R34" i="13"/>
  <c r="BS39" i="13" s="1"/>
  <c r="T34" i="13"/>
  <c r="R35" i="13"/>
  <c r="CA39" i="13" s="1"/>
  <c r="T35" i="13"/>
  <c r="R30" i="13"/>
  <c r="AM39" i="13" s="1"/>
  <c r="T30" i="13"/>
  <c r="I24" i="53" s="1"/>
  <c r="R36" i="13"/>
  <c r="CI39" i="13" s="1"/>
  <c r="T36" i="13"/>
  <c r="R27" i="13"/>
  <c r="P39" i="13" s="1"/>
  <c r="R33" i="13"/>
  <c r="BK39" i="13" s="1"/>
  <c r="T33" i="13"/>
  <c r="T28" i="13"/>
  <c r="I22" i="53" s="1"/>
  <c r="R32" i="13"/>
  <c r="BC39" i="13" s="1"/>
  <c r="T32" i="13"/>
  <c r="T29" i="13"/>
  <c r="I23" i="53" s="1"/>
  <c r="R28" i="13"/>
  <c r="W39" i="13" s="1"/>
  <c r="R29" i="13"/>
  <c r="AE39" i="13" s="1"/>
  <c r="R31" i="13"/>
  <c r="AU39" i="13" s="1"/>
  <c r="P45" i="13" l="1"/>
  <c r="T414" i="13"/>
  <c r="X429" i="13" s="1"/>
  <c r="S414" i="13"/>
  <c r="CN395" i="13"/>
  <c r="CN383" i="13"/>
  <c r="CN371" i="13"/>
  <c r="CN359" i="13"/>
  <c r="CN347" i="13"/>
  <c r="CN335" i="13"/>
  <c r="CN323" i="13"/>
  <c r="CN311" i="13"/>
  <c r="CN299" i="13"/>
  <c r="CN287" i="13"/>
  <c r="CN275" i="13"/>
  <c r="CN263" i="13"/>
  <c r="CN251" i="13"/>
  <c r="CN239" i="13"/>
  <c r="CN227" i="13"/>
  <c r="CN215" i="13"/>
  <c r="CN203" i="13"/>
  <c r="CN191" i="13"/>
  <c r="CN179" i="13"/>
  <c r="CN167" i="13"/>
  <c r="CN155" i="13"/>
  <c r="CN143" i="13"/>
  <c r="CN131" i="13"/>
  <c r="CN119" i="13"/>
  <c r="CN107" i="13"/>
  <c r="CN95" i="13"/>
  <c r="CN83" i="13"/>
  <c r="CN71" i="13"/>
  <c r="CN59" i="13"/>
  <c r="CN47" i="13"/>
  <c r="CN403" i="13"/>
  <c r="CN391" i="13"/>
  <c r="CN379" i="13"/>
  <c r="CN367" i="13"/>
  <c r="CN355" i="13"/>
  <c r="CN343" i="13"/>
  <c r="CN331" i="13"/>
  <c r="CN319" i="13"/>
  <c r="CN307" i="13"/>
  <c r="CN295" i="13"/>
  <c r="CN283" i="13"/>
  <c r="CN271" i="13"/>
  <c r="CN259" i="13"/>
  <c r="CN247" i="13"/>
  <c r="CN235" i="13"/>
  <c r="CN223" i="13"/>
  <c r="CN211" i="13"/>
  <c r="CN199" i="13"/>
  <c r="CN187" i="13"/>
  <c r="CN175" i="13"/>
  <c r="CN163" i="13"/>
  <c r="CN151" i="13"/>
  <c r="CN139" i="13"/>
  <c r="CN127" i="13"/>
  <c r="CN115" i="13"/>
  <c r="CN103" i="13"/>
  <c r="CN91" i="13"/>
  <c r="CN79" i="13"/>
  <c r="CN67" i="13"/>
  <c r="CN55" i="13"/>
  <c r="CN393" i="13"/>
  <c r="CN378" i="13"/>
  <c r="CN364" i="13"/>
  <c r="CN350" i="13"/>
  <c r="CN336" i="13"/>
  <c r="CN321" i="13"/>
  <c r="CN306" i="13"/>
  <c r="CN292" i="13"/>
  <c r="CN278" i="13"/>
  <c r="CN264" i="13"/>
  <c r="CN249" i="13"/>
  <c r="CN234" i="13"/>
  <c r="CN220" i="13"/>
  <c r="CN206" i="13"/>
  <c r="CN192" i="13"/>
  <c r="CN177" i="13"/>
  <c r="CN162" i="13"/>
  <c r="CN148" i="13"/>
  <c r="CN134" i="13"/>
  <c r="CN120" i="13"/>
  <c r="CN105" i="13"/>
  <c r="CN90" i="13"/>
  <c r="CN76" i="13"/>
  <c r="CN62" i="13"/>
  <c r="CN48" i="13"/>
  <c r="CN402" i="13"/>
  <c r="CN388" i="13"/>
  <c r="CN374" i="13"/>
  <c r="CN360" i="13"/>
  <c r="CN345" i="13"/>
  <c r="CN330" i="13"/>
  <c r="CN316" i="13"/>
  <c r="CN302" i="13"/>
  <c r="CN288" i="13"/>
  <c r="CN273" i="13"/>
  <c r="CN258" i="13"/>
  <c r="CN244" i="13"/>
  <c r="CN230" i="13"/>
  <c r="CN216" i="13"/>
  <c r="CN201" i="13"/>
  <c r="CN186" i="13"/>
  <c r="CN172" i="13"/>
  <c r="CN158" i="13"/>
  <c r="CN144" i="13"/>
  <c r="CN129" i="13"/>
  <c r="CN114" i="13"/>
  <c r="CN100" i="13"/>
  <c r="CN86" i="13"/>
  <c r="CN72" i="13"/>
  <c r="CN57" i="13"/>
  <c r="CN390" i="13"/>
  <c r="CN373" i="13"/>
  <c r="CN356" i="13"/>
  <c r="CN339" i="13"/>
  <c r="CN322" i="13"/>
  <c r="CN304" i="13"/>
  <c r="CN286" i="13"/>
  <c r="CN269" i="13"/>
  <c r="CN253" i="13"/>
  <c r="CN236" i="13"/>
  <c r="CN218" i="13"/>
  <c r="CN200" i="13"/>
  <c r="CN183" i="13"/>
  <c r="CN166" i="13"/>
  <c r="CN149" i="13"/>
  <c r="CN132" i="13"/>
  <c r="CN113" i="13"/>
  <c r="CN97" i="13"/>
  <c r="CN80" i="13"/>
  <c r="CN63" i="13"/>
  <c r="CN45" i="13"/>
  <c r="CN401" i="13"/>
  <c r="CN385" i="13"/>
  <c r="CN368" i="13"/>
  <c r="CN351" i="13"/>
  <c r="CN333" i="13"/>
  <c r="CN315" i="13"/>
  <c r="CN298" i="13"/>
  <c r="CN281" i="13"/>
  <c r="CN265" i="13"/>
  <c r="CN246" i="13"/>
  <c r="CN229" i="13"/>
  <c r="CN212" i="13"/>
  <c r="CN195" i="13"/>
  <c r="CN178" i="13"/>
  <c r="CN160" i="13"/>
  <c r="CN142" i="13"/>
  <c r="CN125" i="13"/>
  <c r="CN109" i="13"/>
  <c r="CN92" i="13"/>
  <c r="CN74" i="13"/>
  <c r="CN56" i="13"/>
  <c r="CN387" i="13"/>
  <c r="CN366" i="13"/>
  <c r="CN346" i="13"/>
  <c r="CN326" i="13"/>
  <c r="CN305" i="13"/>
  <c r="CN284" i="13"/>
  <c r="CN262" i="13"/>
  <c r="CN242" i="13"/>
  <c r="CN222" i="13"/>
  <c r="CN202" i="13"/>
  <c r="CN181" i="13"/>
  <c r="CN159" i="13"/>
  <c r="CN138" i="13"/>
  <c r="CN118" i="13"/>
  <c r="CN98" i="13"/>
  <c r="CN77" i="13"/>
  <c r="CN54" i="13"/>
  <c r="CN400" i="13"/>
  <c r="CN381" i="13"/>
  <c r="CN361" i="13"/>
  <c r="CN340" i="13"/>
  <c r="CN318" i="13"/>
  <c r="CN297" i="13"/>
  <c r="CN277" i="13"/>
  <c r="CN256" i="13"/>
  <c r="CN237" i="13"/>
  <c r="CN214" i="13"/>
  <c r="CN194" i="13"/>
  <c r="CN173" i="13"/>
  <c r="CN153" i="13"/>
  <c r="CN133" i="13"/>
  <c r="CN111" i="13"/>
  <c r="CN89" i="13"/>
  <c r="CN69" i="13"/>
  <c r="CN50" i="13"/>
  <c r="CN384" i="13"/>
  <c r="CN358" i="13"/>
  <c r="CN334" i="13"/>
  <c r="CN310" i="13"/>
  <c r="CN285" i="13"/>
  <c r="CN260" i="13"/>
  <c r="CN233" i="13"/>
  <c r="CN209" i="13"/>
  <c r="CN185" i="13"/>
  <c r="CN161" i="13"/>
  <c r="CN136" i="13"/>
  <c r="CN110" i="13"/>
  <c r="CN85" i="13"/>
  <c r="CN61" i="13"/>
  <c r="CN399" i="13"/>
  <c r="CN376" i="13"/>
  <c r="CN352" i="13"/>
  <c r="CN327" i="13"/>
  <c r="CN301" i="13"/>
  <c r="CN276" i="13"/>
  <c r="CN252" i="13"/>
  <c r="CN226" i="13"/>
  <c r="CN204" i="13"/>
  <c r="CN176" i="13"/>
  <c r="CN152" i="13"/>
  <c r="CN126" i="13"/>
  <c r="CN102" i="13"/>
  <c r="CN78" i="13"/>
  <c r="CN52" i="13"/>
  <c r="CN380" i="13"/>
  <c r="CN349" i="13"/>
  <c r="CN320" i="13"/>
  <c r="CN291" i="13"/>
  <c r="CN261" i="13"/>
  <c r="CN231" i="13"/>
  <c r="CN198" i="13"/>
  <c r="CN170" i="13"/>
  <c r="CN141" i="13"/>
  <c r="CN112" i="13"/>
  <c r="CN82" i="13"/>
  <c r="CN51" i="13"/>
  <c r="CJ402" i="13"/>
  <c r="CJ390" i="13"/>
  <c r="CJ378" i="13"/>
  <c r="CJ366" i="13"/>
  <c r="CJ354" i="13"/>
  <c r="CJ342" i="13"/>
  <c r="CJ330" i="13"/>
  <c r="CJ318" i="13"/>
  <c r="CJ306" i="13"/>
  <c r="CJ294" i="13"/>
  <c r="CJ282" i="13"/>
  <c r="CJ270" i="13"/>
  <c r="CJ258" i="13"/>
  <c r="CJ246" i="13"/>
  <c r="CJ234" i="13"/>
  <c r="CJ222" i="13"/>
  <c r="CJ210" i="13"/>
  <c r="CJ198" i="13"/>
  <c r="CJ186" i="13"/>
  <c r="CJ174" i="13"/>
  <c r="CJ162" i="13"/>
  <c r="CJ150" i="13"/>
  <c r="CJ138" i="13"/>
  <c r="CJ126" i="13"/>
  <c r="CJ114" i="13"/>
  <c r="CJ102" i="13"/>
  <c r="CJ90" i="13"/>
  <c r="CJ78" i="13"/>
  <c r="CJ66" i="13"/>
  <c r="CJ54" i="13"/>
  <c r="CN377" i="13"/>
  <c r="CN348" i="13"/>
  <c r="CN317" i="13"/>
  <c r="CN290" i="13"/>
  <c r="CN257" i="13"/>
  <c r="CN228" i="13"/>
  <c r="CN197" i="13"/>
  <c r="CN169" i="13"/>
  <c r="CN140" i="13"/>
  <c r="CN108" i="13"/>
  <c r="CN81" i="13"/>
  <c r="CN49" i="13"/>
  <c r="CN398" i="13"/>
  <c r="CN370" i="13"/>
  <c r="CN341" i="13"/>
  <c r="CN312" i="13"/>
  <c r="CN280" i="13"/>
  <c r="CN250" i="13"/>
  <c r="CN221" i="13"/>
  <c r="CN190" i="13"/>
  <c r="CN164" i="13"/>
  <c r="CN130" i="13"/>
  <c r="CN101" i="13"/>
  <c r="CN70" i="13"/>
  <c r="CJ398" i="13"/>
  <c r="CJ386" i="13"/>
  <c r="CJ374" i="13"/>
  <c r="CJ362" i="13"/>
  <c r="CJ350" i="13"/>
  <c r="CJ338" i="13"/>
  <c r="CJ326" i="13"/>
  <c r="CJ314" i="13"/>
  <c r="CJ302" i="13"/>
  <c r="CJ290" i="13"/>
  <c r="CJ278" i="13"/>
  <c r="CJ266" i="13"/>
  <c r="CJ254" i="13"/>
  <c r="CJ242" i="13"/>
  <c r="CJ230" i="13"/>
  <c r="CJ218" i="13"/>
  <c r="CJ206" i="13"/>
  <c r="CJ194" i="13"/>
  <c r="CJ182" i="13"/>
  <c r="CJ170" i="13"/>
  <c r="CJ158" i="13"/>
  <c r="CJ146" i="13"/>
  <c r="CJ134" i="13"/>
  <c r="CJ122" i="13"/>
  <c r="CJ110" i="13"/>
  <c r="CJ98" i="13"/>
  <c r="CJ86" i="13"/>
  <c r="CJ74" i="13"/>
  <c r="CJ62" i="13"/>
  <c r="CJ50" i="13"/>
  <c r="CN397" i="13"/>
  <c r="CN369" i="13"/>
  <c r="CN338" i="13"/>
  <c r="CN309" i="13"/>
  <c r="CN279" i="13"/>
  <c r="CN248" i="13"/>
  <c r="CN219" i="13"/>
  <c r="CN189" i="13"/>
  <c r="CN157" i="13"/>
  <c r="CN128" i="13"/>
  <c r="CN99" i="13"/>
  <c r="CN68" i="13"/>
  <c r="CN362" i="13"/>
  <c r="CN314" i="13"/>
  <c r="CN270" i="13"/>
  <c r="CN225" i="13"/>
  <c r="CN182" i="13"/>
  <c r="CN137" i="13"/>
  <c r="CN93" i="13"/>
  <c r="CN46" i="13"/>
  <c r="CN365" i="13"/>
  <c r="CN324" i="13"/>
  <c r="CN268" i="13"/>
  <c r="CN217" i="13"/>
  <c r="CN171" i="13"/>
  <c r="CN122" i="13"/>
  <c r="CN73" i="13"/>
  <c r="CN363" i="13"/>
  <c r="CN313" i="13"/>
  <c r="CN267" i="13"/>
  <c r="CN213" i="13"/>
  <c r="CN168" i="13"/>
  <c r="CN121" i="13"/>
  <c r="CN66" i="13"/>
  <c r="CN396" i="13"/>
  <c r="CN353" i="13"/>
  <c r="CN300" i="13"/>
  <c r="CN254" i="13"/>
  <c r="CN207" i="13"/>
  <c r="CN154" i="13"/>
  <c r="CN106" i="13"/>
  <c r="CN60" i="13"/>
  <c r="CN354" i="13"/>
  <c r="CN293" i="13"/>
  <c r="CN232" i="13"/>
  <c r="CN156" i="13"/>
  <c r="CN94" i="13"/>
  <c r="CN394" i="13"/>
  <c r="CN332" i="13"/>
  <c r="CN272" i="13"/>
  <c r="CN205" i="13"/>
  <c r="CN145" i="13"/>
  <c r="CN75" i="13"/>
  <c r="CJ399" i="13"/>
  <c r="CJ384" i="13"/>
  <c r="CJ370" i="13"/>
  <c r="CJ356" i="13"/>
  <c r="CJ341" i="13"/>
  <c r="CJ327" i="13"/>
  <c r="CJ312" i="13"/>
  <c r="CJ298" i="13"/>
  <c r="CJ284" i="13"/>
  <c r="CJ269" i="13"/>
  <c r="CJ255" i="13"/>
  <c r="CJ240" i="13"/>
  <c r="CJ226" i="13"/>
  <c r="CJ212" i="13"/>
  <c r="CJ197" i="13"/>
  <c r="CJ183" i="13"/>
  <c r="CJ168" i="13"/>
  <c r="CJ154" i="13"/>
  <c r="CJ140" i="13"/>
  <c r="CJ125" i="13"/>
  <c r="CJ111" i="13"/>
  <c r="CJ96" i="13"/>
  <c r="CJ82" i="13"/>
  <c r="CJ68" i="13"/>
  <c r="CJ53" i="13"/>
  <c r="CN392" i="13"/>
  <c r="CN329" i="13"/>
  <c r="CN266" i="13"/>
  <c r="CN196" i="13"/>
  <c r="CN135" i="13"/>
  <c r="CN65" i="13"/>
  <c r="CN337" i="13"/>
  <c r="CN243" i="13"/>
  <c r="CN165" i="13"/>
  <c r="CN84" i="13"/>
  <c r="CN389" i="13"/>
  <c r="CN303" i="13"/>
  <c r="CN224" i="13"/>
  <c r="CN124" i="13"/>
  <c r="CN386" i="13"/>
  <c r="CN296" i="13"/>
  <c r="CN210" i="13"/>
  <c r="CN123" i="13"/>
  <c r="CN308" i="13"/>
  <c r="CN188" i="13"/>
  <c r="CN87" i="13"/>
  <c r="CN382" i="13"/>
  <c r="CN274" i="13"/>
  <c r="CN150" i="13"/>
  <c r="CN375" i="13"/>
  <c r="CN255" i="13"/>
  <c r="CN147" i="13"/>
  <c r="CN357" i="13"/>
  <c r="CN208" i="13"/>
  <c r="CN58" i="13"/>
  <c r="CN344" i="13"/>
  <c r="CN193" i="13"/>
  <c r="CN53" i="13"/>
  <c r="CN372" i="13"/>
  <c r="CN180" i="13"/>
  <c r="CN342" i="13"/>
  <c r="CN174" i="13"/>
  <c r="CJ404" i="13"/>
  <c r="CJ388" i="13"/>
  <c r="CJ372" i="13"/>
  <c r="CJ357" i="13"/>
  <c r="CJ340" i="13"/>
  <c r="CJ324" i="13"/>
  <c r="CJ309" i="13"/>
  <c r="CJ293" i="13"/>
  <c r="CJ277" i="13"/>
  <c r="CJ262" i="13"/>
  <c r="CJ247" i="13"/>
  <c r="CJ231" i="13"/>
  <c r="CJ215" i="13"/>
  <c r="CJ200" i="13"/>
  <c r="CJ184" i="13"/>
  <c r="CJ167" i="13"/>
  <c r="CJ152" i="13"/>
  <c r="CJ136" i="13"/>
  <c r="CJ120" i="13"/>
  <c r="CJ105" i="13"/>
  <c r="CJ89" i="13"/>
  <c r="CJ73" i="13"/>
  <c r="CJ58" i="13"/>
  <c r="CN238" i="13"/>
  <c r="CJ397" i="13"/>
  <c r="CJ381" i="13"/>
  <c r="CJ364" i="13"/>
  <c r="CJ347" i="13"/>
  <c r="CJ331" i="13"/>
  <c r="CJ313" i="13"/>
  <c r="CJ296" i="13"/>
  <c r="CJ279" i="13"/>
  <c r="CJ261" i="13"/>
  <c r="CJ244" i="13"/>
  <c r="CJ227" i="13"/>
  <c r="CJ209" i="13"/>
  <c r="CJ192" i="13"/>
  <c r="CJ176" i="13"/>
  <c r="CJ159" i="13"/>
  <c r="CJ142" i="13"/>
  <c r="CJ124" i="13"/>
  <c r="CJ107" i="13"/>
  <c r="CJ91" i="13"/>
  <c r="CJ72" i="13"/>
  <c r="CJ56" i="13"/>
  <c r="CN184" i="13"/>
  <c r="CN328" i="13"/>
  <c r="CN116" i="13"/>
  <c r="CJ393" i="13"/>
  <c r="CJ376" i="13"/>
  <c r="CJ359" i="13"/>
  <c r="CJ343" i="13"/>
  <c r="CJ323" i="13"/>
  <c r="CJ307" i="13"/>
  <c r="CJ289" i="13"/>
  <c r="CJ273" i="13"/>
  <c r="CJ256" i="13"/>
  <c r="CJ238" i="13"/>
  <c r="CJ221" i="13"/>
  <c r="CJ204" i="13"/>
  <c r="CJ188" i="13"/>
  <c r="CJ171" i="13"/>
  <c r="CJ153" i="13"/>
  <c r="CJ135" i="13"/>
  <c r="CJ118" i="13"/>
  <c r="CJ101" i="13"/>
  <c r="CJ84" i="13"/>
  <c r="CJ67" i="13"/>
  <c r="CJ49" i="13"/>
  <c r="CN325" i="13"/>
  <c r="CN104" i="13"/>
  <c r="CJ392" i="13"/>
  <c r="CJ375" i="13"/>
  <c r="CJ358" i="13"/>
  <c r="CJ339" i="13"/>
  <c r="CJ322" i="13"/>
  <c r="CJ305" i="13"/>
  <c r="CJ288" i="13"/>
  <c r="CJ272" i="13"/>
  <c r="CJ253" i="13"/>
  <c r="CJ237" i="13"/>
  <c r="CJ220" i="13"/>
  <c r="CJ203" i="13"/>
  <c r="CJ187" i="13"/>
  <c r="CJ169" i="13"/>
  <c r="CJ151" i="13"/>
  <c r="CJ133" i="13"/>
  <c r="CJ117" i="13"/>
  <c r="CJ100" i="13"/>
  <c r="CJ83" i="13"/>
  <c r="CJ65" i="13"/>
  <c r="CJ48" i="13"/>
  <c r="CN294" i="13"/>
  <c r="CN96" i="13"/>
  <c r="CN64" i="13"/>
  <c r="CJ389" i="13"/>
  <c r="CJ367" i="13"/>
  <c r="CJ345" i="13"/>
  <c r="CJ320" i="13"/>
  <c r="CJ299" i="13"/>
  <c r="CJ275" i="13"/>
  <c r="CJ251" i="13"/>
  <c r="CJ229" i="13"/>
  <c r="CJ207" i="13"/>
  <c r="CJ181" i="13"/>
  <c r="CJ161" i="13"/>
  <c r="CJ139" i="13"/>
  <c r="CJ115" i="13"/>
  <c r="CJ93" i="13"/>
  <c r="CJ70" i="13"/>
  <c r="CJ46" i="13"/>
  <c r="CJ387" i="13"/>
  <c r="CJ365" i="13"/>
  <c r="CJ344" i="13"/>
  <c r="CJ319" i="13"/>
  <c r="CJ297" i="13"/>
  <c r="CJ274" i="13"/>
  <c r="CJ250" i="13"/>
  <c r="CJ228" i="13"/>
  <c r="CJ205" i="13"/>
  <c r="CJ180" i="13"/>
  <c r="CJ160" i="13"/>
  <c r="CJ137" i="13"/>
  <c r="CJ113" i="13"/>
  <c r="CJ92" i="13"/>
  <c r="CJ69" i="13"/>
  <c r="CJ45" i="13"/>
  <c r="CJ385" i="13"/>
  <c r="CJ363" i="13"/>
  <c r="CJ337" i="13"/>
  <c r="CJ317" i="13"/>
  <c r="CJ295" i="13"/>
  <c r="CJ271" i="13"/>
  <c r="CJ249" i="13"/>
  <c r="CJ225" i="13"/>
  <c r="CJ202" i="13"/>
  <c r="CJ179" i="13"/>
  <c r="CJ157" i="13"/>
  <c r="CJ132" i="13"/>
  <c r="CJ112" i="13"/>
  <c r="CJ88" i="13"/>
  <c r="CJ64" i="13"/>
  <c r="CN404" i="13"/>
  <c r="CJ383" i="13"/>
  <c r="CJ361" i="13"/>
  <c r="CJ336" i="13"/>
  <c r="CJ316" i="13"/>
  <c r="CJ292" i="13"/>
  <c r="CJ268" i="13"/>
  <c r="CJ248" i="13"/>
  <c r="CJ224" i="13"/>
  <c r="CJ201" i="13"/>
  <c r="CJ178" i="13"/>
  <c r="CJ156" i="13"/>
  <c r="CJ131" i="13"/>
  <c r="CJ109" i="13"/>
  <c r="CJ87" i="13"/>
  <c r="CJ63" i="13"/>
  <c r="CN289" i="13"/>
  <c r="CJ382" i="13"/>
  <c r="CJ360" i="13"/>
  <c r="CJ335" i="13"/>
  <c r="CJ315" i="13"/>
  <c r="CJ291" i="13"/>
  <c r="CJ267" i="13"/>
  <c r="CJ245" i="13"/>
  <c r="CJ223" i="13"/>
  <c r="CJ199" i="13"/>
  <c r="CJ177" i="13"/>
  <c r="CJ155" i="13"/>
  <c r="CJ130" i="13"/>
  <c r="CJ108" i="13"/>
  <c r="CJ85" i="13"/>
  <c r="CJ61" i="13"/>
  <c r="CN245" i="13"/>
  <c r="CJ379" i="13"/>
  <c r="CJ353" i="13"/>
  <c r="CJ333" i="13"/>
  <c r="CJ310" i="13"/>
  <c r="CJ286" i="13"/>
  <c r="CJ264" i="13"/>
  <c r="CJ241" i="13"/>
  <c r="CJ217" i="13"/>
  <c r="CJ195" i="13"/>
  <c r="CJ173" i="13"/>
  <c r="CJ148" i="13"/>
  <c r="CJ128" i="13"/>
  <c r="CJ104" i="13"/>
  <c r="CJ80" i="13"/>
  <c r="CJ59" i="13"/>
  <c r="CJ400" i="13"/>
  <c r="CJ239" i="13"/>
  <c r="CJ57" i="13"/>
  <c r="CJ41" i="13"/>
  <c r="CN240" i="13"/>
  <c r="CJ351" i="13"/>
  <c r="CJ236" i="13"/>
  <c r="CJ123" i="13"/>
  <c r="CN146" i="13"/>
  <c r="CJ121" i="13"/>
  <c r="CN117" i="13"/>
  <c r="CN282" i="13"/>
  <c r="CJ403" i="13"/>
  <c r="CJ380" i="13"/>
  <c r="CJ355" i="13"/>
  <c r="CJ334" i="13"/>
  <c r="CJ311" i="13"/>
  <c r="CJ287" i="13"/>
  <c r="CJ265" i="13"/>
  <c r="CJ243" i="13"/>
  <c r="CJ219" i="13"/>
  <c r="CJ196" i="13"/>
  <c r="CJ175" i="13"/>
  <c r="CJ149" i="13"/>
  <c r="CJ129" i="13"/>
  <c r="CJ106" i="13"/>
  <c r="CJ81" i="13"/>
  <c r="CJ60" i="13"/>
  <c r="CJ401" i="13"/>
  <c r="CN241" i="13"/>
  <c r="CJ377" i="13"/>
  <c r="CJ352" i="13"/>
  <c r="CJ332" i="13"/>
  <c r="CJ308" i="13"/>
  <c r="CJ285" i="13"/>
  <c r="CJ263" i="13"/>
  <c r="CJ216" i="13"/>
  <c r="CJ193" i="13"/>
  <c r="CJ172" i="13"/>
  <c r="CJ147" i="13"/>
  <c r="CJ127" i="13"/>
  <c r="CJ103" i="13"/>
  <c r="CJ79" i="13"/>
  <c r="CJ396" i="13"/>
  <c r="CJ373" i="13"/>
  <c r="CJ329" i="13"/>
  <c r="CJ304" i="13"/>
  <c r="CJ283" i="13"/>
  <c r="CJ260" i="13"/>
  <c r="CJ214" i="13"/>
  <c r="CJ191" i="13"/>
  <c r="CJ166" i="13"/>
  <c r="CJ145" i="13"/>
  <c r="CJ99" i="13"/>
  <c r="CJ77" i="13"/>
  <c r="CJ55" i="13"/>
  <c r="CJ395" i="13"/>
  <c r="CJ371" i="13"/>
  <c r="CJ349" i="13"/>
  <c r="CJ328" i="13"/>
  <c r="CJ303" i="13"/>
  <c r="CJ281" i="13"/>
  <c r="CJ259" i="13"/>
  <c r="CJ235" i="13"/>
  <c r="CJ213" i="13"/>
  <c r="CJ190" i="13"/>
  <c r="CJ165" i="13"/>
  <c r="CJ144" i="13"/>
  <c r="CJ97" i="13"/>
  <c r="CJ76" i="13"/>
  <c r="CJ52" i="13"/>
  <c r="CJ346" i="13"/>
  <c r="CJ208" i="13"/>
  <c r="CJ71" i="13"/>
  <c r="CJ47" i="13"/>
  <c r="CN88" i="13"/>
  <c r="CJ301" i="13"/>
  <c r="CJ164" i="13"/>
  <c r="CJ325" i="13"/>
  <c r="CJ189" i="13"/>
  <c r="CJ51" i="13"/>
  <c r="CJ369" i="13"/>
  <c r="CJ368" i="13"/>
  <c r="CJ321" i="13"/>
  <c r="CJ185" i="13"/>
  <c r="CJ252" i="13"/>
  <c r="CJ95" i="13"/>
  <c r="CJ94" i="13"/>
  <c r="CJ211" i="13"/>
  <c r="CJ300" i="13"/>
  <c r="CJ163" i="13"/>
  <c r="CJ257" i="13"/>
  <c r="CJ391" i="13"/>
  <c r="CJ116" i="13"/>
  <c r="CJ232" i="13"/>
  <c r="CJ348" i="13"/>
  <c r="CJ75" i="13"/>
  <c r="CJ280" i="13"/>
  <c r="CJ143" i="13"/>
  <c r="CJ276" i="13"/>
  <c r="CJ141" i="13"/>
  <c r="CJ394" i="13"/>
  <c r="CJ119" i="13"/>
  <c r="CJ233" i="13"/>
  <c r="AZ393" i="13"/>
  <c r="AZ381" i="13"/>
  <c r="AZ369" i="13"/>
  <c r="AZ357" i="13"/>
  <c r="AZ345" i="13"/>
  <c r="AZ333" i="13"/>
  <c r="AZ321" i="13"/>
  <c r="AZ309" i="13"/>
  <c r="AZ297" i="13"/>
  <c r="AZ285" i="13"/>
  <c r="AZ273" i="13"/>
  <c r="AZ261" i="13"/>
  <c r="AZ249" i="13"/>
  <c r="AZ237" i="13"/>
  <c r="AZ225" i="13"/>
  <c r="AZ213" i="13"/>
  <c r="AZ201" i="13"/>
  <c r="AZ189" i="13"/>
  <c r="AZ177" i="13"/>
  <c r="AZ165" i="13"/>
  <c r="AZ153" i="13"/>
  <c r="AZ141" i="13"/>
  <c r="AZ129" i="13"/>
  <c r="AZ117" i="13"/>
  <c r="AZ105" i="13"/>
  <c r="AZ93" i="13"/>
  <c r="AZ81" i="13"/>
  <c r="AZ69" i="13"/>
  <c r="AZ57" i="13"/>
  <c r="AZ45" i="13"/>
  <c r="AZ401" i="13"/>
  <c r="AZ389" i="13"/>
  <c r="AZ377" i="13"/>
  <c r="AZ365" i="13"/>
  <c r="AZ353" i="13"/>
  <c r="AZ341" i="13"/>
  <c r="AZ329" i="13"/>
  <c r="AZ317" i="13"/>
  <c r="AZ305" i="13"/>
  <c r="AZ293" i="13"/>
  <c r="AZ281" i="13"/>
  <c r="AZ269" i="13"/>
  <c r="AZ257" i="13"/>
  <c r="AZ245" i="13"/>
  <c r="AZ233" i="13"/>
  <c r="AZ221" i="13"/>
  <c r="AZ209" i="13"/>
  <c r="AZ197" i="13"/>
  <c r="AZ185" i="13"/>
  <c r="AZ173" i="13"/>
  <c r="AZ161" i="13"/>
  <c r="AZ149" i="13"/>
  <c r="AZ137" i="13"/>
  <c r="AZ125" i="13"/>
  <c r="AZ113" i="13"/>
  <c r="AZ101" i="13"/>
  <c r="AZ89" i="13"/>
  <c r="AZ77" i="13"/>
  <c r="AZ65" i="13"/>
  <c r="AZ53" i="13"/>
  <c r="AZ396" i="13"/>
  <c r="AZ382" i="13"/>
  <c r="AZ367" i="13"/>
  <c r="AZ352" i="13"/>
  <c r="AZ338" i="13"/>
  <c r="AZ324" i="13"/>
  <c r="AZ310" i="13"/>
  <c r="AZ295" i="13"/>
  <c r="AZ280" i="13"/>
  <c r="AZ266" i="13"/>
  <c r="AZ252" i="13"/>
  <c r="AZ238" i="13"/>
  <c r="AZ223" i="13"/>
  <c r="AZ208" i="13"/>
  <c r="AZ194" i="13"/>
  <c r="AZ180" i="13"/>
  <c r="AZ166" i="13"/>
  <c r="AZ151" i="13"/>
  <c r="AZ136" i="13"/>
  <c r="AZ122" i="13"/>
  <c r="AZ108" i="13"/>
  <c r="AZ94" i="13"/>
  <c r="AZ79" i="13"/>
  <c r="AZ64" i="13"/>
  <c r="AZ50" i="13"/>
  <c r="AZ391" i="13"/>
  <c r="AZ376" i="13"/>
  <c r="AZ362" i="13"/>
  <c r="AZ348" i="13"/>
  <c r="AZ334" i="13"/>
  <c r="AZ319" i="13"/>
  <c r="AZ304" i="13"/>
  <c r="AZ290" i="13"/>
  <c r="AZ276" i="13"/>
  <c r="AZ262" i="13"/>
  <c r="AZ247" i="13"/>
  <c r="AZ232" i="13"/>
  <c r="AZ218" i="13"/>
  <c r="AZ204" i="13"/>
  <c r="AZ190" i="13"/>
  <c r="AZ175" i="13"/>
  <c r="AZ160" i="13"/>
  <c r="AZ146" i="13"/>
  <c r="AZ132" i="13"/>
  <c r="AZ118" i="13"/>
  <c r="AZ103" i="13"/>
  <c r="AZ88" i="13"/>
  <c r="AZ74" i="13"/>
  <c r="AZ60" i="13"/>
  <c r="AZ46" i="13"/>
  <c r="AZ397" i="13"/>
  <c r="AZ379" i="13"/>
  <c r="AZ361" i="13"/>
  <c r="AZ344" i="13"/>
  <c r="AZ327" i="13"/>
  <c r="AZ311" i="13"/>
  <c r="AZ292" i="13"/>
  <c r="AZ275" i="13"/>
  <c r="AZ258" i="13"/>
  <c r="AZ241" i="13"/>
  <c r="AZ224" i="13"/>
  <c r="AZ206" i="13"/>
  <c r="AZ188" i="13"/>
  <c r="AZ171" i="13"/>
  <c r="AZ155" i="13"/>
  <c r="AZ138" i="13"/>
  <c r="AZ120" i="13"/>
  <c r="AZ102" i="13"/>
  <c r="AZ85" i="13"/>
  <c r="AZ68" i="13"/>
  <c r="AZ51" i="13"/>
  <c r="AZ390" i="13"/>
  <c r="AZ373" i="13"/>
  <c r="AZ356" i="13"/>
  <c r="AZ339" i="13"/>
  <c r="AZ322" i="13"/>
  <c r="AZ303" i="13"/>
  <c r="AZ287" i="13"/>
  <c r="AZ270" i="13"/>
  <c r="AZ253" i="13"/>
  <c r="AZ235" i="13"/>
  <c r="AZ217" i="13"/>
  <c r="AZ200" i="13"/>
  <c r="AZ183" i="13"/>
  <c r="AZ167" i="13"/>
  <c r="AZ148" i="13"/>
  <c r="AZ131" i="13"/>
  <c r="AZ114" i="13"/>
  <c r="AZ97" i="13"/>
  <c r="AZ80" i="13"/>
  <c r="AZ62" i="13"/>
  <c r="AZ400" i="13"/>
  <c r="AZ380" i="13"/>
  <c r="AZ359" i="13"/>
  <c r="AZ337" i="13"/>
  <c r="AZ316" i="13"/>
  <c r="AZ298" i="13"/>
  <c r="AZ277" i="13"/>
  <c r="AZ255" i="13"/>
  <c r="AZ234" i="13"/>
  <c r="AZ214" i="13"/>
  <c r="AZ193" i="13"/>
  <c r="AZ172" i="13"/>
  <c r="AZ152" i="13"/>
  <c r="AZ130" i="13"/>
  <c r="AZ110" i="13"/>
  <c r="AZ90" i="13"/>
  <c r="AZ70" i="13"/>
  <c r="AZ48" i="13"/>
  <c r="AZ394" i="13"/>
  <c r="AZ372" i="13"/>
  <c r="AZ351" i="13"/>
  <c r="AZ331" i="13"/>
  <c r="AZ312" i="13"/>
  <c r="AZ289" i="13"/>
  <c r="AZ268" i="13"/>
  <c r="AZ248" i="13"/>
  <c r="AZ228" i="13"/>
  <c r="AZ207" i="13"/>
  <c r="AZ186" i="13"/>
  <c r="AZ164" i="13"/>
  <c r="AZ144" i="13"/>
  <c r="AZ124" i="13"/>
  <c r="AZ104" i="13"/>
  <c r="AZ83" i="13"/>
  <c r="AZ61" i="13"/>
  <c r="AZ398" i="13"/>
  <c r="AZ371" i="13"/>
  <c r="AZ347" i="13"/>
  <c r="AZ323" i="13"/>
  <c r="AZ299" i="13"/>
  <c r="AZ272" i="13"/>
  <c r="AZ246" i="13"/>
  <c r="AZ222" i="13"/>
  <c r="AZ198" i="13"/>
  <c r="AZ174" i="13"/>
  <c r="AZ147" i="13"/>
  <c r="AZ123" i="13"/>
  <c r="AZ98" i="13"/>
  <c r="AZ73" i="13"/>
  <c r="AZ49" i="13"/>
  <c r="AV402" i="13"/>
  <c r="AV390" i="13"/>
  <c r="AV378" i="13"/>
  <c r="AV366" i="13"/>
  <c r="AV354" i="13"/>
  <c r="AV342" i="13"/>
  <c r="AV330" i="13"/>
  <c r="AV318" i="13"/>
  <c r="AV306" i="13"/>
  <c r="AV294" i="13"/>
  <c r="AV282" i="13"/>
  <c r="AV270" i="13"/>
  <c r="AV258" i="13"/>
  <c r="AV246" i="13"/>
  <c r="AV234" i="13"/>
  <c r="AV222" i="13"/>
  <c r="AV210" i="13"/>
  <c r="AV198" i="13"/>
  <c r="AV186" i="13"/>
  <c r="AV174" i="13"/>
  <c r="AV162" i="13"/>
  <c r="AV150" i="13"/>
  <c r="AV138" i="13"/>
  <c r="AV126" i="13"/>
  <c r="AV114" i="13"/>
  <c r="AV102" i="13"/>
  <c r="AV90" i="13"/>
  <c r="AV78" i="13"/>
  <c r="AV66" i="13"/>
  <c r="AV54" i="13"/>
  <c r="AZ395" i="13"/>
  <c r="AZ370" i="13"/>
  <c r="AZ346" i="13"/>
  <c r="AZ320" i="13"/>
  <c r="AZ296" i="13"/>
  <c r="AZ271" i="13"/>
  <c r="AZ244" i="13"/>
  <c r="AZ220" i="13"/>
  <c r="AZ196" i="13"/>
  <c r="AZ170" i="13"/>
  <c r="AZ145" i="13"/>
  <c r="AZ121" i="13"/>
  <c r="AZ96" i="13"/>
  <c r="AZ72" i="13"/>
  <c r="AZ47" i="13"/>
  <c r="AZ387" i="13"/>
  <c r="AZ364" i="13"/>
  <c r="AZ340" i="13"/>
  <c r="AZ314" i="13"/>
  <c r="AZ288" i="13"/>
  <c r="AZ264" i="13"/>
  <c r="AZ240" i="13"/>
  <c r="AZ215" i="13"/>
  <c r="AZ191" i="13"/>
  <c r="AZ163" i="13"/>
  <c r="AZ140" i="13"/>
  <c r="AZ115" i="13"/>
  <c r="AZ91" i="13"/>
  <c r="AZ66" i="13"/>
  <c r="AV398" i="13"/>
  <c r="AV386" i="13"/>
  <c r="AV374" i="13"/>
  <c r="AV362" i="13"/>
  <c r="AV350" i="13"/>
  <c r="AV338" i="13"/>
  <c r="AV326" i="13"/>
  <c r="AV314" i="13"/>
  <c r="AV302" i="13"/>
  <c r="AV290" i="13"/>
  <c r="AV278" i="13"/>
  <c r="AV266" i="13"/>
  <c r="AV254" i="13"/>
  <c r="AV242" i="13"/>
  <c r="AV230" i="13"/>
  <c r="AV218" i="13"/>
  <c r="AV206" i="13"/>
  <c r="AV194" i="13"/>
  <c r="AV182" i="13"/>
  <c r="AV170" i="13"/>
  <c r="AV158" i="13"/>
  <c r="AV146" i="13"/>
  <c r="AV134" i="13"/>
  <c r="AV122" i="13"/>
  <c r="AV110" i="13"/>
  <c r="AV98" i="13"/>
  <c r="AV86" i="13"/>
  <c r="AV74" i="13"/>
  <c r="AV62" i="13"/>
  <c r="AV50" i="13"/>
  <c r="AZ375" i="13"/>
  <c r="AZ342" i="13"/>
  <c r="AZ307" i="13"/>
  <c r="AZ278" i="13"/>
  <c r="AZ242" i="13"/>
  <c r="AZ210" i="13"/>
  <c r="AZ178" i="13"/>
  <c r="AZ142" i="13"/>
  <c r="AZ109" i="13"/>
  <c r="AZ76" i="13"/>
  <c r="AZ386" i="13"/>
  <c r="AZ354" i="13"/>
  <c r="AZ315" i="13"/>
  <c r="AZ282" i="13"/>
  <c r="AZ243" i="13"/>
  <c r="AZ205" i="13"/>
  <c r="AZ169" i="13"/>
  <c r="AZ134" i="13"/>
  <c r="AZ99" i="13"/>
  <c r="AZ59" i="13"/>
  <c r="AZ385" i="13"/>
  <c r="AZ350" i="13"/>
  <c r="AZ313" i="13"/>
  <c r="AZ279" i="13"/>
  <c r="AZ239" i="13"/>
  <c r="AZ203" i="13"/>
  <c r="AZ168" i="13"/>
  <c r="AZ133" i="13"/>
  <c r="AZ95" i="13"/>
  <c r="AZ58" i="13"/>
  <c r="AZ378" i="13"/>
  <c r="AZ336" i="13"/>
  <c r="AZ302" i="13"/>
  <c r="AZ265" i="13"/>
  <c r="AZ230" i="13"/>
  <c r="AZ195" i="13"/>
  <c r="AZ158" i="13"/>
  <c r="AZ126" i="13"/>
  <c r="AZ86" i="13"/>
  <c r="AZ54" i="13"/>
  <c r="AZ366" i="13"/>
  <c r="AZ325" i="13"/>
  <c r="AZ267" i="13"/>
  <c r="AZ226" i="13"/>
  <c r="AZ179" i="13"/>
  <c r="AZ127" i="13"/>
  <c r="AZ78" i="13"/>
  <c r="AZ402" i="13"/>
  <c r="AZ355" i="13"/>
  <c r="AZ301" i="13"/>
  <c r="AZ256" i="13"/>
  <c r="AZ211" i="13"/>
  <c r="AZ157" i="13"/>
  <c r="AZ111" i="13"/>
  <c r="AZ63" i="13"/>
  <c r="AZ399" i="13"/>
  <c r="AZ349" i="13"/>
  <c r="AZ300" i="13"/>
  <c r="AZ254" i="13"/>
  <c r="AZ202" i="13"/>
  <c r="AZ156" i="13"/>
  <c r="AZ107" i="13"/>
  <c r="AZ56" i="13"/>
  <c r="AZ368" i="13"/>
  <c r="AZ306" i="13"/>
  <c r="AZ236" i="13"/>
  <c r="AZ181" i="13"/>
  <c r="AZ112" i="13"/>
  <c r="AZ343" i="13"/>
  <c r="AZ284" i="13"/>
  <c r="AZ219" i="13"/>
  <c r="AZ154" i="13"/>
  <c r="AZ87" i="13"/>
  <c r="AZ404" i="13"/>
  <c r="AZ335" i="13"/>
  <c r="AZ283" i="13"/>
  <c r="AZ216" i="13"/>
  <c r="AZ150" i="13"/>
  <c r="AZ84" i="13"/>
  <c r="AZ374" i="13"/>
  <c r="AZ286" i="13"/>
  <c r="AZ192" i="13"/>
  <c r="AZ116" i="13"/>
  <c r="AZ332" i="13"/>
  <c r="AZ259" i="13"/>
  <c r="AZ176" i="13"/>
  <c r="AZ82" i="13"/>
  <c r="AZ330" i="13"/>
  <c r="AZ251" i="13"/>
  <c r="AZ162" i="13"/>
  <c r="AZ75" i="13"/>
  <c r="AZ384" i="13"/>
  <c r="AZ263" i="13"/>
  <c r="AZ143" i="13"/>
  <c r="AZ383" i="13"/>
  <c r="AZ260" i="13"/>
  <c r="AZ139" i="13"/>
  <c r="AZ360" i="13"/>
  <c r="AZ227" i="13"/>
  <c r="AZ92" i="13"/>
  <c r="AZ358" i="13"/>
  <c r="AZ212" i="13"/>
  <c r="AZ71" i="13"/>
  <c r="AV399" i="13"/>
  <c r="AV384" i="13"/>
  <c r="AV370" i="13"/>
  <c r="AV356" i="13"/>
  <c r="AV341" i="13"/>
  <c r="AV327" i="13"/>
  <c r="AV312" i="13"/>
  <c r="AV298" i="13"/>
  <c r="AV284" i="13"/>
  <c r="AV269" i="13"/>
  <c r="AV255" i="13"/>
  <c r="AV240" i="13"/>
  <c r="AV226" i="13"/>
  <c r="AV212" i="13"/>
  <c r="AV197" i="13"/>
  <c r="AV183" i="13"/>
  <c r="AV168" i="13"/>
  <c r="AV154" i="13"/>
  <c r="AV140" i="13"/>
  <c r="AV125" i="13"/>
  <c r="AV111" i="13"/>
  <c r="AV96" i="13"/>
  <c r="AV82" i="13"/>
  <c r="AV68" i="13"/>
  <c r="AV53" i="13"/>
  <c r="AZ274" i="13"/>
  <c r="AZ106" i="13"/>
  <c r="AV394" i="13"/>
  <c r="AV379" i="13"/>
  <c r="AV363" i="13"/>
  <c r="AV347" i="13"/>
  <c r="AV332" i="13"/>
  <c r="AV316" i="13"/>
  <c r="AV300" i="13"/>
  <c r="AV285" i="13"/>
  <c r="AV268" i="13"/>
  <c r="AV252" i="13"/>
  <c r="AV237" i="13"/>
  <c r="AV221" i="13"/>
  <c r="AV205" i="13"/>
  <c r="AV190" i="13"/>
  <c r="AV175" i="13"/>
  <c r="AV159" i="13"/>
  <c r="AV143" i="13"/>
  <c r="AV128" i="13"/>
  <c r="AV112" i="13"/>
  <c r="AV95" i="13"/>
  <c r="AV80" i="13"/>
  <c r="AV64" i="13"/>
  <c r="AV48" i="13"/>
  <c r="AZ250" i="13"/>
  <c r="AZ100" i="13"/>
  <c r="AZ388" i="13"/>
  <c r="AZ199" i="13"/>
  <c r="AZ52" i="13"/>
  <c r="AV389" i="13"/>
  <c r="AV373" i="13"/>
  <c r="AV358" i="13"/>
  <c r="AV343" i="13"/>
  <c r="AV325" i="13"/>
  <c r="AV310" i="13"/>
  <c r="AV295" i="13"/>
  <c r="AV279" i="13"/>
  <c r="AV263" i="13"/>
  <c r="AV248" i="13"/>
  <c r="AV232" i="13"/>
  <c r="AV216" i="13"/>
  <c r="AV201" i="13"/>
  <c r="AV185" i="13"/>
  <c r="AV169" i="13"/>
  <c r="AV153" i="13"/>
  <c r="AV137" i="13"/>
  <c r="AV121" i="13"/>
  <c r="AV106" i="13"/>
  <c r="AV91" i="13"/>
  <c r="AV75" i="13"/>
  <c r="AV59" i="13"/>
  <c r="AZ363" i="13"/>
  <c r="AZ187" i="13"/>
  <c r="AV404" i="13"/>
  <c r="AV388" i="13"/>
  <c r="AV372" i="13"/>
  <c r="AV357" i="13"/>
  <c r="AV340" i="13"/>
  <c r="AV324" i="13"/>
  <c r="AV309" i="13"/>
  <c r="AV293" i="13"/>
  <c r="AV277" i="13"/>
  <c r="AV262" i="13"/>
  <c r="AV247" i="13"/>
  <c r="AV231" i="13"/>
  <c r="AV215" i="13"/>
  <c r="AV200" i="13"/>
  <c r="AV184" i="13"/>
  <c r="AV167" i="13"/>
  <c r="AV152" i="13"/>
  <c r="AV136" i="13"/>
  <c r="AV120" i="13"/>
  <c r="AV105" i="13"/>
  <c r="AV89" i="13"/>
  <c r="AV73" i="13"/>
  <c r="AV58" i="13"/>
  <c r="AZ328" i="13"/>
  <c r="AZ184" i="13"/>
  <c r="AZ231" i="13"/>
  <c r="AZ229" i="13"/>
  <c r="AZ182" i="13"/>
  <c r="AZ119" i="13"/>
  <c r="AV396" i="13"/>
  <c r="AV376" i="13"/>
  <c r="AV353" i="13"/>
  <c r="AV334" i="13"/>
  <c r="AV313" i="13"/>
  <c r="AV291" i="13"/>
  <c r="AV272" i="13"/>
  <c r="AV250" i="13"/>
  <c r="AV228" i="13"/>
  <c r="AV208" i="13"/>
  <c r="AV188" i="13"/>
  <c r="AV165" i="13"/>
  <c r="AV145" i="13"/>
  <c r="AV124" i="13"/>
  <c r="AV103" i="13"/>
  <c r="AV83" i="13"/>
  <c r="AV61" i="13"/>
  <c r="AZ67" i="13"/>
  <c r="AV395" i="13"/>
  <c r="AV375" i="13"/>
  <c r="AV352" i="13"/>
  <c r="AV333" i="13"/>
  <c r="AV311" i="13"/>
  <c r="AV289" i="13"/>
  <c r="AV271" i="13"/>
  <c r="AV249" i="13"/>
  <c r="AV227" i="13"/>
  <c r="AV207" i="13"/>
  <c r="AV187" i="13"/>
  <c r="AV164" i="13"/>
  <c r="AV144" i="13"/>
  <c r="AV123" i="13"/>
  <c r="AV101" i="13"/>
  <c r="AV81" i="13"/>
  <c r="AV60" i="13"/>
  <c r="AZ403" i="13"/>
  <c r="AZ55" i="13"/>
  <c r="AV393" i="13"/>
  <c r="AV371" i="13"/>
  <c r="AV351" i="13"/>
  <c r="AV331" i="13"/>
  <c r="AV308" i="13"/>
  <c r="AV288" i="13"/>
  <c r="AV267" i="13"/>
  <c r="AV245" i="13"/>
  <c r="AV225" i="13"/>
  <c r="AV204" i="13"/>
  <c r="AV181" i="13"/>
  <c r="AV163" i="13"/>
  <c r="AV142" i="13"/>
  <c r="AV119" i="13"/>
  <c r="AV100" i="13"/>
  <c r="AV79" i="13"/>
  <c r="AV57" i="13"/>
  <c r="AZ392" i="13"/>
  <c r="AV392" i="13"/>
  <c r="AV369" i="13"/>
  <c r="AV349" i="13"/>
  <c r="AV329" i="13"/>
  <c r="AV307" i="13"/>
  <c r="AV287" i="13"/>
  <c r="AV265" i="13"/>
  <c r="AV244" i="13"/>
  <c r="AV224" i="13"/>
  <c r="AV203" i="13"/>
  <c r="AV180" i="13"/>
  <c r="AV161" i="13"/>
  <c r="AV141" i="13"/>
  <c r="AV118" i="13"/>
  <c r="AV99" i="13"/>
  <c r="AV77" i="13"/>
  <c r="AV56" i="13"/>
  <c r="AZ135" i="13"/>
  <c r="AZ326" i="13"/>
  <c r="AV391" i="13"/>
  <c r="AV368" i="13"/>
  <c r="AV348" i="13"/>
  <c r="AV328" i="13"/>
  <c r="AV305" i="13"/>
  <c r="AV286" i="13"/>
  <c r="AV264" i="13"/>
  <c r="AV243" i="13"/>
  <c r="AV223" i="13"/>
  <c r="AV202" i="13"/>
  <c r="AV179" i="13"/>
  <c r="AV160" i="13"/>
  <c r="AV139" i="13"/>
  <c r="AV117" i="13"/>
  <c r="AV97" i="13"/>
  <c r="AV76" i="13"/>
  <c r="AV55" i="13"/>
  <c r="AZ308" i="13"/>
  <c r="AV365" i="13"/>
  <c r="AV219" i="13"/>
  <c r="AV93" i="13"/>
  <c r="AV238" i="13"/>
  <c r="AV49" i="13"/>
  <c r="AZ291" i="13"/>
  <c r="AV299" i="13"/>
  <c r="AV131" i="13"/>
  <c r="AZ159" i="13"/>
  <c r="AZ318" i="13"/>
  <c r="AV387" i="13"/>
  <c r="AV367" i="13"/>
  <c r="AV346" i="13"/>
  <c r="AV323" i="13"/>
  <c r="AV304" i="13"/>
  <c r="AV283" i="13"/>
  <c r="AV261" i="13"/>
  <c r="AV241" i="13"/>
  <c r="AV220" i="13"/>
  <c r="AV199" i="13"/>
  <c r="AV178" i="13"/>
  <c r="AV157" i="13"/>
  <c r="AV135" i="13"/>
  <c r="AV116" i="13"/>
  <c r="AV94" i="13"/>
  <c r="AV72" i="13"/>
  <c r="AV52" i="13"/>
  <c r="AV385" i="13"/>
  <c r="AV345" i="13"/>
  <c r="AV322" i="13"/>
  <c r="AV303" i="13"/>
  <c r="AV281" i="13"/>
  <c r="AV260" i="13"/>
  <c r="AV239" i="13"/>
  <c r="AV196" i="13"/>
  <c r="AV177" i="13"/>
  <c r="AV156" i="13"/>
  <c r="AV133" i="13"/>
  <c r="AV115" i="13"/>
  <c r="AV71" i="13"/>
  <c r="AV51" i="13"/>
  <c r="AZ294" i="13"/>
  <c r="AV383" i="13"/>
  <c r="AV364" i="13"/>
  <c r="AV344" i="13"/>
  <c r="AV321" i="13"/>
  <c r="AV301" i="13"/>
  <c r="AV280" i="13"/>
  <c r="AV259" i="13"/>
  <c r="AV217" i="13"/>
  <c r="AV195" i="13"/>
  <c r="AV176" i="13"/>
  <c r="AV155" i="13"/>
  <c r="AV132" i="13"/>
  <c r="AV113" i="13"/>
  <c r="AV92" i="13"/>
  <c r="AV70" i="13"/>
  <c r="AV403" i="13"/>
  <c r="AV382" i="13"/>
  <c r="AV361" i="13"/>
  <c r="AV339" i="13"/>
  <c r="AV320" i="13"/>
  <c r="AV276" i="13"/>
  <c r="AV257" i="13"/>
  <c r="AV236" i="13"/>
  <c r="AV214" i="13"/>
  <c r="AV193" i="13"/>
  <c r="AV173" i="13"/>
  <c r="AV151" i="13"/>
  <c r="AV109" i="13"/>
  <c r="AV88" i="13"/>
  <c r="AV69" i="13"/>
  <c r="AV47" i="13"/>
  <c r="AV401" i="13"/>
  <c r="AV381" i="13"/>
  <c r="AV360" i="13"/>
  <c r="AV337" i="13"/>
  <c r="AV319" i="13"/>
  <c r="AV297" i="13"/>
  <c r="AV275" i="13"/>
  <c r="AV256" i="13"/>
  <c r="AV235" i="13"/>
  <c r="AV213" i="13"/>
  <c r="AV192" i="13"/>
  <c r="AV172" i="13"/>
  <c r="AV149" i="13"/>
  <c r="AV130" i="13"/>
  <c r="AV108" i="13"/>
  <c r="AV87" i="13"/>
  <c r="AV67" i="13"/>
  <c r="AV46" i="13"/>
  <c r="AV315" i="13"/>
  <c r="AV189" i="13"/>
  <c r="AV63" i="13"/>
  <c r="AV292" i="13"/>
  <c r="AV166" i="13"/>
  <c r="AV400" i="13"/>
  <c r="AV274" i="13"/>
  <c r="AV148" i="13"/>
  <c r="AV296" i="13"/>
  <c r="AV171" i="13"/>
  <c r="AV45" i="13"/>
  <c r="AV41" i="13"/>
  <c r="AV84" i="13"/>
  <c r="AV229" i="13"/>
  <c r="AV336" i="13"/>
  <c r="AV335" i="13"/>
  <c r="AV317" i="13"/>
  <c r="AV397" i="13"/>
  <c r="AV273" i="13"/>
  <c r="AV147" i="13"/>
  <c r="AV355" i="13"/>
  <c r="AV104" i="13"/>
  <c r="AV209" i="13"/>
  <c r="AV191" i="13"/>
  <c r="AV380" i="13"/>
  <c r="AV253" i="13"/>
  <c r="AV129" i="13"/>
  <c r="AV377" i="13"/>
  <c r="AV251" i="13"/>
  <c r="AV127" i="13"/>
  <c r="AZ128" i="13"/>
  <c r="AV359" i="13"/>
  <c r="AV233" i="13"/>
  <c r="AV107" i="13"/>
  <c r="AV211" i="13"/>
  <c r="AV85" i="13"/>
  <c r="AV65" i="13"/>
  <c r="AR393" i="13"/>
  <c r="AR381" i="13"/>
  <c r="AR369" i="13"/>
  <c r="AR357" i="13"/>
  <c r="AR401" i="13"/>
  <c r="AR389" i="13"/>
  <c r="AR377" i="13"/>
  <c r="AR365" i="13"/>
  <c r="AR396" i="13"/>
  <c r="AR382" i="13"/>
  <c r="AR367" i="13"/>
  <c r="AR353" i="13"/>
  <c r="AR341" i="13"/>
  <c r="AR329" i="13"/>
  <c r="AR317" i="13"/>
  <c r="AR305" i="13"/>
  <c r="AR293" i="13"/>
  <c r="AR281" i="13"/>
  <c r="AR269" i="13"/>
  <c r="AR257" i="13"/>
  <c r="AR245" i="13"/>
  <c r="AR233" i="13"/>
  <c r="AR221" i="13"/>
  <c r="AR209" i="13"/>
  <c r="AR197" i="13"/>
  <c r="AR185" i="13"/>
  <c r="AR173" i="13"/>
  <c r="AR161" i="13"/>
  <c r="AR149" i="13"/>
  <c r="AR137" i="13"/>
  <c r="AR125" i="13"/>
  <c r="AR113" i="13"/>
  <c r="AR101" i="13"/>
  <c r="AR89" i="13"/>
  <c r="AR77" i="13"/>
  <c r="AR65" i="13"/>
  <c r="AR53" i="13"/>
  <c r="AR391" i="13"/>
  <c r="AR376" i="13"/>
  <c r="AR362" i="13"/>
  <c r="AR349" i="13"/>
  <c r="AR337" i="13"/>
  <c r="AR325" i="13"/>
  <c r="AR313" i="13"/>
  <c r="AR301" i="13"/>
  <c r="AR289" i="13"/>
  <c r="AR277" i="13"/>
  <c r="AR265" i="13"/>
  <c r="AR253" i="13"/>
  <c r="AR241" i="13"/>
  <c r="AR229" i="13"/>
  <c r="AR217" i="13"/>
  <c r="AR205" i="13"/>
  <c r="AR193" i="13"/>
  <c r="AR181" i="13"/>
  <c r="AR169" i="13"/>
  <c r="AR157" i="13"/>
  <c r="AR145" i="13"/>
  <c r="AR133" i="13"/>
  <c r="AR121" i="13"/>
  <c r="AR109" i="13"/>
  <c r="AR97" i="13"/>
  <c r="AR85" i="13"/>
  <c r="AR73" i="13"/>
  <c r="AR61" i="13"/>
  <c r="AR49" i="13"/>
  <c r="AR394" i="13"/>
  <c r="AR375" i="13"/>
  <c r="AR359" i="13"/>
  <c r="AR344" i="13"/>
  <c r="AR330" i="13"/>
  <c r="AR315" i="13"/>
  <c r="AR300" i="13"/>
  <c r="AR286" i="13"/>
  <c r="AR272" i="13"/>
  <c r="AR258" i="13"/>
  <c r="AR243" i="13"/>
  <c r="AR228" i="13"/>
  <c r="AR214" i="13"/>
  <c r="AR200" i="13"/>
  <c r="AR186" i="13"/>
  <c r="AR171" i="13"/>
  <c r="AR156" i="13"/>
  <c r="AR142" i="13"/>
  <c r="AR128" i="13"/>
  <c r="AR114" i="13"/>
  <c r="AR99" i="13"/>
  <c r="AR84" i="13"/>
  <c r="AR70" i="13"/>
  <c r="AR56" i="13"/>
  <c r="AR404" i="13"/>
  <c r="AR387" i="13"/>
  <c r="AR371" i="13"/>
  <c r="AR354" i="13"/>
  <c r="AR339" i="13"/>
  <c r="AR324" i="13"/>
  <c r="AR310" i="13"/>
  <c r="AR296" i="13"/>
  <c r="AR282" i="13"/>
  <c r="AR267" i="13"/>
  <c r="AR252" i="13"/>
  <c r="AR238" i="13"/>
  <c r="AR224" i="13"/>
  <c r="AR210" i="13"/>
  <c r="AR195" i="13"/>
  <c r="AR180" i="13"/>
  <c r="AR166" i="13"/>
  <c r="AR152" i="13"/>
  <c r="AR138" i="13"/>
  <c r="AR123" i="13"/>
  <c r="AR108" i="13"/>
  <c r="AR94" i="13"/>
  <c r="AR80" i="13"/>
  <c r="AR66" i="13"/>
  <c r="AR51" i="13"/>
  <c r="AR386" i="13"/>
  <c r="AR366" i="13"/>
  <c r="AR347" i="13"/>
  <c r="AR331" i="13"/>
  <c r="AR312" i="13"/>
  <c r="AR295" i="13"/>
  <c r="AR278" i="13"/>
  <c r="AR261" i="13"/>
  <c r="AR244" i="13"/>
  <c r="AR226" i="13"/>
  <c r="AR208" i="13"/>
  <c r="AR191" i="13"/>
  <c r="AR175" i="13"/>
  <c r="AR158" i="13"/>
  <c r="AR140" i="13"/>
  <c r="AR122" i="13"/>
  <c r="AR105" i="13"/>
  <c r="AR88" i="13"/>
  <c r="AR71" i="13"/>
  <c r="AR54" i="13"/>
  <c r="AR400" i="13"/>
  <c r="AR380" i="13"/>
  <c r="AR360" i="13"/>
  <c r="AR342" i="13"/>
  <c r="AR323" i="13"/>
  <c r="AR307" i="13"/>
  <c r="AR290" i="13"/>
  <c r="AR273" i="13"/>
  <c r="AR255" i="13"/>
  <c r="AR237" i="13"/>
  <c r="AR220" i="13"/>
  <c r="AR203" i="13"/>
  <c r="AR187" i="13"/>
  <c r="AR168" i="13"/>
  <c r="AR151" i="13"/>
  <c r="AR134" i="13"/>
  <c r="AR117" i="13"/>
  <c r="AR100" i="13"/>
  <c r="AR82" i="13"/>
  <c r="AR64" i="13"/>
  <c r="AR47" i="13"/>
  <c r="AR384" i="13"/>
  <c r="AR358" i="13"/>
  <c r="AR336" i="13"/>
  <c r="AR318" i="13"/>
  <c r="AR297" i="13"/>
  <c r="AR275" i="13"/>
  <c r="AR254" i="13"/>
  <c r="AR234" i="13"/>
  <c r="AR213" i="13"/>
  <c r="AR192" i="13"/>
  <c r="AR172" i="13"/>
  <c r="AR150" i="13"/>
  <c r="AR130" i="13"/>
  <c r="AR110" i="13"/>
  <c r="AR90" i="13"/>
  <c r="AR68" i="13"/>
  <c r="AR46" i="13"/>
  <c r="AN402" i="13"/>
  <c r="AN390" i="13"/>
  <c r="AN378" i="13"/>
  <c r="AN366" i="13"/>
  <c r="AN354" i="13"/>
  <c r="AN342" i="13"/>
  <c r="AN330" i="13"/>
  <c r="AN318" i="13"/>
  <c r="AN306" i="13"/>
  <c r="AN294" i="13"/>
  <c r="AN282" i="13"/>
  <c r="AN270" i="13"/>
  <c r="AN258" i="13"/>
  <c r="AN246" i="13"/>
  <c r="AN234" i="13"/>
  <c r="AN222" i="13"/>
  <c r="AN210" i="13"/>
  <c r="AN198" i="13"/>
  <c r="AN186" i="13"/>
  <c r="AN174" i="13"/>
  <c r="AN162" i="13"/>
  <c r="AN150" i="13"/>
  <c r="AN138" i="13"/>
  <c r="AN126" i="13"/>
  <c r="AN114" i="13"/>
  <c r="AN102" i="13"/>
  <c r="AN90" i="13"/>
  <c r="AN78" i="13"/>
  <c r="AN66" i="13"/>
  <c r="AN54" i="13"/>
  <c r="AR383" i="13"/>
  <c r="AR356" i="13"/>
  <c r="AR335" i="13"/>
  <c r="AR316" i="13"/>
  <c r="AR294" i="13"/>
  <c r="AR274" i="13"/>
  <c r="AR251" i="13"/>
  <c r="AR232" i="13"/>
  <c r="AR212" i="13"/>
  <c r="AR190" i="13"/>
  <c r="AR170" i="13"/>
  <c r="AR148" i="13"/>
  <c r="AR129" i="13"/>
  <c r="AR107" i="13"/>
  <c r="AR87" i="13"/>
  <c r="AR67" i="13"/>
  <c r="AR45" i="13"/>
  <c r="AR399" i="13"/>
  <c r="AR374" i="13"/>
  <c r="AR351" i="13"/>
  <c r="AR332" i="13"/>
  <c r="AR309" i="13"/>
  <c r="AR288" i="13"/>
  <c r="AR268" i="13"/>
  <c r="AR248" i="13"/>
  <c r="AR227" i="13"/>
  <c r="AR206" i="13"/>
  <c r="AR184" i="13"/>
  <c r="AR164" i="13"/>
  <c r="AR144" i="13"/>
  <c r="AR124" i="13"/>
  <c r="AR103" i="13"/>
  <c r="AR81" i="13"/>
  <c r="AR60" i="13"/>
  <c r="AN398" i="13"/>
  <c r="AN386" i="13"/>
  <c r="AN374" i="13"/>
  <c r="AN362" i="13"/>
  <c r="AN350" i="13"/>
  <c r="AN338" i="13"/>
  <c r="AN326" i="13"/>
  <c r="AN314" i="13"/>
  <c r="AN302" i="13"/>
  <c r="AN290" i="13"/>
  <c r="AN278" i="13"/>
  <c r="AN266" i="13"/>
  <c r="AN254" i="13"/>
  <c r="AN242" i="13"/>
  <c r="AN230" i="13"/>
  <c r="AN218" i="13"/>
  <c r="AN206" i="13"/>
  <c r="AN194" i="13"/>
  <c r="AN182" i="13"/>
  <c r="AN170" i="13"/>
  <c r="AN158" i="13"/>
  <c r="AN146" i="13"/>
  <c r="AN134" i="13"/>
  <c r="AN122" i="13"/>
  <c r="AN110" i="13"/>
  <c r="AN98" i="13"/>
  <c r="AN86" i="13"/>
  <c r="AN74" i="13"/>
  <c r="AN62" i="13"/>
  <c r="AN50" i="13"/>
  <c r="AN41" i="13"/>
  <c r="AR402" i="13"/>
  <c r="AR370" i="13"/>
  <c r="AR340" i="13"/>
  <c r="AR311" i="13"/>
  <c r="AR284" i="13"/>
  <c r="AR259" i="13"/>
  <c r="AR230" i="13"/>
  <c r="AR201" i="13"/>
  <c r="AR176" i="13"/>
  <c r="AR146" i="13"/>
  <c r="AR118" i="13"/>
  <c r="AR92" i="13"/>
  <c r="AR62" i="13"/>
  <c r="AR388" i="13"/>
  <c r="AR350" i="13"/>
  <c r="AR321" i="13"/>
  <c r="AR291" i="13"/>
  <c r="AR262" i="13"/>
  <c r="AR231" i="13"/>
  <c r="AR199" i="13"/>
  <c r="AR167" i="13"/>
  <c r="AR139" i="13"/>
  <c r="AR111" i="13"/>
  <c r="AR78" i="13"/>
  <c r="AR50" i="13"/>
  <c r="AR385" i="13"/>
  <c r="AR348" i="13"/>
  <c r="AR320" i="13"/>
  <c r="AR287" i="13"/>
  <c r="AR260" i="13"/>
  <c r="AR225" i="13"/>
  <c r="AR198" i="13"/>
  <c r="AR165" i="13"/>
  <c r="AR136" i="13"/>
  <c r="AR106" i="13"/>
  <c r="AR76" i="13"/>
  <c r="AR48" i="13"/>
  <c r="AR373" i="13"/>
  <c r="AR343" i="13"/>
  <c r="AR308" i="13"/>
  <c r="AR280" i="13"/>
  <c r="AR249" i="13"/>
  <c r="AR219" i="13"/>
  <c r="AR189" i="13"/>
  <c r="AR160" i="13"/>
  <c r="AR131" i="13"/>
  <c r="AR98" i="13"/>
  <c r="AR72" i="13"/>
  <c r="AR392" i="13"/>
  <c r="AR345" i="13"/>
  <c r="AR303" i="13"/>
  <c r="AR264" i="13"/>
  <c r="AR222" i="13"/>
  <c r="AR182" i="13"/>
  <c r="AR143" i="13"/>
  <c r="AR102" i="13"/>
  <c r="AR59" i="13"/>
  <c r="AR372" i="13"/>
  <c r="AR328" i="13"/>
  <c r="AR292" i="13"/>
  <c r="AR247" i="13"/>
  <c r="AR211" i="13"/>
  <c r="AR174" i="13"/>
  <c r="AR127" i="13"/>
  <c r="AR91" i="13"/>
  <c r="AR52" i="13"/>
  <c r="AR368" i="13"/>
  <c r="AR327" i="13"/>
  <c r="AR285" i="13"/>
  <c r="AR246" i="13"/>
  <c r="AR207" i="13"/>
  <c r="AR163" i="13"/>
  <c r="AR126" i="13"/>
  <c r="AR86" i="13"/>
  <c r="AR403" i="13"/>
  <c r="AR346" i="13"/>
  <c r="AR298" i="13"/>
  <c r="AR239" i="13"/>
  <c r="AR183" i="13"/>
  <c r="AR132" i="13"/>
  <c r="AR75" i="13"/>
  <c r="AR390" i="13"/>
  <c r="AR326" i="13"/>
  <c r="AR271" i="13"/>
  <c r="AR218" i="13"/>
  <c r="AR162" i="13"/>
  <c r="AR115" i="13"/>
  <c r="AR58" i="13"/>
  <c r="AR379" i="13"/>
  <c r="AR322" i="13"/>
  <c r="AR270" i="13"/>
  <c r="AR216" i="13"/>
  <c r="AR159" i="13"/>
  <c r="AR112" i="13"/>
  <c r="AR57" i="13"/>
  <c r="AR395" i="13"/>
  <c r="AR306" i="13"/>
  <c r="AR240" i="13"/>
  <c r="AR177" i="13"/>
  <c r="AR95" i="13"/>
  <c r="AR361" i="13"/>
  <c r="AR283" i="13"/>
  <c r="AR215" i="13"/>
  <c r="AR147" i="13"/>
  <c r="AR74" i="13"/>
  <c r="AR355" i="13"/>
  <c r="AR279" i="13"/>
  <c r="AR204" i="13"/>
  <c r="AR141" i="13"/>
  <c r="AR69" i="13"/>
  <c r="AR398" i="13"/>
  <c r="AR302" i="13"/>
  <c r="AR196" i="13"/>
  <c r="AR104" i="13"/>
  <c r="AR397" i="13"/>
  <c r="AR299" i="13"/>
  <c r="AR194" i="13"/>
  <c r="AR96" i="13"/>
  <c r="AR319" i="13"/>
  <c r="AR202" i="13"/>
  <c r="AR83" i="13"/>
  <c r="AR314" i="13"/>
  <c r="AR188" i="13"/>
  <c r="AR79" i="13"/>
  <c r="AN399" i="13"/>
  <c r="AN384" i="13"/>
  <c r="AN370" i="13"/>
  <c r="AN356" i="13"/>
  <c r="AN341" i="13"/>
  <c r="AN327" i="13"/>
  <c r="AN312" i="13"/>
  <c r="AN298" i="13"/>
  <c r="AN284" i="13"/>
  <c r="AN269" i="13"/>
  <c r="AN255" i="13"/>
  <c r="AN240" i="13"/>
  <c r="AN226" i="13"/>
  <c r="AN212" i="13"/>
  <c r="AN197" i="13"/>
  <c r="AN183" i="13"/>
  <c r="AN168" i="13"/>
  <c r="AR304" i="13"/>
  <c r="AR155" i="13"/>
  <c r="AN393" i="13"/>
  <c r="AN377" i="13"/>
  <c r="AN361" i="13"/>
  <c r="AN346" i="13"/>
  <c r="AN331" i="13"/>
  <c r="AN315" i="13"/>
  <c r="AN299" i="13"/>
  <c r="AN283" i="13"/>
  <c r="AN267" i="13"/>
  <c r="AN251" i="13"/>
  <c r="AN236" i="13"/>
  <c r="AN220" i="13"/>
  <c r="AN204" i="13"/>
  <c r="AN189" i="13"/>
  <c r="AN173" i="13"/>
  <c r="AN157" i="13"/>
  <c r="AN143" i="13"/>
  <c r="AN129" i="13"/>
  <c r="AN115" i="13"/>
  <c r="AN100" i="13"/>
  <c r="AN85" i="13"/>
  <c r="AN71" i="13"/>
  <c r="AN57" i="13"/>
  <c r="AR276" i="13"/>
  <c r="AR154" i="13"/>
  <c r="AR256" i="13"/>
  <c r="AR120" i="13"/>
  <c r="AN404" i="13"/>
  <c r="AN388" i="13"/>
  <c r="AN372" i="13"/>
  <c r="AN357" i="13"/>
  <c r="AN340" i="13"/>
  <c r="AN324" i="13"/>
  <c r="AN309" i="13"/>
  <c r="AN293" i="13"/>
  <c r="AN277" i="13"/>
  <c r="AN262" i="13"/>
  <c r="AN247" i="13"/>
  <c r="AN231" i="13"/>
  <c r="AN215" i="13"/>
  <c r="AN200" i="13"/>
  <c r="AN184" i="13"/>
  <c r="AN167" i="13"/>
  <c r="AN153" i="13"/>
  <c r="AN139" i="13"/>
  <c r="AN124" i="13"/>
  <c r="AN109" i="13"/>
  <c r="AN95" i="13"/>
  <c r="AN81" i="13"/>
  <c r="AN67" i="13"/>
  <c r="AN52" i="13"/>
  <c r="AR378" i="13"/>
  <c r="AR250" i="13"/>
  <c r="AR119" i="13"/>
  <c r="AN403" i="13"/>
  <c r="AN387" i="13"/>
  <c r="AN371" i="13"/>
  <c r="AN355" i="13"/>
  <c r="AN339" i="13"/>
  <c r="AN323" i="13"/>
  <c r="AN308" i="13"/>
  <c r="AN292" i="13"/>
  <c r="AN276" i="13"/>
  <c r="AN261" i="13"/>
  <c r="AN245" i="13"/>
  <c r="AN229" i="13"/>
  <c r="AN214" i="13"/>
  <c r="AN199" i="13"/>
  <c r="AN181" i="13"/>
  <c r="AN166" i="13"/>
  <c r="AN152" i="13"/>
  <c r="AN137" i="13"/>
  <c r="AN123" i="13"/>
  <c r="AN108" i="13"/>
  <c r="AN94" i="13"/>
  <c r="AN80" i="13"/>
  <c r="AN65" i="13"/>
  <c r="AN51" i="13"/>
  <c r="AR364" i="13"/>
  <c r="AR242" i="13"/>
  <c r="AR116" i="13"/>
  <c r="AR334" i="13"/>
  <c r="AR63" i="13"/>
  <c r="AR333" i="13"/>
  <c r="AR55" i="13"/>
  <c r="AR266" i="13"/>
  <c r="AR153" i="13"/>
  <c r="AN400" i="13"/>
  <c r="AN380" i="13"/>
  <c r="AN359" i="13"/>
  <c r="AN336" i="13"/>
  <c r="AN317" i="13"/>
  <c r="AN296" i="13"/>
  <c r="AN274" i="13"/>
  <c r="AN253" i="13"/>
  <c r="AN233" i="13"/>
  <c r="AN211" i="13"/>
  <c r="AN191" i="13"/>
  <c r="AN171" i="13"/>
  <c r="AN149" i="13"/>
  <c r="AN131" i="13"/>
  <c r="AN112" i="13"/>
  <c r="AN92" i="13"/>
  <c r="AN73" i="13"/>
  <c r="AN55" i="13"/>
  <c r="AR135" i="13"/>
  <c r="AN397" i="13"/>
  <c r="AN379" i="13"/>
  <c r="AN358" i="13"/>
  <c r="AN335" i="13"/>
  <c r="AN316" i="13"/>
  <c r="AN295" i="13"/>
  <c r="AN273" i="13"/>
  <c r="AN252" i="13"/>
  <c r="AN232" i="13"/>
  <c r="AN209" i="13"/>
  <c r="AN190" i="13"/>
  <c r="AN169" i="13"/>
  <c r="AN148" i="13"/>
  <c r="AN130" i="13"/>
  <c r="AN111" i="13"/>
  <c r="AN91" i="13"/>
  <c r="AN72" i="13"/>
  <c r="AN53" i="13"/>
  <c r="AR93" i="13"/>
  <c r="AN396" i="13"/>
  <c r="AN376" i="13"/>
  <c r="AN353" i="13"/>
  <c r="AN334" i="13"/>
  <c r="AN313" i="13"/>
  <c r="AN291" i="13"/>
  <c r="AN272" i="13"/>
  <c r="AN250" i="13"/>
  <c r="AN228" i="13"/>
  <c r="AN208" i="13"/>
  <c r="AN188" i="13"/>
  <c r="AN165" i="13"/>
  <c r="AN147" i="13"/>
  <c r="AN128" i="13"/>
  <c r="AN107" i="13"/>
  <c r="AN89" i="13"/>
  <c r="AN70" i="13"/>
  <c r="AN49" i="13"/>
  <c r="AR363" i="13"/>
  <c r="AN395" i="13"/>
  <c r="AN375" i="13"/>
  <c r="AN352" i="13"/>
  <c r="AN333" i="13"/>
  <c r="AN311" i="13"/>
  <c r="AN289" i="13"/>
  <c r="AN271" i="13"/>
  <c r="AN249" i="13"/>
  <c r="AN227" i="13"/>
  <c r="AN207" i="13"/>
  <c r="AN187" i="13"/>
  <c r="AN164" i="13"/>
  <c r="AN145" i="13"/>
  <c r="AN127" i="13"/>
  <c r="AN106" i="13"/>
  <c r="AN88" i="13"/>
  <c r="AN69" i="13"/>
  <c r="AN48" i="13"/>
  <c r="AR352" i="13"/>
  <c r="AN394" i="13"/>
  <c r="AN373" i="13"/>
  <c r="AN351" i="13"/>
  <c r="AN332" i="13"/>
  <c r="AN310" i="13"/>
  <c r="AN288" i="13"/>
  <c r="AN268" i="13"/>
  <c r="AN248" i="13"/>
  <c r="AN225" i="13"/>
  <c r="AN205" i="13"/>
  <c r="AN185" i="13"/>
  <c r="AN163" i="13"/>
  <c r="AN144" i="13"/>
  <c r="AN125" i="13"/>
  <c r="AN105" i="13"/>
  <c r="AN87" i="13"/>
  <c r="AN68" i="13"/>
  <c r="AN47" i="13"/>
  <c r="AR263" i="13"/>
  <c r="AN328" i="13"/>
  <c r="AN179" i="13"/>
  <c r="AN63" i="13"/>
  <c r="AN221" i="13"/>
  <c r="AR235" i="13"/>
  <c r="AN322" i="13"/>
  <c r="AN156" i="13"/>
  <c r="AR223" i="13"/>
  <c r="AN321" i="13"/>
  <c r="AR179" i="13"/>
  <c r="AR338" i="13"/>
  <c r="AN392" i="13"/>
  <c r="AN369" i="13"/>
  <c r="AN349" i="13"/>
  <c r="AN329" i="13"/>
  <c r="AN307" i="13"/>
  <c r="AN287" i="13"/>
  <c r="AN265" i="13"/>
  <c r="AN244" i="13"/>
  <c r="AN224" i="13"/>
  <c r="AN203" i="13"/>
  <c r="AN180" i="13"/>
  <c r="AN161" i="13"/>
  <c r="AN142" i="13"/>
  <c r="AN121" i="13"/>
  <c r="AN104" i="13"/>
  <c r="AN84" i="13"/>
  <c r="AN64" i="13"/>
  <c r="AN46" i="13"/>
  <c r="AN391" i="13"/>
  <c r="AN368" i="13"/>
  <c r="AN348" i="13"/>
  <c r="AN305" i="13"/>
  <c r="AN286" i="13"/>
  <c r="AN264" i="13"/>
  <c r="AN243" i="13"/>
  <c r="AN223" i="13"/>
  <c r="AN202" i="13"/>
  <c r="AN160" i="13"/>
  <c r="AN141" i="13"/>
  <c r="AN120" i="13"/>
  <c r="AN103" i="13"/>
  <c r="AN83" i="13"/>
  <c r="AN45" i="13"/>
  <c r="AR236" i="13"/>
  <c r="AN389" i="13"/>
  <c r="AN367" i="13"/>
  <c r="AN347" i="13"/>
  <c r="AN325" i="13"/>
  <c r="AN304" i="13"/>
  <c r="AN285" i="13"/>
  <c r="AN263" i="13"/>
  <c r="AN241" i="13"/>
  <c r="AN201" i="13"/>
  <c r="AN178" i="13"/>
  <c r="AN159" i="13"/>
  <c r="AN140" i="13"/>
  <c r="AN119" i="13"/>
  <c r="AN101" i="13"/>
  <c r="AN82" i="13"/>
  <c r="AN61" i="13"/>
  <c r="AN385" i="13"/>
  <c r="AN365" i="13"/>
  <c r="AN345" i="13"/>
  <c r="AN303" i="13"/>
  <c r="AN281" i="13"/>
  <c r="AN260" i="13"/>
  <c r="AN239" i="13"/>
  <c r="AN219" i="13"/>
  <c r="AN196" i="13"/>
  <c r="AN177" i="13"/>
  <c r="AN136" i="13"/>
  <c r="AN118" i="13"/>
  <c r="AN99" i="13"/>
  <c r="AN79" i="13"/>
  <c r="AN60" i="13"/>
  <c r="AN383" i="13"/>
  <c r="AN364" i="13"/>
  <c r="AN344" i="13"/>
  <c r="AN301" i="13"/>
  <c r="AN280" i="13"/>
  <c r="AN259" i="13"/>
  <c r="AN238" i="13"/>
  <c r="AN217" i="13"/>
  <c r="AN195" i="13"/>
  <c r="AN176" i="13"/>
  <c r="AN155" i="13"/>
  <c r="AN135" i="13"/>
  <c r="AN117" i="13"/>
  <c r="AN97" i="13"/>
  <c r="AN77" i="13"/>
  <c r="AN59" i="13"/>
  <c r="AN297" i="13"/>
  <c r="AN172" i="13"/>
  <c r="AN56" i="13"/>
  <c r="AN401" i="13"/>
  <c r="AN275" i="13"/>
  <c r="AN151" i="13"/>
  <c r="AN382" i="13"/>
  <c r="AN257" i="13"/>
  <c r="AN133" i="13"/>
  <c r="AN279" i="13"/>
  <c r="AN154" i="13"/>
  <c r="AN337" i="13"/>
  <c r="AR178" i="13"/>
  <c r="AN93" i="13"/>
  <c r="AN192" i="13"/>
  <c r="AN300" i="13"/>
  <c r="AN381" i="13"/>
  <c r="AN256" i="13"/>
  <c r="AN132" i="13"/>
  <c r="AN213" i="13"/>
  <c r="AN319" i="13"/>
  <c r="AN75" i="13"/>
  <c r="AN175" i="13"/>
  <c r="AN363" i="13"/>
  <c r="AN237" i="13"/>
  <c r="AN116" i="13"/>
  <c r="AN360" i="13"/>
  <c r="AN235" i="13"/>
  <c r="AN113" i="13"/>
  <c r="AN343" i="13"/>
  <c r="AN216" i="13"/>
  <c r="AN96" i="13"/>
  <c r="AN320" i="13"/>
  <c r="AN193" i="13"/>
  <c r="AN76" i="13"/>
  <c r="AN58" i="13"/>
  <c r="CF395" i="13"/>
  <c r="CF383" i="13"/>
  <c r="CF371" i="13"/>
  <c r="CF359" i="13"/>
  <c r="CF347" i="13"/>
  <c r="CF335" i="13"/>
  <c r="CF323" i="13"/>
  <c r="CF311" i="13"/>
  <c r="CF299" i="13"/>
  <c r="CF287" i="13"/>
  <c r="CF275" i="13"/>
  <c r="CF263" i="13"/>
  <c r="CF251" i="13"/>
  <c r="CF239" i="13"/>
  <c r="CF227" i="13"/>
  <c r="CF215" i="13"/>
  <c r="CF203" i="13"/>
  <c r="CF191" i="13"/>
  <c r="CF179" i="13"/>
  <c r="CF167" i="13"/>
  <c r="CF155" i="13"/>
  <c r="CF143" i="13"/>
  <c r="CF131" i="13"/>
  <c r="CF119" i="13"/>
  <c r="CF107" i="13"/>
  <c r="CF95" i="13"/>
  <c r="CF83" i="13"/>
  <c r="CF71" i="13"/>
  <c r="CF59" i="13"/>
  <c r="CF47" i="13"/>
  <c r="CF403" i="13"/>
  <c r="CF391" i="13"/>
  <c r="CF379" i="13"/>
  <c r="CF367" i="13"/>
  <c r="CF355" i="13"/>
  <c r="CF343" i="13"/>
  <c r="CF331" i="13"/>
  <c r="CF319" i="13"/>
  <c r="CF307" i="13"/>
  <c r="CF295" i="13"/>
  <c r="CF283" i="13"/>
  <c r="CF271" i="13"/>
  <c r="CF259" i="13"/>
  <c r="CF247" i="13"/>
  <c r="CF235" i="13"/>
  <c r="CF223" i="13"/>
  <c r="CF211" i="13"/>
  <c r="CF199" i="13"/>
  <c r="CF187" i="13"/>
  <c r="CF175" i="13"/>
  <c r="CF163" i="13"/>
  <c r="CF151" i="13"/>
  <c r="CF139" i="13"/>
  <c r="CF127" i="13"/>
  <c r="CF115" i="13"/>
  <c r="CF103" i="13"/>
  <c r="CF91" i="13"/>
  <c r="CF79" i="13"/>
  <c r="CF67" i="13"/>
  <c r="CF55" i="13"/>
  <c r="CF393" i="13"/>
  <c r="CF378" i="13"/>
  <c r="CF364" i="13"/>
  <c r="CF350" i="13"/>
  <c r="CF336" i="13"/>
  <c r="CF321" i="13"/>
  <c r="CF306" i="13"/>
  <c r="CF292" i="13"/>
  <c r="CF278" i="13"/>
  <c r="CF264" i="13"/>
  <c r="CF249" i="13"/>
  <c r="CF234" i="13"/>
  <c r="CF220" i="13"/>
  <c r="CF206" i="13"/>
  <c r="CF192" i="13"/>
  <c r="CF177" i="13"/>
  <c r="CF162" i="13"/>
  <c r="CF148" i="13"/>
  <c r="CF134" i="13"/>
  <c r="CF120" i="13"/>
  <c r="CF105" i="13"/>
  <c r="CF90" i="13"/>
  <c r="CF76" i="13"/>
  <c r="CF62" i="13"/>
  <c r="CF48" i="13"/>
  <c r="CF402" i="13"/>
  <c r="CF388" i="13"/>
  <c r="CF374" i="13"/>
  <c r="CF360" i="13"/>
  <c r="CF345" i="13"/>
  <c r="CF330" i="13"/>
  <c r="CF316" i="13"/>
  <c r="CF302" i="13"/>
  <c r="CF288" i="13"/>
  <c r="CF273" i="13"/>
  <c r="CF258" i="13"/>
  <c r="CF244" i="13"/>
  <c r="CF230" i="13"/>
  <c r="CF216" i="13"/>
  <c r="CF201" i="13"/>
  <c r="CF186" i="13"/>
  <c r="CF172" i="13"/>
  <c r="CF158" i="13"/>
  <c r="CF144" i="13"/>
  <c r="CF129" i="13"/>
  <c r="CF114" i="13"/>
  <c r="CF100" i="13"/>
  <c r="CF86" i="13"/>
  <c r="CF72" i="13"/>
  <c r="CF57" i="13"/>
  <c r="CF387" i="13"/>
  <c r="CF370" i="13"/>
  <c r="CF353" i="13"/>
  <c r="CF337" i="13"/>
  <c r="CF318" i="13"/>
  <c r="CF301" i="13"/>
  <c r="CF284" i="13"/>
  <c r="CF267" i="13"/>
  <c r="CF250" i="13"/>
  <c r="CF232" i="13"/>
  <c r="CF214" i="13"/>
  <c r="CF197" i="13"/>
  <c r="CF181" i="13"/>
  <c r="CF164" i="13"/>
  <c r="CF146" i="13"/>
  <c r="CF128" i="13"/>
  <c r="CF111" i="13"/>
  <c r="CF94" i="13"/>
  <c r="CF77" i="13"/>
  <c r="CF60" i="13"/>
  <c r="CF399" i="13"/>
  <c r="CF382" i="13"/>
  <c r="CF365" i="13"/>
  <c r="CF348" i="13"/>
  <c r="CF329" i="13"/>
  <c r="CF313" i="13"/>
  <c r="CF296" i="13"/>
  <c r="CF279" i="13"/>
  <c r="CF261" i="13"/>
  <c r="CF243" i="13"/>
  <c r="CF226" i="13"/>
  <c r="CF209" i="13"/>
  <c r="CF193" i="13"/>
  <c r="CF174" i="13"/>
  <c r="CF157" i="13"/>
  <c r="CF140" i="13"/>
  <c r="CF123" i="13"/>
  <c r="CF106" i="13"/>
  <c r="CF88" i="13"/>
  <c r="CF70" i="13"/>
  <c r="CF53" i="13"/>
  <c r="CF396" i="13"/>
  <c r="CF375" i="13"/>
  <c r="CF354" i="13"/>
  <c r="CF333" i="13"/>
  <c r="CF312" i="13"/>
  <c r="CF291" i="13"/>
  <c r="CF270" i="13"/>
  <c r="CF252" i="13"/>
  <c r="CF229" i="13"/>
  <c r="CF208" i="13"/>
  <c r="CF188" i="13"/>
  <c r="CF168" i="13"/>
  <c r="CF147" i="13"/>
  <c r="CF125" i="13"/>
  <c r="CF104" i="13"/>
  <c r="CF84" i="13"/>
  <c r="CF64" i="13"/>
  <c r="CF389" i="13"/>
  <c r="CF368" i="13"/>
  <c r="CF346" i="13"/>
  <c r="CF326" i="13"/>
  <c r="CF305" i="13"/>
  <c r="CF285" i="13"/>
  <c r="CF265" i="13"/>
  <c r="CF242" i="13"/>
  <c r="CF222" i="13"/>
  <c r="CF202" i="13"/>
  <c r="CF182" i="13"/>
  <c r="CF160" i="13"/>
  <c r="CF138" i="13"/>
  <c r="CF118" i="13"/>
  <c r="CF98" i="13"/>
  <c r="CF78" i="13"/>
  <c r="CF56" i="13"/>
  <c r="CF397" i="13"/>
  <c r="CF372" i="13"/>
  <c r="CF344" i="13"/>
  <c r="CF322" i="13"/>
  <c r="CF297" i="13"/>
  <c r="CF272" i="13"/>
  <c r="CF246" i="13"/>
  <c r="CF221" i="13"/>
  <c r="CF196" i="13"/>
  <c r="CF171" i="13"/>
  <c r="CF149" i="13"/>
  <c r="CF122" i="13"/>
  <c r="CF97" i="13"/>
  <c r="CF73" i="13"/>
  <c r="CF49" i="13"/>
  <c r="CF386" i="13"/>
  <c r="CF362" i="13"/>
  <c r="CF339" i="13"/>
  <c r="CF314" i="13"/>
  <c r="CF289" i="13"/>
  <c r="CF262" i="13"/>
  <c r="CF238" i="13"/>
  <c r="CF213" i="13"/>
  <c r="CF189" i="13"/>
  <c r="CF165" i="13"/>
  <c r="CF137" i="13"/>
  <c r="CF113" i="13"/>
  <c r="CF89" i="13"/>
  <c r="CF65" i="13"/>
  <c r="CF381" i="13"/>
  <c r="CF352" i="13"/>
  <c r="CF324" i="13"/>
  <c r="CF293" i="13"/>
  <c r="CF260" i="13"/>
  <c r="CF233" i="13"/>
  <c r="CF204" i="13"/>
  <c r="CF173" i="13"/>
  <c r="CF142" i="13"/>
  <c r="CF112" i="13"/>
  <c r="CF82" i="13"/>
  <c r="CF52" i="13"/>
  <c r="CB402" i="13"/>
  <c r="CB390" i="13"/>
  <c r="CB378" i="13"/>
  <c r="CB366" i="13"/>
  <c r="CB354" i="13"/>
  <c r="CB342" i="13"/>
  <c r="CB330" i="13"/>
  <c r="CB318" i="13"/>
  <c r="CB306" i="13"/>
  <c r="CB294" i="13"/>
  <c r="CB282" i="13"/>
  <c r="CB270" i="13"/>
  <c r="CB258" i="13"/>
  <c r="CB246" i="13"/>
  <c r="CB234" i="13"/>
  <c r="CB222" i="13"/>
  <c r="CB210" i="13"/>
  <c r="CB198" i="13"/>
  <c r="CB186" i="13"/>
  <c r="CB174" i="13"/>
  <c r="CB162" i="13"/>
  <c r="CB150" i="13"/>
  <c r="CB138" i="13"/>
  <c r="CB126" i="13"/>
  <c r="CB114" i="13"/>
  <c r="CB102" i="13"/>
  <c r="CB90" i="13"/>
  <c r="CB78" i="13"/>
  <c r="CB66" i="13"/>
  <c r="CB54" i="13"/>
  <c r="CF380" i="13"/>
  <c r="CF351" i="13"/>
  <c r="CF320" i="13"/>
  <c r="CF290" i="13"/>
  <c r="CF257" i="13"/>
  <c r="CF231" i="13"/>
  <c r="CF200" i="13"/>
  <c r="CF170" i="13"/>
  <c r="CF141" i="13"/>
  <c r="CF110" i="13"/>
  <c r="CF81" i="13"/>
  <c r="CF51" i="13"/>
  <c r="CF401" i="13"/>
  <c r="CF373" i="13"/>
  <c r="CF341" i="13"/>
  <c r="CF310" i="13"/>
  <c r="CF281" i="13"/>
  <c r="CF254" i="13"/>
  <c r="CF224" i="13"/>
  <c r="CF194" i="13"/>
  <c r="CF161" i="13"/>
  <c r="CF133" i="13"/>
  <c r="CF102" i="13"/>
  <c r="CF74" i="13"/>
  <c r="CF45" i="13"/>
  <c r="CB398" i="13"/>
  <c r="CB386" i="13"/>
  <c r="CB374" i="13"/>
  <c r="CB362" i="13"/>
  <c r="CB350" i="13"/>
  <c r="CB338" i="13"/>
  <c r="CB326" i="13"/>
  <c r="CB314" i="13"/>
  <c r="CB302" i="13"/>
  <c r="CB290" i="13"/>
  <c r="CB278" i="13"/>
  <c r="CB266" i="13"/>
  <c r="CB254" i="13"/>
  <c r="CB242" i="13"/>
  <c r="CB230" i="13"/>
  <c r="CB218" i="13"/>
  <c r="CB206" i="13"/>
  <c r="CB194" i="13"/>
  <c r="CB182" i="13"/>
  <c r="CB170" i="13"/>
  <c r="CB158" i="13"/>
  <c r="CB146" i="13"/>
  <c r="CB134" i="13"/>
  <c r="CB122" i="13"/>
  <c r="CB110" i="13"/>
  <c r="CB98" i="13"/>
  <c r="CB86" i="13"/>
  <c r="CB74" i="13"/>
  <c r="CB62" i="13"/>
  <c r="CB50" i="13"/>
  <c r="CF400" i="13"/>
  <c r="CF369" i="13"/>
  <c r="CF340" i="13"/>
  <c r="CF309" i="13"/>
  <c r="CF280" i="13"/>
  <c r="CF253" i="13"/>
  <c r="CF219" i="13"/>
  <c r="CF190" i="13"/>
  <c r="CF159" i="13"/>
  <c r="CF132" i="13"/>
  <c r="CF101" i="13"/>
  <c r="CF69" i="13"/>
  <c r="CF361" i="13"/>
  <c r="CF317" i="13"/>
  <c r="CF274" i="13"/>
  <c r="CF228" i="13"/>
  <c r="CF183" i="13"/>
  <c r="CF136" i="13"/>
  <c r="CF93" i="13"/>
  <c r="CF50" i="13"/>
  <c r="CF385" i="13"/>
  <c r="CF334" i="13"/>
  <c r="CF286" i="13"/>
  <c r="CF240" i="13"/>
  <c r="CF185" i="13"/>
  <c r="CF145" i="13"/>
  <c r="CF92" i="13"/>
  <c r="CF384" i="13"/>
  <c r="CF332" i="13"/>
  <c r="CF282" i="13"/>
  <c r="CF237" i="13"/>
  <c r="CF184" i="13"/>
  <c r="CF135" i="13"/>
  <c r="CF87" i="13"/>
  <c r="CF366" i="13"/>
  <c r="CF325" i="13"/>
  <c r="CF269" i="13"/>
  <c r="CF218" i="13"/>
  <c r="CF176" i="13"/>
  <c r="CF124" i="13"/>
  <c r="CF75" i="13"/>
  <c r="CF392" i="13"/>
  <c r="CF327" i="13"/>
  <c r="CF256" i="13"/>
  <c r="CF198" i="13"/>
  <c r="CF126" i="13"/>
  <c r="CF63" i="13"/>
  <c r="CF363" i="13"/>
  <c r="CF303" i="13"/>
  <c r="CF241" i="13"/>
  <c r="CF169" i="13"/>
  <c r="CF109" i="13"/>
  <c r="CF46" i="13"/>
  <c r="CB399" i="13"/>
  <c r="CB384" i="13"/>
  <c r="CB370" i="13"/>
  <c r="CB356" i="13"/>
  <c r="CB341" i="13"/>
  <c r="CB327" i="13"/>
  <c r="CB312" i="13"/>
  <c r="CB298" i="13"/>
  <c r="CB284" i="13"/>
  <c r="CB269" i="13"/>
  <c r="CB255" i="13"/>
  <c r="CB240" i="13"/>
  <c r="CB226" i="13"/>
  <c r="CB212" i="13"/>
  <c r="CB197" i="13"/>
  <c r="CB183" i="13"/>
  <c r="CB168" i="13"/>
  <c r="CB154" i="13"/>
  <c r="CB140" i="13"/>
  <c r="CB125" i="13"/>
  <c r="CB111" i="13"/>
  <c r="CB96" i="13"/>
  <c r="CB82" i="13"/>
  <c r="CB68" i="13"/>
  <c r="CB53" i="13"/>
  <c r="CF358" i="13"/>
  <c r="CF300" i="13"/>
  <c r="CF236" i="13"/>
  <c r="CF166" i="13"/>
  <c r="CF108" i="13"/>
  <c r="CF349" i="13"/>
  <c r="CF266" i="13"/>
  <c r="CF178" i="13"/>
  <c r="CF85" i="13"/>
  <c r="CF404" i="13"/>
  <c r="CF315" i="13"/>
  <c r="CF225" i="13"/>
  <c r="CF152" i="13"/>
  <c r="CF61" i="13"/>
  <c r="CF398" i="13"/>
  <c r="CF308" i="13"/>
  <c r="CF217" i="13"/>
  <c r="CF150" i="13"/>
  <c r="CF58" i="13"/>
  <c r="CF328" i="13"/>
  <c r="CF207" i="13"/>
  <c r="CF96" i="13"/>
  <c r="CF394" i="13"/>
  <c r="CF277" i="13"/>
  <c r="CF156" i="13"/>
  <c r="CF54" i="13"/>
  <c r="CF390" i="13"/>
  <c r="CF276" i="13"/>
  <c r="CF154" i="13"/>
  <c r="CF255" i="13"/>
  <c r="CF116" i="13"/>
  <c r="CF248" i="13"/>
  <c r="CF99" i="13"/>
  <c r="CF356" i="13"/>
  <c r="CF180" i="13"/>
  <c r="CF342" i="13"/>
  <c r="CF153" i="13"/>
  <c r="CB403" i="13"/>
  <c r="CB387" i="13"/>
  <c r="CB371" i="13"/>
  <c r="CB355" i="13"/>
  <c r="CB339" i="13"/>
  <c r="CB323" i="13"/>
  <c r="CB308" i="13"/>
  <c r="CB292" i="13"/>
  <c r="CB276" i="13"/>
  <c r="CB261" i="13"/>
  <c r="CB245" i="13"/>
  <c r="CB229" i="13"/>
  <c r="CB214" i="13"/>
  <c r="CB199" i="13"/>
  <c r="CB181" i="13"/>
  <c r="CB166" i="13"/>
  <c r="CB151" i="13"/>
  <c r="CB135" i="13"/>
  <c r="CB119" i="13"/>
  <c r="CB104" i="13"/>
  <c r="CB88" i="13"/>
  <c r="CB72" i="13"/>
  <c r="CB57" i="13"/>
  <c r="CF338" i="13"/>
  <c r="CF117" i="13"/>
  <c r="CB397" i="13"/>
  <c r="CB381" i="13"/>
  <c r="CB364" i="13"/>
  <c r="CB347" i="13"/>
  <c r="CB331" i="13"/>
  <c r="CB313" i="13"/>
  <c r="CB296" i="13"/>
  <c r="CB279" i="13"/>
  <c r="CB262" i="13"/>
  <c r="CB244" i="13"/>
  <c r="CB227" i="13"/>
  <c r="CB209" i="13"/>
  <c r="CB192" i="13"/>
  <c r="CB176" i="13"/>
  <c r="CB159" i="13"/>
  <c r="CB142" i="13"/>
  <c r="CB124" i="13"/>
  <c r="CB107" i="13"/>
  <c r="CB91" i="13"/>
  <c r="CB73" i="13"/>
  <c r="CB56" i="13"/>
  <c r="CB41" i="13"/>
  <c r="CF304" i="13"/>
  <c r="CF80" i="13"/>
  <c r="CF268" i="13"/>
  <c r="CB393" i="13"/>
  <c r="CB376" i="13"/>
  <c r="CB359" i="13"/>
  <c r="CB343" i="13"/>
  <c r="CB324" i="13"/>
  <c r="CB307" i="13"/>
  <c r="CB289" i="13"/>
  <c r="CB273" i="13"/>
  <c r="CB256" i="13"/>
  <c r="CB238" i="13"/>
  <c r="CB221" i="13"/>
  <c r="CB204" i="13"/>
  <c r="CB188" i="13"/>
  <c r="CB171" i="13"/>
  <c r="CB153" i="13"/>
  <c r="CB136" i="13"/>
  <c r="CB118" i="13"/>
  <c r="CB101" i="13"/>
  <c r="CB84" i="13"/>
  <c r="CB67" i="13"/>
  <c r="CB49" i="13"/>
  <c r="CF245" i="13"/>
  <c r="CB392" i="13"/>
  <c r="CB375" i="13"/>
  <c r="CB358" i="13"/>
  <c r="CB340" i="13"/>
  <c r="CB322" i="13"/>
  <c r="CB305" i="13"/>
  <c r="CB288" i="13"/>
  <c r="CB272" i="13"/>
  <c r="CB253" i="13"/>
  <c r="CB237" i="13"/>
  <c r="CB220" i="13"/>
  <c r="CB203" i="13"/>
  <c r="CB187" i="13"/>
  <c r="CB169" i="13"/>
  <c r="CB152" i="13"/>
  <c r="CB133" i="13"/>
  <c r="CB117" i="13"/>
  <c r="CB100" i="13"/>
  <c r="CB83" i="13"/>
  <c r="CB65" i="13"/>
  <c r="CB48" i="13"/>
  <c r="CF212" i="13"/>
  <c r="CF66" i="13"/>
  <c r="CF377" i="13"/>
  <c r="CF376" i="13"/>
  <c r="CF357" i="13"/>
  <c r="CB383" i="13"/>
  <c r="CB361" i="13"/>
  <c r="CB336" i="13"/>
  <c r="CB316" i="13"/>
  <c r="CB293" i="13"/>
  <c r="CB268" i="13"/>
  <c r="CB248" i="13"/>
  <c r="CB224" i="13"/>
  <c r="CB201" i="13"/>
  <c r="CB178" i="13"/>
  <c r="CB156" i="13"/>
  <c r="CB131" i="13"/>
  <c r="CB109" i="13"/>
  <c r="CB87" i="13"/>
  <c r="CB63" i="13"/>
  <c r="CF298" i="13"/>
  <c r="CB382" i="13"/>
  <c r="CB360" i="13"/>
  <c r="CB335" i="13"/>
  <c r="CB315" i="13"/>
  <c r="CB291" i="13"/>
  <c r="CB267" i="13"/>
  <c r="CB247" i="13"/>
  <c r="CB223" i="13"/>
  <c r="CB200" i="13"/>
  <c r="CB177" i="13"/>
  <c r="CB155" i="13"/>
  <c r="CB130" i="13"/>
  <c r="CB108" i="13"/>
  <c r="CB85" i="13"/>
  <c r="CB61" i="13"/>
  <c r="CF294" i="13"/>
  <c r="CB404" i="13"/>
  <c r="CB380" i="13"/>
  <c r="CB357" i="13"/>
  <c r="CB334" i="13"/>
  <c r="CB311" i="13"/>
  <c r="CB287" i="13"/>
  <c r="CB265" i="13"/>
  <c r="CB243" i="13"/>
  <c r="CB219" i="13"/>
  <c r="CB196" i="13"/>
  <c r="CB175" i="13"/>
  <c r="CB149" i="13"/>
  <c r="CB129" i="13"/>
  <c r="CB106" i="13"/>
  <c r="CB81" i="13"/>
  <c r="CB60" i="13"/>
  <c r="CF210" i="13"/>
  <c r="CB401" i="13"/>
  <c r="CB379" i="13"/>
  <c r="CB353" i="13"/>
  <c r="CB333" i="13"/>
  <c r="CB310" i="13"/>
  <c r="CB286" i="13"/>
  <c r="CB264" i="13"/>
  <c r="CB241" i="13"/>
  <c r="CB217" i="13"/>
  <c r="CB195" i="13"/>
  <c r="CB173" i="13"/>
  <c r="CB148" i="13"/>
  <c r="CB128" i="13"/>
  <c r="CB105" i="13"/>
  <c r="CB80" i="13"/>
  <c r="CB59" i="13"/>
  <c r="CF205" i="13"/>
  <c r="CB400" i="13"/>
  <c r="CB377" i="13"/>
  <c r="CB352" i="13"/>
  <c r="CB332" i="13"/>
  <c r="CB309" i="13"/>
  <c r="CB285" i="13"/>
  <c r="CB263" i="13"/>
  <c r="CB239" i="13"/>
  <c r="CB216" i="13"/>
  <c r="CB193" i="13"/>
  <c r="CB172" i="13"/>
  <c r="CB147" i="13"/>
  <c r="CB127" i="13"/>
  <c r="CB103" i="13"/>
  <c r="CB79" i="13"/>
  <c r="CB58" i="13"/>
  <c r="CB395" i="13"/>
  <c r="CB372" i="13"/>
  <c r="CB349" i="13"/>
  <c r="CB328" i="13"/>
  <c r="CB303" i="13"/>
  <c r="CB259" i="13"/>
  <c r="CB235" i="13"/>
  <c r="CB213" i="13"/>
  <c r="CB190" i="13"/>
  <c r="CB165" i="13"/>
  <c r="CB144" i="13"/>
  <c r="CB121" i="13"/>
  <c r="CB97" i="13"/>
  <c r="CB76" i="13"/>
  <c r="CB52" i="13"/>
  <c r="CF121" i="13"/>
  <c r="CB257" i="13"/>
  <c r="CB120" i="13"/>
  <c r="CB346" i="13"/>
  <c r="CB232" i="13"/>
  <c r="CB71" i="13"/>
  <c r="CF195" i="13"/>
  <c r="CB396" i="13"/>
  <c r="CB373" i="13"/>
  <c r="CB351" i="13"/>
  <c r="CB329" i="13"/>
  <c r="CB304" i="13"/>
  <c r="CB283" i="13"/>
  <c r="CB260" i="13"/>
  <c r="CB236" i="13"/>
  <c r="CB215" i="13"/>
  <c r="CB191" i="13"/>
  <c r="CB167" i="13"/>
  <c r="CB145" i="13"/>
  <c r="CB123" i="13"/>
  <c r="CB99" i="13"/>
  <c r="CB77" i="13"/>
  <c r="CB55" i="13"/>
  <c r="CF130" i="13"/>
  <c r="CB281" i="13"/>
  <c r="CB394" i="13"/>
  <c r="CB369" i="13"/>
  <c r="CB348" i="13"/>
  <c r="CB325" i="13"/>
  <c r="CB301" i="13"/>
  <c r="CB280" i="13"/>
  <c r="CB233" i="13"/>
  <c r="CB211" i="13"/>
  <c r="CB189" i="13"/>
  <c r="CB164" i="13"/>
  <c r="CB143" i="13"/>
  <c r="CB95" i="13"/>
  <c r="CB75" i="13"/>
  <c r="CB51" i="13"/>
  <c r="CF68" i="13"/>
  <c r="CB391" i="13"/>
  <c r="CB368" i="13"/>
  <c r="CB321" i="13"/>
  <c r="CB300" i="13"/>
  <c r="CB277" i="13"/>
  <c r="CB252" i="13"/>
  <c r="CB208" i="13"/>
  <c r="CB185" i="13"/>
  <c r="CB163" i="13"/>
  <c r="CB141" i="13"/>
  <c r="CB116" i="13"/>
  <c r="CB94" i="13"/>
  <c r="CB47" i="13"/>
  <c r="CB389" i="13"/>
  <c r="CB367" i="13"/>
  <c r="CB345" i="13"/>
  <c r="CB320" i="13"/>
  <c r="CB299" i="13"/>
  <c r="CB275" i="13"/>
  <c r="CB251" i="13"/>
  <c r="CB231" i="13"/>
  <c r="CB207" i="13"/>
  <c r="CB184" i="13"/>
  <c r="CB161" i="13"/>
  <c r="CB139" i="13"/>
  <c r="CB115" i="13"/>
  <c r="CB93" i="13"/>
  <c r="CB70" i="13"/>
  <c r="CB46" i="13"/>
  <c r="CB295" i="13"/>
  <c r="CB157" i="13"/>
  <c r="CB132" i="13"/>
  <c r="CB388" i="13"/>
  <c r="CB250" i="13"/>
  <c r="CB113" i="13"/>
  <c r="CB274" i="13"/>
  <c r="CB137" i="13"/>
  <c r="CB337" i="13"/>
  <c r="CB179" i="13"/>
  <c r="CB271" i="13"/>
  <c r="CB202" i="13"/>
  <c r="CB297" i="13"/>
  <c r="CB385" i="13"/>
  <c r="CB249" i="13"/>
  <c r="CB112" i="13"/>
  <c r="CB64" i="13"/>
  <c r="CB317" i="13"/>
  <c r="CB160" i="13"/>
  <c r="CB365" i="13"/>
  <c r="CB228" i="13"/>
  <c r="CB92" i="13"/>
  <c r="CB363" i="13"/>
  <c r="CB225" i="13"/>
  <c r="CB89" i="13"/>
  <c r="CB344" i="13"/>
  <c r="CB205" i="13"/>
  <c r="CB69" i="13"/>
  <c r="CB319" i="13"/>
  <c r="CB180" i="13"/>
  <c r="CB45" i="13"/>
  <c r="BP393" i="13"/>
  <c r="BP381" i="13"/>
  <c r="BP369" i="13"/>
  <c r="BP357" i="13"/>
  <c r="BP345" i="13"/>
  <c r="BP333" i="13"/>
  <c r="BP321" i="13"/>
  <c r="BP309" i="13"/>
  <c r="BP297" i="13"/>
  <c r="BP285" i="13"/>
  <c r="BP273" i="13"/>
  <c r="BP261" i="13"/>
  <c r="BP249" i="13"/>
  <c r="BP237" i="13"/>
  <c r="BP225" i="13"/>
  <c r="BP213" i="13"/>
  <c r="BP201" i="13"/>
  <c r="BP189" i="13"/>
  <c r="BP177" i="13"/>
  <c r="BP165" i="13"/>
  <c r="BP153" i="13"/>
  <c r="BP141" i="13"/>
  <c r="BP129" i="13"/>
  <c r="BP117" i="13"/>
  <c r="BP105" i="13"/>
  <c r="BP93" i="13"/>
  <c r="BP81" i="13"/>
  <c r="BP69" i="13"/>
  <c r="BP57" i="13"/>
  <c r="BP45" i="13"/>
  <c r="BP401" i="13"/>
  <c r="BP389" i="13"/>
  <c r="BP377" i="13"/>
  <c r="BP365" i="13"/>
  <c r="BP353" i="13"/>
  <c r="BP341" i="13"/>
  <c r="BP329" i="13"/>
  <c r="BP317" i="13"/>
  <c r="BP305" i="13"/>
  <c r="BP293" i="13"/>
  <c r="BP281" i="13"/>
  <c r="BP269" i="13"/>
  <c r="BP257" i="13"/>
  <c r="BP245" i="13"/>
  <c r="BP233" i="13"/>
  <c r="BP221" i="13"/>
  <c r="BP209" i="13"/>
  <c r="BP197" i="13"/>
  <c r="BP185" i="13"/>
  <c r="BP173" i="13"/>
  <c r="BP161" i="13"/>
  <c r="BP149" i="13"/>
  <c r="BP137" i="13"/>
  <c r="BP125" i="13"/>
  <c r="BP113" i="13"/>
  <c r="BP101" i="13"/>
  <c r="BP89" i="13"/>
  <c r="BP77" i="13"/>
  <c r="BP65" i="13"/>
  <c r="BP53" i="13"/>
  <c r="BP396" i="13"/>
  <c r="BP382" i="13"/>
  <c r="BP367" i="13"/>
  <c r="BP352" i="13"/>
  <c r="BP338" i="13"/>
  <c r="BP324" i="13"/>
  <c r="BP310" i="13"/>
  <c r="BP295" i="13"/>
  <c r="BP280" i="13"/>
  <c r="BP266" i="13"/>
  <c r="BP252" i="13"/>
  <c r="BP238" i="13"/>
  <c r="BP223" i="13"/>
  <c r="BP208" i="13"/>
  <c r="BP194" i="13"/>
  <c r="BP180" i="13"/>
  <c r="BP166" i="13"/>
  <c r="BP151" i="13"/>
  <c r="BP136" i="13"/>
  <c r="BP122" i="13"/>
  <c r="BP108" i="13"/>
  <c r="BP94" i="13"/>
  <c r="BP79" i="13"/>
  <c r="BP64" i="13"/>
  <c r="BP50" i="13"/>
  <c r="BP391" i="13"/>
  <c r="BP376" i="13"/>
  <c r="BP362" i="13"/>
  <c r="BP348" i="13"/>
  <c r="BP334" i="13"/>
  <c r="BP319" i="13"/>
  <c r="BP304" i="13"/>
  <c r="BP290" i="13"/>
  <c r="BP276" i="13"/>
  <c r="BP262" i="13"/>
  <c r="BP247" i="13"/>
  <c r="BP232" i="13"/>
  <c r="BP218" i="13"/>
  <c r="BP204" i="13"/>
  <c r="BP190" i="13"/>
  <c r="BP175" i="13"/>
  <c r="BP160" i="13"/>
  <c r="BP146" i="13"/>
  <c r="BP132" i="13"/>
  <c r="BP118" i="13"/>
  <c r="BP103" i="13"/>
  <c r="BP88" i="13"/>
  <c r="BP74" i="13"/>
  <c r="BP60" i="13"/>
  <c r="BP46" i="13"/>
  <c r="BP402" i="13"/>
  <c r="BP385" i="13"/>
  <c r="BP368" i="13"/>
  <c r="BP350" i="13"/>
  <c r="BP332" i="13"/>
  <c r="BP315" i="13"/>
  <c r="BP299" i="13"/>
  <c r="BP282" i="13"/>
  <c r="BP264" i="13"/>
  <c r="BP246" i="13"/>
  <c r="BP229" i="13"/>
  <c r="BP212" i="13"/>
  <c r="BP195" i="13"/>
  <c r="BP178" i="13"/>
  <c r="BP159" i="13"/>
  <c r="BP143" i="13"/>
  <c r="BP126" i="13"/>
  <c r="BP109" i="13"/>
  <c r="BP91" i="13"/>
  <c r="BP73" i="13"/>
  <c r="BP56" i="13"/>
  <c r="BP397" i="13"/>
  <c r="BP379" i="13"/>
  <c r="BP361" i="13"/>
  <c r="BP344" i="13"/>
  <c r="BP327" i="13"/>
  <c r="BP311" i="13"/>
  <c r="BP292" i="13"/>
  <c r="BP275" i="13"/>
  <c r="BP258" i="13"/>
  <c r="BP241" i="13"/>
  <c r="BP224" i="13"/>
  <c r="BP206" i="13"/>
  <c r="BP188" i="13"/>
  <c r="BP171" i="13"/>
  <c r="BP155" i="13"/>
  <c r="BP138" i="13"/>
  <c r="BP120" i="13"/>
  <c r="BP102" i="13"/>
  <c r="BP85" i="13"/>
  <c r="BP68" i="13"/>
  <c r="BP51" i="13"/>
  <c r="BP386" i="13"/>
  <c r="BP364" i="13"/>
  <c r="BP343" i="13"/>
  <c r="BP323" i="13"/>
  <c r="BP302" i="13"/>
  <c r="BP283" i="13"/>
  <c r="BP260" i="13"/>
  <c r="BP240" i="13"/>
  <c r="BP219" i="13"/>
  <c r="BP199" i="13"/>
  <c r="BP179" i="13"/>
  <c r="BP157" i="13"/>
  <c r="BP135" i="13"/>
  <c r="BP115" i="13"/>
  <c r="BP96" i="13"/>
  <c r="BP75" i="13"/>
  <c r="BP54" i="13"/>
  <c r="BP399" i="13"/>
  <c r="BP378" i="13"/>
  <c r="BP358" i="13"/>
  <c r="BP337" i="13"/>
  <c r="BP316" i="13"/>
  <c r="BP296" i="13"/>
  <c r="BP274" i="13"/>
  <c r="BP254" i="13"/>
  <c r="BP234" i="13"/>
  <c r="BP214" i="13"/>
  <c r="BP192" i="13"/>
  <c r="BP170" i="13"/>
  <c r="BP150" i="13"/>
  <c r="BP130" i="13"/>
  <c r="BP110" i="13"/>
  <c r="BP87" i="13"/>
  <c r="BP67" i="13"/>
  <c r="BP47" i="13"/>
  <c r="BP398" i="13"/>
  <c r="BP373" i="13"/>
  <c r="BP349" i="13"/>
  <c r="BP325" i="13"/>
  <c r="BP300" i="13"/>
  <c r="BP272" i="13"/>
  <c r="BP250" i="13"/>
  <c r="BP226" i="13"/>
  <c r="BP200" i="13"/>
  <c r="BP174" i="13"/>
  <c r="BP148" i="13"/>
  <c r="BP124" i="13"/>
  <c r="BP99" i="13"/>
  <c r="BP76" i="13"/>
  <c r="BP49" i="13"/>
  <c r="BL402" i="13"/>
  <c r="BL390" i="13"/>
  <c r="BL378" i="13"/>
  <c r="BL366" i="13"/>
  <c r="BL354" i="13"/>
  <c r="BL342" i="13"/>
  <c r="BL330" i="13"/>
  <c r="BL318" i="13"/>
  <c r="BL306" i="13"/>
  <c r="BL294" i="13"/>
  <c r="BL282" i="13"/>
  <c r="BL270" i="13"/>
  <c r="BL258" i="13"/>
  <c r="BL246" i="13"/>
  <c r="BL234" i="13"/>
  <c r="BL222" i="13"/>
  <c r="BL210" i="13"/>
  <c r="BL198" i="13"/>
  <c r="BL186" i="13"/>
  <c r="BL174" i="13"/>
  <c r="BL162" i="13"/>
  <c r="BL150" i="13"/>
  <c r="BL138" i="13"/>
  <c r="BL126" i="13"/>
  <c r="BL114" i="13"/>
  <c r="BL102" i="13"/>
  <c r="BL90" i="13"/>
  <c r="BL78" i="13"/>
  <c r="BL66" i="13"/>
  <c r="BL54" i="13"/>
  <c r="BP395" i="13"/>
  <c r="BP372" i="13"/>
  <c r="BP347" i="13"/>
  <c r="BP322" i="13"/>
  <c r="BP298" i="13"/>
  <c r="BP271" i="13"/>
  <c r="BP248" i="13"/>
  <c r="BP222" i="13"/>
  <c r="BP198" i="13"/>
  <c r="BP172" i="13"/>
  <c r="BP147" i="13"/>
  <c r="BP123" i="13"/>
  <c r="BP98" i="13"/>
  <c r="BP72" i="13"/>
  <c r="BP48" i="13"/>
  <c r="BP390" i="13"/>
  <c r="BP366" i="13"/>
  <c r="BP340" i="13"/>
  <c r="BP314" i="13"/>
  <c r="BP289" i="13"/>
  <c r="BP267" i="13"/>
  <c r="BP242" i="13"/>
  <c r="BP216" i="13"/>
  <c r="BP191" i="13"/>
  <c r="BP167" i="13"/>
  <c r="BP142" i="13"/>
  <c r="BP116" i="13"/>
  <c r="BP92" i="13"/>
  <c r="BP66" i="13"/>
  <c r="BL398" i="13"/>
  <c r="BL386" i="13"/>
  <c r="BL374" i="13"/>
  <c r="BL362" i="13"/>
  <c r="BL350" i="13"/>
  <c r="BL338" i="13"/>
  <c r="BL326" i="13"/>
  <c r="BL314" i="13"/>
  <c r="BL302" i="13"/>
  <c r="BL290" i="13"/>
  <c r="BL278" i="13"/>
  <c r="BL266" i="13"/>
  <c r="BL254" i="13"/>
  <c r="BL242" i="13"/>
  <c r="BL230" i="13"/>
  <c r="BL218" i="13"/>
  <c r="BL206" i="13"/>
  <c r="BL194" i="13"/>
  <c r="BL182" i="13"/>
  <c r="BL170" i="13"/>
  <c r="BL158" i="13"/>
  <c r="BL146" i="13"/>
  <c r="BL134" i="13"/>
  <c r="BL122" i="13"/>
  <c r="BL110" i="13"/>
  <c r="BL98" i="13"/>
  <c r="BL86" i="13"/>
  <c r="BL74" i="13"/>
  <c r="BL62" i="13"/>
  <c r="BL50" i="13"/>
  <c r="BP388" i="13"/>
  <c r="BP363" i="13"/>
  <c r="BP339" i="13"/>
  <c r="BP313" i="13"/>
  <c r="BP288" i="13"/>
  <c r="BP265" i="13"/>
  <c r="BP239" i="13"/>
  <c r="BP215" i="13"/>
  <c r="BP187" i="13"/>
  <c r="BP164" i="13"/>
  <c r="BP140" i="13"/>
  <c r="BP114" i="13"/>
  <c r="BP383" i="13"/>
  <c r="BP346" i="13"/>
  <c r="BP307" i="13"/>
  <c r="BP270" i="13"/>
  <c r="BP231" i="13"/>
  <c r="BP196" i="13"/>
  <c r="BP158" i="13"/>
  <c r="BP121" i="13"/>
  <c r="BP84" i="13"/>
  <c r="BP55" i="13"/>
  <c r="BP387" i="13"/>
  <c r="BP351" i="13"/>
  <c r="BP306" i="13"/>
  <c r="BP263" i="13"/>
  <c r="BP227" i="13"/>
  <c r="BP183" i="13"/>
  <c r="BP144" i="13"/>
  <c r="BP104" i="13"/>
  <c r="BP63" i="13"/>
  <c r="BP384" i="13"/>
  <c r="BP342" i="13"/>
  <c r="BP303" i="13"/>
  <c r="BP259" i="13"/>
  <c r="BP220" i="13"/>
  <c r="BP182" i="13"/>
  <c r="BP139" i="13"/>
  <c r="BP100" i="13"/>
  <c r="BP62" i="13"/>
  <c r="BP374" i="13"/>
  <c r="BP331" i="13"/>
  <c r="BP291" i="13"/>
  <c r="BP253" i="13"/>
  <c r="BP210" i="13"/>
  <c r="BP169" i="13"/>
  <c r="BP131" i="13"/>
  <c r="BP90" i="13"/>
  <c r="BP58" i="13"/>
  <c r="BP404" i="13"/>
  <c r="BP355" i="13"/>
  <c r="BP294" i="13"/>
  <c r="BP243" i="13"/>
  <c r="BP186" i="13"/>
  <c r="BP133" i="13"/>
  <c r="BP82" i="13"/>
  <c r="BP392" i="13"/>
  <c r="BP330" i="13"/>
  <c r="BP279" i="13"/>
  <c r="BP228" i="13"/>
  <c r="BP168" i="13"/>
  <c r="BP112" i="13"/>
  <c r="BP70" i="13"/>
  <c r="BP380" i="13"/>
  <c r="BP328" i="13"/>
  <c r="BP278" i="13"/>
  <c r="BP217" i="13"/>
  <c r="BP163" i="13"/>
  <c r="BP111" i="13"/>
  <c r="BP61" i="13"/>
  <c r="BP394" i="13"/>
  <c r="BP318" i="13"/>
  <c r="BP244" i="13"/>
  <c r="BP176" i="13"/>
  <c r="BP97" i="13"/>
  <c r="BP360" i="13"/>
  <c r="BP287" i="13"/>
  <c r="BP211" i="13"/>
  <c r="BP152" i="13"/>
  <c r="BP80" i="13"/>
  <c r="BP359" i="13"/>
  <c r="BP286" i="13"/>
  <c r="BP207" i="13"/>
  <c r="BP145" i="13"/>
  <c r="BP78" i="13"/>
  <c r="BP370" i="13"/>
  <c r="BP268" i="13"/>
  <c r="BP181" i="13"/>
  <c r="BP83" i="13"/>
  <c r="BP335" i="13"/>
  <c r="BP236" i="13"/>
  <c r="BP134" i="13"/>
  <c r="BP326" i="13"/>
  <c r="BP235" i="13"/>
  <c r="BP128" i="13"/>
  <c r="BP375" i="13"/>
  <c r="BP255" i="13"/>
  <c r="BP119" i="13"/>
  <c r="BP371" i="13"/>
  <c r="BP251" i="13"/>
  <c r="BP107" i="13"/>
  <c r="BP354" i="13"/>
  <c r="BP202" i="13"/>
  <c r="BP52" i="13"/>
  <c r="BP336" i="13"/>
  <c r="BP193" i="13"/>
  <c r="BL399" i="13"/>
  <c r="BL384" i="13"/>
  <c r="BL370" i="13"/>
  <c r="BL356" i="13"/>
  <c r="BL341" i="13"/>
  <c r="BL327" i="13"/>
  <c r="BL312" i="13"/>
  <c r="BL298" i="13"/>
  <c r="BL284" i="13"/>
  <c r="BL269" i="13"/>
  <c r="BL255" i="13"/>
  <c r="BL240" i="13"/>
  <c r="BL226" i="13"/>
  <c r="BL212" i="13"/>
  <c r="BL197" i="13"/>
  <c r="BL183" i="13"/>
  <c r="BL168" i="13"/>
  <c r="BL154" i="13"/>
  <c r="BL140" i="13"/>
  <c r="BL125" i="13"/>
  <c r="BL111" i="13"/>
  <c r="BL96" i="13"/>
  <c r="BL82" i="13"/>
  <c r="BL68" i="13"/>
  <c r="BL53" i="13"/>
  <c r="BP205" i="13"/>
  <c r="BL396" i="13"/>
  <c r="BL381" i="13"/>
  <c r="BL365" i="13"/>
  <c r="BL349" i="13"/>
  <c r="BL334" i="13"/>
  <c r="BL319" i="13"/>
  <c r="BL303" i="13"/>
  <c r="BL287" i="13"/>
  <c r="BL272" i="13"/>
  <c r="BL256" i="13"/>
  <c r="BL239" i="13"/>
  <c r="BL224" i="13"/>
  <c r="BL208" i="13"/>
  <c r="BL192" i="13"/>
  <c r="BL177" i="13"/>
  <c r="BL161" i="13"/>
  <c r="BL145" i="13"/>
  <c r="BL130" i="13"/>
  <c r="BL115" i="13"/>
  <c r="BL99" i="13"/>
  <c r="BL83" i="13"/>
  <c r="BL67" i="13"/>
  <c r="BL51" i="13"/>
  <c r="BP403" i="13"/>
  <c r="BP203" i="13"/>
  <c r="BP320" i="13"/>
  <c r="BP156" i="13"/>
  <c r="BL392" i="13"/>
  <c r="BL376" i="13"/>
  <c r="BL360" i="13"/>
  <c r="BL345" i="13"/>
  <c r="BL329" i="13"/>
  <c r="BL313" i="13"/>
  <c r="BL297" i="13"/>
  <c r="BL281" i="13"/>
  <c r="BL265" i="13"/>
  <c r="BL250" i="13"/>
  <c r="BL235" i="13"/>
  <c r="BL219" i="13"/>
  <c r="BL203" i="13"/>
  <c r="BL188" i="13"/>
  <c r="BL172" i="13"/>
  <c r="BL156" i="13"/>
  <c r="BL141" i="13"/>
  <c r="BL124" i="13"/>
  <c r="BL108" i="13"/>
  <c r="BL93" i="13"/>
  <c r="BL77" i="13"/>
  <c r="BL61" i="13"/>
  <c r="BL46" i="13"/>
  <c r="BP312" i="13"/>
  <c r="BP154" i="13"/>
  <c r="BL391" i="13"/>
  <c r="BL375" i="13"/>
  <c r="BL359" i="13"/>
  <c r="BL344" i="13"/>
  <c r="BL328" i="13"/>
  <c r="BL311" i="13"/>
  <c r="BL296" i="13"/>
  <c r="BL280" i="13"/>
  <c r="BL264" i="13"/>
  <c r="BL249" i="13"/>
  <c r="BL233" i="13"/>
  <c r="BL217" i="13"/>
  <c r="BL202" i="13"/>
  <c r="BL187" i="13"/>
  <c r="BL171" i="13"/>
  <c r="BL155" i="13"/>
  <c r="BL139" i="13"/>
  <c r="BL123" i="13"/>
  <c r="BL107" i="13"/>
  <c r="BL92" i="13"/>
  <c r="BL76" i="13"/>
  <c r="BL60" i="13"/>
  <c r="BL45" i="13"/>
  <c r="BP308" i="13"/>
  <c r="BP127" i="13"/>
  <c r="BP86" i="13"/>
  <c r="BP400" i="13"/>
  <c r="BP71" i="13"/>
  <c r="BP356" i="13"/>
  <c r="BP59" i="13"/>
  <c r="BP162" i="13"/>
  <c r="BL388" i="13"/>
  <c r="BL368" i="13"/>
  <c r="BL347" i="13"/>
  <c r="BL324" i="13"/>
  <c r="BL305" i="13"/>
  <c r="BL285" i="13"/>
  <c r="BL262" i="13"/>
  <c r="BL243" i="13"/>
  <c r="BL221" i="13"/>
  <c r="BL200" i="13"/>
  <c r="BL179" i="13"/>
  <c r="BL159" i="13"/>
  <c r="BL136" i="13"/>
  <c r="BL117" i="13"/>
  <c r="BL95" i="13"/>
  <c r="BL73" i="13"/>
  <c r="BL55" i="13"/>
  <c r="BP106" i="13"/>
  <c r="BL387" i="13"/>
  <c r="BL367" i="13"/>
  <c r="BL346" i="13"/>
  <c r="BL323" i="13"/>
  <c r="BL304" i="13"/>
  <c r="BL283" i="13"/>
  <c r="BL261" i="13"/>
  <c r="BL241" i="13"/>
  <c r="BL220" i="13"/>
  <c r="BL199" i="13"/>
  <c r="BL178" i="13"/>
  <c r="BL157" i="13"/>
  <c r="BL135" i="13"/>
  <c r="BL116" i="13"/>
  <c r="BL94" i="13"/>
  <c r="BL72" i="13"/>
  <c r="BL52" i="13"/>
  <c r="BP95" i="13"/>
  <c r="BL385" i="13"/>
  <c r="BL364" i="13"/>
  <c r="BL343" i="13"/>
  <c r="BL322" i="13"/>
  <c r="BL301" i="13"/>
  <c r="BL279" i="13"/>
  <c r="BL260" i="13"/>
  <c r="BL238" i="13"/>
  <c r="BL216" i="13"/>
  <c r="BL196" i="13"/>
  <c r="BL176" i="13"/>
  <c r="BL153" i="13"/>
  <c r="BL133" i="13"/>
  <c r="BL113" i="13"/>
  <c r="BL91" i="13"/>
  <c r="BL71" i="13"/>
  <c r="BL49" i="13"/>
  <c r="BL404" i="13"/>
  <c r="BL383" i="13"/>
  <c r="BL363" i="13"/>
  <c r="BL340" i="13"/>
  <c r="BL321" i="13"/>
  <c r="BL300" i="13"/>
  <c r="BL277" i="13"/>
  <c r="BL259" i="13"/>
  <c r="BL237" i="13"/>
  <c r="BL215" i="13"/>
  <c r="BL195" i="13"/>
  <c r="BL175" i="13"/>
  <c r="BL152" i="13"/>
  <c r="BL132" i="13"/>
  <c r="BL112" i="13"/>
  <c r="BL89" i="13"/>
  <c r="BL70" i="13"/>
  <c r="BL48" i="13"/>
  <c r="BP256" i="13"/>
  <c r="BL403" i="13"/>
  <c r="BL382" i="13"/>
  <c r="BL361" i="13"/>
  <c r="BL339" i="13"/>
  <c r="BL320" i="13"/>
  <c r="BL299" i="13"/>
  <c r="BL276" i="13"/>
  <c r="BL257" i="13"/>
  <c r="BL236" i="13"/>
  <c r="BL214" i="13"/>
  <c r="BL193" i="13"/>
  <c r="BL173" i="13"/>
  <c r="BL151" i="13"/>
  <c r="BL131" i="13"/>
  <c r="BL109" i="13"/>
  <c r="BL88" i="13"/>
  <c r="BL69" i="13"/>
  <c r="BL47" i="13"/>
  <c r="BP301" i="13"/>
  <c r="BL379" i="13"/>
  <c r="BL357" i="13"/>
  <c r="BL336" i="13"/>
  <c r="BL293" i="13"/>
  <c r="BL274" i="13"/>
  <c r="BL231" i="13"/>
  <c r="BL190" i="13"/>
  <c r="BL148" i="13"/>
  <c r="BL85" i="13"/>
  <c r="BL355" i="13"/>
  <c r="BL189" i="13"/>
  <c r="BP277" i="13"/>
  <c r="BL291" i="13"/>
  <c r="BL185" i="13"/>
  <c r="BL81" i="13"/>
  <c r="BL101" i="13"/>
  <c r="BL401" i="13"/>
  <c r="BL380" i="13"/>
  <c r="BL358" i="13"/>
  <c r="BL337" i="13"/>
  <c r="BL317" i="13"/>
  <c r="BL295" i="13"/>
  <c r="BL275" i="13"/>
  <c r="BL253" i="13"/>
  <c r="BL232" i="13"/>
  <c r="BL213" i="13"/>
  <c r="BL191" i="13"/>
  <c r="BL169" i="13"/>
  <c r="BL149" i="13"/>
  <c r="BL129" i="13"/>
  <c r="BL106" i="13"/>
  <c r="BL87" i="13"/>
  <c r="BL65" i="13"/>
  <c r="BL400" i="13"/>
  <c r="BL316" i="13"/>
  <c r="BL252" i="13"/>
  <c r="BL211" i="13"/>
  <c r="BL167" i="13"/>
  <c r="BL128" i="13"/>
  <c r="BL105" i="13"/>
  <c r="BL64" i="13"/>
  <c r="BP284" i="13"/>
  <c r="BL397" i="13"/>
  <c r="BL377" i="13"/>
  <c r="BL335" i="13"/>
  <c r="BL315" i="13"/>
  <c r="BL292" i="13"/>
  <c r="BL273" i="13"/>
  <c r="BL251" i="13"/>
  <c r="BL229" i="13"/>
  <c r="BL209" i="13"/>
  <c r="BL166" i="13"/>
  <c r="BL147" i="13"/>
  <c r="BL127" i="13"/>
  <c r="BL104" i="13"/>
  <c r="BL84" i="13"/>
  <c r="BL63" i="13"/>
  <c r="BL395" i="13"/>
  <c r="BL373" i="13"/>
  <c r="BL353" i="13"/>
  <c r="BL333" i="13"/>
  <c r="BL310" i="13"/>
  <c r="BL271" i="13"/>
  <c r="BL248" i="13"/>
  <c r="BL228" i="13"/>
  <c r="BL207" i="13"/>
  <c r="BL165" i="13"/>
  <c r="BL144" i="13"/>
  <c r="BL121" i="13"/>
  <c r="BL103" i="13"/>
  <c r="BL59" i="13"/>
  <c r="BL41" i="13"/>
  <c r="BL394" i="13"/>
  <c r="BL372" i="13"/>
  <c r="BL352" i="13"/>
  <c r="BL332" i="13"/>
  <c r="BL309" i="13"/>
  <c r="BL289" i="13"/>
  <c r="BL268" i="13"/>
  <c r="BL247" i="13"/>
  <c r="BL227" i="13"/>
  <c r="BL205" i="13"/>
  <c r="BL184" i="13"/>
  <c r="BL164" i="13"/>
  <c r="BL143" i="13"/>
  <c r="BL120" i="13"/>
  <c r="BL80" i="13"/>
  <c r="BL58" i="13"/>
  <c r="BP230" i="13"/>
  <c r="BL348" i="13"/>
  <c r="BL223" i="13"/>
  <c r="BL97" i="13"/>
  <c r="BL201" i="13"/>
  <c r="BL75" i="13"/>
  <c r="BL308" i="13"/>
  <c r="BL181" i="13"/>
  <c r="BL57" i="13"/>
  <c r="BL331" i="13"/>
  <c r="BL204" i="13"/>
  <c r="BL79" i="13"/>
  <c r="BL263" i="13"/>
  <c r="BL369" i="13"/>
  <c r="BL325" i="13"/>
  <c r="BL118" i="13"/>
  <c r="BL225" i="13"/>
  <c r="BL307" i="13"/>
  <c r="BL180" i="13"/>
  <c r="BL56" i="13"/>
  <c r="BL160" i="13"/>
  <c r="BL389" i="13"/>
  <c r="BL137" i="13"/>
  <c r="BL119" i="13"/>
  <c r="BL244" i="13"/>
  <c r="BL351" i="13"/>
  <c r="BL100" i="13"/>
  <c r="BP184" i="13"/>
  <c r="BL288" i="13"/>
  <c r="BL163" i="13"/>
  <c r="BL286" i="13"/>
  <c r="BL393" i="13"/>
  <c r="BL267" i="13"/>
  <c r="BL142" i="13"/>
  <c r="BL371" i="13"/>
  <c r="BL245" i="13"/>
  <c r="BH393" i="13"/>
  <c r="BH381" i="13"/>
  <c r="BH369" i="13"/>
  <c r="BH357" i="13"/>
  <c r="BH345" i="13"/>
  <c r="BH333" i="13"/>
  <c r="BH321" i="13"/>
  <c r="BH309" i="13"/>
  <c r="BH297" i="13"/>
  <c r="BH285" i="13"/>
  <c r="BH273" i="13"/>
  <c r="BH261" i="13"/>
  <c r="BH249" i="13"/>
  <c r="BH237" i="13"/>
  <c r="BH225" i="13"/>
  <c r="BH213" i="13"/>
  <c r="BH201" i="13"/>
  <c r="BH189" i="13"/>
  <c r="BH177" i="13"/>
  <c r="BH165" i="13"/>
  <c r="BH153" i="13"/>
  <c r="BH141" i="13"/>
  <c r="BH129" i="13"/>
  <c r="BH117" i="13"/>
  <c r="BH105" i="13"/>
  <c r="BH93" i="13"/>
  <c r="BH81" i="13"/>
  <c r="BH69" i="13"/>
  <c r="BH57" i="13"/>
  <c r="BH45" i="13"/>
  <c r="BH401" i="13"/>
  <c r="BH389" i="13"/>
  <c r="BH377" i="13"/>
  <c r="BH365" i="13"/>
  <c r="BH353" i="13"/>
  <c r="BH341" i="13"/>
  <c r="BH329" i="13"/>
  <c r="BH317" i="13"/>
  <c r="BH305" i="13"/>
  <c r="BH293" i="13"/>
  <c r="BH281" i="13"/>
  <c r="BH269" i="13"/>
  <c r="BH257" i="13"/>
  <c r="BH245" i="13"/>
  <c r="BH233" i="13"/>
  <c r="BH221" i="13"/>
  <c r="BH209" i="13"/>
  <c r="BH197" i="13"/>
  <c r="BH185" i="13"/>
  <c r="BH173" i="13"/>
  <c r="BH161" i="13"/>
  <c r="BH149" i="13"/>
  <c r="BH137" i="13"/>
  <c r="BH125" i="13"/>
  <c r="BH113" i="13"/>
  <c r="BH101" i="13"/>
  <c r="BH89" i="13"/>
  <c r="BH77" i="13"/>
  <c r="BH65" i="13"/>
  <c r="BH53" i="13"/>
  <c r="BH396" i="13"/>
  <c r="BH382" i="13"/>
  <c r="BH367" i="13"/>
  <c r="BH352" i="13"/>
  <c r="BH338" i="13"/>
  <c r="BH324" i="13"/>
  <c r="BH310" i="13"/>
  <c r="BH295" i="13"/>
  <c r="BH280" i="13"/>
  <c r="BH266" i="13"/>
  <c r="BH252" i="13"/>
  <c r="BH238" i="13"/>
  <c r="BH223" i="13"/>
  <c r="BH208" i="13"/>
  <c r="BH194" i="13"/>
  <c r="BH180" i="13"/>
  <c r="BH166" i="13"/>
  <c r="BH151" i="13"/>
  <c r="BH136" i="13"/>
  <c r="BH122" i="13"/>
  <c r="BH108" i="13"/>
  <c r="BH94" i="13"/>
  <c r="BH79" i="13"/>
  <c r="BH64" i="13"/>
  <c r="BH50" i="13"/>
  <c r="BH391" i="13"/>
  <c r="BH376" i="13"/>
  <c r="BH362" i="13"/>
  <c r="BH348" i="13"/>
  <c r="BH334" i="13"/>
  <c r="BH319" i="13"/>
  <c r="BH304" i="13"/>
  <c r="BH290" i="13"/>
  <c r="BH276" i="13"/>
  <c r="BH262" i="13"/>
  <c r="BH247" i="13"/>
  <c r="BH232" i="13"/>
  <c r="BH218" i="13"/>
  <c r="BH204" i="13"/>
  <c r="BH190" i="13"/>
  <c r="BH175" i="13"/>
  <c r="BH160" i="13"/>
  <c r="BH146" i="13"/>
  <c r="BH132" i="13"/>
  <c r="BH118" i="13"/>
  <c r="BH103" i="13"/>
  <c r="BH88" i="13"/>
  <c r="BH74" i="13"/>
  <c r="BH60" i="13"/>
  <c r="BH46" i="13"/>
  <c r="BH399" i="13"/>
  <c r="BH383" i="13"/>
  <c r="BH364" i="13"/>
  <c r="BH347" i="13"/>
  <c r="BH330" i="13"/>
  <c r="BH313" i="13"/>
  <c r="BH296" i="13"/>
  <c r="BH278" i="13"/>
  <c r="BH260" i="13"/>
  <c r="BH243" i="13"/>
  <c r="BH227" i="13"/>
  <c r="BH210" i="13"/>
  <c r="BH192" i="13"/>
  <c r="BH174" i="13"/>
  <c r="BH157" i="13"/>
  <c r="BH140" i="13"/>
  <c r="BH123" i="13"/>
  <c r="BH106" i="13"/>
  <c r="BH87" i="13"/>
  <c r="BH71" i="13"/>
  <c r="BH54" i="13"/>
  <c r="BH394" i="13"/>
  <c r="BH375" i="13"/>
  <c r="BH359" i="13"/>
  <c r="BH342" i="13"/>
  <c r="BH325" i="13"/>
  <c r="BH307" i="13"/>
  <c r="BH289" i="13"/>
  <c r="BH272" i="13"/>
  <c r="BH255" i="13"/>
  <c r="BH239" i="13"/>
  <c r="BH220" i="13"/>
  <c r="BH203" i="13"/>
  <c r="BH186" i="13"/>
  <c r="BH169" i="13"/>
  <c r="BH152" i="13"/>
  <c r="BH134" i="13"/>
  <c r="BH116" i="13"/>
  <c r="BH99" i="13"/>
  <c r="BH83" i="13"/>
  <c r="BH66" i="13"/>
  <c r="BH48" i="13"/>
  <c r="BH392" i="13"/>
  <c r="BH372" i="13"/>
  <c r="BH351" i="13"/>
  <c r="BH331" i="13"/>
  <c r="BH311" i="13"/>
  <c r="BH288" i="13"/>
  <c r="BH268" i="13"/>
  <c r="BH248" i="13"/>
  <c r="BH228" i="13"/>
  <c r="BH206" i="13"/>
  <c r="BH184" i="13"/>
  <c r="BH164" i="13"/>
  <c r="BH144" i="13"/>
  <c r="BH124" i="13"/>
  <c r="BH102" i="13"/>
  <c r="BH82" i="13"/>
  <c r="BH61" i="13"/>
  <c r="BH386" i="13"/>
  <c r="BH366" i="13"/>
  <c r="BH344" i="13"/>
  <c r="BH323" i="13"/>
  <c r="BH302" i="13"/>
  <c r="BH283" i="13"/>
  <c r="BH263" i="13"/>
  <c r="BH241" i="13"/>
  <c r="BH219" i="13"/>
  <c r="BH199" i="13"/>
  <c r="BH179" i="13"/>
  <c r="BH158" i="13"/>
  <c r="BH138" i="13"/>
  <c r="BH115" i="13"/>
  <c r="BH96" i="13"/>
  <c r="BH75" i="13"/>
  <c r="BH55" i="13"/>
  <c r="BH385" i="13"/>
  <c r="BH360" i="13"/>
  <c r="BH336" i="13"/>
  <c r="BH312" i="13"/>
  <c r="BH286" i="13"/>
  <c r="BH259" i="13"/>
  <c r="BH235" i="13"/>
  <c r="BH212" i="13"/>
  <c r="BH187" i="13"/>
  <c r="BH162" i="13"/>
  <c r="BH135" i="13"/>
  <c r="BH111" i="13"/>
  <c r="BH86" i="13"/>
  <c r="BH62" i="13"/>
  <c r="BD402" i="13"/>
  <c r="BD390" i="13"/>
  <c r="BD378" i="13"/>
  <c r="BD366" i="13"/>
  <c r="BD354" i="13"/>
  <c r="BD342" i="13"/>
  <c r="BD330" i="13"/>
  <c r="BD318" i="13"/>
  <c r="BD306" i="13"/>
  <c r="BD294" i="13"/>
  <c r="BD282" i="13"/>
  <c r="BD270" i="13"/>
  <c r="BD258" i="13"/>
  <c r="BD246" i="13"/>
  <c r="BD234" i="13"/>
  <c r="BD222" i="13"/>
  <c r="BD210" i="13"/>
  <c r="BD198" i="13"/>
  <c r="BD186" i="13"/>
  <c r="BD174" i="13"/>
  <c r="BD162" i="13"/>
  <c r="BD150" i="13"/>
  <c r="BD138" i="13"/>
  <c r="BD126" i="13"/>
  <c r="BD114" i="13"/>
  <c r="BD102" i="13"/>
  <c r="BD90" i="13"/>
  <c r="BD78" i="13"/>
  <c r="BD66" i="13"/>
  <c r="BD54" i="13"/>
  <c r="BH384" i="13"/>
  <c r="BH358" i="13"/>
  <c r="BH335" i="13"/>
  <c r="BH308" i="13"/>
  <c r="BH284" i="13"/>
  <c r="BH258" i="13"/>
  <c r="BH234" i="13"/>
  <c r="BH211" i="13"/>
  <c r="BH183" i="13"/>
  <c r="BH159" i="13"/>
  <c r="BH133" i="13"/>
  <c r="BH110" i="13"/>
  <c r="BH85" i="13"/>
  <c r="BH59" i="13"/>
  <c r="BH402" i="13"/>
  <c r="BH378" i="13"/>
  <c r="BH354" i="13"/>
  <c r="BH327" i="13"/>
  <c r="BH301" i="13"/>
  <c r="BH277" i="13"/>
  <c r="BH253" i="13"/>
  <c r="BH229" i="13"/>
  <c r="BH202" i="13"/>
  <c r="BH178" i="13"/>
  <c r="BH154" i="13"/>
  <c r="BH128" i="13"/>
  <c r="BH104" i="13"/>
  <c r="BH78" i="13"/>
  <c r="BH52" i="13"/>
  <c r="BD398" i="13"/>
  <c r="BD386" i="13"/>
  <c r="BD374" i="13"/>
  <c r="BD362" i="13"/>
  <c r="BD350" i="13"/>
  <c r="BD338" i="13"/>
  <c r="BD326" i="13"/>
  <c r="BD314" i="13"/>
  <c r="BD302" i="13"/>
  <c r="BD290" i="13"/>
  <c r="BD278" i="13"/>
  <c r="BD266" i="13"/>
  <c r="BD254" i="13"/>
  <c r="BD242" i="13"/>
  <c r="BD230" i="13"/>
  <c r="BD218" i="13"/>
  <c r="BD206" i="13"/>
  <c r="BD194" i="13"/>
  <c r="BD182" i="13"/>
  <c r="BD170" i="13"/>
  <c r="BD158" i="13"/>
  <c r="BD146" i="13"/>
  <c r="BD134" i="13"/>
  <c r="BD122" i="13"/>
  <c r="BD110" i="13"/>
  <c r="BD98" i="13"/>
  <c r="BD86" i="13"/>
  <c r="BD74" i="13"/>
  <c r="BD62" i="13"/>
  <c r="BD50" i="13"/>
  <c r="BH379" i="13"/>
  <c r="BH346" i="13"/>
  <c r="BH315" i="13"/>
  <c r="BH279" i="13"/>
  <c r="BH246" i="13"/>
  <c r="BH215" i="13"/>
  <c r="BH181" i="13"/>
  <c r="BH147" i="13"/>
  <c r="BH114" i="13"/>
  <c r="BH80" i="13"/>
  <c r="BH47" i="13"/>
  <c r="BH390" i="13"/>
  <c r="BH355" i="13"/>
  <c r="BH318" i="13"/>
  <c r="BH282" i="13"/>
  <c r="BH244" i="13"/>
  <c r="BH207" i="13"/>
  <c r="BH171" i="13"/>
  <c r="BH139" i="13"/>
  <c r="BH98" i="13"/>
  <c r="BH67" i="13"/>
  <c r="BH388" i="13"/>
  <c r="BH350" i="13"/>
  <c r="BH316" i="13"/>
  <c r="BH275" i="13"/>
  <c r="BH242" i="13"/>
  <c r="BH205" i="13"/>
  <c r="BH170" i="13"/>
  <c r="BH131" i="13"/>
  <c r="BH97" i="13"/>
  <c r="BH63" i="13"/>
  <c r="BH374" i="13"/>
  <c r="BH340" i="13"/>
  <c r="BH303" i="13"/>
  <c r="BH270" i="13"/>
  <c r="BH231" i="13"/>
  <c r="BH196" i="13"/>
  <c r="BH163" i="13"/>
  <c r="BH126" i="13"/>
  <c r="BH91" i="13"/>
  <c r="BH51" i="13"/>
  <c r="BH397" i="13"/>
  <c r="BH343" i="13"/>
  <c r="BH298" i="13"/>
  <c r="BH251" i="13"/>
  <c r="BH198" i="13"/>
  <c r="BH150" i="13"/>
  <c r="BH107" i="13"/>
  <c r="BH56" i="13"/>
  <c r="BH373" i="13"/>
  <c r="BH328" i="13"/>
  <c r="BH287" i="13"/>
  <c r="BH230" i="13"/>
  <c r="BH188" i="13"/>
  <c r="BH142" i="13"/>
  <c r="BH90" i="13"/>
  <c r="BH371" i="13"/>
  <c r="BH326" i="13"/>
  <c r="BH274" i="13"/>
  <c r="BH226" i="13"/>
  <c r="BH182" i="13"/>
  <c r="BH130" i="13"/>
  <c r="BH84" i="13"/>
  <c r="BH398" i="13"/>
  <c r="BH332" i="13"/>
  <c r="BH265" i="13"/>
  <c r="BH200" i="13"/>
  <c r="BH143" i="13"/>
  <c r="BH72" i="13"/>
  <c r="BH370" i="13"/>
  <c r="BH306" i="13"/>
  <c r="BH250" i="13"/>
  <c r="BH176" i="13"/>
  <c r="BH119" i="13"/>
  <c r="BH49" i="13"/>
  <c r="BH368" i="13"/>
  <c r="BH300" i="13"/>
  <c r="BH240" i="13"/>
  <c r="BH172" i="13"/>
  <c r="BH112" i="13"/>
  <c r="BH356" i="13"/>
  <c r="BH267" i="13"/>
  <c r="BH191" i="13"/>
  <c r="BH95" i="13"/>
  <c r="BH404" i="13"/>
  <c r="BH322" i="13"/>
  <c r="BH236" i="13"/>
  <c r="BH155" i="13"/>
  <c r="BH70" i="13"/>
  <c r="BH403" i="13"/>
  <c r="BH320" i="13"/>
  <c r="BH224" i="13"/>
  <c r="BH148" i="13"/>
  <c r="BH68" i="13"/>
  <c r="BH363" i="13"/>
  <c r="BH256" i="13"/>
  <c r="BH127" i="13"/>
  <c r="BH361" i="13"/>
  <c r="BH254" i="13"/>
  <c r="BH121" i="13"/>
  <c r="BH291" i="13"/>
  <c r="BH145" i="13"/>
  <c r="BH400" i="13"/>
  <c r="BH271" i="13"/>
  <c r="BH120" i="13"/>
  <c r="BD399" i="13"/>
  <c r="BD384" i="13"/>
  <c r="BD370" i="13"/>
  <c r="BD356" i="13"/>
  <c r="BD341" i="13"/>
  <c r="BD327" i="13"/>
  <c r="BD312" i="13"/>
  <c r="BD298" i="13"/>
  <c r="BD284" i="13"/>
  <c r="BD269" i="13"/>
  <c r="BD255" i="13"/>
  <c r="BD240" i="13"/>
  <c r="BD226" i="13"/>
  <c r="BD212" i="13"/>
  <c r="BD197" i="13"/>
  <c r="BD183" i="13"/>
  <c r="BD168" i="13"/>
  <c r="BD154" i="13"/>
  <c r="BD140" i="13"/>
  <c r="BD125" i="13"/>
  <c r="BD111" i="13"/>
  <c r="BD96" i="13"/>
  <c r="BD82" i="13"/>
  <c r="BD68" i="13"/>
  <c r="BD53" i="13"/>
  <c r="BH395" i="13"/>
  <c r="BH217" i="13"/>
  <c r="BH73" i="13"/>
  <c r="BD395" i="13"/>
  <c r="BD380" i="13"/>
  <c r="BD364" i="13"/>
  <c r="BD348" i="13"/>
  <c r="BD333" i="13"/>
  <c r="BD317" i="13"/>
  <c r="BD301" i="13"/>
  <c r="BD286" i="13"/>
  <c r="BD271" i="13"/>
  <c r="BD253" i="13"/>
  <c r="BD238" i="13"/>
  <c r="BD223" i="13"/>
  <c r="BD207" i="13"/>
  <c r="BD191" i="13"/>
  <c r="BD176" i="13"/>
  <c r="BD160" i="13"/>
  <c r="BD144" i="13"/>
  <c r="BD129" i="13"/>
  <c r="BD113" i="13"/>
  <c r="BD97" i="13"/>
  <c r="BD81" i="13"/>
  <c r="BD65" i="13"/>
  <c r="BD49" i="13"/>
  <c r="BH387" i="13"/>
  <c r="BH216" i="13"/>
  <c r="BH58" i="13"/>
  <c r="BH339" i="13"/>
  <c r="BH193" i="13"/>
  <c r="BD391" i="13"/>
  <c r="BD375" i="13"/>
  <c r="BD359" i="13"/>
  <c r="BD344" i="13"/>
  <c r="BD328" i="13"/>
  <c r="BD311" i="13"/>
  <c r="BD296" i="13"/>
  <c r="BD280" i="13"/>
  <c r="BD264" i="13"/>
  <c r="BD249" i="13"/>
  <c r="BD233" i="13"/>
  <c r="BD217" i="13"/>
  <c r="BD202" i="13"/>
  <c r="BD187" i="13"/>
  <c r="BD171" i="13"/>
  <c r="BD155" i="13"/>
  <c r="BD139" i="13"/>
  <c r="BD123" i="13"/>
  <c r="BD107" i="13"/>
  <c r="BD92" i="13"/>
  <c r="BD76" i="13"/>
  <c r="BD60" i="13"/>
  <c r="BD45" i="13"/>
  <c r="BH337" i="13"/>
  <c r="BH168" i="13"/>
  <c r="BD389" i="13"/>
  <c r="BD373" i="13"/>
  <c r="BD358" i="13"/>
  <c r="BD343" i="13"/>
  <c r="BD325" i="13"/>
  <c r="BD310" i="13"/>
  <c r="BD295" i="13"/>
  <c r="BD279" i="13"/>
  <c r="BD263" i="13"/>
  <c r="BD248" i="13"/>
  <c r="BD232" i="13"/>
  <c r="BD216" i="13"/>
  <c r="BD201" i="13"/>
  <c r="BD185" i="13"/>
  <c r="BD169" i="13"/>
  <c r="BD153" i="13"/>
  <c r="BD137" i="13"/>
  <c r="BD121" i="13"/>
  <c r="BD106" i="13"/>
  <c r="BD91" i="13"/>
  <c r="BD75" i="13"/>
  <c r="BD59" i="13"/>
  <c r="BH314" i="13"/>
  <c r="BH167" i="13"/>
  <c r="BH156" i="13"/>
  <c r="BH109" i="13"/>
  <c r="BH100" i="13"/>
  <c r="BH92" i="13"/>
  <c r="BD393" i="13"/>
  <c r="BD371" i="13"/>
  <c r="BD351" i="13"/>
  <c r="BD331" i="13"/>
  <c r="BD308" i="13"/>
  <c r="BD288" i="13"/>
  <c r="BD267" i="13"/>
  <c r="BD245" i="13"/>
  <c r="BD225" i="13"/>
  <c r="BD204" i="13"/>
  <c r="BD181" i="13"/>
  <c r="BD163" i="13"/>
  <c r="BD142" i="13"/>
  <c r="BD119" i="13"/>
  <c r="BD100" i="13"/>
  <c r="BD79" i="13"/>
  <c r="BD57" i="13"/>
  <c r="BH76" i="13"/>
  <c r="BD392" i="13"/>
  <c r="BD369" i="13"/>
  <c r="BD349" i="13"/>
  <c r="BD329" i="13"/>
  <c r="BD307" i="13"/>
  <c r="BD287" i="13"/>
  <c r="BD265" i="13"/>
  <c r="BD244" i="13"/>
  <c r="BD224" i="13"/>
  <c r="BD203" i="13"/>
  <c r="BD180" i="13"/>
  <c r="BD161" i="13"/>
  <c r="BD141" i="13"/>
  <c r="BD118" i="13"/>
  <c r="BD99" i="13"/>
  <c r="BD77" i="13"/>
  <c r="BD56" i="13"/>
  <c r="BD388" i="13"/>
  <c r="BD368" i="13"/>
  <c r="BD347" i="13"/>
  <c r="BD324" i="13"/>
  <c r="BD305" i="13"/>
  <c r="BD285" i="13"/>
  <c r="BD262" i="13"/>
  <c r="BD243" i="13"/>
  <c r="BD221" i="13"/>
  <c r="BD200" i="13"/>
  <c r="BD179" i="13"/>
  <c r="BD159" i="13"/>
  <c r="BD136" i="13"/>
  <c r="BD117" i="13"/>
  <c r="BD95" i="13"/>
  <c r="BD73" i="13"/>
  <c r="BD55" i="13"/>
  <c r="BH380" i="13"/>
  <c r="BD387" i="13"/>
  <c r="BD367" i="13"/>
  <c r="BD346" i="13"/>
  <c r="BD323" i="13"/>
  <c r="BD304" i="13"/>
  <c r="BD283" i="13"/>
  <c r="BD261" i="13"/>
  <c r="BD241" i="13"/>
  <c r="BD220" i="13"/>
  <c r="BD199" i="13"/>
  <c r="BD178" i="13"/>
  <c r="BD157" i="13"/>
  <c r="BD135" i="13"/>
  <c r="BD116" i="13"/>
  <c r="BD94" i="13"/>
  <c r="BD72" i="13"/>
  <c r="BD52" i="13"/>
  <c r="BD41" i="13"/>
  <c r="V32" i="13" s="1"/>
  <c r="BH214" i="13"/>
  <c r="BH349" i="13"/>
  <c r="BD385" i="13"/>
  <c r="BD365" i="13"/>
  <c r="BD345" i="13"/>
  <c r="BD322" i="13"/>
  <c r="BD303" i="13"/>
  <c r="BD281" i="13"/>
  <c r="BD260" i="13"/>
  <c r="BD239" i="13"/>
  <c r="BD219" i="13"/>
  <c r="BD196" i="13"/>
  <c r="BD177" i="13"/>
  <c r="BD156" i="13"/>
  <c r="BD133" i="13"/>
  <c r="BD115" i="13"/>
  <c r="BD93" i="13"/>
  <c r="BD71" i="13"/>
  <c r="BD51" i="13"/>
  <c r="BH294" i="13"/>
  <c r="BD361" i="13"/>
  <c r="BD257" i="13"/>
  <c r="BD131" i="13"/>
  <c r="BD381" i="13"/>
  <c r="BD235" i="13"/>
  <c r="BD67" i="13"/>
  <c r="BH264" i="13"/>
  <c r="BD336" i="13"/>
  <c r="BD211" i="13"/>
  <c r="BD64" i="13"/>
  <c r="BH222" i="13"/>
  <c r="BH299" i="13"/>
  <c r="BD404" i="13"/>
  <c r="BD383" i="13"/>
  <c r="BD363" i="13"/>
  <c r="BD340" i="13"/>
  <c r="BD321" i="13"/>
  <c r="BD300" i="13"/>
  <c r="BD277" i="13"/>
  <c r="BD259" i="13"/>
  <c r="BD237" i="13"/>
  <c r="BD215" i="13"/>
  <c r="BD195" i="13"/>
  <c r="BD175" i="13"/>
  <c r="BD152" i="13"/>
  <c r="BD132" i="13"/>
  <c r="BD112" i="13"/>
  <c r="BD89" i="13"/>
  <c r="BD70" i="13"/>
  <c r="BD48" i="13"/>
  <c r="BD403" i="13"/>
  <c r="BD382" i="13"/>
  <c r="BD339" i="13"/>
  <c r="BD320" i="13"/>
  <c r="BD299" i="13"/>
  <c r="BD276" i="13"/>
  <c r="BD236" i="13"/>
  <c r="BD214" i="13"/>
  <c r="BD193" i="13"/>
  <c r="BD173" i="13"/>
  <c r="BD151" i="13"/>
  <c r="BD109" i="13"/>
  <c r="BD88" i="13"/>
  <c r="BD69" i="13"/>
  <c r="BD47" i="13"/>
  <c r="BH292" i="13"/>
  <c r="BD401" i="13"/>
  <c r="BD360" i="13"/>
  <c r="BD337" i="13"/>
  <c r="BD319" i="13"/>
  <c r="BD297" i="13"/>
  <c r="BD275" i="13"/>
  <c r="BD256" i="13"/>
  <c r="BD213" i="13"/>
  <c r="BD192" i="13"/>
  <c r="BD172" i="13"/>
  <c r="BD149" i="13"/>
  <c r="BD130" i="13"/>
  <c r="BD108" i="13"/>
  <c r="BD87" i="13"/>
  <c r="BD46" i="13"/>
  <c r="BD400" i="13"/>
  <c r="BD379" i="13"/>
  <c r="BD357" i="13"/>
  <c r="BD316" i="13"/>
  <c r="BD293" i="13"/>
  <c r="BD274" i="13"/>
  <c r="BD252" i="13"/>
  <c r="BD231" i="13"/>
  <c r="BD190" i="13"/>
  <c r="BD167" i="13"/>
  <c r="BD148" i="13"/>
  <c r="BD128" i="13"/>
  <c r="BD105" i="13"/>
  <c r="BD85" i="13"/>
  <c r="BD397" i="13"/>
  <c r="BD377" i="13"/>
  <c r="BD355" i="13"/>
  <c r="BD335" i="13"/>
  <c r="BD315" i="13"/>
  <c r="BD292" i="13"/>
  <c r="BD273" i="13"/>
  <c r="BD251" i="13"/>
  <c r="BD229" i="13"/>
  <c r="BD209" i="13"/>
  <c r="BD189" i="13"/>
  <c r="BD166" i="13"/>
  <c r="BD147" i="13"/>
  <c r="BD127" i="13"/>
  <c r="BD104" i="13"/>
  <c r="BD84" i="13"/>
  <c r="BD63" i="13"/>
  <c r="BD332" i="13"/>
  <c r="BD205" i="13"/>
  <c r="BD80" i="13"/>
  <c r="BD309" i="13"/>
  <c r="BD184" i="13"/>
  <c r="BD291" i="13"/>
  <c r="BD165" i="13"/>
  <c r="BD313" i="13"/>
  <c r="BD188" i="13"/>
  <c r="BD61" i="13"/>
  <c r="BD58" i="13"/>
  <c r="BD120" i="13"/>
  <c r="BD103" i="13"/>
  <c r="BD227" i="13"/>
  <c r="BD372" i="13"/>
  <c r="BD208" i="13"/>
  <c r="BD289" i="13"/>
  <c r="BD164" i="13"/>
  <c r="BD247" i="13"/>
  <c r="BD352" i="13"/>
  <c r="BD101" i="13"/>
  <c r="BD83" i="13"/>
  <c r="BD396" i="13"/>
  <c r="BD272" i="13"/>
  <c r="BD145" i="13"/>
  <c r="BH195" i="13"/>
  <c r="BD394" i="13"/>
  <c r="BD268" i="13"/>
  <c r="BD143" i="13"/>
  <c r="BD376" i="13"/>
  <c r="BD250" i="13"/>
  <c r="BD124" i="13"/>
  <c r="BD353" i="13"/>
  <c r="BD228" i="13"/>
  <c r="BD334" i="13"/>
  <c r="BX395" i="13"/>
  <c r="BX383" i="13"/>
  <c r="BX371" i="13"/>
  <c r="BX359" i="13"/>
  <c r="BX347" i="13"/>
  <c r="BX335" i="13"/>
  <c r="BX323" i="13"/>
  <c r="BX311" i="13"/>
  <c r="BX299" i="13"/>
  <c r="BX287" i="13"/>
  <c r="BX275" i="13"/>
  <c r="BX263" i="13"/>
  <c r="BX251" i="13"/>
  <c r="BX239" i="13"/>
  <c r="BX227" i="13"/>
  <c r="BX215" i="13"/>
  <c r="BX203" i="13"/>
  <c r="BX191" i="13"/>
  <c r="BX179" i="13"/>
  <c r="BX167" i="13"/>
  <c r="BX155" i="13"/>
  <c r="BX143" i="13"/>
  <c r="BX131" i="13"/>
  <c r="BX119" i="13"/>
  <c r="BX107" i="13"/>
  <c r="BX403" i="13"/>
  <c r="BX391" i="13"/>
  <c r="BX379" i="13"/>
  <c r="BX367" i="13"/>
  <c r="BX355" i="13"/>
  <c r="BX343" i="13"/>
  <c r="BX331" i="13"/>
  <c r="BX319" i="13"/>
  <c r="BX307" i="13"/>
  <c r="BX295" i="13"/>
  <c r="BX283" i="13"/>
  <c r="BX271" i="13"/>
  <c r="BX259" i="13"/>
  <c r="BX247" i="13"/>
  <c r="BX235" i="13"/>
  <c r="BX223" i="13"/>
  <c r="BX211" i="13"/>
  <c r="BX199" i="13"/>
  <c r="BX187" i="13"/>
  <c r="BX175" i="13"/>
  <c r="BX163" i="13"/>
  <c r="BX151" i="13"/>
  <c r="BX139" i="13"/>
  <c r="BX127" i="13"/>
  <c r="BX115" i="13"/>
  <c r="BX393" i="13"/>
  <c r="BX378" i="13"/>
  <c r="BX364" i="13"/>
  <c r="BX350" i="13"/>
  <c r="BX336" i="13"/>
  <c r="BX321" i="13"/>
  <c r="BX306" i="13"/>
  <c r="BX292" i="13"/>
  <c r="BX278" i="13"/>
  <c r="BX264" i="13"/>
  <c r="BX249" i="13"/>
  <c r="BX234" i="13"/>
  <c r="BX220" i="13"/>
  <c r="BX206" i="13"/>
  <c r="BX192" i="13"/>
  <c r="BX177" i="13"/>
  <c r="BX162" i="13"/>
  <c r="BX148" i="13"/>
  <c r="BX134" i="13"/>
  <c r="BX120" i="13"/>
  <c r="BX105" i="13"/>
  <c r="BX93" i="13"/>
  <c r="BX81" i="13"/>
  <c r="BX69" i="13"/>
  <c r="BX57" i="13"/>
  <c r="BX45" i="13"/>
  <c r="BX402" i="13"/>
  <c r="BX388" i="13"/>
  <c r="BX374" i="13"/>
  <c r="BX360" i="13"/>
  <c r="BX345" i="13"/>
  <c r="BX330" i="13"/>
  <c r="BX316" i="13"/>
  <c r="BX302" i="13"/>
  <c r="BX288" i="13"/>
  <c r="BX273" i="13"/>
  <c r="BX258" i="13"/>
  <c r="BX244" i="13"/>
  <c r="BX230" i="13"/>
  <c r="BX216" i="13"/>
  <c r="BX201" i="13"/>
  <c r="BX186" i="13"/>
  <c r="BX172" i="13"/>
  <c r="BX158" i="13"/>
  <c r="BX144" i="13"/>
  <c r="BX129" i="13"/>
  <c r="BX114" i="13"/>
  <c r="BX101" i="13"/>
  <c r="BX89" i="13"/>
  <c r="BX77" i="13"/>
  <c r="BX65" i="13"/>
  <c r="BX53" i="13"/>
  <c r="BX401" i="13"/>
  <c r="BX385" i="13"/>
  <c r="BX368" i="13"/>
  <c r="BX351" i="13"/>
  <c r="BX333" i="13"/>
  <c r="BX315" i="13"/>
  <c r="BX298" i="13"/>
  <c r="BX281" i="13"/>
  <c r="BX265" i="13"/>
  <c r="BX246" i="13"/>
  <c r="BX229" i="13"/>
  <c r="BX212" i="13"/>
  <c r="BX195" i="13"/>
  <c r="BX178" i="13"/>
  <c r="BX160" i="13"/>
  <c r="BX142" i="13"/>
  <c r="BX125" i="13"/>
  <c r="BX109" i="13"/>
  <c r="BX94" i="13"/>
  <c r="BX79" i="13"/>
  <c r="BX64" i="13"/>
  <c r="BX50" i="13"/>
  <c r="BX397" i="13"/>
  <c r="BX380" i="13"/>
  <c r="BX362" i="13"/>
  <c r="BX344" i="13"/>
  <c r="BX327" i="13"/>
  <c r="BX310" i="13"/>
  <c r="BX293" i="13"/>
  <c r="BX276" i="13"/>
  <c r="BX257" i="13"/>
  <c r="BX241" i="13"/>
  <c r="BX224" i="13"/>
  <c r="BX207" i="13"/>
  <c r="BX189" i="13"/>
  <c r="BX171" i="13"/>
  <c r="BX154" i="13"/>
  <c r="BX137" i="13"/>
  <c r="BX121" i="13"/>
  <c r="BX103" i="13"/>
  <c r="BX88" i="13"/>
  <c r="BX74" i="13"/>
  <c r="BX60" i="13"/>
  <c r="BX46" i="13"/>
  <c r="BX404" i="13"/>
  <c r="BX382" i="13"/>
  <c r="BX361" i="13"/>
  <c r="BX340" i="13"/>
  <c r="BX320" i="13"/>
  <c r="BX300" i="13"/>
  <c r="BX279" i="13"/>
  <c r="BX256" i="13"/>
  <c r="BX237" i="13"/>
  <c r="BX217" i="13"/>
  <c r="BX196" i="13"/>
  <c r="BX174" i="13"/>
  <c r="BX153" i="13"/>
  <c r="BX133" i="13"/>
  <c r="BX112" i="13"/>
  <c r="BX95" i="13"/>
  <c r="BX76" i="13"/>
  <c r="BX59" i="13"/>
  <c r="BX396" i="13"/>
  <c r="BX375" i="13"/>
  <c r="BX354" i="13"/>
  <c r="BX334" i="13"/>
  <c r="BX313" i="13"/>
  <c r="BX291" i="13"/>
  <c r="BX270" i="13"/>
  <c r="BX252" i="13"/>
  <c r="BX231" i="13"/>
  <c r="BX209" i="13"/>
  <c r="BX188" i="13"/>
  <c r="BX168" i="13"/>
  <c r="BX147" i="13"/>
  <c r="BX126" i="13"/>
  <c r="BX106" i="13"/>
  <c r="BX87" i="13"/>
  <c r="BX71" i="13"/>
  <c r="BX54" i="13"/>
  <c r="BX384" i="13"/>
  <c r="BX357" i="13"/>
  <c r="BX332" i="13"/>
  <c r="BX308" i="13"/>
  <c r="BX284" i="13"/>
  <c r="BX260" i="13"/>
  <c r="BX233" i="13"/>
  <c r="BX208" i="13"/>
  <c r="BX183" i="13"/>
  <c r="BX159" i="13"/>
  <c r="BX135" i="13"/>
  <c r="BX110" i="13"/>
  <c r="BX86" i="13"/>
  <c r="BX67" i="13"/>
  <c r="BX47" i="13"/>
  <c r="BX399" i="13"/>
  <c r="BX373" i="13"/>
  <c r="BX349" i="13"/>
  <c r="BX325" i="13"/>
  <c r="BX301" i="13"/>
  <c r="BX274" i="13"/>
  <c r="BX250" i="13"/>
  <c r="BX225" i="13"/>
  <c r="BX200" i="13"/>
  <c r="BX176" i="13"/>
  <c r="BX150" i="13"/>
  <c r="BX124" i="13"/>
  <c r="BX100" i="13"/>
  <c r="BX82" i="13"/>
  <c r="BX61" i="13"/>
  <c r="BX386" i="13"/>
  <c r="BX353" i="13"/>
  <c r="BX324" i="13"/>
  <c r="BX294" i="13"/>
  <c r="BX266" i="13"/>
  <c r="BX236" i="13"/>
  <c r="BX204" i="13"/>
  <c r="BX173" i="13"/>
  <c r="BX145" i="13"/>
  <c r="BX116" i="13"/>
  <c r="BX90" i="13"/>
  <c r="BX63" i="13"/>
  <c r="BT402" i="13"/>
  <c r="BT390" i="13"/>
  <c r="BT378" i="13"/>
  <c r="BT366" i="13"/>
  <c r="BT354" i="13"/>
  <c r="BT342" i="13"/>
  <c r="BT330" i="13"/>
  <c r="BT318" i="13"/>
  <c r="BT306" i="13"/>
  <c r="BT294" i="13"/>
  <c r="BT282" i="13"/>
  <c r="BT270" i="13"/>
  <c r="BT258" i="13"/>
  <c r="BT246" i="13"/>
  <c r="BT234" i="13"/>
  <c r="BT222" i="13"/>
  <c r="BT210" i="13"/>
  <c r="BT198" i="13"/>
  <c r="BT186" i="13"/>
  <c r="BT174" i="13"/>
  <c r="BT162" i="13"/>
  <c r="BT150" i="13"/>
  <c r="BT138" i="13"/>
  <c r="BT126" i="13"/>
  <c r="BT114" i="13"/>
  <c r="BT102" i="13"/>
  <c r="BT90" i="13"/>
  <c r="BT78" i="13"/>
  <c r="BT66" i="13"/>
  <c r="BT54" i="13"/>
  <c r="BT41" i="13"/>
  <c r="BX381" i="13"/>
  <c r="BX352" i="13"/>
  <c r="BX322" i="13"/>
  <c r="BX290" i="13"/>
  <c r="BX262" i="13"/>
  <c r="BX232" i="13"/>
  <c r="BX202" i="13"/>
  <c r="BX170" i="13"/>
  <c r="BX141" i="13"/>
  <c r="BX113" i="13"/>
  <c r="BX85" i="13"/>
  <c r="BX62" i="13"/>
  <c r="BX372" i="13"/>
  <c r="BX342" i="13"/>
  <c r="BX314" i="13"/>
  <c r="BX285" i="13"/>
  <c r="BX254" i="13"/>
  <c r="BX222" i="13"/>
  <c r="BX194" i="13"/>
  <c r="BX165" i="13"/>
  <c r="BX136" i="13"/>
  <c r="BX104" i="13"/>
  <c r="BX80" i="13"/>
  <c r="BX55" i="13"/>
  <c r="BT398" i="13"/>
  <c r="BT386" i="13"/>
  <c r="BT374" i="13"/>
  <c r="BT362" i="13"/>
  <c r="BT350" i="13"/>
  <c r="BT338" i="13"/>
  <c r="BT326" i="13"/>
  <c r="BT314" i="13"/>
  <c r="BT302" i="13"/>
  <c r="BT290" i="13"/>
  <c r="BT278" i="13"/>
  <c r="BT266" i="13"/>
  <c r="BT254" i="13"/>
  <c r="BT242" i="13"/>
  <c r="BT230" i="13"/>
  <c r="BT218" i="13"/>
  <c r="BT206" i="13"/>
  <c r="BT194" i="13"/>
  <c r="BT182" i="13"/>
  <c r="BT170" i="13"/>
  <c r="BT158" i="13"/>
  <c r="BT146" i="13"/>
  <c r="BT134" i="13"/>
  <c r="BT122" i="13"/>
  <c r="BT110" i="13"/>
  <c r="BT98" i="13"/>
  <c r="BT86" i="13"/>
  <c r="BT74" i="13"/>
  <c r="BT62" i="13"/>
  <c r="BT50" i="13"/>
  <c r="BX400" i="13"/>
  <c r="BX370" i="13"/>
  <c r="BX341" i="13"/>
  <c r="BX312" i="13"/>
  <c r="BX282" i="13"/>
  <c r="BX253" i="13"/>
  <c r="BX221" i="13"/>
  <c r="BX193" i="13"/>
  <c r="BX164" i="13"/>
  <c r="BX132" i="13"/>
  <c r="BX102" i="13"/>
  <c r="BX78" i="13"/>
  <c r="BX52" i="13"/>
  <c r="BX365" i="13"/>
  <c r="BX318" i="13"/>
  <c r="BX272" i="13"/>
  <c r="BX228" i="13"/>
  <c r="BX184" i="13"/>
  <c r="BX140" i="13"/>
  <c r="BX97" i="13"/>
  <c r="BX58" i="13"/>
  <c r="BX398" i="13"/>
  <c r="BX356" i="13"/>
  <c r="BX304" i="13"/>
  <c r="BX255" i="13"/>
  <c r="BX210" i="13"/>
  <c r="BX157" i="13"/>
  <c r="BX111" i="13"/>
  <c r="BX70" i="13"/>
  <c r="BX394" i="13"/>
  <c r="BX348" i="13"/>
  <c r="BX303" i="13"/>
  <c r="BX248" i="13"/>
  <c r="BX205" i="13"/>
  <c r="BX156" i="13"/>
  <c r="BX108" i="13"/>
  <c r="BX68" i="13"/>
  <c r="BX389" i="13"/>
  <c r="BX338" i="13"/>
  <c r="BX289" i="13"/>
  <c r="BX242" i="13"/>
  <c r="BX190" i="13"/>
  <c r="BX146" i="13"/>
  <c r="BX96" i="13"/>
  <c r="BX51" i="13"/>
  <c r="BX363" i="13"/>
  <c r="BX296" i="13"/>
  <c r="BX226" i="13"/>
  <c r="BX166" i="13"/>
  <c r="BX98" i="13"/>
  <c r="BX337" i="13"/>
  <c r="BX269" i="13"/>
  <c r="BX213" i="13"/>
  <c r="BX138" i="13"/>
  <c r="BX83" i="13"/>
  <c r="BT399" i="13"/>
  <c r="BT384" i="13"/>
  <c r="BT370" i="13"/>
  <c r="BT356" i="13"/>
  <c r="BT341" i="13"/>
  <c r="BT327" i="13"/>
  <c r="BT312" i="13"/>
  <c r="BT298" i="13"/>
  <c r="BT284" i="13"/>
  <c r="BT269" i="13"/>
  <c r="BT255" i="13"/>
  <c r="BT240" i="13"/>
  <c r="BT226" i="13"/>
  <c r="BT212" i="13"/>
  <c r="BX392" i="13"/>
  <c r="BX329" i="13"/>
  <c r="BX268" i="13"/>
  <c r="BX198" i="13"/>
  <c r="BX130" i="13"/>
  <c r="BX75" i="13"/>
  <c r="BX366" i="13"/>
  <c r="BX277" i="13"/>
  <c r="BX182" i="13"/>
  <c r="BX99" i="13"/>
  <c r="BX328" i="13"/>
  <c r="BX243" i="13"/>
  <c r="BX161" i="13"/>
  <c r="BX73" i="13"/>
  <c r="BX326" i="13"/>
  <c r="BX240" i="13"/>
  <c r="BX152" i="13"/>
  <c r="BX72" i="13"/>
  <c r="BX339" i="13"/>
  <c r="BX218" i="13"/>
  <c r="BX117" i="13"/>
  <c r="BX297" i="13"/>
  <c r="BX181" i="13"/>
  <c r="BX66" i="13"/>
  <c r="BX390" i="13"/>
  <c r="BX286" i="13"/>
  <c r="BX180" i="13"/>
  <c r="BX56" i="13"/>
  <c r="BX309" i="13"/>
  <c r="BX149" i="13"/>
  <c r="BX305" i="13"/>
  <c r="BX128" i="13"/>
  <c r="BX358" i="13"/>
  <c r="BX169" i="13"/>
  <c r="BX346" i="13"/>
  <c r="BX123" i="13"/>
  <c r="BT401" i="13"/>
  <c r="BT385" i="13"/>
  <c r="BT369" i="13"/>
  <c r="BT353" i="13"/>
  <c r="BT337" i="13"/>
  <c r="BT322" i="13"/>
  <c r="BT307" i="13"/>
  <c r="BT291" i="13"/>
  <c r="BT275" i="13"/>
  <c r="BT260" i="13"/>
  <c r="BT244" i="13"/>
  <c r="BT228" i="13"/>
  <c r="BT213" i="13"/>
  <c r="BT197" i="13"/>
  <c r="BT183" i="13"/>
  <c r="BT168" i="13"/>
  <c r="BT154" i="13"/>
  <c r="BT140" i="13"/>
  <c r="BT125" i="13"/>
  <c r="BT111" i="13"/>
  <c r="BT96" i="13"/>
  <c r="BT82" i="13"/>
  <c r="BT68" i="13"/>
  <c r="BT53" i="13"/>
  <c r="BX245" i="13"/>
  <c r="BX48" i="13"/>
  <c r="BT397" i="13"/>
  <c r="BT381" i="13"/>
  <c r="BT364" i="13"/>
  <c r="BT347" i="13"/>
  <c r="BT331" i="13"/>
  <c r="BT313" i="13"/>
  <c r="BT296" i="13"/>
  <c r="BT279" i="13"/>
  <c r="BT262" i="13"/>
  <c r="BT245" i="13"/>
  <c r="BT227" i="13"/>
  <c r="BT209" i="13"/>
  <c r="BT193" i="13"/>
  <c r="BT178" i="13"/>
  <c r="BT163" i="13"/>
  <c r="BT147" i="13"/>
  <c r="BT131" i="13"/>
  <c r="BT116" i="13"/>
  <c r="BT100" i="13"/>
  <c r="BT84" i="13"/>
  <c r="BT69" i="13"/>
  <c r="BT52" i="13"/>
  <c r="BX238" i="13"/>
  <c r="BX387" i="13"/>
  <c r="BX197" i="13"/>
  <c r="BT393" i="13"/>
  <c r="BT376" i="13"/>
  <c r="BT359" i="13"/>
  <c r="BT343" i="13"/>
  <c r="BT324" i="13"/>
  <c r="BT308" i="13"/>
  <c r="BT289" i="13"/>
  <c r="BT273" i="13"/>
  <c r="BT256" i="13"/>
  <c r="BT238" i="13"/>
  <c r="BT221" i="13"/>
  <c r="BT204" i="13"/>
  <c r="BT189" i="13"/>
  <c r="BT173" i="13"/>
  <c r="BT157" i="13"/>
  <c r="BT142" i="13"/>
  <c r="BT127" i="13"/>
  <c r="BT109" i="13"/>
  <c r="BT94" i="13"/>
  <c r="BT79" i="13"/>
  <c r="BT63" i="13"/>
  <c r="BT47" i="13"/>
  <c r="BX377" i="13"/>
  <c r="BX185" i="13"/>
  <c r="BT392" i="13"/>
  <c r="BT375" i="13"/>
  <c r="BT358" i="13"/>
  <c r="BT340" i="13"/>
  <c r="BT323" i="13"/>
  <c r="BT305" i="13"/>
  <c r="BT288" i="13"/>
  <c r="BT272" i="13"/>
  <c r="BT253" i="13"/>
  <c r="BT237" i="13"/>
  <c r="BT220" i="13"/>
  <c r="BT203" i="13"/>
  <c r="BT188" i="13"/>
  <c r="BT172" i="13"/>
  <c r="BT156" i="13"/>
  <c r="BT141" i="13"/>
  <c r="BT124" i="13"/>
  <c r="BT108" i="13"/>
  <c r="BT93" i="13"/>
  <c r="BT77" i="13"/>
  <c r="BT61" i="13"/>
  <c r="BT46" i="13"/>
  <c r="BX376" i="13"/>
  <c r="BX122" i="13"/>
  <c r="BX49" i="13"/>
  <c r="BX369" i="13"/>
  <c r="BX317" i="13"/>
  <c r="BX219" i="13"/>
  <c r="BT403" i="13"/>
  <c r="BT379" i="13"/>
  <c r="BT355" i="13"/>
  <c r="BT333" i="13"/>
  <c r="BT310" i="13"/>
  <c r="BT286" i="13"/>
  <c r="BT264" i="13"/>
  <c r="BT241" i="13"/>
  <c r="BT217" i="13"/>
  <c r="BT196" i="13"/>
  <c r="BT176" i="13"/>
  <c r="BT153" i="13"/>
  <c r="BT133" i="13"/>
  <c r="BT113" i="13"/>
  <c r="BT91" i="13"/>
  <c r="BT71" i="13"/>
  <c r="BT49" i="13"/>
  <c r="BX214" i="13"/>
  <c r="BT400" i="13"/>
  <c r="BT377" i="13"/>
  <c r="BT352" i="13"/>
  <c r="BT332" i="13"/>
  <c r="BT309" i="13"/>
  <c r="BT285" i="13"/>
  <c r="BT263" i="13"/>
  <c r="BT239" i="13"/>
  <c r="BT216" i="13"/>
  <c r="BT195" i="13"/>
  <c r="BT175" i="13"/>
  <c r="BT152" i="13"/>
  <c r="BT132" i="13"/>
  <c r="BT112" i="13"/>
  <c r="BT89" i="13"/>
  <c r="BT70" i="13"/>
  <c r="BT48" i="13"/>
  <c r="BX118" i="13"/>
  <c r="BT396" i="13"/>
  <c r="BT373" i="13"/>
  <c r="BT351" i="13"/>
  <c r="BT329" i="13"/>
  <c r="BT304" i="13"/>
  <c r="BT283" i="13"/>
  <c r="BT261" i="13"/>
  <c r="BT236" i="13"/>
  <c r="BT215" i="13"/>
  <c r="BT192" i="13"/>
  <c r="BT171" i="13"/>
  <c r="BT151" i="13"/>
  <c r="BT130" i="13"/>
  <c r="BT107" i="13"/>
  <c r="BT88" i="13"/>
  <c r="BT67" i="13"/>
  <c r="BT45" i="13"/>
  <c r="BX92" i="13"/>
  <c r="BT395" i="13"/>
  <c r="BT372" i="13"/>
  <c r="BT349" i="13"/>
  <c r="BT328" i="13"/>
  <c r="BT303" i="13"/>
  <c r="BT281" i="13"/>
  <c r="BT259" i="13"/>
  <c r="BT235" i="13"/>
  <c r="BT214" i="13"/>
  <c r="BT191" i="13"/>
  <c r="BT169" i="13"/>
  <c r="BT149" i="13"/>
  <c r="BT129" i="13"/>
  <c r="BT106" i="13"/>
  <c r="BT87" i="13"/>
  <c r="BT65" i="13"/>
  <c r="BX267" i="13"/>
  <c r="BX91" i="13"/>
  <c r="BT394" i="13"/>
  <c r="BT371" i="13"/>
  <c r="BT348" i="13"/>
  <c r="BT325" i="13"/>
  <c r="BT301" i="13"/>
  <c r="BT280" i="13"/>
  <c r="BT257" i="13"/>
  <c r="BT233" i="13"/>
  <c r="BT211" i="13"/>
  <c r="BT190" i="13"/>
  <c r="BT167" i="13"/>
  <c r="BT148" i="13"/>
  <c r="BT128" i="13"/>
  <c r="BT105" i="13"/>
  <c r="BT85" i="13"/>
  <c r="BT64" i="13"/>
  <c r="BT389" i="13"/>
  <c r="BT367" i="13"/>
  <c r="BT320" i="13"/>
  <c r="BT299" i="13"/>
  <c r="BT276" i="13"/>
  <c r="BT251" i="13"/>
  <c r="BT231" i="13"/>
  <c r="BT207" i="13"/>
  <c r="BT185" i="13"/>
  <c r="BT144" i="13"/>
  <c r="BT121" i="13"/>
  <c r="BT103" i="13"/>
  <c r="BT81" i="13"/>
  <c r="BT59" i="13"/>
  <c r="BT319" i="13"/>
  <c r="BT143" i="13"/>
  <c r="BT295" i="13"/>
  <c r="BT181" i="13"/>
  <c r="BT57" i="13"/>
  <c r="BX84" i="13"/>
  <c r="BT391" i="13"/>
  <c r="BT368" i="13"/>
  <c r="BT346" i="13"/>
  <c r="BT321" i="13"/>
  <c r="BT300" i="13"/>
  <c r="BT277" i="13"/>
  <c r="BT252" i="13"/>
  <c r="BT232" i="13"/>
  <c r="BT208" i="13"/>
  <c r="BT187" i="13"/>
  <c r="BT166" i="13"/>
  <c r="BT145" i="13"/>
  <c r="BT123" i="13"/>
  <c r="BT104" i="13"/>
  <c r="BT83" i="13"/>
  <c r="BT60" i="13"/>
  <c r="BT345" i="13"/>
  <c r="BT165" i="13"/>
  <c r="BT388" i="13"/>
  <c r="BT365" i="13"/>
  <c r="BT344" i="13"/>
  <c r="BT297" i="13"/>
  <c r="BT274" i="13"/>
  <c r="BT250" i="13"/>
  <c r="BT229" i="13"/>
  <c r="BT205" i="13"/>
  <c r="BT184" i="13"/>
  <c r="BT164" i="13"/>
  <c r="BT120" i="13"/>
  <c r="BT101" i="13"/>
  <c r="BT80" i="13"/>
  <c r="BT58" i="13"/>
  <c r="BT387" i="13"/>
  <c r="BT363" i="13"/>
  <c r="BT339" i="13"/>
  <c r="BT317" i="13"/>
  <c r="BT271" i="13"/>
  <c r="BT249" i="13"/>
  <c r="BT225" i="13"/>
  <c r="BT202" i="13"/>
  <c r="BT161" i="13"/>
  <c r="BT139" i="13"/>
  <c r="BT119" i="13"/>
  <c r="BT99" i="13"/>
  <c r="BT76" i="13"/>
  <c r="BX280" i="13"/>
  <c r="BT383" i="13"/>
  <c r="BT361" i="13"/>
  <c r="BT336" i="13"/>
  <c r="BT316" i="13"/>
  <c r="BT293" i="13"/>
  <c r="BT268" i="13"/>
  <c r="BT248" i="13"/>
  <c r="BT224" i="13"/>
  <c r="BT201" i="13"/>
  <c r="BT180" i="13"/>
  <c r="BT160" i="13"/>
  <c r="BT137" i="13"/>
  <c r="BT118" i="13"/>
  <c r="BT97" i="13"/>
  <c r="BT75" i="13"/>
  <c r="BT56" i="13"/>
  <c r="BT380" i="13"/>
  <c r="BT243" i="13"/>
  <c r="BT115" i="13"/>
  <c r="BT219" i="13"/>
  <c r="BT92" i="13"/>
  <c r="BT335" i="13"/>
  <c r="BT73" i="13"/>
  <c r="BT360" i="13"/>
  <c r="BT223" i="13"/>
  <c r="BT95" i="13"/>
  <c r="BT357" i="13"/>
  <c r="BT287" i="13"/>
  <c r="BT267" i="13"/>
  <c r="BT200" i="13"/>
  <c r="BT155" i="13"/>
  <c r="BT136" i="13"/>
  <c r="BT265" i="13"/>
  <c r="BT382" i="13"/>
  <c r="BT117" i="13"/>
  <c r="BX261" i="13"/>
  <c r="BT334" i="13"/>
  <c r="BT199" i="13"/>
  <c r="BT72" i="13"/>
  <c r="BT404" i="13"/>
  <c r="BT135" i="13"/>
  <c r="BT247" i="13"/>
  <c r="BT315" i="13"/>
  <c r="BT179" i="13"/>
  <c r="BT55" i="13"/>
  <c r="BT311" i="13"/>
  <c r="BT177" i="13"/>
  <c r="BT51" i="13"/>
  <c r="BT292" i="13"/>
  <c r="BT159" i="13"/>
  <c r="AN42" i="13"/>
  <c r="Q42" i="13"/>
  <c r="X42" i="13"/>
  <c r="CJ42" i="13"/>
  <c r="BT42" i="13"/>
  <c r="BL42" i="13"/>
  <c r="BD42" i="13"/>
  <c r="AV42" i="13"/>
  <c r="AF42" i="13"/>
  <c r="CB42" i="13"/>
  <c r="CB812" i="13"/>
  <c r="CE1170" i="13"/>
  <c r="CD1170" i="13" s="1"/>
  <c r="CB1168" i="13"/>
  <c r="CB1165" i="13"/>
  <c r="CE1162" i="13"/>
  <c r="CD1162" i="13" s="1"/>
  <c r="CE1159" i="13"/>
  <c r="CD1159" i="13" s="1"/>
  <c r="CB1157" i="13"/>
  <c r="CE1151" i="13"/>
  <c r="CD1151" i="13" s="1"/>
  <c r="CE1148" i="13"/>
  <c r="CD1148" i="13" s="1"/>
  <c r="CF1145" i="13"/>
  <c r="CF1142" i="13"/>
  <c r="CB1140" i="13"/>
  <c r="CF1134" i="13"/>
  <c r="CB1132" i="13"/>
  <c r="CE1126" i="13"/>
  <c r="CD1126" i="13" s="1"/>
  <c r="CB1124" i="13"/>
  <c r="CE1115" i="13"/>
  <c r="CD1115" i="13" s="1"/>
  <c r="CE1110" i="13"/>
  <c r="CD1110" i="13" s="1"/>
  <c r="CB1108" i="13"/>
  <c r="CE1102" i="13"/>
  <c r="CD1102" i="13" s="1"/>
  <c r="CB1100" i="13"/>
  <c r="CF1094" i="13"/>
  <c r="CB1092" i="13"/>
  <c r="CE1086" i="13"/>
  <c r="CD1086" i="13" s="1"/>
  <c r="CB1084" i="13"/>
  <c r="CE1078" i="13"/>
  <c r="CD1078" i="13" s="1"/>
  <c r="CF1075" i="13"/>
  <c r="CE1070" i="13"/>
  <c r="CD1070" i="13" s="1"/>
  <c r="CB1068" i="13"/>
  <c r="CF1062" i="13"/>
  <c r="CB1060" i="13"/>
  <c r="CF1054" i="13"/>
  <c r="CE1049" i="13"/>
  <c r="CD1049" i="13" s="1"/>
  <c r="CF1041" i="13"/>
  <c r="CB1039" i="13"/>
  <c r="CE1033" i="13"/>
  <c r="CD1033" i="13" s="1"/>
  <c r="CF1030" i="13"/>
  <c r="CE1022" i="13"/>
  <c r="CD1022" i="13" s="1"/>
  <c r="CE1019" i="13"/>
  <c r="CD1019" i="13" s="1"/>
  <c r="CF1016" i="13"/>
  <c r="CF1011" i="13"/>
  <c r="CF1008" i="13"/>
  <c r="CE1003" i="13"/>
  <c r="CD1003" i="13" s="1"/>
  <c r="CF1000" i="13"/>
  <c r="CB993" i="13"/>
  <c r="CE987" i="13"/>
  <c r="CD987" i="13" s="1"/>
  <c r="CF984" i="13"/>
  <c r="CE979" i="13"/>
  <c r="CD979" i="13" s="1"/>
  <c r="CE976" i="13"/>
  <c r="CD976" i="13" s="1"/>
  <c r="CF973" i="13"/>
  <c r="CB971" i="13"/>
  <c r="CE968" i="13"/>
  <c r="CD968" i="13" s="1"/>
  <c r="CE965" i="13"/>
  <c r="CD965" i="13" s="1"/>
  <c r="CB963" i="13"/>
  <c r="CE954" i="13"/>
  <c r="CD954" i="13" s="1"/>
  <c r="CE949" i="13"/>
  <c r="CD949" i="13" s="1"/>
  <c r="CE944" i="13"/>
  <c r="CD944" i="13" s="1"/>
  <c r="CE939" i="13"/>
  <c r="CD939" i="13" s="1"/>
  <c r="CF936" i="13"/>
  <c r="CB934" i="13"/>
  <c r="CE931" i="13"/>
  <c r="CD931" i="13" s="1"/>
  <c r="CB929" i="13"/>
  <c r="CB926" i="13"/>
  <c r="CE920" i="13"/>
  <c r="CD920" i="13" s="1"/>
  <c r="CF917" i="13"/>
  <c r="CF1167" i="13"/>
  <c r="CF1164" i="13"/>
  <c r="CF1156" i="13"/>
  <c r="CB1154" i="13"/>
  <c r="CE1145" i="13"/>
  <c r="CD1145" i="13" s="1"/>
  <c r="CE1142" i="13"/>
  <c r="CD1142" i="13" s="1"/>
  <c r="CF1139" i="13"/>
  <c r="CB1137" i="13"/>
  <c r="CE1134" i="13"/>
  <c r="CD1134" i="13" s="1"/>
  <c r="CF1131" i="13"/>
  <c r="CF1123" i="13"/>
  <c r="CB1121" i="13"/>
  <c r="CB1118" i="13"/>
  <c r="CB1113" i="13"/>
  <c r="CF1107" i="13"/>
  <c r="CF1099" i="13"/>
  <c r="CB1097" i="13"/>
  <c r="CE1094" i="13"/>
  <c r="CD1094" i="13" s="1"/>
  <c r="CF1091" i="13"/>
  <c r="CB1089" i="13"/>
  <c r="CF1083" i="13"/>
  <c r="CB1081" i="13"/>
  <c r="CE1075" i="13"/>
  <c r="CD1075" i="13" s="1"/>
  <c r="CB1073" i="13"/>
  <c r="CF1067" i="13"/>
  <c r="CB1065" i="13"/>
  <c r="CE1062" i="13"/>
  <c r="CD1062" i="13" s="1"/>
  <c r="CF1059" i="13"/>
  <c r="CB1057" i="13"/>
  <c r="CE1054" i="13"/>
  <c r="CD1054" i="13" s="1"/>
  <c r="CB1047" i="13"/>
  <c r="CB1044" i="13"/>
  <c r="CE1041" i="13"/>
  <c r="CD1041" i="13" s="1"/>
  <c r="CF1038" i="13"/>
  <c r="CB1036" i="13"/>
  <c r="CE1030" i="13"/>
  <c r="CD1030" i="13" s="1"/>
  <c r="CB1028" i="13"/>
  <c r="CB1025" i="13"/>
  <c r="CE1016" i="13"/>
  <c r="CD1016" i="13" s="1"/>
  <c r="CB1014" i="13"/>
  <c r="CE1011" i="13"/>
  <c r="CD1011" i="13" s="1"/>
  <c r="CE1008" i="13"/>
  <c r="CD1008" i="13" s="1"/>
  <c r="CB1006" i="13"/>
  <c r="CE1000" i="13"/>
  <c r="CD1000" i="13" s="1"/>
  <c r="CB998" i="13"/>
  <c r="CF992" i="13"/>
  <c r="CB990" i="13"/>
  <c r="CE984" i="13"/>
  <c r="CD984" i="13" s="1"/>
  <c r="CB982" i="13"/>
  <c r="CE973" i="13"/>
  <c r="CD973" i="13" s="1"/>
  <c r="CF970" i="13"/>
  <c r="CF962" i="13"/>
  <c r="CB960" i="13"/>
  <c r="CB957" i="13"/>
  <c r="CB952" i="13"/>
  <c r="CB947" i="13"/>
  <c r="CB942" i="13"/>
  <c r="CE936" i="13"/>
  <c r="CD936" i="13" s="1"/>
  <c r="CF933" i="13"/>
  <c r="CF928" i="13"/>
  <c r="CF925" i="13"/>
  <c r="CB923" i="13"/>
  <c r="CE917" i="13"/>
  <c r="CD917" i="13" s="1"/>
  <c r="CE1167" i="13"/>
  <c r="CD1167" i="13" s="1"/>
  <c r="CE1164" i="13"/>
  <c r="CD1164" i="13" s="1"/>
  <c r="CB1162" i="13"/>
  <c r="CE1156" i="13"/>
  <c r="CD1156" i="13" s="1"/>
  <c r="CF1153" i="13"/>
  <c r="CB1151" i="13"/>
  <c r="CE1139" i="13"/>
  <c r="CD1139" i="13" s="1"/>
  <c r="CF1136" i="13"/>
  <c r="CE1131" i="13"/>
  <c r="CD1131" i="13" s="1"/>
  <c r="CB1129" i="13"/>
  <c r="CE1123" i="13"/>
  <c r="CD1123" i="13" s="1"/>
  <c r="CF1120" i="13"/>
  <c r="CF1117" i="13"/>
  <c r="CF1112" i="13"/>
  <c r="CE1107" i="13"/>
  <c r="CD1107" i="13" s="1"/>
  <c r="CB1105" i="13"/>
  <c r="CE1099" i="13"/>
  <c r="CD1099" i="13" s="1"/>
  <c r="CF1096" i="13"/>
  <c r="CE1091" i="13"/>
  <c r="CD1091" i="13" s="1"/>
  <c r="CF1088" i="13"/>
  <c r="CE1083" i="13"/>
  <c r="CD1083" i="13" s="1"/>
  <c r="CF1080" i="13"/>
  <c r="CB1078" i="13"/>
  <c r="CF1072" i="13"/>
  <c r="CB1070" i="13"/>
  <c r="CE1067" i="13"/>
  <c r="CD1067" i="13" s="1"/>
  <c r="CF1064" i="13"/>
  <c r="CE1059" i="13"/>
  <c r="CD1059" i="13" s="1"/>
  <c r="CF1056" i="13"/>
  <c r="CB1052" i="13"/>
  <c r="CF1046" i="13"/>
  <c r="CF1043" i="13"/>
  <c r="CE1038" i="13"/>
  <c r="CD1038" i="13" s="1"/>
  <c r="CF1035" i="13"/>
  <c r="CF1027" i="13"/>
  <c r="CF1024" i="13"/>
  <c r="CB1022" i="13"/>
  <c r="CB1019" i="13"/>
  <c r="CF1013" i="13"/>
  <c r="CF1005" i="13"/>
  <c r="CB1003" i="13"/>
  <c r="CF997" i="13"/>
  <c r="CB995" i="13"/>
  <c r="CE992" i="13"/>
  <c r="CD992" i="13" s="1"/>
  <c r="CF989" i="13"/>
  <c r="CB987" i="13"/>
  <c r="CF981" i="13"/>
  <c r="CB979" i="13"/>
  <c r="CB976" i="13"/>
  <c r="CE970" i="13"/>
  <c r="CD970" i="13" s="1"/>
  <c r="CB968" i="13"/>
  <c r="CE962" i="13"/>
  <c r="CD962" i="13" s="1"/>
  <c r="CF959" i="13"/>
  <c r="CF956" i="13"/>
  <c r="CF951" i="13"/>
  <c r="CF946" i="13"/>
  <c r="CF941" i="13"/>
  <c r="CE933" i="13"/>
  <c r="CD933" i="13" s="1"/>
  <c r="CB931" i="13"/>
  <c r="CE928" i="13"/>
  <c r="CD928" i="13" s="1"/>
  <c r="CE925" i="13"/>
  <c r="CD925" i="13" s="1"/>
  <c r="CF922" i="13"/>
  <c r="CB920" i="13"/>
  <c r="CB1170" i="13"/>
  <c r="CF1161" i="13"/>
  <c r="CB1159" i="13"/>
  <c r="CE1153" i="13"/>
  <c r="CD1153" i="13" s="1"/>
  <c r="CF1150" i="13"/>
  <c r="CB1148" i="13"/>
  <c r="CB1145" i="13"/>
  <c r="CB1142" i="13"/>
  <c r="CE1136" i="13"/>
  <c r="CD1136" i="13" s="1"/>
  <c r="CB1134" i="13"/>
  <c r="CF1128" i="13"/>
  <c r="CB1126" i="13"/>
  <c r="CE1120" i="13"/>
  <c r="CD1120" i="13" s="1"/>
  <c r="CE1117" i="13"/>
  <c r="CD1117" i="13" s="1"/>
  <c r="CB1115" i="13"/>
  <c r="CE1112" i="13"/>
  <c r="CD1112" i="13" s="1"/>
  <c r="CB1110" i="13"/>
  <c r="CF1104" i="13"/>
  <c r="CB1102" i="13"/>
  <c r="CE1096" i="13"/>
  <c r="CD1096" i="13" s="1"/>
  <c r="CB1094" i="13"/>
  <c r="CE1088" i="13"/>
  <c r="CD1088" i="13" s="1"/>
  <c r="CB1086" i="13"/>
  <c r="CE1080" i="13"/>
  <c r="CD1080" i="13" s="1"/>
  <c r="CF1077" i="13"/>
  <c r="CB1075" i="13"/>
  <c r="CE1072" i="13"/>
  <c r="CD1072" i="13" s="1"/>
  <c r="CF1069" i="13"/>
  <c r="CE1064" i="13"/>
  <c r="CD1064" i="13" s="1"/>
  <c r="CB1062" i="13"/>
  <c r="CE1056" i="13"/>
  <c r="CD1056" i="13" s="1"/>
  <c r="CF1051" i="13"/>
  <c r="CB1049" i="13"/>
  <c r="CE1046" i="13"/>
  <c r="CD1046" i="13" s="1"/>
  <c r="CE1043" i="13"/>
  <c r="CD1043" i="13" s="1"/>
  <c r="CE1035" i="13"/>
  <c r="CD1035" i="13" s="1"/>
  <c r="CB1033" i="13"/>
  <c r="CE1027" i="13"/>
  <c r="CD1027" i="13" s="1"/>
  <c r="CE1024" i="13"/>
  <c r="CD1024" i="13" s="1"/>
  <c r="CF1021" i="13"/>
  <c r="CF1018" i="13"/>
  <c r="CE1013" i="13"/>
  <c r="CD1013" i="13" s="1"/>
  <c r="CB1011" i="13"/>
  <c r="CE1005" i="13"/>
  <c r="CD1005" i="13" s="1"/>
  <c r="CF1002" i="13"/>
  <c r="CE997" i="13"/>
  <c r="CD997" i="13" s="1"/>
  <c r="CF994" i="13"/>
  <c r="CE989" i="13"/>
  <c r="CD989" i="13" s="1"/>
  <c r="CF986" i="13"/>
  <c r="CB984" i="13"/>
  <c r="CE981" i="13"/>
  <c r="CD981" i="13" s="1"/>
  <c r="CF978" i="13"/>
  <c r="CF975" i="13"/>
  <c r="CF967" i="13"/>
  <c r="CB965" i="13"/>
  <c r="CE959" i="13"/>
  <c r="CD959" i="13" s="1"/>
  <c r="CE956" i="13"/>
  <c r="CD956" i="13" s="1"/>
  <c r="CB954" i="13"/>
  <c r="CE951" i="13"/>
  <c r="CD951" i="13" s="1"/>
  <c r="CB949" i="13"/>
  <c r="CE946" i="13"/>
  <c r="CD946" i="13" s="1"/>
  <c r="CB944" i="13"/>
  <c r="CE941" i="13"/>
  <c r="CD941" i="13" s="1"/>
  <c r="CB939" i="13"/>
  <c r="CB936" i="13"/>
  <c r="CF930" i="13"/>
  <c r="CE922" i="13"/>
  <c r="CD922" i="13" s="1"/>
  <c r="CF919" i="13"/>
  <c r="CB917" i="13"/>
  <c r="CF1168" i="13"/>
  <c r="CF1165" i="13"/>
  <c r="CE1157" i="13"/>
  <c r="CD1157" i="13" s="1"/>
  <c r="CB1155" i="13"/>
  <c r="CE1146" i="13"/>
  <c r="CD1146" i="13" s="1"/>
  <c r="CE1143" i="13"/>
  <c r="CD1143" i="13" s="1"/>
  <c r="CF1140" i="13"/>
  <c r="CF1137" i="13"/>
  <c r="CE1132" i="13"/>
  <c r="CD1132" i="13" s="1"/>
  <c r="CB1130" i="13"/>
  <c r="CE1124" i="13"/>
  <c r="CD1124" i="13" s="1"/>
  <c r="CF1121" i="13"/>
  <c r="CB1119" i="13"/>
  <c r="CF1113" i="13"/>
  <c r="CF1108" i="13"/>
  <c r="CB1106" i="13"/>
  <c r="CE1100" i="13"/>
  <c r="CD1100" i="13" s="1"/>
  <c r="CF1097" i="13"/>
  <c r="CE1092" i="13"/>
  <c r="CD1092" i="13" s="1"/>
  <c r="CB1090" i="13"/>
  <c r="CF1084" i="13"/>
  <c r="CF1081" i="13"/>
  <c r="CF1073" i="13"/>
  <c r="CE1068" i="13"/>
  <c r="CD1068" i="13" s="1"/>
  <c r="CF1065" i="13"/>
  <c r="CE1060" i="13"/>
  <c r="CD1060" i="13" s="1"/>
  <c r="CB1058" i="13"/>
  <c r="CB1053" i="13"/>
  <c r="CF1047" i="13"/>
  <c r="CB1045" i="13"/>
  <c r="CF1039" i="13"/>
  <c r="CB1037" i="13"/>
  <c r="CE1031" i="13"/>
  <c r="CD1031" i="13" s="1"/>
  <c r="CB1029" i="13"/>
  <c r="CB1026" i="13"/>
  <c r="CB1015" i="13"/>
  <c r="CE1009" i="13"/>
  <c r="CD1009" i="13" s="1"/>
  <c r="CB1007" i="13"/>
  <c r="CE1001" i="13"/>
  <c r="CD1001" i="13" s="1"/>
  <c r="CB999" i="13"/>
  <c r="CB996" i="13"/>
  <c r="CE993" i="13"/>
  <c r="CD993" i="13" s="1"/>
  <c r="CB991" i="13"/>
  <c r="CF982" i="13"/>
  <c r="CE974" i="13"/>
  <c r="CD974" i="13" s="1"/>
  <c r="CF971" i="13"/>
  <c r="CE963" i="13"/>
  <c r="CD963" i="13" s="1"/>
  <c r="CF960" i="13"/>
  <c r="CB958" i="13"/>
  <c r="CF952" i="13"/>
  <c r="CF947" i="13"/>
  <c r="CF942" i="13"/>
  <c r="CE937" i="13"/>
  <c r="CD937" i="13" s="1"/>
  <c r="CE934" i="13"/>
  <c r="CD934" i="13" s="1"/>
  <c r="CE929" i="13"/>
  <c r="CD929" i="13" s="1"/>
  <c r="CF926" i="13"/>
  <c r="CB924" i="13"/>
  <c r="CE918" i="13"/>
  <c r="CD918" i="13" s="1"/>
  <c r="CF915" i="13"/>
  <c r="CB1160" i="13"/>
  <c r="CE1155" i="13"/>
  <c r="CD1155" i="13" s="1"/>
  <c r="CB1146" i="13"/>
  <c r="CB1141" i="13"/>
  <c r="CB1136" i="13"/>
  <c r="CB1127" i="13"/>
  <c r="CB1117" i="13"/>
  <c r="CB1109" i="13"/>
  <c r="CB1104" i="13"/>
  <c r="CB1099" i="13"/>
  <c r="CE1090" i="13"/>
  <c r="CD1090" i="13" s="1"/>
  <c r="CE1085" i="13"/>
  <c r="CD1085" i="13" s="1"/>
  <c r="CE1076" i="13"/>
  <c r="CD1076" i="13" s="1"/>
  <c r="CF1071" i="13"/>
  <c r="CB1067" i="13"/>
  <c r="CE1058" i="13"/>
  <c r="CD1058" i="13" s="1"/>
  <c r="CF1053" i="13"/>
  <c r="CF1049" i="13"/>
  <c r="CE1040" i="13"/>
  <c r="CD1040" i="13" s="1"/>
  <c r="CE1026" i="13"/>
  <c r="CD1026" i="13" s="1"/>
  <c r="CB1017" i="13"/>
  <c r="CE1012" i="13"/>
  <c r="CD1012" i="13" s="1"/>
  <c r="CE1007" i="13"/>
  <c r="CD1007" i="13" s="1"/>
  <c r="CE1002" i="13"/>
  <c r="CD1002" i="13" s="1"/>
  <c r="CF998" i="13"/>
  <c r="CB994" i="13"/>
  <c r="CB989" i="13"/>
  <c r="CB985" i="13"/>
  <c r="CB966" i="13"/>
  <c r="CB956" i="13"/>
  <c r="CB948" i="13"/>
  <c r="CF938" i="13"/>
  <c r="CB930" i="13"/>
  <c r="CB925" i="13"/>
  <c r="CF920" i="13"/>
  <c r="CB916" i="13"/>
  <c r="CF912" i="13"/>
  <c r="CB910" i="13"/>
  <c r="CE904" i="13"/>
  <c r="CD904" i="13" s="1"/>
  <c r="CF901" i="13"/>
  <c r="CF898" i="13"/>
  <c r="CB896" i="13"/>
  <c r="CF890" i="13"/>
  <c r="CB888" i="13"/>
  <c r="CE885" i="13"/>
  <c r="CD885" i="13" s="1"/>
  <c r="CF882" i="13"/>
  <c r="CB880" i="13"/>
  <c r="CB877" i="13"/>
  <c r="CB874" i="13"/>
  <c r="CB871" i="13"/>
  <c r="CE868" i="13"/>
  <c r="CD868" i="13" s="1"/>
  <c r="CE865" i="13"/>
  <c r="CD865" i="13" s="1"/>
  <c r="CB863" i="13"/>
  <c r="CE854" i="13"/>
  <c r="CD854" i="13" s="1"/>
  <c r="CE851" i="13"/>
  <c r="CD851" i="13" s="1"/>
  <c r="CB849" i="13"/>
  <c r="CF843" i="13"/>
  <c r="CF840" i="13"/>
  <c r="CB838" i="13"/>
  <c r="CE835" i="13"/>
  <c r="CD835" i="13" s="1"/>
  <c r="CE832" i="13"/>
  <c r="CD832" i="13" s="1"/>
  <c r="CF829" i="13"/>
  <c r="CB827" i="13"/>
  <c r="CE821" i="13"/>
  <c r="CD821" i="13" s="1"/>
  <c r="CF818" i="13"/>
  <c r="CB1164" i="13"/>
  <c r="CF1159" i="13"/>
  <c r="CB1150" i="13"/>
  <c r="CF1144" i="13"/>
  <c r="CE1140" i="13"/>
  <c r="CD1140" i="13" s="1"/>
  <c r="CF1135" i="13"/>
  <c r="CB1131" i="13"/>
  <c r="CF1126" i="13"/>
  <c r="CB1122" i="13"/>
  <c r="CF1116" i="13"/>
  <c r="CE1108" i="13"/>
  <c r="CD1108" i="13" s="1"/>
  <c r="CF1103" i="13"/>
  <c r="CF1098" i="13"/>
  <c r="CB1095" i="13"/>
  <c r="CE1071" i="13"/>
  <c r="CD1071" i="13" s="1"/>
  <c r="CF1066" i="13"/>
  <c r="CB1063" i="13"/>
  <c r="CE1053" i="13"/>
  <c r="CD1053" i="13" s="1"/>
  <c r="CF1048" i="13"/>
  <c r="CF1044" i="13"/>
  <c r="CB1031" i="13"/>
  <c r="CB1021" i="13"/>
  <c r="CB1016" i="13"/>
  <c r="CE998" i="13"/>
  <c r="CD998" i="13" s="1"/>
  <c r="CF993" i="13"/>
  <c r="CF988" i="13"/>
  <c r="CF983" i="13"/>
  <c r="CB980" i="13"/>
  <c r="CB975" i="13"/>
  <c r="CB970" i="13"/>
  <c r="CF965" i="13"/>
  <c r="CB961" i="13"/>
  <c r="CF955" i="13"/>
  <c r="CE947" i="13"/>
  <c r="CD947" i="13" s="1"/>
  <c r="CE938" i="13"/>
  <c r="CD938" i="13" s="1"/>
  <c r="CF929" i="13"/>
  <c r="CF924" i="13"/>
  <c r="CE919" i="13"/>
  <c r="CD919" i="13" s="1"/>
  <c r="CE915" i="13"/>
  <c r="CD915" i="13" s="1"/>
  <c r="CE912" i="13"/>
  <c r="CD912" i="13" s="1"/>
  <c r="CF909" i="13"/>
  <c r="CE901" i="13"/>
  <c r="CD901" i="13" s="1"/>
  <c r="CE898" i="13"/>
  <c r="CD898" i="13" s="1"/>
  <c r="CF895" i="13"/>
  <c r="CB893" i="13"/>
  <c r="CE890" i="13"/>
  <c r="CD890" i="13" s="1"/>
  <c r="CF887" i="13"/>
  <c r="CE882" i="13"/>
  <c r="CD882" i="13" s="1"/>
  <c r="CF879" i="13"/>
  <c r="CF876" i="13"/>
  <c r="CF873" i="13"/>
  <c r="CF870" i="13"/>
  <c r="CF862" i="13"/>
  <c r="CB860" i="13"/>
  <c r="CB857" i="13"/>
  <c r="CF848" i="13"/>
  <c r="CE843" i="13"/>
  <c r="CD843" i="13" s="1"/>
  <c r="CE840" i="13"/>
  <c r="CD840" i="13" s="1"/>
  <c r="CF837" i="13"/>
  <c r="CE829" i="13"/>
  <c r="CD829" i="13" s="1"/>
  <c r="CF826" i="13"/>
  <c r="CE818" i="13"/>
  <c r="CD818" i="13" s="1"/>
  <c r="CB816" i="13"/>
  <c r="CB1169" i="13"/>
  <c r="CF1163" i="13"/>
  <c r="CF1158" i="13"/>
  <c r="CF1154" i="13"/>
  <c r="CF1149" i="13"/>
  <c r="CE1144" i="13"/>
  <c r="CD1144" i="13" s="1"/>
  <c r="CE1135" i="13"/>
  <c r="CD1135" i="13" s="1"/>
  <c r="CF1130" i="13"/>
  <c r="CF1125" i="13"/>
  <c r="CE1121" i="13"/>
  <c r="CD1121" i="13" s="1"/>
  <c r="CE1116" i="13"/>
  <c r="CD1116" i="13" s="1"/>
  <c r="CE1103" i="13"/>
  <c r="CD1103" i="13" s="1"/>
  <c r="CE1098" i="13"/>
  <c r="CD1098" i="13" s="1"/>
  <c r="CF1093" i="13"/>
  <c r="CF1089" i="13"/>
  <c r="CB1076" i="13"/>
  <c r="CE1066" i="13"/>
  <c r="CD1066" i="13" s="1"/>
  <c r="CF1061" i="13"/>
  <c r="CF1057" i="13"/>
  <c r="CE1048" i="13"/>
  <c r="CD1048" i="13" s="1"/>
  <c r="CE1044" i="13"/>
  <c r="CD1044" i="13" s="1"/>
  <c r="CB1040" i="13"/>
  <c r="CB1035" i="13"/>
  <c r="CB1030" i="13"/>
  <c r="CF1025" i="13"/>
  <c r="CF1020" i="13"/>
  <c r="CF1015" i="13"/>
  <c r="CB1012" i="13"/>
  <c r="CE988" i="13"/>
  <c r="CD988" i="13" s="1"/>
  <c r="CE983" i="13"/>
  <c r="CD983" i="13" s="1"/>
  <c r="CF979" i="13"/>
  <c r="CF974" i="13"/>
  <c r="CF969" i="13"/>
  <c r="CF964" i="13"/>
  <c r="CE960" i="13"/>
  <c r="CD960" i="13" s="1"/>
  <c r="CE955" i="13"/>
  <c r="CD955" i="13" s="1"/>
  <c r="CB943" i="13"/>
  <c r="CE924" i="13"/>
  <c r="CD924" i="13" s="1"/>
  <c r="CE909" i="13"/>
  <c r="CD909" i="13" s="1"/>
  <c r="CB907" i="13"/>
  <c r="CB904" i="13"/>
  <c r="CE895" i="13"/>
  <c r="CD895" i="13" s="1"/>
  <c r="CF892" i="13"/>
  <c r="CE887" i="13"/>
  <c r="CD887" i="13" s="1"/>
  <c r="CE879" i="13"/>
  <c r="CD879" i="13" s="1"/>
  <c r="CE876" i="13"/>
  <c r="CD876" i="13" s="1"/>
  <c r="CE873" i="13"/>
  <c r="CD873" i="13" s="1"/>
  <c r="CE870" i="13"/>
  <c r="CD870" i="13" s="1"/>
  <c r="CB868" i="13"/>
  <c r="CE862" i="13"/>
  <c r="CD862" i="13" s="1"/>
  <c r="CF859" i="13"/>
  <c r="CF856" i="13"/>
  <c r="CB854" i="13"/>
  <c r="CE848" i="13"/>
  <c r="CD848" i="13" s="1"/>
  <c r="CB846" i="13"/>
  <c r="CE837" i="13"/>
  <c r="CD837" i="13" s="1"/>
  <c r="CB835" i="13"/>
  <c r="CB832" i="13"/>
  <c r="CE826" i="13"/>
  <c r="CD826" i="13" s="1"/>
  <c r="CB824" i="13"/>
  <c r="CB821" i="13"/>
  <c r="CE1168" i="13"/>
  <c r="CD1168" i="13" s="1"/>
  <c r="CE1163" i="13"/>
  <c r="CD1163" i="13" s="1"/>
  <c r="CE1158" i="13"/>
  <c r="CD1158" i="13" s="1"/>
  <c r="CE1154" i="13"/>
  <c r="CD1154" i="13" s="1"/>
  <c r="CE1149" i="13"/>
  <c r="CD1149" i="13" s="1"/>
  <c r="CB1139" i="13"/>
  <c r="CE1130" i="13"/>
  <c r="CD1130" i="13" s="1"/>
  <c r="CE1125" i="13"/>
  <c r="CD1125" i="13" s="1"/>
  <c r="CB1112" i="13"/>
  <c r="CB1103" i="13"/>
  <c r="CE1093" i="13"/>
  <c r="CD1093" i="13" s="1"/>
  <c r="CE1089" i="13"/>
  <c r="CD1089" i="13" s="1"/>
  <c r="CB1085" i="13"/>
  <c r="CB1080" i="13"/>
  <c r="CF1074" i="13"/>
  <c r="CB1071" i="13"/>
  <c r="CE1061" i="13"/>
  <c r="CD1061" i="13" s="1"/>
  <c r="CE1057" i="13"/>
  <c r="CD1057" i="13" s="1"/>
  <c r="CE1039" i="13"/>
  <c r="CD1039" i="13" s="1"/>
  <c r="CF1034" i="13"/>
  <c r="CF1029" i="13"/>
  <c r="CE1025" i="13"/>
  <c r="CD1025" i="13" s="1"/>
  <c r="CE1020" i="13"/>
  <c r="CD1020" i="13" s="1"/>
  <c r="CE1015" i="13"/>
  <c r="CD1015" i="13" s="1"/>
  <c r="CF1010" i="13"/>
  <c r="CF1006" i="13"/>
  <c r="CB1002" i="13"/>
  <c r="CB997" i="13"/>
  <c r="CE978" i="13"/>
  <c r="CD978" i="13" s="1"/>
  <c r="CE969" i="13"/>
  <c r="CD969" i="13" s="1"/>
  <c r="CE964" i="13"/>
  <c r="CD964" i="13" s="1"/>
  <c r="CB951" i="13"/>
  <c r="CE942" i="13"/>
  <c r="CD942" i="13" s="1"/>
  <c r="CB938" i="13"/>
  <c r="CB933" i="13"/>
  <c r="CB915" i="13"/>
  <c r="CF906" i="13"/>
  <c r="CF903" i="13"/>
  <c r="CB901" i="13"/>
  <c r="CB898" i="13"/>
  <c r="CE892" i="13"/>
  <c r="CD892" i="13" s="1"/>
  <c r="CB890" i="13"/>
  <c r="CB885" i="13"/>
  <c r="CF867" i="13"/>
  <c r="CB865" i="13"/>
  <c r="CE859" i="13"/>
  <c r="CD859" i="13" s="1"/>
  <c r="CE856" i="13"/>
  <c r="CD856" i="13" s="1"/>
  <c r="CF853" i="13"/>
  <c r="CB851" i="13"/>
  <c r="CF845" i="13"/>
  <c r="CB843" i="13"/>
  <c r="CB840" i="13"/>
  <c r="CF834" i="13"/>
  <c r="CF831" i="13"/>
  <c r="CB829" i="13"/>
  <c r="CF823" i="13"/>
  <c r="CF820" i="13"/>
  <c r="CB818" i="13"/>
  <c r="CB1149" i="13"/>
  <c r="CB1144" i="13"/>
  <c r="CF1138" i="13"/>
  <c r="CB1135" i="13"/>
  <c r="CB1116" i="13"/>
  <c r="CF1111" i="13"/>
  <c r="CB1107" i="13"/>
  <c r="CF1102" i="13"/>
  <c r="CB1098" i="13"/>
  <c r="CE1084" i="13"/>
  <c r="CD1084" i="13" s="1"/>
  <c r="CF1079" i="13"/>
  <c r="CE1074" i="13"/>
  <c r="CD1074" i="13" s="1"/>
  <c r="CF1070" i="13"/>
  <c r="CB1066" i="13"/>
  <c r="CF1052" i="13"/>
  <c r="CE1034" i="13"/>
  <c r="CD1034" i="13" s="1"/>
  <c r="CE1029" i="13"/>
  <c r="CD1029" i="13" s="1"/>
  <c r="CB1020" i="13"/>
  <c r="CE1010" i="13"/>
  <c r="CD1010" i="13" s="1"/>
  <c r="CE1006" i="13"/>
  <c r="CD1006" i="13" s="1"/>
  <c r="CF1001" i="13"/>
  <c r="CF996" i="13"/>
  <c r="CB992" i="13"/>
  <c r="CB988" i="13"/>
  <c r="CE1169" i="13"/>
  <c r="CD1169" i="13" s="1"/>
  <c r="CB1161" i="13"/>
  <c r="CE1152" i="13"/>
  <c r="CD1152" i="13" s="1"/>
  <c r="CF1143" i="13"/>
  <c r="CF1119" i="13"/>
  <c r="CE1113" i="13"/>
  <c r="CD1113" i="13" s="1"/>
  <c r="CE1105" i="13"/>
  <c r="CD1105" i="13" s="1"/>
  <c r="CB1088" i="13"/>
  <c r="CB1082" i="13"/>
  <c r="CE1073" i="13"/>
  <c r="CD1073" i="13" s="1"/>
  <c r="CF1058" i="13"/>
  <c r="CF1050" i="13"/>
  <c r="CE1042" i="13"/>
  <c r="CD1042" i="13" s="1"/>
  <c r="CB1034" i="13"/>
  <c r="CB1027" i="13"/>
  <c r="CB1018" i="13"/>
  <c r="CB1010" i="13"/>
  <c r="CF1003" i="13"/>
  <c r="CE994" i="13"/>
  <c r="CD994" i="13" s="1"/>
  <c r="CB978" i="13"/>
  <c r="CB972" i="13"/>
  <c r="CB964" i="13"/>
  <c r="CF957" i="13"/>
  <c r="CE950" i="13"/>
  <c r="CD950" i="13" s="1"/>
  <c r="CF944" i="13"/>
  <c r="CE930" i="13"/>
  <c r="CD930" i="13" s="1"/>
  <c r="CE923" i="13"/>
  <c r="CD923" i="13" s="1"/>
  <c r="CE916" i="13"/>
  <c r="CD916" i="13" s="1"/>
  <c r="CF911" i="13"/>
  <c r="CB908" i="13"/>
  <c r="CE899" i="13"/>
  <c r="CD899" i="13" s="1"/>
  <c r="CB895" i="13"/>
  <c r="CB887" i="13"/>
  <c r="CE883" i="13"/>
  <c r="CD883" i="13" s="1"/>
  <c r="CF878" i="13"/>
  <c r="CF874" i="13"/>
  <c r="CB870" i="13"/>
  <c r="CF861" i="13"/>
  <c r="CB858" i="13"/>
  <c r="CE849" i="13"/>
  <c r="CD849" i="13" s="1"/>
  <c r="CE841" i="13"/>
  <c r="CD841" i="13" s="1"/>
  <c r="CB837" i="13"/>
  <c r="CE828" i="13"/>
  <c r="CD828" i="13" s="1"/>
  <c r="CB825" i="13"/>
  <c r="CF816" i="13"/>
  <c r="CB1167" i="13"/>
  <c r="CF1160" i="13"/>
  <c r="CB1128" i="13"/>
  <c r="CE1119" i="13"/>
  <c r="CD1119" i="13" s="1"/>
  <c r="CE1111" i="13"/>
  <c r="CD1111" i="13" s="1"/>
  <c r="CE1104" i="13"/>
  <c r="CD1104" i="13" s="1"/>
  <c r="CF1087" i="13"/>
  <c r="CE1081" i="13"/>
  <c r="CD1081" i="13" s="1"/>
  <c r="CE1050" i="13"/>
  <c r="CD1050" i="13" s="1"/>
  <c r="CF1033" i="13"/>
  <c r="CF1026" i="13"/>
  <c r="CF1017" i="13"/>
  <c r="CF1009" i="13"/>
  <c r="CB986" i="13"/>
  <c r="CF977" i="13"/>
  <c r="CE971" i="13"/>
  <c r="CD971" i="13" s="1"/>
  <c r="CF963" i="13"/>
  <c r="CE957" i="13"/>
  <c r="CD957" i="13" s="1"/>
  <c r="CB950" i="13"/>
  <c r="CF943" i="13"/>
  <c r="CB937" i="13"/>
  <c r="CE911" i="13"/>
  <c r="CD911" i="13" s="1"/>
  <c r="CF907" i="13"/>
  <c r="CF894" i="13"/>
  <c r="CF886" i="13"/>
  <c r="CE878" i="13"/>
  <c r="CD878" i="13" s="1"/>
  <c r="CE874" i="13"/>
  <c r="CD874" i="13" s="1"/>
  <c r="CF869" i="13"/>
  <c r="CB866" i="13"/>
  <c r="CE861" i="13"/>
  <c r="CD861" i="13" s="1"/>
  <c r="CF857" i="13"/>
  <c r="CB853" i="13"/>
  <c r="CB845" i="13"/>
  <c r="CF836" i="13"/>
  <c r="CB833" i="13"/>
  <c r="CF824" i="13"/>
  <c r="CB820" i="13"/>
  <c r="CE816" i="13"/>
  <c r="CD816" i="13" s="1"/>
  <c r="CF1166" i="13"/>
  <c r="CE1160" i="13"/>
  <c r="CD1160" i="13" s="1"/>
  <c r="CB1152" i="13"/>
  <c r="CB1143" i="13"/>
  <c r="CF1133" i="13"/>
  <c r="CF1127" i="13"/>
  <c r="CB1111" i="13"/>
  <c r="CB1096" i="13"/>
  <c r="CE1087" i="13"/>
  <c r="CD1087" i="13" s="1"/>
  <c r="CE1079" i="13"/>
  <c r="CD1079" i="13" s="1"/>
  <c r="CB1056" i="13"/>
  <c r="CB1050" i="13"/>
  <c r="CB1042" i="13"/>
  <c r="CF1032" i="13"/>
  <c r="CE1017" i="13"/>
  <c r="CD1017" i="13" s="1"/>
  <c r="CB1001" i="13"/>
  <c r="CF985" i="13"/>
  <c r="CE977" i="13"/>
  <c r="CD977" i="13" s="1"/>
  <c r="CF949" i="13"/>
  <c r="CE943" i="13"/>
  <c r="CD943" i="13" s="1"/>
  <c r="CF935" i="13"/>
  <c r="CE907" i="13"/>
  <c r="CD907" i="13" s="1"/>
  <c r="CB903" i="13"/>
  <c r="CB899" i="13"/>
  <c r="CE894" i="13"/>
  <c r="CD894" i="13" s="1"/>
  <c r="CB891" i="13"/>
  <c r="CE886" i="13"/>
  <c r="CD886" i="13" s="1"/>
  <c r="CB883" i="13"/>
  <c r="CE869" i="13"/>
  <c r="CD869" i="13" s="1"/>
  <c r="CF865" i="13"/>
  <c r="CE857" i="13"/>
  <c r="CD857" i="13" s="1"/>
  <c r="CF852" i="13"/>
  <c r="CF844" i="13"/>
  <c r="CB841" i="13"/>
  <c r="CE836" i="13"/>
  <c r="CD836" i="13" s="1"/>
  <c r="CF832" i="13"/>
  <c r="CE824" i="13"/>
  <c r="CD824" i="13" s="1"/>
  <c r="CF819" i="13"/>
  <c r="CE1166" i="13"/>
  <c r="CD1166" i="13" s="1"/>
  <c r="CB1158" i="13"/>
  <c r="CF1151" i="13"/>
  <c r="CF1141" i="13"/>
  <c r="CE1133" i="13"/>
  <c r="CD1133" i="13" s="1"/>
  <c r="CE1127" i="13"/>
  <c r="CD1127" i="13" s="1"/>
  <c r="CF1118" i="13"/>
  <c r="CF1110" i="13"/>
  <c r="CF1101" i="13"/>
  <c r="CF1095" i="13"/>
  <c r="CB1079" i="13"/>
  <c r="CB1072" i="13"/>
  <c r="CB1064" i="13"/>
  <c r="CF1055" i="13"/>
  <c r="CB1048" i="13"/>
  <c r="CB1041" i="13"/>
  <c r="CE1032" i="13"/>
  <c r="CD1032" i="13" s="1"/>
  <c r="CB1024" i="13"/>
  <c r="CB1009" i="13"/>
  <c r="CB1000" i="13"/>
  <c r="CF991" i="13"/>
  <c r="CE985" i="13"/>
  <c r="CD985" i="13" s="1"/>
  <c r="CB977" i="13"/>
  <c r="CB955" i="13"/>
  <c r="CF948" i="13"/>
  <c r="CE935" i="13"/>
  <c r="CD935" i="13" s="1"/>
  <c r="CB928" i="13"/>
  <c r="CB922" i="13"/>
  <c r="CF914" i="13"/>
  <c r="CB911" i="13"/>
  <c r="CE906" i="13"/>
  <c r="CD906" i="13" s="1"/>
  <c r="CF902" i="13"/>
  <c r="CF897" i="13"/>
  <c r="CF889" i="13"/>
  <c r="CB882" i="13"/>
  <c r="CB878" i="13"/>
  <c r="CB873" i="13"/>
  <c r="CF864" i="13"/>
  <c r="CB861" i="13"/>
  <c r="CE852" i="13"/>
  <c r="CD852" i="13" s="1"/>
  <c r="CB848" i="13"/>
  <c r="CE844" i="13"/>
  <c r="CD844" i="13" s="1"/>
  <c r="CF839" i="13"/>
  <c r="CE831" i="13"/>
  <c r="CD831" i="13" s="1"/>
  <c r="CB828" i="13"/>
  <c r="CE823" i="13"/>
  <c r="CD823" i="13" s="1"/>
  <c r="CE819" i="13"/>
  <c r="CD819" i="13" s="1"/>
  <c r="CF1157" i="13"/>
  <c r="CE1150" i="13"/>
  <c r="CD1150" i="13" s="1"/>
  <c r="CE1141" i="13"/>
  <c r="CD1141" i="13" s="1"/>
  <c r="CB1125" i="13"/>
  <c r="CE1118" i="13"/>
  <c r="CD1118" i="13" s="1"/>
  <c r="CF1109" i="13"/>
  <c r="CE1101" i="13"/>
  <c r="CD1101" i="13" s="1"/>
  <c r="CE1095" i="13"/>
  <c r="CD1095" i="13" s="1"/>
  <c r="CB1087" i="13"/>
  <c r="CF1078" i="13"/>
  <c r="CE1069" i="13"/>
  <c r="CD1069" i="13" s="1"/>
  <c r="CF1063" i="13"/>
  <c r="CE1055" i="13"/>
  <c r="CD1055" i="13" s="1"/>
  <c r="CE1047" i="13"/>
  <c r="CD1047" i="13" s="1"/>
  <c r="CF1040" i="13"/>
  <c r="CF1023" i="13"/>
  <c r="CB1008" i="13"/>
  <c r="CF999" i="13"/>
  <c r="CE991" i="13"/>
  <c r="CD991" i="13" s="1"/>
  <c r="CF976" i="13"/>
  <c r="CB969" i="13"/>
  <c r="CB962" i="13"/>
  <c r="CF954" i="13"/>
  <c r="CE948" i="13"/>
  <c r="CD948" i="13" s="1"/>
  <c r="CF927" i="13"/>
  <c r="CF921" i="13"/>
  <c r="CE914" i="13"/>
  <c r="CD914" i="13" s="1"/>
  <c r="CF910" i="13"/>
  <c r="CE902" i="13"/>
  <c r="CD902" i="13" s="1"/>
  <c r="CE897" i="13"/>
  <c r="CD897" i="13" s="1"/>
  <c r="CB894" i="13"/>
  <c r="CE889" i="13"/>
  <c r="CD889" i="13" s="1"/>
  <c r="CF881" i="13"/>
  <c r="CF877" i="13"/>
  <c r="CF872" i="13"/>
  <c r="CE864" i="13"/>
  <c r="CD864" i="13" s="1"/>
  <c r="CF860" i="13"/>
  <c r="CB856" i="13"/>
  <c r="CF847" i="13"/>
  <c r="CE839" i="13"/>
  <c r="CD839" i="13" s="1"/>
  <c r="CF827" i="13"/>
  <c r="CE1161" i="13"/>
  <c r="CD1161" i="13" s="1"/>
  <c r="CF1132" i="13"/>
  <c r="CB1120" i="13"/>
  <c r="CE1106" i="13"/>
  <c r="CD1106" i="13" s="1"/>
  <c r="CE1077" i="13"/>
  <c r="CD1077" i="13" s="1"/>
  <c r="CE1052" i="13"/>
  <c r="CD1052" i="13" s="1"/>
  <c r="CB1038" i="13"/>
  <c r="CB1013" i="13"/>
  <c r="CB983" i="13"/>
  <c r="CE972" i="13"/>
  <c r="CD972" i="13" s="1"/>
  <c r="CB959" i="13"/>
  <c r="CF937" i="13"/>
  <c r="CF913" i="13"/>
  <c r="CB906" i="13"/>
  <c r="CB900" i="13"/>
  <c r="CF885" i="13"/>
  <c r="CB879" i="13"/>
  <c r="CE871" i="13"/>
  <c r="CD871" i="13" s="1"/>
  <c r="CB864" i="13"/>
  <c r="CF855" i="13"/>
  <c r="CB850" i="13"/>
  <c r="CE842" i="13"/>
  <c r="CD842" i="13" s="1"/>
  <c r="CF835" i="13"/>
  <c r="CF828" i="13"/>
  <c r="CB822" i="13"/>
  <c r="CB1147" i="13"/>
  <c r="CE1065" i="13"/>
  <c r="CD1065" i="13" s="1"/>
  <c r="CE1051" i="13"/>
  <c r="CD1051" i="13" s="1"/>
  <c r="CF1037" i="13"/>
  <c r="CE1023" i="13"/>
  <c r="CD1023" i="13" s="1"/>
  <c r="CF1012" i="13"/>
  <c r="CE996" i="13"/>
  <c r="CD996" i="13" s="1"/>
  <c r="CE982" i="13"/>
  <c r="CD982" i="13" s="1"/>
  <c r="CF958" i="13"/>
  <c r="CB935" i="13"/>
  <c r="CE913" i="13"/>
  <c r="CD913" i="13" s="1"/>
  <c r="CF905" i="13"/>
  <c r="CF899" i="13"/>
  <c r="CB892" i="13"/>
  <c r="CF884" i="13"/>
  <c r="CE877" i="13"/>
  <c r="CD877" i="13" s="1"/>
  <c r="CF863" i="13"/>
  <c r="CE855" i="13"/>
  <c r="CD855" i="13" s="1"/>
  <c r="CF849" i="13"/>
  <c r="CE834" i="13"/>
  <c r="CD834" i="13" s="1"/>
  <c r="CE827" i="13"/>
  <c r="CD827" i="13" s="1"/>
  <c r="CF821" i="13"/>
  <c r="CE1171" i="13"/>
  <c r="CD1171" i="13" s="1"/>
  <c r="CF1129" i="13"/>
  <c r="CF1114" i="13"/>
  <c r="CB1091" i="13"/>
  <c r="CF1076" i="13"/>
  <c r="CB1061" i="13"/>
  <c r="CB1051" i="13"/>
  <c r="CF1022" i="13"/>
  <c r="CF1007" i="13"/>
  <c r="CF995" i="13"/>
  <c r="CE967" i="13"/>
  <c r="CD967" i="13" s="1"/>
  <c r="CF945" i="13"/>
  <c r="CF932" i="13"/>
  <c r="CE921" i="13"/>
  <c r="CD921" i="13" s="1"/>
  <c r="CB913" i="13"/>
  <c r="CE891" i="13"/>
  <c r="CD891" i="13" s="1"/>
  <c r="CB876" i="13"/>
  <c r="CB869" i="13"/>
  <c r="CF841" i="13"/>
  <c r="CB834" i="13"/>
  <c r="CB826" i="13"/>
  <c r="CB1171" i="13"/>
  <c r="CE1129" i="13"/>
  <c r="CD1129" i="13" s="1"/>
  <c r="CE1114" i="13"/>
  <c r="CD1114" i="13" s="1"/>
  <c r="CB1101" i="13"/>
  <c r="CF1090" i="13"/>
  <c r="CF1060" i="13"/>
  <c r="CF1036" i="13"/>
  <c r="CE1021" i="13"/>
  <c r="CD1021" i="13" s="1"/>
  <c r="CE995" i="13"/>
  <c r="CD995" i="13" s="1"/>
  <c r="CB981" i="13"/>
  <c r="CF953" i="13"/>
  <c r="CE945" i="13"/>
  <c r="CD945" i="13" s="1"/>
  <c r="CE932" i="13"/>
  <c r="CD932" i="13" s="1"/>
  <c r="CB921" i="13"/>
  <c r="CB912" i="13"/>
  <c r="CB905" i="13"/>
  <c r="CB897" i="13"/>
  <c r="CB884" i="13"/>
  <c r="CF875" i="13"/>
  <c r="CF868" i="13"/>
  <c r="CB862" i="13"/>
  <c r="CB855" i="13"/>
  <c r="CF833" i="13"/>
  <c r="CF825" i="13"/>
  <c r="CB819" i="13"/>
  <c r="CF1170" i="13"/>
  <c r="CB1156" i="13"/>
  <c r="CE1128" i="13"/>
  <c r="CD1128" i="13" s="1"/>
  <c r="CF1100" i="13"/>
  <c r="CF1086" i="13"/>
  <c r="CE1036" i="13"/>
  <c r="CD1036" i="13" s="1"/>
  <c r="CF1019" i="13"/>
  <c r="CF980" i="13"/>
  <c r="CB967" i="13"/>
  <c r="CE953" i="13"/>
  <c r="CD953" i="13" s="1"/>
  <c r="CB945" i="13"/>
  <c r="CB919" i="13"/>
  <c r="CE910" i="13"/>
  <c r="CD910" i="13" s="1"/>
  <c r="CF904" i="13"/>
  <c r="CF896" i="13"/>
  <c r="CF883" i="13"/>
  <c r="CE875" i="13"/>
  <c r="CD875" i="13" s="1"/>
  <c r="CE867" i="13"/>
  <c r="CD867" i="13" s="1"/>
  <c r="CE860" i="13"/>
  <c r="CD860" i="13" s="1"/>
  <c r="CF854" i="13"/>
  <c r="CB847" i="13"/>
  <c r="CB839" i="13"/>
  <c r="CE833" i="13"/>
  <c r="CD833" i="13" s="1"/>
  <c r="CE825" i="13"/>
  <c r="CD825" i="13" s="1"/>
  <c r="CF817" i="13"/>
  <c r="CF1152" i="13"/>
  <c r="CF1124" i="13"/>
  <c r="CF1106" i="13"/>
  <c r="CF1082" i="13"/>
  <c r="CE1037" i="13"/>
  <c r="CD1037" i="13" s="1"/>
  <c r="CE990" i="13"/>
  <c r="CD990" i="13" s="1"/>
  <c r="CF966" i="13"/>
  <c r="CB909" i="13"/>
  <c r="CE872" i="13"/>
  <c r="CD872" i="13" s="1"/>
  <c r="CF1148" i="13"/>
  <c r="CF1105" i="13"/>
  <c r="CE1082" i="13"/>
  <c r="CD1082" i="13" s="1"/>
  <c r="CB1059" i="13"/>
  <c r="CB1032" i="13"/>
  <c r="CE966" i="13"/>
  <c r="CD966" i="13" s="1"/>
  <c r="CB946" i="13"/>
  <c r="CB927" i="13"/>
  <c r="CF908" i="13"/>
  <c r="CE896" i="13"/>
  <c r="CD896" i="13" s="1"/>
  <c r="CB886" i="13"/>
  <c r="CE847" i="13"/>
  <c r="CD847" i="13" s="1"/>
  <c r="CB823" i="13"/>
  <c r="CF1171" i="13"/>
  <c r="CF1147" i="13"/>
  <c r="CF1031" i="13"/>
  <c r="CF987" i="13"/>
  <c r="CE926" i="13"/>
  <c r="CD926" i="13" s="1"/>
  <c r="CE908" i="13"/>
  <c r="CD908" i="13" s="1"/>
  <c r="CE884" i="13"/>
  <c r="CD884" i="13" s="1"/>
  <c r="CB872" i="13"/>
  <c r="CB859" i="13"/>
  <c r="CF846" i="13"/>
  <c r="CB836" i="13"/>
  <c r="CF822" i="13"/>
  <c r="CF1169" i="13"/>
  <c r="CE1147" i="13"/>
  <c r="CD1147" i="13" s="1"/>
  <c r="CB1123" i="13"/>
  <c r="CB1077" i="13"/>
  <c r="CB1055" i="13"/>
  <c r="CB1005" i="13"/>
  <c r="CE986" i="13"/>
  <c r="CD986" i="13" s="1"/>
  <c r="CF961" i="13"/>
  <c r="CB941" i="13"/>
  <c r="CF923" i="13"/>
  <c r="CE881" i="13"/>
  <c r="CD881" i="13" s="1"/>
  <c r="CF871" i="13"/>
  <c r="CF858" i="13"/>
  <c r="CE846" i="13"/>
  <c r="CD846" i="13" s="1"/>
  <c r="CE822" i="13"/>
  <c r="CD822" i="13" s="1"/>
  <c r="CB1166" i="13"/>
  <c r="CF1146" i="13"/>
  <c r="CF1122" i="13"/>
  <c r="CE1097" i="13"/>
  <c r="CD1097" i="13" s="1"/>
  <c r="CB1074" i="13"/>
  <c r="CB1054" i="13"/>
  <c r="CF1004" i="13"/>
  <c r="CE961" i="13"/>
  <c r="CD961" i="13" s="1"/>
  <c r="CF940" i="13"/>
  <c r="CF918" i="13"/>
  <c r="CF893" i="13"/>
  <c r="CE858" i="13"/>
  <c r="CD858" i="13" s="1"/>
  <c r="CE845" i="13"/>
  <c r="CD845" i="13" s="1"/>
  <c r="CF1042" i="13"/>
  <c r="CE958" i="13"/>
  <c r="CD958" i="13" s="1"/>
  <c r="CE927" i="13"/>
  <c r="CD927" i="13" s="1"/>
  <c r="CF900" i="13"/>
  <c r="CE880" i="13"/>
  <c r="CD880" i="13" s="1"/>
  <c r="CE838" i="13"/>
  <c r="CD838" i="13" s="1"/>
  <c r="CF1155" i="13"/>
  <c r="CB1114" i="13"/>
  <c r="CE900" i="13"/>
  <c r="CD900" i="13" s="1"/>
  <c r="CB817" i="13"/>
  <c r="CB1153" i="13"/>
  <c r="CE1109" i="13"/>
  <c r="CD1109" i="13" s="1"/>
  <c r="CB1069" i="13"/>
  <c r="CF1028" i="13"/>
  <c r="CB918" i="13"/>
  <c r="CE853" i="13"/>
  <c r="CD853" i="13" s="1"/>
  <c r="CB831" i="13"/>
  <c r="CB1023" i="13"/>
  <c r="CE980" i="13"/>
  <c r="CD980" i="13" s="1"/>
  <c r="CE952" i="13"/>
  <c r="CD952" i="13" s="1"/>
  <c r="CB875" i="13"/>
  <c r="CF851" i="13"/>
  <c r="CE830" i="13"/>
  <c r="CD830" i="13" s="1"/>
  <c r="CB1163" i="13"/>
  <c r="CE1122" i="13"/>
  <c r="CD1122" i="13" s="1"/>
  <c r="CE1045" i="13"/>
  <c r="CD1045" i="13" s="1"/>
  <c r="CB1004" i="13"/>
  <c r="CF968" i="13"/>
  <c r="CB932" i="13"/>
  <c r="CB881" i="13"/>
  <c r="CB842" i="13"/>
  <c r="CE817" i="13"/>
  <c r="CD817" i="13" s="1"/>
  <c r="CE1137" i="13"/>
  <c r="CD1137" i="13" s="1"/>
  <c r="CF1068" i="13"/>
  <c r="CE1004" i="13"/>
  <c r="CD1004" i="13" s="1"/>
  <c r="CB940" i="13"/>
  <c r="CF891" i="13"/>
  <c r="CE863" i="13"/>
  <c r="CD863" i="13" s="1"/>
  <c r="CE1063" i="13"/>
  <c r="CD1063" i="13" s="1"/>
  <c r="CE999" i="13"/>
  <c r="CD999" i="13" s="1"/>
  <c r="CF939" i="13"/>
  <c r="CB889" i="13"/>
  <c r="CB852" i="13"/>
  <c r="CE820" i="13"/>
  <c r="CD820" i="13" s="1"/>
  <c r="CB1133" i="13"/>
  <c r="CF990" i="13"/>
  <c r="CF934" i="13"/>
  <c r="CF888" i="13"/>
  <c r="CF850" i="13"/>
  <c r="CE975" i="13"/>
  <c r="CD975" i="13" s="1"/>
  <c r="CF931" i="13"/>
  <c r="CE888" i="13"/>
  <c r="CD888" i="13" s="1"/>
  <c r="CE850" i="13"/>
  <c r="CD850" i="13" s="1"/>
  <c r="CF1115" i="13"/>
  <c r="CB1046" i="13"/>
  <c r="CF916" i="13"/>
  <c r="CF1092" i="13"/>
  <c r="CB973" i="13"/>
  <c r="CE893" i="13"/>
  <c r="CD893" i="13" s="1"/>
  <c r="CF972" i="13"/>
  <c r="CF880" i="13"/>
  <c r="CB830" i="13"/>
  <c r="CE1028" i="13"/>
  <c r="CD1028" i="13" s="1"/>
  <c r="CF1085" i="13"/>
  <c r="CB914" i="13"/>
  <c r="CE1138" i="13"/>
  <c r="CD1138" i="13" s="1"/>
  <c r="CB1083" i="13"/>
  <c r="CB953" i="13"/>
  <c r="CB1043" i="13"/>
  <c r="CE940" i="13"/>
  <c r="CD940" i="13" s="1"/>
  <c r="CF866" i="13"/>
  <c r="CF1162" i="13"/>
  <c r="CE866" i="13"/>
  <c r="CD866" i="13" s="1"/>
  <c r="CE1018" i="13"/>
  <c r="CD1018" i="13" s="1"/>
  <c r="CE1165" i="13"/>
  <c r="CD1165" i="13" s="1"/>
  <c r="CF1045" i="13"/>
  <c r="CF950" i="13"/>
  <c r="CB867" i="13"/>
  <c r="CE905" i="13"/>
  <c r="CD905" i="13" s="1"/>
  <c r="CE903" i="13"/>
  <c r="CD903" i="13" s="1"/>
  <c r="CB902" i="13"/>
  <c r="CB1138" i="13"/>
  <c r="CB844" i="13"/>
  <c r="CF842" i="13"/>
  <c r="CF838" i="13"/>
  <c r="CB1093" i="13"/>
  <c r="CF830" i="13"/>
  <c r="CE1014" i="13"/>
  <c r="CD1014" i="13" s="1"/>
  <c r="CB974" i="13"/>
  <c r="CF1014" i="13"/>
  <c r="CM1168" i="13"/>
  <c r="CL1168" i="13" s="1"/>
  <c r="CJ1166" i="13"/>
  <c r="CM1163" i="13"/>
  <c r="CL1163" i="13" s="1"/>
  <c r="CJ1161" i="13"/>
  <c r="CM1158" i="13"/>
  <c r="CL1158" i="13" s="1"/>
  <c r="CN1155" i="13"/>
  <c r="CM1150" i="13"/>
  <c r="CL1150" i="13" s="1"/>
  <c r="CJ1148" i="13"/>
  <c r="CM1142" i="13"/>
  <c r="CL1142" i="13" s="1"/>
  <c r="CN1139" i="13"/>
  <c r="CN1131" i="13"/>
  <c r="CN1128" i="13"/>
  <c r="CM1123" i="13"/>
  <c r="CL1123" i="13" s="1"/>
  <c r="CN1120" i="13"/>
  <c r="CN1112" i="13"/>
  <c r="CJ1110" i="13"/>
  <c r="CM1104" i="13"/>
  <c r="CL1104" i="13" s="1"/>
  <c r="CN1101" i="13"/>
  <c r="CM1090" i="13"/>
  <c r="CL1090" i="13" s="1"/>
  <c r="CN1087" i="13"/>
  <c r="CJ1085" i="13"/>
  <c r="CM1079" i="13"/>
  <c r="CL1079" i="13" s="1"/>
  <c r="CM1076" i="13"/>
  <c r="CL1076" i="13" s="1"/>
  <c r="CN1073" i="13"/>
  <c r="CJ1071" i="13"/>
  <c r="CN1065" i="13"/>
  <c r="CJ1063" i="13"/>
  <c r="CM1057" i="13"/>
  <c r="CL1057" i="13" s="1"/>
  <c r="CM1054" i="13"/>
  <c r="CL1054" i="13" s="1"/>
  <c r="CJ1052" i="13"/>
  <c r="CM1046" i="13"/>
  <c r="CL1046" i="13" s="1"/>
  <c r="CN1043" i="13"/>
  <c r="CM1038" i="13"/>
  <c r="CL1038" i="13" s="1"/>
  <c r="CM1035" i="13"/>
  <c r="CL1035" i="13" s="1"/>
  <c r="CN1032" i="13"/>
  <c r="CM1024" i="13"/>
  <c r="CL1024" i="13" s="1"/>
  <c r="CM1021" i="13"/>
  <c r="CL1021" i="13" s="1"/>
  <c r="CN1013" i="13"/>
  <c r="CN1010" i="13"/>
  <c r="CM1005" i="13"/>
  <c r="CL1005" i="13" s="1"/>
  <c r="CN1002" i="13"/>
  <c r="CJ1000" i="13"/>
  <c r="CJ997" i="13"/>
  <c r="CM991" i="13"/>
  <c r="CL991" i="13" s="1"/>
  <c r="CM988" i="13"/>
  <c r="CL988" i="13" s="1"/>
  <c r="CM985" i="13"/>
  <c r="CL985" i="13" s="1"/>
  <c r="CJ983" i="13"/>
  <c r="CJ980" i="13"/>
  <c r="CM977" i="13"/>
  <c r="CL977" i="13" s="1"/>
  <c r="CM974" i="13"/>
  <c r="CL974" i="13" s="1"/>
  <c r="CJ972" i="13"/>
  <c r="CM966" i="13"/>
  <c r="CL966" i="13" s="1"/>
  <c r="CM963" i="13"/>
  <c r="CL963" i="13" s="1"/>
  <c r="CJ961" i="13"/>
  <c r="CJ958" i="13"/>
  <c r="CM952" i="13"/>
  <c r="CL952" i="13" s="1"/>
  <c r="CN949" i="13"/>
  <c r="CJ812" i="13"/>
  <c r="CJ1171" i="13"/>
  <c r="CN1165" i="13"/>
  <c r="CN1160" i="13"/>
  <c r="CM1155" i="13"/>
  <c r="CL1155" i="13" s="1"/>
  <c r="CJ1153" i="13"/>
  <c r="CN1147" i="13"/>
  <c r="CJ1145" i="13"/>
  <c r="CM1139" i="13"/>
  <c r="CL1139" i="13" s="1"/>
  <c r="CJ1137" i="13"/>
  <c r="CM1131" i="13"/>
  <c r="CL1131" i="13" s="1"/>
  <c r="CM1128" i="13"/>
  <c r="CL1128" i="13" s="1"/>
  <c r="CJ1126" i="13"/>
  <c r="CM1120" i="13"/>
  <c r="CL1120" i="13" s="1"/>
  <c r="CJ1118" i="13"/>
  <c r="CM1112" i="13"/>
  <c r="CL1112" i="13" s="1"/>
  <c r="CN1109" i="13"/>
  <c r="CJ1107" i="13"/>
  <c r="CM1101" i="13"/>
  <c r="CL1101" i="13" s="1"/>
  <c r="CJ1099" i="13"/>
  <c r="CJ1096" i="13"/>
  <c r="CJ1093" i="13"/>
  <c r="CM1087" i="13"/>
  <c r="CL1087" i="13" s="1"/>
  <c r="CN1084" i="13"/>
  <c r="CJ1082" i="13"/>
  <c r="CM1073" i="13"/>
  <c r="CL1073" i="13" s="1"/>
  <c r="CN1070" i="13"/>
  <c r="CM1065" i="13"/>
  <c r="CL1065" i="13" s="1"/>
  <c r="CN1062" i="13"/>
  <c r="CJ1060" i="13"/>
  <c r="CN1051" i="13"/>
  <c r="CJ1049" i="13"/>
  <c r="CM1043" i="13"/>
  <c r="CL1043" i="13" s="1"/>
  <c r="CJ1041" i="13"/>
  <c r="CM1032" i="13"/>
  <c r="CL1032" i="13" s="1"/>
  <c r="CJ1030" i="13"/>
  <c r="CJ1019" i="13"/>
  <c r="CM1013" i="13"/>
  <c r="CL1013" i="13" s="1"/>
  <c r="CM1010" i="13"/>
  <c r="CL1010" i="13" s="1"/>
  <c r="CJ1008" i="13"/>
  <c r="CM1002" i="13"/>
  <c r="CL1002" i="13" s="1"/>
  <c r="CN999" i="13"/>
  <c r="CN996" i="13"/>
  <c r="CN982" i="13"/>
  <c r="CN979" i="13"/>
  <c r="CN971" i="13"/>
  <c r="CJ969" i="13"/>
  <c r="CN960" i="13"/>
  <c r="CN957" i="13"/>
  <c r="CM949" i="13"/>
  <c r="CL949" i="13" s="1"/>
  <c r="CJ947" i="13"/>
  <c r="CJ944" i="13"/>
  <c r="CM1170" i="13"/>
  <c r="CL1170" i="13" s="1"/>
  <c r="CJ1168" i="13"/>
  <c r="CJ1163" i="13"/>
  <c r="CJ1158" i="13"/>
  <c r="CM1152" i="13"/>
  <c r="CL1152" i="13" s="1"/>
  <c r="CJ1150" i="13"/>
  <c r="CM1144" i="13"/>
  <c r="CL1144" i="13" s="1"/>
  <c r="CN1141" i="13"/>
  <c r="CM1136" i="13"/>
  <c r="CL1136" i="13" s="1"/>
  <c r="CN1133" i="13"/>
  <c r="CJ1131" i="13"/>
  <c r="CM1125" i="13"/>
  <c r="CL1125" i="13" s="1"/>
  <c r="CJ1123" i="13"/>
  <c r="CM1117" i="13"/>
  <c r="CL1117" i="13" s="1"/>
  <c r="CN1114" i="13"/>
  <c r="CJ1112" i="13"/>
  <c r="CM1106" i="13"/>
  <c r="CL1106" i="13" s="1"/>
  <c r="CN1103" i="13"/>
  <c r="CJ1101" i="13"/>
  <c r="CM1098" i="13"/>
  <c r="CL1098" i="13" s="1"/>
  <c r="CM1095" i="13"/>
  <c r="CL1095" i="13" s="1"/>
  <c r="CM1092" i="13"/>
  <c r="CL1092" i="13" s="1"/>
  <c r="CJ1090" i="13"/>
  <c r="CJ1087" i="13"/>
  <c r="CM1081" i="13"/>
  <c r="CL1081" i="13" s="1"/>
  <c r="CN1078" i="13"/>
  <c r="CN1075" i="13"/>
  <c r="CJ1073" i="13"/>
  <c r="CN1067" i="13"/>
  <c r="CJ1065" i="13"/>
  <c r="CM1059" i="13"/>
  <c r="CL1059" i="13" s="1"/>
  <c r="CN1056" i="13"/>
  <c r="CJ1054" i="13"/>
  <c r="CM1048" i="13"/>
  <c r="CL1048" i="13" s="1"/>
  <c r="CN1045" i="13"/>
  <c r="CM1040" i="13"/>
  <c r="CL1040" i="13" s="1"/>
  <c r="CN1037" i="13"/>
  <c r="CN1034" i="13"/>
  <c r="CM1029" i="13"/>
  <c r="CL1029" i="13" s="1"/>
  <c r="CN1026" i="13"/>
  <c r="CN1023" i="13"/>
  <c r="CJ1021" i="13"/>
  <c r="CM1018" i="13"/>
  <c r="CL1018" i="13" s="1"/>
  <c r="CN1015" i="13"/>
  <c r="CJ1013" i="13"/>
  <c r="CJ1010" i="13"/>
  <c r="CM1007" i="13"/>
  <c r="CL1007" i="13" s="1"/>
  <c r="CN1004" i="13"/>
  <c r="CJ1002" i="13"/>
  <c r="CN993" i="13"/>
  <c r="CN990" i="13"/>
  <c r="CN987" i="13"/>
  <c r="CJ985" i="13"/>
  <c r="CN976" i="13"/>
  <c r="CN973" i="13"/>
  <c r="CM968" i="13"/>
  <c r="CL968" i="13" s="1"/>
  <c r="CN965" i="13"/>
  <c r="CJ963" i="13"/>
  <c r="CN954" i="13"/>
  <c r="CJ952" i="13"/>
  <c r="CJ949" i="13"/>
  <c r="CM946" i="13"/>
  <c r="CL946" i="13" s="1"/>
  <c r="CM943" i="13"/>
  <c r="CL943" i="13" s="1"/>
  <c r="CJ1170" i="13"/>
  <c r="CN1166" i="13"/>
  <c r="CN1159" i="13"/>
  <c r="CM1156" i="13"/>
  <c r="CL1156" i="13" s="1"/>
  <c r="CN1152" i="13"/>
  <c r="CJ1146" i="13"/>
  <c r="CJ1142" i="13"/>
  <c r="CM1138" i="13"/>
  <c r="CL1138" i="13" s="1"/>
  <c r="CJ1135" i="13"/>
  <c r="CM1127" i="13"/>
  <c r="CL1127" i="13" s="1"/>
  <c r="CN1116" i="13"/>
  <c r="CM1113" i="13"/>
  <c r="CL1113" i="13" s="1"/>
  <c r="CM1109" i="13"/>
  <c r="CL1109" i="13" s="1"/>
  <c r="CN1105" i="13"/>
  <c r="CN1098" i="13"/>
  <c r="CN1094" i="13"/>
  <c r="CN1083" i="13"/>
  <c r="CJ1076" i="13"/>
  <c r="CJ1069" i="13"/>
  <c r="CN1061" i="13"/>
  <c r="CN1050" i="13"/>
  <c r="CN1039" i="13"/>
  <c r="CN1028" i="13"/>
  <c r="CN1017" i="13"/>
  <c r="CM1014" i="13"/>
  <c r="CL1014" i="13" s="1"/>
  <c r="CN1006" i="13"/>
  <c r="CM999" i="13"/>
  <c r="CL999" i="13" s="1"/>
  <c r="CM995" i="13"/>
  <c r="CL995" i="13" s="1"/>
  <c r="CJ988" i="13"/>
  <c r="CN980" i="13"/>
  <c r="CJ977" i="13"/>
  <c r="CJ970" i="13"/>
  <c r="CJ966" i="13"/>
  <c r="CN958" i="13"/>
  <c r="CJ955" i="13"/>
  <c r="CN947" i="13"/>
  <c r="CN943" i="13"/>
  <c r="CN940" i="13"/>
  <c r="CJ938" i="13"/>
  <c r="CM932" i="13"/>
  <c r="CL932" i="13" s="1"/>
  <c r="CJ930" i="13"/>
  <c r="CN924" i="13"/>
  <c r="CN921" i="13"/>
  <c r="CJ919" i="13"/>
  <c r="CJ916" i="13"/>
  <c r="CM907" i="13"/>
  <c r="CL907" i="13" s="1"/>
  <c r="CM904" i="13"/>
  <c r="CL904" i="13" s="1"/>
  <c r="CN901" i="13"/>
  <c r="CJ899" i="13"/>
  <c r="CJ896" i="13"/>
  <c r="CM893" i="13"/>
  <c r="CL893" i="13" s="1"/>
  <c r="CN890" i="13"/>
  <c r="CJ888" i="13"/>
  <c r="CN882" i="13"/>
  <c r="CN1169" i="13"/>
  <c r="CM1166" i="13"/>
  <c r="CL1166" i="13" s="1"/>
  <c r="CN1162" i="13"/>
  <c r="CM1159" i="13"/>
  <c r="CL1159" i="13" s="1"/>
  <c r="CJ1149" i="13"/>
  <c r="CN1145" i="13"/>
  <c r="CM1141" i="13"/>
  <c r="CL1141" i="13" s="1"/>
  <c r="CN1134" i="13"/>
  <c r="CN1130" i="13"/>
  <c r="CJ1124" i="13"/>
  <c r="CJ1120" i="13"/>
  <c r="CM1116" i="13"/>
  <c r="CL1116" i="13" s="1"/>
  <c r="CJ1109" i="13"/>
  <c r="CM1105" i="13"/>
  <c r="CL1105" i="13" s="1"/>
  <c r="CM1094" i="13"/>
  <c r="CL1094" i="13" s="1"/>
  <c r="CJ1091" i="13"/>
  <c r="CN1086" i="13"/>
  <c r="CM1083" i="13"/>
  <c r="CL1083" i="13" s="1"/>
  <c r="CJ1080" i="13"/>
  <c r="CM1075" i="13"/>
  <c r="CL1075" i="13" s="1"/>
  <c r="CN1068" i="13"/>
  <c r="CN1064" i="13"/>
  <c r="CM1061" i="13"/>
  <c r="CL1061" i="13" s="1"/>
  <c r="CJ1058" i="13"/>
  <c r="CN1053" i="13"/>
  <c r="CM1050" i="13"/>
  <c r="CL1050" i="13" s="1"/>
  <c r="CJ1047" i="13"/>
  <c r="CJ1043" i="13"/>
  <c r="CM1039" i="13"/>
  <c r="CL1039" i="13" s="1"/>
  <c r="CJ1036" i="13"/>
  <c r="CJ1032" i="13"/>
  <c r="CM1028" i="13"/>
  <c r="CL1028" i="13" s="1"/>
  <c r="CJ1025" i="13"/>
  <c r="CN1020" i="13"/>
  <c r="CM1017" i="13"/>
  <c r="CL1017" i="13" s="1"/>
  <c r="CN1009" i="13"/>
  <c r="CM1006" i="13"/>
  <c r="CL1006" i="13" s="1"/>
  <c r="CJ999" i="13"/>
  <c r="CJ992" i="13"/>
  <c r="CM987" i="13"/>
  <c r="CL987" i="13" s="1"/>
  <c r="CM980" i="13"/>
  <c r="CL980" i="13" s="1"/>
  <c r="CM976" i="13"/>
  <c r="CL976" i="13" s="1"/>
  <c r="CJ973" i="13"/>
  <c r="CN969" i="13"/>
  <c r="CM965" i="13"/>
  <c r="CL965" i="13" s="1"/>
  <c r="CJ962" i="13"/>
  <c r="CM958" i="13"/>
  <c r="CL958" i="13" s="1"/>
  <c r="CM954" i="13"/>
  <c r="CL954" i="13" s="1"/>
  <c r="CJ951" i="13"/>
  <c r="CM947" i="13"/>
  <c r="CL947" i="13" s="1"/>
  <c r="CM940" i="13"/>
  <c r="CL940" i="13" s="1"/>
  <c r="CN937" i="13"/>
  <c r="CN929" i="13"/>
  <c r="CM924" i="13"/>
  <c r="CL924" i="13" s="1"/>
  <c r="CM921" i="13"/>
  <c r="CL921" i="13" s="1"/>
  <c r="CN918" i="13"/>
  <c r="CN915" i="13"/>
  <c r="CJ913" i="13"/>
  <c r="CJ910" i="13"/>
  <c r="CM901" i="13"/>
  <c r="CL901" i="13" s="1"/>
  <c r="CN898" i="13"/>
  <c r="CN895" i="13"/>
  <c r="CM890" i="13"/>
  <c r="CL890" i="13" s="1"/>
  <c r="CN887" i="13"/>
  <c r="CJ885" i="13"/>
  <c r="CM882" i="13"/>
  <c r="CL882" i="13" s="1"/>
  <c r="CM1169" i="13"/>
  <c r="CL1169" i="13" s="1"/>
  <c r="CM1162" i="13"/>
  <c r="CL1162" i="13" s="1"/>
  <c r="CJ1156" i="13"/>
  <c r="CN1148" i="13"/>
  <c r="CM1145" i="13"/>
  <c r="CL1145" i="13" s="1"/>
  <c r="CM1134" i="13"/>
  <c r="CL1134" i="13" s="1"/>
  <c r="CM1130" i="13"/>
  <c r="CL1130" i="13" s="1"/>
  <c r="CN1123" i="13"/>
  <c r="CN1119" i="13"/>
  <c r="CJ1113" i="13"/>
  <c r="CN1108" i="13"/>
  <c r="CJ1102" i="13"/>
  <c r="CJ1098" i="13"/>
  <c r="CN1090" i="13"/>
  <c r="CM1086" i="13"/>
  <c r="CL1086" i="13" s="1"/>
  <c r="CN1079" i="13"/>
  <c r="CJ1072" i="13"/>
  <c r="CM1068" i="13"/>
  <c r="CL1068" i="13" s="1"/>
  <c r="CM1064" i="13"/>
  <c r="CL1064" i="13" s="1"/>
  <c r="CN1057" i="13"/>
  <c r="CM1053" i="13"/>
  <c r="CL1053" i="13" s="1"/>
  <c r="CN1046" i="13"/>
  <c r="CN1042" i="13"/>
  <c r="CN1035" i="13"/>
  <c r="CN1031" i="13"/>
  <c r="CN1024" i="13"/>
  <c r="CM1020" i="13"/>
  <c r="CL1020" i="13" s="1"/>
  <c r="CJ1014" i="13"/>
  <c r="CM1009" i="13"/>
  <c r="CL1009" i="13" s="1"/>
  <c r="CJ1003" i="13"/>
  <c r="CN998" i="13"/>
  <c r="CN991" i="13"/>
  <c r="CJ984" i="13"/>
  <c r="CN972" i="13"/>
  <c r="CM969" i="13"/>
  <c r="CL969" i="13" s="1"/>
  <c r="CN961" i="13"/>
  <c r="CN950" i="13"/>
  <c r="CJ943" i="13"/>
  <c r="CM937" i="13"/>
  <c r="CL937" i="13" s="1"/>
  <c r="CJ935" i="13"/>
  <c r="CM929" i="13"/>
  <c r="CL929" i="13" s="1"/>
  <c r="CJ927" i="13"/>
  <c r="CM918" i="13"/>
  <c r="CL918" i="13" s="1"/>
  <c r="CM915" i="13"/>
  <c r="CL915" i="13" s="1"/>
  <c r="CN912" i="13"/>
  <c r="CN909" i="13"/>
  <c r="CJ907" i="13"/>
  <c r="CJ904" i="13"/>
  <c r="CM898" i="13"/>
  <c r="CL898" i="13" s="1"/>
  <c r="CM895" i="13"/>
  <c r="CL895" i="13" s="1"/>
  <c r="CJ893" i="13"/>
  <c r="CM887" i="13"/>
  <c r="CL887" i="13" s="1"/>
  <c r="CN884" i="13"/>
  <c r="CM1165" i="13"/>
  <c r="CL1165" i="13" s="1"/>
  <c r="CJ1152" i="13"/>
  <c r="CM1148" i="13"/>
  <c r="CL1148" i="13" s="1"/>
  <c r="CN1144" i="13"/>
  <c r="CJ1141" i="13"/>
  <c r="CJ1138" i="13"/>
  <c r="CJ1134" i="13"/>
  <c r="CJ1127" i="13"/>
  <c r="CM1119" i="13"/>
  <c r="CL1119" i="13" s="1"/>
  <c r="CJ1116" i="13"/>
  <c r="CM1108" i="13"/>
  <c r="CL1108" i="13" s="1"/>
  <c r="CN1097" i="13"/>
  <c r="CJ1094" i="13"/>
  <c r="CJ1083" i="13"/>
  <c r="CJ1079" i="13"/>
  <c r="CN1071" i="13"/>
  <c r="CJ1068" i="13"/>
  <c r="CJ1061" i="13"/>
  <c r="CJ1057" i="13"/>
  <c r="CJ1050" i="13"/>
  <c r="CJ1046" i="13"/>
  <c r="CM1042" i="13"/>
  <c r="CL1042" i="13" s="1"/>
  <c r="CJ1035" i="13"/>
  <c r="CM1031" i="13"/>
  <c r="CL1031" i="13" s="1"/>
  <c r="CJ1028" i="13"/>
  <c r="CJ1024" i="13"/>
  <c r="CJ1017" i="13"/>
  <c r="CM998" i="13"/>
  <c r="CL998" i="13" s="1"/>
  <c r="CJ995" i="13"/>
  <c r="CJ991" i="13"/>
  <c r="CJ987" i="13"/>
  <c r="CN983" i="13"/>
  <c r="CM979" i="13"/>
  <c r="CL979" i="13" s="1"/>
  <c r="CJ976" i="13"/>
  <c r="CM972" i="13"/>
  <c r="CL972" i="13" s="1"/>
  <c r="CN968" i="13"/>
  <c r="CJ965" i="13"/>
  <c r="CM961" i="13"/>
  <c r="CL961" i="13" s="1"/>
  <c r="CM957" i="13"/>
  <c r="CL957" i="13" s="1"/>
  <c r="CJ954" i="13"/>
  <c r="CM950" i="13"/>
  <c r="CL950" i="13" s="1"/>
  <c r="CN946" i="13"/>
  <c r="CN942" i="13"/>
  <c r="CN934" i="13"/>
  <c r="CJ932" i="13"/>
  <c r="CN926" i="13"/>
  <c r="CJ924" i="13"/>
  <c r="CJ921" i="13"/>
  <c r="CM912" i="13"/>
  <c r="CL912" i="13" s="1"/>
  <c r="CM909" i="13"/>
  <c r="CL909" i="13" s="1"/>
  <c r="CN906" i="13"/>
  <c r="CN903" i="13"/>
  <c r="CJ901" i="13"/>
  <c r="CN892" i="13"/>
  <c r="CJ890" i="13"/>
  <c r="CM884" i="13"/>
  <c r="CL884" i="13" s="1"/>
  <c r="CN1170" i="13"/>
  <c r="CM1160" i="13"/>
  <c r="CL1160" i="13" s="1"/>
  <c r="CN1153" i="13"/>
  <c r="CN1146" i="13"/>
  <c r="CN1135" i="13"/>
  <c r="CN1124" i="13"/>
  <c r="CM1121" i="13"/>
  <c r="CL1121" i="13" s="1"/>
  <c r="CN1117" i="13"/>
  <c r="CM1110" i="13"/>
  <c r="CL1110" i="13" s="1"/>
  <c r="CN1106" i="13"/>
  <c r="CJ1103" i="13"/>
  <c r="CN1099" i="13"/>
  <c r="CN1095" i="13"/>
  <c r="CN1091" i="13"/>
  <c r="CM1088" i="13"/>
  <c r="CL1088" i="13" s="1"/>
  <c r="CM1084" i="13"/>
  <c r="CL1084" i="13" s="1"/>
  <c r="CN1080" i="13"/>
  <c r="CM1069" i="13"/>
  <c r="CL1069" i="13" s="1"/>
  <c r="CM1066" i="13"/>
  <c r="CL1066" i="13" s="1"/>
  <c r="CM1062" i="13"/>
  <c r="CL1062" i="13" s="1"/>
  <c r="CJ1059" i="13"/>
  <c r="CM1051" i="13"/>
  <c r="CL1051" i="13" s="1"/>
  <c r="CN1047" i="13"/>
  <c r="CN1040" i="13"/>
  <c r="CJ1037" i="13"/>
  <c r="CN1029" i="13"/>
  <c r="CJ1026" i="13"/>
  <c r="CN1018" i="13"/>
  <c r="CM1011" i="13"/>
  <c r="CL1011" i="13" s="1"/>
  <c r="CN1007" i="13"/>
  <c r="CJ1004" i="13"/>
  <c r="CM1000" i="13"/>
  <c r="CL1000" i="13" s="1"/>
  <c r="CM996" i="13"/>
  <c r="CL996" i="13" s="1"/>
  <c r="CJ993" i="13"/>
  <c r="CM981" i="13"/>
  <c r="CL981" i="13" s="1"/>
  <c r="CJ974" i="13"/>
  <c r="CM970" i="13"/>
  <c r="CL970" i="13" s="1"/>
  <c r="CM959" i="13"/>
  <c r="CL959" i="13" s="1"/>
  <c r="CJ956" i="13"/>
  <c r="CJ945" i="13"/>
  <c r="CM941" i="13"/>
  <c r="CL941" i="13" s="1"/>
  <c r="CN938" i="13"/>
  <c r="CJ936" i="13"/>
  <c r="CN930" i="13"/>
  <c r="CJ928" i="13"/>
  <c r="CM922" i="13"/>
  <c r="CL922" i="13" s="1"/>
  <c r="CN919" i="13"/>
  <c r="CN916" i="13"/>
  <c r="CN913" i="13"/>
  <c r="CJ911" i="13"/>
  <c r="CM902" i="13"/>
  <c r="CL902" i="13" s="1"/>
  <c r="CN899" i="13"/>
  <c r="CN896" i="13"/>
  <c r="CM891" i="13"/>
  <c r="CL891" i="13" s="1"/>
  <c r="CM888" i="13"/>
  <c r="CL888" i="13" s="1"/>
  <c r="CJ886" i="13"/>
  <c r="CJ1167" i="13"/>
  <c r="CM1154" i="13"/>
  <c r="CL1154" i="13" s="1"/>
  <c r="CJ1143" i="13"/>
  <c r="CN1129" i="13"/>
  <c r="CM1118" i="13"/>
  <c r="CL1118" i="13" s="1"/>
  <c r="CJ1105" i="13"/>
  <c r="CM1099" i="13"/>
  <c r="CL1099" i="13" s="1"/>
  <c r="CJ1086" i="13"/>
  <c r="CJ1074" i="13"/>
  <c r="CN1060" i="13"/>
  <c r="CJ1055" i="13"/>
  <c r="CM1036" i="13"/>
  <c r="CL1036" i="13" s="1"/>
  <c r="CM1030" i="13"/>
  <c r="CL1030" i="13" s="1"/>
  <c r="CJ1023" i="13"/>
  <c r="CN1016" i="13"/>
  <c r="CM1004" i="13"/>
  <c r="CL1004" i="13" s="1"/>
  <c r="CJ998" i="13"/>
  <c r="CM992" i="13"/>
  <c r="CL992" i="13" s="1"/>
  <c r="CN985" i="13"/>
  <c r="CN978" i="13"/>
  <c r="CJ967" i="13"/>
  <c r="CJ960" i="13"/>
  <c r="CM953" i="13"/>
  <c r="CL953" i="13" s="1"/>
  <c r="CJ948" i="13"/>
  <c r="CN941" i="13"/>
  <c r="CM936" i="13"/>
  <c r="CL936" i="13" s="1"/>
  <c r="CN931" i="13"/>
  <c r="CN927" i="13"/>
  <c r="CJ923" i="13"/>
  <c r="CN917" i="13"/>
  <c r="CJ898" i="13"/>
  <c r="CJ894" i="13"/>
  <c r="CJ889" i="13"/>
  <c r="CN880" i="13"/>
  <c r="CN869" i="13"/>
  <c r="CN866" i="13"/>
  <c r="CJ864" i="13"/>
  <c r="CJ861" i="13"/>
  <c r="CN855" i="13"/>
  <c r="CN852" i="13"/>
  <c r="CM847" i="13"/>
  <c r="CL847" i="13" s="1"/>
  <c r="CM844" i="13"/>
  <c r="CL844" i="13" s="1"/>
  <c r="CN841" i="13"/>
  <c r="CJ839" i="13"/>
  <c r="CM836" i="13"/>
  <c r="CL836" i="13" s="1"/>
  <c r="CM833" i="13"/>
  <c r="CL833" i="13" s="1"/>
  <c r="CM830" i="13"/>
  <c r="CL830" i="13" s="1"/>
  <c r="CJ828" i="13"/>
  <c r="CN822" i="13"/>
  <c r="CJ820" i="13"/>
  <c r="CN1171" i="13"/>
  <c r="CN1142" i="13"/>
  <c r="CJ1136" i="13"/>
  <c r="CM1129" i="13"/>
  <c r="CL1129" i="13" s="1"/>
  <c r="CN1122" i="13"/>
  <c r="CJ1111" i="13"/>
  <c r="CN1104" i="13"/>
  <c r="CJ1092" i="13"/>
  <c r="CN1085" i="13"/>
  <c r="CM1078" i="13"/>
  <c r="CL1078" i="13" s="1"/>
  <c r="CN1072" i="13"/>
  <c r="CJ1067" i="13"/>
  <c r="CM1060" i="13"/>
  <c r="CL1060" i="13" s="1"/>
  <c r="CN1054" i="13"/>
  <c r="CJ1048" i="13"/>
  <c r="CJ1042" i="13"/>
  <c r="CM1034" i="13"/>
  <c r="CL1034" i="13" s="1"/>
  <c r="CN1022" i="13"/>
  <c r="CM1016" i="13"/>
  <c r="CL1016" i="13" s="1"/>
  <c r="CJ1011" i="13"/>
  <c r="CN997" i="13"/>
  <c r="CM990" i="13"/>
  <c r="CL990" i="13" s="1"/>
  <c r="CN984" i="13"/>
  <c r="CM978" i="13"/>
  <c r="CL978" i="13" s="1"/>
  <c r="CN966" i="13"/>
  <c r="CN959" i="13"/>
  <c r="CM931" i="13"/>
  <c r="CL931" i="13" s="1"/>
  <c r="CM927" i="13"/>
  <c r="CL927" i="13" s="1"/>
  <c r="CN922" i="13"/>
  <c r="CM917" i="13"/>
  <c r="CL917" i="13" s="1"/>
  <c r="CJ908" i="13"/>
  <c r="CJ903" i="13"/>
  <c r="CN897" i="13"/>
  <c r="CN893" i="13"/>
  <c r="CN888" i="13"/>
  <c r="CJ884" i="13"/>
  <c r="CM880" i="13"/>
  <c r="CL880" i="13" s="1"/>
  <c r="CJ878" i="13"/>
  <c r="CJ875" i="13"/>
  <c r="CJ872" i="13"/>
  <c r="CM869" i="13"/>
  <c r="CL869" i="13" s="1"/>
  <c r="CM866" i="13"/>
  <c r="CL866" i="13" s="1"/>
  <c r="CN863" i="13"/>
  <c r="CN860" i="13"/>
  <c r="CM855" i="13"/>
  <c r="CL855" i="13" s="1"/>
  <c r="CM852" i="13"/>
  <c r="CL852" i="13" s="1"/>
  <c r="CJ850" i="13"/>
  <c r="CM841" i="13"/>
  <c r="CL841" i="13" s="1"/>
  <c r="CN838" i="13"/>
  <c r="CN827" i="13"/>
  <c r="CJ825" i="13"/>
  <c r="CM822" i="13"/>
  <c r="CL822" i="13" s="1"/>
  <c r="CN819" i="13"/>
  <c r="CJ817" i="13"/>
  <c r="CM1171" i="13"/>
  <c r="CL1171" i="13" s="1"/>
  <c r="CJ1165" i="13"/>
  <c r="CJ1160" i="13"/>
  <c r="CJ1154" i="13"/>
  <c r="CM1147" i="13"/>
  <c r="CL1147" i="13" s="1"/>
  <c r="CN1140" i="13"/>
  <c r="CM1135" i="13"/>
  <c r="CL1135" i="13" s="1"/>
  <c r="CM1122" i="13"/>
  <c r="CL1122" i="13" s="1"/>
  <c r="CJ1117" i="13"/>
  <c r="CN1110" i="13"/>
  <c r="CJ1104" i="13"/>
  <c r="CM1097" i="13"/>
  <c r="CL1097" i="13" s="1"/>
  <c r="CM1091" i="13"/>
  <c r="CL1091" i="13" s="1"/>
  <c r="CM1085" i="13"/>
  <c r="CL1085" i="13" s="1"/>
  <c r="CM1072" i="13"/>
  <c r="CL1072" i="13" s="1"/>
  <c r="CN1066" i="13"/>
  <c r="CN1059" i="13"/>
  <c r="CJ1053" i="13"/>
  <c r="CM1047" i="13"/>
  <c r="CL1047" i="13" s="1"/>
  <c r="CN1041" i="13"/>
  <c r="CJ1029" i="13"/>
  <c r="CM1022" i="13"/>
  <c r="CL1022" i="13" s="1"/>
  <c r="CJ1016" i="13"/>
  <c r="CN1003" i="13"/>
  <c r="CM997" i="13"/>
  <c r="CL997" i="13" s="1"/>
  <c r="CM984" i="13"/>
  <c r="CL984" i="13" s="1"/>
  <c r="CM971" i="13"/>
  <c r="CL971" i="13" s="1"/>
  <c r="CN964" i="13"/>
  <c r="CJ953" i="13"/>
  <c r="CJ946" i="13"/>
  <c r="CJ941" i="13"/>
  <c r="CM926" i="13"/>
  <c r="CL926" i="13" s="1"/>
  <c r="CJ912" i="13"/>
  <c r="CN907" i="13"/>
  <c r="CN902" i="13"/>
  <c r="CM897" i="13"/>
  <c r="CL897" i="13" s="1"/>
  <c r="CM892" i="13"/>
  <c r="CL892" i="13" s="1"/>
  <c r="CN883" i="13"/>
  <c r="CN877" i="13"/>
  <c r="CN874" i="13"/>
  <c r="CN871" i="13"/>
  <c r="CM863" i="13"/>
  <c r="CL863" i="13" s="1"/>
  <c r="CM860" i="13"/>
  <c r="CL860" i="13" s="1"/>
  <c r="CJ858" i="13"/>
  <c r="CN849" i="13"/>
  <c r="CJ847" i="13"/>
  <c r="CJ844" i="13"/>
  <c r="CM838" i="13"/>
  <c r="CL838" i="13" s="1"/>
  <c r="CJ836" i="13"/>
  <c r="CJ833" i="13"/>
  <c r="CJ830" i="13"/>
  <c r="CM827" i="13"/>
  <c r="CL827" i="13" s="1"/>
  <c r="CN824" i="13"/>
  <c r="CM819" i="13"/>
  <c r="CL819" i="13" s="1"/>
  <c r="CN816" i="13"/>
  <c r="CN1164" i="13"/>
  <c r="CJ1159" i="13"/>
  <c r="CM1153" i="13"/>
  <c r="CL1153" i="13" s="1"/>
  <c r="CM1140" i="13"/>
  <c r="CL1140" i="13" s="1"/>
  <c r="CJ1129" i="13"/>
  <c r="CN1115" i="13"/>
  <c r="CM1103" i="13"/>
  <c r="CL1103" i="13" s="1"/>
  <c r="CJ1078" i="13"/>
  <c r="CM1071" i="13"/>
  <c r="CL1071" i="13" s="1"/>
  <c r="CN1052" i="13"/>
  <c r="CM1041" i="13"/>
  <c r="CL1041" i="13" s="1"/>
  <c r="CJ1034" i="13"/>
  <c r="CN1027" i="13"/>
  <c r="CJ1022" i="13"/>
  <c r="CM1015" i="13"/>
  <c r="CL1015" i="13" s="1"/>
  <c r="CJ1009" i="13"/>
  <c r="CM1003" i="13"/>
  <c r="CL1003" i="13" s="1"/>
  <c r="CJ990" i="13"/>
  <c r="CM983" i="13"/>
  <c r="CL983" i="13" s="1"/>
  <c r="CJ978" i="13"/>
  <c r="CJ971" i="13"/>
  <c r="CM964" i="13"/>
  <c r="CL964" i="13" s="1"/>
  <c r="CJ959" i="13"/>
  <c r="CN952" i="13"/>
  <c r="CN945" i="13"/>
  <c r="CJ940" i="13"/>
  <c r="CN935" i="13"/>
  <c r="CJ922" i="13"/>
  <c r="CJ917" i="13"/>
  <c r="CN911" i="13"/>
  <c r="CM906" i="13"/>
  <c r="CL906" i="13" s="1"/>
  <c r="CM883" i="13"/>
  <c r="CL883" i="13" s="1"/>
  <c r="CM877" i="13"/>
  <c r="CL877" i="13" s="1"/>
  <c r="CM874" i="13"/>
  <c r="CL874" i="13" s="1"/>
  <c r="CM871" i="13"/>
  <c r="CL871" i="13" s="1"/>
  <c r="CJ869" i="13"/>
  <c r="CJ866" i="13"/>
  <c r="CN857" i="13"/>
  <c r="CJ855" i="13"/>
  <c r="CM849" i="13"/>
  <c r="CL849" i="13" s="1"/>
  <c r="CN846" i="13"/>
  <c r="CN843" i="13"/>
  <c r="CN835" i="13"/>
  <c r="CN832" i="13"/>
  <c r="CN829" i="13"/>
  <c r="CM824" i="13"/>
  <c r="CL824" i="13" s="1"/>
  <c r="CM816" i="13"/>
  <c r="CL816" i="13" s="1"/>
  <c r="CN1167" i="13"/>
  <c r="CJ1162" i="13"/>
  <c r="CN1156" i="13"/>
  <c r="CN1150" i="13"/>
  <c r="CJ1144" i="13"/>
  <c r="CN1137" i="13"/>
  <c r="CN1113" i="13"/>
  <c r="CN1093" i="13"/>
  <c r="CN1074" i="13"/>
  <c r="CJ1056" i="13"/>
  <c r="CN1049" i="13"/>
  <c r="CM1037" i="13"/>
  <c r="CL1037" i="13" s="1"/>
  <c r="CM1025" i="13"/>
  <c r="CL1025" i="13" s="1"/>
  <c r="CJ1006" i="13"/>
  <c r="CM993" i="13"/>
  <c r="CL993" i="13" s="1"/>
  <c r="CM986" i="13"/>
  <c r="CL986" i="13" s="1"/>
  <c r="CJ981" i="13"/>
  <c r="CN974" i="13"/>
  <c r="CJ968" i="13"/>
  <c r="CN955" i="13"/>
  <c r="CN948" i="13"/>
  <c r="CM933" i="13"/>
  <c r="CL933" i="13" s="1"/>
  <c r="CM928" i="13"/>
  <c r="CL928" i="13" s="1"/>
  <c r="CN923" i="13"/>
  <c r="CM919" i="13"/>
  <c r="CL919" i="13" s="1"/>
  <c r="CJ909" i="13"/>
  <c r="CN904" i="13"/>
  <c r="CJ900" i="13"/>
  <c r="CN894" i="13"/>
  <c r="CN889" i="13"/>
  <c r="CN885" i="13"/>
  <c r="CM881" i="13"/>
  <c r="CL881" i="13" s="1"/>
  <c r="CJ879" i="13"/>
  <c r="CJ876" i="13"/>
  <c r="CJ873" i="13"/>
  <c r="CM867" i="13"/>
  <c r="CL867" i="13" s="1"/>
  <c r="CM864" i="13"/>
  <c r="CL864" i="13" s="1"/>
  <c r="CN861" i="13"/>
  <c r="CJ859" i="13"/>
  <c r="CM853" i="13"/>
  <c r="CL853" i="13" s="1"/>
  <c r="CJ851" i="13"/>
  <c r="CM842" i="13"/>
  <c r="CL842" i="13" s="1"/>
  <c r="CN839" i="13"/>
  <c r="CM828" i="13"/>
  <c r="CL828" i="13" s="1"/>
  <c r="CJ826" i="13"/>
  <c r="CN820" i="13"/>
  <c r="CJ818" i="13"/>
  <c r="CN1157" i="13"/>
  <c r="CJ1147" i="13"/>
  <c r="CM1137" i="13"/>
  <c r="CL1137" i="13" s="1"/>
  <c r="CM1126" i="13"/>
  <c r="CL1126" i="13" s="1"/>
  <c r="CJ1115" i="13"/>
  <c r="CJ1106" i="13"/>
  <c r="CJ1095" i="13"/>
  <c r="CN1082" i="13"/>
  <c r="CJ1040" i="13"/>
  <c r="CN1030" i="13"/>
  <c r="CM1019" i="13"/>
  <c r="CL1019" i="13" s="1"/>
  <c r="CJ996" i="13"/>
  <c r="CJ964" i="13"/>
  <c r="CN953" i="13"/>
  <c r="CM942" i="13"/>
  <c r="CL942" i="13" s="1"/>
  <c r="CJ926" i="13"/>
  <c r="CM910" i="13"/>
  <c r="CL910" i="13" s="1"/>
  <c r="CN900" i="13"/>
  <c r="CM879" i="13"/>
  <c r="CL879" i="13" s="1"/>
  <c r="CJ865" i="13"/>
  <c r="CN859" i="13"/>
  <c r="CJ856" i="13"/>
  <c r="CJ846" i="13"/>
  <c r="CJ841" i="13"/>
  <c r="CJ837" i="13"/>
  <c r="CN831" i="13"/>
  <c r="CJ827" i="13"/>
  <c r="CJ823" i="13"/>
  <c r="CM1167" i="13"/>
  <c r="CL1167" i="13" s="1"/>
  <c r="CM1157" i="13"/>
  <c r="CL1157" i="13" s="1"/>
  <c r="CM1146" i="13"/>
  <c r="CL1146" i="13" s="1"/>
  <c r="CN1136" i="13"/>
  <c r="CN1125" i="13"/>
  <c r="CM1114" i="13"/>
  <c r="CL1114" i="13" s="1"/>
  <c r="CM1093" i="13"/>
  <c r="CL1093" i="13" s="1"/>
  <c r="CM1082" i="13"/>
  <c r="CL1082" i="13" s="1"/>
  <c r="CM1070" i="13"/>
  <c r="CL1070" i="13" s="1"/>
  <c r="CJ1062" i="13"/>
  <c r="CJ1051" i="13"/>
  <c r="CJ1039" i="13"/>
  <c r="CM1027" i="13"/>
  <c r="CL1027" i="13" s="1"/>
  <c r="CN995" i="13"/>
  <c r="CJ986" i="13"/>
  <c r="CJ975" i="13"/>
  <c r="CN963" i="13"/>
  <c r="CN951" i="13"/>
  <c r="CJ934" i="13"/>
  <c r="CN925" i="13"/>
  <c r="CJ918" i="13"/>
  <c r="CM900" i="13"/>
  <c r="CL900" i="13" s="1"/>
  <c r="CM885" i="13"/>
  <c r="CL885" i="13" s="1"/>
  <c r="CJ874" i="13"/>
  <c r="CJ870" i="13"/>
  <c r="CN864" i="13"/>
  <c r="CM859" i="13"/>
  <c r="CL859" i="13" s="1"/>
  <c r="CN854" i="13"/>
  <c r="CN850" i="13"/>
  <c r="CN845" i="13"/>
  <c r="CN840" i="13"/>
  <c r="CN836" i="13"/>
  <c r="CM831" i="13"/>
  <c r="CL831" i="13" s="1"/>
  <c r="CN826" i="13"/>
  <c r="CJ822" i="13"/>
  <c r="CN817" i="13"/>
  <c r="CJ1157" i="13"/>
  <c r="CM1133" i="13"/>
  <c r="CL1133" i="13" s="1"/>
  <c r="CJ1125" i="13"/>
  <c r="CN1102" i="13"/>
  <c r="CN1092" i="13"/>
  <c r="CN1081" i="13"/>
  <c r="CJ1070" i="13"/>
  <c r="CM1049" i="13"/>
  <c r="CL1049" i="13" s="1"/>
  <c r="CN1038" i="13"/>
  <c r="CJ1027" i="13"/>
  <c r="CJ1018" i="13"/>
  <c r="CJ1007" i="13"/>
  <c r="CN994" i="13"/>
  <c r="CM973" i="13"/>
  <c r="CL973" i="13" s="1"/>
  <c r="CN962" i="13"/>
  <c r="CM951" i="13"/>
  <c r="CL951" i="13" s="1"/>
  <c r="CJ942" i="13"/>
  <c r="CN933" i="13"/>
  <c r="CM925" i="13"/>
  <c r="CL925" i="13" s="1"/>
  <c r="CM916" i="13"/>
  <c r="CL916" i="13" s="1"/>
  <c r="CN908" i="13"/>
  <c r="CJ892" i="13"/>
  <c r="CN873" i="13"/>
  <c r="CN868" i="13"/>
  <c r="CM854" i="13"/>
  <c r="CL854" i="13" s="1"/>
  <c r="CM850" i="13"/>
  <c r="CL850" i="13" s="1"/>
  <c r="CM845" i="13"/>
  <c r="CL845" i="13" s="1"/>
  <c r="CM840" i="13"/>
  <c r="CL840" i="13" s="1"/>
  <c r="CM835" i="13"/>
  <c r="CL835" i="13" s="1"/>
  <c r="CJ831" i="13"/>
  <c r="CM826" i="13"/>
  <c r="CL826" i="13" s="1"/>
  <c r="CN821" i="13"/>
  <c r="CM817" i="13"/>
  <c r="CL817" i="13" s="1"/>
  <c r="CM1164" i="13"/>
  <c r="CL1164" i="13" s="1"/>
  <c r="CJ1155" i="13"/>
  <c r="CM1124" i="13"/>
  <c r="CL1124" i="13" s="1"/>
  <c r="CJ1114" i="13"/>
  <c r="CM1102" i="13"/>
  <c r="CL1102" i="13" s="1"/>
  <c r="CN1089" i="13"/>
  <c r="CJ1081" i="13"/>
  <c r="CN1069" i="13"/>
  <c r="CN1058" i="13"/>
  <c r="CN1048" i="13"/>
  <c r="CJ1038" i="13"/>
  <c r="CM1026" i="13"/>
  <c r="CL1026" i="13" s="1"/>
  <c r="CN1005" i="13"/>
  <c r="CM994" i="13"/>
  <c r="CL994" i="13" s="1"/>
  <c r="CM982" i="13"/>
  <c r="CL982" i="13" s="1"/>
  <c r="CM962" i="13"/>
  <c r="CL962" i="13" s="1"/>
  <c r="CN939" i="13"/>
  <c r="CJ933" i="13"/>
  <c r="CM908" i="13"/>
  <c r="CL908" i="13" s="1"/>
  <c r="CN891" i="13"/>
  <c r="CN878" i="13"/>
  <c r="CM873" i="13"/>
  <c r="CL873" i="13" s="1"/>
  <c r="CM868" i="13"/>
  <c r="CL868" i="13" s="1"/>
  <c r="CJ845" i="13"/>
  <c r="CN830" i="13"/>
  <c r="CM821" i="13"/>
  <c r="CL821" i="13" s="1"/>
  <c r="CN1154" i="13"/>
  <c r="CJ1133" i="13"/>
  <c r="CJ1122" i="13"/>
  <c r="CN1111" i="13"/>
  <c r="CN1100" i="13"/>
  <c r="CM1089" i="13"/>
  <c r="CL1089" i="13" s="1"/>
  <c r="CM1080" i="13"/>
  <c r="CL1080" i="13" s="1"/>
  <c r="CM1058" i="13"/>
  <c r="CL1058" i="13" s="1"/>
  <c r="CM1045" i="13"/>
  <c r="CL1045" i="13" s="1"/>
  <c r="CJ1015" i="13"/>
  <c r="CJ1005" i="13"/>
  <c r="CJ994" i="13"/>
  <c r="CJ982" i="13"/>
  <c r="CN970" i="13"/>
  <c r="CJ950" i="13"/>
  <c r="CM939" i="13"/>
  <c r="CL939" i="13" s="1"/>
  <c r="CN932" i="13"/>
  <c r="CJ925" i="13"/>
  <c r="CJ915" i="13"/>
  <c r="CM899" i="13"/>
  <c r="CL899" i="13" s="1"/>
  <c r="CJ883" i="13"/>
  <c r="CM878" i="13"/>
  <c r="CL878" i="13" s="1"/>
  <c r="CJ863" i="13"/>
  <c r="CN858" i="13"/>
  <c r="CJ854" i="13"/>
  <c r="CJ849" i="13"/>
  <c r="CN844" i="13"/>
  <c r="CJ840" i="13"/>
  <c r="CJ835" i="13"/>
  <c r="CM829" i="13"/>
  <c r="CL829" i="13" s="1"/>
  <c r="CN825" i="13"/>
  <c r="CJ1164" i="13"/>
  <c r="CN1149" i="13"/>
  <c r="CJ1130" i="13"/>
  <c r="CJ1075" i="13"/>
  <c r="CN1055" i="13"/>
  <c r="CN1036" i="13"/>
  <c r="CJ1020" i="13"/>
  <c r="CJ1001" i="13"/>
  <c r="CN914" i="13"/>
  <c r="CJ877" i="13"/>
  <c r="CM870" i="13"/>
  <c r="CL870" i="13" s="1"/>
  <c r="CM861" i="13"/>
  <c r="CL861" i="13" s="1"/>
  <c r="CJ853" i="13"/>
  <c r="CM843" i="13"/>
  <c r="CL843" i="13" s="1"/>
  <c r="CM837" i="13"/>
  <c r="CL837" i="13" s="1"/>
  <c r="CN828" i="13"/>
  <c r="CM820" i="13"/>
  <c r="CL820" i="13" s="1"/>
  <c r="CN1163" i="13"/>
  <c r="CM1149" i="13"/>
  <c r="CL1149" i="13" s="1"/>
  <c r="CJ1128" i="13"/>
  <c r="CM1074" i="13"/>
  <c r="CL1074" i="13" s="1"/>
  <c r="CM1055" i="13"/>
  <c r="CL1055" i="13" s="1"/>
  <c r="CN1033" i="13"/>
  <c r="CN1019" i="13"/>
  <c r="CN1000" i="13"/>
  <c r="CM960" i="13"/>
  <c r="CL960" i="13" s="1"/>
  <c r="CN944" i="13"/>
  <c r="CJ929" i="13"/>
  <c r="CM914" i="13"/>
  <c r="CL914" i="13" s="1"/>
  <c r="CJ902" i="13"/>
  <c r="CJ887" i="13"/>
  <c r="CN876" i="13"/>
  <c r="CJ868" i="13"/>
  <c r="CJ852" i="13"/>
  <c r="CN1143" i="13"/>
  <c r="CN1127" i="13"/>
  <c r="CJ1108" i="13"/>
  <c r="CJ1089" i="13"/>
  <c r="CM1052" i="13"/>
  <c r="CL1052" i="13" s="1"/>
  <c r="CM1033" i="13"/>
  <c r="CL1033" i="13" s="1"/>
  <c r="CN1014" i="13"/>
  <c r="CJ979" i="13"/>
  <c r="CJ957" i="13"/>
  <c r="CM944" i="13"/>
  <c r="CL944" i="13" s="1"/>
  <c r="CN928" i="13"/>
  <c r="CJ914" i="13"/>
  <c r="CN886" i="13"/>
  <c r="CM876" i="13"/>
  <c r="CL876" i="13" s="1"/>
  <c r="CN867" i="13"/>
  <c r="CJ860" i="13"/>
  <c r="CN851" i="13"/>
  <c r="CN834" i="13"/>
  <c r="CN1161" i="13"/>
  <c r="CM1143" i="13"/>
  <c r="CL1143" i="13" s="1"/>
  <c r="CN1126" i="13"/>
  <c r="CN1107" i="13"/>
  <c r="CN1088" i="13"/>
  <c r="CM1067" i="13"/>
  <c r="CL1067" i="13" s="1"/>
  <c r="CN1012" i="13"/>
  <c r="CN977" i="13"/>
  <c r="CN956" i="13"/>
  <c r="CM913" i="13"/>
  <c r="CL913" i="13" s="1"/>
  <c r="CJ897" i="13"/>
  <c r="CM886" i="13"/>
  <c r="CL886" i="13" s="1"/>
  <c r="CM858" i="13"/>
  <c r="CL858" i="13" s="1"/>
  <c r="CM851" i="13"/>
  <c r="CL851" i="13" s="1"/>
  <c r="CJ843" i="13"/>
  <c r="CM834" i="13"/>
  <c r="CL834" i="13" s="1"/>
  <c r="CJ819" i="13"/>
  <c r="CM1161" i="13"/>
  <c r="CL1161" i="13" s="1"/>
  <c r="CN1121" i="13"/>
  <c r="CM1107" i="13"/>
  <c r="CL1107" i="13" s="1"/>
  <c r="CJ1088" i="13"/>
  <c r="CJ1033" i="13"/>
  <c r="CM1012" i="13"/>
  <c r="CL1012" i="13" s="1"/>
  <c r="CN975" i="13"/>
  <c r="CM956" i="13"/>
  <c r="CL956" i="13" s="1"/>
  <c r="CJ939" i="13"/>
  <c r="CM911" i="13"/>
  <c r="CL911" i="13" s="1"/>
  <c r="CM896" i="13"/>
  <c r="CL896" i="13" s="1"/>
  <c r="CN875" i="13"/>
  <c r="CJ867" i="13"/>
  <c r="CM857" i="13"/>
  <c r="CL857" i="13" s="1"/>
  <c r="CN842" i="13"/>
  <c r="CJ834" i="13"/>
  <c r="CM825" i="13"/>
  <c r="CL825" i="13" s="1"/>
  <c r="CN818" i="13"/>
  <c r="CN1158" i="13"/>
  <c r="CM1132" i="13"/>
  <c r="CL1132" i="13" s="1"/>
  <c r="CJ1100" i="13"/>
  <c r="CJ1064" i="13"/>
  <c r="CN1001" i="13"/>
  <c r="CM938" i="13"/>
  <c r="CL938" i="13" s="1"/>
  <c r="CM894" i="13"/>
  <c r="CL894" i="13" s="1"/>
  <c r="CN872" i="13"/>
  <c r="CJ862" i="13"/>
  <c r="CN847" i="13"/>
  <c r="CM818" i="13"/>
  <c r="CL818" i="13" s="1"/>
  <c r="CJ1132" i="13"/>
  <c r="CJ1097" i="13"/>
  <c r="CN1063" i="13"/>
  <c r="CM1001" i="13"/>
  <c r="CL1001" i="13" s="1"/>
  <c r="CJ937" i="13"/>
  <c r="CJ920" i="13"/>
  <c r="CJ891" i="13"/>
  <c r="CM872" i="13"/>
  <c r="CL872" i="13" s="1"/>
  <c r="CM846" i="13"/>
  <c r="CL846" i="13" s="1"/>
  <c r="CJ832" i="13"/>
  <c r="CJ816" i="13"/>
  <c r="CN1151" i="13"/>
  <c r="CJ1121" i="13"/>
  <c r="CM1096" i="13"/>
  <c r="CL1096" i="13" s="1"/>
  <c r="CN1025" i="13"/>
  <c r="CN992" i="13"/>
  <c r="CN967" i="13"/>
  <c r="CM935" i="13"/>
  <c r="CL935" i="13" s="1"/>
  <c r="CN910" i="13"/>
  <c r="CN856" i="13"/>
  <c r="CM1151" i="13"/>
  <c r="CL1151" i="13" s="1"/>
  <c r="CM1056" i="13"/>
  <c r="CL1056" i="13" s="1"/>
  <c r="CM1023" i="13"/>
  <c r="CL1023" i="13" s="1"/>
  <c r="CN989" i="13"/>
  <c r="CM967" i="13"/>
  <c r="CL967" i="13" s="1"/>
  <c r="CM934" i="13"/>
  <c r="CL934" i="13" s="1"/>
  <c r="CJ906" i="13"/>
  <c r="CJ882" i="13"/>
  <c r="CJ871" i="13"/>
  <c r="CM856" i="13"/>
  <c r="CL856" i="13" s="1"/>
  <c r="CJ842" i="13"/>
  <c r="CJ829" i="13"/>
  <c r="CJ1119" i="13"/>
  <c r="CM989" i="13"/>
  <c r="CL989" i="13" s="1"/>
  <c r="CJ931" i="13"/>
  <c r="CN905" i="13"/>
  <c r="CN881" i="13"/>
  <c r="CN870" i="13"/>
  <c r="CM839" i="13"/>
  <c r="CL839" i="13" s="1"/>
  <c r="CM1100" i="13"/>
  <c r="CL1100" i="13" s="1"/>
  <c r="CN1044" i="13"/>
  <c r="CJ989" i="13"/>
  <c r="CM945" i="13"/>
  <c r="CL945" i="13" s="1"/>
  <c r="CM865" i="13"/>
  <c r="CL865" i="13" s="1"/>
  <c r="CJ1151" i="13"/>
  <c r="CM1044" i="13"/>
  <c r="CL1044" i="13" s="1"/>
  <c r="CN988" i="13"/>
  <c r="CN936" i="13"/>
  <c r="CJ821" i="13"/>
  <c r="CN1096" i="13"/>
  <c r="CJ1044" i="13"/>
  <c r="CN986" i="13"/>
  <c r="CM930" i="13"/>
  <c r="CL930" i="13" s="1"/>
  <c r="CJ895" i="13"/>
  <c r="CN862" i="13"/>
  <c r="CJ1140" i="13"/>
  <c r="CJ1084" i="13"/>
  <c r="CN981" i="13"/>
  <c r="CM923" i="13"/>
  <c r="CL923" i="13" s="1"/>
  <c r="CM889" i="13"/>
  <c r="CL889" i="13" s="1"/>
  <c r="CM862" i="13"/>
  <c r="CL862" i="13" s="1"/>
  <c r="CJ838" i="13"/>
  <c r="CJ1139" i="13"/>
  <c r="CN1077" i="13"/>
  <c r="CJ1031" i="13"/>
  <c r="CM975" i="13"/>
  <c r="CL975" i="13" s="1"/>
  <c r="CN837" i="13"/>
  <c r="CN1138" i="13"/>
  <c r="CM955" i="13"/>
  <c r="CL955" i="13" s="1"/>
  <c r="CJ880" i="13"/>
  <c r="CJ848" i="13"/>
  <c r="CN1132" i="13"/>
  <c r="CJ1045" i="13"/>
  <c r="CN879" i="13"/>
  <c r="CN833" i="13"/>
  <c r="CN1021" i="13"/>
  <c r="CM948" i="13"/>
  <c r="CL948" i="13" s="1"/>
  <c r="CM832" i="13"/>
  <c r="CL832" i="13" s="1"/>
  <c r="CM1115" i="13"/>
  <c r="CL1115" i="13" s="1"/>
  <c r="CJ1012" i="13"/>
  <c r="CN920" i="13"/>
  <c r="CJ1169" i="13"/>
  <c r="CJ1066" i="13"/>
  <c r="CM903" i="13"/>
  <c r="CL903" i="13" s="1"/>
  <c r="CM848" i="13"/>
  <c r="CL848" i="13" s="1"/>
  <c r="CM1111" i="13"/>
  <c r="CL1111" i="13" s="1"/>
  <c r="CN848" i="13"/>
  <c r="CM1077" i="13"/>
  <c r="CL1077" i="13" s="1"/>
  <c r="CM920" i="13"/>
  <c r="CL920" i="13" s="1"/>
  <c r="CJ1077" i="13"/>
  <c r="CN1076" i="13"/>
  <c r="CJ824" i="13"/>
  <c r="CM1063" i="13"/>
  <c r="CL1063" i="13" s="1"/>
  <c r="CJ857" i="13"/>
  <c r="CM905" i="13"/>
  <c r="CL905" i="13" s="1"/>
  <c r="CN853" i="13"/>
  <c r="CN1011" i="13"/>
  <c r="CN823" i="13"/>
  <c r="CN1008" i="13"/>
  <c r="CM823" i="13"/>
  <c r="CL823" i="13" s="1"/>
  <c r="CM1008" i="13"/>
  <c r="CL1008" i="13" s="1"/>
  <c r="CJ881" i="13"/>
  <c r="CM875" i="13"/>
  <c r="CL875" i="13" s="1"/>
  <c r="CN865" i="13"/>
  <c r="CN1168" i="13"/>
  <c r="CN1118" i="13"/>
  <c r="CJ905" i="13"/>
  <c r="Q813" i="13"/>
  <c r="X813" i="13"/>
  <c r="CJ813" i="13"/>
  <c r="BL813" i="13"/>
  <c r="BT813" i="13"/>
  <c r="BD813" i="13"/>
  <c r="AV813" i="13"/>
  <c r="AN813" i="13"/>
  <c r="AF813" i="13"/>
  <c r="CB813" i="13"/>
  <c r="BO403" i="13"/>
  <c r="BN403" i="13" s="1"/>
  <c r="BO401" i="13"/>
  <c r="BN401" i="13" s="1"/>
  <c r="BO399" i="13"/>
  <c r="BN399" i="13" s="1"/>
  <c r="BO397" i="13"/>
  <c r="BN397" i="13" s="1"/>
  <c r="BO395" i="13"/>
  <c r="BN395" i="13" s="1"/>
  <c r="BO393" i="13"/>
  <c r="BN393" i="13" s="1"/>
  <c r="BO391" i="13"/>
  <c r="BN391" i="13" s="1"/>
  <c r="BO389" i="13"/>
  <c r="BN389" i="13" s="1"/>
  <c r="BO387" i="13"/>
  <c r="BN387" i="13" s="1"/>
  <c r="BO385" i="13"/>
  <c r="BN385" i="13" s="1"/>
  <c r="BO383" i="13"/>
  <c r="BN383" i="13" s="1"/>
  <c r="BO381" i="13"/>
  <c r="BN381" i="13" s="1"/>
  <c r="BO379" i="13"/>
  <c r="BN379" i="13" s="1"/>
  <c r="BO377" i="13"/>
  <c r="BN377" i="13" s="1"/>
  <c r="BO375" i="13"/>
  <c r="BN375" i="13" s="1"/>
  <c r="BO373" i="13"/>
  <c r="BN373" i="13" s="1"/>
  <c r="BO371" i="13"/>
  <c r="BN371" i="13" s="1"/>
  <c r="BO369" i="13"/>
  <c r="BN369" i="13" s="1"/>
  <c r="BO367" i="13"/>
  <c r="BN367" i="13" s="1"/>
  <c r="BO365" i="13"/>
  <c r="BN365" i="13" s="1"/>
  <c r="BO363" i="13"/>
  <c r="BN363" i="13" s="1"/>
  <c r="BO361" i="13"/>
  <c r="BN361" i="13" s="1"/>
  <c r="BO359" i="13"/>
  <c r="BN359" i="13" s="1"/>
  <c r="BO357" i="13"/>
  <c r="BN357" i="13" s="1"/>
  <c r="BO355" i="13"/>
  <c r="BN355" i="13" s="1"/>
  <c r="BO353" i="13"/>
  <c r="BN353" i="13" s="1"/>
  <c r="BQ404" i="13"/>
  <c r="BQ402" i="13"/>
  <c r="BQ400" i="13"/>
  <c r="BQ398" i="13"/>
  <c r="BQ396" i="13"/>
  <c r="BQ394" i="13"/>
  <c r="BQ392" i="13"/>
  <c r="BQ390" i="13"/>
  <c r="BQ388" i="13"/>
  <c r="BQ386" i="13"/>
  <c r="BQ384" i="13"/>
  <c r="BQ382" i="13"/>
  <c r="BQ380" i="13"/>
  <c r="BQ378" i="13"/>
  <c r="BQ376" i="13"/>
  <c r="BQ374" i="13"/>
  <c r="BQ372" i="13"/>
  <c r="BQ370" i="13"/>
  <c r="BQ368" i="13"/>
  <c r="BQ366" i="13"/>
  <c r="BQ364" i="13"/>
  <c r="BQ362" i="13"/>
  <c r="BQ360" i="13"/>
  <c r="BQ358" i="13"/>
  <c r="BQ356" i="13"/>
  <c r="BQ354" i="13"/>
  <c r="BQ352" i="13"/>
  <c r="BO402" i="13"/>
  <c r="BN402" i="13" s="1"/>
  <c r="BQ399" i="13"/>
  <c r="BO396" i="13"/>
  <c r="BN396" i="13" s="1"/>
  <c r="BQ393" i="13"/>
  <c r="BO390" i="13"/>
  <c r="BN390" i="13" s="1"/>
  <c r="BQ387" i="13"/>
  <c r="BO384" i="13"/>
  <c r="BN384" i="13" s="1"/>
  <c r="BQ381" i="13"/>
  <c r="BO378" i="13"/>
  <c r="BN378" i="13" s="1"/>
  <c r="BQ375" i="13"/>
  <c r="BO372" i="13"/>
  <c r="BN372" i="13" s="1"/>
  <c r="BQ369" i="13"/>
  <c r="BO366" i="13"/>
  <c r="BN366" i="13" s="1"/>
  <c r="BQ363" i="13"/>
  <c r="BO360" i="13"/>
  <c r="BN360" i="13" s="1"/>
  <c r="BQ357" i="13"/>
  <c r="BO354" i="13"/>
  <c r="BN354" i="13" s="1"/>
  <c r="BQ351" i="13"/>
  <c r="BQ349" i="13"/>
  <c r="BQ347" i="13"/>
  <c r="BQ345" i="13"/>
  <c r="BQ343" i="13"/>
  <c r="BQ341" i="13"/>
  <c r="BQ339" i="13"/>
  <c r="BQ337" i="13"/>
  <c r="BQ335" i="13"/>
  <c r="BQ333" i="13"/>
  <c r="BQ331" i="13"/>
  <c r="BQ329" i="13"/>
  <c r="BQ327" i="13"/>
  <c r="BQ325" i="13"/>
  <c r="BQ323" i="13"/>
  <c r="BQ321" i="13"/>
  <c r="BQ319" i="13"/>
  <c r="BQ317" i="13"/>
  <c r="BQ315" i="13"/>
  <c r="BQ313" i="13"/>
  <c r="BQ311" i="13"/>
  <c r="BQ309" i="13"/>
  <c r="BQ307" i="13"/>
  <c r="BQ305" i="13"/>
  <c r="BQ303" i="13"/>
  <c r="BQ301" i="13"/>
  <c r="BQ299" i="13"/>
  <c r="BQ297" i="13"/>
  <c r="BQ295" i="13"/>
  <c r="BQ293" i="13"/>
  <c r="BQ291" i="13"/>
  <c r="BQ289" i="13"/>
  <c r="BQ287" i="13"/>
  <c r="BQ285" i="13"/>
  <c r="BQ283" i="13"/>
  <c r="BQ281" i="13"/>
  <c r="BQ279" i="13"/>
  <c r="BQ277" i="13"/>
  <c r="BQ275" i="13"/>
  <c r="BQ273" i="13"/>
  <c r="BQ271" i="13"/>
  <c r="BQ269" i="13"/>
  <c r="BQ267" i="13"/>
  <c r="BQ265" i="13"/>
  <c r="BQ263" i="13"/>
  <c r="BQ261" i="13"/>
  <c r="BQ259" i="13"/>
  <c r="BQ257" i="13"/>
  <c r="BQ255" i="13"/>
  <c r="BQ253" i="13"/>
  <c r="BQ251" i="13"/>
  <c r="BQ249" i="13"/>
  <c r="BQ247" i="13"/>
  <c r="BQ245" i="13"/>
  <c r="BQ243" i="13"/>
  <c r="BQ241" i="13"/>
  <c r="BQ239" i="13"/>
  <c r="BQ237" i="13"/>
  <c r="BQ235" i="13"/>
  <c r="BQ233" i="13"/>
  <c r="BQ231" i="13"/>
  <c r="BQ229" i="13"/>
  <c r="BQ227" i="13"/>
  <c r="BQ225" i="13"/>
  <c r="BQ223" i="13"/>
  <c r="BQ221" i="13"/>
  <c r="BQ219" i="13"/>
  <c r="BQ217" i="13"/>
  <c r="BQ215" i="13"/>
  <c r="BQ213" i="13"/>
  <c r="BQ211" i="13"/>
  <c r="BQ209" i="13"/>
  <c r="BQ207" i="13"/>
  <c r="BQ205" i="13"/>
  <c r="BQ203" i="13"/>
  <c r="BQ201" i="13"/>
  <c r="BQ199" i="13"/>
  <c r="BQ197" i="13"/>
  <c r="BQ195" i="13"/>
  <c r="BQ193" i="13"/>
  <c r="BQ191" i="13"/>
  <c r="BQ189" i="13"/>
  <c r="BQ187" i="13"/>
  <c r="BQ185" i="13"/>
  <c r="BQ183" i="13"/>
  <c r="BQ181" i="13"/>
  <c r="BQ179" i="13"/>
  <c r="BQ177" i="13"/>
  <c r="BQ175" i="13"/>
  <c r="BQ173" i="13"/>
  <c r="BQ171" i="13"/>
  <c r="BQ169" i="13"/>
  <c r="BQ167" i="13"/>
  <c r="BQ165" i="13"/>
  <c r="BQ163" i="13"/>
  <c r="BQ161" i="13"/>
  <c r="BQ159" i="13"/>
  <c r="BQ157" i="13"/>
  <c r="BQ155" i="13"/>
  <c r="BQ153" i="13"/>
  <c r="BQ151" i="13"/>
  <c r="BQ149" i="13"/>
  <c r="BQ147" i="13"/>
  <c r="BQ145" i="13"/>
  <c r="BQ143" i="13"/>
  <c r="BQ141" i="13"/>
  <c r="BQ139" i="13"/>
  <c r="BQ137" i="13"/>
  <c r="BQ135" i="13"/>
  <c r="BQ133" i="13"/>
  <c r="BQ131" i="13"/>
  <c r="BQ129" i="13"/>
  <c r="BQ127" i="13"/>
  <c r="BQ125" i="13"/>
  <c r="BQ123" i="13"/>
  <c r="BQ121" i="13"/>
  <c r="BQ119" i="13"/>
  <c r="BQ117" i="13"/>
  <c r="BQ115" i="13"/>
  <c r="BQ113" i="13"/>
  <c r="BQ111" i="13"/>
  <c r="BQ109" i="13"/>
  <c r="BQ107" i="13"/>
  <c r="BQ105" i="13"/>
  <c r="BQ103" i="13"/>
  <c r="BQ101" i="13"/>
  <c r="BQ99" i="13"/>
  <c r="BQ97" i="13"/>
  <c r="BQ95" i="13"/>
  <c r="BQ93" i="13"/>
  <c r="BQ91" i="13"/>
  <c r="BQ89" i="13"/>
  <c r="BQ87" i="13"/>
  <c r="BQ85" i="13"/>
  <c r="BO45" i="13"/>
  <c r="BN45" i="13" s="1"/>
  <c r="BO351" i="13"/>
  <c r="BN351" i="13" s="1"/>
  <c r="BO349" i="13"/>
  <c r="BN349" i="13" s="1"/>
  <c r="BO347" i="13"/>
  <c r="BN347" i="13" s="1"/>
  <c r="BO345" i="13"/>
  <c r="BN345" i="13" s="1"/>
  <c r="BO343" i="13"/>
  <c r="BN343" i="13" s="1"/>
  <c r="BO341" i="13"/>
  <c r="BN341" i="13" s="1"/>
  <c r="BO339" i="13"/>
  <c r="BN339" i="13" s="1"/>
  <c r="BO337" i="13"/>
  <c r="BN337" i="13" s="1"/>
  <c r="BO335" i="13"/>
  <c r="BN335" i="13" s="1"/>
  <c r="BO333" i="13"/>
  <c r="BN333" i="13" s="1"/>
  <c r="BO331" i="13"/>
  <c r="BN331" i="13" s="1"/>
  <c r="BO329" i="13"/>
  <c r="BN329" i="13" s="1"/>
  <c r="BO327" i="13"/>
  <c r="BN327" i="13" s="1"/>
  <c r="BO325" i="13"/>
  <c r="BN325" i="13" s="1"/>
  <c r="BO323" i="13"/>
  <c r="BN323" i="13" s="1"/>
  <c r="BO321" i="13"/>
  <c r="BN321" i="13" s="1"/>
  <c r="BO319" i="13"/>
  <c r="BN319" i="13" s="1"/>
  <c r="BO317" i="13"/>
  <c r="BN317" i="13" s="1"/>
  <c r="BO315" i="13"/>
  <c r="BN315" i="13" s="1"/>
  <c r="BO313" i="13"/>
  <c r="BN313" i="13" s="1"/>
  <c r="BO311" i="13"/>
  <c r="BN311" i="13" s="1"/>
  <c r="BO309" i="13"/>
  <c r="BN309" i="13" s="1"/>
  <c r="BO307" i="13"/>
  <c r="BN307" i="13" s="1"/>
  <c r="BO305" i="13"/>
  <c r="BN305" i="13" s="1"/>
  <c r="BO303" i="13"/>
  <c r="BN303" i="13" s="1"/>
  <c r="BO301" i="13"/>
  <c r="BN301" i="13" s="1"/>
  <c r="BO299" i="13"/>
  <c r="BN299" i="13" s="1"/>
  <c r="BO297" i="13"/>
  <c r="BN297" i="13" s="1"/>
  <c r="BO295" i="13"/>
  <c r="BN295" i="13" s="1"/>
  <c r="BO293" i="13"/>
  <c r="BN293" i="13" s="1"/>
  <c r="BO291" i="13"/>
  <c r="BN291" i="13" s="1"/>
  <c r="BO289" i="13"/>
  <c r="BN289" i="13" s="1"/>
  <c r="BO287" i="13"/>
  <c r="BN287" i="13" s="1"/>
  <c r="BO285" i="13"/>
  <c r="BN285" i="13" s="1"/>
  <c r="BO283" i="13"/>
  <c r="BN283" i="13" s="1"/>
  <c r="BO281" i="13"/>
  <c r="BN281" i="13" s="1"/>
  <c r="BO279" i="13"/>
  <c r="BN279" i="13" s="1"/>
  <c r="BO277" i="13"/>
  <c r="BN277" i="13" s="1"/>
  <c r="BO275" i="13"/>
  <c r="BN275" i="13" s="1"/>
  <c r="BO273" i="13"/>
  <c r="BN273" i="13" s="1"/>
  <c r="BO271" i="13"/>
  <c r="BN271" i="13" s="1"/>
  <c r="BO269" i="13"/>
  <c r="BN269" i="13" s="1"/>
  <c r="BO267" i="13"/>
  <c r="BN267" i="13" s="1"/>
  <c r="BO265" i="13"/>
  <c r="BN265" i="13" s="1"/>
  <c r="BO263" i="13"/>
  <c r="BN263" i="13" s="1"/>
  <c r="BO261" i="13"/>
  <c r="BN261" i="13" s="1"/>
  <c r="BO259" i="13"/>
  <c r="BN259" i="13" s="1"/>
  <c r="BO257" i="13"/>
  <c r="BN257" i="13" s="1"/>
  <c r="BO255" i="13"/>
  <c r="BN255" i="13" s="1"/>
  <c r="BO253" i="13"/>
  <c r="BN253" i="13" s="1"/>
  <c r="BO251" i="13"/>
  <c r="BN251" i="13" s="1"/>
  <c r="BO249" i="13"/>
  <c r="BN249" i="13" s="1"/>
  <c r="BO247" i="13"/>
  <c r="BN247" i="13" s="1"/>
  <c r="BO245" i="13"/>
  <c r="BN245" i="13" s="1"/>
  <c r="BO243" i="13"/>
  <c r="BN243" i="13" s="1"/>
  <c r="BO241" i="13"/>
  <c r="BN241" i="13" s="1"/>
  <c r="BO239" i="13"/>
  <c r="BN239" i="13" s="1"/>
  <c r="BO237" i="13"/>
  <c r="BN237" i="13" s="1"/>
  <c r="BO235" i="13"/>
  <c r="BN235" i="13" s="1"/>
  <c r="BO233" i="13"/>
  <c r="BN233" i="13" s="1"/>
  <c r="BO231" i="13"/>
  <c r="BN231" i="13" s="1"/>
  <c r="BO229" i="13"/>
  <c r="BN229" i="13" s="1"/>
  <c r="BO227" i="13"/>
  <c r="BN227" i="13" s="1"/>
  <c r="BO225" i="13"/>
  <c r="BN225" i="13" s="1"/>
  <c r="BO223" i="13"/>
  <c r="BN223" i="13" s="1"/>
  <c r="BO221" i="13"/>
  <c r="BN221" i="13" s="1"/>
  <c r="BO219" i="13"/>
  <c r="BN219" i="13" s="1"/>
  <c r="BO217" i="13"/>
  <c r="BN217" i="13" s="1"/>
  <c r="BO215" i="13"/>
  <c r="BN215" i="13" s="1"/>
  <c r="BO213" i="13"/>
  <c r="BN213" i="13" s="1"/>
  <c r="BO211" i="13"/>
  <c r="BN211" i="13" s="1"/>
  <c r="BO209" i="13"/>
  <c r="BN209" i="13" s="1"/>
  <c r="BO207" i="13"/>
  <c r="BN207" i="13" s="1"/>
  <c r="BO205" i="13"/>
  <c r="BN205" i="13" s="1"/>
  <c r="BO203" i="13"/>
  <c r="BN203" i="13" s="1"/>
  <c r="BO201" i="13"/>
  <c r="BN201" i="13" s="1"/>
  <c r="BO199" i="13"/>
  <c r="BN199" i="13" s="1"/>
  <c r="BO197" i="13"/>
  <c r="BN197" i="13" s="1"/>
  <c r="BO195" i="13"/>
  <c r="BN195" i="13" s="1"/>
  <c r="BO193" i="13"/>
  <c r="BN193" i="13" s="1"/>
  <c r="BO191" i="13"/>
  <c r="BN191" i="13" s="1"/>
  <c r="BO189" i="13"/>
  <c r="BN189" i="13" s="1"/>
  <c r="BO187" i="13"/>
  <c r="BN187" i="13" s="1"/>
  <c r="BO185" i="13"/>
  <c r="BN185" i="13" s="1"/>
  <c r="BO183" i="13"/>
  <c r="BN183" i="13" s="1"/>
  <c r="BO181" i="13"/>
  <c r="BN181" i="13" s="1"/>
  <c r="BO179" i="13"/>
  <c r="BN179" i="13" s="1"/>
  <c r="BO177" i="13"/>
  <c r="BN177" i="13" s="1"/>
  <c r="BO175" i="13"/>
  <c r="BN175" i="13" s="1"/>
  <c r="BO173" i="13"/>
  <c r="BN173" i="13" s="1"/>
  <c r="BO171" i="13"/>
  <c r="BN171" i="13" s="1"/>
  <c r="BO169" i="13"/>
  <c r="BN169" i="13" s="1"/>
  <c r="BO167" i="13"/>
  <c r="BN167" i="13" s="1"/>
  <c r="BO165" i="13"/>
  <c r="BN165" i="13" s="1"/>
  <c r="BO163" i="13"/>
  <c r="BN163" i="13" s="1"/>
  <c r="BO161" i="13"/>
  <c r="BN161" i="13" s="1"/>
  <c r="BO159" i="13"/>
  <c r="BN159" i="13" s="1"/>
  <c r="BO157" i="13"/>
  <c r="BN157" i="13" s="1"/>
  <c r="BO155" i="13"/>
  <c r="BN155" i="13" s="1"/>
  <c r="BO153" i="13"/>
  <c r="BN153" i="13" s="1"/>
  <c r="BO151" i="13"/>
  <c r="BN151" i="13" s="1"/>
  <c r="BO149" i="13"/>
  <c r="BN149" i="13" s="1"/>
  <c r="BO147" i="13"/>
  <c r="BN147" i="13" s="1"/>
  <c r="BO145" i="13"/>
  <c r="BN145" i="13" s="1"/>
  <c r="BO143" i="13"/>
  <c r="BN143" i="13" s="1"/>
  <c r="BO141" i="13"/>
  <c r="BN141" i="13" s="1"/>
  <c r="BO139" i="13"/>
  <c r="BN139" i="13" s="1"/>
  <c r="BO137" i="13"/>
  <c r="BN137" i="13" s="1"/>
  <c r="BO135" i="13"/>
  <c r="BN135" i="13" s="1"/>
  <c r="BO133" i="13"/>
  <c r="BN133" i="13" s="1"/>
  <c r="BO131" i="13"/>
  <c r="BN131" i="13" s="1"/>
  <c r="BO129" i="13"/>
  <c r="BN129" i="13" s="1"/>
  <c r="BO127" i="13"/>
  <c r="BN127" i="13" s="1"/>
  <c r="BO125" i="13"/>
  <c r="BN125" i="13" s="1"/>
  <c r="BO123" i="13"/>
  <c r="BN123" i="13" s="1"/>
  <c r="BO121" i="13"/>
  <c r="BN121" i="13" s="1"/>
  <c r="BO119" i="13"/>
  <c r="BN119" i="13" s="1"/>
  <c r="BO117" i="13"/>
  <c r="BN117" i="13" s="1"/>
  <c r="BO115" i="13"/>
  <c r="BN115" i="13" s="1"/>
  <c r="BO113" i="13"/>
  <c r="BN113" i="13" s="1"/>
  <c r="BO111" i="13"/>
  <c r="BN111" i="13" s="1"/>
  <c r="BO109" i="13"/>
  <c r="BN109" i="13" s="1"/>
  <c r="BO107" i="13"/>
  <c r="BN107" i="13" s="1"/>
  <c r="BO105" i="13"/>
  <c r="BN105" i="13" s="1"/>
  <c r="BO103" i="13"/>
  <c r="BN103" i="13" s="1"/>
  <c r="BO101" i="13"/>
  <c r="BN101" i="13" s="1"/>
  <c r="BO99" i="13"/>
  <c r="BN99" i="13" s="1"/>
  <c r="BO97" i="13"/>
  <c r="BN97" i="13" s="1"/>
  <c r="BO95" i="13"/>
  <c r="BN95" i="13" s="1"/>
  <c r="BO93" i="13"/>
  <c r="BN93" i="13" s="1"/>
  <c r="BO91" i="13"/>
  <c r="BN91" i="13" s="1"/>
  <c r="BO89" i="13"/>
  <c r="BN89" i="13" s="1"/>
  <c r="BO87" i="13"/>
  <c r="BN87" i="13" s="1"/>
  <c r="BO85" i="13"/>
  <c r="BN85" i="13" s="1"/>
  <c r="BO83" i="13"/>
  <c r="BN83" i="13" s="1"/>
  <c r="BO81" i="13"/>
  <c r="BN81" i="13" s="1"/>
  <c r="BO79" i="13"/>
  <c r="BN79" i="13" s="1"/>
  <c r="BO77" i="13"/>
  <c r="BN77" i="13" s="1"/>
  <c r="BO75" i="13"/>
  <c r="BN75" i="13" s="1"/>
  <c r="BO73" i="13"/>
  <c r="BN73" i="13" s="1"/>
  <c r="BO71" i="13"/>
  <c r="BN71" i="13" s="1"/>
  <c r="BO69" i="13"/>
  <c r="BN69" i="13" s="1"/>
  <c r="BO67" i="13"/>
  <c r="BN67" i="13" s="1"/>
  <c r="BO65" i="13"/>
  <c r="BN65" i="13" s="1"/>
  <c r="BO63" i="13"/>
  <c r="BN63" i="13" s="1"/>
  <c r="BO61" i="13"/>
  <c r="BN61" i="13" s="1"/>
  <c r="BO59" i="13"/>
  <c r="BN59" i="13" s="1"/>
  <c r="BO57" i="13"/>
  <c r="BN57" i="13" s="1"/>
  <c r="BO55" i="13"/>
  <c r="BN55" i="13" s="1"/>
  <c r="BO53" i="13"/>
  <c r="BN53" i="13" s="1"/>
  <c r="BO51" i="13"/>
  <c r="BN51" i="13" s="1"/>
  <c r="BO49" i="13"/>
  <c r="BN49" i="13" s="1"/>
  <c r="BO47" i="13"/>
  <c r="BN47" i="13" s="1"/>
  <c r="BQ391" i="13"/>
  <c r="BO380" i="13"/>
  <c r="BN380" i="13" s="1"/>
  <c r="BQ355" i="13"/>
  <c r="BQ350" i="13"/>
  <c r="BO330" i="13"/>
  <c r="BN330" i="13" s="1"/>
  <c r="BQ326" i="13"/>
  <c r="BO306" i="13"/>
  <c r="BN306" i="13" s="1"/>
  <c r="BQ302" i="13"/>
  <c r="BO282" i="13"/>
  <c r="BN282" i="13" s="1"/>
  <c r="BQ278" i="13"/>
  <c r="BO258" i="13"/>
  <c r="BN258" i="13" s="1"/>
  <c r="BQ254" i="13"/>
  <c r="BO234" i="13"/>
  <c r="BN234" i="13" s="1"/>
  <c r="BQ230" i="13"/>
  <c r="BO210" i="13"/>
  <c r="BN210" i="13" s="1"/>
  <c r="BQ206" i="13"/>
  <c r="BO186" i="13"/>
  <c r="BN186" i="13" s="1"/>
  <c r="BQ182" i="13"/>
  <c r="BO162" i="13"/>
  <c r="BN162" i="13" s="1"/>
  <c r="BQ158" i="13"/>
  <c r="BO138" i="13"/>
  <c r="BN138" i="13" s="1"/>
  <c r="BQ134" i="13"/>
  <c r="BO114" i="13"/>
  <c r="BN114" i="13" s="1"/>
  <c r="BQ110" i="13"/>
  <c r="BQ100" i="13"/>
  <c r="BQ94" i="13"/>
  <c r="BQ88" i="13"/>
  <c r="BO80" i="13"/>
  <c r="BN80" i="13" s="1"/>
  <c r="BQ77" i="13"/>
  <c r="BO72" i="13"/>
  <c r="BN72" i="13" s="1"/>
  <c r="BQ69" i="13"/>
  <c r="BO64" i="13"/>
  <c r="BN64" i="13" s="1"/>
  <c r="BQ61" i="13"/>
  <c r="BQ395" i="13"/>
  <c r="BO370" i="13"/>
  <c r="BN370" i="13" s="1"/>
  <c r="BQ359" i="13"/>
  <c r="BO340" i="13"/>
  <c r="BN340" i="13" s="1"/>
  <c r="BQ336" i="13"/>
  <c r="BO316" i="13"/>
  <c r="BN316" i="13" s="1"/>
  <c r="BQ312" i="13"/>
  <c r="BO292" i="13"/>
  <c r="BN292" i="13" s="1"/>
  <c r="BQ288" i="13"/>
  <c r="BO268" i="13"/>
  <c r="BN268" i="13" s="1"/>
  <c r="BQ264" i="13"/>
  <c r="BO244" i="13"/>
  <c r="BN244" i="13" s="1"/>
  <c r="BQ240" i="13"/>
  <c r="BO220" i="13"/>
  <c r="BN220" i="13" s="1"/>
  <c r="BQ216" i="13"/>
  <c r="BO196" i="13"/>
  <c r="BN196" i="13" s="1"/>
  <c r="BQ192" i="13"/>
  <c r="BO172" i="13"/>
  <c r="BN172" i="13" s="1"/>
  <c r="BQ168" i="13"/>
  <c r="BO148" i="13"/>
  <c r="BN148" i="13" s="1"/>
  <c r="BQ144" i="13"/>
  <c r="BO124" i="13"/>
  <c r="BN124" i="13" s="1"/>
  <c r="BQ120" i="13"/>
  <c r="BQ82" i="13"/>
  <c r="BQ74" i="13"/>
  <c r="BQ66" i="13"/>
  <c r="BO400" i="13"/>
  <c r="BN400" i="13" s="1"/>
  <c r="BQ389" i="13"/>
  <c r="BO364" i="13"/>
  <c r="BN364" i="13" s="1"/>
  <c r="BQ353" i="13"/>
  <c r="BO336" i="13"/>
  <c r="BN336" i="13" s="1"/>
  <c r="BQ332" i="13"/>
  <c r="BO312" i="13"/>
  <c r="BN312" i="13" s="1"/>
  <c r="BQ308" i="13"/>
  <c r="BO288" i="13"/>
  <c r="BN288" i="13" s="1"/>
  <c r="BQ284" i="13"/>
  <c r="BO264" i="13"/>
  <c r="BN264" i="13" s="1"/>
  <c r="BQ260" i="13"/>
  <c r="BO240" i="13"/>
  <c r="BN240" i="13" s="1"/>
  <c r="BQ236" i="13"/>
  <c r="BO216" i="13"/>
  <c r="BN216" i="13" s="1"/>
  <c r="BQ212" i="13"/>
  <c r="BO192" i="13"/>
  <c r="BN192" i="13" s="1"/>
  <c r="BQ188" i="13"/>
  <c r="BO168" i="13"/>
  <c r="BN168" i="13" s="1"/>
  <c r="BQ164" i="13"/>
  <c r="BO144" i="13"/>
  <c r="BN144" i="13" s="1"/>
  <c r="BQ140" i="13"/>
  <c r="BO404" i="13"/>
  <c r="BN404" i="13" s="1"/>
  <c r="BQ379" i="13"/>
  <c r="BO368" i="13"/>
  <c r="BN368" i="13" s="1"/>
  <c r="BO346" i="13"/>
  <c r="BN346" i="13" s="1"/>
  <c r="BQ342" i="13"/>
  <c r="BO322" i="13"/>
  <c r="BN322" i="13" s="1"/>
  <c r="BQ318" i="13"/>
  <c r="BO298" i="13"/>
  <c r="BN298" i="13" s="1"/>
  <c r="BQ294" i="13"/>
  <c r="BO274" i="13"/>
  <c r="BN274" i="13" s="1"/>
  <c r="BQ270" i="13"/>
  <c r="BO250" i="13"/>
  <c r="BN250" i="13" s="1"/>
  <c r="BQ246" i="13"/>
  <c r="BO226" i="13"/>
  <c r="BN226" i="13" s="1"/>
  <c r="BQ222" i="13"/>
  <c r="BO202" i="13"/>
  <c r="BN202" i="13" s="1"/>
  <c r="BQ198" i="13"/>
  <c r="BO178" i="13"/>
  <c r="BN178" i="13" s="1"/>
  <c r="BQ174" i="13"/>
  <c r="BO154" i="13"/>
  <c r="BN154" i="13" s="1"/>
  <c r="BQ150" i="13"/>
  <c r="BO394" i="13"/>
  <c r="BN394" i="13" s="1"/>
  <c r="BQ383" i="13"/>
  <c r="BO358" i="13"/>
  <c r="BN358" i="13" s="1"/>
  <c r="BO332" i="13"/>
  <c r="BN332" i="13" s="1"/>
  <c r="BQ328" i="13"/>
  <c r="BO308" i="13"/>
  <c r="BN308" i="13" s="1"/>
  <c r="BQ304" i="13"/>
  <c r="BO284" i="13"/>
  <c r="BN284" i="13" s="1"/>
  <c r="BQ280" i="13"/>
  <c r="BO260" i="13"/>
  <c r="BN260" i="13" s="1"/>
  <c r="BQ256" i="13"/>
  <c r="BO236" i="13"/>
  <c r="BN236" i="13" s="1"/>
  <c r="BQ232" i="13"/>
  <c r="BO212" i="13"/>
  <c r="BN212" i="13" s="1"/>
  <c r="BQ208" i="13"/>
  <c r="BO188" i="13"/>
  <c r="BN188" i="13" s="1"/>
  <c r="BQ184" i="13"/>
  <c r="BQ371" i="13"/>
  <c r="BO324" i="13"/>
  <c r="BN324" i="13" s="1"/>
  <c r="BQ306" i="13"/>
  <c r="BO294" i="13"/>
  <c r="BN294" i="13" s="1"/>
  <c r="BQ276" i="13"/>
  <c r="BO248" i="13"/>
  <c r="BN248" i="13" s="1"/>
  <c r="BO230" i="13"/>
  <c r="BN230" i="13" s="1"/>
  <c r="BO218" i="13"/>
  <c r="BN218" i="13" s="1"/>
  <c r="BQ200" i="13"/>
  <c r="BQ162" i="13"/>
  <c r="BQ146" i="13"/>
  <c r="BO142" i="13"/>
  <c r="BN142" i="13" s="1"/>
  <c r="BO96" i="13"/>
  <c r="BN96" i="13" s="1"/>
  <c r="BQ92" i="13"/>
  <c r="BQ72" i="13"/>
  <c r="BO388" i="13"/>
  <c r="BN388" i="13" s="1"/>
  <c r="BO300" i="13"/>
  <c r="BN300" i="13" s="1"/>
  <c r="BQ282" i="13"/>
  <c r="BO270" i="13"/>
  <c r="BN270" i="13" s="1"/>
  <c r="BQ252" i="13"/>
  <c r="BO224" i="13"/>
  <c r="BN224" i="13" s="1"/>
  <c r="BO206" i="13"/>
  <c r="BN206" i="13" s="1"/>
  <c r="BO194" i="13"/>
  <c r="BN194" i="13" s="1"/>
  <c r="BQ172" i="13"/>
  <c r="BQ156" i="13"/>
  <c r="BO152" i="13"/>
  <c r="BN152" i="13" s="1"/>
  <c r="BO136" i="13"/>
  <c r="BN136" i="13" s="1"/>
  <c r="BO132" i="13"/>
  <c r="BN132" i="13" s="1"/>
  <c r="BO128" i="13"/>
  <c r="BN128" i="13" s="1"/>
  <c r="BQ78" i="13"/>
  <c r="BQ75" i="13"/>
  <c r="BQ62" i="13"/>
  <c r="BQ59" i="13"/>
  <c r="BO54" i="13"/>
  <c r="BN54" i="13" s="1"/>
  <c r="BQ51" i="13"/>
  <c r="BO46" i="13"/>
  <c r="BN46" i="13" s="1"/>
  <c r="BQ377" i="13"/>
  <c r="BQ361" i="13"/>
  <c r="BQ340" i="13"/>
  <c r="BO328" i="13"/>
  <c r="BN328" i="13" s="1"/>
  <c r="BQ322" i="13"/>
  <c r="BQ310" i="13"/>
  <c r="BO252" i="13"/>
  <c r="BN252" i="13" s="1"/>
  <c r="BQ234" i="13"/>
  <c r="BO222" i="13"/>
  <c r="BN222" i="13" s="1"/>
  <c r="BQ204" i="13"/>
  <c r="BQ176" i="13"/>
  <c r="BQ160" i="13"/>
  <c r="BO156" i="13"/>
  <c r="BN156" i="13" s="1"/>
  <c r="BO140" i="13"/>
  <c r="BN140" i="13" s="1"/>
  <c r="BO78" i="13"/>
  <c r="BN78" i="13" s="1"/>
  <c r="BQ71" i="13"/>
  <c r="BO62" i="13"/>
  <c r="BN62" i="13" s="1"/>
  <c r="BO386" i="13"/>
  <c r="BN386" i="13" s="1"/>
  <c r="BO334" i="13"/>
  <c r="BN334" i="13" s="1"/>
  <c r="BQ316" i="13"/>
  <c r="BO304" i="13"/>
  <c r="BN304" i="13" s="1"/>
  <c r="BQ298" i="13"/>
  <c r="BQ286" i="13"/>
  <c r="BO228" i="13"/>
  <c r="BN228" i="13" s="1"/>
  <c r="BQ210" i="13"/>
  <c r="BO198" i="13"/>
  <c r="BN198" i="13" s="1"/>
  <c r="BQ170" i="13"/>
  <c r="BO166" i="13"/>
  <c r="BN166" i="13" s="1"/>
  <c r="BO150" i="13"/>
  <c r="BN150" i="13" s="1"/>
  <c r="BQ130" i="13"/>
  <c r="BQ126" i="13"/>
  <c r="BQ122" i="13"/>
  <c r="BQ118" i="13"/>
  <c r="BQ114" i="13"/>
  <c r="BO110" i="13"/>
  <c r="BN110" i="13" s="1"/>
  <c r="BO106" i="13"/>
  <c r="BN106" i="13" s="1"/>
  <c r="BO102" i="13"/>
  <c r="BN102" i="13" s="1"/>
  <c r="BQ98" i="13"/>
  <c r="BO84" i="13"/>
  <c r="BN84" i="13" s="1"/>
  <c r="BO68" i="13"/>
  <c r="BN68" i="13" s="1"/>
  <c r="BO56" i="13"/>
  <c r="BN56" i="13" s="1"/>
  <c r="BQ53" i="13"/>
  <c r="BO48" i="13"/>
  <c r="BN48" i="13" s="1"/>
  <c r="BQ401" i="13"/>
  <c r="BO374" i="13"/>
  <c r="BN374" i="13" s="1"/>
  <c r="BO314" i="13"/>
  <c r="BN314" i="13" s="1"/>
  <c r="BQ296" i="13"/>
  <c r="BO208" i="13"/>
  <c r="BN208" i="13" s="1"/>
  <c r="BO200" i="13"/>
  <c r="BN200" i="13" s="1"/>
  <c r="BQ190" i="13"/>
  <c r="BO182" i="13"/>
  <c r="BN182" i="13" s="1"/>
  <c r="BO174" i="13"/>
  <c r="BN174" i="13" s="1"/>
  <c r="BQ166" i="13"/>
  <c r="BO88" i="13"/>
  <c r="BN88" i="13" s="1"/>
  <c r="BQ73" i="13"/>
  <c r="BQ68" i="13"/>
  <c r="BQ373" i="13"/>
  <c r="BQ348" i="13"/>
  <c r="BQ338" i="13"/>
  <c r="BQ242" i="13"/>
  <c r="BQ180" i="13"/>
  <c r="BQ116" i="13"/>
  <c r="BQ104" i="13"/>
  <c r="BQ63" i="13"/>
  <c r="BQ58" i="13"/>
  <c r="BQ50" i="13"/>
  <c r="BO398" i="13"/>
  <c r="BN398" i="13" s="1"/>
  <c r="BQ385" i="13"/>
  <c r="BO296" i="13"/>
  <c r="BN296" i="13" s="1"/>
  <c r="BO286" i="13"/>
  <c r="BN286" i="13" s="1"/>
  <c r="BO278" i="13"/>
  <c r="BN278" i="13" s="1"/>
  <c r="BQ268" i="13"/>
  <c r="BQ250" i="13"/>
  <c r="BO190" i="13"/>
  <c r="BN190" i="13" s="1"/>
  <c r="BO158" i="13"/>
  <c r="BN158" i="13" s="1"/>
  <c r="BQ142" i="13"/>
  <c r="BO134" i="13"/>
  <c r="BN134" i="13" s="1"/>
  <c r="BO122" i="13"/>
  <c r="BN122" i="13" s="1"/>
  <c r="BO98" i="13"/>
  <c r="BN98" i="13" s="1"/>
  <c r="BO348" i="13"/>
  <c r="BN348" i="13" s="1"/>
  <c r="BO338" i="13"/>
  <c r="BN338" i="13" s="1"/>
  <c r="BQ330" i="13"/>
  <c r="BQ320" i="13"/>
  <c r="BO242" i="13"/>
  <c r="BN242" i="13" s="1"/>
  <c r="BO232" i="13"/>
  <c r="BN232" i="13" s="1"/>
  <c r="BQ224" i="13"/>
  <c r="BQ214" i="13"/>
  <c r="BO180" i="13"/>
  <c r="BN180" i="13" s="1"/>
  <c r="BO164" i="13"/>
  <c r="BN164" i="13" s="1"/>
  <c r="BQ128" i="13"/>
  <c r="BO116" i="13"/>
  <c r="BN116" i="13" s="1"/>
  <c r="BO104" i="13"/>
  <c r="BN104" i="13" s="1"/>
  <c r="BO82" i="13"/>
  <c r="BN82" i="13" s="1"/>
  <c r="BQ67" i="13"/>
  <c r="BO58" i="13"/>
  <c r="BN58" i="13" s="1"/>
  <c r="BQ54" i="13"/>
  <c r="BO50" i="13"/>
  <c r="BN50" i="13" s="1"/>
  <c r="BQ46" i="13"/>
  <c r="BQ397" i="13"/>
  <c r="BO356" i="13"/>
  <c r="BN356" i="13" s="1"/>
  <c r="BQ346" i="13"/>
  <c r="BO276" i="13"/>
  <c r="BN276" i="13" s="1"/>
  <c r="BQ266" i="13"/>
  <c r="BQ258" i="13"/>
  <c r="BQ102" i="13"/>
  <c r="BO92" i="13"/>
  <c r="BN92" i="13" s="1"/>
  <c r="BQ86" i="13"/>
  <c r="BQ81" i="13"/>
  <c r="BQ76" i="13"/>
  <c r="BO320" i="13"/>
  <c r="BN320" i="13" s="1"/>
  <c r="BO310" i="13"/>
  <c r="BN310" i="13" s="1"/>
  <c r="BO302" i="13"/>
  <c r="BN302" i="13" s="1"/>
  <c r="BQ292" i="13"/>
  <c r="BQ274" i="13"/>
  <c r="BO214" i="13"/>
  <c r="BN214" i="13" s="1"/>
  <c r="BO204" i="13"/>
  <c r="BN204" i="13" s="1"/>
  <c r="BQ196" i="13"/>
  <c r="BQ186" i="13"/>
  <c r="BQ148" i="13"/>
  <c r="BQ108" i="13"/>
  <c r="BO382" i="13"/>
  <c r="BN382" i="13" s="1"/>
  <c r="BO266" i="13"/>
  <c r="BN266" i="13" s="1"/>
  <c r="BQ248" i="13"/>
  <c r="BQ178" i="13"/>
  <c r="BQ96" i="13"/>
  <c r="BO86" i="13"/>
  <c r="BN86" i="13" s="1"/>
  <c r="BO76" i="13"/>
  <c r="BN76" i="13" s="1"/>
  <c r="BQ57" i="13"/>
  <c r="BQ49" i="13"/>
  <c r="BO318" i="13"/>
  <c r="BN318" i="13" s="1"/>
  <c r="BQ300" i="13"/>
  <c r="BQ194" i="13"/>
  <c r="BQ132" i="13"/>
  <c r="BO120" i="13"/>
  <c r="BN120" i="13" s="1"/>
  <c r="BO108" i="13"/>
  <c r="BN108" i="13" s="1"/>
  <c r="BO66" i="13"/>
  <c r="BN66" i="13" s="1"/>
  <c r="BO352" i="13"/>
  <c r="BN352" i="13" s="1"/>
  <c r="BQ334" i="13"/>
  <c r="BO246" i="13"/>
  <c r="BN246" i="13" s="1"/>
  <c r="BQ228" i="13"/>
  <c r="BO146" i="13"/>
  <c r="BN146" i="13" s="1"/>
  <c r="BQ106" i="13"/>
  <c r="BQ84" i="13"/>
  <c r="BQ65" i="13"/>
  <c r="BQ56" i="13"/>
  <c r="BQ48" i="13"/>
  <c r="BQ403" i="13"/>
  <c r="BO280" i="13"/>
  <c r="BN280" i="13" s="1"/>
  <c r="BQ262" i="13"/>
  <c r="BO176" i="13"/>
  <c r="BN176" i="13" s="1"/>
  <c r="BO160" i="13"/>
  <c r="BN160" i="13" s="1"/>
  <c r="BO74" i="13"/>
  <c r="BN74" i="13" s="1"/>
  <c r="BQ314" i="13"/>
  <c r="BO130" i="13"/>
  <c r="BN130" i="13" s="1"/>
  <c r="BO118" i="13"/>
  <c r="BN118" i="13" s="1"/>
  <c r="BO94" i="13"/>
  <c r="BN94" i="13" s="1"/>
  <c r="BQ64" i="13"/>
  <c r="BO376" i="13"/>
  <c r="BN376" i="13" s="1"/>
  <c r="BO350" i="13"/>
  <c r="BN350" i="13" s="1"/>
  <c r="BO262" i="13"/>
  <c r="BN262" i="13" s="1"/>
  <c r="BQ244" i="13"/>
  <c r="BQ226" i="13"/>
  <c r="BQ83" i="13"/>
  <c r="BQ55" i="13"/>
  <c r="BQ47" i="13"/>
  <c r="BQ367" i="13"/>
  <c r="BO256" i="13"/>
  <c r="BN256" i="13" s="1"/>
  <c r="BQ154" i="13"/>
  <c r="BO126" i="13"/>
  <c r="BN126" i="13" s="1"/>
  <c r="BQ80" i="13"/>
  <c r="BO326" i="13"/>
  <c r="BN326" i="13" s="1"/>
  <c r="BQ220" i="13"/>
  <c r="BQ60" i="13"/>
  <c r="BQ324" i="13"/>
  <c r="BQ218" i="13"/>
  <c r="BO100" i="13"/>
  <c r="BN100" i="13" s="1"/>
  <c r="BO60" i="13"/>
  <c r="BN60" i="13" s="1"/>
  <c r="BO342" i="13"/>
  <c r="BN342" i="13" s="1"/>
  <c r="BO52" i="13"/>
  <c r="BN52" i="13" s="1"/>
  <c r="BO362" i="13"/>
  <c r="BN362" i="13" s="1"/>
  <c r="BO254" i="13"/>
  <c r="BN254" i="13" s="1"/>
  <c r="BQ152" i="13"/>
  <c r="BQ112" i="13"/>
  <c r="BQ344" i="13"/>
  <c r="BQ238" i="13"/>
  <c r="BO112" i="13"/>
  <c r="BN112" i="13" s="1"/>
  <c r="BO170" i="13"/>
  <c r="BN170" i="13" s="1"/>
  <c r="BQ136" i="13"/>
  <c r="BQ90" i="13"/>
  <c r="BO238" i="13"/>
  <c r="BN238" i="13" s="1"/>
  <c r="BO392" i="13"/>
  <c r="BN392" i="13" s="1"/>
  <c r="BQ52" i="13"/>
  <c r="BQ290" i="13"/>
  <c r="BO90" i="13"/>
  <c r="BN90" i="13" s="1"/>
  <c r="BK45" i="13"/>
  <c r="BQ45" i="13" s="1"/>
  <c r="BQ365" i="13"/>
  <c r="BQ202" i="13"/>
  <c r="BQ79" i="13"/>
  <c r="BQ70" i="13"/>
  <c r="BO344" i="13"/>
  <c r="BN344" i="13" s="1"/>
  <c r="BO184" i="13"/>
  <c r="BN184" i="13" s="1"/>
  <c r="BO70" i="13"/>
  <c r="BN70" i="13" s="1"/>
  <c r="BO290" i="13"/>
  <c r="BN290" i="13" s="1"/>
  <c r="BQ138" i="13"/>
  <c r="BQ272" i="13"/>
  <c r="BO272" i="13"/>
  <c r="BN272" i="13" s="1"/>
  <c r="BQ124" i="13"/>
  <c r="S45" i="13"/>
  <c r="R45" i="13" s="1"/>
  <c r="CM404" i="13"/>
  <c r="CL404" i="13" s="1"/>
  <c r="CM392" i="13"/>
  <c r="CL392" i="13" s="1"/>
  <c r="CM380" i="13"/>
  <c r="CL380" i="13" s="1"/>
  <c r="CM368" i="13"/>
  <c r="CL368" i="13" s="1"/>
  <c r="CM356" i="13"/>
  <c r="CL356" i="13" s="1"/>
  <c r="CM344" i="13"/>
  <c r="CL344" i="13" s="1"/>
  <c r="CM332" i="13"/>
  <c r="CL332" i="13" s="1"/>
  <c r="CM320" i="13"/>
  <c r="CL320" i="13" s="1"/>
  <c r="CM308" i="13"/>
  <c r="CL308" i="13" s="1"/>
  <c r="CM296" i="13"/>
  <c r="CL296" i="13" s="1"/>
  <c r="CM284" i="13"/>
  <c r="CL284" i="13" s="1"/>
  <c r="CM272" i="13"/>
  <c r="CL272" i="13" s="1"/>
  <c r="CO260" i="13"/>
  <c r="CM258" i="13"/>
  <c r="CL258" i="13" s="1"/>
  <c r="CO249" i="13"/>
  <c r="CM245" i="13"/>
  <c r="CL245" i="13" s="1"/>
  <c r="CO236" i="13"/>
  <c r="CO234" i="13"/>
  <c r="CO232" i="13"/>
  <c r="CO230" i="13"/>
  <c r="CO228" i="13"/>
  <c r="CO226" i="13"/>
  <c r="CO224" i="13"/>
  <c r="CO222" i="13"/>
  <c r="CO220" i="13"/>
  <c r="CO218" i="13"/>
  <c r="CO216" i="13"/>
  <c r="CO214" i="13"/>
  <c r="CO212" i="13"/>
  <c r="CM401" i="13"/>
  <c r="CL401" i="13" s="1"/>
  <c r="CM388" i="13"/>
  <c r="CL388" i="13" s="1"/>
  <c r="CO385" i="13"/>
  <c r="CO380" i="13"/>
  <c r="CO377" i="13"/>
  <c r="CO372" i="13"/>
  <c r="CM367" i="13"/>
  <c r="CL367" i="13" s="1"/>
  <c r="CM354" i="13"/>
  <c r="CL354" i="13" s="1"/>
  <c r="CO351" i="13"/>
  <c r="CM346" i="13"/>
  <c r="CL346" i="13" s="1"/>
  <c r="CO343" i="13"/>
  <c r="CO338" i="13"/>
  <c r="CM333" i="13"/>
  <c r="CL333" i="13" s="1"/>
  <c r="CM312" i="13"/>
  <c r="CL312" i="13" s="1"/>
  <c r="CO309" i="13"/>
  <c r="CO304" i="13"/>
  <c r="CM299" i="13"/>
  <c r="CL299" i="13" s="1"/>
  <c r="CM291" i="13"/>
  <c r="CL291" i="13" s="1"/>
  <c r="CM278" i="13"/>
  <c r="CL278" i="13" s="1"/>
  <c r="CO275" i="13"/>
  <c r="CO270" i="13"/>
  <c r="CM265" i="13"/>
  <c r="CL265" i="13" s="1"/>
  <c r="CO262" i="13"/>
  <c r="CM248" i="13"/>
  <c r="CL248" i="13" s="1"/>
  <c r="CO243" i="13"/>
  <c r="CM241" i="13"/>
  <c r="CL241" i="13" s="1"/>
  <c r="CM234" i="13"/>
  <c r="CL234" i="13" s="1"/>
  <c r="CO225" i="13"/>
  <c r="CM221" i="13"/>
  <c r="CL221" i="13" s="1"/>
  <c r="CM403" i="13"/>
  <c r="CL403" i="13" s="1"/>
  <c r="CM390" i="13"/>
  <c r="CL390" i="13" s="1"/>
  <c r="CO387" i="13"/>
  <c r="CM382" i="13"/>
  <c r="CL382" i="13" s="1"/>
  <c r="CO379" i="13"/>
  <c r="CO374" i="13"/>
  <c r="CM369" i="13"/>
  <c r="CL369" i="13" s="1"/>
  <c r="CM348" i="13"/>
  <c r="CL348" i="13" s="1"/>
  <c r="CO345" i="13"/>
  <c r="CO340" i="13"/>
  <c r="CM335" i="13"/>
  <c r="CL335" i="13" s="1"/>
  <c r="CM327" i="13"/>
  <c r="CL327" i="13" s="1"/>
  <c r="CM314" i="13"/>
  <c r="CL314" i="13" s="1"/>
  <c r="CO311" i="13"/>
  <c r="CO306" i="13"/>
  <c r="CM301" i="13"/>
  <c r="CL301" i="13" s="1"/>
  <c r="CO298" i="13"/>
  <c r="CM293" i="13"/>
  <c r="CL293" i="13" s="1"/>
  <c r="CM280" i="13"/>
  <c r="CL280" i="13" s="1"/>
  <c r="CO277" i="13"/>
  <c r="CO272" i="13"/>
  <c r="CO269" i="13"/>
  <c r="CO264" i="13"/>
  <c r="CO259" i="13"/>
  <c r="CM257" i="13"/>
  <c r="CL257" i="13" s="1"/>
  <c r="CO252" i="13"/>
  <c r="CO240" i="13"/>
  <c r="CO231" i="13"/>
  <c r="CM227" i="13"/>
  <c r="CL227" i="13" s="1"/>
  <c r="CM216" i="13"/>
  <c r="CL216" i="13" s="1"/>
  <c r="CO399" i="13"/>
  <c r="CO396" i="13"/>
  <c r="CM393" i="13"/>
  <c r="CL393" i="13" s="1"/>
  <c r="CM374" i="13"/>
  <c r="CL374" i="13" s="1"/>
  <c r="CM371" i="13"/>
  <c r="CL371" i="13" s="1"/>
  <c r="CO358" i="13"/>
  <c r="CO352" i="13"/>
  <c r="CO333" i="13"/>
  <c r="CO330" i="13"/>
  <c r="CO308" i="13"/>
  <c r="CM305" i="13"/>
  <c r="CL305" i="13" s="1"/>
  <c r="CM302" i="13"/>
  <c r="CL302" i="13" s="1"/>
  <c r="CO295" i="13"/>
  <c r="CO289" i="13"/>
  <c r="CO286" i="13"/>
  <c r="CM283" i="13"/>
  <c r="CL283" i="13" s="1"/>
  <c r="CO267" i="13"/>
  <c r="CM264" i="13"/>
  <c r="CL264" i="13" s="1"/>
  <c r="CM244" i="13"/>
  <c r="CL244" i="13" s="1"/>
  <c r="CO241" i="13"/>
  <c r="CO238" i="13"/>
  <c r="CM233" i="13"/>
  <c r="CL233" i="13" s="1"/>
  <c r="CO217" i="13"/>
  <c r="CM212" i="13"/>
  <c r="CL212" i="13" s="1"/>
  <c r="CM200" i="13"/>
  <c r="CL200" i="13" s="1"/>
  <c r="CO402" i="13"/>
  <c r="CM399" i="13"/>
  <c r="CL399" i="13" s="1"/>
  <c r="CM396" i="13"/>
  <c r="CL396" i="13" s="1"/>
  <c r="CO389" i="13"/>
  <c r="CO383" i="13"/>
  <c r="CM377" i="13"/>
  <c r="CL377" i="13" s="1"/>
  <c r="CO361" i="13"/>
  <c r="CM358" i="13"/>
  <c r="CL358" i="13" s="1"/>
  <c r="CM355" i="13"/>
  <c r="CL355" i="13" s="1"/>
  <c r="CM352" i="13"/>
  <c r="CL352" i="13" s="1"/>
  <c r="CM349" i="13"/>
  <c r="CL349" i="13" s="1"/>
  <c r="CO339" i="13"/>
  <c r="CO336" i="13"/>
  <c r="CM330" i="13"/>
  <c r="CL330" i="13" s="1"/>
  <c r="CO317" i="13"/>
  <c r="CO314" i="13"/>
  <c r="CM311" i="13"/>
  <c r="CL311" i="13" s="1"/>
  <c r="CO292" i="13"/>
  <c r="CM286" i="13"/>
  <c r="CL286" i="13" s="1"/>
  <c r="CO273" i="13"/>
  <c r="CM267" i="13"/>
  <c r="CL267" i="13" s="1"/>
  <c r="CM261" i="13"/>
  <c r="CL261" i="13" s="1"/>
  <c r="CO258" i="13"/>
  <c r="CO255" i="13"/>
  <c r="CM238" i="13"/>
  <c r="CL238" i="13" s="1"/>
  <c r="CO235" i="13"/>
  <c r="CM402" i="13"/>
  <c r="CL402" i="13" s="1"/>
  <c r="CO386" i="13"/>
  <c r="CO367" i="13"/>
  <c r="CO364" i="13"/>
  <c r="CM361" i="13"/>
  <c r="CL361" i="13" s="1"/>
  <c r="CO342" i="13"/>
  <c r="CM339" i="13"/>
  <c r="CL339" i="13" s="1"/>
  <c r="CM336" i="13"/>
  <c r="CL336" i="13" s="1"/>
  <c r="CO329" i="13"/>
  <c r="CO323" i="13"/>
  <c r="CM317" i="13"/>
  <c r="CL317" i="13" s="1"/>
  <c r="CO301" i="13"/>
  <c r="CM298" i="13"/>
  <c r="CL298" i="13" s="1"/>
  <c r="CM295" i="13"/>
  <c r="CL295" i="13" s="1"/>
  <c r="CM292" i="13"/>
  <c r="CL292" i="13" s="1"/>
  <c r="CM289" i="13"/>
  <c r="CL289" i="13" s="1"/>
  <c r="CO279" i="13"/>
  <c r="CO276" i="13"/>
  <c r="CM270" i="13"/>
  <c r="CL270" i="13" s="1"/>
  <c r="CM255" i="13"/>
  <c r="CL255" i="13" s="1"/>
  <c r="CM252" i="13"/>
  <c r="CL252" i="13" s="1"/>
  <c r="CM230" i="13"/>
  <c r="CL230" i="13" s="1"/>
  <c r="CO227" i="13"/>
  <c r="CM222" i="13"/>
  <c r="CL222" i="13" s="1"/>
  <c r="CM217" i="13"/>
  <c r="CL217" i="13" s="1"/>
  <c r="CM202" i="13"/>
  <c r="CL202" i="13" s="1"/>
  <c r="CO197" i="13"/>
  <c r="CO401" i="13"/>
  <c r="CO397" i="13"/>
  <c r="CM385" i="13"/>
  <c r="CL385" i="13" s="1"/>
  <c r="CM381" i="13"/>
  <c r="CL381" i="13" s="1"/>
  <c r="CO376" i="13"/>
  <c r="CM351" i="13"/>
  <c r="CL351" i="13" s="1"/>
  <c r="CM326" i="13"/>
  <c r="CL326" i="13" s="1"/>
  <c r="CM322" i="13"/>
  <c r="CL322" i="13" s="1"/>
  <c r="CO318" i="13"/>
  <c r="CO313" i="13"/>
  <c r="CO305" i="13"/>
  <c r="CM297" i="13"/>
  <c r="CL297" i="13" s="1"/>
  <c r="CO288" i="13"/>
  <c r="CM268" i="13"/>
  <c r="CL268" i="13" s="1"/>
  <c r="CM256" i="13"/>
  <c r="CL256" i="13" s="1"/>
  <c r="CO248" i="13"/>
  <c r="CM240" i="13"/>
  <c r="CL240" i="13" s="1"/>
  <c r="CO233" i="13"/>
  <c r="CM197" i="13"/>
  <c r="CL197" i="13" s="1"/>
  <c r="CO187" i="13"/>
  <c r="CO175" i="13"/>
  <c r="CM166" i="13"/>
  <c r="CL166" i="13" s="1"/>
  <c r="CM164" i="13"/>
  <c r="CL164" i="13" s="1"/>
  <c r="CM162" i="13"/>
  <c r="CL162" i="13" s="1"/>
  <c r="CM160" i="13"/>
  <c r="CL160" i="13" s="1"/>
  <c r="CM158" i="13"/>
  <c r="CL158" i="13" s="1"/>
  <c r="CM156" i="13"/>
  <c r="CL156" i="13" s="1"/>
  <c r="CM154" i="13"/>
  <c r="CL154" i="13" s="1"/>
  <c r="CM152" i="13"/>
  <c r="CL152" i="13" s="1"/>
  <c r="CM150" i="13"/>
  <c r="CL150" i="13" s="1"/>
  <c r="CM148" i="13"/>
  <c r="CL148" i="13" s="1"/>
  <c r="CM146" i="13"/>
  <c r="CL146" i="13" s="1"/>
  <c r="CM144" i="13"/>
  <c r="CL144" i="13" s="1"/>
  <c r="CM142" i="13"/>
  <c r="CL142" i="13" s="1"/>
  <c r="CM140" i="13"/>
  <c r="CL140" i="13" s="1"/>
  <c r="CM138" i="13"/>
  <c r="CL138" i="13" s="1"/>
  <c r="CM136" i="13"/>
  <c r="CL136" i="13" s="1"/>
  <c r="CM134" i="13"/>
  <c r="CL134" i="13" s="1"/>
  <c r="CM132" i="13"/>
  <c r="CL132" i="13" s="1"/>
  <c r="CM130" i="13"/>
  <c r="CL130" i="13" s="1"/>
  <c r="CM128" i="13"/>
  <c r="CL128" i="13" s="1"/>
  <c r="CO393" i="13"/>
  <c r="CM376" i="13"/>
  <c r="CL376" i="13" s="1"/>
  <c r="CM372" i="13"/>
  <c r="CL372" i="13" s="1"/>
  <c r="CO368" i="13"/>
  <c r="CO363" i="13"/>
  <c r="CO355" i="13"/>
  <c r="CM347" i="13"/>
  <c r="CL347" i="13" s="1"/>
  <c r="CM343" i="13"/>
  <c r="CL343" i="13" s="1"/>
  <c r="CO334" i="13"/>
  <c r="CM318" i="13"/>
  <c r="CL318" i="13" s="1"/>
  <c r="CM288" i="13"/>
  <c r="CL288" i="13" s="1"/>
  <c r="CO284" i="13"/>
  <c r="CO280" i="13"/>
  <c r="CO271" i="13"/>
  <c r="CM263" i="13"/>
  <c r="CL263" i="13" s="1"/>
  <c r="CO251" i="13"/>
  <c r="CO244" i="13"/>
  <c r="CM214" i="13"/>
  <c r="CL214" i="13" s="1"/>
  <c r="CM211" i="13"/>
  <c r="CL211" i="13" s="1"/>
  <c r="CO208" i="13"/>
  <c r="CO205" i="13"/>
  <c r="CO199" i="13"/>
  <c r="CO194" i="13"/>
  <c r="CM192" i="13"/>
  <c r="CL192" i="13" s="1"/>
  <c r="CM187" i="13"/>
  <c r="CL187" i="13" s="1"/>
  <c r="CO182" i="13"/>
  <c r="CM180" i="13"/>
  <c r="CL180" i="13" s="1"/>
  <c r="CM175" i="13"/>
  <c r="CL175" i="13" s="1"/>
  <c r="CO170" i="13"/>
  <c r="CM168" i="13"/>
  <c r="CL168" i="13" s="1"/>
  <c r="CO382" i="13"/>
  <c r="CM378" i="13"/>
  <c r="CL378" i="13" s="1"/>
  <c r="CO347" i="13"/>
  <c r="CO322" i="13"/>
  <c r="CO312" i="13"/>
  <c r="CM307" i="13"/>
  <c r="CL307" i="13" s="1"/>
  <c r="CM287" i="13"/>
  <c r="CL287" i="13" s="1"/>
  <c r="CO266" i="13"/>
  <c r="CM231" i="13"/>
  <c r="CL231" i="13" s="1"/>
  <c r="CO223" i="13"/>
  <c r="CO219" i="13"/>
  <c r="CM205" i="13"/>
  <c r="CL205" i="13" s="1"/>
  <c r="CO201" i="13"/>
  <c r="CO198" i="13"/>
  <c r="CM195" i="13"/>
  <c r="CL195" i="13" s="1"/>
  <c r="CO192" i="13"/>
  <c r="CM189" i="13"/>
  <c r="CL189" i="13" s="1"/>
  <c r="CO186" i="13"/>
  <c r="CM178" i="13"/>
  <c r="CL178" i="13" s="1"/>
  <c r="CM172" i="13"/>
  <c r="CL172" i="13" s="1"/>
  <c r="CM169" i="13"/>
  <c r="CL169" i="13" s="1"/>
  <c r="CM126" i="13"/>
  <c r="CL126" i="13" s="1"/>
  <c r="CM124" i="13"/>
  <c r="CL124" i="13" s="1"/>
  <c r="CM122" i="13"/>
  <c r="CL122" i="13" s="1"/>
  <c r="CM120" i="13"/>
  <c r="CL120" i="13" s="1"/>
  <c r="CM118" i="13"/>
  <c r="CL118" i="13" s="1"/>
  <c r="CM116" i="13"/>
  <c r="CL116" i="13" s="1"/>
  <c r="CM114" i="13"/>
  <c r="CL114" i="13" s="1"/>
  <c r="CM112" i="13"/>
  <c r="CL112" i="13" s="1"/>
  <c r="CM110" i="13"/>
  <c r="CL110" i="13" s="1"/>
  <c r="CM108" i="13"/>
  <c r="CL108" i="13" s="1"/>
  <c r="CM106" i="13"/>
  <c r="CL106" i="13" s="1"/>
  <c r="CM104" i="13"/>
  <c r="CL104" i="13" s="1"/>
  <c r="CM102" i="13"/>
  <c r="CL102" i="13" s="1"/>
  <c r="CM100" i="13"/>
  <c r="CL100" i="13" s="1"/>
  <c r="CM98" i="13"/>
  <c r="CL98" i="13" s="1"/>
  <c r="CM96" i="13"/>
  <c r="CL96" i="13" s="1"/>
  <c r="CM94" i="13"/>
  <c r="CL94" i="13" s="1"/>
  <c r="CM92" i="13"/>
  <c r="CL92" i="13" s="1"/>
  <c r="CM90" i="13"/>
  <c r="CL90" i="13" s="1"/>
  <c r="CM88" i="13"/>
  <c r="CL88" i="13" s="1"/>
  <c r="CM86" i="13"/>
  <c r="CL86" i="13" s="1"/>
  <c r="CM84" i="13"/>
  <c r="CL84" i="13" s="1"/>
  <c r="CM82" i="13"/>
  <c r="CL82" i="13" s="1"/>
  <c r="CM80" i="13"/>
  <c r="CL80" i="13" s="1"/>
  <c r="CM78" i="13"/>
  <c r="CL78" i="13" s="1"/>
  <c r="CM76" i="13"/>
  <c r="CL76" i="13" s="1"/>
  <c r="CM74" i="13"/>
  <c r="CL74" i="13" s="1"/>
  <c r="CM72" i="13"/>
  <c r="CL72" i="13" s="1"/>
  <c r="CM70" i="13"/>
  <c r="CL70" i="13" s="1"/>
  <c r="CM68" i="13"/>
  <c r="CL68" i="13" s="1"/>
  <c r="CM66" i="13"/>
  <c r="CL66" i="13" s="1"/>
  <c r="CM64" i="13"/>
  <c r="CL64" i="13" s="1"/>
  <c r="CM62" i="13"/>
  <c r="CL62" i="13" s="1"/>
  <c r="CM60" i="13"/>
  <c r="CL60" i="13" s="1"/>
  <c r="CM58" i="13"/>
  <c r="CL58" i="13" s="1"/>
  <c r="CM56" i="13"/>
  <c r="CL56" i="13" s="1"/>
  <c r="CM54" i="13"/>
  <c r="CL54" i="13" s="1"/>
  <c r="CM52" i="13"/>
  <c r="CL52" i="13" s="1"/>
  <c r="CM50" i="13"/>
  <c r="CL50" i="13" s="1"/>
  <c r="CM48" i="13"/>
  <c r="CL48" i="13" s="1"/>
  <c r="CM46" i="13"/>
  <c r="CL46" i="13" s="1"/>
  <c r="CM397" i="13"/>
  <c r="CL397" i="13" s="1"/>
  <c r="CM387" i="13"/>
  <c r="CL387" i="13" s="1"/>
  <c r="CO362" i="13"/>
  <c r="CM357" i="13"/>
  <c r="CL357" i="13" s="1"/>
  <c r="CO341" i="13"/>
  <c r="CM337" i="13"/>
  <c r="CL337" i="13" s="1"/>
  <c r="CO327" i="13"/>
  <c r="CO321" i="13"/>
  <c r="CO316" i="13"/>
  <c r="CO302" i="13"/>
  <c r="CO291" i="13"/>
  <c r="CO281" i="13"/>
  <c r="CM277" i="13"/>
  <c r="CL277" i="13" s="1"/>
  <c r="CM266" i="13"/>
  <c r="CL266" i="13" s="1"/>
  <c r="CM253" i="13"/>
  <c r="CL253" i="13" s="1"/>
  <c r="CM243" i="13"/>
  <c r="CL243" i="13" s="1"/>
  <c r="CM239" i="13"/>
  <c r="CL239" i="13" s="1"/>
  <c r="CM223" i="13"/>
  <c r="CL223" i="13" s="1"/>
  <c r="CM208" i="13"/>
  <c r="CL208" i="13" s="1"/>
  <c r="CO183" i="13"/>
  <c r="CO177" i="13"/>
  <c r="CO166" i="13"/>
  <c r="CO161" i="13"/>
  <c r="CM159" i="13"/>
  <c r="CL159" i="13" s="1"/>
  <c r="CO154" i="13"/>
  <c r="CO149" i="13"/>
  <c r="CM147" i="13"/>
  <c r="CL147" i="13" s="1"/>
  <c r="CO142" i="13"/>
  <c r="CO137" i="13"/>
  <c r="CM135" i="13"/>
  <c r="CL135" i="13" s="1"/>
  <c r="CO130" i="13"/>
  <c r="CM386" i="13"/>
  <c r="CL386" i="13" s="1"/>
  <c r="CO381" i="13"/>
  <c r="CM366" i="13"/>
  <c r="CL366" i="13" s="1"/>
  <c r="CO346" i="13"/>
  <c r="CM341" i="13"/>
  <c r="CL341" i="13" s="1"/>
  <c r="CM321" i="13"/>
  <c r="CL321" i="13" s="1"/>
  <c r="CM306" i="13"/>
  <c r="CL306" i="13" s="1"/>
  <c r="CO300" i="13"/>
  <c r="CO285" i="13"/>
  <c r="CM281" i="13"/>
  <c r="CL281" i="13" s="1"/>
  <c r="CM247" i="13"/>
  <c r="CL247" i="13" s="1"/>
  <c r="CO242" i="13"/>
  <c r="CM226" i="13"/>
  <c r="CL226" i="13" s="1"/>
  <c r="CM204" i="13"/>
  <c r="CL204" i="13" s="1"/>
  <c r="CO191" i="13"/>
  <c r="CO171" i="13"/>
  <c r="CO163" i="13"/>
  <c r="CM161" i="13"/>
  <c r="CL161" i="13" s="1"/>
  <c r="CO156" i="13"/>
  <c r="CO151" i="13"/>
  <c r="CM149" i="13"/>
  <c r="CL149" i="13" s="1"/>
  <c r="CO144" i="13"/>
  <c r="CO139" i="13"/>
  <c r="CM137" i="13"/>
  <c r="CL137" i="13" s="1"/>
  <c r="CO132" i="13"/>
  <c r="CO395" i="13"/>
  <c r="CM391" i="13"/>
  <c r="CL391" i="13" s="1"/>
  <c r="CO370" i="13"/>
  <c r="CO356" i="13"/>
  <c r="CO350" i="13"/>
  <c r="CM345" i="13"/>
  <c r="CL345" i="13" s="1"/>
  <c r="CO335" i="13"/>
  <c r="CM331" i="13"/>
  <c r="CL331" i="13" s="1"/>
  <c r="CO325" i="13"/>
  <c r="CO320" i="13"/>
  <c r="CO310" i="13"/>
  <c r="CM300" i="13"/>
  <c r="CL300" i="13" s="1"/>
  <c r="CO290" i="13"/>
  <c r="CM285" i="13"/>
  <c r="CL285" i="13" s="1"/>
  <c r="CM275" i="13"/>
  <c r="CL275" i="13" s="1"/>
  <c r="CO265" i="13"/>
  <c r="CO256" i="13"/>
  <c r="CM251" i="13"/>
  <c r="CL251" i="13" s="1"/>
  <c r="CO246" i="13"/>
  <c r="CM242" i="13"/>
  <c r="CL242" i="13" s="1"/>
  <c r="CO237" i="13"/>
  <c r="CO229" i="13"/>
  <c r="CM215" i="13"/>
  <c r="CL215" i="13" s="1"/>
  <c r="CO207" i="13"/>
  <c r="CM194" i="13"/>
  <c r="CL194" i="13" s="1"/>
  <c r="CM191" i="13"/>
  <c r="CL191" i="13" s="1"/>
  <c r="CO188" i="13"/>
  <c r="CM174" i="13"/>
  <c r="CL174" i="13" s="1"/>
  <c r="CM171" i="13"/>
  <c r="CL171" i="13" s="1"/>
  <c r="CO168" i="13"/>
  <c r="CO127" i="13"/>
  <c r="CO125" i="13"/>
  <c r="CO123" i="13"/>
  <c r="CO121" i="13"/>
  <c r="CO119" i="13"/>
  <c r="CO117" i="13"/>
  <c r="CO115" i="13"/>
  <c r="CO113" i="13"/>
  <c r="CO111" i="13"/>
  <c r="CO109" i="13"/>
  <c r="CO107" i="13"/>
  <c r="CO105" i="13"/>
  <c r="CO103" i="13"/>
  <c r="CO101" i="13"/>
  <c r="CO99" i="13"/>
  <c r="CO97" i="13"/>
  <c r="CO95" i="13"/>
  <c r="CO93" i="13"/>
  <c r="CO91" i="13"/>
  <c r="CO89" i="13"/>
  <c r="CO87" i="13"/>
  <c r="CO85" i="13"/>
  <c r="CO83" i="13"/>
  <c r="CO81" i="13"/>
  <c r="CO79" i="13"/>
  <c r="CO77" i="13"/>
  <c r="CO75" i="13"/>
  <c r="CO73" i="13"/>
  <c r="CO71" i="13"/>
  <c r="CO69" i="13"/>
  <c r="CO67" i="13"/>
  <c r="CO65" i="13"/>
  <c r="CO63" i="13"/>
  <c r="CO61" i="13"/>
  <c r="CO59" i="13"/>
  <c r="CO57" i="13"/>
  <c r="CO55" i="13"/>
  <c r="CO53" i="13"/>
  <c r="CO51" i="13"/>
  <c r="CO49" i="13"/>
  <c r="CO47" i="13"/>
  <c r="CO394" i="13"/>
  <c r="CO371" i="13"/>
  <c r="CM364" i="13"/>
  <c r="CL364" i="13" s="1"/>
  <c r="CO349" i="13"/>
  <c r="CO326" i="13"/>
  <c r="CO303" i="13"/>
  <c r="CO296" i="13"/>
  <c r="CO245" i="13"/>
  <c r="CM232" i="13"/>
  <c r="CL232" i="13" s="1"/>
  <c r="CO215" i="13"/>
  <c r="CO204" i="13"/>
  <c r="CM199" i="13"/>
  <c r="CL199" i="13" s="1"/>
  <c r="CO190" i="13"/>
  <c r="CM186" i="13"/>
  <c r="CL186" i="13" s="1"/>
  <c r="CM177" i="13"/>
  <c r="CL177" i="13" s="1"/>
  <c r="CM173" i="13"/>
  <c r="CL173" i="13" s="1"/>
  <c r="CO400" i="13"/>
  <c r="CM394" i="13"/>
  <c r="CL394" i="13" s="1"/>
  <c r="CM370" i="13"/>
  <c r="CL370" i="13" s="1"/>
  <c r="CM363" i="13"/>
  <c r="CL363" i="13" s="1"/>
  <c r="CO348" i="13"/>
  <c r="CM325" i="13"/>
  <c r="CL325" i="13" s="1"/>
  <c r="CM310" i="13"/>
  <c r="CL310" i="13" s="1"/>
  <c r="CM303" i="13"/>
  <c r="CL303" i="13" s="1"/>
  <c r="CM279" i="13"/>
  <c r="CL279" i="13" s="1"/>
  <c r="CM273" i="13"/>
  <c r="CL273" i="13" s="1"/>
  <c r="CO209" i="13"/>
  <c r="CO185" i="13"/>
  <c r="CO181" i="13"/>
  <c r="CO157" i="13"/>
  <c r="CO153" i="13"/>
  <c r="CO150" i="13"/>
  <c r="CO146" i="13"/>
  <c r="CM143" i="13"/>
  <c r="CL143" i="13" s="1"/>
  <c r="CM139" i="13"/>
  <c r="CL139" i="13" s="1"/>
  <c r="CI45" i="13"/>
  <c r="CO45" i="13" s="1"/>
  <c r="CM400" i="13"/>
  <c r="CL400" i="13" s="1"/>
  <c r="CM340" i="13"/>
  <c r="CL340" i="13" s="1"/>
  <c r="CO287" i="13"/>
  <c r="CM237" i="13"/>
  <c r="CL237" i="13" s="1"/>
  <c r="CM220" i="13"/>
  <c r="CL220" i="13" s="1"/>
  <c r="CM209" i="13"/>
  <c r="CL209" i="13" s="1"/>
  <c r="CO203" i="13"/>
  <c r="CM190" i="13"/>
  <c r="CL190" i="13" s="1"/>
  <c r="CM185" i="13"/>
  <c r="CL185" i="13" s="1"/>
  <c r="CM181" i="13"/>
  <c r="CL181" i="13" s="1"/>
  <c r="CO176" i="13"/>
  <c r="CO172" i="13"/>
  <c r="CM125" i="13"/>
  <c r="CL125" i="13" s="1"/>
  <c r="CO122" i="13"/>
  <c r="CM119" i="13"/>
  <c r="CL119" i="13" s="1"/>
  <c r="CO116" i="13"/>
  <c r="CM113" i="13"/>
  <c r="CL113" i="13" s="1"/>
  <c r="CO110" i="13"/>
  <c r="CM107" i="13"/>
  <c r="CL107" i="13" s="1"/>
  <c r="CO104" i="13"/>
  <c r="CM101" i="13"/>
  <c r="CL101" i="13" s="1"/>
  <c r="CO98" i="13"/>
  <c r="CM95" i="13"/>
  <c r="CL95" i="13" s="1"/>
  <c r="CO92" i="13"/>
  <c r="CM89" i="13"/>
  <c r="CL89" i="13" s="1"/>
  <c r="CO86" i="13"/>
  <c r="CM83" i="13"/>
  <c r="CL83" i="13" s="1"/>
  <c r="CO80" i="13"/>
  <c r="CM77" i="13"/>
  <c r="CL77" i="13" s="1"/>
  <c r="CO74" i="13"/>
  <c r="CM71" i="13"/>
  <c r="CL71" i="13" s="1"/>
  <c r="CO68" i="13"/>
  <c r="CM65" i="13"/>
  <c r="CL65" i="13" s="1"/>
  <c r="CO62" i="13"/>
  <c r="CM59" i="13"/>
  <c r="CL59" i="13" s="1"/>
  <c r="CO56" i="13"/>
  <c r="CM53" i="13"/>
  <c r="CL53" i="13" s="1"/>
  <c r="CO50" i="13"/>
  <c r="CM47" i="13"/>
  <c r="CL47" i="13" s="1"/>
  <c r="CO392" i="13"/>
  <c r="CO384" i="13"/>
  <c r="CO378" i="13"/>
  <c r="CO369" i="13"/>
  <c r="CO354" i="13"/>
  <c r="CO332" i="13"/>
  <c r="CO324" i="13"/>
  <c r="CM309" i="13"/>
  <c r="CL309" i="13" s="1"/>
  <c r="CO294" i="13"/>
  <c r="CO257" i="13"/>
  <c r="CO250" i="13"/>
  <c r="CM225" i="13"/>
  <c r="CL225" i="13" s="1"/>
  <c r="CO213" i="13"/>
  <c r="CO193" i="13"/>
  <c r="CO189" i="13"/>
  <c r="CO167" i="13"/>
  <c r="CO164" i="13"/>
  <c r="CO160" i="13"/>
  <c r="CM157" i="13"/>
  <c r="CL157" i="13" s="1"/>
  <c r="CM153" i="13"/>
  <c r="CL153" i="13" s="1"/>
  <c r="CO135" i="13"/>
  <c r="CO131" i="13"/>
  <c r="CO128" i="13"/>
  <c r="CO391" i="13"/>
  <c r="CM384" i="13"/>
  <c r="CL384" i="13" s="1"/>
  <c r="CM362" i="13"/>
  <c r="CL362" i="13" s="1"/>
  <c r="CO331" i="13"/>
  <c r="CM324" i="13"/>
  <c r="CL324" i="13" s="1"/>
  <c r="CM316" i="13"/>
  <c r="CL316" i="13" s="1"/>
  <c r="CM294" i="13"/>
  <c r="CL294" i="13" s="1"/>
  <c r="CM271" i="13"/>
  <c r="CL271" i="13" s="1"/>
  <c r="CO263" i="13"/>
  <c r="CM250" i="13"/>
  <c r="CL250" i="13" s="1"/>
  <c r="CM236" i="13"/>
  <c r="CL236" i="13" s="1"/>
  <c r="CM219" i="13"/>
  <c r="CL219" i="13" s="1"/>
  <c r="CM203" i="13"/>
  <c r="CL203" i="13" s="1"/>
  <c r="CM198" i="13"/>
  <c r="CL198" i="13" s="1"/>
  <c r="CM193" i="13"/>
  <c r="CL193" i="13" s="1"/>
  <c r="CO184" i="13"/>
  <c r="CO180" i="13"/>
  <c r="CM176" i="13"/>
  <c r="CL176" i="13" s="1"/>
  <c r="CO388" i="13"/>
  <c r="CM360" i="13"/>
  <c r="CL360" i="13" s="1"/>
  <c r="CM269" i="13"/>
  <c r="CL269" i="13" s="1"/>
  <c r="CM259" i="13"/>
  <c r="CL259" i="13" s="1"/>
  <c r="CM246" i="13"/>
  <c r="CL246" i="13" s="1"/>
  <c r="CO206" i="13"/>
  <c r="CM167" i="13"/>
  <c r="CL167" i="13" s="1"/>
  <c r="CO143" i="13"/>
  <c r="CO120" i="13"/>
  <c r="CM109" i="13"/>
  <c r="CL109" i="13" s="1"/>
  <c r="CO84" i="13"/>
  <c r="CO398" i="13"/>
  <c r="CO373" i="13"/>
  <c r="CO359" i="13"/>
  <c r="CO307" i="13"/>
  <c r="CO297" i="13"/>
  <c r="CO283" i="13"/>
  <c r="CM224" i="13"/>
  <c r="CL224" i="13" s="1"/>
  <c r="CM206" i="13"/>
  <c r="CL206" i="13" s="1"/>
  <c r="CO196" i="13"/>
  <c r="CM182" i="13"/>
  <c r="CL182" i="13" s="1"/>
  <c r="CO174" i="13"/>
  <c r="CM155" i="13"/>
  <c r="CL155" i="13" s="1"/>
  <c r="CO148" i="13"/>
  <c r="CO141" i="13"/>
  <c r="CO124" i="13"/>
  <c r="CM99" i="13"/>
  <c r="CL99" i="13" s="1"/>
  <c r="CO88" i="13"/>
  <c r="CO70" i="13"/>
  <c r="CO58" i="13"/>
  <c r="CO46" i="13"/>
  <c r="CM398" i="13"/>
  <c r="CL398" i="13" s="1"/>
  <c r="CM359" i="13"/>
  <c r="CL359" i="13" s="1"/>
  <c r="CM334" i="13"/>
  <c r="CL334" i="13" s="1"/>
  <c r="CO293" i="13"/>
  <c r="CO282" i="13"/>
  <c r="CM213" i="13"/>
  <c r="CL213" i="13" s="1"/>
  <c r="CM188" i="13"/>
  <c r="CL188" i="13" s="1"/>
  <c r="CO136" i="13"/>
  <c r="CO129" i="13"/>
  <c r="CO114" i="13"/>
  <c r="CM103" i="13"/>
  <c r="CL103" i="13" s="1"/>
  <c r="CO78" i="13"/>
  <c r="CO66" i="13"/>
  <c r="CO54" i="13"/>
  <c r="CM383" i="13"/>
  <c r="CL383" i="13" s="1"/>
  <c r="CM373" i="13"/>
  <c r="CL373" i="13" s="1"/>
  <c r="CO319" i="13"/>
  <c r="CM282" i="13"/>
  <c r="CL282" i="13" s="1"/>
  <c r="CO254" i="13"/>
  <c r="CM196" i="13"/>
  <c r="CL196" i="13" s="1"/>
  <c r="CO179" i="13"/>
  <c r="CM141" i="13"/>
  <c r="CL141" i="13" s="1"/>
  <c r="CO134" i="13"/>
  <c r="CO118" i="13"/>
  <c r="CM93" i="13"/>
  <c r="CL93" i="13" s="1"/>
  <c r="CO82" i="13"/>
  <c r="CM395" i="13"/>
  <c r="CL395" i="13" s="1"/>
  <c r="CO344" i="13"/>
  <c r="CM329" i="13"/>
  <c r="CL329" i="13" s="1"/>
  <c r="CM319" i="13"/>
  <c r="CL319" i="13" s="1"/>
  <c r="CO278" i="13"/>
  <c r="CO268" i="13"/>
  <c r="CM254" i="13"/>
  <c r="CL254" i="13" s="1"/>
  <c r="CO202" i="13"/>
  <c r="CM179" i="13"/>
  <c r="CL179" i="13" s="1"/>
  <c r="CO173" i="13"/>
  <c r="CO165" i="13"/>
  <c r="CO159" i="13"/>
  <c r="CM129" i="13"/>
  <c r="CL129" i="13" s="1"/>
  <c r="CO108" i="13"/>
  <c r="CM97" i="13"/>
  <c r="CL97" i="13" s="1"/>
  <c r="CM73" i="13"/>
  <c r="CL73" i="13" s="1"/>
  <c r="CM61" i="13"/>
  <c r="CL61" i="13" s="1"/>
  <c r="CM49" i="13"/>
  <c r="CL49" i="13" s="1"/>
  <c r="CM45" i="13"/>
  <c r="CL45" i="13" s="1"/>
  <c r="CM375" i="13"/>
  <c r="CL375" i="13" s="1"/>
  <c r="CM228" i="13"/>
  <c r="CL228" i="13" s="1"/>
  <c r="CM210" i="13"/>
  <c r="CL210" i="13" s="1"/>
  <c r="CM183" i="13"/>
  <c r="CL183" i="13" s="1"/>
  <c r="CO147" i="13"/>
  <c r="CO100" i="13"/>
  <c r="CM304" i="13"/>
  <c r="CL304" i="13" s="1"/>
  <c r="CM262" i="13"/>
  <c r="CL262" i="13" s="1"/>
  <c r="CM207" i="13"/>
  <c r="CL207" i="13" s="1"/>
  <c r="CO145" i="13"/>
  <c r="CM117" i="13"/>
  <c r="CL117" i="13" s="1"/>
  <c r="CM75" i="13"/>
  <c r="CL75" i="13" s="1"/>
  <c r="CM350" i="13"/>
  <c r="CL350" i="13" s="1"/>
  <c r="CO328" i="13"/>
  <c r="CO261" i="13"/>
  <c r="CO169" i="13"/>
  <c r="CO126" i="13"/>
  <c r="CM81" i="13"/>
  <c r="CL81" i="13" s="1"/>
  <c r="CM67" i="13"/>
  <c r="CL67" i="13" s="1"/>
  <c r="CO60" i="13"/>
  <c r="CM328" i="13"/>
  <c r="CL328" i="13" s="1"/>
  <c r="CM260" i="13"/>
  <c r="CL260" i="13" s="1"/>
  <c r="CO221" i="13"/>
  <c r="CM145" i="13"/>
  <c r="CL145" i="13" s="1"/>
  <c r="CO106" i="13"/>
  <c r="CO90" i="13"/>
  <c r="CO52" i="13"/>
  <c r="CO390" i="13"/>
  <c r="CO366" i="13"/>
  <c r="CO239" i="13"/>
  <c r="CM218" i="13"/>
  <c r="CL218" i="13" s="1"/>
  <c r="CO178" i="13"/>
  <c r="CM165" i="13"/>
  <c r="CL165" i="13" s="1"/>
  <c r="CO155" i="13"/>
  <c r="CO133" i="13"/>
  <c r="CM123" i="13"/>
  <c r="CL123" i="13" s="1"/>
  <c r="CM115" i="13"/>
  <c r="CL115" i="13" s="1"/>
  <c r="CM389" i="13"/>
  <c r="CL389" i="13" s="1"/>
  <c r="CO353" i="13"/>
  <c r="CO247" i="13"/>
  <c r="CO211" i="13"/>
  <c r="CM163" i="13"/>
  <c r="CL163" i="13" s="1"/>
  <c r="CO112" i="13"/>
  <c r="CM353" i="13"/>
  <c r="CL353" i="13" s="1"/>
  <c r="CO274" i="13"/>
  <c r="CM57" i="13"/>
  <c r="CL57" i="13" s="1"/>
  <c r="CO48" i="13"/>
  <c r="CM313" i="13"/>
  <c r="CL313" i="13" s="1"/>
  <c r="CM274" i="13"/>
  <c r="CL274" i="13" s="1"/>
  <c r="CM235" i="13"/>
  <c r="CL235" i="13" s="1"/>
  <c r="CO210" i="13"/>
  <c r="CM127" i="13"/>
  <c r="CL127" i="13" s="1"/>
  <c r="CO96" i="13"/>
  <c r="CM69" i="13"/>
  <c r="CL69" i="13" s="1"/>
  <c r="CM342" i="13"/>
  <c r="CL342" i="13" s="1"/>
  <c r="CM229" i="13"/>
  <c r="CL229" i="13" s="1"/>
  <c r="CM184" i="13"/>
  <c r="CL184" i="13" s="1"/>
  <c r="CM79" i="13"/>
  <c r="CL79" i="13" s="1"/>
  <c r="CM338" i="13"/>
  <c r="CL338" i="13" s="1"/>
  <c r="CO299" i="13"/>
  <c r="CM201" i="13"/>
  <c r="CL201" i="13" s="1"/>
  <c r="CO162" i="13"/>
  <c r="CM111" i="13"/>
  <c r="CL111" i="13" s="1"/>
  <c r="CM379" i="13"/>
  <c r="CL379" i="13" s="1"/>
  <c r="CO315" i="13"/>
  <c r="CO253" i="13"/>
  <c r="CO200" i="13"/>
  <c r="CM170" i="13"/>
  <c r="CL170" i="13" s="1"/>
  <c r="CM63" i="13"/>
  <c r="CL63" i="13" s="1"/>
  <c r="CO375" i="13"/>
  <c r="CM315" i="13"/>
  <c r="CL315" i="13" s="1"/>
  <c r="CM249" i="13"/>
  <c r="CL249" i="13" s="1"/>
  <c r="CM133" i="13"/>
  <c r="CL133" i="13" s="1"/>
  <c r="CM105" i="13"/>
  <c r="CL105" i="13" s="1"/>
  <c r="CO195" i="13"/>
  <c r="CO102" i="13"/>
  <c r="CM55" i="13"/>
  <c r="CL55" i="13" s="1"/>
  <c r="CM365" i="13"/>
  <c r="CL365" i="13" s="1"/>
  <c r="CO152" i="13"/>
  <c r="CM121" i="13"/>
  <c r="CL121" i="13" s="1"/>
  <c r="CO360" i="13"/>
  <c r="CM290" i="13"/>
  <c r="CL290" i="13" s="1"/>
  <c r="CO94" i="13"/>
  <c r="CO72" i="13"/>
  <c r="CO365" i="13"/>
  <c r="CM85" i="13"/>
  <c r="CL85" i="13" s="1"/>
  <c r="CO357" i="13"/>
  <c r="CO76" i="13"/>
  <c r="CO337" i="13"/>
  <c r="CO158" i="13"/>
  <c r="CO64" i="13"/>
  <c r="CM51" i="13"/>
  <c r="CL51" i="13" s="1"/>
  <c r="CM323" i="13"/>
  <c r="CL323" i="13" s="1"/>
  <c r="CM91" i="13"/>
  <c r="CL91" i="13" s="1"/>
  <c r="CM151" i="13"/>
  <c r="CL151" i="13" s="1"/>
  <c r="CM87" i="13"/>
  <c r="CL87" i="13" s="1"/>
  <c r="CM276" i="13"/>
  <c r="CL276" i="13" s="1"/>
  <c r="CO140" i="13"/>
  <c r="CO403" i="13"/>
  <c r="CO404" i="13"/>
  <c r="CO138" i="13"/>
  <c r="CM131" i="13"/>
  <c r="CL131" i="13" s="1"/>
  <c r="AQ45" i="13"/>
  <c r="AQ403" i="13"/>
  <c r="AP403" i="13" s="1"/>
  <c r="AQ401" i="13"/>
  <c r="AP401" i="13" s="1"/>
  <c r="AQ399" i="13"/>
  <c r="AP399" i="13" s="1"/>
  <c r="AQ397" i="13"/>
  <c r="AP397" i="13" s="1"/>
  <c r="AQ395" i="13"/>
  <c r="AP395" i="13" s="1"/>
  <c r="AQ393" i="13"/>
  <c r="AP393" i="13" s="1"/>
  <c r="AQ391" i="13"/>
  <c r="AP391" i="13" s="1"/>
  <c r="AQ389" i="13"/>
  <c r="AP389" i="13" s="1"/>
  <c r="AQ387" i="13"/>
  <c r="AP387" i="13" s="1"/>
  <c r="AQ385" i="13"/>
  <c r="AP385" i="13" s="1"/>
  <c r="AQ383" i="13"/>
  <c r="AP383" i="13" s="1"/>
  <c r="AQ381" i="13"/>
  <c r="AP381" i="13" s="1"/>
  <c r="AQ379" i="13"/>
  <c r="AP379" i="13" s="1"/>
  <c r="AQ377" i="13"/>
  <c r="AP377" i="13" s="1"/>
  <c r="AQ375" i="13"/>
  <c r="AP375" i="13" s="1"/>
  <c r="AQ373" i="13"/>
  <c r="AP373" i="13" s="1"/>
  <c r="AQ371" i="13"/>
  <c r="AP371" i="13" s="1"/>
  <c r="AQ369" i="13"/>
  <c r="AP369" i="13" s="1"/>
  <c r="AQ367" i="13"/>
  <c r="AP367" i="13" s="1"/>
  <c r="AQ365" i="13"/>
  <c r="AP365" i="13" s="1"/>
  <c r="AQ363" i="13"/>
  <c r="AP363" i="13" s="1"/>
  <c r="AQ361" i="13"/>
  <c r="AP361" i="13" s="1"/>
  <c r="AQ359" i="13"/>
  <c r="AP359" i="13" s="1"/>
  <c r="AQ357" i="13"/>
  <c r="AP357" i="13" s="1"/>
  <c r="AQ355" i="13"/>
  <c r="AP355" i="13" s="1"/>
  <c r="AQ353" i="13"/>
  <c r="AP353" i="13" s="1"/>
  <c r="AQ351" i="13"/>
  <c r="AP351" i="13" s="1"/>
  <c r="AQ349" i="13"/>
  <c r="AP349" i="13" s="1"/>
  <c r="AQ347" i="13"/>
  <c r="AP347" i="13" s="1"/>
  <c r="AQ345" i="13"/>
  <c r="AP345" i="13" s="1"/>
  <c r="AQ343" i="13"/>
  <c r="AP343" i="13" s="1"/>
  <c r="AQ341" i="13"/>
  <c r="AP341" i="13" s="1"/>
  <c r="AQ339" i="13"/>
  <c r="AP339" i="13" s="1"/>
  <c r="AQ337" i="13"/>
  <c r="AP337" i="13" s="1"/>
  <c r="AQ335" i="13"/>
  <c r="AP335" i="13" s="1"/>
  <c r="AQ333" i="13"/>
  <c r="AP333" i="13" s="1"/>
  <c r="AQ331" i="13"/>
  <c r="AP331" i="13" s="1"/>
  <c r="AQ329" i="13"/>
  <c r="AP329" i="13" s="1"/>
  <c r="AQ327" i="13"/>
  <c r="AP327" i="13" s="1"/>
  <c r="AQ325" i="13"/>
  <c r="AP325" i="13" s="1"/>
  <c r="AQ323" i="13"/>
  <c r="AP323" i="13" s="1"/>
  <c r="AQ321" i="13"/>
  <c r="AP321" i="13" s="1"/>
  <c r="AQ319" i="13"/>
  <c r="AP319" i="13" s="1"/>
  <c r="AQ317" i="13"/>
  <c r="AP317" i="13" s="1"/>
  <c r="AQ315" i="13"/>
  <c r="AP315" i="13" s="1"/>
  <c r="AQ313" i="13"/>
  <c r="AP313" i="13" s="1"/>
  <c r="AQ311" i="13"/>
  <c r="AP311" i="13" s="1"/>
  <c r="AQ309" i="13"/>
  <c r="AP309" i="13" s="1"/>
  <c r="AQ307" i="13"/>
  <c r="AP307" i="13" s="1"/>
  <c r="AQ305" i="13"/>
  <c r="AP305" i="13" s="1"/>
  <c r="AQ303" i="13"/>
  <c r="AP303" i="13" s="1"/>
  <c r="AQ301" i="13"/>
  <c r="AP301" i="13" s="1"/>
  <c r="AQ299" i="13"/>
  <c r="AP299" i="13" s="1"/>
  <c r="AQ297" i="13"/>
  <c r="AP297" i="13" s="1"/>
  <c r="AQ295" i="13"/>
  <c r="AP295" i="13" s="1"/>
  <c r="AQ293" i="13"/>
  <c r="AP293" i="13" s="1"/>
  <c r="AQ291" i="13"/>
  <c r="AP291" i="13" s="1"/>
  <c r="AQ289" i="13"/>
  <c r="AP289" i="13" s="1"/>
  <c r="AQ287" i="13"/>
  <c r="AP287" i="13" s="1"/>
  <c r="AQ285" i="13"/>
  <c r="AP285" i="13" s="1"/>
  <c r="AQ283" i="13"/>
  <c r="AP283" i="13" s="1"/>
  <c r="AQ281" i="13"/>
  <c r="AP281" i="13" s="1"/>
  <c r="AQ279" i="13"/>
  <c r="AP279" i="13" s="1"/>
  <c r="AQ277" i="13"/>
  <c r="AP277" i="13" s="1"/>
  <c r="AQ275" i="13"/>
  <c r="AP275" i="13" s="1"/>
  <c r="AQ273" i="13"/>
  <c r="AP273" i="13" s="1"/>
  <c r="AQ271" i="13"/>
  <c r="AP271" i="13" s="1"/>
  <c r="AQ269" i="13"/>
  <c r="AP269" i="13" s="1"/>
  <c r="AQ267" i="13"/>
  <c r="AP267" i="13" s="1"/>
  <c r="AQ265" i="13"/>
  <c r="AP265" i="13" s="1"/>
  <c r="AQ263" i="13"/>
  <c r="AP263" i="13" s="1"/>
  <c r="AQ261" i="13"/>
  <c r="AP261" i="13" s="1"/>
  <c r="AQ259" i="13"/>
  <c r="AP259" i="13" s="1"/>
  <c r="AQ257" i="13"/>
  <c r="AP257" i="13" s="1"/>
  <c r="AQ255" i="13"/>
  <c r="AP255" i="13" s="1"/>
  <c r="AQ253" i="13"/>
  <c r="AP253" i="13" s="1"/>
  <c r="AQ251" i="13"/>
  <c r="AP251" i="13" s="1"/>
  <c r="AQ249" i="13"/>
  <c r="AP249" i="13" s="1"/>
  <c r="AQ247" i="13"/>
  <c r="AP247" i="13" s="1"/>
  <c r="AQ245" i="13"/>
  <c r="AP245" i="13" s="1"/>
  <c r="AQ243" i="13"/>
  <c r="AP243" i="13" s="1"/>
  <c r="AQ241" i="13"/>
  <c r="AP241" i="13" s="1"/>
  <c r="AQ239" i="13"/>
  <c r="AP239" i="13" s="1"/>
  <c r="AQ237" i="13"/>
  <c r="AP237" i="13" s="1"/>
  <c r="AQ235" i="13"/>
  <c r="AP235" i="13" s="1"/>
  <c r="AQ233" i="13"/>
  <c r="AP233" i="13" s="1"/>
  <c r="AQ231" i="13"/>
  <c r="AP231" i="13" s="1"/>
  <c r="AQ229" i="13"/>
  <c r="AP229" i="13" s="1"/>
  <c r="AQ227" i="13"/>
  <c r="AP227" i="13" s="1"/>
  <c r="AQ225" i="13"/>
  <c r="AP225" i="13" s="1"/>
  <c r="AQ223" i="13"/>
  <c r="AP223" i="13" s="1"/>
  <c r="AQ221" i="13"/>
  <c r="AP221" i="13" s="1"/>
  <c r="AQ219" i="13"/>
  <c r="AP219" i="13" s="1"/>
  <c r="AQ217" i="13"/>
  <c r="AP217" i="13" s="1"/>
  <c r="AQ215" i="13"/>
  <c r="AP215" i="13" s="1"/>
  <c r="AQ213" i="13"/>
  <c r="AP213" i="13" s="1"/>
  <c r="AQ211" i="13"/>
  <c r="AP211" i="13" s="1"/>
  <c r="AQ209" i="13"/>
  <c r="AP209" i="13" s="1"/>
  <c r="AQ207" i="13"/>
  <c r="AP207" i="13" s="1"/>
  <c r="AQ205" i="13"/>
  <c r="AP205" i="13" s="1"/>
  <c r="AQ203" i="13"/>
  <c r="AP203" i="13" s="1"/>
  <c r="AQ201" i="13"/>
  <c r="AP201" i="13" s="1"/>
  <c r="AQ199" i="13"/>
  <c r="AP199" i="13" s="1"/>
  <c r="AQ197" i="13"/>
  <c r="AP197" i="13" s="1"/>
  <c r="AQ195" i="13"/>
  <c r="AP195" i="13" s="1"/>
  <c r="AQ193" i="13"/>
  <c r="AP193" i="13" s="1"/>
  <c r="AQ191" i="13"/>
  <c r="AP191" i="13" s="1"/>
  <c r="AQ189" i="13"/>
  <c r="AP189" i="13" s="1"/>
  <c r="AQ187" i="13"/>
  <c r="AP187" i="13" s="1"/>
  <c r="AQ185" i="13"/>
  <c r="AP185" i="13" s="1"/>
  <c r="AQ183" i="13"/>
  <c r="AP183" i="13" s="1"/>
  <c r="AQ181" i="13"/>
  <c r="AP181" i="13" s="1"/>
  <c r="AQ179" i="13"/>
  <c r="AP179" i="13" s="1"/>
  <c r="AQ177" i="13"/>
  <c r="AP177" i="13" s="1"/>
  <c r="AQ175" i="13"/>
  <c r="AP175" i="13" s="1"/>
  <c r="AQ173" i="13"/>
  <c r="AP173" i="13" s="1"/>
  <c r="AQ171" i="13"/>
  <c r="AP171" i="13" s="1"/>
  <c r="AQ169" i="13"/>
  <c r="AP169" i="13" s="1"/>
  <c r="AQ167" i="13"/>
  <c r="AP167" i="13" s="1"/>
  <c r="AQ165" i="13"/>
  <c r="AP165" i="13" s="1"/>
  <c r="AQ163" i="13"/>
  <c r="AP163" i="13" s="1"/>
  <c r="AQ161" i="13"/>
  <c r="AP161" i="13" s="1"/>
  <c r="AQ159" i="13"/>
  <c r="AP159" i="13" s="1"/>
  <c r="AQ157" i="13"/>
  <c r="AP157" i="13" s="1"/>
  <c r="AQ155" i="13"/>
  <c r="AP155" i="13" s="1"/>
  <c r="AQ153" i="13"/>
  <c r="AP153" i="13" s="1"/>
  <c r="AQ151" i="13"/>
  <c r="AP151" i="13" s="1"/>
  <c r="AQ149" i="13"/>
  <c r="AP149" i="13" s="1"/>
  <c r="AQ147" i="13"/>
  <c r="AP147" i="13" s="1"/>
  <c r="AQ145" i="13"/>
  <c r="AP145" i="13" s="1"/>
  <c r="AQ143" i="13"/>
  <c r="AP143" i="13" s="1"/>
  <c r="AQ141" i="13"/>
  <c r="AP141" i="13" s="1"/>
  <c r="AQ139" i="13"/>
  <c r="AP139" i="13" s="1"/>
  <c r="AQ137" i="13"/>
  <c r="AP137" i="13" s="1"/>
  <c r="AQ135" i="13"/>
  <c r="AP135" i="13" s="1"/>
  <c r="AQ133" i="13"/>
  <c r="AP133" i="13" s="1"/>
  <c r="AQ131" i="13"/>
  <c r="AP131" i="13" s="1"/>
  <c r="AQ129" i="13"/>
  <c r="AP129" i="13" s="1"/>
  <c r="AQ127" i="13"/>
  <c r="AP127" i="13" s="1"/>
  <c r="AQ125" i="13"/>
  <c r="AP125" i="13" s="1"/>
  <c r="AQ123" i="13"/>
  <c r="AP123" i="13" s="1"/>
  <c r="AQ121" i="13"/>
  <c r="AP121" i="13" s="1"/>
  <c r="AQ119" i="13"/>
  <c r="AP119" i="13" s="1"/>
  <c r="AQ117" i="13"/>
  <c r="AP117" i="13" s="1"/>
  <c r="AQ115" i="13"/>
  <c r="AP115" i="13" s="1"/>
  <c r="AQ113" i="13"/>
  <c r="AP113" i="13" s="1"/>
  <c r="AQ111" i="13"/>
  <c r="AP111" i="13" s="1"/>
  <c r="AQ109" i="13"/>
  <c r="AP109" i="13" s="1"/>
  <c r="AQ107" i="13"/>
  <c r="AP107" i="13" s="1"/>
  <c r="AQ105" i="13"/>
  <c r="AP105" i="13" s="1"/>
  <c r="AQ103" i="13"/>
  <c r="AP103" i="13" s="1"/>
  <c r="AQ101" i="13"/>
  <c r="AP101" i="13" s="1"/>
  <c r="AQ99" i="13"/>
  <c r="AP99" i="13" s="1"/>
  <c r="AQ97" i="13"/>
  <c r="AP97" i="13" s="1"/>
  <c r="AQ95" i="13"/>
  <c r="AP95" i="13" s="1"/>
  <c r="AQ93" i="13"/>
  <c r="AP93" i="13" s="1"/>
  <c r="AQ91" i="13"/>
  <c r="AP91" i="13" s="1"/>
  <c r="AQ89" i="13"/>
  <c r="AP89" i="13" s="1"/>
  <c r="AQ87" i="13"/>
  <c r="AP87" i="13" s="1"/>
  <c r="AQ85" i="13"/>
  <c r="AP85" i="13" s="1"/>
  <c r="AQ83" i="13"/>
  <c r="AP83" i="13" s="1"/>
  <c r="AQ81" i="13"/>
  <c r="AP81" i="13" s="1"/>
  <c r="AQ79" i="13"/>
  <c r="AP79" i="13" s="1"/>
  <c r="AQ77" i="13"/>
  <c r="AP77" i="13" s="1"/>
  <c r="AQ75" i="13"/>
  <c r="AP75" i="13" s="1"/>
  <c r="AQ73" i="13"/>
  <c r="AP73" i="13" s="1"/>
  <c r="AQ71" i="13"/>
  <c r="AP71" i="13" s="1"/>
  <c r="AQ69" i="13"/>
  <c r="AP69" i="13" s="1"/>
  <c r="AQ67" i="13"/>
  <c r="AP67" i="13" s="1"/>
  <c r="AQ65" i="13"/>
  <c r="AP65" i="13" s="1"/>
  <c r="AQ63" i="13"/>
  <c r="AP63" i="13" s="1"/>
  <c r="AQ61" i="13"/>
  <c r="AP61" i="13" s="1"/>
  <c r="AQ59" i="13"/>
  <c r="AP59" i="13" s="1"/>
  <c r="AQ57" i="13"/>
  <c r="AP57" i="13" s="1"/>
  <c r="AQ55" i="13"/>
  <c r="AP55" i="13" s="1"/>
  <c r="AQ53" i="13"/>
  <c r="AP53" i="13" s="1"/>
  <c r="AQ51" i="13"/>
  <c r="AP51" i="13" s="1"/>
  <c r="AQ49" i="13"/>
  <c r="AP49" i="13" s="1"/>
  <c r="AQ47" i="13"/>
  <c r="AP47" i="13" s="1"/>
  <c r="AP45" i="13"/>
  <c r="AM45" i="13"/>
  <c r="AS45" i="13" s="1"/>
  <c r="AS400" i="13"/>
  <c r="AS394" i="13"/>
  <c r="AS388" i="13"/>
  <c r="AS382" i="13"/>
  <c r="AS376" i="13"/>
  <c r="AS370" i="13"/>
  <c r="AS364" i="13"/>
  <c r="AS358" i="13"/>
  <c r="AS352" i="13"/>
  <c r="AS346" i="13"/>
  <c r="AS340" i="13"/>
  <c r="AS334" i="13"/>
  <c r="AS328" i="13"/>
  <c r="AS322" i="13"/>
  <c r="AS316" i="13"/>
  <c r="AS310" i="13"/>
  <c r="AS304" i="13"/>
  <c r="AS298" i="13"/>
  <c r="AS292" i="13"/>
  <c r="AS286" i="13"/>
  <c r="AS280" i="13"/>
  <c r="AS274" i="13"/>
  <c r="AS268" i="13"/>
  <c r="AS262" i="13"/>
  <c r="AS256" i="13"/>
  <c r="AS250" i="13"/>
  <c r="AS244" i="13"/>
  <c r="AS238" i="13"/>
  <c r="AS232" i="13"/>
  <c r="AS226" i="13"/>
  <c r="AS220" i="13"/>
  <c r="AS214" i="13"/>
  <c r="AS208" i="13"/>
  <c r="AS202" i="13"/>
  <c r="AS196" i="13"/>
  <c r="AS190" i="13"/>
  <c r="AS184" i="13"/>
  <c r="AS178" i="13"/>
  <c r="AS172" i="13"/>
  <c r="AS166" i="13"/>
  <c r="AS160" i="13"/>
  <c r="AS154" i="13"/>
  <c r="AS148" i="13"/>
  <c r="AS142" i="13"/>
  <c r="AS136" i="13"/>
  <c r="AS130" i="13"/>
  <c r="AS124" i="13"/>
  <c r="AS118" i="13"/>
  <c r="AS112" i="13"/>
  <c r="AS106" i="13"/>
  <c r="AS100" i="13"/>
  <c r="AS94" i="13"/>
  <c r="AS88" i="13"/>
  <c r="AS82" i="13"/>
  <c r="AS76" i="13"/>
  <c r="AS70" i="13"/>
  <c r="AS64" i="13"/>
  <c r="AS58" i="13"/>
  <c r="AS52" i="13"/>
  <c r="AS46" i="13"/>
  <c r="AS403" i="13"/>
  <c r="AQ400" i="13"/>
  <c r="AP400" i="13" s="1"/>
  <c r="AS397" i="13"/>
  <c r="AQ394" i="13"/>
  <c r="AP394" i="13" s="1"/>
  <c r="AS391" i="13"/>
  <c r="AQ388" i="13"/>
  <c r="AP388" i="13" s="1"/>
  <c r="AS385" i="13"/>
  <c r="AQ382" i="13"/>
  <c r="AP382" i="13" s="1"/>
  <c r="AS379" i="13"/>
  <c r="AQ376" i="13"/>
  <c r="AP376" i="13" s="1"/>
  <c r="AS373" i="13"/>
  <c r="AQ370" i="13"/>
  <c r="AP370" i="13" s="1"/>
  <c r="AS367" i="13"/>
  <c r="AQ364" i="13"/>
  <c r="AP364" i="13" s="1"/>
  <c r="AS361" i="13"/>
  <c r="AQ358" i="13"/>
  <c r="AP358" i="13" s="1"/>
  <c r="AS355" i="13"/>
  <c r="AQ352" i="13"/>
  <c r="AP352" i="13" s="1"/>
  <c r="AS349" i="13"/>
  <c r="AQ346" i="13"/>
  <c r="AP346" i="13" s="1"/>
  <c r="AS343" i="13"/>
  <c r="AQ340" i="13"/>
  <c r="AP340" i="13" s="1"/>
  <c r="AS337" i="13"/>
  <c r="AQ334" i="13"/>
  <c r="AP334" i="13" s="1"/>
  <c r="AS331" i="13"/>
  <c r="AQ328" i="13"/>
  <c r="AP328" i="13" s="1"/>
  <c r="AS325" i="13"/>
  <c r="AQ322" i="13"/>
  <c r="AP322" i="13" s="1"/>
  <c r="AS319" i="13"/>
  <c r="AQ316" i="13"/>
  <c r="AP316" i="13" s="1"/>
  <c r="AS313" i="13"/>
  <c r="AQ310" i="13"/>
  <c r="AP310" i="13" s="1"/>
  <c r="AS307" i="13"/>
  <c r="AQ304" i="13"/>
  <c r="AP304" i="13" s="1"/>
  <c r="AS301" i="13"/>
  <c r="AQ298" i="13"/>
  <c r="AP298" i="13" s="1"/>
  <c r="AS295" i="13"/>
  <c r="AQ292" i="13"/>
  <c r="AP292" i="13" s="1"/>
  <c r="AS289" i="13"/>
  <c r="AQ286" i="13"/>
  <c r="AP286" i="13" s="1"/>
  <c r="AS283" i="13"/>
  <c r="AQ280" i="13"/>
  <c r="AP280" i="13" s="1"/>
  <c r="AS277" i="13"/>
  <c r="AQ274" i="13"/>
  <c r="AP274" i="13" s="1"/>
  <c r="AS271" i="13"/>
  <c r="AQ268" i="13"/>
  <c r="AP268" i="13" s="1"/>
  <c r="AS265" i="13"/>
  <c r="AQ262" i="13"/>
  <c r="AP262" i="13" s="1"/>
  <c r="AS259" i="13"/>
  <c r="AQ256" i="13"/>
  <c r="AP256" i="13" s="1"/>
  <c r="AS253" i="13"/>
  <c r="AQ250" i="13"/>
  <c r="AP250" i="13" s="1"/>
  <c r="AS247" i="13"/>
  <c r="AQ244" i="13"/>
  <c r="AP244" i="13" s="1"/>
  <c r="AS241" i="13"/>
  <c r="AQ238" i="13"/>
  <c r="AP238" i="13" s="1"/>
  <c r="AS235" i="13"/>
  <c r="AQ232" i="13"/>
  <c r="AP232" i="13" s="1"/>
  <c r="AS229" i="13"/>
  <c r="AQ226" i="13"/>
  <c r="AP226" i="13" s="1"/>
  <c r="AS223" i="13"/>
  <c r="AQ220" i="13"/>
  <c r="AP220" i="13" s="1"/>
  <c r="AS217" i="13"/>
  <c r="AQ214" i="13"/>
  <c r="AP214" i="13" s="1"/>
  <c r="AS211" i="13"/>
  <c r="AQ208" i="13"/>
  <c r="AP208" i="13" s="1"/>
  <c r="AS205" i="13"/>
  <c r="AQ202" i="13"/>
  <c r="AP202" i="13" s="1"/>
  <c r="AS199" i="13"/>
  <c r="AQ196" i="13"/>
  <c r="AP196" i="13" s="1"/>
  <c r="AS193" i="13"/>
  <c r="AQ190" i="13"/>
  <c r="AP190" i="13" s="1"/>
  <c r="AS187" i="13"/>
  <c r="AQ184" i="13"/>
  <c r="AP184" i="13" s="1"/>
  <c r="AS181" i="13"/>
  <c r="AQ178" i="13"/>
  <c r="AP178" i="13" s="1"/>
  <c r="AS175" i="13"/>
  <c r="AQ172" i="13"/>
  <c r="AP172" i="13" s="1"/>
  <c r="AS169" i="13"/>
  <c r="AQ166" i="13"/>
  <c r="AP166" i="13" s="1"/>
  <c r="AS163" i="13"/>
  <c r="AQ160" i="13"/>
  <c r="AP160" i="13" s="1"/>
  <c r="AS157" i="13"/>
  <c r="AQ154" i="13"/>
  <c r="AP154" i="13" s="1"/>
  <c r="AS151" i="13"/>
  <c r="AQ148" i="13"/>
  <c r="AP148" i="13" s="1"/>
  <c r="AS145" i="13"/>
  <c r="AQ142" i="13"/>
  <c r="AP142" i="13" s="1"/>
  <c r="AS139" i="13"/>
  <c r="AQ136" i="13"/>
  <c r="AP136" i="13" s="1"/>
  <c r="AS133" i="13"/>
  <c r="AQ130" i="13"/>
  <c r="AP130" i="13" s="1"/>
  <c r="AS127" i="13"/>
  <c r="AQ124" i="13"/>
  <c r="AP124" i="13" s="1"/>
  <c r="AS121" i="13"/>
  <c r="AQ118" i="13"/>
  <c r="AP118" i="13" s="1"/>
  <c r="AS115" i="13"/>
  <c r="AQ112" i="13"/>
  <c r="AP112" i="13" s="1"/>
  <c r="AS109" i="13"/>
  <c r="AQ106" i="13"/>
  <c r="AP106" i="13" s="1"/>
  <c r="AS103" i="13"/>
  <c r="AQ100" i="13"/>
  <c r="AP100" i="13" s="1"/>
  <c r="AS97" i="13"/>
  <c r="AQ94" i="13"/>
  <c r="AP94" i="13" s="1"/>
  <c r="AS91" i="13"/>
  <c r="AQ88" i="13"/>
  <c r="AP88" i="13" s="1"/>
  <c r="AS85" i="13"/>
  <c r="AQ82" i="13"/>
  <c r="AP82" i="13" s="1"/>
  <c r="AS79" i="13"/>
  <c r="AQ76" i="13"/>
  <c r="AP76" i="13" s="1"/>
  <c r="AS73" i="13"/>
  <c r="AQ70" i="13"/>
  <c r="AP70" i="13" s="1"/>
  <c r="AS67" i="13"/>
  <c r="AQ64" i="13"/>
  <c r="AP64" i="13" s="1"/>
  <c r="AS61" i="13"/>
  <c r="AQ58" i="13"/>
  <c r="AP58" i="13" s="1"/>
  <c r="AS55" i="13"/>
  <c r="AQ52" i="13"/>
  <c r="AP52" i="13" s="1"/>
  <c r="AS49" i="13"/>
  <c r="AQ46" i="13"/>
  <c r="AP46" i="13" s="1"/>
  <c r="AS402" i="13"/>
  <c r="AS396" i="13"/>
  <c r="AS390" i="13"/>
  <c r="AS384" i="13"/>
  <c r="AS378" i="13"/>
  <c r="AS372" i="13"/>
  <c r="AS366" i="13"/>
  <c r="AS360" i="13"/>
  <c r="AS354" i="13"/>
  <c r="AS348" i="13"/>
  <c r="AS342" i="13"/>
  <c r="AS335" i="13"/>
  <c r="AQ324" i="13"/>
  <c r="AP324" i="13" s="1"/>
  <c r="AS318" i="13"/>
  <c r="AS299" i="13"/>
  <c r="AQ288" i="13"/>
  <c r="AP288" i="13" s="1"/>
  <c r="AS282" i="13"/>
  <c r="AS263" i="13"/>
  <c r="AQ252" i="13"/>
  <c r="AP252" i="13" s="1"/>
  <c r="AS246" i="13"/>
  <c r="AS227" i="13"/>
  <c r="AQ216" i="13"/>
  <c r="AP216" i="13" s="1"/>
  <c r="AS210" i="13"/>
  <c r="AS191" i="13"/>
  <c r="AQ180" i="13"/>
  <c r="AP180" i="13" s="1"/>
  <c r="AS174" i="13"/>
  <c r="AS155" i="13"/>
  <c r="AQ144" i="13"/>
  <c r="AP144" i="13" s="1"/>
  <c r="AS138" i="13"/>
  <c r="AS119" i="13"/>
  <c r="AQ108" i="13"/>
  <c r="AP108" i="13" s="1"/>
  <c r="AS102" i="13"/>
  <c r="AS83" i="13"/>
  <c r="AQ72" i="13"/>
  <c r="AP72" i="13" s="1"/>
  <c r="AS66" i="13"/>
  <c r="AS47" i="13"/>
  <c r="AS399" i="13"/>
  <c r="AS393" i="13"/>
  <c r="AS387" i="13"/>
  <c r="AS381" i="13"/>
  <c r="AS375" i="13"/>
  <c r="AS369" i="13"/>
  <c r="AS363" i="13"/>
  <c r="AS357" i="13"/>
  <c r="AS351" i="13"/>
  <c r="AS345" i="13"/>
  <c r="AS339" i="13"/>
  <c r="AQ314" i="13"/>
  <c r="AP314" i="13" s="1"/>
  <c r="AS308" i="13"/>
  <c r="AS303" i="13"/>
  <c r="AQ278" i="13"/>
  <c r="AP278" i="13" s="1"/>
  <c r="AS272" i="13"/>
  <c r="AS267" i="13"/>
  <c r="AQ242" i="13"/>
  <c r="AP242" i="13" s="1"/>
  <c r="AS236" i="13"/>
  <c r="AS231" i="13"/>
  <c r="AQ206" i="13"/>
  <c r="AP206" i="13" s="1"/>
  <c r="AS200" i="13"/>
  <c r="AS195" i="13"/>
  <c r="AQ170" i="13"/>
  <c r="AP170" i="13" s="1"/>
  <c r="AS164" i="13"/>
  <c r="AS159" i="13"/>
  <c r="AQ134" i="13"/>
  <c r="AP134" i="13" s="1"/>
  <c r="AS128" i="13"/>
  <c r="AS123" i="13"/>
  <c r="AQ98" i="13"/>
  <c r="AP98" i="13" s="1"/>
  <c r="AS92" i="13"/>
  <c r="AS87" i="13"/>
  <c r="AQ62" i="13"/>
  <c r="AP62" i="13" s="1"/>
  <c r="AS56" i="13"/>
  <c r="AS51" i="13"/>
  <c r="AS329" i="13"/>
  <c r="AQ318" i="13"/>
  <c r="AP318" i="13" s="1"/>
  <c r="AS312" i="13"/>
  <c r="AS293" i="13"/>
  <c r="AQ282" i="13"/>
  <c r="AP282" i="13" s="1"/>
  <c r="AS276" i="13"/>
  <c r="AS257" i="13"/>
  <c r="AQ246" i="13"/>
  <c r="AP246" i="13" s="1"/>
  <c r="AS240" i="13"/>
  <c r="AS221" i="13"/>
  <c r="AQ210" i="13"/>
  <c r="AP210" i="13" s="1"/>
  <c r="AS204" i="13"/>
  <c r="AS185" i="13"/>
  <c r="AQ174" i="13"/>
  <c r="AP174" i="13" s="1"/>
  <c r="AS168" i="13"/>
  <c r="AS149" i="13"/>
  <c r="AQ138" i="13"/>
  <c r="AP138" i="13" s="1"/>
  <c r="AS132" i="13"/>
  <c r="AS113" i="13"/>
  <c r="AQ102" i="13"/>
  <c r="AP102" i="13" s="1"/>
  <c r="AS96" i="13"/>
  <c r="AS77" i="13"/>
  <c r="AQ66" i="13"/>
  <c r="AP66" i="13" s="1"/>
  <c r="AS60" i="13"/>
  <c r="AS404" i="13"/>
  <c r="AS398" i="13"/>
  <c r="AS392" i="13"/>
  <c r="AS386" i="13"/>
  <c r="AS380" i="13"/>
  <c r="AS374" i="13"/>
  <c r="AS368" i="13"/>
  <c r="AS362" i="13"/>
  <c r="AS356" i="13"/>
  <c r="AS350" i="13"/>
  <c r="AS344" i="13"/>
  <c r="AS338" i="13"/>
  <c r="AS333" i="13"/>
  <c r="AQ308" i="13"/>
  <c r="AP308" i="13" s="1"/>
  <c r="AS302" i="13"/>
  <c r="AS297" i="13"/>
  <c r="AQ272" i="13"/>
  <c r="AP272" i="13" s="1"/>
  <c r="AS266" i="13"/>
  <c r="AS261" i="13"/>
  <c r="AQ236" i="13"/>
  <c r="AP236" i="13" s="1"/>
  <c r="AS230" i="13"/>
  <c r="AS225" i="13"/>
  <c r="AQ200" i="13"/>
  <c r="AP200" i="13" s="1"/>
  <c r="AS194" i="13"/>
  <c r="AS189" i="13"/>
  <c r="AQ164" i="13"/>
  <c r="AP164" i="13" s="1"/>
  <c r="AS158" i="13"/>
  <c r="AS153" i="13"/>
  <c r="AQ128" i="13"/>
  <c r="AP128" i="13" s="1"/>
  <c r="AS122" i="13"/>
  <c r="AS117" i="13"/>
  <c r="AQ92" i="13"/>
  <c r="AP92" i="13" s="1"/>
  <c r="AS86" i="13"/>
  <c r="AS81" i="13"/>
  <c r="AQ56" i="13"/>
  <c r="AP56" i="13" s="1"/>
  <c r="AS50" i="13"/>
  <c r="AS323" i="13"/>
  <c r="AQ312" i="13"/>
  <c r="AP312" i="13" s="1"/>
  <c r="AS306" i="13"/>
  <c r="AS287" i="13"/>
  <c r="AQ276" i="13"/>
  <c r="AP276" i="13" s="1"/>
  <c r="AS270" i="13"/>
  <c r="AS251" i="13"/>
  <c r="AQ240" i="13"/>
  <c r="AP240" i="13" s="1"/>
  <c r="AS234" i="13"/>
  <c r="AS215" i="13"/>
  <c r="AQ204" i="13"/>
  <c r="AP204" i="13" s="1"/>
  <c r="AS198" i="13"/>
  <c r="AS179" i="13"/>
  <c r="AQ168" i="13"/>
  <c r="AP168" i="13" s="1"/>
  <c r="AS162" i="13"/>
  <c r="AS143" i="13"/>
  <c r="AQ132" i="13"/>
  <c r="AP132" i="13" s="1"/>
  <c r="AS126" i="13"/>
  <c r="AS107" i="13"/>
  <c r="AQ96" i="13"/>
  <c r="AP96" i="13" s="1"/>
  <c r="AS90" i="13"/>
  <c r="AS71" i="13"/>
  <c r="AQ60" i="13"/>
  <c r="AP60" i="13" s="1"/>
  <c r="AS54" i="13"/>
  <c r="AQ404" i="13"/>
  <c r="AP404" i="13" s="1"/>
  <c r="AQ398" i="13"/>
  <c r="AP398" i="13" s="1"/>
  <c r="AQ392" i="13"/>
  <c r="AP392" i="13" s="1"/>
  <c r="AQ386" i="13"/>
  <c r="AP386" i="13" s="1"/>
  <c r="AQ380" i="13"/>
  <c r="AP380" i="13" s="1"/>
  <c r="AQ374" i="13"/>
  <c r="AP374" i="13" s="1"/>
  <c r="AQ368" i="13"/>
  <c r="AP368" i="13" s="1"/>
  <c r="AQ362" i="13"/>
  <c r="AP362" i="13" s="1"/>
  <c r="AQ356" i="13"/>
  <c r="AP356" i="13" s="1"/>
  <c r="AQ350" i="13"/>
  <c r="AP350" i="13" s="1"/>
  <c r="AQ344" i="13"/>
  <c r="AP344" i="13" s="1"/>
  <c r="AQ338" i="13"/>
  <c r="AP338" i="13" s="1"/>
  <c r="AS332" i="13"/>
  <c r="AS327" i="13"/>
  <c r="AQ302" i="13"/>
  <c r="AP302" i="13" s="1"/>
  <c r="AS296" i="13"/>
  <c r="AS291" i="13"/>
  <c r="AQ266" i="13"/>
  <c r="AP266" i="13" s="1"/>
  <c r="AS260" i="13"/>
  <c r="AS255" i="13"/>
  <c r="AQ230" i="13"/>
  <c r="AP230" i="13" s="1"/>
  <c r="AS224" i="13"/>
  <c r="AS219" i="13"/>
  <c r="AQ194" i="13"/>
  <c r="AP194" i="13" s="1"/>
  <c r="AS188" i="13"/>
  <c r="AS183" i="13"/>
  <c r="AQ158" i="13"/>
  <c r="AP158" i="13" s="1"/>
  <c r="AS152" i="13"/>
  <c r="AS147" i="13"/>
  <c r="AQ122" i="13"/>
  <c r="AP122" i="13" s="1"/>
  <c r="AS116" i="13"/>
  <c r="AS111" i="13"/>
  <c r="AQ86" i="13"/>
  <c r="AP86" i="13" s="1"/>
  <c r="AS80" i="13"/>
  <c r="AS75" i="13"/>
  <c r="AQ50" i="13"/>
  <c r="AP50" i="13" s="1"/>
  <c r="AQ402" i="13"/>
  <c r="AP402" i="13" s="1"/>
  <c r="AS347" i="13"/>
  <c r="AS314" i="13"/>
  <c r="AQ284" i="13"/>
  <c r="AP284" i="13" s="1"/>
  <c r="AS273" i="13"/>
  <c r="AS242" i="13"/>
  <c r="AQ212" i="13"/>
  <c r="AP212" i="13" s="1"/>
  <c r="AS201" i="13"/>
  <c r="AS170" i="13"/>
  <c r="AQ140" i="13"/>
  <c r="AP140" i="13" s="1"/>
  <c r="AS129" i="13"/>
  <c r="AS359" i="13"/>
  <c r="AQ342" i="13"/>
  <c r="AP342" i="13" s="1"/>
  <c r="AQ332" i="13"/>
  <c r="AP332" i="13" s="1"/>
  <c r="AS321" i="13"/>
  <c r="AS290" i="13"/>
  <c r="AQ260" i="13"/>
  <c r="AP260" i="13" s="1"/>
  <c r="AS249" i="13"/>
  <c r="AS218" i="13"/>
  <c r="AQ188" i="13"/>
  <c r="AP188" i="13" s="1"/>
  <c r="AS177" i="13"/>
  <c r="AS146" i="13"/>
  <c r="AQ116" i="13"/>
  <c r="AP116" i="13" s="1"/>
  <c r="AS105" i="13"/>
  <c r="AS353" i="13"/>
  <c r="AS336" i="13"/>
  <c r="AS317" i="13"/>
  <c r="AQ306" i="13"/>
  <c r="AP306" i="13" s="1"/>
  <c r="AS264" i="13"/>
  <c r="AS245" i="13"/>
  <c r="AQ234" i="13"/>
  <c r="AP234" i="13" s="1"/>
  <c r="AS192" i="13"/>
  <c r="AS173" i="13"/>
  <c r="AQ162" i="13"/>
  <c r="AP162" i="13" s="1"/>
  <c r="AS120" i="13"/>
  <c r="AS341" i="13"/>
  <c r="AQ326" i="13"/>
  <c r="AP326" i="13" s="1"/>
  <c r="AS311" i="13"/>
  <c r="AS284" i="13"/>
  <c r="AS243" i="13"/>
  <c r="AQ228" i="13"/>
  <c r="AP228" i="13" s="1"/>
  <c r="AS186" i="13"/>
  <c r="AQ176" i="13"/>
  <c r="AP176" i="13" s="1"/>
  <c r="AS134" i="13"/>
  <c r="AS74" i="13"/>
  <c r="AS395" i="13"/>
  <c r="AS377" i="13"/>
  <c r="AQ354" i="13"/>
  <c r="AP354" i="13" s="1"/>
  <c r="AS324" i="13"/>
  <c r="AQ296" i="13"/>
  <c r="AP296" i="13" s="1"/>
  <c r="AS254" i="13"/>
  <c r="AS213" i="13"/>
  <c r="AS161" i="13"/>
  <c r="AQ146" i="13"/>
  <c r="AP146" i="13" s="1"/>
  <c r="AS95" i="13"/>
  <c r="AQ84" i="13"/>
  <c r="AP84" i="13" s="1"/>
  <c r="AQ372" i="13"/>
  <c r="AP372" i="13" s="1"/>
  <c r="AQ336" i="13"/>
  <c r="AP336" i="13" s="1"/>
  <c r="AS294" i="13"/>
  <c r="AS281" i="13"/>
  <c r="AS269" i="13"/>
  <c r="AQ198" i="13"/>
  <c r="AP198" i="13" s="1"/>
  <c r="AQ186" i="13"/>
  <c r="AP186" i="13" s="1"/>
  <c r="AS156" i="13"/>
  <c r="AS144" i="13"/>
  <c r="AS131" i="13"/>
  <c r="AS104" i="13"/>
  <c r="AQ74" i="13"/>
  <c r="AP74" i="13" s="1"/>
  <c r="AS63" i="13"/>
  <c r="AQ390" i="13"/>
  <c r="AP390" i="13" s="1"/>
  <c r="AS309" i="13"/>
  <c r="AQ254" i="13"/>
  <c r="AP254" i="13" s="1"/>
  <c r="AS239" i="13"/>
  <c r="AS212" i="13"/>
  <c r="AS171" i="13"/>
  <c r="AQ156" i="13"/>
  <c r="AP156" i="13" s="1"/>
  <c r="AS114" i="13"/>
  <c r="AS72" i="13"/>
  <c r="AS53" i="13"/>
  <c r="AS371" i="13"/>
  <c r="AS320" i="13"/>
  <c r="AQ294" i="13"/>
  <c r="AP294" i="13" s="1"/>
  <c r="AS279" i="13"/>
  <c r="AS252" i="13"/>
  <c r="AQ224" i="13"/>
  <c r="AP224" i="13" s="1"/>
  <c r="AS182" i="13"/>
  <c r="AS141" i="13"/>
  <c r="AQ104" i="13"/>
  <c r="AP104" i="13" s="1"/>
  <c r="AS93" i="13"/>
  <c r="AS62" i="13"/>
  <c r="AS389" i="13"/>
  <c r="AQ348" i="13"/>
  <c r="AP348" i="13" s="1"/>
  <c r="AQ264" i="13"/>
  <c r="AP264" i="13" s="1"/>
  <c r="AS222" i="13"/>
  <c r="AS209" i="13"/>
  <c r="AS197" i="13"/>
  <c r="AQ126" i="13"/>
  <c r="AP126" i="13" s="1"/>
  <c r="AQ114" i="13"/>
  <c r="AP114" i="13" s="1"/>
  <c r="AS101" i="13"/>
  <c r="AQ90" i="13"/>
  <c r="AP90" i="13" s="1"/>
  <c r="AS48" i="13"/>
  <c r="AQ366" i="13"/>
  <c r="AP366" i="13" s="1"/>
  <c r="AS330" i="13"/>
  <c r="AS278" i="13"/>
  <c r="AS167" i="13"/>
  <c r="AS140" i="13"/>
  <c r="AS69" i="13"/>
  <c r="AS305" i="13"/>
  <c r="AS248" i="13"/>
  <c r="AQ222" i="13"/>
  <c r="AP222" i="13" s="1"/>
  <c r="AQ48" i="13"/>
  <c r="AP48" i="13" s="1"/>
  <c r="AS365" i="13"/>
  <c r="AQ330" i="13"/>
  <c r="AP330" i="13" s="1"/>
  <c r="AS300" i="13"/>
  <c r="AS275" i="13"/>
  <c r="AQ192" i="13"/>
  <c r="AP192" i="13" s="1"/>
  <c r="AS137" i="13"/>
  <c r="AS110" i="13"/>
  <c r="AS68" i="13"/>
  <c r="AS401" i="13"/>
  <c r="AQ300" i="13"/>
  <c r="AP300" i="13" s="1"/>
  <c r="AQ248" i="13"/>
  <c r="AP248" i="13" s="1"/>
  <c r="AS165" i="13"/>
  <c r="AS89" i="13"/>
  <c r="AQ360" i="13"/>
  <c r="AP360" i="13" s="1"/>
  <c r="AS326" i="13"/>
  <c r="AQ218" i="13"/>
  <c r="AP218" i="13" s="1"/>
  <c r="AS135" i="13"/>
  <c r="AQ110" i="13"/>
  <c r="AP110" i="13" s="1"/>
  <c r="AQ68" i="13"/>
  <c r="AP68" i="13" s="1"/>
  <c r="AQ396" i="13"/>
  <c r="AP396" i="13" s="1"/>
  <c r="AQ270" i="13"/>
  <c r="AP270" i="13" s="1"/>
  <c r="AS216" i="13"/>
  <c r="AS108" i="13"/>
  <c r="AS84" i="13"/>
  <c r="AS65" i="13"/>
  <c r="AQ384" i="13"/>
  <c r="AP384" i="13" s="1"/>
  <c r="AQ320" i="13"/>
  <c r="AP320" i="13" s="1"/>
  <c r="AS237" i="13"/>
  <c r="AQ182" i="13"/>
  <c r="AP182" i="13" s="1"/>
  <c r="AQ80" i="13"/>
  <c r="AP80" i="13" s="1"/>
  <c r="AS383" i="13"/>
  <c r="AS176" i="13"/>
  <c r="AQ378" i="13"/>
  <c r="AP378" i="13" s="1"/>
  <c r="AQ290" i="13"/>
  <c r="AP290" i="13" s="1"/>
  <c r="AS99" i="13"/>
  <c r="AS57" i="13"/>
  <c r="AS206" i="13"/>
  <c r="AS288" i="13"/>
  <c r="AS233" i="13"/>
  <c r="AQ152" i="13"/>
  <c r="AP152" i="13" s="1"/>
  <c r="AQ54" i="13"/>
  <c r="AP54" i="13" s="1"/>
  <c r="AQ78" i="13"/>
  <c r="AP78" i="13" s="1"/>
  <c r="AS228" i="13"/>
  <c r="AS150" i="13"/>
  <c r="AS98" i="13"/>
  <c r="AS285" i="13"/>
  <c r="AS207" i="13"/>
  <c r="AQ150" i="13"/>
  <c r="AP150" i="13" s="1"/>
  <c r="AS78" i="13"/>
  <c r="AQ258" i="13"/>
  <c r="AP258" i="13" s="1"/>
  <c r="AS59" i="13"/>
  <c r="AS203" i="13"/>
  <c r="AS180" i="13"/>
  <c r="AQ120" i="13"/>
  <c r="AP120" i="13" s="1"/>
  <c r="AS315" i="13"/>
  <c r="AS258" i="13"/>
  <c r="AS125" i="13"/>
  <c r="AA45" i="13"/>
  <c r="W45" i="13"/>
  <c r="CE404" i="13"/>
  <c r="CD404" i="13" s="1"/>
  <c r="CE402" i="13"/>
  <c r="CD402" i="13" s="1"/>
  <c r="CE400" i="13"/>
  <c r="CD400" i="13" s="1"/>
  <c r="CE398" i="13"/>
  <c r="CD398" i="13" s="1"/>
  <c r="CE396" i="13"/>
  <c r="CD396" i="13" s="1"/>
  <c r="CE394" i="13"/>
  <c r="CD394" i="13" s="1"/>
  <c r="CE392" i="13"/>
  <c r="CD392" i="13" s="1"/>
  <c r="CE390" i="13"/>
  <c r="CD390" i="13" s="1"/>
  <c r="CE388" i="13"/>
  <c r="CD388" i="13" s="1"/>
  <c r="CE386" i="13"/>
  <c r="CD386" i="13" s="1"/>
  <c r="CE384" i="13"/>
  <c r="CD384" i="13" s="1"/>
  <c r="CE382" i="13"/>
  <c r="CD382" i="13" s="1"/>
  <c r="CE380" i="13"/>
  <c r="CD380" i="13" s="1"/>
  <c r="CE378" i="13"/>
  <c r="CD378" i="13" s="1"/>
  <c r="CE376" i="13"/>
  <c r="CD376" i="13" s="1"/>
  <c r="CE374" i="13"/>
  <c r="CD374" i="13" s="1"/>
  <c r="CE372" i="13"/>
  <c r="CD372" i="13" s="1"/>
  <c r="CE370" i="13"/>
  <c r="CD370" i="13" s="1"/>
  <c r="CE368" i="13"/>
  <c r="CD368" i="13" s="1"/>
  <c r="CE366" i="13"/>
  <c r="CD366" i="13" s="1"/>
  <c r="CE364" i="13"/>
  <c r="CD364" i="13" s="1"/>
  <c r="CE362" i="13"/>
  <c r="CD362" i="13" s="1"/>
  <c r="CE360" i="13"/>
  <c r="CD360" i="13" s="1"/>
  <c r="CE358" i="13"/>
  <c r="CD358" i="13" s="1"/>
  <c r="CE356" i="13"/>
  <c r="CD356" i="13" s="1"/>
  <c r="CE354" i="13"/>
  <c r="CD354" i="13" s="1"/>
  <c r="CE352" i="13"/>
  <c r="CD352" i="13" s="1"/>
  <c r="CE350" i="13"/>
  <c r="CD350" i="13" s="1"/>
  <c r="CE348" i="13"/>
  <c r="CD348" i="13" s="1"/>
  <c r="CE346" i="13"/>
  <c r="CD346" i="13" s="1"/>
  <c r="CE344" i="13"/>
  <c r="CD344" i="13" s="1"/>
  <c r="CE342" i="13"/>
  <c r="CD342" i="13" s="1"/>
  <c r="CE340" i="13"/>
  <c r="CD340" i="13" s="1"/>
  <c r="CE338" i="13"/>
  <c r="CD338" i="13" s="1"/>
  <c r="CE336" i="13"/>
  <c r="CD336" i="13" s="1"/>
  <c r="CE334" i="13"/>
  <c r="CD334" i="13" s="1"/>
  <c r="CE332" i="13"/>
  <c r="CD332" i="13" s="1"/>
  <c r="CE330" i="13"/>
  <c r="CD330" i="13" s="1"/>
  <c r="CE328" i="13"/>
  <c r="CD328" i="13" s="1"/>
  <c r="CE326" i="13"/>
  <c r="CD326" i="13" s="1"/>
  <c r="CE324" i="13"/>
  <c r="CD324" i="13" s="1"/>
  <c r="CE322" i="13"/>
  <c r="CD322" i="13" s="1"/>
  <c r="CE320" i="13"/>
  <c r="CD320" i="13" s="1"/>
  <c r="CE318" i="13"/>
  <c r="CD318" i="13" s="1"/>
  <c r="CE316" i="13"/>
  <c r="CD316" i="13" s="1"/>
  <c r="CE314" i="13"/>
  <c r="CD314" i="13" s="1"/>
  <c r="CE312" i="13"/>
  <c r="CD312" i="13" s="1"/>
  <c r="CE310" i="13"/>
  <c r="CD310" i="13" s="1"/>
  <c r="CE308" i="13"/>
  <c r="CD308" i="13" s="1"/>
  <c r="CE306" i="13"/>
  <c r="CD306" i="13" s="1"/>
  <c r="CE304" i="13"/>
  <c r="CD304" i="13" s="1"/>
  <c r="CE302" i="13"/>
  <c r="CD302" i="13" s="1"/>
  <c r="CE300" i="13"/>
  <c r="CD300" i="13" s="1"/>
  <c r="CE298" i="13"/>
  <c r="CD298" i="13" s="1"/>
  <c r="CE296" i="13"/>
  <c r="CD296" i="13" s="1"/>
  <c r="CE294" i="13"/>
  <c r="CD294" i="13" s="1"/>
  <c r="CE292" i="13"/>
  <c r="CD292" i="13" s="1"/>
  <c r="CG403" i="13"/>
  <c r="CG401" i="13"/>
  <c r="CG399" i="13"/>
  <c r="CG397" i="13"/>
  <c r="CG395" i="13"/>
  <c r="CG393" i="13"/>
  <c r="CG391" i="13"/>
  <c r="CG389" i="13"/>
  <c r="CG387" i="13"/>
  <c r="CG385" i="13"/>
  <c r="CG383" i="13"/>
  <c r="CG381" i="13"/>
  <c r="CG379" i="13"/>
  <c r="CG377" i="13"/>
  <c r="CG375" i="13"/>
  <c r="CG373" i="13"/>
  <c r="CG371" i="13"/>
  <c r="CG369" i="13"/>
  <c r="CG367" i="13"/>
  <c r="CG365" i="13"/>
  <c r="CG363" i="13"/>
  <c r="CG361" i="13"/>
  <c r="CG359" i="13"/>
  <c r="CG357" i="13"/>
  <c r="CG355" i="13"/>
  <c r="CG353" i="13"/>
  <c r="CG351" i="13"/>
  <c r="CG349" i="13"/>
  <c r="CG347" i="13"/>
  <c r="CG345" i="13"/>
  <c r="CG343" i="13"/>
  <c r="CG341" i="13"/>
  <c r="CG339" i="13"/>
  <c r="CG337" i="13"/>
  <c r="CG335" i="13"/>
  <c r="CG333" i="13"/>
  <c r="CG331" i="13"/>
  <c r="CG329" i="13"/>
  <c r="CG327" i="13"/>
  <c r="CG325" i="13"/>
  <c r="CG323" i="13"/>
  <c r="CG321" i="13"/>
  <c r="CG319" i="13"/>
  <c r="CG317" i="13"/>
  <c r="CG315" i="13"/>
  <c r="CG313" i="13"/>
  <c r="CG311" i="13"/>
  <c r="CG309" i="13"/>
  <c r="CG307" i="13"/>
  <c r="CG305" i="13"/>
  <c r="CG303" i="13"/>
  <c r="CG301" i="13"/>
  <c r="CG299" i="13"/>
  <c r="CG297" i="13"/>
  <c r="CG295" i="13"/>
  <c r="CG293" i="13"/>
  <c r="CG291" i="13"/>
  <c r="CG404" i="13"/>
  <c r="CE401" i="13"/>
  <c r="CD401" i="13" s="1"/>
  <c r="CG398" i="13"/>
  <c r="CE395" i="13"/>
  <c r="CD395" i="13" s="1"/>
  <c r="CG392" i="13"/>
  <c r="CE389" i="13"/>
  <c r="CD389" i="13" s="1"/>
  <c r="CG386" i="13"/>
  <c r="CE383" i="13"/>
  <c r="CD383" i="13" s="1"/>
  <c r="CG380" i="13"/>
  <c r="CE377" i="13"/>
  <c r="CD377" i="13" s="1"/>
  <c r="CG394" i="13"/>
  <c r="CG382" i="13"/>
  <c r="CG374" i="13"/>
  <c r="CE371" i="13"/>
  <c r="CD371" i="13" s="1"/>
  <c r="CG368" i="13"/>
  <c r="CE365" i="13"/>
  <c r="CD365" i="13" s="1"/>
  <c r="CG362" i="13"/>
  <c r="CE359" i="13"/>
  <c r="CD359" i="13" s="1"/>
  <c r="CG356" i="13"/>
  <c r="CE353" i="13"/>
  <c r="CD353" i="13" s="1"/>
  <c r="CG350" i="13"/>
  <c r="CE347" i="13"/>
  <c r="CD347" i="13" s="1"/>
  <c r="CG344" i="13"/>
  <c r="CE341" i="13"/>
  <c r="CD341" i="13" s="1"/>
  <c r="CG338" i="13"/>
  <c r="CE335" i="13"/>
  <c r="CD335" i="13" s="1"/>
  <c r="CG332" i="13"/>
  <c r="CE329" i="13"/>
  <c r="CD329" i="13" s="1"/>
  <c r="CG326" i="13"/>
  <c r="CE323" i="13"/>
  <c r="CD323" i="13" s="1"/>
  <c r="CG320" i="13"/>
  <c r="CE317" i="13"/>
  <c r="CD317" i="13" s="1"/>
  <c r="CG314" i="13"/>
  <c r="CE311" i="13"/>
  <c r="CD311" i="13" s="1"/>
  <c r="CG308" i="13"/>
  <c r="CE305" i="13"/>
  <c r="CD305" i="13" s="1"/>
  <c r="CG302" i="13"/>
  <c r="CE299" i="13"/>
  <c r="CD299" i="13" s="1"/>
  <c r="CG296" i="13"/>
  <c r="CE293" i="13"/>
  <c r="CD293" i="13" s="1"/>
  <c r="CG290" i="13"/>
  <c r="CG288" i="13"/>
  <c r="CG286" i="13"/>
  <c r="CG284" i="13"/>
  <c r="CG282" i="13"/>
  <c r="CG280" i="13"/>
  <c r="CG278" i="13"/>
  <c r="CG276" i="13"/>
  <c r="CG274" i="13"/>
  <c r="CG272" i="13"/>
  <c r="CG270" i="13"/>
  <c r="CG268" i="13"/>
  <c r="CG266" i="13"/>
  <c r="CG264" i="13"/>
  <c r="CG262" i="13"/>
  <c r="CG260" i="13"/>
  <c r="CG258" i="13"/>
  <c r="CG256" i="13"/>
  <c r="CG254" i="13"/>
  <c r="CG252" i="13"/>
  <c r="CG250" i="13"/>
  <c r="CG248" i="13"/>
  <c r="CG246" i="13"/>
  <c r="CG244" i="13"/>
  <c r="CG242" i="13"/>
  <c r="CG240" i="13"/>
  <c r="CG238" i="13"/>
  <c r="CG236" i="13"/>
  <c r="CG234" i="13"/>
  <c r="CG232" i="13"/>
  <c r="CG230" i="13"/>
  <c r="CG228" i="13"/>
  <c r="CG226" i="13"/>
  <c r="CG224" i="13"/>
  <c r="CG222" i="13"/>
  <c r="CG220" i="13"/>
  <c r="CG218" i="13"/>
  <c r="CG216" i="13"/>
  <c r="CG214" i="13"/>
  <c r="CG212" i="13"/>
  <c r="CG210" i="13"/>
  <c r="CG208" i="13"/>
  <c r="CG206" i="13"/>
  <c r="CG204" i="13"/>
  <c r="CG202" i="13"/>
  <c r="CG200" i="13"/>
  <c r="CG198" i="13"/>
  <c r="CG196" i="13"/>
  <c r="CG194" i="13"/>
  <c r="CG192" i="13"/>
  <c r="CG190" i="13"/>
  <c r="CG188" i="13"/>
  <c r="CG186" i="13"/>
  <c r="CG184" i="13"/>
  <c r="CG182" i="13"/>
  <c r="CG180" i="13"/>
  <c r="CG178" i="13"/>
  <c r="CG176" i="13"/>
  <c r="CG174" i="13"/>
  <c r="CG172" i="13"/>
  <c r="CG170" i="13"/>
  <c r="CG168" i="13"/>
  <c r="CG166" i="13"/>
  <c r="CG164" i="13"/>
  <c r="CG162" i="13"/>
  <c r="CG160" i="13"/>
  <c r="CG158" i="13"/>
  <c r="CG156" i="13"/>
  <c r="CG154" i="13"/>
  <c r="CG152" i="13"/>
  <c r="CG150" i="13"/>
  <c r="CG148" i="13"/>
  <c r="CG146" i="13"/>
  <c r="CG144" i="13"/>
  <c r="CG142" i="13"/>
  <c r="CG140" i="13"/>
  <c r="CG138" i="13"/>
  <c r="CG136" i="13"/>
  <c r="CG134" i="13"/>
  <c r="CG132" i="13"/>
  <c r="CG130" i="13"/>
  <c r="CG128" i="13"/>
  <c r="CG126" i="13"/>
  <c r="CG124" i="13"/>
  <c r="CG122" i="13"/>
  <c r="CG120" i="13"/>
  <c r="CG118" i="13"/>
  <c r="CG116" i="13"/>
  <c r="CG114" i="13"/>
  <c r="CG402" i="13"/>
  <c r="CG390" i="13"/>
  <c r="CG378" i="13"/>
  <c r="CE290" i="13"/>
  <c r="CD290" i="13" s="1"/>
  <c r="CE288" i="13"/>
  <c r="CD288" i="13" s="1"/>
  <c r="CE286" i="13"/>
  <c r="CD286" i="13" s="1"/>
  <c r="CE284" i="13"/>
  <c r="CD284" i="13" s="1"/>
  <c r="CE282" i="13"/>
  <c r="CD282" i="13" s="1"/>
  <c r="CE280" i="13"/>
  <c r="CD280" i="13" s="1"/>
  <c r="CE278" i="13"/>
  <c r="CD278" i="13" s="1"/>
  <c r="CE276" i="13"/>
  <c r="CD276" i="13" s="1"/>
  <c r="CE274" i="13"/>
  <c r="CD274" i="13" s="1"/>
  <c r="CE272" i="13"/>
  <c r="CD272" i="13" s="1"/>
  <c r="CE270" i="13"/>
  <c r="CD270" i="13" s="1"/>
  <c r="CE268" i="13"/>
  <c r="CD268" i="13" s="1"/>
  <c r="CE266" i="13"/>
  <c r="CD266" i="13" s="1"/>
  <c r="CE264" i="13"/>
  <c r="CD264" i="13" s="1"/>
  <c r="CE262" i="13"/>
  <c r="CD262" i="13" s="1"/>
  <c r="CE260" i="13"/>
  <c r="CD260" i="13" s="1"/>
  <c r="CE258" i="13"/>
  <c r="CD258" i="13" s="1"/>
  <c r="CE256" i="13"/>
  <c r="CD256" i="13" s="1"/>
  <c r="CE254" i="13"/>
  <c r="CD254" i="13" s="1"/>
  <c r="CE252" i="13"/>
  <c r="CD252" i="13" s="1"/>
  <c r="CE250" i="13"/>
  <c r="CD250" i="13" s="1"/>
  <c r="CE248" i="13"/>
  <c r="CD248" i="13" s="1"/>
  <c r="CE246" i="13"/>
  <c r="CD246" i="13" s="1"/>
  <c r="CE244" i="13"/>
  <c r="CD244" i="13" s="1"/>
  <c r="CE242" i="13"/>
  <c r="CD242" i="13" s="1"/>
  <c r="CE240" i="13"/>
  <c r="CD240" i="13" s="1"/>
  <c r="CE238" i="13"/>
  <c r="CD238" i="13" s="1"/>
  <c r="CE236" i="13"/>
  <c r="CD236" i="13" s="1"/>
  <c r="CE234" i="13"/>
  <c r="CD234" i="13" s="1"/>
  <c r="CE232" i="13"/>
  <c r="CD232" i="13" s="1"/>
  <c r="CE230" i="13"/>
  <c r="CD230" i="13" s="1"/>
  <c r="CE228" i="13"/>
  <c r="CD228" i="13" s="1"/>
  <c r="CE226" i="13"/>
  <c r="CD226" i="13" s="1"/>
  <c r="CE224" i="13"/>
  <c r="CD224" i="13" s="1"/>
  <c r="CE222" i="13"/>
  <c r="CD222" i="13" s="1"/>
  <c r="CE220" i="13"/>
  <c r="CD220" i="13" s="1"/>
  <c r="CE218" i="13"/>
  <c r="CD218" i="13" s="1"/>
  <c r="CE216" i="13"/>
  <c r="CD216" i="13" s="1"/>
  <c r="CE214" i="13"/>
  <c r="CD214" i="13" s="1"/>
  <c r="CE212" i="13"/>
  <c r="CD212" i="13" s="1"/>
  <c r="CE210" i="13"/>
  <c r="CD210" i="13" s="1"/>
  <c r="CE208" i="13"/>
  <c r="CD208" i="13" s="1"/>
  <c r="CE206" i="13"/>
  <c r="CD206" i="13" s="1"/>
  <c r="CE204" i="13"/>
  <c r="CD204" i="13" s="1"/>
  <c r="CE202" i="13"/>
  <c r="CD202" i="13" s="1"/>
  <c r="CE200" i="13"/>
  <c r="CD200" i="13" s="1"/>
  <c r="CE198" i="13"/>
  <c r="CD198" i="13" s="1"/>
  <c r="CE196" i="13"/>
  <c r="CD196" i="13" s="1"/>
  <c r="CE194" i="13"/>
  <c r="CD194" i="13" s="1"/>
  <c r="CE192" i="13"/>
  <c r="CD192" i="13" s="1"/>
  <c r="CE190" i="13"/>
  <c r="CD190" i="13" s="1"/>
  <c r="CE188" i="13"/>
  <c r="CD188" i="13" s="1"/>
  <c r="CE186" i="13"/>
  <c r="CD186" i="13" s="1"/>
  <c r="CE184" i="13"/>
  <c r="CD184" i="13" s="1"/>
  <c r="CE182" i="13"/>
  <c r="CD182" i="13" s="1"/>
  <c r="CE180" i="13"/>
  <c r="CD180" i="13" s="1"/>
  <c r="CE178" i="13"/>
  <c r="CD178" i="13" s="1"/>
  <c r="CE176" i="13"/>
  <c r="CD176" i="13" s="1"/>
  <c r="CE174" i="13"/>
  <c r="CD174" i="13" s="1"/>
  <c r="CE172" i="13"/>
  <c r="CD172" i="13" s="1"/>
  <c r="CE170" i="13"/>
  <c r="CD170" i="13" s="1"/>
  <c r="CE168" i="13"/>
  <c r="CD168" i="13" s="1"/>
  <c r="CE166" i="13"/>
  <c r="CD166" i="13" s="1"/>
  <c r="CE164" i="13"/>
  <c r="CD164" i="13" s="1"/>
  <c r="CE162" i="13"/>
  <c r="CD162" i="13" s="1"/>
  <c r="CE160" i="13"/>
  <c r="CD160" i="13" s="1"/>
  <c r="CE158" i="13"/>
  <c r="CD158" i="13" s="1"/>
  <c r="CE156" i="13"/>
  <c r="CD156" i="13" s="1"/>
  <c r="CE154" i="13"/>
  <c r="CD154" i="13" s="1"/>
  <c r="CE152" i="13"/>
  <c r="CD152" i="13" s="1"/>
  <c r="CE150" i="13"/>
  <c r="CD150" i="13" s="1"/>
  <c r="CE148" i="13"/>
  <c r="CD148" i="13" s="1"/>
  <c r="CE146" i="13"/>
  <c r="CD146" i="13" s="1"/>
  <c r="CE144" i="13"/>
  <c r="CD144" i="13" s="1"/>
  <c r="CE142" i="13"/>
  <c r="CD142" i="13" s="1"/>
  <c r="CE140" i="13"/>
  <c r="CD140" i="13" s="1"/>
  <c r="CE138" i="13"/>
  <c r="CD138" i="13" s="1"/>
  <c r="CE136" i="13"/>
  <c r="CD136" i="13" s="1"/>
  <c r="CE134" i="13"/>
  <c r="CD134" i="13" s="1"/>
  <c r="CE132" i="13"/>
  <c r="CD132" i="13" s="1"/>
  <c r="CE130" i="13"/>
  <c r="CD130" i="13" s="1"/>
  <c r="CE128" i="13"/>
  <c r="CD128" i="13" s="1"/>
  <c r="CE397" i="13"/>
  <c r="CD397" i="13" s="1"/>
  <c r="CE385" i="13"/>
  <c r="CD385" i="13" s="1"/>
  <c r="CG400" i="13"/>
  <c r="CE393" i="13"/>
  <c r="CD393" i="13" s="1"/>
  <c r="CE363" i="13"/>
  <c r="CD363" i="13" s="1"/>
  <c r="CG352" i="13"/>
  <c r="CE327" i="13"/>
  <c r="CD327" i="13" s="1"/>
  <c r="CG316" i="13"/>
  <c r="CE291" i="13"/>
  <c r="CD291" i="13" s="1"/>
  <c r="CG287" i="13"/>
  <c r="CE267" i="13"/>
  <c r="CD267" i="13" s="1"/>
  <c r="CG263" i="13"/>
  <c r="CE243" i="13"/>
  <c r="CD243" i="13" s="1"/>
  <c r="CG239" i="13"/>
  <c r="CE219" i="13"/>
  <c r="CD219" i="13" s="1"/>
  <c r="CG215" i="13"/>
  <c r="CE195" i="13"/>
  <c r="CD195" i="13" s="1"/>
  <c r="CG191" i="13"/>
  <c r="CE171" i="13"/>
  <c r="CD171" i="13" s="1"/>
  <c r="CG167" i="13"/>
  <c r="CE147" i="13"/>
  <c r="CD147" i="13" s="1"/>
  <c r="CG143" i="13"/>
  <c r="CE111" i="13"/>
  <c r="CD111" i="13" s="1"/>
  <c r="CE109" i="13"/>
  <c r="CD109" i="13" s="1"/>
  <c r="CE107" i="13"/>
  <c r="CD107" i="13" s="1"/>
  <c r="CE105" i="13"/>
  <c r="CD105" i="13" s="1"/>
  <c r="CE103" i="13"/>
  <c r="CD103" i="13" s="1"/>
  <c r="CE101" i="13"/>
  <c r="CD101" i="13" s="1"/>
  <c r="CE99" i="13"/>
  <c r="CD99" i="13" s="1"/>
  <c r="CE97" i="13"/>
  <c r="CD97" i="13" s="1"/>
  <c r="CE95" i="13"/>
  <c r="CD95" i="13" s="1"/>
  <c r="CE93" i="13"/>
  <c r="CD93" i="13" s="1"/>
  <c r="CE91" i="13"/>
  <c r="CD91" i="13" s="1"/>
  <c r="CE89" i="13"/>
  <c r="CD89" i="13" s="1"/>
  <c r="CE87" i="13"/>
  <c r="CD87" i="13" s="1"/>
  <c r="CE85" i="13"/>
  <c r="CD85" i="13" s="1"/>
  <c r="CE83" i="13"/>
  <c r="CD83" i="13" s="1"/>
  <c r="CE81" i="13"/>
  <c r="CD81" i="13" s="1"/>
  <c r="CE79" i="13"/>
  <c r="CD79" i="13" s="1"/>
  <c r="CE77" i="13"/>
  <c r="CD77" i="13" s="1"/>
  <c r="CE75" i="13"/>
  <c r="CD75" i="13" s="1"/>
  <c r="CE73" i="13"/>
  <c r="CD73" i="13" s="1"/>
  <c r="CE71" i="13"/>
  <c r="CD71" i="13" s="1"/>
  <c r="CE69" i="13"/>
  <c r="CD69" i="13" s="1"/>
  <c r="CE67" i="13"/>
  <c r="CD67" i="13" s="1"/>
  <c r="CE65" i="13"/>
  <c r="CD65" i="13" s="1"/>
  <c r="CE63" i="13"/>
  <c r="CD63" i="13" s="1"/>
  <c r="CE61" i="13"/>
  <c r="CD61" i="13" s="1"/>
  <c r="CE59" i="13"/>
  <c r="CD59" i="13" s="1"/>
  <c r="CE57" i="13"/>
  <c r="CD57" i="13" s="1"/>
  <c r="CE55" i="13"/>
  <c r="CD55" i="13" s="1"/>
  <c r="CE53" i="13"/>
  <c r="CD53" i="13" s="1"/>
  <c r="CE51" i="13"/>
  <c r="CD51" i="13" s="1"/>
  <c r="CE49" i="13"/>
  <c r="CD49" i="13" s="1"/>
  <c r="CE47" i="13"/>
  <c r="CD47" i="13" s="1"/>
  <c r="CE387" i="13"/>
  <c r="CD387" i="13" s="1"/>
  <c r="CE367" i="13"/>
  <c r="CD367" i="13" s="1"/>
  <c r="CG342" i="13"/>
  <c r="CE331" i="13"/>
  <c r="CD331" i="13" s="1"/>
  <c r="CG306" i="13"/>
  <c r="CE295" i="13"/>
  <c r="CD295" i="13" s="1"/>
  <c r="CE277" i="13"/>
  <c r="CD277" i="13" s="1"/>
  <c r="CG273" i="13"/>
  <c r="CE253" i="13"/>
  <c r="CD253" i="13" s="1"/>
  <c r="CG249" i="13"/>
  <c r="CE229" i="13"/>
  <c r="CD229" i="13" s="1"/>
  <c r="CG225" i="13"/>
  <c r="CE205" i="13"/>
  <c r="CD205" i="13" s="1"/>
  <c r="CG201" i="13"/>
  <c r="CE181" i="13"/>
  <c r="CD181" i="13" s="1"/>
  <c r="CG177" i="13"/>
  <c r="CE157" i="13"/>
  <c r="CD157" i="13" s="1"/>
  <c r="CG153" i="13"/>
  <c r="CE133" i="13"/>
  <c r="CD133" i="13" s="1"/>
  <c r="CG129" i="13"/>
  <c r="CE126" i="13"/>
  <c r="CD126" i="13" s="1"/>
  <c r="CE121" i="13"/>
  <c r="CD121" i="13" s="1"/>
  <c r="CE118" i="13"/>
  <c r="CD118" i="13" s="1"/>
  <c r="CE113" i="13"/>
  <c r="CD113" i="13" s="1"/>
  <c r="CE379" i="13"/>
  <c r="CD379" i="13" s="1"/>
  <c r="CE357" i="13"/>
  <c r="CD357" i="13" s="1"/>
  <c r="CG346" i="13"/>
  <c r="CE321" i="13"/>
  <c r="CD321" i="13" s="1"/>
  <c r="CG310" i="13"/>
  <c r="CE287" i="13"/>
  <c r="CD287" i="13" s="1"/>
  <c r="CG283" i="13"/>
  <c r="CE263" i="13"/>
  <c r="CD263" i="13" s="1"/>
  <c r="CG259" i="13"/>
  <c r="CE239" i="13"/>
  <c r="CD239" i="13" s="1"/>
  <c r="CG235" i="13"/>
  <c r="CE215" i="13"/>
  <c r="CD215" i="13" s="1"/>
  <c r="CG211" i="13"/>
  <c r="CE191" i="13"/>
  <c r="CD191" i="13" s="1"/>
  <c r="CG187" i="13"/>
  <c r="CE167" i="13"/>
  <c r="CD167" i="13" s="1"/>
  <c r="CG163" i="13"/>
  <c r="CE143" i="13"/>
  <c r="CD143" i="13" s="1"/>
  <c r="CG139" i="13"/>
  <c r="CG123" i="13"/>
  <c r="CG115" i="13"/>
  <c r="CG372" i="13"/>
  <c r="CE361" i="13"/>
  <c r="CD361" i="13" s="1"/>
  <c r="CG336" i="13"/>
  <c r="CE325" i="13"/>
  <c r="CD325" i="13" s="1"/>
  <c r="CG300" i="13"/>
  <c r="CE273" i="13"/>
  <c r="CD273" i="13" s="1"/>
  <c r="CG269" i="13"/>
  <c r="CE249" i="13"/>
  <c r="CD249" i="13" s="1"/>
  <c r="CG245" i="13"/>
  <c r="CE225" i="13"/>
  <c r="CD225" i="13" s="1"/>
  <c r="CG221" i="13"/>
  <c r="CE201" i="13"/>
  <c r="CD201" i="13" s="1"/>
  <c r="CG197" i="13"/>
  <c r="CE177" i="13"/>
  <c r="CD177" i="13" s="1"/>
  <c r="CG173" i="13"/>
  <c r="CE153" i="13"/>
  <c r="CD153" i="13" s="1"/>
  <c r="CG149" i="13"/>
  <c r="CE129" i="13"/>
  <c r="CD129" i="13" s="1"/>
  <c r="CA45" i="13"/>
  <c r="CG45" i="13" s="1"/>
  <c r="CE399" i="13"/>
  <c r="CD399" i="13" s="1"/>
  <c r="CE351" i="13"/>
  <c r="CD351" i="13" s="1"/>
  <c r="CG340" i="13"/>
  <c r="CE315" i="13"/>
  <c r="CD315" i="13" s="1"/>
  <c r="CG304" i="13"/>
  <c r="CE283" i="13"/>
  <c r="CD283" i="13" s="1"/>
  <c r="CG279" i="13"/>
  <c r="CE259" i="13"/>
  <c r="CD259" i="13" s="1"/>
  <c r="CG255" i="13"/>
  <c r="CE235" i="13"/>
  <c r="CD235" i="13" s="1"/>
  <c r="CG231" i="13"/>
  <c r="CE211" i="13"/>
  <c r="CD211" i="13" s="1"/>
  <c r="CG207" i="13"/>
  <c r="CE187" i="13"/>
  <c r="CD187" i="13" s="1"/>
  <c r="CG183" i="13"/>
  <c r="CE163" i="13"/>
  <c r="CD163" i="13" s="1"/>
  <c r="CG159" i="13"/>
  <c r="CE139" i="13"/>
  <c r="CD139" i="13" s="1"/>
  <c r="CG135" i="13"/>
  <c r="CE123" i="13"/>
  <c r="CD123" i="13" s="1"/>
  <c r="CE120" i="13"/>
  <c r="CD120" i="13" s="1"/>
  <c r="CE115" i="13"/>
  <c r="CD115" i="13" s="1"/>
  <c r="CG112" i="13"/>
  <c r="CG110" i="13"/>
  <c r="CG108" i="13"/>
  <c r="CG106" i="13"/>
  <c r="CG104" i="13"/>
  <c r="CG102" i="13"/>
  <c r="CG100" i="13"/>
  <c r="CG98" i="13"/>
  <c r="CG96" i="13"/>
  <c r="CG94" i="13"/>
  <c r="CG92" i="13"/>
  <c r="CG90" i="13"/>
  <c r="CG88" i="13"/>
  <c r="CG86" i="13"/>
  <c r="CG84" i="13"/>
  <c r="CG82" i="13"/>
  <c r="CG80" i="13"/>
  <c r="CG78" i="13"/>
  <c r="CG76" i="13"/>
  <c r="CG74" i="13"/>
  <c r="CG72" i="13"/>
  <c r="CG70" i="13"/>
  <c r="CG68" i="13"/>
  <c r="CG66" i="13"/>
  <c r="CG64" i="13"/>
  <c r="CG62" i="13"/>
  <c r="CG60" i="13"/>
  <c r="CG58" i="13"/>
  <c r="CG56" i="13"/>
  <c r="CG54" i="13"/>
  <c r="CG52" i="13"/>
  <c r="CG50" i="13"/>
  <c r="CG48" i="13"/>
  <c r="CG46" i="13"/>
  <c r="CG396" i="13"/>
  <c r="CE373" i="13"/>
  <c r="CD373" i="13" s="1"/>
  <c r="CG328" i="13"/>
  <c r="CG312" i="13"/>
  <c r="CE275" i="13"/>
  <c r="CD275" i="13" s="1"/>
  <c r="CG257" i="13"/>
  <c r="CE245" i="13"/>
  <c r="CD245" i="13" s="1"/>
  <c r="CG227" i="13"/>
  <c r="CE199" i="13"/>
  <c r="CD199" i="13" s="1"/>
  <c r="CG181" i="13"/>
  <c r="CE169" i="13"/>
  <c r="CD169" i="13" s="1"/>
  <c r="CG151" i="13"/>
  <c r="CE119" i="13"/>
  <c r="CD119" i="13" s="1"/>
  <c r="CE110" i="13"/>
  <c r="CD110" i="13" s="1"/>
  <c r="CG93" i="13"/>
  <c r="CE86" i="13"/>
  <c r="CD86" i="13" s="1"/>
  <c r="CG69" i="13"/>
  <c r="CE62" i="13"/>
  <c r="CD62" i="13" s="1"/>
  <c r="CE345" i="13"/>
  <c r="CD345" i="13" s="1"/>
  <c r="CE337" i="13"/>
  <c r="CD337" i="13" s="1"/>
  <c r="CG292" i="13"/>
  <c r="CE281" i="13"/>
  <c r="CD281" i="13" s="1"/>
  <c r="CE251" i="13"/>
  <c r="CD251" i="13" s="1"/>
  <c r="CG233" i="13"/>
  <c r="CE221" i="13"/>
  <c r="CD221" i="13" s="1"/>
  <c r="CG203" i="13"/>
  <c r="CE175" i="13"/>
  <c r="CD175" i="13" s="1"/>
  <c r="CG157" i="13"/>
  <c r="CE145" i="13"/>
  <c r="CD145" i="13" s="1"/>
  <c r="CG127" i="13"/>
  <c r="CG103" i="13"/>
  <c r="CE96" i="13"/>
  <c r="CD96" i="13" s="1"/>
  <c r="CG79" i="13"/>
  <c r="CE72" i="13"/>
  <c r="CD72" i="13" s="1"/>
  <c r="CG55" i="13"/>
  <c r="CE48" i="13"/>
  <c r="CD48" i="13" s="1"/>
  <c r="CE45" i="13"/>
  <c r="CD45" i="13" s="1"/>
  <c r="CG370" i="13"/>
  <c r="CG354" i="13"/>
  <c r="CE309" i="13"/>
  <c r="CD309" i="13" s="1"/>
  <c r="CE301" i="13"/>
  <c r="CD301" i="13" s="1"/>
  <c r="CG285" i="13"/>
  <c r="CE257" i="13"/>
  <c r="CD257" i="13" s="1"/>
  <c r="CE227" i="13"/>
  <c r="CD227" i="13" s="1"/>
  <c r="CG209" i="13"/>
  <c r="CE197" i="13"/>
  <c r="CD197" i="13" s="1"/>
  <c r="CG179" i="13"/>
  <c r="CE151" i="13"/>
  <c r="CD151" i="13" s="1"/>
  <c r="CG133" i="13"/>
  <c r="CE122" i="13"/>
  <c r="CD122" i="13" s="1"/>
  <c r="CG117" i="13"/>
  <c r="CE106" i="13"/>
  <c r="CD106" i="13" s="1"/>
  <c r="CG89" i="13"/>
  <c r="CE82" i="13"/>
  <c r="CD82" i="13" s="1"/>
  <c r="CG65" i="13"/>
  <c r="CE58" i="13"/>
  <c r="CD58" i="13" s="1"/>
  <c r="CE381" i="13"/>
  <c r="CD381" i="13" s="1"/>
  <c r="CG334" i="13"/>
  <c r="CG318" i="13"/>
  <c r="CE279" i="13"/>
  <c r="CD279" i="13" s="1"/>
  <c r="CG261" i="13"/>
  <c r="CE233" i="13"/>
  <c r="CD233" i="13" s="1"/>
  <c r="CE203" i="13"/>
  <c r="CD203" i="13" s="1"/>
  <c r="CG185" i="13"/>
  <c r="CE173" i="13"/>
  <c r="CD173" i="13" s="1"/>
  <c r="CG155" i="13"/>
  <c r="CE127" i="13"/>
  <c r="CD127" i="13" s="1"/>
  <c r="CG113" i="13"/>
  <c r="CG99" i="13"/>
  <c r="CE92" i="13"/>
  <c r="CD92" i="13" s="1"/>
  <c r="CG75" i="13"/>
  <c r="CE68" i="13"/>
  <c r="CD68" i="13" s="1"/>
  <c r="CG51" i="13"/>
  <c r="CE391" i="13"/>
  <c r="CD391" i="13" s="1"/>
  <c r="CE343" i="13"/>
  <c r="CD343" i="13" s="1"/>
  <c r="CG298" i="13"/>
  <c r="CE285" i="13"/>
  <c r="CD285" i="13" s="1"/>
  <c r="CG267" i="13"/>
  <c r="CE255" i="13"/>
  <c r="CD255" i="13" s="1"/>
  <c r="CG237" i="13"/>
  <c r="CE209" i="13"/>
  <c r="CD209" i="13" s="1"/>
  <c r="CE179" i="13"/>
  <c r="CD179" i="13" s="1"/>
  <c r="CG161" i="13"/>
  <c r="CE149" i="13"/>
  <c r="CD149" i="13" s="1"/>
  <c r="CG131" i="13"/>
  <c r="CE117" i="13"/>
  <c r="CD117" i="13" s="1"/>
  <c r="CG109" i="13"/>
  <c r="CE102" i="13"/>
  <c r="CD102" i="13" s="1"/>
  <c r="CG85" i="13"/>
  <c r="CE78" i="13"/>
  <c r="CD78" i="13" s="1"/>
  <c r="CG61" i="13"/>
  <c r="CE54" i="13"/>
  <c r="CD54" i="13" s="1"/>
  <c r="CG364" i="13"/>
  <c r="CE333" i="13"/>
  <c r="CD333" i="13" s="1"/>
  <c r="CE269" i="13"/>
  <c r="CD269" i="13" s="1"/>
  <c r="CG229" i="13"/>
  <c r="CG217" i="13"/>
  <c r="CE207" i="13"/>
  <c r="CD207" i="13" s="1"/>
  <c r="CE94" i="13"/>
  <c r="CD94" i="13" s="1"/>
  <c r="CG83" i="13"/>
  <c r="CE64" i="13"/>
  <c r="CD64" i="13" s="1"/>
  <c r="CG53" i="13"/>
  <c r="CG376" i="13"/>
  <c r="CG360" i="13"/>
  <c r="CE303" i="13"/>
  <c r="CD303" i="13" s="1"/>
  <c r="CG247" i="13"/>
  <c r="CE237" i="13"/>
  <c r="CD237" i="13" s="1"/>
  <c r="CG147" i="13"/>
  <c r="CE137" i="13"/>
  <c r="CD137" i="13" s="1"/>
  <c r="CG125" i="13"/>
  <c r="CG119" i="13"/>
  <c r="CG105" i="13"/>
  <c r="CE100" i="13"/>
  <c r="CD100" i="13" s="1"/>
  <c r="CE70" i="13"/>
  <c r="CD70" i="13" s="1"/>
  <c r="CG59" i="13"/>
  <c r="CE313" i="13"/>
  <c r="CD313" i="13" s="1"/>
  <c r="CE247" i="13"/>
  <c r="CD247" i="13" s="1"/>
  <c r="CG195" i="13"/>
  <c r="CE185" i="13"/>
  <c r="CD185" i="13" s="1"/>
  <c r="CG145" i="13"/>
  <c r="CE135" i="13"/>
  <c r="CD135" i="13" s="1"/>
  <c r="CE125" i="13"/>
  <c r="CD125" i="13" s="1"/>
  <c r="CE98" i="13"/>
  <c r="CD98" i="13" s="1"/>
  <c r="CG87" i="13"/>
  <c r="CG57" i="13"/>
  <c r="CE52" i="13"/>
  <c r="CD52" i="13" s="1"/>
  <c r="CG358" i="13"/>
  <c r="CG275" i="13"/>
  <c r="CE265" i="13"/>
  <c r="CD265" i="13" s="1"/>
  <c r="CG213" i="13"/>
  <c r="CG175" i="13"/>
  <c r="CE165" i="13"/>
  <c r="CD165" i="13" s="1"/>
  <c r="CE104" i="13"/>
  <c r="CD104" i="13" s="1"/>
  <c r="CE74" i="13"/>
  <c r="CD74" i="13" s="1"/>
  <c r="CG63" i="13"/>
  <c r="CE375" i="13"/>
  <c r="CD375" i="13" s="1"/>
  <c r="CE297" i="13"/>
  <c r="CD297" i="13" s="1"/>
  <c r="CG243" i="13"/>
  <c r="CG205" i="13"/>
  <c r="CG193" i="13"/>
  <c r="CE183" i="13"/>
  <c r="CD183" i="13" s="1"/>
  <c r="CE116" i="13"/>
  <c r="CD116" i="13" s="1"/>
  <c r="CE80" i="13"/>
  <c r="CD80" i="13" s="1"/>
  <c r="CE50" i="13"/>
  <c r="CD50" i="13" s="1"/>
  <c r="CE403" i="13"/>
  <c r="CD403" i="13" s="1"/>
  <c r="CE369" i="13"/>
  <c r="CD369" i="13" s="1"/>
  <c r="CG348" i="13"/>
  <c r="CE241" i="13"/>
  <c r="CD241" i="13" s="1"/>
  <c r="CG171" i="13"/>
  <c r="CG137" i="13"/>
  <c r="CG121" i="13"/>
  <c r="CE108" i="13"/>
  <c r="CD108" i="13" s="1"/>
  <c r="CG49" i="13"/>
  <c r="CE319" i="13"/>
  <c r="CD319" i="13" s="1"/>
  <c r="CG289" i="13"/>
  <c r="CE223" i="13"/>
  <c r="CD223" i="13" s="1"/>
  <c r="CE189" i="13"/>
  <c r="CD189" i="13" s="1"/>
  <c r="CE88" i="13"/>
  <c r="CD88" i="13" s="1"/>
  <c r="CG67" i="13"/>
  <c r="CE339" i="13"/>
  <c r="CD339" i="13" s="1"/>
  <c r="CE289" i="13"/>
  <c r="CD289" i="13" s="1"/>
  <c r="CG253" i="13"/>
  <c r="CG219" i="13"/>
  <c r="CE131" i="13"/>
  <c r="CD131" i="13" s="1"/>
  <c r="CG77" i="13"/>
  <c r="CE46" i="13"/>
  <c r="CD46" i="13" s="1"/>
  <c r="CE307" i="13"/>
  <c r="CD307" i="13" s="1"/>
  <c r="CE271" i="13"/>
  <c r="CD271" i="13" s="1"/>
  <c r="CG165" i="13"/>
  <c r="CG107" i="13"/>
  <c r="CG95" i="13"/>
  <c r="CE76" i="13"/>
  <c r="CD76" i="13" s="1"/>
  <c r="CE66" i="13"/>
  <c r="CD66" i="13" s="1"/>
  <c r="CG366" i="13"/>
  <c r="CG324" i="13"/>
  <c r="CE112" i="13"/>
  <c r="CD112" i="13" s="1"/>
  <c r="CG97" i="13"/>
  <c r="CE261" i="13"/>
  <c r="CD261" i="13" s="1"/>
  <c r="CE231" i="13"/>
  <c r="CD231" i="13" s="1"/>
  <c r="CE159" i="13"/>
  <c r="CD159" i="13" s="1"/>
  <c r="CG81" i="13"/>
  <c r="CE355" i="13"/>
  <c r="CD355" i="13" s="1"/>
  <c r="CG111" i="13"/>
  <c r="CG322" i="13"/>
  <c r="CE155" i="13"/>
  <c r="CD155" i="13" s="1"/>
  <c r="CG91" i="13"/>
  <c r="CG47" i="13"/>
  <c r="CG388" i="13"/>
  <c r="CG281" i="13"/>
  <c r="CG251" i="13"/>
  <c r="CE124" i="13"/>
  <c r="CD124" i="13" s="1"/>
  <c r="CE349" i="13"/>
  <c r="CD349" i="13" s="1"/>
  <c r="CE60" i="13"/>
  <c r="CD60" i="13" s="1"/>
  <c r="CG277" i="13"/>
  <c r="CG223" i="13"/>
  <c r="CE90" i="13"/>
  <c r="CD90" i="13" s="1"/>
  <c r="CG271" i="13"/>
  <c r="CG169" i="13"/>
  <c r="CE56" i="13"/>
  <c r="CD56" i="13" s="1"/>
  <c r="CE217" i="13"/>
  <c r="CD217" i="13" s="1"/>
  <c r="CE84" i="13"/>
  <c r="CD84" i="13" s="1"/>
  <c r="CG265" i="13"/>
  <c r="CE213" i="13"/>
  <c r="CD213" i="13" s="1"/>
  <c r="CG330" i="13"/>
  <c r="CE161" i="13"/>
  <c r="CD161" i="13" s="1"/>
  <c r="CE114" i="13"/>
  <c r="CD114" i="13" s="1"/>
  <c r="CG199" i="13"/>
  <c r="CG101" i="13"/>
  <c r="CG241" i="13"/>
  <c r="CE141" i="13"/>
  <c r="CD141" i="13" s="1"/>
  <c r="CG73" i="13"/>
  <c r="CG189" i="13"/>
  <c r="CG71" i="13"/>
  <c r="CG384" i="13"/>
  <c r="CG294" i="13"/>
  <c r="CE193" i="13"/>
  <c r="CD193" i="13" s="1"/>
  <c r="CG141" i="13"/>
  <c r="AY45" i="13"/>
  <c r="AY403" i="13"/>
  <c r="AX403" i="13" s="1"/>
  <c r="AY401" i="13"/>
  <c r="AX401" i="13" s="1"/>
  <c r="AY399" i="13"/>
  <c r="AX399" i="13" s="1"/>
  <c r="AY397" i="13"/>
  <c r="AX397" i="13" s="1"/>
  <c r="AY395" i="13"/>
  <c r="AX395" i="13" s="1"/>
  <c r="AY393" i="13"/>
  <c r="AX393" i="13" s="1"/>
  <c r="AY391" i="13"/>
  <c r="AX391" i="13" s="1"/>
  <c r="AY389" i="13"/>
  <c r="AX389" i="13" s="1"/>
  <c r="AY387" i="13"/>
  <c r="AX387" i="13" s="1"/>
  <c r="AY385" i="13"/>
  <c r="AX385" i="13" s="1"/>
  <c r="AY383" i="13"/>
  <c r="AX383" i="13" s="1"/>
  <c r="AY381" i="13"/>
  <c r="AX381" i="13" s="1"/>
  <c r="AY379" i="13"/>
  <c r="AX379" i="13" s="1"/>
  <c r="AY377" i="13"/>
  <c r="AX377" i="13" s="1"/>
  <c r="AY375" i="13"/>
  <c r="AX375" i="13" s="1"/>
  <c r="AY373" i="13"/>
  <c r="AX373" i="13" s="1"/>
  <c r="AY371" i="13"/>
  <c r="AX371" i="13" s="1"/>
  <c r="AY369" i="13"/>
  <c r="AX369" i="13" s="1"/>
  <c r="AY367" i="13"/>
  <c r="AX367" i="13" s="1"/>
  <c r="AY365" i="13"/>
  <c r="AX365" i="13" s="1"/>
  <c r="AY363" i="13"/>
  <c r="AX363" i="13" s="1"/>
  <c r="AY361" i="13"/>
  <c r="AX361" i="13" s="1"/>
  <c r="AY359" i="13"/>
  <c r="AX359" i="13" s="1"/>
  <c r="AY357" i="13"/>
  <c r="AX357" i="13" s="1"/>
  <c r="AY355" i="13"/>
  <c r="AX355" i="13" s="1"/>
  <c r="AY353" i="13"/>
  <c r="AX353" i="13" s="1"/>
  <c r="AY351" i="13"/>
  <c r="AX351" i="13" s="1"/>
  <c r="AY349" i="13"/>
  <c r="AX349" i="13" s="1"/>
  <c r="AY347" i="13"/>
  <c r="AX347" i="13" s="1"/>
  <c r="AY345" i="13"/>
  <c r="AX345" i="13" s="1"/>
  <c r="AY343" i="13"/>
  <c r="AX343" i="13" s="1"/>
  <c r="AY341" i="13"/>
  <c r="AX341" i="13" s="1"/>
  <c r="AY339" i="13"/>
  <c r="AX339" i="13" s="1"/>
  <c r="AY337" i="13"/>
  <c r="AX337" i="13" s="1"/>
  <c r="AY335" i="13"/>
  <c r="AX335" i="13" s="1"/>
  <c r="AY333" i="13"/>
  <c r="AX333" i="13" s="1"/>
  <c r="AY331" i="13"/>
  <c r="AX331" i="13" s="1"/>
  <c r="AY329" i="13"/>
  <c r="AX329" i="13" s="1"/>
  <c r="AY327" i="13"/>
  <c r="AX327" i="13" s="1"/>
  <c r="AY325" i="13"/>
  <c r="AX325" i="13" s="1"/>
  <c r="AY323" i="13"/>
  <c r="AX323" i="13" s="1"/>
  <c r="AY321" i="13"/>
  <c r="AX321" i="13" s="1"/>
  <c r="AY319" i="13"/>
  <c r="AX319" i="13" s="1"/>
  <c r="AY317" i="13"/>
  <c r="AX317" i="13" s="1"/>
  <c r="AY315" i="13"/>
  <c r="AX315" i="13" s="1"/>
  <c r="AY313" i="13"/>
  <c r="AX313" i="13" s="1"/>
  <c r="AY311" i="13"/>
  <c r="AX311" i="13" s="1"/>
  <c r="AY309" i="13"/>
  <c r="AX309" i="13" s="1"/>
  <c r="AY307" i="13"/>
  <c r="AX307" i="13" s="1"/>
  <c r="AY305" i="13"/>
  <c r="AX305" i="13" s="1"/>
  <c r="AY303" i="13"/>
  <c r="AX303" i="13" s="1"/>
  <c r="AY301" i="13"/>
  <c r="AX301" i="13" s="1"/>
  <c r="AY299" i="13"/>
  <c r="AX299" i="13" s="1"/>
  <c r="AY297" i="13"/>
  <c r="AX297" i="13" s="1"/>
  <c r="AY295" i="13"/>
  <c r="AX295" i="13" s="1"/>
  <c r="AY293" i="13"/>
  <c r="AX293" i="13" s="1"/>
  <c r="AY291" i="13"/>
  <c r="AX291" i="13" s="1"/>
  <c r="AY289" i="13"/>
  <c r="AX289" i="13" s="1"/>
  <c r="AY287" i="13"/>
  <c r="AX287" i="13" s="1"/>
  <c r="AY285" i="13"/>
  <c r="AX285" i="13" s="1"/>
  <c r="AY283" i="13"/>
  <c r="AX283" i="13" s="1"/>
  <c r="AY281" i="13"/>
  <c r="AX281" i="13" s="1"/>
  <c r="AY279" i="13"/>
  <c r="AX279" i="13" s="1"/>
  <c r="AY277" i="13"/>
  <c r="AX277" i="13" s="1"/>
  <c r="AY275" i="13"/>
  <c r="AX275" i="13" s="1"/>
  <c r="AY273" i="13"/>
  <c r="AX273" i="13" s="1"/>
  <c r="AY271" i="13"/>
  <c r="AX271" i="13" s="1"/>
  <c r="AY269" i="13"/>
  <c r="AX269" i="13" s="1"/>
  <c r="AY267" i="13"/>
  <c r="AX267" i="13" s="1"/>
  <c r="AY265" i="13"/>
  <c r="AX265" i="13" s="1"/>
  <c r="AY263" i="13"/>
  <c r="AX263" i="13" s="1"/>
  <c r="AY261" i="13"/>
  <c r="AX261" i="13" s="1"/>
  <c r="AY259" i="13"/>
  <c r="AX259" i="13" s="1"/>
  <c r="AY257" i="13"/>
  <c r="AX257" i="13" s="1"/>
  <c r="AY255" i="13"/>
  <c r="AX255" i="13" s="1"/>
  <c r="AY253" i="13"/>
  <c r="AX253" i="13" s="1"/>
  <c r="AY251" i="13"/>
  <c r="AX251" i="13" s="1"/>
  <c r="AY249" i="13"/>
  <c r="AX249" i="13" s="1"/>
  <c r="AY247" i="13"/>
  <c r="AX247" i="13" s="1"/>
  <c r="AY245" i="13"/>
  <c r="AX245" i="13" s="1"/>
  <c r="AY243" i="13"/>
  <c r="AX243" i="13" s="1"/>
  <c r="AY241" i="13"/>
  <c r="AX241" i="13" s="1"/>
  <c r="AY239" i="13"/>
  <c r="AX239" i="13" s="1"/>
  <c r="AY237" i="13"/>
  <c r="AX237" i="13" s="1"/>
  <c r="AY235" i="13"/>
  <c r="AX235" i="13" s="1"/>
  <c r="AY233" i="13"/>
  <c r="AX233" i="13" s="1"/>
  <c r="AY231" i="13"/>
  <c r="AX231" i="13" s="1"/>
  <c r="AY229" i="13"/>
  <c r="AX229" i="13" s="1"/>
  <c r="AY227" i="13"/>
  <c r="AX227" i="13" s="1"/>
  <c r="AY225" i="13"/>
  <c r="AX225" i="13" s="1"/>
  <c r="AY223" i="13"/>
  <c r="AX223" i="13" s="1"/>
  <c r="AY221" i="13"/>
  <c r="AX221" i="13" s="1"/>
  <c r="AY219" i="13"/>
  <c r="AX219" i="13" s="1"/>
  <c r="AY217" i="13"/>
  <c r="AX217" i="13" s="1"/>
  <c r="AY215" i="13"/>
  <c r="AX215" i="13" s="1"/>
  <c r="AY213" i="13"/>
  <c r="AX213" i="13" s="1"/>
  <c r="AY211" i="13"/>
  <c r="AX211" i="13" s="1"/>
  <c r="AY209" i="13"/>
  <c r="AX209" i="13" s="1"/>
  <c r="AY207" i="13"/>
  <c r="AX207" i="13" s="1"/>
  <c r="AY205" i="13"/>
  <c r="AX205" i="13" s="1"/>
  <c r="AY203" i="13"/>
  <c r="AX203" i="13" s="1"/>
  <c r="AY201" i="13"/>
  <c r="AX201" i="13" s="1"/>
  <c r="AY199" i="13"/>
  <c r="AX199" i="13" s="1"/>
  <c r="AY197" i="13"/>
  <c r="AX197" i="13" s="1"/>
  <c r="AY195" i="13"/>
  <c r="AX195" i="13" s="1"/>
  <c r="AY193" i="13"/>
  <c r="AX193" i="13" s="1"/>
  <c r="AY191" i="13"/>
  <c r="AX191" i="13" s="1"/>
  <c r="AY189" i="13"/>
  <c r="AX189" i="13" s="1"/>
  <c r="AY187" i="13"/>
  <c r="AX187" i="13" s="1"/>
  <c r="AY185" i="13"/>
  <c r="AX185" i="13" s="1"/>
  <c r="AY183" i="13"/>
  <c r="AX183" i="13" s="1"/>
  <c r="AY181" i="13"/>
  <c r="AX181" i="13" s="1"/>
  <c r="AY179" i="13"/>
  <c r="AX179" i="13" s="1"/>
  <c r="AY177" i="13"/>
  <c r="AX177" i="13" s="1"/>
  <c r="AY175" i="13"/>
  <c r="AX175" i="13" s="1"/>
  <c r="AY173" i="13"/>
  <c r="AX173" i="13" s="1"/>
  <c r="AY171" i="13"/>
  <c r="AX171" i="13" s="1"/>
  <c r="AY169" i="13"/>
  <c r="AX169" i="13" s="1"/>
  <c r="AY167" i="13"/>
  <c r="AX167" i="13" s="1"/>
  <c r="AY165" i="13"/>
  <c r="AX165" i="13" s="1"/>
  <c r="AY163" i="13"/>
  <c r="AX163" i="13" s="1"/>
  <c r="AY161" i="13"/>
  <c r="AX161" i="13" s="1"/>
  <c r="AY159" i="13"/>
  <c r="AX159" i="13" s="1"/>
  <c r="AY157" i="13"/>
  <c r="AX157" i="13" s="1"/>
  <c r="AY155" i="13"/>
  <c r="AX155" i="13" s="1"/>
  <c r="AY153" i="13"/>
  <c r="AX153" i="13" s="1"/>
  <c r="AY151" i="13"/>
  <c r="AX151" i="13" s="1"/>
  <c r="AY149" i="13"/>
  <c r="AX149" i="13" s="1"/>
  <c r="AY147" i="13"/>
  <c r="AX147" i="13" s="1"/>
  <c r="AY145" i="13"/>
  <c r="AX145" i="13" s="1"/>
  <c r="AY143" i="13"/>
  <c r="AX143" i="13" s="1"/>
  <c r="AY141" i="13"/>
  <c r="AX141" i="13" s="1"/>
  <c r="AY139" i="13"/>
  <c r="AX139" i="13" s="1"/>
  <c r="AY137" i="13"/>
  <c r="AX137" i="13" s="1"/>
  <c r="AY135" i="13"/>
  <c r="AX135" i="13" s="1"/>
  <c r="AY133" i="13"/>
  <c r="AX133" i="13" s="1"/>
  <c r="AY131" i="13"/>
  <c r="AX131" i="13" s="1"/>
  <c r="AY129" i="13"/>
  <c r="AX129" i="13" s="1"/>
  <c r="AY127" i="13"/>
  <c r="AX127" i="13" s="1"/>
  <c r="AY125" i="13"/>
  <c r="AX125" i="13" s="1"/>
  <c r="AY123" i="13"/>
  <c r="AX123" i="13" s="1"/>
  <c r="AY121" i="13"/>
  <c r="AX121" i="13" s="1"/>
  <c r="AY119" i="13"/>
  <c r="AX119" i="13" s="1"/>
  <c r="AY117" i="13"/>
  <c r="AX117" i="13" s="1"/>
  <c r="AY115" i="13"/>
  <c r="AX115" i="13" s="1"/>
  <c r="AY113" i="13"/>
  <c r="AX113" i="13" s="1"/>
  <c r="AY111" i="13"/>
  <c r="AX111" i="13" s="1"/>
  <c r="AY109" i="13"/>
  <c r="AX109" i="13" s="1"/>
  <c r="AY107" i="13"/>
  <c r="AX107" i="13" s="1"/>
  <c r="AY105" i="13"/>
  <c r="AX105" i="13" s="1"/>
  <c r="AY103" i="13"/>
  <c r="AX103" i="13" s="1"/>
  <c r="AY101" i="13"/>
  <c r="AX101" i="13" s="1"/>
  <c r="AY99" i="13"/>
  <c r="AX99" i="13" s="1"/>
  <c r="AY97" i="13"/>
  <c r="AX97" i="13" s="1"/>
  <c r="AY95" i="13"/>
  <c r="AX95" i="13" s="1"/>
  <c r="AY93" i="13"/>
  <c r="AX93" i="13" s="1"/>
  <c r="AY91" i="13"/>
  <c r="AX91" i="13" s="1"/>
  <c r="AY89" i="13"/>
  <c r="AX89" i="13" s="1"/>
  <c r="AY87" i="13"/>
  <c r="AX87" i="13" s="1"/>
  <c r="AY85" i="13"/>
  <c r="AX85" i="13" s="1"/>
  <c r="AY83" i="13"/>
  <c r="AX83" i="13" s="1"/>
  <c r="AY81" i="13"/>
  <c r="AX81" i="13" s="1"/>
  <c r="AY79" i="13"/>
  <c r="AX79" i="13" s="1"/>
  <c r="AY77" i="13"/>
  <c r="AX77" i="13" s="1"/>
  <c r="AY75" i="13"/>
  <c r="AX75" i="13" s="1"/>
  <c r="AY73" i="13"/>
  <c r="AX73" i="13" s="1"/>
  <c r="AY71" i="13"/>
  <c r="AX71" i="13" s="1"/>
  <c r="AY69" i="13"/>
  <c r="AX69" i="13" s="1"/>
  <c r="AY67" i="13"/>
  <c r="AX67" i="13" s="1"/>
  <c r="AY65" i="13"/>
  <c r="AX65" i="13" s="1"/>
  <c r="AY63" i="13"/>
  <c r="AX63" i="13" s="1"/>
  <c r="AY61" i="13"/>
  <c r="AX61" i="13" s="1"/>
  <c r="AY59" i="13"/>
  <c r="AX59" i="13" s="1"/>
  <c r="AY57" i="13"/>
  <c r="AX57" i="13" s="1"/>
  <c r="AY55" i="13"/>
  <c r="AX55" i="13" s="1"/>
  <c r="AY53" i="13"/>
  <c r="AX53" i="13" s="1"/>
  <c r="AY51" i="13"/>
  <c r="AX51" i="13" s="1"/>
  <c r="AY49" i="13"/>
  <c r="AX49" i="13" s="1"/>
  <c r="AY47" i="13"/>
  <c r="AX47" i="13" s="1"/>
  <c r="AX45" i="13"/>
  <c r="AU45" i="13"/>
  <c r="BA45" i="13" s="1"/>
  <c r="BA400" i="13"/>
  <c r="BA394" i="13"/>
  <c r="BA388" i="13"/>
  <c r="BA382" i="13"/>
  <c r="BA376" i="13"/>
  <c r="BA370" i="13"/>
  <c r="BA364" i="13"/>
  <c r="BA358" i="13"/>
  <c r="BA352" i="13"/>
  <c r="BA346" i="13"/>
  <c r="BA340" i="13"/>
  <c r="BA334" i="13"/>
  <c r="BA328" i="13"/>
  <c r="BA322" i="13"/>
  <c r="BA316" i="13"/>
  <c r="BA310" i="13"/>
  <c r="BA304" i="13"/>
  <c r="BA298" i="13"/>
  <c r="BA292" i="13"/>
  <c r="BA286" i="13"/>
  <c r="BA280" i="13"/>
  <c r="BA274" i="13"/>
  <c r="BA268" i="13"/>
  <c r="BA262" i="13"/>
  <c r="BA256" i="13"/>
  <c r="BA250" i="13"/>
  <c r="BA244" i="13"/>
  <c r="BA238" i="13"/>
  <c r="BA232" i="13"/>
  <c r="BA226" i="13"/>
  <c r="BA220" i="13"/>
  <c r="BA214" i="13"/>
  <c r="BA208" i="13"/>
  <c r="BA202" i="13"/>
  <c r="BA196" i="13"/>
  <c r="BA190" i="13"/>
  <c r="BA184" i="13"/>
  <c r="BA178" i="13"/>
  <c r="BA172" i="13"/>
  <c r="BA166" i="13"/>
  <c r="BA160" i="13"/>
  <c r="BA154" i="13"/>
  <c r="BA148" i="13"/>
  <c r="BA142" i="13"/>
  <c r="BA136" i="13"/>
  <c r="BA130" i="13"/>
  <c r="BA124" i="13"/>
  <c r="BA118" i="13"/>
  <c r="BA112" i="13"/>
  <c r="BA106" i="13"/>
  <c r="BA100" i="13"/>
  <c r="BA94" i="13"/>
  <c r="BA88" i="13"/>
  <c r="BA82" i="13"/>
  <c r="BA76" i="13"/>
  <c r="BA70" i="13"/>
  <c r="BA64" i="13"/>
  <c r="BA58" i="13"/>
  <c r="BA52" i="13"/>
  <c r="BA46" i="13"/>
  <c r="BA403" i="13"/>
  <c r="AY400" i="13"/>
  <c r="AX400" i="13" s="1"/>
  <c r="BA397" i="13"/>
  <c r="AY394" i="13"/>
  <c r="AX394" i="13" s="1"/>
  <c r="BA391" i="13"/>
  <c r="AY388" i="13"/>
  <c r="AX388" i="13" s="1"/>
  <c r="BA385" i="13"/>
  <c r="AY382" i="13"/>
  <c r="AX382" i="13" s="1"/>
  <c r="BA379" i="13"/>
  <c r="AY376" i="13"/>
  <c r="AX376" i="13" s="1"/>
  <c r="BA373" i="13"/>
  <c r="AY370" i="13"/>
  <c r="AX370" i="13" s="1"/>
  <c r="BA367" i="13"/>
  <c r="AY364" i="13"/>
  <c r="AX364" i="13" s="1"/>
  <c r="BA361" i="13"/>
  <c r="AY358" i="13"/>
  <c r="AX358" i="13" s="1"/>
  <c r="BA355" i="13"/>
  <c r="AY352" i="13"/>
  <c r="AX352" i="13" s="1"/>
  <c r="BA349" i="13"/>
  <c r="AY346" i="13"/>
  <c r="AX346" i="13" s="1"/>
  <c r="BA343" i="13"/>
  <c r="AY340" i="13"/>
  <c r="AX340" i="13" s="1"/>
  <c r="BA337" i="13"/>
  <c r="AY334" i="13"/>
  <c r="AX334" i="13" s="1"/>
  <c r="BA331" i="13"/>
  <c r="AY328" i="13"/>
  <c r="AX328" i="13" s="1"/>
  <c r="BA325" i="13"/>
  <c r="AY322" i="13"/>
  <c r="AX322" i="13" s="1"/>
  <c r="BA319" i="13"/>
  <c r="AY316" i="13"/>
  <c r="AX316" i="13" s="1"/>
  <c r="BA313" i="13"/>
  <c r="AY310" i="13"/>
  <c r="AX310" i="13" s="1"/>
  <c r="BA307" i="13"/>
  <c r="AY304" i="13"/>
  <c r="AX304" i="13" s="1"/>
  <c r="BA301" i="13"/>
  <c r="AY298" i="13"/>
  <c r="AX298" i="13" s="1"/>
  <c r="BA295" i="13"/>
  <c r="AY292" i="13"/>
  <c r="AX292" i="13" s="1"/>
  <c r="BA289" i="13"/>
  <c r="AY286" i="13"/>
  <c r="AX286" i="13" s="1"/>
  <c r="BA283" i="13"/>
  <c r="AY280" i="13"/>
  <c r="AX280" i="13" s="1"/>
  <c r="BA277" i="13"/>
  <c r="AY274" i="13"/>
  <c r="AX274" i="13" s="1"/>
  <c r="BA271" i="13"/>
  <c r="AY268" i="13"/>
  <c r="AX268" i="13" s="1"/>
  <c r="BA265" i="13"/>
  <c r="AY262" i="13"/>
  <c r="AX262" i="13" s="1"/>
  <c r="BA259" i="13"/>
  <c r="AY256" i="13"/>
  <c r="AX256" i="13" s="1"/>
  <c r="BA253" i="13"/>
  <c r="AY250" i="13"/>
  <c r="AX250" i="13" s="1"/>
  <c r="BA247" i="13"/>
  <c r="AY244" i="13"/>
  <c r="AX244" i="13" s="1"/>
  <c r="BA241" i="13"/>
  <c r="AY238" i="13"/>
  <c r="AX238" i="13" s="1"/>
  <c r="BA235" i="13"/>
  <c r="AY232" i="13"/>
  <c r="AX232" i="13" s="1"/>
  <c r="BA229" i="13"/>
  <c r="AY226" i="13"/>
  <c r="AX226" i="13" s="1"/>
  <c r="BA223" i="13"/>
  <c r="AY220" i="13"/>
  <c r="AX220" i="13" s="1"/>
  <c r="BA217" i="13"/>
  <c r="AY214" i="13"/>
  <c r="AX214" i="13" s="1"/>
  <c r="BA211" i="13"/>
  <c r="AY208" i="13"/>
  <c r="AX208" i="13" s="1"/>
  <c r="BA205" i="13"/>
  <c r="AY202" i="13"/>
  <c r="AX202" i="13" s="1"/>
  <c r="BA199" i="13"/>
  <c r="AY196" i="13"/>
  <c r="AX196" i="13" s="1"/>
  <c r="BA193" i="13"/>
  <c r="AY190" i="13"/>
  <c r="AX190" i="13" s="1"/>
  <c r="BA187" i="13"/>
  <c r="AY184" i="13"/>
  <c r="AX184" i="13" s="1"/>
  <c r="BA181" i="13"/>
  <c r="AY178" i="13"/>
  <c r="AX178" i="13" s="1"/>
  <c r="BA175" i="13"/>
  <c r="AY172" i="13"/>
  <c r="AX172" i="13" s="1"/>
  <c r="BA169" i="13"/>
  <c r="AY166" i="13"/>
  <c r="AX166" i="13" s="1"/>
  <c r="BA163" i="13"/>
  <c r="AY160" i="13"/>
  <c r="AX160" i="13" s="1"/>
  <c r="BA157" i="13"/>
  <c r="AY154" i="13"/>
  <c r="AX154" i="13" s="1"/>
  <c r="BA151" i="13"/>
  <c r="AY148" i="13"/>
  <c r="AX148" i="13" s="1"/>
  <c r="BA145" i="13"/>
  <c r="AY142" i="13"/>
  <c r="AX142" i="13" s="1"/>
  <c r="BA139" i="13"/>
  <c r="AY136" i="13"/>
  <c r="AX136" i="13" s="1"/>
  <c r="BA133" i="13"/>
  <c r="AY130" i="13"/>
  <c r="AX130" i="13" s="1"/>
  <c r="BA127" i="13"/>
  <c r="AY124" i="13"/>
  <c r="AX124" i="13" s="1"/>
  <c r="BA121" i="13"/>
  <c r="AY118" i="13"/>
  <c r="AX118" i="13" s="1"/>
  <c r="BA115" i="13"/>
  <c r="AY112" i="13"/>
  <c r="AX112" i="13" s="1"/>
  <c r="BA109" i="13"/>
  <c r="AY106" i="13"/>
  <c r="AX106" i="13" s="1"/>
  <c r="BA103" i="13"/>
  <c r="AY100" i="13"/>
  <c r="AX100" i="13" s="1"/>
  <c r="BA97" i="13"/>
  <c r="AY94" i="13"/>
  <c r="AX94" i="13" s="1"/>
  <c r="BA91" i="13"/>
  <c r="AY88" i="13"/>
  <c r="AX88" i="13" s="1"/>
  <c r="BA85" i="13"/>
  <c r="AY82" i="13"/>
  <c r="AX82" i="13" s="1"/>
  <c r="BA79" i="13"/>
  <c r="AY76" i="13"/>
  <c r="AX76" i="13" s="1"/>
  <c r="BA73" i="13"/>
  <c r="AY70" i="13"/>
  <c r="AX70" i="13" s="1"/>
  <c r="BA67" i="13"/>
  <c r="AY64" i="13"/>
  <c r="AX64" i="13" s="1"/>
  <c r="BA61" i="13"/>
  <c r="AY58" i="13"/>
  <c r="AX58" i="13" s="1"/>
  <c r="BA55" i="13"/>
  <c r="AY52" i="13"/>
  <c r="AX52" i="13" s="1"/>
  <c r="BA49" i="13"/>
  <c r="AY46" i="13"/>
  <c r="AX46" i="13" s="1"/>
  <c r="BA402" i="13"/>
  <c r="BA396" i="13"/>
  <c r="BA390" i="13"/>
  <c r="BA384" i="13"/>
  <c r="BA378" i="13"/>
  <c r="BA372" i="13"/>
  <c r="BA366" i="13"/>
  <c r="BA360" i="13"/>
  <c r="BA354" i="13"/>
  <c r="BA348" i="13"/>
  <c r="BA342" i="13"/>
  <c r="BA336" i="13"/>
  <c r="BA330" i="13"/>
  <c r="BA324" i="13"/>
  <c r="BA318" i="13"/>
  <c r="BA312" i="13"/>
  <c r="BA306" i="13"/>
  <c r="BA300" i="13"/>
  <c r="BA294" i="13"/>
  <c r="BA288" i="13"/>
  <c r="BA282" i="13"/>
  <c r="BA276" i="13"/>
  <c r="BA270" i="13"/>
  <c r="BA264" i="13"/>
  <c r="BA258" i="13"/>
  <c r="BA252" i="13"/>
  <c r="BA246" i="13"/>
  <c r="BA240" i="13"/>
  <c r="BA234" i="13"/>
  <c r="BA228" i="13"/>
  <c r="BA222" i="13"/>
  <c r="BA216" i="13"/>
  <c r="BA210" i="13"/>
  <c r="BA204" i="13"/>
  <c r="BA198" i="13"/>
  <c r="BA192" i="13"/>
  <c r="BA186" i="13"/>
  <c r="BA180" i="13"/>
  <c r="BA174" i="13"/>
  <c r="BA168" i="13"/>
  <c r="BA162" i="13"/>
  <c r="BA156" i="13"/>
  <c r="BA150" i="13"/>
  <c r="BA144" i="13"/>
  <c r="BA138" i="13"/>
  <c r="BA132" i="13"/>
  <c r="BA126" i="13"/>
  <c r="BA120" i="13"/>
  <c r="BA114" i="13"/>
  <c r="BA108" i="13"/>
  <c r="BA102" i="13"/>
  <c r="BA96" i="13"/>
  <c r="BA90" i="13"/>
  <c r="BA84" i="13"/>
  <c r="BA78" i="13"/>
  <c r="BA72" i="13"/>
  <c r="BA66" i="13"/>
  <c r="BA60" i="13"/>
  <c r="BA54" i="13"/>
  <c r="BA48" i="13"/>
  <c r="BA399" i="13"/>
  <c r="BA393" i="13"/>
  <c r="BA387" i="13"/>
  <c r="BA381" i="13"/>
  <c r="BA375" i="13"/>
  <c r="BA369" i="13"/>
  <c r="BA363" i="13"/>
  <c r="BA357" i="13"/>
  <c r="BA351" i="13"/>
  <c r="BA345" i="13"/>
  <c r="BA339" i="13"/>
  <c r="BA333" i="13"/>
  <c r="BA327" i="13"/>
  <c r="BA321" i="13"/>
  <c r="BA315" i="13"/>
  <c r="BA309" i="13"/>
  <c r="BA303" i="13"/>
  <c r="BA297" i="13"/>
  <c r="BA291" i="13"/>
  <c r="BA285" i="13"/>
  <c r="BA279" i="13"/>
  <c r="BA273" i="13"/>
  <c r="BA267" i="13"/>
  <c r="BA261" i="13"/>
  <c r="BA255" i="13"/>
  <c r="BA249" i="13"/>
  <c r="BA243" i="13"/>
  <c r="BA237" i="13"/>
  <c r="BA231" i="13"/>
  <c r="BA225" i="13"/>
  <c r="BA219" i="13"/>
  <c r="BA213" i="13"/>
  <c r="BA207" i="13"/>
  <c r="BA201" i="13"/>
  <c r="BA195" i="13"/>
  <c r="BA189" i="13"/>
  <c r="BA183" i="13"/>
  <c r="BA177" i="13"/>
  <c r="BA171" i="13"/>
  <c r="BA165" i="13"/>
  <c r="BA159" i="13"/>
  <c r="BA153" i="13"/>
  <c r="BA147" i="13"/>
  <c r="BA141" i="13"/>
  <c r="BA135" i="13"/>
  <c r="BA129" i="13"/>
  <c r="BA123" i="13"/>
  <c r="BA117" i="13"/>
  <c r="BA111" i="13"/>
  <c r="BA105" i="13"/>
  <c r="BA99" i="13"/>
  <c r="BA93" i="13"/>
  <c r="BA87" i="13"/>
  <c r="BA81" i="13"/>
  <c r="BA75" i="13"/>
  <c r="BA69" i="13"/>
  <c r="BA63" i="13"/>
  <c r="BA57" i="13"/>
  <c r="BA51" i="13"/>
  <c r="BA404" i="13"/>
  <c r="BA398" i="13"/>
  <c r="BA392" i="13"/>
  <c r="BA386" i="13"/>
  <c r="BA380" i="13"/>
  <c r="BA374" i="13"/>
  <c r="BA368" i="13"/>
  <c r="BA362" i="13"/>
  <c r="BA356" i="13"/>
  <c r="BA350" i="13"/>
  <c r="BA344" i="13"/>
  <c r="BA338" i="13"/>
  <c r="BA332" i="13"/>
  <c r="BA326" i="13"/>
  <c r="BA320" i="13"/>
  <c r="BA314" i="13"/>
  <c r="BA308" i="13"/>
  <c r="BA302" i="13"/>
  <c r="BA296" i="13"/>
  <c r="BA290" i="13"/>
  <c r="BA284" i="13"/>
  <c r="BA278" i="13"/>
  <c r="BA272" i="13"/>
  <c r="BA266" i="13"/>
  <c r="BA260" i="13"/>
  <c r="BA254" i="13"/>
  <c r="BA248" i="13"/>
  <c r="BA242" i="13"/>
  <c r="BA236" i="13"/>
  <c r="BA230" i="13"/>
  <c r="BA224" i="13"/>
  <c r="BA218" i="13"/>
  <c r="BA212" i="13"/>
  <c r="BA206" i="13"/>
  <c r="BA200" i="13"/>
  <c r="BA194" i="13"/>
  <c r="BA188" i="13"/>
  <c r="BA182" i="13"/>
  <c r="BA176" i="13"/>
  <c r="BA170" i="13"/>
  <c r="BA164" i="13"/>
  <c r="BA158" i="13"/>
  <c r="BA152" i="13"/>
  <c r="BA146" i="13"/>
  <c r="BA140" i="13"/>
  <c r="BA134" i="13"/>
  <c r="BA128" i="13"/>
  <c r="BA122" i="13"/>
  <c r="BA116" i="13"/>
  <c r="BA110" i="13"/>
  <c r="BA104" i="13"/>
  <c r="BA98" i="13"/>
  <c r="BA92" i="13"/>
  <c r="BA86" i="13"/>
  <c r="BA80" i="13"/>
  <c r="BA74" i="13"/>
  <c r="BA68" i="13"/>
  <c r="BA62" i="13"/>
  <c r="BA56" i="13"/>
  <c r="BA50" i="13"/>
  <c r="AY404" i="13"/>
  <c r="AX404" i="13" s="1"/>
  <c r="AY398" i="13"/>
  <c r="AX398" i="13" s="1"/>
  <c r="AY392" i="13"/>
  <c r="AX392" i="13" s="1"/>
  <c r="AY386" i="13"/>
  <c r="AX386" i="13" s="1"/>
  <c r="AY380" i="13"/>
  <c r="AX380" i="13" s="1"/>
  <c r="AY374" i="13"/>
  <c r="AX374" i="13" s="1"/>
  <c r="AY368" i="13"/>
  <c r="AX368" i="13" s="1"/>
  <c r="AY362" i="13"/>
  <c r="AX362" i="13" s="1"/>
  <c r="AY356" i="13"/>
  <c r="AX356" i="13" s="1"/>
  <c r="AY350" i="13"/>
  <c r="AX350" i="13" s="1"/>
  <c r="AY344" i="13"/>
  <c r="AX344" i="13" s="1"/>
  <c r="AY338" i="13"/>
  <c r="AX338" i="13" s="1"/>
  <c r="AY332" i="13"/>
  <c r="AX332" i="13" s="1"/>
  <c r="AY326" i="13"/>
  <c r="AX326" i="13" s="1"/>
  <c r="AY320" i="13"/>
  <c r="AX320" i="13" s="1"/>
  <c r="AY314" i="13"/>
  <c r="AX314" i="13" s="1"/>
  <c r="AY308" i="13"/>
  <c r="AX308" i="13" s="1"/>
  <c r="AY302" i="13"/>
  <c r="AX302" i="13" s="1"/>
  <c r="AY296" i="13"/>
  <c r="AX296" i="13" s="1"/>
  <c r="AY290" i="13"/>
  <c r="AX290" i="13" s="1"/>
  <c r="AY284" i="13"/>
  <c r="AX284" i="13" s="1"/>
  <c r="AY278" i="13"/>
  <c r="AX278" i="13" s="1"/>
  <c r="AY272" i="13"/>
  <c r="AX272" i="13" s="1"/>
  <c r="AY266" i="13"/>
  <c r="AX266" i="13" s="1"/>
  <c r="AY260" i="13"/>
  <c r="AX260" i="13" s="1"/>
  <c r="AY254" i="13"/>
  <c r="AX254" i="13" s="1"/>
  <c r="AY248" i="13"/>
  <c r="AX248" i="13" s="1"/>
  <c r="AY242" i="13"/>
  <c r="AX242" i="13" s="1"/>
  <c r="AY236" i="13"/>
  <c r="AX236" i="13" s="1"/>
  <c r="AY230" i="13"/>
  <c r="AX230" i="13" s="1"/>
  <c r="AY224" i="13"/>
  <c r="AX224" i="13" s="1"/>
  <c r="AY218" i="13"/>
  <c r="AX218" i="13" s="1"/>
  <c r="AY212" i="13"/>
  <c r="AX212" i="13" s="1"/>
  <c r="AY206" i="13"/>
  <c r="AX206" i="13" s="1"/>
  <c r="AY200" i="13"/>
  <c r="AX200" i="13" s="1"/>
  <c r="AY194" i="13"/>
  <c r="AX194" i="13" s="1"/>
  <c r="AY188" i="13"/>
  <c r="AX188" i="13" s="1"/>
  <c r="AY182" i="13"/>
  <c r="AX182" i="13" s="1"/>
  <c r="AY176" i="13"/>
  <c r="AX176" i="13" s="1"/>
  <c r="AY170" i="13"/>
  <c r="AX170" i="13" s="1"/>
  <c r="AY164" i="13"/>
  <c r="AX164" i="13" s="1"/>
  <c r="AY158" i="13"/>
  <c r="AX158" i="13" s="1"/>
  <c r="AY152" i="13"/>
  <c r="AX152" i="13" s="1"/>
  <c r="AY146" i="13"/>
  <c r="AX146" i="13" s="1"/>
  <c r="AY140" i="13"/>
  <c r="AX140" i="13" s="1"/>
  <c r="AY134" i="13"/>
  <c r="AX134" i="13" s="1"/>
  <c r="AY128" i="13"/>
  <c r="AX128" i="13" s="1"/>
  <c r="AY122" i="13"/>
  <c r="AX122" i="13" s="1"/>
  <c r="AY116" i="13"/>
  <c r="AX116" i="13" s="1"/>
  <c r="AY110" i="13"/>
  <c r="AX110" i="13" s="1"/>
  <c r="AY104" i="13"/>
  <c r="AX104" i="13" s="1"/>
  <c r="AY98" i="13"/>
  <c r="AX98" i="13" s="1"/>
  <c r="AY92" i="13"/>
  <c r="AX92" i="13" s="1"/>
  <c r="AY86" i="13"/>
  <c r="AX86" i="13" s="1"/>
  <c r="AY80" i="13"/>
  <c r="AX80" i="13" s="1"/>
  <c r="AY74" i="13"/>
  <c r="AX74" i="13" s="1"/>
  <c r="AY68" i="13"/>
  <c r="AX68" i="13" s="1"/>
  <c r="AY62" i="13"/>
  <c r="AX62" i="13" s="1"/>
  <c r="AY56" i="13"/>
  <c r="AX56" i="13" s="1"/>
  <c r="AY50" i="13"/>
  <c r="AX50" i="13" s="1"/>
  <c r="BA371" i="13"/>
  <c r="BA323" i="13"/>
  <c r="BA275" i="13"/>
  <c r="BA227" i="13"/>
  <c r="BA179" i="13"/>
  <c r="BA131" i="13"/>
  <c r="AY114" i="13"/>
  <c r="AX114" i="13" s="1"/>
  <c r="BA59" i="13"/>
  <c r="BA401" i="13"/>
  <c r="AY366" i="13"/>
  <c r="AX366" i="13" s="1"/>
  <c r="BA353" i="13"/>
  <c r="AY318" i="13"/>
  <c r="AX318" i="13" s="1"/>
  <c r="BA305" i="13"/>
  <c r="AY270" i="13"/>
  <c r="AX270" i="13" s="1"/>
  <c r="BA257" i="13"/>
  <c r="AY222" i="13"/>
  <c r="AX222" i="13" s="1"/>
  <c r="BA209" i="13"/>
  <c r="AY174" i="13"/>
  <c r="AX174" i="13" s="1"/>
  <c r="BA161" i="13"/>
  <c r="AY126" i="13"/>
  <c r="AX126" i="13" s="1"/>
  <c r="BA71" i="13"/>
  <c r="AY54" i="13"/>
  <c r="AX54" i="13" s="1"/>
  <c r="BA383" i="13"/>
  <c r="BA335" i="13"/>
  <c r="BA287" i="13"/>
  <c r="BA239" i="13"/>
  <c r="BA191" i="13"/>
  <c r="BA143" i="13"/>
  <c r="BA113" i="13"/>
  <c r="AY96" i="13"/>
  <c r="AX96" i="13" s="1"/>
  <c r="AY360" i="13"/>
  <c r="AX360" i="13" s="1"/>
  <c r="AY312" i="13"/>
  <c r="AX312" i="13" s="1"/>
  <c r="AY264" i="13"/>
  <c r="AX264" i="13" s="1"/>
  <c r="AY216" i="13"/>
  <c r="AX216" i="13" s="1"/>
  <c r="AY168" i="13"/>
  <c r="AX168" i="13" s="1"/>
  <c r="AY120" i="13"/>
  <c r="AX120" i="13" s="1"/>
  <c r="BA65" i="13"/>
  <c r="AY48" i="13"/>
  <c r="AX48" i="13" s="1"/>
  <c r="AY384" i="13"/>
  <c r="AX384" i="13" s="1"/>
  <c r="AY336" i="13"/>
  <c r="AX336" i="13" s="1"/>
  <c r="AY288" i="13"/>
  <c r="AX288" i="13" s="1"/>
  <c r="AY240" i="13"/>
  <c r="AX240" i="13" s="1"/>
  <c r="AY192" i="13"/>
  <c r="AX192" i="13" s="1"/>
  <c r="AY144" i="13"/>
  <c r="AX144" i="13" s="1"/>
  <c r="BA101" i="13"/>
  <c r="BA359" i="13"/>
  <c r="BA311" i="13"/>
  <c r="BA263" i="13"/>
  <c r="BA215" i="13"/>
  <c r="BA167" i="13"/>
  <c r="BA77" i="13"/>
  <c r="AY378" i="13"/>
  <c r="AX378" i="13" s="1"/>
  <c r="AY330" i="13"/>
  <c r="AX330" i="13" s="1"/>
  <c r="AY282" i="13"/>
  <c r="AX282" i="13" s="1"/>
  <c r="AY234" i="13"/>
  <c r="AX234" i="13" s="1"/>
  <c r="AY186" i="13"/>
  <c r="AX186" i="13" s="1"/>
  <c r="AY138" i="13"/>
  <c r="AX138" i="13" s="1"/>
  <c r="BA119" i="13"/>
  <c r="BA53" i="13"/>
  <c r="AY402" i="13"/>
  <c r="AX402" i="13" s="1"/>
  <c r="AY354" i="13"/>
  <c r="AX354" i="13" s="1"/>
  <c r="AY306" i="13"/>
  <c r="AX306" i="13" s="1"/>
  <c r="AY258" i="13"/>
  <c r="AX258" i="13" s="1"/>
  <c r="AY210" i="13"/>
  <c r="AX210" i="13" s="1"/>
  <c r="AY162" i="13"/>
  <c r="AX162" i="13" s="1"/>
  <c r="BA95" i="13"/>
  <c r="AY72" i="13"/>
  <c r="AX72" i="13" s="1"/>
  <c r="BA377" i="13"/>
  <c r="BA329" i="13"/>
  <c r="BA281" i="13"/>
  <c r="BA233" i="13"/>
  <c r="BA185" i="13"/>
  <c r="BA137" i="13"/>
  <c r="AY90" i="13"/>
  <c r="AX90" i="13" s="1"/>
  <c r="AY396" i="13"/>
  <c r="AX396" i="13" s="1"/>
  <c r="AY348" i="13"/>
  <c r="AX348" i="13" s="1"/>
  <c r="AY300" i="13"/>
  <c r="AX300" i="13" s="1"/>
  <c r="AY252" i="13"/>
  <c r="AX252" i="13" s="1"/>
  <c r="AY204" i="13"/>
  <c r="AX204" i="13" s="1"/>
  <c r="AY156" i="13"/>
  <c r="AX156" i="13" s="1"/>
  <c r="AY66" i="13"/>
  <c r="AX66" i="13" s="1"/>
  <c r="AY372" i="13"/>
  <c r="AX372" i="13" s="1"/>
  <c r="AY324" i="13"/>
  <c r="AX324" i="13" s="1"/>
  <c r="AY276" i="13"/>
  <c r="AX276" i="13" s="1"/>
  <c r="AY228" i="13"/>
  <c r="AX228" i="13" s="1"/>
  <c r="AY180" i="13"/>
  <c r="AX180" i="13" s="1"/>
  <c r="AY132" i="13"/>
  <c r="AX132" i="13" s="1"/>
  <c r="BA47" i="13"/>
  <c r="BA89" i="13"/>
  <c r="AY84" i="13"/>
  <c r="AX84" i="13" s="1"/>
  <c r="BA83" i="13"/>
  <c r="BA365" i="13"/>
  <c r="BA317" i="13"/>
  <c r="BA269" i="13"/>
  <c r="BA221" i="13"/>
  <c r="BA173" i="13"/>
  <c r="BA125" i="13"/>
  <c r="AY78" i="13"/>
  <c r="AX78" i="13" s="1"/>
  <c r="AY108" i="13"/>
  <c r="AX108" i="13" s="1"/>
  <c r="AY342" i="13"/>
  <c r="AX342" i="13" s="1"/>
  <c r="BA197" i="13"/>
  <c r="BA245" i="13"/>
  <c r="BA107" i="13"/>
  <c r="BA203" i="13"/>
  <c r="BA155" i="13"/>
  <c r="AY60" i="13"/>
  <c r="AX60" i="13" s="1"/>
  <c r="BA341" i="13"/>
  <c r="AY198" i="13"/>
  <c r="AX198" i="13" s="1"/>
  <c r="AY102" i="13"/>
  <c r="AX102" i="13" s="1"/>
  <c r="BA395" i="13"/>
  <c r="BA299" i="13"/>
  <c r="AY294" i="13"/>
  <c r="AX294" i="13" s="1"/>
  <c r="AY390" i="13"/>
  <c r="AX390" i="13" s="1"/>
  <c r="BA389" i="13"/>
  <c r="BA149" i="13"/>
  <c r="AY246" i="13"/>
  <c r="AX246" i="13" s="1"/>
  <c r="AY150" i="13"/>
  <c r="AX150" i="13" s="1"/>
  <c r="BA293" i="13"/>
  <c r="BA251" i="13"/>
  <c r="BA347" i="13"/>
  <c r="BW403" i="13"/>
  <c r="BV403" i="13" s="1"/>
  <c r="BW401" i="13"/>
  <c r="BV401" i="13" s="1"/>
  <c r="BW399" i="13"/>
  <c r="BV399" i="13" s="1"/>
  <c r="BW397" i="13"/>
  <c r="BV397" i="13" s="1"/>
  <c r="BW395" i="13"/>
  <c r="BV395" i="13" s="1"/>
  <c r="BW393" i="13"/>
  <c r="BV393" i="13" s="1"/>
  <c r="BW391" i="13"/>
  <c r="BV391" i="13" s="1"/>
  <c r="BW389" i="13"/>
  <c r="BV389" i="13" s="1"/>
  <c r="BW387" i="13"/>
  <c r="BV387" i="13" s="1"/>
  <c r="BW385" i="13"/>
  <c r="BV385" i="13" s="1"/>
  <c r="BW383" i="13"/>
  <c r="BV383" i="13" s="1"/>
  <c r="BW381" i="13"/>
  <c r="BV381" i="13" s="1"/>
  <c r="BW379" i="13"/>
  <c r="BV379" i="13" s="1"/>
  <c r="BW377" i="13"/>
  <c r="BV377" i="13" s="1"/>
  <c r="BW375" i="13"/>
  <c r="BV375" i="13" s="1"/>
  <c r="BW373" i="13"/>
  <c r="BV373" i="13" s="1"/>
  <c r="BW371" i="13"/>
  <c r="BV371" i="13" s="1"/>
  <c r="BW369" i="13"/>
  <c r="BV369" i="13" s="1"/>
  <c r="BW367" i="13"/>
  <c r="BV367" i="13" s="1"/>
  <c r="BW365" i="13"/>
  <c r="BV365" i="13" s="1"/>
  <c r="BW363" i="13"/>
  <c r="BV363" i="13" s="1"/>
  <c r="BW361" i="13"/>
  <c r="BV361" i="13" s="1"/>
  <c r="BW359" i="13"/>
  <c r="BV359" i="13" s="1"/>
  <c r="BW357" i="13"/>
  <c r="BV357" i="13" s="1"/>
  <c r="BW355" i="13"/>
  <c r="BV355" i="13" s="1"/>
  <c r="BW353" i="13"/>
  <c r="BV353" i="13" s="1"/>
  <c r="BW351" i="13"/>
  <c r="BV351" i="13" s="1"/>
  <c r="BW349" i="13"/>
  <c r="BV349" i="13" s="1"/>
  <c r="BW347" i="13"/>
  <c r="BV347" i="13" s="1"/>
  <c r="BW345" i="13"/>
  <c r="BV345" i="13" s="1"/>
  <c r="BW343" i="13"/>
  <c r="BV343" i="13" s="1"/>
  <c r="BW341" i="13"/>
  <c r="BV341" i="13" s="1"/>
  <c r="BW339" i="13"/>
  <c r="BV339" i="13" s="1"/>
  <c r="BW337" i="13"/>
  <c r="BV337" i="13" s="1"/>
  <c r="BW335" i="13"/>
  <c r="BV335" i="13" s="1"/>
  <c r="BW333" i="13"/>
  <c r="BV333" i="13" s="1"/>
  <c r="BW331" i="13"/>
  <c r="BV331" i="13" s="1"/>
  <c r="BW329" i="13"/>
  <c r="BV329" i="13" s="1"/>
  <c r="BW327" i="13"/>
  <c r="BV327" i="13" s="1"/>
  <c r="BW325" i="13"/>
  <c r="BV325" i="13" s="1"/>
  <c r="BW323" i="13"/>
  <c r="BV323" i="13" s="1"/>
  <c r="BW321" i="13"/>
  <c r="BV321" i="13" s="1"/>
  <c r="BW319" i="13"/>
  <c r="BV319" i="13" s="1"/>
  <c r="BW317" i="13"/>
  <c r="BV317" i="13" s="1"/>
  <c r="BW315" i="13"/>
  <c r="BV315" i="13" s="1"/>
  <c r="BW313" i="13"/>
  <c r="BV313" i="13" s="1"/>
  <c r="BW311" i="13"/>
  <c r="BV311" i="13" s="1"/>
  <c r="BW309" i="13"/>
  <c r="BV309" i="13" s="1"/>
  <c r="BW307" i="13"/>
  <c r="BV307" i="13" s="1"/>
  <c r="BW305" i="13"/>
  <c r="BV305" i="13" s="1"/>
  <c r="BW303" i="13"/>
  <c r="BV303" i="13" s="1"/>
  <c r="BW301" i="13"/>
  <c r="BV301" i="13" s="1"/>
  <c r="BW299" i="13"/>
  <c r="BV299" i="13" s="1"/>
  <c r="BW297" i="13"/>
  <c r="BV297" i="13" s="1"/>
  <c r="BW295" i="13"/>
  <c r="BV295" i="13" s="1"/>
  <c r="BW293" i="13"/>
  <c r="BV293" i="13" s="1"/>
  <c r="BW291" i="13"/>
  <c r="BV291" i="13" s="1"/>
  <c r="BW289" i="13"/>
  <c r="BV289" i="13" s="1"/>
  <c r="BW287" i="13"/>
  <c r="BV287" i="13" s="1"/>
  <c r="BW285" i="13"/>
  <c r="BV285" i="13" s="1"/>
  <c r="BW283" i="13"/>
  <c r="BV283" i="13" s="1"/>
  <c r="BW281" i="13"/>
  <c r="BV281" i="13" s="1"/>
  <c r="BW279" i="13"/>
  <c r="BV279" i="13" s="1"/>
  <c r="BW277" i="13"/>
  <c r="BV277" i="13" s="1"/>
  <c r="BW275" i="13"/>
  <c r="BV275" i="13" s="1"/>
  <c r="BW273" i="13"/>
  <c r="BV273" i="13" s="1"/>
  <c r="BW271" i="13"/>
  <c r="BV271" i="13" s="1"/>
  <c r="BW269" i="13"/>
  <c r="BV269" i="13" s="1"/>
  <c r="BW267" i="13"/>
  <c r="BV267" i="13" s="1"/>
  <c r="BW265" i="13"/>
  <c r="BV265" i="13" s="1"/>
  <c r="BW263" i="13"/>
  <c r="BV263" i="13" s="1"/>
  <c r="BW261" i="13"/>
  <c r="BV261" i="13" s="1"/>
  <c r="BW259" i="13"/>
  <c r="BV259" i="13" s="1"/>
  <c r="BW257" i="13"/>
  <c r="BV257" i="13" s="1"/>
  <c r="BW255" i="13"/>
  <c r="BV255" i="13" s="1"/>
  <c r="BW253" i="13"/>
  <c r="BV253" i="13" s="1"/>
  <c r="BW251" i="13"/>
  <c r="BV251" i="13" s="1"/>
  <c r="BW249" i="13"/>
  <c r="BV249" i="13" s="1"/>
  <c r="BW247" i="13"/>
  <c r="BV247" i="13" s="1"/>
  <c r="BW245" i="13"/>
  <c r="BV245" i="13" s="1"/>
  <c r="BW243" i="13"/>
  <c r="BV243" i="13" s="1"/>
  <c r="BW241" i="13"/>
  <c r="BV241" i="13" s="1"/>
  <c r="BW239" i="13"/>
  <c r="BV239" i="13" s="1"/>
  <c r="BW237" i="13"/>
  <c r="BV237" i="13" s="1"/>
  <c r="BW235" i="13"/>
  <c r="BV235" i="13" s="1"/>
  <c r="BW233" i="13"/>
  <c r="BV233" i="13" s="1"/>
  <c r="BW231" i="13"/>
  <c r="BV231" i="13" s="1"/>
  <c r="BW229" i="13"/>
  <c r="BV229" i="13" s="1"/>
  <c r="BW227" i="13"/>
  <c r="BV227" i="13" s="1"/>
  <c r="BW225" i="13"/>
  <c r="BV225" i="13" s="1"/>
  <c r="BW223" i="13"/>
  <c r="BV223" i="13" s="1"/>
  <c r="BW221" i="13"/>
  <c r="BV221" i="13" s="1"/>
  <c r="BW219" i="13"/>
  <c r="BV219" i="13" s="1"/>
  <c r="BW217" i="13"/>
  <c r="BV217" i="13" s="1"/>
  <c r="BW215" i="13"/>
  <c r="BV215" i="13" s="1"/>
  <c r="BW213" i="13"/>
  <c r="BV213" i="13" s="1"/>
  <c r="BW211" i="13"/>
  <c r="BV211" i="13" s="1"/>
  <c r="BW209" i="13"/>
  <c r="BV209" i="13" s="1"/>
  <c r="BW207" i="13"/>
  <c r="BV207" i="13" s="1"/>
  <c r="BW205" i="13"/>
  <c r="BV205" i="13" s="1"/>
  <c r="BW203" i="13"/>
  <c r="BV203" i="13" s="1"/>
  <c r="BW201" i="13"/>
  <c r="BV201" i="13" s="1"/>
  <c r="BW199" i="13"/>
  <c r="BV199" i="13" s="1"/>
  <c r="BW197" i="13"/>
  <c r="BV197" i="13" s="1"/>
  <c r="BW195" i="13"/>
  <c r="BV195" i="13" s="1"/>
  <c r="BW193" i="13"/>
  <c r="BV193" i="13" s="1"/>
  <c r="BW191" i="13"/>
  <c r="BV191" i="13" s="1"/>
  <c r="BW189" i="13"/>
  <c r="BV189" i="13" s="1"/>
  <c r="BW187" i="13"/>
  <c r="BV187" i="13" s="1"/>
  <c r="BW185" i="13"/>
  <c r="BV185" i="13" s="1"/>
  <c r="BW183" i="13"/>
  <c r="BV183" i="13" s="1"/>
  <c r="BW181" i="13"/>
  <c r="BV181" i="13" s="1"/>
  <c r="BW179" i="13"/>
  <c r="BV179" i="13" s="1"/>
  <c r="BW177" i="13"/>
  <c r="BV177" i="13" s="1"/>
  <c r="BW175" i="13"/>
  <c r="BV175" i="13" s="1"/>
  <c r="BW173" i="13"/>
  <c r="BV173" i="13" s="1"/>
  <c r="BW171" i="13"/>
  <c r="BV171" i="13" s="1"/>
  <c r="BW169" i="13"/>
  <c r="BV169" i="13" s="1"/>
  <c r="BW167" i="13"/>
  <c r="BV167" i="13" s="1"/>
  <c r="BW165" i="13"/>
  <c r="BV165" i="13" s="1"/>
  <c r="BW163" i="13"/>
  <c r="BV163" i="13" s="1"/>
  <c r="BW161" i="13"/>
  <c r="BV161" i="13" s="1"/>
  <c r="BW159" i="13"/>
  <c r="BV159" i="13" s="1"/>
  <c r="BW157" i="13"/>
  <c r="BV157" i="13" s="1"/>
  <c r="BW155" i="13"/>
  <c r="BV155" i="13" s="1"/>
  <c r="BW153" i="13"/>
  <c r="BV153" i="13" s="1"/>
  <c r="BW151" i="13"/>
  <c r="BV151" i="13" s="1"/>
  <c r="BW149" i="13"/>
  <c r="BV149" i="13" s="1"/>
  <c r="BW147" i="13"/>
  <c r="BV147" i="13" s="1"/>
  <c r="BW145" i="13"/>
  <c r="BV145" i="13" s="1"/>
  <c r="BW143" i="13"/>
  <c r="BV143" i="13" s="1"/>
  <c r="BW141" i="13"/>
  <c r="BV141" i="13" s="1"/>
  <c r="BW139" i="13"/>
  <c r="BV139" i="13" s="1"/>
  <c r="BW137" i="13"/>
  <c r="BV137" i="13" s="1"/>
  <c r="BW135" i="13"/>
  <c r="BV135" i="13" s="1"/>
  <c r="BW133" i="13"/>
  <c r="BV133" i="13" s="1"/>
  <c r="BW131" i="13"/>
  <c r="BV131" i="13" s="1"/>
  <c r="BW129" i="13"/>
  <c r="BV129" i="13" s="1"/>
  <c r="BW127" i="13"/>
  <c r="BV127" i="13" s="1"/>
  <c r="BW125" i="13"/>
  <c r="BV125" i="13" s="1"/>
  <c r="BW123" i="13"/>
  <c r="BV123" i="13" s="1"/>
  <c r="BW121" i="13"/>
  <c r="BV121" i="13" s="1"/>
  <c r="BW119" i="13"/>
  <c r="BV119" i="13" s="1"/>
  <c r="BW117" i="13"/>
  <c r="BV117" i="13" s="1"/>
  <c r="BW115" i="13"/>
  <c r="BV115" i="13" s="1"/>
  <c r="BW113" i="13"/>
  <c r="BV113" i="13" s="1"/>
  <c r="BW111" i="13"/>
  <c r="BV111" i="13" s="1"/>
  <c r="BW109" i="13"/>
  <c r="BV109" i="13" s="1"/>
  <c r="BW107" i="13"/>
  <c r="BV107" i="13" s="1"/>
  <c r="BW105" i="13"/>
  <c r="BV105" i="13" s="1"/>
  <c r="BW103" i="13"/>
  <c r="BV103" i="13" s="1"/>
  <c r="BW101" i="13"/>
  <c r="BV101" i="13" s="1"/>
  <c r="BW99" i="13"/>
  <c r="BV99" i="13" s="1"/>
  <c r="BW97" i="13"/>
  <c r="BV97" i="13" s="1"/>
  <c r="BW95" i="13"/>
  <c r="BV95" i="13" s="1"/>
  <c r="BW93" i="13"/>
  <c r="BV93" i="13" s="1"/>
  <c r="BW91" i="13"/>
  <c r="BV91" i="13" s="1"/>
  <c r="BW89" i="13"/>
  <c r="BV89" i="13" s="1"/>
  <c r="BW87" i="13"/>
  <c r="BV87" i="13" s="1"/>
  <c r="BW85" i="13"/>
  <c r="BV85" i="13" s="1"/>
  <c r="BW83" i="13"/>
  <c r="BV83" i="13" s="1"/>
  <c r="BW81" i="13"/>
  <c r="BV81" i="13" s="1"/>
  <c r="BW79" i="13"/>
  <c r="BV79" i="13" s="1"/>
  <c r="BW77" i="13"/>
  <c r="BV77" i="13" s="1"/>
  <c r="BW75" i="13"/>
  <c r="BV75" i="13" s="1"/>
  <c r="BW73" i="13"/>
  <c r="BV73" i="13" s="1"/>
  <c r="BW71" i="13"/>
  <c r="BV71" i="13" s="1"/>
  <c r="BW69" i="13"/>
  <c r="BV69" i="13" s="1"/>
  <c r="BW67" i="13"/>
  <c r="BV67" i="13" s="1"/>
  <c r="BW65" i="13"/>
  <c r="BV65" i="13" s="1"/>
  <c r="BW63" i="13"/>
  <c r="BV63" i="13" s="1"/>
  <c r="BW61" i="13"/>
  <c r="BV61" i="13" s="1"/>
  <c r="BW59" i="13"/>
  <c r="BV59" i="13" s="1"/>
  <c r="BW57" i="13"/>
  <c r="BV57" i="13" s="1"/>
  <c r="BW55" i="13"/>
  <c r="BV55" i="13" s="1"/>
  <c r="BW53" i="13"/>
  <c r="BV53" i="13" s="1"/>
  <c r="BW51" i="13"/>
  <c r="BV51" i="13" s="1"/>
  <c r="BW49" i="13"/>
  <c r="BV49" i="13" s="1"/>
  <c r="BW47" i="13"/>
  <c r="BV47" i="13" s="1"/>
  <c r="BS45" i="13"/>
  <c r="BY45" i="13" s="1"/>
  <c r="BY404" i="13"/>
  <c r="BY402" i="13"/>
  <c r="BY400" i="13"/>
  <c r="BY398" i="13"/>
  <c r="BY396" i="13"/>
  <c r="BY394" i="13"/>
  <c r="BY392" i="13"/>
  <c r="BY390" i="13"/>
  <c r="BY388" i="13"/>
  <c r="BY386" i="13"/>
  <c r="BY384" i="13"/>
  <c r="BY382" i="13"/>
  <c r="BY380" i="13"/>
  <c r="BY378" i="13"/>
  <c r="BY376" i="13"/>
  <c r="BY374" i="13"/>
  <c r="BY372" i="13"/>
  <c r="BY370" i="13"/>
  <c r="BY368" i="13"/>
  <c r="BY366" i="13"/>
  <c r="BY364" i="13"/>
  <c r="BY362" i="13"/>
  <c r="BY360" i="13"/>
  <c r="BY358" i="13"/>
  <c r="BY356" i="13"/>
  <c r="BY354" i="13"/>
  <c r="BY352" i="13"/>
  <c r="BY350" i="13"/>
  <c r="BY348" i="13"/>
  <c r="BY346" i="13"/>
  <c r="BY344" i="13"/>
  <c r="BY342" i="13"/>
  <c r="BY340" i="13"/>
  <c r="BY338" i="13"/>
  <c r="BY336" i="13"/>
  <c r="BY334" i="13"/>
  <c r="BY332" i="13"/>
  <c r="BY330" i="13"/>
  <c r="BY328" i="13"/>
  <c r="BY326" i="13"/>
  <c r="BY324" i="13"/>
  <c r="BY322" i="13"/>
  <c r="BY320" i="13"/>
  <c r="BY318" i="13"/>
  <c r="BY316" i="13"/>
  <c r="BY314" i="13"/>
  <c r="BY312" i="13"/>
  <c r="BY310" i="13"/>
  <c r="BY308" i="13"/>
  <c r="BY306" i="13"/>
  <c r="BY304" i="13"/>
  <c r="BY302" i="13"/>
  <c r="BY300" i="13"/>
  <c r="BY298" i="13"/>
  <c r="BY296" i="13"/>
  <c r="BY294" i="13"/>
  <c r="BY292" i="13"/>
  <c r="BY290" i="13"/>
  <c r="BY288" i="13"/>
  <c r="BY286" i="13"/>
  <c r="BY284" i="13"/>
  <c r="BY282" i="13"/>
  <c r="BY280" i="13"/>
  <c r="BY278" i="13"/>
  <c r="BY276" i="13"/>
  <c r="BY274" i="13"/>
  <c r="BY272" i="13"/>
  <c r="BY270" i="13"/>
  <c r="BY268" i="13"/>
  <c r="BY266" i="13"/>
  <c r="BY264" i="13"/>
  <c r="BY262" i="13"/>
  <c r="BY260" i="13"/>
  <c r="BY258" i="13"/>
  <c r="BY256" i="13"/>
  <c r="BY254" i="13"/>
  <c r="BY252" i="13"/>
  <c r="BY250" i="13"/>
  <c r="BY248" i="13"/>
  <c r="BY246" i="13"/>
  <c r="BY244" i="13"/>
  <c r="BY242" i="13"/>
  <c r="BY240" i="13"/>
  <c r="BY238" i="13"/>
  <c r="BY236" i="13"/>
  <c r="BY234" i="13"/>
  <c r="BY232" i="13"/>
  <c r="BY230" i="13"/>
  <c r="BY228" i="13"/>
  <c r="BY226" i="13"/>
  <c r="BY224" i="13"/>
  <c r="BY222" i="13"/>
  <c r="BY220" i="13"/>
  <c r="BY218" i="13"/>
  <c r="BY216" i="13"/>
  <c r="BY214" i="13"/>
  <c r="BY212" i="13"/>
  <c r="BY210" i="13"/>
  <c r="BY208" i="13"/>
  <c r="BY206" i="13"/>
  <c r="BY204" i="13"/>
  <c r="BY202" i="13"/>
  <c r="BY200" i="13"/>
  <c r="BY198" i="13"/>
  <c r="BY196" i="13"/>
  <c r="BY194" i="13"/>
  <c r="BY192" i="13"/>
  <c r="BY190" i="13"/>
  <c r="BY188" i="13"/>
  <c r="BY186" i="13"/>
  <c r="BY184" i="13"/>
  <c r="BY182" i="13"/>
  <c r="BY180" i="13"/>
  <c r="BY178" i="13"/>
  <c r="BY176" i="13"/>
  <c r="BY174" i="13"/>
  <c r="BY172" i="13"/>
  <c r="BY170" i="13"/>
  <c r="BY168" i="13"/>
  <c r="BY166" i="13"/>
  <c r="BY164" i="13"/>
  <c r="BY162" i="13"/>
  <c r="BY160" i="13"/>
  <c r="BY158" i="13"/>
  <c r="BY156" i="13"/>
  <c r="BY154" i="13"/>
  <c r="BY152" i="13"/>
  <c r="BY150" i="13"/>
  <c r="BY148" i="13"/>
  <c r="BY146" i="13"/>
  <c r="BY144" i="13"/>
  <c r="BY142" i="13"/>
  <c r="BY140" i="13"/>
  <c r="BY138" i="13"/>
  <c r="BY136" i="13"/>
  <c r="BY134" i="13"/>
  <c r="BY132" i="13"/>
  <c r="BY130" i="13"/>
  <c r="BY128" i="13"/>
  <c r="BY126" i="13"/>
  <c r="BY124" i="13"/>
  <c r="BY122" i="13"/>
  <c r="BY120" i="13"/>
  <c r="BY118" i="13"/>
  <c r="BY116" i="13"/>
  <c r="BY114" i="13"/>
  <c r="BY112" i="13"/>
  <c r="BY110" i="13"/>
  <c r="BY108" i="13"/>
  <c r="BY106" i="13"/>
  <c r="BY104" i="13"/>
  <c r="BY102" i="13"/>
  <c r="BY100" i="13"/>
  <c r="BY98" i="13"/>
  <c r="BY96" i="13"/>
  <c r="BY94" i="13"/>
  <c r="BY92" i="13"/>
  <c r="BY90" i="13"/>
  <c r="BY88" i="13"/>
  <c r="BY86" i="13"/>
  <c r="BY84" i="13"/>
  <c r="BY82" i="13"/>
  <c r="BY80" i="13"/>
  <c r="BY78" i="13"/>
  <c r="BY76" i="13"/>
  <c r="BY74" i="13"/>
  <c r="BY72" i="13"/>
  <c r="BY70" i="13"/>
  <c r="BY68" i="13"/>
  <c r="BY66" i="13"/>
  <c r="BY64" i="13"/>
  <c r="BY62" i="13"/>
  <c r="BY60" i="13"/>
  <c r="BY58" i="13"/>
  <c r="BY56" i="13"/>
  <c r="BY54" i="13"/>
  <c r="BY52" i="13"/>
  <c r="BY50" i="13"/>
  <c r="BY48" i="13"/>
  <c r="BY46" i="13"/>
  <c r="BW398" i="13"/>
  <c r="BV398" i="13" s="1"/>
  <c r="BY381" i="13"/>
  <c r="BW374" i="13"/>
  <c r="BV374" i="13" s="1"/>
  <c r="BY357" i="13"/>
  <c r="BW350" i="13"/>
  <c r="BV350" i="13" s="1"/>
  <c r="BY333" i="13"/>
  <c r="BW326" i="13"/>
  <c r="BV326" i="13" s="1"/>
  <c r="BY309" i="13"/>
  <c r="BW302" i="13"/>
  <c r="BV302" i="13" s="1"/>
  <c r="BY285" i="13"/>
  <c r="BW278" i="13"/>
  <c r="BV278" i="13" s="1"/>
  <c r="BY261" i="13"/>
  <c r="BW254" i="13"/>
  <c r="BV254" i="13" s="1"/>
  <c r="BY237" i="13"/>
  <c r="BW230" i="13"/>
  <c r="BV230" i="13" s="1"/>
  <c r="BY213" i="13"/>
  <c r="BW206" i="13"/>
  <c r="BV206" i="13" s="1"/>
  <c r="BY391" i="13"/>
  <c r="BW384" i="13"/>
  <c r="BV384" i="13" s="1"/>
  <c r="BY367" i="13"/>
  <c r="BW360" i="13"/>
  <c r="BV360" i="13" s="1"/>
  <c r="BY343" i="13"/>
  <c r="BW336" i="13"/>
  <c r="BV336" i="13" s="1"/>
  <c r="BY319" i="13"/>
  <c r="BW312" i="13"/>
  <c r="BV312" i="13" s="1"/>
  <c r="BY295" i="13"/>
  <c r="BW288" i="13"/>
  <c r="BV288" i="13" s="1"/>
  <c r="BY271" i="13"/>
  <c r="BW264" i="13"/>
  <c r="BV264" i="13" s="1"/>
  <c r="BY247" i="13"/>
  <c r="BW240" i="13"/>
  <c r="BV240" i="13" s="1"/>
  <c r="BY223" i="13"/>
  <c r="BW216" i="13"/>
  <c r="BV216" i="13" s="1"/>
  <c r="BY199" i="13"/>
  <c r="BY401" i="13"/>
  <c r="BW394" i="13"/>
  <c r="BV394" i="13" s="1"/>
  <c r="BY377" i="13"/>
  <c r="BW370" i="13"/>
  <c r="BV370" i="13" s="1"/>
  <c r="BY353" i="13"/>
  <c r="BW346" i="13"/>
  <c r="BV346" i="13" s="1"/>
  <c r="BY329" i="13"/>
  <c r="BW322" i="13"/>
  <c r="BV322" i="13" s="1"/>
  <c r="BY305" i="13"/>
  <c r="BW298" i="13"/>
  <c r="BV298" i="13" s="1"/>
  <c r="BY281" i="13"/>
  <c r="BW274" i="13"/>
  <c r="BV274" i="13" s="1"/>
  <c r="BY257" i="13"/>
  <c r="BW250" i="13"/>
  <c r="BV250" i="13" s="1"/>
  <c r="BY233" i="13"/>
  <c r="BW226" i="13"/>
  <c r="BV226" i="13" s="1"/>
  <c r="BY209" i="13"/>
  <c r="BW202" i="13"/>
  <c r="BV202" i="13" s="1"/>
  <c r="BW192" i="13"/>
  <c r="BV192" i="13" s="1"/>
  <c r="BY189" i="13"/>
  <c r="BW186" i="13"/>
  <c r="BV186" i="13" s="1"/>
  <c r="BY183" i="13"/>
  <c r="BW180" i="13"/>
  <c r="BV180" i="13" s="1"/>
  <c r="BY177" i="13"/>
  <c r="BW174" i="13"/>
  <c r="BV174" i="13" s="1"/>
  <c r="BY171" i="13"/>
  <c r="BW168" i="13"/>
  <c r="BV168" i="13" s="1"/>
  <c r="BY165" i="13"/>
  <c r="BW162" i="13"/>
  <c r="BV162" i="13" s="1"/>
  <c r="BY159" i="13"/>
  <c r="BW156" i="13"/>
  <c r="BV156" i="13" s="1"/>
  <c r="BY153" i="13"/>
  <c r="BW150" i="13"/>
  <c r="BV150" i="13" s="1"/>
  <c r="BY147" i="13"/>
  <c r="BW144" i="13"/>
  <c r="BV144" i="13" s="1"/>
  <c r="BY141" i="13"/>
  <c r="BW138" i="13"/>
  <c r="BV138" i="13" s="1"/>
  <c r="BY135" i="13"/>
  <c r="BW132" i="13"/>
  <c r="BV132" i="13" s="1"/>
  <c r="BY129" i="13"/>
  <c r="BW126" i="13"/>
  <c r="BV126" i="13" s="1"/>
  <c r="BY123" i="13"/>
  <c r="BW120" i="13"/>
  <c r="BV120" i="13" s="1"/>
  <c r="BY117" i="13"/>
  <c r="BW114" i="13"/>
  <c r="BV114" i="13" s="1"/>
  <c r="BY111" i="13"/>
  <c r="BW108" i="13"/>
  <c r="BV108" i="13" s="1"/>
  <c r="BY105" i="13"/>
  <c r="BW102" i="13"/>
  <c r="BV102" i="13" s="1"/>
  <c r="BY99" i="13"/>
  <c r="BW96" i="13"/>
  <c r="BV96" i="13" s="1"/>
  <c r="BY93" i="13"/>
  <c r="BW90" i="13"/>
  <c r="BV90" i="13" s="1"/>
  <c r="BY87" i="13"/>
  <c r="BW84" i="13"/>
  <c r="BV84" i="13" s="1"/>
  <c r="BY81" i="13"/>
  <c r="BW78" i="13"/>
  <c r="BV78" i="13" s="1"/>
  <c r="BY75" i="13"/>
  <c r="BW72" i="13"/>
  <c r="BV72" i="13" s="1"/>
  <c r="BY69" i="13"/>
  <c r="BW66" i="13"/>
  <c r="BV66" i="13" s="1"/>
  <c r="BY63" i="13"/>
  <c r="BW60" i="13"/>
  <c r="BV60" i="13" s="1"/>
  <c r="BY57" i="13"/>
  <c r="BW54" i="13"/>
  <c r="BV54" i="13" s="1"/>
  <c r="BY51" i="13"/>
  <c r="BW48" i="13"/>
  <c r="BV48" i="13" s="1"/>
  <c r="BW404" i="13"/>
  <c r="BV404" i="13" s="1"/>
  <c r="BY387" i="13"/>
  <c r="BW380" i="13"/>
  <c r="BV380" i="13" s="1"/>
  <c r="BY363" i="13"/>
  <c r="BW356" i="13"/>
  <c r="BV356" i="13" s="1"/>
  <c r="BY339" i="13"/>
  <c r="BW332" i="13"/>
  <c r="BV332" i="13" s="1"/>
  <c r="BY315" i="13"/>
  <c r="BW308" i="13"/>
  <c r="BV308" i="13" s="1"/>
  <c r="BY291" i="13"/>
  <c r="BW284" i="13"/>
  <c r="BV284" i="13" s="1"/>
  <c r="BY267" i="13"/>
  <c r="BW260" i="13"/>
  <c r="BV260" i="13" s="1"/>
  <c r="BY243" i="13"/>
  <c r="BW236" i="13"/>
  <c r="BV236" i="13" s="1"/>
  <c r="BY219" i="13"/>
  <c r="BW212" i="13"/>
  <c r="BV212" i="13" s="1"/>
  <c r="BY195" i="13"/>
  <c r="BW45" i="13"/>
  <c r="BV45" i="13" s="1"/>
  <c r="BY397" i="13"/>
  <c r="BW390" i="13"/>
  <c r="BV390" i="13" s="1"/>
  <c r="BY373" i="13"/>
  <c r="BW366" i="13"/>
  <c r="BV366" i="13" s="1"/>
  <c r="BY349" i="13"/>
  <c r="BW342" i="13"/>
  <c r="BV342" i="13" s="1"/>
  <c r="BY325" i="13"/>
  <c r="BW318" i="13"/>
  <c r="BV318" i="13" s="1"/>
  <c r="BY301" i="13"/>
  <c r="BW294" i="13"/>
  <c r="BV294" i="13" s="1"/>
  <c r="BY277" i="13"/>
  <c r="BW270" i="13"/>
  <c r="BV270" i="13" s="1"/>
  <c r="BY253" i="13"/>
  <c r="BW246" i="13"/>
  <c r="BV246" i="13" s="1"/>
  <c r="BY229" i="13"/>
  <c r="BW222" i="13"/>
  <c r="BV222" i="13" s="1"/>
  <c r="BY205" i="13"/>
  <c r="BW198" i="13"/>
  <c r="BV198" i="13" s="1"/>
  <c r="BY383" i="13"/>
  <c r="BW378" i="13"/>
  <c r="BV378" i="13" s="1"/>
  <c r="BW348" i="13"/>
  <c r="BV348" i="13" s="1"/>
  <c r="BY337" i="13"/>
  <c r="BY307" i="13"/>
  <c r="BW272" i="13"/>
  <c r="BV272" i="13" s="1"/>
  <c r="BW242" i="13"/>
  <c r="BV242" i="13" s="1"/>
  <c r="BY231" i="13"/>
  <c r="BY201" i="13"/>
  <c r="BW196" i="13"/>
  <c r="BV196" i="13" s="1"/>
  <c r="BY175" i="13"/>
  <c r="BW164" i="13"/>
  <c r="BV164" i="13" s="1"/>
  <c r="BY139" i="13"/>
  <c r="BW128" i="13"/>
  <c r="BV128" i="13" s="1"/>
  <c r="BY103" i="13"/>
  <c r="BW92" i="13"/>
  <c r="BV92" i="13" s="1"/>
  <c r="BY67" i="13"/>
  <c r="BW56" i="13"/>
  <c r="BV56" i="13" s="1"/>
  <c r="BW400" i="13"/>
  <c r="BV400" i="13" s="1"/>
  <c r="BY389" i="13"/>
  <c r="BY359" i="13"/>
  <c r="BW354" i="13"/>
  <c r="BV354" i="13" s="1"/>
  <c r="BW324" i="13"/>
  <c r="BV324" i="13" s="1"/>
  <c r="BY313" i="13"/>
  <c r="BY283" i="13"/>
  <c r="BW248" i="13"/>
  <c r="BV248" i="13" s="1"/>
  <c r="BW218" i="13"/>
  <c r="BV218" i="13" s="1"/>
  <c r="BY207" i="13"/>
  <c r="BW190" i="13"/>
  <c r="BV190" i="13" s="1"/>
  <c r="BY179" i="13"/>
  <c r="BW154" i="13"/>
  <c r="BV154" i="13" s="1"/>
  <c r="BY143" i="13"/>
  <c r="BW118" i="13"/>
  <c r="BV118" i="13" s="1"/>
  <c r="BY107" i="13"/>
  <c r="BW82" i="13"/>
  <c r="BV82" i="13" s="1"/>
  <c r="BY71" i="13"/>
  <c r="BW46" i="13"/>
  <c r="BV46" i="13" s="1"/>
  <c r="BW382" i="13"/>
  <c r="BV382" i="13" s="1"/>
  <c r="BY371" i="13"/>
  <c r="BW352" i="13"/>
  <c r="BV352" i="13" s="1"/>
  <c r="BY341" i="13"/>
  <c r="BY311" i="13"/>
  <c r="BW306" i="13"/>
  <c r="BV306" i="13" s="1"/>
  <c r="BW276" i="13"/>
  <c r="BV276" i="13" s="1"/>
  <c r="BY265" i="13"/>
  <c r="BY235" i="13"/>
  <c r="BW200" i="13"/>
  <c r="BV200" i="13" s="1"/>
  <c r="BW184" i="13"/>
  <c r="BV184" i="13" s="1"/>
  <c r="BY173" i="13"/>
  <c r="BW148" i="13"/>
  <c r="BV148" i="13" s="1"/>
  <c r="BY137" i="13"/>
  <c r="BW112" i="13"/>
  <c r="BV112" i="13" s="1"/>
  <c r="BY101" i="13"/>
  <c r="BW76" i="13"/>
  <c r="BV76" i="13" s="1"/>
  <c r="BY65" i="13"/>
  <c r="BY393" i="13"/>
  <c r="BW388" i="13"/>
  <c r="BV388" i="13" s="1"/>
  <c r="BW358" i="13"/>
  <c r="BV358" i="13" s="1"/>
  <c r="BY347" i="13"/>
  <c r="BW328" i="13"/>
  <c r="BV328" i="13" s="1"/>
  <c r="BY317" i="13"/>
  <c r="BY287" i="13"/>
  <c r="BW282" i="13"/>
  <c r="BV282" i="13" s="1"/>
  <c r="BW252" i="13"/>
  <c r="BV252" i="13" s="1"/>
  <c r="BY241" i="13"/>
  <c r="BY211" i="13"/>
  <c r="BW188" i="13"/>
  <c r="BV188" i="13" s="1"/>
  <c r="BY163" i="13"/>
  <c r="BW152" i="13"/>
  <c r="BV152" i="13" s="1"/>
  <c r="BY127" i="13"/>
  <c r="BW116" i="13"/>
  <c r="BV116" i="13" s="1"/>
  <c r="BY91" i="13"/>
  <c r="BW80" i="13"/>
  <c r="BV80" i="13" s="1"/>
  <c r="BY55" i="13"/>
  <c r="BY399" i="13"/>
  <c r="BY369" i="13"/>
  <c r="BW364" i="13"/>
  <c r="BV364" i="13" s="1"/>
  <c r="BW334" i="13"/>
  <c r="BV334" i="13" s="1"/>
  <c r="BY323" i="13"/>
  <c r="BW304" i="13"/>
  <c r="BV304" i="13" s="1"/>
  <c r="BY293" i="13"/>
  <c r="BY263" i="13"/>
  <c r="BW258" i="13"/>
  <c r="BV258" i="13" s="1"/>
  <c r="BW228" i="13"/>
  <c r="BV228" i="13" s="1"/>
  <c r="BY217" i="13"/>
  <c r="BW178" i="13"/>
  <c r="BV178" i="13" s="1"/>
  <c r="BY167" i="13"/>
  <c r="BW142" i="13"/>
  <c r="BV142" i="13" s="1"/>
  <c r="BY131" i="13"/>
  <c r="BW106" i="13"/>
  <c r="BV106" i="13" s="1"/>
  <c r="BY95" i="13"/>
  <c r="BW70" i="13"/>
  <c r="BV70" i="13" s="1"/>
  <c r="BY59" i="13"/>
  <c r="BW368" i="13"/>
  <c r="BV368" i="13" s="1"/>
  <c r="BY297" i="13"/>
  <c r="BW268" i="13"/>
  <c r="BV268" i="13" s="1"/>
  <c r="BW256" i="13"/>
  <c r="BV256" i="13" s="1"/>
  <c r="BY197" i="13"/>
  <c r="BW170" i="13"/>
  <c r="BV170" i="13" s="1"/>
  <c r="BY125" i="13"/>
  <c r="BY109" i="13"/>
  <c r="BW64" i="13"/>
  <c r="BV64" i="13" s="1"/>
  <c r="BW386" i="13"/>
  <c r="BV386" i="13" s="1"/>
  <c r="BY327" i="13"/>
  <c r="BW286" i="13"/>
  <c r="BV286" i="13" s="1"/>
  <c r="BY227" i="13"/>
  <c r="BY215" i="13"/>
  <c r="BY187" i="13"/>
  <c r="BW134" i="13"/>
  <c r="BV134" i="13" s="1"/>
  <c r="BY89" i="13"/>
  <c r="BY73" i="13"/>
  <c r="BW396" i="13"/>
  <c r="BV396" i="13" s="1"/>
  <c r="BY375" i="13"/>
  <c r="BY335" i="13"/>
  <c r="BW296" i="13"/>
  <c r="BV296" i="13" s="1"/>
  <c r="BY275" i="13"/>
  <c r="BW234" i="13"/>
  <c r="BV234" i="13" s="1"/>
  <c r="BY225" i="13"/>
  <c r="BW194" i="13"/>
  <c r="BV194" i="13" s="1"/>
  <c r="BW176" i="13"/>
  <c r="BV176" i="13" s="1"/>
  <c r="BW160" i="13"/>
  <c r="BV160" i="13" s="1"/>
  <c r="BY133" i="13"/>
  <c r="BY115" i="13"/>
  <c r="BW62" i="13"/>
  <c r="BV62" i="13" s="1"/>
  <c r="BY365" i="13"/>
  <c r="BY355" i="13"/>
  <c r="BW314" i="13"/>
  <c r="BV314" i="13" s="1"/>
  <c r="BY255" i="13"/>
  <c r="BW224" i="13"/>
  <c r="BV224" i="13" s="1"/>
  <c r="BW214" i="13"/>
  <c r="BV214" i="13" s="1"/>
  <c r="BY193" i="13"/>
  <c r="BY185" i="13"/>
  <c r="BW158" i="13"/>
  <c r="BV158" i="13" s="1"/>
  <c r="BW140" i="13"/>
  <c r="BV140" i="13" s="1"/>
  <c r="BW124" i="13"/>
  <c r="BV124" i="13" s="1"/>
  <c r="BY97" i="13"/>
  <c r="BY79" i="13"/>
  <c r="BY351" i="13"/>
  <c r="BY245" i="13"/>
  <c r="BW94" i="13"/>
  <c r="BV94" i="13" s="1"/>
  <c r="BY53" i="13"/>
  <c r="BY395" i="13"/>
  <c r="BW290" i="13"/>
  <c r="BV290" i="13" s="1"/>
  <c r="BY273" i="13"/>
  <c r="BW244" i="13"/>
  <c r="BV244" i="13" s="1"/>
  <c r="BW172" i="13"/>
  <c r="BV172" i="13" s="1"/>
  <c r="BY157" i="13"/>
  <c r="BY119" i="13"/>
  <c r="BW104" i="13"/>
  <c r="BV104" i="13" s="1"/>
  <c r="BW362" i="13"/>
  <c r="BV362" i="13" s="1"/>
  <c r="BW320" i="13"/>
  <c r="BV320" i="13" s="1"/>
  <c r="BY303" i="13"/>
  <c r="BY259" i="13"/>
  <c r="BW182" i="13"/>
  <c r="BV182" i="13" s="1"/>
  <c r="BW52" i="13"/>
  <c r="BV52" i="13" s="1"/>
  <c r="BW392" i="13"/>
  <c r="BV392" i="13" s="1"/>
  <c r="BY379" i="13"/>
  <c r="BY289" i="13"/>
  <c r="BY145" i="13"/>
  <c r="BW130" i="13"/>
  <c r="BV130" i="13" s="1"/>
  <c r="BY77" i="13"/>
  <c r="BW50" i="13"/>
  <c r="BV50" i="13" s="1"/>
  <c r="BW376" i="13"/>
  <c r="BV376" i="13" s="1"/>
  <c r="BY345" i="13"/>
  <c r="BW316" i="13"/>
  <c r="BV316" i="13" s="1"/>
  <c r="BY239" i="13"/>
  <c r="BW210" i="13"/>
  <c r="BV210" i="13" s="1"/>
  <c r="BY169" i="13"/>
  <c r="BY155" i="13"/>
  <c r="BY49" i="13"/>
  <c r="BW344" i="13"/>
  <c r="BV344" i="13" s="1"/>
  <c r="BY331" i="13"/>
  <c r="BW300" i="13"/>
  <c r="BV300" i="13" s="1"/>
  <c r="BY269" i="13"/>
  <c r="BW88" i="13"/>
  <c r="BV88" i="13" s="1"/>
  <c r="BW74" i="13"/>
  <c r="BV74" i="13" s="1"/>
  <c r="BY61" i="13"/>
  <c r="BY361" i="13"/>
  <c r="BW330" i="13"/>
  <c r="BV330" i="13" s="1"/>
  <c r="BY299" i="13"/>
  <c r="BW208" i="13"/>
  <c r="BV208" i="13" s="1"/>
  <c r="BY181" i="13"/>
  <c r="BW238" i="13"/>
  <c r="BV238" i="13" s="1"/>
  <c r="BW100" i="13"/>
  <c r="BV100" i="13" s="1"/>
  <c r="BY47" i="13"/>
  <c r="BW266" i="13"/>
  <c r="BV266" i="13" s="1"/>
  <c r="BW204" i="13"/>
  <c r="BV204" i="13" s="1"/>
  <c r="BY151" i="13"/>
  <c r="BW98" i="13"/>
  <c r="BV98" i="13" s="1"/>
  <c r="BY385" i="13"/>
  <c r="BW232" i="13"/>
  <c r="BV232" i="13" s="1"/>
  <c r="BY149" i="13"/>
  <c r="BW122" i="13"/>
  <c r="BV122" i="13" s="1"/>
  <c r="BW262" i="13"/>
  <c r="BV262" i="13" s="1"/>
  <c r="BY203" i="13"/>
  <c r="BY121" i="13"/>
  <c r="BW68" i="13"/>
  <c r="BV68" i="13" s="1"/>
  <c r="BY321" i="13"/>
  <c r="BW292" i="13"/>
  <c r="BV292" i="13" s="1"/>
  <c r="BW146" i="13"/>
  <c r="BV146" i="13" s="1"/>
  <c r="BY403" i="13"/>
  <c r="BW166" i="13"/>
  <c r="BV166" i="13" s="1"/>
  <c r="BY113" i="13"/>
  <c r="BW110" i="13"/>
  <c r="BV110" i="13" s="1"/>
  <c r="BW220" i="13"/>
  <c r="BV220" i="13" s="1"/>
  <c r="BY249" i="13"/>
  <c r="BW136" i="13"/>
  <c r="BV136" i="13" s="1"/>
  <c r="BY83" i="13"/>
  <c r="BY85" i="13"/>
  <c r="BW338" i="13"/>
  <c r="BV338" i="13" s="1"/>
  <c r="BY161" i="13"/>
  <c r="BW340" i="13"/>
  <c r="BV340" i="13" s="1"/>
  <c r="BY191" i="13"/>
  <c r="BW310" i="13"/>
  <c r="BV310" i="13" s="1"/>
  <c r="BW58" i="13"/>
  <c r="BV58" i="13" s="1"/>
  <c r="BW280" i="13"/>
  <c r="BV280" i="13" s="1"/>
  <c r="BY279" i="13"/>
  <c r="BY251" i="13"/>
  <c r="BY221" i="13"/>
  <c r="BW402" i="13"/>
  <c r="BV402" i="13" s="1"/>
  <c r="BW372" i="13"/>
  <c r="BV372" i="13" s="1"/>
  <c r="BW86" i="13"/>
  <c r="BV86" i="13" s="1"/>
  <c r="AI45" i="13"/>
  <c r="AH45" i="13" s="1"/>
  <c r="AE45" i="13"/>
  <c r="BG403" i="13"/>
  <c r="BF403" i="13" s="1"/>
  <c r="BG401" i="13"/>
  <c r="BF401" i="13" s="1"/>
  <c r="BG399" i="13"/>
  <c r="BF399" i="13" s="1"/>
  <c r="BG397" i="13"/>
  <c r="BF397" i="13" s="1"/>
  <c r="BG395" i="13"/>
  <c r="BF395" i="13" s="1"/>
  <c r="BG393" i="13"/>
  <c r="BF393" i="13" s="1"/>
  <c r="BG391" i="13"/>
  <c r="BF391" i="13" s="1"/>
  <c r="BG389" i="13"/>
  <c r="BF389" i="13" s="1"/>
  <c r="BG387" i="13"/>
  <c r="BF387" i="13" s="1"/>
  <c r="BG385" i="13"/>
  <c r="BF385" i="13" s="1"/>
  <c r="BG383" i="13"/>
  <c r="BF383" i="13" s="1"/>
  <c r="BG381" i="13"/>
  <c r="BF381" i="13" s="1"/>
  <c r="BG379" i="13"/>
  <c r="BF379" i="13" s="1"/>
  <c r="BG377" i="13"/>
  <c r="BF377" i="13" s="1"/>
  <c r="BG375" i="13"/>
  <c r="BF375" i="13" s="1"/>
  <c r="BG373" i="13"/>
  <c r="BF373" i="13" s="1"/>
  <c r="BG371" i="13"/>
  <c r="BF371" i="13" s="1"/>
  <c r="BG369" i="13"/>
  <c r="BF369" i="13" s="1"/>
  <c r="BG367" i="13"/>
  <c r="BF367" i="13" s="1"/>
  <c r="BG365" i="13"/>
  <c r="BF365" i="13" s="1"/>
  <c r="BG363" i="13"/>
  <c r="BF363" i="13" s="1"/>
  <c r="BG361" i="13"/>
  <c r="BF361" i="13" s="1"/>
  <c r="BG359" i="13"/>
  <c r="BF359" i="13" s="1"/>
  <c r="BG357" i="13"/>
  <c r="BF357" i="13" s="1"/>
  <c r="BG355" i="13"/>
  <c r="BF355" i="13" s="1"/>
  <c r="BG353" i="13"/>
  <c r="BF353" i="13" s="1"/>
  <c r="BG351" i="13"/>
  <c r="BF351" i="13" s="1"/>
  <c r="BG349" i="13"/>
  <c r="BF349" i="13" s="1"/>
  <c r="BG347" i="13"/>
  <c r="BF347" i="13" s="1"/>
  <c r="BG345" i="13"/>
  <c r="BF345" i="13" s="1"/>
  <c r="BG343" i="13"/>
  <c r="BF343" i="13" s="1"/>
  <c r="BG341" i="13"/>
  <c r="BF341" i="13" s="1"/>
  <c r="BG339" i="13"/>
  <c r="BF339" i="13" s="1"/>
  <c r="BG337" i="13"/>
  <c r="BF337" i="13" s="1"/>
  <c r="BG335" i="13"/>
  <c r="BF335" i="13" s="1"/>
  <c r="BG333" i="13"/>
  <c r="BF333" i="13" s="1"/>
  <c r="BG331" i="13"/>
  <c r="BF331" i="13" s="1"/>
  <c r="BG329" i="13"/>
  <c r="BF329" i="13" s="1"/>
  <c r="BG327" i="13"/>
  <c r="BF327" i="13" s="1"/>
  <c r="BG325" i="13"/>
  <c r="BF325" i="13" s="1"/>
  <c r="BG323" i="13"/>
  <c r="BF323" i="13" s="1"/>
  <c r="BG321" i="13"/>
  <c r="BF321" i="13" s="1"/>
  <c r="BG319" i="13"/>
  <c r="BF319" i="13" s="1"/>
  <c r="BG317" i="13"/>
  <c r="BF317" i="13" s="1"/>
  <c r="BG315" i="13"/>
  <c r="BF315" i="13" s="1"/>
  <c r="BG313" i="13"/>
  <c r="BF313" i="13" s="1"/>
  <c r="BG311" i="13"/>
  <c r="BF311" i="13" s="1"/>
  <c r="BG309" i="13"/>
  <c r="BF309" i="13" s="1"/>
  <c r="BG307" i="13"/>
  <c r="BF307" i="13" s="1"/>
  <c r="BG305" i="13"/>
  <c r="BF305" i="13" s="1"/>
  <c r="BG303" i="13"/>
  <c r="BF303" i="13" s="1"/>
  <c r="BG301" i="13"/>
  <c r="BF301" i="13" s="1"/>
  <c r="BG299" i="13"/>
  <c r="BF299" i="13" s="1"/>
  <c r="BG297" i="13"/>
  <c r="BF297" i="13" s="1"/>
  <c r="BG295" i="13"/>
  <c r="BF295" i="13" s="1"/>
  <c r="BG293" i="13"/>
  <c r="BF293" i="13" s="1"/>
  <c r="BG291" i="13"/>
  <c r="BF291" i="13" s="1"/>
  <c r="BG289" i="13"/>
  <c r="BF289" i="13" s="1"/>
  <c r="BG287" i="13"/>
  <c r="BF287" i="13" s="1"/>
  <c r="BG285" i="13"/>
  <c r="BF285" i="13" s="1"/>
  <c r="BG283" i="13"/>
  <c r="BF283" i="13" s="1"/>
  <c r="BG281" i="13"/>
  <c r="BF281" i="13" s="1"/>
  <c r="BG279" i="13"/>
  <c r="BF279" i="13" s="1"/>
  <c r="BG277" i="13"/>
  <c r="BF277" i="13" s="1"/>
  <c r="BG275" i="13"/>
  <c r="BF275" i="13" s="1"/>
  <c r="BG273" i="13"/>
  <c r="BF273" i="13" s="1"/>
  <c r="BG271" i="13"/>
  <c r="BF271" i="13" s="1"/>
  <c r="BG269" i="13"/>
  <c r="BF269" i="13" s="1"/>
  <c r="BG267" i="13"/>
  <c r="BF267" i="13" s="1"/>
  <c r="BG265" i="13"/>
  <c r="BF265" i="13" s="1"/>
  <c r="BG263" i="13"/>
  <c r="BF263" i="13" s="1"/>
  <c r="BI256" i="13"/>
  <c r="BG252" i="13"/>
  <c r="BF252" i="13" s="1"/>
  <c r="BI243" i="13"/>
  <c r="BG241" i="13"/>
  <c r="BF241" i="13" s="1"/>
  <c r="BI232" i="13"/>
  <c r="BG228" i="13"/>
  <c r="BF228" i="13" s="1"/>
  <c r="BI219" i="13"/>
  <c r="BG45" i="13"/>
  <c r="BF45" i="13" s="1"/>
  <c r="BI403" i="13"/>
  <c r="BG398" i="13"/>
  <c r="BF398" i="13" s="1"/>
  <c r="BI395" i="13"/>
  <c r="BG390" i="13"/>
  <c r="BF390" i="13" s="1"/>
  <c r="BI387" i="13"/>
  <c r="BG382" i="13"/>
  <c r="BF382" i="13" s="1"/>
  <c r="BI379" i="13"/>
  <c r="BG374" i="13"/>
  <c r="BF374" i="13" s="1"/>
  <c r="BI371" i="13"/>
  <c r="BG366" i="13"/>
  <c r="BF366" i="13" s="1"/>
  <c r="BI363" i="13"/>
  <c r="BG358" i="13"/>
  <c r="BF358" i="13" s="1"/>
  <c r="BI355" i="13"/>
  <c r="BG350" i="13"/>
  <c r="BF350" i="13" s="1"/>
  <c r="BI347" i="13"/>
  <c r="BG342" i="13"/>
  <c r="BF342" i="13" s="1"/>
  <c r="BI337" i="13"/>
  <c r="BI332" i="13"/>
  <c r="BG330" i="13"/>
  <c r="BF330" i="13" s="1"/>
  <c r="BI325" i="13"/>
  <c r="BI320" i="13"/>
  <c r="BG318" i="13"/>
  <c r="BF318" i="13" s="1"/>
  <c r="BI313" i="13"/>
  <c r="BI308" i="13"/>
  <c r="BG306" i="13"/>
  <c r="BF306" i="13" s="1"/>
  <c r="BI301" i="13"/>
  <c r="BI296" i="13"/>
  <c r="BG294" i="13"/>
  <c r="BF294" i="13" s="1"/>
  <c r="BI289" i="13"/>
  <c r="BI284" i="13"/>
  <c r="BG282" i="13"/>
  <c r="BF282" i="13" s="1"/>
  <c r="BI277" i="13"/>
  <c r="BI272" i="13"/>
  <c r="BG270" i="13"/>
  <c r="BF270" i="13" s="1"/>
  <c r="BI265" i="13"/>
  <c r="BI258" i="13"/>
  <c r="BG254" i="13"/>
  <c r="BF254" i="13" s="1"/>
  <c r="BI245" i="13"/>
  <c r="BG243" i="13"/>
  <c r="BF243" i="13" s="1"/>
  <c r="BI234" i="13"/>
  <c r="BG230" i="13"/>
  <c r="BF230" i="13" s="1"/>
  <c r="BI221" i="13"/>
  <c r="BG219" i="13"/>
  <c r="BF219" i="13" s="1"/>
  <c r="BG217" i="13"/>
  <c r="BF217" i="13" s="1"/>
  <c r="BG215" i="13"/>
  <c r="BF215" i="13" s="1"/>
  <c r="BG213" i="13"/>
  <c r="BF213" i="13" s="1"/>
  <c r="BG211" i="13"/>
  <c r="BF211" i="13" s="1"/>
  <c r="BG209" i="13"/>
  <c r="BF209" i="13" s="1"/>
  <c r="BG207" i="13"/>
  <c r="BF207" i="13" s="1"/>
  <c r="BG205" i="13"/>
  <c r="BF205" i="13" s="1"/>
  <c r="BG203" i="13"/>
  <c r="BF203" i="13" s="1"/>
  <c r="BG201" i="13"/>
  <c r="BF201" i="13" s="1"/>
  <c r="BG199" i="13"/>
  <c r="BF199" i="13" s="1"/>
  <c r="BG197" i="13"/>
  <c r="BF197" i="13" s="1"/>
  <c r="BG195" i="13"/>
  <c r="BF195" i="13" s="1"/>
  <c r="BG193" i="13"/>
  <c r="BF193" i="13" s="1"/>
  <c r="BG191" i="13"/>
  <c r="BF191" i="13" s="1"/>
  <c r="BG189" i="13"/>
  <c r="BF189" i="13" s="1"/>
  <c r="BG187" i="13"/>
  <c r="BF187" i="13" s="1"/>
  <c r="BG185" i="13"/>
  <c r="BF185" i="13" s="1"/>
  <c r="BG183" i="13"/>
  <c r="BF183" i="13" s="1"/>
  <c r="BG181" i="13"/>
  <c r="BF181" i="13" s="1"/>
  <c r="BG179" i="13"/>
  <c r="BF179" i="13" s="1"/>
  <c r="BG177" i="13"/>
  <c r="BF177" i="13" s="1"/>
  <c r="BG175" i="13"/>
  <c r="BF175" i="13" s="1"/>
  <c r="BG173" i="13"/>
  <c r="BF173" i="13" s="1"/>
  <c r="BG171" i="13"/>
  <c r="BF171" i="13" s="1"/>
  <c r="BG169" i="13"/>
  <c r="BF169" i="13" s="1"/>
  <c r="BG167" i="13"/>
  <c r="BF167" i="13" s="1"/>
  <c r="BG165" i="13"/>
  <c r="BF165" i="13" s="1"/>
  <c r="BG163" i="13"/>
  <c r="BF163" i="13" s="1"/>
  <c r="BG161" i="13"/>
  <c r="BF161" i="13" s="1"/>
  <c r="BG159" i="13"/>
  <c r="BF159" i="13" s="1"/>
  <c r="BG157" i="13"/>
  <c r="BF157" i="13" s="1"/>
  <c r="BG155" i="13"/>
  <c r="BF155" i="13" s="1"/>
  <c r="BG153" i="13"/>
  <c r="BF153" i="13" s="1"/>
  <c r="BG151" i="13"/>
  <c r="BF151" i="13" s="1"/>
  <c r="BG149" i="13"/>
  <c r="BF149" i="13" s="1"/>
  <c r="BG147" i="13"/>
  <c r="BF147" i="13" s="1"/>
  <c r="BG145" i="13"/>
  <c r="BF145" i="13" s="1"/>
  <c r="BG143" i="13"/>
  <c r="BF143" i="13" s="1"/>
  <c r="BG141" i="13"/>
  <c r="BF141" i="13" s="1"/>
  <c r="BG139" i="13"/>
  <c r="BF139" i="13" s="1"/>
  <c r="BG137" i="13"/>
  <c r="BF137" i="13" s="1"/>
  <c r="BG135" i="13"/>
  <c r="BF135" i="13" s="1"/>
  <c r="BG133" i="13"/>
  <c r="BF133" i="13" s="1"/>
  <c r="BG131" i="13"/>
  <c r="BF131" i="13" s="1"/>
  <c r="BG129" i="13"/>
  <c r="BF129" i="13" s="1"/>
  <c r="BG127" i="13"/>
  <c r="BF127" i="13" s="1"/>
  <c r="BG125" i="13"/>
  <c r="BF125" i="13" s="1"/>
  <c r="BG123" i="13"/>
  <c r="BF123" i="13" s="1"/>
  <c r="BG121" i="13"/>
  <c r="BF121" i="13" s="1"/>
  <c r="BG119" i="13"/>
  <c r="BF119" i="13" s="1"/>
  <c r="BG117" i="13"/>
  <c r="BF117" i="13" s="1"/>
  <c r="BG115" i="13"/>
  <c r="BF115" i="13" s="1"/>
  <c r="BG113" i="13"/>
  <c r="BF113" i="13" s="1"/>
  <c r="BG111" i="13"/>
  <c r="BF111" i="13" s="1"/>
  <c r="BG109" i="13"/>
  <c r="BF109" i="13" s="1"/>
  <c r="BG107" i="13"/>
  <c r="BF107" i="13" s="1"/>
  <c r="BG105" i="13"/>
  <c r="BF105" i="13" s="1"/>
  <c r="BG103" i="13"/>
  <c r="BF103" i="13" s="1"/>
  <c r="BG101" i="13"/>
  <c r="BF101" i="13" s="1"/>
  <c r="BG99" i="13"/>
  <c r="BF99" i="13" s="1"/>
  <c r="BG97" i="13"/>
  <c r="BF97" i="13" s="1"/>
  <c r="BG95" i="13"/>
  <c r="BF95" i="13" s="1"/>
  <c r="BG93" i="13"/>
  <c r="BF93" i="13" s="1"/>
  <c r="BG91" i="13"/>
  <c r="BF91" i="13" s="1"/>
  <c r="BG89" i="13"/>
  <c r="BF89" i="13" s="1"/>
  <c r="BG87" i="13"/>
  <c r="BF87" i="13" s="1"/>
  <c r="BG85" i="13"/>
  <c r="BF85" i="13" s="1"/>
  <c r="BG83" i="13"/>
  <c r="BF83" i="13" s="1"/>
  <c r="BG81" i="13"/>
  <c r="BF81" i="13" s="1"/>
  <c r="BG79" i="13"/>
  <c r="BF79" i="13" s="1"/>
  <c r="BG77" i="13"/>
  <c r="BF77" i="13" s="1"/>
  <c r="BG75" i="13"/>
  <c r="BF75" i="13" s="1"/>
  <c r="BG73" i="13"/>
  <c r="BF73" i="13" s="1"/>
  <c r="BG71" i="13"/>
  <c r="BF71" i="13" s="1"/>
  <c r="BG69" i="13"/>
  <c r="BF69" i="13" s="1"/>
  <c r="BG67" i="13"/>
  <c r="BF67" i="13" s="1"/>
  <c r="BG65" i="13"/>
  <c r="BF65" i="13" s="1"/>
  <c r="BG63" i="13"/>
  <c r="BF63" i="13" s="1"/>
  <c r="BG61" i="13"/>
  <c r="BF61" i="13" s="1"/>
  <c r="BG59" i="13"/>
  <c r="BF59" i="13" s="1"/>
  <c r="BG57" i="13"/>
  <c r="BF57" i="13" s="1"/>
  <c r="BG55" i="13"/>
  <c r="BF55" i="13" s="1"/>
  <c r="BG53" i="13"/>
  <c r="BF53" i="13" s="1"/>
  <c r="BG51" i="13"/>
  <c r="BF51" i="13" s="1"/>
  <c r="BG49" i="13"/>
  <c r="BF49" i="13" s="1"/>
  <c r="BG47" i="13"/>
  <c r="BF47" i="13" s="1"/>
  <c r="BI339" i="13"/>
  <c r="BI334" i="13"/>
  <c r="BG332" i="13"/>
  <c r="BF332" i="13" s="1"/>
  <c r="BI327" i="13"/>
  <c r="BI322" i="13"/>
  <c r="BG320" i="13"/>
  <c r="BF320" i="13" s="1"/>
  <c r="BI315" i="13"/>
  <c r="BI310" i="13"/>
  <c r="BG308" i="13"/>
  <c r="BF308" i="13" s="1"/>
  <c r="BI303" i="13"/>
  <c r="BI298" i="13"/>
  <c r="BG296" i="13"/>
  <c r="BF296" i="13" s="1"/>
  <c r="BI291" i="13"/>
  <c r="BI286" i="13"/>
  <c r="BG284" i="13"/>
  <c r="BF284" i="13" s="1"/>
  <c r="BI279" i="13"/>
  <c r="BI274" i="13"/>
  <c r="BG272" i="13"/>
  <c r="BF272" i="13" s="1"/>
  <c r="BI267" i="13"/>
  <c r="BI262" i="13"/>
  <c r="BG258" i="13"/>
  <c r="BF258" i="13" s="1"/>
  <c r="BI249" i="13"/>
  <c r="BG247" i="13"/>
  <c r="BF247" i="13" s="1"/>
  <c r="BI238" i="13"/>
  <c r="BG234" i="13"/>
  <c r="BF234" i="13" s="1"/>
  <c r="BI225" i="13"/>
  <c r="BG223" i="13"/>
  <c r="BF223" i="13" s="1"/>
  <c r="BG400" i="13"/>
  <c r="BF400" i="13" s="1"/>
  <c r="BI397" i="13"/>
  <c r="BG392" i="13"/>
  <c r="BF392" i="13" s="1"/>
  <c r="BI389" i="13"/>
  <c r="BG384" i="13"/>
  <c r="BF384" i="13" s="1"/>
  <c r="BI381" i="13"/>
  <c r="BG376" i="13"/>
  <c r="BF376" i="13" s="1"/>
  <c r="BI373" i="13"/>
  <c r="BG368" i="13"/>
  <c r="BF368" i="13" s="1"/>
  <c r="BI365" i="13"/>
  <c r="BG360" i="13"/>
  <c r="BF360" i="13" s="1"/>
  <c r="BI357" i="13"/>
  <c r="BG352" i="13"/>
  <c r="BF352" i="13" s="1"/>
  <c r="BI349" i="13"/>
  <c r="BG344" i="13"/>
  <c r="BF344" i="13" s="1"/>
  <c r="BG260" i="13"/>
  <c r="BF260" i="13" s="1"/>
  <c r="BI251" i="13"/>
  <c r="BG249" i="13"/>
  <c r="BF249" i="13" s="1"/>
  <c r="BI240" i="13"/>
  <c r="BG236" i="13"/>
  <c r="BF236" i="13" s="1"/>
  <c r="BI227" i="13"/>
  <c r="BG225" i="13"/>
  <c r="BF225" i="13" s="1"/>
  <c r="BC45" i="13"/>
  <c r="BI45" i="13" s="1"/>
  <c r="BI260" i="13"/>
  <c r="BG257" i="13"/>
  <c r="BF257" i="13" s="1"/>
  <c r="BI247" i="13"/>
  <c r="BG244" i="13"/>
  <c r="BF244" i="13" s="1"/>
  <c r="BI224" i="13"/>
  <c r="BG221" i="13"/>
  <c r="BF221" i="13" s="1"/>
  <c r="BI402" i="13"/>
  <c r="BI394" i="13"/>
  <c r="BI386" i="13"/>
  <c r="BI378" i="13"/>
  <c r="BI370" i="13"/>
  <c r="BI362" i="13"/>
  <c r="BI354" i="13"/>
  <c r="BI346" i="13"/>
  <c r="BI328" i="13"/>
  <c r="BI324" i="13"/>
  <c r="BI321" i="13"/>
  <c r="BI317" i="13"/>
  <c r="BG314" i="13"/>
  <c r="BF314" i="13" s="1"/>
  <c r="BG310" i="13"/>
  <c r="BF310" i="13" s="1"/>
  <c r="BI292" i="13"/>
  <c r="BI288" i="13"/>
  <c r="BI285" i="13"/>
  <c r="BI281" i="13"/>
  <c r="BG278" i="13"/>
  <c r="BF278" i="13" s="1"/>
  <c r="BG274" i="13"/>
  <c r="BF274" i="13" s="1"/>
  <c r="BI253" i="13"/>
  <c r="BI250" i="13"/>
  <c r="BI237" i="13"/>
  <c r="BG227" i="13"/>
  <c r="BF227" i="13" s="1"/>
  <c r="BI214" i="13"/>
  <c r="BI208" i="13"/>
  <c r="BI202" i="13"/>
  <c r="BI196" i="13"/>
  <c r="BI190" i="13"/>
  <c r="BI184" i="13"/>
  <c r="BI178" i="13"/>
  <c r="BI172" i="13"/>
  <c r="BI166" i="13"/>
  <c r="BI160" i="13"/>
  <c r="BI154" i="13"/>
  <c r="BI148" i="13"/>
  <c r="BI142" i="13"/>
  <c r="BI136" i="13"/>
  <c r="BI130" i="13"/>
  <c r="BI124" i="13"/>
  <c r="BI118" i="13"/>
  <c r="BI112" i="13"/>
  <c r="BI106" i="13"/>
  <c r="BI100" i="13"/>
  <c r="BI94" i="13"/>
  <c r="BI88" i="13"/>
  <c r="BI82" i="13"/>
  <c r="BI76" i="13"/>
  <c r="BI70" i="13"/>
  <c r="BI64" i="13"/>
  <c r="BI58" i="13"/>
  <c r="BI52" i="13"/>
  <c r="BI46" i="13"/>
  <c r="BG253" i="13"/>
  <c r="BF253" i="13" s="1"/>
  <c r="BG240" i="13"/>
  <c r="BF240" i="13" s="1"/>
  <c r="BG237" i="13"/>
  <c r="BF237" i="13" s="1"/>
  <c r="BG224" i="13"/>
  <c r="BF224" i="13" s="1"/>
  <c r="BI220" i="13"/>
  <c r="BG402" i="13"/>
  <c r="BF402" i="13" s="1"/>
  <c r="BI398" i="13"/>
  <c r="BG394" i="13"/>
  <c r="BF394" i="13" s="1"/>
  <c r="BI390" i="13"/>
  <c r="BG386" i="13"/>
  <c r="BF386" i="13" s="1"/>
  <c r="BI382" i="13"/>
  <c r="BG378" i="13"/>
  <c r="BF378" i="13" s="1"/>
  <c r="BI374" i="13"/>
  <c r="BG370" i="13"/>
  <c r="BF370" i="13" s="1"/>
  <c r="BI366" i="13"/>
  <c r="BG362" i="13"/>
  <c r="BF362" i="13" s="1"/>
  <c r="BI358" i="13"/>
  <c r="BG354" i="13"/>
  <c r="BF354" i="13" s="1"/>
  <c r="BI350" i="13"/>
  <c r="BG346" i="13"/>
  <c r="BF346" i="13" s="1"/>
  <c r="BI342" i="13"/>
  <c r="BI338" i="13"/>
  <c r="BI335" i="13"/>
  <c r="BI331" i="13"/>
  <c r="BG328" i="13"/>
  <c r="BF328" i="13" s="1"/>
  <c r="BG324" i="13"/>
  <c r="BF324" i="13" s="1"/>
  <c r="BI306" i="13"/>
  <c r="BI302" i="13"/>
  <c r="BI299" i="13"/>
  <c r="BI295" i="13"/>
  <c r="BG292" i="13"/>
  <c r="BF292" i="13" s="1"/>
  <c r="BG288" i="13"/>
  <c r="BF288" i="13" s="1"/>
  <c r="BI270" i="13"/>
  <c r="BI266" i="13"/>
  <c r="BI263" i="13"/>
  <c r="BG250" i="13"/>
  <c r="BF250" i="13" s="1"/>
  <c r="BI246" i="13"/>
  <c r="BI233" i="13"/>
  <c r="BI230" i="13"/>
  <c r="BI217" i="13"/>
  <c r="BG214" i="13"/>
  <c r="BF214" i="13" s="1"/>
  <c r="BI211" i="13"/>
  <c r="BG208" i="13"/>
  <c r="BF208" i="13" s="1"/>
  <c r="BI205" i="13"/>
  <c r="BG202" i="13"/>
  <c r="BF202" i="13" s="1"/>
  <c r="BI199" i="13"/>
  <c r="BG196" i="13"/>
  <c r="BF196" i="13" s="1"/>
  <c r="BI193" i="13"/>
  <c r="BG190" i="13"/>
  <c r="BF190" i="13" s="1"/>
  <c r="BI187" i="13"/>
  <c r="BG184" i="13"/>
  <c r="BF184" i="13" s="1"/>
  <c r="BI181" i="13"/>
  <c r="BG178" i="13"/>
  <c r="BF178" i="13" s="1"/>
  <c r="BI175" i="13"/>
  <c r="BG172" i="13"/>
  <c r="BF172" i="13" s="1"/>
  <c r="BI169" i="13"/>
  <c r="BG166" i="13"/>
  <c r="BF166" i="13" s="1"/>
  <c r="BI163" i="13"/>
  <c r="BG160" i="13"/>
  <c r="BF160" i="13" s="1"/>
  <c r="BI157" i="13"/>
  <c r="BG154" i="13"/>
  <c r="BF154" i="13" s="1"/>
  <c r="BI151" i="13"/>
  <c r="BG148" i="13"/>
  <c r="BF148" i="13" s="1"/>
  <c r="BI145" i="13"/>
  <c r="BG142" i="13"/>
  <c r="BF142" i="13" s="1"/>
  <c r="BI139" i="13"/>
  <c r="BG136" i="13"/>
  <c r="BF136" i="13" s="1"/>
  <c r="BI133" i="13"/>
  <c r="BG130" i="13"/>
  <c r="BF130" i="13" s="1"/>
  <c r="BI127" i="13"/>
  <c r="BG124" i="13"/>
  <c r="BF124" i="13" s="1"/>
  <c r="BI121" i="13"/>
  <c r="BG118" i="13"/>
  <c r="BF118" i="13" s="1"/>
  <c r="BI115" i="13"/>
  <c r="BG112" i="13"/>
  <c r="BF112" i="13" s="1"/>
  <c r="BI109" i="13"/>
  <c r="BG106" i="13"/>
  <c r="BF106" i="13" s="1"/>
  <c r="BI103" i="13"/>
  <c r="BG100" i="13"/>
  <c r="BF100" i="13" s="1"/>
  <c r="BI97" i="13"/>
  <c r="BG94" i="13"/>
  <c r="BF94" i="13" s="1"/>
  <c r="BI91" i="13"/>
  <c r="BG88" i="13"/>
  <c r="BF88" i="13" s="1"/>
  <c r="BI85" i="13"/>
  <c r="BG82" i="13"/>
  <c r="BF82" i="13" s="1"/>
  <c r="BI79" i="13"/>
  <c r="BG76" i="13"/>
  <c r="BF76" i="13" s="1"/>
  <c r="BI73" i="13"/>
  <c r="BG70" i="13"/>
  <c r="BF70" i="13" s="1"/>
  <c r="BI67" i="13"/>
  <c r="BG64" i="13"/>
  <c r="BF64" i="13" s="1"/>
  <c r="BI61" i="13"/>
  <c r="BG58" i="13"/>
  <c r="BF58" i="13" s="1"/>
  <c r="BI55" i="13"/>
  <c r="BG52" i="13"/>
  <c r="BF52" i="13" s="1"/>
  <c r="BI49" i="13"/>
  <c r="BG46" i="13"/>
  <c r="BF46" i="13" s="1"/>
  <c r="BI259" i="13"/>
  <c r="BG256" i="13"/>
  <c r="BF256" i="13" s="1"/>
  <c r="BI236" i="13"/>
  <c r="BG233" i="13"/>
  <c r="BF233" i="13" s="1"/>
  <c r="BI223" i="13"/>
  <c r="BG220" i="13"/>
  <c r="BF220" i="13" s="1"/>
  <c r="BI341" i="13"/>
  <c r="BG338" i="13"/>
  <c r="BF338" i="13" s="1"/>
  <c r="BG334" i="13"/>
  <c r="BF334" i="13" s="1"/>
  <c r="BI316" i="13"/>
  <c r="BI312" i="13"/>
  <c r="BI309" i="13"/>
  <c r="BI305" i="13"/>
  <c r="BG302" i="13"/>
  <c r="BF302" i="13" s="1"/>
  <c r="BG298" i="13"/>
  <c r="BF298" i="13" s="1"/>
  <c r="BI280" i="13"/>
  <c r="BI276" i="13"/>
  <c r="BI273" i="13"/>
  <c r="BI269" i="13"/>
  <c r="BG266" i="13"/>
  <c r="BF266" i="13" s="1"/>
  <c r="BG262" i="13"/>
  <c r="BF262" i="13" s="1"/>
  <c r="BG259" i="13"/>
  <c r="BF259" i="13" s="1"/>
  <c r="BG246" i="13"/>
  <c r="BF246" i="13" s="1"/>
  <c r="BI242" i="13"/>
  <c r="BI229" i="13"/>
  <c r="BI226" i="13"/>
  <c r="BI216" i="13"/>
  <c r="BI210" i="13"/>
  <c r="BI204" i="13"/>
  <c r="BI198" i="13"/>
  <c r="BI192" i="13"/>
  <c r="BI186" i="13"/>
  <c r="BI180" i="13"/>
  <c r="BI174" i="13"/>
  <c r="BI168" i="13"/>
  <c r="BI162" i="13"/>
  <c r="BI156" i="13"/>
  <c r="BI150" i="13"/>
  <c r="BI144" i="13"/>
  <c r="BI138" i="13"/>
  <c r="BI132" i="13"/>
  <c r="BI126" i="13"/>
  <c r="BI120" i="13"/>
  <c r="BI114" i="13"/>
  <c r="BI108" i="13"/>
  <c r="BI102" i="13"/>
  <c r="BI96" i="13"/>
  <c r="BI90" i="13"/>
  <c r="BI84" i="13"/>
  <c r="BI78" i="13"/>
  <c r="BI72" i="13"/>
  <c r="BI66" i="13"/>
  <c r="BI60" i="13"/>
  <c r="BI54" i="13"/>
  <c r="BI48" i="13"/>
  <c r="BI401" i="13"/>
  <c r="BI393" i="13"/>
  <c r="BI385" i="13"/>
  <c r="BI377" i="13"/>
  <c r="BI369" i="13"/>
  <c r="BI361" i="13"/>
  <c r="BI353" i="13"/>
  <c r="BI345" i="13"/>
  <c r="BI252" i="13"/>
  <c r="BI239" i="13"/>
  <c r="BI330" i="13"/>
  <c r="BI323" i="13"/>
  <c r="BG316" i="13"/>
  <c r="BF316" i="13" s="1"/>
  <c r="BI294" i="13"/>
  <c r="BI287" i="13"/>
  <c r="BG280" i="13"/>
  <c r="BF280" i="13" s="1"/>
  <c r="BG239" i="13"/>
  <c r="BF239" i="13" s="1"/>
  <c r="BG226" i="13"/>
  <c r="BF226" i="13" s="1"/>
  <c r="BI213" i="13"/>
  <c r="BI207" i="13"/>
  <c r="BI201" i="13"/>
  <c r="BI195" i="13"/>
  <c r="BI189" i="13"/>
  <c r="BI183" i="13"/>
  <c r="BI177" i="13"/>
  <c r="BI171" i="13"/>
  <c r="BI165" i="13"/>
  <c r="BI159" i="13"/>
  <c r="BI153" i="13"/>
  <c r="BI147" i="13"/>
  <c r="BI141" i="13"/>
  <c r="BI135" i="13"/>
  <c r="BI129" i="13"/>
  <c r="BI123" i="13"/>
  <c r="BI117" i="13"/>
  <c r="BI111" i="13"/>
  <c r="BI105" i="13"/>
  <c r="BI99" i="13"/>
  <c r="BI93" i="13"/>
  <c r="BI87" i="13"/>
  <c r="BI81" i="13"/>
  <c r="BI75" i="13"/>
  <c r="BI69" i="13"/>
  <c r="BI63" i="13"/>
  <c r="BI57" i="13"/>
  <c r="BI51" i="13"/>
  <c r="BI400" i="13"/>
  <c r="BI392" i="13"/>
  <c r="BI384" i="13"/>
  <c r="BI376" i="13"/>
  <c r="BI368" i="13"/>
  <c r="BI360" i="13"/>
  <c r="BI352" i="13"/>
  <c r="BI344" i="13"/>
  <c r="BG245" i="13"/>
  <c r="BF245" i="13" s="1"/>
  <c r="BG232" i="13"/>
  <c r="BF232" i="13" s="1"/>
  <c r="BI336" i="13"/>
  <c r="BI329" i="13"/>
  <c r="BG322" i="13"/>
  <c r="BF322" i="13" s="1"/>
  <c r="BI300" i="13"/>
  <c r="BI293" i="13"/>
  <c r="BG286" i="13"/>
  <c r="BF286" i="13" s="1"/>
  <c r="BI264" i="13"/>
  <c r="BG251" i="13"/>
  <c r="BF251" i="13" s="1"/>
  <c r="BG238" i="13"/>
  <c r="BF238" i="13" s="1"/>
  <c r="BI218" i="13"/>
  <c r="BI212" i="13"/>
  <c r="BI206" i="13"/>
  <c r="BI200" i="13"/>
  <c r="BI194" i="13"/>
  <c r="BI188" i="13"/>
  <c r="BI182" i="13"/>
  <c r="BI176" i="13"/>
  <c r="BI170" i="13"/>
  <c r="BI164" i="13"/>
  <c r="BI158" i="13"/>
  <c r="BI152" i="13"/>
  <c r="BI146" i="13"/>
  <c r="BI140" i="13"/>
  <c r="BI134" i="13"/>
  <c r="BI128" i="13"/>
  <c r="BI122" i="13"/>
  <c r="BI116" i="13"/>
  <c r="BI110" i="13"/>
  <c r="BI104" i="13"/>
  <c r="BI98" i="13"/>
  <c r="BI92" i="13"/>
  <c r="BI86" i="13"/>
  <c r="BI80" i="13"/>
  <c r="BI74" i="13"/>
  <c r="BI68" i="13"/>
  <c r="BI62" i="13"/>
  <c r="BI56" i="13"/>
  <c r="BI50" i="13"/>
  <c r="BI244" i="13"/>
  <c r="BI231" i="13"/>
  <c r="BI399" i="13"/>
  <c r="BI391" i="13"/>
  <c r="BI383" i="13"/>
  <c r="BI375" i="13"/>
  <c r="BI367" i="13"/>
  <c r="BI359" i="13"/>
  <c r="BI351" i="13"/>
  <c r="BI343" i="13"/>
  <c r="BG336" i="13"/>
  <c r="BF336" i="13" s="1"/>
  <c r="BI314" i="13"/>
  <c r="BI307" i="13"/>
  <c r="BG300" i="13"/>
  <c r="BF300" i="13" s="1"/>
  <c r="BI278" i="13"/>
  <c r="BI271" i="13"/>
  <c r="BG264" i="13"/>
  <c r="BF264" i="13" s="1"/>
  <c r="BI257" i="13"/>
  <c r="BG231" i="13"/>
  <c r="BF231" i="13" s="1"/>
  <c r="BG218" i="13"/>
  <c r="BF218" i="13" s="1"/>
  <c r="BG212" i="13"/>
  <c r="BF212" i="13" s="1"/>
  <c r="BG206" i="13"/>
  <c r="BF206" i="13" s="1"/>
  <c r="BG200" i="13"/>
  <c r="BF200" i="13" s="1"/>
  <c r="BG194" i="13"/>
  <c r="BF194" i="13" s="1"/>
  <c r="BG188" i="13"/>
  <c r="BF188" i="13" s="1"/>
  <c r="BG182" i="13"/>
  <c r="BF182" i="13" s="1"/>
  <c r="BG176" i="13"/>
  <c r="BF176" i="13" s="1"/>
  <c r="BG170" i="13"/>
  <c r="BF170" i="13" s="1"/>
  <c r="BG164" i="13"/>
  <c r="BF164" i="13" s="1"/>
  <c r="BG158" i="13"/>
  <c r="BF158" i="13" s="1"/>
  <c r="BG152" i="13"/>
  <c r="BF152" i="13" s="1"/>
  <c r="BG146" i="13"/>
  <c r="BF146" i="13" s="1"/>
  <c r="BG140" i="13"/>
  <c r="BF140" i="13" s="1"/>
  <c r="BG134" i="13"/>
  <c r="BF134" i="13" s="1"/>
  <c r="BG128" i="13"/>
  <c r="BF128" i="13" s="1"/>
  <c r="BG122" i="13"/>
  <c r="BF122" i="13" s="1"/>
  <c r="BG116" i="13"/>
  <c r="BF116" i="13" s="1"/>
  <c r="BG110" i="13"/>
  <c r="BF110" i="13" s="1"/>
  <c r="BG104" i="13"/>
  <c r="BF104" i="13" s="1"/>
  <c r="BG98" i="13"/>
  <c r="BF98" i="13" s="1"/>
  <c r="BG92" i="13"/>
  <c r="BF92" i="13" s="1"/>
  <c r="BG86" i="13"/>
  <c r="BF86" i="13" s="1"/>
  <c r="BG80" i="13"/>
  <c r="BF80" i="13" s="1"/>
  <c r="BG74" i="13"/>
  <c r="BF74" i="13" s="1"/>
  <c r="BG68" i="13"/>
  <c r="BF68" i="13" s="1"/>
  <c r="BG62" i="13"/>
  <c r="BF62" i="13" s="1"/>
  <c r="BG56" i="13"/>
  <c r="BF56" i="13" s="1"/>
  <c r="BG50" i="13"/>
  <c r="BF50" i="13" s="1"/>
  <c r="BI404" i="13"/>
  <c r="BI388" i="13"/>
  <c r="BI372" i="13"/>
  <c r="BI356" i="13"/>
  <c r="BG404" i="13"/>
  <c r="BF404" i="13" s="1"/>
  <c r="BG388" i="13"/>
  <c r="BF388" i="13" s="1"/>
  <c r="BG372" i="13"/>
  <c r="BF372" i="13" s="1"/>
  <c r="BG356" i="13"/>
  <c r="BF356" i="13" s="1"/>
  <c r="BI228" i="13"/>
  <c r="BG396" i="13"/>
  <c r="BF396" i="13" s="1"/>
  <c r="BG380" i="13"/>
  <c r="BF380" i="13" s="1"/>
  <c r="BG364" i="13"/>
  <c r="BF364" i="13" s="1"/>
  <c r="BG348" i="13"/>
  <c r="BF348" i="13" s="1"/>
  <c r="BG261" i="13"/>
  <c r="BF261" i="13" s="1"/>
  <c r="BG248" i="13"/>
  <c r="BF248" i="13" s="1"/>
  <c r="BI348" i="13"/>
  <c r="BI311" i="13"/>
  <c r="BI254" i="13"/>
  <c r="BI235" i="13"/>
  <c r="BI203" i="13"/>
  <c r="BI155" i="13"/>
  <c r="BI107" i="13"/>
  <c r="BI59" i="13"/>
  <c r="BG326" i="13"/>
  <c r="BF326" i="13" s="1"/>
  <c r="BI268" i="13"/>
  <c r="BG198" i="13"/>
  <c r="BF198" i="13" s="1"/>
  <c r="BI185" i="13"/>
  <c r="BG150" i="13"/>
  <c r="BF150" i="13" s="1"/>
  <c r="BI137" i="13"/>
  <c r="BG102" i="13"/>
  <c r="BF102" i="13" s="1"/>
  <c r="BI89" i="13"/>
  <c r="BG54" i="13"/>
  <c r="BF54" i="13" s="1"/>
  <c r="BI364" i="13"/>
  <c r="BG268" i="13"/>
  <c r="BF268" i="13" s="1"/>
  <c r="BI248" i="13"/>
  <c r="BG229" i="13"/>
  <c r="BF229" i="13" s="1"/>
  <c r="BI215" i="13"/>
  <c r="BI167" i="13"/>
  <c r="BI119" i="13"/>
  <c r="BI71" i="13"/>
  <c r="BI261" i="13"/>
  <c r="BG242" i="13"/>
  <c r="BF242" i="13" s="1"/>
  <c r="BG192" i="13"/>
  <c r="BF192" i="13" s="1"/>
  <c r="BG144" i="13"/>
  <c r="BF144" i="13" s="1"/>
  <c r="BG96" i="13"/>
  <c r="BF96" i="13" s="1"/>
  <c r="BG48" i="13"/>
  <c r="BF48" i="13" s="1"/>
  <c r="BI326" i="13"/>
  <c r="BI297" i="13"/>
  <c r="BG216" i="13"/>
  <c r="BF216" i="13" s="1"/>
  <c r="BG168" i="13"/>
  <c r="BF168" i="13" s="1"/>
  <c r="BG120" i="13"/>
  <c r="BF120" i="13" s="1"/>
  <c r="BG72" i="13"/>
  <c r="BF72" i="13" s="1"/>
  <c r="BI241" i="13"/>
  <c r="BI191" i="13"/>
  <c r="BI143" i="13"/>
  <c r="BI95" i="13"/>
  <c r="BI47" i="13"/>
  <c r="BI319" i="13"/>
  <c r="BG210" i="13"/>
  <c r="BF210" i="13" s="1"/>
  <c r="BG162" i="13"/>
  <c r="BF162" i="13" s="1"/>
  <c r="BG114" i="13"/>
  <c r="BF114" i="13" s="1"/>
  <c r="BG66" i="13"/>
  <c r="BF66" i="13" s="1"/>
  <c r="BI380" i="13"/>
  <c r="BI290" i="13"/>
  <c r="BG186" i="13"/>
  <c r="BF186" i="13" s="1"/>
  <c r="BG138" i="13"/>
  <c r="BF138" i="13" s="1"/>
  <c r="BG90" i="13"/>
  <c r="BF90" i="13" s="1"/>
  <c r="BI318" i="13"/>
  <c r="BG290" i="13"/>
  <c r="BF290" i="13" s="1"/>
  <c r="BG235" i="13"/>
  <c r="BF235" i="13" s="1"/>
  <c r="BI209" i="13"/>
  <c r="BI161" i="13"/>
  <c r="BI113" i="13"/>
  <c r="BI65" i="13"/>
  <c r="BI283" i="13"/>
  <c r="BI255" i="13"/>
  <c r="BG180" i="13"/>
  <c r="BF180" i="13" s="1"/>
  <c r="BG132" i="13"/>
  <c r="BF132" i="13" s="1"/>
  <c r="BG84" i="13"/>
  <c r="BF84" i="13" s="1"/>
  <c r="BG312" i="13"/>
  <c r="BF312" i="13" s="1"/>
  <c r="BG255" i="13"/>
  <c r="BF255" i="13" s="1"/>
  <c r="BG204" i="13"/>
  <c r="BF204" i="13" s="1"/>
  <c r="BG156" i="13"/>
  <c r="BF156" i="13" s="1"/>
  <c r="BG108" i="13"/>
  <c r="BF108" i="13" s="1"/>
  <c r="BG60" i="13"/>
  <c r="BF60" i="13" s="1"/>
  <c r="BI304" i="13"/>
  <c r="BG304" i="13"/>
  <c r="BF304" i="13" s="1"/>
  <c r="BI197" i="13"/>
  <c r="BI149" i="13"/>
  <c r="BI101" i="13"/>
  <c r="BI53" i="13"/>
  <c r="BI340" i="13"/>
  <c r="BG340" i="13"/>
  <c r="BF340" i="13" s="1"/>
  <c r="BI125" i="13"/>
  <c r="BG276" i="13"/>
  <c r="BF276" i="13" s="1"/>
  <c r="BG222" i="13"/>
  <c r="BF222" i="13" s="1"/>
  <c r="BI83" i="13"/>
  <c r="BG78" i="13"/>
  <c r="BF78" i="13" s="1"/>
  <c r="BI333" i="13"/>
  <c r="BI179" i="13"/>
  <c r="BI173" i="13"/>
  <c r="BG174" i="13"/>
  <c r="BF174" i="13" s="1"/>
  <c r="BI282" i="13"/>
  <c r="BI77" i="13"/>
  <c r="BI396" i="13"/>
  <c r="BI222" i="13"/>
  <c r="BI275" i="13"/>
  <c r="BI131" i="13"/>
  <c r="BG126" i="13"/>
  <c r="BF126" i="13" s="1"/>
  <c r="CA816" i="13"/>
  <c r="CG816" i="13" s="1"/>
  <c r="CB811" i="13"/>
  <c r="U806" i="13" s="1"/>
  <c r="H77" i="53" s="1"/>
  <c r="CI816" i="13"/>
  <c r="CO816" i="13" s="1"/>
  <c r="CJ811" i="13"/>
  <c r="U807" i="13" s="1"/>
  <c r="H78" i="53" s="1"/>
  <c r="T415" i="13"/>
  <c r="I46" i="53" s="1"/>
  <c r="R415" i="13"/>
  <c r="G46" i="53"/>
  <c r="S418" i="13"/>
  <c r="F49" i="53" s="1"/>
  <c r="T418" i="13"/>
  <c r="I49" i="53" s="1"/>
  <c r="R418" i="13"/>
  <c r="F24" i="53"/>
  <c r="F25" i="53"/>
  <c r="G49" i="53"/>
  <c r="F23" i="53"/>
  <c r="F22" i="53"/>
  <c r="F28" i="53"/>
  <c r="F26" i="53"/>
  <c r="F30" i="53"/>
  <c r="F27" i="53"/>
  <c r="F29" i="53"/>
  <c r="F21" i="53"/>
  <c r="G47" i="53"/>
  <c r="R416" i="13"/>
  <c r="S416" i="13"/>
  <c r="F47" i="53" s="1"/>
  <c r="T416" i="13"/>
  <c r="I47" i="53" s="1"/>
  <c r="S417" i="13"/>
  <c r="F48" i="53" s="1"/>
  <c r="G48" i="53"/>
  <c r="R417" i="13"/>
  <c r="T417" i="13"/>
  <c r="I48" i="53" s="1"/>
  <c r="T423" i="13"/>
  <c r="I54" i="53" s="1"/>
  <c r="G54" i="53"/>
  <c r="S423" i="13"/>
  <c r="F54" i="53" s="1"/>
  <c r="R423" i="13"/>
  <c r="CI426" i="13" s="1"/>
  <c r="T420" i="13"/>
  <c r="I51" i="53" s="1"/>
  <c r="G51" i="53"/>
  <c r="R420" i="13"/>
  <c r="BK426" i="13" s="1"/>
  <c r="S420" i="13"/>
  <c r="F51" i="53" s="1"/>
  <c r="G50" i="53"/>
  <c r="T419" i="13"/>
  <c r="I50" i="53" s="1"/>
  <c r="S419" i="13"/>
  <c r="F50" i="53" s="1"/>
  <c r="R419" i="13"/>
  <c r="BC426" i="13" s="1"/>
  <c r="I21" i="53"/>
  <c r="F14" i="53" s="1"/>
  <c r="G52" i="53"/>
  <c r="T421" i="13"/>
  <c r="I52" i="53" s="1"/>
  <c r="R421" i="13"/>
  <c r="BS426" i="13" s="1"/>
  <c r="S421" i="13"/>
  <c r="F52" i="53" s="1"/>
  <c r="T422" i="13"/>
  <c r="I53" i="53" s="1"/>
  <c r="G53" i="53"/>
  <c r="S422" i="13"/>
  <c r="F53" i="53" s="1"/>
  <c r="R422" i="13"/>
  <c r="CA426" i="13" s="1"/>
  <c r="G14" i="53"/>
  <c r="BL40" i="13"/>
  <c r="CJ40" i="13"/>
  <c r="CB40" i="13"/>
  <c r="BD40" i="13"/>
  <c r="U32" i="13" s="1"/>
  <c r="BT40" i="13"/>
  <c r="Q429" i="13" l="1"/>
  <c r="AF429" i="13"/>
  <c r="CN785" i="13"/>
  <c r="CN782" i="13"/>
  <c r="CN779" i="13"/>
  <c r="CN776" i="13"/>
  <c r="CN773" i="13"/>
  <c r="CN770" i="13"/>
  <c r="CN767" i="13"/>
  <c r="CN764" i="13"/>
  <c r="CN761" i="13"/>
  <c r="CN758" i="13"/>
  <c r="CN755" i="13"/>
  <c r="CN752" i="13"/>
  <c r="CN749" i="13"/>
  <c r="CN746" i="13"/>
  <c r="CN743" i="13"/>
  <c r="CN740" i="13"/>
  <c r="CN737" i="13"/>
  <c r="CN734" i="13"/>
  <c r="CN731" i="13"/>
  <c r="CN728" i="13"/>
  <c r="CN725" i="13"/>
  <c r="CN722" i="13"/>
  <c r="CN719" i="13"/>
  <c r="CN716" i="13"/>
  <c r="CN713" i="13"/>
  <c r="CN710" i="13"/>
  <c r="CN707" i="13"/>
  <c r="CN704" i="13"/>
  <c r="CN701" i="13"/>
  <c r="CN698" i="13"/>
  <c r="CN695" i="13"/>
  <c r="CN692" i="13"/>
  <c r="CN689" i="13"/>
  <c r="CN686" i="13"/>
  <c r="CN683" i="13"/>
  <c r="CN680" i="13"/>
  <c r="CN677" i="13"/>
  <c r="CN674" i="13"/>
  <c r="CN671" i="13"/>
  <c r="CN668" i="13"/>
  <c r="CN665" i="13"/>
  <c r="CN662" i="13"/>
  <c r="CN659" i="13"/>
  <c r="CN656" i="13"/>
  <c r="CN653" i="13"/>
  <c r="CN650" i="13"/>
  <c r="CN647" i="13"/>
  <c r="CN644" i="13"/>
  <c r="CN641" i="13"/>
  <c r="CN638" i="13"/>
  <c r="CN635" i="13"/>
  <c r="CN632" i="13"/>
  <c r="CN629" i="13"/>
  <c r="CN626" i="13"/>
  <c r="CN623" i="13"/>
  <c r="CN620" i="13"/>
  <c r="CN617" i="13"/>
  <c r="CN614" i="13"/>
  <c r="CN611" i="13"/>
  <c r="CN608" i="13"/>
  <c r="CN605" i="13"/>
  <c r="CN602" i="13"/>
  <c r="CN599" i="13"/>
  <c r="CN596" i="13"/>
  <c r="CN593" i="13"/>
  <c r="CN590" i="13"/>
  <c r="CN587" i="13"/>
  <c r="CN584" i="13"/>
  <c r="CN581" i="13"/>
  <c r="CN578" i="13"/>
  <c r="CN575" i="13"/>
  <c r="CN572" i="13"/>
  <c r="CN569" i="13"/>
  <c r="CN566" i="13"/>
  <c r="CN563" i="13"/>
  <c r="CN560" i="13"/>
  <c r="CN557" i="13"/>
  <c r="CN554" i="13"/>
  <c r="CN551" i="13"/>
  <c r="CN548" i="13"/>
  <c r="CN545" i="13"/>
  <c r="CN542" i="13"/>
  <c r="CN539" i="13"/>
  <c r="CN536" i="13"/>
  <c r="CN533" i="13"/>
  <c r="CN530" i="13"/>
  <c r="CN527" i="13"/>
  <c r="CN524" i="13"/>
  <c r="CN521" i="13"/>
  <c r="CN518" i="13"/>
  <c r="CN515" i="13"/>
  <c r="CN512" i="13"/>
  <c r="CN509" i="13"/>
  <c r="CN506" i="13"/>
  <c r="CN503" i="13"/>
  <c r="CN500" i="13"/>
  <c r="CN497" i="13"/>
  <c r="CN494" i="13"/>
  <c r="CN491" i="13"/>
  <c r="CN488" i="13"/>
  <c r="CN485" i="13"/>
  <c r="CN482" i="13"/>
  <c r="CN479" i="13"/>
  <c r="CN476" i="13"/>
  <c r="CN473" i="13"/>
  <c r="CN470" i="13"/>
  <c r="CN467" i="13"/>
  <c r="CN464" i="13"/>
  <c r="CN461" i="13"/>
  <c r="CN458" i="13"/>
  <c r="CN455" i="13"/>
  <c r="CN452" i="13"/>
  <c r="CN449" i="13"/>
  <c r="CN446" i="13"/>
  <c r="CN443" i="13"/>
  <c r="CN440" i="13"/>
  <c r="CN437" i="13"/>
  <c r="CN434" i="13"/>
  <c r="CJ432" i="13"/>
  <c r="CN787" i="13"/>
  <c r="CN784" i="13"/>
  <c r="CN781" i="13"/>
  <c r="CN778" i="13"/>
  <c r="CN775" i="13"/>
  <c r="CN772" i="13"/>
  <c r="CN769" i="13"/>
  <c r="CN766" i="13"/>
  <c r="CN763" i="13"/>
  <c r="CN760" i="13"/>
  <c r="CN757" i="13"/>
  <c r="CN754" i="13"/>
  <c r="CN751" i="13"/>
  <c r="CN748" i="13"/>
  <c r="CN745" i="13"/>
  <c r="CN742" i="13"/>
  <c r="CN739" i="13"/>
  <c r="CN736" i="13"/>
  <c r="CN733" i="13"/>
  <c r="CN730" i="13"/>
  <c r="CN727" i="13"/>
  <c r="CN724" i="13"/>
  <c r="CN721" i="13"/>
  <c r="CN718" i="13"/>
  <c r="CN715" i="13"/>
  <c r="CN712" i="13"/>
  <c r="CN709" i="13"/>
  <c r="CN706" i="13"/>
  <c r="CN703" i="13"/>
  <c r="CN700" i="13"/>
  <c r="CN697" i="13"/>
  <c r="CN694" i="13"/>
  <c r="CN691" i="13"/>
  <c r="CN688" i="13"/>
  <c r="CN685" i="13"/>
  <c r="CN682" i="13"/>
  <c r="CN679" i="13"/>
  <c r="CN676" i="13"/>
  <c r="CN673" i="13"/>
  <c r="CN670" i="13"/>
  <c r="CN667" i="13"/>
  <c r="CN664" i="13"/>
  <c r="CN661" i="13"/>
  <c r="CN658" i="13"/>
  <c r="CN655" i="13"/>
  <c r="CN652" i="13"/>
  <c r="CN649" i="13"/>
  <c r="CN646" i="13"/>
  <c r="CN643" i="13"/>
  <c r="CN640" i="13"/>
  <c r="CN637" i="13"/>
  <c r="CN634" i="13"/>
  <c r="CN631" i="13"/>
  <c r="CN628" i="13"/>
  <c r="CN625" i="13"/>
  <c r="CN622" i="13"/>
  <c r="CN619" i="13"/>
  <c r="CN616" i="13"/>
  <c r="CN613" i="13"/>
  <c r="CN610" i="13"/>
  <c r="CN607" i="13"/>
  <c r="CN604" i="13"/>
  <c r="CN601" i="13"/>
  <c r="CN598" i="13"/>
  <c r="CN595" i="13"/>
  <c r="CN592" i="13"/>
  <c r="CN589" i="13"/>
  <c r="CN586" i="13"/>
  <c r="CN583" i="13"/>
  <c r="CN580" i="13"/>
  <c r="CN577" i="13"/>
  <c r="CN574" i="13"/>
  <c r="CN571" i="13"/>
  <c r="CN568" i="13"/>
  <c r="CN565" i="13"/>
  <c r="CN562" i="13"/>
  <c r="CN559" i="13"/>
  <c r="CN556" i="13"/>
  <c r="CN553" i="13"/>
  <c r="CN550" i="13"/>
  <c r="CN547" i="13"/>
  <c r="CN544" i="13"/>
  <c r="CN541" i="13"/>
  <c r="CN538" i="13"/>
  <c r="CN535" i="13"/>
  <c r="CN532" i="13"/>
  <c r="CN529" i="13"/>
  <c r="CN526" i="13"/>
  <c r="CN523" i="13"/>
  <c r="CN520" i="13"/>
  <c r="CN517" i="13"/>
  <c r="CN514" i="13"/>
  <c r="CN511" i="13"/>
  <c r="CN508" i="13"/>
  <c r="CN505" i="13"/>
  <c r="CN502" i="13"/>
  <c r="CN499" i="13"/>
  <c r="CN496" i="13"/>
  <c r="CN493" i="13"/>
  <c r="CN490" i="13"/>
  <c r="CN487" i="13"/>
  <c r="CN484" i="13"/>
  <c r="CN481" i="13"/>
  <c r="CN478" i="13"/>
  <c r="CN475" i="13"/>
  <c r="CN472" i="13"/>
  <c r="CN469" i="13"/>
  <c r="CN466" i="13"/>
  <c r="CN463" i="13"/>
  <c r="CN460" i="13"/>
  <c r="CN457" i="13"/>
  <c r="CN454" i="13"/>
  <c r="CN451" i="13"/>
  <c r="CN448" i="13"/>
  <c r="CN445" i="13"/>
  <c r="CN442" i="13"/>
  <c r="CN439" i="13"/>
  <c r="CN436" i="13"/>
  <c r="CN433" i="13"/>
  <c r="CM781" i="13"/>
  <c r="CL781" i="13" s="1"/>
  <c r="CJ778" i="13"/>
  <c r="CM774" i="13"/>
  <c r="CL774" i="13" s="1"/>
  <c r="CJ771" i="13"/>
  <c r="CM763" i="13"/>
  <c r="CL763" i="13" s="1"/>
  <c r="CJ760" i="13"/>
  <c r="CM756" i="13"/>
  <c r="CL756" i="13" s="1"/>
  <c r="CJ753" i="13"/>
  <c r="CM745" i="13"/>
  <c r="CL745" i="13" s="1"/>
  <c r="CJ742" i="13"/>
  <c r="CM738" i="13"/>
  <c r="CL738" i="13" s="1"/>
  <c r="CJ735" i="13"/>
  <c r="CM727" i="13"/>
  <c r="CL727" i="13" s="1"/>
  <c r="CJ724" i="13"/>
  <c r="CM720" i="13"/>
  <c r="CL720" i="13" s="1"/>
  <c r="CJ717" i="13"/>
  <c r="CM709" i="13"/>
  <c r="CL709" i="13" s="1"/>
  <c r="CJ706" i="13"/>
  <c r="CM702" i="13"/>
  <c r="CL702" i="13" s="1"/>
  <c r="CJ699" i="13"/>
  <c r="CM691" i="13"/>
  <c r="CL691" i="13" s="1"/>
  <c r="CJ688" i="13"/>
  <c r="CM684" i="13"/>
  <c r="CL684" i="13" s="1"/>
  <c r="CJ681" i="13"/>
  <c r="CM673" i="13"/>
  <c r="CL673" i="13" s="1"/>
  <c r="CJ670" i="13"/>
  <c r="CM666" i="13"/>
  <c r="CL666" i="13" s="1"/>
  <c r="CJ663" i="13"/>
  <c r="CM655" i="13"/>
  <c r="CL655" i="13" s="1"/>
  <c r="CJ652" i="13"/>
  <c r="CM648" i="13"/>
  <c r="CL648" i="13" s="1"/>
  <c r="CJ645" i="13"/>
  <c r="CM637" i="13"/>
  <c r="CL637" i="13" s="1"/>
  <c r="CJ634" i="13"/>
  <c r="CM630" i="13"/>
  <c r="CL630" i="13" s="1"/>
  <c r="CJ627" i="13"/>
  <c r="CM619" i="13"/>
  <c r="CL619" i="13" s="1"/>
  <c r="CJ616" i="13"/>
  <c r="CM612" i="13"/>
  <c r="CL612" i="13" s="1"/>
  <c r="CJ609" i="13"/>
  <c r="CM601" i="13"/>
  <c r="CL601" i="13" s="1"/>
  <c r="CJ598" i="13"/>
  <c r="CM594" i="13"/>
  <c r="CL594" i="13" s="1"/>
  <c r="CJ591" i="13"/>
  <c r="CM583" i="13"/>
  <c r="CL583" i="13" s="1"/>
  <c r="CJ580" i="13"/>
  <c r="CM576" i="13"/>
  <c r="CL576" i="13" s="1"/>
  <c r="CJ573" i="13"/>
  <c r="CM565" i="13"/>
  <c r="CL565" i="13" s="1"/>
  <c r="CJ562" i="13"/>
  <c r="CM558" i="13"/>
  <c r="CL558" i="13" s="1"/>
  <c r="CJ555" i="13"/>
  <c r="CM547" i="13"/>
  <c r="CL547" i="13" s="1"/>
  <c r="CJ544" i="13"/>
  <c r="CM540" i="13"/>
  <c r="CL540" i="13" s="1"/>
  <c r="CJ537" i="13"/>
  <c r="CM529" i="13"/>
  <c r="CL529" i="13" s="1"/>
  <c r="CJ526" i="13"/>
  <c r="CM522" i="13"/>
  <c r="CL522" i="13" s="1"/>
  <c r="CJ519" i="13"/>
  <c r="CM511" i="13"/>
  <c r="CL511" i="13" s="1"/>
  <c r="CJ508" i="13"/>
  <c r="CM504" i="13"/>
  <c r="CL504" i="13" s="1"/>
  <c r="CJ501" i="13"/>
  <c r="CM493" i="13"/>
  <c r="CL493" i="13" s="1"/>
  <c r="CJ490" i="13"/>
  <c r="CM486" i="13"/>
  <c r="CL486" i="13" s="1"/>
  <c r="CJ483" i="13"/>
  <c r="CM475" i="13"/>
  <c r="CL475" i="13" s="1"/>
  <c r="CJ472" i="13"/>
  <c r="CM468" i="13"/>
  <c r="CL468" i="13" s="1"/>
  <c r="CJ465" i="13"/>
  <c r="CM457" i="13"/>
  <c r="CL457" i="13" s="1"/>
  <c r="CJ454" i="13"/>
  <c r="CM450" i="13"/>
  <c r="CL450" i="13" s="1"/>
  <c r="CJ447" i="13"/>
  <c r="CM439" i="13"/>
  <c r="CL439" i="13" s="1"/>
  <c r="CJ436" i="13"/>
  <c r="CM432" i="13"/>
  <c r="CL432" i="13" s="1"/>
  <c r="CM787" i="13"/>
  <c r="CL787" i="13" s="1"/>
  <c r="CJ784" i="13"/>
  <c r="CM780" i="13"/>
  <c r="CL780" i="13" s="1"/>
  <c r="CJ777" i="13"/>
  <c r="CM769" i="13"/>
  <c r="CL769" i="13" s="1"/>
  <c r="CJ766" i="13"/>
  <c r="CM762" i="13"/>
  <c r="CL762" i="13" s="1"/>
  <c r="CJ759" i="13"/>
  <c r="CM751" i="13"/>
  <c r="CL751" i="13" s="1"/>
  <c r="CJ748" i="13"/>
  <c r="CM744" i="13"/>
  <c r="CL744" i="13" s="1"/>
  <c r="CJ741" i="13"/>
  <c r="CM733" i="13"/>
  <c r="CL733" i="13" s="1"/>
  <c r="CJ730" i="13"/>
  <c r="CM726" i="13"/>
  <c r="CL726" i="13" s="1"/>
  <c r="CJ723" i="13"/>
  <c r="CM715" i="13"/>
  <c r="CL715" i="13" s="1"/>
  <c r="CJ712" i="13"/>
  <c r="CM708" i="13"/>
  <c r="CL708" i="13" s="1"/>
  <c r="CJ705" i="13"/>
  <c r="CM697" i="13"/>
  <c r="CL697" i="13" s="1"/>
  <c r="CJ694" i="13"/>
  <c r="CM690" i="13"/>
  <c r="CL690" i="13" s="1"/>
  <c r="CJ687" i="13"/>
  <c r="CM679" i="13"/>
  <c r="CL679" i="13" s="1"/>
  <c r="CJ676" i="13"/>
  <c r="CM672" i="13"/>
  <c r="CL672" i="13" s="1"/>
  <c r="CJ669" i="13"/>
  <c r="CM661" i="13"/>
  <c r="CL661" i="13" s="1"/>
  <c r="CJ658" i="13"/>
  <c r="CM654" i="13"/>
  <c r="CL654" i="13" s="1"/>
  <c r="CJ651" i="13"/>
  <c r="CM643" i="13"/>
  <c r="CL643" i="13" s="1"/>
  <c r="CJ640" i="13"/>
  <c r="CM636" i="13"/>
  <c r="CL636" i="13" s="1"/>
  <c r="CJ633" i="13"/>
  <c r="CM625" i="13"/>
  <c r="CL625" i="13" s="1"/>
  <c r="CJ622" i="13"/>
  <c r="CM618" i="13"/>
  <c r="CL618" i="13" s="1"/>
  <c r="CJ615" i="13"/>
  <c r="CM607" i="13"/>
  <c r="CL607" i="13" s="1"/>
  <c r="CJ604" i="13"/>
  <c r="CM600" i="13"/>
  <c r="CL600" i="13" s="1"/>
  <c r="CJ597" i="13"/>
  <c r="CM589" i="13"/>
  <c r="CL589" i="13" s="1"/>
  <c r="CJ586" i="13"/>
  <c r="CM582" i="13"/>
  <c r="CL582" i="13" s="1"/>
  <c r="CJ579" i="13"/>
  <c r="CM571" i="13"/>
  <c r="CL571" i="13" s="1"/>
  <c r="CJ568" i="13"/>
  <c r="CM564" i="13"/>
  <c r="CL564" i="13" s="1"/>
  <c r="CJ561" i="13"/>
  <c r="CM553" i="13"/>
  <c r="CL553" i="13" s="1"/>
  <c r="CJ550" i="13"/>
  <c r="CM546" i="13"/>
  <c r="CL546" i="13" s="1"/>
  <c r="CJ543" i="13"/>
  <c r="CM535" i="13"/>
  <c r="CL535" i="13" s="1"/>
  <c r="CJ532" i="13"/>
  <c r="CM528" i="13"/>
  <c r="CL528" i="13" s="1"/>
  <c r="CJ525" i="13"/>
  <c r="CM517" i="13"/>
  <c r="CL517" i="13" s="1"/>
  <c r="CJ514" i="13"/>
  <c r="CM510" i="13"/>
  <c r="CL510" i="13" s="1"/>
  <c r="CJ507" i="13"/>
  <c r="CM499" i="13"/>
  <c r="CL499" i="13" s="1"/>
  <c r="CJ496" i="13"/>
  <c r="CM492" i="13"/>
  <c r="CL492" i="13" s="1"/>
  <c r="CJ489" i="13"/>
  <c r="CM481" i="13"/>
  <c r="CL481" i="13" s="1"/>
  <c r="CJ478" i="13"/>
  <c r="CM474" i="13"/>
  <c r="CL474" i="13" s="1"/>
  <c r="CJ471" i="13"/>
  <c r="CM463" i="13"/>
  <c r="CL463" i="13" s="1"/>
  <c r="CJ460" i="13"/>
  <c r="CM456" i="13"/>
  <c r="CL456" i="13" s="1"/>
  <c r="CJ453" i="13"/>
  <c r="CM445" i="13"/>
  <c r="CL445" i="13" s="1"/>
  <c r="CJ442" i="13"/>
  <c r="CM438" i="13"/>
  <c r="CL438" i="13" s="1"/>
  <c r="CJ435" i="13"/>
  <c r="CJ779" i="13"/>
  <c r="CN774" i="13"/>
  <c r="CN765" i="13"/>
  <c r="CM761" i="13"/>
  <c r="CL761" i="13" s="1"/>
  <c r="CM748" i="13"/>
  <c r="CL748" i="13" s="1"/>
  <c r="CJ740" i="13"/>
  <c r="CN735" i="13"/>
  <c r="CM731" i="13"/>
  <c r="CL731" i="13" s="1"/>
  <c r="CJ727" i="13"/>
  <c r="CM722" i="13"/>
  <c r="CL722" i="13" s="1"/>
  <c r="CJ710" i="13"/>
  <c r="CM705" i="13"/>
  <c r="CL705" i="13" s="1"/>
  <c r="CJ701" i="13"/>
  <c r="CN696" i="13"/>
  <c r="CM692" i="13"/>
  <c r="CL692" i="13" s="1"/>
  <c r="CJ684" i="13"/>
  <c r="CJ671" i="13"/>
  <c r="CN666" i="13"/>
  <c r="CN657" i="13"/>
  <c r="CM653" i="13"/>
  <c r="CL653" i="13" s="1"/>
  <c r="CM640" i="13"/>
  <c r="CL640" i="13" s="1"/>
  <c r="CJ632" i="13"/>
  <c r="CN627" i="13"/>
  <c r="CM623" i="13"/>
  <c r="CL623" i="13" s="1"/>
  <c r="CJ619" i="13"/>
  <c r="CM614" i="13"/>
  <c r="CL614" i="13" s="1"/>
  <c r="CJ602" i="13"/>
  <c r="CM597" i="13"/>
  <c r="CL597" i="13" s="1"/>
  <c r="CJ593" i="13"/>
  <c r="CN588" i="13"/>
  <c r="CM584" i="13"/>
  <c r="CL584" i="13" s="1"/>
  <c r="CJ576" i="13"/>
  <c r="CJ563" i="13"/>
  <c r="CN558" i="13"/>
  <c r="CN549" i="13"/>
  <c r="CM545" i="13"/>
  <c r="CL545" i="13" s="1"/>
  <c r="CM532" i="13"/>
  <c r="CL532" i="13" s="1"/>
  <c r="CJ524" i="13"/>
  <c r="CN519" i="13"/>
  <c r="CM515" i="13"/>
  <c r="CL515" i="13" s="1"/>
  <c r="CJ511" i="13"/>
  <c r="CM506" i="13"/>
  <c r="CL506" i="13" s="1"/>
  <c r="CJ494" i="13"/>
  <c r="CM489" i="13"/>
  <c r="CL489" i="13" s="1"/>
  <c r="CJ485" i="13"/>
  <c r="CN480" i="13"/>
  <c r="CM476" i="13"/>
  <c r="CL476" i="13" s="1"/>
  <c r="CJ468" i="13"/>
  <c r="CJ455" i="13"/>
  <c r="CN450" i="13"/>
  <c r="CN441" i="13"/>
  <c r="CM437" i="13"/>
  <c r="CL437" i="13" s="1"/>
  <c r="CJ782" i="13"/>
  <c r="CM777" i="13"/>
  <c r="CL777" i="13" s="1"/>
  <c r="CJ773" i="13"/>
  <c r="CN768" i="13"/>
  <c r="CM764" i="13"/>
  <c r="CL764" i="13" s="1"/>
  <c r="CJ756" i="13"/>
  <c r="CJ743" i="13"/>
  <c r="CN738" i="13"/>
  <c r="CN729" i="13"/>
  <c r="CM725" i="13"/>
  <c r="CL725" i="13" s="1"/>
  <c r="CM712" i="13"/>
  <c r="CL712" i="13" s="1"/>
  <c r="CJ704" i="13"/>
  <c r="CN699" i="13"/>
  <c r="CM695" i="13"/>
  <c r="CL695" i="13" s="1"/>
  <c r="CJ691" i="13"/>
  <c r="CM686" i="13"/>
  <c r="CL686" i="13" s="1"/>
  <c r="CJ674" i="13"/>
  <c r="CM669" i="13"/>
  <c r="CL669" i="13" s="1"/>
  <c r="CJ665" i="13"/>
  <c r="CN660" i="13"/>
  <c r="CM656" i="13"/>
  <c r="CL656" i="13" s="1"/>
  <c r="CJ648" i="13"/>
  <c r="CJ635" i="13"/>
  <c r="CN630" i="13"/>
  <c r="CN621" i="13"/>
  <c r="CM617" i="13"/>
  <c r="CL617" i="13" s="1"/>
  <c r="CM604" i="13"/>
  <c r="CL604" i="13" s="1"/>
  <c r="CJ596" i="13"/>
  <c r="CN591" i="13"/>
  <c r="CM587" i="13"/>
  <c r="CL587" i="13" s="1"/>
  <c r="CJ583" i="13"/>
  <c r="CM578" i="13"/>
  <c r="CL578" i="13" s="1"/>
  <c r="CJ566" i="13"/>
  <c r="CM561" i="13"/>
  <c r="CL561" i="13" s="1"/>
  <c r="CJ557" i="13"/>
  <c r="CN552" i="13"/>
  <c r="CM548" i="13"/>
  <c r="CL548" i="13" s="1"/>
  <c r="CJ540" i="13"/>
  <c r="CJ527" i="13"/>
  <c r="CN522" i="13"/>
  <c r="CN513" i="13"/>
  <c r="CM509" i="13"/>
  <c r="CL509" i="13" s="1"/>
  <c r="CM496" i="13"/>
  <c r="CL496" i="13" s="1"/>
  <c r="CJ488" i="13"/>
  <c r="CN483" i="13"/>
  <c r="CM479" i="13"/>
  <c r="CL479" i="13" s="1"/>
  <c r="CJ475" i="13"/>
  <c r="CM470" i="13"/>
  <c r="CL470" i="13" s="1"/>
  <c r="CJ458" i="13"/>
  <c r="CM453" i="13"/>
  <c r="CL453" i="13" s="1"/>
  <c r="CJ449" i="13"/>
  <c r="CN444" i="13"/>
  <c r="CM440" i="13"/>
  <c r="CL440" i="13" s="1"/>
  <c r="CJ785" i="13"/>
  <c r="CJ780" i="13"/>
  <c r="CJ775" i="13"/>
  <c r="CJ754" i="13"/>
  <c r="CJ749" i="13"/>
  <c r="CM743" i="13"/>
  <c r="CL743" i="13" s="1"/>
  <c r="CJ733" i="13"/>
  <c r="CN717" i="13"/>
  <c r="CJ697" i="13"/>
  <c r="CJ692" i="13"/>
  <c r="CM681" i="13"/>
  <c r="CL681" i="13" s="1"/>
  <c r="CJ666" i="13"/>
  <c r="CM660" i="13"/>
  <c r="CL660" i="13" s="1"/>
  <c r="CM645" i="13"/>
  <c r="CL645" i="13" s="1"/>
  <c r="CN639" i="13"/>
  <c r="CM634" i="13"/>
  <c r="CL634" i="13" s="1"/>
  <c r="CM629" i="13"/>
  <c r="CL629" i="13" s="1"/>
  <c r="CM624" i="13"/>
  <c r="CL624" i="13" s="1"/>
  <c r="CJ614" i="13"/>
  <c r="CM608" i="13"/>
  <c r="CL608" i="13" s="1"/>
  <c r="CM603" i="13"/>
  <c r="CL603" i="13" s="1"/>
  <c r="CM598" i="13"/>
  <c r="CL598" i="13" s="1"/>
  <c r="CM593" i="13"/>
  <c r="CL593" i="13" s="1"/>
  <c r="CN582" i="13"/>
  <c r="CM577" i="13"/>
  <c r="CL577" i="13" s="1"/>
  <c r="CM572" i="13"/>
  <c r="CL572" i="13" s="1"/>
  <c r="CM567" i="13"/>
  <c r="CL567" i="13" s="1"/>
  <c r="CM556" i="13"/>
  <c r="CL556" i="13" s="1"/>
  <c r="CJ552" i="13"/>
  <c r="CN546" i="13"/>
  <c r="CM541" i="13"/>
  <c r="CL541" i="13" s="1"/>
  <c r="CJ531" i="13"/>
  <c r="CN525" i="13"/>
  <c r="CM520" i="13"/>
  <c r="CL520" i="13" s="1"/>
  <c r="CJ516" i="13"/>
  <c r="CJ505" i="13"/>
  <c r="CJ500" i="13"/>
  <c r="CJ495" i="13"/>
  <c r="CN489" i="13"/>
  <c r="CJ479" i="13"/>
  <c r="CJ474" i="13"/>
  <c r="CJ469" i="13"/>
  <c r="CJ464" i="13"/>
  <c r="CM458" i="13"/>
  <c r="CL458" i="13" s="1"/>
  <c r="CJ448" i="13"/>
  <c r="CJ443" i="13"/>
  <c r="CJ438" i="13"/>
  <c r="CN432" i="13"/>
  <c r="CM784" i="13"/>
  <c r="CL784" i="13" s="1"/>
  <c r="CM779" i="13"/>
  <c r="CL779" i="13" s="1"/>
  <c r="CJ769" i="13"/>
  <c r="CJ764" i="13"/>
  <c r="CM758" i="13"/>
  <c r="CL758" i="13" s="1"/>
  <c r="CN753" i="13"/>
  <c r="CJ738" i="13"/>
  <c r="CN732" i="13"/>
  <c r="CJ728" i="13"/>
  <c r="CM717" i="13"/>
  <c r="CL717" i="13" s="1"/>
  <c r="CN711" i="13"/>
  <c r="CJ707" i="13"/>
  <c r="CJ702" i="13"/>
  <c r="CM696" i="13"/>
  <c r="CL696" i="13" s="1"/>
  <c r="CJ686" i="13"/>
  <c r="CN675" i="13"/>
  <c r="CM670" i="13"/>
  <c r="CL670" i="13" s="1"/>
  <c r="CM665" i="13"/>
  <c r="CL665" i="13" s="1"/>
  <c r="CJ655" i="13"/>
  <c r="CJ650" i="13"/>
  <c r="CM644" i="13"/>
  <c r="CL644" i="13" s="1"/>
  <c r="CM639" i="13"/>
  <c r="CL639" i="13" s="1"/>
  <c r="CJ629" i="13"/>
  <c r="CN618" i="13"/>
  <c r="CM613" i="13"/>
  <c r="CL613" i="13" s="1"/>
  <c r="CM592" i="13"/>
  <c r="CL592" i="13" s="1"/>
  <c r="CJ588" i="13"/>
  <c r="CJ567" i="13"/>
  <c r="CN561" i="13"/>
  <c r="CM551" i="13"/>
  <c r="CL551" i="13" s="1"/>
  <c r="CJ541" i="13"/>
  <c r="CJ536" i="13"/>
  <c r="CM530" i="13"/>
  <c r="CL530" i="13" s="1"/>
  <c r="CM525" i="13"/>
  <c r="CL525" i="13" s="1"/>
  <c r="CJ515" i="13"/>
  <c r="CJ510" i="13"/>
  <c r="CN504" i="13"/>
  <c r="CM494" i="13"/>
  <c r="CL494" i="13" s="1"/>
  <c r="CJ484" i="13"/>
  <c r="CM478" i="13"/>
  <c r="CL478" i="13" s="1"/>
  <c r="CM473" i="13"/>
  <c r="CL473" i="13" s="1"/>
  <c r="CN468" i="13"/>
  <c r="CJ463" i="13"/>
  <c r="CM452" i="13"/>
  <c r="CL452" i="13" s="1"/>
  <c r="CN447" i="13"/>
  <c r="CM442" i="13"/>
  <c r="CL442" i="13" s="1"/>
  <c r="CM783" i="13"/>
  <c r="CL783" i="13" s="1"/>
  <c r="CM772" i="13"/>
  <c r="CL772" i="13" s="1"/>
  <c r="CJ768" i="13"/>
  <c r="CN762" i="13"/>
  <c r="CM757" i="13"/>
  <c r="CL757" i="13" s="1"/>
  <c r="CJ747" i="13"/>
  <c r="CN741" i="13"/>
  <c r="CM736" i="13"/>
  <c r="CL736" i="13" s="1"/>
  <c r="CJ732" i="13"/>
  <c r="CJ721" i="13"/>
  <c r="CJ716" i="13"/>
  <c r="CJ711" i="13"/>
  <c r="CN705" i="13"/>
  <c r="CJ695" i="13"/>
  <c r="CJ690" i="13"/>
  <c r="CJ685" i="13"/>
  <c r="CJ680" i="13"/>
  <c r="CM674" i="13"/>
  <c r="CL674" i="13" s="1"/>
  <c r="CJ664" i="13"/>
  <c r="CJ659" i="13"/>
  <c r="CJ654" i="13"/>
  <c r="CN648" i="13"/>
  <c r="CJ643" i="13"/>
  <c r="CJ628" i="13"/>
  <c r="CM622" i="13"/>
  <c r="CL622" i="13" s="1"/>
  <c r="CJ607" i="13"/>
  <c r="CM596" i="13"/>
  <c r="CL596" i="13" s="1"/>
  <c r="CM591" i="13"/>
  <c r="CL591" i="13" s="1"/>
  <c r="CN570" i="13"/>
  <c r="CM555" i="13"/>
  <c r="CL555" i="13" s="1"/>
  <c r="CJ545" i="13"/>
  <c r="CM539" i="13"/>
  <c r="CL539" i="13" s="1"/>
  <c r="CM534" i="13"/>
  <c r="CL534" i="13" s="1"/>
  <c r="CM513" i="13"/>
  <c r="CL513" i="13" s="1"/>
  <c r="CM508" i="13"/>
  <c r="CL508" i="13" s="1"/>
  <c r="CM503" i="13"/>
  <c r="CL503" i="13" s="1"/>
  <c r="CM498" i="13"/>
  <c r="CL498" i="13" s="1"/>
  <c r="CJ493" i="13"/>
  <c r="CM487" i="13"/>
  <c r="CL487" i="13" s="1"/>
  <c r="CM482" i="13"/>
  <c r="CL482" i="13" s="1"/>
  <c r="CM477" i="13"/>
  <c r="CL477" i="13" s="1"/>
  <c r="CM472" i="13"/>
  <c r="CL472" i="13" s="1"/>
  <c r="CJ467" i="13"/>
  <c r="CJ462" i="13"/>
  <c r="CN456" i="13"/>
  <c r="CM451" i="13"/>
  <c r="CL451" i="13" s="1"/>
  <c r="CM446" i="13"/>
  <c r="CL446" i="13" s="1"/>
  <c r="CN435" i="13"/>
  <c r="CJ787" i="13"/>
  <c r="CN780" i="13"/>
  <c r="CM773" i="13"/>
  <c r="CL773" i="13" s="1"/>
  <c r="CM766" i="13"/>
  <c r="CL766" i="13" s="1"/>
  <c r="CN759" i="13"/>
  <c r="CM752" i="13"/>
  <c r="CL752" i="13" s="1"/>
  <c r="CJ746" i="13"/>
  <c r="CJ725" i="13"/>
  <c r="CM718" i="13"/>
  <c r="CL718" i="13" s="1"/>
  <c r="CJ698" i="13"/>
  <c r="CM683" i="13"/>
  <c r="CL683" i="13" s="1"/>
  <c r="CJ677" i="13"/>
  <c r="CJ783" i="13"/>
  <c r="CJ776" i="13"/>
  <c r="CJ761" i="13"/>
  <c r="CM753" i="13"/>
  <c r="CL753" i="13" s="1"/>
  <c r="CM737" i="13"/>
  <c r="CL737" i="13" s="1"/>
  <c r="CM723" i="13"/>
  <c r="CL723" i="13" s="1"/>
  <c r="CJ715" i="13"/>
  <c r="CJ708" i="13"/>
  <c r="CJ700" i="13"/>
  <c r="CJ678" i="13"/>
  <c r="CM663" i="13"/>
  <c r="CL663" i="13" s="1"/>
  <c r="CJ657" i="13"/>
  <c r="CM649" i="13"/>
  <c r="CL649" i="13" s="1"/>
  <c r="CM642" i="13"/>
  <c r="CL642" i="13" s="1"/>
  <c r="CJ636" i="13"/>
  <c r="CM628" i="13"/>
  <c r="CL628" i="13" s="1"/>
  <c r="CM621" i="13"/>
  <c r="CL621" i="13" s="1"/>
  <c r="CM615" i="13"/>
  <c r="CL615" i="13" s="1"/>
  <c r="CJ608" i="13"/>
  <c r="CJ601" i="13"/>
  <c r="CN594" i="13"/>
  <c r="CJ587" i="13"/>
  <c r="CM580" i="13"/>
  <c r="CL580" i="13" s="1"/>
  <c r="CN573" i="13"/>
  <c r="CM566" i="13"/>
  <c r="CL566" i="13" s="1"/>
  <c r="CM559" i="13"/>
  <c r="CL559" i="13" s="1"/>
  <c r="CJ553" i="13"/>
  <c r="CJ546" i="13"/>
  <c r="CM538" i="13"/>
  <c r="CL538" i="13" s="1"/>
  <c r="CJ518" i="13"/>
  <c r="CJ512" i="13"/>
  <c r="CM497" i="13"/>
  <c r="CL497" i="13" s="1"/>
  <c r="CJ491" i="13"/>
  <c r="CM483" i="13"/>
  <c r="CL483" i="13" s="1"/>
  <c r="CJ477" i="13"/>
  <c r="CJ470" i="13"/>
  <c r="CN462" i="13"/>
  <c r="CJ456" i="13"/>
  <c r="CM449" i="13"/>
  <c r="CL449" i="13" s="1"/>
  <c r="CM782" i="13"/>
  <c r="CL782" i="13" s="1"/>
  <c r="CM775" i="13"/>
  <c r="CL775" i="13" s="1"/>
  <c r="CM767" i="13"/>
  <c r="CL767" i="13" s="1"/>
  <c r="CM760" i="13"/>
  <c r="CL760" i="13" s="1"/>
  <c r="CJ752" i="13"/>
  <c r="CJ745" i="13"/>
  <c r="CJ737" i="13"/>
  <c r="CM729" i="13"/>
  <c r="CL729" i="13" s="1"/>
  <c r="CJ722" i="13"/>
  <c r="CN714" i="13"/>
  <c r="CM707" i="13"/>
  <c r="CL707" i="13" s="1"/>
  <c r="CM699" i="13"/>
  <c r="CL699" i="13" s="1"/>
  <c r="CJ693" i="13"/>
  <c r="CN684" i="13"/>
  <c r="CM677" i="13"/>
  <c r="CL677" i="13" s="1"/>
  <c r="CN669" i="13"/>
  <c r="CJ649" i="13"/>
  <c r="CM635" i="13"/>
  <c r="CL635" i="13" s="1"/>
  <c r="CJ781" i="13"/>
  <c r="CM765" i="13"/>
  <c r="CL765" i="13" s="1"/>
  <c r="CJ758" i="13"/>
  <c r="CM750" i="13"/>
  <c r="CL750" i="13" s="1"/>
  <c r="CM742" i="13"/>
  <c r="CL742" i="13" s="1"/>
  <c r="CM735" i="13"/>
  <c r="CL735" i="13" s="1"/>
  <c r="CM728" i="13"/>
  <c r="CL728" i="13" s="1"/>
  <c r="CM713" i="13"/>
  <c r="CL713" i="13" s="1"/>
  <c r="CM689" i="13"/>
  <c r="CL689" i="13" s="1"/>
  <c r="CM682" i="13"/>
  <c r="CL682" i="13" s="1"/>
  <c r="CJ675" i="13"/>
  <c r="CJ668" i="13"/>
  <c r="CJ647" i="13"/>
  <c r="CJ641" i="13"/>
  <c r="CM633" i="13"/>
  <c r="CL633" i="13" s="1"/>
  <c r="CM626" i="13"/>
  <c r="CL626" i="13" s="1"/>
  <c r="CN612" i="13"/>
  <c r="CJ606" i="13"/>
  <c r="CJ592" i="13"/>
  <c r="CJ571" i="13"/>
  <c r="CJ558" i="13"/>
  <c r="CM550" i="13"/>
  <c r="CL550" i="13" s="1"/>
  <c r="CM543" i="13"/>
  <c r="CL543" i="13" s="1"/>
  <c r="CM537" i="13"/>
  <c r="CL537" i="13" s="1"/>
  <c r="CJ530" i="13"/>
  <c r="CJ523" i="13"/>
  <c r="CM516" i="13"/>
  <c r="CL516" i="13" s="1"/>
  <c r="CJ509" i="13"/>
  <c r="CJ502" i="13"/>
  <c r="CM495" i="13"/>
  <c r="CL495" i="13" s="1"/>
  <c r="CN474" i="13"/>
  <c r="CM467" i="13"/>
  <c r="CL467" i="13" s="1"/>
  <c r="CM460" i="13"/>
  <c r="CL460" i="13" s="1"/>
  <c r="CJ440" i="13"/>
  <c r="CM433" i="13"/>
  <c r="CL433" i="13" s="1"/>
  <c r="CJ774" i="13"/>
  <c r="CM754" i="13"/>
  <c r="CL754" i="13" s="1"/>
  <c r="CJ744" i="13"/>
  <c r="CJ734" i="13"/>
  <c r="CJ714" i="13"/>
  <c r="CN693" i="13"/>
  <c r="CJ683" i="13"/>
  <c r="CJ673" i="13"/>
  <c r="CN654" i="13"/>
  <c r="CJ646" i="13"/>
  <c r="CJ637" i="13"/>
  <c r="CM610" i="13"/>
  <c r="CL610" i="13" s="1"/>
  <c r="CM602" i="13"/>
  <c r="CL602" i="13" s="1"/>
  <c r="CM585" i="13"/>
  <c r="CL585" i="13" s="1"/>
  <c r="CJ577" i="13"/>
  <c r="CJ569" i="13"/>
  <c r="CM560" i="13"/>
  <c r="CL560" i="13" s="1"/>
  <c r="CM552" i="13"/>
  <c r="CL552" i="13" s="1"/>
  <c r="CN543" i="13"/>
  <c r="CJ535" i="13"/>
  <c r="CM527" i="13"/>
  <c r="CL527" i="13" s="1"/>
  <c r="CM519" i="13"/>
  <c r="CL519" i="13" s="1"/>
  <c r="CM502" i="13"/>
  <c r="CL502" i="13" s="1"/>
  <c r="CN477" i="13"/>
  <c r="CM469" i="13"/>
  <c r="CL469" i="13" s="1"/>
  <c r="CM740" i="13"/>
  <c r="CL740" i="13" s="1"/>
  <c r="CM730" i="13"/>
  <c r="CL730" i="13" s="1"/>
  <c r="CJ720" i="13"/>
  <c r="CM700" i="13"/>
  <c r="CL700" i="13" s="1"/>
  <c r="CM671" i="13"/>
  <c r="CL671" i="13" s="1"/>
  <c r="CJ661" i="13"/>
  <c r="CN651" i="13"/>
  <c r="CN642" i="13"/>
  <c r="CM632" i="13"/>
  <c r="CL632" i="13" s="1"/>
  <c r="CN624" i="13"/>
  <c r="CM599" i="13"/>
  <c r="CL599" i="13" s="1"/>
  <c r="CM590" i="13"/>
  <c r="CL590" i="13" s="1"/>
  <c r="CM574" i="13"/>
  <c r="CL574" i="13" s="1"/>
  <c r="CJ542" i="13"/>
  <c r="CM533" i="13"/>
  <c r="CL533" i="13" s="1"/>
  <c r="CM524" i="13"/>
  <c r="CL524" i="13" s="1"/>
  <c r="CN516" i="13"/>
  <c r="CN507" i="13"/>
  <c r="CM491" i="13"/>
  <c r="CL491" i="13" s="1"/>
  <c r="CJ466" i="13"/>
  <c r="CJ459" i="13"/>
  <c r="CM441" i="13"/>
  <c r="CL441" i="13" s="1"/>
  <c r="CJ434" i="13"/>
  <c r="CJ428" i="13"/>
  <c r="CM770" i="13"/>
  <c r="CL770" i="13" s="1"/>
  <c r="CM759" i="13"/>
  <c r="CL759" i="13" s="1"/>
  <c r="CJ750" i="13"/>
  <c r="CM719" i="13"/>
  <c r="CL719" i="13" s="1"/>
  <c r="CJ689" i="13"/>
  <c r="CJ679" i="13"/>
  <c r="CM668" i="13"/>
  <c r="CL668" i="13" s="1"/>
  <c r="CJ660" i="13"/>
  <c r="CM651" i="13"/>
  <c r="CL651" i="13" s="1"/>
  <c r="CJ642" i="13"/>
  <c r="CJ624" i="13"/>
  <c r="CN615" i="13"/>
  <c r="CN606" i="13"/>
  <c r="CJ599" i="13"/>
  <c r="CJ582" i="13"/>
  <c r="CJ574" i="13"/>
  <c r="CJ565" i="13"/>
  <c r="CM557" i="13"/>
  <c r="CL557" i="13" s="1"/>
  <c r="CJ549" i="13"/>
  <c r="CN540" i="13"/>
  <c r="CJ533" i="13"/>
  <c r="CM523" i="13"/>
  <c r="CL523" i="13" s="1"/>
  <c r="CM507" i="13"/>
  <c r="CL507" i="13" s="1"/>
  <c r="CJ499" i="13"/>
  <c r="CN465" i="13"/>
  <c r="CM785" i="13"/>
  <c r="CL785" i="13" s="1"/>
  <c r="CM771" i="13"/>
  <c r="CL771" i="13" s="1"/>
  <c r="CN756" i="13"/>
  <c r="CN744" i="13"/>
  <c r="CJ731" i="13"/>
  <c r="CM716" i="13"/>
  <c r="CL716" i="13" s="1"/>
  <c r="CM703" i="13"/>
  <c r="CL703" i="13" s="1"/>
  <c r="CN690" i="13"/>
  <c r="CM676" i="13"/>
  <c r="CL676" i="13" s="1"/>
  <c r="CM664" i="13"/>
  <c r="CL664" i="13" s="1"/>
  <c r="CM652" i="13"/>
  <c r="CL652" i="13" s="1"/>
  <c r="CJ639" i="13"/>
  <c r="CM627" i="13"/>
  <c r="CL627" i="13" s="1"/>
  <c r="CM616" i="13"/>
  <c r="CL616" i="13" s="1"/>
  <c r="CJ605" i="13"/>
  <c r="CJ595" i="13"/>
  <c r="CJ584" i="13"/>
  <c r="CJ572" i="13"/>
  <c r="CM549" i="13"/>
  <c r="CL549" i="13" s="1"/>
  <c r="CJ528" i="13"/>
  <c r="CJ517" i="13"/>
  <c r="CJ506" i="13"/>
  <c r="CM484" i="13"/>
  <c r="CL484" i="13" s="1"/>
  <c r="CN471" i="13"/>
  <c r="CM461" i="13"/>
  <c r="CL461" i="13" s="1"/>
  <c r="CJ452" i="13"/>
  <c r="CJ444" i="13"/>
  <c r="CM778" i="13"/>
  <c r="CL778" i="13" s="1"/>
  <c r="CM739" i="13"/>
  <c r="CL739" i="13" s="1"/>
  <c r="CJ726" i="13"/>
  <c r="CJ713" i="13"/>
  <c r="CM698" i="13"/>
  <c r="CL698" i="13" s="1"/>
  <c r="CN672" i="13"/>
  <c r="CM659" i="13"/>
  <c r="CL659" i="13" s="1"/>
  <c r="CM647" i="13"/>
  <c r="CL647" i="13" s="1"/>
  <c r="CN636" i="13"/>
  <c r="CJ623" i="13"/>
  <c r="CJ612" i="13"/>
  <c r="CJ590" i="13"/>
  <c r="CM579" i="13"/>
  <c r="CL579" i="13" s="1"/>
  <c r="CM568" i="13"/>
  <c r="CL568" i="13" s="1"/>
  <c r="CJ556" i="13"/>
  <c r="CJ547" i="13"/>
  <c r="CN534" i="13"/>
  <c r="CJ513" i="13"/>
  <c r="CN501" i="13"/>
  <c r="CM490" i="13"/>
  <c r="CL490" i="13" s="1"/>
  <c r="CM459" i="13"/>
  <c r="CL459" i="13" s="1"/>
  <c r="CM448" i="13"/>
  <c r="CL448" i="13" s="1"/>
  <c r="CN777" i="13"/>
  <c r="CJ751" i="13"/>
  <c r="CJ739" i="13"/>
  <c r="CM711" i="13"/>
  <c r="CL711" i="13" s="1"/>
  <c r="CM685" i="13"/>
  <c r="CL685" i="13" s="1"/>
  <c r="CM658" i="13"/>
  <c r="CL658" i="13" s="1"/>
  <c r="CM646" i="13"/>
  <c r="CL646" i="13" s="1"/>
  <c r="CM611" i="13"/>
  <c r="CL611" i="13" s="1"/>
  <c r="CN600" i="13"/>
  <c r="CN555" i="13"/>
  <c r="CM512" i="13"/>
  <c r="CL512" i="13" s="1"/>
  <c r="CM501" i="13"/>
  <c r="CL501" i="13" s="1"/>
  <c r="CJ480" i="13"/>
  <c r="CJ457" i="13"/>
  <c r="CJ439" i="13"/>
  <c r="CJ786" i="13"/>
  <c r="CJ767" i="13"/>
  <c r="CN747" i="13"/>
  <c r="CM732" i="13"/>
  <c r="CL732" i="13" s="1"/>
  <c r="CM714" i="13"/>
  <c r="CL714" i="13" s="1"/>
  <c r="CM694" i="13"/>
  <c r="CL694" i="13" s="1"/>
  <c r="CM678" i="13"/>
  <c r="CL678" i="13" s="1"/>
  <c r="CJ662" i="13"/>
  <c r="CJ630" i="13"/>
  <c r="CJ613" i="13"/>
  <c r="CM569" i="13"/>
  <c r="CL569" i="13" s="1"/>
  <c r="CJ554" i="13"/>
  <c r="CJ539" i="13"/>
  <c r="CN495" i="13"/>
  <c r="CM480" i="13"/>
  <c r="CL480" i="13" s="1"/>
  <c r="CJ762" i="13"/>
  <c r="CM724" i="13"/>
  <c r="CL724" i="13" s="1"/>
  <c r="CM706" i="13"/>
  <c r="CL706" i="13" s="1"/>
  <c r="CM688" i="13"/>
  <c r="CL688" i="13" s="1"/>
  <c r="CJ672" i="13"/>
  <c r="CJ656" i="13"/>
  <c r="CM638" i="13"/>
  <c r="CL638" i="13" s="1"/>
  <c r="CM609" i="13"/>
  <c r="CL609" i="13" s="1"/>
  <c r="CJ594" i="13"/>
  <c r="CJ578" i="13"/>
  <c r="CM563" i="13"/>
  <c r="CL563" i="13" s="1"/>
  <c r="CJ534" i="13"/>
  <c r="CJ520" i="13"/>
  <c r="CM505" i="13"/>
  <c r="CL505" i="13" s="1"/>
  <c r="CM488" i="13"/>
  <c r="CL488" i="13" s="1"/>
  <c r="CJ476" i="13"/>
  <c r="CJ461" i="13"/>
  <c r="CM447" i="13"/>
  <c r="CL447" i="13" s="1"/>
  <c r="CM436" i="13"/>
  <c r="CL436" i="13" s="1"/>
  <c r="CM776" i="13"/>
  <c r="CL776" i="13" s="1"/>
  <c r="CM741" i="13"/>
  <c r="CL741" i="13" s="1"/>
  <c r="CN723" i="13"/>
  <c r="CN687" i="13"/>
  <c r="CJ638" i="13"/>
  <c r="CJ621" i="13"/>
  <c r="CM606" i="13"/>
  <c r="CL606" i="13" s="1"/>
  <c r="CN576" i="13"/>
  <c r="CJ548" i="13"/>
  <c r="CN531" i="13"/>
  <c r="CM518" i="13"/>
  <c r="CL518" i="13" s="1"/>
  <c r="CJ504" i="13"/>
  <c r="CJ446" i="13"/>
  <c r="CM435" i="13"/>
  <c r="CL435" i="13" s="1"/>
  <c r="CM734" i="13"/>
  <c r="CL734" i="13" s="1"/>
  <c r="CJ709" i="13"/>
  <c r="CN663" i="13"/>
  <c r="CM641" i="13"/>
  <c r="CL641" i="13" s="1"/>
  <c r="CJ620" i="13"/>
  <c r="CJ600" i="13"/>
  <c r="CJ581" i="13"/>
  <c r="CJ560" i="13"/>
  <c r="CM521" i="13"/>
  <c r="CL521" i="13" s="1"/>
  <c r="CM500" i="13"/>
  <c r="CL500" i="13" s="1"/>
  <c r="CJ482" i="13"/>
  <c r="CJ445" i="13"/>
  <c r="CM755" i="13"/>
  <c r="CL755" i="13" s="1"/>
  <c r="CN708" i="13"/>
  <c r="CJ682" i="13"/>
  <c r="CM662" i="13"/>
  <c r="CL662" i="13" s="1"/>
  <c r="CJ618" i="13"/>
  <c r="CN597" i="13"/>
  <c r="CN579" i="13"/>
  <c r="CJ521" i="13"/>
  <c r="CN498" i="13"/>
  <c r="CJ481" i="13"/>
  <c r="CM462" i="13"/>
  <c r="CL462" i="13" s="1"/>
  <c r="CM444" i="13"/>
  <c r="CL444" i="13" s="1"/>
  <c r="CN771" i="13"/>
  <c r="CM687" i="13"/>
  <c r="CL687" i="13" s="1"/>
  <c r="CM657" i="13"/>
  <c r="CL657" i="13" s="1"/>
  <c r="CN609" i="13"/>
  <c r="CN585" i="13"/>
  <c r="CM562" i="13"/>
  <c r="CL562" i="13" s="1"/>
  <c r="CN537" i="13"/>
  <c r="CJ770" i="13"/>
  <c r="CN681" i="13"/>
  <c r="CJ631" i="13"/>
  <c r="CM605" i="13"/>
  <c r="CL605" i="13" s="1"/>
  <c r="CJ585" i="13"/>
  <c r="CJ559" i="13"/>
  <c r="CM536" i="13"/>
  <c r="CL536" i="13" s="1"/>
  <c r="CJ487" i="13"/>
  <c r="CM465" i="13"/>
  <c r="CL465" i="13" s="1"/>
  <c r="CN786" i="13"/>
  <c r="CN750" i="13"/>
  <c r="CJ719" i="13"/>
  <c r="CM680" i="13"/>
  <c r="CL680" i="13" s="1"/>
  <c r="CM650" i="13"/>
  <c r="CL650" i="13" s="1"/>
  <c r="CM620" i="13"/>
  <c r="CL620" i="13" s="1"/>
  <c r="CN564" i="13"/>
  <c r="CM531" i="13"/>
  <c r="CL531" i="13" s="1"/>
  <c r="CM434" i="13"/>
  <c r="CL434" i="13" s="1"/>
  <c r="CM786" i="13"/>
  <c r="CL786" i="13" s="1"/>
  <c r="CM749" i="13"/>
  <c r="CL749" i="13" s="1"/>
  <c r="CJ718" i="13"/>
  <c r="CN678" i="13"/>
  <c r="CJ617" i="13"/>
  <c r="CJ589" i="13"/>
  <c r="CJ564" i="13"/>
  <c r="CM454" i="13"/>
  <c r="CL454" i="13" s="1"/>
  <c r="CJ433" i="13"/>
  <c r="CJ703" i="13"/>
  <c r="CJ644" i="13"/>
  <c r="CJ611" i="13"/>
  <c r="CM581" i="13"/>
  <c r="CL581" i="13" s="1"/>
  <c r="CJ497" i="13"/>
  <c r="CM471" i="13"/>
  <c r="CL471" i="13" s="1"/>
  <c r="CJ451" i="13"/>
  <c r="CJ772" i="13"/>
  <c r="CJ736" i="13"/>
  <c r="CN702" i="13"/>
  <c r="CM667" i="13"/>
  <c r="CL667" i="13" s="1"/>
  <c r="CJ610" i="13"/>
  <c r="CM575" i="13"/>
  <c r="CL575" i="13" s="1"/>
  <c r="CM526" i="13"/>
  <c r="CL526" i="13" s="1"/>
  <c r="CJ450" i="13"/>
  <c r="CM768" i="13"/>
  <c r="CL768" i="13" s="1"/>
  <c r="CM701" i="13"/>
  <c r="CL701" i="13" s="1"/>
  <c r="CN633" i="13"/>
  <c r="CJ575" i="13"/>
  <c r="CJ551" i="13"/>
  <c r="CJ522" i="13"/>
  <c r="CM746" i="13"/>
  <c r="CL746" i="13" s="1"/>
  <c r="CJ626" i="13"/>
  <c r="CM573" i="13"/>
  <c r="CL573" i="13" s="1"/>
  <c r="CJ529" i="13"/>
  <c r="CJ486" i="13"/>
  <c r="CJ441" i="13"/>
  <c r="CJ729" i="13"/>
  <c r="CM675" i="13"/>
  <c r="CL675" i="13" s="1"/>
  <c r="CN528" i="13"/>
  <c r="CM485" i="13"/>
  <c r="CL485" i="13" s="1"/>
  <c r="CN438" i="13"/>
  <c r="CJ625" i="13"/>
  <c r="CM570" i="13"/>
  <c r="CL570" i="13" s="1"/>
  <c r="CN726" i="13"/>
  <c r="CJ653" i="13"/>
  <c r="CM514" i="13"/>
  <c r="CL514" i="13" s="1"/>
  <c r="CN459" i="13"/>
  <c r="CM721" i="13"/>
  <c r="CL721" i="13" s="1"/>
  <c r="CM588" i="13"/>
  <c r="CL588" i="13" s="1"/>
  <c r="CN720" i="13"/>
  <c r="CM586" i="13"/>
  <c r="CL586" i="13" s="1"/>
  <c r="CN510" i="13"/>
  <c r="CM455" i="13"/>
  <c r="CL455" i="13" s="1"/>
  <c r="CM710" i="13"/>
  <c r="CL710" i="13" s="1"/>
  <c r="CN645" i="13"/>
  <c r="CJ570" i="13"/>
  <c r="CN453" i="13"/>
  <c r="CJ755" i="13"/>
  <c r="CN783" i="13"/>
  <c r="CM704" i="13"/>
  <c r="CL704" i="13" s="1"/>
  <c r="CM631" i="13"/>
  <c r="CL631" i="13" s="1"/>
  <c r="CN567" i="13"/>
  <c r="CJ503" i="13"/>
  <c r="CJ765" i="13"/>
  <c r="CJ696" i="13"/>
  <c r="CM554" i="13"/>
  <c r="CL554" i="13" s="1"/>
  <c r="CN492" i="13"/>
  <c r="CJ437" i="13"/>
  <c r="CM693" i="13"/>
  <c r="CL693" i="13" s="1"/>
  <c r="CN603" i="13"/>
  <c r="CM544" i="13"/>
  <c r="CL544" i="13" s="1"/>
  <c r="CN486" i="13"/>
  <c r="CJ757" i="13"/>
  <c r="CJ667" i="13"/>
  <c r="CJ603" i="13"/>
  <c r="CJ473" i="13"/>
  <c r="CM542" i="13"/>
  <c r="CL542" i="13" s="1"/>
  <c r="CM466" i="13"/>
  <c r="CL466" i="13" s="1"/>
  <c r="CJ498" i="13"/>
  <c r="CM443" i="13"/>
  <c r="CL443" i="13" s="1"/>
  <c r="CJ763" i="13"/>
  <c r="CJ492" i="13"/>
  <c r="CJ538" i="13"/>
  <c r="CM464" i="13"/>
  <c r="CL464" i="13" s="1"/>
  <c r="CM747" i="13"/>
  <c r="CL747" i="13" s="1"/>
  <c r="CM595" i="13"/>
  <c r="CL595" i="13" s="1"/>
  <c r="BL429" i="13"/>
  <c r="BT429" i="13"/>
  <c r="CJ429" i="13"/>
  <c r="BL428" i="13"/>
  <c r="BL787" i="13"/>
  <c r="BL784" i="13"/>
  <c r="BL781" i="13"/>
  <c r="BL778" i="13"/>
  <c r="BL775" i="13"/>
  <c r="BL772" i="13"/>
  <c r="BL769" i="13"/>
  <c r="BL766" i="13"/>
  <c r="BL763" i="13"/>
  <c r="BL760" i="13"/>
  <c r="BL757" i="13"/>
  <c r="BL754" i="13"/>
  <c r="BL751" i="13"/>
  <c r="BL748" i="13"/>
  <c r="BL745" i="13"/>
  <c r="BL742" i="13"/>
  <c r="BL739" i="13"/>
  <c r="BL736" i="13"/>
  <c r="BL733" i="13"/>
  <c r="BL730" i="13"/>
  <c r="BL727" i="13"/>
  <c r="BL724" i="13"/>
  <c r="BL721" i="13"/>
  <c r="BL718" i="13"/>
  <c r="BL715" i="13"/>
  <c r="BL712" i="13"/>
  <c r="BL709" i="13"/>
  <c r="BL706" i="13"/>
  <c r="BL703" i="13"/>
  <c r="BL700" i="13"/>
  <c r="BL697" i="13"/>
  <c r="BL694" i="13"/>
  <c r="BL691" i="13"/>
  <c r="BL688" i="13"/>
  <c r="BL685" i="13"/>
  <c r="BL682" i="13"/>
  <c r="BL679" i="13"/>
  <c r="BL676" i="13"/>
  <c r="BL673" i="13"/>
  <c r="BL670" i="13"/>
  <c r="BL667" i="13"/>
  <c r="BL664" i="13"/>
  <c r="BL661" i="13"/>
  <c r="BL658" i="13"/>
  <c r="BL655" i="13"/>
  <c r="BL652" i="13"/>
  <c r="BL649" i="13"/>
  <c r="BL646" i="13"/>
  <c r="BL643" i="13"/>
  <c r="BL640" i="13"/>
  <c r="BL637" i="13"/>
  <c r="BL634" i="13"/>
  <c r="BL631" i="13"/>
  <c r="BL628" i="13"/>
  <c r="BL625" i="13"/>
  <c r="BL622" i="13"/>
  <c r="BL619" i="13"/>
  <c r="BL616" i="13"/>
  <c r="BL613" i="13"/>
  <c r="BL610" i="13"/>
  <c r="BL607" i="13"/>
  <c r="BL604" i="13"/>
  <c r="BL601" i="13"/>
  <c r="BL598" i="13"/>
  <c r="BL595" i="13"/>
  <c r="BL592" i="13"/>
  <c r="BL589" i="13"/>
  <c r="BL586" i="13"/>
  <c r="BL583" i="13"/>
  <c r="BL580" i="13"/>
  <c r="BL577" i="13"/>
  <c r="BL574" i="13"/>
  <c r="BL571" i="13"/>
  <c r="BL568" i="13"/>
  <c r="BL565" i="13"/>
  <c r="BL562" i="13"/>
  <c r="BL559" i="13"/>
  <c r="BL556" i="13"/>
  <c r="BL553" i="13"/>
  <c r="BL550" i="13"/>
  <c r="BL547" i="13"/>
  <c r="BL544" i="13"/>
  <c r="BL541" i="13"/>
  <c r="BL538" i="13"/>
  <c r="BL535" i="13"/>
  <c r="BL532" i="13"/>
  <c r="BL529" i="13"/>
  <c r="BL526" i="13"/>
  <c r="BL523" i="13"/>
  <c r="BL520" i="13"/>
  <c r="BL517" i="13"/>
  <c r="BL514" i="13"/>
  <c r="BL511" i="13"/>
  <c r="BL508" i="13"/>
  <c r="BL505" i="13"/>
  <c r="BL502" i="13"/>
  <c r="BL499" i="13"/>
  <c r="BL496" i="13"/>
  <c r="BL493" i="13"/>
  <c r="BL490" i="13"/>
  <c r="BL487" i="13"/>
  <c r="BL484" i="13"/>
  <c r="BL481" i="13"/>
  <c r="BL478" i="13"/>
  <c r="BL475" i="13"/>
  <c r="BL472" i="13"/>
  <c r="BL469" i="13"/>
  <c r="BL466" i="13"/>
  <c r="BL463" i="13"/>
  <c r="BL460" i="13"/>
  <c r="BL457" i="13"/>
  <c r="BL454" i="13"/>
  <c r="BL451" i="13"/>
  <c r="BL448" i="13"/>
  <c r="BL445" i="13"/>
  <c r="BL442" i="13"/>
  <c r="BL439" i="13"/>
  <c r="BL436" i="13"/>
  <c r="BL433" i="13"/>
  <c r="BL786" i="13"/>
  <c r="BL783" i="13"/>
  <c r="BL780" i="13"/>
  <c r="BL777" i="13"/>
  <c r="BL774" i="13"/>
  <c r="BL771" i="13"/>
  <c r="BL768" i="13"/>
  <c r="BL765" i="13"/>
  <c r="BL762" i="13"/>
  <c r="BL759" i="13"/>
  <c r="BL756" i="13"/>
  <c r="BL753" i="13"/>
  <c r="BL750" i="13"/>
  <c r="BL747" i="13"/>
  <c r="BL744" i="13"/>
  <c r="BL741" i="13"/>
  <c r="BL738" i="13"/>
  <c r="BL735" i="13"/>
  <c r="BL732" i="13"/>
  <c r="BL729" i="13"/>
  <c r="BL726" i="13"/>
  <c r="BL723" i="13"/>
  <c r="BL720" i="13"/>
  <c r="BL717" i="13"/>
  <c r="BL714" i="13"/>
  <c r="BL711" i="13"/>
  <c r="BL708" i="13"/>
  <c r="BL705" i="13"/>
  <c r="BL702" i="13"/>
  <c r="BL699" i="13"/>
  <c r="BL696" i="13"/>
  <c r="BL693" i="13"/>
  <c r="BL690" i="13"/>
  <c r="BL687" i="13"/>
  <c r="BL684" i="13"/>
  <c r="BL681" i="13"/>
  <c r="BL678" i="13"/>
  <c r="BL675" i="13"/>
  <c r="BL672" i="13"/>
  <c r="BL669" i="13"/>
  <c r="BL666" i="13"/>
  <c r="BL663" i="13"/>
  <c r="BL660" i="13"/>
  <c r="BL657" i="13"/>
  <c r="BL654" i="13"/>
  <c r="BL651" i="13"/>
  <c r="BL648" i="13"/>
  <c r="BL645" i="13"/>
  <c r="BL642" i="13"/>
  <c r="BL639" i="13"/>
  <c r="BL636" i="13"/>
  <c r="BL633" i="13"/>
  <c r="BL630" i="13"/>
  <c r="BL627" i="13"/>
  <c r="BL624" i="13"/>
  <c r="BL621" i="13"/>
  <c r="BL618" i="13"/>
  <c r="BL615" i="13"/>
  <c r="BL612" i="13"/>
  <c r="BL609" i="13"/>
  <c r="BL606" i="13"/>
  <c r="BL603" i="13"/>
  <c r="BP785" i="13"/>
  <c r="BP778" i="13"/>
  <c r="BO771" i="13"/>
  <c r="BN771" i="13" s="1"/>
  <c r="BP767" i="13"/>
  <c r="BP760" i="13"/>
  <c r="BO753" i="13"/>
  <c r="BN753" i="13" s="1"/>
  <c r="BP749" i="13"/>
  <c r="BP742" i="13"/>
  <c r="BO735" i="13"/>
  <c r="BN735" i="13" s="1"/>
  <c r="BP731" i="13"/>
  <c r="BP724" i="13"/>
  <c r="BO717" i="13"/>
  <c r="BN717" i="13" s="1"/>
  <c r="BP713" i="13"/>
  <c r="BP706" i="13"/>
  <c r="BO699" i="13"/>
  <c r="BN699" i="13" s="1"/>
  <c r="BP695" i="13"/>
  <c r="BP688" i="13"/>
  <c r="BO681" i="13"/>
  <c r="BN681" i="13" s="1"/>
  <c r="BP677" i="13"/>
  <c r="BP670" i="13"/>
  <c r="BO663" i="13"/>
  <c r="BN663" i="13" s="1"/>
  <c r="BP659" i="13"/>
  <c r="BP652" i="13"/>
  <c r="BO645" i="13"/>
  <c r="BN645" i="13" s="1"/>
  <c r="BP641" i="13"/>
  <c r="BP634" i="13"/>
  <c r="BO627" i="13"/>
  <c r="BN627" i="13" s="1"/>
  <c r="BP623" i="13"/>
  <c r="BP616" i="13"/>
  <c r="BO609" i="13"/>
  <c r="BN609" i="13" s="1"/>
  <c r="BP605" i="13"/>
  <c r="BL599" i="13"/>
  <c r="BP595" i="13"/>
  <c r="BO592" i="13"/>
  <c r="BN592" i="13" s="1"/>
  <c r="BP585" i="13"/>
  <c r="BO582" i="13"/>
  <c r="BN582" i="13" s="1"/>
  <c r="BL576" i="13"/>
  <c r="BP572" i="13"/>
  <c r="BO569" i="13"/>
  <c r="BN569" i="13" s="1"/>
  <c r="BL563" i="13"/>
  <c r="BP559" i="13"/>
  <c r="BO556" i="13"/>
  <c r="BN556" i="13" s="1"/>
  <c r="BP549" i="13"/>
  <c r="BO546" i="13"/>
  <c r="BN546" i="13" s="1"/>
  <c r="BL540" i="13"/>
  <c r="BP536" i="13"/>
  <c r="BO533" i="13"/>
  <c r="BN533" i="13" s="1"/>
  <c r="BL527" i="13"/>
  <c r="BP523" i="13"/>
  <c r="BO520" i="13"/>
  <c r="BN520" i="13" s="1"/>
  <c r="BP513" i="13"/>
  <c r="BO510" i="13"/>
  <c r="BN510" i="13" s="1"/>
  <c r="BL504" i="13"/>
  <c r="BP500" i="13"/>
  <c r="BO497" i="13"/>
  <c r="BN497" i="13" s="1"/>
  <c r="BL491" i="13"/>
  <c r="BP487" i="13"/>
  <c r="BO484" i="13"/>
  <c r="BN484" i="13" s="1"/>
  <c r="BP477" i="13"/>
  <c r="BO474" i="13"/>
  <c r="BN474" i="13" s="1"/>
  <c r="BL468" i="13"/>
  <c r="BP464" i="13"/>
  <c r="BO461" i="13"/>
  <c r="BN461" i="13" s="1"/>
  <c r="BL455" i="13"/>
  <c r="BP451" i="13"/>
  <c r="BO448" i="13"/>
  <c r="BN448" i="13" s="1"/>
  <c r="BP441" i="13"/>
  <c r="BO438" i="13"/>
  <c r="BN438" i="13" s="1"/>
  <c r="BL432" i="13"/>
  <c r="BO784" i="13"/>
  <c r="BN784" i="13" s="1"/>
  <c r="BO780" i="13"/>
  <c r="BN780" i="13" s="1"/>
  <c r="BO776" i="13"/>
  <c r="BN776" i="13" s="1"/>
  <c r="BP772" i="13"/>
  <c r="BP768" i="13"/>
  <c r="BP764" i="13"/>
  <c r="BL761" i="13"/>
  <c r="BP756" i="13"/>
  <c r="BP752" i="13"/>
  <c r="BL749" i="13"/>
  <c r="BO733" i="13"/>
  <c r="BN733" i="13" s="1"/>
  <c r="BO729" i="13"/>
  <c r="BN729" i="13" s="1"/>
  <c r="BO725" i="13"/>
  <c r="BN725" i="13" s="1"/>
  <c r="BP721" i="13"/>
  <c r="BP717" i="13"/>
  <c r="BO713" i="13"/>
  <c r="BN713" i="13" s="1"/>
  <c r="BP709" i="13"/>
  <c r="BP705" i="13"/>
  <c r="BP701" i="13"/>
  <c r="BL698" i="13"/>
  <c r="BO682" i="13"/>
  <c r="BN682" i="13" s="1"/>
  <c r="BO678" i="13"/>
  <c r="BN678" i="13" s="1"/>
  <c r="BO674" i="13"/>
  <c r="BN674" i="13" s="1"/>
  <c r="BO670" i="13"/>
  <c r="BN670" i="13" s="1"/>
  <c r="BO666" i="13"/>
  <c r="BN666" i="13" s="1"/>
  <c r="BO662" i="13"/>
  <c r="BN662" i="13" s="1"/>
  <c r="BP658" i="13"/>
  <c r="BP654" i="13"/>
  <c r="BP650" i="13"/>
  <c r="BL647" i="13"/>
  <c r="BO631" i="13"/>
  <c r="BN631" i="13" s="1"/>
  <c r="BO619" i="13"/>
  <c r="BN619" i="13" s="1"/>
  <c r="BO615" i="13"/>
  <c r="BN615" i="13" s="1"/>
  <c r="BO611" i="13"/>
  <c r="BN611" i="13" s="1"/>
  <c r="BP607" i="13"/>
  <c r="BP603" i="13"/>
  <c r="BL600" i="13"/>
  <c r="BO596" i="13"/>
  <c r="BN596" i="13" s="1"/>
  <c r="BL593" i="13"/>
  <c r="BO589" i="13"/>
  <c r="BN589" i="13" s="1"/>
  <c r="BO585" i="13"/>
  <c r="BN585" i="13" s="1"/>
  <c r="BL582" i="13"/>
  <c r="BO578" i="13"/>
  <c r="BN578" i="13" s="1"/>
  <c r="BL575" i="13"/>
  <c r="BO571" i="13"/>
  <c r="BN571" i="13" s="1"/>
  <c r="BP567" i="13"/>
  <c r="BP560" i="13"/>
  <c r="BP553" i="13"/>
  <c r="BP542" i="13"/>
  <c r="BP535" i="13"/>
  <c r="BO528" i="13"/>
  <c r="BN528" i="13" s="1"/>
  <c r="BL525" i="13"/>
  <c r="BO521" i="13"/>
  <c r="BN521" i="13" s="1"/>
  <c r="BL518" i="13"/>
  <c r="BO514" i="13"/>
  <c r="BN514" i="13" s="1"/>
  <c r="BP510" i="13"/>
  <c r="BL507" i="13"/>
  <c r="BO503" i="13"/>
  <c r="BN503" i="13" s="1"/>
  <c r="BL500" i="13"/>
  <c r="BO496" i="13"/>
  <c r="BN496" i="13" s="1"/>
  <c r="BP492" i="13"/>
  <c r="BP485" i="13"/>
  <c r="BP478" i="13"/>
  <c r="BO471" i="13"/>
  <c r="BN471" i="13" s="1"/>
  <c r="BP467" i="13"/>
  <c r="BP460" i="13"/>
  <c r="BO453" i="13"/>
  <c r="BN453" i="13" s="1"/>
  <c r="BL450" i="13"/>
  <c r="BO446" i="13"/>
  <c r="BN446" i="13" s="1"/>
  <c r="BL443" i="13"/>
  <c r="BO439" i="13"/>
  <c r="BN439" i="13" s="1"/>
  <c r="BP435" i="13"/>
  <c r="BO775" i="13"/>
  <c r="BN775" i="13" s="1"/>
  <c r="BO763" i="13"/>
  <c r="BN763" i="13" s="1"/>
  <c r="BO759" i="13"/>
  <c r="BN759" i="13" s="1"/>
  <c r="BO755" i="13"/>
  <c r="BN755" i="13" s="1"/>
  <c r="BP751" i="13"/>
  <c r="BP747" i="13"/>
  <c r="BP743" i="13"/>
  <c r="BL740" i="13"/>
  <c r="BL728" i="13"/>
  <c r="BO712" i="13"/>
  <c r="BN712" i="13" s="1"/>
  <c r="BO708" i="13"/>
  <c r="BN708" i="13" s="1"/>
  <c r="BO704" i="13"/>
  <c r="BN704" i="13" s="1"/>
  <c r="BP700" i="13"/>
  <c r="BP696" i="13"/>
  <c r="BP692" i="13"/>
  <c r="BL689" i="13"/>
  <c r="BP684" i="13"/>
  <c r="BP680" i="13"/>
  <c r="BL677" i="13"/>
  <c r="BO661" i="13"/>
  <c r="BN661" i="13" s="1"/>
  <c r="BO657" i="13"/>
  <c r="BN657" i="13" s="1"/>
  <c r="BO653" i="13"/>
  <c r="BN653" i="13" s="1"/>
  <c r="BP649" i="13"/>
  <c r="BP645" i="13"/>
  <c r="BO641" i="13"/>
  <c r="BN641" i="13" s="1"/>
  <c r="BP637" i="13"/>
  <c r="BP633" i="13"/>
  <c r="BP629" i="13"/>
  <c r="BL626" i="13"/>
  <c r="BO610" i="13"/>
  <c r="BN610" i="13" s="1"/>
  <c r="BO606" i="13"/>
  <c r="BN606" i="13" s="1"/>
  <c r="BO602" i="13"/>
  <c r="BN602" i="13" s="1"/>
  <c r="BP598" i="13"/>
  <c r="BO591" i="13"/>
  <c r="BN591" i="13" s="1"/>
  <c r="BL588" i="13"/>
  <c r="BO584" i="13"/>
  <c r="BN584" i="13" s="1"/>
  <c r="BL581" i="13"/>
  <c r="BO577" i="13"/>
  <c r="BN577" i="13" s="1"/>
  <c r="BP573" i="13"/>
  <c r="BP566" i="13"/>
  <c r="BO559" i="13"/>
  <c r="BN559" i="13" s="1"/>
  <c r="BP555" i="13"/>
  <c r="BP548" i="13"/>
  <c r="BP541" i="13"/>
  <c r="BO534" i="13"/>
  <c r="BN534" i="13" s="1"/>
  <c r="BL531" i="13"/>
  <c r="BO527" i="13"/>
  <c r="BN527" i="13" s="1"/>
  <c r="BL524" i="13"/>
  <c r="BO516" i="13"/>
  <c r="BN516" i="13" s="1"/>
  <c r="BL513" i="13"/>
  <c r="BO509" i="13"/>
  <c r="BN509" i="13" s="1"/>
  <c r="BL506" i="13"/>
  <c r="BO502" i="13"/>
  <c r="BN502" i="13" s="1"/>
  <c r="BP498" i="13"/>
  <c r="BP491" i="13"/>
  <c r="BP484" i="13"/>
  <c r="BP480" i="13"/>
  <c r="BP473" i="13"/>
  <c r="BP466" i="13"/>
  <c r="BO459" i="13"/>
  <c r="BN459" i="13" s="1"/>
  <c r="BL456" i="13"/>
  <c r="BO452" i="13"/>
  <c r="BN452" i="13" s="1"/>
  <c r="BL449" i="13"/>
  <c r="BO445" i="13"/>
  <c r="BN445" i="13" s="1"/>
  <c r="BO441" i="13"/>
  <c r="BN441" i="13" s="1"/>
  <c r="BL438" i="13"/>
  <c r="BO434" i="13"/>
  <c r="BN434" i="13" s="1"/>
  <c r="BO783" i="13"/>
  <c r="BN783" i="13" s="1"/>
  <c r="BO778" i="13"/>
  <c r="BN778" i="13" s="1"/>
  <c r="BP773" i="13"/>
  <c r="BO769" i="13"/>
  <c r="BN769" i="13" s="1"/>
  <c r="BO764" i="13"/>
  <c r="BN764" i="13" s="1"/>
  <c r="BP759" i="13"/>
  <c r="BL755" i="13"/>
  <c r="BO750" i="13"/>
  <c r="BN750" i="13" s="1"/>
  <c r="BP745" i="13"/>
  <c r="BP787" i="13"/>
  <c r="BO782" i="13"/>
  <c r="BN782" i="13" s="1"/>
  <c r="BO777" i="13"/>
  <c r="BN777" i="13" s="1"/>
  <c r="BO772" i="13"/>
  <c r="BN772" i="13" s="1"/>
  <c r="BL767" i="13"/>
  <c r="BO757" i="13"/>
  <c r="BN757" i="13" s="1"/>
  <c r="BL752" i="13"/>
  <c r="BP746" i="13"/>
  <c r="BP741" i="13"/>
  <c r="BL737" i="13"/>
  <c r="BO732" i="13"/>
  <c r="BN732" i="13" s="1"/>
  <c r="BO727" i="13"/>
  <c r="BN727" i="13" s="1"/>
  <c r="BP722" i="13"/>
  <c r="BO718" i="13"/>
  <c r="BN718" i="13" s="1"/>
  <c r="BP708" i="13"/>
  <c r="BL704" i="13"/>
  <c r="BP694" i="13"/>
  <c r="BP689" i="13"/>
  <c r="BO685" i="13"/>
  <c r="BN685" i="13" s="1"/>
  <c r="BP675" i="13"/>
  <c r="BP661" i="13"/>
  <c r="BP656" i="13"/>
  <c r="BO647" i="13"/>
  <c r="BN647" i="13" s="1"/>
  <c r="BP642" i="13"/>
  <c r="BL638" i="13"/>
  <c r="BP628" i="13"/>
  <c r="BO614" i="13"/>
  <c r="BN614" i="13" s="1"/>
  <c r="BP609" i="13"/>
  <c r="BL605" i="13"/>
  <c r="BO600" i="13"/>
  <c r="BN600" i="13" s="1"/>
  <c r="BP591" i="13"/>
  <c r="BO587" i="13"/>
  <c r="BN587" i="13" s="1"/>
  <c r="BO583" i="13"/>
  <c r="BN583" i="13" s="1"/>
  <c r="BL579" i="13"/>
  <c r="BP574" i="13"/>
  <c r="BO570" i="13"/>
  <c r="BN570" i="13" s="1"/>
  <c r="BL566" i="13"/>
  <c r="BP561" i="13"/>
  <c r="BP557" i="13"/>
  <c r="BO553" i="13"/>
  <c r="BN553" i="13" s="1"/>
  <c r="BL549" i="13"/>
  <c r="BP544" i="13"/>
  <c r="BO540" i="13"/>
  <c r="BN540" i="13" s="1"/>
  <c r="BP531" i="13"/>
  <c r="BP527" i="13"/>
  <c r="BL519" i="13"/>
  <c r="BL515" i="13"/>
  <c r="BP501" i="13"/>
  <c r="BP497" i="13"/>
  <c r="BO493" i="13"/>
  <c r="BN493" i="13" s="1"/>
  <c r="BL489" i="13"/>
  <c r="BL485" i="13"/>
  <c r="BO467" i="13"/>
  <c r="BN467" i="13" s="1"/>
  <c r="BO463" i="13"/>
  <c r="BN463" i="13" s="1"/>
  <c r="BL459" i="13"/>
  <c r="BP454" i="13"/>
  <c r="BO450" i="13"/>
  <c r="BN450" i="13" s="1"/>
  <c r="BO437" i="13"/>
  <c r="BN437" i="13" s="1"/>
  <c r="BO433" i="13"/>
  <c r="BN433" i="13" s="1"/>
  <c r="BO785" i="13"/>
  <c r="BN785" i="13" s="1"/>
  <c r="BO774" i="13"/>
  <c r="BN774" i="13" s="1"/>
  <c r="BL758" i="13"/>
  <c r="BO746" i="13"/>
  <c r="BN746" i="13" s="1"/>
  <c r="BP740" i="13"/>
  <c r="BP735" i="13"/>
  <c r="BP730" i="13"/>
  <c r="BP725" i="13"/>
  <c r="BO720" i="13"/>
  <c r="BN720" i="13" s="1"/>
  <c r="BO715" i="13"/>
  <c r="BN715" i="13" s="1"/>
  <c r="BO710" i="13"/>
  <c r="BN710" i="13" s="1"/>
  <c r="BL695" i="13"/>
  <c r="BO689" i="13"/>
  <c r="BN689" i="13" s="1"/>
  <c r="BO679" i="13"/>
  <c r="BN679" i="13" s="1"/>
  <c r="BL674" i="13"/>
  <c r="BP668" i="13"/>
  <c r="BL659" i="13"/>
  <c r="BP653" i="13"/>
  <c r="BO648" i="13"/>
  <c r="BN648" i="13" s="1"/>
  <c r="BP643" i="13"/>
  <c r="BO638" i="13"/>
  <c r="BN638" i="13" s="1"/>
  <c r="BP632" i="13"/>
  <c r="BP622" i="13"/>
  <c r="BO617" i="13"/>
  <c r="BN617" i="13" s="1"/>
  <c r="BO612" i="13"/>
  <c r="BN612" i="13" s="1"/>
  <c r="BO607" i="13"/>
  <c r="BN607" i="13" s="1"/>
  <c r="BL602" i="13"/>
  <c r="BO597" i="13"/>
  <c r="BN597" i="13" s="1"/>
  <c r="BP583" i="13"/>
  <c r="BP578" i="13"/>
  <c r="BP564" i="13"/>
  <c r="BL551" i="13"/>
  <c r="BL546" i="13"/>
  <c r="BO541" i="13"/>
  <c r="BN541" i="13" s="1"/>
  <c r="BL537" i="13"/>
  <c r="BO532" i="13"/>
  <c r="BN532" i="13" s="1"/>
  <c r="BO522" i="13"/>
  <c r="BN522" i="13" s="1"/>
  <c r="BP508" i="13"/>
  <c r="BO499" i="13"/>
  <c r="BN499" i="13" s="1"/>
  <c r="BP494" i="13"/>
  <c r="BO485" i="13"/>
  <c r="BN485" i="13" s="1"/>
  <c r="BO480" i="13"/>
  <c r="BN480" i="13" s="1"/>
  <c r="BL476" i="13"/>
  <c r="BL471" i="13"/>
  <c r="BO466" i="13"/>
  <c r="BN466" i="13" s="1"/>
  <c r="BL462" i="13"/>
  <c r="BO457" i="13"/>
  <c r="BN457" i="13" s="1"/>
  <c r="BP452" i="13"/>
  <c r="BP447" i="13"/>
  <c r="BO443" i="13"/>
  <c r="BN443" i="13" s="1"/>
  <c r="BP438" i="13"/>
  <c r="BL434" i="13"/>
  <c r="BL773" i="13"/>
  <c r="BP766" i="13"/>
  <c r="BO761" i="13"/>
  <c r="BN761" i="13" s="1"/>
  <c r="BP755" i="13"/>
  <c r="BO744" i="13"/>
  <c r="BN744" i="13" s="1"/>
  <c r="BO739" i="13"/>
  <c r="BN739" i="13" s="1"/>
  <c r="BP723" i="13"/>
  <c r="BL719" i="13"/>
  <c r="BO703" i="13"/>
  <c r="BN703" i="13" s="1"/>
  <c r="BP687" i="13"/>
  <c r="BL683" i="13"/>
  <c r="BO677" i="13"/>
  <c r="BN677" i="13" s="1"/>
  <c r="BO672" i="13"/>
  <c r="BN672" i="13" s="1"/>
  <c r="BP667" i="13"/>
  <c r="BP651" i="13"/>
  <c r="BP646" i="13"/>
  <c r="BO636" i="13"/>
  <c r="BN636" i="13" s="1"/>
  <c r="BP631" i="13"/>
  <c r="BL611" i="13"/>
  <c r="BO605" i="13"/>
  <c r="BN605" i="13" s="1"/>
  <c r="BP600" i="13"/>
  <c r="BL596" i="13"/>
  <c r="BL591" i="13"/>
  <c r="BP586" i="13"/>
  <c r="BP581" i="13"/>
  <c r="BO572" i="13"/>
  <c r="BN572" i="13" s="1"/>
  <c r="BO563" i="13"/>
  <c r="BN563" i="13" s="1"/>
  <c r="BO558" i="13"/>
  <c r="BN558" i="13" s="1"/>
  <c r="BO544" i="13"/>
  <c r="BN544" i="13" s="1"/>
  <c r="BP539" i="13"/>
  <c r="BO530" i="13"/>
  <c r="BN530" i="13" s="1"/>
  <c r="BP525" i="13"/>
  <c r="BL512" i="13"/>
  <c r="BO507" i="13"/>
  <c r="BN507" i="13" s="1"/>
  <c r="BP502" i="13"/>
  <c r="BL498" i="13"/>
  <c r="BO488" i="13"/>
  <c r="BN488" i="13" s="1"/>
  <c r="BO483" i="13"/>
  <c r="BN483" i="13" s="1"/>
  <c r="BP469" i="13"/>
  <c r="BO460" i="13"/>
  <c r="BN460" i="13" s="1"/>
  <c r="BP455" i="13"/>
  <c r="BP446" i="13"/>
  <c r="BL437" i="13"/>
  <c r="BO432" i="13"/>
  <c r="BN432" i="13" s="1"/>
  <c r="BP783" i="13"/>
  <c r="BP777" i="13"/>
  <c r="BO766" i="13"/>
  <c r="BN766" i="13" s="1"/>
  <c r="BO749" i="13"/>
  <c r="BN749" i="13" s="1"/>
  <c r="BP738" i="13"/>
  <c r="BL734" i="13"/>
  <c r="BP728" i="13"/>
  <c r="BO723" i="13"/>
  <c r="BN723" i="13" s="1"/>
  <c r="BP718" i="13"/>
  <c r="BL713" i="13"/>
  <c r="BP707" i="13"/>
  <c r="BP702" i="13"/>
  <c r="BP697" i="13"/>
  <c r="BO692" i="13"/>
  <c r="BN692" i="13" s="1"/>
  <c r="BO687" i="13"/>
  <c r="BN687" i="13" s="1"/>
  <c r="BP682" i="13"/>
  <c r="BO667" i="13"/>
  <c r="BN667" i="13" s="1"/>
  <c r="BL662" i="13"/>
  <c r="BO656" i="13"/>
  <c r="BN656" i="13" s="1"/>
  <c r="BO651" i="13"/>
  <c r="BN651" i="13" s="1"/>
  <c r="BO646" i="13"/>
  <c r="BN646" i="13" s="1"/>
  <c r="BL641" i="13"/>
  <c r="BP630" i="13"/>
  <c r="BP625" i="13"/>
  <c r="BP620" i="13"/>
  <c r="BP615" i="13"/>
  <c r="BP610" i="13"/>
  <c r="BO595" i="13"/>
  <c r="BN595" i="13" s="1"/>
  <c r="BP590" i="13"/>
  <c r="BO586" i="13"/>
  <c r="BN586" i="13" s="1"/>
  <c r="BO581" i="13"/>
  <c r="BN581" i="13" s="1"/>
  <c r="BP576" i="13"/>
  <c r="BO567" i="13"/>
  <c r="BN567" i="13" s="1"/>
  <c r="BP562" i="13"/>
  <c r="BL554" i="13"/>
  <c r="BO548" i="13"/>
  <c r="BN548" i="13" s="1"/>
  <c r="BO539" i="13"/>
  <c r="BN539" i="13" s="1"/>
  <c r="BP534" i="13"/>
  <c r="BL530" i="13"/>
  <c r="BO525" i="13"/>
  <c r="BN525" i="13" s="1"/>
  <c r="BL521" i="13"/>
  <c r="BL516" i="13"/>
  <c r="BP511" i="13"/>
  <c r="BP506" i="13"/>
  <c r="BO492" i="13"/>
  <c r="BN492" i="13" s="1"/>
  <c r="BL488" i="13"/>
  <c r="BL479" i="13"/>
  <c r="BL474" i="13"/>
  <c r="BO469" i="13"/>
  <c r="BN469" i="13" s="1"/>
  <c r="BL465" i="13"/>
  <c r="BO455" i="13"/>
  <c r="BN455" i="13" s="1"/>
  <c r="BP450" i="13"/>
  <c r="BL446" i="13"/>
  <c r="BL441" i="13"/>
  <c r="BP436" i="13"/>
  <c r="BP784" i="13"/>
  <c r="BP769" i="13"/>
  <c r="BP761" i="13"/>
  <c r="BP739" i="13"/>
  <c r="BP732" i="13"/>
  <c r="BP711" i="13"/>
  <c r="BO705" i="13"/>
  <c r="BN705" i="13" s="1"/>
  <c r="BO698" i="13"/>
  <c r="BN698" i="13" s="1"/>
  <c r="BO691" i="13"/>
  <c r="BN691" i="13" s="1"/>
  <c r="BO684" i="13"/>
  <c r="BN684" i="13" s="1"/>
  <c r="BL671" i="13"/>
  <c r="BO664" i="13"/>
  <c r="BN664" i="13" s="1"/>
  <c r="BP657" i="13"/>
  <c r="BL644" i="13"/>
  <c r="BP636" i="13"/>
  <c r="BO629" i="13"/>
  <c r="BN629" i="13" s="1"/>
  <c r="BL623" i="13"/>
  <c r="BO616" i="13"/>
  <c r="BN616" i="13" s="1"/>
  <c r="BP608" i="13"/>
  <c r="BP602" i="13"/>
  <c r="BP596" i="13"/>
  <c r="BL590" i="13"/>
  <c r="BL584" i="13"/>
  <c r="BP577" i="13"/>
  <c r="BP558" i="13"/>
  <c r="BL552" i="13"/>
  <c r="BP546" i="13"/>
  <c r="BP533" i="13"/>
  <c r="BL528" i="13"/>
  <c r="BP521" i="13"/>
  <c r="BL509" i="13"/>
  <c r="BL503" i="13"/>
  <c r="BO490" i="13"/>
  <c r="BN490" i="13" s="1"/>
  <c r="BP483" i="13"/>
  <c r="BO477" i="13"/>
  <c r="BN477" i="13" s="1"/>
  <c r="BP471" i="13"/>
  <c r="BO465" i="13"/>
  <c r="BN465" i="13" s="1"/>
  <c r="BP458" i="13"/>
  <c r="BL453" i="13"/>
  <c r="BL447" i="13"/>
  <c r="BP782" i="13"/>
  <c r="BP775" i="13"/>
  <c r="BO767" i="13"/>
  <c r="BN767" i="13" s="1"/>
  <c r="BP758" i="13"/>
  <c r="BL743" i="13"/>
  <c r="BP727" i="13"/>
  <c r="BP720" i="13"/>
  <c r="BP712" i="13"/>
  <c r="BO697" i="13"/>
  <c r="BN697" i="13" s="1"/>
  <c r="BP690" i="13"/>
  <c r="BO675" i="13"/>
  <c r="BN675" i="13" s="1"/>
  <c r="BO660" i="13"/>
  <c r="BN660" i="13" s="1"/>
  <c r="BP638" i="13"/>
  <c r="BO630" i="13"/>
  <c r="BN630" i="13" s="1"/>
  <c r="BO623" i="13"/>
  <c r="BN623" i="13" s="1"/>
  <c r="BL594" i="13"/>
  <c r="BO580" i="13"/>
  <c r="BN580" i="13" s="1"/>
  <c r="BO573" i="13"/>
  <c r="BN573" i="13" s="1"/>
  <c r="BL567" i="13"/>
  <c r="BO560" i="13"/>
  <c r="BN560" i="13" s="1"/>
  <c r="BP552" i="13"/>
  <c r="BL539" i="13"/>
  <c r="BL533" i="13"/>
  <c r="BO512" i="13"/>
  <c r="BN512" i="13" s="1"/>
  <c r="BO505" i="13"/>
  <c r="BN505" i="13" s="1"/>
  <c r="BL492" i="13"/>
  <c r="BL486" i="13"/>
  <c r="BO478" i="13"/>
  <c r="BN478" i="13" s="1"/>
  <c r="BO472" i="13"/>
  <c r="BN472" i="13" s="1"/>
  <c r="BO464" i="13"/>
  <c r="BN464" i="13" s="1"/>
  <c r="BL458" i="13"/>
  <c r="BO451" i="13"/>
  <c r="BN451" i="13" s="1"/>
  <c r="BP437" i="13"/>
  <c r="BL782" i="13"/>
  <c r="BP774" i="13"/>
  <c r="BO758" i="13"/>
  <c r="BN758" i="13" s="1"/>
  <c r="BP750" i="13"/>
  <c r="BO742" i="13"/>
  <c r="BN742" i="13" s="1"/>
  <c r="BP734" i="13"/>
  <c r="BP719" i="13"/>
  <c r="BP704" i="13"/>
  <c r="BO690" i="13"/>
  <c r="BN690" i="13" s="1"/>
  <c r="BL668" i="13"/>
  <c r="BL653" i="13"/>
  <c r="BP644" i="13"/>
  <c r="BO637" i="13"/>
  <c r="BN637" i="13" s="1"/>
  <c r="BO622" i="13"/>
  <c r="BN622" i="13" s="1"/>
  <c r="BP614" i="13"/>
  <c r="BL608" i="13"/>
  <c r="BP599" i="13"/>
  <c r="BP593" i="13"/>
  <c r="BL587" i="13"/>
  <c r="BO566" i="13"/>
  <c r="BN566" i="13" s="1"/>
  <c r="BL560" i="13"/>
  <c r="BO552" i="13"/>
  <c r="BN552" i="13" s="1"/>
  <c r="BP545" i="13"/>
  <c r="BP538" i="13"/>
  <c r="BP532" i="13"/>
  <c r="BP518" i="13"/>
  <c r="BO498" i="13"/>
  <c r="BN498" i="13" s="1"/>
  <c r="BO491" i="13"/>
  <c r="BN491" i="13" s="1"/>
  <c r="BP470" i="13"/>
  <c r="BL464" i="13"/>
  <c r="BP457" i="13"/>
  <c r="BL444" i="13"/>
  <c r="BO756" i="13"/>
  <c r="BN756" i="13" s="1"/>
  <c r="BO748" i="13"/>
  <c r="BN748" i="13" s="1"/>
  <c r="BO740" i="13"/>
  <c r="BN740" i="13" s="1"/>
  <c r="BP710" i="13"/>
  <c r="BO702" i="13"/>
  <c r="BN702" i="13" s="1"/>
  <c r="BO695" i="13"/>
  <c r="BN695" i="13" s="1"/>
  <c r="BO680" i="13"/>
  <c r="BN680" i="13" s="1"/>
  <c r="BO673" i="13"/>
  <c r="BN673" i="13" s="1"/>
  <c r="BO665" i="13"/>
  <c r="BN665" i="13" s="1"/>
  <c r="BO658" i="13"/>
  <c r="BN658" i="13" s="1"/>
  <c r="BO650" i="13"/>
  <c r="BN650" i="13" s="1"/>
  <c r="BO643" i="13"/>
  <c r="BN643" i="13" s="1"/>
  <c r="BO635" i="13"/>
  <c r="BN635" i="13" s="1"/>
  <c r="BO628" i="13"/>
  <c r="BN628" i="13" s="1"/>
  <c r="BO620" i="13"/>
  <c r="BN620" i="13" s="1"/>
  <c r="BO613" i="13"/>
  <c r="BN613" i="13" s="1"/>
  <c r="BO598" i="13"/>
  <c r="BN598" i="13" s="1"/>
  <c r="BL585" i="13"/>
  <c r="BP571" i="13"/>
  <c r="BO564" i="13"/>
  <c r="BN564" i="13" s="1"/>
  <c r="BO557" i="13"/>
  <c r="BN557" i="13" s="1"/>
  <c r="BP543" i="13"/>
  <c r="BO537" i="13"/>
  <c r="BN537" i="13" s="1"/>
  <c r="BP530" i="13"/>
  <c r="BO517" i="13"/>
  <c r="BN517" i="13" s="1"/>
  <c r="BL510" i="13"/>
  <c r="BP503" i="13"/>
  <c r="BP496" i="13"/>
  <c r="BP489" i="13"/>
  <c r="BP482" i="13"/>
  <c r="BO476" i="13"/>
  <c r="BN476" i="13" s="1"/>
  <c r="BO462" i="13"/>
  <c r="BN462" i="13" s="1"/>
  <c r="BP442" i="13"/>
  <c r="BO435" i="13"/>
  <c r="BN435" i="13" s="1"/>
  <c r="BP780" i="13"/>
  <c r="BP771" i="13"/>
  <c r="BL764" i="13"/>
  <c r="BO731" i="13"/>
  <c r="BN731" i="13" s="1"/>
  <c r="BL725" i="13"/>
  <c r="BP716" i="13"/>
  <c r="BL710" i="13"/>
  <c r="BL680" i="13"/>
  <c r="BP672" i="13"/>
  <c r="BL665" i="13"/>
  <c r="BL650" i="13"/>
  <c r="BO642" i="13"/>
  <c r="BN642" i="13" s="1"/>
  <c r="BL635" i="13"/>
  <c r="BP627" i="13"/>
  <c r="BL620" i="13"/>
  <c r="BP612" i="13"/>
  <c r="BP604" i="13"/>
  <c r="BP584" i="13"/>
  <c r="BL578" i="13"/>
  <c r="BP570" i="13"/>
  <c r="BL564" i="13"/>
  <c r="BL557" i="13"/>
  <c r="BP550" i="13"/>
  <c r="BO543" i="13"/>
  <c r="BN543" i="13" s="1"/>
  <c r="BP529" i="13"/>
  <c r="BO523" i="13"/>
  <c r="BN523" i="13" s="1"/>
  <c r="BP516" i="13"/>
  <c r="BP509" i="13"/>
  <c r="BP495" i="13"/>
  <c r="BO489" i="13"/>
  <c r="BN489" i="13" s="1"/>
  <c r="BO482" i="13"/>
  <c r="BN482" i="13" s="1"/>
  <c r="BP475" i="13"/>
  <c r="BP468" i="13"/>
  <c r="BP448" i="13"/>
  <c r="BO442" i="13"/>
  <c r="BN442" i="13" s="1"/>
  <c r="BL435" i="13"/>
  <c r="BO787" i="13"/>
  <c r="BN787" i="13" s="1"/>
  <c r="BP779" i="13"/>
  <c r="BP770" i="13"/>
  <c r="BP763" i="13"/>
  <c r="BP754" i="13"/>
  <c r="BO747" i="13"/>
  <c r="BN747" i="13" s="1"/>
  <c r="BO738" i="13"/>
  <c r="BN738" i="13" s="1"/>
  <c r="BO724" i="13"/>
  <c r="BN724" i="13" s="1"/>
  <c r="BO716" i="13"/>
  <c r="BN716" i="13" s="1"/>
  <c r="BO709" i="13"/>
  <c r="BN709" i="13" s="1"/>
  <c r="BO701" i="13"/>
  <c r="BN701" i="13" s="1"/>
  <c r="BO694" i="13"/>
  <c r="BN694" i="13" s="1"/>
  <c r="BO781" i="13"/>
  <c r="BN781" i="13" s="1"/>
  <c r="BP726" i="13"/>
  <c r="BP714" i="13"/>
  <c r="BL701" i="13"/>
  <c r="BO688" i="13"/>
  <c r="BN688" i="13" s="1"/>
  <c r="BP676" i="13"/>
  <c r="BP665" i="13"/>
  <c r="BO632" i="13"/>
  <c r="BN632" i="13" s="1"/>
  <c r="BO621" i="13"/>
  <c r="BN621" i="13" s="1"/>
  <c r="BP588" i="13"/>
  <c r="BO579" i="13"/>
  <c r="BN579" i="13" s="1"/>
  <c r="BP568" i="13"/>
  <c r="BL558" i="13"/>
  <c r="BL548" i="13"/>
  <c r="BP537" i="13"/>
  <c r="BP517" i="13"/>
  <c r="BP507" i="13"/>
  <c r="BL497" i="13"/>
  <c r="BP486" i="13"/>
  <c r="BP476" i="13"/>
  <c r="BL467" i="13"/>
  <c r="BO456" i="13"/>
  <c r="BN456" i="13" s="1"/>
  <c r="BP445" i="13"/>
  <c r="BO779" i="13"/>
  <c r="BN779" i="13" s="1"/>
  <c r="BP765" i="13"/>
  <c r="BO752" i="13"/>
  <c r="BN752" i="13" s="1"/>
  <c r="BP737" i="13"/>
  <c r="BO726" i="13"/>
  <c r="BN726" i="13" s="1"/>
  <c r="BO714" i="13"/>
  <c r="BN714" i="13" s="1"/>
  <c r="BO700" i="13"/>
  <c r="BN700" i="13" s="1"/>
  <c r="BP686" i="13"/>
  <c r="BO676" i="13"/>
  <c r="BN676" i="13" s="1"/>
  <c r="BP664" i="13"/>
  <c r="BO654" i="13"/>
  <c r="BN654" i="13" s="1"/>
  <c r="BP619" i="13"/>
  <c r="BP597" i="13"/>
  <c r="BO588" i="13"/>
  <c r="BN588" i="13" s="1"/>
  <c r="BO576" i="13"/>
  <c r="BN576" i="13" s="1"/>
  <c r="BO568" i="13"/>
  <c r="BN568" i="13" s="1"/>
  <c r="BP556" i="13"/>
  <c r="BP547" i="13"/>
  <c r="BO536" i="13"/>
  <c r="BN536" i="13" s="1"/>
  <c r="BP526" i="13"/>
  <c r="BP515" i="13"/>
  <c r="BO506" i="13"/>
  <c r="BN506" i="13" s="1"/>
  <c r="BO495" i="13"/>
  <c r="BN495" i="13" s="1"/>
  <c r="BO486" i="13"/>
  <c r="BN486" i="13" s="1"/>
  <c r="BO475" i="13"/>
  <c r="BN475" i="13" s="1"/>
  <c r="BO454" i="13"/>
  <c r="BN454" i="13" s="1"/>
  <c r="BP444" i="13"/>
  <c r="BP434" i="13"/>
  <c r="BL779" i="13"/>
  <c r="BO765" i="13"/>
  <c r="BN765" i="13" s="1"/>
  <c r="BO751" i="13"/>
  <c r="BN751" i="13" s="1"/>
  <c r="BO737" i="13"/>
  <c r="BN737" i="13" s="1"/>
  <c r="BO711" i="13"/>
  <c r="BN711" i="13" s="1"/>
  <c r="BP699" i="13"/>
  <c r="BO686" i="13"/>
  <c r="BN686" i="13" s="1"/>
  <c r="BP663" i="13"/>
  <c r="BP640" i="13"/>
  <c r="BL632" i="13"/>
  <c r="BP618" i="13"/>
  <c r="BO608" i="13"/>
  <c r="BN608" i="13" s="1"/>
  <c r="BP587" i="13"/>
  <c r="BO547" i="13"/>
  <c r="BN547" i="13" s="1"/>
  <c r="BL536" i="13"/>
  <c r="BO526" i="13"/>
  <c r="BN526" i="13" s="1"/>
  <c r="BO515" i="13"/>
  <c r="BN515" i="13" s="1"/>
  <c r="BP505" i="13"/>
  <c r="BL495" i="13"/>
  <c r="BP474" i="13"/>
  <c r="BP465" i="13"/>
  <c r="BO444" i="13"/>
  <c r="BN444" i="13" s="1"/>
  <c r="BP433" i="13"/>
  <c r="BP786" i="13"/>
  <c r="BP733" i="13"/>
  <c r="BL716" i="13"/>
  <c r="BP698" i="13"/>
  <c r="BO683" i="13"/>
  <c r="BN683" i="13" s="1"/>
  <c r="BO669" i="13"/>
  <c r="BN669" i="13" s="1"/>
  <c r="BO652" i="13"/>
  <c r="BN652" i="13" s="1"/>
  <c r="BO639" i="13"/>
  <c r="BN639" i="13" s="1"/>
  <c r="BP624" i="13"/>
  <c r="BP565" i="13"/>
  <c r="BO554" i="13"/>
  <c r="BN554" i="13" s="1"/>
  <c r="BP524" i="13"/>
  <c r="BP512" i="13"/>
  <c r="BP472" i="13"/>
  <c r="BP443" i="13"/>
  <c r="BO786" i="13"/>
  <c r="BN786" i="13" s="1"/>
  <c r="BL770" i="13"/>
  <c r="BP748" i="13"/>
  <c r="BL731" i="13"/>
  <c r="BP715" i="13"/>
  <c r="BO696" i="13"/>
  <c r="BN696" i="13" s="1"/>
  <c r="BP681" i="13"/>
  <c r="BO668" i="13"/>
  <c r="BN668" i="13" s="1"/>
  <c r="BO624" i="13"/>
  <c r="BN624" i="13" s="1"/>
  <c r="BP606" i="13"/>
  <c r="BO593" i="13"/>
  <c r="BN593" i="13" s="1"/>
  <c r="BP580" i="13"/>
  <c r="BO565" i="13"/>
  <c r="BN565" i="13" s="1"/>
  <c r="BP551" i="13"/>
  <c r="BP540" i="13"/>
  <c r="BO524" i="13"/>
  <c r="BN524" i="13" s="1"/>
  <c r="BO511" i="13"/>
  <c r="BN511" i="13" s="1"/>
  <c r="BP499" i="13"/>
  <c r="BL483" i="13"/>
  <c r="BO470" i="13"/>
  <c r="BN470" i="13" s="1"/>
  <c r="BO458" i="13"/>
  <c r="BN458" i="13" s="1"/>
  <c r="BO768" i="13"/>
  <c r="BN768" i="13" s="1"/>
  <c r="BL746" i="13"/>
  <c r="BO730" i="13"/>
  <c r="BN730" i="13" s="1"/>
  <c r="BP666" i="13"/>
  <c r="BO649" i="13"/>
  <c r="BN649" i="13" s="1"/>
  <c r="BP635" i="13"/>
  <c r="BP621" i="13"/>
  <c r="BO604" i="13"/>
  <c r="BN604" i="13" s="1"/>
  <c r="BP592" i="13"/>
  <c r="BP579" i="13"/>
  <c r="BP563" i="13"/>
  <c r="BO551" i="13"/>
  <c r="BN551" i="13" s="1"/>
  <c r="BO538" i="13"/>
  <c r="BN538" i="13" s="1"/>
  <c r="BP522" i="13"/>
  <c r="BL482" i="13"/>
  <c r="BL470" i="13"/>
  <c r="BP456" i="13"/>
  <c r="BP440" i="13"/>
  <c r="BP762" i="13"/>
  <c r="BO745" i="13"/>
  <c r="BN745" i="13" s="1"/>
  <c r="BP693" i="13"/>
  <c r="BP679" i="13"/>
  <c r="BP648" i="13"/>
  <c r="BO634" i="13"/>
  <c r="BN634" i="13" s="1"/>
  <c r="BO618" i="13"/>
  <c r="BN618" i="13" s="1"/>
  <c r="BO590" i="13"/>
  <c r="BN590" i="13" s="1"/>
  <c r="BP575" i="13"/>
  <c r="BO562" i="13"/>
  <c r="BN562" i="13" s="1"/>
  <c r="BO550" i="13"/>
  <c r="BN550" i="13" s="1"/>
  <c r="BO535" i="13"/>
  <c r="BN535" i="13" s="1"/>
  <c r="BO494" i="13"/>
  <c r="BN494" i="13" s="1"/>
  <c r="BP481" i="13"/>
  <c r="BO468" i="13"/>
  <c r="BN468" i="13" s="1"/>
  <c r="BP453" i="13"/>
  <c r="BO440" i="13"/>
  <c r="BN440" i="13" s="1"/>
  <c r="BO754" i="13"/>
  <c r="BN754" i="13" s="1"/>
  <c r="BO719" i="13"/>
  <c r="BN719" i="13" s="1"/>
  <c r="BP685" i="13"/>
  <c r="BP655" i="13"/>
  <c r="BO625" i="13"/>
  <c r="BN625" i="13" s="1"/>
  <c r="BP594" i="13"/>
  <c r="BP569" i="13"/>
  <c r="BL501" i="13"/>
  <c r="BO447" i="13"/>
  <c r="BN447" i="13" s="1"/>
  <c r="BP432" i="13"/>
  <c r="BL785" i="13"/>
  <c r="BO762" i="13"/>
  <c r="BN762" i="13" s="1"/>
  <c r="BP744" i="13"/>
  <c r="BP729" i="13"/>
  <c r="BO693" i="13"/>
  <c r="BN693" i="13" s="1"/>
  <c r="BP662" i="13"/>
  <c r="BP617" i="13"/>
  <c r="BO603" i="13"/>
  <c r="BN603" i="13" s="1"/>
  <c r="BO575" i="13"/>
  <c r="BN575" i="13" s="1"/>
  <c r="BO549" i="13"/>
  <c r="BN549" i="13" s="1"/>
  <c r="BL522" i="13"/>
  <c r="BO508" i="13"/>
  <c r="BN508" i="13" s="1"/>
  <c r="BL494" i="13"/>
  <c r="BO481" i="13"/>
  <c r="BN481" i="13" s="1"/>
  <c r="BL440" i="13"/>
  <c r="BO722" i="13"/>
  <c r="BN722" i="13" s="1"/>
  <c r="BP691" i="13"/>
  <c r="BP674" i="13"/>
  <c r="BP660" i="13"/>
  <c r="BL617" i="13"/>
  <c r="BP601" i="13"/>
  <c r="BO574" i="13"/>
  <c r="BN574" i="13" s="1"/>
  <c r="BO545" i="13"/>
  <c r="BN545" i="13" s="1"/>
  <c r="BP519" i="13"/>
  <c r="BP504" i="13"/>
  <c r="BP479" i="13"/>
  <c r="BP463" i="13"/>
  <c r="BL452" i="13"/>
  <c r="BL776" i="13"/>
  <c r="BO741" i="13"/>
  <c r="BN741" i="13" s="1"/>
  <c r="BL722" i="13"/>
  <c r="BO706" i="13"/>
  <c r="BN706" i="13" s="1"/>
  <c r="BP671" i="13"/>
  <c r="BO644" i="13"/>
  <c r="BN644" i="13" s="1"/>
  <c r="BP626" i="13"/>
  <c r="BP613" i="13"/>
  <c r="BO599" i="13"/>
  <c r="BN599" i="13" s="1"/>
  <c r="BL572" i="13"/>
  <c r="BL543" i="13"/>
  <c r="BO518" i="13"/>
  <c r="BN518" i="13" s="1"/>
  <c r="BO501" i="13"/>
  <c r="BN501" i="13" s="1"/>
  <c r="BP490" i="13"/>
  <c r="BL477" i="13"/>
  <c r="BP461" i="13"/>
  <c r="BO449" i="13"/>
  <c r="BN449" i="13" s="1"/>
  <c r="BO436" i="13"/>
  <c r="BN436" i="13" s="1"/>
  <c r="BP757" i="13"/>
  <c r="BP736" i="13"/>
  <c r="BO721" i="13"/>
  <c r="BN721" i="13" s="1"/>
  <c r="BL686" i="13"/>
  <c r="BO671" i="13"/>
  <c r="BN671" i="13" s="1"/>
  <c r="BL656" i="13"/>
  <c r="BO640" i="13"/>
  <c r="BN640" i="13" s="1"/>
  <c r="BO626" i="13"/>
  <c r="BN626" i="13" s="1"/>
  <c r="BL597" i="13"/>
  <c r="BO773" i="13"/>
  <c r="BN773" i="13" s="1"/>
  <c r="BO736" i="13"/>
  <c r="BN736" i="13" s="1"/>
  <c r="BP703" i="13"/>
  <c r="BP611" i="13"/>
  <c r="BP582" i="13"/>
  <c r="BO487" i="13"/>
  <c r="BN487" i="13" s="1"/>
  <c r="BL461" i="13"/>
  <c r="BP781" i="13"/>
  <c r="BO760" i="13"/>
  <c r="BN760" i="13" s="1"/>
  <c r="BO743" i="13"/>
  <c r="BN743" i="13" s="1"/>
  <c r="BO728" i="13"/>
  <c r="BN728" i="13" s="1"/>
  <c r="BO707" i="13"/>
  <c r="BN707" i="13" s="1"/>
  <c r="BL692" i="13"/>
  <c r="BP678" i="13"/>
  <c r="BP647" i="13"/>
  <c r="BO633" i="13"/>
  <c r="BN633" i="13" s="1"/>
  <c r="BP589" i="13"/>
  <c r="BO561" i="13"/>
  <c r="BN561" i="13" s="1"/>
  <c r="BL534" i="13"/>
  <c r="BP520" i="13"/>
  <c r="BP493" i="13"/>
  <c r="BL480" i="13"/>
  <c r="BP439" i="13"/>
  <c r="BP776" i="13"/>
  <c r="BL707" i="13"/>
  <c r="BP673" i="13"/>
  <c r="BO659" i="13"/>
  <c r="BN659" i="13" s="1"/>
  <c r="BL629" i="13"/>
  <c r="BL614" i="13"/>
  <c r="BO601" i="13"/>
  <c r="BN601" i="13" s="1"/>
  <c r="BL573" i="13"/>
  <c r="BL561" i="13"/>
  <c r="BL545" i="13"/>
  <c r="BO531" i="13"/>
  <c r="BN531" i="13" s="1"/>
  <c r="BO519" i="13"/>
  <c r="BN519" i="13" s="1"/>
  <c r="BO504" i="13"/>
  <c r="BN504" i="13" s="1"/>
  <c r="BO479" i="13"/>
  <c r="BN479" i="13" s="1"/>
  <c r="BP462" i="13"/>
  <c r="BP449" i="13"/>
  <c r="BL570" i="13"/>
  <c r="BO555" i="13"/>
  <c r="BN555" i="13" s="1"/>
  <c r="BO542" i="13"/>
  <c r="BN542" i="13" s="1"/>
  <c r="BO529" i="13"/>
  <c r="BN529" i="13" s="1"/>
  <c r="BP514" i="13"/>
  <c r="BP488" i="13"/>
  <c r="BO473" i="13"/>
  <c r="BN473" i="13" s="1"/>
  <c r="BL555" i="13"/>
  <c r="BO655" i="13"/>
  <c r="BN655" i="13" s="1"/>
  <c r="BP639" i="13"/>
  <c r="BL473" i="13"/>
  <c r="BP528" i="13"/>
  <c r="BP683" i="13"/>
  <c r="BO513" i="13"/>
  <c r="BN513" i="13" s="1"/>
  <c r="BP459" i="13"/>
  <c r="BL542" i="13"/>
  <c r="BP669" i="13"/>
  <c r="BO500" i="13"/>
  <c r="BN500" i="13" s="1"/>
  <c r="BO594" i="13"/>
  <c r="BN594" i="13" s="1"/>
  <c r="BO770" i="13"/>
  <c r="BN770" i="13" s="1"/>
  <c r="BP753" i="13"/>
  <c r="BL569" i="13"/>
  <c r="BO734" i="13"/>
  <c r="BN734" i="13" s="1"/>
  <c r="BP554" i="13"/>
  <c r="AN429" i="13"/>
  <c r="AV429" i="13"/>
  <c r="BD429" i="13"/>
  <c r="BT428" i="13"/>
  <c r="BT785" i="13"/>
  <c r="BT782" i="13"/>
  <c r="BT779" i="13"/>
  <c r="BT776" i="13"/>
  <c r="BT773" i="13"/>
  <c r="BT770" i="13"/>
  <c r="BT767" i="13"/>
  <c r="BT764" i="13"/>
  <c r="BT761" i="13"/>
  <c r="BT758" i="13"/>
  <c r="BT755" i="13"/>
  <c r="BT752" i="13"/>
  <c r="BT749" i="13"/>
  <c r="BT746" i="13"/>
  <c r="BT743" i="13"/>
  <c r="BT740" i="13"/>
  <c r="BT737" i="13"/>
  <c r="BT734" i="13"/>
  <c r="BT731" i="13"/>
  <c r="BT728" i="13"/>
  <c r="BT725" i="13"/>
  <c r="BT722" i="13"/>
  <c r="BT719" i="13"/>
  <c r="BT716" i="13"/>
  <c r="BT713" i="13"/>
  <c r="BT710" i="13"/>
  <c r="BT707" i="13"/>
  <c r="BT704" i="13"/>
  <c r="BT701" i="13"/>
  <c r="BT698" i="13"/>
  <c r="BT695" i="13"/>
  <c r="BT692" i="13"/>
  <c r="BT689" i="13"/>
  <c r="BT686" i="13"/>
  <c r="BT683" i="13"/>
  <c r="BT680" i="13"/>
  <c r="BT677" i="13"/>
  <c r="BT674" i="13"/>
  <c r="BT671" i="13"/>
  <c r="BT668" i="13"/>
  <c r="BT665" i="13"/>
  <c r="BT662" i="13"/>
  <c r="BT659" i="13"/>
  <c r="BT656" i="13"/>
  <c r="BT653" i="13"/>
  <c r="BT650" i="13"/>
  <c r="BT647" i="13"/>
  <c r="BT644" i="13"/>
  <c r="BT641" i="13"/>
  <c r="BT638" i="13"/>
  <c r="BT635" i="13"/>
  <c r="BT632" i="13"/>
  <c r="BT629" i="13"/>
  <c r="BT626" i="13"/>
  <c r="BT623" i="13"/>
  <c r="BT620" i="13"/>
  <c r="BT617" i="13"/>
  <c r="BT614" i="13"/>
  <c r="BT611" i="13"/>
  <c r="BT608" i="13"/>
  <c r="BT605" i="13"/>
  <c r="BT602" i="13"/>
  <c r="BT599" i="13"/>
  <c r="BT596" i="13"/>
  <c r="BT593" i="13"/>
  <c r="BT590" i="13"/>
  <c r="BT587" i="13"/>
  <c r="BT584" i="13"/>
  <c r="BT581" i="13"/>
  <c r="BT578" i="13"/>
  <c r="BT575" i="13"/>
  <c r="BT572" i="13"/>
  <c r="BT569" i="13"/>
  <c r="BT566" i="13"/>
  <c r="BT563" i="13"/>
  <c r="BT560" i="13"/>
  <c r="BT557" i="13"/>
  <c r="BT554" i="13"/>
  <c r="BT551" i="13"/>
  <c r="BT548" i="13"/>
  <c r="BT545" i="13"/>
  <c r="BT542" i="13"/>
  <c r="BT539" i="13"/>
  <c r="BT536" i="13"/>
  <c r="BT533" i="13"/>
  <c r="BT530" i="13"/>
  <c r="BT527" i="13"/>
  <c r="BT524" i="13"/>
  <c r="BT521" i="13"/>
  <c r="BT518" i="13"/>
  <c r="BT515" i="13"/>
  <c r="BT512" i="13"/>
  <c r="BT509" i="13"/>
  <c r="BT506" i="13"/>
  <c r="BT503" i="13"/>
  <c r="BT500" i="13"/>
  <c r="BT497" i="13"/>
  <c r="BT494" i="13"/>
  <c r="BT491" i="13"/>
  <c r="BT488" i="13"/>
  <c r="BT485" i="13"/>
  <c r="BT482" i="13"/>
  <c r="BT479" i="13"/>
  <c r="BT476" i="13"/>
  <c r="BT473" i="13"/>
  <c r="BT470" i="13"/>
  <c r="BT467" i="13"/>
  <c r="BT464" i="13"/>
  <c r="BT461" i="13"/>
  <c r="BT458" i="13"/>
  <c r="BT455" i="13"/>
  <c r="BT452" i="13"/>
  <c r="BT449" i="13"/>
  <c r="BT446" i="13"/>
  <c r="BT443" i="13"/>
  <c r="BT440" i="13"/>
  <c r="BT437" i="13"/>
  <c r="BT434" i="13"/>
  <c r="BT787" i="13"/>
  <c r="BT784" i="13"/>
  <c r="BT781" i="13"/>
  <c r="BT778" i="13"/>
  <c r="BT775" i="13"/>
  <c r="BT772" i="13"/>
  <c r="BT769" i="13"/>
  <c r="BT766" i="13"/>
  <c r="BT763" i="13"/>
  <c r="BT760" i="13"/>
  <c r="BT757" i="13"/>
  <c r="BT754" i="13"/>
  <c r="BT751" i="13"/>
  <c r="BT748" i="13"/>
  <c r="BT745" i="13"/>
  <c r="BT742" i="13"/>
  <c r="BT739" i="13"/>
  <c r="BT736" i="13"/>
  <c r="BT733" i="13"/>
  <c r="BT730" i="13"/>
  <c r="BT727" i="13"/>
  <c r="BT724" i="13"/>
  <c r="BT721" i="13"/>
  <c r="BT718" i="13"/>
  <c r="BT715" i="13"/>
  <c r="BT712" i="13"/>
  <c r="BT709" i="13"/>
  <c r="BT706" i="13"/>
  <c r="BT703" i="13"/>
  <c r="BT700" i="13"/>
  <c r="BT697" i="13"/>
  <c r="BT694" i="13"/>
  <c r="BT691" i="13"/>
  <c r="BT688" i="13"/>
  <c r="BT685" i="13"/>
  <c r="BT682" i="13"/>
  <c r="BT679" i="13"/>
  <c r="BT676" i="13"/>
  <c r="BT673" i="13"/>
  <c r="BT670" i="13"/>
  <c r="BT667" i="13"/>
  <c r="BT664" i="13"/>
  <c r="BT661" i="13"/>
  <c r="BT658" i="13"/>
  <c r="BT655" i="13"/>
  <c r="BT652" i="13"/>
  <c r="BT649" i="13"/>
  <c r="BT646" i="13"/>
  <c r="BT643" i="13"/>
  <c r="BT640" i="13"/>
  <c r="BT637" i="13"/>
  <c r="BT634" i="13"/>
  <c r="BT631" i="13"/>
  <c r="BT628" i="13"/>
  <c r="BT625" i="13"/>
  <c r="BT622" i="13"/>
  <c r="BT619" i="13"/>
  <c r="BT616" i="13"/>
  <c r="BT613" i="13"/>
  <c r="BT610" i="13"/>
  <c r="BT607" i="13"/>
  <c r="BT604" i="13"/>
  <c r="BT601" i="13"/>
  <c r="BT598" i="13"/>
  <c r="BT595" i="13"/>
  <c r="BT592" i="13"/>
  <c r="BT589" i="13"/>
  <c r="BT586" i="13"/>
  <c r="BT583" i="13"/>
  <c r="BT580" i="13"/>
  <c r="BT577" i="13"/>
  <c r="BT574" i="13"/>
  <c r="BT571" i="13"/>
  <c r="BT568" i="13"/>
  <c r="BT565" i="13"/>
  <c r="BT562" i="13"/>
  <c r="BT559" i="13"/>
  <c r="BT556" i="13"/>
  <c r="BT553" i="13"/>
  <c r="BT550" i="13"/>
  <c r="BT547" i="13"/>
  <c r="BT544" i="13"/>
  <c r="BT541" i="13"/>
  <c r="BT538" i="13"/>
  <c r="BT535" i="13"/>
  <c r="BT532" i="13"/>
  <c r="BT529" i="13"/>
  <c r="BT526" i="13"/>
  <c r="BT523" i="13"/>
  <c r="BT520" i="13"/>
  <c r="BT517" i="13"/>
  <c r="BT514" i="13"/>
  <c r="BT511" i="13"/>
  <c r="BT508" i="13"/>
  <c r="BT505" i="13"/>
  <c r="BT502" i="13"/>
  <c r="BT499" i="13"/>
  <c r="BT496" i="13"/>
  <c r="BT493" i="13"/>
  <c r="BT490" i="13"/>
  <c r="BT487" i="13"/>
  <c r="BT484" i="13"/>
  <c r="BT481" i="13"/>
  <c r="BT478" i="13"/>
  <c r="BT475" i="13"/>
  <c r="BT472" i="13"/>
  <c r="BT469" i="13"/>
  <c r="BT466" i="13"/>
  <c r="BT463" i="13"/>
  <c r="BT460" i="13"/>
  <c r="BT457" i="13"/>
  <c r="BT454" i="13"/>
  <c r="BT451" i="13"/>
  <c r="BT448" i="13"/>
  <c r="BT445" i="13"/>
  <c r="BT442" i="13"/>
  <c r="BT439" i="13"/>
  <c r="BT436" i="13"/>
  <c r="BT433" i="13"/>
  <c r="BX782" i="13"/>
  <c r="BW775" i="13"/>
  <c r="BV775" i="13" s="1"/>
  <c r="BX771" i="13"/>
  <c r="BX764" i="13"/>
  <c r="BW757" i="13"/>
  <c r="BV757" i="13" s="1"/>
  <c r="BX753" i="13"/>
  <c r="BX746" i="13"/>
  <c r="BW739" i="13"/>
  <c r="BV739" i="13" s="1"/>
  <c r="BX735" i="13"/>
  <c r="BX728" i="13"/>
  <c r="BW721" i="13"/>
  <c r="BV721" i="13" s="1"/>
  <c r="BX717" i="13"/>
  <c r="BX710" i="13"/>
  <c r="BW703" i="13"/>
  <c r="BV703" i="13" s="1"/>
  <c r="BX699" i="13"/>
  <c r="BX692" i="13"/>
  <c r="BW685" i="13"/>
  <c r="BV685" i="13" s="1"/>
  <c r="BX681" i="13"/>
  <c r="BX674" i="13"/>
  <c r="BW667" i="13"/>
  <c r="BV667" i="13" s="1"/>
  <c r="BX663" i="13"/>
  <c r="BX656" i="13"/>
  <c r="BW649" i="13"/>
  <c r="BV649" i="13" s="1"/>
  <c r="BX645" i="13"/>
  <c r="BX638" i="13"/>
  <c r="BW631" i="13"/>
  <c r="BV631" i="13" s="1"/>
  <c r="BX627" i="13"/>
  <c r="BX620" i="13"/>
  <c r="BW613" i="13"/>
  <c r="BV613" i="13" s="1"/>
  <c r="BX609" i="13"/>
  <c r="BX602" i="13"/>
  <c r="BW595" i="13"/>
  <c r="BV595" i="13" s="1"/>
  <c r="BX591" i="13"/>
  <c r="BX584" i="13"/>
  <c r="BW577" i="13"/>
  <c r="BV577" i="13" s="1"/>
  <c r="BX573" i="13"/>
  <c r="BX566" i="13"/>
  <c r="BW559" i="13"/>
  <c r="BV559" i="13" s="1"/>
  <c r="BX555" i="13"/>
  <c r="BX548" i="13"/>
  <c r="BW541" i="13"/>
  <c r="BV541" i="13" s="1"/>
  <c r="BX537" i="13"/>
  <c r="BX530" i="13"/>
  <c r="BW523" i="13"/>
  <c r="BV523" i="13" s="1"/>
  <c r="BX519" i="13"/>
  <c r="BX512" i="13"/>
  <c r="BW505" i="13"/>
  <c r="BV505" i="13" s="1"/>
  <c r="BX501" i="13"/>
  <c r="BX494" i="13"/>
  <c r="BW487" i="13"/>
  <c r="BV487" i="13" s="1"/>
  <c r="BX483" i="13"/>
  <c r="BX476" i="13"/>
  <c r="BW469" i="13"/>
  <c r="BV469" i="13" s="1"/>
  <c r="BX465" i="13"/>
  <c r="BX458" i="13"/>
  <c r="BW451" i="13"/>
  <c r="BV451" i="13" s="1"/>
  <c r="BX447" i="13"/>
  <c r="BX440" i="13"/>
  <c r="BW433" i="13"/>
  <c r="BV433" i="13" s="1"/>
  <c r="BX785" i="13"/>
  <c r="BX781" i="13"/>
  <c r="BX777" i="13"/>
  <c r="BT774" i="13"/>
  <c r="BW758" i="13"/>
  <c r="BV758" i="13" s="1"/>
  <c r="BW754" i="13"/>
  <c r="BV754" i="13" s="1"/>
  <c r="BW750" i="13"/>
  <c r="BV750" i="13" s="1"/>
  <c r="BW746" i="13"/>
  <c r="BV746" i="13" s="1"/>
  <c r="BW742" i="13"/>
  <c r="BV742" i="13" s="1"/>
  <c r="BW738" i="13"/>
  <c r="BV738" i="13" s="1"/>
  <c r="BX734" i="13"/>
  <c r="BX730" i="13"/>
  <c r="BX726" i="13"/>
  <c r="BT723" i="13"/>
  <c r="BW707" i="13"/>
  <c r="BV707" i="13" s="1"/>
  <c r="BW695" i="13"/>
  <c r="BV695" i="13" s="1"/>
  <c r="BW691" i="13"/>
  <c r="BV691" i="13" s="1"/>
  <c r="BW687" i="13"/>
  <c r="BV687" i="13" s="1"/>
  <c r="BX683" i="13"/>
  <c r="BX679" i="13"/>
  <c r="BX675" i="13"/>
  <c r="BT672" i="13"/>
  <c r="BT660" i="13"/>
  <c r="BW644" i="13"/>
  <c r="BV644" i="13" s="1"/>
  <c r="BW640" i="13"/>
  <c r="BV640" i="13" s="1"/>
  <c r="BW636" i="13"/>
  <c r="BV636" i="13" s="1"/>
  <c r="BX632" i="13"/>
  <c r="BX628" i="13"/>
  <c r="BX624" i="13"/>
  <c r="BT621" i="13"/>
  <c r="BX616" i="13"/>
  <c r="BX612" i="13"/>
  <c r="BT609" i="13"/>
  <c r="BW593" i="13"/>
  <c r="BV593" i="13" s="1"/>
  <c r="BW589" i="13"/>
  <c r="BV589" i="13" s="1"/>
  <c r="BW585" i="13"/>
  <c r="BV585" i="13" s="1"/>
  <c r="BX581" i="13"/>
  <c r="BX577" i="13"/>
  <c r="BW573" i="13"/>
  <c r="BV573" i="13" s="1"/>
  <c r="BX569" i="13"/>
  <c r="BX565" i="13"/>
  <c r="BX561" i="13"/>
  <c r="BT558" i="13"/>
  <c r="BW542" i="13"/>
  <c r="BV542" i="13" s="1"/>
  <c r="BW538" i="13"/>
  <c r="BV538" i="13" s="1"/>
  <c r="BW534" i="13"/>
  <c r="BV534" i="13" s="1"/>
  <c r="BW530" i="13"/>
  <c r="BV530" i="13" s="1"/>
  <c r="BW526" i="13"/>
  <c r="BV526" i="13" s="1"/>
  <c r="BW522" i="13"/>
  <c r="BV522" i="13" s="1"/>
  <c r="BX518" i="13"/>
  <c r="BX514" i="13"/>
  <c r="BX510" i="13"/>
  <c r="BT507" i="13"/>
  <c r="BW491" i="13"/>
  <c r="BV491" i="13" s="1"/>
  <c r="BW479" i="13"/>
  <c r="BV479" i="13" s="1"/>
  <c r="BW475" i="13"/>
  <c r="BV475" i="13" s="1"/>
  <c r="BW471" i="13"/>
  <c r="BV471" i="13" s="1"/>
  <c r="BX467" i="13"/>
  <c r="BX463" i="13"/>
  <c r="BX459" i="13"/>
  <c r="BT456" i="13"/>
  <c r="BT444" i="13"/>
  <c r="BW784" i="13"/>
  <c r="BV784" i="13" s="1"/>
  <c r="BW780" i="13"/>
  <c r="BV780" i="13" s="1"/>
  <c r="BX776" i="13"/>
  <c r="BX772" i="13"/>
  <c r="BX768" i="13"/>
  <c r="BT765" i="13"/>
  <c r="BX760" i="13"/>
  <c r="BX756" i="13"/>
  <c r="BT753" i="13"/>
  <c r="BW737" i="13"/>
  <c r="BV737" i="13" s="1"/>
  <c r="BW733" i="13"/>
  <c r="BV733" i="13" s="1"/>
  <c r="BW729" i="13"/>
  <c r="BV729" i="13" s="1"/>
  <c r="BX725" i="13"/>
  <c r="BX721" i="13"/>
  <c r="BW717" i="13"/>
  <c r="BV717" i="13" s="1"/>
  <c r="BX713" i="13"/>
  <c r="BX709" i="13"/>
  <c r="BX705" i="13"/>
  <c r="BT702" i="13"/>
  <c r="BW686" i="13"/>
  <c r="BV686" i="13" s="1"/>
  <c r="BW682" i="13"/>
  <c r="BV682" i="13" s="1"/>
  <c r="BW678" i="13"/>
  <c r="BV678" i="13" s="1"/>
  <c r="BW674" i="13"/>
  <c r="BV674" i="13" s="1"/>
  <c r="BW670" i="13"/>
  <c r="BV670" i="13" s="1"/>
  <c r="BW666" i="13"/>
  <c r="BV666" i="13" s="1"/>
  <c r="BX662" i="13"/>
  <c r="BX658" i="13"/>
  <c r="BX654" i="13"/>
  <c r="BT651" i="13"/>
  <c r="BW635" i="13"/>
  <c r="BV635" i="13" s="1"/>
  <c r="BW623" i="13"/>
  <c r="BV623" i="13" s="1"/>
  <c r="BW619" i="13"/>
  <c r="BV619" i="13" s="1"/>
  <c r="BW615" i="13"/>
  <c r="BV615" i="13" s="1"/>
  <c r="BX611" i="13"/>
  <c r="BX607" i="13"/>
  <c r="BX603" i="13"/>
  <c r="BT600" i="13"/>
  <c r="BT588" i="13"/>
  <c r="BW572" i="13"/>
  <c r="BV572" i="13" s="1"/>
  <c r="BW568" i="13"/>
  <c r="BV568" i="13" s="1"/>
  <c r="BW564" i="13"/>
  <c r="BV564" i="13" s="1"/>
  <c r="BX560" i="13"/>
  <c r="BX556" i="13"/>
  <c r="BX552" i="13"/>
  <c r="BT549" i="13"/>
  <c r="BX544" i="13"/>
  <c r="BX540" i="13"/>
  <c r="BT537" i="13"/>
  <c r="BW521" i="13"/>
  <c r="BV521" i="13" s="1"/>
  <c r="BW517" i="13"/>
  <c r="BV517" i="13" s="1"/>
  <c r="BW513" i="13"/>
  <c r="BV513" i="13" s="1"/>
  <c r="BX509" i="13"/>
  <c r="BX505" i="13"/>
  <c r="BW501" i="13"/>
  <c r="BV501" i="13" s="1"/>
  <c r="BX497" i="13"/>
  <c r="BX493" i="13"/>
  <c r="BX489" i="13"/>
  <c r="BT486" i="13"/>
  <c r="BW470" i="13"/>
  <c r="BV470" i="13" s="1"/>
  <c r="BW466" i="13"/>
  <c r="BV466" i="13" s="1"/>
  <c r="BW462" i="13"/>
  <c r="BV462" i="13" s="1"/>
  <c r="BW458" i="13"/>
  <c r="BV458" i="13" s="1"/>
  <c r="BW454" i="13"/>
  <c r="BV454" i="13" s="1"/>
  <c r="BW450" i="13"/>
  <c r="BV450" i="13" s="1"/>
  <c r="BX446" i="13"/>
  <c r="BX442" i="13"/>
  <c r="BX438" i="13"/>
  <c r="BT435" i="13"/>
  <c r="BW785" i="13"/>
  <c r="BV785" i="13" s="1"/>
  <c r="BX780" i="13"/>
  <c r="BX766" i="13"/>
  <c r="BT762" i="13"/>
  <c r="BW752" i="13"/>
  <c r="BV752" i="13" s="1"/>
  <c r="BX747" i="13"/>
  <c r="BW743" i="13"/>
  <c r="BV743" i="13" s="1"/>
  <c r="BX733" i="13"/>
  <c r="BT729" i="13"/>
  <c r="BX719" i="13"/>
  <c r="BX714" i="13"/>
  <c r="BX700" i="13"/>
  <c r="BT696" i="13"/>
  <c r="BX686" i="13"/>
  <c r="BW681" i="13"/>
  <c r="BV681" i="13" s="1"/>
  <c r="BW672" i="13"/>
  <c r="BV672" i="13" s="1"/>
  <c r="BX667" i="13"/>
  <c r="BT663" i="13"/>
  <c r="BX653" i="13"/>
  <c r="BX648" i="13"/>
  <c r="BW639" i="13"/>
  <c r="BV639" i="13" s="1"/>
  <c r="BW634" i="13"/>
  <c r="BV634" i="13" s="1"/>
  <c r="BT630" i="13"/>
  <c r="BW625" i="13"/>
  <c r="BV625" i="13" s="1"/>
  <c r="BW620" i="13"/>
  <c r="BV620" i="13" s="1"/>
  <c r="BX615" i="13"/>
  <c r="BW606" i="13"/>
  <c r="BV606" i="13" s="1"/>
  <c r="BX601" i="13"/>
  <c r="BT597" i="13"/>
  <c r="BW592" i="13"/>
  <c r="BV592" i="13" s="1"/>
  <c r="BW587" i="13"/>
  <c r="BV587" i="13" s="1"/>
  <c r="BX582" i="13"/>
  <c r="BW578" i="13"/>
  <c r="BV578" i="13" s="1"/>
  <c r="BX568" i="13"/>
  <c r="BT564" i="13"/>
  <c r="BX554" i="13"/>
  <c r="BX549" i="13"/>
  <c r="BW545" i="13"/>
  <c r="BV545" i="13" s="1"/>
  <c r="BX535" i="13"/>
  <c r="BX521" i="13"/>
  <c r="BX516" i="13"/>
  <c r="BW507" i="13"/>
  <c r="BV507" i="13" s="1"/>
  <c r="BX502" i="13"/>
  <c r="BT498" i="13"/>
  <c r="BX488" i="13"/>
  <c r="BW474" i="13"/>
  <c r="BV474" i="13" s="1"/>
  <c r="BX469" i="13"/>
  <c r="BT465" i="13"/>
  <c r="BW460" i="13"/>
  <c r="BV460" i="13" s="1"/>
  <c r="BX455" i="13"/>
  <c r="BX450" i="13"/>
  <c r="BW441" i="13"/>
  <c r="BV441" i="13" s="1"/>
  <c r="BX436" i="13"/>
  <c r="BT432" i="13"/>
  <c r="BX786" i="13"/>
  <c r="BW781" i="13"/>
  <c r="BV781" i="13" s="1"/>
  <c r="BW776" i="13"/>
  <c r="BV776" i="13" s="1"/>
  <c r="BT771" i="13"/>
  <c r="BX765" i="13"/>
  <c r="BW760" i="13"/>
  <c r="BV760" i="13" s="1"/>
  <c r="BX755" i="13"/>
  <c r="BX750" i="13"/>
  <c r="BW745" i="13"/>
  <c r="BV745" i="13" s="1"/>
  <c r="BW740" i="13"/>
  <c r="BV740" i="13" s="1"/>
  <c r="BX724" i="13"/>
  <c r="BT720" i="13"/>
  <c r="BW714" i="13"/>
  <c r="BV714" i="13" s="1"/>
  <c r="BW704" i="13"/>
  <c r="BV704" i="13" s="1"/>
  <c r="BT699" i="13"/>
  <c r="BX693" i="13"/>
  <c r="BX688" i="13"/>
  <c r="BT684" i="13"/>
  <c r="BX678" i="13"/>
  <c r="BW673" i="13"/>
  <c r="BV673" i="13" s="1"/>
  <c r="BX668" i="13"/>
  <c r="BX657" i="13"/>
  <c r="BX652" i="13"/>
  <c r="BX647" i="13"/>
  <c r="BW642" i="13"/>
  <c r="BV642" i="13" s="1"/>
  <c r="BW637" i="13"/>
  <c r="BV637" i="13" s="1"/>
  <c r="BW632" i="13"/>
  <c r="BV632" i="13" s="1"/>
  <c r="BT627" i="13"/>
  <c r="BW617" i="13"/>
  <c r="BV617" i="13" s="1"/>
  <c r="BT612" i="13"/>
  <c r="BX606" i="13"/>
  <c r="BW601" i="13"/>
  <c r="BV601" i="13" s="1"/>
  <c r="BW596" i="13"/>
  <c r="BV596" i="13" s="1"/>
  <c r="BT591" i="13"/>
  <c r="BX580" i="13"/>
  <c r="BX575" i="13"/>
  <c r="BX570" i="13"/>
  <c r="BW565" i="13"/>
  <c r="BV565" i="13" s="1"/>
  <c r="BW560" i="13"/>
  <c r="BV560" i="13" s="1"/>
  <c r="BW550" i="13"/>
  <c r="BV550" i="13" s="1"/>
  <c r="BW544" i="13"/>
  <c r="BV544" i="13" s="1"/>
  <c r="BX539" i="13"/>
  <c r="BX534" i="13"/>
  <c r="BW529" i="13"/>
  <c r="BV529" i="13" s="1"/>
  <c r="BW524" i="13"/>
  <c r="BV524" i="13" s="1"/>
  <c r="BX508" i="13"/>
  <c r="BT504" i="13"/>
  <c r="BX498" i="13"/>
  <c r="BW493" i="13"/>
  <c r="BV493" i="13" s="1"/>
  <c r="BW488" i="13"/>
  <c r="BV488" i="13" s="1"/>
  <c r="BT483" i="13"/>
  <c r="BX477" i="13"/>
  <c r="BX472" i="13"/>
  <c r="BT468" i="13"/>
  <c r="BX462" i="13"/>
  <c r="BW457" i="13"/>
  <c r="BV457" i="13" s="1"/>
  <c r="BX452" i="13"/>
  <c r="BW437" i="13"/>
  <c r="BV437" i="13" s="1"/>
  <c r="BW783" i="13"/>
  <c r="BV783" i="13" s="1"/>
  <c r="BW772" i="13"/>
  <c r="BV772" i="13" s="1"/>
  <c r="BW761" i="13"/>
  <c r="BV761" i="13" s="1"/>
  <c r="BW755" i="13"/>
  <c r="BV755" i="13" s="1"/>
  <c r="BX749" i="13"/>
  <c r="BX738" i="13"/>
  <c r="BX732" i="13"/>
  <c r="BW727" i="13"/>
  <c r="BV727" i="13" s="1"/>
  <c r="BW716" i="13"/>
  <c r="BV716" i="13" s="1"/>
  <c r="BT711" i="13"/>
  <c r="BT705" i="13"/>
  <c r="BW699" i="13"/>
  <c r="BV699" i="13" s="1"/>
  <c r="BW787" i="13"/>
  <c r="BV787" i="13" s="1"/>
  <c r="BX775" i="13"/>
  <c r="BW770" i="13"/>
  <c r="BV770" i="13" s="1"/>
  <c r="BW764" i="13"/>
  <c r="BV764" i="13" s="1"/>
  <c r="BW753" i="13"/>
  <c r="BV753" i="13" s="1"/>
  <c r="BX736" i="13"/>
  <c r="BW731" i="13"/>
  <c r="BV731" i="13" s="1"/>
  <c r="BT726" i="13"/>
  <c r="BT714" i="13"/>
  <c r="BW708" i="13"/>
  <c r="BV708" i="13" s="1"/>
  <c r="BX769" i="13"/>
  <c r="BT759" i="13"/>
  <c r="BW747" i="13"/>
  <c r="BV747" i="13" s="1"/>
  <c r="BX741" i="13"/>
  <c r="BW736" i="13"/>
  <c r="BV736" i="13" s="1"/>
  <c r="BW725" i="13"/>
  <c r="BV725" i="13" s="1"/>
  <c r="BW719" i="13"/>
  <c r="BV719" i="13" s="1"/>
  <c r="BW713" i="13"/>
  <c r="BV713" i="13" s="1"/>
  <c r="BW702" i="13"/>
  <c r="BV702" i="13" s="1"/>
  <c r="BX691" i="13"/>
  <c r="BX685" i="13"/>
  <c r="BW680" i="13"/>
  <c r="BV680" i="13" s="1"/>
  <c r="BT675" i="13"/>
  <c r="BW663" i="13"/>
  <c r="BV663" i="13" s="1"/>
  <c r="BW657" i="13"/>
  <c r="BV657" i="13" s="1"/>
  <c r="BX651" i="13"/>
  <c r="BW646" i="13"/>
  <c r="BV646" i="13" s="1"/>
  <c r="BX635" i="13"/>
  <c r="BX629" i="13"/>
  <c r="BT624" i="13"/>
  <c r="BW618" i="13"/>
  <c r="BV618" i="13" s="1"/>
  <c r="BW607" i="13"/>
  <c r="BV607" i="13" s="1"/>
  <c r="BX595" i="13"/>
  <c r="BW590" i="13"/>
  <c r="BV590" i="13" s="1"/>
  <c r="BT585" i="13"/>
  <c r="BX567" i="13"/>
  <c r="BW562" i="13"/>
  <c r="BV562" i="13" s="1"/>
  <c r="BW551" i="13"/>
  <c r="BV551" i="13" s="1"/>
  <c r="BT546" i="13"/>
  <c r="BT540" i="13"/>
  <c r="BT534" i="13"/>
  <c r="BW528" i="13"/>
  <c r="BV528" i="13" s="1"/>
  <c r="BX517" i="13"/>
  <c r="BX511" i="13"/>
  <c r="BW506" i="13"/>
  <c r="BV506" i="13" s="1"/>
  <c r="BX500" i="13"/>
  <c r="BW495" i="13"/>
  <c r="BV495" i="13" s="1"/>
  <c r="BW489" i="13"/>
  <c r="BV489" i="13" s="1"/>
  <c r="BW782" i="13"/>
  <c r="BV782" i="13" s="1"/>
  <c r="BW767" i="13"/>
  <c r="BV767" i="13" s="1"/>
  <c r="BW759" i="13"/>
  <c r="BV759" i="13" s="1"/>
  <c r="BX751" i="13"/>
  <c r="BW744" i="13"/>
  <c r="BV744" i="13" s="1"/>
  <c r="BW722" i="13"/>
  <c r="BV722" i="13" s="1"/>
  <c r="BW715" i="13"/>
  <c r="BV715" i="13" s="1"/>
  <c r="BX706" i="13"/>
  <c r="BW700" i="13"/>
  <c r="BV700" i="13" s="1"/>
  <c r="BW693" i="13"/>
  <c r="BV693" i="13" s="1"/>
  <c r="BX687" i="13"/>
  <c r="BW675" i="13"/>
  <c r="BV675" i="13" s="1"/>
  <c r="BW669" i="13"/>
  <c r="BV669" i="13" s="1"/>
  <c r="BW662" i="13"/>
  <c r="BV662" i="13" s="1"/>
  <c r="BT657" i="13"/>
  <c r="BX650" i="13"/>
  <c r="BT645" i="13"/>
  <c r="BW638" i="13"/>
  <c r="BV638" i="13" s="1"/>
  <c r="BT633" i="13"/>
  <c r="BW626" i="13"/>
  <c r="BV626" i="13" s="1"/>
  <c r="BW614" i="13"/>
  <c r="BV614" i="13" s="1"/>
  <c r="BW608" i="13"/>
  <c r="BV608" i="13" s="1"/>
  <c r="BW602" i="13"/>
  <c r="BV602" i="13" s="1"/>
  <c r="BX589" i="13"/>
  <c r="BW583" i="13"/>
  <c r="BV583" i="13" s="1"/>
  <c r="BW571" i="13"/>
  <c r="BV571" i="13" s="1"/>
  <c r="BX558" i="13"/>
  <c r="BT516" i="13"/>
  <c r="BW497" i="13"/>
  <c r="BV497" i="13" s="1"/>
  <c r="BT492" i="13"/>
  <c r="BX485" i="13"/>
  <c r="BW480" i="13"/>
  <c r="BV480" i="13" s="1"/>
  <c r="BX474" i="13"/>
  <c r="BX468" i="13"/>
  <c r="BW463" i="13"/>
  <c r="BV463" i="13" s="1"/>
  <c r="BX457" i="13"/>
  <c r="BW452" i="13"/>
  <c r="BV452" i="13" s="1"/>
  <c r="BW446" i="13"/>
  <c r="BV446" i="13" s="1"/>
  <c r="BT441" i="13"/>
  <c r="BW786" i="13"/>
  <c r="BV786" i="13" s="1"/>
  <c r="BW779" i="13"/>
  <c r="BV779" i="13" s="1"/>
  <c r="BX763" i="13"/>
  <c r="BW756" i="13"/>
  <c r="BV756" i="13" s="1"/>
  <c r="BW749" i="13"/>
  <c r="BV749" i="13" s="1"/>
  <c r="BW741" i="13"/>
  <c r="BV741" i="13" s="1"/>
  <c r="BW734" i="13"/>
  <c r="BV734" i="13" s="1"/>
  <c r="BX718" i="13"/>
  <c r="BX704" i="13"/>
  <c r="BX697" i="13"/>
  <c r="BW679" i="13"/>
  <c r="BV679" i="13" s="1"/>
  <c r="BX666" i="13"/>
  <c r="BX642" i="13"/>
  <c r="BX636" i="13"/>
  <c r="BW630" i="13"/>
  <c r="BV630" i="13" s="1"/>
  <c r="BW624" i="13"/>
  <c r="BV624" i="13" s="1"/>
  <c r="BX605" i="13"/>
  <c r="BX599" i="13"/>
  <c r="BT594" i="13"/>
  <c r="BX587" i="13"/>
  <c r="BT582" i="13"/>
  <c r="BW575" i="13"/>
  <c r="BV575" i="13" s="1"/>
  <c r="BW569" i="13"/>
  <c r="BV569" i="13" s="1"/>
  <c r="BW563" i="13"/>
  <c r="BV563" i="13" s="1"/>
  <c r="BW557" i="13"/>
  <c r="BV557" i="13" s="1"/>
  <c r="BX538" i="13"/>
  <c r="BW532" i="13"/>
  <c r="BV532" i="13" s="1"/>
  <c r="BX526" i="13"/>
  <c r="BW520" i="13"/>
  <c r="BV520" i="13" s="1"/>
  <c r="BW514" i="13"/>
  <c r="BV514" i="13" s="1"/>
  <c r="BW484" i="13"/>
  <c r="BV484" i="13" s="1"/>
  <c r="BW478" i="13"/>
  <c r="BV478" i="13" s="1"/>
  <c r="BW472" i="13"/>
  <c r="BV472" i="13" s="1"/>
  <c r="BW461" i="13"/>
  <c r="BV461" i="13" s="1"/>
  <c r="BT450" i="13"/>
  <c r="BX444" i="13"/>
  <c r="BX433" i="13"/>
  <c r="BT786" i="13"/>
  <c r="BX778" i="13"/>
  <c r="BW771" i="13"/>
  <c r="BV771" i="13" s="1"/>
  <c r="BW763" i="13"/>
  <c r="BV763" i="13" s="1"/>
  <c r="BX748" i="13"/>
  <c r="BT741" i="13"/>
  <c r="BW726" i="13"/>
  <c r="BV726" i="13" s="1"/>
  <c r="BW718" i="13"/>
  <c r="BV718" i="13" s="1"/>
  <c r="BX711" i="13"/>
  <c r="BW697" i="13"/>
  <c r="BV697" i="13" s="1"/>
  <c r="BX690" i="13"/>
  <c r="BX684" i="13"/>
  <c r="BX672" i="13"/>
  <c r="BX660" i="13"/>
  <c r="BW654" i="13"/>
  <c r="BV654" i="13" s="1"/>
  <c r="BW648" i="13"/>
  <c r="BV648" i="13" s="1"/>
  <c r="BT642" i="13"/>
  <c r="BX623" i="13"/>
  <c r="BT618" i="13"/>
  <c r="BW611" i="13"/>
  <c r="BV611" i="13" s="1"/>
  <c r="BW605" i="13"/>
  <c r="BV605" i="13" s="1"/>
  <c r="BW599" i="13"/>
  <c r="BV599" i="13" s="1"/>
  <c r="BX593" i="13"/>
  <c r="BW581" i="13"/>
  <c r="BV581" i="13" s="1"/>
  <c r="BX562" i="13"/>
  <c r="BW556" i="13"/>
  <c r="BV556" i="13" s="1"/>
  <c r="BX550" i="13"/>
  <c r="BX543" i="13"/>
  <c r="BX525" i="13"/>
  <c r="BX513" i="13"/>
  <c r="BX507" i="13"/>
  <c r="BX495" i="13"/>
  <c r="BW483" i="13"/>
  <c r="BV483" i="13" s="1"/>
  <c r="BW477" i="13"/>
  <c r="BV477" i="13" s="1"/>
  <c r="BX466" i="13"/>
  <c r="BW455" i="13"/>
  <c r="BV455" i="13" s="1"/>
  <c r="BX449" i="13"/>
  <c r="BW444" i="13"/>
  <c r="BV444" i="13" s="1"/>
  <c r="BW438" i="13"/>
  <c r="BV438" i="13" s="1"/>
  <c r="BX787" i="13"/>
  <c r="BX767" i="13"/>
  <c r="BX757" i="13"/>
  <c r="BT747" i="13"/>
  <c r="BX737" i="13"/>
  <c r="BX727" i="13"/>
  <c r="BT717" i="13"/>
  <c r="BX707" i="13"/>
  <c r="BW698" i="13"/>
  <c r="BV698" i="13" s="1"/>
  <c r="BX689" i="13"/>
  <c r="BX673" i="13"/>
  <c r="BW665" i="13"/>
  <c r="BV665" i="13" s="1"/>
  <c r="BX649" i="13"/>
  <c r="BX640" i="13"/>
  <c r="BX784" i="13"/>
  <c r="BW774" i="13"/>
  <c r="BV774" i="13" s="1"/>
  <c r="BX752" i="13"/>
  <c r="BX742" i="13"/>
  <c r="BX731" i="13"/>
  <c r="BX720" i="13"/>
  <c r="BW709" i="13"/>
  <c r="BV709" i="13" s="1"/>
  <c r="BT690" i="13"/>
  <c r="BT681" i="13"/>
  <c r="BX671" i="13"/>
  <c r="BW664" i="13"/>
  <c r="BV664" i="13" s="1"/>
  <c r="BW645" i="13"/>
  <c r="BV645" i="13" s="1"/>
  <c r="BT603" i="13"/>
  <c r="BX585" i="13"/>
  <c r="BT570" i="13"/>
  <c r="BW553" i="13"/>
  <c r="BV553" i="13" s="1"/>
  <c r="BX545" i="13"/>
  <c r="BX536" i="13"/>
  <c r="BX528" i="13"/>
  <c r="BX520" i="13"/>
  <c r="BW512" i="13"/>
  <c r="BV512" i="13" s="1"/>
  <c r="BW504" i="13"/>
  <c r="BV504" i="13" s="1"/>
  <c r="BW496" i="13"/>
  <c r="BV496" i="13" s="1"/>
  <c r="BX487" i="13"/>
  <c r="BX480" i="13"/>
  <c r="BW473" i="13"/>
  <c r="BV473" i="13" s="1"/>
  <c r="BW435" i="13"/>
  <c r="BV435" i="13" s="1"/>
  <c r="BW778" i="13"/>
  <c r="BV778" i="13" s="1"/>
  <c r="BW766" i="13"/>
  <c r="BV766" i="13" s="1"/>
  <c r="BX754" i="13"/>
  <c r="BX743" i="13"/>
  <c r="BW730" i="13"/>
  <c r="BV730" i="13" s="1"/>
  <c r="BW706" i="13"/>
  <c r="BV706" i="13" s="1"/>
  <c r="BX695" i="13"/>
  <c r="BT687" i="13"/>
  <c r="BX676" i="13"/>
  <c r="BW658" i="13"/>
  <c r="BV658" i="13" s="1"/>
  <c r="BW647" i="13"/>
  <c r="BV647" i="13" s="1"/>
  <c r="BW628" i="13"/>
  <c r="BV628" i="13" s="1"/>
  <c r="BX618" i="13"/>
  <c r="BW582" i="13"/>
  <c r="BV582" i="13" s="1"/>
  <c r="BT573" i="13"/>
  <c r="BX564" i="13"/>
  <c r="BW555" i="13"/>
  <c r="BV555" i="13" s="1"/>
  <c r="BW547" i="13"/>
  <c r="BV547" i="13" s="1"/>
  <c r="BW537" i="13"/>
  <c r="BV537" i="13" s="1"/>
  <c r="BX529" i="13"/>
  <c r="BW519" i="13"/>
  <c r="BV519" i="13" s="1"/>
  <c r="BW502" i="13"/>
  <c r="BV502" i="13" s="1"/>
  <c r="BX492" i="13"/>
  <c r="BW476" i="13"/>
  <c r="BV476" i="13" s="1"/>
  <c r="BW468" i="13"/>
  <c r="BV468" i="13" s="1"/>
  <c r="BT453" i="13"/>
  <c r="BX443" i="13"/>
  <c r="BX435" i="13"/>
  <c r="BW777" i="13"/>
  <c r="BV777" i="13" s="1"/>
  <c r="BW765" i="13"/>
  <c r="BV765" i="13" s="1"/>
  <c r="BX740" i="13"/>
  <c r="BX729" i="13"/>
  <c r="BW676" i="13"/>
  <c r="BV676" i="13" s="1"/>
  <c r="BT666" i="13"/>
  <c r="BW656" i="13"/>
  <c r="BV656" i="13" s="1"/>
  <c r="BX646" i="13"/>
  <c r="BX637" i="13"/>
  <c r="BW627" i="13"/>
  <c r="BV627" i="13" s="1"/>
  <c r="BX617" i="13"/>
  <c r="BX608" i="13"/>
  <c r="BX598" i="13"/>
  <c r="BX590" i="13"/>
  <c r="BX572" i="13"/>
  <c r="BT555" i="13"/>
  <c r="BX546" i="13"/>
  <c r="BT528" i="13"/>
  <c r="BT519" i="13"/>
  <c r="BW510" i="13"/>
  <c r="BV510" i="13" s="1"/>
  <c r="BT501" i="13"/>
  <c r="BW492" i="13"/>
  <c r="BV492" i="13" s="1"/>
  <c r="BX484" i="13"/>
  <c r="BW459" i="13"/>
  <c r="BV459" i="13" s="1"/>
  <c r="BX451" i="13"/>
  <c r="BW443" i="13"/>
  <c r="BV443" i="13" s="1"/>
  <c r="BX434" i="13"/>
  <c r="BX773" i="13"/>
  <c r="BW762" i="13"/>
  <c r="BV762" i="13" s="1"/>
  <c r="BX715" i="13"/>
  <c r="BX702" i="13"/>
  <c r="BW683" i="13"/>
  <c r="BV683" i="13" s="1"/>
  <c r="BX664" i="13"/>
  <c r="BT654" i="13"/>
  <c r="BX644" i="13"/>
  <c r="BX625" i="13"/>
  <c r="BT615" i="13"/>
  <c r="BT606" i="13"/>
  <c r="BX597" i="13"/>
  <c r="BX588" i="13"/>
  <c r="BW579" i="13"/>
  <c r="BV579" i="13" s="1"/>
  <c r="BW561" i="13"/>
  <c r="BV561" i="13" s="1"/>
  <c r="BW552" i="13"/>
  <c r="BV552" i="13" s="1"/>
  <c r="BW535" i="13"/>
  <c r="BV535" i="13" s="1"/>
  <c r="BW525" i="13"/>
  <c r="BV525" i="13" s="1"/>
  <c r="BW508" i="13"/>
  <c r="BV508" i="13" s="1"/>
  <c r="BX499" i="13"/>
  <c r="BX490" i="13"/>
  <c r="BX481" i="13"/>
  <c r="BT474" i="13"/>
  <c r="BW465" i="13"/>
  <c r="BV465" i="13" s="1"/>
  <c r="BX432" i="13"/>
  <c r="BW773" i="13"/>
  <c r="BV773" i="13" s="1"/>
  <c r="BX761" i="13"/>
  <c r="BT750" i="13"/>
  <c r="BT738" i="13"/>
  <c r="BW724" i="13"/>
  <c r="BV724" i="13" s="1"/>
  <c r="BT693" i="13"/>
  <c r="BW653" i="13"/>
  <c r="BV653" i="13" s="1"/>
  <c r="BX643" i="13"/>
  <c r="BX633" i="13"/>
  <c r="BX614" i="13"/>
  <c r="BX604" i="13"/>
  <c r="BW597" i="13"/>
  <c r="BV597" i="13" s="1"/>
  <c r="BW588" i="13"/>
  <c r="BV588" i="13" s="1"/>
  <c r="BT579" i="13"/>
  <c r="BW570" i="13"/>
  <c r="BV570" i="13" s="1"/>
  <c r="BT561" i="13"/>
  <c r="BT552" i="13"/>
  <c r="BT543" i="13"/>
  <c r="BX533" i="13"/>
  <c r="BT525" i="13"/>
  <c r="BW516" i="13"/>
  <c r="BV516" i="13" s="1"/>
  <c r="BW499" i="13"/>
  <c r="BV499" i="13" s="1"/>
  <c r="BW490" i="13"/>
  <c r="BV490" i="13" s="1"/>
  <c r="BW481" i="13"/>
  <c r="BV481" i="13" s="1"/>
  <c r="BX473" i="13"/>
  <c r="BX464" i="13"/>
  <c r="BX456" i="13"/>
  <c r="BX448" i="13"/>
  <c r="BW440" i="13"/>
  <c r="BV440" i="13" s="1"/>
  <c r="BW432" i="13"/>
  <c r="BV432" i="13" s="1"/>
  <c r="BX783" i="13"/>
  <c r="BW748" i="13"/>
  <c r="BV748" i="13" s="1"/>
  <c r="BX723" i="13"/>
  <c r="BX712" i="13"/>
  <c r="BX701" i="13"/>
  <c r="BW692" i="13"/>
  <c r="BV692" i="13" s="1"/>
  <c r="BX682" i="13"/>
  <c r="BW671" i="13"/>
  <c r="BV671" i="13" s="1"/>
  <c r="BX661" i="13"/>
  <c r="BW652" i="13"/>
  <c r="BV652" i="13" s="1"/>
  <c r="BW643" i="13"/>
  <c r="BV643" i="13" s="1"/>
  <c r="BW633" i="13"/>
  <c r="BV633" i="13" s="1"/>
  <c r="BX622" i="13"/>
  <c r="BW604" i="13"/>
  <c r="BV604" i="13" s="1"/>
  <c r="BX596" i="13"/>
  <c r="BX586" i="13"/>
  <c r="BX578" i="13"/>
  <c r="BX551" i="13"/>
  <c r="BX542" i="13"/>
  <c r="BW533" i="13"/>
  <c r="BV533" i="13" s="1"/>
  <c r="BX524" i="13"/>
  <c r="BX515" i="13"/>
  <c r="BX506" i="13"/>
  <c r="BW498" i="13"/>
  <c r="BV498" i="13" s="1"/>
  <c r="BT489" i="13"/>
  <c r="BX471" i="13"/>
  <c r="BW464" i="13"/>
  <c r="BV464" i="13" s="1"/>
  <c r="BW456" i="13"/>
  <c r="BV456" i="13" s="1"/>
  <c r="BW448" i="13"/>
  <c r="BV448" i="13" s="1"/>
  <c r="BX439" i="13"/>
  <c r="BT783" i="13"/>
  <c r="BX762" i="13"/>
  <c r="BT744" i="13"/>
  <c r="BX722" i="13"/>
  <c r="BW701" i="13"/>
  <c r="BV701" i="13" s="1"/>
  <c r="BW684" i="13"/>
  <c r="BV684" i="13" s="1"/>
  <c r="BT669" i="13"/>
  <c r="BX634" i="13"/>
  <c r="BX619" i="13"/>
  <c r="BW586" i="13"/>
  <c r="BV586" i="13" s="1"/>
  <c r="BX557" i="13"/>
  <c r="BX541" i="13"/>
  <c r="BW527" i="13"/>
  <c r="BV527" i="13" s="1"/>
  <c r="BW511" i="13"/>
  <c r="BV511" i="13" s="1"/>
  <c r="BT495" i="13"/>
  <c r="BT480" i="13"/>
  <c r="BW467" i="13"/>
  <c r="BV467" i="13" s="1"/>
  <c r="BW453" i="13"/>
  <c r="BV453" i="13" s="1"/>
  <c r="BX759" i="13"/>
  <c r="BW668" i="13"/>
  <c r="BV668" i="13" s="1"/>
  <c r="BW650" i="13"/>
  <c r="BV650" i="13" s="1"/>
  <c r="BW616" i="13"/>
  <c r="BV616" i="13" s="1"/>
  <c r="BX600" i="13"/>
  <c r="BX571" i="13"/>
  <c r="BW540" i="13"/>
  <c r="BV540" i="13" s="1"/>
  <c r="BT510" i="13"/>
  <c r="BW494" i="13"/>
  <c r="BV494" i="13" s="1"/>
  <c r="BX479" i="13"/>
  <c r="BT438" i="13"/>
  <c r="BT780" i="13"/>
  <c r="BX758" i="13"/>
  <c r="BX739" i="13"/>
  <c r="BW720" i="13"/>
  <c r="BV720" i="13" s="1"/>
  <c r="BX698" i="13"/>
  <c r="BX680" i="13"/>
  <c r="BX665" i="13"/>
  <c r="BX631" i="13"/>
  <c r="BW600" i="13"/>
  <c r="BV600" i="13" s="1"/>
  <c r="BW584" i="13"/>
  <c r="BV584" i="13" s="1"/>
  <c r="BW567" i="13"/>
  <c r="BV567" i="13" s="1"/>
  <c r="BW554" i="13"/>
  <c r="BV554" i="13" s="1"/>
  <c r="BW539" i="13"/>
  <c r="BV539" i="13" s="1"/>
  <c r="BX523" i="13"/>
  <c r="BW509" i="13"/>
  <c r="BV509" i="13" s="1"/>
  <c r="BX478" i="13"/>
  <c r="BX437" i="13"/>
  <c r="BX779" i="13"/>
  <c r="BX696" i="13"/>
  <c r="BW677" i="13"/>
  <c r="BV677" i="13" s="1"/>
  <c r="BX655" i="13"/>
  <c r="BX630" i="13"/>
  <c r="BW610" i="13"/>
  <c r="BV610" i="13" s="1"/>
  <c r="BW591" i="13"/>
  <c r="BV591" i="13" s="1"/>
  <c r="BW548" i="13"/>
  <c r="BV548" i="13" s="1"/>
  <c r="BT531" i="13"/>
  <c r="BX486" i="13"/>
  <c r="BX470" i="13"/>
  <c r="BW449" i="13"/>
  <c r="BV449" i="13" s="1"/>
  <c r="BT777" i="13"/>
  <c r="BW751" i="13"/>
  <c r="BV751" i="13" s="1"/>
  <c r="BW723" i="13"/>
  <c r="BV723" i="13" s="1"/>
  <c r="BW696" i="13"/>
  <c r="BV696" i="13" s="1"/>
  <c r="BW655" i="13"/>
  <c r="BV655" i="13" s="1"/>
  <c r="BW629" i="13"/>
  <c r="BV629" i="13" s="1"/>
  <c r="BW609" i="13"/>
  <c r="BV609" i="13" s="1"/>
  <c r="BT567" i="13"/>
  <c r="BW486" i="13"/>
  <c r="BV486" i="13" s="1"/>
  <c r="BW447" i="13"/>
  <c r="BV447" i="13" s="1"/>
  <c r="BX774" i="13"/>
  <c r="BX694" i="13"/>
  <c r="BW651" i="13"/>
  <c r="BV651" i="13" s="1"/>
  <c r="BW566" i="13"/>
  <c r="BV566" i="13" s="1"/>
  <c r="BX547" i="13"/>
  <c r="BX527" i="13"/>
  <c r="BX504" i="13"/>
  <c r="BT447" i="13"/>
  <c r="BX770" i="13"/>
  <c r="BX716" i="13"/>
  <c r="BW694" i="13"/>
  <c r="BV694" i="13" s="1"/>
  <c r="BX670" i="13"/>
  <c r="BT648" i="13"/>
  <c r="BX626" i="13"/>
  <c r="BX583" i="13"/>
  <c r="BW546" i="13"/>
  <c r="BV546" i="13" s="1"/>
  <c r="BX522" i="13"/>
  <c r="BX503" i="13"/>
  <c r="BW485" i="13"/>
  <c r="BV485" i="13" s="1"/>
  <c r="BX445" i="13"/>
  <c r="BT756" i="13"/>
  <c r="BW705" i="13"/>
  <c r="BV705" i="13" s="1"/>
  <c r="BT639" i="13"/>
  <c r="BX531" i="13"/>
  <c r="BW434" i="13"/>
  <c r="BV434" i="13" s="1"/>
  <c r="BW769" i="13"/>
  <c r="BV769" i="13" s="1"/>
  <c r="BX745" i="13"/>
  <c r="BW690" i="13"/>
  <c r="BV690" i="13" s="1"/>
  <c r="BX563" i="13"/>
  <c r="BW543" i="13"/>
  <c r="BV543" i="13" s="1"/>
  <c r="BT522" i="13"/>
  <c r="BW503" i="13"/>
  <c r="BV503" i="13" s="1"/>
  <c r="BX482" i="13"/>
  <c r="BT462" i="13"/>
  <c r="BW445" i="13"/>
  <c r="BV445" i="13" s="1"/>
  <c r="BW768" i="13"/>
  <c r="BV768" i="13" s="1"/>
  <c r="BW735" i="13"/>
  <c r="BV735" i="13" s="1"/>
  <c r="BW711" i="13"/>
  <c r="BV711" i="13" s="1"/>
  <c r="BW688" i="13"/>
  <c r="BV688" i="13" s="1"/>
  <c r="BX641" i="13"/>
  <c r="BX621" i="13"/>
  <c r="BW598" i="13"/>
  <c r="BV598" i="13" s="1"/>
  <c r="BX579" i="13"/>
  <c r="BX559" i="13"/>
  <c r="BW518" i="13"/>
  <c r="BV518" i="13" s="1"/>
  <c r="BX460" i="13"/>
  <c r="BW442" i="13"/>
  <c r="BV442" i="13" s="1"/>
  <c r="BX708" i="13"/>
  <c r="BW660" i="13"/>
  <c r="BV660" i="13" s="1"/>
  <c r="BX594" i="13"/>
  <c r="BW576" i="13"/>
  <c r="BV576" i="13" s="1"/>
  <c r="BW515" i="13"/>
  <c r="BV515" i="13" s="1"/>
  <c r="BX496" i="13"/>
  <c r="BX475" i="13"/>
  <c r="BT459" i="13"/>
  <c r="BW439" i="13"/>
  <c r="BV439" i="13" s="1"/>
  <c r="BW732" i="13"/>
  <c r="BV732" i="13" s="1"/>
  <c r="BT708" i="13"/>
  <c r="BX659" i="13"/>
  <c r="BX639" i="13"/>
  <c r="BX613" i="13"/>
  <c r="BW594" i="13"/>
  <c r="BV594" i="13" s="1"/>
  <c r="BT576" i="13"/>
  <c r="BX553" i="13"/>
  <c r="BX532" i="13"/>
  <c r="BX454" i="13"/>
  <c r="BW436" i="13"/>
  <c r="BV436" i="13" s="1"/>
  <c r="BT732" i="13"/>
  <c r="BT678" i="13"/>
  <c r="BW659" i="13"/>
  <c r="BV659" i="13" s="1"/>
  <c r="BW612" i="13"/>
  <c r="BV612" i="13" s="1"/>
  <c r="BX574" i="13"/>
  <c r="BW549" i="13"/>
  <c r="BV549" i="13" s="1"/>
  <c r="BX491" i="13"/>
  <c r="BX744" i="13"/>
  <c r="BW712" i="13"/>
  <c r="BV712" i="13" s="1"/>
  <c r="BW689" i="13"/>
  <c r="BV689" i="13" s="1"/>
  <c r="BX669" i="13"/>
  <c r="BW622" i="13"/>
  <c r="BV622" i="13" s="1"/>
  <c r="BW603" i="13"/>
  <c r="BV603" i="13" s="1"/>
  <c r="BW580" i="13"/>
  <c r="BV580" i="13" s="1"/>
  <c r="BW500" i="13"/>
  <c r="BV500" i="13" s="1"/>
  <c r="BW482" i="13"/>
  <c r="BV482" i="13" s="1"/>
  <c r="BX461" i="13"/>
  <c r="BT768" i="13"/>
  <c r="BT735" i="13"/>
  <c r="BW710" i="13"/>
  <c r="BV710" i="13" s="1"/>
  <c r="BW661" i="13"/>
  <c r="BV661" i="13" s="1"/>
  <c r="BW641" i="13"/>
  <c r="BV641" i="13" s="1"/>
  <c r="BW621" i="13"/>
  <c r="BV621" i="13" s="1"/>
  <c r="BX576" i="13"/>
  <c r="BW558" i="13"/>
  <c r="BV558" i="13" s="1"/>
  <c r="BW536" i="13"/>
  <c r="BV536" i="13" s="1"/>
  <c r="BT477" i="13"/>
  <c r="BX441" i="13"/>
  <c r="BT513" i="13"/>
  <c r="BX703" i="13"/>
  <c r="BX453" i="13"/>
  <c r="BX592" i="13"/>
  <c r="BW728" i="13"/>
  <c r="BV728" i="13" s="1"/>
  <c r="BT471" i="13"/>
  <c r="BW531" i="13"/>
  <c r="BV531" i="13" s="1"/>
  <c r="BX677" i="13"/>
  <c r="BT636" i="13"/>
  <c r="BX610" i="13"/>
  <c r="BW574" i="13"/>
  <c r="BV574" i="13" s="1"/>
  <c r="BD786" i="13"/>
  <c r="BD783" i="13"/>
  <c r="BD780" i="13"/>
  <c r="BD777" i="13"/>
  <c r="BD774" i="13"/>
  <c r="BD771" i="13"/>
  <c r="BD768" i="13"/>
  <c r="BD765" i="13"/>
  <c r="BD762" i="13"/>
  <c r="BD759" i="13"/>
  <c r="BD756" i="13"/>
  <c r="BD753" i="13"/>
  <c r="BD750" i="13"/>
  <c r="BD747" i="13"/>
  <c r="BD744" i="13"/>
  <c r="BD741" i="13"/>
  <c r="BD738" i="13"/>
  <c r="BD735" i="13"/>
  <c r="BD732" i="13"/>
  <c r="BD729" i="13"/>
  <c r="BD726" i="13"/>
  <c r="BD723" i="13"/>
  <c r="BD720" i="13"/>
  <c r="BD717" i="13"/>
  <c r="BD714" i="13"/>
  <c r="BD711" i="13"/>
  <c r="BD708" i="13"/>
  <c r="BD705" i="13"/>
  <c r="BD702" i="13"/>
  <c r="BD699" i="13"/>
  <c r="BD696" i="13"/>
  <c r="BD693" i="13"/>
  <c r="BD690" i="13"/>
  <c r="BD687" i="13"/>
  <c r="BD684" i="13"/>
  <c r="BD681" i="13"/>
  <c r="BD678" i="13"/>
  <c r="BD675" i="13"/>
  <c r="BD672" i="13"/>
  <c r="BD669" i="13"/>
  <c r="BD666" i="13"/>
  <c r="BD663" i="13"/>
  <c r="BD660" i="13"/>
  <c r="BD657" i="13"/>
  <c r="BD654" i="13"/>
  <c r="BD651" i="13"/>
  <c r="BD648" i="13"/>
  <c r="BD645" i="13"/>
  <c r="BD642" i="13"/>
  <c r="BD639" i="13"/>
  <c r="BD636" i="13"/>
  <c r="BD633" i="13"/>
  <c r="BD630" i="13"/>
  <c r="BD627" i="13"/>
  <c r="BD624" i="13"/>
  <c r="BD621" i="13"/>
  <c r="BD618" i="13"/>
  <c r="BD615" i="13"/>
  <c r="BD612" i="13"/>
  <c r="BD609" i="13"/>
  <c r="BD606" i="13"/>
  <c r="BD603" i="13"/>
  <c r="BD600" i="13"/>
  <c r="BD597" i="13"/>
  <c r="BD594" i="13"/>
  <c r="BD591" i="13"/>
  <c r="BD588" i="13"/>
  <c r="BD585" i="13"/>
  <c r="BD582" i="13"/>
  <c r="BD579" i="13"/>
  <c r="BD576" i="13"/>
  <c r="BD573" i="13"/>
  <c r="BD570" i="13"/>
  <c r="BD567" i="13"/>
  <c r="BD564" i="13"/>
  <c r="BD561" i="13"/>
  <c r="BD558" i="13"/>
  <c r="BD555" i="13"/>
  <c r="BD552" i="13"/>
  <c r="BD549" i="13"/>
  <c r="BD546" i="13"/>
  <c r="BD543" i="13"/>
  <c r="BD540" i="13"/>
  <c r="BD537" i="13"/>
  <c r="BD534" i="13"/>
  <c r="BD531" i="13"/>
  <c r="BD528" i="13"/>
  <c r="BD525" i="13"/>
  <c r="BD522" i="13"/>
  <c r="BD519" i="13"/>
  <c r="BD516" i="13"/>
  <c r="BD513" i="13"/>
  <c r="BD510" i="13"/>
  <c r="BD507" i="13"/>
  <c r="BD504" i="13"/>
  <c r="BD501" i="13"/>
  <c r="BH784" i="13"/>
  <c r="BG781" i="13"/>
  <c r="BF781" i="13" s="1"/>
  <c r="BD775" i="13"/>
  <c r="BH771" i="13"/>
  <c r="BG768" i="13"/>
  <c r="BF768" i="13" s="1"/>
  <c r="BH761" i="13"/>
  <c r="BG758" i="13"/>
  <c r="BF758" i="13" s="1"/>
  <c r="BD752" i="13"/>
  <c r="BH748" i="13"/>
  <c r="BG745" i="13"/>
  <c r="BF745" i="13" s="1"/>
  <c r="BD739" i="13"/>
  <c r="BH735" i="13"/>
  <c r="BG732" i="13"/>
  <c r="BF732" i="13" s="1"/>
  <c r="BH725" i="13"/>
  <c r="BG722" i="13"/>
  <c r="BF722" i="13" s="1"/>
  <c r="BD716" i="13"/>
  <c r="BH712" i="13"/>
  <c r="BG709" i="13"/>
  <c r="BF709" i="13" s="1"/>
  <c r="BD703" i="13"/>
  <c r="BH699" i="13"/>
  <c r="BG696" i="13"/>
  <c r="BF696" i="13" s="1"/>
  <c r="BH689" i="13"/>
  <c r="BG686" i="13"/>
  <c r="BF686" i="13" s="1"/>
  <c r="BD680" i="13"/>
  <c r="BH676" i="13"/>
  <c r="BG673" i="13"/>
  <c r="BF673" i="13" s="1"/>
  <c r="BD667" i="13"/>
  <c r="BH663" i="13"/>
  <c r="BG660" i="13"/>
  <c r="BF660" i="13" s="1"/>
  <c r="BH653" i="13"/>
  <c r="BG650" i="13"/>
  <c r="BF650" i="13" s="1"/>
  <c r="BD644" i="13"/>
  <c r="BH640" i="13"/>
  <c r="BG637" i="13"/>
  <c r="BF637" i="13" s="1"/>
  <c r="BD631" i="13"/>
  <c r="BH627" i="13"/>
  <c r="BG624" i="13"/>
  <c r="BF624" i="13" s="1"/>
  <c r="BH617" i="13"/>
  <c r="BG614" i="13"/>
  <c r="BF614" i="13" s="1"/>
  <c r="BD608" i="13"/>
  <c r="BH604" i="13"/>
  <c r="BG601" i="13"/>
  <c r="BF601" i="13" s="1"/>
  <c r="BD595" i="13"/>
  <c r="BH591" i="13"/>
  <c r="BG588" i="13"/>
  <c r="BF588" i="13" s="1"/>
  <c r="BH581" i="13"/>
  <c r="BG578" i="13"/>
  <c r="BF578" i="13" s="1"/>
  <c r="BD572" i="13"/>
  <c r="BH568" i="13"/>
  <c r="BG565" i="13"/>
  <c r="BF565" i="13" s="1"/>
  <c r="BD559" i="13"/>
  <c r="BH555" i="13"/>
  <c r="BG552" i="13"/>
  <c r="BF552" i="13" s="1"/>
  <c r="BH545" i="13"/>
  <c r="BG542" i="13"/>
  <c r="BF542" i="13" s="1"/>
  <c r="BD536" i="13"/>
  <c r="BH532" i="13"/>
  <c r="BG529" i="13"/>
  <c r="BF529" i="13" s="1"/>
  <c r="BD523" i="13"/>
  <c r="BH519" i="13"/>
  <c r="BG516" i="13"/>
  <c r="BF516" i="13" s="1"/>
  <c r="BH509" i="13"/>
  <c r="BG506" i="13"/>
  <c r="BF506" i="13" s="1"/>
  <c r="BD500" i="13"/>
  <c r="BD497" i="13"/>
  <c r="BD494" i="13"/>
  <c r="BD491" i="13"/>
  <c r="BD488" i="13"/>
  <c r="BD485" i="13"/>
  <c r="BD482" i="13"/>
  <c r="BD479" i="13"/>
  <c r="BD476" i="13"/>
  <c r="BD473" i="13"/>
  <c r="BD470" i="13"/>
  <c r="BD467" i="13"/>
  <c r="BD464" i="13"/>
  <c r="BD461" i="13"/>
  <c r="BD458" i="13"/>
  <c r="BD455" i="13"/>
  <c r="BD452" i="13"/>
  <c r="BD449" i="13"/>
  <c r="BD446" i="13"/>
  <c r="BD443" i="13"/>
  <c r="BD440" i="13"/>
  <c r="BD437" i="13"/>
  <c r="BD434" i="13"/>
  <c r="BG784" i="13"/>
  <c r="BF784" i="13" s="1"/>
  <c r="BD781" i="13"/>
  <c r="BG777" i="13"/>
  <c r="BF777" i="13" s="1"/>
  <c r="BH773" i="13"/>
  <c r="BH766" i="13"/>
  <c r="BH759" i="13"/>
  <c r="BG752" i="13"/>
  <c r="BF752" i="13" s="1"/>
  <c r="BD749" i="13"/>
  <c r="BH741" i="13"/>
  <c r="BG734" i="13"/>
  <c r="BF734" i="13" s="1"/>
  <c r="BD731" i="13"/>
  <c r="BG727" i="13"/>
  <c r="BF727" i="13" s="1"/>
  <c r="BD724" i="13"/>
  <c r="BG720" i="13"/>
  <c r="BF720" i="13" s="1"/>
  <c r="BH716" i="13"/>
  <c r="BH709" i="13"/>
  <c r="BD706" i="13"/>
  <c r="BG702" i="13"/>
  <c r="BF702" i="13" s="1"/>
  <c r="BH698" i="13"/>
  <c r="BH691" i="13"/>
  <c r="BH684" i="13"/>
  <c r="BG677" i="13"/>
  <c r="BF677" i="13" s="1"/>
  <c r="BD674" i="13"/>
  <c r="BG670" i="13"/>
  <c r="BF670" i="13" s="1"/>
  <c r="BH666" i="13"/>
  <c r="BG659" i="13"/>
  <c r="BF659" i="13" s="1"/>
  <c r="BD656" i="13"/>
  <c r="BG652" i="13"/>
  <c r="BF652" i="13" s="1"/>
  <c r="BD649" i="13"/>
  <c r="BG645" i="13"/>
  <c r="BF645" i="13" s="1"/>
  <c r="BH641" i="13"/>
  <c r="BH634" i="13"/>
  <c r="BG627" i="13"/>
  <c r="BF627" i="13" s="1"/>
  <c r="BH623" i="13"/>
  <c r="BH616" i="13"/>
  <c r="BH609" i="13"/>
  <c r="BG602" i="13"/>
  <c r="BF602" i="13" s="1"/>
  <c r="BD599" i="13"/>
  <c r="BG595" i="13"/>
  <c r="BF595" i="13" s="1"/>
  <c r="BD592" i="13"/>
  <c r="BG584" i="13"/>
  <c r="BF584" i="13" s="1"/>
  <c r="BD581" i="13"/>
  <c r="BG577" i="13"/>
  <c r="BF577" i="13" s="1"/>
  <c r="BD574" i="13"/>
  <c r="BG570" i="13"/>
  <c r="BF570" i="13" s="1"/>
  <c r="BH566" i="13"/>
  <c r="BH559" i="13"/>
  <c r="BH552" i="13"/>
  <c r="BH548" i="13"/>
  <c r="BH541" i="13"/>
  <c r="BH534" i="13"/>
  <c r="BG527" i="13"/>
  <c r="BF527" i="13" s="1"/>
  <c r="BD524" i="13"/>
  <c r="BG520" i="13"/>
  <c r="BF520" i="13" s="1"/>
  <c r="BD517" i="13"/>
  <c r="BG513" i="13"/>
  <c r="BF513" i="13" s="1"/>
  <c r="BG509" i="13"/>
  <c r="BF509" i="13" s="1"/>
  <c r="BD506" i="13"/>
  <c r="BG502" i="13"/>
  <c r="BF502" i="13" s="1"/>
  <c r="BD499" i="13"/>
  <c r="BH495" i="13"/>
  <c r="BG492" i="13"/>
  <c r="BF492" i="13" s="1"/>
  <c r="BD486" i="13"/>
  <c r="BH482" i="13"/>
  <c r="BG479" i="13"/>
  <c r="BF479" i="13" s="1"/>
  <c r="BH472" i="13"/>
  <c r="BG469" i="13"/>
  <c r="BF469" i="13" s="1"/>
  <c r="BD463" i="13"/>
  <c r="BH459" i="13"/>
  <c r="BG456" i="13"/>
  <c r="BF456" i="13" s="1"/>
  <c r="BD450" i="13"/>
  <c r="BH446" i="13"/>
  <c r="BG443" i="13"/>
  <c r="BF443" i="13" s="1"/>
  <c r="BH436" i="13"/>
  <c r="BG433" i="13"/>
  <c r="BF433" i="13" s="1"/>
  <c r="BD428" i="13"/>
  <c r="V419" i="13" s="1"/>
  <c r="J50" i="53" s="1"/>
  <c r="BD787" i="13"/>
  <c r="BG783" i="13"/>
  <c r="BF783" i="13" s="1"/>
  <c r="BH779" i="13"/>
  <c r="BH772" i="13"/>
  <c r="BH765" i="13"/>
  <c r="BH754" i="13"/>
  <c r="BH747" i="13"/>
  <c r="BG740" i="13"/>
  <c r="BF740" i="13" s="1"/>
  <c r="BD737" i="13"/>
  <c r="BG733" i="13"/>
  <c r="BF733" i="13" s="1"/>
  <c r="BD730" i="13"/>
  <c r="BG726" i="13"/>
  <c r="BF726" i="13" s="1"/>
  <c r="BH722" i="13"/>
  <c r="BD719" i="13"/>
  <c r="BG715" i="13"/>
  <c r="BF715" i="13" s="1"/>
  <c r="BD712" i="13"/>
  <c r="BG708" i="13"/>
  <c r="BF708" i="13" s="1"/>
  <c r="BH704" i="13"/>
  <c r="BH697" i="13"/>
  <c r="BH690" i="13"/>
  <c r="BG683" i="13"/>
  <c r="BF683" i="13" s="1"/>
  <c r="BH679" i="13"/>
  <c r="BH672" i="13"/>
  <c r="BG665" i="13"/>
  <c r="BF665" i="13" s="1"/>
  <c r="BD662" i="13"/>
  <c r="BG658" i="13"/>
  <c r="BF658" i="13" s="1"/>
  <c r="BD655" i="13"/>
  <c r="BG651" i="13"/>
  <c r="BF651" i="13" s="1"/>
  <c r="BH647" i="13"/>
  <c r="BG640" i="13"/>
  <c r="BF640" i="13" s="1"/>
  <c r="BD637" i="13"/>
  <c r="BG633" i="13"/>
  <c r="BF633" i="13" s="1"/>
  <c r="BH629" i="13"/>
  <c r="BH622" i="13"/>
  <c r="BH615" i="13"/>
  <c r="BG608" i="13"/>
  <c r="BF608" i="13" s="1"/>
  <c r="BD605" i="13"/>
  <c r="BH597" i="13"/>
  <c r="BG590" i="13"/>
  <c r="BF590" i="13" s="1"/>
  <c r="BD587" i="13"/>
  <c r="BG583" i="13"/>
  <c r="BF583" i="13" s="1"/>
  <c r="BD580" i="13"/>
  <c r="BG576" i="13"/>
  <c r="BF576" i="13" s="1"/>
  <c r="BH572" i="13"/>
  <c r="BH565" i="13"/>
  <c r="BD562" i="13"/>
  <c r="BG558" i="13"/>
  <c r="BF558" i="13" s="1"/>
  <c r="BH554" i="13"/>
  <c r="BH547" i="13"/>
  <c r="BH540" i="13"/>
  <c r="BG533" i="13"/>
  <c r="BF533" i="13" s="1"/>
  <c r="BD530" i="13"/>
  <c r="BG526" i="13"/>
  <c r="BF526" i="13" s="1"/>
  <c r="BH522" i="13"/>
  <c r="BG515" i="13"/>
  <c r="BF515" i="13" s="1"/>
  <c r="BD512" i="13"/>
  <c r="BG508" i="13"/>
  <c r="BF508" i="13" s="1"/>
  <c r="BD505" i="13"/>
  <c r="BG501" i="13"/>
  <c r="BF501" i="13" s="1"/>
  <c r="BD498" i="13"/>
  <c r="BH494" i="13"/>
  <c r="BG491" i="13"/>
  <c r="BF491" i="13" s="1"/>
  <c r="BH484" i="13"/>
  <c r="BG481" i="13"/>
  <c r="BF481" i="13" s="1"/>
  <c r="BD475" i="13"/>
  <c r="BH471" i="13"/>
  <c r="BG468" i="13"/>
  <c r="BF468" i="13" s="1"/>
  <c r="BD462" i="13"/>
  <c r="BH458" i="13"/>
  <c r="BG455" i="13"/>
  <c r="BF455" i="13" s="1"/>
  <c r="BH448" i="13"/>
  <c r="BG445" i="13"/>
  <c r="BF445" i="13" s="1"/>
  <c r="BD439" i="13"/>
  <c r="BH435" i="13"/>
  <c r="BG432" i="13"/>
  <c r="BF432" i="13" s="1"/>
  <c r="BH780" i="13"/>
  <c r="BG776" i="13"/>
  <c r="BF776" i="13" s="1"/>
  <c r="BH767" i="13"/>
  <c r="BH763" i="13"/>
  <c r="BG759" i="13"/>
  <c r="BF759" i="13" s="1"/>
  <c r="BD755" i="13"/>
  <c r="BH750" i="13"/>
  <c r="BG746" i="13"/>
  <c r="BF746" i="13" s="1"/>
  <c r="BG742" i="13"/>
  <c r="BF742" i="13" s="1"/>
  <c r="BH737" i="13"/>
  <c r="BH733" i="13"/>
  <c r="BG729" i="13"/>
  <c r="BF729" i="13" s="1"/>
  <c r="BD725" i="13"/>
  <c r="BD721" i="13"/>
  <c r="BG716" i="13"/>
  <c r="BF716" i="13" s="1"/>
  <c r="BH707" i="13"/>
  <c r="BH703" i="13"/>
  <c r="BG699" i="13"/>
  <c r="BF699" i="13" s="1"/>
  <c r="BD695" i="13"/>
  <c r="BD691" i="13"/>
  <c r="BH673" i="13"/>
  <c r="BG669" i="13"/>
  <c r="BF669" i="13" s="1"/>
  <c r="BD665" i="13"/>
  <c r="BD661" i="13"/>
  <c r="BG656" i="13"/>
  <c r="BF656" i="13" s="1"/>
  <c r="BG643" i="13"/>
  <c r="BF643" i="13" s="1"/>
  <c r="BG639" i="13"/>
  <c r="BF639" i="13" s="1"/>
  <c r="BH630" i="13"/>
  <c r="BG626" i="13"/>
  <c r="BF626" i="13" s="1"/>
  <c r="BH613" i="13"/>
  <c r="BG609" i="13"/>
  <c r="BF609" i="13" s="1"/>
  <c r="BH600" i="13"/>
  <c r="BG596" i="13"/>
  <c r="BF596" i="13" s="1"/>
  <c r="BG592" i="13"/>
  <c r="BF592" i="13" s="1"/>
  <c r="BH587" i="13"/>
  <c r="BH583" i="13"/>
  <c r="BG579" i="13"/>
  <c r="BF579" i="13" s="1"/>
  <c r="BD575" i="13"/>
  <c r="BD571" i="13"/>
  <c r="BG566" i="13"/>
  <c r="BF566" i="13" s="1"/>
  <c r="BG562" i="13"/>
  <c r="BF562" i="13" s="1"/>
  <c r="BH557" i="13"/>
  <c r="BH553" i="13"/>
  <c r="BH549" i="13"/>
  <c r="BD545" i="13"/>
  <c r="BD541" i="13"/>
  <c r="BG536" i="13"/>
  <c r="BF536" i="13" s="1"/>
  <c r="BH523" i="13"/>
  <c r="BG519" i="13"/>
  <c r="BF519" i="13" s="1"/>
  <c r="BD515" i="13"/>
  <c r="BD511" i="13"/>
  <c r="BH506" i="13"/>
  <c r="BG486" i="13"/>
  <c r="BF486" i="13" s="1"/>
  <c r="BG482" i="13"/>
  <c r="BF482" i="13" s="1"/>
  <c r="BG478" i="13"/>
  <c r="BF478" i="13" s="1"/>
  <c r="BG474" i="13"/>
  <c r="BF474" i="13" s="1"/>
  <c r="BH470" i="13"/>
  <c r="BH466" i="13"/>
  <c r="BH462" i="13"/>
  <c r="BD459" i="13"/>
  <c r="BH454" i="13"/>
  <c r="BD451" i="13"/>
  <c r="BG785" i="13"/>
  <c r="BF785" i="13" s="1"/>
  <c r="BG780" i="13"/>
  <c r="BF780" i="13" s="1"/>
  <c r="BH775" i="13"/>
  <c r="BG766" i="13"/>
  <c r="BF766" i="13" s="1"/>
  <c r="BG761" i="13"/>
  <c r="BF761" i="13" s="1"/>
  <c r="BH752" i="13"/>
  <c r="BD748" i="13"/>
  <c r="BH738" i="13"/>
  <c r="BD734" i="13"/>
  <c r="BH728" i="13"/>
  <c r="BG724" i="13"/>
  <c r="BF724" i="13" s="1"/>
  <c r="BH719" i="13"/>
  <c r="BD715" i="13"/>
  <c r="BG710" i="13"/>
  <c r="BF710" i="13" s="1"/>
  <c r="BH705" i="13"/>
  <c r="BD701" i="13"/>
  <c r="BH696" i="13"/>
  <c r="BD692" i="13"/>
  <c r="BG687" i="13"/>
  <c r="BF687" i="13" s="1"/>
  <c r="BG682" i="13"/>
  <c r="BF682" i="13" s="1"/>
  <c r="BH677" i="13"/>
  <c r="BD673" i="13"/>
  <c r="BD664" i="13"/>
  <c r="BD659" i="13"/>
  <c r="BG654" i="13"/>
  <c r="BF654" i="13" s="1"/>
  <c r="BH649" i="13"/>
  <c r="BH635" i="13"/>
  <c r="BG631" i="13"/>
  <c r="BF631" i="13" s="1"/>
  <c r="BD626" i="13"/>
  <c r="BH621" i="13"/>
  <c r="BD617" i="13"/>
  <c r="BG612" i="13"/>
  <c r="BF612" i="13" s="1"/>
  <c r="BG607" i="13"/>
  <c r="BF607" i="13" s="1"/>
  <c r="BG598" i="13"/>
  <c r="BF598" i="13" s="1"/>
  <c r="BG593" i="13"/>
  <c r="BF593" i="13" s="1"/>
  <c r="BH579" i="13"/>
  <c r="BH574" i="13"/>
  <c r="BH560" i="13"/>
  <c r="BG556" i="13"/>
  <c r="BF556" i="13" s="1"/>
  <c r="BG551" i="13"/>
  <c r="BF551" i="13" s="1"/>
  <c r="BD547" i="13"/>
  <c r="BH537" i="13"/>
  <c r="BD533" i="13"/>
  <c r="BG528" i="13"/>
  <c r="BF528" i="13" s="1"/>
  <c r="BG523" i="13"/>
  <c r="BF523" i="13" s="1"/>
  <c r="BG518" i="13"/>
  <c r="BF518" i="13" s="1"/>
  <c r="BH504" i="13"/>
  <c r="BD496" i="13"/>
  <c r="BH491" i="13"/>
  <c r="BH478" i="13"/>
  <c r="BH465" i="13"/>
  <c r="BG461" i="13"/>
  <c r="BF461" i="13" s="1"/>
  <c r="BD453" i="13"/>
  <c r="BG448" i="13"/>
  <c r="BF448" i="13" s="1"/>
  <c r="BG444" i="13"/>
  <c r="BF444" i="13" s="1"/>
  <c r="BG440" i="13"/>
  <c r="BF440" i="13" s="1"/>
  <c r="BD436" i="13"/>
  <c r="BD432" i="13"/>
  <c r="BH783" i="13"/>
  <c r="BD779" i="13"/>
  <c r="BG774" i="13"/>
  <c r="BF774" i="13" s="1"/>
  <c r="BH769" i="13"/>
  <c r="BH764" i="13"/>
  <c r="BG760" i="13"/>
  <c r="BF760" i="13" s="1"/>
  <c r="BH755" i="13"/>
  <c r="BD751" i="13"/>
  <c r="BG741" i="13"/>
  <c r="BF741" i="13" s="1"/>
  <c r="BH736" i="13"/>
  <c r="BH727" i="13"/>
  <c r="BH713" i="13"/>
  <c r="BD709" i="13"/>
  <c r="BD700" i="13"/>
  <c r="BH694" i="13"/>
  <c r="BG685" i="13"/>
  <c r="BF685" i="13" s="1"/>
  <c r="BH680" i="13"/>
  <c r="BD676" i="13"/>
  <c r="BG671" i="13"/>
  <c r="BF671" i="13" s="1"/>
  <c r="BH657" i="13"/>
  <c r="BD653" i="13"/>
  <c r="BG648" i="13"/>
  <c r="BF648" i="13" s="1"/>
  <c r="BH638" i="13"/>
  <c r="BD634" i="13"/>
  <c r="BD625" i="13"/>
  <c r="BD620" i="13"/>
  <c r="BG615" i="13"/>
  <c r="BF615" i="13" s="1"/>
  <c r="BH610" i="13"/>
  <c r="BG606" i="13"/>
  <c r="BF606" i="13" s="1"/>
  <c r="BH601" i="13"/>
  <c r="BH596" i="13"/>
  <c r="BH582" i="13"/>
  <c r="BD578" i="13"/>
  <c r="BG573" i="13"/>
  <c r="BF573" i="13" s="1"/>
  <c r="BG568" i="13"/>
  <c r="BF568" i="13" s="1"/>
  <c r="BG559" i="13"/>
  <c r="BF559" i="13" s="1"/>
  <c r="BG554" i="13"/>
  <c r="BF554" i="13" s="1"/>
  <c r="BG545" i="13"/>
  <c r="BF545" i="13" s="1"/>
  <c r="BG540" i="13"/>
  <c r="BF540" i="13" s="1"/>
  <c r="BH535" i="13"/>
  <c r="BG531" i="13"/>
  <c r="BF531" i="13" s="1"/>
  <c r="BH526" i="13"/>
  <c r="BH521" i="13"/>
  <c r="BG517" i="13"/>
  <c r="BF517" i="13" s="1"/>
  <c r="BG512" i="13"/>
  <c r="BF512" i="13" s="1"/>
  <c r="BD508" i="13"/>
  <c r="BG503" i="13"/>
  <c r="BF503" i="13" s="1"/>
  <c r="BH498" i="13"/>
  <c r="BG494" i="13"/>
  <c r="BF494" i="13" s="1"/>
  <c r="BD490" i="13"/>
  <c r="BH485" i="13"/>
  <c r="BH468" i="13"/>
  <c r="BG464" i="13"/>
  <c r="BF464" i="13" s="1"/>
  <c r="BD456" i="13"/>
  <c r="BG451" i="13"/>
  <c r="BF451" i="13" s="1"/>
  <c r="BG447" i="13"/>
  <c r="BF447" i="13" s="1"/>
  <c r="BH442" i="13"/>
  <c r="BG438" i="13"/>
  <c r="BF438" i="13" s="1"/>
  <c r="BG434" i="13"/>
  <c r="BF434" i="13" s="1"/>
  <c r="BH787" i="13"/>
  <c r="BH778" i="13"/>
  <c r="BG769" i="13"/>
  <c r="BF769" i="13" s="1"/>
  <c r="BG764" i="13"/>
  <c r="BF764" i="13" s="1"/>
  <c r="BG755" i="13"/>
  <c r="BF755" i="13" s="1"/>
  <c r="BG750" i="13"/>
  <c r="BF750" i="13" s="1"/>
  <c r="BD746" i="13"/>
  <c r="BG736" i="13"/>
  <c r="BF736" i="13" s="1"/>
  <c r="BH731" i="13"/>
  <c r="BD718" i="13"/>
  <c r="BG713" i="13"/>
  <c r="BF713" i="13" s="1"/>
  <c r="BH708" i="13"/>
  <c r="BD704" i="13"/>
  <c r="BG694" i="13"/>
  <c r="BF694" i="13" s="1"/>
  <c r="BG689" i="13"/>
  <c r="BF689" i="13" s="1"/>
  <c r="BG680" i="13"/>
  <c r="BF680" i="13" s="1"/>
  <c r="BH675" i="13"/>
  <c r="BG666" i="13"/>
  <c r="BF666" i="13" s="1"/>
  <c r="BH661" i="13"/>
  <c r="BG657" i="13"/>
  <c r="BF657" i="13" s="1"/>
  <c r="BH652" i="13"/>
  <c r="BG647" i="13"/>
  <c r="BF647" i="13" s="1"/>
  <c r="BD643" i="13"/>
  <c r="BG638" i="13"/>
  <c r="BF638" i="13" s="1"/>
  <c r="BH633" i="13"/>
  <c r="BD629" i="13"/>
  <c r="BH624" i="13"/>
  <c r="BH619" i="13"/>
  <c r="BG610" i="13"/>
  <c r="BF610" i="13" s="1"/>
  <c r="BH605" i="13"/>
  <c r="BD601" i="13"/>
  <c r="BG591" i="13"/>
  <c r="BF591" i="13" s="1"/>
  <c r="BH586" i="13"/>
  <c r="BG582" i="13"/>
  <c r="BF582" i="13" s="1"/>
  <c r="BH577" i="13"/>
  <c r="BH563" i="13"/>
  <c r="BD550" i="13"/>
  <c r="BH544" i="13"/>
  <c r="BG535" i="13"/>
  <c r="BF535" i="13" s="1"/>
  <c r="BH530" i="13"/>
  <c r="BD526" i="13"/>
  <c r="BG521" i="13"/>
  <c r="BF521" i="13" s="1"/>
  <c r="BH507" i="13"/>
  <c r="BD503" i="13"/>
  <c r="BG498" i="13"/>
  <c r="BF498" i="13" s="1"/>
  <c r="BH493" i="13"/>
  <c r="BH489" i="13"/>
  <c r="BG485" i="13"/>
  <c r="BF485" i="13" s="1"/>
  <c r="BD481" i="13"/>
  <c r="BD477" i="13"/>
  <c r="BG472" i="13"/>
  <c r="BF472" i="13" s="1"/>
  <c r="BD460" i="13"/>
  <c r="BH455" i="13"/>
  <c r="BD447" i="13"/>
  <c r="BG442" i="13"/>
  <c r="BF442" i="13" s="1"/>
  <c r="BD784" i="13"/>
  <c r="BH777" i="13"/>
  <c r="BG771" i="13"/>
  <c r="BF771" i="13" s="1"/>
  <c r="BG765" i="13"/>
  <c r="BF765" i="13" s="1"/>
  <c r="BH758" i="13"/>
  <c r="BH746" i="13"/>
  <c r="BD740" i="13"/>
  <c r="BD728" i="13"/>
  <c r="BG721" i="13"/>
  <c r="BF721" i="13" s="1"/>
  <c r="BH702" i="13"/>
  <c r="BD697" i="13"/>
  <c r="BG690" i="13"/>
  <c r="BF690" i="13" s="1"/>
  <c r="BG678" i="13"/>
  <c r="BF678" i="13" s="1"/>
  <c r="BH671" i="13"/>
  <c r="BG646" i="13"/>
  <c r="BF646" i="13" s="1"/>
  <c r="BD641" i="13"/>
  <c r="BG634" i="13"/>
  <c r="BF634" i="13" s="1"/>
  <c r="BD622" i="13"/>
  <c r="BD616" i="13"/>
  <c r="BG603" i="13"/>
  <c r="BF603" i="13" s="1"/>
  <c r="BH584" i="13"/>
  <c r="BH571" i="13"/>
  <c r="BD566" i="13"/>
  <c r="BD560" i="13"/>
  <c r="BG534" i="13"/>
  <c r="BF534" i="13" s="1"/>
  <c r="BH528" i="13"/>
  <c r="BH515" i="13"/>
  <c r="BH503" i="13"/>
  <c r="BD492" i="13"/>
  <c r="BH474" i="13"/>
  <c r="BD469" i="13"/>
  <c r="BG457" i="13"/>
  <c r="BF457" i="13" s="1"/>
  <c r="BH451" i="13"/>
  <c r="BH445" i="13"/>
  <c r="BH440" i="13"/>
  <c r="BH434" i="13"/>
  <c r="BH786" i="13"/>
  <c r="BD767" i="13"/>
  <c r="BD760" i="13"/>
  <c r="BG753" i="13"/>
  <c r="BF753" i="13" s="1"/>
  <c r="BH745" i="13"/>
  <c r="BG739" i="13"/>
  <c r="BF739" i="13" s="1"/>
  <c r="BH732" i="13"/>
  <c r="BG725" i="13"/>
  <c r="BF725" i="13" s="1"/>
  <c r="BH718" i="13"/>
  <c r="BH711" i="13"/>
  <c r="BG705" i="13"/>
  <c r="BF705" i="13" s="1"/>
  <c r="BD685" i="13"/>
  <c r="BH678" i="13"/>
  <c r="BD671" i="13"/>
  <c r="BG664" i="13"/>
  <c r="BF664" i="13" s="1"/>
  <c r="BD658" i="13"/>
  <c r="BH650" i="13"/>
  <c r="BG644" i="13"/>
  <c r="BF644" i="13" s="1"/>
  <c r="BG630" i="13"/>
  <c r="BF630" i="13" s="1"/>
  <c r="BG623" i="13"/>
  <c r="BF623" i="13" s="1"/>
  <c r="BH603" i="13"/>
  <c r="BD596" i="13"/>
  <c r="BH589" i="13"/>
  <c r="BD583" i="13"/>
  <c r="BG569" i="13"/>
  <c r="BF569" i="13" s="1"/>
  <c r="BH562" i="13"/>
  <c r="BD556" i="13"/>
  <c r="BG548" i="13"/>
  <c r="BF548" i="13" s="1"/>
  <c r="BH542" i="13"/>
  <c r="BD529" i="13"/>
  <c r="BH514" i="13"/>
  <c r="BH488" i="13"/>
  <c r="BD483" i="13"/>
  <c r="BG476" i="13"/>
  <c r="BF476" i="13" s="1"/>
  <c r="BG470" i="13"/>
  <c r="BF470" i="13" s="1"/>
  <c r="BH463" i="13"/>
  <c r="BH457" i="13"/>
  <c r="BH450" i="13"/>
  <c r="BD445" i="13"/>
  <c r="BH438" i="13"/>
  <c r="BH432" i="13"/>
  <c r="BG786" i="13"/>
  <c r="BF786" i="13" s="1"/>
  <c r="BG779" i="13"/>
  <c r="BF779" i="13" s="1"/>
  <c r="BD773" i="13"/>
  <c r="BD745" i="13"/>
  <c r="BG731" i="13"/>
  <c r="BF731" i="13" s="1"/>
  <c r="BG718" i="13"/>
  <c r="BF718" i="13" s="1"/>
  <c r="BG711" i="13"/>
  <c r="BF711" i="13" s="1"/>
  <c r="BD698" i="13"/>
  <c r="BG691" i="13"/>
  <c r="BF691" i="13" s="1"/>
  <c r="BG684" i="13"/>
  <c r="BF684" i="13" s="1"/>
  <c r="BH670" i="13"/>
  <c r="BH656" i="13"/>
  <c r="BH643" i="13"/>
  <c r="BH636" i="13"/>
  <c r="BG616" i="13"/>
  <c r="BF616" i="13" s="1"/>
  <c r="BD610" i="13"/>
  <c r="BH602" i="13"/>
  <c r="BH595" i="13"/>
  <c r="BG589" i="13"/>
  <c r="BF589" i="13" s="1"/>
  <c r="BH575" i="13"/>
  <c r="BD569" i="13"/>
  <c r="BH561" i="13"/>
  <c r="BG555" i="13"/>
  <c r="BF555" i="13" s="1"/>
  <c r="BD542" i="13"/>
  <c r="BD535" i="13"/>
  <c r="BH527" i="13"/>
  <c r="BD521" i="13"/>
  <c r="BG514" i="13"/>
  <c r="BF514" i="13" s="1"/>
  <c r="BG507" i="13"/>
  <c r="BF507" i="13" s="1"/>
  <c r="BH500" i="13"/>
  <c r="BD495" i="13"/>
  <c r="BG488" i="13"/>
  <c r="BF488" i="13" s="1"/>
  <c r="BH475" i="13"/>
  <c r="BH469" i="13"/>
  <c r="BG463" i="13"/>
  <c r="BF463" i="13" s="1"/>
  <c r="BD457" i="13"/>
  <c r="BG450" i="13"/>
  <c r="BF450" i="13" s="1"/>
  <c r="BH444" i="13"/>
  <c r="BD438" i="13"/>
  <c r="BD785" i="13"/>
  <c r="BD778" i="13"/>
  <c r="BH770" i="13"/>
  <c r="BD764" i="13"/>
  <c r="BG757" i="13"/>
  <c r="BF757" i="13" s="1"/>
  <c r="BH743" i="13"/>
  <c r="BG730" i="13"/>
  <c r="BF730" i="13" s="1"/>
  <c r="BH723" i="13"/>
  <c r="BD689" i="13"/>
  <c r="BH682" i="13"/>
  <c r="BG675" i="13"/>
  <c r="BF675" i="13" s="1"/>
  <c r="BH668" i="13"/>
  <c r="BG662" i="13"/>
  <c r="BF662" i="13" s="1"/>
  <c r="BG655" i="13"/>
  <c r="BF655" i="13" s="1"/>
  <c r="BG635" i="13"/>
  <c r="BF635" i="13" s="1"/>
  <c r="BG628" i="13"/>
  <c r="BF628" i="13" s="1"/>
  <c r="BG621" i="13"/>
  <c r="BF621" i="13" s="1"/>
  <c r="BH607" i="13"/>
  <c r="BG600" i="13"/>
  <c r="BF600" i="13" s="1"/>
  <c r="BG594" i="13"/>
  <c r="BF594" i="13" s="1"/>
  <c r="BG587" i="13"/>
  <c r="BF587" i="13" s="1"/>
  <c r="BH580" i="13"/>
  <c r="BG567" i="13"/>
  <c r="BF567" i="13" s="1"/>
  <c r="BG560" i="13"/>
  <c r="BF560" i="13" s="1"/>
  <c r="BG553" i="13"/>
  <c r="BF553" i="13" s="1"/>
  <c r="BH546" i="13"/>
  <c r="BG539" i="13"/>
  <c r="BF539" i="13" s="1"/>
  <c r="BH525" i="13"/>
  <c r="BD520" i="13"/>
  <c r="BH512" i="13"/>
  <c r="BH505" i="13"/>
  <c r="BG499" i="13"/>
  <c r="BF499" i="13" s="1"/>
  <c r="BD493" i="13"/>
  <c r="BD487" i="13"/>
  <c r="BG480" i="13"/>
  <c r="BF480" i="13" s="1"/>
  <c r="BD474" i="13"/>
  <c r="BH467" i="13"/>
  <c r="BH461" i="13"/>
  <c r="BG449" i="13"/>
  <c r="BF449" i="13" s="1"/>
  <c r="BH443" i="13"/>
  <c r="BG770" i="13"/>
  <c r="BF770" i="13" s="1"/>
  <c r="BG763" i="13"/>
  <c r="BF763" i="13" s="1"/>
  <c r="BD757" i="13"/>
  <c r="BH749" i="13"/>
  <c r="BG743" i="13"/>
  <c r="BF743" i="13" s="1"/>
  <c r="BG723" i="13"/>
  <c r="BF723" i="13" s="1"/>
  <c r="BD710" i="13"/>
  <c r="BH695" i="13"/>
  <c r="BH688" i="13"/>
  <c r="BD682" i="13"/>
  <c r="BG668" i="13"/>
  <c r="BF668" i="13" s="1"/>
  <c r="BG661" i="13"/>
  <c r="BF661" i="13" s="1"/>
  <c r="BH648" i="13"/>
  <c r="BG641" i="13"/>
  <c r="BF641" i="13" s="1"/>
  <c r="BD635" i="13"/>
  <c r="BD628" i="13"/>
  <c r="BH620" i="13"/>
  <c r="BD614" i="13"/>
  <c r="BH593" i="13"/>
  <c r="BG586" i="13"/>
  <c r="BF586" i="13" s="1"/>
  <c r="BG580" i="13"/>
  <c r="BF580" i="13" s="1"/>
  <c r="BH573" i="13"/>
  <c r="BD553" i="13"/>
  <c r="BG546" i="13"/>
  <c r="BF546" i="13" s="1"/>
  <c r="BD539" i="13"/>
  <c r="BG532" i="13"/>
  <c r="BF532" i="13" s="1"/>
  <c r="BG525" i="13"/>
  <c r="BF525" i="13" s="1"/>
  <c r="BH518" i="13"/>
  <c r="BH511" i="13"/>
  <c r="BG505" i="13"/>
  <c r="BF505" i="13" s="1"/>
  <c r="BH492" i="13"/>
  <c r="BH486" i="13"/>
  <c r="BD480" i="13"/>
  <c r="BH473" i="13"/>
  <c r="BG467" i="13"/>
  <c r="BF467" i="13" s="1"/>
  <c r="BG454" i="13"/>
  <c r="BF454" i="13" s="1"/>
  <c r="BD442" i="13"/>
  <c r="BG436" i="13"/>
  <c r="BF436" i="13" s="1"/>
  <c r="BD782" i="13"/>
  <c r="BD772" i="13"/>
  <c r="BG751" i="13"/>
  <c r="BF751" i="13" s="1"/>
  <c r="BH740" i="13"/>
  <c r="BH730" i="13"/>
  <c r="BH720" i="13"/>
  <c r="BH710" i="13"/>
  <c r="BG700" i="13"/>
  <c r="BF700" i="13" s="1"/>
  <c r="BG679" i="13"/>
  <c r="BF679" i="13" s="1"/>
  <c r="BH669" i="13"/>
  <c r="BH659" i="13"/>
  <c r="BG649" i="13"/>
  <c r="BF649" i="13" s="1"/>
  <c r="BH628" i="13"/>
  <c r="BH618" i="13"/>
  <c r="BH598" i="13"/>
  <c r="BH588" i="13"/>
  <c r="BH567" i="13"/>
  <c r="BG547" i="13"/>
  <c r="BF547" i="13" s="1"/>
  <c r="BG537" i="13"/>
  <c r="BF537" i="13" s="1"/>
  <c r="BD527" i="13"/>
  <c r="BH516" i="13"/>
  <c r="BG496" i="13"/>
  <c r="BF496" i="13" s="1"/>
  <c r="BG487" i="13"/>
  <c r="BF487" i="13" s="1"/>
  <c r="BH477" i="13"/>
  <c r="BD468" i="13"/>
  <c r="BH449" i="13"/>
  <c r="BD441" i="13"/>
  <c r="BH781" i="13"/>
  <c r="BD770" i="13"/>
  <c r="BD761" i="13"/>
  <c r="BG749" i="13"/>
  <c r="BF749" i="13" s="1"/>
  <c r="BH729" i="13"/>
  <c r="BG688" i="13"/>
  <c r="BF688" i="13" s="1"/>
  <c r="BD668" i="13"/>
  <c r="BH658" i="13"/>
  <c r="BD647" i="13"/>
  <c r="BD638" i="13"/>
  <c r="BG618" i="13"/>
  <c r="BF618" i="13" s="1"/>
  <c r="BD607" i="13"/>
  <c r="BD598" i="13"/>
  <c r="BD577" i="13"/>
  <c r="BD557" i="13"/>
  <c r="BH536" i="13"/>
  <c r="BG477" i="13"/>
  <c r="BF477" i="13" s="1"/>
  <c r="BG458" i="13"/>
  <c r="BF458" i="13" s="1"/>
  <c r="BH439" i="13"/>
  <c r="BD769" i="13"/>
  <c r="BH760" i="13"/>
  <c r="BH739" i="13"/>
  <c r="BG728" i="13"/>
  <c r="BF728" i="13" s="1"/>
  <c r="BG719" i="13"/>
  <c r="BF719" i="13" s="1"/>
  <c r="BG707" i="13"/>
  <c r="BF707" i="13" s="1"/>
  <c r="BG698" i="13"/>
  <c r="BF698" i="13" s="1"/>
  <c r="BD688" i="13"/>
  <c r="BD679" i="13"/>
  <c r="BH667" i="13"/>
  <c r="BH646" i="13"/>
  <c r="BH637" i="13"/>
  <c r="BH626" i="13"/>
  <c r="BG617" i="13"/>
  <c r="BF617" i="13" s="1"/>
  <c r="BH606" i="13"/>
  <c r="BG597" i="13"/>
  <c r="BF597" i="13" s="1"/>
  <c r="BD586" i="13"/>
  <c r="BH576" i="13"/>
  <c r="BD565" i="13"/>
  <c r="BH556" i="13"/>
  <c r="BG544" i="13"/>
  <c r="BF544" i="13" s="1"/>
  <c r="BH524" i="13"/>
  <c r="BG504" i="13"/>
  <c r="BF504" i="13" s="1"/>
  <c r="BG495" i="13"/>
  <c r="BF495" i="13" s="1"/>
  <c r="BG484" i="13"/>
  <c r="BF484" i="13" s="1"/>
  <c r="BH476" i="13"/>
  <c r="BG466" i="13"/>
  <c r="BF466" i="13" s="1"/>
  <c r="BD448" i="13"/>
  <c r="BG439" i="13"/>
  <c r="BF439" i="13" s="1"/>
  <c r="BH774" i="13"/>
  <c r="BD758" i="13"/>
  <c r="BH717" i="13"/>
  <c r="BG706" i="13"/>
  <c r="BF706" i="13" s="1"/>
  <c r="BH692" i="13"/>
  <c r="BD677" i="13"/>
  <c r="BH664" i="13"/>
  <c r="BH651" i="13"/>
  <c r="BG636" i="13"/>
  <c r="BF636" i="13" s="1"/>
  <c r="BG611" i="13"/>
  <c r="BF611" i="13" s="1"/>
  <c r="BH570" i="13"/>
  <c r="BH529" i="13"/>
  <c r="BD514" i="13"/>
  <c r="BH501" i="13"/>
  <c r="BG489" i="13"/>
  <c r="BF489" i="13" s="1"/>
  <c r="BG475" i="13"/>
  <c r="BF475" i="13" s="1"/>
  <c r="BH464" i="13"/>
  <c r="BH452" i="13"/>
  <c r="BH437" i="13"/>
  <c r="BG773" i="13"/>
  <c r="BF773" i="13" s="1"/>
  <c r="BH757" i="13"/>
  <c r="BH744" i="13"/>
  <c r="BD733" i="13"/>
  <c r="BG717" i="13"/>
  <c r="BF717" i="13" s="1"/>
  <c r="BG704" i="13"/>
  <c r="BF704" i="13" s="1"/>
  <c r="BG692" i="13"/>
  <c r="BF692" i="13" s="1"/>
  <c r="BG676" i="13"/>
  <c r="BF676" i="13" s="1"/>
  <c r="BG663" i="13"/>
  <c r="BF663" i="13" s="1"/>
  <c r="BD623" i="13"/>
  <c r="BD611" i="13"/>
  <c r="BH594" i="13"/>
  <c r="BG581" i="13"/>
  <c r="BF581" i="13" s="1"/>
  <c r="BH569" i="13"/>
  <c r="BD554" i="13"/>
  <c r="BG541" i="13"/>
  <c r="BF541" i="13" s="1"/>
  <c r="BH513" i="13"/>
  <c r="BG500" i="13"/>
  <c r="BF500" i="13" s="1"/>
  <c r="BD489" i="13"/>
  <c r="BG462" i="13"/>
  <c r="BF462" i="13" s="1"/>
  <c r="BG452" i="13"/>
  <c r="BF452" i="13" s="1"/>
  <c r="BG437" i="13"/>
  <c r="BF437" i="13" s="1"/>
  <c r="BH785" i="13"/>
  <c r="BG772" i="13"/>
  <c r="BF772" i="13" s="1"/>
  <c r="BH756" i="13"/>
  <c r="BG744" i="13"/>
  <c r="BF744" i="13" s="1"/>
  <c r="BH715" i="13"/>
  <c r="BG703" i="13"/>
  <c r="BF703" i="13" s="1"/>
  <c r="BH674" i="13"/>
  <c r="BH662" i="13"/>
  <c r="BD650" i="13"/>
  <c r="BG622" i="13"/>
  <c r="BF622" i="13" s="1"/>
  <c r="BH608" i="13"/>
  <c r="BD568" i="13"/>
  <c r="BH539" i="13"/>
  <c r="BG511" i="13"/>
  <c r="BF511" i="13" s="1"/>
  <c r="BH499" i="13"/>
  <c r="BH487" i="13"/>
  <c r="BG473" i="13"/>
  <c r="BF473" i="13" s="1"/>
  <c r="BH782" i="13"/>
  <c r="BH768" i="13"/>
  <c r="BG756" i="13"/>
  <c r="BF756" i="13" s="1"/>
  <c r="BD743" i="13"/>
  <c r="BH714" i="13"/>
  <c r="BH701" i="13"/>
  <c r="BH687" i="13"/>
  <c r="BG674" i="13"/>
  <c r="BF674" i="13" s="1"/>
  <c r="BH632" i="13"/>
  <c r="BG620" i="13"/>
  <c r="BF620" i="13" s="1"/>
  <c r="BG605" i="13"/>
  <c r="BF605" i="13" s="1"/>
  <c r="BD593" i="13"/>
  <c r="BH564" i="13"/>
  <c r="BH551" i="13"/>
  <c r="BH538" i="13"/>
  <c r="BG524" i="13"/>
  <c r="BF524" i="13" s="1"/>
  <c r="BH497" i="13"/>
  <c r="BH460" i="13"/>
  <c r="BH447" i="13"/>
  <c r="BG435" i="13"/>
  <c r="BF435" i="13" s="1"/>
  <c r="BH762" i="13"/>
  <c r="BH721" i="13"/>
  <c r="BH693" i="13"/>
  <c r="BG653" i="13"/>
  <c r="BF653" i="13" s="1"/>
  <c r="BG625" i="13"/>
  <c r="BF625" i="13" s="1"/>
  <c r="BG599" i="13"/>
  <c r="BF599" i="13" s="1"/>
  <c r="BG585" i="13"/>
  <c r="BF585" i="13" s="1"/>
  <c r="BG530" i="13"/>
  <c r="BF530" i="13" s="1"/>
  <c r="BD518" i="13"/>
  <c r="BG782" i="13"/>
  <c r="BF782" i="13" s="1"/>
  <c r="BG754" i="13"/>
  <c r="BF754" i="13" s="1"/>
  <c r="BH742" i="13"/>
  <c r="BD727" i="13"/>
  <c r="BG714" i="13"/>
  <c r="BF714" i="13" s="1"/>
  <c r="BG701" i="13"/>
  <c r="BF701" i="13" s="1"/>
  <c r="BH686" i="13"/>
  <c r="BH660" i="13"/>
  <c r="BD646" i="13"/>
  <c r="BG632" i="13"/>
  <c r="BF632" i="13" s="1"/>
  <c r="BG619" i="13"/>
  <c r="BF619" i="13" s="1"/>
  <c r="BG604" i="13"/>
  <c r="BF604" i="13" s="1"/>
  <c r="BH592" i="13"/>
  <c r="BG564" i="13"/>
  <c r="BF564" i="13" s="1"/>
  <c r="BD551" i="13"/>
  <c r="BG538" i="13"/>
  <c r="BF538" i="13" s="1"/>
  <c r="BH510" i="13"/>
  <c r="BG497" i="13"/>
  <c r="BF497" i="13" s="1"/>
  <c r="BD484" i="13"/>
  <c r="BD472" i="13"/>
  <c r="BG460" i="13"/>
  <c r="BF460" i="13" s="1"/>
  <c r="BG446" i="13"/>
  <c r="BF446" i="13" s="1"/>
  <c r="BD435" i="13"/>
  <c r="BD754" i="13"/>
  <c r="BG738" i="13"/>
  <c r="BF738" i="13" s="1"/>
  <c r="BD713" i="13"/>
  <c r="BG697" i="13"/>
  <c r="BF697" i="13" s="1"/>
  <c r="BH685" i="13"/>
  <c r="BG672" i="13"/>
  <c r="BF672" i="13" s="1"/>
  <c r="BH644" i="13"/>
  <c r="BD632" i="13"/>
  <c r="BD604" i="13"/>
  <c r="BH590" i="13"/>
  <c r="BG575" i="13"/>
  <c r="BF575" i="13" s="1"/>
  <c r="BD563" i="13"/>
  <c r="BG550" i="13"/>
  <c r="BF550" i="13" s="1"/>
  <c r="BG522" i="13"/>
  <c r="BF522" i="13" s="1"/>
  <c r="BD509" i="13"/>
  <c r="BG493" i="13"/>
  <c r="BF493" i="13" s="1"/>
  <c r="BG483" i="13"/>
  <c r="BF483" i="13" s="1"/>
  <c r="BH456" i="13"/>
  <c r="BH776" i="13"/>
  <c r="BH751" i="13"/>
  <c r="BD736" i="13"/>
  <c r="BG695" i="13"/>
  <c r="BF695" i="13" s="1"/>
  <c r="BD683" i="13"/>
  <c r="BD670" i="13"/>
  <c r="BH654" i="13"/>
  <c r="BG642" i="13"/>
  <c r="BF642" i="13" s="1"/>
  <c r="BG629" i="13"/>
  <c r="BF629" i="13" s="1"/>
  <c r="BG613" i="13"/>
  <c r="BF613" i="13" s="1"/>
  <c r="BD602" i="13"/>
  <c r="BD589" i="13"/>
  <c r="BG572" i="13"/>
  <c r="BF572" i="13" s="1"/>
  <c r="BD548" i="13"/>
  <c r="BD532" i="13"/>
  <c r="BH480" i="13"/>
  <c r="BD444" i="13"/>
  <c r="BG775" i="13"/>
  <c r="BF775" i="13" s="1"/>
  <c r="BG681" i="13"/>
  <c r="BF681" i="13" s="1"/>
  <c r="BD640" i="13"/>
  <c r="BG571" i="13"/>
  <c r="BF571" i="13" s="1"/>
  <c r="BH502" i="13"/>
  <c r="BG441" i="13"/>
  <c r="BF441" i="13" s="1"/>
  <c r="BG767" i="13"/>
  <c r="BF767" i="13" s="1"/>
  <c r="BD742" i="13"/>
  <c r="BH726" i="13"/>
  <c r="BH700" i="13"/>
  <c r="BD686" i="13"/>
  <c r="BH645" i="13"/>
  <c r="BD619" i="13"/>
  <c r="BH578" i="13"/>
  <c r="BG563" i="13"/>
  <c r="BF563" i="13" s="1"/>
  <c r="BH550" i="13"/>
  <c r="BD538" i="13"/>
  <c r="BG510" i="13"/>
  <c r="BF510" i="13" s="1"/>
  <c r="BH496" i="13"/>
  <c r="BH483" i="13"/>
  <c r="BG471" i="13"/>
  <c r="BF471" i="13" s="1"/>
  <c r="BG459" i="13"/>
  <c r="BF459" i="13" s="1"/>
  <c r="BH433" i="13"/>
  <c r="BG778" i="13"/>
  <c r="BF778" i="13" s="1"/>
  <c r="BD766" i="13"/>
  <c r="BH753" i="13"/>
  <c r="BG737" i="13"/>
  <c r="BF737" i="13" s="1"/>
  <c r="BH724" i="13"/>
  <c r="BG712" i="13"/>
  <c r="BF712" i="13" s="1"/>
  <c r="BH683" i="13"/>
  <c r="BH655" i="13"/>
  <c r="BH642" i="13"/>
  <c r="BH631" i="13"/>
  <c r="BH614" i="13"/>
  <c r="BD590" i="13"/>
  <c r="BG574" i="13"/>
  <c r="BF574" i="13" s="1"/>
  <c r="BG561" i="13"/>
  <c r="BF561" i="13" s="1"/>
  <c r="BG549" i="13"/>
  <c r="BF549" i="13" s="1"/>
  <c r="BH533" i="13"/>
  <c r="BH520" i="13"/>
  <c r="BH508" i="13"/>
  <c r="BH481" i="13"/>
  <c r="BD471" i="13"/>
  <c r="BD433" i="13"/>
  <c r="BD776" i="13"/>
  <c r="BD763" i="13"/>
  <c r="BG748" i="13"/>
  <c r="BF748" i="13" s="1"/>
  <c r="BG735" i="13"/>
  <c r="BF735" i="13" s="1"/>
  <c r="BD722" i="13"/>
  <c r="BD694" i="13"/>
  <c r="BH681" i="13"/>
  <c r="BG667" i="13"/>
  <c r="BF667" i="13" s="1"/>
  <c r="BH625" i="13"/>
  <c r="BD613" i="13"/>
  <c r="BH599" i="13"/>
  <c r="BH585" i="13"/>
  <c r="BH558" i="13"/>
  <c r="BD544" i="13"/>
  <c r="BH531" i="13"/>
  <c r="BH479" i="13"/>
  <c r="BD466" i="13"/>
  <c r="BD454" i="13"/>
  <c r="BH441" i="13"/>
  <c r="BD707" i="13"/>
  <c r="BH612" i="13"/>
  <c r="BH543" i="13"/>
  <c r="BH490" i="13"/>
  <c r="BG465" i="13"/>
  <c r="BF465" i="13" s="1"/>
  <c r="BH453" i="13"/>
  <c r="BH517" i="13"/>
  <c r="BH639" i="13"/>
  <c r="BD478" i="13"/>
  <c r="BH665" i="13"/>
  <c r="BD502" i="13"/>
  <c r="BG543" i="13"/>
  <c r="BF543" i="13" s="1"/>
  <c r="BD652" i="13"/>
  <c r="BG490" i="13"/>
  <c r="BF490" i="13" s="1"/>
  <c r="BG557" i="13"/>
  <c r="BF557" i="13" s="1"/>
  <c r="BG693" i="13"/>
  <c r="BF693" i="13" s="1"/>
  <c r="BG787" i="13"/>
  <c r="BF787" i="13" s="1"/>
  <c r="BD465" i="13"/>
  <c r="BH734" i="13"/>
  <c r="BH706" i="13"/>
  <c r="BH611" i="13"/>
  <c r="BG453" i="13"/>
  <c r="BF453" i="13" s="1"/>
  <c r="BG762" i="13"/>
  <c r="BF762" i="13" s="1"/>
  <c r="BG747" i="13"/>
  <c r="BF747" i="13" s="1"/>
  <c r="BD584" i="13"/>
  <c r="CB785" i="13"/>
  <c r="CB782" i="13"/>
  <c r="CB779" i="13"/>
  <c r="CB776" i="13"/>
  <c r="CB773" i="13"/>
  <c r="CB770" i="13"/>
  <c r="CB767" i="13"/>
  <c r="CB764" i="13"/>
  <c r="CB761" i="13"/>
  <c r="CB758" i="13"/>
  <c r="CB755" i="13"/>
  <c r="CB752" i="13"/>
  <c r="CB749" i="13"/>
  <c r="CB746" i="13"/>
  <c r="CB743" i="13"/>
  <c r="CB740" i="13"/>
  <c r="CB737" i="13"/>
  <c r="CB734" i="13"/>
  <c r="CB731" i="13"/>
  <c r="CB728" i="13"/>
  <c r="CB725" i="13"/>
  <c r="CB722" i="13"/>
  <c r="CB719" i="13"/>
  <c r="CB716" i="13"/>
  <c r="CB713" i="13"/>
  <c r="CB710" i="13"/>
  <c r="CB707" i="13"/>
  <c r="CB704" i="13"/>
  <c r="CB701" i="13"/>
  <c r="CB698" i="13"/>
  <c r="CB695" i="13"/>
  <c r="CB692" i="13"/>
  <c r="CB689" i="13"/>
  <c r="CB686" i="13"/>
  <c r="CB683" i="13"/>
  <c r="CB680" i="13"/>
  <c r="CB677" i="13"/>
  <c r="CB674" i="13"/>
  <c r="CB671" i="13"/>
  <c r="CB668" i="13"/>
  <c r="CB665" i="13"/>
  <c r="CB662" i="13"/>
  <c r="CB659" i="13"/>
  <c r="CB656" i="13"/>
  <c r="CB653" i="13"/>
  <c r="CB650" i="13"/>
  <c r="CB647" i="13"/>
  <c r="CB644" i="13"/>
  <c r="CB641" i="13"/>
  <c r="CB638" i="13"/>
  <c r="CB635" i="13"/>
  <c r="CB632" i="13"/>
  <c r="CB629" i="13"/>
  <c r="CB626" i="13"/>
  <c r="CB787" i="13"/>
  <c r="CB784" i="13"/>
  <c r="CB781" i="13"/>
  <c r="CB778" i="13"/>
  <c r="CB775" i="13"/>
  <c r="CB772" i="13"/>
  <c r="CB769" i="13"/>
  <c r="CB766" i="13"/>
  <c r="CB763" i="13"/>
  <c r="CB760" i="13"/>
  <c r="CB757" i="13"/>
  <c r="CB754" i="13"/>
  <c r="CB751" i="13"/>
  <c r="CB748" i="13"/>
  <c r="CB745" i="13"/>
  <c r="CB742" i="13"/>
  <c r="CB739" i="13"/>
  <c r="CB736" i="13"/>
  <c r="CB733" i="13"/>
  <c r="CB730" i="13"/>
  <c r="CB727" i="13"/>
  <c r="CB724" i="13"/>
  <c r="CB721" i="13"/>
  <c r="CB718" i="13"/>
  <c r="CB715" i="13"/>
  <c r="CB712" i="13"/>
  <c r="CB709" i="13"/>
  <c r="CB706" i="13"/>
  <c r="CB703" i="13"/>
  <c r="CB700" i="13"/>
  <c r="CB697" i="13"/>
  <c r="CB694" i="13"/>
  <c r="CB691" i="13"/>
  <c r="CB688" i="13"/>
  <c r="CB685" i="13"/>
  <c r="CB682" i="13"/>
  <c r="CB679" i="13"/>
  <c r="CB676" i="13"/>
  <c r="CB673" i="13"/>
  <c r="CB670" i="13"/>
  <c r="CB667" i="13"/>
  <c r="CB664" i="13"/>
  <c r="CB661" i="13"/>
  <c r="CB658" i="13"/>
  <c r="CB655" i="13"/>
  <c r="CB652" i="13"/>
  <c r="CB649" i="13"/>
  <c r="CB646" i="13"/>
  <c r="CB643" i="13"/>
  <c r="CB640" i="13"/>
  <c r="CB637" i="13"/>
  <c r="CB634" i="13"/>
  <c r="CB631" i="13"/>
  <c r="CB628" i="13"/>
  <c r="CE781" i="13"/>
  <c r="CD781" i="13" s="1"/>
  <c r="CF777" i="13"/>
  <c r="CF770" i="13"/>
  <c r="CE763" i="13"/>
  <c r="CD763" i="13" s="1"/>
  <c r="CF759" i="13"/>
  <c r="CF752" i="13"/>
  <c r="CE745" i="13"/>
  <c r="CD745" i="13" s="1"/>
  <c r="CF741" i="13"/>
  <c r="CF734" i="13"/>
  <c r="CE727" i="13"/>
  <c r="CD727" i="13" s="1"/>
  <c r="CF723" i="13"/>
  <c r="CF716" i="13"/>
  <c r="CE709" i="13"/>
  <c r="CD709" i="13" s="1"/>
  <c r="CF705" i="13"/>
  <c r="CF698" i="13"/>
  <c r="CE691" i="13"/>
  <c r="CD691" i="13" s="1"/>
  <c r="CF687" i="13"/>
  <c r="CF680" i="13"/>
  <c r="CE673" i="13"/>
  <c r="CD673" i="13" s="1"/>
  <c r="CF669" i="13"/>
  <c r="CF662" i="13"/>
  <c r="CE655" i="13"/>
  <c r="CD655" i="13" s="1"/>
  <c r="CF651" i="13"/>
  <c r="CF644" i="13"/>
  <c r="CE637" i="13"/>
  <c r="CD637" i="13" s="1"/>
  <c r="CF633" i="13"/>
  <c r="CF626" i="13"/>
  <c r="CE623" i="13"/>
  <c r="CD623" i="13" s="1"/>
  <c r="CE620" i="13"/>
  <c r="CD620" i="13" s="1"/>
  <c r="CE617" i="13"/>
  <c r="CD617" i="13" s="1"/>
  <c r="CE614" i="13"/>
  <c r="CD614" i="13" s="1"/>
  <c r="CE611" i="13"/>
  <c r="CD611" i="13" s="1"/>
  <c r="CE608" i="13"/>
  <c r="CD608" i="13" s="1"/>
  <c r="CE605" i="13"/>
  <c r="CD605" i="13" s="1"/>
  <c r="CE602" i="13"/>
  <c r="CD602" i="13" s="1"/>
  <c r="CE599" i="13"/>
  <c r="CD599" i="13" s="1"/>
  <c r="CE596" i="13"/>
  <c r="CD596" i="13" s="1"/>
  <c r="CE593" i="13"/>
  <c r="CD593" i="13" s="1"/>
  <c r="CE590" i="13"/>
  <c r="CD590" i="13" s="1"/>
  <c r="CE587" i="13"/>
  <c r="CD587" i="13" s="1"/>
  <c r="CE584" i="13"/>
  <c r="CD584" i="13" s="1"/>
  <c r="CE581" i="13"/>
  <c r="CD581" i="13" s="1"/>
  <c r="CE578" i="13"/>
  <c r="CD578" i="13" s="1"/>
  <c r="CE575" i="13"/>
  <c r="CD575" i="13" s="1"/>
  <c r="CE572" i="13"/>
  <c r="CD572" i="13" s="1"/>
  <c r="CE569" i="13"/>
  <c r="CD569" i="13" s="1"/>
  <c r="CE566" i="13"/>
  <c r="CD566" i="13" s="1"/>
  <c r="CE563" i="13"/>
  <c r="CD563" i="13" s="1"/>
  <c r="CE560" i="13"/>
  <c r="CD560" i="13" s="1"/>
  <c r="CE557" i="13"/>
  <c r="CD557" i="13" s="1"/>
  <c r="CE554" i="13"/>
  <c r="CD554" i="13" s="1"/>
  <c r="CE551" i="13"/>
  <c r="CD551" i="13" s="1"/>
  <c r="CE548" i="13"/>
  <c r="CD548" i="13" s="1"/>
  <c r="CE545" i="13"/>
  <c r="CD545" i="13" s="1"/>
  <c r="CE542" i="13"/>
  <c r="CD542" i="13" s="1"/>
  <c r="CE539" i="13"/>
  <c r="CD539" i="13" s="1"/>
  <c r="CE536" i="13"/>
  <c r="CD536" i="13" s="1"/>
  <c r="CE533" i="13"/>
  <c r="CD533" i="13" s="1"/>
  <c r="CE530" i="13"/>
  <c r="CD530" i="13" s="1"/>
  <c r="CE527" i="13"/>
  <c r="CD527" i="13" s="1"/>
  <c r="CE524" i="13"/>
  <c r="CD524" i="13" s="1"/>
  <c r="CE521" i="13"/>
  <c r="CD521" i="13" s="1"/>
  <c r="CE518" i="13"/>
  <c r="CD518" i="13" s="1"/>
  <c r="CE515" i="13"/>
  <c r="CD515" i="13" s="1"/>
  <c r="CE512" i="13"/>
  <c r="CD512" i="13" s="1"/>
  <c r="CE509" i="13"/>
  <c r="CD509" i="13" s="1"/>
  <c r="CE506" i="13"/>
  <c r="CD506" i="13" s="1"/>
  <c r="CE503" i="13"/>
  <c r="CD503" i="13" s="1"/>
  <c r="CE500" i="13"/>
  <c r="CD500" i="13" s="1"/>
  <c r="CE497" i="13"/>
  <c r="CD497" i="13" s="1"/>
  <c r="CE494" i="13"/>
  <c r="CD494" i="13" s="1"/>
  <c r="CE491" i="13"/>
  <c r="CD491" i="13" s="1"/>
  <c r="CE488" i="13"/>
  <c r="CD488" i="13" s="1"/>
  <c r="CE485" i="13"/>
  <c r="CD485" i="13" s="1"/>
  <c r="CE482" i="13"/>
  <c r="CD482" i="13" s="1"/>
  <c r="CE479" i="13"/>
  <c r="CD479" i="13" s="1"/>
  <c r="CE476" i="13"/>
  <c r="CD476" i="13" s="1"/>
  <c r="CE473" i="13"/>
  <c r="CD473" i="13" s="1"/>
  <c r="CE470" i="13"/>
  <c r="CD470" i="13" s="1"/>
  <c r="CE467" i="13"/>
  <c r="CD467" i="13" s="1"/>
  <c r="CE464" i="13"/>
  <c r="CD464" i="13" s="1"/>
  <c r="CE461" i="13"/>
  <c r="CD461" i="13" s="1"/>
  <c r="CE458" i="13"/>
  <c r="CD458" i="13" s="1"/>
  <c r="CE455" i="13"/>
  <c r="CD455" i="13" s="1"/>
  <c r="CE452" i="13"/>
  <c r="CD452" i="13" s="1"/>
  <c r="CE449" i="13"/>
  <c r="CD449" i="13" s="1"/>
  <c r="CE446" i="13"/>
  <c r="CD446" i="13" s="1"/>
  <c r="CE443" i="13"/>
  <c r="CD443" i="13" s="1"/>
  <c r="CE440" i="13"/>
  <c r="CD440" i="13" s="1"/>
  <c r="CE437" i="13"/>
  <c r="CD437" i="13" s="1"/>
  <c r="CE434" i="13"/>
  <c r="CD434" i="13" s="1"/>
  <c r="CB432" i="13"/>
  <c r="CE787" i="13"/>
  <c r="CD787" i="13" s="1"/>
  <c r="CF783" i="13"/>
  <c r="CF776" i="13"/>
  <c r="CE769" i="13"/>
  <c r="CD769" i="13" s="1"/>
  <c r="CF765" i="13"/>
  <c r="CF758" i="13"/>
  <c r="CE751" i="13"/>
  <c r="CD751" i="13" s="1"/>
  <c r="CF747" i="13"/>
  <c r="CF740" i="13"/>
  <c r="CE733" i="13"/>
  <c r="CD733" i="13" s="1"/>
  <c r="CF729" i="13"/>
  <c r="CF722" i="13"/>
  <c r="CE715" i="13"/>
  <c r="CD715" i="13" s="1"/>
  <c r="CF711" i="13"/>
  <c r="CF704" i="13"/>
  <c r="CE697" i="13"/>
  <c r="CD697" i="13" s="1"/>
  <c r="CF693" i="13"/>
  <c r="CF686" i="13"/>
  <c r="CE679" i="13"/>
  <c r="CD679" i="13" s="1"/>
  <c r="CF675" i="13"/>
  <c r="CF668" i="13"/>
  <c r="CE661" i="13"/>
  <c r="CD661" i="13" s="1"/>
  <c r="CF657" i="13"/>
  <c r="CF650" i="13"/>
  <c r="CE643" i="13"/>
  <c r="CD643" i="13" s="1"/>
  <c r="CF639" i="13"/>
  <c r="CF632" i="13"/>
  <c r="CE625" i="13"/>
  <c r="CD625" i="13" s="1"/>
  <c r="CE622" i="13"/>
  <c r="CD622" i="13" s="1"/>
  <c r="CE619" i="13"/>
  <c r="CD619" i="13" s="1"/>
  <c r="CE616" i="13"/>
  <c r="CD616" i="13" s="1"/>
  <c r="CE613" i="13"/>
  <c r="CD613" i="13" s="1"/>
  <c r="CE610" i="13"/>
  <c r="CD610" i="13" s="1"/>
  <c r="CE607" i="13"/>
  <c r="CD607" i="13" s="1"/>
  <c r="CE604" i="13"/>
  <c r="CD604" i="13" s="1"/>
  <c r="CE601" i="13"/>
  <c r="CD601" i="13" s="1"/>
  <c r="CE598" i="13"/>
  <c r="CD598" i="13" s="1"/>
  <c r="CE595" i="13"/>
  <c r="CD595" i="13" s="1"/>
  <c r="CE592" i="13"/>
  <c r="CD592" i="13" s="1"/>
  <c r="CE589" i="13"/>
  <c r="CD589" i="13" s="1"/>
  <c r="CE586" i="13"/>
  <c r="CD586" i="13" s="1"/>
  <c r="CE583" i="13"/>
  <c r="CD583" i="13" s="1"/>
  <c r="CE580" i="13"/>
  <c r="CD580" i="13" s="1"/>
  <c r="CE577" i="13"/>
  <c r="CD577" i="13" s="1"/>
  <c r="CE574" i="13"/>
  <c r="CD574" i="13" s="1"/>
  <c r="CE571" i="13"/>
  <c r="CD571" i="13" s="1"/>
  <c r="CE568" i="13"/>
  <c r="CD568" i="13" s="1"/>
  <c r="CE565" i="13"/>
  <c r="CD565" i="13" s="1"/>
  <c r="CE562" i="13"/>
  <c r="CD562" i="13" s="1"/>
  <c r="CE559" i="13"/>
  <c r="CD559" i="13" s="1"/>
  <c r="CE556" i="13"/>
  <c r="CD556" i="13" s="1"/>
  <c r="CE553" i="13"/>
  <c r="CD553" i="13" s="1"/>
  <c r="CE550" i="13"/>
  <c r="CD550" i="13" s="1"/>
  <c r="CE547" i="13"/>
  <c r="CD547" i="13" s="1"/>
  <c r="CE544" i="13"/>
  <c r="CD544" i="13" s="1"/>
  <c r="CE541" i="13"/>
  <c r="CD541" i="13" s="1"/>
  <c r="CE538" i="13"/>
  <c r="CD538" i="13" s="1"/>
  <c r="CE535" i="13"/>
  <c r="CD535" i="13" s="1"/>
  <c r="CE532" i="13"/>
  <c r="CD532" i="13" s="1"/>
  <c r="CE529" i="13"/>
  <c r="CD529" i="13" s="1"/>
  <c r="CE526" i="13"/>
  <c r="CD526" i="13" s="1"/>
  <c r="CE523" i="13"/>
  <c r="CD523" i="13" s="1"/>
  <c r="CE520" i="13"/>
  <c r="CD520" i="13" s="1"/>
  <c r="CE517" i="13"/>
  <c r="CD517" i="13" s="1"/>
  <c r="CE514" i="13"/>
  <c r="CD514" i="13" s="1"/>
  <c r="CE511" i="13"/>
  <c r="CD511" i="13" s="1"/>
  <c r="CE508" i="13"/>
  <c r="CD508" i="13" s="1"/>
  <c r="CE505" i="13"/>
  <c r="CD505" i="13" s="1"/>
  <c r="CE502" i="13"/>
  <c r="CD502" i="13" s="1"/>
  <c r="CE499" i="13"/>
  <c r="CD499" i="13" s="1"/>
  <c r="CE496" i="13"/>
  <c r="CD496" i="13" s="1"/>
  <c r="CE493" i="13"/>
  <c r="CD493" i="13" s="1"/>
  <c r="CE490" i="13"/>
  <c r="CD490" i="13" s="1"/>
  <c r="CE487" i="13"/>
  <c r="CD487" i="13" s="1"/>
  <c r="CE484" i="13"/>
  <c r="CD484" i="13" s="1"/>
  <c r="CE481" i="13"/>
  <c r="CD481" i="13" s="1"/>
  <c r="CE478" i="13"/>
  <c r="CD478" i="13" s="1"/>
  <c r="CE475" i="13"/>
  <c r="CD475" i="13" s="1"/>
  <c r="CE472" i="13"/>
  <c r="CD472" i="13" s="1"/>
  <c r="CE469" i="13"/>
  <c r="CD469" i="13" s="1"/>
  <c r="CE466" i="13"/>
  <c r="CD466" i="13" s="1"/>
  <c r="CE463" i="13"/>
  <c r="CD463" i="13" s="1"/>
  <c r="CE460" i="13"/>
  <c r="CD460" i="13" s="1"/>
  <c r="CE457" i="13"/>
  <c r="CD457" i="13" s="1"/>
  <c r="CE454" i="13"/>
  <c r="CD454" i="13" s="1"/>
  <c r="CE451" i="13"/>
  <c r="CD451" i="13" s="1"/>
  <c r="CE448" i="13"/>
  <c r="CD448" i="13" s="1"/>
  <c r="CE445" i="13"/>
  <c r="CD445" i="13" s="1"/>
  <c r="CE442" i="13"/>
  <c r="CD442" i="13" s="1"/>
  <c r="CE439" i="13"/>
  <c r="CD439" i="13" s="1"/>
  <c r="CE436" i="13"/>
  <c r="CD436" i="13" s="1"/>
  <c r="CE433" i="13"/>
  <c r="CD433" i="13" s="1"/>
  <c r="CE785" i="13"/>
  <c r="CD785" i="13" s="1"/>
  <c r="CF780" i="13"/>
  <c r="CE776" i="13"/>
  <c r="CD776" i="13" s="1"/>
  <c r="CB768" i="13"/>
  <c r="CF763" i="13"/>
  <c r="CF754" i="13"/>
  <c r="CE750" i="13"/>
  <c r="CD750" i="13" s="1"/>
  <c r="CE746" i="13"/>
  <c r="CD746" i="13" s="1"/>
  <c r="CF737" i="13"/>
  <c r="CB729" i="13"/>
  <c r="CF724" i="13"/>
  <c r="CE720" i="13"/>
  <c r="CD720" i="13" s="1"/>
  <c r="CE711" i="13"/>
  <c r="CD711" i="13" s="1"/>
  <c r="CE707" i="13"/>
  <c r="CD707" i="13" s="1"/>
  <c r="CB699" i="13"/>
  <c r="CE694" i="13"/>
  <c r="CD694" i="13" s="1"/>
  <c r="CB690" i="13"/>
  <c r="CF685" i="13"/>
  <c r="CE681" i="13"/>
  <c r="CD681" i="13" s="1"/>
  <c r="CE677" i="13"/>
  <c r="CD677" i="13" s="1"/>
  <c r="CF672" i="13"/>
  <c r="CE668" i="13"/>
  <c r="CD668" i="13" s="1"/>
  <c r="CB660" i="13"/>
  <c r="CF655" i="13"/>
  <c r="CF646" i="13"/>
  <c r="CE642" i="13"/>
  <c r="CD642" i="13" s="1"/>
  <c r="CE638" i="13"/>
  <c r="CD638" i="13" s="1"/>
  <c r="CF629" i="13"/>
  <c r="CF621" i="13"/>
  <c r="CF614" i="13"/>
  <c r="CB611" i="13"/>
  <c r="CF603" i="13"/>
  <c r="CF596" i="13"/>
  <c r="CB593" i="13"/>
  <c r="CF585" i="13"/>
  <c r="CF578" i="13"/>
  <c r="CB575" i="13"/>
  <c r="CF567" i="13"/>
  <c r="CF560" i="13"/>
  <c r="CB557" i="13"/>
  <c r="CF549" i="13"/>
  <c r="CF542" i="13"/>
  <c r="CB539" i="13"/>
  <c r="CF531" i="13"/>
  <c r="CF524" i="13"/>
  <c r="CB521" i="13"/>
  <c r="CE783" i="13"/>
  <c r="CD783" i="13" s="1"/>
  <c r="CE779" i="13"/>
  <c r="CD779" i="13" s="1"/>
  <c r="CB771" i="13"/>
  <c r="CE766" i="13"/>
  <c r="CD766" i="13" s="1"/>
  <c r="CB762" i="13"/>
  <c r="CF757" i="13"/>
  <c r="CE753" i="13"/>
  <c r="CD753" i="13" s="1"/>
  <c r="CE749" i="13"/>
  <c r="CD749" i="13" s="1"/>
  <c r="CF744" i="13"/>
  <c r="CE740" i="13"/>
  <c r="CD740" i="13" s="1"/>
  <c r="CB732" i="13"/>
  <c r="CF727" i="13"/>
  <c r="CF718" i="13"/>
  <c r="CE714" i="13"/>
  <c r="CD714" i="13" s="1"/>
  <c r="CE710" i="13"/>
  <c r="CD710" i="13" s="1"/>
  <c r="CF701" i="13"/>
  <c r="CB693" i="13"/>
  <c r="CF688" i="13"/>
  <c r="CE684" i="13"/>
  <c r="CD684" i="13" s="1"/>
  <c r="CE675" i="13"/>
  <c r="CD675" i="13" s="1"/>
  <c r="CE671" i="13"/>
  <c r="CD671" i="13" s="1"/>
  <c r="CB663" i="13"/>
  <c r="CE658" i="13"/>
  <c r="CD658" i="13" s="1"/>
  <c r="CB654" i="13"/>
  <c r="CF649" i="13"/>
  <c r="CE645" i="13"/>
  <c r="CD645" i="13" s="1"/>
  <c r="CE641" i="13"/>
  <c r="CD641" i="13" s="1"/>
  <c r="CF636" i="13"/>
  <c r="CE632" i="13"/>
  <c r="CD632" i="13" s="1"/>
  <c r="CF620" i="13"/>
  <c r="CB617" i="13"/>
  <c r="CF609" i="13"/>
  <c r="CF602" i="13"/>
  <c r="CB599" i="13"/>
  <c r="CF591" i="13"/>
  <c r="CF584" i="13"/>
  <c r="CB581" i="13"/>
  <c r="CF573" i="13"/>
  <c r="CF566" i="13"/>
  <c r="CB563" i="13"/>
  <c r="CF555" i="13"/>
  <c r="CF548" i="13"/>
  <c r="CB545" i="13"/>
  <c r="CF537" i="13"/>
  <c r="CF530" i="13"/>
  <c r="CB527" i="13"/>
  <c r="CF519" i="13"/>
  <c r="CF512" i="13"/>
  <c r="CB509" i="13"/>
  <c r="CF501" i="13"/>
  <c r="CF494" i="13"/>
  <c r="CB491" i="13"/>
  <c r="CF483" i="13"/>
  <c r="CF476" i="13"/>
  <c r="CB473" i="13"/>
  <c r="CF465" i="13"/>
  <c r="CF458" i="13"/>
  <c r="CB455" i="13"/>
  <c r="CF447" i="13"/>
  <c r="CF440" i="13"/>
  <c r="CB437" i="13"/>
  <c r="CE778" i="13"/>
  <c r="CD778" i="13" s="1"/>
  <c r="CE773" i="13"/>
  <c r="CD773" i="13" s="1"/>
  <c r="CF762" i="13"/>
  <c r="CE757" i="13"/>
  <c r="CD757" i="13" s="1"/>
  <c r="CE752" i="13"/>
  <c r="CD752" i="13" s="1"/>
  <c r="CE742" i="13"/>
  <c r="CD742" i="13" s="1"/>
  <c r="CF736" i="13"/>
  <c r="CF731" i="13"/>
  <c r="CE726" i="13"/>
  <c r="CD726" i="13" s="1"/>
  <c r="CE721" i="13"/>
  <c r="CD721" i="13" s="1"/>
  <c r="CE716" i="13"/>
  <c r="CD716" i="13" s="1"/>
  <c r="CB711" i="13"/>
  <c r="CE705" i="13"/>
  <c r="CD705" i="13" s="1"/>
  <c r="CE700" i="13"/>
  <c r="CD700" i="13" s="1"/>
  <c r="CF695" i="13"/>
  <c r="CE690" i="13"/>
  <c r="CD690" i="13" s="1"/>
  <c r="CF679" i="13"/>
  <c r="CF674" i="13"/>
  <c r="CE669" i="13"/>
  <c r="CD669" i="13" s="1"/>
  <c r="CE664" i="13"/>
  <c r="CD664" i="13" s="1"/>
  <c r="CE659" i="13"/>
  <c r="CD659" i="13" s="1"/>
  <c r="CF653" i="13"/>
  <c r="CF648" i="13"/>
  <c r="CF643" i="13"/>
  <c r="CF638" i="13"/>
  <c r="CF627" i="13"/>
  <c r="CB619" i="13"/>
  <c r="CB615" i="13"/>
  <c r="CB606" i="13"/>
  <c r="CF601" i="13"/>
  <c r="CE597" i="13"/>
  <c r="CD597" i="13" s="1"/>
  <c r="CF588" i="13"/>
  <c r="CB580" i="13"/>
  <c r="CB576" i="13"/>
  <c r="CF571" i="13"/>
  <c r="CF562" i="13"/>
  <c r="CE558" i="13"/>
  <c r="CD558" i="13" s="1"/>
  <c r="CB550" i="13"/>
  <c r="CF545" i="13"/>
  <c r="CB541" i="13"/>
  <c r="CB537" i="13"/>
  <c r="CF532" i="13"/>
  <c r="CE528" i="13"/>
  <c r="CD528" i="13" s="1"/>
  <c r="CB524" i="13"/>
  <c r="CE519" i="13"/>
  <c r="CD519" i="13" s="1"/>
  <c r="CF515" i="13"/>
  <c r="CF511" i="13"/>
  <c r="CF507" i="13"/>
  <c r="CB504" i="13"/>
  <c r="CB500" i="13"/>
  <c r="CB496" i="13"/>
  <c r="CE480" i="13"/>
  <c r="CD480" i="13" s="1"/>
  <c r="CE468" i="13"/>
  <c r="CD468" i="13" s="1"/>
  <c r="CF464" i="13"/>
  <c r="CF460" i="13"/>
  <c r="CF456" i="13"/>
  <c r="CB453" i="13"/>
  <c r="CB449" i="13"/>
  <c r="CB445" i="13"/>
  <c r="CB783" i="13"/>
  <c r="CF772" i="13"/>
  <c r="CF767" i="13"/>
  <c r="CE762" i="13"/>
  <c r="CD762" i="13" s="1"/>
  <c r="CB747" i="13"/>
  <c r="CE741" i="13"/>
  <c r="CD741" i="13" s="1"/>
  <c r="CE736" i="13"/>
  <c r="CD736" i="13" s="1"/>
  <c r="CE731" i="13"/>
  <c r="CD731" i="13" s="1"/>
  <c r="CB726" i="13"/>
  <c r="CF715" i="13"/>
  <c r="CF710" i="13"/>
  <c r="CF786" i="13"/>
  <c r="CB777" i="13"/>
  <c r="CE771" i="13"/>
  <c r="CD771" i="13" s="1"/>
  <c r="CB756" i="13"/>
  <c r="CF750" i="13"/>
  <c r="CF745" i="13"/>
  <c r="CF719" i="13"/>
  <c r="CE693" i="13"/>
  <c r="CD693" i="13" s="1"/>
  <c r="CE688" i="13"/>
  <c r="CD688" i="13" s="1"/>
  <c r="CE683" i="13"/>
  <c r="CD683" i="13" s="1"/>
  <c r="CF667" i="13"/>
  <c r="CE662" i="13"/>
  <c r="CD662" i="13" s="1"/>
  <c r="CE652" i="13"/>
  <c r="CD652" i="13" s="1"/>
  <c r="CE647" i="13"/>
  <c r="CD647" i="13" s="1"/>
  <c r="CB642" i="13"/>
  <c r="CE636" i="13"/>
  <c r="CD636" i="13" s="1"/>
  <c r="CE631" i="13"/>
  <c r="CD631" i="13" s="1"/>
  <c r="CE626" i="13"/>
  <c r="CD626" i="13" s="1"/>
  <c r="CB622" i="13"/>
  <c r="CF617" i="13"/>
  <c r="CB613" i="13"/>
  <c r="CB609" i="13"/>
  <c r="CF604" i="13"/>
  <c r="CE600" i="13"/>
  <c r="CD600" i="13" s="1"/>
  <c r="CB596" i="13"/>
  <c r="CE591" i="13"/>
  <c r="CD591" i="13" s="1"/>
  <c r="CB583" i="13"/>
  <c r="CB579" i="13"/>
  <c r="CB570" i="13"/>
  <c r="CF565" i="13"/>
  <c r="CE561" i="13"/>
  <c r="CD561" i="13" s="1"/>
  <c r="CF552" i="13"/>
  <c r="CB544" i="13"/>
  <c r="CB540" i="13"/>
  <c r="CF535" i="13"/>
  <c r="CF526" i="13"/>
  <c r="CE522" i="13"/>
  <c r="CD522" i="13" s="1"/>
  <c r="CE510" i="13"/>
  <c r="CD510" i="13" s="1"/>
  <c r="CF506" i="13"/>
  <c r="CF502" i="13"/>
  <c r="CF498" i="13"/>
  <c r="CB495" i="13"/>
  <c r="CF490" i="13"/>
  <c r="CF486" i="13"/>
  <c r="CB483" i="13"/>
  <c r="CB479" i="13"/>
  <c r="CB475" i="13"/>
  <c r="CE459" i="13"/>
  <c r="CD459" i="13" s="1"/>
  <c r="CF455" i="13"/>
  <c r="CF451" i="13"/>
  <c r="CE447" i="13"/>
  <c r="CD447" i="13" s="1"/>
  <c r="CF443" i="13"/>
  <c r="CF439" i="13"/>
  <c r="CF435" i="13"/>
  <c r="CF784" i="13"/>
  <c r="CE777" i="13"/>
  <c r="CD777" i="13" s="1"/>
  <c r="CE770" i="13"/>
  <c r="CD770" i="13" s="1"/>
  <c r="CE764" i="13"/>
  <c r="CD764" i="13" s="1"/>
  <c r="CF756" i="13"/>
  <c r="CB750" i="13"/>
  <c r="CE743" i="13"/>
  <c r="CD743" i="13" s="1"/>
  <c r="CF735" i="13"/>
  <c r="CE722" i="13"/>
  <c r="CD722" i="13" s="1"/>
  <c r="CE708" i="13"/>
  <c r="CD708" i="13" s="1"/>
  <c r="CE702" i="13"/>
  <c r="CD702" i="13" s="1"/>
  <c r="CF689" i="13"/>
  <c r="CF683" i="13"/>
  <c r="CF677" i="13"/>
  <c r="CE665" i="13"/>
  <c r="CD665" i="13" s="1"/>
  <c r="CF658" i="13"/>
  <c r="CF652" i="13"/>
  <c r="CE634" i="13"/>
  <c r="CD634" i="13" s="1"/>
  <c r="CE627" i="13"/>
  <c r="CD627" i="13" s="1"/>
  <c r="CF616" i="13"/>
  <c r="CB612" i="13"/>
  <c r="CF606" i="13"/>
  <c r="CB591" i="13"/>
  <c r="CB586" i="13"/>
  <c r="CF580" i="13"/>
  <c r="CF575" i="13"/>
  <c r="CE570" i="13"/>
  <c r="CD570" i="13" s="1"/>
  <c r="CB565" i="13"/>
  <c r="CB560" i="13"/>
  <c r="CB555" i="13"/>
  <c r="CE549" i="13"/>
  <c r="CD549" i="13" s="1"/>
  <c r="CB534" i="13"/>
  <c r="CB529" i="13"/>
  <c r="CF523" i="13"/>
  <c r="CF518" i="13"/>
  <c r="CF513" i="13"/>
  <c r="CE504" i="13"/>
  <c r="CD504" i="13" s="1"/>
  <c r="CF499" i="13"/>
  <c r="CB490" i="13"/>
  <c r="CF485" i="13"/>
  <c r="CB481" i="13"/>
  <c r="CB476" i="13"/>
  <c r="CE471" i="13"/>
  <c r="CD471" i="13" s="1"/>
  <c r="CF466" i="13"/>
  <c r="CB462" i="13"/>
  <c r="CF452" i="13"/>
  <c r="CB448" i="13"/>
  <c r="CB443" i="13"/>
  <c r="CE438" i="13"/>
  <c r="CD438" i="13" s="1"/>
  <c r="CB434" i="13"/>
  <c r="CE782" i="13"/>
  <c r="CD782" i="13" s="1"/>
  <c r="CE775" i="13"/>
  <c r="CD775" i="13" s="1"/>
  <c r="CF768" i="13"/>
  <c r="CE761" i="13"/>
  <c r="CD761" i="13" s="1"/>
  <c r="CE754" i="13"/>
  <c r="CD754" i="13" s="1"/>
  <c r="CB741" i="13"/>
  <c r="CB720" i="13"/>
  <c r="CE713" i="13"/>
  <c r="CD713" i="13" s="1"/>
  <c r="CF706" i="13"/>
  <c r="CE687" i="13"/>
  <c r="CD687" i="13" s="1"/>
  <c r="CF681" i="13"/>
  <c r="CF656" i="13"/>
  <c r="CE650" i="13"/>
  <c r="CD650" i="13" s="1"/>
  <c r="CE644" i="13"/>
  <c r="CD644" i="13" s="1"/>
  <c r="CF631" i="13"/>
  <c r="CF625" i="13"/>
  <c r="CE615" i="13"/>
  <c r="CD615" i="13" s="1"/>
  <c r="CB610" i="13"/>
  <c r="CB605" i="13"/>
  <c r="CF599" i="13"/>
  <c r="CE594" i="13"/>
  <c r="CD594" i="13" s="1"/>
  <c r="CF589" i="13"/>
  <c r="CB584" i="13"/>
  <c r="CE573" i="13"/>
  <c r="CD573" i="13" s="1"/>
  <c r="CF568" i="13"/>
  <c r="CF563" i="13"/>
  <c r="CB553" i="13"/>
  <c r="CF547" i="13"/>
  <c r="CB543" i="13"/>
  <c r="CE537" i="13"/>
  <c r="CD537" i="13" s="1"/>
  <c r="CB522" i="13"/>
  <c r="CB517" i="13"/>
  <c r="CE507" i="13"/>
  <c r="CD507" i="13" s="1"/>
  <c r="CB503" i="13"/>
  <c r="CF773" i="13"/>
  <c r="CB765" i="13"/>
  <c r="CE756" i="13"/>
  <c r="CD756" i="13" s="1"/>
  <c r="CE748" i="13"/>
  <c r="CD748" i="13" s="1"/>
  <c r="CE739" i="13"/>
  <c r="CD739" i="13" s="1"/>
  <c r="CE723" i="13"/>
  <c r="CD723" i="13" s="1"/>
  <c r="CF714" i="13"/>
  <c r="CE699" i="13"/>
  <c r="CD699" i="13" s="1"/>
  <c r="CF684" i="13"/>
  <c r="CF676" i="13"/>
  <c r="CF661" i="13"/>
  <c r="CF654" i="13"/>
  <c r="CF647" i="13"/>
  <c r="CE639" i="13"/>
  <c r="CD639" i="13" s="1"/>
  <c r="CF624" i="13"/>
  <c r="CF618" i="13"/>
  <c r="CE612" i="13"/>
  <c r="CD612" i="13" s="1"/>
  <c r="CE606" i="13"/>
  <c r="CD606" i="13" s="1"/>
  <c r="CB600" i="13"/>
  <c r="CB594" i="13"/>
  <c r="CF587" i="13"/>
  <c r="CF581" i="13"/>
  <c r="CB569" i="13"/>
  <c r="CF550" i="13"/>
  <c r="CF543" i="13"/>
  <c r="CB538" i="13"/>
  <c r="CE531" i="13"/>
  <c r="CD531" i="13" s="1"/>
  <c r="CE525" i="13"/>
  <c r="CD525" i="13" s="1"/>
  <c r="CE513" i="13"/>
  <c r="CD513" i="13" s="1"/>
  <c r="CB508" i="13"/>
  <c r="CB502" i="13"/>
  <c r="CB497" i="13"/>
  <c r="CB492" i="13"/>
  <c r="CE486" i="13"/>
  <c r="CD486" i="13" s="1"/>
  <c r="CF481" i="13"/>
  <c r="CB477" i="13"/>
  <c r="CB471" i="13"/>
  <c r="CB466" i="13"/>
  <c r="CB461" i="13"/>
  <c r="CB456" i="13"/>
  <c r="CE450" i="13"/>
  <c r="CD450" i="13" s="1"/>
  <c r="CF445" i="13"/>
  <c r="CE780" i="13"/>
  <c r="CD780" i="13" s="1"/>
  <c r="CF771" i="13"/>
  <c r="CF753" i="13"/>
  <c r="CE744" i="13"/>
  <c r="CD744" i="13" s="1"/>
  <c r="CE735" i="13"/>
  <c r="CD735" i="13" s="1"/>
  <c r="CF726" i="13"/>
  <c r="CF717" i="13"/>
  <c r="CF708" i="13"/>
  <c r="CF700" i="13"/>
  <c r="CE692" i="13"/>
  <c r="CD692" i="13" s="1"/>
  <c r="CB684" i="13"/>
  <c r="CE667" i="13"/>
  <c r="CD667" i="13" s="1"/>
  <c r="CE651" i="13"/>
  <c r="CD651" i="13" s="1"/>
  <c r="CE635" i="13"/>
  <c r="CD635" i="13" s="1"/>
  <c r="CB620" i="13"/>
  <c r="CF613" i="13"/>
  <c r="CB607" i="13"/>
  <c r="CF592" i="13"/>
  <c r="CE579" i="13"/>
  <c r="CD579" i="13" s="1"/>
  <c r="CF572" i="13"/>
  <c r="CB566" i="13"/>
  <c r="CB559" i="13"/>
  <c r="CB552" i="13"/>
  <c r="CB546" i="13"/>
  <c r="CF538" i="13"/>
  <c r="CB532" i="13"/>
  <c r="CB518" i="13"/>
  <c r="CB512" i="13"/>
  <c r="CB506" i="13"/>
  <c r="CB494" i="13"/>
  <c r="CB489" i="13"/>
  <c r="CF477" i="13"/>
  <c r="CB472" i="13"/>
  <c r="CF454" i="13"/>
  <c r="CF449" i="13"/>
  <c r="CB444" i="13"/>
  <c r="CF432" i="13"/>
  <c r="CE786" i="13"/>
  <c r="CD786" i="13" s="1"/>
  <c r="CF778" i="13"/>
  <c r="CF742" i="13"/>
  <c r="CF732" i="13"/>
  <c r="CB714" i="13"/>
  <c r="CF697" i="13"/>
  <c r="CE689" i="13"/>
  <c r="CD689" i="13" s="1"/>
  <c r="CF673" i="13"/>
  <c r="CF665" i="13"/>
  <c r="CB657" i="13"/>
  <c r="CF640" i="13"/>
  <c r="CB633" i="13"/>
  <c r="CE624" i="13"/>
  <c r="CD624" i="13" s="1"/>
  <c r="CB618" i="13"/>
  <c r="CB604" i="13"/>
  <c r="CF597" i="13"/>
  <c r="CF590" i="13"/>
  <c r="CF583" i="13"/>
  <c r="CB577" i="13"/>
  <c r="CF570" i="13"/>
  <c r="CB564" i="13"/>
  <c r="CF556" i="13"/>
  <c r="CF529" i="13"/>
  <c r="CF522" i="13"/>
  <c r="CE516" i="13"/>
  <c r="CD516" i="13" s="1"/>
  <c r="CB498" i="13"/>
  <c r="CF492" i="13"/>
  <c r="CB487" i="13"/>
  <c r="CB470" i="13"/>
  <c r="CB459" i="13"/>
  <c r="CE453" i="13"/>
  <c r="CD453" i="13" s="1"/>
  <c r="CB442" i="13"/>
  <c r="CE768" i="13"/>
  <c r="CD768" i="13" s="1"/>
  <c r="CE759" i="13"/>
  <c r="CD759" i="13" s="1"/>
  <c r="CE732" i="13"/>
  <c r="CD732" i="13" s="1"/>
  <c r="CB723" i="13"/>
  <c r="CF713" i="13"/>
  <c r="CB705" i="13"/>
  <c r="CF696" i="13"/>
  <c r="CB681" i="13"/>
  <c r="CE672" i="13"/>
  <c r="CD672" i="13" s="1"/>
  <c r="CF664" i="13"/>
  <c r="CE656" i="13"/>
  <c r="CD656" i="13" s="1"/>
  <c r="CE648" i="13"/>
  <c r="CD648" i="13" s="1"/>
  <c r="CE640" i="13"/>
  <c r="CD640" i="13" s="1"/>
  <c r="CB624" i="13"/>
  <c r="CF610" i="13"/>
  <c r="CE603" i="13"/>
  <c r="CD603" i="13" s="1"/>
  <c r="CF576" i="13"/>
  <c r="CF569" i="13"/>
  <c r="CB556" i="13"/>
  <c r="CB536" i="13"/>
  <c r="CB516" i="13"/>
  <c r="CB510" i="13"/>
  <c r="CF503" i="13"/>
  <c r="CF497" i="13"/>
  <c r="CE492" i="13"/>
  <c r="CD492" i="13" s="1"/>
  <c r="CF480" i="13"/>
  <c r="CF474" i="13"/>
  <c r="CF469" i="13"/>
  <c r="CB464" i="13"/>
  <c r="CB447" i="13"/>
  <c r="CF441" i="13"/>
  <c r="CB436" i="13"/>
  <c r="CE784" i="13"/>
  <c r="CD784" i="13" s="1"/>
  <c r="CE772" i="13"/>
  <c r="CD772" i="13" s="1"/>
  <c r="CE760" i="13"/>
  <c r="CD760" i="13" s="1"/>
  <c r="CE747" i="13"/>
  <c r="CD747" i="13" s="1"/>
  <c r="CE737" i="13"/>
  <c r="CD737" i="13" s="1"/>
  <c r="CE724" i="13"/>
  <c r="CD724" i="13" s="1"/>
  <c r="CE701" i="13"/>
  <c r="CD701" i="13" s="1"/>
  <c r="CF690" i="13"/>
  <c r="CF678" i="13"/>
  <c r="CE657" i="13"/>
  <c r="CD657" i="13" s="1"/>
  <c r="CF645" i="13"/>
  <c r="CF635" i="13"/>
  <c r="CB625" i="13"/>
  <c r="CF615" i="13"/>
  <c r="CF607" i="13"/>
  <c r="CB598" i="13"/>
  <c r="CE588" i="13"/>
  <c r="CD588" i="13" s="1"/>
  <c r="CF579" i="13"/>
  <c r="CB571" i="13"/>
  <c r="CE552" i="13"/>
  <c r="CD552" i="13" s="1"/>
  <c r="CE543" i="13"/>
  <c r="CD543" i="13" s="1"/>
  <c r="CE534" i="13"/>
  <c r="CD534" i="13" s="1"/>
  <c r="CF525" i="13"/>
  <c r="CF516" i="13"/>
  <c r="CF500" i="13"/>
  <c r="CB493" i="13"/>
  <c r="CB485" i="13"/>
  <c r="CB478" i="13"/>
  <c r="CF462" i="13"/>
  <c r="CB440" i="13"/>
  <c r="CB433" i="13"/>
  <c r="CB780" i="13"/>
  <c r="CE767" i="13"/>
  <c r="CD767" i="13" s="1"/>
  <c r="CF755" i="13"/>
  <c r="CB744" i="13"/>
  <c r="CF730" i="13"/>
  <c r="CE719" i="13"/>
  <c r="CD719" i="13" s="1"/>
  <c r="CB708" i="13"/>
  <c r="CE696" i="13"/>
  <c r="CD696" i="13" s="1"/>
  <c r="CE686" i="13"/>
  <c r="CD686" i="13" s="1"/>
  <c r="CB675" i="13"/>
  <c r="CF663" i="13"/>
  <c r="CE653" i="13"/>
  <c r="CD653" i="13" s="1"/>
  <c r="CF642" i="13"/>
  <c r="CF630" i="13"/>
  <c r="CE621" i="13"/>
  <c r="CD621" i="13" s="1"/>
  <c r="CF612" i="13"/>
  <c r="CF594" i="13"/>
  <c r="CE585" i="13"/>
  <c r="CD585" i="13" s="1"/>
  <c r="CE576" i="13"/>
  <c r="CD576" i="13" s="1"/>
  <c r="CE567" i="13"/>
  <c r="CD567" i="13" s="1"/>
  <c r="CF558" i="13"/>
  <c r="CB549" i="13"/>
  <c r="CE540" i="13"/>
  <c r="CD540" i="13" s="1"/>
  <c r="CB531" i="13"/>
  <c r="CF521" i="13"/>
  <c r="CB514" i="13"/>
  <c r="CF505" i="13"/>
  <c r="CF489" i="13"/>
  <c r="CF482" i="13"/>
  <c r="CE474" i="13"/>
  <c r="CD474" i="13" s="1"/>
  <c r="CB468" i="13"/>
  <c r="CB460" i="13"/>
  <c r="CB438" i="13"/>
  <c r="CF779" i="13"/>
  <c r="CF766" i="13"/>
  <c r="CE755" i="13"/>
  <c r="CD755" i="13" s="1"/>
  <c r="CF743" i="13"/>
  <c r="CE730" i="13"/>
  <c r="CD730" i="13" s="1"/>
  <c r="CE718" i="13"/>
  <c r="CD718" i="13" s="1"/>
  <c r="CF707" i="13"/>
  <c r="CB696" i="13"/>
  <c r="CE674" i="13"/>
  <c r="CD674" i="13" s="1"/>
  <c r="CE663" i="13"/>
  <c r="CD663" i="13" s="1"/>
  <c r="CE630" i="13"/>
  <c r="CD630" i="13" s="1"/>
  <c r="CB603" i="13"/>
  <c r="CB567" i="13"/>
  <c r="CB558" i="13"/>
  <c r="CB548" i="13"/>
  <c r="CB505" i="13"/>
  <c r="CF496" i="13"/>
  <c r="CE489" i="13"/>
  <c r="CD489" i="13" s="1"/>
  <c r="CF467" i="13"/>
  <c r="CF459" i="13"/>
  <c r="CB452" i="13"/>
  <c r="CF444" i="13"/>
  <c r="CF437" i="13"/>
  <c r="CB786" i="13"/>
  <c r="CE738" i="13"/>
  <c r="CD738" i="13" s="1"/>
  <c r="CF721" i="13"/>
  <c r="CE704" i="13"/>
  <c r="CD704" i="13" s="1"/>
  <c r="CF691" i="13"/>
  <c r="CB678" i="13"/>
  <c r="CF785" i="13"/>
  <c r="CF769" i="13"/>
  <c r="CB753" i="13"/>
  <c r="CB738" i="13"/>
  <c r="CF720" i="13"/>
  <c r="CF703" i="13"/>
  <c r="CE676" i="13"/>
  <c r="CD676" i="13" s="1"/>
  <c r="CF660" i="13"/>
  <c r="CE646" i="13"/>
  <c r="CD646" i="13" s="1"/>
  <c r="CE633" i="13"/>
  <c r="CD633" i="13" s="1"/>
  <c r="CB608" i="13"/>
  <c r="CB595" i="13"/>
  <c r="CE582" i="13"/>
  <c r="CD582" i="13" s="1"/>
  <c r="CB572" i="13"/>
  <c r="CF559" i="13"/>
  <c r="CF546" i="13"/>
  <c r="CF534" i="13"/>
  <c r="CB523" i="13"/>
  <c r="CB511" i="13"/>
  <c r="CB501" i="13"/>
  <c r="CF479" i="13"/>
  <c r="CF470" i="13"/>
  <c r="CB441" i="13"/>
  <c r="CF781" i="13"/>
  <c r="CF761" i="13"/>
  <c r="CE725" i="13"/>
  <c r="CD725" i="13" s="1"/>
  <c r="CE703" i="13"/>
  <c r="CD703" i="13" s="1"/>
  <c r="CB687" i="13"/>
  <c r="CE670" i="13"/>
  <c r="CD670" i="13" s="1"/>
  <c r="CE654" i="13"/>
  <c r="CD654" i="13" s="1"/>
  <c r="CF637" i="13"/>
  <c r="CB623" i="13"/>
  <c r="CB597" i="13"/>
  <c r="CF582" i="13"/>
  <c r="CE555" i="13"/>
  <c r="CD555" i="13" s="1"/>
  <c r="CF544" i="13"/>
  <c r="CB530" i="13"/>
  <c r="CF517" i="13"/>
  <c r="CB484" i="13"/>
  <c r="CE462" i="13"/>
  <c r="CD462" i="13" s="1"/>
  <c r="CF450" i="13"/>
  <c r="CF748" i="13"/>
  <c r="CE728" i="13"/>
  <c r="CD728" i="13" s="1"/>
  <c r="CF709" i="13"/>
  <c r="CB669" i="13"/>
  <c r="CB651" i="13"/>
  <c r="CE618" i="13"/>
  <c r="CD618" i="13" s="1"/>
  <c r="CB590" i="13"/>
  <c r="CF574" i="13"/>
  <c r="CF561" i="13"/>
  <c r="CB547" i="13"/>
  <c r="CB519" i="13"/>
  <c r="CF504" i="13"/>
  <c r="CB480" i="13"/>
  <c r="CF468" i="13"/>
  <c r="CB457" i="13"/>
  <c r="CB446" i="13"/>
  <c r="CE765" i="13"/>
  <c r="CD765" i="13" s="1"/>
  <c r="CF746" i="13"/>
  <c r="CE706" i="13"/>
  <c r="CD706" i="13" s="1"/>
  <c r="CE685" i="13"/>
  <c r="CD685" i="13" s="1"/>
  <c r="CF666" i="13"/>
  <c r="CF634" i="13"/>
  <c r="CB589" i="13"/>
  <c r="CB574" i="13"/>
  <c r="CB561" i="13"/>
  <c r="CE546" i="13"/>
  <c r="CD546" i="13" s="1"/>
  <c r="CB533" i="13"/>
  <c r="CF491" i="13"/>
  <c r="CE456" i="13"/>
  <c r="CD456" i="13" s="1"/>
  <c r="CE444" i="13"/>
  <c r="CD444" i="13" s="1"/>
  <c r="CF433" i="13"/>
  <c r="CF739" i="13"/>
  <c r="CF699" i="13"/>
  <c r="CF628" i="13"/>
  <c r="CF600" i="13"/>
  <c r="CF586" i="13"/>
  <c r="CF541" i="13"/>
  <c r="CF527" i="13"/>
  <c r="CF514" i="13"/>
  <c r="CF488" i="13"/>
  <c r="CE477" i="13"/>
  <c r="CD477" i="13" s="1"/>
  <c r="CB454" i="13"/>
  <c r="CF782" i="13"/>
  <c r="CF760" i="13"/>
  <c r="CE717" i="13"/>
  <c r="CD717" i="13" s="1"/>
  <c r="CE698" i="13"/>
  <c r="CD698" i="13" s="1"/>
  <c r="CE680" i="13"/>
  <c r="CD680" i="13" s="1"/>
  <c r="CB645" i="13"/>
  <c r="CE628" i="13"/>
  <c r="CD628" i="13" s="1"/>
  <c r="CB614" i="13"/>
  <c r="CF598" i="13"/>
  <c r="CB585" i="13"/>
  <c r="CF554" i="13"/>
  <c r="CF540" i="13"/>
  <c r="CB513" i="13"/>
  <c r="CB488" i="13"/>
  <c r="CB465" i="13"/>
  <c r="CF453" i="13"/>
  <c r="CE441" i="13"/>
  <c r="CD441" i="13" s="1"/>
  <c r="CB759" i="13"/>
  <c r="CF738" i="13"/>
  <c r="CE660" i="13"/>
  <c r="CD660" i="13" s="1"/>
  <c r="CB627" i="13"/>
  <c r="CF611" i="13"/>
  <c r="CB582" i="13"/>
  <c r="CB568" i="13"/>
  <c r="CB554" i="13"/>
  <c r="CF539" i="13"/>
  <c r="CB526" i="13"/>
  <c r="CB499" i="13"/>
  <c r="CF487" i="13"/>
  <c r="CF475" i="13"/>
  <c r="CF463" i="13"/>
  <c r="CB451" i="13"/>
  <c r="CB439" i="13"/>
  <c r="CF764" i="13"/>
  <c r="CF728" i="13"/>
  <c r="CF659" i="13"/>
  <c r="CB630" i="13"/>
  <c r="CF605" i="13"/>
  <c r="CF557" i="13"/>
  <c r="CF533" i="13"/>
  <c r="CF508" i="13"/>
  <c r="CB486" i="13"/>
  <c r="CB467" i="13"/>
  <c r="CF446" i="13"/>
  <c r="CE758" i="13"/>
  <c r="CD758" i="13" s="1"/>
  <c r="CF725" i="13"/>
  <c r="CF692" i="13"/>
  <c r="CE629" i="13"/>
  <c r="CD629" i="13" s="1"/>
  <c r="CF553" i="13"/>
  <c r="CF528" i="13"/>
  <c r="CE465" i="13"/>
  <c r="CD465" i="13" s="1"/>
  <c r="CB428" i="13"/>
  <c r="CB602" i="13"/>
  <c r="CB578" i="13"/>
  <c r="CF551" i="13"/>
  <c r="CB528" i="13"/>
  <c r="CB507" i="13"/>
  <c r="CF484" i="13"/>
  <c r="CB463" i="13"/>
  <c r="CE774" i="13"/>
  <c r="CD774" i="13" s="1"/>
  <c r="CB717" i="13"/>
  <c r="CB639" i="13"/>
  <c r="CB601" i="13"/>
  <c r="CB450" i="13"/>
  <c r="CB774" i="13"/>
  <c r="CF712" i="13"/>
  <c r="CB672" i="13"/>
  <c r="CF595" i="13"/>
  <c r="CF536" i="13"/>
  <c r="CE501" i="13"/>
  <c r="CD501" i="13" s="1"/>
  <c r="CB474" i="13"/>
  <c r="CE712" i="13"/>
  <c r="CD712" i="13" s="1"/>
  <c r="CF671" i="13"/>
  <c r="CB636" i="13"/>
  <c r="CF593" i="13"/>
  <c r="CF564" i="13"/>
  <c r="CB535" i="13"/>
  <c r="CE498" i="13"/>
  <c r="CD498" i="13" s="1"/>
  <c r="CF473" i="13"/>
  <c r="CF448" i="13"/>
  <c r="CF670" i="13"/>
  <c r="CF623" i="13"/>
  <c r="CE564" i="13"/>
  <c r="CD564" i="13" s="1"/>
  <c r="CB525" i="13"/>
  <c r="CF472" i="13"/>
  <c r="CF442" i="13"/>
  <c r="CF775" i="13"/>
  <c r="CE682" i="13"/>
  <c r="CD682" i="13" s="1"/>
  <c r="CF608" i="13"/>
  <c r="CF510" i="13"/>
  <c r="CF751" i="13"/>
  <c r="CE666" i="13"/>
  <c r="CD666" i="13" s="1"/>
  <c r="CF622" i="13"/>
  <c r="CB592" i="13"/>
  <c r="CB562" i="13"/>
  <c r="CF495" i="13"/>
  <c r="CF471" i="13"/>
  <c r="CF438" i="13"/>
  <c r="CB702" i="13"/>
  <c r="CF619" i="13"/>
  <c r="CB588" i="13"/>
  <c r="CF493" i="13"/>
  <c r="CF461" i="13"/>
  <c r="CE435" i="13"/>
  <c r="CD435" i="13" s="1"/>
  <c r="CB735" i="13"/>
  <c r="CF694" i="13"/>
  <c r="CE649" i="13"/>
  <c r="CD649" i="13" s="1"/>
  <c r="CB458" i="13"/>
  <c r="CF434" i="13"/>
  <c r="CE734" i="13"/>
  <c r="CD734" i="13" s="1"/>
  <c r="CF682" i="13"/>
  <c r="CB648" i="13"/>
  <c r="CE609" i="13"/>
  <c r="CD609" i="13" s="1"/>
  <c r="CF577" i="13"/>
  <c r="CB515" i="13"/>
  <c r="CE483" i="13"/>
  <c r="CD483" i="13" s="1"/>
  <c r="CF457" i="13"/>
  <c r="CE432" i="13"/>
  <c r="CD432" i="13" s="1"/>
  <c r="CF733" i="13"/>
  <c r="CF641" i="13"/>
  <c r="CB542" i="13"/>
  <c r="CB482" i="13"/>
  <c r="CF749" i="13"/>
  <c r="CF702" i="13"/>
  <c r="CB666" i="13"/>
  <c r="CB621" i="13"/>
  <c r="CF520" i="13"/>
  <c r="CE495" i="13"/>
  <c r="CD495" i="13" s="1"/>
  <c r="CB469" i="13"/>
  <c r="CF436" i="13"/>
  <c r="CF787" i="13"/>
  <c r="CE695" i="13"/>
  <c r="CD695" i="13" s="1"/>
  <c r="CB616" i="13"/>
  <c r="CB587" i="13"/>
  <c r="CB551" i="13"/>
  <c r="CB520" i="13"/>
  <c r="CB435" i="13"/>
  <c r="CF774" i="13"/>
  <c r="CE729" i="13"/>
  <c r="CD729" i="13" s="1"/>
  <c r="CF509" i="13"/>
  <c r="CE678" i="13"/>
  <c r="CD678" i="13" s="1"/>
  <c r="CB573" i="13"/>
  <c r="CF478" i="13"/>
  <c r="CB429" i="13"/>
  <c r="BQ786" i="13"/>
  <c r="BQ774" i="13"/>
  <c r="BQ762" i="13"/>
  <c r="BQ750" i="13"/>
  <c r="BQ738" i="13"/>
  <c r="BQ726" i="13"/>
  <c r="BQ714" i="13"/>
  <c r="BQ702" i="13"/>
  <c r="BQ690" i="13"/>
  <c r="BQ678" i="13"/>
  <c r="BQ666" i="13"/>
  <c r="BQ654" i="13"/>
  <c r="BQ642" i="13"/>
  <c r="BQ630" i="13"/>
  <c r="BQ618" i="13"/>
  <c r="BQ606" i="13"/>
  <c r="BQ594" i="13"/>
  <c r="BQ582" i="13"/>
  <c r="BQ570" i="13"/>
  <c r="BQ558" i="13"/>
  <c r="BQ546" i="13"/>
  <c r="BQ534" i="13"/>
  <c r="BQ522" i="13"/>
  <c r="BQ510" i="13"/>
  <c r="BQ498" i="13"/>
  <c r="BQ486" i="13"/>
  <c r="BQ474" i="13"/>
  <c r="BQ462" i="13"/>
  <c r="BQ450" i="13"/>
  <c r="BQ438" i="13"/>
  <c r="BQ785" i="13"/>
  <c r="BQ773" i="13"/>
  <c r="BQ761" i="13"/>
  <c r="BQ749" i="13"/>
  <c r="BQ737" i="13"/>
  <c r="BQ725" i="13"/>
  <c r="BQ713" i="13"/>
  <c r="BQ701" i="13"/>
  <c r="BQ689" i="13"/>
  <c r="BQ677" i="13"/>
  <c r="BQ665" i="13"/>
  <c r="BQ653" i="13"/>
  <c r="BQ641" i="13"/>
  <c r="BQ629" i="13"/>
  <c r="BQ617" i="13"/>
  <c r="BQ605" i="13"/>
  <c r="BQ593" i="13"/>
  <c r="BQ581" i="13"/>
  <c r="BQ569" i="13"/>
  <c r="BQ557" i="13"/>
  <c r="BQ545" i="13"/>
  <c r="BQ533" i="13"/>
  <c r="BQ521" i="13"/>
  <c r="BQ509" i="13"/>
  <c r="BQ497" i="13"/>
  <c r="BQ485" i="13"/>
  <c r="BQ473" i="13"/>
  <c r="BQ461" i="13"/>
  <c r="BQ449" i="13"/>
  <c r="BQ437" i="13"/>
  <c r="BQ784" i="13"/>
  <c r="BQ772" i="13"/>
  <c r="BQ760" i="13"/>
  <c r="BQ748" i="13"/>
  <c r="BQ736" i="13"/>
  <c r="BQ724" i="13"/>
  <c r="BQ712" i="13"/>
  <c r="BQ700" i="13"/>
  <c r="BQ688" i="13"/>
  <c r="BQ676" i="13"/>
  <c r="BQ664" i="13"/>
  <c r="BQ652" i="13"/>
  <c r="BQ640" i="13"/>
  <c r="BQ628" i="13"/>
  <c r="BQ616" i="13"/>
  <c r="BQ604" i="13"/>
  <c r="BQ592" i="13"/>
  <c r="BQ580" i="13"/>
  <c r="BQ568" i="13"/>
  <c r="BQ556" i="13"/>
  <c r="BQ544" i="13"/>
  <c r="BQ532" i="13"/>
  <c r="BQ520" i="13"/>
  <c r="BQ508" i="13"/>
  <c r="BQ496" i="13"/>
  <c r="BQ484" i="13"/>
  <c r="BQ472" i="13"/>
  <c r="BQ460" i="13"/>
  <c r="BQ448" i="13"/>
  <c r="BQ436" i="13"/>
  <c r="BQ783" i="13"/>
  <c r="BQ771" i="13"/>
  <c r="BQ759" i="13"/>
  <c r="BQ747" i="13"/>
  <c r="BQ735" i="13"/>
  <c r="BQ723" i="13"/>
  <c r="BQ711" i="13"/>
  <c r="BQ699" i="13"/>
  <c r="BQ687" i="13"/>
  <c r="BQ675" i="13"/>
  <c r="BQ663" i="13"/>
  <c r="BQ651" i="13"/>
  <c r="BQ639" i="13"/>
  <c r="BQ627" i="13"/>
  <c r="BQ615" i="13"/>
  <c r="BQ603" i="13"/>
  <c r="BQ591" i="13"/>
  <c r="BQ579" i="13"/>
  <c r="BQ567" i="13"/>
  <c r="BQ555" i="13"/>
  <c r="BQ543" i="13"/>
  <c r="BQ531" i="13"/>
  <c r="BQ519" i="13"/>
  <c r="BQ507" i="13"/>
  <c r="BQ495" i="13"/>
  <c r="BQ483" i="13"/>
  <c r="BQ471" i="13"/>
  <c r="BQ459" i="13"/>
  <c r="BQ447" i="13"/>
  <c r="BQ435" i="13"/>
  <c r="BQ782" i="13"/>
  <c r="BQ770" i="13"/>
  <c r="BQ758" i="13"/>
  <c r="BQ746" i="13"/>
  <c r="BQ734" i="13"/>
  <c r="BQ722" i="13"/>
  <c r="BQ710" i="13"/>
  <c r="BQ698" i="13"/>
  <c r="BQ686" i="13"/>
  <c r="BQ674" i="13"/>
  <c r="BQ662" i="13"/>
  <c r="BQ650" i="13"/>
  <c r="BQ638" i="13"/>
  <c r="BQ626" i="13"/>
  <c r="BQ614" i="13"/>
  <c r="BQ602" i="13"/>
  <c r="BQ590" i="13"/>
  <c r="BQ578" i="13"/>
  <c r="BQ566" i="13"/>
  <c r="BQ554" i="13"/>
  <c r="BQ542" i="13"/>
  <c r="BQ530" i="13"/>
  <c r="BQ518" i="13"/>
  <c r="BQ506" i="13"/>
  <c r="BQ494" i="13"/>
  <c r="BQ482" i="13"/>
  <c r="BQ470" i="13"/>
  <c r="BQ458" i="13"/>
  <c r="BQ775" i="13"/>
  <c r="BQ753" i="13"/>
  <c r="BQ731" i="13"/>
  <c r="BQ709" i="13"/>
  <c r="BQ692" i="13"/>
  <c r="BQ670" i="13"/>
  <c r="BQ648" i="13"/>
  <c r="BQ631" i="13"/>
  <c r="BQ609" i="13"/>
  <c r="BQ587" i="13"/>
  <c r="BQ565" i="13"/>
  <c r="BQ548" i="13"/>
  <c r="BQ526" i="13"/>
  <c r="BQ504" i="13"/>
  <c r="BQ487" i="13"/>
  <c r="BQ465" i="13"/>
  <c r="BQ444" i="13"/>
  <c r="BQ769" i="13"/>
  <c r="BQ752" i="13"/>
  <c r="BQ730" i="13"/>
  <c r="BQ708" i="13"/>
  <c r="BQ691" i="13"/>
  <c r="BQ669" i="13"/>
  <c r="BQ647" i="13"/>
  <c r="BQ625" i="13"/>
  <c r="BQ608" i="13"/>
  <c r="BQ586" i="13"/>
  <c r="BQ564" i="13"/>
  <c r="BQ547" i="13"/>
  <c r="BQ525" i="13"/>
  <c r="BQ503" i="13"/>
  <c r="BQ481" i="13"/>
  <c r="BQ464" i="13"/>
  <c r="BQ443" i="13"/>
  <c r="BQ768" i="13"/>
  <c r="BQ751" i="13"/>
  <c r="BQ729" i="13"/>
  <c r="BQ707" i="13"/>
  <c r="BQ685" i="13"/>
  <c r="BQ668" i="13"/>
  <c r="BQ646" i="13"/>
  <c r="BQ624" i="13"/>
  <c r="BQ607" i="13"/>
  <c r="BQ585" i="13"/>
  <c r="BQ563" i="13"/>
  <c r="BQ541" i="13"/>
  <c r="BQ524" i="13"/>
  <c r="BQ502" i="13"/>
  <c r="BQ480" i="13"/>
  <c r="BQ463" i="13"/>
  <c r="BQ442" i="13"/>
  <c r="BQ767" i="13"/>
  <c r="BQ745" i="13"/>
  <c r="BQ728" i="13"/>
  <c r="BQ706" i="13"/>
  <c r="BQ684" i="13"/>
  <c r="BQ667" i="13"/>
  <c r="BQ645" i="13"/>
  <c r="BQ623" i="13"/>
  <c r="BQ601" i="13"/>
  <c r="BQ584" i="13"/>
  <c r="BQ562" i="13"/>
  <c r="BQ540" i="13"/>
  <c r="BQ523" i="13"/>
  <c r="BQ501" i="13"/>
  <c r="BQ479" i="13"/>
  <c r="BQ457" i="13"/>
  <c r="BQ441" i="13"/>
  <c r="BQ766" i="13"/>
  <c r="BQ744" i="13"/>
  <c r="BQ727" i="13"/>
  <c r="BQ705" i="13"/>
  <c r="BQ683" i="13"/>
  <c r="BQ661" i="13"/>
  <c r="BQ644" i="13"/>
  <c r="BQ622" i="13"/>
  <c r="BQ600" i="13"/>
  <c r="BQ583" i="13"/>
  <c r="BQ561" i="13"/>
  <c r="BQ539" i="13"/>
  <c r="BQ517" i="13"/>
  <c r="BQ500" i="13"/>
  <c r="BQ478" i="13"/>
  <c r="BQ456" i="13"/>
  <c r="BQ440" i="13"/>
  <c r="BQ787" i="13"/>
  <c r="BQ765" i="13"/>
  <c r="BQ743" i="13"/>
  <c r="BQ721" i="13"/>
  <c r="BQ704" i="13"/>
  <c r="BQ682" i="13"/>
  <c r="BQ660" i="13"/>
  <c r="BQ643" i="13"/>
  <c r="BQ621" i="13"/>
  <c r="BQ599" i="13"/>
  <c r="BQ577" i="13"/>
  <c r="BQ560" i="13"/>
  <c r="BQ538" i="13"/>
  <c r="BQ516" i="13"/>
  <c r="BQ499" i="13"/>
  <c r="BQ477" i="13"/>
  <c r="BQ455" i="13"/>
  <c r="BQ439" i="13"/>
  <c r="BQ780" i="13"/>
  <c r="BQ741" i="13"/>
  <c r="BQ697" i="13"/>
  <c r="BQ658" i="13"/>
  <c r="BQ619" i="13"/>
  <c r="BQ575" i="13"/>
  <c r="BQ536" i="13"/>
  <c r="BQ492" i="13"/>
  <c r="BQ453" i="13"/>
  <c r="BQ779" i="13"/>
  <c r="BQ740" i="13"/>
  <c r="BQ696" i="13"/>
  <c r="BQ657" i="13"/>
  <c r="BQ613" i="13"/>
  <c r="BQ574" i="13"/>
  <c r="BQ535" i="13"/>
  <c r="BQ491" i="13"/>
  <c r="BQ452" i="13"/>
  <c r="BQ778" i="13"/>
  <c r="BQ739" i="13"/>
  <c r="BQ695" i="13"/>
  <c r="BQ656" i="13"/>
  <c r="BQ612" i="13"/>
  <c r="BQ573" i="13"/>
  <c r="BQ529" i="13"/>
  <c r="BQ490" i="13"/>
  <c r="BQ451" i="13"/>
  <c r="BQ777" i="13"/>
  <c r="BQ733" i="13"/>
  <c r="BQ694" i="13"/>
  <c r="BQ655" i="13"/>
  <c r="BQ611" i="13"/>
  <c r="BQ572" i="13"/>
  <c r="BQ528" i="13"/>
  <c r="BQ489" i="13"/>
  <c r="BQ446" i="13"/>
  <c r="BQ776" i="13"/>
  <c r="BQ732" i="13"/>
  <c r="BQ693" i="13"/>
  <c r="BQ649" i="13"/>
  <c r="BQ610" i="13"/>
  <c r="BQ571" i="13"/>
  <c r="BQ527" i="13"/>
  <c r="BQ488" i="13"/>
  <c r="BQ445" i="13"/>
  <c r="BQ764" i="13"/>
  <c r="BQ720" i="13"/>
  <c r="BQ681" i="13"/>
  <c r="BQ637" i="13"/>
  <c r="BQ598" i="13"/>
  <c r="BQ559" i="13"/>
  <c r="BQ515" i="13"/>
  <c r="BQ476" i="13"/>
  <c r="BQ434" i="13"/>
  <c r="BQ719" i="13"/>
  <c r="BQ636" i="13"/>
  <c r="BQ553" i="13"/>
  <c r="BQ475" i="13"/>
  <c r="BQ717" i="13"/>
  <c r="BQ634" i="13"/>
  <c r="BQ551" i="13"/>
  <c r="BQ468" i="13"/>
  <c r="BQ716" i="13"/>
  <c r="BQ633" i="13"/>
  <c r="BQ550" i="13"/>
  <c r="BQ467" i="13"/>
  <c r="BQ715" i="13"/>
  <c r="BQ632" i="13"/>
  <c r="BQ549" i="13"/>
  <c r="BQ466" i="13"/>
  <c r="BQ781" i="13"/>
  <c r="BQ703" i="13"/>
  <c r="BQ620" i="13"/>
  <c r="BQ537" i="13"/>
  <c r="BQ454" i="13"/>
  <c r="BQ763" i="13"/>
  <c r="BQ680" i="13"/>
  <c r="BQ597" i="13"/>
  <c r="BQ514" i="13"/>
  <c r="BQ433" i="13"/>
  <c r="BQ718" i="13"/>
  <c r="BQ552" i="13"/>
  <c r="BQ679" i="13"/>
  <c r="BQ513" i="13"/>
  <c r="BQ635" i="13"/>
  <c r="BQ596" i="13"/>
  <c r="BQ673" i="13"/>
  <c r="BQ512" i="13"/>
  <c r="BQ469" i="13"/>
  <c r="BQ757" i="13"/>
  <c r="BQ672" i="13"/>
  <c r="BQ511" i="13"/>
  <c r="BQ671" i="13"/>
  <c r="BQ505" i="13"/>
  <c r="BQ659" i="13"/>
  <c r="BQ493" i="13"/>
  <c r="BK432" i="13"/>
  <c r="BQ432" i="13" s="1"/>
  <c r="BQ754" i="13"/>
  <c r="BQ742" i="13"/>
  <c r="BQ588" i="13"/>
  <c r="BQ595" i="13"/>
  <c r="BQ589" i="13"/>
  <c r="BQ756" i="13"/>
  <c r="BQ755" i="13"/>
  <c r="BQ576" i="13"/>
  <c r="CG782" i="13"/>
  <c r="CG770" i="13"/>
  <c r="CG758" i="13"/>
  <c r="CG746" i="13"/>
  <c r="CG734" i="13"/>
  <c r="CG722" i="13"/>
  <c r="CG710" i="13"/>
  <c r="CG698" i="13"/>
  <c r="CG686" i="13"/>
  <c r="CG674" i="13"/>
  <c r="CG662" i="13"/>
  <c r="CG650" i="13"/>
  <c r="CG638" i="13"/>
  <c r="CG626" i="13"/>
  <c r="CG614" i="13"/>
  <c r="CG602" i="13"/>
  <c r="CG590" i="13"/>
  <c r="CG578" i="13"/>
  <c r="CG566" i="13"/>
  <c r="CG554" i="13"/>
  <c r="CG542" i="13"/>
  <c r="CG530" i="13"/>
  <c r="CG518" i="13"/>
  <c r="CG506" i="13"/>
  <c r="CG494" i="13"/>
  <c r="CG482" i="13"/>
  <c r="CG470" i="13"/>
  <c r="CG458" i="13"/>
  <c r="CG446" i="13"/>
  <c r="CG434" i="13"/>
  <c r="CG781" i="13"/>
  <c r="CG769" i="13"/>
  <c r="CG757" i="13"/>
  <c r="CG745" i="13"/>
  <c r="CG733" i="13"/>
  <c r="CG721" i="13"/>
  <c r="CG709" i="13"/>
  <c r="CG697" i="13"/>
  <c r="CG685" i="13"/>
  <c r="CG673" i="13"/>
  <c r="CG661" i="13"/>
  <c r="CG649" i="13"/>
  <c r="CG637" i="13"/>
  <c r="CG625" i="13"/>
  <c r="CG613" i="13"/>
  <c r="CG601" i="13"/>
  <c r="CG589" i="13"/>
  <c r="CG577" i="13"/>
  <c r="CG565" i="13"/>
  <c r="CG553" i="13"/>
  <c r="CG541" i="13"/>
  <c r="CG529" i="13"/>
  <c r="CG517" i="13"/>
  <c r="CG505" i="13"/>
  <c r="CG493" i="13"/>
  <c r="CG481" i="13"/>
  <c r="CG469" i="13"/>
  <c r="CG457" i="13"/>
  <c r="CG445" i="13"/>
  <c r="CG433" i="13"/>
  <c r="CG780" i="13"/>
  <c r="CG768" i="13"/>
  <c r="CG756" i="13"/>
  <c r="CG744" i="13"/>
  <c r="CG732" i="13"/>
  <c r="CG720" i="13"/>
  <c r="CG708" i="13"/>
  <c r="CG696" i="13"/>
  <c r="CG684" i="13"/>
  <c r="CG672" i="13"/>
  <c r="CG660" i="13"/>
  <c r="CG648" i="13"/>
  <c r="CG636" i="13"/>
  <c r="CG624" i="13"/>
  <c r="CG612" i="13"/>
  <c r="CG600" i="13"/>
  <c r="CG588" i="13"/>
  <c r="CG576" i="13"/>
  <c r="CG564" i="13"/>
  <c r="CG552" i="13"/>
  <c r="CG540" i="13"/>
  <c r="CG528" i="13"/>
  <c r="CG516" i="13"/>
  <c r="CG504" i="13"/>
  <c r="CG492" i="13"/>
  <c r="CG480" i="13"/>
  <c r="CG468" i="13"/>
  <c r="CG456" i="13"/>
  <c r="CG444" i="13"/>
  <c r="CG779" i="13"/>
  <c r="CG767" i="13"/>
  <c r="CG755" i="13"/>
  <c r="CG743" i="13"/>
  <c r="CG731" i="13"/>
  <c r="CG719" i="13"/>
  <c r="CG707" i="13"/>
  <c r="CG695" i="13"/>
  <c r="CG683" i="13"/>
  <c r="CG671" i="13"/>
  <c r="CG659" i="13"/>
  <c r="CG647" i="13"/>
  <c r="CG635" i="13"/>
  <c r="CG623" i="13"/>
  <c r="CG611" i="13"/>
  <c r="CG599" i="13"/>
  <c r="CG587" i="13"/>
  <c r="CG575" i="13"/>
  <c r="CG563" i="13"/>
  <c r="CG551" i="13"/>
  <c r="CG539" i="13"/>
  <c r="CG527" i="13"/>
  <c r="CG515" i="13"/>
  <c r="CG503" i="13"/>
  <c r="CG491" i="13"/>
  <c r="CG479" i="13"/>
  <c r="CG467" i="13"/>
  <c r="CG455" i="13"/>
  <c r="CG443" i="13"/>
  <c r="CG778" i="13"/>
  <c r="CG766" i="13"/>
  <c r="CG754" i="13"/>
  <c r="CG742" i="13"/>
  <c r="CG730" i="13"/>
  <c r="CG718" i="13"/>
  <c r="CG706" i="13"/>
  <c r="CG694" i="13"/>
  <c r="CG682" i="13"/>
  <c r="CG670" i="13"/>
  <c r="CG658" i="13"/>
  <c r="CG646" i="13"/>
  <c r="CG634" i="13"/>
  <c r="CG622" i="13"/>
  <c r="CG610" i="13"/>
  <c r="CG598" i="13"/>
  <c r="CG586" i="13"/>
  <c r="CG574" i="13"/>
  <c r="CG562" i="13"/>
  <c r="CG550" i="13"/>
  <c r="CG538" i="13"/>
  <c r="CG526" i="13"/>
  <c r="CG514" i="13"/>
  <c r="CG502" i="13"/>
  <c r="CG490" i="13"/>
  <c r="CG478" i="13"/>
  <c r="CG466" i="13"/>
  <c r="CG454" i="13"/>
  <c r="CG442" i="13"/>
  <c r="CG783" i="13"/>
  <c r="CG761" i="13"/>
  <c r="CG739" i="13"/>
  <c r="CG717" i="13"/>
  <c r="CG700" i="13"/>
  <c r="CG678" i="13"/>
  <c r="CG656" i="13"/>
  <c r="CG639" i="13"/>
  <c r="CG617" i="13"/>
  <c r="CG595" i="13"/>
  <c r="CG573" i="13"/>
  <c r="CG556" i="13"/>
  <c r="CG534" i="13"/>
  <c r="CG512" i="13"/>
  <c r="CG495" i="13"/>
  <c r="CG473" i="13"/>
  <c r="CG451" i="13"/>
  <c r="CG777" i="13"/>
  <c r="CG760" i="13"/>
  <c r="CG738" i="13"/>
  <c r="CG716" i="13"/>
  <c r="CG699" i="13"/>
  <c r="CG677" i="13"/>
  <c r="CG655" i="13"/>
  <c r="CG633" i="13"/>
  <c r="CG616" i="13"/>
  <c r="CG594" i="13"/>
  <c r="CG572" i="13"/>
  <c r="CG555" i="13"/>
  <c r="CG533" i="13"/>
  <c r="CG511" i="13"/>
  <c r="CG489" i="13"/>
  <c r="CG472" i="13"/>
  <c r="CG450" i="13"/>
  <c r="CG776" i="13"/>
  <c r="CG759" i="13"/>
  <c r="CG737" i="13"/>
  <c r="CG715" i="13"/>
  <c r="CG693" i="13"/>
  <c r="CG676" i="13"/>
  <c r="CG654" i="13"/>
  <c r="CG632" i="13"/>
  <c r="CG615" i="13"/>
  <c r="CG593" i="13"/>
  <c r="CG571" i="13"/>
  <c r="CG549" i="13"/>
  <c r="CG532" i="13"/>
  <c r="CG510" i="13"/>
  <c r="CG488" i="13"/>
  <c r="CG471" i="13"/>
  <c r="CG449" i="13"/>
  <c r="CG775" i="13"/>
  <c r="CG753" i="13"/>
  <c r="CG736" i="13"/>
  <c r="CG714" i="13"/>
  <c r="CG692" i="13"/>
  <c r="CG675" i="13"/>
  <c r="CG653" i="13"/>
  <c r="CG631" i="13"/>
  <c r="CG609" i="13"/>
  <c r="CG592" i="13"/>
  <c r="CG570" i="13"/>
  <c r="CG548" i="13"/>
  <c r="CG531" i="13"/>
  <c r="CG509" i="13"/>
  <c r="CG487" i="13"/>
  <c r="CG465" i="13"/>
  <c r="CG448" i="13"/>
  <c r="CG774" i="13"/>
  <c r="CG752" i="13"/>
  <c r="CG735" i="13"/>
  <c r="CG713" i="13"/>
  <c r="CG691" i="13"/>
  <c r="CG669" i="13"/>
  <c r="CG652" i="13"/>
  <c r="CG630" i="13"/>
  <c r="CG608" i="13"/>
  <c r="CG591" i="13"/>
  <c r="CG569" i="13"/>
  <c r="CG547" i="13"/>
  <c r="CG525" i="13"/>
  <c r="CG508" i="13"/>
  <c r="CG486" i="13"/>
  <c r="CG464" i="13"/>
  <c r="CG447" i="13"/>
  <c r="CG773" i="13"/>
  <c r="CG751" i="13"/>
  <c r="CG729" i="13"/>
  <c r="CG712" i="13"/>
  <c r="CG690" i="13"/>
  <c r="CG668" i="13"/>
  <c r="CG651" i="13"/>
  <c r="CG629" i="13"/>
  <c r="CG607" i="13"/>
  <c r="CG585" i="13"/>
  <c r="CG568" i="13"/>
  <c r="CG546" i="13"/>
  <c r="CG524" i="13"/>
  <c r="CG507" i="13"/>
  <c r="CG485" i="13"/>
  <c r="CG463" i="13"/>
  <c r="CG441" i="13"/>
  <c r="CG771" i="13"/>
  <c r="CG727" i="13"/>
  <c r="CG688" i="13"/>
  <c r="CG644" i="13"/>
  <c r="CG605" i="13"/>
  <c r="CG561" i="13"/>
  <c r="CG522" i="13"/>
  <c r="CG483" i="13"/>
  <c r="CG439" i="13"/>
  <c r="CG765" i="13"/>
  <c r="CG726" i="13"/>
  <c r="CG687" i="13"/>
  <c r="CG643" i="13"/>
  <c r="CG604" i="13"/>
  <c r="CG560" i="13"/>
  <c r="CG521" i="13"/>
  <c r="CG477" i="13"/>
  <c r="CG438" i="13"/>
  <c r="CG764" i="13"/>
  <c r="CG725" i="13"/>
  <c r="CG681" i="13"/>
  <c r="CG642" i="13"/>
  <c r="CG603" i="13"/>
  <c r="CG559" i="13"/>
  <c r="CG520" i="13"/>
  <c r="CG476" i="13"/>
  <c r="CG437" i="13"/>
  <c r="CG763" i="13"/>
  <c r="CG724" i="13"/>
  <c r="CG680" i="13"/>
  <c r="CG641" i="13"/>
  <c r="CG597" i="13"/>
  <c r="CG558" i="13"/>
  <c r="CG519" i="13"/>
  <c r="CG475" i="13"/>
  <c r="CG436" i="13"/>
  <c r="CG762" i="13"/>
  <c r="CG723" i="13"/>
  <c r="CG679" i="13"/>
  <c r="CG640" i="13"/>
  <c r="CG596" i="13"/>
  <c r="CG557" i="13"/>
  <c r="CG513" i="13"/>
  <c r="CG474" i="13"/>
  <c r="CG435" i="13"/>
  <c r="CG750" i="13"/>
  <c r="CG711" i="13"/>
  <c r="CG667" i="13"/>
  <c r="CG628" i="13"/>
  <c r="CG584" i="13"/>
  <c r="CG545" i="13"/>
  <c r="CG501" i="13"/>
  <c r="CG462" i="13"/>
  <c r="CG749" i="13"/>
  <c r="CG666" i="13"/>
  <c r="CG583" i="13"/>
  <c r="CG500" i="13"/>
  <c r="CG748" i="13"/>
  <c r="CG665" i="13"/>
  <c r="CG582" i="13"/>
  <c r="CG499" i="13"/>
  <c r="CG747" i="13"/>
  <c r="CG664" i="13"/>
  <c r="CG581" i="13"/>
  <c r="CG498" i="13"/>
  <c r="CG741" i="13"/>
  <c r="CG663" i="13"/>
  <c r="CG580" i="13"/>
  <c r="CG497" i="13"/>
  <c r="CG740" i="13"/>
  <c r="CG657" i="13"/>
  <c r="CG579" i="13"/>
  <c r="CG496" i="13"/>
  <c r="CG728" i="13"/>
  <c r="CG645" i="13"/>
  <c r="CG567" i="13"/>
  <c r="CG484" i="13"/>
  <c r="CG705" i="13"/>
  <c r="CG627" i="13"/>
  <c r="CG544" i="13"/>
  <c r="CG461" i="13"/>
  <c r="CG703" i="13"/>
  <c r="CG535" i="13"/>
  <c r="CG702" i="13"/>
  <c r="CG523" i="13"/>
  <c r="CA432" i="13"/>
  <c r="CG432" i="13" s="1"/>
  <c r="CG787" i="13"/>
  <c r="CG786" i="13"/>
  <c r="CG701" i="13"/>
  <c r="CG460" i="13"/>
  <c r="CG440" i="13"/>
  <c r="CG618" i="13"/>
  <c r="CG689" i="13"/>
  <c r="CG459" i="13"/>
  <c r="CG621" i="13"/>
  <c r="CG453" i="13"/>
  <c r="CG619" i="13"/>
  <c r="CG620" i="13"/>
  <c r="CG452" i="13"/>
  <c r="CG537" i="13"/>
  <c r="CG536" i="13"/>
  <c r="CG704" i="13"/>
  <c r="CG785" i="13"/>
  <c r="CG784" i="13"/>
  <c r="CG772" i="13"/>
  <c r="CG606" i="13"/>
  <c r="CG543" i="13"/>
  <c r="BI782" i="13"/>
  <c r="BI770" i="13"/>
  <c r="BI758" i="13"/>
  <c r="BI746" i="13"/>
  <c r="BI734" i="13"/>
  <c r="BI722" i="13"/>
  <c r="BI710" i="13"/>
  <c r="BI698" i="13"/>
  <c r="BI686" i="13"/>
  <c r="BI674" i="13"/>
  <c r="BI662" i="13"/>
  <c r="BI650" i="13"/>
  <c r="BI638" i="13"/>
  <c r="BI626" i="13"/>
  <c r="BI614" i="13"/>
  <c r="BI602" i="13"/>
  <c r="BI590" i="13"/>
  <c r="BI578" i="13"/>
  <c r="BI566" i="13"/>
  <c r="BI554" i="13"/>
  <c r="BI542" i="13"/>
  <c r="BI530" i="13"/>
  <c r="BI518" i="13"/>
  <c r="BI506" i="13"/>
  <c r="BI494" i="13"/>
  <c r="BI482" i="13"/>
  <c r="BI470" i="13"/>
  <c r="BI458" i="13"/>
  <c r="BI446" i="13"/>
  <c r="BI434" i="13"/>
  <c r="BI781" i="13"/>
  <c r="BI769" i="13"/>
  <c r="BI757" i="13"/>
  <c r="BI745" i="13"/>
  <c r="BI733" i="13"/>
  <c r="BI721" i="13"/>
  <c r="BI709" i="13"/>
  <c r="BI697" i="13"/>
  <c r="BI685" i="13"/>
  <c r="BI673" i="13"/>
  <c r="BI661" i="13"/>
  <c r="BI649" i="13"/>
  <c r="BI637" i="13"/>
  <c r="BI625" i="13"/>
  <c r="BI613" i="13"/>
  <c r="BI601" i="13"/>
  <c r="BI589" i="13"/>
  <c r="BI577" i="13"/>
  <c r="BI565" i="13"/>
  <c r="BI553" i="13"/>
  <c r="BI541" i="13"/>
  <c r="BI529" i="13"/>
  <c r="BI517" i="13"/>
  <c r="BI505" i="13"/>
  <c r="BI493" i="13"/>
  <c r="BI481" i="13"/>
  <c r="BI469" i="13"/>
  <c r="BI457" i="13"/>
  <c r="BI445" i="13"/>
  <c r="BI433" i="13"/>
  <c r="BI780" i="13"/>
  <c r="BI768" i="13"/>
  <c r="BI756" i="13"/>
  <c r="BI744" i="13"/>
  <c r="BI732" i="13"/>
  <c r="BI720" i="13"/>
  <c r="BI708" i="13"/>
  <c r="BI696" i="13"/>
  <c r="BI684" i="13"/>
  <c r="BI672" i="13"/>
  <c r="BI660" i="13"/>
  <c r="BI648" i="13"/>
  <c r="BI636" i="13"/>
  <c r="BI624" i="13"/>
  <c r="BI612" i="13"/>
  <c r="BI600" i="13"/>
  <c r="BI588" i="13"/>
  <c r="BI576" i="13"/>
  <c r="BI564" i="13"/>
  <c r="BI552" i="13"/>
  <c r="BI540" i="13"/>
  <c r="BI528" i="13"/>
  <c r="BI516" i="13"/>
  <c r="BI504" i="13"/>
  <c r="BI492" i="13"/>
  <c r="BI480" i="13"/>
  <c r="BI468" i="13"/>
  <c r="BI456" i="13"/>
  <c r="BI444" i="13"/>
  <c r="BI779" i="13"/>
  <c r="BI767" i="13"/>
  <c r="BI755" i="13"/>
  <c r="BI743" i="13"/>
  <c r="BI731" i="13"/>
  <c r="BI719" i="13"/>
  <c r="BI707" i="13"/>
  <c r="BI695" i="13"/>
  <c r="BI683" i="13"/>
  <c r="BI671" i="13"/>
  <c r="BI659" i="13"/>
  <c r="BI647" i="13"/>
  <c r="BI635" i="13"/>
  <c r="BI623" i="13"/>
  <c r="BI611" i="13"/>
  <c r="BI599" i="13"/>
  <c r="BI587" i="13"/>
  <c r="BI575" i="13"/>
  <c r="BI563" i="13"/>
  <c r="BI551" i="13"/>
  <c r="BI539" i="13"/>
  <c r="BI527" i="13"/>
  <c r="BI515" i="13"/>
  <c r="BI503" i="13"/>
  <c r="BI491" i="13"/>
  <c r="BI479" i="13"/>
  <c r="BI467" i="13"/>
  <c r="BI455" i="13"/>
  <c r="BI443" i="13"/>
  <c r="BI784" i="13"/>
  <c r="BI764" i="13"/>
  <c r="BI748" i="13"/>
  <c r="BI728" i="13"/>
  <c r="BI712" i="13"/>
  <c r="BI692" i="13"/>
  <c r="BI676" i="13"/>
  <c r="BI656" i="13"/>
  <c r="BI640" i="13"/>
  <c r="BI620" i="13"/>
  <c r="BI604" i="13"/>
  <c r="BI584" i="13"/>
  <c r="BI568" i="13"/>
  <c r="BI548" i="13"/>
  <c r="BI532" i="13"/>
  <c r="BI512" i="13"/>
  <c r="BI496" i="13"/>
  <c r="BI476" i="13"/>
  <c r="BI460" i="13"/>
  <c r="BI440" i="13"/>
  <c r="BI783" i="13"/>
  <c r="BI763" i="13"/>
  <c r="BI747" i="13"/>
  <c r="BI727" i="13"/>
  <c r="BI711" i="13"/>
  <c r="BI691" i="13"/>
  <c r="BI675" i="13"/>
  <c r="BI655" i="13"/>
  <c r="BI639" i="13"/>
  <c r="BI619" i="13"/>
  <c r="BI603" i="13"/>
  <c r="BI583" i="13"/>
  <c r="BI567" i="13"/>
  <c r="BI547" i="13"/>
  <c r="BI531" i="13"/>
  <c r="BI511" i="13"/>
  <c r="BI495" i="13"/>
  <c r="BI475" i="13"/>
  <c r="BI459" i="13"/>
  <c r="BI439" i="13"/>
  <c r="BI778" i="13"/>
  <c r="BI762" i="13"/>
  <c r="BI742" i="13"/>
  <c r="BI726" i="13"/>
  <c r="BI706" i="13"/>
  <c r="BI690" i="13"/>
  <c r="BI670" i="13"/>
  <c r="BI654" i="13"/>
  <c r="BI634" i="13"/>
  <c r="BI618" i="13"/>
  <c r="BI598" i="13"/>
  <c r="BI582" i="13"/>
  <c r="BI562" i="13"/>
  <c r="BI546" i="13"/>
  <c r="BI526" i="13"/>
  <c r="BI510" i="13"/>
  <c r="BI490" i="13"/>
  <c r="BI474" i="13"/>
  <c r="BI454" i="13"/>
  <c r="BI438" i="13"/>
  <c r="BI777" i="13"/>
  <c r="BI761" i="13"/>
  <c r="BI741" i="13"/>
  <c r="BI725" i="13"/>
  <c r="BI705" i="13"/>
  <c r="BI689" i="13"/>
  <c r="BI669" i="13"/>
  <c r="BI653" i="13"/>
  <c r="BI633" i="13"/>
  <c r="BI617" i="13"/>
  <c r="BI597" i="13"/>
  <c r="BI581" i="13"/>
  <c r="BI561" i="13"/>
  <c r="BI545" i="13"/>
  <c r="BI525" i="13"/>
  <c r="BI509" i="13"/>
  <c r="BI489" i="13"/>
  <c r="BI473" i="13"/>
  <c r="BI453" i="13"/>
  <c r="BI437" i="13"/>
  <c r="BI776" i="13"/>
  <c r="BI760" i="13"/>
  <c r="BI740" i="13"/>
  <c r="BI724" i="13"/>
  <c r="BI704" i="13"/>
  <c r="BI688" i="13"/>
  <c r="BI668" i="13"/>
  <c r="BI652" i="13"/>
  <c r="BI632" i="13"/>
  <c r="BI616" i="13"/>
  <c r="BI596" i="13"/>
  <c r="BI580" i="13"/>
  <c r="BI560" i="13"/>
  <c r="BI544" i="13"/>
  <c r="BI524" i="13"/>
  <c r="BI508" i="13"/>
  <c r="BI488" i="13"/>
  <c r="BI472" i="13"/>
  <c r="BI452" i="13"/>
  <c r="BI436" i="13"/>
  <c r="BI775" i="13"/>
  <c r="BI759" i="13"/>
  <c r="BI739" i="13"/>
  <c r="BI723" i="13"/>
  <c r="BI703" i="13"/>
  <c r="BI687" i="13"/>
  <c r="BI667" i="13"/>
  <c r="BI651" i="13"/>
  <c r="BI631" i="13"/>
  <c r="BI615" i="13"/>
  <c r="BI595" i="13"/>
  <c r="BI579" i="13"/>
  <c r="BI559" i="13"/>
  <c r="BI543" i="13"/>
  <c r="BI523" i="13"/>
  <c r="BI507" i="13"/>
  <c r="BI487" i="13"/>
  <c r="BI471" i="13"/>
  <c r="BI451" i="13"/>
  <c r="BI435" i="13"/>
  <c r="BI773" i="13"/>
  <c r="BI737" i="13"/>
  <c r="BI701" i="13"/>
  <c r="BI665" i="13"/>
  <c r="BI629" i="13"/>
  <c r="BI593" i="13"/>
  <c r="BI557" i="13"/>
  <c r="BI521" i="13"/>
  <c r="BI485" i="13"/>
  <c r="BI449" i="13"/>
  <c r="BI772" i="13"/>
  <c r="BI736" i="13"/>
  <c r="BI700" i="13"/>
  <c r="BI664" i="13"/>
  <c r="BI628" i="13"/>
  <c r="BI592" i="13"/>
  <c r="BI556" i="13"/>
  <c r="BI520" i="13"/>
  <c r="BI484" i="13"/>
  <c r="BI448" i="13"/>
  <c r="BI771" i="13"/>
  <c r="BI735" i="13"/>
  <c r="BI699" i="13"/>
  <c r="BI663" i="13"/>
  <c r="BI627" i="13"/>
  <c r="BI591" i="13"/>
  <c r="BI555" i="13"/>
  <c r="BI519" i="13"/>
  <c r="BI483" i="13"/>
  <c r="BI447" i="13"/>
  <c r="BI766" i="13"/>
  <c r="BI730" i="13"/>
  <c r="BI694" i="13"/>
  <c r="BI658" i="13"/>
  <c r="BI622" i="13"/>
  <c r="BI586" i="13"/>
  <c r="BI550" i="13"/>
  <c r="BI514" i="13"/>
  <c r="BI478" i="13"/>
  <c r="BI442" i="13"/>
  <c r="BI765" i="13"/>
  <c r="BI729" i="13"/>
  <c r="BI693" i="13"/>
  <c r="BI657" i="13"/>
  <c r="BI621" i="13"/>
  <c r="BI585" i="13"/>
  <c r="BI549" i="13"/>
  <c r="BI513" i="13"/>
  <c r="BI477" i="13"/>
  <c r="BI441" i="13"/>
  <c r="BI754" i="13"/>
  <c r="BI718" i="13"/>
  <c r="BI682" i="13"/>
  <c r="BI646" i="13"/>
  <c r="BI610" i="13"/>
  <c r="BI574" i="13"/>
  <c r="BI538" i="13"/>
  <c r="BI502" i="13"/>
  <c r="BI466" i="13"/>
  <c r="BI753" i="13"/>
  <c r="BI681" i="13"/>
  <c r="BI609" i="13"/>
  <c r="BI537" i="13"/>
  <c r="BI465" i="13"/>
  <c r="BI751" i="13"/>
  <c r="BI679" i="13"/>
  <c r="BI607" i="13"/>
  <c r="BI535" i="13"/>
  <c r="BI463" i="13"/>
  <c r="BI750" i="13"/>
  <c r="BI678" i="13"/>
  <c r="BI606" i="13"/>
  <c r="BI534" i="13"/>
  <c r="BI462" i="13"/>
  <c r="BI749" i="13"/>
  <c r="BI677" i="13"/>
  <c r="BI605" i="13"/>
  <c r="BI533" i="13"/>
  <c r="BI461" i="13"/>
  <c r="BI738" i="13"/>
  <c r="BI666" i="13"/>
  <c r="BI594" i="13"/>
  <c r="BI522" i="13"/>
  <c r="BI450" i="13"/>
  <c r="BI717" i="13"/>
  <c r="BI645" i="13"/>
  <c r="BI573" i="13"/>
  <c r="BI501" i="13"/>
  <c r="BI752" i="13"/>
  <c r="BI608" i="13"/>
  <c r="BI464" i="13"/>
  <c r="BC432" i="13"/>
  <c r="BI432" i="13" s="1"/>
  <c r="BI536" i="13"/>
  <c r="BI716" i="13"/>
  <c r="BI572" i="13"/>
  <c r="BI715" i="13"/>
  <c r="BI571" i="13"/>
  <c r="BI500" i="13"/>
  <c r="BI714" i="13"/>
  <c r="BI570" i="13"/>
  <c r="BI713" i="13"/>
  <c r="BI569" i="13"/>
  <c r="BI680" i="13"/>
  <c r="BI644" i="13"/>
  <c r="BI702" i="13"/>
  <c r="BI558" i="13"/>
  <c r="BI641" i="13"/>
  <c r="BI630" i="13"/>
  <c r="BI499" i="13"/>
  <c r="BI498" i="13"/>
  <c r="BI497" i="13"/>
  <c r="BI774" i="13"/>
  <c r="BI787" i="13"/>
  <c r="BI786" i="13"/>
  <c r="BI785" i="13"/>
  <c r="BI643" i="13"/>
  <c r="BI642" i="13"/>
  <c r="BI486" i="13"/>
  <c r="BY778" i="13"/>
  <c r="BY766" i="13"/>
  <c r="BY754" i="13"/>
  <c r="BY742" i="13"/>
  <c r="BY730" i="13"/>
  <c r="BY718" i="13"/>
  <c r="BY706" i="13"/>
  <c r="BY694" i="13"/>
  <c r="BY682" i="13"/>
  <c r="BY670" i="13"/>
  <c r="BY658" i="13"/>
  <c r="BY646" i="13"/>
  <c r="BY634" i="13"/>
  <c r="BY622" i="13"/>
  <c r="BY610" i="13"/>
  <c r="BY598" i="13"/>
  <c r="BY586" i="13"/>
  <c r="BY574" i="13"/>
  <c r="BY562" i="13"/>
  <c r="BY550" i="13"/>
  <c r="BY538" i="13"/>
  <c r="BY526" i="13"/>
  <c r="BY514" i="13"/>
  <c r="BY502" i="13"/>
  <c r="BY490" i="13"/>
  <c r="BY478" i="13"/>
  <c r="BY466" i="13"/>
  <c r="BY454" i="13"/>
  <c r="BY442" i="13"/>
  <c r="BY777" i="13"/>
  <c r="BY765" i="13"/>
  <c r="BY753" i="13"/>
  <c r="BY741" i="13"/>
  <c r="BY729" i="13"/>
  <c r="BY717" i="13"/>
  <c r="BY705" i="13"/>
  <c r="BY693" i="13"/>
  <c r="BY681" i="13"/>
  <c r="BY669" i="13"/>
  <c r="BY657" i="13"/>
  <c r="BY645" i="13"/>
  <c r="BY633" i="13"/>
  <c r="BY621" i="13"/>
  <c r="BY609" i="13"/>
  <c r="BY597" i="13"/>
  <c r="BY585" i="13"/>
  <c r="BY573" i="13"/>
  <c r="BY561" i="13"/>
  <c r="BY549" i="13"/>
  <c r="BY537" i="13"/>
  <c r="BY525" i="13"/>
  <c r="BY513" i="13"/>
  <c r="BY501" i="13"/>
  <c r="BY489" i="13"/>
  <c r="BY477" i="13"/>
  <c r="BY465" i="13"/>
  <c r="BY453" i="13"/>
  <c r="BY441" i="13"/>
  <c r="BY776" i="13"/>
  <c r="BY764" i="13"/>
  <c r="BY752" i="13"/>
  <c r="BY740" i="13"/>
  <c r="BY728" i="13"/>
  <c r="BY716" i="13"/>
  <c r="BY704" i="13"/>
  <c r="BY692" i="13"/>
  <c r="BY680" i="13"/>
  <c r="BY668" i="13"/>
  <c r="BY656" i="13"/>
  <c r="BY644" i="13"/>
  <c r="BY632" i="13"/>
  <c r="BY620" i="13"/>
  <c r="BY608" i="13"/>
  <c r="BY596" i="13"/>
  <c r="BY584" i="13"/>
  <c r="BY572" i="13"/>
  <c r="BY560" i="13"/>
  <c r="BY548" i="13"/>
  <c r="BY536" i="13"/>
  <c r="BY524" i="13"/>
  <c r="BY512" i="13"/>
  <c r="BY500" i="13"/>
  <c r="BY488" i="13"/>
  <c r="BY476" i="13"/>
  <c r="BY464" i="13"/>
  <c r="BY452" i="13"/>
  <c r="BY440" i="13"/>
  <c r="BY787" i="13"/>
  <c r="BY775" i="13"/>
  <c r="BY763" i="13"/>
  <c r="BY751" i="13"/>
  <c r="BY739" i="13"/>
  <c r="BY727" i="13"/>
  <c r="BY715" i="13"/>
  <c r="BY703" i="13"/>
  <c r="BY691" i="13"/>
  <c r="BY679" i="13"/>
  <c r="BY667" i="13"/>
  <c r="BY655" i="13"/>
  <c r="BY643" i="13"/>
  <c r="BY631" i="13"/>
  <c r="BY619" i="13"/>
  <c r="BY607" i="13"/>
  <c r="BY595" i="13"/>
  <c r="BY583" i="13"/>
  <c r="BY571" i="13"/>
  <c r="BY559" i="13"/>
  <c r="BY547" i="13"/>
  <c r="BY535" i="13"/>
  <c r="BY523" i="13"/>
  <c r="BY511" i="13"/>
  <c r="BY499" i="13"/>
  <c r="BY487" i="13"/>
  <c r="BY475" i="13"/>
  <c r="BY463" i="13"/>
  <c r="BY451" i="13"/>
  <c r="BY439" i="13"/>
  <c r="BY786" i="13"/>
  <c r="BY774" i="13"/>
  <c r="BY762" i="13"/>
  <c r="BY750" i="13"/>
  <c r="BY738" i="13"/>
  <c r="BY726" i="13"/>
  <c r="BY714" i="13"/>
  <c r="BY702" i="13"/>
  <c r="BY690" i="13"/>
  <c r="BY678" i="13"/>
  <c r="BY666" i="13"/>
  <c r="BY654" i="13"/>
  <c r="BY642" i="13"/>
  <c r="BY630" i="13"/>
  <c r="BY618" i="13"/>
  <c r="BY606" i="13"/>
  <c r="BY594" i="13"/>
  <c r="BY582" i="13"/>
  <c r="BY570" i="13"/>
  <c r="BY558" i="13"/>
  <c r="BY546" i="13"/>
  <c r="BY534" i="13"/>
  <c r="BY522" i="13"/>
  <c r="BY510" i="13"/>
  <c r="BY498" i="13"/>
  <c r="BY486" i="13"/>
  <c r="BY474" i="13"/>
  <c r="BY462" i="13"/>
  <c r="BY450" i="13"/>
  <c r="BY438" i="13"/>
  <c r="BY785" i="13"/>
  <c r="BY768" i="13"/>
  <c r="BY746" i="13"/>
  <c r="BY724" i="13"/>
  <c r="BY707" i="13"/>
  <c r="BY685" i="13"/>
  <c r="BY663" i="13"/>
  <c r="BY641" i="13"/>
  <c r="BY624" i="13"/>
  <c r="BY602" i="13"/>
  <c r="BY580" i="13"/>
  <c r="BY563" i="13"/>
  <c r="BY541" i="13"/>
  <c r="BY519" i="13"/>
  <c r="BY497" i="13"/>
  <c r="BY480" i="13"/>
  <c r="BY458" i="13"/>
  <c r="BY436" i="13"/>
  <c r="BY784" i="13"/>
  <c r="BY767" i="13"/>
  <c r="BY745" i="13"/>
  <c r="BY723" i="13"/>
  <c r="BY701" i="13"/>
  <c r="BY684" i="13"/>
  <c r="BY662" i="13"/>
  <c r="BY640" i="13"/>
  <c r="BY623" i="13"/>
  <c r="BY601" i="13"/>
  <c r="BY579" i="13"/>
  <c r="BY557" i="13"/>
  <c r="BY540" i="13"/>
  <c r="BY518" i="13"/>
  <c r="BY496" i="13"/>
  <c r="BY479" i="13"/>
  <c r="BY457" i="13"/>
  <c r="BY435" i="13"/>
  <c r="BY783" i="13"/>
  <c r="BY761" i="13"/>
  <c r="BY744" i="13"/>
  <c r="BY722" i="13"/>
  <c r="BY700" i="13"/>
  <c r="BY683" i="13"/>
  <c r="BY661" i="13"/>
  <c r="BY639" i="13"/>
  <c r="BY617" i="13"/>
  <c r="BY600" i="13"/>
  <c r="BY578" i="13"/>
  <c r="BY556" i="13"/>
  <c r="BY539" i="13"/>
  <c r="BY517" i="13"/>
  <c r="BY495" i="13"/>
  <c r="BY473" i="13"/>
  <c r="BY456" i="13"/>
  <c r="BY434" i="13"/>
  <c r="BY782" i="13"/>
  <c r="BY760" i="13"/>
  <c r="BY743" i="13"/>
  <c r="BY721" i="13"/>
  <c r="BY699" i="13"/>
  <c r="BY677" i="13"/>
  <c r="BY660" i="13"/>
  <c r="BY638" i="13"/>
  <c r="BY616" i="13"/>
  <c r="BY599" i="13"/>
  <c r="BY577" i="13"/>
  <c r="BY555" i="13"/>
  <c r="BY533" i="13"/>
  <c r="BY516" i="13"/>
  <c r="BY494" i="13"/>
  <c r="BY472" i="13"/>
  <c r="BY455" i="13"/>
  <c r="BY433" i="13"/>
  <c r="BY781" i="13"/>
  <c r="BY759" i="13"/>
  <c r="BY737" i="13"/>
  <c r="BY720" i="13"/>
  <c r="BY698" i="13"/>
  <c r="BY676" i="13"/>
  <c r="BY659" i="13"/>
  <c r="BY637" i="13"/>
  <c r="BY615" i="13"/>
  <c r="BY593" i="13"/>
  <c r="BY576" i="13"/>
  <c r="BY554" i="13"/>
  <c r="BY532" i="13"/>
  <c r="BY515" i="13"/>
  <c r="BY493" i="13"/>
  <c r="BY471" i="13"/>
  <c r="BY449" i="13"/>
  <c r="BY780" i="13"/>
  <c r="BY758" i="13"/>
  <c r="BY736" i="13"/>
  <c r="BY719" i="13"/>
  <c r="BY697" i="13"/>
  <c r="BY675" i="13"/>
  <c r="BY653" i="13"/>
  <c r="BY636" i="13"/>
  <c r="BY614" i="13"/>
  <c r="BY592" i="13"/>
  <c r="BY575" i="13"/>
  <c r="BY553" i="13"/>
  <c r="BY531" i="13"/>
  <c r="BY509" i="13"/>
  <c r="BY492" i="13"/>
  <c r="BY470" i="13"/>
  <c r="BY448" i="13"/>
  <c r="BY756" i="13"/>
  <c r="BY712" i="13"/>
  <c r="BY673" i="13"/>
  <c r="BY629" i="13"/>
  <c r="BY590" i="13"/>
  <c r="BY551" i="13"/>
  <c r="BY507" i="13"/>
  <c r="BY468" i="13"/>
  <c r="BY755" i="13"/>
  <c r="BY711" i="13"/>
  <c r="BY672" i="13"/>
  <c r="BY628" i="13"/>
  <c r="BY589" i="13"/>
  <c r="BY545" i="13"/>
  <c r="BY506" i="13"/>
  <c r="BY467" i="13"/>
  <c r="BY749" i="13"/>
  <c r="BY710" i="13"/>
  <c r="BY671" i="13"/>
  <c r="BY627" i="13"/>
  <c r="BY588" i="13"/>
  <c r="BY544" i="13"/>
  <c r="BY505" i="13"/>
  <c r="BY461" i="13"/>
  <c r="BY748" i="13"/>
  <c r="BY709" i="13"/>
  <c r="BY665" i="13"/>
  <c r="BY626" i="13"/>
  <c r="BY587" i="13"/>
  <c r="BY543" i="13"/>
  <c r="BY504" i="13"/>
  <c r="BY460" i="13"/>
  <c r="BY747" i="13"/>
  <c r="BY708" i="13"/>
  <c r="BY664" i="13"/>
  <c r="BY625" i="13"/>
  <c r="BY581" i="13"/>
  <c r="BY542" i="13"/>
  <c r="BY503" i="13"/>
  <c r="BY459" i="13"/>
  <c r="BS432" i="13"/>
  <c r="BY432" i="13" s="1"/>
  <c r="BY779" i="13"/>
  <c r="BY735" i="13"/>
  <c r="BY696" i="13"/>
  <c r="BY652" i="13"/>
  <c r="BY613" i="13"/>
  <c r="BY569" i="13"/>
  <c r="BY530" i="13"/>
  <c r="BY491" i="13"/>
  <c r="BY447" i="13"/>
  <c r="BY773" i="13"/>
  <c r="BY695" i="13"/>
  <c r="BY612" i="13"/>
  <c r="BY529" i="13"/>
  <c r="BY446" i="13"/>
  <c r="BY772" i="13"/>
  <c r="BY771" i="13"/>
  <c r="BY688" i="13"/>
  <c r="BY605" i="13"/>
  <c r="BY527" i="13"/>
  <c r="BY444" i="13"/>
  <c r="BY770" i="13"/>
  <c r="BY687" i="13"/>
  <c r="BY604" i="13"/>
  <c r="BY521" i="13"/>
  <c r="BY443" i="13"/>
  <c r="BY769" i="13"/>
  <c r="BY686" i="13"/>
  <c r="BY603" i="13"/>
  <c r="BY520" i="13"/>
  <c r="BY437" i="13"/>
  <c r="BY757" i="13"/>
  <c r="BY674" i="13"/>
  <c r="BY591" i="13"/>
  <c r="BY508" i="13"/>
  <c r="BY734" i="13"/>
  <c r="BY651" i="13"/>
  <c r="BY568" i="13"/>
  <c r="BY485" i="13"/>
  <c r="BY689" i="13"/>
  <c r="BY528" i="13"/>
  <c r="BY611" i="13"/>
  <c r="BY650" i="13"/>
  <c r="BY484" i="13"/>
  <c r="BY649" i="13"/>
  <c r="BY483" i="13"/>
  <c r="BY733" i="13"/>
  <c r="BY648" i="13"/>
  <c r="BY482" i="13"/>
  <c r="BY647" i="13"/>
  <c r="BY481" i="13"/>
  <c r="BY445" i="13"/>
  <c r="BY567" i="13"/>
  <c r="BY635" i="13"/>
  <c r="BY469" i="13"/>
  <c r="BY725" i="13"/>
  <c r="BY732" i="13"/>
  <c r="BY731" i="13"/>
  <c r="BY552" i="13"/>
  <c r="BY564" i="13"/>
  <c r="BY566" i="13"/>
  <c r="BY565" i="13"/>
  <c r="BY713" i="13"/>
  <c r="CO778" i="13"/>
  <c r="CO766" i="13"/>
  <c r="CO754" i="13"/>
  <c r="CO742" i="13"/>
  <c r="CO730" i="13"/>
  <c r="CO718" i="13"/>
  <c r="CO706" i="13"/>
  <c r="CO694" i="13"/>
  <c r="CO682" i="13"/>
  <c r="CO670" i="13"/>
  <c r="CO658" i="13"/>
  <c r="CO646" i="13"/>
  <c r="CO634" i="13"/>
  <c r="CO622" i="13"/>
  <c r="CO610" i="13"/>
  <c r="CO598" i="13"/>
  <c r="CO586" i="13"/>
  <c r="CO574" i="13"/>
  <c r="CO562" i="13"/>
  <c r="CO550" i="13"/>
  <c r="CO538" i="13"/>
  <c r="CO526" i="13"/>
  <c r="CO777" i="13"/>
  <c r="CO765" i="13"/>
  <c r="CO753" i="13"/>
  <c r="CO741" i="13"/>
  <c r="CO729" i="13"/>
  <c r="CO717" i="13"/>
  <c r="CO705" i="13"/>
  <c r="CO693" i="13"/>
  <c r="CO681" i="13"/>
  <c r="CO669" i="13"/>
  <c r="CO657" i="13"/>
  <c r="CO645" i="13"/>
  <c r="CO633" i="13"/>
  <c r="CO621" i="13"/>
  <c r="CO609" i="13"/>
  <c r="CO597" i="13"/>
  <c r="CO585" i="13"/>
  <c r="CO573" i="13"/>
  <c r="CO561" i="13"/>
  <c r="CO549" i="13"/>
  <c r="CO537" i="13"/>
  <c r="CO525" i="13"/>
  <c r="CO787" i="13"/>
  <c r="CO775" i="13"/>
  <c r="CO763" i="13"/>
  <c r="CO751" i="13"/>
  <c r="CO739" i="13"/>
  <c r="CO727" i="13"/>
  <c r="CO715" i="13"/>
  <c r="CO703" i="13"/>
  <c r="CO691" i="13"/>
  <c r="CO679" i="13"/>
  <c r="CO667" i="13"/>
  <c r="CO655" i="13"/>
  <c r="CO643" i="13"/>
  <c r="CO631" i="13"/>
  <c r="CO619" i="13"/>
  <c r="CO607" i="13"/>
  <c r="CO595" i="13"/>
  <c r="CO583" i="13"/>
  <c r="CO571" i="13"/>
  <c r="CO559" i="13"/>
  <c r="CO547" i="13"/>
  <c r="CO535" i="13"/>
  <c r="CO523" i="13"/>
  <c r="CO786" i="13"/>
  <c r="CO774" i="13"/>
  <c r="CO762" i="13"/>
  <c r="CO750" i="13"/>
  <c r="CO738" i="13"/>
  <c r="CO726" i="13"/>
  <c r="CO714" i="13"/>
  <c r="CO702" i="13"/>
  <c r="CO690" i="13"/>
  <c r="CO678" i="13"/>
  <c r="CO666" i="13"/>
  <c r="CO654" i="13"/>
  <c r="CO642" i="13"/>
  <c r="CO630" i="13"/>
  <c r="CO618" i="13"/>
  <c r="CO606" i="13"/>
  <c r="CO594" i="13"/>
  <c r="CO582" i="13"/>
  <c r="CO570" i="13"/>
  <c r="CO558" i="13"/>
  <c r="CO546" i="13"/>
  <c r="CO534" i="13"/>
  <c r="CO522" i="13"/>
  <c r="CO776" i="13"/>
  <c r="CO758" i="13"/>
  <c r="CO740" i="13"/>
  <c r="CO722" i="13"/>
  <c r="CO704" i="13"/>
  <c r="CO686" i="13"/>
  <c r="CO668" i="13"/>
  <c r="CO650" i="13"/>
  <c r="CO632" i="13"/>
  <c r="CO614" i="13"/>
  <c r="CO596" i="13"/>
  <c r="CO578" i="13"/>
  <c r="CO560" i="13"/>
  <c r="CO542" i="13"/>
  <c r="CO524" i="13"/>
  <c r="CO510" i="13"/>
  <c r="CO498" i="13"/>
  <c r="CO486" i="13"/>
  <c r="CO474" i="13"/>
  <c r="CO462" i="13"/>
  <c r="CO450" i="13"/>
  <c r="CO438" i="13"/>
  <c r="CO773" i="13"/>
  <c r="CO757" i="13"/>
  <c r="CO737" i="13"/>
  <c r="CO721" i="13"/>
  <c r="CO701" i="13"/>
  <c r="CO685" i="13"/>
  <c r="CO665" i="13"/>
  <c r="CO649" i="13"/>
  <c r="CO629" i="13"/>
  <c r="CO613" i="13"/>
  <c r="CO593" i="13"/>
  <c r="CO577" i="13"/>
  <c r="CO557" i="13"/>
  <c r="CO541" i="13"/>
  <c r="CO521" i="13"/>
  <c r="CO509" i="13"/>
  <c r="CO497" i="13"/>
  <c r="CO485" i="13"/>
  <c r="CO473" i="13"/>
  <c r="CO461" i="13"/>
  <c r="CO449" i="13"/>
  <c r="CO437" i="13"/>
  <c r="CO772" i="13"/>
  <c r="CO756" i="13"/>
  <c r="CO736" i="13"/>
  <c r="CO720" i="13"/>
  <c r="CO700" i="13"/>
  <c r="CO684" i="13"/>
  <c r="CO664" i="13"/>
  <c r="CO648" i="13"/>
  <c r="CO628" i="13"/>
  <c r="CO612" i="13"/>
  <c r="CO592" i="13"/>
  <c r="CO576" i="13"/>
  <c r="CO556" i="13"/>
  <c r="CO540" i="13"/>
  <c r="CO520" i="13"/>
  <c r="CO508" i="13"/>
  <c r="CO496" i="13"/>
  <c r="CO484" i="13"/>
  <c r="CO472" i="13"/>
  <c r="CO460" i="13"/>
  <c r="CO448" i="13"/>
  <c r="CO436" i="13"/>
  <c r="CO771" i="13"/>
  <c r="CO755" i="13"/>
  <c r="CO735" i="13"/>
  <c r="CO719" i="13"/>
  <c r="CO699" i="13"/>
  <c r="CO683" i="13"/>
  <c r="CO663" i="13"/>
  <c r="CO647" i="13"/>
  <c r="CO627" i="13"/>
  <c r="CO611" i="13"/>
  <c r="CO591" i="13"/>
  <c r="CO575" i="13"/>
  <c r="CO555" i="13"/>
  <c r="CO539" i="13"/>
  <c r="CO519" i="13"/>
  <c r="CO507" i="13"/>
  <c r="CO495" i="13"/>
  <c r="CO483" i="13"/>
  <c r="CO471" i="13"/>
  <c r="CO459" i="13"/>
  <c r="CO447" i="13"/>
  <c r="CO435" i="13"/>
  <c r="CO770" i="13"/>
  <c r="CO752" i="13"/>
  <c r="CO734" i="13"/>
  <c r="CO716" i="13"/>
  <c r="CO698" i="13"/>
  <c r="CO680" i="13"/>
  <c r="CO662" i="13"/>
  <c r="CO644" i="13"/>
  <c r="CO626" i="13"/>
  <c r="CO608" i="13"/>
  <c r="CO590" i="13"/>
  <c r="CO572" i="13"/>
  <c r="CO554" i="13"/>
  <c r="CO536" i="13"/>
  <c r="CO518" i="13"/>
  <c r="CO506" i="13"/>
  <c r="CO494" i="13"/>
  <c r="CO482" i="13"/>
  <c r="CO470" i="13"/>
  <c r="CO458" i="13"/>
  <c r="CO446" i="13"/>
  <c r="CO434" i="13"/>
  <c r="CO781" i="13"/>
  <c r="CO747" i="13"/>
  <c r="CO713" i="13"/>
  <c r="CO688" i="13"/>
  <c r="CO656" i="13"/>
  <c r="CO624" i="13"/>
  <c r="CO599" i="13"/>
  <c r="CO565" i="13"/>
  <c r="CO531" i="13"/>
  <c r="CO505" i="13"/>
  <c r="CO488" i="13"/>
  <c r="CO466" i="13"/>
  <c r="CO444" i="13"/>
  <c r="CO780" i="13"/>
  <c r="CO746" i="13"/>
  <c r="CO712" i="13"/>
  <c r="CO687" i="13"/>
  <c r="CO653" i="13"/>
  <c r="CO623" i="13"/>
  <c r="CO589" i="13"/>
  <c r="CO564" i="13"/>
  <c r="CO530" i="13"/>
  <c r="CO504" i="13"/>
  <c r="CO487" i="13"/>
  <c r="CO465" i="13"/>
  <c r="CO443" i="13"/>
  <c r="CO779" i="13"/>
  <c r="CO745" i="13"/>
  <c r="CO711" i="13"/>
  <c r="CO677" i="13"/>
  <c r="CO652" i="13"/>
  <c r="CO620" i="13"/>
  <c r="CO588" i="13"/>
  <c r="CO563" i="13"/>
  <c r="CO529" i="13"/>
  <c r="CO503" i="13"/>
  <c r="CO481" i="13"/>
  <c r="CO464" i="13"/>
  <c r="CO442" i="13"/>
  <c r="CO769" i="13"/>
  <c r="CO744" i="13"/>
  <c r="CO710" i="13"/>
  <c r="CO676" i="13"/>
  <c r="CO651" i="13"/>
  <c r="CO617" i="13"/>
  <c r="CO587" i="13"/>
  <c r="CO553" i="13"/>
  <c r="CO528" i="13"/>
  <c r="CO502" i="13"/>
  <c r="CO480" i="13"/>
  <c r="CO463" i="13"/>
  <c r="CO441" i="13"/>
  <c r="CO768" i="13"/>
  <c r="CO743" i="13"/>
  <c r="CO709" i="13"/>
  <c r="CO675" i="13"/>
  <c r="CO641" i="13"/>
  <c r="CO616" i="13"/>
  <c r="CO584" i="13"/>
  <c r="CO552" i="13"/>
  <c r="CO527" i="13"/>
  <c r="CO501" i="13"/>
  <c r="CO479" i="13"/>
  <c r="CO457" i="13"/>
  <c r="CO440" i="13"/>
  <c r="CO767" i="13"/>
  <c r="CO733" i="13"/>
  <c r="CO708" i="13"/>
  <c r="CO674" i="13"/>
  <c r="CO640" i="13"/>
  <c r="CO615" i="13"/>
  <c r="CO581" i="13"/>
  <c r="CO551" i="13"/>
  <c r="CO517" i="13"/>
  <c r="CO500" i="13"/>
  <c r="CO478" i="13"/>
  <c r="CO456" i="13"/>
  <c r="CO439" i="13"/>
  <c r="CO731" i="13"/>
  <c r="CO672" i="13"/>
  <c r="CO604" i="13"/>
  <c r="CO545" i="13"/>
  <c r="CO493" i="13"/>
  <c r="CO454" i="13"/>
  <c r="CO785" i="13"/>
  <c r="CO728" i="13"/>
  <c r="CO671" i="13"/>
  <c r="CO603" i="13"/>
  <c r="CO544" i="13"/>
  <c r="CO492" i="13"/>
  <c r="CO453" i="13"/>
  <c r="CO784" i="13"/>
  <c r="CO725" i="13"/>
  <c r="CO661" i="13"/>
  <c r="CO602" i="13"/>
  <c r="CO543" i="13"/>
  <c r="CO491" i="13"/>
  <c r="CO452" i="13"/>
  <c r="CO783" i="13"/>
  <c r="CO724" i="13"/>
  <c r="CO660" i="13"/>
  <c r="CO601" i="13"/>
  <c r="CO533" i="13"/>
  <c r="CO490" i="13"/>
  <c r="CO451" i="13"/>
  <c r="CO782" i="13"/>
  <c r="CO723" i="13"/>
  <c r="CO659" i="13"/>
  <c r="CO600" i="13"/>
  <c r="CO532" i="13"/>
  <c r="CO489" i="13"/>
  <c r="CO445" i="13"/>
  <c r="CO764" i="13"/>
  <c r="CO707" i="13"/>
  <c r="CO639" i="13"/>
  <c r="CO580" i="13"/>
  <c r="CO516" i="13"/>
  <c r="CO477" i="13"/>
  <c r="CO433" i="13"/>
  <c r="CO697" i="13"/>
  <c r="CO579" i="13"/>
  <c r="CO476" i="13"/>
  <c r="CO696" i="13"/>
  <c r="CO569" i="13"/>
  <c r="CO475" i="13"/>
  <c r="CO695" i="13"/>
  <c r="CO568" i="13"/>
  <c r="CO469" i="13"/>
  <c r="CO692" i="13"/>
  <c r="CO567" i="13"/>
  <c r="CO468" i="13"/>
  <c r="CO689" i="13"/>
  <c r="CO566" i="13"/>
  <c r="CO467" i="13"/>
  <c r="CO673" i="13"/>
  <c r="CO548" i="13"/>
  <c r="CO455" i="13"/>
  <c r="CO761" i="13"/>
  <c r="CO638" i="13"/>
  <c r="CO515" i="13"/>
  <c r="CO605" i="13"/>
  <c r="CI432" i="13"/>
  <c r="CO432" i="13" s="1"/>
  <c r="CO748" i="13"/>
  <c r="CO514" i="13"/>
  <c r="CO513" i="13"/>
  <c r="CO732" i="13"/>
  <c r="CO760" i="13"/>
  <c r="CO512" i="13"/>
  <c r="CO759" i="13"/>
  <c r="CO511" i="13"/>
  <c r="CO749" i="13"/>
  <c r="CO499" i="13"/>
  <c r="CO637" i="13"/>
  <c r="CO635" i="13"/>
  <c r="CO636" i="13"/>
  <c r="CO625" i="13"/>
  <c r="J26" i="53"/>
  <c r="CO817" i="13"/>
  <c r="CO818" i="13" s="1"/>
  <c r="CO819" i="13" s="1"/>
  <c r="CO820" i="13" s="1"/>
  <c r="CO821" i="13" s="1"/>
  <c r="CO822" i="13" s="1"/>
  <c r="CO823" i="13" s="1"/>
  <c r="CO824" i="13" s="1"/>
  <c r="CO825" i="13" s="1"/>
  <c r="CO826" i="13" s="1"/>
  <c r="CO827" i="13" s="1"/>
  <c r="CO828" i="13" s="1"/>
  <c r="CO829" i="13" s="1"/>
  <c r="CO830" i="13" s="1"/>
  <c r="CO831" i="13" s="1"/>
  <c r="CO832" i="13" s="1"/>
  <c r="CO833" i="13" s="1"/>
  <c r="CO834" i="13" s="1"/>
  <c r="CO835" i="13" s="1"/>
  <c r="CO836" i="13" s="1"/>
  <c r="CO837" i="13" s="1"/>
  <c r="CO838" i="13" s="1"/>
  <c r="CO839" i="13" s="1"/>
  <c r="CO840" i="13" s="1"/>
  <c r="CO841" i="13" s="1"/>
  <c r="CO842" i="13" s="1"/>
  <c r="CO843" i="13" s="1"/>
  <c r="CO844" i="13" s="1"/>
  <c r="CO845" i="13" s="1"/>
  <c r="CO846" i="13" s="1"/>
  <c r="CO847" i="13" s="1"/>
  <c r="CO848" i="13" s="1"/>
  <c r="CO849" i="13" s="1"/>
  <c r="CO850" i="13" s="1"/>
  <c r="CO851" i="13" s="1"/>
  <c r="CO852" i="13" s="1"/>
  <c r="CO853" i="13" s="1"/>
  <c r="CO854" i="13" s="1"/>
  <c r="CO855" i="13" s="1"/>
  <c r="CO856" i="13" s="1"/>
  <c r="CO857" i="13" s="1"/>
  <c r="CO858" i="13" s="1"/>
  <c r="CO859" i="13" s="1"/>
  <c r="CO860" i="13" s="1"/>
  <c r="CO861" i="13" s="1"/>
  <c r="CO862" i="13" s="1"/>
  <c r="CO863" i="13" s="1"/>
  <c r="CO864" i="13" s="1"/>
  <c r="CO865" i="13" s="1"/>
  <c r="CO866" i="13" s="1"/>
  <c r="CO867" i="13" s="1"/>
  <c r="CO868" i="13" s="1"/>
  <c r="CO869" i="13" s="1"/>
  <c r="CO870" i="13" s="1"/>
  <c r="CO871" i="13" s="1"/>
  <c r="CO872" i="13" s="1"/>
  <c r="CO873" i="13" s="1"/>
  <c r="CO874" i="13" s="1"/>
  <c r="CO875" i="13" s="1"/>
  <c r="CO876" i="13" s="1"/>
  <c r="CO877" i="13" s="1"/>
  <c r="CO878" i="13" s="1"/>
  <c r="CO879" i="13" s="1"/>
  <c r="CO880" i="13" s="1"/>
  <c r="CO881" i="13" s="1"/>
  <c r="CO882" i="13" s="1"/>
  <c r="CO883" i="13" s="1"/>
  <c r="CO884" i="13" s="1"/>
  <c r="CO885" i="13" s="1"/>
  <c r="CO886" i="13" s="1"/>
  <c r="CO887" i="13" s="1"/>
  <c r="CO888" i="13" s="1"/>
  <c r="CO889" i="13" s="1"/>
  <c r="CO890" i="13" s="1"/>
  <c r="CO891" i="13" s="1"/>
  <c r="CO892" i="13" s="1"/>
  <c r="CO893" i="13" s="1"/>
  <c r="CO894" i="13" s="1"/>
  <c r="CO895" i="13" s="1"/>
  <c r="CO896" i="13" s="1"/>
  <c r="CO897" i="13" s="1"/>
  <c r="CO898" i="13" s="1"/>
  <c r="CO899" i="13" s="1"/>
  <c r="CO900" i="13" s="1"/>
  <c r="CO901" i="13" s="1"/>
  <c r="CO902" i="13" s="1"/>
  <c r="CO903" i="13" s="1"/>
  <c r="CO904" i="13" s="1"/>
  <c r="CO905" i="13" s="1"/>
  <c r="CO906" i="13" s="1"/>
  <c r="CO907" i="13" s="1"/>
  <c r="CO908" i="13" s="1"/>
  <c r="CO909" i="13" s="1"/>
  <c r="CO910" i="13" s="1"/>
  <c r="CO911" i="13" s="1"/>
  <c r="CO912" i="13" s="1"/>
  <c r="CO913" i="13" s="1"/>
  <c r="CO914" i="13" s="1"/>
  <c r="CO915" i="13" s="1"/>
  <c r="CO916" i="13" s="1"/>
  <c r="CO917" i="13" s="1"/>
  <c r="CO918" i="13" s="1"/>
  <c r="CO919" i="13" s="1"/>
  <c r="CO920" i="13" s="1"/>
  <c r="CO921" i="13" s="1"/>
  <c r="CO922" i="13" s="1"/>
  <c r="CO923" i="13" s="1"/>
  <c r="CO924" i="13" s="1"/>
  <c r="CO925" i="13" s="1"/>
  <c r="CO926" i="13" s="1"/>
  <c r="CO927" i="13" s="1"/>
  <c r="CO928" i="13" s="1"/>
  <c r="CO929" i="13" s="1"/>
  <c r="CO930" i="13" s="1"/>
  <c r="CO931" i="13" s="1"/>
  <c r="CO932" i="13" s="1"/>
  <c r="CO933" i="13" s="1"/>
  <c r="CO934" i="13" s="1"/>
  <c r="CO935" i="13" s="1"/>
  <c r="CO936" i="13" s="1"/>
  <c r="CO937" i="13" s="1"/>
  <c r="CO938" i="13" s="1"/>
  <c r="CO939" i="13" s="1"/>
  <c r="CO940" i="13" s="1"/>
  <c r="CO941" i="13" s="1"/>
  <c r="CO942" i="13" s="1"/>
  <c r="CO943" i="13" s="1"/>
  <c r="CO944" i="13" s="1"/>
  <c r="CO945" i="13" s="1"/>
  <c r="CO946" i="13" s="1"/>
  <c r="CO947" i="13" s="1"/>
  <c r="CO948" i="13" s="1"/>
  <c r="CO949" i="13" s="1"/>
  <c r="CO950" i="13" s="1"/>
  <c r="CO951" i="13" s="1"/>
  <c r="CO952" i="13" s="1"/>
  <c r="CO953" i="13" s="1"/>
  <c r="CO954" i="13" s="1"/>
  <c r="CO955" i="13" s="1"/>
  <c r="CO956" i="13" s="1"/>
  <c r="CO957" i="13" s="1"/>
  <c r="CO958" i="13" s="1"/>
  <c r="CO959" i="13" s="1"/>
  <c r="CO960" i="13" s="1"/>
  <c r="CO961" i="13" s="1"/>
  <c r="CO962" i="13" s="1"/>
  <c r="CO963" i="13" s="1"/>
  <c r="CO964" i="13" s="1"/>
  <c r="CO965" i="13" s="1"/>
  <c r="CO966" i="13" s="1"/>
  <c r="CO967" i="13" s="1"/>
  <c r="CO968" i="13" s="1"/>
  <c r="CO969" i="13" s="1"/>
  <c r="CO970" i="13" s="1"/>
  <c r="CO971" i="13" s="1"/>
  <c r="CO972" i="13" s="1"/>
  <c r="CO973" i="13" s="1"/>
  <c r="CO974" i="13" s="1"/>
  <c r="CO975" i="13" s="1"/>
  <c r="CO976" i="13" s="1"/>
  <c r="CO977" i="13" s="1"/>
  <c r="CO978" i="13" s="1"/>
  <c r="CO979" i="13" s="1"/>
  <c r="CO980" i="13" s="1"/>
  <c r="CO981" i="13" s="1"/>
  <c r="CO982" i="13" s="1"/>
  <c r="CO983" i="13" s="1"/>
  <c r="CO984" i="13" s="1"/>
  <c r="CO985" i="13" s="1"/>
  <c r="CO986" i="13" s="1"/>
  <c r="CO987" i="13" s="1"/>
  <c r="CO988" i="13" s="1"/>
  <c r="CO989" i="13" s="1"/>
  <c r="CO990" i="13" s="1"/>
  <c r="CO991" i="13" s="1"/>
  <c r="CO992" i="13" s="1"/>
  <c r="CO993" i="13" s="1"/>
  <c r="CO994" i="13" s="1"/>
  <c r="CO995" i="13" s="1"/>
  <c r="CO996" i="13" s="1"/>
  <c r="CO997" i="13" s="1"/>
  <c r="CO998" i="13" s="1"/>
  <c r="CO999" i="13" s="1"/>
  <c r="CO1000" i="13" s="1"/>
  <c r="CO1001" i="13" s="1"/>
  <c r="CO1002" i="13" s="1"/>
  <c r="CO1003" i="13" s="1"/>
  <c r="CO1004" i="13" s="1"/>
  <c r="CO1005" i="13" s="1"/>
  <c r="CO1006" i="13" s="1"/>
  <c r="CO1007" i="13" s="1"/>
  <c r="CO1008" i="13" s="1"/>
  <c r="CO1009" i="13" s="1"/>
  <c r="CO1010" i="13" s="1"/>
  <c r="CO1011" i="13" s="1"/>
  <c r="CO1012" i="13" s="1"/>
  <c r="CO1013" i="13" s="1"/>
  <c r="CO1014" i="13" s="1"/>
  <c r="CO1015" i="13" s="1"/>
  <c r="CO1016" i="13" s="1"/>
  <c r="CO1017" i="13" s="1"/>
  <c r="CO1018" i="13" s="1"/>
  <c r="CO1019" i="13" s="1"/>
  <c r="CO1020" i="13" s="1"/>
  <c r="CO1021" i="13" s="1"/>
  <c r="CO1022" i="13" s="1"/>
  <c r="CO1023" i="13" s="1"/>
  <c r="CO1024" i="13" s="1"/>
  <c r="CO1025" i="13" s="1"/>
  <c r="CO1026" i="13" s="1"/>
  <c r="CO1027" i="13" s="1"/>
  <c r="CO1028" i="13" s="1"/>
  <c r="CO1029" i="13" s="1"/>
  <c r="CO1030" i="13" s="1"/>
  <c r="CO1031" i="13" s="1"/>
  <c r="CO1032" i="13" s="1"/>
  <c r="CO1033" i="13" s="1"/>
  <c r="CO1034" i="13" s="1"/>
  <c r="CO1035" i="13" s="1"/>
  <c r="CO1036" i="13" s="1"/>
  <c r="CO1037" i="13" s="1"/>
  <c r="CO1038" i="13" s="1"/>
  <c r="CO1039" i="13" s="1"/>
  <c r="CO1040" i="13" s="1"/>
  <c r="CO1041" i="13" s="1"/>
  <c r="CO1042" i="13" s="1"/>
  <c r="CO1043" i="13" s="1"/>
  <c r="CO1044" i="13" s="1"/>
  <c r="CO1045" i="13" s="1"/>
  <c r="CO1046" i="13" s="1"/>
  <c r="CO1047" i="13" s="1"/>
  <c r="CO1048" i="13" s="1"/>
  <c r="CO1049" i="13" s="1"/>
  <c r="CO1050" i="13" s="1"/>
  <c r="CO1051" i="13" s="1"/>
  <c r="CO1052" i="13" s="1"/>
  <c r="CO1053" i="13" s="1"/>
  <c r="CO1054" i="13" s="1"/>
  <c r="CO1055" i="13" s="1"/>
  <c r="CO1056" i="13" s="1"/>
  <c r="CO1057" i="13" s="1"/>
  <c r="CO1058" i="13" s="1"/>
  <c r="CO1059" i="13" s="1"/>
  <c r="CO1060" i="13" s="1"/>
  <c r="CO1061" i="13" s="1"/>
  <c r="CO1062" i="13" s="1"/>
  <c r="CO1063" i="13" s="1"/>
  <c r="CO1064" i="13" s="1"/>
  <c r="CO1065" i="13" s="1"/>
  <c r="CO1066" i="13" s="1"/>
  <c r="CO1067" i="13" s="1"/>
  <c r="CO1068" i="13" s="1"/>
  <c r="CO1069" i="13" s="1"/>
  <c r="CO1070" i="13" s="1"/>
  <c r="CO1071" i="13" s="1"/>
  <c r="CO1072" i="13" s="1"/>
  <c r="CO1073" i="13" s="1"/>
  <c r="CO1074" i="13" s="1"/>
  <c r="CO1075" i="13" s="1"/>
  <c r="CO1076" i="13" s="1"/>
  <c r="CO1077" i="13" s="1"/>
  <c r="CO1078" i="13" s="1"/>
  <c r="CO1079" i="13" s="1"/>
  <c r="CO1080" i="13" s="1"/>
  <c r="CO1081" i="13" s="1"/>
  <c r="CO1082" i="13" s="1"/>
  <c r="CO1083" i="13" s="1"/>
  <c r="CO1084" i="13" s="1"/>
  <c r="CO1085" i="13" s="1"/>
  <c r="CO1086" i="13" s="1"/>
  <c r="CO1087" i="13" s="1"/>
  <c r="CO1088" i="13" s="1"/>
  <c r="CO1089" i="13" s="1"/>
  <c r="CO1090" i="13" s="1"/>
  <c r="CO1091" i="13" s="1"/>
  <c r="CO1092" i="13" s="1"/>
  <c r="CO1093" i="13" s="1"/>
  <c r="CO1094" i="13" s="1"/>
  <c r="CO1095" i="13" s="1"/>
  <c r="CO1096" i="13" s="1"/>
  <c r="CO1097" i="13" s="1"/>
  <c r="CO1098" i="13" s="1"/>
  <c r="CO1099" i="13" s="1"/>
  <c r="CO1100" i="13" s="1"/>
  <c r="CO1101" i="13" s="1"/>
  <c r="CO1102" i="13" s="1"/>
  <c r="CO1103" i="13" s="1"/>
  <c r="CO1104" i="13" s="1"/>
  <c r="CO1105" i="13" s="1"/>
  <c r="CO1106" i="13" s="1"/>
  <c r="CO1107" i="13" s="1"/>
  <c r="CO1108" i="13" s="1"/>
  <c r="CO1109" i="13" s="1"/>
  <c r="CO1110" i="13" s="1"/>
  <c r="CO1111" i="13" s="1"/>
  <c r="CO1112" i="13" s="1"/>
  <c r="CO1113" i="13" s="1"/>
  <c r="CO1114" i="13" s="1"/>
  <c r="CO1115" i="13" s="1"/>
  <c r="CO1116" i="13" s="1"/>
  <c r="CO1117" i="13" s="1"/>
  <c r="CO1118" i="13" s="1"/>
  <c r="CO1119" i="13" s="1"/>
  <c r="CO1120" i="13" s="1"/>
  <c r="CO1121" i="13" s="1"/>
  <c r="CO1122" i="13" s="1"/>
  <c r="CO1123" i="13" s="1"/>
  <c r="CO1124" i="13" s="1"/>
  <c r="CO1125" i="13" s="1"/>
  <c r="CO1126" i="13" s="1"/>
  <c r="CO1127" i="13" s="1"/>
  <c r="CO1128" i="13" s="1"/>
  <c r="CO1129" i="13" s="1"/>
  <c r="CO1130" i="13" s="1"/>
  <c r="CO1131" i="13" s="1"/>
  <c r="CO1132" i="13" s="1"/>
  <c r="CO1133" i="13" s="1"/>
  <c r="CO1134" i="13" s="1"/>
  <c r="CO1135" i="13" s="1"/>
  <c r="CO1136" i="13" s="1"/>
  <c r="CO1137" i="13" s="1"/>
  <c r="CO1138" i="13" s="1"/>
  <c r="CO1139" i="13" s="1"/>
  <c r="CO1140" i="13" s="1"/>
  <c r="CO1141" i="13" s="1"/>
  <c r="CO1142" i="13" s="1"/>
  <c r="CO1143" i="13" s="1"/>
  <c r="CO1144" i="13" s="1"/>
  <c r="CO1145" i="13" s="1"/>
  <c r="CO1146" i="13" s="1"/>
  <c r="CO1147" i="13" s="1"/>
  <c r="CO1148" i="13" s="1"/>
  <c r="CO1149" i="13" s="1"/>
  <c r="CO1150" i="13" s="1"/>
  <c r="CO1151" i="13" s="1"/>
  <c r="CO1152" i="13" s="1"/>
  <c r="CO1153" i="13" s="1"/>
  <c r="CO1154" i="13" s="1"/>
  <c r="CO1155" i="13" s="1"/>
  <c r="CO1156" i="13" s="1"/>
  <c r="CO1157" i="13" s="1"/>
  <c r="CO1158" i="13" s="1"/>
  <c r="CO1159" i="13" s="1"/>
  <c r="CO1160" i="13" s="1"/>
  <c r="CO1161" i="13" s="1"/>
  <c r="CO1162" i="13" s="1"/>
  <c r="CO1163" i="13" s="1"/>
  <c r="CO1164" i="13" s="1"/>
  <c r="CO1165" i="13" s="1"/>
  <c r="CO1166" i="13" s="1"/>
  <c r="CO1167" i="13" s="1"/>
  <c r="CO1168" i="13" s="1"/>
  <c r="CO1169" i="13" s="1"/>
  <c r="CO1170" i="13" s="1"/>
  <c r="CO1171" i="13" s="1"/>
  <c r="CG817" i="13"/>
  <c r="CG818" i="13" s="1"/>
  <c r="CG819" i="13" s="1"/>
  <c r="CG820" i="13" s="1"/>
  <c r="CG821" i="13" s="1"/>
  <c r="CG822" i="13" s="1"/>
  <c r="CG823" i="13" s="1"/>
  <c r="CG824" i="13" s="1"/>
  <c r="CG825" i="13" s="1"/>
  <c r="CG826" i="13" s="1"/>
  <c r="CG827" i="13" s="1"/>
  <c r="CG828" i="13" s="1"/>
  <c r="CG829" i="13" s="1"/>
  <c r="CG830" i="13" s="1"/>
  <c r="CG831" i="13" s="1"/>
  <c r="CG832" i="13" s="1"/>
  <c r="CG833" i="13" s="1"/>
  <c r="CG834" i="13" s="1"/>
  <c r="CG835" i="13" s="1"/>
  <c r="CG836" i="13" s="1"/>
  <c r="CG837" i="13" s="1"/>
  <c r="CG838" i="13" s="1"/>
  <c r="CG839" i="13" s="1"/>
  <c r="CG840" i="13" s="1"/>
  <c r="CG841" i="13" s="1"/>
  <c r="CG842" i="13" s="1"/>
  <c r="CG843" i="13" s="1"/>
  <c r="CG844" i="13" s="1"/>
  <c r="CG845" i="13" s="1"/>
  <c r="CG846" i="13" s="1"/>
  <c r="CG847" i="13" s="1"/>
  <c r="CG848" i="13" s="1"/>
  <c r="CG849" i="13" s="1"/>
  <c r="CG850" i="13" s="1"/>
  <c r="CG851" i="13" s="1"/>
  <c r="CG852" i="13" s="1"/>
  <c r="CG853" i="13" s="1"/>
  <c r="CG854" i="13" s="1"/>
  <c r="CG855" i="13" s="1"/>
  <c r="CG856" i="13" s="1"/>
  <c r="CG857" i="13" s="1"/>
  <c r="CG858" i="13" s="1"/>
  <c r="CG859" i="13" s="1"/>
  <c r="CG860" i="13" s="1"/>
  <c r="CG861" i="13" s="1"/>
  <c r="CG862" i="13" s="1"/>
  <c r="CG863" i="13" s="1"/>
  <c r="CG864" i="13" s="1"/>
  <c r="CG865" i="13" s="1"/>
  <c r="CG866" i="13" s="1"/>
  <c r="CG867" i="13" s="1"/>
  <c r="CG868" i="13" s="1"/>
  <c r="CG869" i="13" s="1"/>
  <c r="CG870" i="13" s="1"/>
  <c r="CG871" i="13" s="1"/>
  <c r="CG872" i="13" s="1"/>
  <c r="CG873" i="13" s="1"/>
  <c r="CG874" i="13" s="1"/>
  <c r="CG875" i="13" s="1"/>
  <c r="CG876" i="13" s="1"/>
  <c r="CG877" i="13" s="1"/>
  <c r="CG878" i="13" s="1"/>
  <c r="CG879" i="13" s="1"/>
  <c r="CG880" i="13" s="1"/>
  <c r="CG881" i="13" s="1"/>
  <c r="CG882" i="13" s="1"/>
  <c r="CG883" i="13" s="1"/>
  <c r="CG884" i="13" s="1"/>
  <c r="CG885" i="13" s="1"/>
  <c r="CG886" i="13" s="1"/>
  <c r="CG887" i="13" s="1"/>
  <c r="CG888" i="13" s="1"/>
  <c r="CG889" i="13" s="1"/>
  <c r="CG890" i="13" s="1"/>
  <c r="CG891" i="13" s="1"/>
  <c r="CG892" i="13" s="1"/>
  <c r="CG893" i="13" s="1"/>
  <c r="CG894" i="13" s="1"/>
  <c r="CG895" i="13" s="1"/>
  <c r="CG896" i="13" s="1"/>
  <c r="CG897" i="13" s="1"/>
  <c r="CG898" i="13" s="1"/>
  <c r="CG899" i="13" s="1"/>
  <c r="CG900" i="13" s="1"/>
  <c r="CG901" i="13" s="1"/>
  <c r="CG902" i="13" s="1"/>
  <c r="CG903" i="13" s="1"/>
  <c r="CG904" i="13" s="1"/>
  <c r="CG905" i="13" s="1"/>
  <c r="CG906" i="13" s="1"/>
  <c r="CG907" i="13" s="1"/>
  <c r="CG908" i="13" s="1"/>
  <c r="CG909" i="13" s="1"/>
  <c r="CG910" i="13" s="1"/>
  <c r="CG911" i="13" s="1"/>
  <c r="CG912" i="13" s="1"/>
  <c r="CG913" i="13" s="1"/>
  <c r="CG914" i="13" s="1"/>
  <c r="CG915" i="13" s="1"/>
  <c r="CG916" i="13" s="1"/>
  <c r="CG917" i="13" s="1"/>
  <c r="CG918" i="13" s="1"/>
  <c r="CG919" i="13" s="1"/>
  <c r="CG920" i="13" s="1"/>
  <c r="CG921" i="13" s="1"/>
  <c r="CG922" i="13" s="1"/>
  <c r="CG923" i="13" s="1"/>
  <c r="CG924" i="13" s="1"/>
  <c r="CG925" i="13" s="1"/>
  <c r="CG926" i="13" s="1"/>
  <c r="CG927" i="13" s="1"/>
  <c r="CG928" i="13" s="1"/>
  <c r="CG929" i="13" s="1"/>
  <c r="CG930" i="13" s="1"/>
  <c r="CG931" i="13" s="1"/>
  <c r="CG932" i="13" s="1"/>
  <c r="CG933" i="13" s="1"/>
  <c r="CG934" i="13" s="1"/>
  <c r="CG935" i="13" s="1"/>
  <c r="CG936" i="13" s="1"/>
  <c r="CG937" i="13" s="1"/>
  <c r="CG938" i="13" s="1"/>
  <c r="CG939" i="13" s="1"/>
  <c r="CG940" i="13" s="1"/>
  <c r="CG941" i="13" s="1"/>
  <c r="CG942" i="13" s="1"/>
  <c r="CG943" i="13" s="1"/>
  <c r="CG944" i="13" s="1"/>
  <c r="CG945" i="13" s="1"/>
  <c r="CG946" i="13" s="1"/>
  <c r="CG947" i="13" s="1"/>
  <c r="CG948" i="13" s="1"/>
  <c r="CG949" i="13" s="1"/>
  <c r="CG950" i="13" s="1"/>
  <c r="CG951" i="13" s="1"/>
  <c r="CG952" i="13" s="1"/>
  <c r="CG953" i="13" s="1"/>
  <c r="CG954" i="13" s="1"/>
  <c r="CG955" i="13" s="1"/>
  <c r="CG956" i="13" s="1"/>
  <c r="CG957" i="13" s="1"/>
  <c r="CG958" i="13" s="1"/>
  <c r="CG959" i="13" s="1"/>
  <c r="CG960" i="13" s="1"/>
  <c r="CG961" i="13" s="1"/>
  <c r="CG962" i="13" s="1"/>
  <c r="CG963" i="13" s="1"/>
  <c r="CG964" i="13" s="1"/>
  <c r="CG965" i="13" s="1"/>
  <c r="CG966" i="13" s="1"/>
  <c r="CG967" i="13" s="1"/>
  <c r="CG968" i="13" s="1"/>
  <c r="CG969" i="13" s="1"/>
  <c r="CG970" i="13" s="1"/>
  <c r="CG971" i="13" s="1"/>
  <c r="CG972" i="13" s="1"/>
  <c r="CG973" i="13" s="1"/>
  <c r="CG974" i="13" s="1"/>
  <c r="CG975" i="13" s="1"/>
  <c r="CG976" i="13" s="1"/>
  <c r="CG977" i="13" s="1"/>
  <c r="CG978" i="13" s="1"/>
  <c r="CG979" i="13" s="1"/>
  <c r="CG980" i="13" s="1"/>
  <c r="CG981" i="13" s="1"/>
  <c r="CG982" i="13" s="1"/>
  <c r="CG983" i="13" s="1"/>
  <c r="CG984" i="13" s="1"/>
  <c r="CG985" i="13" s="1"/>
  <c r="CG986" i="13" s="1"/>
  <c r="CG987" i="13" s="1"/>
  <c r="CG988" i="13" s="1"/>
  <c r="CG989" i="13" s="1"/>
  <c r="CG990" i="13" s="1"/>
  <c r="CG991" i="13" s="1"/>
  <c r="CG992" i="13" s="1"/>
  <c r="CG993" i="13" s="1"/>
  <c r="CG994" i="13" s="1"/>
  <c r="CG995" i="13" s="1"/>
  <c r="CG996" i="13" s="1"/>
  <c r="CG997" i="13" s="1"/>
  <c r="CG998" i="13" s="1"/>
  <c r="CG999" i="13" s="1"/>
  <c r="CG1000" i="13" s="1"/>
  <c r="CG1001" i="13" s="1"/>
  <c r="CG1002" i="13" s="1"/>
  <c r="CG1003" i="13" s="1"/>
  <c r="CG1004" i="13" s="1"/>
  <c r="CG1005" i="13" s="1"/>
  <c r="CG1006" i="13" s="1"/>
  <c r="CG1007" i="13" s="1"/>
  <c r="CG1008" i="13" s="1"/>
  <c r="CG1009" i="13" s="1"/>
  <c r="CG1010" i="13" s="1"/>
  <c r="CG1011" i="13" s="1"/>
  <c r="CG1012" i="13" s="1"/>
  <c r="CG1013" i="13" s="1"/>
  <c r="CG1014" i="13" s="1"/>
  <c r="CG1015" i="13" s="1"/>
  <c r="CG1016" i="13" s="1"/>
  <c r="CG1017" i="13" s="1"/>
  <c r="CG1018" i="13" s="1"/>
  <c r="CG1019" i="13" s="1"/>
  <c r="CG1020" i="13" s="1"/>
  <c r="CG1021" i="13" s="1"/>
  <c r="CG1022" i="13" s="1"/>
  <c r="CG1023" i="13" s="1"/>
  <c r="CG1024" i="13" s="1"/>
  <c r="CG1025" i="13" s="1"/>
  <c r="CG1026" i="13" s="1"/>
  <c r="CG1027" i="13" s="1"/>
  <c r="CG1028" i="13" s="1"/>
  <c r="CG1029" i="13" s="1"/>
  <c r="CG1030" i="13" s="1"/>
  <c r="CG1031" i="13" s="1"/>
  <c r="CG1032" i="13" s="1"/>
  <c r="CG1033" i="13" s="1"/>
  <c r="CG1034" i="13" s="1"/>
  <c r="CG1035" i="13" s="1"/>
  <c r="CG1036" i="13" s="1"/>
  <c r="CG1037" i="13" s="1"/>
  <c r="CG1038" i="13" s="1"/>
  <c r="CG1039" i="13" s="1"/>
  <c r="CG1040" i="13" s="1"/>
  <c r="CG1041" i="13" s="1"/>
  <c r="CG1042" i="13" s="1"/>
  <c r="CG1043" i="13" s="1"/>
  <c r="CG1044" i="13" s="1"/>
  <c r="CG1045" i="13" s="1"/>
  <c r="CG1046" i="13" s="1"/>
  <c r="CG1047" i="13" s="1"/>
  <c r="CG1048" i="13" s="1"/>
  <c r="CG1049" i="13" s="1"/>
  <c r="CG1050" i="13" s="1"/>
  <c r="CG1051" i="13" s="1"/>
  <c r="CG1052" i="13" s="1"/>
  <c r="CG1053" i="13" s="1"/>
  <c r="CG1054" i="13" s="1"/>
  <c r="CG1055" i="13" s="1"/>
  <c r="CG1056" i="13" s="1"/>
  <c r="CG1057" i="13" s="1"/>
  <c r="CG1058" i="13" s="1"/>
  <c r="CG1059" i="13" s="1"/>
  <c r="CG1060" i="13" s="1"/>
  <c r="CG1061" i="13" s="1"/>
  <c r="CG1062" i="13" s="1"/>
  <c r="CG1063" i="13" s="1"/>
  <c r="CG1064" i="13" s="1"/>
  <c r="CG1065" i="13" s="1"/>
  <c r="CG1066" i="13" s="1"/>
  <c r="CG1067" i="13" s="1"/>
  <c r="CG1068" i="13" s="1"/>
  <c r="CG1069" i="13" s="1"/>
  <c r="CG1070" i="13" s="1"/>
  <c r="CG1071" i="13" s="1"/>
  <c r="CG1072" i="13" s="1"/>
  <c r="CG1073" i="13" s="1"/>
  <c r="CG1074" i="13" s="1"/>
  <c r="CG1075" i="13" s="1"/>
  <c r="CG1076" i="13" s="1"/>
  <c r="CG1077" i="13" s="1"/>
  <c r="CG1078" i="13" s="1"/>
  <c r="CG1079" i="13" s="1"/>
  <c r="CG1080" i="13" s="1"/>
  <c r="CG1081" i="13" s="1"/>
  <c r="CG1082" i="13" s="1"/>
  <c r="CG1083" i="13" s="1"/>
  <c r="CG1084" i="13" s="1"/>
  <c r="CG1085" i="13" s="1"/>
  <c r="CG1086" i="13" s="1"/>
  <c r="CG1087" i="13" s="1"/>
  <c r="CG1088" i="13" s="1"/>
  <c r="CG1089" i="13" s="1"/>
  <c r="CG1090" i="13" s="1"/>
  <c r="CG1091" i="13" s="1"/>
  <c r="CG1092" i="13" s="1"/>
  <c r="CG1093" i="13" s="1"/>
  <c r="CG1094" i="13" s="1"/>
  <c r="CG1095" i="13" s="1"/>
  <c r="CG1096" i="13" s="1"/>
  <c r="CG1097" i="13" s="1"/>
  <c r="CG1098" i="13" s="1"/>
  <c r="CG1099" i="13" s="1"/>
  <c r="CG1100" i="13" s="1"/>
  <c r="CG1101" i="13" s="1"/>
  <c r="CG1102" i="13" s="1"/>
  <c r="CG1103" i="13" s="1"/>
  <c r="CG1104" i="13" s="1"/>
  <c r="CG1105" i="13" s="1"/>
  <c r="CG1106" i="13" s="1"/>
  <c r="CG1107" i="13" s="1"/>
  <c r="CG1108" i="13" s="1"/>
  <c r="CG1109" i="13" s="1"/>
  <c r="CG1110" i="13" s="1"/>
  <c r="CG1111" i="13" s="1"/>
  <c r="CG1112" i="13" s="1"/>
  <c r="CG1113" i="13" s="1"/>
  <c r="CG1114" i="13" s="1"/>
  <c r="CG1115" i="13" s="1"/>
  <c r="CG1116" i="13" s="1"/>
  <c r="CG1117" i="13" s="1"/>
  <c r="CG1118" i="13" s="1"/>
  <c r="CG1119" i="13" s="1"/>
  <c r="CG1120" i="13" s="1"/>
  <c r="CG1121" i="13" s="1"/>
  <c r="CG1122" i="13" s="1"/>
  <c r="CG1123" i="13" s="1"/>
  <c r="CG1124" i="13" s="1"/>
  <c r="CG1125" i="13" s="1"/>
  <c r="CG1126" i="13" s="1"/>
  <c r="CG1127" i="13" s="1"/>
  <c r="CG1128" i="13" s="1"/>
  <c r="CG1129" i="13" s="1"/>
  <c r="CG1130" i="13" s="1"/>
  <c r="CG1131" i="13" s="1"/>
  <c r="CG1132" i="13" s="1"/>
  <c r="CG1133" i="13" s="1"/>
  <c r="CG1134" i="13" s="1"/>
  <c r="CG1135" i="13" s="1"/>
  <c r="CG1136" i="13" s="1"/>
  <c r="CG1137" i="13" s="1"/>
  <c r="CG1138" i="13" s="1"/>
  <c r="CG1139" i="13" s="1"/>
  <c r="CG1140" i="13" s="1"/>
  <c r="CG1141" i="13" s="1"/>
  <c r="CG1142" i="13" s="1"/>
  <c r="CG1143" i="13" s="1"/>
  <c r="CG1144" i="13" s="1"/>
  <c r="CG1145" i="13" s="1"/>
  <c r="CG1146" i="13" s="1"/>
  <c r="CG1147" i="13" s="1"/>
  <c r="CG1148" i="13" s="1"/>
  <c r="CG1149" i="13" s="1"/>
  <c r="CG1150" i="13" s="1"/>
  <c r="CG1151" i="13" s="1"/>
  <c r="CG1152" i="13" s="1"/>
  <c r="CG1153" i="13" s="1"/>
  <c r="CG1154" i="13" s="1"/>
  <c r="CG1155" i="13" s="1"/>
  <c r="CG1156" i="13" s="1"/>
  <c r="CG1157" i="13" s="1"/>
  <c r="CG1158" i="13" s="1"/>
  <c r="CG1159" i="13" s="1"/>
  <c r="CG1160" i="13" s="1"/>
  <c r="CG1161" i="13" s="1"/>
  <c r="CG1162" i="13" s="1"/>
  <c r="CG1163" i="13" s="1"/>
  <c r="CG1164" i="13" s="1"/>
  <c r="CG1165" i="13" s="1"/>
  <c r="CG1166" i="13" s="1"/>
  <c r="CG1167" i="13" s="1"/>
  <c r="CG1168" i="13" s="1"/>
  <c r="CG1169" i="13" s="1"/>
  <c r="CG1170" i="13" s="1"/>
  <c r="CG1171" i="13" s="1"/>
  <c r="CJ427" i="13"/>
  <c r="U423" i="13" s="1"/>
  <c r="H54" i="53" s="1"/>
  <c r="BD427" i="13"/>
  <c r="U419" i="13" s="1"/>
  <c r="H50" i="53" s="1"/>
  <c r="BT427" i="13"/>
  <c r="U421" i="13" s="1"/>
  <c r="H52" i="53" s="1"/>
  <c r="CB427" i="13"/>
  <c r="U422" i="13" s="1"/>
  <c r="H53" i="53" s="1"/>
  <c r="BL427" i="13"/>
  <c r="U420" i="13" s="1"/>
  <c r="H51" i="53" s="1"/>
  <c r="V806" i="13"/>
  <c r="J77" i="53" s="1"/>
  <c r="V807" i="13"/>
  <c r="J78" i="53" s="1"/>
  <c r="E20" i="47" l="1"/>
  <c r="G76" i="50" l="1"/>
  <c r="G86" i="50" s="1"/>
  <c r="G23" i="50"/>
  <c r="G85" i="50" l="1"/>
  <c r="E89" i="50" s="1"/>
  <c r="E3" i="53"/>
  <c r="E115" i="50" l="1"/>
  <c r="E118" i="50" s="1"/>
  <c r="F29" i="47"/>
  <c r="F31" i="47"/>
  <c r="H50" i="47" l="1"/>
  <c r="D46" i="47" l="1"/>
  <c r="H27" i="47"/>
  <c r="H45" i="47"/>
  <c r="F30" i="47"/>
  <c r="H35" i="47"/>
  <c r="Q24" i="13" l="1"/>
  <c r="Q795" i="13" l="1"/>
  <c r="Q45" i="13"/>
  <c r="C3" i="47"/>
  <c r="C3" i="3" l="1"/>
  <c r="E8" i="13" l="1"/>
  <c r="E9" i="13" s="1"/>
  <c r="C11" i="3" l="1" a="1"/>
  <c r="C11" i="3" s="1"/>
  <c r="Q411" i="13" l="1"/>
  <c r="S46" i="13" l="1"/>
  <c r="T45" i="13"/>
  <c r="U45" i="13" s="1"/>
  <c r="X45" i="13" l="1"/>
  <c r="AB45" i="13" s="1"/>
  <c r="R46" i="13"/>
  <c r="Q46" i="13" l="1"/>
  <c r="S47" i="13" s="1"/>
  <c r="AC45" i="13"/>
  <c r="AA46" i="13"/>
  <c r="Z46" i="13" s="1"/>
  <c r="W46" i="13" l="1"/>
  <c r="AF45" i="13"/>
  <c r="R47" i="13"/>
  <c r="T46" i="13"/>
  <c r="U46" i="13" s="1"/>
  <c r="V422" i="13"/>
  <c r="J53" i="53" s="1"/>
  <c r="V423" i="13"/>
  <c r="J54" i="53" s="1"/>
  <c r="V420" i="13"/>
  <c r="J51" i="53" s="1"/>
  <c r="V421" i="13"/>
  <c r="J52" i="53" s="1"/>
  <c r="X46" i="13" l="1"/>
  <c r="AJ45" i="13"/>
  <c r="AK45" i="13" s="1"/>
  <c r="Q47" i="13"/>
  <c r="S48" i="13" s="1"/>
  <c r="AB46" i="13" l="1"/>
  <c r="AI46" i="13"/>
  <c r="AH46" i="13" s="1"/>
  <c r="AE46" i="13" s="1"/>
  <c r="T47" i="13"/>
  <c r="U47" i="13" s="1"/>
  <c r="R48" i="13"/>
  <c r="P48" i="13" s="1"/>
  <c r="AC46" i="13" l="1"/>
  <c r="AA47" i="13"/>
  <c r="Z47" i="13" s="1"/>
  <c r="Q48" i="13"/>
  <c r="W47" i="13" l="1"/>
  <c r="AF46" i="13"/>
  <c r="AJ46" i="13" s="1"/>
  <c r="T48" i="13"/>
  <c r="U48" i="13" s="1"/>
  <c r="S49" i="13"/>
  <c r="R49" i="13" s="1"/>
  <c r="P49" i="13" s="1"/>
  <c r="X47" i="13" l="1"/>
  <c r="Y47" i="13" s="1"/>
  <c r="AI47" i="13"/>
  <c r="AH47" i="13" s="1"/>
  <c r="AE47" i="13" s="1"/>
  <c r="AK46" i="13"/>
  <c r="Q49" i="13"/>
  <c r="AB47" i="13" l="1"/>
  <c r="AA48" i="13" s="1"/>
  <c r="Z48" i="13" s="1"/>
  <c r="S50" i="13"/>
  <c r="R50" i="13" s="1"/>
  <c r="P50" i="13" s="1"/>
  <c r="T49" i="13"/>
  <c r="U49" i="13" s="1"/>
  <c r="W48" i="13" l="1"/>
  <c r="X48" i="13" s="1"/>
  <c r="AC47" i="13"/>
  <c r="Q50" i="13"/>
  <c r="S51" i="13" s="1"/>
  <c r="R51" i="13" s="1"/>
  <c r="P51" i="13" s="1"/>
  <c r="Y48" i="13" l="1"/>
  <c r="AF47" i="13"/>
  <c r="AJ47" i="13" s="1"/>
  <c r="AK47" i="13" s="1"/>
  <c r="AB48" i="13"/>
  <c r="AC48" i="13" s="1"/>
  <c r="T50" i="13"/>
  <c r="U50" i="13" s="1"/>
  <c r="AI48" i="13" l="1"/>
  <c r="AH48" i="13" s="1"/>
  <c r="AA49" i="13"/>
  <c r="Z49" i="13" s="1"/>
  <c r="Q51" i="13"/>
  <c r="S52" i="13" s="1"/>
  <c r="R52" i="13" s="1"/>
  <c r="P52" i="13" s="1"/>
  <c r="W49" i="13" l="1"/>
  <c r="X49" i="13" s="1"/>
  <c r="AE48" i="13"/>
  <c r="AF48" i="13" s="1"/>
  <c r="T51" i="13"/>
  <c r="U51" i="13" s="1"/>
  <c r="Q52" i="13"/>
  <c r="T52" i="13" s="1"/>
  <c r="Y49" i="13" l="1"/>
  <c r="AJ48" i="13"/>
  <c r="AI49" i="13" s="1"/>
  <c r="AH49" i="13" s="1"/>
  <c r="AB49" i="13"/>
  <c r="AA50" i="13" s="1"/>
  <c r="Z50" i="13" s="1"/>
  <c r="U52" i="13"/>
  <c r="S53" i="13"/>
  <c r="R53" i="13" s="1"/>
  <c r="P53" i="13" s="1"/>
  <c r="Y50" i="13" l="1"/>
  <c r="AK48" i="13"/>
  <c r="AE49" i="13"/>
  <c r="W50" i="13"/>
  <c r="AC49" i="13"/>
  <c r="X50" i="13"/>
  <c r="AG49" i="13" l="1"/>
  <c r="AB50" i="13"/>
  <c r="AA51" i="13" s="1"/>
  <c r="Z51" i="13" s="1"/>
  <c r="AF49" i="13"/>
  <c r="Q53" i="13"/>
  <c r="T53" i="13" s="1"/>
  <c r="U53" i="13" s="1"/>
  <c r="AC50" i="13" l="1"/>
  <c r="AJ49" i="13"/>
  <c r="W51" i="13"/>
  <c r="S54" i="13"/>
  <c r="R54" i="13" s="1"/>
  <c r="P54" i="13" s="1"/>
  <c r="U33" i="13"/>
  <c r="U34" i="13"/>
  <c r="U36" i="13"/>
  <c r="U35" i="13"/>
  <c r="AK49" i="13" l="1"/>
  <c r="AI50" i="13"/>
  <c r="AH50" i="13" s="1"/>
  <c r="X51" i="13"/>
  <c r="Y51" i="13" s="1"/>
  <c r="Q54" i="13"/>
  <c r="S55" i="13" s="1"/>
  <c r="R55" i="13" s="1"/>
  <c r="P55" i="13" s="1"/>
  <c r="AE50" i="13" l="1"/>
  <c r="AF50" i="13" s="1"/>
  <c r="AB51" i="13"/>
  <c r="AA52" i="13" s="1"/>
  <c r="Z52" i="13" s="1"/>
  <c r="T54" i="13"/>
  <c r="U54" i="13" s="1"/>
  <c r="AG50" i="13" l="1"/>
  <c r="AJ50" i="13" s="1"/>
  <c r="AK50" i="13" s="1"/>
  <c r="W52" i="13"/>
  <c r="AC51" i="13"/>
  <c r="Q55" i="13"/>
  <c r="S56" i="13" s="1"/>
  <c r="R56" i="13" s="1"/>
  <c r="P56" i="13" s="1"/>
  <c r="AI51" i="13" l="1"/>
  <c r="AH51" i="13" s="1"/>
  <c r="X52" i="13"/>
  <c r="Y52" i="13" s="1"/>
  <c r="T55" i="13"/>
  <c r="U55" i="13" s="1"/>
  <c r="Q56" i="13"/>
  <c r="AE51" i="13" l="1"/>
  <c r="AB52" i="13"/>
  <c r="AA53" i="13" s="1"/>
  <c r="Z53" i="13" s="1"/>
  <c r="T56" i="13"/>
  <c r="U56" i="13" s="1"/>
  <c r="S57" i="13"/>
  <c r="R57" i="13" s="1"/>
  <c r="P57" i="13" s="1"/>
  <c r="W53" i="13" l="1"/>
  <c r="AF51" i="13"/>
  <c r="AG51" i="13" s="1"/>
  <c r="AC52" i="13"/>
  <c r="Q57" i="13"/>
  <c r="T57" i="13" s="1"/>
  <c r="U57" i="13" s="1"/>
  <c r="Y53" i="13" l="1"/>
  <c r="AJ51" i="13"/>
  <c r="AI52" i="13" s="1"/>
  <c r="AH52" i="13" s="1"/>
  <c r="X53" i="13"/>
  <c r="S58" i="13"/>
  <c r="R58" i="13" s="1"/>
  <c r="P58" i="13" s="1"/>
  <c r="AE52" i="13" l="1"/>
  <c r="AF52" i="13" s="1"/>
  <c r="AK51" i="13"/>
  <c r="AB53" i="13"/>
  <c r="AA54" i="13" s="1"/>
  <c r="Z54" i="13" s="1"/>
  <c r="AG52" i="13" l="1"/>
  <c r="AJ52" i="13" s="1"/>
  <c r="W54" i="13"/>
  <c r="AC53" i="13"/>
  <c r="Q58" i="13"/>
  <c r="S59" i="13" s="1"/>
  <c r="Y54" i="13" l="1"/>
  <c r="AK52" i="13"/>
  <c r="AI53" i="13"/>
  <c r="AH53" i="13" s="1"/>
  <c r="X54" i="13"/>
  <c r="R59" i="13"/>
  <c r="P59" i="13" s="1"/>
  <c r="T58" i="13"/>
  <c r="U58" i="13" s="1"/>
  <c r="AG53" i="13" l="1"/>
  <c r="AE53" i="13"/>
  <c r="AF53" i="13"/>
  <c r="AB54" i="13"/>
  <c r="AC54" i="13" s="1"/>
  <c r="Q59" i="13"/>
  <c r="S60" i="13" s="1"/>
  <c r="R60" i="13" s="1"/>
  <c r="P60" i="13" s="1"/>
  <c r="AJ53" i="13" l="1"/>
  <c r="AI54" i="13" s="1"/>
  <c r="AH54" i="13" s="1"/>
  <c r="AA55" i="13"/>
  <c r="Z55" i="13" s="1"/>
  <c r="T59" i="13"/>
  <c r="U59" i="13" s="1"/>
  <c r="Q60" i="13"/>
  <c r="AG54" i="13" l="1"/>
  <c r="AK53" i="13"/>
  <c r="AE54" i="13"/>
  <c r="AF54" i="13" s="1"/>
  <c r="W55" i="13"/>
  <c r="Y55" i="13" s="1"/>
  <c r="X55" i="13"/>
  <c r="T60" i="13"/>
  <c r="U60" i="13" s="1"/>
  <c r="S61" i="13"/>
  <c r="R61" i="13" s="1"/>
  <c r="P61" i="13" s="1"/>
  <c r="AJ54" i="13" l="1"/>
  <c r="AB55" i="13"/>
  <c r="AA56" i="13" s="1"/>
  <c r="Z56" i="13" s="1"/>
  <c r="AI55" i="13" l="1"/>
  <c r="AH55" i="13" s="1"/>
  <c r="AK54" i="13"/>
  <c r="W56" i="13"/>
  <c r="AC55" i="13"/>
  <c r="X56" i="13"/>
  <c r="Y56" i="13" s="1"/>
  <c r="Q61" i="13"/>
  <c r="S62" i="13" s="1"/>
  <c r="R62" i="13" s="1"/>
  <c r="P62" i="13" s="1"/>
  <c r="AE55" i="13" l="1"/>
  <c r="AB56" i="13"/>
  <c r="AA57" i="13" s="1"/>
  <c r="Z57" i="13" s="1"/>
  <c r="T61" i="13"/>
  <c r="U61" i="13" s="1"/>
  <c r="AF55" i="13" l="1"/>
  <c r="AG55" i="13" s="1"/>
  <c r="W57" i="13"/>
  <c r="AC56" i="13"/>
  <c r="Q62" i="13"/>
  <c r="S63" i="13" s="1"/>
  <c r="R63" i="13" s="1"/>
  <c r="P63" i="13" s="1"/>
  <c r="AJ55" i="13" l="1"/>
  <c r="X57" i="13"/>
  <c r="Y57" i="13" s="1"/>
  <c r="T62" i="13"/>
  <c r="U62" i="13" s="1"/>
  <c r="AK55" i="13" l="1"/>
  <c r="AI56" i="13"/>
  <c r="AH56" i="13" s="1"/>
  <c r="AB57" i="13"/>
  <c r="AA58" i="13" s="1"/>
  <c r="Z58" i="13" s="1"/>
  <c r="Q63" i="13"/>
  <c r="S64" i="13" s="1"/>
  <c r="R64" i="13" s="1"/>
  <c r="P64" i="13" s="1"/>
  <c r="AE56" i="13" l="1"/>
  <c r="W58" i="13"/>
  <c r="AC57" i="13"/>
  <c r="T63" i="13"/>
  <c r="U63" i="13" s="1"/>
  <c r="AF56" i="13" l="1"/>
  <c r="AG56" i="13" s="1"/>
  <c r="X58" i="13"/>
  <c r="Y58" i="13" s="1"/>
  <c r="Q64" i="13"/>
  <c r="S65" i="13" s="1"/>
  <c r="R65" i="13" s="1"/>
  <c r="P65" i="13" s="1"/>
  <c r="AJ56" i="13" l="1"/>
  <c r="AB58" i="13"/>
  <c r="AA59" i="13" s="1"/>
  <c r="Z59" i="13" s="1"/>
  <c r="T64" i="13"/>
  <c r="U64" i="13" s="1"/>
  <c r="AK56" i="13" l="1"/>
  <c r="AI57" i="13"/>
  <c r="AH57" i="13" s="1"/>
  <c r="W59" i="13"/>
  <c r="AC58" i="13"/>
  <c r="Q65" i="13"/>
  <c r="S66" i="13" s="1"/>
  <c r="R66" i="13" s="1"/>
  <c r="P66" i="13" s="1"/>
  <c r="AE57" i="13" l="1"/>
  <c r="X59" i="13"/>
  <c r="Y59" i="13" s="1"/>
  <c r="Q66" i="13"/>
  <c r="T65" i="13"/>
  <c r="U65" i="13" s="1"/>
  <c r="AF57" i="13" l="1"/>
  <c r="AG57" i="13" s="1"/>
  <c r="AB59" i="13"/>
  <c r="AA60" i="13" s="1"/>
  <c r="Z60" i="13" s="1"/>
  <c r="T66" i="13"/>
  <c r="U66" i="13" s="1"/>
  <c r="S67" i="13"/>
  <c r="AJ57" i="13" l="1"/>
  <c r="W60" i="13"/>
  <c r="Y60" i="13" s="1"/>
  <c r="AC59" i="13"/>
  <c r="X60" i="13"/>
  <c r="R67" i="13"/>
  <c r="P67" i="13" s="1"/>
  <c r="AI58" i="13" l="1"/>
  <c r="AH58" i="13" s="1"/>
  <c r="AK57" i="13"/>
  <c r="AB60" i="13"/>
  <c r="AC60" i="13" s="1"/>
  <c r="AE58" i="13" l="1"/>
  <c r="AF58" i="13" s="1"/>
  <c r="AA61" i="13"/>
  <c r="Z61" i="13" s="1"/>
  <c r="Q67" i="13"/>
  <c r="S68" i="13" s="1"/>
  <c r="R68" i="13" s="1"/>
  <c r="P68" i="13" s="1"/>
  <c r="AG58" i="13" l="1"/>
  <c r="AJ58" i="13"/>
  <c r="W61" i="13"/>
  <c r="Y61" i="13" s="1"/>
  <c r="X61" i="13"/>
  <c r="T67" i="13"/>
  <c r="U67" i="13" s="1"/>
  <c r="Q68" i="13"/>
  <c r="T68" i="13" s="1"/>
  <c r="AI59" i="13" l="1"/>
  <c r="AH59" i="13" s="1"/>
  <c r="AK58" i="13"/>
  <c r="U68" i="13"/>
  <c r="AB61" i="13"/>
  <c r="AC61" i="13" s="1"/>
  <c r="S69" i="13"/>
  <c r="R69" i="13" s="1"/>
  <c r="P69" i="13" s="1"/>
  <c r="AG59" i="13" l="1"/>
  <c r="AE59" i="13"/>
  <c r="AF59" i="13"/>
  <c r="AA62" i="13"/>
  <c r="Z62" i="13" s="1"/>
  <c r="Q69" i="13"/>
  <c r="AJ59" i="13" l="1"/>
  <c r="W62" i="13"/>
  <c r="T69" i="13"/>
  <c r="U69" i="13" s="1"/>
  <c r="S70" i="13"/>
  <c r="V33" i="13"/>
  <c r="J27" i="53" s="1"/>
  <c r="X62" i="13" l="1"/>
  <c r="Y62" i="13" s="1"/>
  <c r="AB62" i="13" s="1"/>
  <c r="AA63" i="13" s="1"/>
  <c r="Z63" i="13" s="1"/>
  <c r="AI60" i="13"/>
  <c r="AH60" i="13" s="1"/>
  <c r="AK59" i="13"/>
  <c r="R70" i="13"/>
  <c r="P70" i="13" s="1"/>
  <c r="AE60" i="13" l="1"/>
  <c r="AF60" i="13" s="1"/>
  <c r="W63" i="13"/>
  <c r="AC62" i="13"/>
  <c r="Q70" i="13"/>
  <c r="V34" i="13"/>
  <c r="J28" i="53" s="1"/>
  <c r="AG60" i="13" l="1"/>
  <c r="AJ60" i="13" s="1"/>
  <c r="Y63" i="13"/>
  <c r="X63" i="13"/>
  <c r="T70" i="13"/>
  <c r="U70" i="13" s="1"/>
  <c r="S71" i="13"/>
  <c r="AI61" i="13" l="1"/>
  <c r="AH61" i="13" s="1"/>
  <c r="AK60" i="13"/>
  <c r="AE61" i="13"/>
  <c r="AF61" i="13"/>
  <c r="AB63" i="13"/>
  <c r="AA64" i="13" s="1"/>
  <c r="Z64" i="13" s="1"/>
  <c r="R71" i="13"/>
  <c r="P71" i="13" s="1"/>
  <c r="V35" i="13"/>
  <c r="J29" i="53" s="1"/>
  <c r="AJ61" i="13" l="1"/>
  <c r="AK61" i="13" s="1"/>
  <c r="AG61" i="13"/>
  <c r="W64" i="13"/>
  <c r="AC63" i="13"/>
  <c r="Q71" i="13"/>
  <c r="T71" i="13" s="1"/>
  <c r="U71" i="13" s="1"/>
  <c r="V36" i="13"/>
  <c r="J30" i="53" s="1"/>
  <c r="AI62" i="13" l="1"/>
  <c r="AH62" i="13" s="1"/>
  <c r="X64" i="13"/>
  <c r="Y64" i="13" s="1"/>
  <c r="S72" i="13"/>
  <c r="R72" i="13" s="1"/>
  <c r="P72" i="13" s="1"/>
  <c r="AF62" i="13" l="1"/>
  <c r="AE62" i="13"/>
  <c r="AG62" i="13" s="1"/>
  <c r="AB64" i="13"/>
  <c r="Q72" i="13"/>
  <c r="S73" i="13" s="1"/>
  <c r="AJ62" i="13" l="1"/>
  <c r="AK62" i="13" s="1"/>
  <c r="AI63" i="13"/>
  <c r="AH63" i="13" s="1"/>
  <c r="AC64" i="13"/>
  <c r="AA65" i="13"/>
  <c r="Z65" i="13" s="1"/>
  <c r="T72" i="13"/>
  <c r="U72" i="13" s="1"/>
  <c r="R73" i="13"/>
  <c r="P73" i="13" s="1"/>
  <c r="AE63" i="13" l="1"/>
  <c r="W65" i="13"/>
  <c r="Q73" i="13"/>
  <c r="AF63" i="13" l="1"/>
  <c r="AG63" i="13" s="1"/>
  <c r="X65" i="13"/>
  <c r="Y65" i="13" s="1"/>
  <c r="T73" i="13"/>
  <c r="U73" i="13" s="1"/>
  <c r="S74" i="13"/>
  <c r="AJ63" i="13" l="1"/>
  <c r="AB65" i="13"/>
  <c r="AA66" i="13" s="1"/>
  <c r="Z66" i="13" s="1"/>
  <c r="AI64" i="13"/>
  <c r="AH64" i="13" s="1"/>
  <c r="AK63" i="13"/>
  <c r="R74" i="13"/>
  <c r="P74" i="13" s="1"/>
  <c r="AC65" i="13" l="1"/>
  <c r="AE64" i="13"/>
  <c r="AG64" i="13" s="1"/>
  <c r="AF64" i="13"/>
  <c r="W66" i="13"/>
  <c r="X66" i="13" s="1"/>
  <c r="Q74" i="13"/>
  <c r="T74" i="13" s="1"/>
  <c r="U74" i="13" s="1"/>
  <c r="Y66" i="13" l="1"/>
  <c r="AJ64" i="13"/>
  <c r="AB66" i="13"/>
  <c r="S75" i="13"/>
  <c r="R75" i="13" s="1"/>
  <c r="P75" i="13" s="1"/>
  <c r="AI65" i="13" l="1"/>
  <c r="AH65" i="13" s="1"/>
  <c r="AK64" i="13"/>
  <c r="AA67" i="13"/>
  <c r="Z67" i="13" s="1"/>
  <c r="AC66" i="13"/>
  <c r="Q75" i="13"/>
  <c r="S76" i="13" s="1"/>
  <c r="R76" i="13" s="1"/>
  <c r="P76" i="13" s="1"/>
  <c r="AE65" i="13" l="1"/>
  <c r="AF65" i="13" s="1"/>
  <c r="W67" i="13"/>
  <c r="Q76" i="13"/>
  <c r="T75" i="13"/>
  <c r="U75" i="13" s="1"/>
  <c r="AG65" i="13" l="1"/>
  <c r="AJ65" i="13" s="1"/>
  <c r="X67" i="13"/>
  <c r="T76" i="13"/>
  <c r="U76" i="13" s="1"/>
  <c r="S77" i="13"/>
  <c r="AK65" i="13" l="1"/>
  <c r="AI66" i="13"/>
  <c r="AH66" i="13" s="1"/>
  <c r="Y67" i="13"/>
  <c r="AB67" i="13" s="1"/>
  <c r="AE66" i="13"/>
  <c r="R77" i="13"/>
  <c r="P77" i="13" s="1"/>
  <c r="AF66" i="13" l="1"/>
  <c r="AC67" i="13"/>
  <c r="AA68" i="13"/>
  <c r="Z68" i="13" s="1"/>
  <c r="AJ66" i="13" l="1"/>
  <c r="AG66" i="13"/>
  <c r="W68" i="13"/>
  <c r="X68" i="13" s="1"/>
  <c r="Q77" i="13"/>
  <c r="S78" i="13" s="1"/>
  <c r="R78" i="13" s="1"/>
  <c r="P78" i="13" s="1"/>
  <c r="AI67" i="13" l="1"/>
  <c r="AH67" i="13" s="1"/>
  <c r="AK66" i="13"/>
  <c r="Y68" i="13"/>
  <c r="AB68" i="13"/>
  <c r="T77" i="13"/>
  <c r="U77" i="13" s="1"/>
  <c r="Q78" i="13"/>
  <c r="AG67" i="13" l="1"/>
  <c r="AE67" i="13"/>
  <c r="AF67" i="13" s="1"/>
  <c r="AC68" i="13"/>
  <c r="AA69" i="13"/>
  <c r="Z69" i="13" s="1"/>
  <c r="T78" i="13"/>
  <c r="U78" i="13" s="1"/>
  <c r="S79" i="13"/>
  <c r="AJ67" i="13" l="1"/>
  <c r="W69" i="13"/>
  <c r="R79" i="13"/>
  <c r="P79" i="13" s="1"/>
  <c r="AI68" i="13" l="1"/>
  <c r="AH68" i="13" s="1"/>
  <c r="AK67" i="13"/>
  <c r="X69" i="13"/>
  <c r="AE68" i="13" l="1"/>
  <c r="Y69" i="13"/>
  <c r="AB69" i="13" s="1"/>
  <c r="Q79" i="13"/>
  <c r="S80" i="13" s="1"/>
  <c r="R80" i="13" s="1"/>
  <c r="P80" i="13" s="1"/>
  <c r="AG68" i="13" l="1"/>
  <c r="AF68" i="13"/>
  <c r="AJ68" i="13" s="1"/>
  <c r="AA70" i="13"/>
  <c r="Z70" i="13" s="1"/>
  <c r="AC69" i="13"/>
  <c r="T79" i="13"/>
  <c r="U79" i="13" s="1"/>
  <c r="Q80" i="13"/>
  <c r="AI69" i="13" l="1"/>
  <c r="AH69" i="13" s="1"/>
  <c r="AK68" i="13"/>
  <c r="W70" i="13"/>
  <c r="X70" i="13" s="1"/>
  <c r="S81" i="13"/>
  <c r="T80" i="13"/>
  <c r="U80" i="13" s="1"/>
  <c r="AE69" i="13" l="1"/>
  <c r="AG69" i="13" s="1"/>
  <c r="AF69" i="13"/>
  <c r="AJ69" i="13" s="1"/>
  <c r="AB70" i="13"/>
  <c r="Y70" i="13"/>
  <c r="R81" i="13"/>
  <c r="P81" i="13" s="1"/>
  <c r="AI70" i="13" l="1"/>
  <c r="AH70" i="13" s="1"/>
  <c r="AK69" i="13"/>
  <c r="AA71" i="13"/>
  <c r="Z71" i="13" s="1"/>
  <c r="AC70" i="13"/>
  <c r="AE70" i="13" l="1"/>
  <c r="Y71" i="13"/>
  <c r="W71" i="13"/>
  <c r="X71" i="13" s="1"/>
  <c r="Q81" i="13"/>
  <c r="S82" i="13" s="1"/>
  <c r="R82" i="13" s="1"/>
  <c r="P82" i="13" s="1"/>
  <c r="AF70" i="13" l="1"/>
  <c r="AB71" i="13"/>
  <c r="T81" i="13"/>
  <c r="U81" i="13" s="1"/>
  <c r="AG70" i="13" l="1"/>
  <c r="AJ70" i="13" s="1"/>
  <c r="AC71" i="13"/>
  <c r="AA72" i="13"/>
  <c r="Z72" i="13" s="1"/>
  <c r="Q82" i="13"/>
  <c r="S83" i="13" s="1"/>
  <c r="R83" i="13" s="1"/>
  <c r="P83" i="13" s="1"/>
  <c r="AI71" i="13" l="1"/>
  <c r="AH71" i="13" s="1"/>
  <c r="AK70" i="13"/>
  <c r="X72" i="13"/>
  <c r="Y72" i="13" s="1"/>
  <c r="W72" i="13"/>
  <c r="T82" i="13"/>
  <c r="U82" i="13" s="1"/>
  <c r="AE71" i="13" l="1"/>
  <c r="AF71" i="13"/>
  <c r="AG71" i="13" s="1"/>
  <c r="AB72" i="13"/>
  <c r="Q83" i="13"/>
  <c r="S84" i="13" s="1"/>
  <c r="R84" i="13" s="1"/>
  <c r="P84" i="13" s="1"/>
  <c r="AJ71" i="13" l="1"/>
  <c r="AC72" i="13"/>
  <c r="AA73" i="13"/>
  <c r="Z73" i="13" s="1"/>
  <c r="T83" i="13"/>
  <c r="U83" i="13" s="1"/>
  <c r="AI72" i="13" l="1"/>
  <c r="AH72" i="13" s="1"/>
  <c r="AK71" i="13"/>
  <c r="W73" i="13"/>
  <c r="Y73" i="13" s="1"/>
  <c r="X73" i="13"/>
  <c r="AB73" i="13" s="1"/>
  <c r="Q84" i="13"/>
  <c r="S85" i="13" s="1"/>
  <c r="R85" i="13" s="1"/>
  <c r="P85" i="13" s="1"/>
  <c r="AE72" i="13" l="1"/>
  <c r="AF72" i="13"/>
  <c r="AA74" i="13"/>
  <c r="Z74" i="13" s="1"/>
  <c r="AC73" i="13"/>
  <c r="T84" i="13"/>
  <c r="U84" i="13" s="1"/>
  <c r="Q85" i="13"/>
  <c r="AJ72" i="13" l="1"/>
  <c r="AG72" i="13"/>
  <c r="Y74" i="13"/>
  <c r="W74" i="13"/>
  <c r="X74" i="13"/>
  <c r="AB74" i="13"/>
  <c r="S86" i="13"/>
  <c r="T85" i="13"/>
  <c r="U85" i="13" s="1"/>
  <c r="AI73" i="13" l="1"/>
  <c r="AH73" i="13" s="1"/>
  <c r="AK72" i="13"/>
  <c r="AC74" i="13"/>
  <c r="AA75" i="13"/>
  <c r="Z75" i="13" s="1"/>
  <c r="R86" i="13"/>
  <c r="P86" i="13" s="1"/>
  <c r="AE73" i="13" l="1"/>
  <c r="AF73" i="13" s="1"/>
  <c r="W75" i="13"/>
  <c r="X75" i="13"/>
  <c r="Y75" i="13" s="1"/>
  <c r="AB75" i="13" s="1"/>
  <c r="AG73" i="13" l="1"/>
  <c r="AJ73" i="13"/>
  <c r="AC75" i="13"/>
  <c r="AA76" i="13"/>
  <c r="Z76" i="13" s="1"/>
  <c r="Q86" i="13"/>
  <c r="T86" i="13" s="1"/>
  <c r="U86" i="13" s="1"/>
  <c r="AK73" i="13" l="1"/>
  <c r="AI74" i="13"/>
  <c r="AH74" i="13" s="1"/>
  <c r="W76" i="13"/>
  <c r="S87" i="13"/>
  <c r="R87" i="13" s="1"/>
  <c r="AE74" i="13" l="1"/>
  <c r="AF74" i="13" s="1"/>
  <c r="X76" i="13"/>
  <c r="P87" i="13"/>
  <c r="Q87" i="13" s="1"/>
  <c r="AG74" i="13" l="1"/>
  <c r="AJ74" i="13" s="1"/>
  <c r="AB76" i="13"/>
  <c r="Y76" i="13"/>
  <c r="T87" i="13"/>
  <c r="U87" i="13" s="1"/>
  <c r="S88" i="13"/>
  <c r="R88" i="13"/>
  <c r="P88" i="13" s="1"/>
  <c r="AI75" i="13" l="1"/>
  <c r="AH75" i="13" s="1"/>
  <c r="AK74" i="13"/>
  <c r="AC76" i="13"/>
  <c r="AA77" i="13"/>
  <c r="Z77" i="13" s="1"/>
  <c r="Q88" i="13"/>
  <c r="AE75" i="13" l="1"/>
  <c r="AG75" i="13" s="1"/>
  <c r="AF75" i="13"/>
  <c r="AJ75" i="13" s="1"/>
  <c r="W77" i="13"/>
  <c r="X77" i="13"/>
  <c r="T88" i="13"/>
  <c r="U88" i="13" s="1"/>
  <c r="S89" i="13"/>
  <c r="AK75" i="13" l="1"/>
  <c r="AI76" i="13"/>
  <c r="AH76" i="13" s="1"/>
  <c r="Y77" i="13"/>
  <c r="AB77" i="13" s="1"/>
  <c r="R89" i="13"/>
  <c r="P89" i="13" s="1"/>
  <c r="AF76" i="13" l="1"/>
  <c r="AE76" i="13"/>
  <c r="AC77" i="13"/>
  <c r="AA78" i="13"/>
  <c r="Z78" i="13" s="1"/>
  <c r="Q89" i="13"/>
  <c r="AG76" i="13" l="1"/>
  <c r="AJ76" i="13" s="1"/>
  <c r="W78" i="13"/>
  <c r="X78" i="13"/>
  <c r="T89" i="13"/>
  <c r="U89" i="13" s="1"/>
  <c r="S90" i="13"/>
  <c r="AI77" i="13" l="1"/>
  <c r="AH77" i="13" s="1"/>
  <c r="AK76" i="13"/>
  <c r="Y78" i="13"/>
  <c r="AB78" i="13" s="1"/>
  <c r="R90" i="13"/>
  <c r="P90" i="13" s="1"/>
  <c r="AE77" i="13" l="1"/>
  <c r="AA79" i="13"/>
  <c r="Z79" i="13" s="1"/>
  <c r="AC78" i="13"/>
  <c r="Q90" i="13"/>
  <c r="AF77" i="13" l="1"/>
  <c r="AG77" i="13" s="1"/>
  <c r="W79" i="13"/>
  <c r="X79" i="13" s="1"/>
  <c r="Y79" i="13" s="1"/>
  <c r="AB79" i="13" s="1"/>
  <c r="S91" i="13"/>
  <c r="R91" i="13" s="1"/>
  <c r="P91" i="13" s="1"/>
  <c r="T90" i="13"/>
  <c r="U90" i="13" s="1"/>
  <c r="AJ77" i="13" l="1"/>
  <c r="AC79" i="13"/>
  <c r="AA80" i="13"/>
  <c r="Z80" i="13" s="1"/>
  <c r="W80" i="13"/>
  <c r="X80" i="13" s="1"/>
  <c r="Q91" i="13"/>
  <c r="AI78" i="13" l="1"/>
  <c r="AH78" i="13" s="1"/>
  <c r="AK77" i="13"/>
  <c r="Y80" i="13"/>
  <c r="AB80" i="13" s="1"/>
  <c r="AC80" i="13" s="1"/>
  <c r="T91" i="13"/>
  <c r="U91" i="13" s="1"/>
  <c r="S92" i="13"/>
  <c r="AE78" i="13" l="1"/>
  <c r="AG78" i="13" s="1"/>
  <c r="AF78" i="13"/>
  <c r="AA81" i="13"/>
  <c r="Z81" i="13" s="1"/>
  <c r="R92" i="13"/>
  <c r="P92" i="13" s="1"/>
  <c r="AJ78" i="13" l="1"/>
  <c r="W81" i="13"/>
  <c r="Q92" i="13"/>
  <c r="AI79" i="13" l="1"/>
  <c r="AH79" i="13" s="1"/>
  <c r="AK78" i="13"/>
  <c r="X81" i="13"/>
  <c r="Y81" i="13" s="1"/>
  <c r="AB81" i="13" s="1"/>
  <c r="AC81" i="13" s="1"/>
  <c r="T92" i="13"/>
  <c r="U92" i="13" s="1"/>
  <c r="S93" i="13"/>
  <c r="R93" i="13" s="1"/>
  <c r="P93" i="13" s="1"/>
  <c r="AE79" i="13" l="1"/>
  <c r="AF79" i="13"/>
  <c r="AA82" i="13"/>
  <c r="Z82" i="13" s="1"/>
  <c r="Q93" i="13"/>
  <c r="T93" i="13" s="1"/>
  <c r="U93" i="13" s="1"/>
  <c r="AG79" i="13" l="1"/>
  <c r="AJ79" i="13" s="1"/>
  <c r="W82" i="13"/>
  <c r="Y82" i="13" s="1"/>
  <c r="X82" i="13"/>
  <c r="S94" i="13"/>
  <c r="R94" i="13" s="1"/>
  <c r="P94" i="13" s="1"/>
  <c r="AI80" i="13" l="1"/>
  <c r="AH80" i="13" s="1"/>
  <c r="AK79" i="13"/>
  <c r="AB82" i="13"/>
  <c r="AC82" i="13" s="1"/>
  <c r="Q94" i="13"/>
  <c r="AE80" i="13" l="1"/>
  <c r="T94" i="13"/>
  <c r="U94" i="13" s="1"/>
  <c r="S95" i="13"/>
  <c r="AA83" i="13"/>
  <c r="Z83" i="13" s="1"/>
  <c r="AF80" i="13" l="1"/>
  <c r="W83" i="13"/>
  <c r="R95" i="13"/>
  <c r="P95" i="13" s="1"/>
  <c r="AG80" i="13" l="1"/>
  <c r="AJ80" i="13" s="1"/>
  <c r="X83" i="13"/>
  <c r="Y83" i="13" s="1"/>
  <c r="Q95" i="13"/>
  <c r="T95" i="13" s="1"/>
  <c r="U95" i="13" s="1"/>
  <c r="AK80" i="13" l="1"/>
  <c r="AI81" i="13"/>
  <c r="AH81" i="13" s="1"/>
  <c r="AB83" i="13"/>
  <c r="AC83" i="13" s="1"/>
  <c r="S96" i="13"/>
  <c r="R96" i="13" s="1"/>
  <c r="P96" i="13" s="1"/>
  <c r="AG81" i="13" l="1"/>
  <c r="AJ81" i="13" s="1"/>
  <c r="AE81" i="13"/>
  <c r="AF81" i="13"/>
  <c r="AA84" i="13"/>
  <c r="Z84" i="13" s="1"/>
  <c r="Q96" i="13"/>
  <c r="S97" i="13" s="1"/>
  <c r="R97" i="13" s="1"/>
  <c r="P97" i="13" s="1"/>
  <c r="AI82" i="13" l="1"/>
  <c r="AH82" i="13" s="1"/>
  <c r="AK81" i="13"/>
  <c r="W84" i="13"/>
  <c r="Q97" i="13"/>
  <c r="T96" i="13"/>
  <c r="U96" i="13" s="1"/>
  <c r="AE82" i="13" l="1"/>
  <c r="X84" i="13"/>
  <c r="Y84" i="13" s="1"/>
  <c r="AB84" i="13" s="1"/>
  <c r="AC84" i="13" s="1"/>
  <c r="T97" i="13"/>
  <c r="U97" i="13" s="1"/>
  <c r="S98" i="13"/>
  <c r="AG82" i="13" l="1"/>
  <c r="AF82" i="13"/>
  <c r="R98" i="13"/>
  <c r="P98" i="13" s="1"/>
  <c r="AA85" i="13"/>
  <c r="Z85" i="13" s="1"/>
  <c r="AJ82" i="13" l="1"/>
  <c r="W85" i="13"/>
  <c r="Q98" i="13"/>
  <c r="AI83" i="13" l="1"/>
  <c r="AH83" i="13" s="1"/>
  <c r="AK82" i="13"/>
  <c r="X85" i="13"/>
  <c r="Y85" i="13" s="1"/>
  <c r="T98" i="13"/>
  <c r="U98" i="13" s="1"/>
  <c r="S99" i="13"/>
  <c r="R99" i="13" s="1"/>
  <c r="P99" i="13" s="1"/>
  <c r="AE83" i="13" l="1"/>
  <c r="AG83" i="13" s="1"/>
  <c r="AJ83" i="13" s="1"/>
  <c r="AF83" i="13"/>
  <c r="AB85" i="13"/>
  <c r="AC85" i="13" s="1"/>
  <c r="Q99" i="13"/>
  <c r="T99" i="13" s="1"/>
  <c r="U99" i="13" s="1"/>
  <c r="AI84" i="13" l="1"/>
  <c r="AH84" i="13" s="1"/>
  <c r="AK83" i="13"/>
  <c r="AA86" i="13"/>
  <c r="Z86" i="13" s="1"/>
  <c r="S100" i="13"/>
  <c r="R100" i="13" s="1"/>
  <c r="P100" i="13" s="1"/>
  <c r="AE84" i="13" l="1"/>
  <c r="AG84" i="13" s="1"/>
  <c r="AJ84" i="13" s="1"/>
  <c r="AF84" i="13"/>
  <c r="W86" i="13"/>
  <c r="Y86" i="13" s="1"/>
  <c r="X86" i="13"/>
  <c r="Q100" i="13"/>
  <c r="S101" i="13" s="1"/>
  <c r="R101" i="13" s="1"/>
  <c r="P101" i="13" s="1"/>
  <c r="AK84" i="13" l="1"/>
  <c r="AI85" i="13"/>
  <c r="AH85" i="13" s="1"/>
  <c r="AB86" i="13"/>
  <c r="AC86" i="13" s="1"/>
  <c r="Q101" i="13"/>
  <c r="T100" i="13"/>
  <c r="U100" i="13" s="1"/>
  <c r="AE85" i="13" l="1"/>
  <c r="AG85" i="13" s="1"/>
  <c r="AF85" i="13"/>
  <c r="AJ85" i="13" s="1"/>
  <c r="AA87" i="13"/>
  <c r="Z87" i="13" s="1"/>
  <c r="T101" i="13"/>
  <c r="U101" i="13" s="1"/>
  <c r="S102" i="13"/>
  <c r="AI86" i="13" l="1"/>
  <c r="AH86" i="13" s="1"/>
  <c r="AK85" i="13"/>
  <c r="W87" i="13"/>
  <c r="R102" i="13"/>
  <c r="P102" i="13" s="1"/>
  <c r="AE86" i="13" l="1"/>
  <c r="AF86" i="13" s="1"/>
  <c r="X87" i="13"/>
  <c r="Y87" i="13" s="1"/>
  <c r="AJ86" i="13" l="1"/>
  <c r="AG86" i="13"/>
  <c r="AB87" i="13"/>
  <c r="AC87" i="13" s="1"/>
  <c r="Q102" i="13"/>
  <c r="S103" i="13" s="1"/>
  <c r="R103" i="13" s="1"/>
  <c r="P103" i="13" s="1"/>
  <c r="AK86" i="13" l="1"/>
  <c r="AI87" i="13"/>
  <c r="AH87" i="13" s="1"/>
  <c r="AA88" i="13"/>
  <c r="Z88" i="13" s="1"/>
  <c r="T102" i="13"/>
  <c r="U102" i="13" s="1"/>
  <c r="Q103" i="13"/>
  <c r="AE87" i="13" l="1"/>
  <c r="AG87" i="13" s="1"/>
  <c r="AF87" i="13"/>
  <c r="AJ87" i="13" s="1"/>
  <c r="W88" i="13"/>
  <c r="T103" i="13"/>
  <c r="U103" i="13" s="1"/>
  <c r="S104" i="13"/>
  <c r="R104" i="13" s="1"/>
  <c r="P104" i="13" s="1"/>
  <c r="AI88" i="13" l="1"/>
  <c r="AH88" i="13" s="1"/>
  <c r="AK87" i="13"/>
  <c r="X88" i="13"/>
  <c r="Y88" i="13" s="1"/>
  <c r="Q104" i="13"/>
  <c r="AE88" i="13" l="1"/>
  <c r="AB88" i="13"/>
  <c r="AA89" i="13" s="1"/>
  <c r="Z89" i="13" s="1"/>
  <c r="T104" i="13"/>
  <c r="U104" i="13" s="1"/>
  <c r="S105" i="13"/>
  <c r="R105" i="13" s="1"/>
  <c r="P105" i="13" s="1"/>
  <c r="W89" i="13" l="1"/>
  <c r="AC88" i="13"/>
  <c r="Q105" i="13"/>
  <c r="AF88" i="13" l="1"/>
  <c r="AG88" i="13" s="1"/>
  <c r="X89" i="13"/>
  <c r="Y89" i="13" s="1"/>
  <c r="T105" i="13"/>
  <c r="U105" i="13" s="1"/>
  <c r="S106" i="13"/>
  <c r="R106" i="13" s="1"/>
  <c r="P106" i="13" s="1"/>
  <c r="AJ88" i="13" l="1"/>
  <c r="AI89" i="13" s="1"/>
  <c r="AH89" i="13" s="1"/>
  <c r="AB89" i="13"/>
  <c r="AC89" i="13" s="1"/>
  <c r="Q106" i="13"/>
  <c r="S107" i="13" s="1"/>
  <c r="AE89" i="13" l="1"/>
  <c r="AG89" i="13" s="1"/>
  <c r="AK88" i="13"/>
  <c r="AF89" i="13"/>
  <c r="T106" i="13"/>
  <c r="U106" i="13" s="1"/>
  <c r="R107" i="13"/>
  <c r="P107" i="13" s="1"/>
  <c r="AA90" i="13"/>
  <c r="AJ89" i="13" l="1"/>
  <c r="AK89" i="13" s="1"/>
  <c r="Z90" i="13"/>
  <c r="W90" i="13" l="1"/>
  <c r="AI90" i="13"/>
  <c r="AH90" i="13" s="1"/>
  <c r="Q107" i="13"/>
  <c r="S108" i="13" s="1"/>
  <c r="R108" i="13" s="1"/>
  <c r="P108" i="13" s="1"/>
  <c r="AE90" i="13" l="1"/>
  <c r="T107" i="13"/>
  <c r="U107" i="13" s="1"/>
  <c r="X90" i="13"/>
  <c r="Y90" i="13" s="1"/>
  <c r="AB90" i="13" l="1"/>
  <c r="AA91" i="13" s="1"/>
  <c r="Z91" i="13" s="1"/>
  <c r="Q108" i="13"/>
  <c r="S109" i="13" s="1"/>
  <c r="R109" i="13" s="1"/>
  <c r="P109" i="13" s="1"/>
  <c r="W91" i="13" l="1"/>
  <c r="AC90" i="13"/>
  <c r="T108" i="13"/>
  <c r="U108" i="13" s="1"/>
  <c r="Q109" i="13"/>
  <c r="S110" i="13" s="1"/>
  <c r="R110" i="13" s="1"/>
  <c r="P110" i="13" s="1"/>
  <c r="AF90" i="13" l="1"/>
  <c r="AG90" i="13" s="1"/>
  <c r="X91" i="13"/>
  <c r="Y91" i="13" s="1"/>
  <c r="T109" i="13"/>
  <c r="U109" i="13" s="1"/>
  <c r="Q110" i="13"/>
  <c r="T110" i="13" s="1"/>
  <c r="AJ90" i="13" l="1"/>
  <c r="AK90" i="13" s="1"/>
  <c r="U110" i="13"/>
  <c r="AB91" i="13"/>
  <c r="AC91" i="13" s="1"/>
  <c r="S111" i="13"/>
  <c r="R111" i="13" s="1"/>
  <c r="P111" i="13" s="1"/>
  <c r="AI91" i="13" l="1"/>
  <c r="AH91" i="13" s="1"/>
  <c r="AA92" i="13"/>
  <c r="Z92" i="13" s="1"/>
  <c r="Q111" i="13"/>
  <c r="S112" i="13" s="1"/>
  <c r="AE91" i="13" l="1"/>
  <c r="AF91" i="13" s="1"/>
  <c r="AG91" i="13" s="1"/>
  <c r="W92" i="13"/>
  <c r="T111" i="13"/>
  <c r="U111" i="13" s="1"/>
  <c r="R112" i="13"/>
  <c r="P112" i="13" s="1"/>
  <c r="X92" i="13" l="1"/>
  <c r="Y92" i="13" s="1"/>
  <c r="AJ91" i="13"/>
  <c r="AI92" i="13" s="1"/>
  <c r="AH92" i="13" s="1"/>
  <c r="Q112" i="13"/>
  <c r="AB92" i="13" l="1"/>
  <c r="AC92" i="13" s="1"/>
  <c r="AK91" i="13"/>
  <c r="AE92" i="13"/>
  <c r="AF92" i="13"/>
  <c r="AG92" i="13" s="1"/>
  <c r="AA93" i="13"/>
  <c r="Z93" i="13" s="1"/>
  <c r="T112" i="13"/>
  <c r="U112" i="13" s="1"/>
  <c r="S113" i="13"/>
  <c r="AJ92" i="13" l="1"/>
  <c r="AI93" i="13" s="1"/>
  <c r="AH93" i="13" s="1"/>
  <c r="W93" i="13"/>
  <c r="Y93" i="13" s="1"/>
  <c r="X93" i="13"/>
  <c r="R113" i="13"/>
  <c r="P113" i="13" s="1"/>
  <c r="AK92" i="13" l="1"/>
  <c r="AE93" i="13"/>
  <c r="AB93" i="13"/>
  <c r="AC93" i="13" s="1"/>
  <c r="Q113" i="13"/>
  <c r="AG93" i="13" l="1"/>
  <c r="AF93" i="13"/>
  <c r="T113" i="13"/>
  <c r="U113" i="13" s="1"/>
  <c r="S114" i="13"/>
  <c r="AA94" i="13"/>
  <c r="Z94" i="13" s="1"/>
  <c r="AJ93" i="13" l="1"/>
  <c r="AK93" i="13" s="1"/>
  <c r="W94" i="13"/>
  <c r="R114" i="13"/>
  <c r="P114" i="13" s="1"/>
  <c r="AI94" i="13" l="1"/>
  <c r="AH94" i="13" s="1"/>
  <c r="X94" i="13"/>
  <c r="Y94" i="13" s="1"/>
  <c r="Q114" i="13"/>
  <c r="T114" i="13" s="1"/>
  <c r="U114" i="13" s="1"/>
  <c r="AE94" i="13" l="1"/>
  <c r="AB94" i="13"/>
  <c r="AC94" i="13" s="1"/>
  <c r="S115" i="13"/>
  <c r="R115" i="13" s="1"/>
  <c r="P115" i="13" s="1"/>
  <c r="AA95" i="13" l="1"/>
  <c r="Z95" i="13" s="1"/>
  <c r="AF94" i="13"/>
  <c r="AG94" i="13" s="1"/>
  <c r="AJ94" i="13" l="1"/>
  <c r="W95" i="13"/>
  <c r="Q115" i="13"/>
  <c r="S116" i="13" s="1"/>
  <c r="R116" i="13" s="1"/>
  <c r="P116" i="13" s="1"/>
  <c r="X95" i="13" l="1"/>
  <c r="Y95" i="13" s="1"/>
  <c r="AK94" i="13"/>
  <c r="AI95" i="13"/>
  <c r="AH95" i="13" s="1"/>
  <c r="T115" i="13"/>
  <c r="U115" i="13" s="1"/>
  <c r="Q116" i="13"/>
  <c r="AB95" i="13" l="1"/>
  <c r="AC95" i="13" s="1"/>
  <c r="AE95" i="13"/>
  <c r="AF95" i="13"/>
  <c r="AG95" i="13" s="1"/>
  <c r="T116" i="13"/>
  <c r="U116" i="13" s="1"/>
  <c r="S117" i="13"/>
  <c r="AA96" i="13" l="1"/>
  <c r="Z96" i="13" s="1"/>
  <c r="W96" i="13" s="1"/>
  <c r="AJ95" i="13"/>
  <c r="AK95" i="13" s="1"/>
  <c r="R117" i="13"/>
  <c r="P117" i="13" s="1"/>
  <c r="AI96" i="13" l="1"/>
  <c r="AH96" i="13" s="1"/>
  <c r="X96" i="13"/>
  <c r="Y96" i="13" s="1"/>
  <c r="Q117" i="13"/>
  <c r="T117" i="13" s="1"/>
  <c r="U117" i="13" s="1"/>
  <c r="AE96" i="13" l="1"/>
  <c r="AB96" i="13"/>
  <c r="AC96" i="13" s="1"/>
  <c r="S118" i="13"/>
  <c r="R118" i="13" s="1"/>
  <c r="P118" i="13" s="1"/>
  <c r="AM426" i="13"/>
  <c r="W426" i="13"/>
  <c r="W432" i="13" s="1"/>
  <c r="AU426" i="13"/>
  <c r="AE426" i="13"/>
  <c r="AI432" i="13" l="1"/>
  <c r="AH432" i="13" s="1"/>
  <c r="AE432" i="13"/>
  <c r="AY786" i="13"/>
  <c r="AX786" i="13" s="1"/>
  <c r="AV780" i="13"/>
  <c r="AZ776" i="13"/>
  <c r="AY773" i="13"/>
  <c r="AX773" i="13" s="1"/>
  <c r="AV767" i="13"/>
  <c r="AZ763" i="13"/>
  <c r="AY760" i="13"/>
  <c r="AX760" i="13" s="1"/>
  <c r="AV757" i="13"/>
  <c r="AZ753" i="13"/>
  <c r="AY750" i="13"/>
  <c r="AX750" i="13" s="1"/>
  <c r="AV744" i="13"/>
  <c r="AZ740" i="13"/>
  <c r="AY737" i="13"/>
  <c r="AX737" i="13" s="1"/>
  <c r="AV731" i="13"/>
  <c r="AZ727" i="13"/>
  <c r="AY724" i="13"/>
  <c r="AX724" i="13" s="1"/>
  <c r="AV721" i="13"/>
  <c r="AZ717" i="13"/>
  <c r="AY714" i="13"/>
  <c r="AX714" i="13" s="1"/>
  <c r="AV708" i="13"/>
  <c r="AZ704" i="13"/>
  <c r="AY701" i="13"/>
  <c r="AX701" i="13" s="1"/>
  <c r="AV695" i="13"/>
  <c r="AZ691" i="13"/>
  <c r="AY688" i="13"/>
  <c r="AX688" i="13" s="1"/>
  <c r="AV685" i="13"/>
  <c r="AZ681" i="13"/>
  <c r="AY678" i="13"/>
  <c r="AX678" i="13" s="1"/>
  <c r="AV672" i="13"/>
  <c r="AZ668" i="13"/>
  <c r="AY665" i="13"/>
  <c r="AX665" i="13" s="1"/>
  <c r="AV659" i="13"/>
  <c r="AZ655" i="13"/>
  <c r="AY652" i="13"/>
  <c r="AX652" i="13" s="1"/>
  <c r="AV649" i="13"/>
  <c r="AZ645" i="13"/>
  <c r="AY642" i="13"/>
  <c r="AX642" i="13" s="1"/>
  <c r="AV636" i="13"/>
  <c r="AZ632" i="13"/>
  <c r="AY629" i="13"/>
  <c r="AX629" i="13" s="1"/>
  <c r="AV623" i="13"/>
  <c r="AZ619" i="13"/>
  <c r="AY616" i="13"/>
  <c r="AX616" i="13" s="1"/>
  <c r="AV613" i="13"/>
  <c r="AZ609" i="13"/>
  <c r="AY606" i="13"/>
  <c r="AX606" i="13" s="1"/>
  <c r="AV600" i="13"/>
  <c r="AZ596" i="13"/>
  <c r="AY593" i="13"/>
  <c r="AX593" i="13" s="1"/>
  <c r="AV587" i="13"/>
  <c r="AZ583" i="13"/>
  <c r="AY580" i="13"/>
  <c r="AX580" i="13" s="1"/>
  <c r="AV577" i="13"/>
  <c r="AZ573" i="13"/>
  <c r="AY570" i="13"/>
  <c r="AX570" i="13" s="1"/>
  <c r="AV564" i="13"/>
  <c r="AZ560" i="13"/>
  <c r="AY557" i="13"/>
  <c r="AX557" i="13" s="1"/>
  <c r="AY785" i="13"/>
  <c r="AX785" i="13" s="1"/>
  <c r="AV779" i="13"/>
  <c r="AZ775" i="13"/>
  <c r="AY772" i="13"/>
  <c r="AX772" i="13" s="1"/>
  <c r="AV769" i="13"/>
  <c r="AZ765" i="13"/>
  <c r="AY762" i="13"/>
  <c r="AX762" i="13" s="1"/>
  <c r="AV756" i="13"/>
  <c r="AZ752" i="13"/>
  <c r="AY749" i="13"/>
  <c r="AX749" i="13" s="1"/>
  <c r="AV743" i="13"/>
  <c r="AZ739" i="13"/>
  <c r="AY736" i="13"/>
  <c r="AX736" i="13" s="1"/>
  <c r="AV733" i="13"/>
  <c r="AZ729" i="13"/>
  <c r="AY726" i="13"/>
  <c r="AX726" i="13" s="1"/>
  <c r="AV720" i="13"/>
  <c r="AZ716" i="13"/>
  <c r="AY713" i="13"/>
  <c r="AX713" i="13" s="1"/>
  <c r="AV707" i="13"/>
  <c r="AZ703" i="13"/>
  <c r="AY700" i="13"/>
  <c r="AX700" i="13" s="1"/>
  <c r="AV697" i="13"/>
  <c r="AZ693" i="13"/>
  <c r="AY690" i="13"/>
  <c r="AX690" i="13" s="1"/>
  <c r="AV684" i="13"/>
  <c r="AZ680" i="13"/>
  <c r="AY677" i="13"/>
  <c r="AX677" i="13" s="1"/>
  <c r="AV671" i="13"/>
  <c r="AZ667" i="13"/>
  <c r="AY664" i="13"/>
  <c r="AX664" i="13" s="1"/>
  <c r="AV661" i="13"/>
  <c r="AZ657" i="13"/>
  <c r="AY654" i="13"/>
  <c r="AX654" i="13" s="1"/>
  <c r="AV648" i="13"/>
  <c r="AZ644" i="13"/>
  <c r="AY641" i="13"/>
  <c r="AX641" i="13" s="1"/>
  <c r="AV635" i="13"/>
  <c r="AZ631" i="13"/>
  <c r="AY628" i="13"/>
  <c r="AX628" i="13" s="1"/>
  <c r="AV625" i="13"/>
  <c r="AZ621" i="13"/>
  <c r="AY618" i="13"/>
  <c r="AX618" i="13" s="1"/>
  <c r="AV612" i="13"/>
  <c r="AZ608" i="13"/>
  <c r="AY605" i="13"/>
  <c r="AX605" i="13" s="1"/>
  <c r="AV599" i="13"/>
  <c r="AZ595" i="13"/>
  <c r="AY592" i="13"/>
  <c r="AX592" i="13" s="1"/>
  <c r="AV589" i="13"/>
  <c r="AZ585" i="13"/>
  <c r="AY582" i="13"/>
  <c r="AX582" i="13" s="1"/>
  <c r="AV576" i="13"/>
  <c r="AZ572" i="13"/>
  <c r="AY569" i="13"/>
  <c r="AX569" i="13" s="1"/>
  <c r="AV563" i="13"/>
  <c r="AZ559" i="13"/>
  <c r="AY556" i="13"/>
  <c r="AX556" i="13" s="1"/>
  <c r="AV428" i="13"/>
  <c r="AZ787" i="13"/>
  <c r="AZ783" i="13"/>
  <c r="AZ779" i="13"/>
  <c r="AV776" i="13"/>
  <c r="AZ771" i="13"/>
  <c r="AV768" i="13"/>
  <c r="AV760" i="13"/>
  <c r="AY748" i="13"/>
  <c r="AX748" i="13" s="1"/>
  <c r="AY744" i="13"/>
  <c r="AX744" i="13" s="1"/>
  <c r="AY740" i="13"/>
  <c r="AX740" i="13" s="1"/>
  <c r="AZ736" i="13"/>
  <c r="AY732" i="13"/>
  <c r="AX732" i="13" s="1"/>
  <c r="AZ728" i="13"/>
  <c r="AV725" i="13"/>
  <c r="AZ720" i="13"/>
  <c r="AV717" i="13"/>
  <c r="AV713" i="13"/>
  <c r="AV709" i="13"/>
  <c r="AY697" i="13"/>
  <c r="AX697" i="13" s="1"/>
  <c r="AY689" i="13"/>
  <c r="AX689" i="13" s="1"/>
  <c r="AZ685" i="13"/>
  <c r="AY681" i="13"/>
  <c r="AX681" i="13" s="1"/>
  <c r="AZ677" i="13"/>
  <c r="AZ673" i="13"/>
  <c r="AZ669" i="13"/>
  <c r="AV666" i="13"/>
  <c r="AV662" i="13"/>
  <c r="AV658" i="13"/>
  <c r="AV654" i="13"/>
  <c r="AY646" i="13"/>
  <c r="AX646" i="13" s="1"/>
  <c r="AY638" i="13"/>
  <c r="AX638" i="13" s="1"/>
  <c r="AY634" i="13"/>
  <c r="AX634" i="13" s="1"/>
  <c r="AY630" i="13"/>
  <c r="AX630" i="13" s="1"/>
  <c r="AZ626" i="13"/>
  <c r="AZ622" i="13"/>
  <c r="AZ618" i="13"/>
  <c r="AZ614" i="13"/>
  <c r="AV611" i="13"/>
  <c r="AV607" i="13"/>
  <c r="AV603" i="13"/>
  <c r="AV595" i="13"/>
  <c r="AY587" i="13"/>
  <c r="AX587" i="13" s="1"/>
  <c r="AY583" i="13"/>
  <c r="AX583" i="13" s="1"/>
  <c r="AY579" i="13"/>
  <c r="AX579" i="13" s="1"/>
  <c r="AY575" i="13"/>
  <c r="AX575" i="13" s="1"/>
  <c r="AZ571" i="13"/>
  <c r="AZ567" i="13"/>
  <c r="AZ563" i="13"/>
  <c r="AV560" i="13"/>
  <c r="AZ555" i="13"/>
  <c r="AZ548" i="13"/>
  <c r="AV545" i="13"/>
  <c r="AY541" i="13"/>
  <c r="AX541" i="13" s="1"/>
  <c r="AZ537" i="13"/>
  <c r="AZ530" i="13"/>
  <c r="AV527" i="13"/>
  <c r="AY523" i="13"/>
  <c r="AX523" i="13" s="1"/>
  <c r="AZ519" i="13"/>
  <c r="AZ512" i="13"/>
  <c r="AV509" i="13"/>
  <c r="AY505" i="13"/>
  <c r="AX505" i="13" s="1"/>
  <c r="AZ501" i="13"/>
  <c r="AZ494" i="13"/>
  <c r="AV491" i="13"/>
  <c r="AY487" i="13"/>
  <c r="AX487" i="13" s="1"/>
  <c r="AZ483" i="13"/>
  <c r="AZ476" i="13"/>
  <c r="AV473" i="13"/>
  <c r="AY469" i="13"/>
  <c r="AX469" i="13" s="1"/>
  <c r="AZ465" i="13"/>
  <c r="AZ458" i="13"/>
  <c r="AV455" i="13"/>
  <c r="AY451" i="13"/>
  <c r="AX451" i="13" s="1"/>
  <c r="AZ447" i="13"/>
  <c r="AZ440" i="13"/>
  <c r="AV437" i="13"/>
  <c r="AY433" i="13"/>
  <c r="AX433" i="13" s="1"/>
  <c r="AY783" i="13"/>
  <c r="AX783" i="13" s="1"/>
  <c r="AZ774" i="13"/>
  <c r="AZ770" i="13"/>
  <c r="AY766" i="13"/>
  <c r="AX766" i="13" s="1"/>
  <c r="AV762" i="13"/>
  <c r="AV758" i="13"/>
  <c r="AY753" i="13"/>
  <c r="AX753" i="13" s="1"/>
  <c r="AV745" i="13"/>
  <c r="AV741" i="13"/>
  <c r="AV736" i="13"/>
  <c r="AV732" i="13"/>
  <c r="AV728" i="13"/>
  <c r="AY723" i="13"/>
  <c r="AX723" i="13" s="1"/>
  <c r="AV715" i="13"/>
  <c r="AZ710" i="13"/>
  <c r="AY706" i="13"/>
  <c r="AX706" i="13" s="1"/>
  <c r="AV698" i="13"/>
  <c r="AY693" i="13"/>
  <c r="AX693" i="13" s="1"/>
  <c r="AZ684" i="13"/>
  <c r="AY680" i="13"/>
  <c r="AX680" i="13" s="1"/>
  <c r="AY676" i="13"/>
  <c r="AX676" i="13" s="1"/>
  <c r="AV668" i="13"/>
  <c r="AY663" i="13"/>
  <c r="AX663" i="13" s="1"/>
  <c r="AY659" i="13"/>
  <c r="AX659" i="13" s="1"/>
  <c r="AV655" i="13"/>
  <c r="AZ650" i="13"/>
  <c r="AZ646" i="13"/>
  <c r="AV642" i="13"/>
  <c r="AZ637" i="13"/>
  <c r="AY633" i="13"/>
  <c r="AX633" i="13" s="1"/>
  <c r="AZ624" i="13"/>
  <c r="AZ620" i="13"/>
  <c r="AZ616" i="13"/>
  <c r="AV608" i="13"/>
  <c r="AZ603" i="13"/>
  <c r="AY599" i="13"/>
  <c r="AX599" i="13" s="1"/>
  <c r="AZ594" i="13"/>
  <c r="AZ590" i="13"/>
  <c r="AY586" i="13"/>
  <c r="AX586" i="13" s="1"/>
  <c r="AV582" i="13"/>
  <c r="AV782" i="13"/>
  <c r="AZ777" i="13"/>
  <c r="AZ773" i="13"/>
  <c r="AY769" i="13"/>
  <c r="AX769" i="13" s="1"/>
  <c r="AV765" i="13"/>
  <c r="AV761" i="13"/>
  <c r="AY756" i="13"/>
  <c r="AX756" i="13" s="1"/>
  <c r="AV752" i="13"/>
  <c r="AZ747" i="13"/>
  <c r="AY743" i="13"/>
  <c r="AX743" i="13" s="1"/>
  <c r="AV739" i="13"/>
  <c r="AV735" i="13"/>
  <c r="AZ730" i="13"/>
  <c r="AV718" i="13"/>
  <c r="AZ713" i="13"/>
  <c r="AY709" i="13"/>
  <c r="AX709" i="13" s="1"/>
  <c r="AV705" i="13"/>
  <c r="AZ700" i="13"/>
  <c r="AZ687" i="13"/>
  <c r="AY683" i="13"/>
  <c r="AX683" i="13" s="1"/>
  <c r="AY679" i="13"/>
  <c r="AX679" i="13" s="1"/>
  <c r="AV675" i="13"/>
  <c r="AZ670" i="13"/>
  <c r="AY666" i="13"/>
  <c r="AX666" i="13" s="1"/>
  <c r="AY662" i="13"/>
  <c r="AX662" i="13" s="1"/>
  <c r="AY657" i="13"/>
  <c r="AX657" i="13" s="1"/>
  <c r="AY653" i="13"/>
  <c r="AX653" i="13" s="1"/>
  <c r="AY649" i="13"/>
  <c r="AX649" i="13" s="1"/>
  <c r="AV645" i="13"/>
  <c r="AZ640" i="13"/>
  <c r="AY636" i="13"/>
  <c r="AX636" i="13" s="1"/>
  <c r="AZ627" i="13"/>
  <c r="AZ623" i="13"/>
  <c r="AY619" i="13"/>
  <c r="AX619" i="13" s="1"/>
  <c r="AV615" i="13"/>
  <c r="AZ610" i="13"/>
  <c r="AV602" i="13"/>
  <c r="AZ597" i="13"/>
  <c r="AZ593" i="13"/>
  <c r="AY589" i="13"/>
  <c r="AX589" i="13" s="1"/>
  <c r="AV585" i="13"/>
  <c r="AV581" i="13"/>
  <c r="AY576" i="13"/>
  <c r="AX576" i="13" s="1"/>
  <c r="AV568" i="13"/>
  <c r="AY563" i="13"/>
  <c r="AX563" i="13" s="1"/>
  <c r="AV559" i="13"/>
  <c r="AV555" i="13"/>
  <c r="AV551" i="13"/>
  <c r="AV547" i="13"/>
  <c r="AY539" i="13"/>
  <c r="AX539" i="13" s="1"/>
  <c r="AY535" i="13"/>
  <c r="AX535" i="13" s="1"/>
  <c r="AY531" i="13"/>
  <c r="AX531" i="13" s="1"/>
  <c r="AZ527" i="13"/>
  <c r="AZ523" i="13"/>
  <c r="AY519" i="13"/>
  <c r="AX519" i="13" s="1"/>
  <c r="AZ515" i="13"/>
  <c r="AZ511" i="13"/>
  <c r="AZ507" i="13"/>
  <c r="AV504" i="13"/>
  <c r="AV500" i="13"/>
  <c r="AV496" i="13"/>
  <c r="AY488" i="13"/>
  <c r="AX488" i="13" s="1"/>
  <c r="AY484" i="13"/>
  <c r="AX484" i="13" s="1"/>
  <c r="AY480" i="13"/>
  <c r="AX480" i="13" s="1"/>
  <c r="AY476" i="13"/>
  <c r="AX476" i="13" s="1"/>
  <c r="AY472" i="13"/>
  <c r="AX472" i="13" s="1"/>
  <c r="AY468" i="13"/>
  <c r="AX468" i="13" s="1"/>
  <c r="AZ464" i="13"/>
  <c r="AZ460" i="13"/>
  <c r="AZ456" i="13"/>
  <c r="AV453" i="13"/>
  <c r="AV449" i="13"/>
  <c r="AV445" i="13"/>
  <c r="AY437" i="13"/>
  <c r="AX437" i="13" s="1"/>
  <c r="AV433" i="13"/>
  <c r="AV786" i="13"/>
  <c r="AZ781" i="13"/>
  <c r="AY777" i="13"/>
  <c r="AX777" i="13" s="1"/>
  <c r="AZ768" i="13"/>
  <c r="AZ764" i="13"/>
  <c r="AZ760" i="13"/>
  <c r="AZ755" i="13"/>
  <c r="AZ751" i="13"/>
  <c r="AY747" i="13"/>
  <c r="AX747" i="13" s="1"/>
  <c r="AZ738" i="13"/>
  <c r="AZ734" i="13"/>
  <c r="AY730" i="13"/>
  <c r="AX730" i="13" s="1"/>
  <c r="AV726" i="13"/>
  <c r="AV722" i="13"/>
  <c r="AY717" i="13"/>
  <c r="AX717" i="13" s="1"/>
  <c r="AZ708" i="13"/>
  <c r="AY704" i="13"/>
  <c r="AX704" i="13" s="1"/>
  <c r="AV700" i="13"/>
  <c r="AV696" i="13"/>
  <c r="AV692" i="13"/>
  <c r="AY687" i="13"/>
  <c r="AX687" i="13" s="1"/>
  <c r="AV679" i="13"/>
  <c r="AZ674" i="13"/>
  <c r="AY670" i="13"/>
  <c r="AX670" i="13" s="1"/>
  <c r="AZ661" i="13"/>
  <c r="AZ648" i="13"/>
  <c r="AY644" i="13"/>
  <c r="AX644" i="13" s="1"/>
  <c r="AY640" i="13"/>
  <c r="AX640" i="13" s="1"/>
  <c r="AV632" i="13"/>
  <c r="AY627" i="13"/>
  <c r="AX627" i="13" s="1"/>
  <c r="AY623" i="13"/>
  <c r="AX623" i="13" s="1"/>
  <c r="AV619" i="13"/>
  <c r="AY614" i="13"/>
  <c r="AX614" i="13" s="1"/>
  <c r="AY610" i="13"/>
  <c r="AX610" i="13" s="1"/>
  <c r="AV606" i="13"/>
  <c r="AZ601" i="13"/>
  <c r="AY597" i="13"/>
  <c r="AX597" i="13" s="1"/>
  <c r="AZ588" i="13"/>
  <c r="AZ584" i="13"/>
  <c r="AV785" i="13"/>
  <c r="AY779" i="13"/>
  <c r="AX779" i="13" s="1"/>
  <c r="AV774" i="13"/>
  <c r="AZ767" i="13"/>
  <c r="AZ756" i="13"/>
  <c r="AZ750" i="13"/>
  <c r="AY745" i="13"/>
  <c r="AX745" i="13" s="1"/>
  <c r="AY739" i="13"/>
  <c r="AX739" i="13" s="1"/>
  <c r="AZ733" i="13"/>
  <c r="AY722" i="13"/>
  <c r="AX722" i="13" s="1"/>
  <c r="AV711" i="13"/>
  <c r="AY705" i="13"/>
  <c r="AX705" i="13" s="1"/>
  <c r="AV694" i="13"/>
  <c r="AV688" i="13"/>
  <c r="AY682" i="13"/>
  <c r="AX682" i="13" s="1"/>
  <c r="AZ676" i="13"/>
  <c r="AV665" i="13"/>
  <c r="AZ659" i="13"/>
  <c r="AZ653" i="13"/>
  <c r="AZ647" i="13"/>
  <c r="AZ642" i="13"/>
  <c r="AZ636" i="13"/>
  <c r="AZ630" i="13"/>
  <c r="AY625" i="13"/>
  <c r="AX625" i="13" s="1"/>
  <c r="AV620" i="13"/>
  <c r="AZ613" i="13"/>
  <c r="AY602" i="13"/>
  <c r="AX602" i="13" s="1"/>
  <c r="AY596" i="13"/>
  <c r="AX596" i="13" s="1"/>
  <c r="AV591" i="13"/>
  <c r="AZ579" i="13"/>
  <c r="AV575" i="13"/>
  <c r="AZ565" i="13"/>
  <c r="AZ556" i="13"/>
  <c r="AV552" i="13"/>
  <c r="AZ547" i="13"/>
  <c r="AY543" i="13"/>
  <c r="AX543" i="13" s="1"/>
  <c r="AV539" i="13"/>
  <c r="AZ534" i="13"/>
  <c r="AY530" i="13"/>
  <c r="AX530" i="13" s="1"/>
  <c r="AV526" i="13"/>
  <c r="AV522" i="13"/>
  <c r="AZ517" i="13"/>
  <c r="AY513" i="13"/>
  <c r="AX513" i="13" s="1"/>
  <c r="AY509" i="13"/>
  <c r="AX509" i="13" s="1"/>
  <c r="AZ504" i="13"/>
  <c r="AZ500" i="13"/>
  <c r="AY496" i="13"/>
  <c r="AX496" i="13" s="1"/>
  <c r="AV492" i="13"/>
  <c r="AZ487" i="13"/>
  <c r="AV479" i="13"/>
  <c r="AZ474" i="13"/>
  <c r="AZ470" i="13"/>
  <c r="AY466" i="13"/>
  <c r="AX466" i="13" s="1"/>
  <c r="AV462" i="13"/>
  <c r="AZ457" i="13"/>
  <c r="AY453" i="13"/>
  <c r="AX453" i="13" s="1"/>
  <c r="AY449" i="13"/>
  <c r="AX449" i="13" s="1"/>
  <c r="AZ444" i="13"/>
  <c r="AY440" i="13"/>
  <c r="AX440" i="13" s="1"/>
  <c r="AV436" i="13"/>
  <c r="AZ782" i="13"/>
  <c r="AY776" i="13"/>
  <c r="AX776" i="13" s="1"/>
  <c r="AY770" i="13"/>
  <c r="AX770" i="13" s="1"/>
  <c r="AV764" i="13"/>
  <c r="AY751" i="13"/>
  <c r="AX751" i="13" s="1"/>
  <c r="AZ745" i="13"/>
  <c r="AY738" i="13"/>
  <c r="AX738" i="13" s="1"/>
  <c r="AZ732" i="13"/>
  <c r="AZ726" i="13"/>
  <c r="AZ707" i="13"/>
  <c r="AV702" i="13"/>
  <c r="AY695" i="13"/>
  <c r="AX695" i="13" s="1"/>
  <c r="AZ689" i="13"/>
  <c r="AV683" i="13"/>
  <c r="AV677" i="13"/>
  <c r="AV670" i="13"/>
  <c r="AV664" i="13"/>
  <c r="AY658" i="13"/>
  <c r="AX658" i="13" s="1"/>
  <c r="AZ651" i="13"/>
  <c r="AY645" i="13"/>
  <c r="AX645" i="13" s="1"/>
  <c r="AY639" i="13"/>
  <c r="AX639" i="13" s="1"/>
  <c r="AV627" i="13"/>
  <c r="AV621" i="13"/>
  <c r="AY608" i="13"/>
  <c r="AX608" i="13" s="1"/>
  <c r="AY601" i="13"/>
  <c r="AX601" i="13" s="1"/>
  <c r="AV596" i="13"/>
  <c r="AZ589" i="13"/>
  <c r="AV583" i="13"/>
  <c r="AV578" i="13"/>
  <c r="AV573" i="13"/>
  <c r="AY567" i="13"/>
  <c r="AX567" i="13" s="1"/>
  <c r="AY562" i="13"/>
  <c r="AX562" i="13" s="1"/>
  <c r="AZ557" i="13"/>
  <c r="AZ552" i="13"/>
  <c r="AV548" i="13"/>
  <c r="AV543" i="13"/>
  <c r="AY538" i="13"/>
  <c r="AX538" i="13" s="1"/>
  <c r="AZ533" i="13"/>
  <c r="AV529" i="13"/>
  <c r="AZ524" i="13"/>
  <c r="AV520" i="13"/>
  <c r="AV515" i="13"/>
  <c r="AY510" i="13"/>
  <c r="AX510" i="13" s="1"/>
  <c r="AV506" i="13"/>
  <c r="AZ496" i="13"/>
  <c r="AZ491" i="13"/>
  <c r="AZ486" i="13"/>
  <c r="AY482" i="13"/>
  <c r="AX482" i="13" s="1"/>
  <c r="AZ477" i="13"/>
  <c r="AY473" i="13"/>
  <c r="AX473" i="13" s="1"/>
  <c r="AZ463" i="13"/>
  <c r="AY454" i="13"/>
  <c r="AX454" i="13" s="1"/>
  <c r="AV450" i="13"/>
  <c r="AY445" i="13"/>
  <c r="AX445" i="13" s="1"/>
  <c r="AV440" i="13"/>
  <c r="AY435" i="13"/>
  <c r="AX435" i="13" s="1"/>
  <c r="AY782" i="13"/>
  <c r="AX782" i="13" s="1"/>
  <c r="AV770" i="13"/>
  <c r="AY763" i="13"/>
  <c r="AX763" i="13" s="1"/>
  <c r="AZ757" i="13"/>
  <c r="AV751" i="13"/>
  <c r="AZ744" i="13"/>
  <c r="AZ725" i="13"/>
  <c r="AZ719" i="13"/>
  <c r="AV714" i="13"/>
  <c r="AY707" i="13"/>
  <c r="AX707" i="13" s="1"/>
  <c r="AZ701" i="13"/>
  <c r="AV689" i="13"/>
  <c r="AZ682" i="13"/>
  <c r="AV676" i="13"/>
  <c r="AY669" i="13"/>
  <c r="AX669" i="13" s="1"/>
  <c r="AZ663" i="13"/>
  <c r="AV657" i="13"/>
  <c r="AY651" i="13"/>
  <c r="AX651" i="13" s="1"/>
  <c r="AV639" i="13"/>
  <c r="AV633" i="13"/>
  <c r="AY626" i="13"/>
  <c r="AX626" i="13" s="1"/>
  <c r="AY620" i="13"/>
  <c r="AX620" i="13" s="1"/>
  <c r="AV614" i="13"/>
  <c r="AZ607" i="13"/>
  <c r="AV601" i="13"/>
  <c r="AY595" i="13"/>
  <c r="AX595" i="13" s="1"/>
  <c r="AY588" i="13"/>
  <c r="AX588" i="13" s="1"/>
  <c r="AZ582" i="13"/>
  <c r="AZ577" i="13"/>
  <c r="AY572" i="13"/>
  <c r="AX572" i="13" s="1"/>
  <c r="AV567" i="13"/>
  <c r="AV562" i="13"/>
  <c r="AY552" i="13"/>
  <c r="AX552" i="13" s="1"/>
  <c r="AY547" i="13"/>
  <c r="AX547" i="13" s="1"/>
  <c r="AZ542" i="13"/>
  <c r="AV538" i="13"/>
  <c r="AY533" i="13"/>
  <c r="AX533" i="13" s="1"/>
  <c r="AZ528" i="13"/>
  <c r="AY524" i="13"/>
  <c r="AX524" i="13" s="1"/>
  <c r="AZ514" i="13"/>
  <c r="AZ505" i="13"/>
  <c r="AV501" i="13"/>
  <c r="AZ495" i="13"/>
  <c r="AY491" i="13"/>
  <c r="AX491" i="13" s="1"/>
  <c r="AY486" i="13"/>
  <c r="AX486" i="13" s="1"/>
  <c r="AV482" i="13"/>
  <c r="AY477" i="13"/>
  <c r="AX477" i="13" s="1"/>
  <c r="AZ472" i="13"/>
  <c r="AV468" i="13"/>
  <c r="AY463" i="13"/>
  <c r="AX463" i="13" s="1"/>
  <c r="AV459" i="13"/>
  <c r="AV454" i="13"/>
  <c r="AZ449" i="13"/>
  <c r="AY444" i="13"/>
  <c r="AX444" i="13" s="1"/>
  <c r="AZ439" i="13"/>
  <c r="AV787" i="13"/>
  <c r="AZ780" i="13"/>
  <c r="AY774" i="13"/>
  <c r="AX774" i="13" s="1"/>
  <c r="AZ761" i="13"/>
  <c r="AZ749" i="13"/>
  <c r="AZ742" i="13"/>
  <c r="AZ724" i="13"/>
  <c r="AZ718" i="13"/>
  <c r="AV712" i="13"/>
  <c r="AV706" i="13"/>
  <c r="AY699" i="13"/>
  <c r="AX699" i="13" s="1"/>
  <c r="AV693" i="13"/>
  <c r="AZ686" i="13"/>
  <c r="AV681" i="13"/>
  <c r="AY674" i="13"/>
  <c r="AX674" i="13" s="1"/>
  <c r="AY668" i="13"/>
  <c r="AX668" i="13" s="1"/>
  <c r="AZ662" i="13"/>
  <c r="AV650" i="13"/>
  <c r="AZ643" i="13"/>
  <c r="AY637" i="13"/>
  <c r="AX637" i="13" s="1"/>
  <c r="AV631" i="13"/>
  <c r="AY624" i="13"/>
  <c r="AX624" i="13" s="1"/>
  <c r="AV618" i="13"/>
  <c r="AY612" i="13"/>
  <c r="AX612" i="13" s="1"/>
  <c r="AZ605" i="13"/>
  <c r="AV594" i="13"/>
  <c r="AZ587" i="13"/>
  <c r="AY581" i="13"/>
  <c r="AX581" i="13" s="1"/>
  <c r="AV571" i="13"/>
  <c r="AV566" i="13"/>
  <c r="AV561" i="13"/>
  <c r="AY555" i="13"/>
  <c r="AX555" i="13" s="1"/>
  <c r="AZ550" i="13"/>
  <c r="AZ541" i="13"/>
  <c r="AV537" i="13"/>
  <c r="AY532" i="13"/>
  <c r="AX532" i="13" s="1"/>
  <c r="AV528" i="13"/>
  <c r="AZ522" i="13"/>
  <c r="AY518" i="13"/>
  <c r="AX518" i="13" s="1"/>
  <c r="AZ513" i="13"/>
  <c r="AZ508" i="13"/>
  <c r="AY499" i="13"/>
  <c r="AX499" i="13" s="1"/>
  <c r="AV495" i="13"/>
  <c r="AV490" i="13"/>
  <c r="AZ485" i="13"/>
  <c r="AV481" i="13"/>
  <c r="AV476" i="13"/>
  <c r="AY471" i="13"/>
  <c r="AX471" i="13" s="1"/>
  <c r="AV467" i="13"/>
  <c r="AY462" i="13"/>
  <c r="AX462" i="13" s="1"/>
  <c r="AY457" i="13"/>
  <c r="AX457" i="13" s="1"/>
  <c r="AZ452" i="13"/>
  <c r="AV448" i="13"/>
  <c r="AY443" i="13"/>
  <c r="AX443" i="13" s="1"/>
  <c r="AZ438" i="13"/>
  <c r="AY434" i="13"/>
  <c r="AX434" i="13" s="1"/>
  <c r="AZ786" i="13"/>
  <c r="AY780" i="13"/>
  <c r="AX780" i="13" s="1"/>
  <c r="AY767" i="13"/>
  <c r="AX767" i="13" s="1"/>
  <c r="AY761" i="13"/>
  <c r="AX761" i="13" s="1"/>
  <c r="AV755" i="13"/>
  <c r="AV749" i="13"/>
  <c r="AY742" i="13"/>
  <c r="AX742" i="13" s="1"/>
  <c r="AV737" i="13"/>
  <c r="AV730" i="13"/>
  <c r="AV724" i="13"/>
  <c r="AY718" i="13"/>
  <c r="AX718" i="13" s="1"/>
  <c r="AZ711" i="13"/>
  <c r="AZ705" i="13"/>
  <c r="AV699" i="13"/>
  <c r="AZ692" i="13"/>
  <c r="AY686" i="13"/>
  <c r="AX686" i="13" s="1"/>
  <c r="AV674" i="13"/>
  <c r="AY661" i="13"/>
  <c r="AX661" i="13" s="1"/>
  <c r="AV656" i="13"/>
  <c r="AZ649" i="13"/>
  <c r="AY643" i="13"/>
  <c r="AX643" i="13" s="1"/>
  <c r="AV637" i="13"/>
  <c r="AZ617" i="13"/>
  <c r="AZ611" i="13"/>
  <c r="AZ599" i="13"/>
  <c r="AV593" i="13"/>
  <c r="AZ575" i="13"/>
  <c r="AZ570" i="13"/>
  <c r="AY565" i="13"/>
  <c r="AX565" i="13" s="1"/>
  <c r="AY560" i="13"/>
  <c r="AX560" i="13" s="1"/>
  <c r="AY550" i="13"/>
  <c r="AX550" i="13" s="1"/>
  <c r="AV546" i="13"/>
  <c r="AV541" i="13"/>
  <c r="AZ536" i="13"/>
  <c r="AV532" i="13"/>
  <c r="AY527" i="13"/>
  <c r="AX527" i="13" s="1"/>
  <c r="AY522" i="13"/>
  <c r="AX522" i="13" s="1"/>
  <c r="AV518" i="13"/>
  <c r="AY508" i="13"/>
  <c r="AX508" i="13" s="1"/>
  <c r="AZ503" i="13"/>
  <c r="AV499" i="13"/>
  <c r="AY494" i="13"/>
  <c r="AX494" i="13" s="1"/>
  <c r="AZ489" i="13"/>
  <c r="AY485" i="13"/>
  <c r="AX485" i="13" s="1"/>
  <c r="AZ480" i="13"/>
  <c r="AZ475" i="13"/>
  <c r="AZ466" i="13"/>
  <c r="AZ461" i="13"/>
  <c r="AV457" i="13"/>
  <c r="AY452" i="13"/>
  <c r="AX452" i="13" s="1"/>
  <c r="AY447" i="13"/>
  <c r="AX447" i="13" s="1"/>
  <c r="AV443" i="13"/>
  <c r="AY438" i="13"/>
  <c r="AX438" i="13" s="1"/>
  <c r="AV434" i="13"/>
  <c r="AY787" i="13"/>
  <c r="AX787" i="13" s="1"/>
  <c r="AV778" i="13"/>
  <c r="AY768" i="13"/>
  <c r="AX768" i="13" s="1"/>
  <c r="AV759" i="13"/>
  <c r="AV750" i="13"/>
  <c r="AY731" i="13"/>
  <c r="AX731" i="13" s="1"/>
  <c r="AZ721" i="13"/>
  <c r="AY712" i="13"/>
  <c r="AX712" i="13" s="1"/>
  <c r="AV703" i="13"/>
  <c r="AY694" i="13"/>
  <c r="AX694" i="13" s="1"/>
  <c r="AY684" i="13"/>
  <c r="AX684" i="13" s="1"/>
  <c r="AY675" i="13"/>
  <c r="AX675" i="13" s="1"/>
  <c r="AZ665" i="13"/>
  <c r="AY656" i="13"/>
  <c r="AX656" i="13" s="1"/>
  <c r="AV638" i="13"/>
  <c r="AZ628" i="13"/>
  <c r="AY609" i="13"/>
  <c r="AX609" i="13" s="1"/>
  <c r="AY600" i="13"/>
  <c r="AX600" i="13" s="1"/>
  <c r="AY591" i="13"/>
  <c r="AX591" i="13" s="1"/>
  <c r="AZ581" i="13"/>
  <c r="AV574" i="13"/>
  <c r="AY566" i="13"/>
  <c r="AX566" i="13" s="1"/>
  <c r="AY558" i="13"/>
  <c r="AX558" i="13" s="1"/>
  <c r="AY551" i="13"/>
  <c r="AX551" i="13" s="1"/>
  <c r="AY544" i="13"/>
  <c r="AX544" i="13" s="1"/>
  <c r="AV530" i="13"/>
  <c r="AV523" i="13"/>
  <c r="AY516" i="13"/>
  <c r="AX516" i="13" s="1"/>
  <c r="AZ509" i="13"/>
  <c r="AY502" i="13"/>
  <c r="AX502" i="13" s="1"/>
  <c r="AZ488" i="13"/>
  <c r="AY481" i="13"/>
  <c r="AX481" i="13" s="1"/>
  <c r="AY467" i="13"/>
  <c r="AX467" i="13" s="1"/>
  <c r="AV460" i="13"/>
  <c r="AY446" i="13"/>
  <c r="AX446" i="13" s="1"/>
  <c r="AV439" i="13"/>
  <c r="AZ785" i="13"/>
  <c r="AZ758" i="13"/>
  <c r="AZ748" i="13"/>
  <c r="AY729" i="13"/>
  <c r="AX729" i="13" s="1"/>
  <c r="AY721" i="13"/>
  <c r="AX721" i="13" s="1"/>
  <c r="AY711" i="13"/>
  <c r="AX711" i="13" s="1"/>
  <c r="AZ702" i="13"/>
  <c r="AY692" i="13"/>
  <c r="AX692" i="13" s="1"/>
  <c r="AV777" i="13"/>
  <c r="AZ766" i="13"/>
  <c r="AY758" i="13"/>
  <c r="AX758" i="13" s="1"/>
  <c r="AV748" i="13"/>
  <c r="AV740" i="13"/>
  <c r="AY720" i="13"/>
  <c r="AX720" i="13" s="1"/>
  <c r="AY710" i="13"/>
  <c r="AX710" i="13" s="1"/>
  <c r="AY702" i="13"/>
  <c r="AX702" i="13" s="1"/>
  <c r="AY691" i="13"/>
  <c r="AX691" i="13" s="1"/>
  <c r="AZ683" i="13"/>
  <c r="AV673" i="13"/>
  <c r="AZ664" i="13"/>
  <c r="AZ654" i="13"/>
  <c r="AV646" i="13"/>
  <c r="AY635" i="13"/>
  <c r="AX635" i="13" s="1"/>
  <c r="AV609" i="13"/>
  <c r="AY598" i="13"/>
  <c r="AX598" i="13" s="1"/>
  <c r="AV590" i="13"/>
  <c r="AV580" i="13"/>
  <c r="AZ564" i="13"/>
  <c r="AV558" i="13"/>
  <c r="AZ549" i="13"/>
  <c r="AZ543" i="13"/>
  <c r="AV536" i="13"/>
  <c r="AY529" i="13"/>
  <c r="AX529" i="13" s="1"/>
  <c r="AZ521" i="13"/>
  <c r="AY515" i="13"/>
  <c r="AX515" i="13" s="1"/>
  <c r="AY507" i="13"/>
  <c r="AX507" i="13" s="1"/>
  <c r="AY501" i="13"/>
  <c r="AX501" i="13" s="1"/>
  <c r="AZ493" i="13"/>
  <c r="AV487" i="13"/>
  <c r="AZ479" i="13"/>
  <c r="AZ473" i="13"/>
  <c r="AY465" i="13"/>
  <c r="AX465" i="13" s="1"/>
  <c r="AY459" i="13"/>
  <c r="AX459" i="13" s="1"/>
  <c r="AZ451" i="13"/>
  <c r="AZ445" i="13"/>
  <c r="AV438" i="13"/>
  <c r="AV783" i="13"/>
  <c r="AY757" i="13"/>
  <c r="AX757" i="13" s="1"/>
  <c r="AV746" i="13"/>
  <c r="AV734" i="13"/>
  <c r="AY719" i="13"/>
  <c r="AX719" i="13" s="1"/>
  <c r="AY696" i="13"/>
  <c r="AX696" i="13" s="1"/>
  <c r="AY672" i="13"/>
  <c r="AX672" i="13" s="1"/>
  <c r="AY660" i="13"/>
  <c r="AX660" i="13" s="1"/>
  <c r="AY650" i="13"/>
  <c r="AX650" i="13" s="1"/>
  <c r="AZ639" i="13"/>
  <c r="AV628" i="13"/>
  <c r="AV616" i="13"/>
  <c r="AZ604" i="13"/>
  <c r="AV584" i="13"/>
  <c r="AY573" i="13"/>
  <c r="AX573" i="13" s="1"/>
  <c r="AY554" i="13"/>
  <c r="AX554" i="13" s="1"/>
  <c r="AY546" i="13"/>
  <c r="AX546" i="13" s="1"/>
  <c r="AZ538" i="13"/>
  <c r="AZ529" i="13"/>
  <c r="AV521" i="13"/>
  <c r="AY512" i="13"/>
  <c r="AX512" i="13" s="1"/>
  <c r="AY504" i="13"/>
  <c r="AX504" i="13" s="1"/>
  <c r="AV497" i="13"/>
  <c r="AV488" i="13"/>
  <c r="AZ478" i="13"/>
  <c r="AY470" i="13"/>
  <c r="AX470" i="13" s="1"/>
  <c r="AZ462" i="13"/>
  <c r="AZ454" i="13"/>
  <c r="AV446" i="13"/>
  <c r="AZ436" i="13"/>
  <c r="AY781" i="13"/>
  <c r="AX781" i="13" s="1"/>
  <c r="AV771" i="13"/>
  <c r="AY755" i="13"/>
  <c r="AX755" i="13" s="1"/>
  <c r="AY733" i="13"/>
  <c r="AX733" i="13" s="1"/>
  <c r="AV719" i="13"/>
  <c r="AZ695" i="13"/>
  <c r="AV682" i="13"/>
  <c r="AZ671" i="13"/>
  <c r="AY648" i="13"/>
  <c r="AX648" i="13" s="1"/>
  <c r="AZ638" i="13"/>
  <c r="AV626" i="13"/>
  <c r="AZ615" i="13"/>
  <c r="AY604" i="13"/>
  <c r="AX604" i="13" s="1"/>
  <c r="AZ592" i="13"/>
  <c r="AV572" i="13"/>
  <c r="AV554" i="13"/>
  <c r="AZ545" i="13"/>
  <c r="AY537" i="13"/>
  <c r="AX537" i="13" s="1"/>
  <c r="AY528" i="13"/>
  <c r="AX528" i="13" s="1"/>
  <c r="AZ520" i="13"/>
  <c r="AV512" i="13"/>
  <c r="AY503" i="13"/>
  <c r="AX503" i="13" s="1"/>
  <c r="AY495" i="13"/>
  <c r="AX495" i="13" s="1"/>
  <c r="AY478" i="13"/>
  <c r="AX478" i="13" s="1"/>
  <c r="AV470" i="13"/>
  <c r="AY461" i="13"/>
  <c r="AX461" i="13" s="1"/>
  <c r="AZ453" i="13"/>
  <c r="AV444" i="13"/>
  <c r="AY436" i="13"/>
  <c r="AX436" i="13" s="1"/>
  <c r="AV781" i="13"/>
  <c r="AZ769" i="13"/>
  <c r="AZ754" i="13"/>
  <c r="AZ743" i="13"/>
  <c r="AZ731" i="13"/>
  <c r="AZ706" i="13"/>
  <c r="AZ694" i="13"/>
  <c r="AY671" i="13"/>
  <c r="AX671" i="13" s="1"/>
  <c r="AV660" i="13"/>
  <c r="AZ635" i="13"/>
  <c r="AZ625" i="13"/>
  <c r="AY615" i="13"/>
  <c r="AX615" i="13" s="1"/>
  <c r="AV604" i="13"/>
  <c r="AV592" i="13"/>
  <c r="AZ580" i="13"/>
  <c r="AY571" i="13"/>
  <c r="AX571" i="13" s="1"/>
  <c r="AZ562" i="13"/>
  <c r="AZ553" i="13"/>
  <c r="AY545" i="13"/>
  <c r="AX545" i="13" s="1"/>
  <c r="AY536" i="13"/>
  <c r="AX536" i="13" s="1"/>
  <c r="AY520" i="13"/>
  <c r="AX520" i="13" s="1"/>
  <c r="AY511" i="13"/>
  <c r="AX511" i="13" s="1"/>
  <c r="AV503" i="13"/>
  <c r="AV494" i="13"/>
  <c r="AV486" i="13"/>
  <c r="AV478" i="13"/>
  <c r="AZ469" i="13"/>
  <c r="AV461" i="13"/>
  <c r="AV452" i="13"/>
  <c r="AZ443" i="13"/>
  <c r="AZ435" i="13"/>
  <c r="AV766" i="13"/>
  <c r="AY754" i="13"/>
  <c r="AX754" i="13" s="1"/>
  <c r="AV742" i="13"/>
  <c r="AV729" i="13"/>
  <c r="AY716" i="13"/>
  <c r="AX716" i="13" s="1"/>
  <c r="AV691" i="13"/>
  <c r="AV680" i="13"/>
  <c r="AY647" i="13"/>
  <c r="AX647" i="13" s="1"/>
  <c r="AV624" i="13"/>
  <c r="AY613" i="13"/>
  <c r="AX613" i="13" s="1"/>
  <c r="AY603" i="13"/>
  <c r="AX603" i="13" s="1"/>
  <c r="AZ591" i="13"/>
  <c r="AV579" i="13"/>
  <c r="AV570" i="13"/>
  <c r="AZ561" i="13"/>
  <c r="AY553" i="13"/>
  <c r="AX553" i="13" s="1"/>
  <c r="AZ544" i="13"/>
  <c r="AZ535" i="13"/>
  <c r="AZ526" i="13"/>
  <c r="AV519" i="13"/>
  <c r="AV511" i="13"/>
  <c r="AZ502" i="13"/>
  <c r="AY493" i="13"/>
  <c r="AX493" i="13" s="1"/>
  <c r="AV485" i="13"/>
  <c r="AV469" i="13"/>
  <c r="AY460" i="13"/>
  <c r="AX460" i="13" s="1"/>
  <c r="AV451" i="13"/>
  <c r="AZ442" i="13"/>
  <c r="AV435" i="13"/>
  <c r="AV772" i="13"/>
  <c r="AZ697" i="13"/>
  <c r="AZ606" i="13"/>
  <c r="AV514" i="13"/>
  <c r="AZ778" i="13"/>
  <c r="AY765" i="13"/>
  <c r="AX765" i="13" s="1"/>
  <c r="AV754" i="13"/>
  <c r="AZ741" i="13"/>
  <c r="AY728" i="13"/>
  <c r="AX728" i="13" s="1"/>
  <c r="AV716" i="13"/>
  <c r="AV704" i="13"/>
  <c r="AZ690" i="13"/>
  <c r="AZ679" i="13"/>
  <c r="AV669" i="13"/>
  <c r="AZ658" i="13"/>
  <c r="AV647" i="13"/>
  <c r="AZ634" i="13"/>
  <c r="AZ612" i="13"/>
  <c r="AZ602" i="13"/>
  <c r="AY590" i="13"/>
  <c r="AX590" i="13" s="1"/>
  <c r="AZ578" i="13"/>
  <c r="AZ569" i="13"/>
  <c r="AY561" i="13"/>
  <c r="AX561" i="13" s="1"/>
  <c r="AV553" i="13"/>
  <c r="AV544" i="13"/>
  <c r="AV535" i="13"/>
  <c r="AY526" i="13"/>
  <c r="AX526" i="13" s="1"/>
  <c r="AZ518" i="13"/>
  <c r="AZ510" i="13"/>
  <c r="AV502" i="13"/>
  <c r="AV493" i="13"/>
  <c r="AZ484" i="13"/>
  <c r="AV477" i="13"/>
  <c r="AZ468" i="13"/>
  <c r="AZ459" i="13"/>
  <c r="AZ450" i="13"/>
  <c r="AY442" i="13"/>
  <c r="AX442" i="13" s="1"/>
  <c r="AZ434" i="13"/>
  <c r="AY775" i="13"/>
  <c r="AX775" i="13" s="1"/>
  <c r="AY764" i="13"/>
  <c r="AX764" i="13" s="1"/>
  <c r="AV753" i="13"/>
  <c r="AV738" i="13"/>
  <c r="AV727" i="13"/>
  <c r="AY715" i="13"/>
  <c r="AX715" i="13" s="1"/>
  <c r="AV701" i="13"/>
  <c r="AV690" i="13"/>
  <c r="AV667" i="13"/>
  <c r="AY655" i="13"/>
  <c r="AX655" i="13" s="1"/>
  <c r="AV644" i="13"/>
  <c r="AZ633" i="13"/>
  <c r="AV622" i="13"/>
  <c r="AZ598" i="13"/>
  <c r="AV588" i="13"/>
  <c r="AV569" i="13"/>
  <c r="AY559" i="13"/>
  <c r="AX559" i="13" s="1"/>
  <c r="AV550" i="13"/>
  <c r="AV542" i="13"/>
  <c r="AV534" i="13"/>
  <c r="AY525" i="13"/>
  <c r="AX525" i="13" s="1"/>
  <c r="AV517" i="13"/>
  <c r="AV508" i="13"/>
  <c r="AZ499" i="13"/>
  <c r="AY492" i="13"/>
  <c r="AX492" i="13" s="1"/>
  <c r="AY483" i="13"/>
  <c r="AX483" i="13" s="1"/>
  <c r="AV475" i="13"/>
  <c r="AV466" i="13"/>
  <c r="AV458" i="13"/>
  <c r="AZ441" i="13"/>
  <c r="AZ432" i="13"/>
  <c r="AV598" i="13"/>
  <c r="AV773" i="13"/>
  <c r="AZ762" i="13"/>
  <c r="AZ735" i="13"/>
  <c r="AZ712" i="13"/>
  <c r="AZ698" i="13"/>
  <c r="AV687" i="13"/>
  <c r="AV653" i="13"/>
  <c r="AZ641" i="13"/>
  <c r="AY631" i="13"/>
  <c r="AX631" i="13" s="1"/>
  <c r="AV586" i="13"/>
  <c r="AZ576" i="13"/>
  <c r="AY568" i="13"/>
  <c r="AX568" i="13" s="1"/>
  <c r="AY540" i="13"/>
  <c r="AX540" i="13" s="1"/>
  <c r="AV525" i="13"/>
  <c r="AV516" i="13"/>
  <c r="AV507" i="13"/>
  <c r="AY498" i="13"/>
  <c r="AX498" i="13" s="1"/>
  <c r="AY490" i="13"/>
  <c r="AX490" i="13" s="1"/>
  <c r="AZ482" i="13"/>
  <c r="AV474" i="13"/>
  <c r="AV465" i="13"/>
  <c r="AY448" i="13"/>
  <c r="AX448" i="13" s="1"/>
  <c r="AV441" i="13"/>
  <c r="AV432" i="13"/>
  <c r="AV652" i="13"/>
  <c r="AV556" i="13"/>
  <c r="AZ471" i="13"/>
  <c r="AY778" i="13"/>
  <c r="AX778" i="13" s="1"/>
  <c r="AY741" i="13"/>
  <c r="AX741" i="13" s="1"/>
  <c r="AY727" i="13"/>
  <c r="AX727" i="13" s="1"/>
  <c r="AZ715" i="13"/>
  <c r="AY703" i="13"/>
  <c r="AX703" i="13" s="1"/>
  <c r="AZ678" i="13"/>
  <c r="AY667" i="13"/>
  <c r="AX667" i="13" s="1"/>
  <c r="AZ656" i="13"/>
  <c r="AV634" i="13"/>
  <c r="AY622" i="13"/>
  <c r="AX622" i="13" s="1"/>
  <c r="AY611" i="13"/>
  <c r="AX611" i="13" s="1"/>
  <c r="AZ600" i="13"/>
  <c r="AY578" i="13"/>
  <c r="AX578" i="13" s="1"/>
  <c r="AZ551" i="13"/>
  <c r="AY542" i="13"/>
  <c r="AX542" i="13" s="1"/>
  <c r="AY534" i="13"/>
  <c r="AX534" i="13" s="1"/>
  <c r="AZ525" i="13"/>
  <c r="AY517" i="13"/>
  <c r="AX517" i="13" s="1"/>
  <c r="AV510" i="13"/>
  <c r="AY500" i="13"/>
  <c r="AX500" i="13" s="1"/>
  <c r="AZ492" i="13"/>
  <c r="AV484" i="13"/>
  <c r="AY475" i="13"/>
  <c r="AX475" i="13" s="1"/>
  <c r="AZ467" i="13"/>
  <c r="AY458" i="13"/>
  <c r="AX458" i="13" s="1"/>
  <c r="AY450" i="13"/>
  <c r="AX450" i="13" s="1"/>
  <c r="AV442" i="13"/>
  <c r="AZ433" i="13"/>
  <c r="AV775" i="13"/>
  <c r="AV763" i="13"/>
  <c r="AY752" i="13"/>
  <c r="AX752" i="13" s="1"/>
  <c r="AZ737" i="13"/>
  <c r="AY725" i="13"/>
  <c r="AX725" i="13" s="1"/>
  <c r="AZ714" i="13"/>
  <c r="AZ699" i="13"/>
  <c r="AZ688" i="13"/>
  <c r="AV678" i="13"/>
  <c r="AZ666" i="13"/>
  <c r="AV643" i="13"/>
  <c r="AY632" i="13"/>
  <c r="AX632" i="13" s="1"/>
  <c r="AY621" i="13"/>
  <c r="AX621" i="13" s="1"/>
  <c r="AV610" i="13"/>
  <c r="AZ586" i="13"/>
  <c r="AY577" i="13"/>
  <c r="AX577" i="13" s="1"/>
  <c r="AZ568" i="13"/>
  <c r="AZ558" i="13"/>
  <c r="AY549" i="13"/>
  <c r="AX549" i="13" s="1"/>
  <c r="AZ540" i="13"/>
  <c r="AV533" i="13"/>
  <c r="AZ516" i="13"/>
  <c r="AZ498" i="13"/>
  <c r="AZ490" i="13"/>
  <c r="AV483" i="13"/>
  <c r="AY474" i="13"/>
  <c r="AX474" i="13" s="1"/>
  <c r="AY456" i="13"/>
  <c r="AX456" i="13" s="1"/>
  <c r="AZ448" i="13"/>
  <c r="AY441" i="13"/>
  <c r="AX441" i="13" s="1"/>
  <c r="AY432" i="13"/>
  <c r="AX432" i="13" s="1"/>
  <c r="AZ532" i="13"/>
  <c r="AZ784" i="13"/>
  <c r="AZ772" i="13"/>
  <c r="AV747" i="13"/>
  <c r="AY735" i="13"/>
  <c r="AX735" i="13" s="1"/>
  <c r="AZ723" i="13"/>
  <c r="AV710" i="13"/>
  <c r="AY698" i="13"/>
  <c r="AX698" i="13" s="1"/>
  <c r="AZ675" i="13"/>
  <c r="AZ652" i="13"/>
  <c r="AV630" i="13"/>
  <c r="AY607" i="13"/>
  <c r="AX607" i="13" s="1"/>
  <c r="AV597" i="13"/>
  <c r="AY585" i="13"/>
  <c r="AX585" i="13" s="1"/>
  <c r="AZ566" i="13"/>
  <c r="AV557" i="13"/>
  <c r="AV549" i="13"/>
  <c r="AZ531" i="13"/>
  <c r="AV524" i="13"/>
  <c r="AY514" i="13"/>
  <c r="AX514" i="13" s="1"/>
  <c r="AZ506" i="13"/>
  <c r="AV498" i="13"/>
  <c r="AY489" i="13"/>
  <c r="AX489" i="13" s="1"/>
  <c r="AZ481" i="13"/>
  <c r="AV472" i="13"/>
  <c r="AY464" i="13"/>
  <c r="AX464" i="13" s="1"/>
  <c r="AV456" i="13"/>
  <c r="AY439" i="13"/>
  <c r="AX439" i="13" s="1"/>
  <c r="AY784" i="13"/>
  <c r="AX784" i="13" s="1"/>
  <c r="AZ759" i="13"/>
  <c r="AZ746" i="13"/>
  <c r="AV723" i="13"/>
  <c r="AZ709" i="13"/>
  <c r="AV686" i="13"/>
  <c r="AY673" i="13"/>
  <c r="AX673" i="13" s="1"/>
  <c r="AV663" i="13"/>
  <c r="AV641" i="13"/>
  <c r="AZ629" i="13"/>
  <c r="AY617" i="13"/>
  <c r="AX617" i="13" s="1"/>
  <c r="AY584" i="13"/>
  <c r="AX584" i="13" s="1"/>
  <c r="AZ574" i="13"/>
  <c r="AV565" i="13"/>
  <c r="AY548" i="13"/>
  <c r="AX548" i="13" s="1"/>
  <c r="AV540" i="13"/>
  <c r="AY506" i="13"/>
  <c r="AX506" i="13" s="1"/>
  <c r="AZ497" i="13"/>
  <c r="AV480" i="13"/>
  <c r="AV464" i="13"/>
  <c r="AZ455" i="13"/>
  <c r="AV447" i="13"/>
  <c r="AZ722" i="13"/>
  <c r="AY479" i="13"/>
  <c r="AX479" i="13" s="1"/>
  <c r="AY685" i="13"/>
  <c r="AX685" i="13" s="1"/>
  <c r="AZ554" i="13"/>
  <c r="AY455" i="13"/>
  <c r="AX455" i="13" s="1"/>
  <c r="AY708" i="13"/>
  <c r="AX708" i="13" s="1"/>
  <c r="AY574" i="13"/>
  <c r="AX574" i="13" s="1"/>
  <c r="AV471" i="13"/>
  <c r="AY759" i="13"/>
  <c r="AX759" i="13" s="1"/>
  <c r="AV505" i="13"/>
  <c r="AV605" i="13"/>
  <c r="AZ696" i="13"/>
  <c r="AY564" i="13"/>
  <c r="AX564" i="13" s="1"/>
  <c r="AV463" i="13"/>
  <c r="AY771" i="13"/>
  <c r="AX771" i="13" s="1"/>
  <c r="AV513" i="13"/>
  <c r="AV617" i="13"/>
  <c r="AY734" i="13"/>
  <c r="AX734" i="13" s="1"/>
  <c r="AY594" i="13"/>
  <c r="AX594" i="13" s="1"/>
  <c r="AV489" i="13"/>
  <c r="AZ672" i="13"/>
  <c r="AZ546" i="13"/>
  <c r="AZ446" i="13"/>
  <c r="AV629" i="13"/>
  <c r="AY746" i="13"/>
  <c r="AX746" i="13" s="1"/>
  <c r="AY497" i="13"/>
  <c r="AX497" i="13" s="1"/>
  <c r="AZ660" i="13"/>
  <c r="AZ539" i="13"/>
  <c r="AZ437" i="13"/>
  <c r="AV651" i="13"/>
  <c r="AV531" i="13"/>
  <c r="AV784" i="13"/>
  <c r="AV640" i="13"/>
  <c r="AY521" i="13"/>
  <c r="AX521" i="13" s="1"/>
  <c r="AQ787" i="13"/>
  <c r="AP787" i="13" s="1"/>
  <c r="AQ784" i="13"/>
  <c r="AP784" i="13" s="1"/>
  <c r="AQ781" i="13"/>
  <c r="AP781" i="13" s="1"/>
  <c r="AQ778" i="13"/>
  <c r="AP778" i="13" s="1"/>
  <c r="AQ775" i="13"/>
  <c r="AP775" i="13" s="1"/>
  <c r="AQ772" i="13"/>
  <c r="AP772" i="13" s="1"/>
  <c r="AQ769" i="13"/>
  <c r="AP769" i="13" s="1"/>
  <c r="AQ766" i="13"/>
  <c r="AP766" i="13" s="1"/>
  <c r="AQ763" i="13"/>
  <c r="AP763" i="13" s="1"/>
  <c r="AQ760" i="13"/>
  <c r="AP760" i="13" s="1"/>
  <c r="AQ757" i="13"/>
  <c r="AP757" i="13" s="1"/>
  <c r="AQ754" i="13"/>
  <c r="AP754" i="13" s="1"/>
  <c r="AQ751" i="13"/>
  <c r="AP751" i="13" s="1"/>
  <c r="AQ748" i="13"/>
  <c r="AP748" i="13" s="1"/>
  <c r="AQ745" i="13"/>
  <c r="AP745" i="13" s="1"/>
  <c r="AQ742" i="13"/>
  <c r="AP742" i="13" s="1"/>
  <c r="AQ739" i="13"/>
  <c r="AP739" i="13" s="1"/>
  <c r="AQ736" i="13"/>
  <c r="AP736" i="13" s="1"/>
  <c r="AQ733" i="13"/>
  <c r="AP733" i="13" s="1"/>
  <c r="AQ730" i="13"/>
  <c r="AP730" i="13" s="1"/>
  <c r="AQ727" i="13"/>
  <c r="AP727" i="13" s="1"/>
  <c r="AQ724" i="13"/>
  <c r="AP724" i="13" s="1"/>
  <c r="AQ721" i="13"/>
  <c r="AP721" i="13" s="1"/>
  <c r="AQ718" i="13"/>
  <c r="AP718" i="13" s="1"/>
  <c r="AQ715" i="13"/>
  <c r="AP715" i="13" s="1"/>
  <c r="AQ712" i="13"/>
  <c r="AP712" i="13" s="1"/>
  <c r="AQ709" i="13"/>
  <c r="AP709" i="13" s="1"/>
  <c r="AQ706" i="13"/>
  <c r="AP706" i="13" s="1"/>
  <c r="AQ703" i="13"/>
  <c r="AP703" i="13" s="1"/>
  <c r="AQ700" i="13"/>
  <c r="AP700" i="13" s="1"/>
  <c r="AQ697" i="13"/>
  <c r="AP697" i="13" s="1"/>
  <c r="AQ694" i="13"/>
  <c r="AP694" i="13" s="1"/>
  <c r="AQ691" i="13"/>
  <c r="AP691" i="13" s="1"/>
  <c r="AQ688" i="13"/>
  <c r="AP688" i="13" s="1"/>
  <c r="AQ685" i="13"/>
  <c r="AP685" i="13" s="1"/>
  <c r="AQ682" i="13"/>
  <c r="AP682" i="13" s="1"/>
  <c r="AQ679" i="13"/>
  <c r="AP679" i="13" s="1"/>
  <c r="AQ676" i="13"/>
  <c r="AP676" i="13" s="1"/>
  <c r="AQ673" i="13"/>
  <c r="AP673" i="13" s="1"/>
  <c r="AQ670" i="13"/>
  <c r="AP670" i="13" s="1"/>
  <c r="AQ667" i="13"/>
  <c r="AP667" i="13" s="1"/>
  <c r="AQ664" i="13"/>
  <c r="AP664" i="13" s="1"/>
  <c r="AQ661" i="13"/>
  <c r="AP661" i="13" s="1"/>
  <c r="AQ658" i="13"/>
  <c r="AP658" i="13" s="1"/>
  <c r="AQ655" i="13"/>
  <c r="AP655" i="13" s="1"/>
  <c r="AQ652" i="13"/>
  <c r="AP652" i="13" s="1"/>
  <c r="AQ649" i="13"/>
  <c r="AP649" i="13" s="1"/>
  <c r="AQ646" i="13"/>
  <c r="AP646" i="13" s="1"/>
  <c r="AQ643" i="13"/>
  <c r="AP643" i="13" s="1"/>
  <c r="AQ640" i="13"/>
  <c r="AP640" i="13" s="1"/>
  <c r="AQ637" i="13"/>
  <c r="AP637" i="13" s="1"/>
  <c r="AQ634" i="13"/>
  <c r="AP634" i="13" s="1"/>
  <c r="AQ631" i="13"/>
  <c r="AP631" i="13" s="1"/>
  <c r="AQ628" i="13"/>
  <c r="AP628" i="13" s="1"/>
  <c r="AQ625" i="13"/>
  <c r="AP625" i="13" s="1"/>
  <c r="AQ622" i="13"/>
  <c r="AP622" i="13" s="1"/>
  <c r="AQ619" i="13"/>
  <c r="AP619" i="13" s="1"/>
  <c r="AQ616" i="13"/>
  <c r="AP616" i="13" s="1"/>
  <c r="AQ613" i="13"/>
  <c r="AP613" i="13" s="1"/>
  <c r="AQ610" i="13"/>
  <c r="AP610" i="13" s="1"/>
  <c r="AQ607" i="13"/>
  <c r="AP607" i="13" s="1"/>
  <c r="AQ604" i="13"/>
  <c r="AP604" i="13" s="1"/>
  <c r="AQ601" i="13"/>
  <c r="AP601" i="13" s="1"/>
  <c r="AQ598" i="13"/>
  <c r="AP598" i="13" s="1"/>
  <c r="AQ595" i="13"/>
  <c r="AP595" i="13" s="1"/>
  <c r="AQ592" i="13"/>
  <c r="AP592" i="13" s="1"/>
  <c r="AQ589" i="13"/>
  <c r="AP589" i="13" s="1"/>
  <c r="AQ586" i="13"/>
  <c r="AP586" i="13" s="1"/>
  <c r="AQ583" i="13"/>
  <c r="AP583" i="13" s="1"/>
  <c r="AQ580" i="13"/>
  <c r="AP580" i="13" s="1"/>
  <c r="AQ577" i="13"/>
  <c r="AP577" i="13" s="1"/>
  <c r="AQ574" i="13"/>
  <c r="AP574" i="13" s="1"/>
  <c r="AQ571" i="13"/>
  <c r="AP571" i="13" s="1"/>
  <c r="AQ568" i="13"/>
  <c r="AP568" i="13" s="1"/>
  <c r="AQ565" i="13"/>
  <c r="AP565" i="13" s="1"/>
  <c r="AQ562" i="13"/>
  <c r="AP562" i="13" s="1"/>
  <c r="AQ559" i="13"/>
  <c r="AP559" i="13" s="1"/>
  <c r="AQ556" i="13"/>
  <c r="AP556" i="13" s="1"/>
  <c r="AQ553" i="13"/>
  <c r="AP553" i="13" s="1"/>
  <c r="AQ550" i="13"/>
  <c r="AP550" i="13" s="1"/>
  <c r="AQ547" i="13"/>
  <c r="AP547" i="13" s="1"/>
  <c r="AQ544" i="13"/>
  <c r="AP544" i="13" s="1"/>
  <c r="AQ541" i="13"/>
  <c r="AP541" i="13" s="1"/>
  <c r="AQ538" i="13"/>
  <c r="AP538" i="13" s="1"/>
  <c r="AQ535" i="13"/>
  <c r="AP535" i="13" s="1"/>
  <c r="AQ532" i="13"/>
  <c r="AP532" i="13" s="1"/>
  <c r="AQ529" i="13"/>
  <c r="AP529" i="13" s="1"/>
  <c r="AQ526" i="13"/>
  <c r="AP526" i="13" s="1"/>
  <c r="AQ523" i="13"/>
  <c r="AP523" i="13" s="1"/>
  <c r="AQ520" i="13"/>
  <c r="AP520" i="13" s="1"/>
  <c r="AQ517" i="13"/>
  <c r="AP517" i="13" s="1"/>
  <c r="AQ514" i="13"/>
  <c r="AP514" i="13" s="1"/>
  <c r="AQ511" i="13"/>
  <c r="AP511" i="13" s="1"/>
  <c r="AQ508" i="13"/>
  <c r="AP508" i="13" s="1"/>
  <c r="AQ505" i="13"/>
  <c r="AP505" i="13" s="1"/>
  <c r="AQ502" i="13"/>
  <c r="AP502" i="13" s="1"/>
  <c r="AQ499" i="13"/>
  <c r="AP499" i="13" s="1"/>
  <c r="AQ496" i="13"/>
  <c r="AP496" i="13" s="1"/>
  <c r="AQ493" i="13"/>
  <c r="AP493" i="13" s="1"/>
  <c r="AQ490" i="13"/>
  <c r="AP490" i="13" s="1"/>
  <c r="AQ487" i="13"/>
  <c r="AP487" i="13" s="1"/>
  <c r="AQ484" i="13"/>
  <c r="AP484" i="13" s="1"/>
  <c r="AQ481" i="13"/>
  <c r="AP481" i="13" s="1"/>
  <c r="AQ478" i="13"/>
  <c r="AP478" i="13" s="1"/>
  <c r="AQ475" i="13"/>
  <c r="AP475" i="13" s="1"/>
  <c r="AQ472" i="13"/>
  <c r="AP472" i="13" s="1"/>
  <c r="AQ469" i="13"/>
  <c r="AP469" i="13" s="1"/>
  <c r="AQ466" i="13"/>
  <c r="AP466" i="13" s="1"/>
  <c r="AQ463" i="13"/>
  <c r="AP463" i="13" s="1"/>
  <c r="AQ460" i="13"/>
  <c r="AP460" i="13" s="1"/>
  <c r="AQ457" i="13"/>
  <c r="AP457" i="13" s="1"/>
  <c r="AQ454" i="13"/>
  <c r="AP454" i="13" s="1"/>
  <c r="AQ451" i="13"/>
  <c r="AP451" i="13" s="1"/>
  <c r="AQ448" i="13"/>
  <c r="AP448" i="13" s="1"/>
  <c r="AQ445" i="13"/>
  <c r="AP445" i="13" s="1"/>
  <c r="AQ442" i="13"/>
  <c r="AP442" i="13" s="1"/>
  <c r="AQ439" i="13"/>
  <c r="AP439" i="13" s="1"/>
  <c r="AQ436" i="13"/>
  <c r="AP436" i="13" s="1"/>
  <c r="AQ433" i="13"/>
  <c r="AP433" i="13" s="1"/>
  <c r="AQ786" i="13"/>
  <c r="AP786" i="13" s="1"/>
  <c r="AQ783" i="13"/>
  <c r="AP783" i="13" s="1"/>
  <c r="AQ780" i="13"/>
  <c r="AP780" i="13" s="1"/>
  <c r="AQ777" i="13"/>
  <c r="AP777" i="13" s="1"/>
  <c r="AQ774" i="13"/>
  <c r="AP774" i="13" s="1"/>
  <c r="AQ771" i="13"/>
  <c r="AP771" i="13" s="1"/>
  <c r="AQ768" i="13"/>
  <c r="AP768" i="13" s="1"/>
  <c r="AQ765" i="13"/>
  <c r="AP765" i="13" s="1"/>
  <c r="AQ762" i="13"/>
  <c r="AP762" i="13" s="1"/>
  <c r="AQ759" i="13"/>
  <c r="AP759" i="13" s="1"/>
  <c r="AQ756" i="13"/>
  <c r="AP756" i="13" s="1"/>
  <c r="AQ753" i="13"/>
  <c r="AP753" i="13" s="1"/>
  <c r="AQ750" i="13"/>
  <c r="AP750" i="13" s="1"/>
  <c r="AQ747" i="13"/>
  <c r="AP747" i="13" s="1"/>
  <c r="AQ744" i="13"/>
  <c r="AP744" i="13" s="1"/>
  <c r="AQ741" i="13"/>
  <c r="AP741" i="13" s="1"/>
  <c r="AQ738" i="13"/>
  <c r="AP738" i="13" s="1"/>
  <c r="AQ735" i="13"/>
  <c r="AP735" i="13" s="1"/>
  <c r="AQ732" i="13"/>
  <c r="AP732" i="13" s="1"/>
  <c r="AQ729" i="13"/>
  <c r="AP729" i="13" s="1"/>
  <c r="AQ726" i="13"/>
  <c r="AP726" i="13" s="1"/>
  <c r="AQ723" i="13"/>
  <c r="AP723" i="13" s="1"/>
  <c r="AQ720" i="13"/>
  <c r="AP720" i="13" s="1"/>
  <c r="AQ717" i="13"/>
  <c r="AP717" i="13" s="1"/>
  <c r="AQ714" i="13"/>
  <c r="AP714" i="13" s="1"/>
  <c r="AQ711" i="13"/>
  <c r="AP711" i="13" s="1"/>
  <c r="AQ708" i="13"/>
  <c r="AP708" i="13" s="1"/>
  <c r="AQ705" i="13"/>
  <c r="AP705" i="13" s="1"/>
  <c r="AQ702" i="13"/>
  <c r="AP702" i="13" s="1"/>
  <c r="AQ699" i="13"/>
  <c r="AP699" i="13" s="1"/>
  <c r="AQ696" i="13"/>
  <c r="AP696" i="13" s="1"/>
  <c r="AQ693" i="13"/>
  <c r="AP693" i="13" s="1"/>
  <c r="AQ690" i="13"/>
  <c r="AP690" i="13" s="1"/>
  <c r="AQ687" i="13"/>
  <c r="AP687" i="13" s="1"/>
  <c r="AQ684" i="13"/>
  <c r="AP684" i="13" s="1"/>
  <c r="AQ681" i="13"/>
  <c r="AP681" i="13" s="1"/>
  <c r="AQ678" i="13"/>
  <c r="AP678" i="13" s="1"/>
  <c r="AQ675" i="13"/>
  <c r="AP675" i="13" s="1"/>
  <c r="AQ672" i="13"/>
  <c r="AP672" i="13" s="1"/>
  <c r="AQ669" i="13"/>
  <c r="AP669" i="13" s="1"/>
  <c r="AQ666" i="13"/>
  <c r="AP666" i="13" s="1"/>
  <c r="AQ663" i="13"/>
  <c r="AP663" i="13" s="1"/>
  <c r="AQ660" i="13"/>
  <c r="AP660" i="13" s="1"/>
  <c r="AQ657" i="13"/>
  <c r="AP657" i="13" s="1"/>
  <c r="AQ654" i="13"/>
  <c r="AP654" i="13" s="1"/>
  <c r="AQ651" i="13"/>
  <c r="AP651" i="13" s="1"/>
  <c r="AQ648" i="13"/>
  <c r="AP648" i="13" s="1"/>
  <c r="AQ645" i="13"/>
  <c r="AP645" i="13" s="1"/>
  <c r="AQ642" i="13"/>
  <c r="AP642" i="13" s="1"/>
  <c r="AQ639" i="13"/>
  <c r="AP639" i="13" s="1"/>
  <c r="AQ636" i="13"/>
  <c r="AP636" i="13" s="1"/>
  <c r="AQ633" i="13"/>
  <c r="AP633" i="13" s="1"/>
  <c r="AQ630" i="13"/>
  <c r="AP630" i="13" s="1"/>
  <c r="AQ627" i="13"/>
  <c r="AP627" i="13" s="1"/>
  <c r="AQ624" i="13"/>
  <c r="AP624" i="13" s="1"/>
  <c r="AQ621" i="13"/>
  <c r="AP621" i="13" s="1"/>
  <c r="AQ618" i="13"/>
  <c r="AP618" i="13" s="1"/>
  <c r="AQ615" i="13"/>
  <c r="AP615" i="13" s="1"/>
  <c r="AQ612" i="13"/>
  <c r="AP612" i="13" s="1"/>
  <c r="AQ609" i="13"/>
  <c r="AP609" i="13" s="1"/>
  <c r="AQ606" i="13"/>
  <c r="AP606" i="13" s="1"/>
  <c r="AQ603" i="13"/>
  <c r="AP603" i="13" s="1"/>
  <c r="AQ600" i="13"/>
  <c r="AP600" i="13" s="1"/>
  <c r="AQ597" i="13"/>
  <c r="AP597" i="13" s="1"/>
  <c r="AQ594" i="13"/>
  <c r="AP594" i="13" s="1"/>
  <c r="AQ591" i="13"/>
  <c r="AP591" i="13" s="1"/>
  <c r="AQ588" i="13"/>
  <c r="AP588" i="13" s="1"/>
  <c r="AQ585" i="13"/>
  <c r="AP585" i="13" s="1"/>
  <c r="AQ582" i="13"/>
  <c r="AP582" i="13" s="1"/>
  <c r="AQ579" i="13"/>
  <c r="AP579" i="13" s="1"/>
  <c r="AQ576" i="13"/>
  <c r="AP576" i="13" s="1"/>
  <c r="AQ573" i="13"/>
  <c r="AP573" i="13" s="1"/>
  <c r="AQ570" i="13"/>
  <c r="AP570" i="13" s="1"/>
  <c r="AQ567" i="13"/>
  <c r="AP567" i="13" s="1"/>
  <c r="AQ564" i="13"/>
  <c r="AP564" i="13" s="1"/>
  <c r="AQ561" i="13"/>
  <c r="AP561" i="13" s="1"/>
  <c r="AQ558" i="13"/>
  <c r="AP558" i="13" s="1"/>
  <c r="AQ555" i="13"/>
  <c r="AP555" i="13" s="1"/>
  <c r="AQ552" i="13"/>
  <c r="AP552" i="13" s="1"/>
  <c r="AQ549" i="13"/>
  <c r="AP549" i="13" s="1"/>
  <c r="AQ546" i="13"/>
  <c r="AP546" i="13" s="1"/>
  <c r="AQ543" i="13"/>
  <c r="AP543" i="13" s="1"/>
  <c r="AQ540" i="13"/>
  <c r="AP540" i="13" s="1"/>
  <c r="AQ537" i="13"/>
  <c r="AP537" i="13" s="1"/>
  <c r="AQ534" i="13"/>
  <c r="AP534" i="13" s="1"/>
  <c r="AQ531" i="13"/>
  <c r="AP531" i="13" s="1"/>
  <c r="AQ528" i="13"/>
  <c r="AP528" i="13" s="1"/>
  <c r="AQ525" i="13"/>
  <c r="AP525" i="13" s="1"/>
  <c r="AQ522" i="13"/>
  <c r="AP522" i="13" s="1"/>
  <c r="AQ519" i="13"/>
  <c r="AP519" i="13" s="1"/>
  <c r="AQ516" i="13"/>
  <c r="AP516" i="13" s="1"/>
  <c r="AQ513" i="13"/>
  <c r="AP513" i="13" s="1"/>
  <c r="AQ510" i="13"/>
  <c r="AP510" i="13" s="1"/>
  <c r="AQ507" i="13"/>
  <c r="AP507" i="13" s="1"/>
  <c r="AQ504" i="13"/>
  <c r="AP504" i="13" s="1"/>
  <c r="AQ501" i="13"/>
  <c r="AP501" i="13" s="1"/>
  <c r="AQ498" i="13"/>
  <c r="AP498" i="13" s="1"/>
  <c r="AQ495" i="13"/>
  <c r="AP495" i="13" s="1"/>
  <c r="AQ492" i="13"/>
  <c r="AP492" i="13" s="1"/>
  <c r="AQ489" i="13"/>
  <c r="AP489" i="13" s="1"/>
  <c r="AQ486" i="13"/>
  <c r="AP486" i="13" s="1"/>
  <c r="AQ483" i="13"/>
  <c r="AP483" i="13" s="1"/>
  <c r="AQ480" i="13"/>
  <c r="AP480" i="13" s="1"/>
  <c r="AQ477" i="13"/>
  <c r="AP477" i="13" s="1"/>
  <c r="AQ474" i="13"/>
  <c r="AP474" i="13" s="1"/>
  <c r="AQ471" i="13"/>
  <c r="AP471" i="13" s="1"/>
  <c r="AQ468" i="13"/>
  <c r="AP468" i="13" s="1"/>
  <c r="AQ465" i="13"/>
  <c r="AP465" i="13" s="1"/>
  <c r="AQ462" i="13"/>
  <c r="AP462" i="13" s="1"/>
  <c r="AQ459" i="13"/>
  <c r="AP459" i="13" s="1"/>
  <c r="AQ456" i="13"/>
  <c r="AP456" i="13" s="1"/>
  <c r="AQ453" i="13"/>
  <c r="AP453" i="13" s="1"/>
  <c r="AQ450" i="13"/>
  <c r="AP450" i="13" s="1"/>
  <c r="AQ447" i="13"/>
  <c r="AP447" i="13" s="1"/>
  <c r="AQ444" i="13"/>
  <c r="AP444" i="13" s="1"/>
  <c r="AQ441" i="13"/>
  <c r="AP441" i="13" s="1"/>
  <c r="AQ438" i="13"/>
  <c r="AP438" i="13" s="1"/>
  <c r="AQ435" i="13"/>
  <c r="AP435" i="13" s="1"/>
  <c r="AQ432" i="13"/>
  <c r="AP432" i="13" s="1"/>
  <c r="AN786" i="13"/>
  <c r="AQ782" i="13"/>
  <c r="AP782" i="13" s="1"/>
  <c r="AN779" i="13"/>
  <c r="AR771" i="13"/>
  <c r="AN768" i="13"/>
  <c r="AQ764" i="13"/>
  <c r="AP764" i="13" s="1"/>
  <c r="AN761" i="13"/>
  <c r="AR753" i="13"/>
  <c r="AN750" i="13"/>
  <c r="AQ746" i="13"/>
  <c r="AP746" i="13" s="1"/>
  <c r="AN743" i="13"/>
  <c r="AR735" i="13"/>
  <c r="AN732" i="13"/>
  <c r="AQ728" i="13"/>
  <c r="AP728" i="13" s="1"/>
  <c r="AN725" i="13"/>
  <c r="AR717" i="13"/>
  <c r="AN714" i="13"/>
  <c r="AQ710" i="13"/>
  <c r="AP710" i="13" s="1"/>
  <c r="AN707" i="13"/>
  <c r="AR699" i="13"/>
  <c r="AN696" i="13"/>
  <c r="AQ692" i="13"/>
  <c r="AP692" i="13" s="1"/>
  <c r="AN689" i="13"/>
  <c r="AR681" i="13"/>
  <c r="AN678" i="13"/>
  <c r="AQ674" i="13"/>
  <c r="AP674" i="13" s="1"/>
  <c r="AN671" i="13"/>
  <c r="AR663" i="13"/>
  <c r="AN660" i="13"/>
  <c r="AQ656" i="13"/>
  <c r="AP656" i="13" s="1"/>
  <c r="AN653" i="13"/>
  <c r="AR645" i="13"/>
  <c r="AN642" i="13"/>
  <c r="AQ638" i="13"/>
  <c r="AP638" i="13" s="1"/>
  <c r="AN635" i="13"/>
  <c r="AR627" i="13"/>
  <c r="AN624" i="13"/>
  <c r="AQ620" i="13"/>
  <c r="AP620" i="13" s="1"/>
  <c r="AN617" i="13"/>
  <c r="AR609" i="13"/>
  <c r="AN606" i="13"/>
  <c r="AQ602" i="13"/>
  <c r="AP602" i="13" s="1"/>
  <c r="AN599" i="13"/>
  <c r="AR591" i="13"/>
  <c r="AN588" i="13"/>
  <c r="AQ584" i="13"/>
  <c r="AP584" i="13" s="1"/>
  <c r="AN581" i="13"/>
  <c r="AR573" i="13"/>
  <c r="AN570" i="13"/>
  <c r="AQ566" i="13"/>
  <c r="AP566" i="13" s="1"/>
  <c r="AN563" i="13"/>
  <c r="AR555" i="13"/>
  <c r="AN552" i="13"/>
  <c r="AQ548" i="13"/>
  <c r="AP548" i="13" s="1"/>
  <c r="AN545" i="13"/>
  <c r="AR537" i="13"/>
  <c r="AN534" i="13"/>
  <c r="AQ530" i="13"/>
  <c r="AP530" i="13" s="1"/>
  <c r="AN527" i="13"/>
  <c r="AR519" i="13"/>
  <c r="AN516" i="13"/>
  <c r="AQ512" i="13"/>
  <c r="AP512" i="13" s="1"/>
  <c r="AN509" i="13"/>
  <c r="AR501" i="13"/>
  <c r="AN498" i="13"/>
  <c r="AQ494" i="13"/>
  <c r="AP494" i="13" s="1"/>
  <c r="AN491" i="13"/>
  <c r="AR483" i="13"/>
  <c r="AN480" i="13"/>
  <c r="AQ476" i="13"/>
  <c r="AP476" i="13" s="1"/>
  <c r="AN473" i="13"/>
  <c r="AR465" i="13"/>
  <c r="AN462" i="13"/>
  <c r="AQ458" i="13"/>
  <c r="AP458" i="13" s="1"/>
  <c r="AN455" i="13"/>
  <c r="AR447" i="13"/>
  <c r="AN444" i="13"/>
  <c r="AQ440" i="13"/>
  <c r="AP440" i="13" s="1"/>
  <c r="AN437" i="13"/>
  <c r="AQ785" i="13"/>
  <c r="AP785" i="13" s="1"/>
  <c r="AR781" i="13"/>
  <c r="AR777" i="13"/>
  <c r="AR773" i="13"/>
  <c r="AN770" i="13"/>
  <c r="AN766" i="13"/>
  <c r="AN762" i="13"/>
  <c r="AQ734" i="13"/>
  <c r="AP734" i="13" s="1"/>
  <c r="AR730" i="13"/>
  <c r="AR726" i="13"/>
  <c r="AR722" i="13"/>
  <c r="AN719" i="13"/>
  <c r="AN715" i="13"/>
  <c r="AN711" i="13"/>
  <c r="AN703" i="13"/>
  <c r="AN699" i="13"/>
  <c r="AQ683" i="13"/>
  <c r="AP683" i="13" s="1"/>
  <c r="AR679" i="13"/>
  <c r="AR675" i="13"/>
  <c r="AR671" i="13"/>
  <c r="AN668" i="13"/>
  <c r="AN664" i="13"/>
  <c r="AR659" i="13"/>
  <c r="AN656" i="13"/>
  <c r="AN652" i="13"/>
  <c r="AN648" i="13"/>
  <c r="AQ632" i="13"/>
  <c r="AP632" i="13" s="1"/>
  <c r="AR628" i="13"/>
  <c r="AR624" i="13"/>
  <c r="AR620" i="13"/>
  <c r="AR616" i="13"/>
  <c r="AR612" i="13"/>
  <c r="AR608" i="13"/>
  <c r="AN605" i="13"/>
  <c r="AN601" i="13"/>
  <c r="AN597" i="13"/>
  <c r="AQ581" i="13"/>
  <c r="AP581" i="13" s="1"/>
  <c r="AR577" i="13"/>
  <c r="AQ569" i="13"/>
  <c r="AP569" i="13" s="1"/>
  <c r="AR565" i="13"/>
  <c r="AR561" i="13"/>
  <c r="AR557" i="13"/>
  <c r="AN554" i="13"/>
  <c r="AN550" i="13"/>
  <c r="AN546" i="13"/>
  <c r="AQ518" i="13"/>
  <c r="AP518" i="13" s="1"/>
  <c r="AR514" i="13"/>
  <c r="AR510" i="13"/>
  <c r="AR506" i="13"/>
  <c r="AN503" i="13"/>
  <c r="AN499" i="13"/>
  <c r="AN495" i="13"/>
  <c r="AN487" i="13"/>
  <c r="AN483" i="13"/>
  <c r="AQ467" i="13"/>
  <c r="AP467" i="13" s="1"/>
  <c r="AR463" i="13"/>
  <c r="AR459" i="13"/>
  <c r="AR455" i="13"/>
  <c r="AN452" i="13"/>
  <c r="AN448" i="13"/>
  <c r="AR443" i="13"/>
  <c r="AN440" i="13"/>
  <c r="AN436" i="13"/>
  <c r="AN784" i="13"/>
  <c r="AR779" i="13"/>
  <c r="AR775" i="13"/>
  <c r="AN771" i="13"/>
  <c r="AN767" i="13"/>
  <c r="AR762" i="13"/>
  <c r="AQ758" i="13"/>
  <c r="AP758" i="13" s="1"/>
  <c r="AN754" i="13"/>
  <c r="AQ749" i="13"/>
  <c r="AP749" i="13" s="1"/>
  <c r="AN741" i="13"/>
  <c r="AN737" i="13"/>
  <c r="AR732" i="13"/>
  <c r="AN724" i="13"/>
  <c r="AR719" i="13"/>
  <c r="AR715" i="13"/>
  <c r="AR706" i="13"/>
  <c r="AN694" i="13"/>
  <c r="AR689" i="13"/>
  <c r="AR685" i="13"/>
  <c r="AN681" i="13"/>
  <c r="AN677" i="13"/>
  <c r="AR672" i="13"/>
  <c r="AQ668" i="13"/>
  <c r="AP668" i="13" s="1"/>
  <c r="AQ659" i="13"/>
  <c r="AP659" i="13" s="1"/>
  <c r="AN651" i="13"/>
  <c r="AN647" i="13"/>
  <c r="AR642" i="13"/>
  <c r="AN634" i="13"/>
  <c r="AR629" i="13"/>
  <c r="AR625" i="13"/>
  <c r="AN604" i="13"/>
  <c r="AR599" i="13"/>
  <c r="AR595" i="13"/>
  <c r="AN591" i="13"/>
  <c r="AN587" i="13"/>
  <c r="AR582" i="13"/>
  <c r="AQ578" i="13"/>
  <c r="AP578" i="13" s="1"/>
  <c r="AR569" i="13"/>
  <c r="AN561" i="13"/>
  <c r="AN557" i="13"/>
  <c r="AR552" i="13"/>
  <c r="AN544" i="13"/>
  <c r="AR539" i="13"/>
  <c r="AR535" i="13"/>
  <c r="AR522" i="13"/>
  <c r="AN514" i="13"/>
  <c r="AR509" i="13"/>
  <c r="AR505" i="13"/>
  <c r="AN501" i="13"/>
  <c r="AN497" i="13"/>
  <c r="AR492" i="13"/>
  <c r="AQ488" i="13"/>
  <c r="AP488" i="13" s="1"/>
  <c r="AR479" i="13"/>
  <c r="AR475" i="13"/>
  <c r="AN471" i="13"/>
  <c r="AN467" i="13"/>
  <c r="AR462" i="13"/>
  <c r="AN454" i="13"/>
  <c r="AR449" i="13"/>
  <c r="AR445" i="13"/>
  <c r="AR432" i="13"/>
  <c r="AR782" i="13"/>
  <c r="AN778" i="13"/>
  <c r="AR768" i="13"/>
  <c r="AN764" i="13"/>
  <c r="AN755" i="13"/>
  <c r="AR749" i="13"/>
  <c r="AN745" i="13"/>
  <c r="AQ740" i="13"/>
  <c r="AP740" i="13" s="1"/>
  <c r="AN736" i="13"/>
  <c r="AN722" i="13"/>
  <c r="AN717" i="13"/>
  <c r="AR712" i="13"/>
  <c r="AN708" i="13"/>
  <c r="AR703" i="13"/>
  <c r="AQ698" i="13"/>
  <c r="AP698" i="13" s="1"/>
  <c r="AR693" i="13"/>
  <c r="AN680" i="13"/>
  <c r="AN675" i="13"/>
  <c r="AR665" i="13"/>
  <c r="AR656" i="13"/>
  <c r="AR651" i="13"/>
  <c r="AR637" i="13"/>
  <c r="AN633" i="13"/>
  <c r="AQ623" i="13"/>
  <c r="AP623" i="13" s="1"/>
  <c r="AN619" i="13"/>
  <c r="AQ614" i="13"/>
  <c r="AP614" i="13" s="1"/>
  <c r="AN610" i="13"/>
  <c r="AN596" i="13"/>
  <c r="AR590" i="13"/>
  <c r="AR581" i="13"/>
  <c r="AR576" i="13"/>
  <c r="AR567" i="13"/>
  <c r="AR553" i="13"/>
  <c r="AN549" i="13"/>
  <c r="AQ539" i="13"/>
  <c r="AP539" i="13" s="1"/>
  <c r="AN535" i="13"/>
  <c r="AN530" i="13"/>
  <c r="AN521" i="13"/>
  <c r="AR511" i="13"/>
  <c r="AN507" i="13"/>
  <c r="AQ497" i="13"/>
  <c r="AP497" i="13" s="1"/>
  <c r="AN493" i="13"/>
  <c r="AR478" i="13"/>
  <c r="AN474" i="13"/>
  <c r="AR469" i="13"/>
  <c r="AR464" i="13"/>
  <c r="AQ455" i="13"/>
  <c r="AP455" i="13" s="1"/>
  <c r="AR450" i="13"/>
  <c r="AR441" i="13"/>
  <c r="AR436" i="13"/>
  <c r="AN432" i="13"/>
  <c r="AN787" i="13"/>
  <c r="AN773" i="13"/>
  <c r="AR763" i="13"/>
  <c r="AN759" i="13"/>
  <c r="AR754" i="13"/>
  <c r="AR744" i="13"/>
  <c r="AN731" i="13"/>
  <c r="AN726" i="13"/>
  <c r="AR721" i="13"/>
  <c r="AR716" i="13"/>
  <c r="AR707" i="13"/>
  <c r="AR702" i="13"/>
  <c r="AN698" i="13"/>
  <c r="AR688" i="13"/>
  <c r="AN684" i="13"/>
  <c r="AR674" i="13"/>
  <c r="AN670" i="13"/>
  <c r="AQ665" i="13"/>
  <c r="AP665" i="13" s="1"/>
  <c r="AN661" i="13"/>
  <c r="AR646" i="13"/>
  <c r="AR641" i="13"/>
  <c r="AR632" i="13"/>
  <c r="AN628" i="13"/>
  <c r="AR618" i="13"/>
  <c r="AR604" i="13"/>
  <c r="AN600" i="13"/>
  <c r="AN595" i="13"/>
  <c r="AQ590" i="13"/>
  <c r="AP590" i="13" s="1"/>
  <c r="AN586" i="13"/>
  <c r="AN572" i="13"/>
  <c r="AR562" i="13"/>
  <c r="AN558" i="13"/>
  <c r="AR548" i="13"/>
  <c r="AR543" i="13"/>
  <c r="AR534" i="13"/>
  <c r="AR529" i="13"/>
  <c r="AN525" i="13"/>
  <c r="AR520" i="13"/>
  <c r="AR515" i="13"/>
  <c r="AQ506" i="13"/>
  <c r="AP506" i="13" s="1"/>
  <c r="AN502" i="13"/>
  <c r="AN488" i="13"/>
  <c r="AR482" i="13"/>
  <c r="AR473" i="13"/>
  <c r="AN469" i="13"/>
  <c r="AQ464" i="13"/>
  <c r="AP464" i="13" s="1"/>
  <c r="AN460" i="13"/>
  <c r="AN446" i="13"/>
  <c r="AN441" i="13"/>
  <c r="AR785" i="13"/>
  <c r="AN781" i="13"/>
  <c r="AQ776" i="13"/>
  <c r="AP776" i="13" s="1"/>
  <c r="AN772" i="13"/>
  <c r="AR757" i="13"/>
  <c r="AR752" i="13"/>
  <c r="AR743" i="13"/>
  <c r="AN739" i="13"/>
  <c r="AR729" i="13"/>
  <c r="AN716" i="13"/>
  <c r="AR710" i="13"/>
  <c r="AN706" i="13"/>
  <c r="AQ701" i="13"/>
  <c r="AP701" i="13" s="1"/>
  <c r="AN697" i="13"/>
  <c r="AR687" i="13"/>
  <c r="AN683" i="13"/>
  <c r="AR673" i="13"/>
  <c r="AN669" i="13"/>
  <c r="AR664" i="13"/>
  <c r="AR654" i="13"/>
  <c r="AN641" i="13"/>
  <c r="AN636" i="13"/>
  <c r="AR631" i="13"/>
  <c r="AR626" i="13"/>
  <c r="AR617" i="13"/>
  <c r="AN613" i="13"/>
  <c r="AN608" i="13"/>
  <c r="AR598" i="13"/>
  <c r="AN594" i="13"/>
  <c r="AR589" i="13"/>
  <c r="AR584" i="13"/>
  <c r="AN580" i="13"/>
  <c r="AQ575" i="13"/>
  <c r="AP575" i="13" s="1"/>
  <c r="AN571" i="13"/>
  <c r="AR556" i="13"/>
  <c r="AR551" i="13"/>
  <c r="AR542" i="13"/>
  <c r="AN538" i="13"/>
  <c r="AR528" i="13"/>
  <c r="AN515" i="13"/>
  <c r="AN510" i="13"/>
  <c r="AN505" i="13"/>
  <c r="AQ500" i="13"/>
  <c r="AP500" i="13" s="1"/>
  <c r="AN496" i="13"/>
  <c r="AQ491" i="13"/>
  <c r="AP491" i="13" s="1"/>
  <c r="AN482" i="13"/>
  <c r="AR472" i="13"/>
  <c r="AN468" i="13"/>
  <c r="AR458" i="13"/>
  <c r="AR453" i="13"/>
  <c r="AR444" i="13"/>
  <c r="AR439" i="13"/>
  <c r="AN435" i="13"/>
  <c r="AR780" i="13"/>
  <c r="AR766" i="13"/>
  <c r="AR761" i="13"/>
  <c r="AN757" i="13"/>
  <c r="AQ752" i="13"/>
  <c r="AP752" i="13" s="1"/>
  <c r="AN748" i="13"/>
  <c r="AQ743" i="13"/>
  <c r="AP743" i="13" s="1"/>
  <c r="AR738" i="13"/>
  <c r="AN734" i="13"/>
  <c r="AR724" i="13"/>
  <c r="AN720" i="13"/>
  <c r="AR705" i="13"/>
  <c r="AR696" i="13"/>
  <c r="AN692" i="13"/>
  <c r="AN687" i="13"/>
  <c r="AR682" i="13"/>
  <c r="AR677" i="13"/>
  <c r="AR668" i="13"/>
  <c r="AN659" i="13"/>
  <c r="AN650" i="13"/>
  <c r="AN645" i="13"/>
  <c r="AR640" i="13"/>
  <c r="AR635" i="13"/>
  <c r="AN631" i="13"/>
  <c r="AQ626" i="13"/>
  <c r="AP626" i="13" s="1"/>
  <c r="AN622" i="13"/>
  <c r="AQ617" i="13"/>
  <c r="AP617" i="13" s="1"/>
  <c r="AN612" i="13"/>
  <c r="AR607" i="13"/>
  <c r="AN603" i="13"/>
  <c r="AR593" i="13"/>
  <c r="AN589" i="13"/>
  <c r="AR579" i="13"/>
  <c r="AR570" i="13"/>
  <c r="AN566" i="13"/>
  <c r="AR560" i="13"/>
  <c r="AQ551" i="13"/>
  <c r="AP551" i="13" s="1"/>
  <c r="AN547" i="13"/>
  <c r="AQ542" i="13"/>
  <c r="AP542" i="13" s="1"/>
  <c r="AN533" i="13"/>
  <c r="AN524" i="13"/>
  <c r="AN519" i="13"/>
  <c r="AQ509" i="13"/>
  <c r="AP509" i="13" s="1"/>
  <c r="AR504" i="13"/>
  <c r="AR495" i="13"/>
  <c r="AR490" i="13"/>
  <c r="AN486" i="13"/>
  <c r="AR481" i="13"/>
  <c r="AN477" i="13"/>
  <c r="AR467" i="13"/>
  <c r="AN463" i="13"/>
  <c r="AN458" i="13"/>
  <c r="AN449" i="13"/>
  <c r="AR434" i="13"/>
  <c r="AQ767" i="13"/>
  <c r="AP767" i="13" s="1"/>
  <c r="AN753" i="13"/>
  <c r="AR746" i="13"/>
  <c r="AR739" i="13"/>
  <c r="AQ725" i="13"/>
  <c r="AP725" i="13" s="1"/>
  <c r="AR711" i="13"/>
  <c r="AQ704" i="13"/>
  <c r="AP704" i="13" s="1"/>
  <c r="AN655" i="13"/>
  <c r="AN627" i="13"/>
  <c r="AN620" i="13"/>
  <c r="AR613" i="13"/>
  <c r="AN585" i="13"/>
  <c r="AN564" i="13"/>
  <c r="AN543" i="13"/>
  <c r="AN529" i="13"/>
  <c r="AR521" i="13"/>
  <c r="AN508" i="13"/>
  <c r="AR500" i="13"/>
  <c r="AN494" i="13"/>
  <c r="AR486" i="13"/>
  <c r="AN466" i="13"/>
  <c r="AN459" i="13"/>
  <c r="AN445" i="13"/>
  <c r="AN438" i="13"/>
  <c r="AR787" i="13"/>
  <c r="AN780" i="13"/>
  <c r="AQ773" i="13"/>
  <c r="AP773" i="13" s="1"/>
  <c r="AR765" i="13"/>
  <c r="AR759" i="13"/>
  <c r="AN752" i="13"/>
  <c r="AR745" i="13"/>
  <c r="AR737" i="13"/>
  <c r="AQ731" i="13"/>
  <c r="AP731" i="13" s="1"/>
  <c r="AR723" i="13"/>
  <c r="AR784" i="13"/>
  <c r="AR776" i="13"/>
  <c r="AN769" i="13"/>
  <c r="AN760" i="13"/>
  <c r="AR742" i="13"/>
  <c r="AR734" i="13"/>
  <c r="AN727" i="13"/>
  <c r="AN718" i="13"/>
  <c r="AR709" i="13"/>
  <c r="AN702" i="13"/>
  <c r="AN695" i="13"/>
  <c r="AR686" i="13"/>
  <c r="AN672" i="13"/>
  <c r="AN665" i="13"/>
  <c r="AN649" i="13"/>
  <c r="AQ641" i="13"/>
  <c r="AP641" i="13" s="1"/>
  <c r="AR633" i="13"/>
  <c r="AN626" i="13"/>
  <c r="AN611" i="13"/>
  <c r="AR602" i="13"/>
  <c r="AR587" i="13"/>
  <c r="AR572" i="13"/>
  <c r="AR564" i="13"/>
  <c r="AQ557" i="13"/>
  <c r="AP557" i="13" s="1"/>
  <c r="AR549" i="13"/>
  <c r="AR541" i="13"/>
  <c r="AR533" i="13"/>
  <c r="AR526" i="13"/>
  <c r="AR518" i="13"/>
  <c r="AN512" i="13"/>
  <c r="AR503" i="13"/>
  <c r="AN489" i="13"/>
  <c r="AN481" i="13"/>
  <c r="AQ473" i="13"/>
  <c r="AP473" i="13" s="1"/>
  <c r="AN450" i="13"/>
  <c r="AR442" i="13"/>
  <c r="AQ434" i="13"/>
  <c r="AP434" i="13" s="1"/>
  <c r="AN776" i="13"/>
  <c r="AR767" i="13"/>
  <c r="AR758" i="13"/>
  <c r="AN751" i="13"/>
  <c r="AN742" i="13"/>
  <c r="AR733" i="13"/>
  <c r="AR725" i="13"/>
  <c r="AR701" i="13"/>
  <c r="AR694" i="13"/>
  <c r="AQ686" i="13"/>
  <c r="AP686" i="13" s="1"/>
  <c r="AN679" i="13"/>
  <c r="AQ671" i="13"/>
  <c r="AP671" i="13" s="1"/>
  <c r="AN663" i="13"/>
  <c r="AN657" i="13"/>
  <c r="AR648" i="13"/>
  <c r="AN640" i="13"/>
  <c r="AN618" i="13"/>
  <c r="AR610" i="13"/>
  <c r="AR594" i="13"/>
  <c r="AQ587" i="13"/>
  <c r="AP587" i="13" s="1"/>
  <c r="AQ572" i="13"/>
  <c r="AP572" i="13" s="1"/>
  <c r="AN556" i="13"/>
  <c r="AN541" i="13"/>
  <c r="AQ533" i="13"/>
  <c r="AP533" i="13" s="1"/>
  <c r="AN526" i="13"/>
  <c r="AN518" i="13"/>
  <c r="AN511" i="13"/>
  <c r="AQ503" i="13"/>
  <c r="AP503" i="13" s="1"/>
  <c r="AR488" i="13"/>
  <c r="AR480" i="13"/>
  <c r="AN472" i="13"/>
  <c r="AN465" i="13"/>
  <c r="AN457" i="13"/>
  <c r="AQ449" i="13"/>
  <c r="AP449" i="13" s="1"/>
  <c r="AR783" i="13"/>
  <c r="AN775" i="13"/>
  <c r="AN758" i="13"/>
  <c r="AR750" i="13"/>
  <c r="AR741" i="13"/>
  <c r="AQ716" i="13"/>
  <c r="AP716" i="13" s="1"/>
  <c r="AN709" i="13"/>
  <c r="AN701" i="13"/>
  <c r="AR678" i="13"/>
  <c r="AR662" i="13"/>
  <c r="AR655" i="13"/>
  <c r="AR647" i="13"/>
  <c r="AR639" i="13"/>
  <c r="AN625" i="13"/>
  <c r="AN602" i="13"/>
  <c r="AN579" i="13"/>
  <c r="AR571" i="13"/>
  <c r="AR563" i="13"/>
  <c r="AN548" i="13"/>
  <c r="AR540" i="13"/>
  <c r="AR532" i="13"/>
  <c r="AR525" i="13"/>
  <c r="AR517" i="13"/>
  <c r="AR494" i="13"/>
  <c r="AR487" i="13"/>
  <c r="AQ479" i="13"/>
  <c r="AP479" i="13" s="1"/>
  <c r="AR471" i="13"/>
  <c r="AR456" i="13"/>
  <c r="AR448" i="13"/>
  <c r="AN442" i="13"/>
  <c r="AN434" i="13"/>
  <c r="AN428" i="13"/>
  <c r="AR774" i="13"/>
  <c r="AR756" i="13"/>
  <c r="AN749" i="13"/>
  <c r="AN733" i="13"/>
  <c r="AR708" i="13"/>
  <c r="AR700" i="13"/>
  <c r="AN693" i="13"/>
  <c r="AN686" i="13"/>
  <c r="AQ677" i="13"/>
  <c r="AP677" i="13" s="1"/>
  <c r="AR670" i="13"/>
  <c r="AQ662" i="13"/>
  <c r="AP662" i="13" s="1"/>
  <c r="AN654" i="13"/>
  <c r="AQ647" i="13"/>
  <c r="AP647" i="13" s="1"/>
  <c r="AN632" i="13"/>
  <c r="AN616" i="13"/>
  <c r="AN609" i="13"/>
  <c r="AR601" i="13"/>
  <c r="AQ593" i="13"/>
  <c r="AP593" i="13" s="1"/>
  <c r="AR586" i="13"/>
  <c r="AR578" i="13"/>
  <c r="AQ563" i="13"/>
  <c r="AP563" i="13" s="1"/>
  <c r="AN555" i="13"/>
  <c r="AR547" i="13"/>
  <c r="AR524" i="13"/>
  <c r="AR502" i="13"/>
  <c r="AR485" i="13"/>
  <c r="AN479" i="13"/>
  <c r="AR470" i="13"/>
  <c r="AN464" i="13"/>
  <c r="AR440" i="13"/>
  <c r="AR433" i="13"/>
  <c r="AN712" i="13"/>
  <c r="AN574" i="13"/>
  <c r="AR497" i="13"/>
  <c r="AN783" i="13"/>
  <c r="AN774" i="13"/>
  <c r="AN765" i="13"/>
  <c r="AR748" i="13"/>
  <c r="AR740" i="13"/>
  <c r="AR731" i="13"/>
  <c r="AN723" i="13"/>
  <c r="AR714" i="13"/>
  <c r="AR692" i="13"/>
  <c r="AN685" i="13"/>
  <c r="AR669" i="13"/>
  <c r="AN662" i="13"/>
  <c r="AR653" i="13"/>
  <c r="AN639" i="13"/>
  <c r="AR630" i="13"/>
  <c r="AR623" i="13"/>
  <c r="AR615" i="13"/>
  <c r="AQ608" i="13"/>
  <c r="AP608" i="13" s="1"/>
  <c r="AN593" i="13"/>
  <c r="AR585" i="13"/>
  <c r="AN578" i="13"/>
  <c r="AR554" i="13"/>
  <c r="AR546" i="13"/>
  <c r="AN540" i="13"/>
  <c r="AN532" i="13"/>
  <c r="AQ524" i="13"/>
  <c r="AP524" i="13" s="1"/>
  <c r="AN517" i="13"/>
  <c r="AR508" i="13"/>
  <c r="AR493" i="13"/>
  <c r="AQ485" i="13"/>
  <c r="AP485" i="13" s="1"/>
  <c r="AN478" i="13"/>
  <c r="AQ470" i="13"/>
  <c r="AP470" i="13" s="1"/>
  <c r="AN456" i="13"/>
  <c r="AN433" i="13"/>
  <c r="AR755" i="13"/>
  <c r="AN738" i="13"/>
  <c r="AN730" i="13"/>
  <c r="AR713" i="13"/>
  <c r="AN691" i="13"/>
  <c r="AR683" i="13"/>
  <c r="AN676" i="13"/>
  <c r="AR667" i="13"/>
  <c r="AR660" i="13"/>
  <c r="AR644" i="13"/>
  <c r="AN638" i="13"/>
  <c r="AN630" i="13"/>
  <c r="AR622" i="13"/>
  <c r="AN615" i="13"/>
  <c r="AN607" i="13"/>
  <c r="AQ599" i="13"/>
  <c r="AP599" i="13" s="1"/>
  <c r="AN592" i="13"/>
  <c r="AR583" i="13"/>
  <c r="AN576" i="13"/>
  <c r="AR568" i="13"/>
  <c r="AQ560" i="13"/>
  <c r="AP560" i="13" s="1"/>
  <c r="AR545" i="13"/>
  <c r="AR538" i="13"/>
  <c r="AN531" i="13"/>
  <c r="AN523" i="13"/>
  <c r="AQ515" i="13"/>
  <c r="AP515" i="13" s="1"/>
  <c r="AR507" i="13"/>
  <c r="AR499" i="13"/>
  <c r="AN492" i="13"/>
  <c r="AN485" i="13"/>
  <c r="AR476" i="13"/>
  <c r="AN470" i="13"/>
  <c r="AQ461" i="13"/>
  <c r="AP461" i="13" s="1"/>
  <c r="AR446" i="13"/>
  <c r="AR438" i="13"/>
  <c r="AQ779" i="13"/>
  <c r="AP779" i="13" s="1"/>
  <c r="AN747" i="13"/>
  <c r="AQ713" i="13"/>
  <c r="AP713" i="13" s="1"/>
  <c r="AN637" i="13"/>
  <c r="AR614" i="13"/>
  <c r="AR530" i="13"/>
  <c r="AR491" i="13"/>
  <c r="AQ770" i="13"/>
  <c r="AP770" i="13" s="1"/>
  <c r="AN763" i="13"/>
  <c r="AN746" i="13"/>
  <c r="AR728" i="13"/>
  <c r="AR720" i="13"/>
  <c r="AN705" i="13"/>
  <c r="AR697" i="13"/>
  <c r="AN690" i="13"/>
  <c r="AN682" i="13"/>
  <c r="AR666" i="13"/>
  <c r="AR658" i="13"/>
  <c r="AN644" i="13"/>
  <c r="AR636" i="13"/>
  <c r="AN621" i="13"/>
  <c r="AN614" i="13"/>
  <c r="AR605" i="13"/>
  <c r="AR597" i="13"/>
  <c r="AN583" i="13"/>
  <c r="AN575" i="13"/>
  <c r="AN568" i="13"/>
  <c r="AN560" i="13"/>
  <c r="AR536" i="13"/>
  <c r="AQ521" i="13"/>
  <c r="AP521" i="13" s="1"/>
  <c r="AR498" i="13"/>
  <c r="AN484" i="13"/>
  <c r="AN476" i="13"/>
  <c r="AN461" i="13"/>
  <c r="AR452" i="13"/>
  <c r="AR437" i="13"/>
  <c r="AQ605" i="13"/>
  <c r="AP605" i="13" s="1"/>
  <c r="AN744" i="13"/>
  <c r="AN673" i="13"/>
  <c r="AR596" i="13"/>
  <c r="AR527" i="13"/>
  <c r="AN782" i="13"/>
  <c r="AR772" i="13"/>
  <c r="AR764" i="13"/>
  <c r="AN756" i="13"/>
  <c r="AR747" i="13"/>
  <c r="AN740" i="13"/>
  <c r="AQ722" i="13"/>
  <c r="AP722" i="13" s="1"/>
  <c r="AQ707" i="13"/>
  <c r="AP707" i="13" s="1"/>
  <c r="AN700" i="13"/>
  <c r="AR691" i="13"/>
  <c r="AR684" i="13"/>
  <c r="AR676" i="13"/>
  <c r="AR661" i="13"/>
  <c r="AQ653" i="13"/>
  <c r="AP653" i="13" s="1"/>
  <c r="AN646" i="13"/>
  <c r="AR638" i="13"/>
  <c r="AN623" i="13"/>
  <c r="AR600" i="13"/>
  <c r="AR592" i="13"/>
  <c r="AN584" i="13"/>
  <c r="AN577" i="13"/>
  <c r="AN569" i="13"/>
  <c r="AN562" i="13"/>
  <c r="AQ554" i="13"/>
  <c r="AP554" i="13" s="1"/>
  <c r="AN539" i="13"/>
  <c r="AR531" i="13"/>
  <c r="AR523" i="13"/>
  <c r="AR516" i="13"/>
  <c r="AN500" i="13"/>
  <c r="AR477" i="13"/>
  <c r="AR461" i="13"/>
  <c r="AR454" i="13"/>
  <c r="AN447" i="13"/>
  <c r="AN439" i="13"/>
  <c r="AR770" i="13"/>
  <c r="AQ755" i="13"/>
  <c r="AP755" i="13" s="1"/>
  <c r="AQ737" i="13"/>
  <c r="AP737" i="13" s="1"/>
  <c r="AN729" i="13"/>
  <c r="AN721" i="13"/>
  <c r="AR698" i="13"/>
  <c r="AR690" i="13"/>
  <c r="AN667" i="13"/>
  <c r="AR652" i="13"/>
  <c r="AQ644" i="13"/>
  <c r="AP644" i="13" s="1"/>
  <c r="AQ629" i="13"/>
  <c r="AP629" i="13" s="1"/>
  <c r="AR621" i="13"/>
  <c r="AR606" i="13"/>
  <c r="AN598" i="13"/>
  <c r="AR575" i="13"/>
  <c r="AN553" i="13"/>
  <c r="AQ545" i="13"/>
  <c r="AP545" i="13" s="1"/>
  <c r="AN537" i="13"/>
  <c r="AN522" i="13"/>
  <c r="AR513" i="13"/>
  <c r="AR484" i="13"/>
  <c r="AR468" i="13"/>
  <c r="AN453" i="13"/>
  <c r="AQ446" i="13"/>
  <c r="AP446" i="13" s="1"/>
  <c r="AR786" i="13"/>
  <c r="AR778" i="13"/>
  <c r="AQ761" i="13"/>
  <c r="AP761" i="13" s="1"/>
  <c r="AR736" i="13"/>
  <c r="AN728" i="13"/>
  <c r="AQ719" i="13"/>
  <c r="AP719" i="13" s="1"/>
  <c r="AN713" i="13"/>
  <c r="AR704" i="13"/>
  <c r="AQ689" i="13"/>
  <c r="AP689" i="13" s="1"/>
  <c r="AN674" i="13"/>
  <c r="AR650" i="13"/>
  <c r="AR643" i="13"/>
  <c r="AQ635" i="13"/>
  <c r="AP635" i="13" s="1"/>
  <c r="AN629" i="13"/>
  <c r="AR611" i="13"/>
  <c r="AN590" i="13"/>
  <c r="AR574" i="13"/>
  <c r="AN567" i="13"/>
  <c r="AR559" i="13"/>
  <c r="AR544" i="13"/>
  <c r="AQ536" i="13"/>
  <c r="AP536" i="13" s="1"/>
  <c r="AN528" i="13"/>
  <c r="AN513" i="13"/>
  <c r="AN506" i="13"/>
  <c r="AN490" i="13"/>
  <c r="AQ482" i="13"/>
  <c r="AP482" i="13" s="1"/>
  <c r="AN475" i="13"/>
  <c r="AR460" i="13"/>
  <c r="AQ452" i="13"/>
  <c r="AP452" i="13" s="1"/>
  <c r="AQ443" i="13"/>
  <c r="AP443" i="13" s="1"/>
  <c r="AQ437" i="13"/>
  <c r="AP437" i="13" s="1"/>
  <c r="AR769" i="13"/>
  <c r="AR727" i="13"/>
  <c r="AR695" i="13"/>
  <c r="AR680" i="13"/>
  <c r="AN666" i="13"/>
  <c r="AN658" i="13"/>
  <c r="AQ650" i="13"/>
  <c r="AP650" i="13" s="1"/>
  <c r="AR619" i="13"/>
  <c r="AQ611" i="13"/>
  <c r="AP611" i="13" s="1"/>
  <c r="AR588" i="13"/>
  <c r="AN582" i="13"/>
  <c r="AR566" i="13"/>
  <c r="AN559" i="13"/>
  <c r="AN551" i="13"/>
  <c r="AN536" i="13"/>
  <c r="AR512" i="13"/>
  <c r="AR489" i="13"/>
  <c r="AR474" i="13"/>
  <c r="AR466" i="13"/>
  <c r="AR451" i="13"/>
  <c r="AR435" i="13"/>
  <c r="AN735" i="13"/>
  <c r="AN643" i="13"/>
  <c r="AR550" i="13"/>
  <c r="AR457" i="13"/>
  <c r="AN710" i="13"/>
  <c r="AQ527" i="13"/>
  <c r="AP527" i="13" s="1"/>
  <c r="AR634" i="13"/>
  <c r="AN542" i="13"/>
  <c r="AN451" i="13"/>
  <c r="AR760" i="13"/>
  <c r="AR657" i="13"/>
  <c r="AR718" i="13"/>
  <c r="AN443" i="13"/>
  <c r="AR751" i="13"/>
  <c r="AR649" i="13"/>
  <c r="AR558" i="13"/>
  <c r="AN704" i="13"/>
  <c r="AN520" i="13"/>
  <c r="AR580" i="13"/>
  <c r="AN565" i="13"/>
  <c r="AQ695" i="13"/>
  <c r="AP695" i="13" s="1"/>
  <c r="AR603" i="13"/>
  <c r="AN785" i="13"/>
  <c r="AN688" i="13"/>
  <c r="AQ596" i="13"/>
  <c r="AP596" i="13" s="1"/>
  <c r="AN504" i="13"/>
  <c r="AN777" i="13"/>
  <c r="AQ680" i="13"/>
  <c r="AP680" i="13" s="1"/>
  <c r="AR496" i="13"/>
  <c r="AN573" i="13"/>
  <c r="AF96" i="13"/>
  <c r="AG96" i="13" s="1"/>
  <c r="AA97" i="13"/>
  <c r="Z97" i="13" s="1"/>
  <c r="Q118" i="13"/>
  <c r="BA778" i="13"/>
  <c r="BA766" i="13"/>
  <c r="BA754" i="13"/>
  <c r="BA742" i="13"/>
  <c r="BA730" i="13"/>
  <c r="BA718" i="13"/>
  <c r="BA706" i="13"/>
  <c r="BA694" i="13"/>
  <c r="BA682" i="13"/>
  <c r="BA670" i="13"/>
  <c r="BA658" i="13"/>
  <c r="BA646" i="13"/>
  <c r="BA634" i="13"/>
  <c r="BA622" i="13"/>
  <c r="BA610" i="13"/>
  <c r="BA598" i="13"/>
  <c r="BA586" i="13"/>
  <c r="BA574" i="13"/>
  <c r="BA562" i="13"/>
  <c r="BA550" i="13"/>
  <c r="BA538" i="13"/>
  <c r="BA526" i="13"/>
  <c r="BA514" i="13"/>
  <c r="BA502" i="13"/>
  <c r="BA490" i="13"/>
  <c r="BA478" i="13"/>
  <c r="BA466" i="13"/>
  <c r="BA454" i="13"/>
  <c r="BA442" i="13"/>
  <c r="BA777" i="13"/>
  <c r="BA765" i="13"/>
  <c r="BA753" i="13"/>
  <c r="BA741" i="13"/>
  <c r="BA729" i="13"/>
  <c r="BA717" i="13"/>
  <c r="BA705" i="13"/>
  <c r="BA693" i="13"/>
  <c r="BA681" i="13"/>
  <c r="BA669" i="13"/>
  <c r="BA657" i="13"/>
  <c r="BA645" i="13"/>
  <c r="BA633" i="13"/>
  <c r="BA621" i="13"/>
  <c r="BA609" i="13"/>
  <c r="BA597" i="13"/>
  <c r="BA585" i="13"/>
  <c r="BA573" i="13"/>
  <c r="BA561" i="13"/>
  <c r="BA549" i="13"/>
  <c r="BA537" i="13"/>
  <c r="BA525" i="13"/>
  <c r="BA513" i="13"/>
  <c r="BA501" i="13"/>
  <c r="BA489" i="13"/>
  <c r="BA477" i="13"/>
  <c r="BA465" i="13"/>
  <c r="BA453" i="13"/>
  <c r="BA441" i="13"/>
  <c r="BA776" i="13"/>
  <c r="BA764" i="13"/>
  <c r="BA752" i="13"/>
  <c r="BA740" i="13"/>
  <c r="BA728" i="13"/>
  <c r="BA716" i="13"/>
  <c r="BA704" i="13"/>
  <c r="BA692" i="13"/>
  <c r="BA680" i="13"/>
  <c r="BA668" i="13"/>
  <c r="BA656" i="13"/>
  <c r="BA644" i="13"/>
  <c r="BA632" i="13"/>
  <c r="BA620" i="13"/>
  <c r="BA608" i="13"/>
  <c r="BA596" i="13"/>
  <c r="BA584" i="13"/>
  <c r="BA572" i="13"/>
  <c r="BA560" i="13"/>
  <c r="BA548" i="13"/>
  <c r="BA536" i="13"/>
  <c r="BA524" i="13"/>
  <c r="BA512" i="13"/>
  <c r="BA500" i="13"/>
  <c r="BA488" i="13"/>
  <c r="BA476" i="13"/>
  <c r="BA464" i="13"/>
  <c r="BA452" i="13"/>
  <c r="BA440" i="13"/>
  <c r="BA787" i="13"/>
  <c r="BA775" i="13"/>
  <c r="BA763" i="13"/>
  <c r="BA751" i="13"/>
  <c r="BA739" i="13"/>
  <c r="BA727" i="13"/>
  <c r="BA715" i="13"/>
  <c r="BA703" i="13"/>
  <c r="BA691" i="13"/>
  <c r="BA679" i="13"/>
  <c r="BA667" i="13"/>
  <c r="BA655" i="13"/>
  <c r="BA643" i="13"/>
  <c r="BA631" i="13"/>
  <c r="BA619" i="13"/>
  <c r="BA607" i="13"/>
  <c r="BA595" i="13"/>
  <c r="BA583" i="13"/>
  <c r="BA571" i="13"/>
  <c r="BA559" i="13"/>
  <c r="BA547" i="13"/>
  <c r="BA535" i="13"/>
  <c r="BA523" i="13"/>
  <c r="BA511" i="13"/>
  <c r="BA499" i="13"/>
  <c r="BA487" i="13"/>
  <c r="BA475" i="13"/>
  <c r="BA463" i="13"/>
  <c r="BA451" i="13"/>
  <c r="BA439" i="13"/>
  <c r="BA780" i="13"/>
  <c r="BA760" i="13"/>
  <c r="BA744" i="13"/>
  <c r="BA724" i="13"/>
  <c r="BA708" i="13"/>
  <c r="BA688" i="13"/>
  <c r="BA672" i="13"/>
  <c r="BA652" i="13"/>
  <c r="BA636" i="13"/>
  <c r="BA616" i="13"/>
  <c r="BA600" i="13"/>
  <c r="BA580" i="13"/>
  <c r="BA564" i="13"/>
  <c r="BA544" i="13"/>
  <c r="BA528" i="13"/>
  <c r="BA508" i="13"/>
  <c r="BA492" i="13"/>
  <c r="BA472" i="13"/>
  <c r="BA456" i="13"/>
  <c r="BA436" i="13"/>
  <c r="BA779" i="13"/>
  <c r="BA759" i="13"/>
  <c r="BA743" i="13"/>
  <c r="BA723" i="13"/>
  <c r="BA707" i="13"/>
  <c r="BA687" i="13"/>
  <c r="BA671" i="13"/>
  <c r="BA651" i="13"/>
  <c r="BA635" i="13"/>
  <c r="BA615" i="13"/>
  <c r="BA599" i="13"/>
  <c r="BA579" i="13"/>
  <c r="BA563" i="13"/>
  <c r="BA543" i="13"/>
  <c r="BA527" i="13"/>
  <c r="BA507" i="13"/>
  <c r="BA491" i="13"/>
  <c r="BA471" i="13"/>
  <c r="BA455" i="13"/>
  <c r="BA435" i="13"/>
  <c r="BA774" i="13"/>
  <c r="BA758" i="13"/>
  <c r="BA738" i="13"/>
  <c r="BA722" i="13"/>
  <c r="BA702" i="13"/>
  <c r="BA686" i="13"/>
  <c r="BA666" i="13"/>
  <c r="BA650" i="13"/>
  <c r="BA630" i="13"/>
  <c r="BA614" i="13"/>
  <c r="BA594" i="13"/>
  <c r="BA578" i="13"/>
  <c r="BA558" i="13"/>
  <c r="BA542" i="13"/>
  <c r="BA522" i="13"/>
  <c r="BA506" i="13"/>
  <c r="BA486" i="13"/>
  <c r="BA470" i="13"/>
  <c r="BA450" i="13"/>
  <c r="BA434" i="13"/>
  <c r="BA773" i="13"/>
  <c r="BA757" i="13"/>
  <c r="BA737" i="13"/>
  <c r="BA721" i="13"/>
  <c r="BA701" i="13"/>
  <c r="BA685" i="13"/>
  <c r="BA665" i="13"/>
  <c r="BA649" i="13"/>
  <c r="BA629" i="13"/>
  <c r="BA613" i="13"/>
  <c r="BA593" i="13"/>
  <c r="BA577" i="13"/>
  <c r="BA557" i="13"/>
  <c r="BA541" i="13"/>
  <c r="BA521" i="13"/>
  <c r="BA505" i="13"/>
  <c r="BA485" i="13"/>
  <c r="BA469" i="13"/>
  <c r="BA449" i="13"/>
  <c r="BA433" i="13"/>
  <c r="BA772" i="13"/>
  <c r="BA756" i="13"/>
  <c r="BA736" i="13"/>
  <c r="BA720" i="13"/>
  <c r="BA700" i="13"/>
  <c r="BA684" i="13"/>
  <c r="BA664" i="13"/>
  <c r="BA648" i="13"/>
  <c r="BA628" i="13"/>
  <c r="BA612" i="13"/>
  <c r="BA592" i="13"/>
  <c r="BA576" i="13"/>
  <c r="BA556" i="13"/>
  <c r="BA540" i="13"/>
  <c r="BA520" i="13"/>
  <c r="BA504" i="13"/>
  <c r="BA484" i="13"/>
  <c r="BA468" i="13"/>
  <c r="BA448" i="13"/>
  <c r="BA771" i="13"/>
  <c r="BA755" i="13"/>
  <c r="BA735" i="13"/>
  <c r="BA719" i="13"/>
  <c r="BA699" i="13"/>
  <c r="BA683" i="13"/>
  <c r="BA663" i="13"/>
  <c r="BA647" i="13"/>
  <c r="BA627" i="13"/>
  <c r="BA611" i="13"/>
  <c r="BA591" i="13"/>
  <c r="BA575" i="13"/>
  <c r="BA555" i="13"/>
  <c r="BA539" i="13"/>
  <c r="BA519" i="13"/>
  <c r="BA503" i="13"/>
  <c r="BA483" i="13"/>
  <c r="BA467" i="13"/>
  <c r="BA447" i="13"/>
  <c r="BA769" i="13"/>
  <c r="BA733" i="13"/>
  <c r="BA697" i="13"/>
  <c r="BA661" i="13"/>
  <c r="BA625" i="13"/>
  <c r="BA589" i="13"/>
  <c r="BA553" i="13"/>
  <c r="BA517" i="13"/>
  <c r="BA481" i="13"/>
  <c r="BA445" i="13"/>
  <c r="BA768" i="13"/>
  <c r="BA732" i="13"/>
  <c r="BA696" i="13"/>
  <c r="BA660" i="13"/>
  <c r="BA624" i="13"/>
  <c r="BA588" i="13"/>
  <c r="BA552" i="13"/>
  <c r="BA516" i="13"/>
  <c r="BA480" i="13"/>
  <c r="BA444" i="13"/>
  <c r="BA767" i="13"/>
  <c r="BA731" i="13"/>
  <c r="BA695" i="13"/>
  <c r="BA659" i="13"/>
  <c r="BA623" i="13"/>
  <c r="BA587" i="13"/>
  <c r="BA551" i="13"/>
  <c r="BA515" i="13"/>
  <c r="BA479" i="13"/>
  <c r="BA443" i="13"/>
  <c r="BA762" i="13"/>
  <c r="BA726" i="13"/>
  <c r="BA690" i="13"/>
  <c r="BA654" i="13"/>
  <c r="BA618" i="13"/>
  <c r="BA582" i="13"/>
  <c r="BA546" i="13"/>
  <c r="BA510" i="13"/>
  <c r="BA474" i="13"/>
  <c r="BA438" i="13"/>
  <c r="BA761" i="13"/>
  <c r="BA725" i="13"/>
  <c r="BA689" i="13"/>
  <c r="BA653" i="13"/>
  <c r="BA617" i="13"/>
  <c r="BA581" i="13"/>
  <c r="BA545" i="13"/>
  <c r="BA509" i="13"/>
  <c r="BA473" i="13"/>
  <c r="BA437" i="13"/>
  <c r="BA786" i="13"/>
  <c r="BA750" i="13"/>
  <c r="BA714" i="13"/>
  <c r="BA678" i="13"/>
  <c r="BA642" i="13"/>
  <c r="BA606" i="13"/>
  <c r="BA570" i="13"/>
  <c r="BA534" i="13"/>
  <c r="BA498" i="13"/>
  <c r="BA462" i="13"/>
  <c r="BA749" i="13"/>
  <c r="BA677" i="13"/>
  <c r="BA605" i="13"/>
  <c r="BA533" i="13"/>
  <c r="BA461" i="13"/>
  <c r="BA747" i="13"/>
  <c r="BA675" i="13"/>
  <c r="BA603" i="13"/>
  <c r="BA531" i="13"/>
  <c r="BA459" i="13"/>
  <c r="BA746" i="13"/>
  <c r="BA674" i="13"/>
  <c r="BA602" i="13"/>
  <c r="BA530" i="13"/>
  <c r="BA458" i="13"/>
  <c r="BA745" i="13"/>
  <c r="BA673" i="13"/>
  <c r="BA601" i="13"/>
  <c r="BA529" i="13"/>
  <c r="BA457" i="13"/>
  <c r="BA734" i="13"/>
  <c r="BA662" i="13"/>
  <c r="BA590" i="13"/>
  <c r="BA518" i="13"/>
  <c r="BA446" i="13"/>
  <c r="BA785" i="13"/>
  <c r="BA713" i="13"/>
  <c r="BA641" i="13"/>
  <c r="BA569" i="13"/>
  <c r="BA497" i="13"/>
  <c r="BA676" i="13"/>
  <c r="BA532" i="13"/>
  <c r="BA784" i="13"/>
  <c r="BA640" i="13"/>
  <c r="BA496" i="13"/>
  <c r="BA604" i="13"/>
  <c r="BA712" i="13"/>
  <c r="BA783" i="13"/>
  <c r="BA639" i="13"/>
  <c r="BA495" i="13"/>
  <c r="BA748" i="13"/>
  <c r="BA782" i="13"/>
  <c r="BA638" i="13"/>
  <c r="BA494" i="13"/>
  <c r="BA781" i="13"/>
  <c r="BA637" i="13"/>
  <c r="BA493" i="13"/>
  <c r="BA460" i="13"/>
  <c r="BA568" i="13"/>
  <c r="BA770" i="13"/>
  <c r="BA626" i="13"/>
  <c r="BA482" i="13"/>
  <c r="AU432" i="13"/>
  <c r="BA432" i="13" s="1"/>
  <c r="BA565" i="13"/>
  <c r="BA554" i="13"/>
  <c r="BA698" i="13"/>
  <c r="BA709" i="13"/>
  <c r="BA567" i="13"/>
  <c r="BA711" i="13"/>
  <c r="BA710" i="13"/>
  <c r="BA566" i="13"/>
  <c r="AS786" i="13"/>
  <c r="AS774" i="13"/>
  <c r="AS762" i="13"/>
  <c r="AS750" i="13"/>
  <c r="AS738" i="13"/>
  <c r="AS726" i="13"/>
  <c r="AS714" i="13"/>
  <c r="AS702" i="13"/>
  <c r="AS690" i="13"/>
  <c r="AS678" i="13"/>
  <c r="AS666" i="13"/>
  <c r="AS654" i="13"/>
  <c r="AS642" i="13"/>
  <c r="AS630" i="13"/>
  <c r="AS618" i="13"/>
  <c r="AS606" i="13"/>
  <c r="AS594" i="13"/>
  <c r="AS582" i="13"/>
  <c r="AS570" i="13"/>
  <c r="AS558" i="13"/>
  <c r="AS546" i="13"/>
  <c r="AS534" i="13"/>
  <c r="AS522" i="13"/>
  <c r="AS510" i="13"/>
  <c r="AS498" i="13"/>
  <c r="AS486" i="13"/>
  <c r="AS474" i="13"/>
  <c r="AS462" i="13"/>
  <c r="AS450" i="13"/>
  <c r="AS438" i="13"/>
  <c r="AS785" i="13"/>
  <c r="AS773" i="13"/>
  <c r="AS761" i="13"/>
  <c r="AS749" i="13"/>
  <c r="AS737" i="13"/>
  <c r="AS725" i="13"/>
  <c r="AS713" i="13"/>
  <c r="AS701" i="13"/>
  <c r="AS689" i="13"/>
  <c r="AS677" i="13"/>
  <c r="AS665" i="13"/>
  <c r="AS653" i="13"/>
  <c r="AS641" i="13"/>
  <c r="AS629" i="13"/>
  <c r="AS617" i="13"/>
  <c r="AS605" i="13"/>
  <c r="AS593" i="13"/>
  <c r="AS581" i="13"/>
  <c r="AS569" i="13"/>
  <c r="AS557" i="13"/>
  <c r="AS545" i="13"/>
  <c r="AS533" i="13"/>
  <c r="AS521" i="13"/>
  <c r="AS509" i="13"/>
  <c r="AS497" i="13"/>
  <c r="AS485" i="13"/>
  <c r="AS473" i="13"/>
  <c r="AS461" i="13"/>
  <c r="AS449" i="13"/>
  <c r="AS437" i="13"/>
  <c r="AS784" i="13"/>
  <c r="AS772" i="13"/>
  <c r="AS760" i="13"/>
  <c r="AS748" i="13"/>
  <c r="AS736" i="13"/>
  <c r="AS724" i="13"/>
  <c r="AS712" i="13"/>
  <c r="AS700" i="13"/>
  <c r="AS688" i="13"/>
  <c r="AS676" i="13"/>
  <c r="AS664" i="13"/>
  <c r="AS652" i="13"/>
  <c r="AS640" i="13"/>
  <c r="AS628" i="13"/>
  <c r="AS616" i="13"/>
  <c r="AS604" i="13"/>
  <c r="AS592" i="13"/>
  <c r="AS580" i="13"/>
  <c r="AS568" i="13"/>
  <c r="AS556" i="13"/>
  <c r="AS544" i="13"/>
  <c r="AS532" i="13"/>
  <c r="AS520" i="13"/>
  <c r="AS508" i="13"/>
  <c r="AS496" i="13"/>
  <c r="AS484" i="13"/>
  <c r="AS472" i="13"/>
  <c r="AS460" i="13"/>
  <c r="AS448" i="13"/>
  <c r="AS436" i="13"/>
  <c r="AS783" i="13"/>
  <c r="AS771" i="13"/>
  <c r="AS759" i="13"/>
  <c r="AS747" i="13"/>
  <c r="AS735" i="13"/>
  <c r="AS723" i="13"/>
  <c r="AS711" i="13"/>
  <c r="AS699" i="13"/>
  <c r="AS687" i="13"/>
  <c r="AS675" i="13"/>
  <c r="AS663" i="13"/>
  <c r="AS651" i="13"/>
  <c r="AS639" i="13"/>
  <c r="AS627" i="13"/>
  <c r="AS615" i="13"/>
  <c r="AS603" i="13"/>
  <c r="AS591" i="13"/>
  <c r="AS579" i="13"/>
  <c r="AS567" i="13"/>
  <c r="AS555" i="13"/>
  <c r="AS543" i="13"/>
  <c r="AS531" i="13"/>
  <c r="AS519" i="13"/>
  <c r="AS507" i="13"/>
  <c r="AS495" i="13"/>
  <c r="AS483" i="13"/>
  <c r="AS471" i="13"/>
  <c r="AS459" i="13"/>
  <c r="AS447" i="13"/>
  <c r="AS435" i="13"/>
  <c r="AS776" i="13"/>
  <c r="AS756" i="13"/>
  <c r="AS740" i="13"/>
  <c r="AS720" i="13"/>
  <c r="AS704" i="13"/>
  <c r="AS684" i="13"/>
  <c r="AS668" i="13"/>
  <c r="AS648" i="13"/>
  <c r="AS632" i="13"/>
  <c r="AS612" i="13"/>
  <c r="AS596" i="13"/>
  <c r="AS576" i="13"/>
  <c r="AS560" i="13"/>
  <c r="AS540" i="13"/>
  <c r="AS524" i="13"/>
  <c r="AS504" i="13"/>
  <c r="AS488" i="13"/>
  <c r="AS468" i="13"/>
  <c r="AS452" i="13"/>
  <c r="AS775" i="13"/>
  <c r="AS755" i="13"/>
  <c r="AS739" i="13"/>
  <c r="AS719" i="13"/>
  <c r="AS703" i="13"/>
  <c r="AS683" i="13"/>
  <c r="AS667" i="13"/>
  <c r="AS647" i="13"/>
  <c r="AS631" i="13"/>
  <c r="AS611" i="13"/>
  <c r="AS595" i="13"/>
  <c r="AS575" i="13"/>
  <c r="AS559" i="13"/>
  <c r="AS539" i="13"/>
  <c r="AS523" i="13"/>
  <c r="AS503" i="13"/>
  <c r="AS487" i="13"/>
  <c r="AS467" i="13"/>
  <c r="AS451" i="13"/>
  <c r="AS770" i="13"/>
  <c r="AS754" i="13"/>
  <c r="AS734" i="13"/>
  <c r="AS718" i="13"/>
  <c r="AS698" i="13"/>
  <c r="AS682" i="13"/>
  <c r="AS662" i="13"/>
  <c r="AS646" i="13"/>
  <c r="AS626" i="13"/>
  <c r="AS610" i="13"/>
  <c r="AS590" i="13"/>
  <c r="AS574" i="13"/>
  <c r="AS554" i="13"/>
  <c r="AS538" i="13"/>
  <c r="AS518" i="13"/>
  <c r="AS502" i="13"/>
  <c r="AS482" i="13"/>
  <c r="AS466" i="13"/>
  <c r="AS446" i="13"/>
  <c r="AS769" i="13"/>
  <c r="AS753" i="13"/>
  <c r="AS733" i="13"/>
  <c r="AS717" i="13"/>
  <c r="AS697" i="13"/>
  <c r="AS681" i="13"/>
  <c r="AS661" i="13"/>
  <c r="AS645" i="13"/>
  <c r="AS625" i="13"/>
  <c r="AS609" i="13"/>
  <c r="AS589" i="13"/>
  <c r="AS573" i="13"/>
  <c r="AS553" i="13"/>
  <c r="AS537" i="13"/>
  <c r="AS517" i="13"/>
  <c r="AS501" i="13"/>
  <c r="AS481" i="13"/>
  <c r="AS465" i="13"/>
  <c r="AS445" i="13"/>
  <c r="AS768" i="13"/>
  <c r="AS752" i="13"/>
  <c r="AS732" i="13"/>
  <c r="AS716" i="13"/>
  <c r="AS696" i="13"/>
  <c r="AS680" i="13"/>
  <c r="AS660" i="13"/>
  <c r="AS644" i="13"/>
  <c r="AS624" i="13"/>
  <c r="AS608" i="13"/>
  <c r="AS588" i="13"/>
  <c r="AS572" i="13"/>
  <c r="AS552" i="13"/>
  <c r="AS536" i="13"/>
  <c r="AS516" i="13"/>
  <c r="AS500" i="13"/>
  <c r="AS480" i="13"/>
  <c r="AS464" i="13"/>
  <c r="AS444" i="13"/>
  <c r="AS787" i="13"/>
  <c r="AS767" i="13"/>
  <c r="AS751" i="13"/>
  <c r="AS731" i="13"/>
  <c r="AS715" i="13"/>
  <c r="AS695" i="13"/>
  <c r="AS679" i="13"/>
  <c r="AS659" i="13"/>
  <c r="AS643" i="13"/>
  <c r="AS623" i="13"/>
  <c r="AS607" i="13"/>
  <c r="AS587" i="13"/>
  <c r="AS571" i="13"/>
  <c r="AS551" i="13"/>
  <c r="AS535" i="13"/>
  <c r="AS515" i="13"/>
  <c r="AS499" i="13"/>
  <c r="AS479" i="13"/>
  <c r="AS463" i="13"/>
  <c r="AS443" i="13"/>
  <c r="AS765" i="13"/>
  <c r="AS729" i="13"/>
  <c r="AS693" i="13"/>
  <c r="AS657" i="13"/>
  <c r="AS621" i="13"/>
  <c r="AS585" i="13"/>
  <c r="AS549" i="13"/>
  <c r="AS513" i="13"/>
  <c r="AS477" i="13"/>
  <c r="AS441" i="13"/>
  <c r="AS764" i="13"/>
  <c r="AS728" i="13"/>
  <c r="AS692" i="13"/>
  <c r="AS656" i="13"/>
  <c r="AS620" i="13"/>
  <c r="AS584" i="13"/>
  <c r="AS548" i="13"/>
  <c r="AS512" i="13"/>
  <c r="AS476" i="13"/>
  <c r="AS440" i="13"/>
  <c r="AS763" i="13"/>
  <c r="AS727" i="13"/>
  <c r="AS691" i="13"/>
  <c r="AS655" i="13"/>
  <c r="AS619" i="13"/>
  <c r="AS583" i="13"/>
  <c r="AS547" i="13"/>
  <c r="AS511" i="13"/>
  <c r="AS475" i="13"/>
  <c r="AS439" i="13"/>
  <c r="AS758" i="13"/>
  <c r="AS722" i="13"/>
  <c r="AS686" i="13"/>
  <c r="AS650" i="13"/>
  <c r="AS614" i="13"/>
  <c r="AS578" i="13"/>
  <c r="AS542" i="13"/>
  <c r="AS506" i="13"/>
  <c r="AS470" i="13"/>
  <c r="AS434" i="13"/>
  <c r="AS757" i="13"/>
  <c r="AS721" i="13"/>
  <c r="AS685" i="13"/>
  <c r="AS649" i="13"/>
  <c r="AS613" i="13"/>
  <c r="AS577" i="13"/>
  <c r="AS541" i="13"/>
  <c r="AS505" i="13"/>
  <c r="AS469" i="13"/>
  <c r="AS433" i="13"/>
  <c r="AS782" i="13"/>
  <c r="AS746" i="13"/>
  <c r="AS710" i="13"/>
  <c r="AS674" i="13"/>
  <c r="AS638" i="13"/>
  <c r="AS602" i="13"/>
  <c r="AS566" i="13"/>
  <c r="AS530" i="13"/>
  <c r="AS494" i="13"/>
  <c r="AS458" i="13"/>
  <c r="AS745" i="13"/>
  <c r="AS673" i="13"/>
  <c r="AS601" i="13"/>
  <c r="AS529" i="13"/>
  <c r="AS457" i="13"/>
  <c r="AS743" i="13"/>
  <c r="AS671" i="13"/>
  <c r="AS599" i="13"/>
  <c r="AS527" i="13"/>
  <c r="AS455" i="13"/>
  <c r="AS742" i="13"/>
  <c r="AS670" i="13"/>
  <c r="AS598" i="13"/>
  <c r="AS526" i="13"/>
  <c r="AS454" i="13"/>
  <c r="AS741" i="13"/>
  <c r="AS669" i="13"/>
  <c r="AS597" i="13"/>
  <c r="AS525" i="13"/>
  <c r="AS453" i="13"/>
  <c r="AS730" i="13"/>
  <c r="AS658" i="13"/>
  <c r="AS586" i="13"/>
  <c r="AS514" i="13"/>
  <c r="AS442" i="13"/>
  <c r="AS781" i="13"/>
  <c r="AS709" i="13"/>
  <c r="AS637" i="13"/>
  <c r="AS565" i="13"/>
  <c r="AS493" i="13"/>
  <c r="AS744" i="13"/>
  <c r="AS600" i="13"/>
  <c r="AS456" i="13"/>
  <c r="AS528" i="13"/>
  <c r="AS708" i="13"/>
  <c r="AS564" i="13"/>
  <c r="AS636" i="13"/>
  <c r="AS707" i="13"/>
  <c r="AS563" i="13"/>
  <c r="AS672" i="13"/>
  <c r="AS780" i="13"/>
  <c r="AS706" i="13"/>
  <c r="AS562" i="13"/>
  <c r="AS705" i="13"/>
  <c r="AS561" i="13"/>
  <c r="AS492" i="13"/>
  <c r="AS694" i="13"/>
  <c r="AS550" i="13"/>
  <c r="AS489" i="13"/>
  <c r="AS478" i="13"/>
  <c r="AS779" i="13"/>
  <c r="AM432" i="13"/>
  <c r="AS432" i="13" s="1"/>
  <c r="AS777" i="13"/>
  <c r="AS778" i="13"/>
  <c r="AS622" i="13"/>
  <c r="AS635" i="13"/>
  <c r="AS634" i="13"/>
  <c r="AS633" i="13"/>
  <c r="AS491" i="13"/>
  <c r="AS766" i="13"/>
  <c r="AS490" i="13"/>
  <c r="AA432" i="13"/>
  <c r="Z432" i="13" s="1"/>
  <c r="AJ96" i="13" l="1"/>
  <c r="W97" i="13"/>
  <c r="Y97" i="13" s="1"/>
  <c r="X97" i="13"/>
  <c r="T118" i="13"/>
  <c r="U118" i="13" s="1"/>
  <c r="S119" i="13"/>
  <c r="AI97" i="13" l="1"/>
  <c r="AH97" i="13" s="1"/>
  <c r="AK96" i="13"/>
  <c r="AB97" i="13"/>
  <c r="AC97" i="13" s="1"/>
  <c r="R119" i="13"/>
  <c r="P119" i="13" s="1"/>
  <c r="AG97" i="13" l="1"/>
  <c r="AE97" i="13"/>
  <c r="AF97" i="13"/>
  <c r="AA98" i="13"/>
  <c r="Z98" i="13" s="1"/>
  <c r="Q119" i="13"/>
  <c r="W98" i="13" l="1"/>
  <c r="AJ97" i="13"/>
  <c r="AI98" i="13" s="1"/>
  <c r="AH98" i="13" s="1"/>
  <c r="T119" i="13"/>
  <c r="U119" i="13" s="1"/>
  <c r="S120" i="13"/>
  <c r="AE98" i="13" l="1"/>
  <c r="AK97" i="13"/>
  <c r="X98" i="13"/>
  <c r="Y98" i="13" s="1"/>
  <c r="R120" i="13"/>
  <c r="P120" i="13" s="1"/>
  <c r="AB98" i="13" l="1"/>
  <c r="AC98" i="13" s="1"/>
  <c r="Q120" i="13"/>
  <c r="AF98" i="13" l="1"/>
  <c r="AG98" i="13" s="1"/>
  <c r="AA99" i="13"/>
  <c r="Z99" i="13" s="1"/>
  <c r="S121" i="13"/>
  <c r="T120" i="13"/>
  <c r="U120" i="13" s="1"/>
  <c r="W99" i="13" l="1"/>
  <c r="AJ98" i="13"/>
  <c r="AI99" i="13" s="1"/>
  <c r="AH99" i="13" s="1"/>
  <c r="R121" i="13"/>
  <c r="P121" i="13" s="1"/>
  <c r="AE99" i="13" l="1"/>
  <c r="AK98" i="13"/>
  <c r="X99" i="13"/>
  <c r="Y99" i="13" s="1"/>
  <c r="Q121" i="13"/>
  <c r="AB99" i="13" l="1"/>
  <c r="AC99" i="13" s="1"/>
  <c r="T121" i="13"/>
  <c r="U121" i="13" s="1"/>
  <c r="S122" i="13"/>
  <c r="AF99" i="13" l="1"/>
  <c r="AG99" i="13" s="1"/>
  <c r="R122" i="13"/>
  <c r="P122" i="13" s="1"/>
  <c r="AA100" i="13"/>
  <c r="Z100" i="13" s="1"/>
  <c r="AJ99" i="13" l="1"/>
  <c r="W100" i="13"/>
  <c r="AI100" i="13" l="1"/>
  <c r="AH100" i="13" s="1"/>
  <c r="AK99" i="13"/>
  <c r="X100" i="13"/>
  <c r="Y100" i="13" s="1"/>
  <c r="Q122" i="13"/>
  <c r="S123" i="13" s="1"/>
  <c r="R123" i="13" s="1"/>
  <c r="P123" i="13" s="1"/>
  <c r="AE100" i="13" l="1"/>
  <c r="AB100" i="13"/>
  <c r="AC100" i="13" s="1"/>
  <c r="Q123" i="13"/>
  <c r="T122" i="13"/>
  <c r="U122" i="13" s="1"/>
  <c r="AA101" i="13" l="1"/>
  <c r="Z101" i="13" s="1"/>
  <c r="AF100" i="13"/>
  <c r="AG100" i="13" s="1"/>
  <c r="T123" i="13"/>
  <c r="U123" i="13" s="1"/>
  <c r="S124" i="13"/>
  <c r="R124" i="13" s="1"/>
  <c r="P124" i="13" s="1"/>
  <c r="AJ100" i="13" l="1"/>
  <c r="W101" i="13"/>
  <c r="Q124" i="13"/>
  <c r="T124" i="13" s="1"/>
  <c r="U124" i="13" s="1"/>
  <c r="X101" i="13" l="1"/>
  <c r="Y101" i="13" s="1"/>
  <c r="AB101" i="13" s="1"/>
  <c r="AC101" i="13" s="1"/>
  <c r="AK100" i="13"/>
  <c r="AI101" i="13"/>
  <c r="AH101" i="13" s="1"/>
  <c r="S125" i="13"/>
  <c r="R125" i="13" s="1"/>
  <c r="P125" i="13" s="1"/>
  <c r="AE101" i="13" l="1"/>
  <c r="AG101" i="13" s="1"/>
  <c r="AF101" i="13"/>
  <c r="AA102" i="13"/>
  <c r="Z102" i="13" s="1"/>
  <c r="Q125" i="13"/>
  <c r="AJ101" i="13" l="1"/>
  <c r="W102" i="13"/>
  <c r="S126" i="13"/>
  <c r="T125" i="13"/>
  <c r="U125" i="13" s="1"/>
  <c r="X102" i="13" l="1"/>
  <c r="Y102" i="13" s="1"/>
  <c r="AI102" i="13"/>
  <c r="AH102" i="13" s="1"/>
  <c r="AK101" i="13"/>
  <c r="R126" i="13"/>
  <c r="P126" i="13" s="1"/>
  <c r="AB102" i="13" l="1"/>
  <c r="AC102" i="13" s="1"/>
  <c r="AE102" i="13"/>
  <c r="AG102" i="13" s="1"/>
  <c r="AF102" i="13"/>
  <c r="Q126" i="13"/>
  <c r="AA103" i="13" l="1"/>
  <c r="Z103" i="13" s="1"/>
  <c r="AJ102" i="13"/>
  <c r="AI103" i="13" s="1"/>
  <c r="AH103" i="13" s="1"/>
  <c r="W103" i="13"/>
  <c r="T126" i="13"/>
  <c r="U126" i="13" s="1"/>
  <c r="S127" i="13"/>
  <c r="AE103" i="13" l="1"/>
  <c r="AK102" i="13"/>
  <c r="X103" i="13"/>
  <c r="R127" i="13"/>
  <c r="P127" i="13" s="1"/>
  <c r="Y103" i="13" l="1"/>
  <c r="AB103" i="13" s="1"/>
  <c r="AF103" i="13"/>
  <c r="AG103" i="13" s="1"/>
  <c r="Q127" i="13"/>
  <c r="T127" i="13" s="1"/>
  <c r="U127" i="13" s="1"/>
  <c r="AC103" i="13" l="1"/>
  <c r="AA104" i="13"/>
  <c r="Z104" i="13" s="1"/>
  <c r="W104" i="13" s="1"/>
  <c r="AJ103" i="13"/>
  <c r="AI104" i="13" s="1"/>
  <c r="AH104" i="13" s="1"/>
  <c r="S128" i="13"/>
  <c r="R128" i="13" s="1"/>
  <c r="P128" i="13" s="1"/>
  <c r="AE104" i="13" l="1"/>
  <c r="AK103" i="13"/>
  <c r="X104" i="13"/>
  <c r="Y104" i="13" s="1"/>
  <c r="Q128" i="13"/>
  <c r="S129" i="13" s="1"/>
  <c r="R129" i="13" s="1"/>
  <c r="P129" i="13" s="1"/>
  <c r="AB104" i="13" l="1"/>
  <c r="AC104" i="13" s="1"/>
  <c r="Q129" i="13"/>
  <c r="S130" i="13" s="1"/>
  <c r="R130" i="13" s="1"/>
  <c r="P130" i="13" s="1"/>
  <c r="T128" i="13"/>
  <c r="U128" i="13" s="1"/>
  <c r="AF104" i="13" l="1"/>
  <c r="AG104" i="13" s="1"/>
  <c r="AA105" i="13"/>
  <c r="Z105" i="13" s="1"/>
  <c r="Q130" i="13"/>
  <c r="T130" i="13" s="1"/>
  <c r="T129" i="13"/>
  <c r="U129" i="13" s="1"/>
  <c r="AJ104" i="13" l="1"/>
  <c r="W105" i="13"/>
  <c r="S131" i="13"/>
  <c r="R131" i="13" s="1"/>
  <c r="P131" i="13" s="1"/>
  <c r="U130" i="13"/>
  <c r="AK104" i="13" l="1"/>
  <c r="AI105" i="13"/>
  <c r="AH105" i="13" s="1"/>
  <c r="X105" i="13"/>
  <c r="Y105" i="13" s="1"/>
  <c r="Q131" i="13"/>
  <c r="T131" i="13" s="1"/>
  <c r="AE105" i="13" l="1"/>
  <c r="AB105" i="13"/>
  <c r="AC105" i="13" s="1"/>
  <c r="S132" i="13"/>
  <c r="U131" i="13"/>
  <c r="AF105" i="13" l="1"/>
  <c r="AG105" i="13" s="1"/>
  <c r="AA106" i="13"/>
  <c r="Z106" i="13" s="1"/>
  <c r="R132" i="13"/>
  <c r="P132" i="13" s="1"/>
  <c r="AJ105" i="13" l="1"/>
  <c r="W106" i="13"/>
  <c r="Y106" i="13" s="1"/>
  <c r="X106" i="13"/>
  <c r="Q132" i="13"/>
  <c r="T132" i="13" s="1"/>
  <c r="AK105" i="13" l="1"/>
  <c r="AI106" i="13"/>
  <c r="AH106" i="13" s="1"/>
  <c r="AB106" i="13"/>
  <c r="AC106" i="13" s="1"/>
  <c r="S133" i="13"/>
  <c r="U132" i="13"/>
  <c r="AE106" i="13" l="1"/>
  <c r="AG106" i="13" s="1"/>
  <c r="AF106" i="13"/>
  <c r="AA107" i="13"/>
  <c r="Z107" i="13" s="1"/>
  <c r="R133" i="13"/>
  <c r="P133" i="13" s="1"/>
  <c r="W107" i="13" l="1"/>
  <c r="AJ106" i="13"/>
  <c r="AI107" i="13" s="1"/>
  <c r="AH107" i="13" s="1"/>
  <c r="Q133" i="13"/>
  <c r="T133" i="13" s="1"/>
  <c r="AE107" i="13" l="1"/>
  <c r="AK106" i="13"/>
  <c r="X107" i="13"/>
  <c r="Y107" i="13" s="1"/>
  <c r="S134" i="13"/>
  <c r="U133" i="13"/>
  <c r="AB107" i="13" l="1"/>
  <c r="AC107" i="13" s="1"/>
  <c r="AF107" i="13" s="1"/>
  <c r="AG107" i="13" s="1"/>
  <c r="R134" i="13"/>
  <c r="P134" i="13" s="1"/>
  <c r="AA108" i="13" l="1"/>
  <c r="AJ107" i="13"/>
  <c r="Q134" i="13"/>
  <c r="T134" i="13" s="1"/>
  <c r="Z108" i="13"/>
  <c r="W108" i="13" l="1"/>
  <c r="AI108" i="13"/>
  <c r="AH108" i="13" s="1"/>
  <c r="AK107" i="13"/>
  <c r="S135" i="13"/>
  <c r="U134" i="13"/>
  <c r="AE108" i="13" l="1"/>
  <c r="X108" i="13"/>
  <c r="Y108" i="13" s="1"/>
  <c r="R135" i="13"/>
  <c r="P135" i="13" s="1"/>
  <c r="AB108" i="13" l="1"/>
  <c r="AC108" i="13" s="1"/>
  <c r="Q135" i="13"/>
  <c r="T135" i="13" s="1"/>
  <c r="AF108" i="13" l="1"/>
  <c r="AG108" i="13" s="1"/>
  <c r="AA109" i="13"/>
  <c r="Z109" i="13" s="1"/>
  <c r="S136" i="13"/>
  <c r="U135" i="13"/>
  <c r="AJ108" i="13" l="1"/>
  <c r="W109" i="13"/>
  <c r="R136" i="13"/>
  <c r="P136" i="13" s="1"/>
  <c r="AI109" i="13" l="1"/>
  <c r="AH109" i="13" s="1"/>
  <c r="AK108" i="13"/>
  <c r="X109" i="13"/>
  <c r="Y109" i="13" s="1"/>
  <c r="Q136" i="13"/>
  <c r="T136" i="13" s="1"/>
  <c r="AE109" i="13" l="1"/>
  <c r="AB109" i="13"/>
  <c r="AA110" i="13" s="1"/>
  <c r="Z110" i="13" s="1"/>
  <c r="S137" i="13"/>
  <c r="R137" i="13" s="1"/>
  <c r="P137" i="13" s="1"/>
  <c r="U136" i="13"/>
  <c r="W110" i="13" l="1"/>
  <c r="AC109" i="13"/>
  <c r="Q137" i="13"/>
  <c r="T137" i="13" s="1"/>
  <c r="U137" i="13" s="1"/>
  <c r="AF109" i="13" l="1"/>
  <c r="AG109" i="13" s="1"/>
  <c r="X110" i="13"/>
  <c r="Y110" i="13" s="1"/>
  <c r="S138" i="13"/>
  <c r="R138" i="13" s="1"/>
  <c r="P138" i="13" s="1"/>
  <c r="AJ109" i="13" l="1"/>
  <c r="AI110" i="13" s="1"/>
  <c r="AH110" i="13" s="1"/>
  <c r="AB110" i="13"/>
  <c r="AC110" i="13" s="1"/>
  <c r="Q138" i="13"/>
  <c r="T138" i="13" s="1"/>
  <c r="U138" i="13" s="1"/>
  <c r="AE110" i="13" l="1"/>
  <c r="AK109" i="13"/>
  <c r="AA111" i="13"/>
  <c r="Z111" i="13" s="1"/>
  <c r="S139" i="13"/>
  <c r="R139" i="13" s="1"/>
  <c r="P139" i="13" s="1"/>
  <c r="W111" i="13" l="1"/>
  <c r="AF110" i="13"/>
  <c r="AG110" i="13" s="1"/>
  <c r="Q139" i="13"/>
  <c r="T139" i="13" s="1"/>
  <c r="AJ110" i="13" l="1"/>
  <c r="AI111" i="13" s="1"/>
  <c r="AH111" i="13" s="1"/>
  <c r="X111" i="13"/>
  <c r="Y111" i="13" s="1"/>
  <c r="S140" i="13"/>
  <c r="U139" i="13"/>
  <c r="AE111" i="13" l="1"/>
  <c r="AK110" i="13"/>
  <c r="AB111" i="13"/>
  <c r="AC111" i="13" s="1"/>
  <c r="R140" i="13"/>
  <c r="P140" i="13" s="1"/>
  <c r="AF111" i="13" l="1"/>
  <c r="AG111" i="13" s="1"/>
  <c r="AA112" i="13"/>
  <c r="Z112" i="13" s="1"/>
  <c r="Q140" i="13"/>
  <c r="T140" i="13" s="1"/>
  <c r="AJ111" i="13" l="1"/>
  <c r="AI112" i="13" s="1"/>
  <c r="AH112" i="13" s="1"/>
  <c r="W112" i="13"/>
  <c r="Y112" i="13" s="1"/>
  <c r="X112" i="13"/>
  <c r="S141" i="13"/>
  <c r="U140" i="13"/>
  <c r="AE112" i="13" l="1"/>
  <c r="AK111" i="13"/>
  <c r="AB112" i="13"/>
  <c r="AC112" i="13" s="1"/>
  <c r="R141" i="13"/>
  <c r="P141" i="13" s="1"/>
  <c r="AA113" i="13" l="1"/>
  <c r="Z113" i="13" s="1"/>
  <c r="AF112" i="13"/>
  <c r="AG112" i="13" s="1"/>
  <c r="Q141" i="13"/>
  <c r="T141" i="13" s="1"/>
  <c r="U141" i="13" s="1"/>
  <c r="W113" i="13" l="1"/>
  <c r="AJ112" i="13"/>
  <c r="AK112" i="13" s="1"/>
  <c r="S142" i="13"/>
  <c r="R142" i="13" s="1"/>
  <c r="P142" i="13" s="1"/>
  <c r="X113" i="13" l="1"/>
  <c r="Y113" i="13" s="1"/>
  <c r="AI113" i="13"/>
  <c r="AH113" i="13" s="1"/>
  <c r="Q142" i="13"/>
  <c r="T142" i="13" s="1"/>
  <c r="AB113" i="13" l="1"/>
  <c r="AC113" i="13" s="1"/>
  <c r="AE113" i="13"/>
  <c r="AA114" i="13"/>
  <c r="Z114" i="13" s="1"/>
  <c r="S143" i="13"/>
  <c r="U142" i="13"/>
  <c r="AF113" i="13" l="1"/>
  <c r="AG113" i="13" s="1"/>
  <c r="AJ113" i="13" s="1"/>
  <c r="AI114" i="13" s="1"/>
  <c r="AH114" i="13" s="1"/>
  <c r="W114" i="13"/>
  <c r="R143" i="13"/>
  <c r="P143" i="13" s="1"/>
  <c r="AE114" i="13" l="1"/>
  <c r="AK113" i="13"/>
  <c r="X114" i="13"/>
  <c r="Y114" i="13" s="1"/>
  <c r="Q143" i="13"/>
  <c r="T143" i="13" s="1"/>
  <c r="AB114" i="13" l="1"/>
  <c r="AC114" i="13" s="1"/>
  <c r="S144" i="13"/>
  <c r="U143" i="13"/>
  <c r="AF114" i="13" l="1"/>
  <c r="AG114" i="13" s="1"/>
  <c r="AA115" i="13"/>
  <c r="Z115" i="13" s="1"/>
  <c r="R144" i="13"/>
  <c r="P144" i="13" s="1"/>
  <c r="AJ114" i="13" l="1"/>
  <c r="W115" i="13"/>
  <c r="Q144" i="13"/>
  <c r="T144" i="13" s="1"/>
  <c r="Y115" i="13" l="1"/>
  <c r="AI115" i="13"/>
  <c r="AH115" i="13" s="1"/>
  <c r="AK114" i="13"/>
  <c r="X115" i="13"/>
  <c r="S145" i="13"/>
  <c r="U144" i="13"/>
  <c r="AE115" i="13" l="1"/>
  <c r="AB115" i="13"/>
  <c r="AC115" i="13" s="1"/>
  <c r="R145" i="13"/>
  <c r="P145" i="13" s="1"/>
  <c r="AF115" i="13" l="1"/>
  <c r="AG115" i="13" s="1"/>
  <c r="AA116" i="13"/>
  <c r="Z116" i="13" s="1"/>
  <c r="Q145" i="13"/>
  <c r="AJ115" i="13" l="1"/>
  <c r="W116" i="13"/>
  <c r="T145" i="13"/>
  <c r="U145" i="13" s="1"/>
  <c r="S146" i="13"/>
  <c r="AK115" i="13" l="1"/>
  <c r="AI116" i="13"/>
  <c r="AH116" i="13" s="1"/>
  <c r="X116" i="13"/>
  <c r="Y116" i="13" s="1"/>
  <c r="R146" i="13"/>
  <c r="P146" i="13" s="1"/>
  <c r="AE116" i="13" l="1"/>
  <c r="AB116" i="13"/>
  <c r="AC116" i="13" s="1"/>
  <c r="Q146" i="13"/>
  <c r="T146" i="13" s="1"/>
  <c r="AF116" i="13" l="1"/>
  <c r="AG116" i="13" s="1"/>
  <c r="AA117" i="13"/>
  <c r="Z117" i="13" s="1"/>
  <c r="S147" i="13"/>
  <c r="U146" i="13"/>
  <c r="AJ116" i="13" l="1"/>
  <c r="W117" i="13"/>
  <c r="R147" i="13"/>
  <c r="P147" i="13" s="1"/>
  <c r="AI117" i="13" l="1"/>
  <c r="AH117" i="13" s="1"/>
  <c r="AK116" i="13"/>
  <c r="X117" i="13"/>
  <c r="Y117" i="13" s="1"/>
  <c r="Q147" i="13"/>
  <c r="T147" i="13" s="1"/>
  <c r="AE117" i="13" l="1"/>
  <c r="AB117" i="13"/>
  <c r="AC117" i="13" s="1"/>
  <c r="S148" i="13"/>
  <c r="U147" i="13"/>
  <c r="AF117" i="13" l="1"/>
  <c r="AG117" i="13" s="1"/>
  <c r="AA118" i="13"/>
  <c r="Z118" i="13" s="1"/>
  <c r="R148" i="13"/>
  <c r="P148" i="13" s="1"/>
  <c r="AJ117" i="13" l="1"/>
  <c r="W118" i="13"/>
  <c r="Y118" i="13" s="1"/>
  <c r="X118" i="13"/>
  <c r="Q148" i="13"/>
  <c r="S149" i="13" s="1"/>
  <c r="AK117" i="13" l="1"/>
  <c r="AI118" i="13"/>
  <c r="AH118" i="13" s="1"/>
  <c r="AB118" i="13"/>
  <c r="AC118" i="13" s="1"/>
  <c r="T148" i="13"/>
  <c r="U148" i="13" s="1"/>
  <c r="R149" i="13"/>
  <c r="P149" i="13" s="1"/>
  <c r="AE118" i="13" l="1"/>
  <c r="AG118" i="13" s="1"/>
  <c r="AA119" i="13"/>
  <c r="Z119" i="13" s="1"/>
  <c r="AF118" i="13"/>
  <c r="Q149" i="13"/>
  <c r="S150" i="13" s="1"/>
  <c r="W119" i="13" l="1"/>
  <c r="AJ118" i="13"/>
  <c r="AI119" i="13" s="1"/>
  <c r="AH119" i="13" s="1"/>
  <c r="T149" i="13"/>
  <c r="U149" i="13" s="1"/>
  <c r="R150" i="13"/>
  <c r="P150" i="13" s="1"/>
  <c r="AE119" i="13" l="1"/>
  <c r="AK118" i="13"/>
  <c r="X119" i="13"/>
  <c r="Y119" i="13" s="1"/>
  <c r="Q150" i="13"/>
  <c r="S151" i="13" s="1"/>
  <c r="AB119" i="13" l="1"/>
  <c r="AC119" i="13" s="1"/>
  <c r="T150" i="13"/>
  <c r="U150" i="13" s="1"/>
  <c r="R151" i="13"/>
  <c r="P151" i="13" s="1"/>
  <c r="AF119" i="13" l="1"/>
  <c r="AG119" i="13" s="1"/>
  <c r="AA120" i="13"/>
  <c r="Z120" i="13" s="1"/>
  <c r="Q151" i="13"/>
  <c r="T151" i="13" s="1"/>
  <c r="U151" i="13" s="1"/>
  <c r="AJ119" i="13" l="1"/>
  <c r="W120" i="13"/>
  <c r="S152" i="13"/>
  <c r="R152" i="13" s="1"/>
  <c r="P152" i="13" s="1"/>
  <c r="AI120" i="13" l="1"/>
  <c r="AH120" i="13" s="1"/>
  <c r="AK119" i="13"/>
  <c r="X120" i="13"/>
  <c r="Y120" i="13" s="1"/>
  <c r="Q152" i="13"/>
  <c r="S153" i="13" s="1"/>
  <c r="AE120" i="13" l="1"/>
  <c r="AB120" i="13"/>
  <c r="AC120" i="13" s="1"/>
  <c r="T152" i="13"/>
  <c r="U152" i="13" s="1"/>
  <c r="R153" i="13"/>
  <c r="P153" i="13" s="1"/>
  <c r="AG120" i="13" l="1"/>
  <c r="AF120" i="13"/>
  <c r="AA121" i="13"/>
  <c r="Z121" i="13" s="1"/>
  <c r="Q153" i="13"/>
  <c r="AJ120" i="13" l="1"/>
  <c r="W121" i="13"/>
  <c r="X121" i="13" s="1"/>
  <c r="S154" i="13"/>
  <c r="R154" i="13" s="1"/>
  <c r="P154" i="13" s="1"/>
  <c r="T153" i="13"/>
  <c r="U153" i="13" s="1"/>
  <c r="Y121" i="13" l="1"/>
  <c r="AI121" i="13"/>
  <c r="AH121" i="13" s="1"/>
  <c r="AK120" i="13"/>
  <c r="AB121" i="13"/>
  <c r="AC121" i="13" s="1"/>
  <c r="Q154" i="13"/>
  <c r="T154" i="13" s="1"/>
  <c r="U154" i="13" s="1"/>
  <c r="AE121" i="13" l="1"/>
  <c r="AA122" i="13"/>
  <c r="Z122" i="13" s="1"/>
  <c r="AF121" i="13"/>
  <c r="AG121" i="13" s="1"/>
  <c r="S155" i="13"/>
  <c r="R155" i="13" s="1"/>
  <c r="P155" i="13" s="1"/>
  <c r="W122" i="13" l="1"/>
  <c r="Y122" i="13" s="1"/>
  <c r="AJ121" i="13"/>
  <c r="AI122" i="13" s="1"/>
  <c r="AH122" i="13" s="1"/>
  <c r="X122" i="13"/>
  <c r="Q155" i="13"/>
  <c r="T155" i="13" s="1"/>
  <c r="U155" i="13" s="1"/>
  <c r="AE122" i="13" l="1"/>
  <c r="AK121" i="13"/>
  <c r="AB122" i="13"/>
  <c r="AC122" i="13" s="1"/>
  <c r="S156" i="13"/>
  <c r="R156" i="13" s="1"/>
  <c r="P156" i="13" s="1"/>
  <c r="AF122" i="13" l="1"/>
  <c r="AG122" i="13" s="1"/>
  <c r="AA123" i="13"/>
  <c r="Z123" i="13" s="1"/>
  <c r="Q156" i="13"/>
  <c r="W123" i="13" l="1"/>
  <c r="AJ122" i="13"/>
  <c r="AI123" i="13" s="1"/>
  <c r="AH123" i="13" s="1"/>
  <c r="T156" i="13"/>
  <c r="U156" i="13" s="1"/>
  <c r="S157" i="13"/>
  <c r="AE123" i="13" l="1"/>
  <c r="AK122" i="13"/>
  <c r="X123" i="13"/>
  <c r="Y123" i="13" s="1"/>
  <c r="R157" i="13"/>
  <c r="P157" i="13" s="1"/>
  <c r="AB123" i="13" l="1"/>
  <c r="AC123" i="13" s="1"/>
  <c r="Q157" i="13"/>
  <c r="T157" i="13" s="1"/>
  <c r="AF123" i="13" l="1"/>
  <c r="AG123" i="13" s="1"/>
  <c r="AA124" i="13"/>
  <c r="Z124" i="13" s="1"/>
  <c r="S158" i="13"/>
  <c r="U157" i="13"/>
  <c r="AJ123" i="13" l="1"/>
  <c r="W124" i="13"/>
  <c r="R158" i="13"/>
  <c r="P158" i="13" s="1"/>
  <c r="AI124" i="13" l="1"/>
  <c r="AH124" i="13" s="1"/>
  <c r="AK123" i="13"/>
  <c r="X124" i="13"/>
  <c r="Y124" i="13" s="1"/>
  <c r="Q158" i="13"/>
  <c r="T158" i="13" s="1"/>
  <c r="AE124" i="13" l="1"/>
  <c r="AB124" i="13"/>
  <c r="AC124" i="13" s="1"/>
  <c r="S159" i="13"/>
  <c r="U158" i="13"/>
  <c r="AF124" i="13" l="1"/>
  <c r="AG124" i="13" s="1"/>
  <c r="AA125" i="13"/>
  <c r="Z125" i="13" s="1"/>
  <c r="R159" i="13"/>
  <c r="P159" i="13" s="1"/>
  <c r="AJ124" i="13" l="1"/>
  <c r="W125" i="13"/>
  <c r="Y125" i="13" s="1"/>
  <c r="X125" i="13"/>
  <c r="Q159" i="13"/>
  <c r="T159" i="13" s="1"/>
  <c r="AI125" i="13" l="1"/>
  <c r="AH125" i="13" s="1"/>
  <c r="AK124" i="13"/>
  <c r="AB125" i="13"/>
  <c r="AC125" i="13" s="1"/>
  <c r="S160" i="13"/>
  <c r="U159" i="13"/>
  <c r="AE125" i="13" l="1"/>
  <c r="AA126" i="13"/>
  <c r="Z126" i="13" s="1"/>
  <c r="R160" i="13"/>
  <c r="P160" i="13" s="1"/>
  <c r="AF125" i="13" l="1"/>
  <c r="AG125" i="13" s="1"/>
  <c r="W126" i="13"/>
  <c r="Y126" i="13" s="1"/>
  <c r="X126" i="13"/>
  <c r="Q160" i="13"/>
  <c r="T160" i="13" s="1"/>
  <c r="U160" i="13" s="1"/>
  <c r="AJ125" i="13" l="1"/>
  <c r="AK125" i="13" s="1"/>
  <c r="AB126" i="13"/>
  <c r="AC126" i="13" s="1"/>
  <c r="S161" i="13"/>
  <c r="R161" i="13" s="1"/>
  <c r="P161" i="13" s="1"/>
  <c r="AI126" i="13" l="1"/>
  <c r="AH126" i="13" s="1"/>
  <c r="AE126" i="13" s="1"/>
  <c r="Q161" i="13"/>
  <c r="T161" i="13" s="1"/>
  <c r="U161" i="13" s="1"/>
  <c r="AA127" i="13"/>
  <c r="Z127" i="13" s="1"/>
  <c r="AF126" i="13" l="1"/>
  <c r="AG126" i="13" s="1"/>
  <c r="W127" i="13"/>
  <c r="S162" i="13"/>
  <c r="R162" i="13" s="1"/>
  <c r="P162" i="13" s="1"/>
  <c r="AJ126" i="13" l="1"/>
  <c r="AI127" i="13" s="1"/>
  <c r="AH127" i="13" s="1"/>
  <c r="AE127" i="13" s="1"/>
  <c r="X127" i="13"/>
  <c r="Y127" i="13" s="1"/>
  <c r="Q162" i="13"/>
  <c r="T162" i="13" s="1"/>
  <c r="AK126" i="13" l="1"/>
  <c r="AB127" i="13"/>
  <c r="AC127" i="13" s="1"/>
  <c r="S163" i="13"/>
  <c r="U162" i="13"/>
  <c r="AF127" i="13" l="1"/>
  <c r="AG127" i="13" s="1"/>
  <c r="AA128" i="13"/>
  <c r="Z128" i="13" s="1"/>
  <c r="R163" i="13"/>
  <c r="P163" i="13" s="1"/>
  <c r="AJ127" i="13" l="1"/>
  <c r="W128" i="13"/>
  <c r="Y128" i="13" s="1"/>
  <c r="X128" i="13"/>
  <c r="AI128" i="13" l="1"/>
  <c r="AH128" i="13" s="1"/>
  <c r="AK127" i="13"/>
  <c r="AB128" i="13"/>
  <c r="AC128" i="13" s="1"/>
  <c r="Q163" i="13"/>
  <c r="T163" i="13" s="1"/>
  <c r="U163" i="13" s="1"/>
  <c r="AE128" i="13" l="1"/>
  <c r="AA129" i="13"/>
  <c r="Z129" i="13" s="1"/>
  <c r="S164" i="13"/>
  <c r="R164" i="13" s="1"/>
  <c r="P164" i="13" s="1"/>
  <c r="AF128" i="13" l="1"/>
  <c r="AG128" i="13" s="1"/>
  <c r="W129" i="13"/>
  <c r="Q164" i="13"/>
  <c r="T164" i="13" s="1"/>
  <c r="Q40" i="13"/>
  <c r="U27" i="13" s="1"/>
  <c r="H21" i="53" s="1"/>
  <c r="AJ128" i="13" l="1"/>
  <c r="AI129" i="13" s="1"/>
  <c r="AH129" i="13" s="1"/>
  <c r="AE129" i="13" s="1"/>
  <c r="X129" i="13"/>
  <c r="Y129" i="13" s="1"/>
  <c r="S165" i="13"/>
  <c r="U164" i="13"/>
  <c r="AK128" i="13" l="1"/>
  <c r="AB129" i="13"/>
  <c r="AC129" i="13" s="1"/>
  <c r="R165" i="13"/>
  <c r="P165" i="13" s="1"/>
  <c r="AF129" i="13" l="1"/>
  <c r="AG129" i="13" s="1"/>
  <c r="AA130" i="13"/>
  <c r="Z130" i="13" s="1"/>
  <c r="Q165" i="13"/>
  <c r="T165" i="13" s="1"/>
  <c r="AJ129" i="13" l="1"/>
  <c r="W130" i="13"/>
  <c r="Y130" i="13" s="1"/>
  <c r="X130" i="13"/>
  <c r="S166" i="13"/>
  <c r="U165" i="13"/>
  <c r="AI130" i="13" l="1"/>
  <c r="AH130" i="13" s="1"/>
  <c r="AK129" i="13"/>
  <c r="AB130" i="13"/>
  <c r="AC130" i="13" s="1"/>
  <c r="R166" i="13"/>
  <c r="P166" i="13" s="1"/>
  <c r="AE130" i="13" l="1"/>
  <c r="AG130" i="13" s="1"/>
  <c r="AA131" i="13"/>
  <c r="Z131" i="13" s="1"/>
  <c r="AF130" i="13"/>
  <c r="Q166" i="13"/>
  <c r="T166" i="13" s="1"/>
  <c r="W131" i="13" l="1"/>
  <c r="Y131" i="13" s="1"/>
  <c r="AJ130" i="13"/>
  <c r="AI131" i="13" s="1"/>
  <c r="AH131" i="13" s="1"/>
  <c r="X131" i="13"/>
  <c r="S167" i="13"/>
  <c r="U166" i="13"/>
  <c r="AE131" i="13" l="1"/>
  <c r="AK130" i="13"/>
  <c r="AB131" i="13"/>
  <c r="AC131" i="13" s="1"/>
  <c r="R167" i="13"/>
  <c r="P167" i="13" s="1"/>
  <c r="AA132" i="13" l="1"/>
  <c r="Z132" i="13" s="1"/>
  <c r="AF131" i="13"/>
  <c r="AG131" i="13" s="1"/>
  <c r="Q167" i="13"/>
  <c r="T167" i="13" s="1"/>
  <c r="W132" i="13" l="1"/>
  <c r="AJ131" i="13"/>
  <c r="AI132" i="13" s="1"/>
  <c r="AH132" i="13" s="1"/>
  <c r="S168" i="13"/>
  <c r="U167" i="13"/>
  <c r="AE132" i="13" l="1"/>
  <c r="AK131" i="13"/>
  <c r="X132" i="13"/>
  <c r="Y132" i="13" s="1"/>
  <c r="R168" i="13"/>
  <c r="P168" i="13" s="1"/>
  <c r="AB132" i="13" l="1"/>
  <c r="AC132" i="13" s="1"/>
  <c r="Q168" i="13"/>
  <c r="T168" i="13" s="1"/>
  <c r="AF132" i="13" l="1"/>
  <c r="AG132" i="13" s="1"/>
  <c r="AA133" i="13"/>
  <c r="Z133" i="13" s="1"/>
  <c r="S169" i="13"/>
  <c r="U168" i="13"/>
  <c r="AJ132" i="13" l="1"/>
  <c r="W133" i="13"/>
  <c r="R169" i="13"/>
  <c r="P169" i="13" s="1"/>
  <c r="AI133" i="13" l="1"/>
  <c r="AH133" i="13" s="1"/>
  <c r="AK132" i="13"/>
  <c r="X133" i="13"/>
  <c r="Y133" i="13" s="1"/>
  <c r="Q169" i="13"/>
  <c r="S170" i="13" s="1"/>
  <c r="AE133" i="13" l="1"/>
  <c r="AB133" i="13"/>
  <c r="AA134" i="13" s="1"/>
  <c r="Z134" i="13" s="1"/>
  <c r="T169" i="13"/>
  <c r="U169" i="13" s="1"/>
  <c r="R170" i="13"/>
  <c r="P170" i="13" s="1"/>
  <c r="W134" i="13" l="1"/>
  <c r="AC133" i="13"/>
  <c r="Q170" i="13"/>
  <c r="T170" i="13" s="1"/>
  <c r="U170" i="13" s="1"/>
  <c r="AF133" i="13" l="1"/>
  <c r="AG133" i="13" s="1"/>
  <c r="X134" i="13"/>
  <c r="Y134" i="13" s="1"/>
  <c r="S171" i="13"/>
  <c r="R171" i="13" s="1"/>
  <c r="P171" i="13" s="1"/>
  <c r="AJ133" i="13" l="1"/>
  <c r="AB134" i="13"/>
  <c r="AC134" i="13" s="1"/>
  <c r="Q171" i="13"/>
  <c r="T171" i="13" s="1"/>
  <c r="U171" i="13" s="1"/>
  <c r="AK133" i="13" l="1"/>
  <c r="AI134" i="13"/>
  <c r="AH134" i="13" s="1"/>
  <c r="AA135" i="13"/>
  <c r="Z135" i="13" s="1"/>
  <c r="S172" i="13"/>
  <c r="R172" i="13" s="1"/>
  <c r="P172" i="13" s="1"/>
  <c r="W135" i="13" l="1"/>
  <c r="Y135" i="13" s="1"/>
  <c r="AE134" i="13"/>
  <c r="AG134" i="13" s="1"/>
  <c r="AF134" i="13"/>
  <c r="X135" i="13"/>
  <c r="Q172" i="13"/>
  <c r="S173" i="13" s="1"/>
  <c r="AJ134" i="13" l="1"/>
  <c r="AK134" i="13" s="1"/>
  <c r="AB135" i="13"/>
  <c r="AC135" i="13" s="1"/>
  <c r="T172" i="13"/>
  <c r="U172" i="13" s="1"/>
  <c r="R173" i="13"/>
  <c r="P173" i="13" s="1"/>
  <c r="AI135" i="13" l="1"/>
  <c r="AH135" i="13" s="1"/>
  <c r="AA136" i="13"/>
  <c r="Z136" i="13" s="1"/>
  <c r="Q173" i="13"/>
  <c r="T173" i="13" s="1"/>
  <c r="AE135" i="13" l="1"/>
  <c r="W136" i="13"/>
  <c r="Y136" i="13" s="1"/>
  <c r="AF135" i="13"/>
  <c r="AG135" i="13" s="1"/>
  <c r="X136" i="13"/>
  <c r="S174" i="13"/>
  <c r="U173" i="13"/>
  <c r="AJ135" i="13" l="1"/>
  <c r="AB136" i="13"/>
  <c r="AC136" i="13" s="1"/>
  <c r="R174" i="13"/>
  <c r="P174" i="13" s="1"/>
  <c r="AK135" i="13" l="1"/>
  <c r="AI136" i="13"/>
  <c r="AH136" i="13" s="1"/>
  <c r="Q174" i="13"/>
  <c r="AA137" i="13"/>
  <c r="Z137" i="13" s="1"/>
  <c r="AE136" i="13" l="1"/>
  <c r="AF136" i="13" s="1"/>
  <c r="AG136" i="13" s="1"/>
  <c r="W137" i="13"/>
  <c r="T174" i="13"/>
  <c r="U174" i="13" s="1"/>
  <c r="S175" i="13"/>
  <c r="AJ136" i="13" l="1"/>
  <c r="AI137" i="13" s="1"/>
  <c r="AH137" i="13" s="1"/>
  <c r="X137" i="13"/>
  <c r="Y137" i="13" s="1"/>
  <c r="R175" i="13"/>
  <c r="P175" i="13" s="1"/>
  <c r="AE137" i="13" l="1"/>
  <c r="AK136" i="13"/>
  <c r="AB137" i="13"/>
  <c r="AC137" i="13" s="1"/>
  <c r="Q175" i="13"/>
  <c r="AF137" i="13" l="1"/>
  <c r="AG137" i="13" s="1"/>
  <c r="AA138" i="13"/>
  <c r="Z138" i="13" s="1"/>
  <c r="T175" i="13"/>
  <c r="U175" i="13" s="1"/>
  <c r="S176" i="13"/>
  <c r="AJ137" i="13" l="1"/>
  <c r="W138" i="13"/>
  <c r="Y138" i="13" s="1"/>
  <c r="X138" i="13"/>
  <c r="R176" i="13"/>
  <c r="P176" i="13" s="1"/>
  <c r="AI138" i="13" l="1"/>
  <c r="AH138" i="13" s="1"/>
  <c r="AK137" i="13"/>
  <c r="AB138" i="13"/>
  <c r="AC138" i="13" s="1"/>
  <c r="Q176" i="13"/>
  <c r="T176" i="13" s="1"/>
  <c r="AE138" i="13" l="1"/>
  <c r="AF138" i="13"/>
  <c r="AG138" i="13" s="1"/>
  <c r="AA139" i="13"/>
  <c r="Z139" i="13" s="1"/>
  <c r="S177" i="13"/>
  <c r="U176" i="13"/>
  <c r="AJ138" i="13" l="1"/>
  <c r="W139" i="13"/>
  <c r="R177" i="13"/>
  <c r="P177" i="13" s="1"/>
  <c r="AI139" i="13" l="1"/>
  <c r="AH139" i="13" s="1"/>
  <c r="AK138" i="13"/>
  <c r="X139" i="13"/>
  <c r="Y139" i="13" s="1"/>
  <c r="Q177" i="13"/>
  <c r="T177" i="13" s="1"/>
  <c r="U177" i="13" s="1"/>
  <c r="AE139" i="13" l="1"/>
  <c r="AB139" i="13"/>
  <c r="AC139" i="13" s="1"/>
  <c r="S178" i="13"/>
  <c r="AF139" i="13" l="1"/>
  <c r="AG139" i="13" s="1"/>
  <c r="AA140" i="13"/>
  <c r="Z140" i="13" s="1"/>
  <c r="R178" i="13"/>
  <c r="P178" i="13" s="1"/>
  <c r="AJ139" i="13" l="1"/>
  <c r="W140" i="13"/>
  <c r="Q178" i="13"/>
  <c r="T178" i="13" s="1"/>
  <c r="AI140" i="13" l="1"/>
  <c r="AH140" i="13" s="1"/>
  <c r="AK139" i="13"/>
  <c r="X140" i="13"/>
  <c r="Y140" i="13" s="1"/>
  <c r="S179" i="13"/>
  <c r="U178" i="13"/>
  <c r="AE140" i="13" l="1"/>
  <c r="AB140" i="13"/>
  <c r="AC140" i="13" s="1"/>
  <c r="R179" i="13"/>
  <c r="P179" i="13" s="1"/>
  <c r="AF140" i="13" l="1"/>
  <c r="AG140" i="13" s="1"/>
  <c r="Q179" i="13"/>
  <c r="T179" i="13" s="1"/>
  <c r="U179" i="13" s="1"/>
  <c r="AA141" i="13"/>
  <c r="Z141" i="13" s="1"/>
  <c r="AJ140" i="13" l="1"/>
  <c r="W141" i="13"/>
  <c r="S180" i="13"/>
  <c r="R180" i="13" s="1"/>
  <c r="P180" i="13" s="1"/>
  <c r="AI141" i="13" l="1"/>
  <c r="AH141" i="13" s="1"/>
  <c r="AK140" i="13"/>
  <c r="X141" i="13"/>
  <c r="Y141" i="13" s="1"/>
  <c r="Q180" i="13"/>
  <c r="T180" i="13" s="1"/>
  <c r="U180" i="13" s="1"/>
  <c r="AE141" i="13" l="1"/>
  <c r="AB141" i="13"/>
  <c r="AC141" i="13" s="1"/>
  <c r="S181" i="13"/>
  <c r="AF141" i="13" l="1"/>
  <c r="AG141" i="13" s="1"/>
  <c r="AA142" i="13"/>
  <c r="Z142" i="13" s="1"/>
  <c r="R181" i="13"/>
  <c r="P181" i="13" s="1"/>
  <c r="AJ141" i="13" l="1"/>
  <c r="W142" i="13"/>
  <c r="X142" i="13" s="1"/>
  <c r="Q181" i="13"/>
  <c r="T181" i="13" s="1"/>
  <c r="Y142" i="13" l="1"/>
  <c r="AK141" i="13"/>
  <c r="AI142" i="13"/>
  <c r="AH142" i="13" s="1"/>
  <c r="AB142" i="13"/>
  <c r="S182" i="13"/>
  <c r="U181" i="13"/>
  <c r="AA143" i="13" l="1"/>
  <c r="Z143" i="13" s="1"/>
  <c r="AC142" i="13"/>
  <c r="AE142" i="13"/>
  <c r="AF142" i="13" s="1"/>
  <c r="AG142" i="13" s="1"/>
  <c r="R182" i="13"/>
  <c r="P182" i="13" s="1"/>
  <c r="W143" i="13" l="1"/>
  <c r="X143" i="13"/>
  <c r="Y143" i="13" s="1"/>
  <c r="AJ142" i="13"/>
  <c r="Q182" i="13"/>
  <c r="T182" i="13" s="1"/>
  <c r="F45" i="53"/>
  <c r="I45" i="53"/>
  <c r="F38" i="53" s="1"/>
  <c r="G45" i="53"/>
  <c r="G38" i="53" s="1"/>
  <c r="R414" i="13"/>
  <c r="P426" i="13" s="1"/>
  <c r="P432" i="13" s="1"/>
  <c r="AB143" i="13" l="1"/>
  <c r="AC143" i="13" s="1"/>
  <c r="AI143" i="13"/>
  <c r="AH143" i="13" s="1"/>
  <c r="AK142" i="13"/>
  <c r="AA144" i="13"/>
  <c r="Z144" i="13" s="1"/>
  <c r="S183" i="13"/>
  <c r="U182" i="13"/>
  <c r="S432" i="13"/>
  <c r="R432" i="13" s="1"/>
  <c r="AE143" i="13" l="1"/>
  <c r="AF143" i="13" s="1"/>
  <c r="W144" i="13"/>
  <c r="Q432" i="13"/>
  <c r="R183" i="13"/>
  <c r="P183" i="13" s="1"/>
  <c r="AG143" i="13" l="1"/>
  <c r="AJ143" i="13"/>
  <c r="AI144" i="13" s="1"/>
  <c r="AH144" i="13" s="1"/>
  <c r="X144" i="13"/>
  <c r="Y144" i="13" s="1"/>
  <c r="Q183" i="13"/>
  <c r="S184" i="13" s="1"/>
  <c r="AE144" i="13" l="1"/>
  <c r="AK143" i="13"/>
  <c r="AB144" i="13"/>
  <c r="AC144" i="13" s="1"/>
  <c r="T183" i="13"/>
  <c r="U183" i="13" s="1"/>
  <c r="R184" i="13"/>
  <c r="P184" i="13" s="1"/>
  <c r="AF144" i="13" l="1"/>
  <c r="AG144" i="13" s="1"/>
  <c r="AA145" i="13"/>
  <c r="Z145" i="13" s="1"/>
  <c r="AJ144" i="13" l="1"/>
  <c r="W145" i="13"/>
  <c r="Q184" i="13"/>
  <c r="S185" i="13" s="1"/>
  <c r="R185" i="13" s="1"/>
  <c r="P185" i="13" s="1"/>
  <c r="AI145" i="13" l="1"/>
  <c r="AH145" i="13" s="1"/>
  <c r="AK144" i="13"/>
  <c r="X145" i="13"/>
  <c r="Y145" i="13" s="1"/>
  <c r="T184" i="13"/>
  <c r="U184" i="13" s="1"/>
  <c r="Q185" i="13"/>
  <c r="T185" i="13" s="1"/>
  <c r="AE145" i="13" l="1"/>
  <c r="AB145" i="13"/>
  <c r="AC145" i="13" s="1"/>
  <c r="S186" i="13"/>
  <c r="U185" i="13"/>
  <c r="AF145" i="13" l="1"/>
  <c r="AG145" i="13" s="1"/>
  <c r="AA146" i="13"/>
  <c r="Z146" i="13" s="1"/>
  <c r="R186" i="13"/>
  <c r="P186" i="13" s="1"/>
  <c r="AJ145" i="13" l="1"/>
  <c r="W146" i="13"/>
  <c r="Y146" i="13" s="1"/>
  <c r="X146" i="13"/>
  <c r="Q186" i="13"/>
  <c r="T186" i="13" s="1"/>
  <c r="U186" i="13" s="1"/>
  <c r="AI146" i="13" l="1"/>
  <c r="AH146" i="13" s="1"/>
  <c r="AK145" i="13"/>
  <c r="AB146" i="13"/>
  <c r="AC146" i="13" s="1"/>
  <c r="S187" i="13"/>
  <c r="AE146" i="13" l="1"/>
  <c r="AG146" i="13" s="1"/>
  <c r="AA147" i="13"/>
  <c r="Z147" i="13" s="1"/>
  <c r="AF146" i="13"/>
  <c r="R187" i="13"/>
  <c r="P187" i="13" s="1"/>
  <c r="W147" i="13" l="1"/>
  <c r="AJ146" i="13"/>
  <c r="AK146" i="13" s="1"/>
  <c r="Q187" i="13"/>
  <c r="T187" i="13" s="1"/>
  <c r="AI147" i="13" l="1"/>
  <c r="AH147" i="13" s="1"/>
  <c r="X147" i="13"/>
  <c r="Y147" i="13" s="1"/>
  <c r="S188" i="13"/>
  <c r="U187" i="13"/>
  <c r="AE147" i="13" l="1"/>
  <c r="AG147" i="13" s="1"/>
  <c r="AB147" i="13"/>
  <c r="AC147" i="13" s="1"/>
  <c r="AF147" i="13" s="1"/>
  <c r="R188" i="13"/>
  <c r="P188" i="13" s="1"/>
  <c r="AA148" i="13" l="1"/>
  <c r="Z148" i="13" s="1"/>
  <c r="AJ147" i="13"/>
  <c r="Q188" i="13"/>
  <c r="S189" i="13" s="1"/>
  <c r="W148" i="13" l="1"/>
  <c r="Y148" i="13" s="1"/>
  <c r="X148" i="13"/>
  <c r="AI148" i="13"/>
  <c r="AH148" i="13" s="1"/>
  <c r="AK147" i="13"/>
  <c r="T188" i="13"/>
  <c r="U188" i="13" s="1"/>
  <c r="R189" i="13"/>
  <c r="P189" i="13" s="1"/>
  <c r="AE148" i="13" l="1"/>
  <c r="AB148" i="13"/>
  <c r="AC148" i="13" s="1"/>
  <c r="Q189" i="13"/>
  <c r="T189" i="13" s="1"/>
  <c r="U189" i="13" s="1"/>
  <c r="AA149" i="13" l="1"/>
  <c r="Z149" i="13" s="1"/>
  <c r="AF148" i="13"/>
  <c r="AG148" i="13" s="1"/>
  <c r="S190" i="13"/>
  <c r="R190" i="13" s="1"/>
  <c r="P190" i="13" s="1"/>
  <c r="W149" i="13" l="1"/>
  <c r="Y149" i="13" s="1"/>
  <c r="AJ148" i="13"/>
  <c r="AK148" i="13" s="1"/>
  <c r="X149" i="13"/>
  <c r="Q190" i="13"/>
  <c r="T190" i="13" s="1"/>
  <c r="U190" i="13" s="1"/>
  <c r="AI149" i="13" l="1"/>
  <c r="AH149" i="13" s="1"/>
  <c r="AB149" i="13"/>
  <c r="AC149" i="13" s="1"/>
  <c r="S191" i="13"/>
  <c r="R191" i="13" s="1"/>
  <c r="P191" i="13" s="1"/>
  <c r="AE149" i="13" l="1"/>
  <c r="AG149" i="13" s="1"/>
  <c r="AA150" i="13"/>
  <c r="Z150" i="13" s="1"/>
  <c r="AF149" i="13"/>
  <c r="Q191" i="13"/>
  <c r="W150" i="13" l="1"/>
  <c r="Y150" i="13" s="1"/>
  <c r="AJ149" i="13"/>
  <c r="AI150" i="13" s="1"/>
  <c r="AH150" i="13" s="1"/>
  <c r="X150" i="13"/>
  <c r="T191" i="13"/>
  <c r="U191" i="13" s="1"/>
  <c r="S192" i="13"/>
  <c r="R192" i="13" s="1"/>
  <c r="P192" i="13" s="1"/>
  <c r="AE150" i="13" l="1"/>
  <c r="AK149" i="13"/>
  <c r="AB150" i="13"/>
  <c r="AC150" i="13" s="1"/>
  <c r="Q192" i="13"/>
  <c r="AA151" i="13" l="1"/>
  <c r="Z151" i="13" s="1"/>
  <c r="AF150" i="13"/>
  <c r="AG150" i="13" s="1"/>
  <c r="T192" i="13"/>
  <c r="U192" i="13" s="1"/>
  <c r="S193" i="13"/>
  <c r="W151" i="13" l="1"/>
  <c r="AJ150" i="13"/>
  <c r="AI151" i="13" s="1"/>
  <c r="AH151" i="13" s="1"/>
  <c r="R193" i="13"/>
  <c r="P193" i="13" s="1"/>
  <c r="AE151" i="13" l="1"/>
  <c r="AK150" i="13"/>
  <c r="X151" i="13"/>
  <c r="Y151" i="13" s="1"/>
  <c r="Q193" i="13"/>
  <c r="S194" i="13" s="1"/>
  <c r="AB151" i="13" l="1"/>
  <c r="AC151" i="13" s="1"/>
  <c r="T193" i="13"/>
  <c r="U193" i="13" s="1"/>
  <c r="R194" i="13"/>
  <c r="P194" i="13" s="1"/>
  <c r="AF151" i="13" l="1"/>
  <c r="AG151" i="13" s="1"/>
  <c r="AA152" i="13"/>
  <c r="Z152" i="13" s="1"/>
  <c r="Q194" i="13"/>
  <c r="AJ151" i="13" l="1"/>
  <c r="W152" i="13"/>
  <c r="S195" i="13"/>
  <c r="T194" i="13"/>
  <c r="U194" i="13" s="1"/>
  <c r="AN40" i="13"/>
  <c r="U30" i="13" s="1"/>
  <c r="H24" i="53" s="1"/>
  <c r="AI152" i="13" l="1"/>
  <c r="AH152" i="13" s="1"/>
  <c r="AK151" i="13"/>
  <c r="X152" i="13"/>
  <c r="Y152" i="13" s="1"/>
  <c r="R195" i="13"/>
  <c r="P195" i="13" s="1"/>
  <c r="V30" i="13"/>
  <c r="J24" i="53" s="1"/>
  <c r="AV40" i="13"/>
  <c r="U31" i="13" s="1"/>
  <c r="H25" i="53" s="1"/>
  <c r="AE152" i="13" l="1"/>
  <c r="AB152" i="13"/>
  <c r="AC152" i="13" s="1"/>
  <c r="Q195" i="13"/>
  <c r="AF152" i="13" l="1"/>
  <c r="AG152" i="13" s="1"/>
  <c r="AA153" i="13"/>
  <c r="Z153" i="13" s="1"/>
  <c r="T195" i="13"/>
  <c r="U195" i="13" s="1"/>
  <c r="S196" i="13"/>
  <c r="V31" i="13"/>
  <c r="J25" i="53" s="1"/>
  <c r="AJ152" i="13" l="1"/>
  <c r="W153" i="13"/>
  <c r="Y153" i="13" s="1"/>
  <c r="X153" i="13"/>
  <c r="R196" i="13"/>
  <c r="P196" i="13" s="1"/>
  <c r="AI153" i="13" l="1"/>
  <c r="AH153" i="13" s="1"/>
  <c r="AK152" i="13"/>
  <c r="AB153" i="13"/>
  <c r="AC153" i="13" s="1"/>
  <c r="Q196" i="13"/>
  <c r="AE153" i="13" l="1"/>
  <c r="AA154" i="13"/>
  <c r="Z154" i="13" s="1"/>
  <c r="AF153" i="13"/>
  <c r="AG153" i="13" s="1"/>
  <c r="S197" i="13"/>
  <c r="T196" i="13"/>
  <c r="U196" i="13" s="1"/>
  <c r="AJ153" i="13" l="1"/>
  <c r="AI154" i="13" s="1"/>
  <c r="AH154" i="13" s="1"/>
  <c r="W154" i="13"/>
  <c r="R197" i="13"/>
  <c r="P197" i="13" s="1"/>
  <c r="AK153" i="13" l="1"/>
  <c r="AE154" i="13"/>
  <c r="X154" i="13"/>
  <c r="Y154" i="13" s="1"/>
  <c r="Q197" i="13"/>
  <c r="AB154" i="13" l="1"/>
  <c r="AC154" i="13" s="1"/>
  <c r="T197" i="13"/>
  <c r="U197" i="13" s="1"/>
  <c r="S198" i="13"/>
  <c r="R198" i="13" s="1"/>
  <c r="P198" i="13" s="1"/>
  <c r="AF154" i="13" l="1"/>
  <c r="AG154" i="13" s="1"/>
  <c r="AA155" i="13"/>
  <c r="Z155" i="13" s="1"/>
  <c r="Q198" i="13"/>
  <c r="T198" i="13" s="1"/>
  <c r="U198" i="13" s="1"/>
  <c r="AJ154" i="13" l="1"/>
  <c r="W155" i="13"/>
  <c r="S199" i="13"/>
  <c r="R199" i="13" s="1"/>
  <c r="P199" i="13" s="1"/>
  <c r="AI155" i="13" l="1"/>
  <c r="AH155" i="13" s="1"/>
  <c r="AK154" i="13"/>
  <c r="X155" i="13"/>
  <c r="Y155" i="13" s="1"/>
  <c r="Q199" i="13"/>
  <c r="AE155" i="13" l="1"/>
  <c r="AG155" i="13" s="1"/>
  <c r="AB155" i="13"/>
  <c r="AC155" i="13" s="1"/>
  <c r="AF155" i="13" s="1"/>
  <c r="T199" i="13"/>
  <c r="U199" i="13" s="1"/>
  <c r="S200" i="13"/>
  <c r="AA156" i="13" l="1"/>
  <c r="Z156" i="13" s="1"/>
  <c r="AJ155" i="13"/>
  <c r="R200" i="13"/>
  <c r="P200" i="13" s="1"/>
  <c r="W156" i="13" l="1"/>
  <c r="AI156" i="13"/>
  <c r="AH156" i="13" s="1"/>
  <c r="AK155" i="13"/>
  <c r="Q200" i="13"/>
  <c r="AE156" i="13" l="1"/>
  <c r="X156" i="13"/>
  <c r="Y156" i="13" s="1"/>
  <c r="T200" i="13"/>
  <c r="U200" i="13" s="1"/>
  <c r="S201" i="13"/>
  <c r="AB156" i="13" l="1"/>
  <c r="AC156" i="13" s="1"/>
  <c r="R201" i="13"/>
  <c r="P201" i="13" s="1"/>
  <c r="AF156" i="13" l="1"/>
  <c r="AG156" i="13" s="1"/>
  <c r="AA157" i="13"/>
  <c r="Z157" i="13" s="1"/>
  <c r="Q201" i="13"/>
  <c r="AJ156" i="13" l="1"/>
  <c r="AI157" i="13" s="1"/>
  <c r="AH157" i="13" s="1"/>
  <c r="W157" i="13"/>
  <c r="T201" i="13"/>
  <c r="U201" i="13" s="1"/>
  <c r="S202" i="13"/>
  <c r="AE157" i="13" l="1"/>
  <c r="AK156" i="13"/>
  <c r="X157" i="13"/>
  <c r="Y157" i="13" s="1"/>
  <c r="R202" i="13"/>
  <c r="P202" i="13" s="1"/>
  <c r="AB157" i="13" l="1"/>
  <c r="AC157" i="13" s="1"/>
  <c r="Q202" i="13"/>
  <c r="AF157" i="13" l="1"/>
  <c r="AG157" i="13" s="1"/>
  <c r="AA158" i="13"/>
  <c r="Z158" i="13" s="1"/>
  <c r="T202" i="13"/>
  <c r="U202" i="13" s="1"/>
  <c r="S203" i="13"/>
  <c r="AJ157" i="13" l="1"/>
  <c r="W158" i="13"/>
  <c r="R203" i="13"/>
  <c r="P203" i="13" s="1"/>
  <c r="X158" i="13" l="1"/>
  <c r="Y158" i="13" s="1"/>
  <c r="AK157" i="13"/>
  <c r="AI158" i="13"/>
  <c r="AH158" i="13" s="1"/>
  <c r="Q203" i="13"/>
  <c r="AB158" i="13" l="1"/>
  <c r="AC158" i="13" s="1"/>
  <c r="AE158" i="13"/>
  <c r="AG158" i="13" s="1"/>
  <c r="AF158" i="13"/>
  <c r="AA159" i="13"/>
  <c r="Z159" i="13" s="1"/>
  <c r="T203" i="13"/>
  <c r="U203" i="13" s="1"/>
  <c r="S204" i="13"/>
  <c r="W159" i="13" l="1"/>
  <c r="AJ158" i="13"/>
  <c r="AI159" i="13" s="1"/>
  <c r="AH159" i="13" s="1"/>
  <c r="R204" i="13"/>
  <c r="P204" i="13" s="1"/>
  <c r="AE159" i="13" l="1"/>
  <c r="AK158" i="13"/>
  <c r="X159" i="13"/>
  <c r="Y159" i="13" s="1"/>
  <c r="Q204" i="13"/>
  <c r="AB159" i="13" l="1"/>
  <c r="AC159" i="13" s="1"/>
  <c r="T204" i="13"/>
  <c r="U204" i="13" s="1"/>
  <c r="S205" i="13"/>
  <c r="AF159" i="13" l="1"/>
  <c r="AG159" i="13" s="1"/>
  <c r="AA160" i="13"/>
  <c r="Z160" i="13" s="1"/>
  <c r="R205" i="13"/>
  <c r="P205" i="13" s="1"/>
  <c r="AJ159" i="13" l="1"/>
  <c r="W160" i="13"/>
  <c r="Y160" i="13" s="1"/>
  <c r="X160" i="13"/>
  <c r="Q205" i="13"/>
  <c r="AI160" i="13" l="1"/>
  <c r="AH160" i="13" s="1"/>
  <c r="AK159" i="13"/>
  <c r="AB160" i="13"/>
  <c r="AC160" i="13" s="1"/>
  <c r="T205" i="13"/>
  <c r="U205" i="13" s="1"/>
  <c r="S206" i="13"/>
  <c r="AE160" i="13" l="1"/>
  <c r="AG160" i="13" s="1"/>
  <c r="AA161" i="13"/>
  <c r="Z161" i="13" s="1"/>
  <c r="AF160" i="13"/>
  <c r="R206" i="13"/>
  <c r="P206" i="13" s="1"/>
  <c r="W161" i="13" l="1"/>
  <c r="Y161" i="13" s="1"/>
  <c r="AJ160" i="13"/>
  <c r="AK160" i="13" s="1"/>
  <c r="X161" i="13"/>
  <c r="Q206" i="13"/>
  <c r="AI161" i="13" l="1"/>
  <c r="AH161" i="13" s="1"/>
  <c r="AB161" i="13"/>
  <c r="AC161" i="13" s="1"/>
  <c r="T206" i="13"/>
  <c r="U206" i="13" s="1"/>
  <c r="S207" i="13"/>
  <c r="AE161" i="13" l="1"/>
  <c r="AG161" i="13" s="1"/>
  <c r="AA162" i="13"/>
  <c r="Z162" i="13" s="1"/>
  <c r="AF161" i="13"/>
  <c r="R207" i="13"/>
  <c r="P207" i="13" s="1"/>
  <c r="W162" i="13" l="1"/>
  <c r="AJ161" i="13"/>
  <c r="AI162" i="13" s="1"/>
  <c r="AH162" i="13" s="1"/>
  <c r="AE162" i="13" l="1"/>
  <c r="AK161" i="13"/>
  <c r="X162" i="13"/>
  <c r="Y162" i="13" s="1"/>
  <c r="Q207" i="13"/>
  <c r="S208" i="13" s="1"/>
  <c r="R208" i="13" s="1"/>
  <c r="P208" i="13" s="1"/>
  <c r="AB162" i="13" l="1"/>
  <c r="AC162" i="13" s="1"/>
  <c r="T207" i="13"/>
  <c r="U207" i="13" s="1"/>
  <c r="Q208" i="13"/>
  <c r="AF162" i="13" l="1"/>
  <c r="AG162" i="13" s="1"/>
  <c r="AA163" i="13"/>
  <c r="Z163" i="13" s="1"/>
  <c r="T208" i="13"/>
  <c r="U208" i="13" s="1"/>
  <c r="S209" i="13"/>
  <c r="AJ162" i="13" l="1"/>
  <c r="W163" i="13"/>
  <c r="R209" i="13"/>
  <c r="P209" i="13" s="1"/>
  <c r="AI163" i="13" l="1"/>
  <c r="AH163" i="13" s="1"/>
  <c r="AK162" i="13"/>
  <c r="X163" i="13"/>
  <c r="Y163" i="13" s="1"/>
  <c r="Q209" i="13"/>
  <c r="T209" i="13" s="1"/>
  <c r="U209" i="13" s="1"/>
  <c r="AE163" i="13" l="1"/>
  <c r="AB163" i="13"/>
  <c r="AC163" i="13" s="1"/>
  <c r="S210" i="13"/>
  <c r="R210" i="13" s="1"/>
  <c r="P210" i="13" s="1"/>
  <c r="AF163" i="13" l="1"/>
  <c r="AG163" i="13" s="1"/>
  <c r="AA164" i="13"/>
  <c r="Z164" i="13" s="1"/>
  <c r="Q210" i="13"/>
  <c r="S211" i="13" s="1"/>
  <c r="W164" i="13" l="1"/>
  <c r="AJ163" i="13"/>
  <c r="T210" i="13"/>
  <c r="U210" i="13" s="1"/>
  <c r="R211" i="13"/>
  <c r="P211" i="13" s="1"/>
  <c r="AI164" i="13" l="1"/>
  <c r="AH164" i="13" s="1"/>
  <c r="AK163" i="13"/>
  <c r="X164" i="13"/>
  <c r="Y164" i="13" s="1"/>
  <c r="Q211" i="13"/>
  <c r="X40" i="13"/>
  <c r="U28" i="13" s="1"/>
  <c r="H22" i="53" s="1"/>
  <c r="AE164" i="13" l="1"/>
  <c r="AB164" i="13"/>
  <c r="AC164" i="13" s="1"/>
  <c r="T211" i="13"/>
  <c r="U211" i="13" s="1"/>
  <c r="S212" i="13"/>
  <c r="R212" i="13" s="1"/>
  <c r="P212" i="13" s="1"/>
  <c r="AF40" i="13"/>
  <c r="U29" i="13" s="1"/>
  <c r="H23" i="53" s="1"/>
  <c r="H14" i="53" l="1"/>
  <c r="I14" i="53" s="1"/>
  <c r="AF164" i="13"/>
  <c r="AG164" i="13" s="1"/>
  <c r="AA165" i="13"/>
  <c r="Z165" i="13" s="1"/>
  <c r="Q212" i="13"/>
  <c r="S213" i="13" s="1"/>
  <c r="R213" i="13" s="1"/>
  <c r="P213" i="13" s="1"/>
  <c r="W165" i="13" l="1"/>
  <c r="AJ164" i="13"/>
  <c r="T212" i="13"/>
  <c r="U212" i="13" s="1"/>
  <c r="AI165" i="13" l="1"/>
  <c r="AH165" i="13" s="1"/>
  <c r="AK164" i="13"/>
  <c r="X165" i="13"/>
  <c r="Y165" i="13" s="1"/>
  <c r="Q213" i="13"/>
  <c r="S214" i="13" s="1"/>
  <c r="R214" i="13" s="1"/>
  <c r="P214" i="13" s="1"/>
  <c r="AE165" i="13" l="1"/>
  <c r="AB165" i="13"/>
  <c r="AC165" i="13" s="1"/>
  <c r="T213" i="13"/>
  <c r="U213" i="13" s="1"/>
  <c r="AF165" i="13" l="1"/>
  <c r="AG165" i="13" s="1"/>
  <c r="Q214" i="13"/>
  <c r="S215" i="13" s="1"/>
  <c r="R215" i="13" s="1"/>
  <c r="P215" i="13" s="1"/>
  <c r="AA166" i="13"/>
  <c r="Z166" i="13" s="1"/>
  <c r="W166" i="13" l="1"/>
  <c r="AJ165" i="13"/>
  <c r="T214" i="13"/>
  <c r="U214" i="13" s="1"/>
  <c r="Q215" i="13"/>
  <c r="AI166" i="13" l="1"/>
  <c r="AH166" i="13" s="1"/>
  <c r="AK165" i="13"/>
  <c r="X166" i="13"/>
  <c r="Y166" i="13" s="1"/>
  <c r="S216" i="13"/>
  <c r="R216" i="13" s="1"/>
  <c r="P216" i="13" s="1"/>
  <c r="T215" i="13"/>
  <c r="U215" i="13" s="1"/>
  <c r="AE166" i="13" l="1"/>
  <c r="AB166" i="13"/>
  <c r="AC166" i="13" s="1"/>
  <c r="Q216" i="13"/>
  <c r="AF166" i="13" l="1"/>
  <c r="AG166" i="13" s="1"/>
  <c r="AA167" i="13"/>
  <c r="Z167" i="13" s="1"/>
  <c r="T216" i="13"/>
  <c r="U216" i="13" s="1"/>
  <c r="S217" i="13"/>
  <c r="R217" i="13" s="1"/>
  <c r="P217" i="13" s="1"/>
  <c r="W167" i="13" l="1"/>
  <c r="Y167" i="13" s="1"/>
  <c r="AJ166" i="13"/>
  <c r="AK166" i="13" s="1"/>
  <c r="X167" i="13"/>
  <c r="Q217" i="13"/>
  <c r="AI167" i="13" l="1"/>
  <c r="AH167" i="13" s="1"/>
  <c r="AB167" i="13"/>
  <c r="AC167" i="13" s="1"/>
  <c r="T217" i="13"/>
  <c r="U217" i="13" s="1"/>
  <c r="S218" i="13"/>
  <c r="AE167" i="13" l="1"/>
  <c r="AG167" i="13" s="1"/>
  <c r="AA168" i="13"/>
  <c r="Z168" i="13" s="1"/>
  <c r="AF167" i="13"/>
  <c r="R218" i="13"/>
  <c r="P218" i="13" s="1"/>
  <c r="W168" i="13" l="1"/>
  <c r="Y168" i="13" s="1"/>
  <c r="AJ167" i="13"/>
  <c r="AI168" i="13" s="1"/>
  <c r="AH168" i="13" s="1"/>
  <c r="X168" i="13"/>
  <c r="Q218" i="13"/>
  <c r="T218" i="13" s="1"/>
  <c r="U218" i="13" s="1"/>
  <c r="AE168" i="13" l="1"/>
  <c r="AK167" i="13"/>
  <c r="AB168" i="13"/>
  <c r="AC168" i="13" s="1"/>
  <c r="S219" i="13"/>
  <c r="R219" i="13" s="1"/>
  <c r="P219" i="13" s="1"/>
  <c r="AF168" i="13" l="1"/>
  <c r="AG168" i="13" s="1"/>
  <c r="AA169" i="13"/>
  <c r="Z169" i="13" s="1"/>
  <c r="Q219" i="13"/>
  <c r="AJ168" i="13" l="1"/>
  <c r="W169" i="13"/>
  <c r="T219" i="13"/>
  <c r="U219" i="13" s="1"/>
  <c r="S220" i="13"/>
  <c r="AI169" i="13" l="1"/>
  <c r="AH169" i="13" s="1"/>
  <c r="AK168" i="13"/>
  <c r="X169" i="13"/>
  <c r="Y169" i="13" s="1"/>
  <c r="R220" i="13"/>
  <c r="P220" i="13" s="1"/>
  <c r="AE169" i="13" l="1"/>
  <c r="AB169" i="13"/>
  <c r="AC169" i="13" s="1"/>
  <c r="Q220" i="13"/>
  <c r="AF169" i="13" l="1"/>
  <c r="AG169" i="13" s="1"/>
  <c r="AA170" i="13"/>
  <c r="Z170" i="13" s="1"/>
  <c r="S221" i="13"/>
  <c r="T220" i="13"/>
  <c r="U220" i="13" s="1"/>
  <c r="W170" i="13" l="1"/>
  <c r="Y170" i="13" s="1"/>
  <c r="AJ169" i="13"/>
  <c r="X170" i="13"/>
  <c r="R221" i="13"/>
  <c r="P221" i="13" s="1"/>
  <c r="AI170" i="13" l="1"/>
  <c r="AH170" i="13" s="1"/>
  <c r="AK169" i="13"/>
  <c r="AB170" i="13"/>
  <c r="AC170" i="13" s="1"/>
  <c r="Q221" i="13"/>
  <c r="AE170" i="13" l="1"/>
  <c r="AA171" i="13"/>
  <c r="Z171" i="13" s="1"/>
  <c r="T221" i="13"/>
  <c r="U221" i="13" s="1"/>
  <c r="S222" i="13"/>
  <c r="AF170" i="13" l="1"/>
  <c r="AG170" i="13" s="1"/>
  <c r="W171" i="13"/>
  <c r="Y171" i="13" s="1"/>
  <c r="X171" i="13"/>
  <c r="R222" i="13"/>
  <c r="P222" i="13" s="1"/>
  <c r="AJ170" i="13" l="1"/>
  <c r="AI171" i="13" s="1"/>
  <c r="AH171" i="13" s="1"/>
  <c r="AE171" i="13" s="1"/>
  <c r="AB171" i="13"/>
  <c r="AC171" i="13" s="1"/>
  <c r="Q222" i="13"/>
  <c r="T222" i="13" s="1"/>
  <c r="U222" i="13" s="1"/>
  <c r="AK170" i="13" l="1"/>
  <c r="AF171" i="13"/>
  <c r="AG171" i="13" s="1"/>
  <c r="AA172" i="13"/>
  <c r="Z172" i="13" s="1"/>
  <c r="S223" i="13"/>
  <c r="R223" i="13" s="1"/>
  <c r="P223" i="13" s="1"/>
  <c r="AJ171" i="13" l="1"/>
  <c r="W172" i="13"/>
  <c r="X172" i="13" l="1"/>
  <c r="Y172" i="13" s="1"/>
  <c r="AI172" i="13"/>
  <c r="AH172" i="13" s="1"/>
  <c r="AK171" i="13"/>
  <c r="Q223" i="13"/>
  <c r="T223" i="13" s="1"/>
  <c r="U223" i="13" s="1"/>
  <c r="AB172" i="13" l="1"/>
  <c r="AC172" i="13" s="1"/>
  <c r="AE172" i="13"/>
  <c r="AG172" i="13" s="1"/>
  <c r="AF172" i="13"/>
  <c r="S224" i="13"/>
  <c r="R224" i="13" s="1"/>
  <c r="AA173" i="13" l="1"/>
  <c r="Z173" i="13" s="1"/>
  <c r="W173" i="13" s="1"/>
  <c r="P224" i="13"/>
  <c r="Q224" i="13" s="1"/>
  <c r="AJ172" i="13"/>
  <c r="AK172" i="13" s="1"/>
  <c r="X173" i="13" l="1"/>
  <c r="Y173" i="13" s="1"/>
  <c r="AB173" i="13" s="1"/>
  <c r="AC173" i="13" s="1"/>
  <c r="T224" i="13"/>
  <c r="U224" i="13" s="1"/>
  <c r="S225" i="13"/>
  <c r="R225" i="13" s="1"/>
  <c r="P225" i="13" s="1"/>
  <c r="AI173" i="13"/>
  <c r="AH173" i="13" s="1"/>
  <c r="Q225" i="13"/>
  <c r="AE173" i="13" l="1"/>
  <c r="AG173" i="13" s="1"/>
  <c r="AA174" i="13"/>
  <c r="Z174" i="13" s="1"/>
  <c r="AF173" i="13"/>
  <c r="T225" i="13"/>
  <c r="U225" i="13" s="1"/>
  <c r="S226" i="13"/>
  <c r="R226" i="13" s="1"/>
  <c r="P226" i="13" s="1"/>
  <c r="W174" i="13" l="1"/>
  <c r="AJ173" i="13"/>
  <c r="AI174" i="13" s="1"/>
  <c r="AH174" i="13" s="1"/>
  <c r="Q226" i="13"/>
  <c r="AE174" i="13" l="1"/>
  <c r="AK173" i="13"/>
  <c r="X174" i="13"/>
  <c r="Y174" i="13" s="1"/>
  <c r="T226" i="13"/>
  <c r="U226" i="13" s="1"/>
  <c r="S227" i="13"/>
  <c r="R227" i="13" s="1"/>
  <c r="P227" i="13" s="1"/>
  <c r="AB174" i="13" l="1"/>
  <c r="AC174" i="13" s="1"/>
  <c r="Q227" i="13"/>
  <c r="AF174" i="13" l="1"/>
  <c r="AG174" i="13" s="1"/>
  <c r="AA175" i="13"/>
  <c r="Z175" i="13" s="1"/>
  <c r="T227" i="13"/>
  <c r="U227" i="13" s="1"/>
  <c r="S228" i="13"/>
  <c r="AJ174" i="13" l="1"/>
  <c r="W175" i="13"/>
  <c r="Y175" i="13" s="1"/>
  <c r="X175" i="13"/>
  <c r="R228" i="13"/>
  <c r="P228" i="13" s="1"/>
  <c r="AI175" i="13" l="1"/>
  <c r="AH175" i="13" s="1"/>
  <c r="AK174" i="13"/>
  <c r="AB175" i="13"/>
  <c r="AC175" i="13" s="1"/>
  <c r="Q228" i="13"/>
  <c r="AE175" i="13" l="1"/>
  <c r="AG175" i="13" s="1"/>
  <c r="AA176" i="13"/>
  <c r="Z176" i="13" s="1"/>
  <c r="AF175" i="13"/>
  <c r="S229" i="13"/>
  <c r="T228" i="13"/>
  <c r="U228" i="13" s="1"/>
  <c r="W176" i="13" l="1"/>
  <c r="AJ175" i="13"/>
  <c r="AI176" i="13" s="1"/>
  <c r="AH176" i="13" s="1"/>
  <c r="R229" i="13"/>
  <c r="P229" i="13" s="1"/>
  <c r="AE176" i="13" l="1"/>
  <c r="AK175" i="13"/>
  <c r="X176" i="13"/>
  <c r="Y176" i="13" s="1"/>
  <c r="Q229" i="13"/>
  <c r="AB176" i="13" l="1"/>
  <c r="AC176" i="13" s="1"/>
  <c r="S230" i="13"/>
  <c r="T229" i="13"/>
  <c r="U229" i="13" s="1"/>
  <c r="AF176" i="13" l="1"/>
  <c r="AG176" i="13" s="1"/>
  <c r="AA177" i="13"/>
  <c r="Z177" i="13" s="1"/>
  <c r="R230" i="13"/>
  <c r="P230" i="13" s="1"/>
  <c r="W177" i="13" l="1"/>
  <c r="AJ176" i="13"/>
  <c r="AI177" i="13" l="1"/>
  <c r="AH177" i="13" s="1"/>
  <c r="AK176" i="13"/>
  <c r="X177" i="13"/>
  <c r="Y177" i="13" s="1"/>
  <c r="Q230" i="13"/>
  <c r="S231" i="13" s="1"/>
  <c r="R231" i="13" s="1"/>
  <c r="P231" i="13" s="1"/>
  <c r="AE177" i="13" l="1"/>
  <c r="AB177" i="13"/>
  <c r="AC177" i="13" s="1"/>
  <c r="T230" i="13"/>
  <c r="U230" i="13" s="1"/>
  <c r="Q231" i="13"/>
  <c r="AF177" i="13" l="1"/>
  <c r="AG177" i="13" s="1"/>
  <c r="AA178" i="13"/>
  <c r="Z178" i="13" s="1"/>
  <c r="T231" i="13"/>
  <c r="U231" i="13" s="1"/>
  <c r="S232" i="13"/>
  <c r="W178" i="13" l="1"/>
  <c r="Y178" i="13" s="1"/>
  <c r="AJ177" i="13"/>
  <c r="AK177" i="13" s="1"/>
  <c r="X178" i="13"/>
  <c r="R232" i="13"/>
  <c r="P232" i="13" s="1"/>
  <c r="AI178" i="13" l="1"/>
  <c r="AH178" i="13" s="1"/>
  <c r="AB178" i="13"/>
  <c r="AC178" i="13" s="1"/>
  <c r="Q232" i="13"/>
  <c r="AE178" i="13" l="1"/>
  <c r="AG178" i="13" s="1"/>
  <c r="AA179" i="13"/>
  <c r="Z179" i="13" s="1"/>
  <c r="AF178" i="13"/>
  <c r="T232" i="13"/>
  <c r="U232" i="13" s="1"/>
  <c r="S233" i="13"/>
  <c r="R233" i="13" s="1"/>
  <c r="P233" i="13" s="1"/>
  <c r="W179" i="13" l="1"/>
  <c r="AJ178" i="13"/>
  <c r="AI179" i="13" s="1"/>
  <c r="AH179" i="13" s="1"/>
  <c r="Q233" i="13"/>
  <c r="S234" i="13" s="1"/>
  <c r="AE179" i="13" l="1"/>
  <c r="AK178" i="13"/>
  <c r="X179" i="13"/>
  <c r="Y179" i="13" s="1"/>
  <c r="T233" i="13"/>
  <c r="U233" i="13" s="1"/>
  <c r="R234" i="13"/>
  <c r="P234" i="13" s="1"/>
  <c r="AB179" i="13" l="1"/>
  <c r="AC179" i="13" s="1"/>
  <c r="AF179" i="13" l="1"/>
  <c r="AG179" i="13" s="1"/>
  <c r="AA180" i="13"/>
  <c r="Z180" i="13" s="1"/>
  <c r="Q234" i="13"/>
  <c r="S235" i="13" s="1"/>
  <c r="R235" i="13" s="1"/>
  <c r="P235" i="13" s="1"/>
  <c r="W180" i="13" l="1"/>
  <c r="AJ179" i="13"/>
  <c r="AI180" i="13" s="1"/>
  <c r="AH180" i="13" s="1"/>
  <c r="T234" i="13"/>
  <c r="U234" i="13" s="1"/>
  <c r="Q235" i="13"/>
  <c r="AE180" i="13" l="1"/>
  <c r="AK179" i="13"/>
  <c r="X180" i="13"/>
  <c r="Y180" i="13" s="1"/>
  <c r="T235" i="13"/>
  <c r="U235" i="13" s="1"/>
  <c r="S236" i="13"/>
  <c r="AB180" i="13" l="1"/>
  <c r="AC180" i="13" s="1"/>
  <c r="R236" i="13"/>
  <c r="P236" i="13" s="1"/>
  <c r="AF180" i="13" l="1"/>
  <c r="AG180" i="13" s="1"/>
  <c r="AA181" i="13"/>
  <c r="Z181" i="13" s="1"/>
  <c r="AJ180" i="13" l="1"/>
  <c r="W181" i="13"/>
  <c r="Q236" i="13"/>
  <c r="S237" i="13" s="1"/>
  <c r="R237" i="13" s="1"/>
  <c r="P237" i="13" s="1"/>
  <c r="AI181" i="13" l="1"/>
  <c r="AH181" i="13" s="1"/>
  <c r="AK180" i="13"/>
  <c r="X181" i="13"/>
  <c r="Y181" i="13" s="1"/>
  <c r="T236" i="13"/>
  <c r="U236" i="13" s="1"/>
  <c r="Q237" i="13"/>
  <c r="AE181" i="13" l="1"/>
  <c r="AB181" i="13"/>
  <c r="AC181" i="13" s="1"/>
  <c r="T237" i="13"/>
  <c r="U237" i="13" s="1"/>
  <c r="S238" i="13"/>
  <c r="AF181" i="13" l="1"/>
  <c r="AG181" i="13" s="1"/>
  <c r="AA182" i="13"/>
  <c r="Z182" i="13" s="1"/>
  <c r="R238" i="13"/>
  <c r="P238" i="13" s="1"/>
  <c r="W182" i="13" l="1"/>
  <c r="AJ181" i="13"/>
  <c r="AI182" i="13" s="1"/>
  <c r="AH182" i="13" s="1"/>
  <c r="AE182" i="13" l="1"/>
  <c r="AK181" i="13"/>
  <c r="X182" i="13"/>
  <c r="Y182" i="13" s="1"/>
  <c r="Q238" i="13"/>
  <c r="S239" i="13" s="1"/>
  <c r="R239" i="13" s="1"/>
  <c r="P239" i="13" s="1"/>
  <c r="AB182" i="13" l="1"/>
  <c r="AC182" i="13" s="1"/>
  <c r="T238" i="13"/>
  <c r="U238" i="13" s="1"/>
  <c r="AF182" i="13" l="1"/>
  <c r="AG182" i="13" s="1"/>
  <c r="AA183" i="13"/>
  <c r="Z183" i="13" s="1"/>
  <c r="Q239" i="13"/>
  <c r="S240" i="13" s="1"/>
  <c r="R240" i="13" s="1"/>
  <c r="P240" i="13" s="1"/>
  <c r="AJ182" i="13" l="1"/>
  <c r="W183" i="13"/>
  <c r="T239" i="13"/>
  <c r="U239" i="13" s="1"/>
  <c r="AI183" i="13" l="1"/>
  <c r="AH183" i="13" s="1"/>
  <c r="AK182" i="13"/>
  <c r="X183" i="13"/>
  <c r="Y183" i="13" s="1"/>
  <c r="Q240" i="13"/>
  <c r="S241" i="13" s="1"/>
  <c r="R241" i="13" s="1"/>
  <c r="P241" i="13" s="1"/>
  <c r="AE183" i="13" l="1"/>
  <c r="AB183" i="13"/>
  <c r="AC183" i="13" s="1"/>
  <c r="T240" i="13"/>
  <c r="U240" i="13" s="1"/>
  <c r="Q241" i="13"/>
  <c r="S242" i="13" s="1"/>
  <c r="R242" i="13" s="1"/>
  <c r="P242" i="13" s="1"/>
  <c r="AF183" i="13" l="1"/>
  <c r="AG183" i="13" s="1"/>
  <c r="AA184" i="13"/>
  <c r="Z184" i="13" s="1"/>
  <c r="T241" i="13"/>
  <c r="U241" i="13" s="1"/>
  <c r="Q242" i="13"/>
  <c r="S243" i="13" s="1"/>
  <c r="AJ183" i="13" l="1"/>
  <c r="W184" i="13"/>
  <c r="Y184" i="13" s="1"/>
  <c r="X184" i="13"/>
  <c r="T242" i="13"/>
  <c r="U242" i="13" s="1"/>
  <c r="R243" i="13"/>
  <c r="P243" i="13" s="1"/>
  <c r="AI184" i="13" l="1"/>
  <c r="AH184" i="13" s="1"/>
  <c r="AK183" i="13"/>
  <c r="AB184" i="13"/>
  <c r="AC184" i="13" s="1"/>
  <c r="Q243" i="13"/>
  <c r="AG184" i="13" l="1"/>
  <c r="AE184" i="13"/>
  <c r="AF184" i="13"/>
  <c r="S244" i="13"/>
  <c r="R244" i="13" s="1"/>
  <c r="P244" i="13" s="1"/>
  <c r="AA185" i="13"/>
  <c r="Z185" i="13" s="1"/>
  <c r="T243" i="13"/>
  <c r="U243" i="13" s="1"/>
  <c r="W185" i="13" l="1"/>
  <c r="AJ184" i="13"/>
  <c r="AI185" i="13" s="1"/>
  <c r="AH185" i="13" s="1"/>
  <c r="Q244" i="13"/>
  <c r="AE185" i="13" l="1"/>
  <c r="AK184" i="13"/>
  <c r="X185" i="13"/>
  <c r="Y185" i="13" s="1"/>
  <c r="S245" i="13"/>
  <c r="R245" i="13" s="1"/>
  <c r="T244" i="13"/>
  <c r="U244" i="13" s="1"/>
  <c r="P245" i="13" l="1"/>
  <c r="Q245" i="13" s="1"/>
  <c r="AB185" i="13"/>
  <c r="AC185" i="13" s="1"/>
  <c r="T245" i="13" l="1"/>
  <c r="U245" i="13" s="1"/>
  <c r="S246" i="13"/>
  <c r="AF185" i="13"/>
  <c r="AG185" i="13" s="1"/>
  <c r="AA186" i="13"/>
  <c r="Z186" i="13" s="1"/>
  <c r="R246" i="13"/>
  <c r="P246" i="13" s="1"/>
  <c r="AJ185" i="13" l="1"/>
  <c r="W186" i="13"/>
  <c r="Y186" i="13" s="1"/>
  <c r="X186" i="13"/>
  <c r="Q246" i="13"/>
  <c r="AI186" i="13" l="1"/>
  <c r="AH186" i="13" s="1"/>
  <c r="AK185" i="13"/>
  <c r="AB186" i="13"/>
  <c r="AC186" i="13" s="1"/>
  <c r="T246" i="13"/>
  <c r="U246" i="13" s="1"/>
  <c r="S247" i="13"/>
  <c r="R247" i="13" s="1"/>
  <c r="P247" i="13" s="1"/>
  <c r="AE186" i="13" l="1"/>
  <c r="AG186" i="13" s="1"/>
  <c r="AF186" i="13"/>
  <c r="Q247" i="13"/>
  <c r="S248" i="13" s="1"/>
  <c r="AA187" i="13"/>
  <c r="Z187" i="13" s="1"/>
  <c r="W187" i="13" l="1"/>
  <c r="AJ186" i="13"/>
  <c r="AI187" i="13" s="1"/>
  <c r="AH187" i="13" s="1"/>
  <c r="T247" i="13"/>
  <c r="U247" i="13" s="1"/>
  <c r="R248" i="13"/>
  <c r="P248" i="13" s="1"/>
  <c r="AE187" i="13" l="1"/>
  <c r="AK186" i="13"/>
  <c r="X187" i="13"/>
  <c r="Y187" i="13" s="1"/>
  <c r="Q248" i="13"/>
  <c r="AB187" i="13" l="1"/>
  <c r="AA188" i="13" s="1"/>
  <c r="Z188" i="13" s="1"/>
  <c r="T248" i="13"/>
  <c r="U248" i="13" s="1"/>
  <c r="S249" i="13"/>
  <c r="R249" i="13" s="1"/>
  <c r="P249" i="13" s="1"/>
  <c r="W188" i="13" l="1"/>
  <c r="AC187" i="13"/>
  <c r="Q249" i="13"/>
  <c r="S250" i="13" s="1"/>
  <c r="R250" i="13" s="1"/>
  <c r="P250" i="13" s="1"/>
  <c r="AF187" i="13" l="1"/>
  <c r="AG187" i="13" s="1"/>
  <c r="X188" i="13"/>
  <c r="Y188" i="13" s="1"/>
  <c r="T249" i="13"/>
  <c r="U249" i="13" s="1"/>
  <c r="AJ187" i="13" l="1"/>
  <c r="AB188" i="13"/>
  <c r="AC188" i="13" s="1"/>
  <c r="Q250" i="13"/>
  <c r="S251" i="13" s="1"/>
  <c r="R251" i="13" s="1"/>
  <c r="P251" i="13" s="1"/>
  <c r="AK187" i="13" l="1"/>
  <c r="AI188" i="13"/>
  <c r="AH188" i="13" s="1"/>
  <c r="AA189" i="13"/>
  <c r="Z189" i="13" s="1"/>
  <c r="T250" i="13"/>
  <c r="U250" i="13" s="1"/>
  <c r="Q251" i="13"/>
  <c r="W189" i="13" l="1"/>
  <c r="AE188" i="13"/>
  <c r="AG188" i="13" s="1"/>
  <c r="AF188" i="13"/>
  <c r="T251" i="13"/>
  <c r="U251" i="13" s="1"/>
  <c r="S252" i="13"/>
  <c r="R252" i="13" s="1"/>
  <c r="P252" i="13" s="1"/>
  <c r="AJ188" i="13" l="1"/>
  <c r="AK188" i="13" s="1"/>
  <c r="X189" i="13"/>
  <c r="Y189" i="13" s="1"/>
  <c r="Q252" i="13"/>
  <c r="AI189" i="13" l="1"/>
  <c r="AH189" i="13" s="1"/>
  <c r="AB189" i="13"/>
  <c r="AC189" i="13" s="1"/>
  <c r="S253" i="13"/>
  <c r="R253" i="13" s="1"/>
  <c r="P253" i="13" s="1"/>
  <c r="T252" i="13"/>
  <c r="U252" i="13" s="1"/>
  <c r="AE189" i="13" l="1"/>
  <c r="AG189" i="13" s="1"/>
  <c r="AF189" i="13"/>
  <c r="AA190" i="13"/>
  <c r="Z190" i="13" s="1"/>
  <c r="Q253" i="13"/>
  <c r="AJ189" i="13" l="1"/>
  <c r="W190" i="13"/>
  <c r="Y190" i="13" s="1"/>
  <c r="X190" i="13"/>
  <c r="T253" i="13"/>
  <c r="U253" i="13" s="1"/>
  <c r="S254" i="13"/>
  <c r="R254" i="13" s="1"/>
  <c r="P254" i="13" s="1"/>
  <c r="AB190" i="13" l="1"/>
  <c r="AC190" i="13" s="1"/>
  <c r="AI190" i="13"/>
  <c r="AH190" i="13" s="1"/>
  <c r="AK189" i="13"/>
  <c r="Q254" i="13"/>
  <c r="T254" i="13" s="1"/>
  <c r="U254" i="13" s="1"/>
  <c r="AE190" i="13" l="1"/>
  <c r="AA191" i="13"/>
  <c r="Z191" i="13" s="1"/>
  <c r="S255" i="13"/>
  <c r="R255" i="13" s="1"/>
  <c r="P255" i="13" s="1"/>
  <c r="W191" i="13" l="1"/>
  <c r="AF190" i="13"/>
  <c r="AG190" i="13" s="1"/>
  <c r="Q255" i="13"/>
  <c r="S256" i="13" s="1"/>
  <c r="AJ190" i="13" l="1"/>
  <c r="X191" i="13"/>
  <c r="Y191" i="13" s="1"/>
  <c r="T255" i="13"/>
  <c r="U255" i="13" s="1"/>
  <c r="R256" i="13"/>
  <c r="P256" i="13" s="1"/>
  <c r="AI191" i="13" l="1"/>
  <c r="AH191" i="13" s="1"/>
  <c r="AK190" i="13"/>
  <c r="AB191" i="13"/>
  <c r="AC191" i="13" s="1"/>
  <c r="Q256" i="13"/>
  <c r="S257" i="13" s="1"/>
  <c r="R257" i="13" s="1"/>
  <c r="P257" i="13" s="1"/>
  <c r="AE191" i="13" l="1"/>
  <c r="AG191" i="13" s="1"/>
  <c r="AF191" i="13"/>
  <c r="AA192" i="13"/>
  <c r="Z192" i="13" s="1"/>
  <c r="T256" i="13"/>
  <c r="U256" i="13" s="1"/>
  <c r="Q257" i="13"/>
  <c r="AJ191" i="13" l="1"/>
  <c r="W192" i="13"/>
  <c r="T257" i="13"/>
  <c r="U257" i="13" s="1"/>
  <c r="S258" i="13"/>
  <c r="R258" i="13" s="1"/>
  <c r="P258" i="13" s="1"/>
  <c r="AK191" i="13" l="1"/>
  <c r="AI192" i="13"/>
  <c r="AH192" i="13" s="1"/>
  <c r="X192" i="13"/>
  <c r="Y192" i="13" s="1"/>
  <c r="Q258" i="13"/>
  <c r="T258" i="13" s="1"/>
  <c r="U258" i="13" s="1"/>
  <c r="AE192" i="13" l="1"/>
  <c r="AB192" i="13"/>
  <c r="AC192" i="13" s="1"/>
  <c r="S259" i="13"/>
  <c r="R259" i="13" s="1"/>
  <c r="P259" i="13" s="1"/>
  <c r="AF192" i="13" l="1"/>
  <c r="AA193" i="13"/>
  <c r="Z193" i="13" s="1"/>
  <c r="Q259" i="13"/>
  <c r="S260" i="13" s="1"/>
  <c r="R260" i="13" s="1"/>
  <c r="P260" i="13" s="1"/>
  <c r="AG192" i="13" l="1"/>
  <c r="AJ192" i="13" s="1"/>
  <c r="W193" i="13"/>
  <c r="T259" i="13"/>
  <c r="U259" i="13" s="1"/>
  <c r="Q260" i="13"/>
  <c r="AK192" i="13" l="1"/>
  <c r="AI193" i="13"/>
  <c r="AH193" i="13" s="1"/>
  <c r="AE193" i="13" s="1"/>
  <c r="X193" i="13"/>
  <c r="Y193" i="13" s="1"/>
  <c r="T260" i="13"/>
  <c r="U260" i="13" s="1"/>
  <c r="S261" i="13"/>
  <c r="AB193" i="13" l="1"/>
  <c r="AA194" i="13" s="1"/>
  <c r="Z194" i="13" s="1"/>
  <c r="R261" i="13"/>
  <c r="P261" i="13" s="1"/>
  <c r="W194" i="13" l="1"/>
  <c r="AC193" i="13"/>
  <c r="AF193" i="13" l="1"/>
  <c r="AG193" i="13" s="1"/>
  <c r="X194" i="13"/>
  <c r="Y194" i="13" s="1"/>
  <c r="Q261" i="13"/>
  <c r="S262" i="13" s="1"/>
  <c r="R262" i="13" s="1"/>
  <c r="P262" i="13" s="1"/>
  <c r="AJ193" i="13" l="1"/>
  <c r="AB194" i="13"/>
  <c r="AC194" i="13" s="1"/>
  <c r="T261" i="13"/>
  <c r="U261" i="13" s="1"/>
  <c r="Q262" i="13"/>
  <c r="AI194" i="13" l="1"/>
  <c r="AH194" i="13" s="1"/>
  <c r="AK193" i="13"/>
  <c r="AA195" i="13"/>
  <c r="Z195" i="13" s="1"/>
  <c r="S263" i="13"/>
  <c r="R263" i="13" s="1"/>
  <c r="P263" i="13" s="1"/>
  <c r="T262" i="13"/>
  <c r="U262" i="13" s="1"/>
  <c r="W195" i="13" l="1"/>
  <c r="AE194" i="13"/>
  <c r="AG194" i="13" s="1"/>
  <c r="AF194" i="13"/>
  <c r="AJ194" i="13" l="1"/>
  <c r="AI195" i="13" s="1"/>
  <c r="AH195" i="13" s="1"/>
  <c r="X195" i="13"/>
  <c r="Y195" i="13" s="1"/>
  <c r="Q263" i="13"/>
  <c r="S264" i="13" s="1"/>
  <c r="R264" i="13" s="1"/>
  <c r="P264" i="13" s="1"/>
  <c r="AE195" i="13" l="1"/>
  <c r="AG195" i="13" s="1"/>
  <c r="AF195" i="13"/>
  <c r="AK194" i="13"/>
  <c r="AB195" i="13"/>
  <c r="AC195" i="13" s="1"/>
  <c r="T263" i="13"/>
  <c r="U263" i="13" s="1"/>
  <c r="Q264" i="13"/>
  <c r="AJ195" i="13" l="1"/>
  <c r="AI196" i="13" s="1"/>
  <c r="AH196" i="13" s="1"/>
  <c r="AA196" i="13"/>
  <c r="Z196" i="13" s="1"/>
  <c r="S265" i="13"/>
  <c r="T264" i="13"/>
  <c r="U264" i="13" s="1"/>
  <c r="AK195" i="13" l="1"/>
  <c r="AE196" i="13"/>
  <c r="W196" i="13"/>
  <c r="R265" i="13"/>
  <c r="P265" i="13" s="1"/>
  <c r="AF196" i="13" l="1"/>
  <c r="AG196" i="13" s="1"/>
  <c r="X196" i="13"/>
  <c r="Y196" i="13" s="1"/>
  <c r="AB196" i="13" l="1"/>
  <c r="AC196" i="13" s="1"/>
  <c r="Q265" i="13"/>
  <c r="S266" i="13" s="1"/>
  <c r="R266" i="13" s="1"/>
  <c r="P266" i="13" s="1"/>
  <c r="AJ196" i="13" l="1"/>
  <c r="AA197" i="13"/>
  <c r="Z197" i="13" s="1"/>
  <c r="T265" i="13"/>
  <c r="U265" i="13" s="1"/>
  <c r="AI197" i="13" l="1"/>
  <c r="AH197" i="13" s="1"/>
  <c r="AK196" i="13"/>
  <c r="AE197" i="13"/>
  <c r="W197" i="13"/>
  <c r="Y197" i="13" s="1"/>
  <c r="X197" i="13"/>
  <c r="Q266" i="13"/>
  <c r="S267" i="13" s="1"/>
  <c r="R267" i="13" s="1"/>
  <c r="P267" i="13" s="1"/>
  <c r="AB197" i="13" l="1"/>
  <c r="AC197" i="13" s="1"/>
  <c r="AF197" i="13"/>
  <c r="AG197" i="13" s="1"/>
  <c r="T266" i="13"/>
  <c r="U266" i="13" s="1"/>
  <c r="AA198" i="13" l="1"/>
  <c r="Z198" i="13" s="1"/>
  <c r="AJ197" i="13"/>
  <c r="AI198" i="13" s="1"/>
  <c r="AH198" i="13" s="1"/>
  <c r="Q267" i="13"/>
  <c r="S268" i="13" s="1"/>
  <c r="R268" i="13" s="1"/>
  <c r="P268" i="13" s="1"/>
  <c r="AE198" i="13" l="1"/>
  <c r="W198" i="13"/>
  <c r="T267" i="13"/>
  <c r="U267" i="13" s="1"/>
  <c r="AK197" i="13"/>
  <c r="Q268" i="13"/>
  <c r="AF198" i="13" l="1"/>
  <c r="AG198" i="13" s="1"/>
  <c r="X198" i="13"/>
  <c r="Y198" i="13" s="1"/>
  <c r="T268" i="13"/>
  <c r="U268" i="13" s="1"/>
  <c r="S269" i="13"/>
  <c r="R269" i="13" s="1"/>
  <c r="P269" i="13" s="1"/>
  <c r="AB198" i="13" l="1"/>
  <c r="AC198" i="13" s="1"/>
  <c r="Q269" i="13"/>
  <c r="AJ198" i="13" l="1"/>
  <c r="AA199" i="13"/>
  <c r="Z199" i="13" s="1"/>
  <c r="S270" i="13"/>
  <c r="T269" i="13"/>
  <c r="U269" i="13" s="1"/>
  <c r="W199" i="13" l="1"/>
  <c r="AK198" i="13"/>
  <c r="AI199" i="13"/>
  <c r="AH199" i="13" s="1"/>
  <c r="R270" i="13"/>
  <c r="P270" i="13" s="1"/>
  <c r="AE199" i="13" l="1"/>
  <c r="X199" i="13"/>
  <c r="Y199" i="13" s="1"/>
  <c r="Q270" i="13"/>
  <c r="AB199" i="13" l="1"/>
  <c r="AC199" i="13" s="1"/>
  <c r="AF199" i="13"/>
  <c r="AG199" i="13" s="1"/>
  <c r="T270" i="13"/>
  <c r="U270" i="13" s="1"/>
  <c r="S271" i="13"/>
  <c r="AJ199" i="13" l="1"/>
  <c r="AA200" i="13"/>
  <c r="Z200" i="13" s="1"/>
  <c r="R271" i="13"/>
  <c r="P271" i="13" s="1"/>
  <c r="W200" i="13" l="1"/>
  <c r="AI200" i="13"/>
  <c r="AH200" i="13" s="1"/>
  <c r="AK199" i="13"/>
  <c r="Q271" i="13"/>
  <c r="AE200" i="13" l="1"/>
  <c r="X200" i="13"/>
  <c r="Y200" i="13" s="1"/>
  <c r="T271" i="13"/>
  <c r="U271" i="13" s="1"/>
  <c r="S272" i="13"/>
  <c r="AB200" i="13" l="1"/>
  <c r="AC200" i="13" s="1"/>
  <c r="AF200" i="13"/>
  <c r="AG200" i="13" s="1"/>
  <c r="R272" i="13"/>
  <c r="P272" i="13" s="1"/>
  <c r="AA201" i="13" l="1"/>
  <c r="Z201" i="13" s="1"/>
  <c r="AJ200" i="13"/>
  <c r="AI201" i="13" s="1"/>
  <c r="AH201" i="13" s="1"/>
  <c r="AE201" i="13" l="1"/>
  <c r="W201" i="13"/>
  <c r="AK200" i="13"/>
  <c r="Q272" i="13"/>
  <c r="T272" i="13" s="1"/>
  <c r="U272" i="13" s="1"/>
  <c r="S273" i="13" l="1"/>
  <c r="R273" i="13" s="1"/>
  <c r="AF201" i="13"/>
  <c r="AG201" i="13" s="1"/>
  <c r="X201" i="13"/>
  <c r="Y201" i="13" s="1"/>
  <c r="Q273" i="13" l="1"/>
  <c r="T273" i="13" s="1"/>
  <c r="U273" i="13" s="1"/>
  <c r="P273" i="13"/>
  <c r="AB201" i="13"/>
  <c r="AA202" i="13" s="1"/>
  <c r="Z202" i="13" s="1"/>
  <c r="W202" i="13" l="1"/>
  <c r="S274" i="13"/>
  <c r="AC201" i="13"/>
  <c r="R274" i="13"/>
  <c r="P274" i="13" s="1"/>
  <c r="AJ201" i="13" l="1"/>
  <c r="X202" i="13"/>
  <c r="Y202" i="13" s="1"/>
  <c r="Q274" i="13"/>
  <c r="T274" i="13" s="1"/>
  <c r="U274" i="13" s="1"/>
  <c r="AI202" i="13" l="1"/>
  <c r="AH202" i="13" s="1"/>
  <c r="AK201" i="13"/>
  <c r="AB202" i="13"/>
  <c r="AC202" i="13" s="1"/>
  <c r="S275" i="13"/>
  <c r="R275" i="13" s="1"/>
  <c r="P275" i="13" s="1"/>
  <c r="AE202" i="13" l="1"/>
  <c r="AA203" i="13"/>
  <c r="Z203" i="13" s="1"/>
  <c r="AF202" i="13"/>
  <c r="AG202" i="13" s="1"/>
  <c r="Q275" i="13"/>
  <c r="W203" i="13" l="1"/>
  <c r="AJ202" i="13"/>
  <c r="AI203" i="13" s="1"/>
  <c r="AH203" i="13" s="1"/>
  <c r="T275" i="13"/>
  <c r="U275" i="13" s="1"/>
  <c r="S276" i="13"/>
  <c r="AE203" i="13" l="1"/>
  <c r="AG203" i="13" s="1"/>
  <c r="AK202" i="13"/>
  <c r="AF203" i="13"/>
  <c r="X203" i="13"/>
  <c r="Y203" i="13" s="1"/>
  <c r="R276" i="13"/>
  <c r="P276" i="13" s="1"/>
  <c r="AB203" i="13" l="1"/>
  <c r="AC203" i="13" s="1"/>
  <c r="AJ203" i="13" l="1"/>
  <c r="AI204" i="13" s="1"/>
  <c r="AH204" i="13" s="1"/>
  <c r="Q276" i="13"/>
  <c r="S277" i="13" s="1"/>
  <c r="R277" i="13" s="1"/>
  <c r="P277" i="13" s="1"/>
  <c r="AA204" i="13"/>
  <c r="Z204" i="13" s="1"/>
  <c r="AK203" i="13" l="1"/>
  <c r="AE204" i="13"/>
  <c r="W204" i="13"/>
  <c r="T276" i="13"/>
  <c r="U276" i="13" s="1"/>
  <c r="Q277" i="13"/>
  <c r="AF204" i="13" l="1"/>
  <c r="AG204" i="13" s="1"/>
  <c r="X204" i="13"/>
  <c r="Y204" i="13" s="1"/>
  <c r="T277" i="13"/>
  <c r="U277" i="13" s="1"/>
  <c r="S278" i="13"/>
  <c r="R278" i="13" s="1"/>
  <c r="P278" i="13" s="1"/>
  <c r="AB204" i="13" l="1"/>
  <c r="AC204" i="13" s="1"/>
  <c r="Q278" i="13"/>
  <c r="AJ204" i="13" l="1"/>
  <c r="AA205" i="13"/>
  <c r="Z205" i="13" s="1"/>
  <c r="T278" i="13"/>
  <c r="U278" i="13" s="1"/>
  <c r="S279" i="13"/>
  <c r="R279" i="13" s="1"/>
  <c r="P279" i="13" s="1"/>
  <c r="W205" i="13" l="1"/>
  <c r="Y205" i="13" s="1"/>
  <c r="X205" i="13"/>
  <c r="AI205" i="13"/>
  <c r="AH205" i="13" s="1"/>
  <c r="AK204" i="13"/>
  <c r="Q279" i="13"/>
  <c r="AE205" i="13" l="1"/>
  <c r="AB205" i="13"/>
  <c r="AC205" i="13" s="1"/>
  <c r="T279" i="13"/>
  <c r="U279" i="13" s="1"/>
  <c r="S280" i="13"/>
  <c r="AA206" i="13" l="1"/>
  <c r="Z206" i="13" s="1"/>
  <c r="AF205" i="13"/>
  <c r="AG205" i="13" s="1"/>
  <c r="R280" i="13"/>
  <c r="P280" i="13" s="1"/>
  <c r="W206" i="13" l="1"/>
  <c r="Y206" i="13" s="1"/>
  <c r="AJ205" i="13"/>
  <c r="X206" i="13"/>
  <c r="Q280" i="13"/>
  <c r="S281" i="13" s="1"/>
  <c r="R281" i="13" s="1"/>
  <c r="P281" i="13" s="1"/>
  <c r="AB206" i="13" l="1"/>
  <c r="AC206" i="13" s="1"/>
  <c r="T280" i="13"/>
  <c r="U280" i="13" s="1"/>
  <c r="AI206" i="13"/>
  <c r="AH206" i="13" s="1"/>
  <c r="AK205" i="13"/>
  <c r="Q281" i="13"/>
  <c r="AE206" i="13" l="1"/>
  <c r="AA207" i="13"/>
  <c r="Z207" i="13" s="1"/>
  <c r="T281" i="13"/>
  <c r="U281" i="13" s="1"/>
  <c r="S282" i="13"/>
  <c r="W207" i="13" l="1"/>
  <c r="AF206" i="13"/>
  <c r="AG206" i="13" s="1"/>
  <c r="R282" i="13"/>
  <c r="P282" i="13" s="1"/>
  <c r="AJ206" i="13" l="1"/>
  <c r="AK206" i="13" s="1"/>
  <c r="X207" i="13"/>
  <c r="Y207" i="13" s="1"/>
  <c r="Q282" i="13"/>
  <c r="AB207" i="13" l="1"/>
  <c r="AC207" i="13" s="1"/>
  <c r="AI207" i="13"/>
  <c r="AH207" i="13" s="1"/>
  <c r="T282" i="13"/>
  <c r="U282" i="13" s="1"/>
  <c r="S283" i="13"/>
  <c r="AE207" i="13" l="1"/>
  <c r="AA208" i="13"/>
  <c r="Z208" i="13" s="1"/>
  <c r="R283" i="13"/>
  <c r="P283" i="13" s="1"/>
  <c r="W208" i="13" l="1"/>
  <c r="AF207" i="13"/>
  <c r="AG207" i="13" s="1"/>
  <c r="Q283" i="13"/>
  <c r="AJ207" i="13" l="1"/>
  <c r="X208" i="13"/>
  <c r="Y208" i="13" s="1"/>
  <c r="T283" i="13"/>
  <c r="U283" i="13" s="1"/>
  <c r="S284" i="13"/>
  <c r="AK207" i="13" l="1"/>
  <c r="AI208" i="13"/>
  <c r="AH208" i="13" s="1"/>
  <c r="AB208" i="13"/>
  <c r="AC208" i="13" s="1"/>
  <c r="R284" i="13"/>
  <c r="P284" i="13" s="1"/>
  <c r="AE208" i="13" l="1"/>
  <c r="AG208" i="13" s="1"/>
  <c r="AA209" i="13"/>
  <c r="Z209" i="13" s="1"/>
  <c r="AF208" i="13"/>
  <c r="Q284" i="13"/>
  <c r="T284" i="13" s="1"/>
  <c r="U284" i="13" s="1"/>
  <c r="W209" i="13" l="1"/>
  <c r="AJ208" i="13"/>
  <c r="AK208" i="13" s="1"/>
  <c r="S285" i="13"/>
  <c r="R285" i="13" s="1"/>
  <c r="P285" i="13" s="1"/>
  <c r="AI209" i="13" l="1"/>
  <c r="AH209" i="13" s="1"/>
  <c r="X209" i="13"/>
  <c r="Y209" i="13" s="1"/>
  <c r="Q285" i="13"/>
  <c r="AE209" i="13" l="1"/>
  <c r="AF209" i="13" s="1"/>
  <c r="AB209" i="13"/>
  <c r="AC209" i="13" s="1"/>
  <c r="T285" i="13"/>
  <c r="U285" i="13" s="1"/>
  <c r="S286" i="13"/>
  <c r="R286" i="13" s="1"/>
  <c r="P286" i="13" s="1"/>
  <c r="AG209" i="13" l="1"/>
  <c r="AJ209" i="13"/>
  <c r="AA210" i="13"/>
  <c r="Z210" i="13" s="1"/>
  <c r="AI210" i="13"/>
  <c r="AH210" i="13" s="1"/>
  <c r="AK209" i="13"/>
  <c r="AE210" i="13" l="1"/>
  <c r="W210" i="13"/>
  <c r="Q286" i="13"/>
  <c r="S287" i="13" s="1"/>
  <c r="R287" i="13" s="1"/>
  <c r="P287" i="13" s="1"/>
  <c r="T286" i="13" l="1"/>
  <c r="U286" i="13" s="1"/>
  <c r="AF210" i="13"/>
  <c r="AG210" i="13" s="1"/>
  <c r="X210" i="13"/>
  <c r="Y210" i="13" s="1"/>
  <c r="Q287" i="13"/>
  <c r="S288" i="13" s="1"/>
  <c r="AB210" i="13" l="1"/>
  <c r="AA211" i="13" s="1"/>
  <c r="Z211" i="13" s="1"/>
  <c r="T287" i="13"/>
  <c r="U287" i="13" s="1"/>
  <c r="R288" i="13"/>
  <c r="P288" i="13" s="1"/>
  <c r="W211" i="13" l="1"/>
  <c r="AC210" i="13"/>
  <c r="AJ210" i="13" l="1"/>
  <c r="X211" i="13"/>
  <c r="Y211" i="13" s="1"/>
  <c r="Q288" i="13"/>
  <c r="S289" i="13" s="1"/>
  <c r="R289" i="13" s="1"/>
  <c r="P289" i="13" s="1"/>
  <c r="AK210" i="13" l="1"/>
  <c r="AI211" i="13"/>
  <c r="AH211" i="13" s="1"/>
  <c r="AE211" i="13"/>
  <c r="AB211" i="13"/>
  <c r="AC211" i="13" s="1"/>
  <c r="T288" i="13"/>
  <c r="U288" i="13" s="1"/>
  <c r="AA212" i="13" l="1"/>
  <c r="AF211" i="13"/>
  <c r="AG211" i="13" s="1"/>
  <c r="Q289" i="13"/>
  <c r="S290" i="13" s="1"/>
  <c r="R290" i="13" s="1"/>
  <c r="P290" i="13" s="1"/>
  <c r="Z212" i="13"/>
  <c r="W212" i="13" l="1"/>
  <c r="T289" i="13"/>
  <c r="U289" i="13" s="1"/>
  <c r="AJ211" i="13"/>
  <c r="AI212" i="13" s="1"/>
  <c r="AH212" i="13" s="1"/>
  <c r="Q290" i="13"/>
  <c r="T290" i="13" s="1"/>
  <c r="AE212" i="13" l="1"/>
  <c r="AG212" i="13" s="1"/>
  <c r="U290" i="13"/>
  <c r="AK211" i="13"/>
  <c r="AF212" i="13"/>
  <c r="X212" i="13"/>
  <c r="Y212" i="13" s="1"/>
  <c r="S291" i="13"/>
  <c r="R291" i="13" s="1"/>
  <c r="P291" i="13" l="1"/>
  <c r="Q291" i="13" s="1"/>
  <c r="AB212" i="13"/>
  <c r="AC212" i="13" s="1"/>
  <c r="AJ212" i="13" l="1"/>
  <c r="S292" i="13"/>
  <c r="T291" i="13"/>
  <c r="U291" i="13" s="1"/>
  <c r="AA213" i="13"/>
  <c r="Z213" i="13" s="1"/>
  <c r="R292" i="13"/>
  <c r="P292" i="13" s="1"/>
  <c r="W213" i="13" l="1"/>
  <c r="Y213" i="13" s="1"/>
  <c r="X213" i="13"/>
  <c r="AI213" i="13"/>
  <c r="AH213" i="13" s="1"/>
  <c r="AK212" i="13"/>
  <c r="AE213" i="13" l="1"/>
  <c r="AB213" i="13"/>
  <c r="AC213" i="13" s="1"/>
  <c r="Q292" i="13"/>
  <c r="S293" i="13" s="1"/>
  <c r="R293" i="13" s="1"/>
  <c r="P293" i="13" s="1"/>
  <c r="AF213" i="13" l="1"/>
  <c r="AG213" i="13" s="1"/>
  <c r="T292" i="13"/>
  <c r="U292" i="13" s="1"/>
  <c r="Q293" i="13"/>
  <c r="AA214" i="13"/>
  <c r="Z214" i="13" s="1"/>
  <c r="W214" i="13" l="1"/>
  <c r="AJ213" i="13"/>
  <c r="AI214" i="13" s="1"/>
  <c r="AH214" i="13" s="1"/>
  <c r="S294" i="13"/>
  <c r="T293" i="13"/>
  <c r="U293" i="13" s="1"/>
  <c r="AE214" i="13" l="1"/>
  <c r="AG214" i="13" s="1"/>
  <c r="AK213" i="13"/>
  <c r="AF214" i="13"/>
  <c r="X214" i="13"/>
  <c r="Y214" i="13" s="1"/>
  <c r="R294" i="13"/>
  <c r="P294" i="13" s="1"/>
  <c r="AB214" i="13" l="1"/>
  <c r="AC214" i="13" s="1"/>
  <c r="AJ214" i="13" l="1"/>
  <c r="AA215" i="13"/>
  <c r="Z215" i="13" s="1"/>
  <c r="Q294" i="13"/>
  <c r="S295" i="13" s="1"/>
  <c r="R295" i="13" s="1"/>
  <c r="P295" i="13" s="1"/>
  <c r="W215" i="13" l="1"/>
  <c r="Y215" i="13" s="1"/>
  <c r="T294" i="13"/>
  <c r="U294" i="13" s="1"/>
  <c r="X215" i="13"/>
  <c r="AK214" i="13"/>
  <c r="AI215" i="13"/>
  <c r="AH215" i="13" s="1"/>
  <c r="Q295" i="13"/>
  <c r="AE215" i="13" l="1"/>
  <c r="AB215" i="13"/>
  <c r="AC215" i="13" s="1"/>
  <c r="T295" i="13"/>
  <c r="U295" i="13" s="1"/>
  <c r="S296" i="13"/>
  <c r="AA216" i="13" l="1"/>
  <c r="Z216" i="13" s="1"/>
  <c r="AF215" i="13"/>
  <c r="AG215" i="13" s="1"/>
  <c r="R296" i="13"/>
  <c r="P296" i="13" s="1"/>
  <c r="W216" i="13" l="1"/>
  <c r="Y216" i="13" s="1"/>
  <c r="AJ215" i="13"/>
  <c r="AI216" i="13" s="1"/>
  <c r="AH216" i="13" s="1"/>
  <c r="X216" i="13"/>
  <c r="Q296" i="13"/>
  <c r="AE216" i="13" l="1"/>
  <c r="AG216" i="13" s="1"/>
  <c r="AK215" i="13"/>
  <c r="AB216" i="13"/>
  <c r="AC216" i="13" s="1"/>
  <c r="AF216" i="13"/>
  <c r="T296" i="13"/>
  <c r="U296" i="13" s="1"/>
  <c r="S297" i="13"/>
  <c r="R297" i="13" s="1"/>
  <c r="P297" i="13" s="1"/>
  <c r="AA217" i="13" l="1"/>
  <c r="Z217" i="13" s="1"/>
  <c r="AJ216" i="13"/>
  <c r="Q297" i="13"/>
  <c r="T297" i="13" s="1"/>
  <c r="U297" i="13" s="1"/>
  <c r="W217" i="13" l="1"/>
  <c r="AK216" i="13"/>
  <c r="AI217" i="13"/>
  <c r="AH217" i="13" s="1"/>
  <c r="S298" i="13"/>
  <c r="R298" i="13" s="1"/>
  <c r="P298" i="13" s="1"/>
  <c r="AE217" i="13" l="1"/>
  <c r="X217" i="13"/>
  <c r="Y217" i="13" s="1"/>
  <c r="Q298" i="13"/>
  <c r="T298" i="13" s="1"/>
  <c r="U298" i="13" s="1"/>
  <c r="AB217" i="13" l="1"/>
  <c r="AC217" i="13" s="1"/>
  <c r="AF217" i="13"/>
  <c r="AG217" i="13" s="1"/>
  <c r="S299" i="13"/>
  <c r="R299" i="13" s="1"/>
  <c r="P299" i="13" s="1"/>
  <c r="AA218" i="13" l="1"/>
  <c r="Z218" i="13" s="1"/>
  <c r="AJ217" i="13"/>
  <c r="Q299" i="13"/>
  <c r="W218" i="13" l="1"/>
  <c r="Y218" i="13" s="1"/>
  <c r="X218" i="13"/>
  <c r="AI218" i="13"/>
  <c r="AH218" i="13" s="1"/>
  <c r="AK217" i="13"/>
  <c r="T299" i="13"/>
  <c r="U299" i="13" s="1"/>
  <c r="S300" i="13"/>
  <c r="AE218" i="13" l="1"/>
  <c r="AB218" i="13"/>
  <c r="AC218" i="13" s="1"/>
  <c r="R300" i="13"/>
  <c r="P300" i="13" s="1"/>
  <c r="AA219" i="13" l="1"/>
  <c r="Z219" i="13" s="1"/>
  <c r="AF218" i="13"/>
  <c r="AG218" i="13" s="1"/>
  <c r="W219" i="13" l="1"/>
  <c r="AJ218" i="13"/>
  <c r="AK218" i="13" s="1"/>
  <c r="Q300" i="13"/>
  <c r="S301" i="13" s="1"/>
  <c r="R301" i="13" s="1"/>
  <c r="P301" i="13" s="1"/>
  <c r="AI219" i="13" l="1"/>
  <c r="AH219" i="13" s="1"/>
  <c r="X219" i="13"/>
  <c r="Y219" i="13" s="1"/>
  <c r="Q301" i="13"/>
  <c r="T300" i="13"/>
  <c r="U300" i="13" s="1"/>
  <c r="AE219" i="13" l="1"/>
  <c r="AG219" i="13" s="1"/>
  <c r="AB219" i="13"/>
  <c r="AC219" i="13" s="1"/>
  <c r="AF219" i="13"/>
  <c r="T301" i="13"/>
  <c r="U301" i="13" s="1"/>
  <c r="S302" i="13"/>
  <c r="R302" i="13" s="1"/>
  <c r="P302" i="13" s="1"/>
  <c r="AA220" i="13" l="1"/>
  <c r="Z220" i="13" s="1"/>
  <c r="AJ219" i="13"/>
  <c r="W220" i="13" l="1"/>
  <c r="AI220" i="13"/>
  <c r="AH220" i="13" s="1"/>
  <c r="AK219" i="13"/>
  <c r="Q302" i="13"/>
  <c r="S303" i="13" s="1"/>
  <c r="R303" i="13" s="1"/>
  <c r="P303" i="13" s="1"/>
  <c r="AE220" i="13" l="1"/>
  <c r="X220" i="13"/>
  <c r="Y220" i="13" s="1"/>
  <c r="T302" i="13"/>
  <c r="U302" i="13" s="1"/>
  <c r="Q303" i="13"/>
  <c r="AB220" i="13" l="1"/>
  <c r="AC220" i="13" s="1"/>
  <c r="AF220" i="13"/>
  <c r="AG220" i="13" s="1"/>
  <c r="T303" i="13"/>
  <c r="U303" i="13" s="1"/>
  <c r="S304" i="13"/>
  <c r="AA221" i="13" l="1"/>
  <c r="Z221" i="13" s="1"/>
  <c r="AJ220" i="13"/>
  <c r="AI221" i="13" s="1"/>
  <c r="AH221" i="13" s="1"/>
  <c r="R304" i="13"/>
  <c r="P304" i="13" s="1"/>
  <c r="AE221" i="13" l="1"/>
  <c r="W221" i="13"/>
  <c r="AK220" i="13"/>
  <c r="Q304" i="13"/>
  <c r="AF221" i="13" l="1"/>
  <c r="AG221" i="13" s="1"/>
  <c r="X221" i="13"/>
  <c r="Y221" i="13" s="1"/>
  <c r="T304" i="13"/>
  <c r="U304" i="13" s="1"/>
  <c r="S305" i="13"/>
  <c r="R305" i="13" s="1"/>
  <c r="P305" i="13" s="1"/>
  <c r="AB221" i="13" l="1"/>
  <c r="AC221" i="13" s="1"/>
  <c r="Q305" i="13"/>
  <c r="AJ221" i="13" l="1"/>
  <c r="AA222" i="13"/>
  <c r="Z222" i="13" s="1"/>
  <c r="T305" i="13"/>
  <c r="U305" i="13" s="1"/>
  <c r="S306" i="13"/>
  <c r="R306" i="13" s="1"/>
  <c r="P306" i="13" s="1"/>
  <c r="W222" i="13" l="1"/>
  <c r="Y222" i="13" s="1"/>
  <c r="X222" i="13"/>
  <c r="AI222" i="13"/>
  <c r="AH222" i="13" s="1"/>
  <c r="AK221" i="13"/>
  <c r="Q306" i="13"/>
  <c r="T432" i="13"/>
  <c r="U432" i="13" s="1"/>
  <c r="X432" i="13" s="1"/>
  <c r="S433" i="13"/>
  <c r="R433" i="13" s="1"/>
  <c r="AE222" i="13" l="1"/>
  <c r="Q433" i="13"/>
  <c r="AB432" i="13"/>
  <c r="AA433" i="13" s="1"/>
  <c r="Z433" i="13" s="1"/>
  <c r="W433" i="13" s="1"/>
  <c r="AB222" i="13"/>
  <c r="AC222" i="13" s="1"/>
  <c r="T306" i="13"/>
  <c r="U306" i="13" s="1"/>
  <c r="S307" i="13"/>
  <c r="AA223" i="13" l="1"/>
  <c r="Z223" i="13" s="1"/>
  <c r="AF222" i="13"/>
  <c r="AG222" i="13" s="1"/>
  <c r="R307" i="13"/>
  <c r="P307" i="13" s="1"/>
  <c r="AC432" i="13"/>
  <c r="W223" i="13" l="1"/>
  <c r="AF432" i="13"/>
  <c r="AJ432" i="13" s="1"/>
  <c r="AI433" i="13" s="1"/>
  <c r="AH433" i="13" s="1"/>
  <c r="AE433" i="13" s="1"/>
  <c r="AJ222" i="13"/>
  <c r="AI223" i="13" s="1"/>
  <c r="AH223" i="13" s="1"/>
  <c r="AE223" i="13" l="1"/>
  <c r="AK222" i="13"/>
  <c r="X223" i="13"/>
  <c r="Y223" i="13" s="1"/>
  <c r="Q307" i="13"/>
  <c r="S308" i="13" s="1"/>
  <c r="R308" i="13" s="1"/>
  <c r="P308" i="13" s="1"/>
  <c r="AK432" i="13"/>
  <c r="AF223" i="13" l="1"/>
  <c r="AG223" i="13" s="1"/>
  <c r="AB223" i="13"/>
  <c r="AC223" i="13" s="1"/>
  <c r="T307" i="13"/>
  <c r="U307" i="13" s="1"/>
  <c r="Q308" i="13"/>
  <c r="AA224" i="13" l="1"/>
  <c r="Z224" i="13" s="1"/>
  <c r="AJ223" i="13"/>
  <c r="T308" i="13"/>
  <c r="U308" i="13" s="1"/>
  <c r="S309" i="13"/>
  <c r="W224" i="13" l="1"/>
  <c r="Y224" i="13" s="1"/>
  <c r="X224" i="13"/>
  <c r="AI224" i="13"/>
  <c r="AH224" i="13" s="1"/>
  <c r="AK223" i="13"/>
  <c r="R309" i="13"/>
  <c r="P309" i="13" s="1"/>
  <c r="AE224" i="13" l="1"/>
  <c r="AB224" i="13"/>
  <c r="AC224" i="13" s="1"/>
  <c r="Q309" i="13"/>
  <c r="AA225" i="13" l="1"/>
  <c r="Z225" i="13" s="1"/>
  <c r="AF224" i="13"/>
  <c r="AG224" i="13" s="1"/>
  <c r="T309" i="13"/>
  <c r="U309" i="13" s="1"/>
  <c r="S310" i="13"/>
  <c r="R310" i="13" s="1"/>
  <c r="P310" i="13" s="1"/>
  <c r="W225" i="13" l="1"/>
  <c r="Y225" i="13" s="1"/>
  <c r="AJ224" i="13"/>
  <c r="AI225" i="13" s="1"/>
  <c r="AH225" i="13" s="1"/>
  <c r="X225" i="13"/>
  <c r="Q310" i="13"/>
  <c r="AE225" i="13" l="1"/>
  <c r="AK224" i="13"/>
  <c r="AB225" i="13"/>
  <c r="AC225" i="13" s="1"/>
  <c r="T310" i="13"/>
  <c r="U310" i="13" s="1"/>
  <c r="S311" i="13"/>
  <c r="AA226" i="13" l="1"/>
  <c r="Z226" i="13" s="1"/>
  <c r="AF225" i="13"/>
  <c r="AG225" i="13" s="1"/>
  <c r="R311" i="13"/>
  <c r="P311" i="13" s="1"/>
  <c r="W226" i="13" l="1"/>
  <c r="Y226" i="13" s="1"/>
  <c r="AJ225" i="13"/>
  <c r="AK225" i="13" s="1"/>
  <c r="X226" i="13"/>
  <c r="Q311" i="13"/>
  <c r="AI226" i="13" l="1"/>
  <c r="AH226" i="13" s="1"/>
  <c r="AB226" i="13"/>
  <c r="AC226" i="13" s="1"/>
  <c r="T311" i="13"/>
  <c r="U311" i="13" s="1"/>
  <c r="S312" i="13"/>
  <c r="R312" i="13" s="1"/>
  <c r="P312" i="13" s="1"/>
  <c r="AE226" i="13" l="1"/>
  <c r="AG226" i="13" s="1"/>
  <c r="AA227" i="13"/>
  <c r="Z227" i="13" s="1"/>
  <c r="AF226" i="13"/>
  <c r="Q312" i="13"/>
  <c r="W227" i="13" l="1"/>
  <c r="Y227" i="13" s="1"/>
  <c r="AJ226" i="13"/>
  <c r="AK226" i="13" s="1"/>
  <c r="X227" i="13"/>
  <c r="T312" i="13"/>
  <c r="U312" i="13" s="1"/>
  <c r="S313" i="13"/>
  <c r="AI227" i="13" l="1"/>
  <c r="AH227" i="13" s="1"/>
  <c r="AB227" i="13"/>
  <c r="AC227" i="13" s="1"/>
  <c r="R313" i="13"/>
  <c r="P313" i="13" s="1"/>
  <c r="AE227" i="13" l="1"/>
  <c r="AG227" i="13" s="1"/>
  <c r="AA228" i="13"/>
  <c r="Z228" i="13" s="1"/>
  <c r="AF227" i="13"/>
  <c r="Q313" i="13"/>
  <c r="W228" i="13" l="1"/>
  <c r="AJ227" i="13"/>
  <c r="AK227" i="13" s="1"/>
  <c r="T313" i="13"/>
  <c r="U313" i="13" s="1"/>
  <c r="S314" i="13"/>
  <c r="AI228" i="13" l="1"/>
  <c r="AH228" i="13" s="1"/>
  <c r="X228" i="13"/>
  <c r="Y228" i="13" s="1"/>
  <c r="R314" i="13"/>
  <c r="P314" i="13" s="1"/>
  <c r="AE228" i="13" l="1"/>
  <c r="AF228" i="13" s="1"/>
  <c r="AB228" i="13"/>
  <c r="AC228" i="13" s="1"/>
  <c r="AG228" i="13" l="1"/>
  <c r="AJ228" i="13"/>
  <c r="AA229" i="13"/>
  <c r="Z229" i="13" s="1"/>
  <c r="Q314" i="13"/>
  <c r="S315" i="13" s="1"/>
  <c r="R315" i="13" s="1"/>
  <c r="P315" i="13" s="1"/>
  <c r="W229" i="13" l="1"/>
  <c r="Y229" i="13" s="1"/>
  <c r="X229" i="13"/>
  <c r="T314" i="13"/>
  <c r="U314" i="13" s="1"/>
  <c r="AI229" i="13"/>
  <c r="AH229" i="13" s="1"/>
  <c r="AK228" i="13"/>
  <c r="Q315" i="13"/>
  <c r="AE229" i="13" l="1"/>
  <c r="AB229" i="13"/>
  <c r="AC229" i="13" s="1"/>
  <c r="T315" i="13"/>
  <c r="U315" i="13" s="1"/>
  <c r="S316" i="13"/>
  <c r="AA230" i="13" l="1"/>
  <c r="Z230" i="13" s="1"/>
  <c r="AF229" i="13"/>
  <c r="AG229" i="13" s="1"/>
  <c r="R316" i="13"/>
  <c r="P316" i="13" s="1"/>
  <c r="W230" i="13" l="1"/>
  <c r="AJ229" i="13"/>
  <c r="AK229" i="13" s="1"/>
  <c r="Q316" i="13"/>
  <c r="T316" i="13" s="1"/>
  <c r="U316" i="13" s="1"/>
  <c r="AI230" i="13" l="1"/>
  <c r="AH230" i="13" s="1"/>
  <c r="X230" i="13"/>
  <c r="Y230" i="13" s="1"/>
  <c r="S317" i="13"/>
  <c r="R317" i="13" s="1"/>
  <c r="P317" i="13" s="1"/>
  <c r="AE230" i="13" l="1"/>
  <c r="AG230" i="13" s="1"/>
  <c r="AF230" i="13"/>
  <c r="AB230" i="13"/>
  <c r="AC230" i="13" s="1"/>
  <c r="Q317" i="13"/>
  <c r="AJ230" i="13" l="1"/>
  <c r="AI231" i="13" s="1"/>
  <c r="AH231" i="13" s="1"/>
  <c r="AA231" i="13"/>
  <c r="Z231" i="13" s="1"/>
  <c r="T317" i="13"/>
  <c r="U317" i="13" s="1"/>
  <c r="S318" i="13"/>
  <c r="AE231" i="13" l="1"/>
  <c r="W231" i="13"/>
  <c r="AK230" i="13"/>
  <c r="R318" i="13"/>
  <c r="P318" i="13" s="1"/>
  <c r="AF231" i="13" l="1"/>
  <c r="AG231" i="13" s="1"/>
  <c r="X231" i="13"/>
  <c r="Y231" i="13" s="1"/>
  <c r="AB231" i="13" l="1"/>
  <c r="AC231" i="13" s="1"/>
  <c r="Q318" i="13"/>
  <c r="S319" i="13" s="1"/>
  <c r="R319" i="13" s="1"/>
  <c r="P319" i="13" s="1"/>
  <c r="AJ231" i="13" l="1"/>
  <c r="AA232" i="13"/>
  <c r="Z232" i="13" s="1"/>
  <c r="T318" i="13"/>
  <c r="U318" i="13" s="1"/>
  <c r="W232" i="13" l="1"/>
  <c r="AI232" i="13"/>
  <c r="AH232" i="13" s="1"/>
  <c r="AK231" i="13"/>
  <c r="Q319" i="13"/>
  <c r="S320" i="13" s="1"/>
  <c r="R320" i="13" s="1"/>
  <c r="P320" i="13" s="1"/>
  <c r="AE232" i="13" l="1"/>
  <c r="X232" i="13"/>
  <c r="Y232" i="13" s="1"/>
  <c r="T319" i="13"/>
  <c r="U319" i="13" s="1"/>
  <c r="AB232" i="13" l="1"/>
  <c r="AC232" i="13" s="1"/>
  <c r="AF232" i="13"/>
  <c r="AG232" i="13" s="1"/>
  <c r="Q320" i="13"/>
  <c r="S321" i="13" s="1"/>
  <c r="R321" i="13" s="1"/>
  <c r="P321" i="13" s="1"/>
  <c r="AA233" i="13" l="1"/>
  <c r="Z233" i="13" s="1"/>
  <c r="T320" i="13"/>
  <c r="U320" i="13" s="1"/>
  <c r="AJ232" i="13"/>
  <c r="W233" i="13" l="1"/>
  <c r="Q321" i="13"/>
  <c r="T321" i="13" s="1"/>
  <c r="U321" i="13" s="1"/>
  <c r="AK232" i="13"/>
  <c r="AI233" i="13"/>
  <c r="AH233" i="13" s="1"/>
  <c r="AE233" i="13" l="1"/>
  <c r="S322" i="13"/>
  <c r="R322" i="13" s="1"/>
  <c r="X233" i="13"/>
  <c r="Y233" i="13" s="1"/>
  <c r="P322" i="13" l="1"/>
  <c r="Q322" i="13" s="1"/>
  <c r="AB233" i="13"/>
  <c r="AC233" i="13" s="1"/>
  <c r="AF233" i="13"/>
  <c r="AG233" i="13" s="1"/>
  <c r="S323" i="13" l="1"/>
  <c r="R323" i="13" s="1"/>
  <c r="P323" i="13" s="1"/>
  <c r="T322" i="13"/>
  <c r="U322" i="13" s="1"/>
  <c r="AA234" i="13"/>
  <c r="Z234" i="13" s="1"/>
  <c r="AJ233" i="13"/>
  <c r="Q323" i="13"/>
  <c r="T323" i="13" s="1"/>
  <c r="U323" i="13" s="1"/>
  <c r="W234" i="13" l="1"/>
  <c r="Y234" i="13" s="1"/>
  <c r="X234" i="13"/>
  <c r="AI234" i="13"/>
  <c r="AH234" i="13" s="1"/>
  <c r="AK233" i="13"/>
  <c r="S324" i="13"/>
  <c r="R324" i="13" s="1"/>
  <c r="P324" i="13" s="1"/>
  <c r="AE234" i="13" l="1"/>
  <c r="AB234" i="13"/>
  <c r="AC234" i="13" s="1"/>
  <c r="Q324" i="13"/>
  <c r="S325" i="13" s="1"/>
  <c r="AA235" i="13" l="1"/>
  <c r="Z235" i="13" s="1"/>
  <c r="AF234" i="13"/>
  <c r="AG234" i="13" s="1"/>
  <c r="T324" i="13"/>
  <c r="U324" i="13" s="1"/>
  <c r="R325" i="13"/>
  <c r="P325" i="13" s="1"/>
  <c r="W235" i="13" l="1"/>
  <c r="AJ234" i="13"/>
  <c r="AI235" i="13" s="1"/>
  <c r="AH235" i="13" s="1"/>
  <c r="Q325" i="13"/>
  <c r="AE235" i="13" l="1"/>
  <c r="AK234" i="13"/>
  <c r="X235" i="13"/>
  <c r="Y235" i="13" s="1"/>
  <c r="S326" i="13"/>
  <c r="R326" i="13" s="1"/>
  <c r="P326" i="13" s="1"/>
  <c r="T325" i="13"/>
  <c r="U325" i="13" s="1"/>
  <c r="AF235" i="13" l="1"/>
  <c r="AG235" i="13" s="1"/>
  <c r="AB235" i="13"/>
  <c r="AC235" i="13" s="1"/>
  <c r="Q326" i="13"/>
  <c r="AA236" i="13" l="1"/>
  <c r="Z236" i="13" s="1"/>
  <c r="AJ235" i="13"/>
  <c r="S327" i="13"/>
  <c r="R327" i="13" s="1"/>
  <c r="P327" i="13" s="1"/>
  <c r="T326" i="13"/>
  <c r="U326" i="13" s="1"/>
  <c r="W236" i="13" l="1"/>
  <c r="Y236" i="13" s="1"/>
  <c r="X236" i="13"/>
  <c r="AI236" i="13"/>
  <c r="AH236" i="13" s="1"/>
  <c r="AK235" i="13"/>
  <c r="AE236" i="13" l="1"/>
  <c r="AB236" i="13"/>
  <c r="AC236" i="13" s="1"/>
  <c r="Q327" i="13"/>
  <c r="S328" i="13" s="1"/>
  <c r="R328" i="13" s="1"/>
  <c r="P328" i="13" s="1"/>
  <c r="AG236" i="13" l="1"/>
  <c r="AA237" i="13"/>
  <c r="Z237" i="13" s="1"/>
  <c r="T327" i="13"/>
  <c r="U327" i="13" s="1"/>
  <c r="AF236" i="13"/>
  <c r="Q328" i="13"/>
  <c r="W237" i="13" l="1"/>
  <c r="Y237" i="13" s="1"/>
  <c r="AJ236" i="13"/>
  <c r="AI237" i="13" s="1"/>
  <c r="AH237" i="13" s="1"/>
  <c r="X237" i="13"/>
  <c r="S329" i="13"/>
  <c r="T328" i="13"/>
  <c r="U328" i="13" s="1"/>
  <c r="AE237" i="13" l="1"/>
  <c r="AK236" i="13"/>
  <c r="AB237" i="13"/>
  <c r="AC237" i="13" s="1"/>
  <c r="R329" i="13"/>
  <c r="P329" i="13" s="1"/>
  <c r="AA238" i="13" l="1"/>
  <c r="Z238" i="13" s="1"/>
  <c r="AF237" i="13"/>
  <c r="AG237" i="13" s="1"/>
  <c r="Q329" i="13"/>
  <c r="W238" i="13" l="1"/>
  <c r="AJ237" i="13"/>
  <c r="AK237" i="13" s="1"/>
  <c r="S330" i="13"/>
  <c r="T329" i="13"/>
  <c r="U329" i="13" s="1"/>
  <c r="AI238" i="13" l="1"/>
  <c r="AH238" i="13" s="1"/>
  <c r="X238" i="13"/>
  <c r="Y238" i="13" s="1"/>
  <c r="R330" i="13"/>
  <c r="P330" i="13" s="1"/>
  <c r="AE238" i="13" l="1"/>
  <c r="AF238" i="13"/>
  <c r="AG238" i="13" s="1"/>
  <c r="AB238" i="13"/>
  <c r="AC238" i="13" s="1"/>
  <c r="AA239" i="13" l="1"/>
  <c r="Z239" i="13" s="1"/>
  <c r="AJ238" i="13"/>
  <c r="AI239" i="13" s="1"/>
  <c r="AH239" i="13" s="1"/>
  <c r="Q330" i="13"/>
  <c r="S331" i="13" s="1"/>
  <c r="R331" i="13" s="1"/>
  <c r="P331" i="13" s="1"/>
  <c r="AE239" i="13" l="1"/>
  <c r="W239" i="13"/>
  <c r="AK238" i="13"/>
  <c r="T330" i="13"/>
  <c r="U330" i="13" s="1"/>
  <c r="AF239" i="13" l="1"/>
  <c r="AG239" i="13" s="1"/>
  <c r="X239" i="13"/>
  <c r="Y239" i="13" s="1"/>
  <c r="Q331" i="13"/>
  <c r="S332" i="13" s="1"/>
  <c r="R332" i="13" s="1"/>
  <c r="P332" i="13" s="1"/>
  <c r="AB239" i="13" l="1"/>
  <c r="AC239" i="13" s="1"/>
  <c r="T331" i="13"/>
  <c r="U331" i="13" s="1"/>
  <c r="Q332" i="13"/>
  <c r="AJ239" i="13" l="1"/>
  <c r="AA240" i="13"/>
  <c r="Z240" i="13" s="1"/>
  <c r="T332" i="13"/>
  <c r="U332" i="13" s="1"/>
  <c r="S333" i="13"/>
  <c r="AK239" i="13" l="1"/>
  <c r="AI240" i="13"/>
  <c r="AH240" i="13" s="1"/>
  <c r="AE240" i="13"/>
  <c r="W240" i="13"/>
  <c r="R333" i="13"/>
  <c r="P333" i="13" s="1"/>
  <c r="AF240" i="13" l="1"/>
  <c r="AG240" i="13" s="1"/>
  <c r="X240" i="13"/>
  <c r="Y240" i="13" s="1"/>
  <c r="Q333" i="13"/>
  <c r="AB240" i="13" l="1"/>
  <c r="AC240" i="13" s="1"/>
  <c r="T333" i="13"/>
  <c r="U333" i="13" s="1"/>
  <c r="S334" i="13"/>
  <c r="AJ240" i="13" l="1"/>
  <c r="AA241" i="13"/>
  <c r="Z241" i="13" s="1"/>
  <c r="R334" i="13"/>
  <c r="P334" i="13" s="1"/>
  <c r="AK240" i="13" l="1"/>
  <c r="AI241" i="13"/>
  <c r="AH241" i="13" s="1"/>
  <c r="AE241" i="13"/>
  <c r="W241" i="13"/>
  <c r="Q334" i="13"/>
  <c r="AF241" i="13" l="1"/>
  <c r="AG241" i="13" s="1"/>
  <c r="X241" i="13"/>
  <c r="Y241" i="13" s="1"/>
  <c r="T334" i="13"/>
  <c r="U334" i="13" s="1"/>
  <c r="S335" i="13"/>
  <c r="R335" i="13" s="1"/>
  <c r="P335" i="13" s="1"/>
  <c r="AB241" i="13" l="1"/>
  <c r="AC241" i="13" s="1"/>
  <c r="Q335" i="13"/>
  <c r="AJ241" i="13" l="1"/>
  <c r="AA242" i="13"/>
  <c r="Z242" i="13" s="1"/>
  <c r="T335" i="13"/>
  <c r="U335" i="13" s="1"/>
  <c r="S336" i="13"/>
  <c r="W242" i="13" l="1"/>
  <c r="AI242" i="13"/>
  <c r="AH242" i="13" s="1"/>
  <c r="AK241" i="13"/>
  <c r="R336" i="13"/>
  <c r="P336" i="13" s="1"/>
  <c r="AE242" i="13" l="1"/>
  <c r="X242" i="13"/>
  <c r="Y242" i="13" s="1"/>
  <c r="AB242" i="13" l="1"/>
  <c r="AC242" i="13" s="1"/>
  <c r="AF242" i="13"/>
  <c r="AG242" i="13" s="1"/>
  <c r="Q336" i="13"/>
  <c r="T336" i="13" s="1"/>
  <c r="U336" i="13" s="1"/>
  <c r="AA243" i="13" l="1"/>
  <c r="Z243" i="13" s="1"/>
  <c r="S337" i="13"/>
  <c r="R337" i="13" s="1"/>
  <c r="P337" i="13" s="1"/>
  <c r="AJ242" i="13"/>
  <c r="W243" i="13" l="1"/>
  <c r="Y243" i="13" s="1"/>
  <c r="X243" i="13"/>
  <c r="AK242" i="13"/>
  <c r="AI243" i="13"/>
  <c r="AH243" i="13" s="1"/>
  <c r="Q337" i="13"/>
  <c r="S338" i="13" s="1"/>
  <c r="R338" i="13" s="1"/>
  <c r="P338" i="13" s="1"/>
  <c r="AE243" i="13" l="1"/>
  <c r="AB243" i="13"/>
  <c r="AC243" i="13" s="1"/>
  <c r="T337" i="13"/>
  <c r="U337" i="13" s="1"/>
  <c r="Q338" i="13"/>
  <c r="AA244" i="13" l="1"/>
  <c r="Z244" i="13" s="1"/>
  <c r="AF243" i="13"/>
  <c r="AG243" i="13" s="1"/>
  <c r="T338" i="13"/>
  <c r="U338" i="13" s="1"/>
  <c r="S339" i="13"/>
  <c r="W244" i="13" l="1"/>
  <c r="Y244" i="13" s="1"/>
  <c r="AJ243" i="13"/>
  <c r="AI244" i="13" s="1"/>
  <c r="AH244" i="13" s="1"/>
  <c r="X244" i="13"/>
  <c r="R339" i="13"/>
  <c r="P339" i="13" s="1"/>
  <c r="AE244" i="13" l="1"/>
  <c r="AG244" i="13" s="1"/>
  <c r="AK243" i="13"/>
  <c r="AB244" i="13"/>
  <c r="AC244" i="13" s="1"/>
  <c r="AF244" i="13"/>
  <c r="AA245" i="13" l="1"/>
  <c r="Z245" i="13" s="1"/>
  <c r="AJ244" i="13"/>
  <c r="AI245" i="13" s="1"/>
  <c r="AH245" i="13" s="1"/>
  <c r="Q339" i="13"/>
  <c r="S340" i="13" s="1"/>
  <c r="R340" i="13" s="1"/>
  <c r="P340" i="13" s="1"/>
  <c r="AE245" i="13" l="1"/>
  <c r="W245" i="13"/>
  <c r="AK244" i="13"/>
  <c r="T339" i="13"/>
  <c r="U339" i="13" s="1"/>
  <c r="AF245" i="13" l="1"/>
  <c r="AG245" i="13" s="1"/>
  <c r="X245" i="13"/>
  <c r="Y245" i="13" s="1"/>
  <c r="Q340" i="13"/>
  <c r="S341" i="13" s="1"/>
  <c r="R341" i="13" s="1"/>
  <c r="P341" i="13" s="1"/>
  <c r="AB245" i="13" l="1"/>
  <c r="AC245" i="13" s="1"/>
  <c r="T340" i="13"/>
  <c r="U340" i="13" s="1"/>
  <c r="Q341" i="13"/>
  <c r="AJ245" i="13" l="1"/>
  <c r="AA246" i="13"/>
  <c r="Z246" i="13" s="1"/>
  <c r="S342" i="13"/>
  <c r="T341" i="13"/>
  <c r="U341" i="13" s="1"/>
  <c r="W246" i="13" l="1"/>
  <c r="AI246" i="13"/>
  <c r="AH246" i="13" s="1"/>
  <c r="AK245" i="13"/>
  <c r="R342" i="13"/>
  <c r="P342" i="13" s="1"/>
  <c r="AE246" i="13" l="1"/>
  <c r="X246" i="13"/>
  <c r="Y246" i="13" s="1"/>
  <c r="AF246" i="13" l="1"/>
  <c r="AG246" i="13" s="1"/>
  <c r="AB246" i="13"/>
  <c r="AC246" i="13" s="1"/>
  <c r="Q342" i="13"/>
  <c r="S343" i="13" s="1"/>
  <c r="R343" i="13" s="1"/>
  <c r="P343" i="13" s="1"/>
  <c r="AJ246" i="13" l="1"/>
  <c r="AI247" i="13" s="1"/>
  <c r="AH247" i="13" s="1"/>
  <c r="AA247" i="13"/>
  <c r="Z247" i="13" s="1"/>
  <c r="Q343" i="13"/>
  <c r="T342" i="13"/>
  <c r="U342" i="13" s="1"/>
  <c r="AE247" i="13" l="1"/>
  <c r="W247" i="13"/>
  <c r="Y247" i="13" s="1"/>
  <c r="AK246" i="13"/>
  <c r="X247" i="13"/>
  <c r="T343" i="13"/>
  <c r="U343" i="13" s="1"/>
  <c r="S344" i="13"/>
  <c r="R344" i="13" s="1"/>
  <c r="P344" i="13" s="1"/>
  <c r="AB247" i="13" l="1"/>
  <c r="AC247" i="13" s="1"/>
  <c r="AF247" i="13"/>
  <c r="AG247" i="13" s="1"/>
  <c r="AA248" i="13" l="1"/>
  <c r="Z248" i="13" s="1"/>
  <c r="AJ247" i="13"/>
  <c r="AI248" i="13" s="1"/>
  <c r="AH248" i="13" s="1"/>
  <c r="Q344" i="13"/>
  <c r="S345" i="13" s="1"/>
  <c r="R345" i="13" s="1"/>
  <c r="P345" i="13" s="1"/>
  <c r="AE248" i="13" l="1"/>
  <c r="W248" i="13"/>
  <c r="Y248" i="13" s="1"/>
  <c r="AK247" i="13"/>
  <c r="T344" i="13"/>
  <c r="U344" i="13" s="1"/>
  <c r="X248" i="13"/>
  <c r="Q345" i="13"/>
  <c r="AB248" i="13" l="1"/>
  <c r="AC248" i="13" s="1"/>
  <c r="AF248" i="13"/>
  <c r="AG248" i="13" s="1"/>
  <c r="S346" i="13"/>
  <c r="T345" i="13"/>
  <c r="U345" i="13" s="1"/>
  <c r="AA249" i="13" l="1"/>
  <c r="Z249" i="13" s="1"/>
  <c r="AJ248" i="13"/>
  <c r="AI249" i="13" s="1"/>
  <c r="AH249" i="13" s="1"/>
  <c r="R346" i="13"/>
  <c r="P346" i="13" s="1"/>
  <c r="AE249" i="13" l="1"/>
  <c r="W249" i="13"/>
  <c r="Y249" i="13" s="1"/>
  <c r="AK248" i="13"/>
  <c r="X249" i="13"/>
  <c r="Q346" i="13"/>
  <c r="AB249" i="13" l="1"/>
  <c r="AC249" i="13" s="1"/>
  <c r="AF249" i="13"/>
  <c r="AG249" i="13" s="1"/>
  <c r="S347" i="13"/>
  <c r="T346" i="13"/>
  <c r="U346" i="13" s="1"/>
  <c r="AA250" i="13" l="1"/>
  <c r="AJ249" i="13"/>
  <c r="R347" i="13"/>
  <c r="P347" i="13" s="1"/>
  <c r="Z250" i="13"/>
  <c r="W250" i="13" l="1"/>
  <c r="AK249" i="13"/>
  <c r="AI250" i="13"/>
  <c r="AH250" i="13" s="1"/>
  <c r="AE250" i="13" l="1"/>
  <c r="X250" i="13"/>
  <c r="Y250" i="13" s="1"/>
  <c r="Q347" i="13"/>
  <c r="S348" i="13" s="1"/>
  <c r="R348" i="13" s="1"/>
  <c r="P348" i="13" s="1"/>
  <c r="AB250" i="13" l="1"/>
  <c r="AC250" i="13" s="1"/>
  <c r="AF250" i="13"/>
  <c r="AG250" i="13" s="1"/>
  <c r="T347" i="13"/>
  <c r="U347" i="13" s="1"/>
  <c r="AA251" i="13" l="1"/>
  <c r="Z251" i="13" s="1"/>
  <c r="AJ250" i="13"/>
  <c r="AI251" i="13" s="1"/>
  <c r="AH251" i="13" s="1"/>
  <c r="Q348" i="13"/>
  <c r="S349" i="13" s="1"/>
  <c r="R349" i="13" s="1"/>
  <c r="P349" i="13" s="1"/>
  <c r="AE251" i="13" l="1"/>
  <c r="W251" i="13"/>
  <c r="AK250" i="13"/>
  <c r="T348" i="13"/>
  <c r="U348" i="13" s="1"/>
  <c r="Q349" i="13"/>
  <c r="AF251" i="13" l="1"/>
  <c r="AG251" i="13" s="1"/>
  <c r="X251" i="13"/>
  <c r="Y251" i="13" s="1"/>
  <c r="T349" i="13"/>
  <c r="U349" i="13" s="1"/>
  <c r="S350" i="13"/>
  <c r="AB251" i="13" l="1"/>
  <c r="AC251" i="13" s="1"/>
  <c r="R350" i="13"/>
  <c r="P350" i="13" s="1"/>
  <c r="AJ251" i="13" l="1"/>
  <c r="AA252" i="13"/>
  <c r="Z252" i="13" s="1"/>
  <c r="Q350" i="13"/>
  <c r="AI252" i="13" l="1"/>
  <c r="AH252" i="13" s="1"/>
  <c r="AK251" i="13"/>
  <c r="AE252" i="13"/>
  <c r="W252" i="13"/>
  <c r="T350" i="13"/>
  <c r="U350" i="13" s="1"/>
  <c r="S351" i="13"/>
  <c r="R351" i="13" s="1"/>
  <c r="P351" i="13" s="1"/>
  <c r="AF252" i="13" l="1"/>
  <c r="AG252" i="13" s="1"/>
  <c r="X252" i="13"/>
  <c r="Y252" i="13" s="1"/>
  <c r="Q351" i="13"/>
  <c r="AB252" i="13" l="1"/>
  <c r="AC252" i="13" s="1"/>
  <c r="S352" i="13"/>
  <c r="T351" i="13"/>
  <c r="U351" i="13" s="1"/>
  <c r="AJ252" i="13" l="1"/>
  <c r="AA253" i="13"/>
  <c r="Z253" i="13" s="1"/>
  <c r="R352" i="13"/>
  <c r="P352" i="13" s="1"/>
  <c r="W253" i="13" l="1"/>
  <c r="X253" i="13" s="1"/>
  <c r="AK252" i="13"/>
  <c r="AI253" i="13"/>
  <c r="AH253" i="13" s="1"/>
  <c r="Y253" i="13" l="1"/>
  <c r="AE253" i="13"/>
  <c r="AB253" i="13"/>
  <c r="AC253" i="13" s="1"/>
  <c r="Q352" i="13"/>
  <c r="S353" i="13" s="1"/>
  <c r="R353" i="13" s="1"/>
  <c r="P353" i="13" s="1"/>
  <c r="AA254" i="13" l="1"/>
  <c r="Z254" i="13" s="1"/>
  <c r="AF253" i="13"/>
  <c r="AG253" i="13" s="1"/>
  <c r="T352" i="13"/>
  <c r="U352" i="13" s="1"/>
  <c r="Q353" i="13"/>
  <c r="T353" i="13" s="1"/>
  <c r="W254" i="13" l="1"/>
  <c r="AJ253" i="13"/>
  <c r="AI254" i="13" s="1"/>
  <c r="AH254" i="13" s="1"/>
  <c r="U353" i="13"/>
  <c r="S354" i="13"/>
  <c r="R354" i="13" s="1"/>
  <c r="P354" i="13" s="1"/>
  <c r="AE254" i="13" l="1"/>
  <c r="AK253" i="13"/>
  <c r="X254" i="13"/>
  <c r="Y254" i="13" s="1"/>
  <c r="AB254" i="13" l="1"/>
  <c r="AC254" i="13" s="1"/>
  <c r="AF254" i="13"/>
  <c r="AG254" i="13" s="1"/>
  <c r="Q354" i="13"/>
  <c r="S355" i="13" s="1"/>
  <c r="R355" i="13" s="1"/>
  <c r="P355" i="13" s="1"/>
  <c r="AA255" i="13" l="1"/>
  <c r="Z255" i="13" s="1"/>
  <c r="AJ254" i="13"/>
  <c r="AI255" i="13" s="1"/>
  <c r="AH255" i="13" s="1"/>
  <c r="T354" i="13"/>
  <c r="U354" i="13" s="1"/>
  <c r="Q355" i="13"/>
  <c r="AE255" i="13" l="1"/>
  <c r="W255" i="13"/>
  <c r="Y255" i="13" s="1"/>
  <c r="AK254" i="13"/>
  <c r="X255" i="13"/>
  <c r="T355" i="13"/>
  <c r="U355" i="13" s="1"/>
  <c r="S356" i="13"/>
  <c r="R356" i="13" s="1"/>
  <c r="P356" i="13" s="1"/>
  <c r="AB255" i="13" l="1"/>
  <c r="AC255" i="13" s="1"/>
  <c r="AF255" i="13"/>
  <c r="AG255" i="13" s="1"/>
  <c r="Q356" i="13"/>
  <c r="T356" i="13" s="1"/>
  <c r="U356" i="13" s="1"/>
  <c r="AA256" i="13" l="1"/>
  <c r="Z256" i="13" s="1"/>
  <c r="AJ255" i="13"/>
  <c r="S357" i="13"/>
  <c r="R357" i="13" s="1"/>
  <c r="P357" i="13" s="1"/>
  <c r="W256" i="13" l="1"/>
  <c r="Y256" i="13" s="1"/>
  <c r="X256" i="13"/>
  <c r="AI256" i="13"/>
  <c r="AH256" i="13" s="1"/>
  <c r="AK255" i="13"/>
  <c r="Q357" i="13"/>
  <c r="T357" i="13" s="1"/>
  <c r="U357" i="13" s="1"/>
  <c r="AE256" i="13" l="1"/>
  <c r="AB256" i="13"/>
  <c r="AC256" i="13" s="1"/>
  <c r="S358" i="13"/>
  <c r="R358" i="13" s="1"/>
  <c r="P358" i="13" l="1"/>
  <c r="Q358" i="13" s="1"/>
  <c r="AA257" i="13"/>
  <c r="AF256" i="13"/>
  <c r="AG256" i="13" s="1"/>
  <c r="Z257" i="13"/>
  <c r="W257" i="13" l="1"/>
  <c r="T358" i="13"/>
  <c r="U358" i="13" s="1"/>
  <c r="S359" i="13"/>
  <c r="R359" i="13" s="1"/>
  <c r="P359" i="13" s="1"/>
  <c r="AJ256" i="13"/>
  <c r="AI257" i="13" s="1"/>
  <c r="AH257" i="13" s="1"/>
  <c r="AE257" i="13" l="1"/>
  <c r="AG257" i="13" s="1"/>
  <c r="AK256" i="13"/>
  <c r="AF257" i="13"/>
  <c r="X257" i="13"/>
  <c r="Y257" i="13" s="1"/>
  <c r="Q359" i="13"/>
  <c r="S360" i="13" s="1"/>
  <c r="R360" i="13" s="1"/>
  <c r="P360" i="13" s="1"/>
  <c r="AB257" i="13" l="1"/>
  <c r="AC257" i="13" s="1"/>
  <c r="Q360" i="13"/>
  <c r="S361" i="13" s="1"/>
  <c r="R361" i="13" s="1"/>
  <c r="P361" i="13" s="1"/>
  <c r="T359" i="13"/>
  <c r="U359" i="13" s="1"/>
  <c r="AJ257" i="13" l="1"/>
  <c r="AA258" i="13"/>
  <c r="Z258" i="13" s="1"/>
  <c r="T360" i="13"/>
  <c r="U360" i="13" s="1"/>
  <c r="W258" i="13" l="1"/>
  <c r="Y258" i="13" s="1"/>
  <c r="X258" i="13"/>
  <c r="Q361" i="13"/>
  <c r="T361" i="13" s="1"/>
  <c r="U361" i="13" s="1"/>
  <c r="AI258" i="13"/>
  <c r="AH258" i="13" s="1"/>
  <c r="AK257" i="13"/>
  <c r="AE258" i="13" l="1"/>
  <c r="AB258" i="13"/>
  <c r="AC258" i="13" s="1"/>
  <c r="S362" i="13"/>
  <c r="R362" i="13" s="1"/>
  <c r="P362" i="13" s="1"/>
  <c r="AA259" i="13" l="1"/>
  <c r="AF258" i="13"/>
  <c r="AG258" i="13" s="1"/>
  <c r="Q362" i="13"/>
  <c r="S363" i="13" s="1"/>
  <c r="R363" i="13" s="1"/>
  <c r="Z259" i="13"/>
  <c r="W259" i="13" l="1"/>
  <c r="P363" i="13"/>
  <c r="Q363" i="13" s="1"/>
  <c r="AJ258" i="13"/>
  <c r="AI259" i="13" s="1"/>
  <c r="AH259" i="13" s="1"/>
  <c r="T362" i="13"/>
  <c r="U362" i="13" s="1"/>
  <c r="AE259" i="13" l="1"/>
  <c r="S364" i="13"/>
  <c r="T363" i="13"/>
  <c r="AK258" i="13"/>
  <c r="U363" i="13"/>
  <c r="X259" i="13"/>
  <c r="Y259" i="13" s="1"/>
  <c r="R364" i="13"/>
  <c r="P364" i="13" s="1"/>
  <c r="AB259" i="13" l="1"/>
  <c r="AC259" i="13" s="1"/>
  <c r="AF259" i="13"/>
  <c r="AG259" i="13" s="1"/>
  <c r="AA260" i="13" l="1"/>
  <c r="Z260" i="13" s="1"/>
  <c r="AJ259" i="13"/>
  <c r="Q364" i="13"/>
  <c r="S365" i="13" s="1"/>
  <c r="R365" i="13" s="1"/>
  <c r="P365" i="13" s="1"/>
  <c r="W260" i="13" l="1"/>
  <c r="Y260" i="13" s="1"/>
  <c r="X260" i="13"/>
  <c r="T364" i="13"/>
  <c r="U364" i="13" s="1"/>
  <c r="AI260" i="13"/>
  <c r="AH260" i="13" s="1"/>
  <c r="AK259" i="13"/>
  <c r="Q365" i="13"/>
  <c r="AE260" i="13" l="1"/>
  <c r="AB260" i="13"/>
  <c r="AC260" i="13" s="1"/>
  <c r="T365" i="13"/>
  <c r="U365" i="13" s="1"/>
  <c r="S366" i="13"/>
  <c r="R366" i="13" s="1"/>
  <c r="P366" i="13" s="1"/>
  <c r="AA261" i="13" l="1"/>
  <c r="Z261" i="13" s="1"/>
  <c r="AF260" i="13"/>
  <c r="AG260" i="13" s="1"/>
  <c r="Q366" i="13"/>
  <c r="W261" i="13" l="1"/>
  <c r="Y261" i="13" s="1"/>
  <c r="AJ260" i="13"/>
  <c r="AI261" i="13" s="1"/>
  <c r="AH261" i="13" s="1"/>
  <c r="X261" i="13"/>
  <c r="T366" i="13"/>
  <c r="U366" i="13" s="1"/>
  <c r="S367" i="13"/>
  <c r="R367" i="13" s="1"/>
  <c r="P367" i="13" s="1"/>
  <c r="AE261" i="13" l="1"/>
  <c r="AG261" i="13" s="1"/>
  <c r="AK260" i="13"/>
  <c r="AB261" i="13"/>
  <c r="AC261" i="13" s="1"/>
  <c r="AF261" i="13"/>
  <c r="AA262" i="13" l="1"/>
  <c r="Z262" i="13" s="1"/>
  <c r="AJ261" i="13"/>
  <c r="Q367" i="13"/>
  <c r="S368" i="13" s="1"/>
  <c r="R368" i="13" s="1"/>
  <c r="P368" i="13" s="1"/>
  <c r="W262" i="13" l="1"/>
  <c r="T367" i="13"/>
  <c r="U367" i="13" s="1"/>
  <c r="AK261" i="13"/>
  <c r="AI262" i="13"/>
  <c r="AH262" i="13" s="1"/>
  <c r="Q368" i="13"/>
  <c r="AE262" i="13" l="1"/>
  <c r="X262" i="13"/>
  <c r="Y262" i="13" s="1"/>
  <c r="T368" i="13"/>
  <c r="U368" i="13" s="1"/>
  <c r="S369" i="13"/>
  <c r="AB262" i="13" l="1"/>
  <c r="AC262" i="13" s="1"/>
  <c r="AF262" i="13"/>
  <c r="AG262" i="13" s="1"/>
  <c r="R369" i="13"/>
  <c r="P369" i="13" s="1"/>
  <c r="AA263" i="13" l="1"/>
  <c r="Z263" i="13" s="1"/>
  <c r="AJ262" i="13"/>
  <c r="AI263" i="13" s="1"/>
  <c r="AH263" i="13" s="1"/>
  <c r="Q369" i="13"/>
  <c r="S370" i="13" s="1"/>
  <c r="AE263" i="13" l="1"/>
  <c r="W263" i="13"/>
  <c r="AK262" i="13"/>
  <c r="T369" i="13"/>
  <c r="U369" i="13" s="1"/>
  <c r="R370" i="13"/>
  <c r="P370" i="13" s="1"/>
  <c r="AF263" i="13" l="1"/>
  <c r="AG263" i="13" s="1"/>
  <c r="X263" i="13"/>
  <c r="Y263" i="13" s="1"/>
  <c r="Q370" i="13"/>
  <c r="AB263" i="13" l="1"/>
  <c r="AC263" i="13" s="1"/>
  <c r="S371" i="13"/>
  <c r="R371" i="13" s="1"/>
  <c r="P371" i="13" s="1"/>
  <c r="T370" i="13"/>
  <c r="U370" i="13" s="1"/>
  <c r="AJ263" i="13" l="1"/>
  <c r="AA264" i="13"/>
  <c r="Z264" i="13" s="1"/>
  <c r="Q371" i="13"/>
  <c r="AI264" i="13" l="1"/>
  <c r="AH264" i="13" s="1"/>
  <c r="AK263" i="13"/>
  <c r="W264" i="13"/>
  <c r="T371" i="13"/>
  <c r="U371" i="13" s="1"/>
  <c r="S372" i="13"/>
  <c r="AE264" i="13" l="1"/>
  <c r="AF264" i="13"/>
  <c r="AG264" i="13" s="1"/>
  <c r="X264" i="13"/>
  <c r="Y264" i="13" s="1"/>
  <c r="R372" i="13"/>
  <c r="P372" i="13" s="1"/>
  <c r="AB264" i="13" l="1"/>
  <c r="AC264" i="13" s="1"/>
  <c r="AJ264" i="13" l="1"/>
  <c r="AA265" i="13"/>
  <c r="Z265" i="13" s="1"/>
  <c r="Q372" i="13"/>
  <c r="S373" i="13" s="1"/>
  <c r="R373" i="13" s="1"/>
  <c r="P373" i="13" s="1"/>
  <c r="W265" i="13" l="1"/>
  <c r="T372" i="13"/>
  <c r="U372" i="13" s="1"/>
  <c r="AI265" i="13"/>
  <c r="AH265" i="13" s="1"/>
  <c r="AK264" i="13"/>
  <c r="AE265" i="13" l="1"/>
  <c r="X265" i="13"/>
  <c r="Y265" i="13" s="1"/>
  <c r="Q373" i="13"/>
  <c r="S374" i="13" s="1"/>
  <c r="R374" i="13" s="1"/>
  <c r="P374" i="13" s="1"/>
  <c r="AB265" i="13" l="1"/>
  <c r="AC265" i="13" s="1"/>
  <c r="AF265" i="13"/>
  <c r="AG265" i="13" s="1"/>
  <c r="T373" i="13"/>
  <c r="U373" i="13" s="1"/>
  <c r="AA266" i="13" l="1"/>
  <c r="Z266" i="13" s="1"/>
  <c r="AJ265" i="13"/>
  <c r="AI266" i="13" s="1"/>
  <c r="AH266" i="13" s="1"/>
  <c r="Q374" i="13"/>
  <c r="T374" i="13" s="1"/>
  <c r="U374" i="13" s="1"/>
  <c r="AE266" i="13" l="1"/>
  <c r="W266" i="13"/>
  <c r="AK265" i="13"/>
  <c r="S375" i="13"/>
  <c r="R375" i="13" s="1"/>
  <c r="P375" i="13" l="1"/>
  <c r="Q375" i="13" s="1"/>
  <c r="AF266" i="13"/>
  <c r="AG266" i="13" s="1"/>
  <c r="X266" i="13"/>
  <c r="Y266" i="13" s="1"/>
  <c r="T375" i="13" l="1"/>
  <c r="U375" i="13" s="1"/>
  <c r="S376" i="13"/>
  <c r="R376" i="13" s="1"/>
  <c r="P376" i="13" s="1"/>
  <c r="AB266" i="13"/>
  <c r="AC266" i="13" s="1"/>
  <c r="AJ266" i="13" l="1"/>
  <c r="Q376" i="13"/>
  <c r="T376" i="13" s="1"/>
  <c r="U376" i="13" s="1"/>
  <c r="AA267" i="13"/>
  <c r="Z267" i="13" s="1"/>
  <c r="AI267" i="13" l="1"/>
  <c r="AH267" i="13" s="1"/>
  <c r="AK266" i="13"/>
  <c r="W267" i="13"/>
  <c r="S377" i="13"/>
  <c r="R377" i="13" s="1"/>
  <c r="P377" i="13" s="1"/>
  <c r="AE267" i="13" l="1"/>
  <c r="AF267" i="13"/>
  <c r="AG267" i="13" s="1"/>
  <c r="X267" i="13"/>
  <c r="Y267" i="13" s="1"/>
  <c r="Q377" i="13"/>
  <c r="S378" i="13" s="1"/>
  <c r="R378" i="13" s="1"/>
  <c r="P378" i="13" s="1"/>
  <c r="AB267" i="13" l="1"/>
  <c r="AC267" i="13" s="1"/>
  <c r="T377" i="13"/>
  <c r="U377" i="13" s="1"/>
  <c r="AJ267" i="13" l="1"/>
  <c r="AA268" i="13"/>
  <c r="Z268" i="13" s="1"/>
  <c r="Q378" i="13"/>
  <c r="S379" i="13" s="1"/>
  <c r="R379" i="13" s="1"/>
  <c r="P379" i="13" s="1"/>
  <c r="W268" i="13" l="1"/>
  <c r="Y268" i="13" s="1"/>
  <c r="T378" i="13"/>
  <c r="U378" i="13" s="1"/>
  <c r="X268" i="13"/>
  <c r="AI268" i="13"/>
  <c r="AH268" i="13" s="1"/>
  <c r="AK267" i="13"/>
  <c r="AE268" i="13" l="1"/>
  <c r="AG268" i="13" s="1"/>
  <c r="AB268" i="13"/>
  <c r="AC268" i="13" s="1"/>
  <c r="AF268" i="13"/>
  <c r="Q379" i="13"/>
  <c r="S380" i="13" s="1"/>
  <c r="R380" i="13" s="1"/>
  <c r="P380" i="13" s="1"/>
  <c r="AA269" i="13" l="1"/>
  <c r="Z269" i="13" s="1"/>
  <c r="AJ268" i="13"/>
  <c r="AI269" i="13" s="1"/>
  <c r="AH269" i="13" s="1"/>
  <c r="T379" i="13"/>
  <c r="U379" i="13" s="1"/>
  <c r="Q380" i="13"/>
  <c r="AE269" i="13" l="1"/>
  <c r="W269" i="13"/>
  <c r="AK268" i="13"/>
  <c r="T380" i="13"/>
  <c r="U380" i="13" s="1"/>
  <c r="S381" i="13"/>
  <c r="AF269" i="13" l="1"/>
  <c r="AG269" i="13" s="1"/>
  <c r="X269" i="13"/>
  <c r="Y269" i="13" s="1"/>
  <c r="R381" i="13"/>
  <c r="P381" i="13" s="1"/>
  <c r="AB269" i="13" l="1"/>
  <c r="AC269" i="13" s="1"/>
  <c r="Q381" i="13"/>
  <c r="AJ269" i="13" l="1"/>
  <c r="AA270" i="13"/>
  <c r="Z270" i="13" s="1"/>
  <c r="S382" i="13"/>
  <c r="T381" i="13"/>
  <c r="U381" i="13" s="1"/>
  <c r="W270" i="13" l="1"/>
  <c r="Y270" i="13" s="1"/>
  <c r="X270" i="13"/>
  <c r="AI270" i="13"/>
  <c r="AH270" i="13" s="1"/>
  <c r="AK269" i="13"/>
  <c r="R382" i="13"/>
  <c r="P382" i="13" s="1"/>
  <c r="AE270" i="13" l="1"/>
  <c r="AB270" i="13"/>
  <c r="AC270" i="13" s="1"/>
  <c r="Q382" i="13"/>
  <c r="T382" i="13" s="1"/>
  <c r="U382" i="13" s="1"/>
  <c r="AA271" i="13" l="1"/>
  <c r="Z271" i="13" s="1"/>
  <c r="AF270" i="13"/>
  <c r="AG270" i="13" s="1"/>
  <c r="S383" i="13"/>
  <c r="R383" i="13" s="1"/>
  <c r="P383" i="13" s="1"/>
  <c r="W271" i="13" l="1"/>
  <c r="AJ270" i="13"/>
  <c r="AK270" i="13" s="1"/>
  <c r="Q383" i="13"/>
  <c r="AI271" i="13" l="1"/>
  <c r="AH271" i="13" s="1"/>
  <c r="X271" i="13"/>
  <c r="Y271" i="13" s="1"/>
  <c r="S384" i="13"/>
  <c r="T383" i="13"/>
  <c r="U383" i="13" s="1"/>
  <c r="AE271" i="13" l="1"/>
  <c r="AG271" i="13" s="1"/>
  <c r="AB271" i="13"/>
  <c r="AC271" i="13" s="1"/>
  <c r="AF271" i="13"/>
  <c r="R384" i="13"/>
  <c r="P384" i="13" s="1"/>
  <c r="AA272" i="13" l="1"/>
  <c r="Z272" i="13" s="1"/>
  <c r="AJ271" i="13"/>
  <c r="W272" i="13" l="1"/>
  <c r="Y272" i="13" s="1"/>
  <c r="X272" i="13"/>
  <c r="AI272" i="13"/>
  <c r="AH272" i="13" s="1"/>
  <c r="AK271" i="13"/>
  <c r="Q384" i="13"/>
  <c r="S385" i="13" s="1"/>
  <c r="R385" i="13" s="1"/>
  <c r="P385" i="13" s="1"/>
  <c r="AE272" i="13" l="1"/>
  <c r="AB272" i="13"/>
  <c r="AC272" i="13" s="1"/>
  <c r="T384" i="13"/>
  <c r="U384" i="13" s="1"/>
  <c r="Q385" i="13"/>
  <c r="T385" i="13" s="1"/>
  <c r="U385" i="13" l="1"/>
  <c r="AF272" i="13"/>
  <c r="AG272" i="13" s="1"/>
  <c r="S386" i="13"/>
  <c r="R386" i="13" s="1"/>
  <c r="P386" i="13" s="1"/>
  <c r="AA273" i="13"/>
  <c r="Z273" i="13" s="1"/>
  <c r="W273" i="13" l="1"/>
  <c r="AJ272" i="13"/>
  <c r="AI273" i="13" s="1"/>
  <c r="AH273" i="13" s="1"/>
  <c r="Q386" i="13"/>
  <c r="S387" i="13" s="1"/>
  <c r="R387" i="13" s="1"/>
  <c r="P387" i="13" s="1"/>
  <c r="AE273" i="13" l="1"/>
  <c r="AK272" i="13"/>
  <c r="X273" i="13"/>
  <c r="Y273" i="13" s="1"/>
  <c r="T386" i="13"/>
  <c r="U386" i="13" s="1"/>
  <c r="AB273" i="13" l="1"/>
  <c r="AA274" i="13" s="1"/>
  <c r="Z274" i="13" s="1"/>
  <c r="AF273" i="13"/>
  <c r="AG273" i="13" s="1"/>
  <c r="Q387" i="13"/>
  <c r="S388" i="13" s="1"/>
  <c r="R388" i="13" s="1"/>
  <c r="P388" i="13" s="1"/>
  <c r="W274" i="13" l="1"/>
  <c r="AC273" i="13"/>
  <c r="T387" i="13"/>
  <c r="U387" i="13" s="1"/>
  <c r="AJ273" i="13" l="1"/>
  <c r="X274" i="13"/>
  <c r="Y274" i="13" s="1"/>
  <c r="Q388" i="13"/>
  <c r="S389" i="13" s="1"/>
  <c r="R389" i="13" s="1"/>
  <c r="P389" i="13" s="1"/>
  <c r="AK273" i="13" l="1"/>
  <c r="AI274" i="13"/>
  <c r="AH274" i="13" s="1"/>
  <c r="AB274" i="13"/>
  <c r="AC274" i="13" s="1"/>
  <c r="T388" i="13"/>
  <c r="U388" i="13" s="1"/>
  <c r="Q389" i="13"/>
  <c r="AE274" i="13" l="1"/>
  <c r="AF274" i="13" s="1"/>
  <c r="AA275" i="13"/>
  <c r="Z275" i="13" s="1"/>
  <c r="T389" i="13"/>
  <c r="U389" i="13" s="1"/>
  <c r="S390" i="13"/>
  <c r="R390" i="13" s="1"/>
  <c r="P390" i="13" s="1"/>
  <c r="AG274" i="13" l="1"/>
  <c r="AJ274" i="13"/>
  <c r="AI275" i="13" s="1"/>
  <c r="AH275" i="13" s="1"/>
  <c r="W275" i="13"/>
  <c r="AK274" i="13" l="1"/>
  <c r="AE275" i="13"/>
  <c r="X275" i="13"/>
  <c r="Y275" i="13" s="1"/>
  <c r="Q390" i="13"/>
  <c r="S391" i="13" s="1"/>
  <c r="R391" i="13" s="1"/>
  <c r="P391" i="13" s="1"/>
  <c r="AB275" i="13" l="1"/>
  <c r="AC275" i="13" s="1"/>
  <c r="AF275" i="13"/>
  <c r="AG275" i="13" s="1"/>
  <c r="T390" i="13"/>
  <c r="U390" i="13" s="1"/>
  <c r="AA276" i="13" l="1"/>
  <c r="Z276" i="13" s="1"/>
  <c r="AJ275" i="13"/>
  <c r="Q391" i="13"/>
  <c r="S392" i="13" s="1"/>
  <c r="R392" i="13" s="1"/>
  <c r="P392" i="13" s="1"/>
  <c r="W276" i="13" l="1"/>
  <c r="T391" i="13"/>
  <c r="U391" i="13" s="1"/>
  <c r="AI276" i="13"/>
  <c r="AH276" i="13" s="1"/>
  <c r="AK275" i="13"/>
  <c r="Q392" i="13"/>
  <c r="T392" i="13" s="1"/>
  <c r="AE276" i="13" l="1"/>
  <c r="U392" i="13"/>
  <c r="X276" i="13"/>
  <c r="Y276" i="13" s="1"/>
  <c r="S393" i="13"/>
  <c r="R393" i="13" s="1"/>
  <c r="P393" i="13" s="1"/>
  <c r="AB276" i="13" l="1"/>
  <c r="AC276" i="13" s="1"/>
  <c r="AF276" i="13"/>
  <c r="AG276" i="13" s="1"/>
  <c r="AA277" i="13" l="1"/>
  <c r="Z277" i="13" s="1"/>
  <c r="AJ276" i="13"/>
  <c r="AI277" i="13" s="1"/>
  <c r="AH277" i="13" s="1"/>
  <c r="Q393" i="13"/>
  <c r="S394" i="13" s="1"/>
  <c r="R394" i="13" s="1"/>
  <c r="P394" i="13" s="1"/>
  <c r="AE277" i="13" l="1"/>
  <c r="W277" i="13"/>
  <c r="AK276" i="13"/>
  <c r="T393" i="13"/>
  <c r="U393" i="13" s="1"/>
  <c r="Q394" i="13"/>
  <c r="T394" i="13" s="1"/>
  <c r="U394" i="13" l="1"/>
  <c r="AF277" i="13"/>
  <c r="AG277" i="13" s="1"/>
  <c r="X277" i="13"/>
  <c r="Y277" i="13" s="1"/>
  <c r="S395" i="13"/>
  <c r="R395" i="13" s="1"/>
  <c r="P395" i="13" s="1"/>
  <c r="AB277" i="13" l="1"/>
  <c r="AC277" i="13" s="1"/>
  <c r="AJ277" i="13" l="1"/>
  <c r="AA278" i="13"/>
  <c r="Z278" i="13" s="1"/>
  <c r="Q395" i="13"/>
  <c r="S396" i="13" s="1"/>
  <c r="R396" i="13" s="1"/>
  <c r="P396" i="13" s="1"/>
  <c r="AK277" i="13" l="1"/>
  <c r="AI278" i="13"/>
  <c r="AH278" i="13" s="1"/>
  <c r="W278" i="13"/>
  <c r="T395" i="13"/>
  <c r="U395" i="13" s="1"/>
  <c r="Q396" i="13"/>
  <c r="AE278" i="13" l="1"/>
  <c r="AF278" i="13"/>
  <c r="AG278" i="13" s="1"/>
  <c r="X278" i="13"/>
  <c r="Y278" i="13" s="1"/>
  <c r="T396" i="13"/>
  <c r="S397" i="13"/>
  <c r="AB278" i="13" l="1"/>
  <c r="AC278" i="13" s="1"/>
  <c r="R397" i="13"/>
  <c r="P397" i="13" s="1"/>
  <c r="U396" i="13"/>
  <c r="AJ278" i="13" l="1"/>
  <c r="AI279" i="13" s="1"/>
  <c r="AH279" i="13" s="1"/>
  <c r="AA279" i="13"/>
  <c r="Z279" i="13" s="1"/>
  <c r="Q397" i="13"/>
  <c r="AK278" i="13" l="1"/>
  <c r="AE279" i="13"/>
  <c r="W279" i="13"/>
  <c r="Y279" i="13" s="1"/>
  <c r="X279" i="13"/>
  <c r="T397" i="13"/>
  <c r="S398" i="13"/>
  <c r="AF279" i="13" l="1"/>
  <c r="AG279" i="13" s="1"/>
  <c r="AB279" i="13"/>
  <c r="AC279" i="13" s="1"/>
  <c r="R398" i="13"/>
  <c r="P398" i="13" s="1"/>
  <c r="U397" i="13"/>
  <c r="AJ279" i="13" l="1"/>
  <c r="Q398" i="13"/>
  <c r="T398" i="13" s="1"/>
  <c r="U398" i="13" s="1"/>
  <c r="AA280" i="13"/>
  <c r="Z280" i="13" s="1"/>
  <c r="W280" i="13" l="1"/>
  <c r="S399" i="13"/>
  <c r="R399" i="13" s="1"/>
  <c r="P399" i="13" s="1"/>
  <c r="AI280" i="13"/>
  <c r="AH280" i="13" s="1"/>
  <c r="AK279" i="13"/>
  <c r="AE280" i="13" l="1"/>
  <c r="X280" i="13"/>
  <c r="Y280" i="13" s="1"/>
  <c r="Q399" i="13"/>
  <c r="AB280" i="13" l="1"/>
  <c r="AC280" i="13" s="1"/>
  <c r="AF280" i="13"/>
  <c r="AG280" i="13" s="1"/>
  <c r="S400" i="13"/>
  <c r="T399" i="13"/>
  <c r="AA281" i="13" l="1"/>
  <c r="Z281" i="13" s="1"/>
  <c r="AJ280" i="13"/>
  <c r="AK280" i="13" s="1"/>
  <c r="U399" i="13"/>
  <c r="R400" i="13"/>
  <c r="P400" i="13" s="1"/>
  <c r="W281" i="13" l="1"/>
  <c r="Y281" i="13" s="1"/>
  <c r="AI281" i="13"/>
  <c r="AH281" i="13" s="1"/>
  <c r="X281" i="13"/>
  <c r="AE281" i="13" l="1"/>
  <c r="AG281" i="13" s="1"/>
  <c r="AB281" i="13"/>
  <c r="AC281" i="13" s="1"/>
  <c r="AF281" i="13"/>
  <c r="Q400" i="13"/>
  <c r="S401" i="13" s="1"/>
  <c r="R401" i="13" s="1"/>
  <c r="P401" i="13" s="1"/>
  <c r="AA282" i="13" l="1"/>
  <c r="Z282" i="13" s="1"/>
  <c r="AJ281" i="13"/>
  <c r="T400" i="13"/>
  <c r="U400" i="13" s="1"/>
  <c r="Q401" i="13"/>
  <c r="W282" i="13" l="1"/>
  <c r="AI282" i="13"/>
  <c r="AH282" i="13" s="1"/>
  <c r="AK281" i="13"/>
  <c r="T401" i="13"/>
  <c r="U401" i="13" s="1"/>
  <c r="S402" i="13"/>
  <c r="AE282" i="13" l="1"/>
  <c r="X282" i="13"/>
  <c r="Y282" i="13" s="1"/>
  <c r="R402" i="13"/>
  <c r="P402" i="13" s="1"/>
  <c r="AB282" i="13" l="1"/>
  <c r="AC282" i="13" s="1"/>
  <c r="AF282" i="13"/>
  <c r="AG282" i="13" s="1"/>
  <c r="Q402" i="13"/>
  <c r="AA283" i="13" l="1"/>
  <c r="Z283" i="13" s="1"/>
  <c r="AJ282" i="13"/>
  <c r="AI283" i="13" s="1"/>
  <c r="AH283" i="13" s="1"/>
  <c r="T402" i="13"/>
  <c r="U402" i="13" s="1"/>
  <c r="S403" i="13"/>
  <c r="R403" i="13" s="1"/>
  <c r="P403" i="13" s="1"/>
  <c r="AE283" i="13" l="1"/>
  <c r="W283" i="13"/>
  <c r="Y283" i="13" s="1"/>
  <c r="AK282" i="13"/>
  <c r="X283" i="13"/>
  <c r="Q403" i="13"/>
  <c r="AB283" i="13" l="1"/>
  <c r="AC283" i="13" s="1"/>
  <c r="AF283" i="13"/>
  <c r="AG283" i="13" s="1"/>
  <c r="T403" i="13"/>
  <c r="U403" i="13" s="1"/>
  <c r="S404" i="13"/>
  <c r="R404" i="13" s="1"/>
  <c r="P404" i="13" s="1"/>
  <c r="AJ283" i="13" l="1"/>
  <c r="AK283" i="13" s="1"/>
  <c r="Q404" i="13"/>
  <c r="T404" i="13" s="1"/>
  <c r="U404" i="13" s="1"/>
  <c r="AA284" i="13"/>
  <c r="Z284" i="13" s="1"/>
  <c r="W284" i="13" l="1"/>
  <c r="AI284" i="13"/>
  <c r="AH284" i="13" s="1"/>
  <c r="Q41" i="13"/>
  <c r="V27" i="13" s="1"/>
  <c r="J21" i="53" s="1"/>
  <c r="AE284" i="13" l="1"/>
  <c r="AF284" i="13" s="1"/>
  <c r="X284" i="13"/>
  <c r="Y284" i="13" s="1"/>
  <c r="AG284" i="13" l="1"/>
  <c r="AB284" i="13"/>
  <c r="AC284" i="13" s="1"/>
  <c r="AJ284" i="13" l="1"/>
  <c r="AI285" i="13" s="1"/>
  <c r="AH285" i="13" s="1"/>
  <c r="AA285" i="13"/>
  <c r="Z285" i="13" s="1"/>
  <c r="AE285" i="13" l="1"/>
  <c r="AK284" i="13"/>
  <c r="W285" i="13"/>
  <c r="Y285" i="13" s="1"/>
  <c r="AF285" i="13"/>
  <c r="AG285" i="13" s="1"/>
  <c r="X285" i="13"/>
  <c r="AB285" i="13" l="1"/>
  <c r="AC285" i="13" s="1"/>
  <c r="AJ285" i="13" l="1"/>
  <c r="AA286" i="13"/>
  <c r="Z286" i="13" s="1"/>
  <c r="W286" i="13" l="1"/>
  <c r="Y286" i="13" s="1"/>
  <c r="X286" i="13"/>
  <c r="AI286" i="13"/>
  <c r="AH286" i="13" s="1"/>
  <c r="AK285" i="13"/>
  <c r="AE286" i="13" l="1"/>
  <c r="AB286" i="13"/>
  <c r="AC286" i="13" s="1"/>
  <c r="AA287" i="13" l="1"/>
  <c r="Z287" i="13" s="1"/>
  <c r="AF286" i="13"/>
  <c r="AG286" i="13" s="1"/>
  <c r="W287" i="13" l="1"/>
  <c r="AJ286" i="13"/>
  <c r="AI287" i="13" s="1"/>
  <c r="AH287" i="13" s="1"/>
  <c r="AE287" i="13" l="1"/>
  <c r="AG287" i="13" s="1"/>
  <c r="AK286" i="13"/>
  <c r="AF287" i="13"/>
  <c r="X287" i="13"/>
  <c r="Y287" i="13" s="1"/>
  <c r="AB287" i="13" l="1"/>
  <c r="AC287" i="13" s="1"/>
  <c r="AJ287" i="13" l="1"/>
  <c r="AA288" i="13"/>
  <c r="Z288" i="13" s="1"/>
  <c r="AK287" i="13" l="1"/>
  <c r="AI288" i="13"/>
  <c r="AH288" i="13" s="1"/>
  <c r="W288" i="13"/>
  <c r="AE288" i="13" l="1"/>
  <c r="AF288" i="13"/>
  <c r="AG288" i="13" s="1"/>
  <c r="X288" i="13"/>
  <c r="Y288" i="13" s="1"/>
  <c r="AB288" i="13" l="1"/>
  <c r="AC288" i="13" s="1"/>
  <c r="AJ288" i="13" l="1"/>
  <c r="AA289" i="13"/>
  <c r="Z289" i="13" s="1"/>
  <c r="AI289" i="13" l="1"/>
  <c r="AH289" i="13" s="1"/>
  <c r="AK288" i="13"/>
  <c r="AE289" i="13"/>
  <c r="W289" i="13"/>
  <c r="AF289" i="13" l="1"/>
  <c r="AG289" i="13" s="1"/>
  <c r="X289" i="13"/>
  <c r="Y289" i="13" s="1"/>
  <c r="AB289" i="13" l="1"/>
  <c r="AC289" i="13" s="1"/>
  <c r="AJ289" i="13" l="1"/>
  <c r="AA290" i="13"/>
  <c r="Z290" i="13" s="1"/>
  <c r="W290" i="13" l="1"/>
  <c r="AI290" i="13"/>
  <c r="AH290" i="13" s="1"/>
  <c r="AK289" i="13"/>
  <c r="AE290" i="13" l="1"/>
  <c r="X290" i="13"/>
  <c r="Y290" i="13" s="1"/>
  <c r="AB290" i="13" l="1"/>
  <c r="AC290" i="13" s="1"/>
  <c r="AF290" i="13"/>
  <c r="AG290" i="13" s="1"/>
  <c r="AN427" i="13"/>
  <c r="U417" i="13" s="1"/>
  <c r="H48" i="53" s="1"/>
  <c r="AA291" i="13" l="1"/>
  <c r="Z291" i="13" s="1"/>
  <c r="AJ290" i="13"/>
  <c r="AI291" i="13" s="1"/>
  <c r="AH291" i="13" s="1"/>
  <c r="V417" i="13"/>
  <c r="J48" i="53" s="1"/>
  <c r="AE291" i="13" l="1"/>
  <c r="W291" i="13"/>
  <c r="AK290" i="13"/>
  <c r="AV427" i="13"/>
  <c r="U418" i="13" s="1"/>
  <c r="H49" i="53" s="1"/>
  <c r="AF291" i="13" l="1"/>
  <c r="AG291" i="13" s="1"/>
  <c r="X291" i="13"/>
  <c r="Y291" i="13" s="1"/>
  <c r="V418" i="13"/>
  <c r="J49" i="53" s="1"/>
  <c r="AB291" i="13" l="1"/>
  <c r="AC291" i="13" s="1"/>
  <c r="P810" i="13"/>
  <c r="AJ291" i="13" l="1"/>
  <c r="AI292" i="13" s="1"/>
  <c r="AH292" i="13" s="1"/>
  <c r="S816" i="13"/>
  <c r="AA292" i="13"/>
  <c r="Z292" i="13" s="1"/>
  <c r="P816" i="13"/>
  <c r="G69" i="53"/>
  <c r="AK291" i="13" l="1"/>
  <c r="AE292" i="13"/>
  <c r="W292" i="13"/>
  <c r="Q816" i="13"/>
  <c r="I69" i="53"/>
  <c r="AF292" i="13" l="1"/>
  <c r="AG292" i="13" s="1"/>
  <c r="X292" i="13"/>
  <c r="Y292" i="13" s="1"/>
  <c r="S817" i="13"/>
  <c r="T816" i="13"/>
  <c r="U816" i="13" s="1"/>
  <c r="W810" i="13"/>
  <c r="AB292" i="13" l="1"/>
  <c r="AC292" i="13" s="1"/>
  <c r="W816" i="13"/>
  <c r="AA816" i="13"/>
  <c r="Z816" i="13" s="1"/>
  <c r="R817" i="13"/>
  <c r="P817" i="13" s="1"/>
  <c r="G70" i="53"/>
  <c r="I70" i="53"/>
  <c r="AJ292" i="13" l="1"/>
  <c r="AA293" i="13"/>
  <c r="Z293" i="13" s="1"/>
  <c r="X816" i="13"/>
  <c r="AB816" i="13" s="1"/>
  <c r="AA817" i="13" s="1"/>
  <c r="Z817" i="13" s="1"/>
  <c r="Q817" i="13"/>
  <c r="AK292" i="13" l="1"/>
  <c r="AI293" i="13"/>
  <c r="AH293" i="13" s="1"/>
  <c r="AE293" i="13" s="1"/>
  <c r="W817" i="13"/>
  <c r="W293" i="13"/>
  <c r="AC816" i="13"/>
  <c r="S818" i="13"/>
  <c r="R818" i="13" s="1"/>
  <c r="P818" i="13" s="1"/>
  <c r="T817" i="13"/>
  <c r="U817" i="13" s="1"/>
  <c r="AE810" i="13"/>
  <c r="X293" i="13" l="1"/>
  <c r="Y293" i="13" s="1"/>
  <c r="AB293" i="13" s="1"/>
  <c r="AC293" i="13" s="1"/>
  <c r="AI816" i="13"/>
  <c r="AH816" i="13" s="1"/>
  <c r="AF293" i="13"/>
  <c r="AG293" i="13" s="1"/>
  <c r="Q818" i="13"/>
  <c r="S819" i="13" s="1"/>
  <c r="R819" i="13" s="1"/>
  <c r="P819" i="13" s="1"/>
  <c r="AE816" i="13"/>
  <c r="G71" i="53"/>
  <c r="I71" i="53"/>
  <c r="AJ293" i="13" l="1"/>
  <c r="AF816" i="13"/>
  <c r="AJ816" i="13" s="1"/>
  <c r="AI817" i="13" s="1"/>
  <c r="AH817" i="13" s="1"/>
  <c r="AE817" i="13" s="1"/>
  <c r="X817" i="13"/>
  <c r="Q819" i="13"/>
  <c r="S820" i="13" s="1"/>
  <c r="R820" i="13" s="1"/>
  <c r="P820" i="13" s="1"/>
  <c r="T818" i="13"/>
  <c r="U818" i="13" s="1"/>
  <c r="AA294" i="13"/>
  <c r="Z294" i="13" s="1"/>
  <c r="AB817" i="13" l="1"/>
  <c r="W294" i="13"/>
  <c r="AI294" i="13"/>
  <c r="AH294" i="13" s="1"/>
  <c r="AK293" i="13"/>
  <c r="Q820" i="13"/>
  <c r="S821" i="13" s="1"/>
  <c r="R821" i="13" s="1"/>
  <c r="P821" i="13" s="1"/>
  <c r="T819" i="13"/>
  <c r="U819" i="13" s="1"/>
  <c r="AK816" i="13"/>
  <c r="AM810" i="13"/>
  <c r="AA818" i="13" l="1"/>
  <c r="Z818" i="13" s="1"/>
  <c r="W818" i="13" s="1"/>
  <c r="AC817" i="13"/>
  <c r="AE294" i="13"/>
  <c r="AN812" i="13"/>
  <c r="AR1169" i="13"/>
  <c r="AN1167" i="13"/>
  <c r="AN1162" i="13"/>
  <c r="AQ1159" i="13"/>
  <c r="AP1159" i="13" s="1"/>
  <c r="AR1156" i="13"/>
  <c r="AR1151" i="13"/>
  <c r="AQ1146" i="13"/>
  <c r="AP1146" i="13" s="1"/>
  <c r="AQ1143" i="13"/>
  <c r="AP1143" i="13" s="1"/>
  <c r="AR1140" i="13"/>
  <c r="AN1130" i="13"/>
  <c r="AR1124" i="13"/>
  <c r="AQ1116" i="13"/>
  <c r="AP1116" i="13" s="1"/>
  <c r="AN1114" i="13"/>
  <c r="AQ1108" i="13"/>
  <c r="AP1108" i="13" s="1"/>
  <c r="AR1105" i="13"/>
  <c r="AQ1097" i="13"/>
  <c r="AP1097" i="13" s="1"/>
  <c r="AN1095" i="13"/>
  <c r="AN1090" i="13"/>
  <c r="AQ1087" i="13"/>
  <c r="AP1087" i="13" s="1"/>
  <c r="AR1084" i="13"/>
  <c r="AR1079" i="13"/>
  <c r="AQ1074" i="13"/>
  <c r="AP1074" i="13" s="1"/>
  <c r="AR1071" i="13"/>
  <c r="AN1069" i="13"/>
  <c r="AQ1063" i="13"/>
  <c r="AP1063" i="13" s="1"/>
  <c r="AQ1060" i="13"/>
  <c r="AP1060" i="13" s="1"/>
  <c r="AN1058" i="13"/>
  <c r="AN1055" i="13"/>
  <c r="AQ1052" i="13"/>
  <c r="AP1052" i="13" s="1"/>
  <c r="AR1049" i="13"/>
  <c r="AN1047" i="13"/>
  <c r="AN1042" i="13"/>
  <c r="AN1039" i="13"/>
  <c r="AR1033" i="13"/>
  <c r="AN1031" i="13"/>
  <c r="AN1028" i="13"/>
  <c r="AQ1171" i="13"/>
  <c r="AP1171" i="13" s="1"/>
  <c r="AR1168" i="13"/>
  <c r="AQ1163" i="13"/>
  <c r="AP1163" i="13" s="1"/>
  <c r="AQ1158" i="13"/>
  <c r="AP1158" i="13" s="1"/>
  <c r="AN1156" i="13"/>
  <c r="AN1151" i="13"/>
  <c r="AQ1145" i="13"/>
  <c r="AP1145" i="13" s="1"/>
  <c r="AR1142" i="13"/>
  <c r="AN1140" i="13"/>
  <c r="AQ1131" i="13"/>
  <c r="AP1131" i="13" s="1"/>
  <c r="AN1129" i="13"/>
  <c r="AN1124" i="13"/>
  <c r="AR1115" i="13"/>
  <c r="AN1113" i="13"/>
  <c r="AQ1107" i="13"/>
  <c r="AP1107" i="13" s="1"/>
  <c r="AN1105" i="13"/>
  <c r="AQ1099" i="13"/>
  <c r="AP1099" i="13" s="1"/>
  <c r="AQ1096" i="13"/>
  <c r="AP1096" i="13" s="1"/>
  <c r="AQ1091" i="13"/>
  <c r="AP1091" i="13" s="1"/>
  <c r="AQ1086" i="13"/>
  <c r="AP1086" i="13" s="1"/>
  <c r="AN1084" i="13"/>
  <c r="AN1079" i="13"/>
  <c r="AQ1073" i="13"/>
  <c r="AP1073" i="13" s="1"/>
  <c r="AR1070" i="13"/>
  <c r="AN1068" i="13"/>
  <c r="AQ1062" i="13"/>
  <c r="AP1062" i="13" s="1"/>
  <c r="AQ1059" i="13"/>
  <c r="AP1059" i="13" s="1"/>
  <c r="AN1057" i="13"/>
  <c r="AR1051" i="13"/>
  <c r="AR1048" i="13"/>
  <c r="AN1165" i="13"/>
  <c r="AN1159" i="13"/>
  <c r="AR1155" i="13"/>
  <c r="AR1152" i="13"/>
  <c r="AN1150" i="13"/>
  <c r="AR1146" i="13"/>
  <c r="AR1139" i="13"/>
  <c r="AQ1136" i="13"/>
  <c r="AP1136" i="13" s="1"/>
  <c r="AN1133" i="13"/>
  <c r="AR1126" i="13"/>
  <c r="AR1123" i="13"/>
  <c r="AQ1120" i="13"/>
  <c r="AP1120" i="13" s="1"/>
  <c r="AR1110" i="13"/>
  <c r="AN1101" i="13"/>
  <c r="AR1097" i="13"/>
  <c r="AQ1094" i="13"/>
  <c r="AP1094" i="13" s="1"/>
  <c r="AQ1088" i="13"/>
  <c r="AP1088" i="13" s="1"/>
  <c r="AQ1085" i="13"/>
  <c r="AP1085" i="13" s="1"/>
  <c r="AR1072" i="13"/>
  <c r="AR1069" i="13"/>
  <c r="AN1063" i="13"/>
  <c r="AN1050" i="13"/>
  <c r="AQ1046" i="13"/>
  <c r="AP1046" i="13" s="1"/>
  <c r="AQ1043" i="13"/>
  <c r="AP1043" i="13" s="1"/>
  <c r="AR1040" i="13"/>
  <c r="AR1037" i="13"/>
  <c r="AR1034" i="13"/>
  <c r="AN1032" i="13"/>
  <c r="AR1028" i="13"/>
  <c r="AQ1025" i="13"/>
  <c r="AP1025" i="13" s="1"/>
  <c r="AR1022" i="13"/>
  <c r="AN1020" i="13"/>
  <c r="AQ1017" i="13"/>
  <c r="AP1017" i="13" s="1"/>
  <c r="AN1015" i="13"/>
  <c r="AQ1009" i="13"/>
  <c r="AP1009" i="13" s="1"/>
  <c r="AN1007" i="13"/>
  <c r="AQ1001" i="13"/>
  <c r="AP1001" i="13" s="1"/>
  <c r="AQ998" i="13"/>
  <c r="AP998" i="13" s="1"/>
  <c r="AQ995" i="13"/>
  <c r="AP995" i="13" s="1"/>
  <c r="AN993" i="13"/>
  <c r="AQ981" i="13"/>
  <c r="AP981" i="13" s="1"/>
  <c r="AR978" i="13"/>
  <c r="AN976" i="13"/>
  <c r="AR967" i="13"/>
  <c r="AN965" i="13"/>
  <c r="AQ962" i="13"/>
  <c r="AP962" i="13" s="1"/>
  <c r="AQ957" i="13"/>
  <c r="AP957" i="13" s="1"/>
  <c r="AR954" i="13"/>
  <c r="AR951" i="13"/>
  <c r="AQ943" i="13"/>
  <c r="AP943" i="13" s="1"/>
  <c r="AQ940" i="13"/>
  <c r="AP940" i="13" s="1"/>
  <c r="AR932" i="13"/>
  <c r="AN930" i="13"/>
  <c r="AR924" i="13"/>
  <c r="AR919" i="13"/>
  <c r="AR916" i="13"/>
  <c r="AN914" i="13"/>
  <c r="AQ908" i="13"/>
  <c r="AP908" i="13" s="1"/>
  <c r="AN906" i="13"/>
  <c r="AR900" i="13"/>
  <c r="AR895" i="13"/>
  <c r="AN893" i="13"/>
  <c r="AN888" i="13"/>
  <c r="AR879" i="13"/>
  <c r="AN877" i="13"/>
  <c r="AQ871" i="13"/>
  <c r="AP871" i="13" s="1"/>
  <c r="AR868" i="13"/>
  <c r="AQ863" i="13"/>
  <c r="AP863" i="13" s="1"/>
  <c r="AN861" i="13"/>
  <c r="AQ855" i="13"/>
  <c r="AP855" i="13" s="1"/>
  <c r="AN853" i="13"/>
  <c r="AN848" i="13"/>
  <c r="AQ842" i="13"/>
  <c r="AP842" i="13" s="1"/>
  <c r="AN840" i="13"/>
  <c r="AQ837" i="13"/>
  <c r="AP837" i="13" s="1"/>
  <c r="AN835" i="13"/>
  <c r="AQ829" i="13"/>
  <c r="AP829" i="13" s="1"/>
  <c r="AR824" i="13"/>
  <c r="AR821" i="13"/>
  <c r="AQ816" i="13"/>
  <c r="AP816" i="13" s="1"/>
  <c r="AN1171" i="13"/>
  <c r="AN1168" i="13"/>
  <c r="AR1164" i="13"/>
  <c r="AR1161" i="13"/>
  <c r="AR1158" i="13"/>
  <c r="AQ1155" i="13"/>
  <c r="AP1155" i="13" s="1"/>
  <c r="AQ1152" i="13"/>
  <c r="AP1152" i="13" s="1"/>
  <c r="AR1149" i="13"/>
  <c r="AN1143" i="13"/>
  <c r="AQ1139" i="13"/>
  <c r="AP1139" i="13" s="1"/>
  <c r="AR1132" i="13"/>
  <c r="AR1129" i="13"/>
  <c r="AQ1126" i="13"/>
  <c r="AP1126" i="13" s="1"/>
  <c r="AQ1123" i="13"/>
  <c r="AP1123" i="13" s="1"/>
  <c r="AN1117" i="13"/>
  <c r="AR1113" i="13"/>
  <c r="AQ1110" i="13"/>
  <c r="AP1110" i="13" s="1"/>
  <c r="AN1107" i="13"/>
  <c r="AR1100" i="13"/>
  <c r="AN1082" i="13"/>
  <c r="AN1076" i="13"/>
  <c r="AQ1072" i="13"/>
  <c r="AP1072" i="13" s="1"/>
  <c r="AQ1069" i="13"/>
  <c r="AP1069" i="13" s="1"/>
  <c r="AN1066" i="13"/>
  <c r="AR1062" i="13"/>
  <c r="AN1056" i="13"/>
  <c r="AN1053" i="13"/>
  <c r="AQ1049" i="13"/>
  <c r="AP1049" i="13" s="1"/>
  <c r="AQ1040" i="13"/>
  <c r="AP1040" i="13" s="1"/>
  <c r="AQ1037" i="13"/>
  <c r="AP1037" i="13" s="1"/>
  <c r="AQ1034" i="13"/>
  <c r="AP1034" i="13" s="1"/>
  <c r="AR1031" i="13"/>
  <c r="AQ1028" i="13"/>
  <c r="AP1028" i="13" s="1"/>
  <c r="AQ1022" i="13"/>
  <c r="AP1022" i="13" s="1"/>
  <c r="AR1019" i="13"/>
  <c r="AR1014" i="13"/>
  <c r="AR1006" i="13"/>
  <c r="AR992" i="13"/>
  <c r="AN990" i="13"/>
  <c r="AN987" i="13"/>
  <c r="AQ978" i="13"/>
  <c r="AP978" i="13" s="1"/>
  <c r="AR975" i="13"/>
  <c r="AN973" i="13"/>
  <c r="AQ967" i="13"/>
  <c r="AP967" i="13" s="1"/>
  <c r="AR964" i="13"/>
  <c r="AN960" i="13"/>
  <c r="AQ954" i="13"/>
  <c r="AP954" i="13" s="1"/>
  <c r="AQ951" i="13"/>
  <c r="AP951" i="13" s="1"/>
  <c r="AN949" i="13"/>
  <c r="AN946" i="13"/>
  <c r="AN938" i="13"/>
  <c r="AQ932" i="13"/>
  <c r="AP932" i="13" s="1"/>
  <c r="AR929" i="13"/>
  <c r="AN927" i="13"/>
  <c r="AQ924" i="13"/>
  <c r="AP924" i="13" s="1"/>
  <c r="AN922" i="13"/>
  <c r="AQ919" i="13"/>
  <c r="AP919" i="13" s="1"/>
  <c r="AQ916" i="13"/>
  <c r="AP916" i="13" s="1"/>
  <c r="AR913" i="13"/>
  <c r="AN911" i="13"/>
  <c r="AR905" i="13"/>
  <c r="AN903" i="13"/>
  <c r="AQ900" i="13"/>
  <c r="AP900" i="13" s="1"/>
  <c r="AQ895" i="13"/>
  <c r="AP895" i="13" s="1"/>
  <c r="AR892" i="13"/>
  <c r="AR887" i="13"/>
  <c r="AN885" i="13"/>
  <c r="AQ879" i="13"/>
  <c r="AP879" i="13" s="1"/>
  <c r="AR876" i="13"/>
  <c r="AN874" i="13"/>
  <c r="AQ868" i="13"/>
  <c r="AP868" i="13" s="1"/>
  <c r="AN866" i="13"/>
  <c r="AR860" i="13"/>
  <c r="AN858" i="13"/>
  <c r="AR852" i="13"/>
  <c r="AR847" i="13"/>
  <c r="AN845" i="13"/>
  <c r="AR839" i="13"/>
  <c r="AR834" i="13"/>
  <c r="AN827" i="13"/>
  <c r="AQ824" i="13"/>
  <c r="AP824" i="13" s="1"/>
  <c r="AQ821" i="13"/>
  <c r="AP821" i="13" s="1"/>
  <c r="AN819" i="13"/>
  <c r="AR1170" i="13"/>
  <c r="AR1167" i="13"/>
  <c r="AQ1164" i="13"/>
  <c r="AP1164" i="13" s="1"/>
  <c r="AQ1161" i="13"/>
  <c r="AP1161" i="13" s="1"/>
  <c r="AQ1149" i="13"/>
  <c r="AP1149" i="13" s="1"/>
  <c r="AN1146" i="13"/>
  <c r="AQ1142" i="13"/>
  <c r="AP1142" i="13" s="1"/>
  <c r="AN1136" i="13"/>
  <c r="AQ1132" i="13"/>
  <c r="AP1132" i="13" s="1"/>
  <c r="AQ1129" i="13"/>
  <c r="AP1129" i="13" s="1"/>
  <c r="AN1120" i="13"/>
  <c r="AR1116" i="13"/>
  <c r="AQ1113" i="13"/>
  <c r="AP1113" i="13" s="1"/>
  <c r="AR1106" i="13"/>
  <c r="AN1104" i="13"/>
  <c r="AQ1100" i="13"/>
  <c r="AP1100" i="13" s="1"/>
  <c r="AN1097" i="13"/>
  <c r="AN1094" i="13"/>
  <c r="AN1091" i="13"/>
  <c r="AN1085" i="13"/>
  <c r="AR1081" i="13"/>
  <c r="AR1078" i="13"/>
  <c r="AR1075" i="13"/>
  <c r="AR1065" i="13"/>
  <c r="AN1059" i="13"/>
  <c r="AR1055" i="13"/>
  <c r="AR1052" i="13"/>
  <c r="AN1046" i="13"/>
  <c r="AQ1031" i="13"/>
  <c r="AP1031" i="13" s="1"/>
  <c r="AN1025" i="13"/>
  <c r="AQ1019" i="13"/>
  <c r="AP1019" i="13" s="1"/>
  <c r="AQ1014" i="13"/>
  <c r="AP1014" i="13" s="1"/>
  <c r="AN1012" i="13"/>
  <c r="AQ1006" i="13"/>
  <c r="AP1006" i="13" s="1"/>
  <c r="AN1004" i="13"/>
  <c r="AN1001" i="13"/>
  <c r="AN998" i="13"/>
  <c r="AN995" i="13"/>
  <c r="AQ992" i="13"/>
  <c r="AP992" i="13" s="1"/>
  <c r="AR989" i="13"/>
  <c r="AR986" i="13"/>
  <c r="AN984" i="13"/>
  <c r="AN981" i="13"/>
  <c r="AQ975" i="13"/>
  <c r="AP975" i="13" s="1"/>
  <c r="AR972" i="13"/>
  <c r="AN970" i="13"/>
  <c r="AQ964" i="13"/>
  <c r="AP964" i="13" s="1"/>
  <c r="AR959" i="13"/>
  <c r="AN957" i="13"/>
  <c r="AR948" i="13"/>
  <c r="AR945" i="13"/>
  <c r="AN943" i="13"/>
  <c r="AR937" i="13"/>
  <c r="AN935" i="13"/>
  <c r="AQ929" i="13"/>
  <c r="AP929" i="13" s="1"/>
  <c r="AR926" i="13"/>
  <c r="AR921" i="13"/>
  <c r="AQ913" i="13"/>
  <c r="AP913" i="13" s="1"/>
  <c r="AR910" i="13"/>
  <c r="AQ905" i="13"/>
  <c r="AP905" i="13" s="1"/>
  <c r="AR902" i="13"/>
  <c r="AN898" i="13"/>
  <c r="AQ892" i="13"/>
  <c r="AP892" i="13" s="1"/>
  <c r="AN890" i="13"/>
  <c r="AQ887" i="13"/>
  <c r="AP887" i="13" s="1"/>
  <c r="AR884" i="13"/>
  <c r="AN882" i="13"/>
  <c r="AQ876" i="13"/>
  <c r="AP876" i="13" s="1"/>
  <c r="AR873" i="13"/>
  <c r="AN871" i="13"/>
  <c r="AR865" i="13"/>
  <c r="AQ860" i="13"/>
  <c r="AP860" i="13" s="1"/>
  <c r="AR857" i="13"/>
  <c r="AQ852" i="13"/>
  <c r="AP852" i="13" s="1"/>
  <c r="AN850" i="13"/>
  <c r="AQ847" i="13"/>
  <c r="AP847" i="13" s="1"/>
  <c r="AR844" i="13"/>
  <c r="AQ839" i="13"/>
  <c r="AP839" i="13" s="1"/>
  <c r="AQ834" i="13"/>
  <c r="AP834" i="13" s="1"/>
  <c r="AN832" i="13"/>
  <c r="AR826" i="13"/>
  <c r="AR818" i="13"/>
  <c r="AQ1170" i="13"/>
  <c r="AP1170" i="13" s="1"/>
  <c r="AQ1167" i="13"/>
  <c r="AP1167" i="13" s="1"/>
  <c r="AN1155" i="13"/>
  <c r="AN1149" i="13"/>
  <c r="AR1145" i="13"/>
  <c r="AN1139" i="13"/>
  <c r="AR1135" i="13"/>
  <c r="AN1126" i="13"/>
  <c r="AN1123" i="13"/>
  <c r="AR1119" i="13"/>
  <c r="AN1110" i="13"/>
  <c r="AQ1106" i="13"/>
  <c r="AP1106" i="13" s="1"/>
  <c r="AR1103" i="13"/>
  <c r="AR1096" i="13"/>
  <c r="AR1093" i="13"/>
  <c r="AR1090" i="13"/>
  <c r="AN1088" i="13"/>
  <c r="AQ1084" i="13"/>
  <c r="AP1084" i="13" s="1"/>
  <c r="AQ1081" i="13"/>
  <c r="AP1081" i="13" s="1"/>
  <c r="AQ1078" i="13"/>
  <c r="AP1078" i="13" s="1"/>
  <c r="AQ1075" i="13"/>
  <c r="AP1075" i="13" s="1"/>
  <c r="AR1068" i="13"/>
  <c r="AQ1065" i="13"/>
  <c r="AP1065" i="13" s="1"/>
  <c r="AN1062" i="13"/>
  <c r="AR1058" i="13"/>
  <c r="AQ1055" i="13"/>
  <c r="AP1055" i="13" s="1"/>
  <c r="AN1049" i="13"/>
  <c r="AR1045" i="13"/>
  <c r="AN1043" i="13"/>
  <c r="AN1040" i="13"/>
  <c r="AN1037" i="13"/>
  <c r="AR1027" i="13"/>
  <c r="AR1024" i="13"/>
  <c r="AN1017" i="13"/>
  <c r="AR1011" i="13"/>
  <c r="AN1009" i="13"/>
  <c r="AR1003" i="13"/>
  <c r="AR1000" i="13"/>
  <c r="AR997" i="13"/>
  <c r="AR994" i="13"/>
  <c r="AQ989" i="13"/>
  <c r="AP989" i="13" s="1"/>
  <c r="AQ986" i="13"/>
  <c r="AP986" i="13" s="1"/>
  <c r="AR983" i="13"/>
  <c r="AR980" i="13"/>
  <c r="AN978" i="13"/>
  <c r="AQ972" i="13"/>
  <c r="AP972" i="13" s="1"/>
  <c r="AR969" i="13"/>
  <c r="AN967" i="13"/>
  <c r="AN962" i="13"/>
  <c r="AQ959" i="13"/>
  <c r="AP959" i="13" s="1"/>
  <c r="AR956" i="13"/>
  <c r="AN954" i="13"/>
  <c r="AQ948" i="13"/>
  <c r="AP948" i="13" s="1"/>
  <c r="AQ945" i="13"/>
  <c r="AP945" i="13" s="1"/>
  <c r="AR942" i="13"/>
  <c r="AN940" i="13"/>
  <c r="AQ937" i="13"/>
  <c r="AP937" i="13" s="1"/>
  <c r="AR934" i="13"/>
  <c r="AN932" i="13"/>
  <c r="AQ926" i="13"/>
  <c r="AP926" i="13" s="1"/>
  <c r="AQ921" i="13"/>
  <c r="AP921" i="13" s="1"/>
  <c r="AN919" i="13"/>
  <c r="AQ910" i="13"/>
  <c r="AP910" i="13" s="1"/>
  <c r="AN908" i="13"/>
  <c r="AQ902" i="13"/>
  <c r="AP902" i="13" s="1"/>
  <c r="AR897" i="13"/>
  <c r="AN895" i="13"/>
  <c r="AR889" i="13"/>
  <c r="AQ884" i="13"/>
  <c r="AP884" i="13" s="1"/>
  <c r="AR881" i="13"/>
  <c r="AN879" i="13"/>
  <c r="AQ873" i="13"/>
  <c r="AP873" i="13" s="1"/>
  <c r="AR870" i="13"/>
  <c r="AQ865" i="13"/>
  <c r="AP865" i="13" s="1"/>
  <c r="AN863" i="13"/>
  <c r="AQ857" i="13"/>
  <c r="AP857" i="13" s="1"/>
  <c r="AN855" i="13"/>
  <c r="AR849" i="13"/>
  <c r="AQ844" i="13"/>
  <c r="AP844" i="13" s="1"/>
  <c r="AN842" i="13"/>
  <c r="AN837" i="13"/>
  <c r="AR831" i="13"/>
  <c r="AN829" i="13"/>
  <c r="AQ826" i="13"/>
  <c r="AP826" i="13" s="1"/>
  <c r="AN824" i="13"/>
  <c r="AN821" i="13"/>
  <c r="AQ818" i="13"/>
  <c r="AP818" i="13" s="1"/>
  <c r="AN816" i="13"/>
  <c r="AN1164" i="13"/>
  <c r="AN1161" i="13"/>
  <c r="AN1158" i="13"/>
  <c r="AR1154" i="13"/>
  <c r="AN1152" i="13"/>
  <c r="AR1148" i="13"/>
  <c r="AN1142" i="13"/>
  <c r="AR1138" i="13"/>
  <c r="AQ1135" i="13"/>
  <c r="AP1135" i="13" s="1"/>
  <c r="AN1132" i="13"/>
  <c r="AR1128" i="13"/>
  <c r="AR1125" i="13"/>
  <c r="AR1122" i="13"/>
  <c r="AQ1119" i="13"/>
  <c r="AP1119" i="13" s="1"/>
  <c r="AR1112" i="13"/>
  <c r="AR1109" i="13"/>
  <c r="AQ1103" i="13"/>
  <c r="AP1103" i="13" s="1"/>
  <c r="AN1100" i="13"/>
  <c r="AQ1093" i="13"/>
  <c r="AP1093" i="13" s="1"/>
  <c r="AQ1090" i="13"/>
  <c r="AP1090" i="13" s="1"/>
  <c r="AR1087" i="13"/>
  <c r="AN1072" i="13"/>
  <c r="AQ1068" i="13"/>
  <c r="AP1068" i="13" s="1"/>
  <c r="AR1061" i="13"/>
  <c r="AQ1058" i="13"/>
  <c r="AP1058" i="13" s="1"/>
  <c r="AQ1048" i="13"/>
  <c r="AP1048" i="13" s="1"/>
  <c r="AQ1045" i="13"/>
  <c r="AP1045" i="13" s="1"/>
  <c r="AR1042" i="13"/>
  <c r="AR1039" i="13"/>
  <c r="AR1036" i="13"/>
  <c r="AN1034" i="13"/>
  <c r="AR1030" i="13"/>
  <c r="AQ1027" i="13"/>
  <c r="AP1027" i="13" s="1"/>
  <c r="AQ1024" i="13"/>
  <c r="AP1024" i="13" s="1"/>
  <c r="AN1022" i="13"/>
  <c r="AR1016" i="13"/>
  <c r="AQ1011" i="13"/>
  <c r="AP1011" i="13" s="1"/>
  <c r="AR1008" i="13"/>
  <c r="AQ1003" i="13"/>
  <c r="AP1003" i="13" s="1"/>
  <c r="AQ1000" i="13"/>
  <c r="AP1000" i="13" s="1"/>
  <c r="AQ997" i="13"/>
  <c r="AP997" i="13" s="1"/>
  <c r="AQ994" i="13"/>
  <c r="AP994" i="13" s="1"/>
  <c r="AQ983" i="13"/>
  <c r="AP983" i="13" s="1"/>
  <c r="AQ980" i="13"/>
  <c r="AP980" i="13" s="1"/>
  <c r="AR977" i="13"/>
  <c r="AN975" i="13"/>
  <c r="AQ969" i="13"/>
  <c r="AP969" i="13" s="1"/>
  <c r="AR966" i="13"/>
  <c r="AR961" i="13"/>
  <c r="AQ956" i="13"/>
  <c r="AP956" i="13" s="1"/>
  <c r="AR953" i="13"/>
  <c r="AN951" i="13"/>
  <c r="AQ942" i="13"/>
  <c r="AP942" i="13" s="1"/>
  <c r="AR939" i="13"/>
  <c r="AQ934" i="13"/>
  <c r="AP934" i="13" s="1"/>
  <c r="AR931" i="13"/>
  <c r="AN929" i="13"/>
  <c r="AN924" i="13"/>
  <c r="AR918" i="13"/>
  <c r="AN916" i="13"/>
  <c r="AN913" i="13"/>
  <c r="AR907" i="13"/>
  <c r="AN905" i="13"/>
  <c r="AN900" i="13"/>
  <c r="AQ897" i="13"/>
  <c r="AP897" i="13" s="1"/>
  <c r="AR894" i="13"/>
  <c r="AN892" i="13"/>
  <c r="AQ889" i="13"/>
  <c r="AP889" i="13" s="1"/>
  <c r="AN887" i="13"/>
  <c r="AQ881" i="13"/>
  <c r="AP881" i="13" s="1"/>
  <c r="AR878" i="13"/>
  <c r="AQ870" i="13"/>
  <c r="AP870" i="13" s="1"/>
  <c r="AN868" i="13"/>
  <c r="AR862" i="13"/>
  <c r="AN860" i="13"/>
  <c r="AR854" i="13"/>
  <c r="AN852" i="13"/>
  <c r="AQ849" i="13"/>
  <c r="AP849" i="13" s="1"/>
  <c r="AN847" i="13"/>
  <c r="AR841" i="13"/>
  <c r="AR836" i="13"/>
  <c r="AQ831" i="13"/>
  <c r="AP831" i="13" s="1"/>
  <c r="AR828" i="13"/>
  <c r="AR823" i="13"/>
  <c r="AR820" i="13"/>
  <c r="AQ1168" i="13"/>
  <c r="AP1168" i="13" s="1"/>
  <c r="AN1163" i="13"/>
  <c r="AQ1157" i="13"/>
  <c r="AP1157" i="13" s="1"/>
  <c r="AN1153" i="13"/>
  <c r="AQ1147" i="13"/>
  <c r="AP1147" i="13" s="1"/>
  <c r="AN1135" i="13"/>
  <c r="AQ1130" i="13"/>
  <c r="AP1130" i="13" s="1"/>
  <c r="AN1125" i="13"/>
  <c r="AR1118" i="13"/>
  <c r="AQ1102" i="13"/>
  <c r="AP1102" i="13" s="1"/>
  <c r="AN1092" i="13"/>
  <c r="AR1080" i="13"/>
  <c r="AQ1076" i="13"/>
  <c r="AP1076" i="13" s="1"/>
  <c r="AQ1064" i="13"/>
  <c r="AP1064" i="13" s="1"/>
  <c r="AQ1053" i="13"/>
  <c r="AP1053" i="13" s="1"/>
  <c r="AR1047" i="13"/>
  <c r="AN1038" i="13"/>
  <c r="AQ1032" i="13"/>
  <c r="AP1032" i="13" s="1"/>
  <c r="AR1026" i="13"/>
  <c r="AR1021" i="13"/>
  <c r="AN1018" i="13"/>
  <c r="AQ1004" i="13"/>
  <c r="AP1004" i="13" s="1"/>
  <c r="AN994" i="13"/>
  <c r="AN989" i="13"/>
  <c r="AR984" i="13"/>
  <c r="AR979" i="13"/>
  <c r="AQ974" i="13"/>
  <c r="AP974" i="13" s="1"/>
  <c r="AQ970" i="13"/>
  <c r="AP970" i="13" s="1"/>
  <c r="AR965" i="13"/>
  <c r="AN942" i="13"/>
  <c r="AQ933" i="13"/>
  <c r="AP933" i="13" s="1"/>
  <c r="AR923" i="13"/>
  <c r="AN915" i="13"/>
  <c r="AN910" i="13"/>
  <c r="AR896" i="13"/>
  <c r="AR891" i="13"/>
  <c r="AQ874" i="13"/>
  <c r="AP874" i="13" s="1"/>
  <c r="AQ869" i="13"/>
  <c r="AP869" i="13" s="1"/>
  <c r="AR864" i="13"/>
  <c r="AR859" i="13"/>
  <c r="AN856" i="13"/>
  <c r="AQ846" i="13"/>
  <c r="AP846" i="13" s="1"/>
  <c r="AR842" i="13"/>
  <c r="AQ833" i="13"/>
  <c r="AP833" i="13" s="1"/>
  <c r="AQ828" i="13"/>
  <c r="AP828" i="13" s="1"/>
  <c r="AN820" i="13"/>
  <c r="AQ1165" i="13"/>
  <c r="AP1165" i="13" s="1"/>
  <c r="AN1144" i="13"/>
  <c r="AN1138" i="13"/>
  <c r="AR1131" i="13"/>
  <c r="AR1121" i="13"/>
  <c r="AQ1115" i="13"/>
  <c r="AP1115" i="13" s="1"/>
  <c r="AN1111" i="13"/>
  <c r="AN1099" i="13"/>
  <c r="AN1089" i="13"/>
  <c r="AN1078" i="13"/>
  <c r="AN1073" i="13"/>
  <c r="AN1067" i="13"/>
  <c r="AN1061" i="13"/>
  <c r="AQ1050" i="13"/>
  <c r="AP1050" i="13" s="1"/>
  <c r="AQ1029" i="13"/>
  <c r="AP1029" i="13" s="1"/>
  <c r="AN1024" i="13"/>
  <c r="AN1019" i="13"/>
  <c r="AQ1010" i="13"/>
  <c r="AP1010" i="13" s="1"/>
  <c r="AR1005" i="13"/>
  <c r="AR1001" i="13"/>
  <c r="AQ991" i="13"/>
  <c r="AP991" i="13" s="1"/>
  <c r="AN986" i="13"/>
  <c r="AR976" i="13"/>
  <c r="AQ953" i="13"/>
  <c r="AP953" i="13" s="1"/>
  <c r="AR949" i="13"/>
  <c r="AQ944" i="13"/>
  <c r="AP944" i="13" s="1"/>
  <c r="AQ930" i="13"/>
  <c r="AP930" i="13" s="1"/>
  <c r="AR925" i="13"/>
  <c r="AN912" i="13"/>
  <c r="AQ903" i="13"/>
  <c r="AP903" i="13" s="1"/>
  <c r="AQ880" i="13"/>
  <c r="AP880" i="13" s="1"/>
  <c r="AR871" i="13"/>
  <c r="AR866" i="13"/>
  <c r="AN862" i="13"/>
  <c r="AR848" i="13"/>
  <c r="AR843" i="13"/>
  <c r="AR835" i="13"/>
  <c r="AR830" i="13"/>
  <c r="AQ817" i="13"/>
  <c r="AP817" i="13" s="1"/>
  <c r="AR1162" i="13"/>
  <c r="AQ1151" i="13"/>
  <c r="AP1151" i="13" s="1"/>
  <c r="AN1141" i="13"/>
  <c r="AR1134" i="13"/>
  <c r="AQ1124" i="13"/>
  <c r="AP1124" i="13" s="1"/>
  <c r="AQ1118" i="13"/>
  <c r="AP1118" i="13" s="1"/>
  <c r="AQ1112" i="13"/>
  <c r="AP1112" i="13" s="1"/>
  <c r="AN1108" i="13"/>
  <c r="AN1102" i="13"/>
  <c r="AN1096" i="13"/>
  <c r="AR1091" i="13"/>
  <c r="AQ1080" i="13"/>
  <c r="AP1080" i="13" s="1"/>
  <c r="AN1075" i="13"/>
  <c r="AQ1047" i="13"/>
  <c r="AP1047" i="13" s="1"/>
  <c r="AQ1036" i="13"/>
  <c r="AP1036" i="13" s="1"/>
  <c r="AQ1026" i="13"/>
  <c r="AP1026" i="13" s="1"/>
  <c r="AQ1021" i="13"/>
  <c r="AP1021" i="13" s="1"/>
  <c r="AR1017" i="13"/>
  <c r="AN1013" i="13"/>
  <c r="AN999" i="13"/>
  <c r="AR993" i="13"/>
  <c r="AR988" i="13"/>
  <c r="AQ984" i="13"/>
  <c r="AP984" i="13" s="1"/>
  <c r="AQ979" i="13"/>
  <c r="AP979" i="13" s="1"/>
  <c r="AQ965" i="13"/>
  <c r="AP965" i="13" s="1"/>
  <c r="AN961" i="13"/>
  <c r="AN952" i="13"/>
  <c r="AN947" i="13"/>
  <c r="AR941" i="13"/>
  <c r="AN937" i="13"/>
  <c r="AN928" i="13"/>
  <c r="AQ923" i="13"/>
  <c r="AP923" i="13" s="1"/>
  <c r="AN920" i="13"/>
  <c r="AR914" i="13"/>
  <c r="AR909" i="13"/>
  <c r="AR904" i="13"/>
  <c r="AQ896" i="13"/>
  <c r="AP896" i="13" s="1"/>
  <c r="AQ891" i="13"/>
  <c r="AP891" i="13" s="1"/>
  <c r="AN883" i="13"/>
  <c r="AN878" i="13"/>
  <c r="AN873" i="13"/>
  <c r="AQ864" i="13"/>
  <c r="AP864" i="13" s="1"/>
  <c r="AQ859" i="13"/>
  <c r="AP859" i="13" s="1"/>
  <c r="AR855" i="13"/>
  <c r="AN851" i="13"/>
  <c r="AQ841" i="13"/>
  <c r="AP841" i="13" s="1"/>
  <c r="AN838" i="13"/>
  <c r="AN825" i="13"/>
  <c r="AR819" i="13"/>
  <c r="AR1171" i="13"/>
  <c r="AN1116" i="13"/>
  <c r="AQ1083" i="13"/>
  <c r="AP1083" i="13" s="1"/>
  <c r="AQ1056" i="13"/>
  <c r="AP1056" i="13" s="1"/>
  <c r="AR1044" i="13"/>
  <c r="AR1029" i="13"/>
  <c r="AR1010" i="13"/>
  <c r="AQ996" i="13"/>
  <c r="AP996" i="13" s="1"/>
  <c r="AR991" i="13"/>
  <c r="AN959" i="13"/>
  <c r="AN955" i="13"/>
  <c r="AQ939" i="13"/>
  <c r="AP939" i="13" s="1"/>
  <c r="AR930" i="13"/>
  <c r="AN926" i="13"/>
  <c r="AQ917" i="13"/>
  <c r="AP917" i="13" s="1"/>
  <c r="AQ907" i="13"/>
  <c r="AP907" i="13" s="1"/>
  <c r="AQ890" i="13"/>
  <c r="AP890" i="13" s="1"/>
  <c r="AR880" i="13"/>
  <c r="AN867" i="13"/>
  <c r="AN849" i="13"/>
  <c r="AN836" i="13"/>
  <c r="AR817" i="13"/>
  <c r="AN1035" i="13"/>
  <c r="AR958" i="13"/>
  <c r="AR875" i="13"/>
  <c r="AR1166" i="13"/>
  <c r="AQ1162" i="13"/>
  <c r="AP1162" i="13" s="1"/>
  <c r="AN1157" i="13"/>
  <c r="AN1147" i="13"/>
  <c r="AQ1140" i="13"/>
  <c r="AP1140" i="13" s="1"/>
  <c r="AQ1134" i="13"/>
  <c r="AP1134" i="13" s="1"/>
  <c r="AQ1128" i="13"/>
  <c r="AP1128" i="13" s="1"/>
  <c r="AN1118" i="13"/>
  <c r="AR1107" i="13"/>
  <c r="AR1101" i="13"/>
  <c r="AR1095" i="13"/>
  <c r="AN1086" i="13"/>
  <c r="AR1074" i="13"/>
  <c r="AN1070" i="13"/>
  <c r="AN1064" i="13"/>
  <c r="AR1057" i="13"/>
  <c r="AN1052" i="13"/>
  <c r="AR1041" i="13"/>
  <c r="AQ1016" i="13"/>
  <c r="AP1016" i="13" s="1"/>
  <c r="AR1012" i="13"/>
  <c r="AN1008" i="13"/>
  <c r="AN1003" i="13"/>
  <c r="AR998" i="13"/>
  <c r="AQ993" i="13"/>
  <c r="AP993" i="13" s="1"/>
  <c r="AQ988" i="13"/>
  <c r="AP988" i="13" s="1"/>
  <c r="AR960" i="13"/>
  <c r="AN956" i="13"/>
  <c r="AR950" i="13"/>
  <c r="AR946" i="13"/>
  <c r="AQ941" i="13"/>
  <c r="AP941" i="13" s="1"/>
  <c r="AR936" i="13"/>
  <c r="AN933" i="13"/>
  <c r="AR927" i="13"/>
  <c r="AQ918" i="13"/>
  <c r="AP918" i="13" s="1"/>
  <c r="AQ914" i="13"/>
  <c r="AP914" i="13" s="1"/>
  <c r="AQ909" i="13"/>
  <c r="AP909" i="13" s="1"/>
  <c r="AQ904" i="13"/>
  <c r="AP904" i="13" s="1"/>
  <c r="AN901" i="13"/>
  <c r="AR886" i="13"/>
  <c r="AR882" i="13"/>
  <c r="AR877" i="13"/>
  <c r="AR872" i="13"/>
  <c r="AN869" i="13"/>
  <c r="AQ854" i="13"/>
  <c r="AP854" i="13" s="1"/>
  <c r="AR850" i="13"/>
  <c r="AR837" i="13"/>
  <c r="AN833" i="13"/>
  <c r="AQ823" i="13"/>
  <c r="AP823" i="13" s="1"/>
  <c r="AQ819" i="13"/>
  <c r="AP819" i="13" s="1"/>
  <c r="AR940" i="13"/>
  <c r="AQ1154" i="13"/>
  <c r="AP1154" i="13" s="1"/>
  <c r="AQ1127" i="13"/>
  <c r="AP1127" i="13" s="1"/>
  <c r="AQ1039" i="13"/>
  <c r="AP1039" i="13" s="1"/>
  <c r="AN1006" i="13"/>
  <c r="AN977" i="13"/>
  <c r="AR944" i="13"/>
  <c r="AN876" i="13"/>
  <c r="AN844" i="13"/>
  <c r="AQ1044" i="13"/>
  <c r="AP1044" i="13" s="1"/>
  <c r="AR971" i="13"/>
  <c r="AQ1166" i="13"/>
  <c r="AP1166" i="13" s="1"/>
  <c r="AQ1156" i="13"/>
  <c r="AP1156" i="13" s="1"/>
  <c r="AN1145" i="13"/>
  <c r="AN1134" i="13"/>
  <c r="AR1117" i="13"/>
  <c r="AQ1101" i="13"/>
  <c r="AP1101" i="13" s="1"/>
  <c r="AQ1095" i="13"/>
  <c r="AP1095" i="13" s="1"/>
  <c r="AR1085" i="13"/>
  <c r="AR1063" i="13"/>
  <c r="AQ1057" i="13"/>
  <c r="AP1057" i="13" s="1"/>
  <c r="AQ1051" i="13"/>
  <c r="AP1051" i="13" s="1"/>
  <c r="AR1046" i="13"/>
  <c r="AQ1041" i="13"/>
  <c r="AP1041" i="13" s="1"/>
  <c r="AN1036" i="13"/>
  <c r="AQ1030" i="13"/>
  <c r="AP1030" i="13" s="1"/>
  <c r="AN1026" i="13"/>
  <c r="AN1021" i="13"/>
  <c r="AQ1012" i="13"/>
  <c r="AP1012" i="13" s="1"/>
  <c r="AR1007" i="13"/>
  <c r="AR1002" i="13"/>
  <c r="AN983" i="13"/>
  <c r="AN979" i="13"/>
  <c r="AN974" i="13"/>
  <c r="AN969" i="13"/>
  <c r="AN964" i="13"/>
  <c r="AQ960" i="13"/>
  <c r="AP960" i="13" s="1"/>
  <c r="AR955" i="13"/>
  <c r="AQ950" i="13"/>
  <c r="AP950" i="13" s="1"/>
  <c r="AQ946" i="13"/>
  <c r="AP946" i="13" s="1"/>
  <c r="AQ936" i="13"/>
  <c r="AP936" i="13" s="1"/>
  <c r="AQ931" i="13"/>
  <c r="AP931" i="13" s="1"/>
  <c r="AQ927" i="13"/>
  <c r="AP927" i="13" s="1"/>
  <c r="AN923" i="13"/>
  <c r="AR899" i="13"/>
  <c r="AQ886" i="13"/>
  <c r="AP886" i="13" s="1"/>
  <c r="AQ882" i="13"/>
  <c r="AP882" i="13" s="1"/>
  <c r="AQ877" i="13"/>
  <c r="AP877" i="13" s="1"/>
  <c r="AQ872" i="13"/>
  <c r="AP872" i="13" s="1"/>
  <c r="AR867" i="13"/>
  <c r="AN864" i="13"/>
  <c r="AN859" i="13"/>
  <c r="AQ850" i="13"/>
  <c r="AP850" i="13" s="1"/>
  <c r="AN846" i="13"/>
  <c r="AN841" i="13"/>
  <c r="AQ836" i="13"/>
  <c r="AP836" i="13" s="1"/>
  <c r="AR832" i="13"/>
  <c r="AN828" i="13"/>
  <c r="AN1166" i="13"/>
  <c r="AQ1160" i="13"/>
  <c r="AP1160" i="13" s="1"/>
  <c r="AQ1150" i="13"/>
  <c r="AP1150" i="13" s="1"/>
  <c r="AQ1144" i="13"/>
  <c r="AP1144" i="13" s="1"/>
  <c r="AQ1138" i="13"/>
  <c r="AP1138" i="13" s="1"/>
  <c r="AQ1133" i="13"/>
  <c r="AP1133" i="13" s="1"/>
  <c r="AR1127" i="13"/>
  <c r="AR1111" i="13"/>
  <c r="AQ1105" i="13"/>
  <c r="AP1105" i="13" s="1"/>
  <c r="AR1099" i="13"/>
  <c r="AQ1089" i="13"/>
  <c r="AP1089" i="13" s="1"/>
  <c r="AR1083" i="13"/>
  <c r="AQ1079" i="13"/>
  <c r="AP1079" i="13" s="1"/>
  <c r="AR1073" i="13"/>
  <c r="AQ1067" i="13"/>
  <c r="AP1067" i="13" s="1"/>
  <c r="AQ1061" i="13"/>
  <c r="AP1061" i="13" s="1"/>
  <c r="AR1056" i="13"/>
  <c r="AN1051" i="13"/>
  <c r="AN1045" i="13"/>
  <c r="AN1041" i="13"/>
  <c r="AQ1035" i="13"/>
  <c r="AP1035" i="13" s="1"/>
  <c r="AN1030" i="13"/>
  <c r="AQ1020" i="13"/>
  <c r="AP1020" i="13" s="1"/>
  <c r="AN1016" i="13"/>
  <c r="AN1011" i="13"/>
  <c r="AR996" i="13"/>
  <c r="AN992" i="13"/>
  <c r="AR987" i="13"/>
  <c r="AQ982" i="13"/>
  <c r="AP982" i="13" s="1"/>
  <c r="AQ973" i="13"/>
  <c r="AP973" i="13" s="1"/>
  <c r="AQ968" i="13"/>
  <c r="AP968" i="13" s="1"/>
  <c r="AQ963" i="13"/>
  <c r="AP963" i="13" s="1"/>
  <c r="AN945" i="13"/>
  <c r="AN936" i="13"/>
  <c r="AN931" i="13"/>
  <c r="AQ922" i="13"/>
  <c r="AP922" i="13" s="1"/>
  <c r="AR917" i="13"/>
  <c r="AQ912" i="13"/>
  <c r="AP912" i="13" s="1"/>
  <c r="AR908" i="13"/>
  <c r="AN904" i="13"/>
  <c r="AQ894" i="13"/>
  <c r="AP894" i="13" s="1"/>
  <c r="AR890" i="13"/>
  <c r="AN886" i="13"/>
  <c r="AQ862" i="13"/>
  <c r="AP862" i="13" s="1"/>
  <c r="AQ858" i="13"/>
  <c r="AP858" i="13" s="1"/>
  <c r="AR853" i="13"/>
  <c r="AQ845" i="13"/>
  <c r="AP845" i="13" s="1"/>
  <c r="AQ840" i="13"/>
  <c r="AP840" i="13" s="1"/>
  <c r="AQ827" i="13"/>
  <c r="AP827" i="13" s="1"/>
  <c r="AR822" i="13"/>
  <c r="AN818" i="13"/>
  <c r="AR1165" i="13"/>
  <c r="AN1122" i="13"/>
  <c r="AQ1111" i="13"/>
  <c r="AP1111" i="13" s="1"/>
  <c r="AR1094" i="13"/>
  <c r="AR1050" i="13"/>
  <c r="AR1015" i="13"/>
  <c r="AN1002" i="13"/>
  <c r="AQ987" i="13"/>
  <c r="AP987" i="13" s="1"/>
  <c r="AN972" i="13"/>
  <c r="AN950" i="13"/>
  <c r="AR935" i="13"/>
  <c r="AR903" i="13"/>
  <c r="AR885" i="13"/>
  <c r="AN872" i="13"/>
  <c r="AQ853" i="13"/>
  <c r="AP853" i="13" s="1"/>
  <c r="AN831" i="13"/>
  <c r="AQ822" i="13"/>
  <c r="AP822" i="13" s="1"/>
  <c r="AN968" i="13"/>
  <c r="AQ885" i="13"/>
  <c r="AP885" i="13" s="1"/>
  <c r="AR1160" i="13"/>
  <c r="AR1150" i="13"/>
  <c r="AR1144" i="13"/>
  <c r="AR1133" i="13"/>
  <c r="AN1128" i="13"/>
  <c r="AQ1122" i="13"/>
  <c r="AP1122" i="13" s="1"/>
  <c r="AQ1117" i="13"/>
  <c r="AP1117" i="13" s="1"/>
  <c r="AN1112" i="13"/>
  <c r="AN1106" i="13"/>
  <c r="AR1089" i="13"/>
  <c r="AN1080" i="13"/>
  <c r="AN1074" i="13"/>
  <c r="AR1067" i="13"/>
  <c r="AR1035" i="13"/>
  <c r="AR1025" i="13"/>
  <c r="AR1020" i="13"/>
  <c r="AQ1007" i="13"/>
  <c r="AP1007" i="13" s="1"/>
  <c r="AQ1002" i="13"/>
  <c r="AP1002" i="13" s="1"/>
  <c r="AN997" i="13"/>
  <c r="AN988" i="13"/>
  <c r="AR982" i="13"/>
  <c r="AQ977" i="13"/>
  <c r="AP977" i="13" s="1"/>
  <c r="AR973" i="13"/>
  <c r="AR968" i="13"/>
  <c r="AR963" i="13"/>
  <c r="AQ955" i="13"/>
  <c r="AP955" i="13" s="1"/>
  <c r="AN941" i="13"/>
  <c r="AR922" i="13"/>
  <c r="AN918" i="13"/>
  <c r="AR912" i="13"/>
  <c r="AN909" i="13"/>
  <c r="AQ899" i="13"/>
  <c r="AP899" i="13" s="1"/>
  <c r="AN896" i="13"/>
  <c r="AN891" i="13"/>
  <c r="AQ867" i="13"/>
  <c r="AP867" i="13" s="1"/>
  <c r="AR863" i="13"/>
  <c r="AR858" i="13"/>
  <c r="AN854" i="13"/>
  <c r="AR845" i="13"/>
  <c r="AR840" i="13"/>
  <c r="AQ832" i="13"/>
  <c r="AP832" i="13" s="1"/>
  <c r="AR827" i="13"/>
  <c r="AN823" i="13"/>
  <c r="AN881" i="13"/>
  <c r="AR1054" i="13"/>
  <c r="AQ1015" i="13"/>
  <c r="AP1015" i="13" s="1"/>
  <c r="AN982" i="13"/>
  <c r="AQ935" i="13"/>
  <c r="AP935" i="13" s="1"/>
  <c r="AN899" i="13"/>
  <c r="AN857" i="13"/>
  <c r="AR1159" i="13"/>
  <c r="AQ1125" i="13"/>
  <c r="AP1125" i="13" s="1"/>
  <c r="AR1092" i="13"/>
  <c r="AQ1077" i="13"/>
  <c r="AP1077" i="13" s="1"/>
  <c r="AN1044" i="13"/>
  <c r="AN1029" i="13"/>
  <c r="AN1014" i="13"/>
  <c r="AN1000" i="13"/>
  <c r="AQ985" i="13"/>
  <c r="AP985" i="13" s="1"/>
  <c r="AN944" i="13"/>
  <c r="AR915" i="13"/>
  <c r="AN902" i="13"/>
  <c r="AN889" i="13"/>
  <c r="AQ861" i="13"/>
  <c r="AP861" i="13" s="1"/>
  <c r="AQ820" i="13"/>
  <c r="AP820" i="13" s="1"/>
  <c r="AR1141" i="13"/>
  <c r="AN1109" i="13"/>
  <c r="AQ1092" i="13"/>
  <c r="AP1092" i="13" s="1"/>
  <c r="AN1077" i="13"/>
  <c r="AN1060" i="13"/>
  <c r="AR1043" i="13"/>
  <c r="AR1013" i="13"/>
  <c r="AR999" i="13"/>
  <c r="AN971" i="13"/>
  <c r="AN958" i="13"/>
  <c r="AR943" i="13"/>
  <c r="AR928" i="13"/>
  <c r="AQ915" i="13"/>
  <c r="AP915" i="13" s="1"/>
  <c r="AR901" i="13"/>
  <c r="AR888" i="13"/>
  <c r="AN875" i="13"/>
  <c r="AN834" i="13"/>
  <c r="AR1157" i="13"/>
  <c r="AQ1141" i="13"/>
  <c r="AP1141" i="13" s="1"/>
  <c r="AR1108" i="13"/>
  <c r="AR1076" i="13"/>
  <c r="AR1059" i="13"/>
  <c r="AQ1042" i="13"/>
  <c r="AP1042" i="13" s="1"/>
  <c r="AN1027" i="13"/>
  <c r="AQ1013" i="13"/>
  <c r="AP1013" i="13" s="1"/>
  <c r="AQ999" i="13"/>
  <c r="AP999" i="13" s="1"/>
  <c r="AN985" i="13"/>
  <c r="AR970" i="13"/>
  <c r="AR957" i="13"/>
  <c r="AQ928" i="13"/>
  <c r="AP928" i="13" s="1"/>
  <c r="AQ901" i="13"/>
  <c r="AP901" i="13" s="1"/>
  <c r="AQ888" i="13"/>
  <c r="AP888" i="13" s="1"/>
  <c r="AR874" i="13"/>
  <c r="AR846" i="13"/>
  <c r="AR833" i="13"/>
  <c r="AN1170" i="13"/>
  <c r="AN1154" i="13"/>
  <c r="AR1137" i="13"/>
  <c r="AQ1121" i="13"/>
  <c r="AP1121" i="13" s="1"/>
  <c r="AR1104" i="13"/>
  <c r="AR1088" i="13"/>
  <c r="AQ1071" i="13"/>
  <c r="AP1071" i="13" s="1"/>
  <c r="AQ1054" i="13"/>
  <c r="AP1054" i="13" s="1"/>
  <c r="AR1038" i="13"/>
  <c r="AR1023" i="13"/>
  <c r="AN996" i="13"/>
  <c r="AR981" i="13"/>
  <c r="AQ966" i="13"/>
  <c r="AP966" i="13" s="1"/>
  <c r="AQ925" i="13"/>
  <c r="AP925" i="13" s="1"/>
  <c r="AR911" i="13"/>
  <c r="AR898" i="13"/>
  <c r="AR856" i="13"/>
  <c r="AQ843" i="13"/>
  <c r="AP843" i="13" s="1"/>
  <c r="AQ830" i="13"/>
  <c r="AP830" i="13" s="1"/>
  <c r="AQ1169" i="13"/>
  <c r="AP1169" i="13" s="1"/>
  <c r="AR1153" i="13"/>
  <c r="AQ1137" i="13"/>
  <c r="AP1137" i="13" s="1"/>
  <c r="AN1121" i="13"/>
  <c r="AQ1104" i="13"/>
  <c r="AP1104" i="13" s="1"/>
  <c r="AQ1038" i="13"/>
  <c r="AP1038" i="13" s="1"/>
  <c r="AQ1023" i="13"/>
  <c r="AP1023" i="13" s="1"/>
  <c r="AN1010" i="13"/>
  <c r="AR995" i="13"/>
  <c r="AN953" i="13"/>
  <c r="AN939" i="13"/>
  <c r="AQ911" i="13"/>
  <c r="AP911" i="13" s="1"/>
  <c r="AQ898" i="13"/>
  <c r="AP898" i="13" s="1"/>
  <c r="AN884" i="13"/>
  <c r="AQ856" i="13"/>
  <c r="AP856" i="13" s="1"/>
  <c r="AN817" i="13"/>
  <c r="AQ1153" i="13"/>
  <c r="AP1153" i="13" s="1"/>
  <c r="AN1137" i="13"/>
  <c r="AR1120" i="13"/>
  <c r="AN1103" i="13"/>
  <c r="AN1087" i="13"/>
  <c r="AN1071" i="13"/>
  <c r="AN1054" i="13"/>
  <c r="AR1009" i="13"/>
  <c r="AR952" i="13"/>
  <c r="AR938" i="13"/>
  <c r="AR883" i="13"/>
  <c r="AN870" i="13"/>
  <c r="AN830" i="13"/>
  <c r="AR816" i="13"/>
  <c r="AN1169" i="13"/>
  <c r="AR1136" i="13"/>
  <c r="AN1119" i="13"/>
  <c r="AR1102" i="13"/>
  <c r="AR1086" i="13"/>
  <c r="AQ1070" i="13"/>
  <c r="AP1070" i="13" s="1"/>
  <c r="AR1053" i="13"/>
  <c r="AN1023" i="13"/>
  <c r="AQ1008" i="13"/>
  <c r="AP1008" i="13" s="1"/>
  <c r="AN980" i="13"/>
  <c r="AN966" i="13"/>
  <c r="AQ952" i="13"/>
  <c r="AP952" i="13" s="1"/>
  <c r="AQ938" i="13"/>
  <c r="AP938" i="13" s="1"/>
  <c r="AN925" i="13"/>
  <c r="AN897" i="13"/>
  <c r="AQ883" i="13"/>
  <c r="AP883" i="13" s="1"/>
  <c r="AR869" i="13"/>
  <c r="AN843" i="13"/>
  <c r="AR829" i="13"/>
  <c r="AN1160" i="13"/>
  <c r="AN1115" i="13"/>
  <c r="AN1081" i="13"/>
  <c r="AQ1033" i="13"/>
  <c r="AP1033" i="13" s="1"/>
  <c r="AN1005" i="13"/>
  <c r="AQ971" i="13"/>
  <c r="AP971" i="13" s="1"/>
  <c r="AQ866" i="13"/>
  <c r="AP866" i="13" s="1"/>
  <c r="AQ838" i="13"/>
  <c r="AP838" i="13" s="1"/>
  <c r="AR1060" i="13"/>
  <c r="AQ1018" i="13"/>
  <c r="AP1018" i="13" s="1"/>
  <c r="AQ990" i="13"/>
  <c r="AP990" i="13" s="1"/>
  <c r="AQ949" i="13"/>
  <c r="AP949" i="13" s="1"/>
  <c r="AQ920" i="13"/>
  <c r="AP920" i="13" s="1"/>
  <c r="AR851" i="13"/>
  <c r="AQ976" i="13"/>
  <c r="AP976" i="13" s="1"/>
  <c r="AR947" i="13"/>
  <c r="AN917" i="13"/>
  <c r="AQ1148" i="13"/>
  <c r="AP1148" i="13" s="1"/>
  <c r="AR1114" i="13"/>
  <c r="AR1077" i="13"/>
  <c r="AR1004" i="13"/>
  <c r="AN963" i="13"/>
  <c r="AN934" i="13"/>
  <c r="AQ1114" i="13"/>
  <c r="AP1114" i="13" s="1"/>
  <c r="AR1066" i="13"/>
  <c r="AN1033" i="13"/>
  <c r="AR962" i="13"/>
  <c r="AR933" i="13"/>
  <c r="AN894" i="13"/>
  <c r="AQ835" i="13"/>
  <c r="AP835" i="13" s="1"/>
  <c r="AN948" i="13"/>
  <c r="AQ851" i="13"/>
  <c r="AP851" i="13" s="1"/>
  <c r="AN1131" i="13"/>
  <c r="AN1148" i="13"/>
  <c r="AQ1109" i="13"/>
  <c r="AP1109" i="13" s="1"/>
  <c r="AQ1066" i="13"/>
  <c r="AP1066" i="13" s="1"/>
  <c r="AR1032" i="13"/>
  <c r="AQ961" i="13"/>
  <c r="AP961" i="13" s="1"/>
  <c r="AR893" i="13"/>
  <c r="AN865" i="13"/>
  <c r="AN826" i="13"/>
  <c r="AN1098" i="13"/>
  <c r="AR985" i="13"/>
  <c r="AN822" i="13"/>
  <c r="AN1093" i="13"/>
  <c r="AR1147" i="13"/>
  <c r="AR1098" i="13"/>
  <c r="AN1065" i="13"/>
  <c r="AN991" i="13"/>
  <c r="AN921" i="13"/>
  <c r="AQ893" i="13"/>
  <c r="AP893" i="13" s="1"/>
  <c r="AR861" i="13"/>
  <c r="AR825" i="13"/>
  <c r="AR1163" i="13"/>
  <c r="AR1130" i="13"/>
  <c r="AN1083" i="13"/>
  <c r="AQ947" i="13"/>
  <c r="AP947" i="13" s="1"/>
  <c r="AN907" i="13"/>
  <c r="AR1143" i="13"/>
  <c r="AQ1098" i="13"/>
  <c r="AP1098" i="13" s="1"/>
  <c r="AR1064" i="13"/>
  <c r="AR1018" i="13"/>
  <c r="AR990" i="13"/>
  <c r="AQ958" i="13"/>
  <c r="AP958" i="13" s="1"/>
  <c r="AR920" i="13"/>
  <c r="AQ825" i="13"/>
  <c r="AP825" i="13" s="1"/>
  <c r="AN1127" i="13"/>
  <c r="AR1082" i="13"/>
  <c r="AN1048" i="13"/>
  <c r="AQ1005" i="13"/>
  <c r="AP1005" i="13" s="1"/>
  <c r="AR906" i="13"/>
  <c r="AQ878" i="13"/>
  <c r="AP878" i="13" s="1"/>
  <c r="AN839" i="13"/>
  <c r="AN880" i="13"/>
  <c r="AQ1082" i="13"/>
  <c r="AP1082" i="13" s="1"/>
  <c r="AR974" i="13"/>
  <c r="AQ906" i="13"/>
  <c r="AP906" i="13" s="1"/>
  <c r="AQ875" i="13"/>
  <c r="AP875" i="13" s="1"/>
  <c r="AR838" i="13"/>
  <c r="AQ848" i="13"/>
  <c r="AP848" i="13" s="1"/>
  <c r="AF817" i="13"/>
  <c r="X294" i="13"/>
  <c r="Y294" i="13" s="1"/>
  <c r="AN811" i="13"/>
  <c r="U801" i="13" s="1"/>
  <c r="AM816" i="13"/>
  <c r="AS816" i="13" s="1"/>
  <c r="T820" i="13"/>
  <c r="U820" i="13" s="1"/>
  <c r="G72" i="53"/>
  <c r="X818" i="13" l="1"/>
  <c r="Y818" i="13" s="1"/>
  <c r="AJ817" i="13"/>
  <c r="AK817" i="13" s="1"/>
  <c r="AF294" i="13"/>
  <c r="AG294" i="13" s="1"/>
  <c r="AB294" i="13"/>
  <c r="AC294" i="13" s="1"/>
  <c r="Q821" i="13"/>
  <c r="S822" i="13" s="1"/>
  <c r="R822" i="13" s="1"/>
  <c r="P822" i="13" s="1"/>
  <c r="AS817" i="13"/>
  <c r="AS818" i="13" s="1"/>
  <c r="AS819" i="13" s="1"/>
  <c r="AS820" i="13" s="1"/>
  <c r="AS821" i="13" s="1"/>
  <c r="AS822" i="13" s="1"/>
  <c r="AS823" i="13" s="1"/>
  <c r="AS824" i="13" s="1"/>
  <c r="AS825" i="13" s="1"/>
  <c r="AS826" i="13" s="1"/>
  <c r="AS827" i="13" s="1"/>
  <c r="AS828" i="13" s="1"/>
  <c r="AS829" i="13" s="1"/>
  <c r="AS830" i="13" s="1"/>
  <c r="AS831" i="13" s="1"/>
  <c r="AS832" i="13" s="1"/>
  <c r="AS833" i="13" s="1"/>
  <c r="AS834" i="13" s="1"/>
  <c r="AS835" i="13" s="1"/>
  <c r="AS836" i="13" s="1"/>
  <c r="AS837" i="13" s="1"/>
  <c r="AS838" i="13" s="1"/>
  <c r="AS839" i="13" s="1"/>
  <c r="AS840" i="13" s="1"/>
  <c r="AS841" i="13" s="1"/>
  <c r="AS842" i="13" s="1"/>
  <c r="AS843" i="13" s="1"/>
  <c r="AS844" i="13" s="1"/>
  <c r="AS845" i="13" s="1"/>
  <c r="AS846" i="13" s="1"/>
  <c r="AS847" i="13" s="1"/>
  <c r="AS848" i="13" s="1"/>
  <c r="AS849" i="13" s="1"/>
  <c r="AS850" i="13" s="1"/>
  <c r="AS851" i="13" s="1"/>
  <c r="AS852" i="13" s="1"/>
  <c r="AS853" i="13" s="1"/>
  <c r="AS854" i="13" s="1"/>
  <c r="AS855" i="13" s="1"/>
  <c r="AS856" i="13" s="1"/>
  <c r="AS857" i="13" s="1"/>
  <c r="AS858" i="13" s="1"/>
  <c r="AS859" i="13" s="1"/>
  <c r="AS860" i="13" s="1"/>
  <c r="AS861" i="13" s="1"/>
  <c r="AS862" i="13" s="1"/>
  <c r="AS863" i="13" s="1"/>
  <c r="AS864" i="13" s="1"/>
  <c r="AS865" i="13" s="1"/>
  <c r="AS866" i="13" s="1"/>
  <c r="AS867" i="13" s="1"/>
  <c r="AS868" i="13" s="1"/>
  <c r="AS869" i="13" s="1"/>
  <c r="AS870" i="13" s="1"/>
  <c r="AS871" i="13" s="1"/>
  <c r="AS872" i="13" s="1"/>
  <c r="AS873" i="13" s="1"/>
  <c r="AS874" i="13" s="1"/>
  <c r="AS875" i="13" s="1"/>
  <c r="AS876" i="13" s="1"/>
  <c r="AS877" i="13" s="1"/>
  <c r="AS878" i="13" s="1"/>
  <c r="AS879" i="13" s="1"/>
  <c r="AS880" i="13" s="1"/>
  <c r="AS881" i="13" s="1"/>
  <c r="AS882" i="13" s="1"/>
  <c r="AS883" i="13" s="1"/>
  <c r="AS884" i="13" s="1"/>
  <c r="AS885" i="13" s="1"/>
  <c r="AS886" i="13" s="1"/>
  <c r="AS887" i="13" s="1"/>
  <c r="AS888" i="13" s="1"/>
  <c r="AS889" i="13" s="1"/>
  <c r="AS890" i="13" s="1"/>
  <c r="AS891" i="13" s="1"/>
  <c r="AS892" i="13" s="1"/>
  <c r="AS893" i="13" s="1"/>
  <c r="AS894" i="13" s="1"/>
  <c r="AS895" i="13" s="1"/>
  <c r="AS896" i="13" s="1"/>
  <c r="AS897" i="13" s="1"/>
  <c r="AS898" i="13" s="1"/>
  <c r="AS899" i="13" s="1"/>
  <c r="AS900" i="13" s="1"/>
  <c r="AS901" i="13" s="1"/>
  <c r="AS902" i="13" s="1"/>
  <c r="AS903" i="13" s="1"/>
  <c r="AS904" i="13" s="1"/>
  <c r="AS905" i="13" s="1"/>
  <c r="AS906" i="13" s="1"/>
  <c r="AS907" i="13" s="1"/>
  <c r="AS908" i="13" s="1"/>
  <c r="AS909" i="13" s="1"/>
  <c r="AS910" i="13" s="1"/>
  <c r="AS911" i="13" s="1"/>
  <c r="AS912" i="13" s="1"/>
  <c r="AS913" i="13" s="1"/>
  <c r="AS914" i="13" s="1"/>
  <c r="AS915" i="13" s="1"/>
  <c r="AS916" i="13" s="1"/>
  <c r="AS917" i="13" s="1"/>
  <c r="AS918" i="13" s="1"/>
  <c r="AS919" i="13" s="1"/>
  <c r="AS920" i="13" s="1"/>
  <c r="AS921" i="13" s="1"/>
  <c r="AS922" i="13" s="1"/>
  <c r="AS923" i="13" s="1"/>
  <c r="AS924" i="13" s="1"/>
  <c r="AS925" i="13" s="1"/>
  <c r="AS926" i="13" s="1"/>
  <c r="AS927" i="13" s="1"/>
  <c r="AS928" i="13" s="1"/>
  <c r="AS929" i="13" s="1"/>
  <c r="AS930" i="13" s="1"/>
  <c r="AS931" i="13" s="1"/>
  <c r="AS932" i="13" s="1"/>
  <c r="AS933" i="13" s="1"/>
  <c r="AS934" i="13" s="1"/>
  <c r="AS935" i="13" s="1"/>
  <c r="AS936" i="13" s="1"/>
  <c r="AS937" i="13" s="1"/>
  <c r="AS938" i="13" s="1"/>
  <c r="AS939" i="13" s="1"/>
  <c r="AS940" i="13" s="1"/>
  <c r="AS941" i="13" s="1"/>
  <c r="AS942" i="13" s="1"/>
  <c r="AS943" i="13" s="1"/>
  <c r="AS944" i="13" s="1"/>
  <c r="AS945" i="13" s="1"/>
  <c r="AS946" i="13" s="1"/>
  <c r="AS947" i="13" s="1"/>
  <c r="AS948" i="13" s="1"/>
  <c r="AS949" i="13" s="1"/>
  <c r="AS950" i="13" s="1"/>
  <c r="AS951" i="13" s="1"/>
  <c r="AS952" i="13" s="1"/>
  <c r="AS953" i="13" s="1"/>
  <c r="AS954" i="13" s="1"/>
  <c r="AS955" i="13" s="1"/>
  <c r="AS956" i="13" s="1"/>
  <c r="AS957" i="13" s="1"/>
  <c r="AS958" i="13" s="1"/>
  <c r="AS959" i="13" s="1"/>
  <c r="AS960" i="13" s="1"/>
  <c r="AS961" i="13" s="1"/>
  <c r="AS962" i="13" s="1"/>
  <c r="AS963" i="13" s="1"/>
  <c r="AS964" i="13" s="1"/>
  <c r="AS965" i="13" s="1"/>
  <c r="AS966" i="13" s="1"/>
  <c r="AS967" i="13" s="1"/>
  <c r="AS968" i="13" s="1"/>
  <c r="AS969" i="13" s="1"/>
  <c r="AS970" i="13" s="1"/>
  <c r="AS971" i="13" s="1"/>
  <c r="AS972" i="13" s="1"/>
  <c r="AS973" i="13" s="1"/>
  <c r="AS974" i="13" s="1"/>
  <c r="AS975" i="13" s="1"/>
  <c r="AS976" i="13" s="1"/>
  <c r="AS977" i="13" s="1"/>
  <c r="AS978" i="13" s="1"/>
  <c r="AS979" i="13" s="1"/>
  <c r="AS980" i="13" s="1"/>
  <c r="AS981" i="13" s="1"/>
  <c r="AS982" i="13" s="1"/>
  <c r="AS983" i="13" s="1"/>
  <c r="AS984" i="13" s="1"/>
  <c r="AS985" i="13" s="1"/>
  <c r="AS986" i="13" s="1"/>
  <c r="AS987" i="13" s="1"/>
  <c r="AS988" i="13" s="1"/>
  <c r="AS989" i="13" s="1"/>
  <c r="AS990" i="13" s="1"/>
  <c r="AS991" i="13" s="1"/>
  <c r="AS992" i="13" s="1"/>
  <c r="AS993" i="13" s="1"/>
  <c r="AS994" i="13" s="1"/>
  <c r="AS995" i="13" s="1"/>
  <c r="AS996" i="13" s="1"/>
  <c r="AS997" i="13" s="1"/>
  <c r="AS998" i="13" s="1"/>
  <c r="AS999" i="13" s="1"/>
  <c r="AS1000" i="13" s="1"/>
  <c r="AS1001" i="13" s="1"/>
  <c r="AS1002" i="13" s="1"/>
  <c r="AS1003" i="13" s="1"/>
  <c r="AS1004" i="13" s="1"/>
  <c r="AS1005" i="13" s="1"/>
  <c r="AS1006" i="13" s="1"/>
  <c r="AS1007" i="13" s="1"/>
  <c r="AS1008" i="13" s="1"/>
  <c r="AS1009" i="13" s="1"/>
  <c r="AS1010" i="13" s="1"/>
  <c r="AS1011" i="13" s="1"/>
  <c r="AS1012" i="13" s="1"/>
  <c r="AS1013" i="13" s="1"/>
  <c r="AS1014" i="13" s="1"/>
  <c r="AS1015" i="13" s="1"/>
  <c r="AS1016" i="13" s="1"/>
  <c r="AS1017" i="13" s="1"/>
  <c r="AS1018" i="13" s="1"/>
  <c r="AS1019" i="13" s="1"/>
  <c r="AS1020" i="13" s="1"/>
  <c r="AS1021" i="13" s="1"/>
  <c r="AS1022" i="13" s="1"/>
  <c r="AS1023" i="13" s="1"/>
  <c r="AS1024" i="13" s="1"/>
  <c r="AS1025" i="13" s="1"/>
  <c r="AS1026" i="13" s="1"/>
  <c r="AS1027" i="13" s="1"/>
  <c r="AS1028" i="13" s="1"/>
  <c r="AS1029" i="13" s="1"/>
  <c r="AS1030" i="13" s="1"/>
  <c r="AS1031" i="13" s="1"/>
  <c r="AS1032" i="13" s="1"/>
  <c r="AS1033" i="13" s="1"/>
  <c r="AS1034" i="13" s="1"/>
  <c r="AS1035" i="13" s="1"/>
  <c r="AS1036" i="13" s="1"/>
  <c r="AS1037" i="13" s="1"/>
  <c r="AS1038" i="13" s="1"/>
  <c r="AS1039" i="13" s="1"/>
  <c r="AS1040" i="13" s="1"/>
  <c r="AS1041" i="13" s="1"/>
  <c r="AS1042" i="13" s="1"/>
  <c r="AS1043" i="13" s="1"/>
  <c r="AS1044" i="13" s="1"/>
  <c r="AS1045" i="13" s="1"/>
  <c r="AS1046" i="13" s="1"/>
  <c r="AS1047" i="13" s="1"/>
  <c r="AS1048" i="13" s="1"/>
  <c r="AS1049" i="13" s="1"/>
  <c r="AS1050" i="13" s="1"/>
  <c r="AS1051" i="13" s="1"/>
  <c r="AS1052" i="13" s="1"/>
  <c r="AS1053" i="13" s="1"/>
  <c r="AS1054" i="13" s="1"/>
  <c r="AS1055" i="13" s="1"/>
  <c r="AS1056" i="13" s="1"/>
  <c r="AS1057" i="13" s="1"/>
  <c r="AS1058" i="13" s="1"/>
  <c r="AS1059" i="13" s="1"/>
  <c r="AS1060" i="13" s="1"/>
  <c r="AS1061" i="13" s="1"/>
  <c r="AS1062" i="13" s="1"/>
  <c r="AS1063" i="13" s="1"/>
  <c r="AS1064" i="13" s="1"/>
  <c r="AS1065" i="13" s="1"/>
  <c r="AS1066" i="13" s="1"/>
  <c r="AS1067" i="13" s="1"/>
  <c r="AS1068" i="13" s="1"/>
  <c r="AS1069" i="13" s="1"/>
  <c r="AS1070" i="13" s="1"/>
  <c r="AS1071" i="13" s="1"/>
  <c r="AS1072" i="13" s="1"/>
  <c r="AS1073" i="13" s="1"/>
  <c r="AS1074" i="13" s="1"/>
  <c r="AS1075" i="13" s="1"/>
  <c r="AS1076" i="13" s="1"/>
  <c r="AS1077" i="13" s="1"/>
  <c r="AS1078" i="13" s="1"/>
  <c r="AS1079" i="13" s="1"/>
  <c r="AS1080" i="13" s="1"/>
  <c r="AS1081" i="13" s="1"/>
  <c r="AS1082" i="13" s="1"/>
  <c r="AS1083" i="13" s="1"/>
  <c r="AS1084" i="13" s="1"/>
  <c r="AS1085" i="13" s="1"/>
  <c r="AS1086" i="13" s="1"/>
  <c r="AS1087" i="13" s="1"/>
  <c r="AS1088" i="13" s="1"/>
  <c r="AS1089" i="13" s="1"/>
  <c r="AS1090" i="13" s="1"/>
  <c r="AS1091" i="13" s="1"/>
  <c r="AS1092" i="13" s="1"/>
  <c r="AS1093" i="13" s="1"/>
  <c r="AS1094" i="13" s="1"/>
  <c r="AS1095" i="13" s="1"/>
  <c r="AS1096" i="13" s="1"/>
  <c r="AS1097" i="13" s="1"/>
  <c r="AS1098" i="13" s="1"/>
  <c r="AS1099" i="13" s="1"/>
  <c r="AS1100" i="13" s="1"/>
  <c r="AS1101" i="13" s="1"/>
  <c r="AS1102" i="13" s="1"/>
  <c r="AS1103" i="13" s="1"/>
  <c r="AS1104" i="13" s="1"/>
  <c r="AS1105" i="13" s="1"/>
  <c r="AS1106" i="13" s="1"/>
  <c r="AS1107" i="13" s="1"/>
  <c r="AS1108" i="13" s="1"/>
  <c r="AS1109" i="13" s="1"/>
  <c r="AS1110" i="13" s="1"/>
  <c r="AS1111" i="13" s="1"/>
  <c r="AS1112" i="13" s="1"/>
  <c r="AS1113" i="13" s="1"/>
  <c r="AS1114" i="13" s="1"/>
  <c r="AS1115" i="13" s="1"/>
  <c r="AS1116" i="13" s="1"/>
  <c r="AS1117" i="13" s="1"/>
  <c r="AS1118" i="13" s="1"/>
  <c r="AS1119" i="13" s="1"/>
  <c r="AS1120" i="13" s="1"/>
  <c r="AS1121" i="13" s="1"/>
  <c r="AS1122" i="13" s="1"/>
  <c r="AS1123" i="13" s="1"/>
  <c r="AS1124" i="13" s="1"/>
  <c r="AS1125" i="13" s="1"/>
  <c r="AS1126" i="13" s="1"/>
  <c r="AS1127" i="13" s="1"/>
  <c r="AS1128" i="13" s="1"/>
  <c r="AS1129" i="13" s="1"/>
  <c r="AS1130" i="13" s="1"/>
  <c r="AS1131" i="13" s="1"/>
  <c r="AS1132" i="13" s="1"/>
  <c r="AS1133" i="13" s="1"/>
  <c r="AS1134" i="13" s="1"/>
  <c r="AS1135" i="13" s="1"/>
  <c r="AS1136" i="13" s="1"/>
  <c r="AS1137" i="13" s="1"/>
  <c r="AS1138" i="13" s="1"/>
  <c r="AS1139" i="13" s="1"/>
  <c r="AS1140" i="13" s="1"/>
  <c r="AS1141" i="13" s="1"/>
  <c r="AS1142" i="13" s="1"/>
  <c r="AS1143" i="13" s="1"/>
  <c r="AS1144" i="13" s="1"/>
  <c r="AS1145" i="13" s="1"/>
  <c r="AS1146" i="13" s="1"/>
  <c r="AS1147" i="13" s="1"/>
  <c r="AS1148" i="13" s="1"/>
  <c r="AS1149" i="13" s="1"/>
  <c r="AS1150" i="13" s="1"/>
  <c r="AS1151" i="13" s="1"/>
  <c r="AS1152" i="13" s="1"/>
  <c r="AS1153" i="13" s="1"/>
  <c r="AS1154" i="13" s="1"/>
  <c r="AS1155" i="13" s="1"/>
  <c r="AS1156" i="13" s="1"/>
  <c r="AS1157" i="13" s="1"/>
  <c r="AS1158" i="13" s="1"/>
  <c r="AS1159" i="13" s="1"/>
  <c r="AS1160" i="13" s="1"/>
  <c r="AS1161" i="13" s="1"/>
  <c r="AS1162" i="13" s="1"/>
  <c r="AS1163" i="13" s="1"/>
  <c r="AS1164" i="13" s="1"/>
  <c r="AS1165" i="13" s="1"/>
  <c r="AS1166" i="13" s="1"/>
  <c r="AS1167" i="13" s="1"/>
  <c r="AS1168" i="13" s="1"/>
  <c r="AS1169" i="13" s="1"/>
  <c r="AS1170" i="13" s="1"/>
  <c r="AS1171" i="13" s="1"/>
  <c r="V801" i="13"/>
  <c r="J72" i="53" s="1"/>
  <c r="I72" i="53"/>
  <c r="AB818" i="13" l="1"/>
  <c r="AA819" i="13" s="1"/>
  <c r="AI818" i="13"/>
  <c r="AH818" i="13" s="1"/>
  <c r="AE818" i="13" s="1"/>
  <c r="T821" i="13"/>
  <c r="U821" i="13" s="1"/>
  <c r="AJ294" i="13"/>
  <c r="AI295" i="13" s="1"/>
  <c r="AH295" i="13" s="1"/>
  <c r="AA295" i="13"/>
  <c r="Z295" i="13" s="1"/>
  <c r="Q822" i="13"/>
  <c r="AU810" i="13"/>
  <c r="H72" i="53"/>
  <c r="AE295" i="13" l="1"/>
  <c r="AG295" i="13" s="1"/>
  <c r="W295" i="13"/>
  <c r="Y295" i="13" s="1"/>
  <c r="AC818" i="13"/>
  <c r="AK294" i="13"/>
  <c r="AV812" i="13"/>
  <c r="AY1170" i="13"/>
  <c r="AX1170" i="13" s="1"/>
  <c r="AY1167" i="13"/>
  <c r="AX1167" i="13" s="1"/>
  <c r="AY1164" i="13"/>
  <c r="AX1164" i="13" s="1"/>
  <c r="AY1161" i="13"/>
  <c r="AX1161" i="13" s="1"/>
  <c r="AZ1158" i="13"/>
  <c r="AZ1155" i="13"/>
  <c r="AZ1152" i="13"/>
  <c r="AV1150" i="13"/>
  <c r="AY1147" i="13"/>
  <c r="AX1147" i="13" s="1"/>
  <c r="AY1144" i="13"/>
  <c r="AX1144" i="13" s="1"/>
  <c r="AZ1141" i="13"/>
  <c r="AV1139" i="13"/>
  <c r="AY1136" i="13"/>
  <c r="AX1136" i="13" s="1"/>
  <c r="AZ1133" i="13"/>
  <c r="AV1131" i="13"/>
  <c r="AZ1125" i="13"/>
  <c r="AZ1122" i="13"/>
  <c r="AZ1117" i="13"/>
  <c r="AV1115" i="13"/>
  <c r="AY1112" i="13"/>
  <c r="AX1112" i="13" s="1"/>
  <c r="AZ1109" i="13"/>
  <c r="AY1101" i="13"/>
  <c r="AX1101" i="13" s="1"/>
  <c r="AY1098" i="13"/>
  <c r="AX1098" i="13" s="1"/>
  <c r="AV1096" i="13"/>
  <c r="AZ1090" i="13"/>
  <c r="AV1088" i="13"/>
  <c r="AV1085" i="13"/>
  <c r="AY1082" i="13"/>
  <c r="AX1082" i="13" s="1"/>
  <c r="AZ1079" i="13"/>
  <c r="AY1074" i="13"/>
  <c r="AX1074" i="13" s="1"/>
  <c r="AZ1071" i="13"/>
  <c r="AZ1068" i="13"/>
  <c r="AZ1063" i="13"/>
  <c r="AV1061" i="13"/>
  <c r="AV1058" i="13"/>
  <c r="AZ1052" i="13"/>
  <c r="AV1050" i="13"/>
  <c r="AY1158" i="13"/>
  <c r="AX1158" i="13" s="1"/>
  <c r="AY1155" i="13"/>
  <c r="AX1155" i="13" s="1"/>
  <c r="AY1152" i="13"/>
  <c r="AX1152" i="13" s="1"/>
  <c r="AZ1149" i="13"/>
  <c r="AY1141" i="13"/>
  <c r="AX1141" i="13" s="1"/>
  <c r="AZ1138" i="13"/>
  <c r="AY1133" i="13"/>
  <c r="AX1133" i="13" s="1"/>
  <c r="AZ1130" i="13"/>
  <c r="AV1170" i="13"/>
  <c r="AV1167" i="13"/>
  <c r="AV1164" i="13"/>
  <c r="AY1149" i="13"/>
  <c r="AX1149" i="13" s="1"/>
  <c r="AV1147" i="13"/>
  <c r="AZ1169" i="13"/>
  <c r="AZ1166" i="13"/>
  <c r="AZ1163" i="13"/>
  <c r="AV1161" i="13"/>
  <c r="AV1158" i="13"/>
  <c r="AV1155" i="13"/>
  <c r="AZ1146" i="13"/>
  <c r="AV1144" i="13"/>
  <c r="AV1136" i="13"/>
  <c r="AV1133" i="13"/>
  <c r="AY1169" i="13"/>
  <c r="AX1169" i="13" s="1"/>
  <c r="AY1166" i="13"/>
  <c r="AX1166" i="13" s="1"/>
  <c r="AY1163" i="13"/>
  <c r="AX1163" i="13" s="1"/>
  <c r="AZ1160" i="13"/>
  <c r="AZ1157" i="13"/>
  <c r="AZ1154" i="13"/>
  <c r="AV1152" i="13"/>
  <c r="AY1146" i="13"/>
  <c r="AX1146" i="13" s="1"/>
  <c r="AZ1143" i="13"/>
  <c r="AV1141" i="13"/>
  <c r="AZ1135" i="13"/>
  <c r="AZ1132" i="13"/>
  <c r="AV1130" i="13"/>
  <c r="AZ1124" i="13"/>
  <c r="AV1122" i="13"/>
  <c r="AV1117" i="13"/>
  <c r="AZ1111" i="13"/>
  <c r="AZ1108" i="13"/>
  <c r="AY1103" i="13"/>
  <c r="AX1103" i="13" s="1"/>
  <c r="AY1100" i="13"/>
  <c r="AX1100" i="13" s="1"/>
  <c r="AZ1097" i="13"/>
  <c r="AY1092" i="13"/>
  <c r="AX1092" i="13" s="1"/>
  <c r="AZ1089" i="13"/>
  <c r="AV1087" i="13"/>
  <c r="AY1081" i="13"/>
  <c r="AX1081" i="13" s="1"/>
  <c r="AV1079" i="13"/>
  <c r="AZ1073" i="13"/>
  <c r="AZ1070" i="13"/>
  <c r="AZ1067" i="13"/>
  <c r="AZ1062" i="13"/>
  <c r="AV1060" i="13"/>
  <c r="AV1057" i="13"/>
  <c r="AY1054" i="13"/>
  <c r="AX1054" i="13" s="1"/>
  <c r="AZ1051" i="13"/>
  <c r="AZ1162" i="13"/>
  <c r="AY1157" i="13"/>
  <c r="AX1157" i="13" s="1"/>
  <c r="AY1143" i="13"/>
  <c r="AX1143" i="13" s="1"/>
  <c r="AZ1139" i="13"/>
  <c r="AY1135" i="13"/>
  <c r="AX1135" i="13" s="1"/>
  <c r="AY1131" i="13"/>
  <c r="AX1131" i="13" s="1"/>
  <c r="AZ1127" i="13"/>
  <c r="AY1124" i="13"/>
  <c r="AX1124" i="13" s="1"/>
  <c r="AY1108" i="13"/>
  <c r="AX1108" i="13" s="1"/>
  <c r="AY1105" i="13"/>
  <c r="AX1105" i="13" s="1"/>
  <c r="AZ1098" i="13"/>
  <c r="AY1095" i="13"/>
  <c r="AX1095" i="13" s="1"/>
  <c r="AV1089" i="13"/>
  <c r="AZ1085" i="13"/>
  <c r="AZ1082" i="13"/>
  <c r="AV1073" i="13"/>
  <c r="AY1069" i="13"/>
  <c r="AX1069" i="13" s="1"/>
  <c r="AZ1059" i="13"/>
  <c r="AY1053" i="13"/>
  <c r="AX1053" i="13" s="1"/>
  <c r="AZ1044" i="13"/>
  <c r="AV1034" i="13"/>
  <c r="AZ1025" i="13"/>
  <c r="AV1023" i="13"/>
  <c r="AZ1017" i="13"/>
  <c r="AV1015" i="13"/>
  <c r="AZ1009" i="13"/>
  <c r="AZ1004" i="13"/>
  <c r="AY999" i="13"/>
  <c r="AX999" i="13" s="1"/>
  <c r="AY996" i="13"/>
  <c r="AX996" i="13" s="1"/>
  <c r="AV994" i="13"/>
  <c r="AY988" i="13"/>
  <c r="AX988" i="13" s="1"/>
  <c r="AY985" i="13"/>
  <c r="AX985" i="13" s="1"/>
  <c r="AZ982" i="13"/>
  <c r="AY977" i="13"/>
  <c r="AX977" i="13" s="1"/>
  <c r="AY974" i="13"/>
  <c r="AX974" i="13" s="1"/>
  <c r="AY969" i="13"/>
  <c r="AX969" i="13" s="1"/>
  <c r="AZ966" i="13"/>
  <c r="AZ961" i="13"/>
  <c r="AY956" i="13"/>
  <c r="AX956" i="13" s="1"/>
  <c r="AV954" i="13"/>
  <c r="AV951" i="13"/>
  <c r="AY945" i="13"/>
  <c r="AX945" i="13" s="1"/>
  <c r="AZ942" i="13"/>
  <c r="AV940" i="13"/>
  <c r="AY937" i="13"/>
  <c r="AX937" i="13" s="1"/>
  <c r="AV935" i="13"/>
  <c r="AY932" i="13"/>
  <c r="AX932" i="13" s="1"/>
  <c r="AV930" i="13"/>
  <c r="AV927" i="13"/>
  <c r="AY924" i="13"/>
  <c r="AX924" i="13" s="1"/>
  <c r="AZ921" i="13"/>
  <c r="AV919" i="13"/>
  <c r="AY913" i="13"/>
  <c r="AX913" i="13" s="1"/>
  <c r="AZ910" i="13"/>
  <c r="AY905" i="13"/>
  <c r="AX905" i="13" s="1"/>
  <c r="AY902" i="13"/>
  <c r="AX902" i="13" s="1"/>
  <c r="AZ897" i="13"/>
  <c r="AV895" i="13"/>
  <c r="AZ889" i="13"/>
  <c r="AZ881" i="13"/>
  <c r="AZ878" i="13"/>
  <c r="AV876" i="13"/>
  <c r="AV873" i="13"/>
  <c r="AY867" i="13"/>
  <c r="AX867" i="13" s="1"/>
  <c r="AV865" i="13"/>
  <c r="AY862" i="13"/>
  <c r="AX862" i="13" s="1"/>
  <c r="AY857" i="13"/>
  <c r="AX857" i="13" s="1"/>
  <c r="AY854" i="13"/>
  <c r="AX854" i="13" s="1"/>
  <c r="AZ851" i="13"/>
  <c r="AY846" i="13"/>
  <c r="AX846" i="13" s="1"/>
  <c r="AY843" i="13"/>
  <c r="AX843" i="13" s="1"/>
  <c r="AV841" i="13"/>
  <c r="AY835" i="13"/>
  <c r="AX835" i="13" s="1"/>
  <c r="AY832" i="13"/>
  <c r="AX832" i="13" s="1"/>
  <c r="AZ829" i="13"/>
  <c r="AV827" i="13"/>
  <c r="AY824" i="13"/>
  <c r="AX824" i="13" s="1"/>
  <c r="AY821" i="13"/>
  <c r="AX821" i="13" s="1"/>
  <c r="AV819" i="13"/>
  <c r="AV1168" i="13"/>
  <c r="AY1162" i="13"/>
  <c r="AX1162" i="13" s="1"/>
  <c r="AV1153" i="13"/>
  <c r="AY1139" i="13"/>
  <c r="AX1139" i="13" s="1"/>
  <c r="AY1127" i="13"/>
  <c r="AX1127" i="13" s="1"/>
  <c r="AV1121" i="13"/>
  <c r="AZ1114" i="13"/>
  <c r="AV1112" i="13"/>
  <c r="AV1102" i="13"/>
  <c r="AZ1088" i="13"/>
  <c r="AY1085" i="13"/>
  <c r="AX1085" i="13" s="1"/>
  <c r="AV1076" i="13"/>
  <c r="AZ1072" i="13"/>
  <c r="AV1066" i="13"/>
  <c r="AV1063" i="13"/>
  <c r="AY1059" i="13"/>
  <c r="AX1059" i="13" s="1"/>
  <c r="AZ1049" i="13"/>
  <c r="AV1047" i="13"/>
  <c r="AY1044" i="13"/>
  <c r="AX1044" i="13" s="1"/>
  <c r="AV1042" i="13"/>
  <c r="AV1039" i="13"/>
  <c r="AZ1033" i="13"/>
  <c r="AV1031" i="13"/>
  <c r="AY1025" i="13"/>
  <c r="AX1025" i="13" s="1"/>
  <c r="AZ1022" i="13"/>
  <c r="AY1017" i="13"/>
  <c r="AX1017" i="13" s="1"/>
  <c r="AZ1014" i="13"/>
  <c r="AV1012" i="13"/>
  <c r="AY1009" i="13"/>
  <c r="AX1009" i="13" s="1"/>
  <c r="AV1007" i="13"/>
  <c r="AY1004" i="13"/>
  <c r="AX1004" i="13" s="1"/>
  <c r="AV1002" i="13"/>
  <c r="AZ993" i="13"/>
  <c r="AV991" i="13"/>
  <c r="AY982" i="13"/>
  <c r="AX982" i="13" s="1"/>
  <c r="AV980" i="13"/>
  <c r="AV972" i="13"/>
  <c r="AY966" i="13"/>
  <c r="AX966" i="13" s="1"/>
  <c r="AV964" i="13"/>
  <c r="AY961" i="13"/>
  <c r="AX961" i="13" s="1"/>
  <c r="AV959" i="13"/>
  <c r="AZ953" i="13"/>
  <c r="AZ950" i="13"/>
  <c r="AY942" i="13"/>
  <c r="AX942" i="13" s="1"/>
  <c r="AZ939" i="13"/>
  <c r="AZ934" i="13"/>
  <c r="AZ929" i="13"/>
  <c r="AZ926" i="13"/>
  <c r="AY921" i="13"/>
  <c r="AX921" i="13" s="1"/>
  <c r="AZ918" i="13"/>
  <c r="AV916" i="13"/>
  <c r="AY910" i="13"/>
  <c r="AX910" i="13" s="1"/>
  <c r="AV900" i="13"/>
  <c r="AY897" i="13"/>
  <c r="AX897" i="13" s="1"/>
  <c r="AZ894" i="13"/>
  <c r="AY889" i="13"/>
  <c r="AX889" i="13" s="1"/>
  <c r="AV887" i="13"/>
  <c r="AY881" i="13"/>
  <c r="AX881" i="13" s="1"/>
  <c r="AY878" i="13"/>
  <c r="AX878" i="13" s="1"/>
  <c r="AZ875" i="13"/>
  <c r="AZ872" i="13"/>
  <c r="AV870" i="13"/>
  <c r="AZ864" i="13"/>
  <c r="AV860" i="13"/>
  <c r="AY851" i="13"/>
  <c r="AX851" i="13" s="1"/>
  <c r="AV849" i="13"/>
  <c r="AZ840" i="13"/>
  <c r="AV838" i="13"/>
  <c r="AY829" i="13"/>
  <c r="AX829" i="13" s="1"/>
  <c r="AZ826" i="13"/>
  <c r="AZ818" i="13"/>
  <c r="AZ1167" i="13"/>
  <c r="AV1157" i="13"/>
  <c r="AZ1151" i="13"/>
  <c r="AV1148" i="13"/>
  <c r="AV1143" i="13"/>
  <c r="AV1135" i="13"/>
  <c r="AV1124" i="13"/>
  <c r="AZ1120" i="13"/>
  <c r="AV1118" i="13"/>
  <c r="AY1114" i="13"/>
  <c r="AX1114" i="13" s="1"/>
  <c r="AY1111" i="13"/>
  <c r="AX1111" i="13" s="1"/>
  <c r="AV1105" i="13"/>
  <c r="AZ1101" i="13"/>
  <c r="AV1095" i="13"/>
  <c r="AV1092" i="13"/>
  <c r="AY1088" i="13"/>
  <c r="AX1088" i="13" s="1"/>
  <c r="AV1082" i="13"/>
  <c r="AZ1078" i="13"/>
  <c r="AZ1075" i="13"/>
  <c r="AY1072" i="13"/>
  <c r="AX1072" i="13" s="1"/>
  <c r="AV1069" i="13"/>
  <c r="AZ1065" i="13"/>
  <c r="AY1062" i="13"/>
  <c r="AX1062" i="13" s="1"/>
  <c r="AV1056" i="13"/>
  <c r="AV1053" i="13"/>
  <c r="AY1049" i="13"/>
  <c r="AX1049" i="13" s="1"/>
  <c r="AZ1046" i="13"/>
  <c r="AZ1041" i="13"/>
  <c r="AZ1038" i="13"/>
  <c r="AV1036" i="13"/>
  <c r="AY1033" i="13"/>
  <c r="AX1033" i="13" s="1"/>
  <c r="AZ1030" i="13"/>
  <c r="AV1028" i="13"/>
  <c r="AY1022" i="13"/>
  <c r="AX1022" i="13" s="1"/>
  <c r="AV1020" i="13"/>
  <c r="AY1014" i="13"/>
  <c r="AX1014" i="13" s="1"/>
  <c r="AZ1011" i="13"/>
  <c r="AZ1006" i="13"/>
  <c r="AZ1001" i="13"/>
  <c r="AV999" i="13"/>
  <c r="AV996" i="13"/>
  <c r="AY993" i="13"/>
  <c r="AX993" i="13" s="1"/>
  <c r="AZ990" i="13"/>
  <c r="AV988" i="13"/>
  <c r="AV985" i="13"/>
  <c r="AZ979" i="13"/>
  <c r="AV977" i="13"/>
  <c r="AZ971" i="13"/>
  <c r="AV969" i="13"/>
  <c r="AZ963" i="13"/>
  <c r="AZ958" i="13"/>
  <c r="AY953" i="13"/>
  <c r="AX953" i="13" s="1"/>
  <c r="AY950" i="13"/>
  <c r="AX950" i="13" s="1"/>
  <c r="AV948" i="13"/>
  <c r="AV945" i="13"/>
  <c r="AY939" i="13"/>
  <c r="AX939" i="13" s="1"/>
  <c r="AV937" i="13"/>
  <c r="AY934" i="13"/>
  <c r="AX934" i="13" s="1"/>
  <c r="AY929" i="13"/>
  <c r="AX929" i="13" s="1"/>
  <c r="AY926" i="13"/>
  <c r="AX926" i="13" s="1"/>
  <c r="AV924" i="13"/>
  <c r="AY918" i="13"/>
  <c r="AX918" i="13" s="1"/>
  <c r="AZ915" i="13"/>
  <c r="AV913" i="13"/>
  <c r="AV908" i="13"/>
  <c r="AV905" i="13"/>
  <c r="AZ899" i="13"/>
  <c r="AY894" i="13"/>
  <c r="AX894" i="13" s="1"/>
  <c r="AV892" i="13"/>
  <c r="AZ886" i="13"/>
  <c r="AV884" i="13"/>
  <c r="AY875" i="13"/>
  <c r="AX875" i="13" s="1"/>
  <c r="AY872" i="13"/>
  <c r="AX872" i="13" s="1"/>
  <c r="AZ869" i="13"/>
  <c r="AY864" i="13"/>
  <c r="AX864" i="13" s="1"/>
  <c r="AZ859" i="13"/>
  <c r="AV857" i="13"/>
  <c r="AZ848" i="13"/>
  <c r="AV846" i="13"/>
  <c r="AY840" i="13"/>
  <c r="AX840" i="13" s="1"/>
  <c r="AZ837" i="13"/>
  <c r="AV835" i="13"/>
  <c r="AV832" i="13"/>
  <c r="AY826" i="13"/>
  <c r="AX826" i="13" s="1"/>
  <c r="AV824" i="13"/>
  <c r="AV821" i="13"/>
  <c r="AY818" i="13"/>
  <c r="AX818" i="13" s="1"/>
  <c r="AV816" i="13"/>
  <c r="AY1171" i="13"/>
  <c r="AX1171" i="13" s="1"/>
  <c r="AV1166" i="13"/>
  <c r="AZ1161" i="13"/>
  <c r="AY1156" i="13"/>
  <c r="AX1156" i="13" s="1"/>
  <c r="AY1142" i="13"/>
  <c r="AX1142" i="13" s="1"/>
  <c r="AV1138" i="13"/>
  <c r="AY1134" i="13"/>
  <c r="AX1134" i="13" s="1"/>
  <c r="AZ1129" i="13"/>
  <c r="AZ1126" i="13"/>
  <c r="AY1123" i="13"/>
  <c r="AX1123" i="13" s="1"/>
  <c r="AV1114" i="13"/>
  <c r="AV1111" i="13"/>
  <c r="AZ1107" i="13"/>
  <c r="AY1104" i="13"/>
  <c r="AX1104" i="13" s="1"/>
  <c r="AV1101" i="13"/>
  <c r="AY1097" i="13"/>
  <c r="AX1097" i="13" s="1"/>
  <c r="AY1094" i="13"/>
  <c r="AX1094" i="13" s="1"/>
  <c r="AY1091" i="13"/>
  <c r="AX1091" i="13" s="1"/>
  <c r="AY1084" i="13"/>
  <c r="AX1084" i="13" s="1"/>
  <c r="AV1072" i="13"/>
  <c r="AZ1058" i="13"/>
  <c r="AY1055" i="13"/>
  <c r="AX1055" i="13" s="1"/>
  <c r="AV1049" i="13"/>
  <c r="AV1044" i="13"/>
  <c r="AY1035" i="13"/>
  <c r="AX1035" i="13" s="1"/>
  <c r="AV1033" i="13"/>
  <c r="AY1027" i="13"/>
  <c r="AX1027" i="13" s="1"/>
  <c r="AZ1024" i="13"/>
  <c r="AV1022" i="13"/>
  <c r="AY1019" i="13"/>
  <c r="AX1019" i="13" s="1"/>
  <c r="AZ1016" i="13"/>
  <c r="AV1014" i="13"/>
  <c r="AZ1008" i="13"/>
  <c r="AV1004" i="13"/>
  <c r="AY998" i="13"/>
  <c r="AX998" i="13" s="1"/>
  <c r="AY995" i="13"/>
  <c r="AX995" i="13" s="1"/>
  <c r="AV993" i="13"/>
  <c r="AY987" i="13"/>
  <c r="AX987" i="13" s="1"/>
  <c r="AY984" i="13"/>
  <c r="AX984" i="13" s="1"/>
  <c r="AV982" i="13"/>
  <c r="AY976" i="13"/>
  <c r="AX976" i="13" s="1"/>
  <c r="AZ973" i="13"/>
  <c r="AY968" i="13"/>
  <c r="AX968" i="13" s="1"/>
  <c r="AV966" i="13"/>
  <c r="AV961" i="13"/>
  <c r="AZ955" i="13"/>
  <c r="AV953" i="13"/>
  <c r="AY947" i="13"/>
  <c r="AX947" i="13" s="1"/>
  <c r="AY944" i="13"/>
  <c r="AX944" i="13" s="1"/>
  <c r="AZ941" i="13"/>
  <c r="AY936" i="13"/>
  <c r="AX936" i="13" s="1"/>
  <c r="AZ931" i="13"/>
  <c r="AV929" i="13"/>
  <c r="AY923" i="13"/>
  <c r="AX923" i="13" s="1"/>
  <c r="AV921" i="13"/>
  <c r="AV918" i="13"/>
  <c r="AY912" i="13"/>
  <c r="AX912" i="13" s="1"/>
  <c r="AV910" i="13"/>
  <c r="AY907" i="13"/>
  <c r="AX907" i="13" s="1"/>
  <c r="AY904" i="13"/>
  <c r="AX904" i="13" s="1"/>
  <c r="AZ901" i="13"/>
  <c r="AV897" i="13"/>
  <c r="AY891" i="13"/>
  <c r="AX891" i="13" s="1"/>
  <c r="AV889" i="13"/>
  <c r="AY883" i="13"/>
  <c r="AX883" i="13" s="1"/>
  <c r="AZ880" i="13"/>
  <c r="AZ877" i="13"/>
  <c r="AV875" i="13"/>
  <c r="AZ866" i="13"/>
  <c r="AZ861" i="13"/>
  <c r="AY856" i="13"/>
  <c r="AX856" i="13" s="1"/>
  <c r="AZ853" i="13"/>
  <c r="AZ850" i="13"/>
  <c r="AY845" i="13"/>
  <c r="AX845" i="13" s="1"/>
  <c r="AZ842" i="13"/>
  <c r="AY834" i="13"/>
  <c r="AX834" i="13" s="1"/>
  <c r="AY831" i="13"/>
  <c r="AX831" i="13" s="1"/>
  <c r="AZ828" i="13"/>
  <c r="AY823" i="13"/>
  <c r="AX823" i="13" s="1"/>
  <c r="AY820" i="13"/>
  <c r="AX820" i="13" s="1"/>
  <c r="AZ1165" i="13"/>
  <c r="AY1159" i="13"/>
  <c r="AX1159" i="13" s="1"/>
  <c r="AV1151" i="13"/>
  <c r="AV1145" i="13"/>
  <c r="AZ1137" i="13"/>
  <c r="AY1126" i="13"/>
  <c r="AX1126" i="13" s="1"/>
  <c r="AV1113" i="13"/>
  <c r="AY1107" i="13"/>
  <c r="AX1107" i="13" s="1"/>
  <c r="AV1103" i="13"/>
  <c r="AZ1087" i="13"/>
  <c r="AV1074" i="13"/>
  <c r="AV1068" i="13"/>
  <c r="AY1058" i="13"/>
  <c r="AX1058" i="13" s="1"/>
  <c r="AZ1048" i="13"/>
  <c r="AV1041" i="13"/>
  <c r="AV1037" i="13"/>
  <c r="AZ1032" i="13"/>
  <c r="AV1029" i="13"/>
  <c r="AY1024" i="13"/>
  <c r="AX1024" i="13" s="1"/>
  <c r="AV1021" i="13"/>
  <c r="AY1016" i="13"/>
  <c r="AX1016" i="13" s="1"/>
  <c r="AZ1012" i="13"/>
  <c r="AY1008" i="13"/>
  <c r="AX1008" i="13" s="1"/>
  <c r="AV1001" i="13"/>
  <c r="AZ992" i="13"/>
  <c r="AV981" i="13"/>
  <c r="AZ972" i="13"/>
  <c r="AZ964" i="13"/>
  <c r="AZ960" i="13"/>
  <c r="AZ952" i="13"/>
  <c r="AV949" i="13"/>
  <c r="AY940" i="13"/>
  <c r="AX940" i="13" s="1"/>
  <c r="AZ928" i="13"/>
  <c r="AZ920" i="13"/>
  <c r="AZ916" i="13"/>
  <c r="AV909" i="13"/>
  <c r="AZ900" i="13"/>
  <c r="AZ896" i="13"/>
  <c r="AV893" i="13"/>
  <c r="AZ888" i="13"/>
  <c r="AV885" i="13"/>
  <c r="AY880" i="13"/>
  <c r="AX880" i="13" s="1"/>
  <c r="AZ876" i="13"/>
  <c r="AV872" i="13"/>
  <c r="AV864" i="13"/>
  <c r="AZ860" i="13"/>
  <c r="AY852" i="13"/>
  <c r="AX852" i="13" s="1"/>
  <c r="AV840" i="13"/>
  <c r="AZ827" i="13"/>
  <c r="AY819" i="13"/>
  <c r="AX819" i="13" s="1"/>
  <c r="AY1165" i="13"/>
  <c r="AX1165" i="13" s="1"/>
  <c r="AZ1150" i="13"/>
  <c r="AZ1144" i="13"/>
  <c r="AY1137" i="13"/>
  <c r="AX1137" i="13" s="1"/>
  <c r="AV1132" i="13"/>
  <c r="AZ1121" i="13"/>
  <c r="AZ1116" i="13"/>
  <c r="AZ1112" i="13"/>
  <c r="AZ1102" i="13"/>
  <c r="AV1097" i="13"/>
  <c r="AV1093" i="13"/>
  <c r="AY1087" i="13"/>
  <c r="AX1087" i="13" s="1"/>
  <c r="AV1078" i="13"/>
  <c r="AY1073" i="13"/>
  <c r="AX1073" i="13" s="1"/>
  <c r="AY1067" i="13"/>
  <c r="AX1067" i="13" s="1"/>
  <c r="AV1064" i="13"/>
  <c r="AV1054" i="13"/>
  <c r="AY1048" i="13"/>
  <c r="AX1048" i="13" s="1"/>
  <c r="AZ1040" i="13"/>
  <c r="AZ1036" i="13"/>
  <c r="AY1032" i="13"/>
  <c r="AX1032" i="13" s="1"/>
  <c r="AZ1028" i="13"/>
  <c r="AZ1020" i="13"/>
  <c r="AY1012" i="13"/>
  <c r="AX1012" i="13" s="1"/>
  <c r="AZ1000" i="13"/>
  <c r="AV997" i="13"/>
  <c r="AY992" i="13"/>
  <c r="AX992" i="13" s="1"/>
  <c r="AV989" i="13"/>
  <c r="AZ980" i="13"/>
  <c r="AV976" i="13"/>
  <c r="AY972" i="13"/>
  <c r="AX972" i="13" s="1"/>
  <c r="AY964" i="13"/>
  <c r="AX964" i="13" s="1"/>
  <c r="AY960" i="13"/>
  <c r="AX960" i="13" s="1"/>
  <c r="AV957" i="13"/>
  <c r="AY952" i="13"/>
  <c r="AX952" i="13" s="1"/>
  <c r="AZ948" i="13"/>
  <c r="AV933" i="13"/>
  <c r="AY928" i="13"/>
  <c r="AX928" i="13" s="1"/>
  <c r="AV925" i="13"/>
  <c r="AY920" i="13"/>
  <c r="AX920" i="13" s="1"/>
  <c r="AY916" i="13"/>
  <c r="AX916" i="13" s="1"/>
  <c r="AZ908" i="13"/>
  <c r="AV904" i="13"/>
  <c r="AY900" i="13"/>
  <c r="AX900" i="13" s="1"/>
  <c r="AY896" i="13"/>
  <c r="AX896" i="13" s="1"/>
  <c r="AZ892" i="13"/>
  <c r="AY888" i="13"/>
  <c r="AX888" i="13" s="1"/>
  <c r="AZ884" i="13"/>
  <c r="AY876" i="13"/>
  <c r="AX876" i="13" s="1"/>
  <c r="AZ871" i="13"/>
  <c r="AV868" i="13"/>
  <c r="AZ863" i="13"/>
  <c r="AY860" i="13"/>
  <c r="AX860" i="13" s="1"/>
  <c r="AV856" i="13"/>
  <c r="AV848" i="13"/>
  <c r="AV844" i="13"/>
  <c r="AZ839" i="13"/>
  <c r="AV836" i="13"/>
  <c r="AV831" i="13"/>
  <c r="AY827" i="13"/>
  <c r="AX827" i="13" s="1"/>
  <c r="AV823" i="13"/>
  <c r="AV1159" i="13"/>
  <c r="AY1150" i="13"/>
  <c r="AX1150" i="13" s="1"/>
  <c r="AZ1131" i="13"/>
  <c r="AY1121" i="13"/>
  <c r="AX1121" i="13" s="1"/>
  <c r="AY1116" i="13"/>
  <c r="AX1116" i="13" s="1"/>
  <c r="AV1107" i="13"/>
  <c r="AY1102" i="13"/>
  <c r="AX1102" i="13" s="1"/>
  <c r="AZ1096" i="13"/>
  <c r="AZ1092" i="13"/>
  <c r="AV1083" i="13"/>
  <c r="AZ1077" i="13"/>
  <c r="AY1063" i="13"/>
  <c r="AX1063" i="13" s="1"/>
  <c r="AZ1057" i="13"/>
  <c r="AZ1053" i="13"/>
  <c r="AV1045" i="13"/>
  <c r="AY1040" i="13"/>
  <c r="AX1040" i="13" s="1"/>
  <c r="AY1036" i="13"/>
  <c r="AX1036" i="13" s="1"/>
  <c r="AY1028" i="13"/>
  <c r="AX1028" i="13" s="1"/>
  <c r="AV1024" i="13"/>
  <c r="AY1020" i="13"/>
  <c r="AX1020" i="13" s="1"/>
  <c r="AV1005" i="13"/>
  <c r="AY1000" i="13"/>
  <c r="AX1000" i="13" s="1"/>
  <c r="AZ996" i="13"/>
  <c r="AZ988" i="13"/>
  <c r="AV984" i="13"/>
  <c r="AY980" i="13"/>
  <c r="AX980" i="13" s="1"/>
  <c r="AZ975" i="13"/>
  <c r="AV968" i="13"/>
  <c r="AZ956" i="13"/>
  <c r="AY948" i="13"/>
  <c r="AX948" i="13" s="1"/>
  <c r="AV944" i="13"/>
  <c r="AV936" i="13"/>
  <c r="AZ932" i="13"/>
  <c r="AZ924" i="13"/>
  <c r="AV912" i="13"/>
  <c r="AY908" i="13"/>
  <c r="AX908" i="13" s="1"/>
  <c r="AZ903" i="13"/>
  <c r="AY892" i="13"/>
  <c r="AX892" i="13" s="1"/>
  <c r="AY884" i="13"/>
  <c r="AX884" i="13" s="1"/>
  <c r="AV880" i="13"/>
  <c r="AY871" i="13"/>
  <c r="AX871" i="13" s="1"/>
  <c r="AZ867" i="13"/>
  <c r="AY863" i="13"/>
  <c r="AX863" i="13" s="1"/>
  <c r="AZ855" i="13"/>
  <c r="AV852" i="13"/>
  <c r="AZ847" i="13"/>
  <c r="AZ843" i="13"/>
  <c r="AY839" i="13"/>
  <c r="AX839" i="13" s="1"/>
  <c r="AZ835" i="13"/>
  <c r="AZ830" i="13"/>
  <c r="AZ822" i="13"/>
  <c r="AZ1171" i="13"/>
  <c r="AV1165" i="13"/>
  <c r="AZ1156" i="13"/>
  <c r="AZ1142" i="13"/>
  <c r="AY1130" i="13"/>
  <c r="AX1130" i="13" s="1"/>
  <c r="AV1126" i="13"/>
  <c r="AY1120" i="13"/>
  <c r="AX1120" i="13" s="1"/>
  <c r="AZ1106" i="13"/>
  <c r="AY1096" i="13"/>
  <c r="AX1096" i="13" s="1"/>
  <c r="AZ1091" i="13"/>
  <c r="AZ1086" i="13"/>
  <c r="AZ1081" i="13"/>
  <c r="AY1077" i="13"/>
  <c r="AX1077" i="13" s="1"/>
  <c r="AY1057" i="13"/>
  <c r="AX1057" i="13" s="1"/>
  <c r="AY1052" i="13"/>
  <c r="AX1052" i="13" s="1"/>
  <c r="AZ1035" i="13"/>
  <c r="AV1032" i="13"/>
  <c r="AZ1027" i="13"/>
  <c r="AZ1023" i="13"/>
  <c r="AZ1019" i="13"/>
  <c r="AV1016" i="13"/>
  <c r="AY1011" i="13"/>
  <c r="AX1011" i="13" s="1"/>
  <c r="AV1008" i="13"/>
  <c r="AZ995" i="13"/>
  <c r="AZ987" i="13"/>
  <c r="AZ983" i="13"/>
  <c r="AY979" i="13"/>
  <c r="AX979" i="13" s="1"/>
  <c r="AY975" i="13"/>
  <c r="AX975" i="13" s="1"/>
  <c r="AY971" i="13"/>
  <c r="AX971" i="13" s="1"/>
  <c r="AZ967" i="13"/>
  <c r="AY963" i="13"/>
  <c r="AX963" i="13" s="1"/>
  <c r="AV956" i="13"/>
  <c r="AV952" i="13"/>
  <c r="AZ947" i="13"/>
  <c r="AZ943" i="13"/>
  <c r="AZ935" i="13"/>
  <c r="AV932" i="13"/>
  <c r="AV928" i="13"/>
  <c r="AZ923" i="13"/>
  <c r="AV920" i="13"/>
  <c r="AY915" i="13"/>
  <c r="AX915" i="13" s="1"/>
  <c r="AZ911" i="13"/>
  <c r="AZ907" i="13"/>
  <c r="AY903" i="13"/>
  <c r="AX903" i="13" s="1"/>
  <c r="AY899" i="13"/>
  <c r="AX899" i="13" s="1"/>
  <c r="AV896" i="13"/>
  <c r="AZ891" i="13"/>
  <c r="AZ883" i="13"/>
  <c r="AZ879" i="13"/>
  <c r="AV867" i="13"/>
  <c r="AY859" i="13"/>
  <c r="AX859" i="13" s="1"/>
  <c r="AY855" i="13"/>
  <c r="AX855" i="13" s="1"/>
  <c r="AV851" i="13"/>
  <c r="AY847" i="13"/>
  <c r="AX847" i="13" s="1"/>
  <c r="AV843" i="13"/>
  <c r="AZ834" i="13"/>
  <c r="AY830" i="13"/>
  <c r="AX830" i="13" s="1"/>
  <c r="AY822" i="13"/>
  <c r="AX822" i="13" s="1"/>
  <c r="AZ1164" i="13"/>
  <c r="AV1149" i="13"/>
  <c r="AV1137" i="13"/>
  <c r="AY1129" i="13"/>
  <c r="AX1129" i="13" s="1"/>
  <c r="AY1125" i="13"/>
  <c r="AX1125" i="13" s="1"/>
  <c r="AV1120" i="13"/>
  <c r="AV1116" i="13"/>
  <c r="AZ1110" i="13"/>
  <c r="AY1106" i="13"/>
  <c r="AX1106" i="13" s="1"/>
  <c r="AZ1100" i="13"/>
  <c r="AY1086" i="13"/>
  <c r="AX1086" i="13" s="1"/>
  <c r="AV1081" i="13"/>
  <c r="AV1077" i="13"/>
  <c r="AY1071" i="13"/>
  <c r="AX1071" i="13" s="1"/>
  <c r="AV1067" i="13"/>
  <c r="AV1062" i="13"/>
  <c r="AV1052" i="13"/>
  <c r="AV1048" i="13"/>
  <c r="AZ1043" i="13"/>
  <c r="AV1040" i="13"/>
  <c r="AZ1031" i="13"/>
  <c r="AY1023" i="13"/>
  <c r="AX1023" i="13" s="1"/>
  <c r="AZ1015" i="13"/>
  <c r="AZ1007" i="13"/>
  <c r="AZ1003" i="13"/>
  <c r="AV992" i="13"/>
  <c r="AY983" i="13"/>
  <c r="AX983" i="13" s="1"/>
  <c r="AV979" i="13"/>
  <c r="AY967" i="13"/>
  <c r="AX967" i="13" s="1"/>
  <c r="AV960" i="13"/>
  <c r="AY955" i="13"/>
  <c r="AX955" i="13" s="1"/>
  <c r="AZ951" i="13"/>
  <c r="AY943" i="13"/>
  <c r="AX943" i="13" s="1"/>
  <c r="AV939" i="13"/>
  <c r="AY935" i="13"/>
  <c r="AX935" i="13" s="1"/>
  <c r="AY931" i="13"/>
  <c r="AX931" i="13" s="1"/>
  <c r="AZ927" i="13"/>
  <c r="AZ919" i="13"/>
  <c r="AY911" i="13"/>
  <c r="AX911" i="13" s="1"/>
  <c r="AZ895" i="13"/>
  <c r="AV888" i="13"/>
  <c r="AY879" i="13"/>
  <c r="AX879" i="13" s="1"/>
  <c r="AZ874" i="13"/>
  <c r="AV871" i="13"/>
  <c r="AY866" i="13"/>
  <c r="AX866" i="13" s="1"/>
  <c r="AV859" i="13"/>
  <c r="AY850" i="13"/>
  <c r="AX850" i="13" s="1"/>
  <c r="AY842" i="13"/>
  <c r="AX842" i="13" s="1"/>
  <c r="AV839" i="13"/>
  <c r="AV826" i="13"/>
  <c r="AV818" i="13"/>
  <c r="AV1163" i="13"/>
  <c r="AY1151" i="13"/>
  <c r="AX1151" i="13" s="1"/>
  <c r="AZ1128" i="13"/>
  <c r="AZ1119" i="13"/>
  <c r="AZ1095" i="13"/>
  <c r="AV1080" i="13"/>
  <c r="AY1070" i="13"/>
  <c r="AX1070" i="13" s="1"/>
  <c r="AZ1061" i="13"/>
  <c r="AZ1054" i="13"/>
  <c r="AY1039" i="13"/>
  <c r="AX1039" i="13" s="1"/>
  <c r="AY1018" i="13"/>
  <c r="AX1018" i="13" s="1"/>
  <c r="AV1011" i="13"/>
  <c r="AZ1005" i="13"/>
  <c r="AY991" i="13"/>
  <c r="AX991" i="13" s="1"/>
  <c r="AZ984" i="13"/>
  <c r="AV978" i="13"/>
  <c r="AY970" i="13"/>
  <c r="AX970" i="13" s="1"/>
  <c r="AV963" i="13"/>
  <c r="AZ957" i="13"/>
  <c r="AV950" i="13"/>
  <c r="AV943" i="13"/>
  <c r="AZ936" i="13"/>
  <c r="AY922" i="13"/>
  <c r="AX922" i="13" s="1"/>
  <c r="AV915" i="13"/>
  <c r="AY901" i="13"/>
  <c r="AX901" i="13" s="1"/>
  <c r="AV874" i="13"/>
  <c r="AY853" i="13"/>
  <c r="AX853" i="13" s="1"/>
  <c r="AZ846" i="13"/>
  <c r="AV833" i="13"/>
  <c r="AZ817" i="13"/>
  <c r="AZ912" i="13"/>
  <c r="AV1169" i="13"/>
  <c r="AZ1115" i="13"/>
  <c r="AV1109" i="13"/>
  <c r="AY1099" i="13"/>
  <c r="AX1099" i="13" s="1"/>
  <c r="AY1090" i="13"/>
  <c r="AX1090" i="13" s="1"/>
  <c r="AY1083" i="13"/>
  <c r="AX1083" i="13" s="1"/>
  <c r="AZ1074" i="13"/>
  <c r="AY1065" i="13"/>
  <c r="AX1065" i="13" s="1"/>
  <c r="AZ1056" i="13"/>
  <c r="AV1043" i="13"/>
  <c r="AV1035" i="13"/>
  <c r="AY1021" i="13"/>
  <c r="AX1021" i="13" s="1"/>
  <c r="AY1007" i="13"/>
  <c r="AX1007" i="13" s="1"/>
  <c r="AZ986" i="13"/>
  <c r="AZ959" i="13"/>
  <c r="AY938" i="13"/>
  <c r="AX938" i="13" s="1"/>
  <c r="AZ925" i="13"/>
  <c r="AZ905" i="13"/>
  <c r="AV891" i="13"/>
  <c r="AY869" i="13"/>
  <c r="AX869" i="13" s="1"/>
  <c r="AV863" i="13"/>
  <c r="AZ857" i="13"/>
  <c r="AZ849" i="13"/>
  <c r="AZ820" i="13"/>
  <c r="AV1162" i="13"/>
  <c r="AZ1148" i="13"/>
  <c r="AV1140" i="13"/>
  <c r="AY1128" i="13"/>
  <c r="AX1128" i="13" s="1"/>
  <c r="AY1119" i="13"/>
  <c r="AX1119" i="13" s="1"/>
  <c r="AV1104" i="13"/>
  <c r="AZ1094" i="13"/>
  <c r="AY1079" i="13"/>
  <c r="AX1079" i="13" s="1"/>
  <c r="AY1061" i="13"/>
  <c r="AX1061" i="13" s="1"/>
  <c r="AV1046" i="13"/>
  <c r="AY1038" i="13"/>
  <c r="AX1038" i="13" s="1"/>
  <c r="AY1031" i="13"/>
  <c r="AX1031" i="13" s="1"/>
  <c r="AV1026" i="13"/>
  <c r="AZ1010" i="13"/>
  <c r="AY1005" i="13"/>
  <c r="AX1005" i="13" s="1"/>
  <c r="AV998" i="13"/>
  <c r="AY990" i="13"/>
  <c r="AX990" i="13" s="1"/>
  <c r="AZ977" i="13"/>
  <c r="AZ962" i="13"/>
  <c r="AY957" i="13"/>
  <c r="AX957" i="13" s="1"/>
  <c r="AZ949" i="13"/>
  <c r="AV942" i="13"/>
  <c r="AZ914" i="13"/>
  <c r="AZ887" i="13"/>
  <c r="AV882" i="13"/>
  <c r="AZ873" i="13"/>
  <c r="AV861" i="13"/>
  <c r="AZ845" i="13"/>
  <c r="AZ838" i="13"/>
  <c r="AZ832" i="13"/>
  <c r="AY817" i="13"/>
  <c r="AX817" i="13" s="1"/>
  <c r="AY954" i="13"/>
  <c r="AX954" i="13" s="1"/>
  <c r="AV1156" i="13"/>
  <c r="AV1125" i="13"/>
  <c r="AZ1083" i="13"/>
  <c r="AY1066" i="13"/>
  <c r="AX1066" i="13" s="1"/>
  <c r="AY1029" i="13"/>
  <c r="AX1029" i="13" s="1"/>
  <c r="AV1009" i="13"/>
  <c r="AZ994" i="13"/>
  <c r="AV967" i="13"/>
  <c r="AY946" i="13"/>
  <c r="AX946" i="13" s="1"/>
  <c r="AV926" i="13"/>
  <c r="AV906" i="13"/>
  <c r="AY885" i="13"/>
  <c r="AX885" i="13" s="1"/>
  <c r="AY870" i="13"/>
  <c r="AX870" i="13" s="1"/>
  <c r="AV850" i="13"/>
  <c r="AY836" i="13"/>
  <c r="AX836" i="13" s="1"/>
  <c r="AV1134" i="13"/>
  <c r="AY1160" i="13"/>
  <c r="AX1160" i="13" s="1"/>
  <c r="AY1148" i="13"/>
  <c r="AX1148" i="13" s="1"/>
  <c r="AY1138" i="13"/>
  <c r="AX1138" i="13" s="1"/>
  <c r="AY1110" i="13"/>
  <c r="AX1110" i="13" s="1"/>
  <c r="AZ1103" i="13"/>
  <c r="AV1086" i="13"/>
  <c r="AY1078" i="13"/>
  <c r="AX1078" i="13" s="1"/>
  <c r="AV1070" i="13"/>
  <c r="AY1051" i="13"/>
  <c r="AX1051" i="13" s="1"/>
  <c r="AZ1045" i="13"/>
  <c r="AV1038" i="13"/>
  <c r="AV1025" i="13"/>
  <c r="AY1010" i="13"/>
  <c r="AX1010" i="13" s="1"/>
  <c r="AY1003" i="13"/>
  <c r="AX1003" i="13" s="1"/>
  <c r="AZ997" i="13"/>
  <c r="AV983" i="13"/>
  <c r="AZ976" i="13"/>
  <c r="AV970" i="13"/>
  <c r="AY962" i="13"/>
  <c r="AX962" i="13" s="1"/>
  <c r="AY949" i="13"/>
  <c r="AX949" i="13" s="1"/>
  <c r="AY941" i="13"/>
  <c r="AX941" i="13" s="1"/>
  <c r="AY914" i="13"/>
  <c r="AX914" i="13" s="1"/>
  <c r="AV907" i="13"/>
  <c r="AV894" i="13"/>
  <c r="AY887" i="13"/>
  <c r="AX887" i="13" s="1"/>
  <c r="AV881" i="13"/>
  <c r="AY873" i="13"/>
  <c r="AX873" i="13" s="1"/>
  <c r="AV866" i="13"/>
  <c r="AZ858" i="13"/>
  <c r="AV853" i="13"/>
  <c r="AY838" i="13"/>
  <c r="AX838" i="13" s="1"/>
  <c r="AZ831" i="13"/>
  <c r="AV825" i="13"/>
  <c r="AV1091" i="13"/>
  <c r="AY1050" i="13"/>
  <c r="AX1050" i="13" s="1"/>
  <c r="AZ938" i="13"/>
  <c r="AY898" i="13"/>
  <c r="AX898" i="13" s="1"/>
  <c r="AY828" i="13"/>
  <c r="AX828" i="13" s="1"/>
  <c r="AY1154" i="13"/>
  <c r="AX1154" i="13" s="1"/>
  <c r="AZ1147" i="13"/>
  <c r="AZ1136" i="13"/>
  <c r="AV1128" i="13"/>
  <c r="AV1119" i="13"/>
  <c r="AV1094" i="13"/>
  <c r="AZ1084" i="13"/>
  <c r="AZ1076" i="13"/>
  <c r="AZ1069" i="13"/>
  <c r="AZ1060" i="13"/>
  <c r="AY1045" i="13"/>
  <c r="AX1045" i="13" s="1"/>
  <c r="AZ1037" i="13"/>
  <c r="AY1030" i="13"/>
  <c r="AX1030" i="13" s="1"/>
  <c r="AV1018" i="13"/>
  <c r="AY997" i="13"/>
  <c r="AX997" i="13" s="1"/>
  <c r="AV990" i="13"/>
  <c r="AV975" i="13"/>
  <c r="AZ969" i="13"/>
  <c r="AV955" i="13"/>
  <c r="AY927" i="13"/>
  <c r="AX927" i="13" s="1"/>
  <c r="AV922" i="13"/>
  <c r="AZ906" i="13"/>
  <c r="AV901" i="13"/>
  <c r="AZ893" i="13"/>
  <c r="AY886" i="13"/>
  <c r="AX886" i="13" s="1"/>
  <c r="AZ865" i="13"/>
  <c r="AY858" i="13"/>
  <c r="AX858" i="13" s="1"/>
  <c r="AZ852" i="13"/>
  <c r="AV845" i="13"/>
  <c r="AY837" i="13"/>
  <c r="AX837" i="13" s="1"/>
  <c r="AZ824" i="13"/>
  <c r="AV817" i="13"/>
  <c r="AZ1170" i="13"/>
  <c r="AZ1159" i="13"/>
  <c r="AZ1145" i="13"/>
  <c r="AZ1134" i="13"/>
  <c r="AY1118" i="13"/>
  <c r="AX1118" i="13" s="1"/>
  <c r="AY1109" i="13"/>
  <c r="AX1109" i="13" s="1"/>
  <c r="AV1100" i="13"/>
  <c r="AY1093" i="13"/>
  <c r="AX1093" i="13" s="1"/>
  <c r="AY1075" i="13"/>
  <c r="AX1075" i="13" s="1"/>
  <c r="AZ1066" i="13"/>
  <c r="AZ1050" i="13"/>
  <c r="AZ1029" i="13"/>
  <c r="AY1015" i="13"/>
  <c r="AX1015" i="13" s="1"/>
  <c r="AV1010" i="13"/>
  <c r="AZ1002" i="13"/>
  <c r="AV995" i="13"/>
  <c r="AY989" i="13"/>
  <c r="AX989" i="13" s="1"/>
  <c r="AY981" i="13"/>
  <c r="AX981" i="13" s="1"/>
  <c r="AV974" i="13"/>
  <c r="AV962" i="13"/>
  <c r="AZ946" i="13"/>
  <c r="AZ940" i="13"/>
  <c r="AZ933" i="13"/>
  <c r="AY919" i="13"/>
  <c r="AX919" i="13" s="1"/>
  <c r="AZ913" i="13"/>
  <c r="AZ898" i="13"/>
  <c r="AZ885" i="13"/>
  <c r="AV878" i="13"/>
  <c r="AZ870" i="13"/>
  <c r="AY844" i="13"/>
  <c r="AX844" i="13" s="1"/>
  <c r="AZ836" i="13"/>
  <c r="AV829" i="13"/>
  <c r="AV822" i="13"/>
  <c r="AY816" i="13"/>
  <c r="AX816" i="13" s="1"/>
  <c r="AY1145" i="13"/>
  <c r="AX1145" i="13" s="1"/>
  <c r="AY1117" i="13"/>
  <c r="AX1117" i="13" s="1"/>
  <c r="AZ1099" i="13"/>
  <c r="AV1075" i="13"/>
  <c r="AV1059" i="13"/>
  <c r="AZ1021" i="13"/>
  <c r="AY1002" i="13"/>
  <c r="AX1002" i="13" s="1"/>
  <c r="AV987" i="13"/>
  <c r="AY973" i="13"/>
  <c r="AX973" i="13" s="1"/>
  <c r="AY933" i="13"/>
  <c r="AX933" i="13" s="1"/>
  <c r="AY877" i="13"/>
  <c r="AX877" i="13" s="1"/>
  <c r="AV858" i="13"/>
  <c r="AZ821" i="13"/>
  <c r="AZ1123" i="13"/>
  <c r="AV1171" i="13"/>
  <c r="AV1160" i="13"/>
  <c r="AV1146" i="13"/>
  <c r="AV1127" i="13"/>
  <c r="AZ1118" i="13"/>
  <c r="AV1110" i="13"/>
  <c r="AZ1093" i="13"/>
  <c r="AY1076" i="13"/>
  <c r="AX1076" i="13" s="1"/>
  <c r="AY1068" i="13"/>
  <c r="AX1068" i="13" s="1"/>
  <c r="AY1060" i="13"/>
  <c r="AX1060" i="13" s="1"/>
  <c r="AV1051" i="13"/>
  <c r="AY1043" i="13"/>
  <c r="AX1043" i="13" s="1"/>
  <c r="AY1037" i="13"/>
  <c r="AX1037" i="13" s="1"/>
  <c r="AV1030" i="13"/>
  <c r="AV1017" i="13"/>
  <c r="AV1003" i="13"/>
  <c r="AZ989" i="13"/>
  <c r="AZ981" i="13"/>
  <c r="AZ974" i="13"/>
  <c r="AZ968" i="13"/>
  <c r="AZ954" i="13"/>
  <c r="AV947" i="13"/>
  <c r="AV941" i="13"/>
  <c r="AV934" i="13"/>
  <c r="AV914" i="13"/>
  <c r="AY906" i="13"/>
  <c r="AX906" i="13" s="1"/>
  <c r="AV899" i="13"/>
  <c r="AY893" i="13"/>
  <c r="AX893" i="13" s="1"/>
  <c r="AV886" i="13"/>
  <c r="AV879" i="13"/>
  <c r="AY865" i="13"/>
  <c r="AX865" i="13" s="1"/>
  <c r="AZ844" i="13"/>
  <c r="AV837" i="13"/>
  <c r="AV830" i="13"/>
  <c r="AZ823" i="13"/>
  <c r="AZ816" i="13"/>
  <c r="AV1084" i="13"/>
  <c r="AY994" i="13"/>
  <c r="AX994" i="13" s="1"/>
  <c r="AV1154" i="13"/>
  <c r="AV1123" i="13"/>
  <c r="AV1099" i="13"/>
  <c r="AZ1047" i="13"/>
  <c r="AZ1026" i="13"/>
  <c r="AY1006" i="13"/>
  <c r="AX1006" i="13" s="1"/>
  <c r="AY965" i="13"/>
  <c r="AX965" i="13" s="1"/>
  <c r="AZ945" i="13"/>
  <c r="AV903" i="13"/>
  <c r="AZ882" i="13"/>
  <c r="AV862" i="13"/>
  <c r="AZ841" i="13"/>
  <c r="AZ1153" i="13"/>
  <c r="AY1122" i="13"/>
  <c r="AX1122" i="13" s="1"/>
  <c r="AV1098" i="13"/>
  <c r="AY1047" i="13"/>
  <c r="AX1047" i="13" s="1"/>
  <c r="AY1026" i="13"/>
  <c r="AX1026" i="13" s="1"/>
  <c r="AV986" i="13"/>
  <c r="AZ944" i="13"/>
  <c r="AV923" i="13"/>
  <c r="AZ902" i="13"/>
  <c r="AY882" i="13"/>
  <c r="AX882" i="13" s="1"/>
  <c r="AY861" i="13"/>
  <c r="AX861" i="13" s="1"/>
  <c r="AY841" i="13"/>
  <c r="AX841" i="13" s="1"/>
  <c r="AV820" i="13"/>
  <c r="AY1153" i="13"/>
  <c r="AX1153" i="13" s="1"/>
  <c r="AV1071" i="13"/>
  <c r="AY1046" i="13"/>
  <c r="AX1046" i="13" s="1"/>
  <c r="AV1006" i="13"/>
  <c r="AZ985" i="13"/>
  <c r="AV965" i="13"/>
  <c r="AZ922" i="13"/>
  <c r="AV902" i="13"/>
  <c r="AZ819" i="13"/>
  <c r="AV1142" i="13"/>
  <c r="AY1115" i="13"/>
  <c r="AX1115" i="13" s="1"/>
  <c r="AV1065" i="13"/>
  <c r="AZ1042" i="13"/>
  <c r="AY1001" i="13"/>
  <c r="AX1001" i="13" s="1"/>
  <c r="AZ978" i="13"/>
  <c r="AY959" i="13"/>
  <c r="AX959" i="13" s="1"/>
  <c r="AZ917" i="13"/>
  <c r="AZ856" i="13"/>
  <c r="AV834" i="13"/>
  <c r="AV1090" i="13"/>
  <c r="AZ1064" i="13"/>
  <c r="AY1042" i="13"/>
  <c r="AX1042" i="13" s="1"/>
  <c r="AV1000" i="13"/>
  <c r="AY978" i="13"/>
  <c r="AX978" i="13" s="1"/>
  <c r="AY958" i="13"/>
  <c r="AX958" i="13" s="1"/>
  <c r="AY917" i="13"/>
  <c r="AX917" i="13" s="1"/>
  <c r="AV898" i="13"/>
  <c r="AV877" i="13"/>
  <c r="AV855" i="13"/>
  <c r="AZ833" i="13"/>
  <c r="AZ1140" i="13"/>
  <c r="AZ1113" i="13"/>
  <c r="AY1089" i="13"/>
  <c r="AX1089" i="13" s="1"/>
  <c r="AY1064" i="13"/>
  <c r="AX1064" i="13" s="1"/>
  <c r="AY1041" i="13"/>
  <c r="AX1041" i="13" s="1"/>
  <c r="AV1019" i="13"/>
  <c r="AZ999" i="13"/>
  <c r="AV938" i="13"/>
  <c r="AY874" i="13"/>
  <c r="AX874" i="13" s="1"/>
  <c r="AZ854" i="13"/>
  <c r="AY833" i="13"/>
  <c r="AX833" i="13" s="1"/>
  <c r="AY1140" i="13"/>
  <c r="AX1140" i="13" s="1"/>
  <c r="AY1113" i="13"/>
  <c r="AX1113" i="13" s="1"/>
  <c r="AZ1039" i="13"/>
  <c r="AZ1018" i="13"/>
  <c r="AZ998" i="13"/>
  <c r="AV958" i="13"/>
  <c r="AZ937" i="13"/>
  <c r="AV917" i="13"/>
  <c r="AY895" i="13"/>
  <c r="AX895" i="13" s="1"/>
  <c r="AV854" i="13"/>
  <c r="AZ1168" i="13"/>
  <c r="AZ1105" i="13"/>
  <c r="AZ890" i="13"/>
  <c r="AY848" i="13"/>
  <c r="AX848" i="13" s="1"/>
  <c r="AY1132" i="13"/>
  <c r="AX1132" i="13" s="1"/>
  <c r="AZ1013" i="13"/>
  <c r="AV971" i="13"/>
  <c r="AY925" i="13"/>
  <c r="AX925" i="13" s="1"/>
  <c r="AZ868" i="13"/>
  <c r="AY825" i="13"/>
  <c r="AX825" i="13" s="1"/>
  <c r="AY1056" i="13"/>
  <c r="AX1056" i="13" s="1"/>
  <c r="AZ965" i="13"/>
  <c r="AY1168" i="13"/>
  <c r="AX1168" i="13" s="1"/>
  <c r="AZ1104" i="13"/>
  <c r="AZ1034" i="13"/>
  <c r="AV946" i="13"/>
  <c r="AY890" i="13"/>
  <c r="AX890" i="13" s="1"/>
  <c r="AV847" i="13"/>
  <c r="AY1034" i="13"/>
  <c r="AX1034" i="13" s="1"/>
  <c r="AZ991" i="13"/>
  <c r="AV842" i="13"/>
  <c r="AY1013" i="13"/>
  <c r="AX1013" i="13" s="1"/>
  <c r="AV911" i="13"/>
  <c r="AZ1080" i="13"/>
  <c r="AY986" i="13"/>
  <c r="AX986" i="13" s="1"/>
  <c r="AV931" i="13"/>
  <c r="AV890" i="13"/>
  <c r="AY868" i="13"/>
  <c r="AX868" i="13" s="1"/>
  <c r="AV1129" i="13"/>
  <c r="AY1080" i="13"/>
  <c r="AX1080" i="13" s="1"/>
  <c r="AZ930" i="13"/>
  <c r="AV883" i="13"/>
  <c r="AV828" i="13"/>
  <c r="AZ1055" i="13"/>
  <c r="AV1013" i="13"/>
  <c r="AZ909" i="13"/>
  <c r="AZ862" i="13"/>
  <c r="AV1027" i="13"/>
  <c r="AV973" i="13"/>
  <c r="AY930" i="13"/>
  <c r="AX930" i="13" s="1"/>
  <c r="AV869" i="13"/>
  <c r="AZ825" i="13"/>
  <c r="AZ970" i="13"/>
  <c r="AV1108" i="13"/>
  <c r="AY951" i="13"/>
  <c r="AX951" i="13" s="1"/>
  <c r="AY909" i="13"/>
  <c r="AX909" i="13" s="1"/>
  <c r="AY849" i="13"/>
  <c r="AX849" i="13" s="1"/>
  <c r="AV1106" i="13"/>
  <c r="AV1055" i="13"/>
  <c r="AZ904" i="13"/>
  <c r="AF295" i="13"/>
  <c r="X295" i="13"/>
  <c r="Z819" i="13"/>
  <c r="AV811" i="13"/>
  <c r="AU816" i="13"/>
  <c r="BA816" i="13" s="1"/>
  <c r="S823" i="13"/>
  <c r="T822" i="13"/>
  <c r="U822" i="13" s="1"/>
  <c r="I73" i="53"/>
  <c r="G73" i="53"/>
  <c r="W819" i="13" l="1"/>
  <c r="AF818" i="13"/>
  <c r="AJ818" i="13" s="1"/>
  <c r="AI819" i="13" s="1"/>
  <c r="AH819" i="13" s="1"/>
  <c r="AE819" i="13" s="1"/>
  <c r="AB295" i="13"/>
  <c r="AC295" i="13" s="1"/>
  <c r="BA817" i="13"/>
  <c r="BA818" i="13" s="1"/>
  <c r="BA819" i="13" s="1"/>
  <c r="BA820" i="13" s="1"/>
  <c r="BA821" i="13" s="1"/>
  <c r="BA822" i="13" s="1"/>
  <c r="BA823" i="13" s="1"/>
  <c r="BA824" i="13" s="1"/>
  <c r="BA825" i="13" s="1"/>
  <c r="BA826" i="13" s="1"/>
  <c r="BA827" i="13" s="1"/>
  <c r="BA828" i="13" s="1"/>
  <c r="BA829" i="13" s="1"/>
  <c r="BA830" i="13" s="1"/>
  <c r="BA831" i="13" s="1"/>
  <c r="BA832" i="13" s="1"/>
  <c r="BA833" i="13" s="1"/>
  <c r="BA834" i="13" s="1"/>
  <c r="BA835" i="13" s="1"/>
  <c r="BA836" i="13" s="1"/>
  <c r="BA837" i="13" s="1"/>
  <c r="BA838" i="13" s="1"/>
  <c r="BA839" i="13" s="1"/>
  <c r="BA840" i="13" s="1"/>
  <c r="BA841" i="13" s="1"/>
  <c r="BA842" i="13" s="1"/>
  <c r="BA843" i="13" s="1"/>
  <c r="BA844" i="13" s="1"/>
  <c r="BA845" i="13" s="1"/>
  <c r="BA846" i="13" s="1"/>
  <c r="BA847" i="13" s="1"/>
  <c r="BA848" i="13" s="1"/>
  <c r="BA849" i="13" s="1"/>
  <c r="BA850" i="13" s="1"/>
  <c r="BA851" i="13" s="1"/>
  <c r="BA852" i="13" s="1"/>
  <c r="BA853" i="13" s="1"/>
  <c r="BA854" i="13" s="1"/>
  <c r="BA855" i="13" s="1"/>
  <c r="BA856" i="13" s="1"/>
  <c r="BA857" i="13" s="1"/>
  <c r="BA858" i="13" s="1"/>
  <c r="BA859" i="13" s="1"/>
  <c r="BA860" i="13" s="1"/>
  <c r="BA861" i="13" s="1"/>
  <c r="BA862" i="13" s="1"/>
  <c r="BA863" i="13" s="1"/>
  <c r="BA864" i="13" s="1"/>
  <c r="BA865" i="13" s="1"/>
  <c r="BA866" i="13" s="1"/>
  <c r="BA867" i="13" s="1"/>
  <c r="BA868" i="13" s="1"/>
  <c r="BA869" i="13" s="1"/>
  <c r="BA870" i="13" s="1"/>
  <c r="BA871" i="13" s="1"/>
  <c r="BA872" i="13" s="1"/>
  <c r="BA873" i="13" s="1"/>
  <c r="BA874" i="13" s="1"/>
  <c r="BA875" i="13" s="1"/>
  <c r="BA876" i="13" s="1"/>
  <c r="BA877" i="13" s="1"/>
  <c r="BA878" i="13" s="1"/>
  <c r="BA879" i="13" s="1"/>
  <c r="BA880" i="13" s="1"/>
  <c r="BA881" i="13" s="1"/>
  <c r="BA882" i="13" s="1"/>
  <c r="BA883" i="13" s="1"/>
  <c r="BA884" i="13" s="1"/>
  <c r="BA885" i="13" s="1"/>
  <c r="BA886" i="13" s="1"/>
  <c r="BA887" i="13" s="1"/>
  <c r="BA888" i="13" s="1"/>
  <c r="BA889" i="13" s="1"/>
  <c r="BA890" i="13" s="1"/>
  <c r="BA891" i="13" s="1"/>
  <c r="BA892" i="13" s="1"/>
  <c r="BA893" i="13" s="1"/>
  <c r="BA894" i="13" s="1"/>
  <c r="BA895" i="13" s="1"/>
  <c r="BA896" i="13" s="1"/>
  <c r="BA897" i="13" s="1"/>
  <c r="BA898" i="13" s="1"/>
  <c r="BA899" i="13" s="1"/>
  <c r="BA900" i="13" s="1"/>
  <c r="BA901" i="13" s="1"/>
  <c r="BA902" i="13" s="1"/>
  <c r="BA903" i="13" s="1"/>
  <c r="BA904" i="13" s="1"/>
  <c r="BA905" i="13" s="1"/>
  <c r="BA906" i="13" s="1"/>
  <c r="BA907" i="13" s="1"/>
  <c r="BA908" i="13" s="1"/>
  <c r="BA909" i="13" s="1"/>
  <c r="BA910" i="13" s="1"/>
  <c r="BA911" i="13" s="1"/>
  <c r="BA912" i="13" s="1"/>
  <c r="BA913" i="13" s="1"/>
  <c r="BA914" i="13" s="1"/>
  <c r="BA915" i="13" s="1"/>
  <c r="BA916" i="13" s="1"/>
  <c r="BA917" i="13" s="1"/>
  <c r="BA918" i="13" s="1"/>
  <c r="BA919" i="13" s="1"/>
  <c r="BA920" i="13" s="1"/>
  <c r="BA921" i="13" s="1"/>
  <c r="BA922" i="13" s="1"/>
  <c r="BA923" i="13" s="1"/>
  <c r="BA924" i="13" s="1"/>
  <c r="BA925" i="13" s="1"/>
  <c r="BA926" i="13" s="1"/>
  <c r="BA927" i="13" s="1"/>
  <c r="BA928" i="13" s="1"/>
  <c r="BA929" i="13" s="1"/>
  <c r="BA930" i="13" s="1"/>
  <c r="BA931" i="13" s="1"/>
  <c r="BA932" i="13" s="1"/>
  <c r="BA933" i="13" s="1"/>
  <c r="BA934" i="13" s="1"/>
  <c r="BA935" i="13" s="1"/>
  <c r="BA936" i="13" s="1"/>
  <c r="BA937" i="13" s="1"/>
  <c r="BA938" i="13" s="1"/>
  <c r="BA939" i="13" s="1"/>
  <c r="BA940" i="13" s="1"/>
  <c r="BA941" i="13" s="1"/>
  <c r="BA942" i="13" s="1"/>
  <c r="BA943" i="13" s="1"/>
  <c r="BA944" i="13" s="1"/>
  <c r="BA945" i="13" s="1"/>
  <c r="BA946" i="13" s="1"/>
  <c r="BA947" i="13" s="1"/>
  <c r="BA948" i="13" s="1"/>
  <c r="BA949" i="13" s="1"/>
  <c r="BA950" i="13" s="1"/>
  <c r="BA951" i="13" s="1"/>
  <c r="BA952" i="13" s="1"/>
  <c r="BA953" i="13" s="1"/>
  <c r="BA954" i="13" s="1"/>
  <c r="BA955" i="13" s="1"/>
  <c r="BA956" i="13" s="1"/>
  <c r="BA957" i="13" s="1"/>
  <c r="BA958" i="13" s="1"/>
  <c r="BA959" i="13" s="1"/>
  <c r="BA960" i="13" s="1"/>
  <c r="BA961" i="13" s="1"/>
  <c r="BA962" i="13" s="1"/>
  <c r="BA963" i="13" s="1"/>
  <c r="BA964" i="13" s="1"/>
  <c r="BA965" i="13" s="1"/>
  <c r="BA966" i="13" s="1"/>
  <c r="BA967" i="13" s="1"/>
  <c r="BA968" i="13" s="1"/>
  <c r="BA969" i="13" s="1"/>
  <c r="BA970" i="13" s="1"/>
  <c r="BA971" i="13" s="1"/>
  <c r="BA972" i="13" s="1"/>
  <c r="BA973" i="13" s="1"/>
  <c r="BA974" i="13" s="1"/>
  <c r="BA975" i="13" s="1"/>
  <c r="BA976" i="13" s="1"/>
  <c r="BA977" i="13" s="1"/>
  <c r="BA978" i="13" s="1"/>
  <c r="BA979" i="13" s="1"/>
  <c r="BA980" i="13" s="1"/>
  <c r="BA981" i="13" s="1"/>
  <c r="BA982" i="13" s="1"/>
  <c r="BA983" i="13" s="1"/>
  <c r="BA984" i="13" s="1"/>
  <c r="BA985" i="13" s="1"/>
  <c r="BA986" i="13" s="1"/>
  <c r="BA987" i="13" s="1"/>
  <c r="BA988" i="13" s="1"/>
  <c r="BA989" i="13" s="1"/>
  <c r="BA990" i="13" s="1"/>
  <c r="BA991" i="13" s="1"/>
  <c r="BA992" i="13" s="1"/>
  <c r="BA993" i="13" s="1"/>
  <c r="BA994" i="13" s="1"/>
  <c r="BA995" i="13" s="1"/>
  <c r="BA996" i="13" s="1"/>
  <c r="BA997" i="13" s="1"/>
  <c r="BA998" i="13" s="1"/>
  <c r="BA999" i="13" s="1"/>
  <c r="BA1000" i="13" s="1"/>
  <c r="BA1001" i="13" s="1"/>
  <c r="BA1002" i="13" s="1"/>
  <c r="BA1003" i="13" s="1"/>
  <c r="BA1004" i="13" s="1"/>
  <c r="BA1005" i="13" s="1"/>
  <c r="BA1006" i="13" s="1"/>
  <c r="BA1007" i="13" s="1"/>
  <c r="BA1008" i="13" s="1"/>
  <c r="BA1009" i="13" s="1"/>
  <c r="BA1010" i="13" s="1"/>
  <c r="BA1011" i="13" s="1"/>
  <c r="BA1012" i="13" s="1"/>
  <c r="BA1013" i="13" s="1"/>
  <c r="BA1014" i="13" s="1"/>
  <c r="BA1015" i="13" s="1"/>
  <c r="BA1016" i="13" s="1"/>
  <c r="BA1017" i="13" s="1"/>
  <c r="BA1018" i="13" s="1"/>
  <c r="BA1019" i="13" s="1"/>
  <c r="BA1020" i="13" s="1"/>
  <c r="BA1021" i="13" s="1"/>
  <c r="BA1022" i="13" s="1"/>
  <c r="BA1023" i="13" s="1"/>
  <c r="BA1024" i="13" s="1"/>
  <c r="BA1025" i="13" s="1"/>
  <c r="BA1026" i="13" s="1"/>
  <c r="BA1027" i="13" s="1"/>
  <c r="BA1028" i="13" s="1"/>
  <c r="BA1029" i="13" s="1"/>
  <c r="BA1030" i="13" s="1"/>
  <c r="BA1031" i="13" s="1"/>
  <c r="BA1032" i="13" s="1"/>
  <c r="BA1033" i="13" s="1"/>
  <c r="BA1034" i="13" s="1"/>
  <c r="BA1035" i="13" s="1"/>
  <c r="BA1036" i="13" s="1"/>
  <c r="BA1037" i="13" s="1"/>
  <c r="BA1038" i="13" s="1"/>
  <c r="BA1039" i="13" s="1"/>
  <c r="BA1040" i="13" s="1"/>
  <c r="BA1041" i="13" s="1"/>
  <c r="BA1042" i="13" s="1"/>
  <c r="BA1043" i="13" s="1"/>
  <c r="BA1044" i="13" s="1"/>
  <c r="BA1045" i="13" s="1"/>
  <c r="BA1046" i="13" s="1"/>
  <c r="BA1047" i="13" s="1"/>
  <c r="BA1048" i="13" s="1"/>
  <c r="BA1049" i="13" s="1"/>
  <c r="BA1050" i="13" s="1"/>
  <c r="BA1051" i="13" s="1"/>
  <c r="BA1052" i="13" s="1"/>
  <c r="BA1053" i="13" s="1"/>
  <c r="BA1054" i="13" s="1"/>
  <c r="BA1055" i="13" s="1"/>
  <c r="BA1056" i="13" s="1"/>
  <c r="BA1057" i="13" s="1"/>
  <c r="BA1058" i="13" s="1"/>
  <c r="BA1059" i="13" s="1"/>
  <c r="BA1060" i="13" s="1"/>
  <c r="BA1061" i="13" s="1"/>
  <c r="BA1062" i="13" s="1"/>
  <c r="BA1063" i="13" s="1"/>
  <c r="BA1064" i="13" s="1"/>
  <c r="BA1065" i="13" s="1"/>
  <c r="BA1066" i="13" s="1"/>
  <c r="BA1067" i="13" s="1"/>
  <c r="BA1068" i="13" s="1"/>
  <c r="BA1069" i="13" s="1"/>
  <c r="BA1070" i="13" s="1"/>
  <c r="BA1071" i="13" s="1"/>
  <c r="BA1072" i="13" s="1"/>
  <c r="BA1073" i="13" s="1"/>
  <c r="BA1074" i="13" s="1"/>
  <c r="BA1075" i="13" s="1"/>
  <c r="BA1076" i="13" s="1"/>
  <c r="BA1077" i="13" s="1"/>
  <c r="BA1078" i="13" s="1"/>
  <c r="BA1079" i="13" s="1"/>
  <c r="BA1080" i="13" s="1"/>
  <c r="BA1081" i="13" s="1"/>
  <c r="BA1082" i="13" s="1"/>
  <c r="BA1083" i="13" s="1"/>
  <c r="BA1084" i="13" s="1"/>
  <c r="BA1085" i="13" s="1"/>
  <c r="BA1086" i="13" s="1"/>
  <c r="BA1087" i="13" s="1"/>
  <c r="BA1088" i="13" s="1"/>
  <c r="BA1089" i="13" s="1"/>
  <c r="BA1090" i="13" s="1"/>
  <c r="BA1091" i="13" s="1"/>
  <c r="BA1092" i="13" s="1"/>
  <c r="BA1093" i="13" s="1"/>
  <c r="BA1094" i="13" s="1"/>
  <c r="BA1095" i="13" s="1"/>
  <c r="BA1096" i="13" s="1"/>
  <c r="BA1097" i="13" s="1"/>
  <c r="BA1098" i="13" s="1"/>
  <c r="BA1099" i="13" s="1"/>
  <c r="BA1100" i="13" s="1"/>
  <c r="BA1101" i="13" s="1"/>
  <c r="BA1102" i="13" s="1"/>
  <c r="BA1103" i="13" s="1"/>
  <c r="BA1104" i="13" s="1"/>
  <c r="BA1105" i="13" s="1"/>
  <c r="BA1106" i="13" s="1"/>
  <c r="BA1107" i="13" s="1"/>
  <c r="BA1108" i="13" s="1"/>
  <c r="BA1109" i="13" s="1"/>
  <c r="BA1110" i="13" s="1"/>
  <c r="BA1111" i="13" s="1"/>
  <c r="BA1112" i="13" s="1"/>
  <c r="BA1113" i="13" s="1"/>
  <c r="BA1114" i="13" s="1"/>
  <c r="BA1115" i="13" s="1"/>
  <c r="BA1116" i="13" s="1"/>
  <c r="BA1117" i="13" s="1"/>
  <c r="BA1118" i="13" s="1"/>
  <c r="BA1119" i="13" s="1"/>
  <c r="BA1120" i="13" s="1"/>
  <c r="BA1121" i="13" s="1"/>
  <c r="BA1122" i="13" s="1"/>
  <c r="BA1123" i="13" s="1"/>
  <c r="BA1124" i="13" s="1"/>
  <c r="BA1125" i="13" s="1"/>
  <c r="BA1126" i="13" s="1"/>
  <c r="BA1127" i="13" s="1"/>
  <c r="BA1128" i="13" s="1"/>
  <c r="BA1129" i="13" s="1"/>
  <c r="BA1130" i="13" s="1"/>
  <c r="BA1131" i="13" s="1"/>
  <c r="BA1132" i="13" s="1"/>
  <c r="BA1133" i="13" s="1"/>
  <c r="BA1134" i="13" s="1"/>
  <c r="BA1135" i="13" s="1"/>
  <c r="BA1136" i="13" s="1"/>
  <c r="BA1137" i="13" s="1"/>
  <c r="BA1138" i="13" s="1"/>
  <c r="BA1139" i="13" s="1"/>
  <c r="BA1140" i="13" s="1"/>
  <c r="BA1141" i="13" s="1"/>
  <c r="BA1142" i="13" s="1"/>
  <c r="BA1143" i="13" s="1"/>
  <c r="BA1144" i="13" s="1"/>
  <c r="BA1145" i="13" s="1"/>
  <c r="BA1146" i="13" s="1"/>
  <c r="BA1147" i="13" s="1"/>
  <c r="BA1148" i="13" s="1"/>
  <c r="BA1149" i="13" s="1"/>
  <c r="BA1150" i="13" s="1"/>
  <c r="BA1151" i="13" s="1"/>
  <c r="BA1152" i="13" s="1"/>
  <c r="BA1153" i="13" s="1"/>
  <c r="BA1154" i="13" s="1"/>
  <c r="BA1155" i="13" s="1"/>
  <c r="BA1156" i="13" s="1"/>
  <c r="BA1157" i="13" s="1"/>
  <c r="BA1158" i="13" s="1"/>
  <c r="BA1159" i="13" s="1"/>
  <c r="BA1160" i="13" s="1"/>
  <c r="BA1161" i="13" s="1"/>
  <c r="BA1162" i="13" s="1"/>
  <c r="BA1163" i="13" s="1"/>
  <c r="BA1164" i="13" s="1"/>
  <c r="BA1165" i="13" s="1"/>
  <c r="BA1166" i="13" s="1"/>
  <c r="BA1167" i="13" s="1"/>
  <c r="BA1168" i="13" s="1"/>
  <c r="BA1169" i="13" s="1"/>
  <c r="BA1170" i="13" s="1"/>
  <c r="BA1171" i="13" s="1"/>
  <c r="R823" i="13"/>
  <c r="P823" i="13" s="1"/>
  <c r="V802" i="13"/>
  <c r="J73" i="53" s="1"/>
  <c r="U802" i="13"/>
  <c r="H73" i="53" s="1"/>
  <c r="AJ295" i="13" l="1"/>
  <c r="AK818" i="13"/>
  <c r="AA296" i="13"/>
  <c r="Z296" i="13" s="1"/>
  <c r="X819" i="13"/>
  <c r="Y819" i="13" s="1"/>
  <c r="Q823" i="13"/>
  <c r="BC810" i="13"/>
  <c r="AK295" i="13" l="1"/>
  <c r="AI296" i="13"/>
  <c r="AH296" i="13" s="1"/>
  <c r="AB819" i="13"/>
  <c r="W296" i="13"/>
  <c r="Y296" i="13" s="1"/>
  <c r="BD812" i="13"/>
  <c r="BH1170" i="13"/>
  <c r="BG1165" i="13"/>
  <c r="BF1165" i="13" s="1"/>
  <c r="BD1163" i="13"/>
  <c r="BG1160" i="13"/>
  <c r="BF1160" i="13" s="1"/>
  <c r="BH1157" i="13"/>
  <c r="BD1155" i="13"/>
  <c r="BH1149" i="13"/>
  <c r="BD1169" i="13"/>
  <c r="BH1160" i="13"/>
  <c r="BG1157" i="13"/>
  <c r="BF1157" i="13" s="1"/>
  <c r="BG1154" i="13"/>
  <c r="BF1154" i="13" s="1"/>
  <c r="BH1151" i="13"/>
  <c r="BD1149" i="13"/>
  <c r="BG1143" i="13"/>
  <c r="BF1143" i="13" s="1"/>
  <c r="BD1141" i="13"/>
  <c r="BH1135" i="13"/>
  <c r="BH1132" i="13"/>
  <c r="BH1129" i="13"/>
  <c r="BG1121" i="13"/>
  <c r="BF1121" i="13" s="1"/>
  <c r="BG1118" i="13"/>
  <c r="BF1118" i="13" s="1"/>
  <c r="BG1115" i="13"/>
  <c r="BF1115" i="13" s="1"/>
  <c r="BD1113" i="13"/>
  <c r="BD1110" i="13"/>
  <c r="BD1107" i="13"/>
  <c r="BG1101" i="13"/>
  <c r="BF1101" i="13" s="1"/>
  <c r="BD1099" i="13"/>
  <c r="BG1093" i="13"/>
  <c r="BF1093" i="13" s="1"/>
  <c r="BD1091" i="13"/>
  <c r="BH1079" i="13"/>
  <c r="BD1072" i="13"/>
  <c r="BG1066" i="13"/>
  <c r="BF1066" i="13" s="1"/>
  <c r="BH1063" i="13"/>
  <c r="BH1060" i="13"/>
  <c r="BH1057" i="13"/>
  <c r="BG1052" i="13"/>
  <c r="BF1052" i="13" s="1"/>
  <c r="BH1049" i="13"/>
  <c r="BD1047" i="13"/>
  <c r="BH1041" i="13"/>
  <c r="BH1036" i="13"/>
  <c r="BG1031" i="13"/>
  <c r="BF1031" i="13" s="1"/>
  <c r="BH1028" i="13"/>
  <c r="BH1025" i="13"/>
  <c r="BG1017" i="13"/>
  <c r="BF1017" i="13" s="1"/>
  <c r="BH1014" i="13"/>
  <c r="BH1006" i="13"/>
  <c r="BD1004" i="13"/>
  <c r="BH995" i="13"/>
  <c r="BD993" i="13"/>
  <c r="BG987" i="13"/>
  <c r="BF987" i="13" s="1"/>
  <c r="BG976" i="13"/>
  <c r="BF976" i="13" s="1"/>
  <c r="BD974" i="13"/>
  <c r="BG971" i="13"/>
  <c r="BF971" i="13" s="1"/>
  <c r="BH968" i="13"/>
  <c r="BD966" i="13"/>
  <c r="BG963" i="13"/>
  <c r="BF963" i="13" s="1"/>
  <c r="BH960" i="13"/>
  <c r="BH955" i="13"/>
  <c r="BH952" i="13"/>
  <c r="BG947" i="13"/>
  <c r="BF947" i="13" s="1"/>
  <c r="BG944" i="13"/>
  <c r="BF944" i="13" s="1"/>
  <c r="BG941" i="13"/>
  <c r="BF941" i="13" s="1"/>
  <c r="BH938" i="13"/>
  <c r="BH935" i="13"/>
  <c r="BH927" i="13"/>
  <c r="BG919" i="13"/>
  <c r="BF919" i="13" s="1"/>
  <c r="BG916" i="13"/>
  <c r="BF916" i="13" s="1"/>
  <c r="BH911" i="13"/>
  <c r="BD909" i="13"/>
  <c r="BG900" i="13"/>
  <c r="BF900" i="13" s="1"/>
  <c r="BH897" i="13"/>
  <c r="BD895" i="13"/>
  <c r="BH889" i="13"/>
  <c r="BD887" i="13"/>
  <c r="BG884" i="13"/>
  <c r="BF884" i="13" s="1"/>
  <c r="BG881" i="13"/>
  <c r="BF881" i="13" s="1"/>
  <c r="BD879" i="13"/>
  <c r="BD874" i="13"/>
  <c r="BH868" i="13"/>
  <c r="BG863" i="13"/>
  <c r="BF863" i="13" s="1"/>
  <c r="BG860" i="13"/>
  <c r="BF860" i="13" s="1"/>
  <c r="BD858" i="13"/>
  <c r="BD855" i="13"/>
  <c r="BG849" i="13"/>
  <c r="BF849" i="13" s="1"/>
  <c r="BH846" i="13"/>
  <c r="BH841" i="13"/>
  <c r="BD839" i="13"/>
  <c r="BG836" i="13"/>
  <c r="BF836" i="13" s="1"/>
  <c r="BG833" i="13"/>
  <c r="BF833" i="13" s="1"/>
  <c r="BH828" i="13"/>
  <c r="BD826" i="13"/>
  <c r="BH1171" i="13"/>
  <c r="BH1168" i="13"/>
  <c r="BD1166" i="13"/>
  <c r="BG1151" i="13"/>
  <c r="BF1151" i="13" s="1"/>
  <c r="BH1148" i="13"/>
  <c r="BD1146" i="13"/>
  <c r="BH1140" i="13"/>
  <c r="BG1135" i="13"/>
  <c r="BF1135" i="13" s="1"/>
  <c r="BG1132" i="13"/>
  <c r="BF1132" i="13" s="1"/>
  <c r="BG1129" i="13"/>
  <c r="BF1129" i="13" s="1"/>
  <c r="BD1127" i="13"/>
  <c r="BD1124" i="13"/>
  <c r="BH1112" i="13"/>
  <c r="BH1109" i="13"/>
  <c r="BH1106" i="13"/>
  <c r="BD1104" i="13"/>
  <c r="BH1098" i="13"/>
  <c r="BD1096" i="13"/>
  <c r="BH1090" i="13"/>
  <c r="BD1088" i="13"/>
  <c r="BD1085" i="13"/>
  <c r="BG1079" i="13"/>
  <c r="BF1079" i="13" s="1"/>
  <c r="BD1077" i="13"/>
  <c r="BH1071" i="13"/>
  <c r="BD1069" i="13"/>
  <c r="BG1063" i="13"/>
  <c r="BF1063" i="13" s="1"/>
  <c r="BG1060" i="13"/>
  <c r="BF1060" i="13" s="1"/>
  <c r="BG1057" i="13"/>
  <c r="BF1057" i="13" s="1"/>
  <c r="BG1049" i="13"/>
  <c r="BF1049" i="13" s="1"/>
  <c r="BH1046" i="13"/>
  <c r="BD1044" i="13"/>
  <c r="BG1041" i="13"/>
  <c r="BF1041" i="13" s="1"/>
  <c r="BD1039" i="13"/>
  <c r="BG1036" i="13"/>
  <c r="BF1036" i="13" s="1"/>
  <c r="BG1028" i="13"/>
  <c r="BF1028" i="13" s="1"/>
  <c r="BG1025" i="13"/>
  <c r="BF1025" i="13" s="1"/>
  <c r="BD1023" i="13"/>
  <c r="BD1020" i="13"/>
  <c r="BG1014" i="13"/>
  <c r="BF1014" i="13" s="1"/>
  <c r="BD1012" i="13"/>
  <c r="BG1006" i="13"/>
  <c r="BF1006" i="13" s="1"/>
  <c r="BH1003" i="13"/>
  <c r="BD1001" i="13"/>
  <c r="BD998" i="13"/>
  <c r="BG995" i="13"/>
  <c r="BF995" i="13" s="1"/>
  <c r="BH992" i="13"/>
  <c r="BD985" i="13"/>
  <c r="BD982" i="13"/>
  <c r="BD979" i="13"/>
  <c r="BH973" i="13"/>
  <c r="BG968" i="13"/>
  <c r="BF968" i="13" s="1"/>
  <c r="BH965" i="13"/>
  <c r="BG960" i="13"/>
  <c r="BF960" i="13" s="1"/>
  <c r="BD958" i="13"/>
  <c r="BG955" i="13"/>
  <c r="BF955" i="13" s="1"/>
  <c r="BG952" i="13"/>
  <c r="BF952" i="13" s="1"/>
  <c r="BG938" i="13"/>
  <c r="BF938" i="13" s="1"/>
  <c r="BG935" i="13"/>
  <c r="BF935" i="13" s="1"/>
  <c r="BD933" i="13"/>
  <c r="BG927" i="13"/>
  <c r="BF927" i="13" s="1"/>
  <c r="BD925" i="13"/>
  <c r="BD922" i="13"/>
  <c r="BD914" i="13"/>
  <c r="BG911" i="13"/>
  <c r="BF911" i="13" s="1"/>
  <c r="BH908" i="13"/>
  <c r="BD906" i="13"/>
  <c r="BD903" i="13"/>
  <c r="BG897" i="13"/>
  <c r="BF897" i="13" s="1"/>
  <c r="BH894" i="13"/>
  <c r="BD892" i="13"/>
  <c r="BG889" i="13"/>
  <c r="BF889" i="13" s="1"/>
  <c r="BH886" i="13"/>
  <c r="BH878" i="13"/>
  <c r="BH873" i="13"/>
  <c r="BD871" i="13"/>
  <c r="BG868" i="13"/>
  <c r="BF868" i="13" s="1"/>
  <c r="BD866" i="13"/>
  <c r="BH857" i="13"/>
  <c r="BH854" i="13"/>
  <c r="BD852" i="13"/>
  <c r="BG846" i="13"/>
  <c r="BF846" i="13" s="1"/>
  <c r="BD844" i="13"/>
  <c r="BG841" i="13"/>
  <c r="BF841" i="13" s="1"/>
  <c r="BH838" i="13"/>
  <c r="BD831" i="13"/>
  <c r="BG828" i="13"/>
  <c r="BF828" i="13" s="1"/>
  <c r="BH825" i="13"/>
  <c r="BD823" i="13"/>
  <c r="BD820" i="13"/>
  <c r="BD817" i="13"/>
  <c r="BG1171" i="13"/>
  <c r="BF1171" i="13" s="1"/>
  <c r="BG1168" i="13"/>
  <c r="BF1168" i="13" s="1"/>
  <c r="BH1165" i="13"/>
  <c r="BH1162" i="13"/>
  <c r="BD1160" i="13"/>
  <c r="BD1154" i="13"/>
  <c r="BG1148" i="13"/>
  <c r="BF1148" i="13" s="1"/>
  <c r="BH1145" i="13"/>
  <c r="BG1140" i="13"/>
  <c r="BF1140" i="13" s="1"/>
  <c r="BD1138" i="13"/>
  <c r="BH1126" i="13"/>
  <c r="BH1123" i="13"/>
  <c r="BD1121" i="13"/>
  <c r="BD1118" i="13"/>
  <c r="BD1115" i="13"/>
  <c r="BG1112" i="13"/>
  <c r="BF1112" i="13" s="1"/>
  <c r="BG1109" i="13"/>
  <c r="BF1109" i="13" s="1"/>
  <c r="BG1106" i="13"/>
  <c r="BF1106" i="13" s="1"/>
  <c r="BH1103" i="13"/>
  <c r="BG1098" i="13"/>
  <c r="BF1098" i="13" s="1"/>
  <c r="BH1095" i="13"/>
  <c r="BD1093" i="13"/>
  <c r="BG1090" i="13"/>
  <c r="BF1090" i="13" s="1"/>
  <c r="BH1087" i="13"/>
  <c r="BH1084" i="13"/>
  <c r="BD1082" i="13"/>
  <c r="BH1076" i="13"/>
  <c r="BD1074" i="13"/>
  <c r="BG1071" i="13"/>
  <c r="BF1071" i="13" s="1"/>
  <c r="BH1068" i="13"/>
  <c r="BD1066" i="13"/>
  <c r="BD1055" i="13"/>
  <c r="BG1046" i="13"/>
  <c r="BF1046" i="13" s="1"/>
  <c r="BH1043" i="13"/>
  <c r="BH1038" i="13"/>
  <c r="BD1034" i="13"/>
  <c r="BH1022" i="13"/>
  <c r="BH1019" i="13"/>
  <c r="BH1011" i="13"/>
  <c r="BD1009" i="13"/>
  <c r="BG1003" i="13"/>
  <c r="BF1003" i="13" s="1"/>
  <c r="BH1000" i="13"/>
  <c r="BH997" i="13"/>
  <c r="BG992" i="13"/>
  <c r="BF992" i="13" s="1"/>
  <c r="BD990" i="13"/>
  <c r="BH984" i="13"/>
  <c r="BH981" i="13"/>
  <c r="BH978" i="13"/>
  <c r="BG973" i="13"/>
  <c r="BF973" i="13" s="1"/>
  <c r="BD971" i="13"/>
  <c r="BG965" i="13"/>
  <c r="BF965" i="13" s="1"/>
  <c r="BH957" i="13"/>
  <c r="BD950" i="13"/>
  <c r="BD947" i="13"/>
  <c r="BD944" i="13"/>
  <c r="BH932" i="13"/>
  <c r="BD930" i="13"/>
  <c r="BH924" i="13"/>
  <c r="BH921" i="13"/>
  <c r="BD919" i="13"/>
  <c r="BH913" i="13"/>
  <c r="BG908" i="13"/>
  <c r="BF908" i="13" s="1"/>
  <c r="BH905" i="13"/>
  <c r="BH902" i="13"/>
  <c r="BD900" i="13"/>
  <c r="BG894" i="13"/>
  <c r="BF894" i="13" s="1"/>
  <c r="BH891" i="13"/>
  <c r="BG886" i="13"/>
  <c r="BF886" i="13" s="1"/>
  <c r="BD884" i="13"/>
  <c r="BG878" i="13"/>
  <c r="BF878" i="13" s="1"/>
  <c r="BD876" i="13"/>
  <c r="BG873" i="13"/>
  <c r="BF873" i="13" s="1"/>
  <c r="BH870" i="13"/>
  <c r="BH865" i="13"/>
  <c r="BD863" i="13"/>
  <c r="BG857" i="13"/>
  <c r="BF857" i="13" s="1"/>
  <c r="BG854" i="13"/>
  <c r="BF854" i="13" s="1"/>
  <c r="BH851" i="13"/>
  <c r="BH843" i="13"/>
  <c r="BG838" i="13"/>
  <c r="BF838" i="13" s="1"/>
  <c r="BD836" i="13"/>
  <c r="BH830" i="13"/>
  <c r="BG825" i="13"/>
  <c r="BF825" i="13" s="1"/>
  <c r="BH822" i="13"/>
  <c r="BH819" i="13"/>
  <c r="BH816" i="13"/>
  <c r="BG1162" i="13"/>
  <c r="BF1162" i="13" s="1"/>
  <c r="BH1159" i="13"/>
  <c r="BD1157" i="13"/>
  <c r="BH1153" i="13"/>
  <c r="BG1145" i="13"/>
  <c r="BF1145" i="13" s="1"/>
  <c r="BD1143" i="13"/>
  <c r="BH1137" i="13"/>
  <c r="BD1135" i="13"/>
  <c r="BD1132" i="13"/>
  <c r="BG1126" i="13"/>
  <c r="BF1126" i="13" s="1"/>
  <c r="BG1123" i="13"/>
  <c r="BF1123" i="13" s="1"/>
  <c r="BH1120" i="13"/>
  <c r="BH1117" i="13"/>
  <c r="BH1114" i="13"/>
  <c r="BG1103" i="13"/>
  <c r="BF1103" i="13" s="1"/>
  <c r="BD1101" i="13"/>
  <c r="BG1095" i="13"/>
  <c r="BF1095" i="13" s="1"/>
  <c r="BH1092" i="13"/>
  <c r="BG1087" i="13"/>
  <c r="BF1087" i="13" s="1"/>
  <c r="BG1084" i="13"/>
  <c r="BF1084" i="13" s="1"/>
  <c r="BH1081" i="13"/>
  <c r="BG1076" i="13"/>
  <c r="BF1076" i="13" s="1"/>
  <c r="BH1073" i="13"/>
  <c r="BG1068" i="13"/>
  <c r="BF1068" i="13" s="1"/>
  <c r="BH1065" i="13"/>
  <c r="BD1063" i="13"/>
  <c r="BD1060" i="13"/>
  <c r="BH1054" i="13"/>
  <c r="BD1052" i="13"/>
  <c r="BD1049" i="13"/>
  <c r="BG1043" i="13"/>
  <c r="BF1043" i="13" s="1"/>
  <c r="BG1038" i="13"/>
  <c r="BF1038" i="13" s="1"/>
  <c r="BH1033" i="13"/>
  <c r="BD1031" i="13"/>
  <c r="BD1028" i="13"/>
  <c r="BG1022" i="13"/>
  <c r="BF1022" i="13" s="1"/>
  <c r="BG1019" i="13"/>
  <c r="BF1019" i="13" s="1"/>
  <c r="BD1017" i="13"/>
  <c r="BD1014" i="13"/>
  <c r="BG1011" i="13"/>
  <c r="BF1011" i="13" s="1"/>
  <c r="BH1008" i="13"/>
  <c r="BD1006" i="13"/>
  <c r="BG1000" i="13"/>
  <c r="BF1000" i="13" s="1"/>
  <c r="BG997" i="13"/>
  <c r="BF997" i="13" s="1"/>
  <c r="BH989" i="13"/>
  <c r="BD987" i="13"/>
  <c r="BG984" i="13"/>
  <c r="BF984" i="13" s="1"/>
  <c r="BG981" i="13"/>
  <c r="BF981" i="13" s="1"/>
  <c r="BG978" i="13"/>
  <c r="BF978" i="13" s="1"/>
  <c r="BD976" i="13"/>
  <c r="BH970" i="13"/>
  <c r="BD963" i="13"/>
  <c r="BG957" i="13"/>
  <c r="BF957" i="13" s="1"/>
  <c r="BD955" i="13"/>
  <c r="BH949" i="13"/>
  <c r="BH946" i="13"/>
  <c r="BH943" i="13"/>
  <c r="BD941" i="13"/>
  <c r="BD938" i="13"/>
  <c r="BG932" i="13"/>
  <c r="BF932" i="13" s="1"/>
  <c r="BH929" i="13"/>
  <c r="BD927" i="13"/>
  <c r="BG924" i="13"/>
  <c r="BF924" i="13" s="1"/>
  <c r="BG921" i="13"/>
  <c r="BF921" i="13" s="1"/>
  <c r="BH918" i="13"/>
  <c r="BD916" i="13"/>
  <c r="BG913" i="13"/>
  <c r="BF913" i="13" s="1"/>
  <c r="BD911" i="13"/>
  <c r="BG905" i="13"/>
  <c r="BF905" i="13" s="1"/>
  <c r="BG902" i="13"/>
  <c r="BF902" i="13" s="1"/>
  <c r="BH899" i="13"/>
  <c r="BD897" i="13"/>
  <c r="BG891" i="13"/>
  <c r="BF891" i="13" s="1"/>
  <c r="BD889" i="13"/>
  <c r="BH883" i="13"/>
  <c r="BD881" i="13"/>
  <c r="BH875" i="13"/>
  <c r="BG870" i="13"/>
  <c r="BF870" i="13" s="1"/>
  <c r="BG865" i="13"/>
  <c r="BF865" i="13" s="1"/>
  <c r="BH862" i="13"/>
  <c r="BD860" i="13"/>
  <c r="BG851" i="13"/>
  <c r="BF851" i="13" s="1"/>
  <c r="BD849" i="13"/>
  <c r="BG843" i="13"/>
  <c r="BF843" i="13" s="1"/>
  <c r="BH835" i="13"/>
  <c r="BD833" i="13"/>
  <c r="BG830" i="13"/>
  <c r="BF830" i="13" s="1"/>
  <c r="BD828" i="13"/>
  <c r="BG822" i="13"/>
  <c r="BF822" i="13" s="1"/>
  <c r="BG819" i="13"/>
  <c r="BF819" i="13" s="1"/>
  <c r="BG816" i="13"/>
  <c r="BF816" i="13" s="1"/>
  <c r="BD1171" i="13"/>
  <c r="BD1168" i="13"/>
  <c r="BG1159" i="13"/>
  <c r="BF1159" i="13" s="1"/>
  <c r="BH1156" i="13"/>
  <c r="BG1153" i="13"/>
  <c r="BF1153" i="13" s="1"/>
  <c r="BD1151" i="13"/>
  <c r="BH1142" i="13"/>
  <c r="BD1140" i="13"/>
  <c r="BG1137" i="13"/>
  <c r="BF1137" i="13" s="1"/>
  <c r="BH1134" i="13"/>
  <c r="BH1131" i="13"/>
  <c r="BD1129" i="13"/>
  <c r="BG1120" i="13"/>
  <c r="BF1120" i="13" s="1"/>
  <c r="BG1117" i="13"/>
  <c r="BF1117" i="13" s="1"/>
  <c r="BG1114" i="13"/>
  <c r="BF1114" i="13" s="1"/>
  <c r="BD1112" i="13"/>
  <c r="BD1109" i="13"/>
  <c r="BD1106" i="13"/>
  <c r="BH1100" i="13"/>
  <c r="BD1098" i="13"/>
  <c r="BG1092" i="13"/>
  <c r="BF1092" i="13" s="1"/>
  <c r="BG1081" i="13"/>
  <c r="BF1081" i="13" s="1"/>
  <c r="BD1079" i="13"/>
  <c r="BG1073" i="13"/>
  <c r="BF1073" i="13" s="1"/>
  <c r="BD1071" i="13"/>
  <c r="BG1065" i="13"/>
  <c r="BF1065" i="13" s="1"/>
  <c r="BH1062" i="13"/>
  <c r="BH1059" i="13"/>
  <c r="BD1057" i="13"/>
  <c r="BG1054" i="13"/>
  <c r="BF1054" i="13" s="1"/>
  <c r="BH1051" i="13"/>
  <c r="BH1048" i="13"/>
  <c r="BD1041" i="13"/>
  <c r="BD1036" i="13"/>
  <c r="BG1033" i="13"/>
  <c r="BF1033" i="13" s="1"/>
  <c r="BH1030" i="13"/>
  <c r="BH1027" i="13"/>
  <c r="BD1025" i="13"/>
  <c r="BH1016" i="13"/>
  <c r="BH1013" i="13"/>
  <c r="BG1008" i="13"/>
  <c r="BF1008" i="13" s="1"/>
  <c r="BH1005" i="13"/>
  <c r="BD1003" i="13"/>
  <c r="BD995" i="13"/>
  <c r="BG989" i="13"/>
  <c r="BF989" i="13" s="1"/>
  <c r="BH986" i="13"/>
  <c r="BH975" i="13"/>
  <c r="BG970" i="13"/>
  <c r="BF970" i="13" s="1"/>
  <c r="BD968" i="13"/>
  <c r="BH962" i="13"/>
  <c r="BD960" i="13"/>
  <c r="BH954" i="13"/>
  <c r="BD952" i="13"/>
  <c r="BG949" i="13"/>
  <c r="BF949" i="13" s="1"/>
  <c r="BG946" i="13"/>
  <c r="BF946" i="13" s="1"/>
  <c r="BG943" i="13"/>
  <c r="BF943" i="13" s="1"/>
  <c r="BH940" i="13"/>
  <c r="BH937" i="13"/>
  <c r="BD935" i="13"/>
  <c r="BG929" i="13"/>
  <c r="BF929" i="13" s="1"/>
  <c r="BH926" i="13"/>
  <c r="BG918" i="13"/>
  <c r="BF918" i="13" s="1"/>
  <c r="BH915" i="13"/>
  <c r="BH910" i="13"/>
  <c r="BG899" i="13"/>
  <c r="BF899" i="13" s="1"/>
  <c r="BH896" i="13"/>
  <c r="BH888" i="13"/>
  <c r="BG883" i="13"/>
  <c r="BF883" i="13" s="1"/>
  <c r="BH880" i="13"/>
  <c r="BD878" i="13"/>
  <c r="BG875" i="13"/>
  <c r="BF875" i="13" s="1"/>
  <c r="BD868" i="13"/>
  <c r="BG862" i="13"/>
  <c r="BF862" i="13" s="1"/>
  <c r="BH859" i="13"/>
  <c r="BD857" i="13"/>
  <c r="BD854" i="13"/>
  <c r="BH848" i="13"/>
  <c r="BD846" i="13"/>
  <c r="BD841" i="13"/>
  <c r="BG835" i="13"/>
  <c r="BF835" i="13" s="1"/>
  <c r="BH832" i="13"/>
  <c r="BH827" i="13"/>
  <c r="BD825" i="13"/>
  <c r="BH1152" i="13"/>
  <c r="BH1147" i="13"/>
  <c r="BH1143" i="13"/>
  <c r="BD1139" i="13"/>
  <c r="BD1134" i="13"/>
  <c r="BH1128" i="13"/>
  <c r="BH1124" i="13"/>
  <c r="BG1119" i="13"/>
  <c r="BF1119" i="13" s="1"/>
  <c r="BH1104" i="13"/>
  <c r="BG1077" i="13"/>
  <c r="BF1077" i="13" s="1"/>
  <c r="BG1072" i="13"/>
  <c r="BF1072" i="13" s="1"/>
  <c r="BH1067" i="13"/>
  <c r="BG1062" i="13"/>
  <c r="BF1062" i="13" s="1"/>
  <c r="BG1053" i="13"/>
  <c r="BF1053" i="13" s="1"/>
  <c r="BG1044" i="13"/>
  <c r="BF1044" i="13" s="1"/>
  <c r="BD1040" i="13"/>
  <c r="BG1030" i="13"/>
  <c r="BF1030" i="13" s="1"/>
  <c r="BG1007" i="13"/>
  <c r="BF1007" i="13" s="1"/>
  <c r="BG993" i="13"/>
  <c r="BF993" i="13" s="1"/>
  <c r="BG988" i="13"/>
  <c r="BF988" i="13" s="1"/>
  <c r="BH983" i="13"/>
  <c r="BG979" i="13"/>
  <c r="BF979" i="13" s="1"/>
  <c r="BG974" i="13"/>
  <c r="BF974" i="13" s="1"/>
  <c r="BH969" i="13"/>
  <c r="BD965" i="13"/>
  <c r="BG956" i="13"/>
  <c r="BF956" i="13" s="1"/>
  <c r="BG951" i="13"/>
  <c r="BF951" i="13" s="1"/>
  <c r="BH947" i="13"/>
  <c r="BD937" i="13"/>
  <c r="BD932" i="13"/>
  <c r="BD918" i="13"/>
  <c r="BG909" i="13"/>
  <c r="BF909" i="13" s="1"/>
  <c r="BG904" i="13"/>
  <c r="BF904" i="13" s="1"/>
  <c r="BG895" i="13"/>
  <c r="BF895" i="13" s="1"/>
  <c r="BG890" i="13"/>
  <c r="BF890" i="13" s="1"/>
  <c r="BH885" i="13"/>
  <c r="BH881" i="13"/>
  <c r="BD877" i="13"/>
  <c r="BG872" i="13"/>
  <c r="BF872" i="13" s="1"/>
  <c r="BH867" i="13"/>
  <c r="BD864" i="13"/>
  <c r="BH858" i="13"/>
  <c r="BG853" i="13"/>
  <c r="BF853" i="13" s="1"/>
  <c r="BH849" i="13"/>
  <c r="BH844" i="13"/>
  <c r="BG831" i="13"/>
  <c r="BF831" i="13" s="1"/>
  <c r="BD827" i="13"/>
  <c r="BH821" i="13"/>
  <c r="BG817" i="13"/>
  <c r="BF817" i="13" s="1"/>
  <c r="BD1162" i="13"/>
  <c r="BD1158" i="13"/>
  <c r="BG1152" i="13"/>
  <c r="BF1152" i="13" s="1"/>
  <c r="BG1147" i="13"/>
  <c r="BF1147" i="13" s="1"/>
  <c r="BG1142" i="13"/>
  <c r="BF1142" i="13" s="1"/>
  <c r="BH1138" i="13"/>
  <c r="BH1133" i="13"/>
  <c r="BG1128" i="13"/>
  <c r="BF1128" i="13" s="1"/>
  <c r="BG1124" i="13"/>
  <c r="BF1124" i="13" s="1"/>
  <c r="BD1114" i="13"/>
  <c r="BH1108" i="13"/>
  <c r="BG1104" i="13"/>
  <c r="BF1104" i="13" s="1"/>
  <c r="BD1100" i="13"/>
  <c r="BD1095" i="13"/>
  <c r="BD1086" i="13"/>
  <c r="BD1081" i="13"/>
  <c r="BD1076" i="13"/>
  <c r="BG1067" i="13"/>
  <c r="BF1067" i="13" s="1"/>
  <c r="BD1058" i="13"/>
  <c r="BD1048" i="13"/>
  <c r="BH1039" i="13"/>
  <c r="BD1026" i="13"/>
  <c r="BD1021" i="13"/>
  <c r="BD1016" i="13"/>
  <c r="BD1011" i="13"/>
  <c r="BD997" i="13"/>
  <c r="BG983" i="13"/>
  <c r="BF983" i="13" s="1"/>
  <c r="BD978" i="13"/>
  <c r="BG969" i="13"/>
  <c r="BF969" i="13" s="1"/>
  <c r="BH964" i="13"/>
  <c r="BD961" i="13"/>
  <c r="BD942" i="13"/>
  <c r="BH936" i="13"/>
  <c r="BH931" i="13"/>
  <c r="BD928" i="13"/>
  <c r="BD923" i="13"/>
  <c r="BH917" i="13"/>
  <c r="BG885" i="13"/>
  <c r="BF885" i="13" s="1"/>
  <c r="BG880" i="13"/>
  <c r="BF880" i="13" s="1"/>
  <c r="BH876" i="13"/>
  <c r="BG867" i="13"/>
  <c r="BF867" i="13" s="1"/>
  <c r="BH863" i="13"/>
  <c r="BG858" i="13"/>
  <c r="BF858" i="13" s="1"/>
  <c r="BG848" i="13"/>
  <c r="BF848" i="13" s="1"/>
  <c r="BG844" i="13"/>
  <c r="BF844" i="13" s="1"/>
  <c r="BD840" i="13"/>
  <c r="BD835" i="13"/>
  <c r="BH826" i="13"/>
  <c r="BG821" i="13"/>
  <c r="BF821" i="13" s="1"/>
  <c r="BD1167" i="13"/>
  <c r="BH1161" i="13"/>
  <c r="BG1156" i="13"/>
  <c r="BF1156" i="13" s="1"/>
  <c r="BG1138" i="13"/>
  <c r="BF1138" i="13" s="1"/>
  <c r="BG1133" i="13"/>
  <c r="BF1133" i="13" s="1"/>
  <c r="BD1123" i="13"/>
  <c r="BD1119" i="13"/>
  <c r="BH1113" i="13"/>
  <c r="BG1108" i="13"/>
  <c r="BF1108" i="13" s="1"/>
  <c r="BH1099" i="13"/>
  <c r="BH1094" i="13"/>
  <c r="BD1090" i="13"/>
  <c r="BH1085" i="13"/>
  <c r="BH1080" i="13"/>
  <c r="BH1075" i="13"/>
  <c r="BD1062" i="13"/>
  <c r="BH1056" i="13"/>
  <c r="BD1053" i="13"/>
  <c r="BH1047" i="13"/>
  <c r="BD1043" i="13"/>
  <c r="BG1039" i="13"/>
  <c r="BF1039" i="13" s="1"/>
  <c r="BD1035" i="13"/>
  <c r="BD1030" i="13"/>
  <c r="BH1024" i="13"/>
  <c r="BH1020" i="13"/>
  <c r="BH1015" i="13"/>
  <c r="BH1010" i="13"/>
  <c r="BD1007" i="13"/>
  <c r="BD1002" i="13"/>
  <c r="BH996" i="13"/>
  <c r="BD992" i="13"/>
  <c r="BD988" i="13"/>
  <c r="BH977" i="13"/>
  <c r="BG964" i="13"/>
  <c r="BF964" i="13" s="1"/>
  <c r="BH959" i="13"/>
  <c r="BD946" i="13"/>
  <c r="BH941" i="13"/>
  <c r="BG936" i="13"/>
  <c r="BF936" i="13" s="1"/>
  <c r="BG931" i="13"/>
  <c r="BF931" i="13" s="1"/>
  <c r="BG926" i="13"/>
  <c r="BF926" i="13" s="1"/>
  <c r="BH922" i="13"/>
  <c r="BG917" i="13"/>
  <c r="BF917" i="13" s="1"/>
  <c r="BD913" i="13"/>
  <c r="BD904" i="13"/>
  <c r="BD899" i="13"/>
  <c r="BD894" i="13"/>
  <c r="BG876" i="13"/>
  <c r="BF876" i="13" s="1"/>
  <c r="BD872" i="13"/>
  <c r="BD853" i="13"/>
  <c r="BH839" i="13"/>
  <c r="BH834" i="13"/>
  <c r="BG826" i="13"/>
  <c r="BF826" i="13" s="1"/>
  <c r="BD816" i="13"/>
  <c r="BG1166" i="13"/>
  <c r="BF1166" i="13" s="1"/>
  <c r="BD1156" i="13"/>
  <c r="BH1150" i="13"/>
  <c r="BH1146" i="13"/>
  <c r="BH1141" i="13"/>
  <c r="BD1133" i="13"/>
  <c r="BD1128" i="13"/>
  <c r="BG1122" i="13"/>
  <c r="BF1122" i="13" s="1"/>
  <c r="BD1108" i="13"/>
  <c r="BH1102" i="13"/>
  <c r="BG1089" i="13"/>
  <c r="BF1089" i="13" s="1"/>
  <c r="BD1084" i="13"/>
  <c r="BG1070" i="13"/>
  <c r="BF1070" i="13" s="1"/>
  <c r="BH1066" i="13"/>
  <c r="BG1061" i="13"/>
  <c r="BF1061" i="13" s="1"/>
  <c r="BG1051" i="13"/>
  <c r="BF1051" i="13" s="1"/>
  <c r="BG1042" i="13"/>
  <c r="BF1042" i="13" s="1"/>
  <c r="BD1038" i="13"/>
  <c r="BG1034" i="13"/>
  <c r="BF1034" i="13" s="1"/>
  <c r="BG1029" i="13"/>
  <c r="BF1029" i="13" s="1"/>
  <c r="BD1019" i="13"/>
  <c r="BG1001" i="13"/>
  <c r="BF1001" i="13" s="1"/>
  <c r="BG991" i="13"/>
  <c r="BF991" i="13" s="1"/>
  <c r="BG986" i="13"/>
  <c r="BF986" i="13" s="1"/>
  <c r="BH982" i="13"/>
  <c r="BH972" i="13"/>
  <c r="BD969" i="13"/>
  <c r="BG954" i="13"/>
  <c r="BF954" i="13" s="1"/>
  <c r="BH950" i="13"/>
  <c r="BG945" i="13"/>
  <c r="BF945" i="13" s="1"/>
  <c r="BD936" i="13"/>
  <c r="BD931" i="13"/>
  <c r="BD921" i="13"/>
  <c r="BD917" i="13"/>
  <c r="BG912" i="13"/>
  <c r="BF912" i="13" s="1"/>
  <c r="BH907" i="13"/>
  <c r="BG903" i="13"/>
  <c r="BF903" i="13" s="1"/>
  <c r="BG898" i="13"/>
  <c r="BF898" i="13" s="1"/>
  <c r="BG893" i="13"/>
  <c r="BF893" i="13" s="1"/>
  <c r="BG888" i="13"/>
  <c r="BF888" i="13" s="1"/>
  <c r="BD885" i="13"/>
  <c r="BD880" i="13"/>
  <c r="BG871" i="13"/>
  <c r="BF871" i="13" s="1"/>
  <c r="BH866" i="13"/>
  <c r="BH861" i="13"/>
  <c r="BH856" i="13"/>
  <c r="BG852" i="13"/>
  <c r="BF852" i="13" s="1"/>
  <c r="BH847" i="13"/>
  <c r="BD843" i="13"/>
  <c r="BH829" i="13"/>
  <c r="BH824" i="13"/>
  <c r="BH820" i="13"/>
  <c r="BG1146" i="13"/>
  <c r="BF1146" i="13" s="1"/>
  <c r="BG1139" i="13"/>
  <c r="BF1139" i="13" s="1"/>
  <c r="BG1131" i="13"/>
  <c r="BF1131" i="13" s="1"/>
  <c r="BG1125" i="13"/>
  <c r="BF1125" i="13" s="1"/>
  <c r="BD1117" i="13"/>
  <c r="BD1111" i="13"/>
  <c r="BG1102" i="13"/>
  <c r="BF1102" i="13" s="1"/>
  <c r="BH1096" i="13"/>
  <c r="BH1082" i="13"/>
  <c r="BD1075" i="13"/>
  <c r="BG1069" i="13"/>
  <c r="BF1069" i="13" s="1"/>
  <c r="BG1040" i="13"/>
  <c r="BF1040" i="13" s="1"/>
  <c r="BD1027" i="13"/>
  <c r="BH1018" i="13"/>
  <c r="BD1013" i="13"/>
  <c r="BD1005" i="13"/>
  <c r="BD999" i="13"/>
  <c r="BG985" i="13"/>
  <c r="BF985" i="13" s="1"/>
  <c r="BH971" i="13"/>
  <c r="BD964" i="13"/>
  <c r="BG950" i="13"/>
  <c r="BF950" i="13" s="1"/>
  <c r="BD943" i="13"/>
  <c r="BH934" i="13"/>
  <c r="BD929" i="13"/>
  <c r="BH920" i="13"/>
  <c r="BD915" i="13"/>
  <c r="BG907" i="13"/>
  <c r="BF907" i="13" s="1"/>
  <c r="BH879" i="13"/>
  <c r="BG866" i="13"/>
  <c r="BF866" i="13" s="1"/>
  <c r="BG859" i="13"/>
  <c r="BF859" i="13" s="1"/>
  <c r="BG845" i="13"/>
  <c r="BF845" i="13" s="1"/>
  <c r="BD838" i="13"/>
  <c r="BG824" i="13"/>
  <c r="BF824" i="13" s="1"/>
  <c r="BH1167" i="13"/>
  <c r="BD1161" i="13"/>
  <c r="BD1145" i="13"/>
  <c r="BH1116" i="13"/>
  <c r="BH1110" i="13"/>
  <c r="BG1096" i="13"/>
  <c r="BF1096" i="13" s="1"/>
  <c r="BD1089" i="13"/>
  <c r="BG1082" i="13"/>
  <c r="BF1082" i="13" s="1"/>
  <c r="BH1074" i="13"/>
  <c r="BD1061" i="13"/>
  <c r="BD1054" i="13"/>
  <c r="BD1046" i="13"/>
  <c r="BD1033" i="13"/>
  <c r="BH1026" i="13"/>
  <c r="BG1018" i="13"/>
  <c r="BF1018" i="13" s="1"/>
  <c r="BH1012" i="13"/>
  <c r="BH1004" i="13"/>
  <c r="BH998" i="13"/>
  <c r="BD991" i="13"/>
  <c r="BD977" i="13"/>
  <c r="BH963" i="13"/>
  <c r="BD957" i="13"/>
  <c r="BH942" i="13"/>
  <c r="BG934" i="13"/>
  <c r="BF934" i="13" s="1"/>
  <c r="BH928" i="13"/>
  <c r="BG920" i="13"/>
  <c r="BF920" i="13" s="1"/>
  <c r="BH914" i="13"/>
  <c r="BD901" i="13"/>
  <c r="BD893" i="13"/>
  <c r="BG879" i="13"/>
  <c r="BF879" i="13" s="1"/>
  <c r="BD873" i="13"/>
  <c r="BH837" i="13"/>
  <c r="BD832" i="13"/>
  <c r="BD818" i="13"/>
  <c r="BG1167" i="13"/>
  <c r="BF1167" i="13" s="1"/>
  <c r="BD1153" i="13"/>
  <c r="BH1144" i="13"/>
  <c r="BD1131" i="13"/>
  <c r="BD1125" i="13"/>
  <c r="BG1116" i="13"/>
  <c r="BF1116" i="13" s="1"/>
  <c r="BG1110" i="13"/>
  <c r="BF1110" i="13" s="1"/>
  <c r="BH1088" i="13"/>
  <c r="BG1074" i="13"/>
  <c r="BF1074" i="13" s="1"/>
  <c r="BD1068" i="13"/>
  <c r="BG1059" i="13"/>
  <c r="BF1059" i="13" s="1"/>
  <c r="BH1053" i="13"/>
  <c r="BH1045" i="13"/>
  <c r="BH1032" i="13"/>
  <c r="BG1026" i="13"/>
  <c r="BF1026" i="13" s="1"/>
  <c r="BG1012" i="13"/>
  <c r="BF1012" i="13" s="1"/>
  <c r="BG1004" i="13"/>
  <c r="BF1004" i="13" s="1"/>
  <c r="BG998" i="13"/>
  <c r="BF998" i="13" s="1"/>
  <c r="BH990" i="13"/>
  <c r="BD984" i="13"/>
  <c r="BH976" i="13"/>
  <c r="BD970" i="13"/>
  <c r="BG962" i="13"/>
  <c r="BF962" i="13" s="1"/>
  <c r="BH956" i="13"/>
  <c r="BD949" i="13"/>
  <c r="BG942" i="13"/>
  <c r="BF942" i="13" s="1"/>
  <c r="BG928" i="13"/>
  <c r="BF928" i="13" s="1"/>
  <c r="BG914" i="13"/>
  <c r="BF914" i="13" s="1"/>
  <c r="BD907" i="13"/>
  <c r="BH900" i="13"/>
  <c r="BH892" i="13"/>
  <c r="BD886" i="13"/>
  <c r="BH872" i="13"/>
  <c r="BD859" i="13"/>
  <c r="BD851" i="13"/>
  <c r="BD845" i="13"/>
  <c r="BG837" i="13"/>
  <c r="BF837" i="13" s="1"/>
  <c r="BH831" i="13"/>
  <c r="BH817" i="13"/>
  <c r="BH1166" i="13"/>
  <c r="BD1159" i="13"/>
  <c r="BD1152" i="13"/>
  <c r="BG1144" i="13"/>
  <c r="BF1144" i="13" s="1"/>
  <c r="BH1130" i="13"/>
  <c r="BH1122" i="13"/>
  <c r="BD1102" i="13"/>
  <c r="BG1094" i="13"/>
  <c r="BF1094" i="13" s="1"/>
  <c r="BG1088" i="13"/>
  <c r="BF1088" i="13" s="1"/>
  <c r="BG1080" i="13"/>
  <c r="BF1080" i="13" s="1"/>
  <c r="BD1067" i="13"/>
  <c r="BH1052" i="13"/>
  <c r="BG1045" i="13"/>
  <c r="BF1045" i="13" s="1"/>
  <c r="BG1032" i="13"/>
  <c r="BF1032" i="13" s="1"/>
  <c r="BG1024" i="13"/>
  <c r="BF1024" i="13" s="1"/>
  <c r="BG1010" i="13"/>
  <c r="BF1010" i="13" s="1"/>
  <c r="BG996" i="13"/>
  <c r="BF996" i="13" s="1"/>
  <c r="BG990" i="13"/>
  <c r="BF990" i="13" s="1"/>
  <c r="BD983" i="13"/>
  <c r="BG975" i="13"/>
  <c r="BF975" i="13" s="1"/>
  <c r="BD956" i="13"/>
  <c r="BH948" i="13"/>
  <c r="BG940" i="13"/>
  <c r="BF940" i="13" s="1"/>
  <c r="BH912" i="13"/>
  <c r="BH906" i="13"/>
  <c r="BH898" i="13"/>
  <c r="BG892" i="13"/>
  <c r="BF892" i="13" s="1"/>
  <c r="BH877" i="13"/>
  <c r="BH871" i="13"/>
  <c r="BD865" i="13"/>
  <c r="BH850" i="13"/>
  <c r="BD830" i="13"/>
  <c r="BD824" i="13"/>
  <c r="BD1165" i="13"/>
  <c r="BH1158" i="13"/>
  <c r="BG1150" i="13"/>
  <c r="BF1150" i="13" s="1"/>
  <c r="BD1137" i="13"/>
  <c r="BG1130" i="13"/>
  <c r="BF1130" i="13" s="1"/>
  <c r="BD1116" i="13"/>
  <c r="BH1107" i="13"/>
  <c r="BH1101" i="13"/>
  <c r="BD1094" i="13"/>
  <c r="BD1087" i="13"/>
  <c r="BD1080" i="13"/>
  <c r="BD1059" i="13"/>
  <c r="BH1037" i="13"/>
  <c r="BD1018" i="13"/>
  <c r="BD1010" i="13"/>
  <c r="BG982" i="13"/>
  <c r="BF982" i="13" s="1"/>
  <c r="BH967" i="13"/>
  <c r="BD962" i="13"/>
  <c r="BG948" i="13"/>
  <c r="BF948" i="13" s="1"/>
  <c r="BD940" i="13"/>
  <c r="BD934" i="13"/>
  <c r="BD926" i="13"/>
  <c r="BD920" i="13"/>
  <c r="BG906" i="13"/>
  <c r="BF906" i="13" s="1"/>
  <c r="BH884" i="13"/>
  <c r="BG877" i="13"/>
  <c r="BF877" i="13" s="1"/>
  <c r="BH864" i="13"/>
  <c r="BG856" i="13"/>
  <c r="BF856" i="13" s="1"/>
  <c r="BG850" i="13"/>
  <c r="BF850" i="13" s="1"/>
  <c r="BH842" i="13"/>
  <c r="BG829" i="13"/>
  <c r="BF829" i="13" s="1"/>
  <c r="BH823" i="13"/>
  <c r="BH1169" i="13"/>
  <c r="BH1155" i="13"/>
  <c r="BD1144" i="13"/>
  <c r="BD1120" i="13"/>
  <c r="BH1105" i="13"/>
  <c r="BH1093" i="13"/>
  <c r="BG1058" i="13"/>
  <c r="BF1058" i="13" s="1"/>
  <c r="BG1047" i="13"/>
  <c r="BF1047" i="13" s="1"/>
  <c r="BH1035" i="13"/>
  <c r="BG1023" i="13"/>
  <c r="BF1023" i="13" s="1"/>
  <c r="BH1009" i="13"/>
  <c r="BG999" i="13"/>
  <c r="BF999" i="13" s="1"/>
  <c r="BH974" i="13"/>
  <c r="BD953" i="13"/>
  <c r="BH925" i="13"/>
  <c r="BH890" i="13"/>
  <c r="BH855" i="13"/>
  <c r="BG842" i="13"/>
  <c r="BF842" i="13" s="1"/>
  <c r="BG832" i="13"/>
  <c r="BF832" i="13" s="1"/>
  <c r="BG820" i="13"/>
  <c r="BF820" i="13" s="1"/>
  <c r="BG1136" i="13"/>
  <c r="BF1136" i="13" s="1"/>
  <c r="BH1125" i="13"/>
  <c r="BH1111" i="13"/>
  <c r="BG1099" i="13"/>
  <c r="BF1099" i="13" s="1"/>
  <c r="BH1086" i="13"/>
  <c r="BH1077" i="13"/>
  <c r="BG1064" i="13"/>
  <c r="BF1064" i="13" s="1"/>
  <c r="BH1050" i="13"/>
  <c r="BH1040" i="13"/>
  <c r="BG1015" i="13"/>
  <c r="BF1015" i="13" s="1"/>
  <c r="BH1002" i="13"/>
  <c r="BG958" i="13"/>
  <c r="BF958" i="13" s="1"/>
  <c r="BD945" i="13"/>
  <c r="BH919" i="13"/>
  <c r="BH909" i="13"/>
  <c r="BD883" i="13"/>
  <c r="BD837" i="13"/>
  <c r="BG1169" i="13"/>
  <c r="BF1169" i="13" s="1"/>
  <c r="BG1155" i="13"/>
  <c r="BF1155" i="13" s="1"/>
  <c r="BD1142" i="13"/>
  <c r="BH1119" i="13"/>
  <c r="BG1105" i="13"/>
  <c r="BF1105" i="13" s="1"/>
  <c r="BD1083" i="13"/>
  <c r="BG1056" i="13"/>
  <c r="BF1056" i="13" s="1"/>
  <c r="BD1045" i="13"/>
  <c r="BG1035" i="13"/>
  <c r="BF1035" i="13" s="1"/>
  <c r="BD1022" i="13"/>
  <c r="BG1009" i="13"/>
  <c r="BF1009" i="13" s="1"/>
  <c r="BD973" i="13"/>
  <c r="BH961" i="13"/>
  <c r="BH951" i="13"/>
  <c r="BD939" i="13"/>
  <c r="BG925" i="13"/>
  <c r="BF925" i="13" s="1"/>
  <c r="BD902" i="13"/>
  <c r="BD890" i="13"/>
  <c r="BD869" i="13"/>
  <c r="BG855" i="13"/>
  <c r="BF855" i="13" s="1"/>
  <c r="BD819" i="13"/>
  <c r="BH1136" i="13"/>
  <c r="BD1078" i="13"/>
  <c r="BD1051" i="13"/>
  <c r="BG1016" i="13"/>
  <c r="BF1016" i="13" s="1"/>
  <c r="BD994" i="13"/>
  <c r="BH958" i="13"/>
  <c r="BG922" i="13"/>
  <c r="BF922" i="13" s="1"/>
  <c r="BG861" i="13"/>
  <c r="BF861" i="13" s="1"/>
  <c r="BG1163" i="13"/>
  <c r="BF1163" i="13" s="1"/>
  <c r="BH993" i="13"/>
  <c r="BH1164" i="13"/>
  <c r="BG1141" i="13"/>
  <c r="BF1141" i="13" s="1"/>
  <c r="BD1130" i="13"/>
  <c r="BH1118" i="13"/>
  <c r="BH1078" i="13"/>
  <c r="BD1070" i="13"/>
  <c r="BH1044" i="13"/>
  <c r="BH1034" i="13"/>
  <c r="BH1021" i="13"/>
  <c r="BD996" i="13"/>
  <c r="BD986" i="13"/>
  <c r="BG972" i="13"/>
  <c r="BF972" i="13" s="1"/>
  <c r="BG961" i="13"/>
  <c r="BF961" i="13" s="1"/>
  <c r="BD951" i="13"/>
  <c r="BG937" i="13"/>
  <c r="BF937" i="13" s="1"/>
  <c r="BH901" i="13"/>
  <c r="BD867" i="13"/>
  <c r="BH818" i="13"/>
  <c r="BG1149" i="13"/>
  <c r="BF1149" i="13" s="1"/>
  <c r="BH1089" i="13"/>
  <c r="BG967" i="13"/>
  <c r="BF967" i="13" s="1"/>
  <c r="BG839" i="13"/>
  <c r="BF839" i="13" s="1"/>
  <c r="BD1029" i="13"/>
  <c r="BG1164" i="13"/>
  <c r="BF1164" i="13" s="1"/>
  <c r="BH1154" i="13"/>
  <c r="BH1115" i="13"/>
  <c r="BD1105" i="13"/>
  <c r="BD1092" i="13"/>
  <c r="BG1078" i="13"/>
  <c r="BF1078" i="13" s="1"/>
  <c r="BH1069" i="13"/>
  <c r="BD1056" i="13"/>
  <c r="BH1042" i="13"/>
  <c r="BD1032" i="13"/>
  <c r="BG1021" i="13"/>
  <c r="BF1021" i="13" s="1"/>
  <c r="BH994" i="13"/>
  <c r="BH985" i="13"/>
  <c r="BG959" i="13"/>
  <c r="BF959" i="13" s="1"/>
  <c r="BD924" i="13"/>
  <c r="BD912" i="13"/>
  <c r="BG901" i="13"/>
  <c r="BF901" i="13" s="1"/>
  <c r="BD888" i="13"/>
  <c r="BG864" i="13"/>
  <c r="BF864" i="13" s="1"/>
  <c r="BH853" i="13"/>
  <c r="BD842" i="13"/>
  <c r="BG818" i="13"/>
  <c r="BF818" i="13" s="1"/>
  <c r="BD1164" i="13"/>
  <c r="BD1150" i="13"/>
  <c r="BH1139" i="13"/>
  <c r="BG1127" i="13"/>
  <c r="BF1127" i="13" s="1"/>
  <c r="BG1113" i="13"/>
  <c r="BF1113" i="13" s="1"/>
  <c r="BG1100" i="13"/>
  <c r="BF1100" i="13" s="1"/>
  <c r="BG1091" i="13"/>
  <c r="BF1091" i="13" s="1"/>
  <c r="BD1065" i="13"/>
  <c r="BG1055" i="13"/>
  <c r="BF1055" i="13" s="1"/>
  <c r="BH1029" i="13"/>
  <c r="BH1017" i="13"/>
  <c r="BH1007" i="13"/>
  <c r="BH980" i="13"/>
  <c r="BD972" i="13"/>
  <c r="BD959" i="13"/>
  <c r="BH945" i="13"/>
  <c r="BH933" i="13"/>
  <c r="BG923" i="13"/>
  <c r="BF923" i="13" s="1"/>
  <c r="BG896" i="13"/>
  <c r="BF896" i="13" s="1"/>
  <c r="BG887" i="13"/>
  <c r="BF887" i="13" s="1"/>
  <c r="BH874" i="13"/>
  <c r="BD862" i="13"/>
  <c r="BG840" i="13"/>
  <c r="BF840" i="13" s="1"/>
  <c r="BG827" i="13"/>
  <c r="BF827" i="13" s="1"/>
  <c r="BH1163" i="13"/>
  <c r="BD1126" i="13"/>
  <c r="BH1064" i="13"/>
  <c r="BD1042" i="13"/>
  <c r="BG1005" i="13"/>
  <c r="BF1005" i="13" s="1"/>
  <c r="BG980" i="13"/>
  <c r="BF980" i="13" s="1"/>
  <c r="BG933" i="13"/>
  <c r="BF933" i="13" s="1"/>
  <c r="BD910" i="13"/>
  <c r="BG874" i="13"/>
  <c r="BF874" i="13" s="1"/>
  <c r="BD850" i="13"/>
  <c r="BH1127" i="13"/>
  <c r="BD1103" i="13"/>
  <c r="BH1091" i="13"/>
  <c r="BH1055" i="13"/>
  <c r="BH1031" i="13"/>
  <c r="BG1020" i="13"/>
  <c r="BF1020" i="13" s="1"/>
  <c r="BD1008" i="13"/>
  <c r="BG994" i="13"/>
  <c r="BF994" i="13" s="1"/>
  <c r="BD981" i="13"/>
  <c r="BD948" i="13"/>
  <c r="BH923" i="13"/>
  <c r="BG910" i="13"/>
  <c r="BF910" i="13" s="1"/>
  <c r="BD898" i="13"/>
  <c r="BH887" i="13"/>
  <c r="BD875" i="13"/>
  <c r="BH852" i="13"/>
  <c r="BH840" i="13"/>
  <c r="BD829" i="13"/>
  <c r="BD848" i="13"/>
  <c r="BG1158" i="13"/>
  <c r="BF1158" i="13" s="1"/>
  <c r="BD1122" i="13"/>
  <c r="BG1085" i="13"/>
  <c r="BF1085" i="13" s="1"/>
  <c r="BG1013" i="13"/>
  <c r="BF1013" i="13" s="1"/>
  <c r="BH979" i="13"/>
  <c r="BD905" i="13"/>
  <c r="BH869" i="13"/>
  <c r="BG834" i="13"/>
  <c r="BF834" i="13" s="1"/>
  <c r="BH1121" i="13"/>
  <c r="BH1083" i="13"/>
  <c r="BD1050" i="13"/>
  <c r="BG977" i="13"/>
  <c r="BF977" i="13" s="1"/>
  <c r="BH939" i="13"/>
  <c r="BH904" i="13"/>
  <c r="BG869" i="13"/>
  <c r="BF869" i="13" s="1"/>
  <c r="BD834" i="13"/>
  <c r="BG1083" i="13"/>
  <c r="BF1083" i="13" s="1"/>
  <c r="BG1048" i="13"/>
  <c r="BF1048" i="13" s="1"/>
  <c r="BD975" i="13"/>
  <c r="BG939" i="13"/>
  <c r="BF939" i="13" s="1"/>
  <c r="BH903" i="13"/>
  <c r="BH833" i="13"/>
  <c r="BG1111" i="13"/>
  <c r="BF1111" i="13" s="1"/>
  <c r="BG1075" i="13"/>
  <c r="BF1075" i="13" s="1"/>
  <c r="BG1037" i="13"/>
  <c r="BF1037" i="13" s="1"/>
  <c r="BG1002" i="13"/>
  <c r="BF1002" i="13" s="1"/>
  <c r="BD967" i="13"/>
  <c r="BH930" i="13"/>
  <c r="BD896" i="13"/>
  <c r="BD861" i="13"/>
  <c r="BD1148" i="13"/>
  <c r="BD1073" i="13"/>
  <c r="BH1001" i="13"/>
  <c r="BH966" i="13"/>
  <c r="BG930" i="13"/>
  <c r="BF930" i="13" s="1"/>
  <c r="BH895" i="13"/>
  <c r="BH860" i="13"/>
  <c r="BG823" i="13"/>
  <c r="BF823" i="13" s="1"/>
  <c r="BD1147" i="13"/>
  <c r="BG1107" i="13"/>
  <c r="BF1107" i="13" s="1"/>
  <c r="BH1072" i="13"/>
  <c r="BD1000" i="13"/>
  <c r="BG966" i="13"/>
  <c r="BF966" i="13" s="1"/>
  <c r="BH893" i="13"/>
  <c r="BD822" i="13"/>
  <c r="BH1070" i="13"/>
  <c r="BD1037" i="13"/>
  <c r="BH999" i="13"/>
  <c r="BD891" i="13"/>
  <c r="BD856" i="13"/>
  <c r="BD821" i="13"/>
  <c r="BH1097" i="13"/>
  <c r="BG1027" i="13"/>
  <c r="BF1027" i="13" s="1"/>
  <c r="BH991" i="13"/>
  <c r="BD954" i="13"/>
  <c r="BH882" i="13"/>
  <c r="BG1134" i="13"/>
  <c r="BF1134" i="13" s="1"/>
  <c r="BD1024" i="13"/>
  <c r="BH916" i="13"/>
  <c r="BG1086" i="13"/>
  <c r="BF1086" i="13" s="1"/>
  <c r="BD980" i="13"/>
  <c r="BD870" i="13"/>
  <c r="BH1061" i="13"/>
  <c r="BH1023" i="13"/>
  <c r="BG915" i="13"/>
  <c r="BF915" i="13" s="1"/>
  <c r="BD1015" i="13"/>
  <c r="BD908" i="13"/>
  <c r="BD1064" i="13"/>
  <c r="BH953" i="13"/>
  <c r="BG847" i="13"/>
  <c r="BF847" i="13" s="1"/>
  <c r="BG1097" i="13"/>
  <c r="BF1097" i="13" s="1"/>
  <c r="BD989" i="13"/>
  <c r="BG882" i="13"/>
  <c r="BF882" i="13" s="1"/>
  <c r="BH988" i="13"/>
  <c r="BD1170" i="13"/>
  <c r="BD1097" i="13"/>
  <c r="BH987" i="13"/>
  <c r="BD882" i="13"/>
  <c r="BG1170" i="13"/>
  <c r="BF1170" i="13" s="1"/>
  <c r="BG953" i="13"/>
  <c r="BF953" i="13" s="1"/>
  <c r="BD847" i="13"/>
  <c r="BG1161" i="13"/>
  <c r="BF1161" i="13" s="1"/>
  <c r="BG1050" i="13"/>
  <c r="BF1050" i="13" s="1"/>
  <c r="BH944" i="13"/>
  <c r="BH845" i="13"/>
  <c r="BD1136" i="13"/>
  <c r="BH836" i="13"/>
  <c r="BH1058" i="13"/>
  <c r="X296" i="13"/>
  <c r="BC816" i="13"/>
  <c r="BI816" i="13" s="1"/>
  <c r="BD811" i="13"/>
  <c r="S824" i="13"/>
  <c r="T823" i="13"/>
  <c r="U823" i="13" s="1"/>
  <c r="I74" i="53"/>
  <c r="G74" i="53"/>
  <c r="AE296" i="13" l="1"/>
  <c r="AC819" i="13"/>
  <c r="AA820" i="13"/>
  <c r="AF819" i="13"/>
  <c r="AF296" i="13"/>
  <c r="AG296" i="13" s="1"/>
  <c r="AB296" i="13"/>
  <c r="AC296" i="13" s="1"/>
  <c r="Z820" i="13"/>
  <c r="BI817" i="13"/>
  <c r="BI818" i="13" s="1"/>
  <c r="BI819" i="13" s="1"/>
  <c r="BI820" i="13" s="1"/>
  <c r="BI821" i="13" s="1"/>
  <c r="BI822" i="13" s="1"/>
  <c r="BI823" i="13" s="1"/>
  <c r="BI824" i="13" s="1"/>
  <c r="BI825" i="13" s="1"/>
  <c r="BI826" i="13" s="1"/>
  <c r="BI827" i="13" s="1"/>
  <c r="BI828" i="13" s="1"/>
  <c r="BI829" i="13" s="1"/>
  <c r="BI830" i="13" s="1"/>
  <c r="BI831" i="13" s="1"/>
  <c r="BI832" i="13" s="1"/>
  <c r="BI833" i="13" s="1"/>
  <c r="BI834" i="13" s="1"/>
  <c r="BI835" i="13" s="1"/>
  <c r="BI836" i="13" s="1"/>
  <c r="BI837" i="13" s="1"/>
  <c r="BI838" i="13" s="1"/>
  <c r="BI839" i="13" s="1"/>
  <c r="BI840" i="13" s="1"/>
  <c r="BI841" i="13" s="1"/>
  <c r="BI842" i="13" s="1"/>
  <c r="BI843" i="13" s="1"/>
  <c r="BI844" i="13" s="1"/>
  <c r="BI845" i="13" s="1"/>
  <c r="BI846" i="13" s="1"/>
  <c r="BI847" i="13" s="1"/>
  <c r="BI848" i="13" s="1"/>
  <c r="BI849" i="13" s="1"/>
  <c r="BI850" i="13" s="1"/>
  <c r="BI851" i="13" s="1"/>
  <c r="BI852" i="13" s="1"/>
  <c r="BI853" i="13" s="1"/>
  <c r="BI854" i="13" s="1"/>
  <c r="BI855" i="13" s="1"/>
  <c r="BI856" i="13" s="1"/>
  <c r="BI857" i="13" s="1"/>
  <c r="BI858" i="13" s="1"/>
  <c r="BI859" i="13" s="1"/>
  <c r="BI860" i="13" s="1"/>
  <c r="BI861" i="13" s="1"/>
  <c r="BI862" i="13" s="1"/>
  <c r="BI863" i="13" s="1"/>
  <c r="BI864" i="13" s="1"/>
  <c r="BI865" i="13" s="1"/>
  <c r="BI866" i="13" s="1"/>
  <c r="BI867" i="13" s="1"/>
  <c r="BI868" i="13" s="1"/>
  <c r="BI869" i="13" s="1"/>
  <c r="BI870" i="13" s="1"/>
  <c r="BI871" i="13" s="1"/>
  <c r="BI872" i="13" s="1"/>
  <c r="BI873" i="13" s="1"/>
  <c r="BI874" i="13" s="1"/>
  <c r="BI875" i="13" s="1"/>
  <c r="BI876" i="13" s="1"/>
  <c r="BI877" i="13" s="1"/>
  <c r="BI878" i="13" s="1"/>
  <c r="BI879" i="13" s="1"/>
  <c r="BI880" i="13" s="1"/>
  <c r="BI881" i="13" s="1"/>
  <c r="BI882" i="13" s="1"/>
  <c r="BI883" i="13" s="1"/>
  <c r="BI884" i="13" s="1"/>
  <c r="BI885" i="13" s="1"/>
  <c r="BI886" i="13" s="1"/>
  <c r="BI887" i="13" s="1"/>
  <c r="BI888" i="13" s="1"/>
  <c r="BI889" i="13" s="1"/>
  <c r="BI890" i="13" s="1"/>
  <c r="BI891" i="13" s="1"/>
  <c r="BI892" i="13" s="1"/>
  <c r="BI893" i="13" s="1"/>
  <c r="BI894" i="13" s="1"/>
  <c r="BI895" i="13" s="1"/>
  <c r="BI896" i="13" s="1"/>
  <c r="BI897" i="13" s="1"/>
  <c r="BI898" i="13" s="1"/>
  <c r="BI899" i="13" s="1"/>
  <c r="BI900" i="13" s="1"/>
  <c r="BI901" i="13" s="1"/>
  <c r="BI902" i="13" s="1"/>
  <c r="BI903" i="13" s="1"/>
  <c r="BI904" i="13" s="1"/>
  <c r="BI905" i="13" s="1"/>
  <c r="BI906" i="13" s="1"/>
  <c r="BI907" i="13" s="1"/>
  <c r="BI908" i="13" s="1"/>
  <c r="BI909" i="13" s="1"/>
  <c r="BI910" i="13" s="1"/>
  <c r="BI911" i="13" s="1"/>
  <c r="BI912" i="13" s="1"/>
  <c r="BI913" i="13" s="1"/>
  <c r="BI914" i="13" s="1"/>
  <c r="BI915" i="13" s="1"/>
  <c r="BI916" i="13" s="1"/>
  <c r="BI917" i="13" s="1"/>
  <c r="BI918" i="13" s="1"/>
  <c r="BI919" i="13" s="1"/>
  <c r="BI920" i="13" s="1"/>
  <c r="BI921" i="13" s="1"/>
  <c r="BI922" i="13" s="1"/>
  <c r="BI923" i="13" s="1"/>
  <c r="BI924" i="13" s="1"/>
  <c r="BI925" i="13" s="1"/>
  <c r="BI926" i="13" s="1"/>
  <c r="BI927" i="13" s="1"/>
  <c r="BI928" i="13" s="1"/>
  <c r="BI929" i="13" s="1"/>
  <c r="BI930" i="13" s="1"/>
  <c r="BI931" i="13" s="1"/>
  <c r="BI932" i="13" s="1"/>
  <c r="BI933" i="13" s="1"/>
  <c r="BI934" i="13" s="1"/>
  <c r="BI935" i="13" s="1"/>
  <c r="BI936" i="13" s="1"/>
  <c r="BI937" i="13" s="1"/>
  <c r="BI938" i="13" s="1"/>
  <c r="BI939" i="13" s="1"/>
  <c r="BI940" i="13" s="1"/>
  <c r="BI941" i="13" s="1"/>
  <c r="BI942" i="13" s="1"/>
  <c r="BI943" i="13" s="1"/>
  <c r="BI944" i="13" s="1"/>
  <c r="BI945" i="13" s="1"/>
  <c r="BI946" i="13" s="1"/>
  <c r="BI947" i="13" s="1"/>
  <c r="BI948" i="13" s="1"/>
  <c r="BI949" i="13" s="1"/>
  <c r="BI950" i="13" s="1"/>
  <c r="BI951" i="13" s="1"/>
  <c r="BI952" i="13" s="1"/>
  <c r="BI953" i="13" s="1"/>
  <c r="BI954" i="13" s="1"/>
  <c r="BI955" i="13" s="1"/>
  <c r="BI956" i="13" s="1"/>
  <c r="BI957" i="13" s="1"/>
  <c r="BI958" i="13" s="1"/>
  <c r="BI959" i="13" s="1"/>
  <c r="BI960" i="13" s="1"/>
  <c r="BI961" i="13" s="1"/>
  <c r="BI962" i="13" s="1"/>
  <c r="BI963" i="13" s="1"/>
  <c r="BI964" i="13" s="1"/>
  <c r="BI965" i="13" s="1"/>
  <c r="BI966" i="13" s="1"/>
  <c r="BI967" i="13" s="1"/>
  <c r="BI968" i="13" s="1"/>
  <c r="BI969" i="13" s="1"/>
  <c r="BI970" i="13" s="1"/>
  <c r="BI971" i="13" s="1"/>
  <c r="BI972" i="13" s="1"/>
  <c r="BI973" i="13" s="1"/>
  <c r="BI974" i="13" s="1"/>
  <c r="BI975" i="13" s="1"/>
  <c r="BI976" i="13" s="1"/>
  <c r="BI977" i="13" s="1"/>
  <c r="BI978" i="13" s="1"/>
  <c r="BI979" i="13" s="1"/>
  <c r="BI980" i="13" s="1"/>
  <c r="BI981" i="13" s="1"/>
  <c r="BI982" i="13" s="1"/>
  <c r="BI983" i="13" s="1"/>
  <c r="BI984" i="13" s="1"/>
  <c r="BI985" i="13" s="1"/>
  <c r="BI986" i="13" s="1"/>
  <c r="BI987" i="13" s="1"/>
  <c r="BI988" i="13" s="1"/>
  <c r="BI989" i="13" s="1"/>
  <c r="BI990" i="13" s="1"/>
  <c r="BI991" i="13" s="1"/>
  <c r="BI992" i="13" s="1"/>
  <c r="BI993" i="13" s="1"/>
  <c r="BI994" i="13" s="1"/>
  <c r="BI995" i="13" s="1"/>
  <c r="BI996" i="13" s="1"/>
  <c r="BI997" i="13" s="1"/>
  <c r="BI998" i="13" s="1"/>
  <c r="BI999" i="13" s="1"/>
  <c r="BI1000" i="13" s="1"/>
  <c r="BI1001" i="13" s="1"/>
  <c r="BI1002" i="13" s="1"/>
  <c r="BI1003" i="13" s="1"/>
  <c r="BI1004" i="13" s="1"/>
  <c r="BI1005" i="13" s="1"/>
  <c r="BI1006" i="13" s="1"/>
  <c r="BI1007" i="13" s="1"/>
  <c r="BI1008" i="13" s="1"/>
  <c r="BI1009" i="13" s="1"/>
  <c r="BI1010" i="13" s="1"/>
  <c r="BI1011" i="13" s="1"/>
  <c r="BI1012" i="13" s="1"/>
  <c r="BI1013" i="13" s="1"/>
  <c r="BI1014" i="13" s="1"/>
  <c r="BI1015" i="13" s="1"/>
  <c r="BI1016" i="13" s="1"/>
  <c r="BI1017" i="13" s="1"/>
  <c r="BI1018" i="13" s="1"/>
  <c r="BI1019" i="13" s="1"/>
  <c r="BI1020" i="13" s="1"/>
  <c r="BI1021" i="13" s="1"/>
  <c r="BI1022" i="13" s="1"/>
  <c r="BI1023" i="13" s="1"/>
  <c r="BI1024" i="13" s="1"/>
  <c r="BI1025" i="13" s="1"/>
  <c r="BI1026" i="13" s="1"/>
  <c r="BI1027" i="13" s="1"/>
  <c r="BI1028" i="13" s="1"/>
  <c r="BI1029" i="13" s="1"/>
  <c r="BI1030" i="13" s="1"/>
  <c r="BI1031" i="13" s="1"/>
  <c r="BI1032" i="13" s="1"/>
  <c r="BI1033" i="13" s="1"/>
  <c r="BI1034" i="13" s="1"/>
  <c r="BI1035" i="13" s="1"/>
  <c r="BI1036" i="13" s="1"/>
  <c r="BI1037" i="13" s="1"/>
  <c r="BI1038" i="13" s="1"/>
  <c r="BI1039" i="13" s="1"/>
  <c r="BI1040" i="13" s="1"/>
  <c r="BI1041" i="13" s="1"/>
  <c r="BI1042" i="13" s="1"/>
  <c r="BI1043" i="13" s="1"/>
  <c r="BI1044" i="13" s="1"/>
  <c r="BI1045" i="13" s="1"/>
  <c r="BI1046" i="13" s="1"/>
  <c r="BI1047" i="13" s="1"/>
  <c r="BI1048" i="13" s="1"/>
  <c r="BI1049" i="13" s="1"/>
  <c r="BI1050" i="13" s="1"/>
  <c r="BI1051" i="13" s="1"/>
  <c r="BI1052" i="13" s="1"/>
  <c r="BI1053" i="13" s="1"/>
  <c r="BI1054" i="13" s="1"/>
  <c r="BI1055" i="13" s="1"/>
  <c r="BI1056" i="13" s="1"/>
  <c r="BI1057" i="13" s="1"/>
  <c r="BI1058" i="13" s="1"/>
  <c r="BI1059" i="13" s="1"/>
  <c r="BI1060" i="13" s="1"/>
  <c r="BI1061" i="13" s="1"/>
  <c r="BI1062" i="13" s="1"/>
  <c r="BI1063" i="13" s="1"/>
  <c r="BI1064" i="13" s="1"/>
  <c r="BI1065" i="13" s="1"/>
  <c r="BI1066" i="13" s="1"/>
  <c r="BI1067" i="13" s="1"/>
  <c r="BI1068" i="13" s="1"/>
  <c r="BI1069" i="13" s="1"/>
  <c r="BI1070" i="13" s="1"/>
  <c r="BI1071" i="13" s="1"/>
  <c r="BI1072" i="13" s="1"/>
  <c r="BI1073" i="13" s="1"/>
  <c r="BI1074" i="13" s="1"/>
  <c r="BI1075" i="13" s="1"/>
  <c r="BI1076" i="13" s="1"/>
  <c r="BI1077" i="13" s="1"/>
  <c r="BI1078" i="13" s="1"/>
  <c r="BI1079" i="13" s="1"/>
  <c r="BI1080" i="13" s="1"/>
  <c r="BI1081" i="13" s="1"/>
  <c r="BI1082" i="13" s="1"/>
  <c r="BI1083" i="13" s="1"/>
  <c r="BI1084" i="13" s="1"/>
  <c r="BI1085" i="13" s="1"/>
  <c r="BI1086" i="13" s="1"/>
  <c r="BI1087" i="13" s="1"/>
  <c r="BI1088" i="13" s="1"/>
  <c r="BI1089" i="13" s="1"/>
  <c r="BI1090" i="13" s="1"/>
  <c r="BI1091" i="13" s="1"/>
  <c r="BI1092" i="13" s="1"/>
  <c r="BI1093" i="13" s="1"/>
  <c r="BI1094" i="13" s="1"/>
  <c r="BI1095" i="13" s="1"/>
  <c r="BI1096" i="13" s="1"/>
  <c r="BI1097" i="13" s="1"/>
  <c r="BI1098" i="13" s="1"/>
  <c r="BI1099" i="13" s="1"/>
  <c r="BI1100" i="13" s="1"/>
  <c r="BI1101" i="13" s="1"/>
  <c r="BI1102" i="13" s="1"/>
  <c r="BI1103" i="13" s="1"/>
  <c r="BI1104" i="13" s="1"/>
  <c r="BI1105" i="13" s="1"/>
  <c r="BI1106" i="13" s="1"/>
  <c r="BI1107" i="13" s="1"/>
  <c r="BI1108" i="13" s="1"/>
  <c r="BI1109" i="13" s="1"/>
  <c r="BI1110" i="13" s="1"/>
  <c r="BI1111" i="13" s="1"/>
  <c r="BI1112" i="13" s="1"/>
  <c r="BI1113" i="13" s="1"/>
  <c r="BI1114" i="13" s="1"/>
  <c r="BI1115" i="13" s="1"/>
  <c r="BI1116" i="13" s="1"/>
  <c r="BI1117" i="13" s="1"/>
  <c r="BI1118" i="13" s="1"/>
  <c r="BI1119" i="13" s="1"/>
  <c r="BI1120" i="13" s="1"/>
  <c r="BI1121" i="13" s="1"/>
  <c r="BI1122" i="13" s="1"/>
  <c r="BI1123" i="13" s="1"/>
  <c r="BI1124" i="13" s="1"/>
  <c r="BI1125" i="13" s="1"/>
  <c r="BI1126" i="13" s="1"/>
  <c r="BI1127" i="13" s="1"/>
  <c r="BI1128" i="13" s="1"/>
  <c r="BI1129" i="13" s="1"/>
  <c r="BI1130" i="13" s="1"/>
  <c r="BI1131" i="13" s="1"/>
  <c r="BI1132" i="13" s="1"/>
  <c r="BI1133" i="13" s="1"/>
  <c r="BI1134" i="13" s="1"/>
  <c r="BI1135" i="13" s="1"/>
  <c r="BI1136" i="13" s="1"/>
  <c r="BI1137" i="13" s="1"/>
  <c r="BI1138" i="13" s="1"/>
  <c r="BI1139" i="13" s="1"/>
  <c r="BI1140" i="13" s="1"/>
  <c r="BI1141" i="13" s="1"/>
  <c r="BI1142" i="13" s="1"/>
  <c r="BI1143" i="13" s="1"/>
  <c r="BI1144" i="13" s="1"/>
  <c r="BI1145" i="13" s="1"/>
  <c r="BI1146" i="13" s="1"/>
  <c r="BI1147" i="13" s="1"/>
  <c r="BI1148" i="13" s="1"/>
  <c r="BI1149" i="13" s="1"/>
  <c r="BI1150" i="13" s="1"/>
  <c r="BI1151" i="13" s="1"/>
  <c r="BI1152" i="13" s="1"/>
  <c r="BI1153" i="13" s="1"/>
  <c r="BI1154" i="13" s="1"/>
  <c r="BI1155" i="13" s="1"/>
  <c r="BI1156" i="13" s="1"/>
  <c r="BI1157" i="13" s="1"/>
  <c r="BI1158" i="13" s="1"/>
  <c r="BI1159" i="13" s="1"/>
  <c r="BI1160" i="13" s="1"/>
  <c r="BI1161" i="13" s="1"/>
  <c r="BI1162" i="13" s="1"/>
  <c r="BI1163" i="13" s="1"/>
  <c r="BI1164" i="13" s="1"/>
  <c r="BI1165" i="13" s="1"/>
  <c r="BI1166" i="13" s="1"/>
  <c r="BI1167" i="13" s="1"/>
  <c r="BI1168" i="13" s="1"/>
  <c r="BI1169" i="13" s="1"/>
  <c r="BI1170" i="13" s="1"/>
  <c r="BI1171" i="13" s="1"/>
  <c r="R824" i="13"/>
  <c r="P824" i="13" s="1"/>
  <c r="U803" i="13"/>
  <c r="H74" i="53" s="1"/>
  <c r="V803" i="13"/>
  <c r="J74" i="53" s="1"/>
  <c r="W820" i="13" l="1"/>
  <c r="AJ819" i="13"/>
  <c r="AI820" i="13" s="1"/>
  <c r="AH820" i="13" s="1"/>
  <c r="AJ296" i="13"/>
  <c r="AA297" i="13"/>
  <c r="Z297" i="13" s="1"/>
  <c r="Q824" i="13"/>
  <c r="BK810" i="13"/>
  <c r="AE820" i="13" l="1"/>
  <c r="W297" i="13"/>
  <c r="Y297" i="13" s="1"/>
  <c r="X820" i="13"/>
  <c r="Y820" i="13" s="1"/>
  <c r="AB820" i="13" s="1"/>
  <c r="AK819" i="13"/>
  <c r="BL812" i="13"/>
  <c r="BL1169" i="13"/>
  <c r="BO1166" i="13"/>
  <c r="BN1166" i="13" s="1"/>
  <c r="BO1163" i="13"/>
  <c r="BN1163" i="13" s="1"/>
  <c r="BL1161" i="13"/>
  <c r="BL1158" i="13"/>
  <c r="BO1152" i="13"/>
  <c r="BN1152" i="13" s="1"/>
  <c r="BL1150" i="13"/>
  <c r="BO1147" i="13"/>
  <c r="BN1147" i="13" s="1"/>
  <c r="BL1145" i="13"/>
  <c r="BO1142" i="13"/>
  <c r="BN1142" i="13" s="1"/>
  <c r="BO1139" i="13"/>
  <c r="BN1139" i="13" s="1"/>
  <c r="BL1137" i="13"/>
  <c r="BL1134" i="13"/>
  <c r="BO1170" i="13"/>
  <c r="BN1170" i="13" s="1"/>
  <c r="BO1167" i="13"/>
  <c r="BN1167" i="13" s="1"/>
  <c r="BO1164" i="13"/>
  <c r="BN1164" i="13" s="1"/>
  <c r="BO1161" i="13"/>
  <c r="BN1161" i="13" s="1"/>
  <c r="BO1158" i="13"/>
  <c r="BN1158" i="13" s="1"/>
  <c r="BO1155" i="13"/>
  <c r="BN1155" i="13" s="1"/>
  <c r="BO1149" i="13"/>
  <c r="BN1149" i="13" s="1"/>
  <c r="BL1147" i="13"/>
  <c r="BO1126" i="13"/>
  <c r="BN1126" i="13" s="1"/>
  <c r="BP1123" i="13"/>
  <c r="BO1115" i="13"/>
  <c r="BN1115" i="13" s="1"/>
  <c r="BP1112" i="13"/>
  <c r="BL1110" i="13"/>
  <c r="BO1101" i="13"/>
  <c r="BN1101" i="13" s="1"/>
  <c r="BL1099" i="13"/>
  <c r="BP1093" i="13"/>
  <c r="BP1090" i="13"/>
  <c r="BO1085" i="13"/>
  <c r="BN1085" i="13" s="1"/>
  <c r="BP1082" i="13"/>
  <c r="BL1080" i="13"/>
  <c r="BP1074" i="13"/>
  <c r="BL1072" i="13"/>
  <c r="BO1066" i="13"/>
  <c r="BN1066" i="13" s="1"/>
  <c r="BO1063" i="13"/>
  <c r="BN1063" i="13" s="1"/>
  <c r="BO1060" i="13"/>
  <c r="BN1060" i="13" s="1"/>
  <c r="BL1058" i="13"/>
  <c r="BL1055" i="13"/>
  <c r="BO1046" i="13"/>
  <c r="BN1046" i="13" s="1"/>
  <c r="BO1043" i="13"/>
  <c r="BN1043" i="13" s="1"/>
  <c r="BL1041" i="13"/>
  <c r="BP1035" i="13"/>
  <c r="BL1033" i="13"/>
  <c r="BO1030" i="13"/>
  <c r="BN1030" i="13" s="1"/>
  <c r="BL1028" i="13"/>
  <c r="BO1025" i="13"/>
  <c r="BN1025" i="13" s="1"/>
  <c r="BL1023" i="13"/>
  <c r="BO1017" i="13"/>
  <c r="BN1017" i="13" s="1"/>
  <c r="BO1009" i="13"/>
  <c r="BN1009" i="13" s="1"/>
  <c r="BP1001" i="13"/>
  <c r="BP998" i="13"/>
  <c r="BL996" i="13"/>
  <c r="BL993" i="13"/>
  <c r="BO987" i="13"/>
  <c r="BN987" i="13" s="1"/>
  <c r="BP984" i="13"/>
  <c r="BL982" i="13"/>
  <c r="BO976" i="13"/>
  <c r="BN976" i="13" s="1"/>
  <c r="BL974" i="13"/>
  <c r="BO971" i="13"/>
  <c r="BN971" i="13" s="1"/>
  <c r="BP963" i="13"/>
  <c r="BL961" i="13"/>
  <c r="BO958" i="13"/>
  <c r="BN958" i="13" s="1"/>
  <c r="BO955" i="13"/>
  <c r="BN955" i="13" s="1"/>
  <c r="BO952" i="13"/>
  <c r="BN952" i="13" s="1"/>
  <c r="BL950" i="13"/>
  <c r="BL947" i="13"/>
  <c r="BP935" i="13"/>
  <c r="BL933" i="13"/>
  <c r="BO930" i="13"/>
  <c r="BN930" i="13" s="1"/>
  <c r="BO927" i="13"/>
  <c r="BN927" i="13" s="1"/>
  <c r="BP924" i="13"/>
  <c r="BL922" i="13"/>
  <c r="BO916" i="13"/>
  <c r="BN916" i="13" s="1"/>
  <c r="BP913" i="13"/>
  <c r="BP910" i="13"/>
  <c r="BP905" i="13"/>
  <c r="BL903" i="13"/>
  <c r="BL900" i="13"/>
  <c r="BL895" i="13"/>
  <c r="BO889" i="13"/>
  <c r="BN889" i="13" s="1"/>
  <c r="BL887" i="13"/>
  <c r="BL873" i="13"/>
  <c r="BL870" i="13"/>
  <c r="BL867" i="13"/>
  <c r="BO855" i="13"/>
  <c r="BN855" i="13" s="1"/>
  <c r="BP852" i="13"/>
  <c r="BL850" i="13"/>
  <c r="BO844" i="13"/>
  <c r="BN844" i="13" s="1"/>
  <c r="BO841" i="13"/>
  <c r="BN841" i="13" s="1"/>
  <c r="BP838" i="13"/>
  <c r="BP833" i="13"/>
  <c r="BO828" i="13"/>
  <c r="BN828" i="13" s="1"/>
  <c r="BL826" i="13"/>
  <c r="BL823" i="13"/>
  <c r="BL1155" i="13"/>
  <c r="BP1146" i="13"/>
  <c r="BL1144" i="13"/>
  <c r="BL1141" i="13"/>
  <c r="BL1135" i="13"/>
  <c r="BL1132" i="13"/>
  <c r="BL1129" i="13"/>
  <c r="BO1123" i="13"/>
  <c r="BN1123" i="13" s="1"/>
  <c r="BL1121" i="13"/>
  <c r="BL1118" i="13"/>
  <c r="BO1112" i="13"/>
  <c r="BN1112" i="13" s="1"/>
  <c r="BP1109" i="13"/>
  <c r="BL1107" i="13"/>
  <c r="BP1098" i="13"/>
  <c r="BO1093" i="13"/>
  <c r="BN1093" i="13" s="1"/>
  <c r="BO1090" i="13"/>
  <c r="BN1090" i="13" s="1"/>
  <c r="BO1082" i="13"/>
  <c r="BN1082" i="13" s="1"/>
  <c r="BP1079" i="13"/>
  <c r="BL1077" i="13"/>
  <c r="BO1074" i="13"/>
  <c r="BN1074" i="13" s="1"/>
  <c r="BP1071" i="13"/>
  <c r="BL1069" i="13"/>
  <c r="BP1057" i="13"/>
  <c r="BP1054" i="13"/>
  <c r="BL1052" i="13"/>
  <c r="BL1049" i="13"/>
  <c r="BP1040" i="13"/>
  <c r="BO1035" i="13"/>
  <c r="BN1035" i="13" s="1"/>
  <c r="BP1032" i="13"/>
  <c r="BP1027" i="13"/>
  <c r="BP1022" i="13"/>
  <c r="BL1020" i="13"/>
  <c r="BL1015" i="13"/>
  <c r="BL1007" i="13"/>
  <c r="BL1004" i="13"/>
  <c r="BO1001" i="13"/>
  <c r="BN1001" i="13" s="1"/>
  <c r="BO998" i="13"/>
  <c r="BN998" i="13" s="1"/>
  <c r="BP995" i="13"/>
  <c r="BP992" i="13"/>
  <c r="BL990" i="13"/>
  <c r="BO984" i="13"/>
  <c r="BN984" i="13" s="1"/>
  <c r="BP981" i="13"/>
  <c r="BP973" i="13"/>
  <c r="BL969" i="13"/>
  <c r="BO963" i="13"/>
  <c r="BN963" i="13" s="1"/>
  <c r="BP960" i="13"/>
  <c r="BP949" i="13"/>
  <c r="BP946" i="13"/>
  <c r="BL944" i="13"/>
  <c r="BL941" i="13"/>
  <c r="BL938" i="13"/>
  <c r="BP1169" i="13"/>
  <c r="BL1167" i="13"/>
  <c r="BP1163" i="13"/>
  <c r="BP1160" i="13"/>
  <c r="BO1157" i="13"/>
  <c r="BN1157" i="13" s="1"/>
  <c r="BO1154" i="13"/>
  <c r="BN1154" i="13" s="1"/>
  <c r="BP1151" i="13"/>
  <c r="BL1149" i="13"/>
  <c r="BO1143" i="13"/>
  <c r="BN1143" i="13" s="1"/>
  <c r="BO1140" i="13"/>
  <c r="BN1140" i="13" s="1"/>
  <c r="BP1137" i="13"/>
  <c r="BO1134" i="13"/>
  <c r="BN1134" i="13" s="1"/>
  <c r="BO1131" i="13"/>
  <c r="BN1131" i="13" s="1"/>
  <c r="BO1128" i="13"/>
  <c r="BN1128" i="13" s="1"/>
  <c r="BP1125" i="13"/>
  <c r="BO1120" i="13"/>
  <c r="BN1120" i="13" s="1"/>
  <c r="BO1117" i="13"/>
  <c r="BN1117" i="13" s="1"/>
  <c r="BP1114" i="13"/>
  <c r="BL1112" i="13"/>
  <c r="BO1106" i="13"/>
  <c r="BN1106" i="13" s="1"/>
  <c r="BP1103" i="13"/>
  <c r="BL1101" i="13"/>
  <c r="BP1095" i="13"/>
  <c r="BL1093" i="13"/>
  <c r="BP1087" i="13"/>
  <c r="BP1084" i="13"/>
  <c r="BL1082" i="13"/>
  <c r="BO1076" i="13"/>
  <c r="BN1076" i="13" s="1"/>
  <c r="BO1068" i="13"/>
  <c r="BN1068" i="13" s="1"/>
  <c r="BP1065" i="13"/>
  <c r="BP1062" i="13"/>
  <c r="BL1060" i="13"/>
  <c r="BO1051" i="13"/>
  <c r="BN1051" i="13" s="1"/>
  <c r="BO1048" i="13"/>
  <c r="BN1048" i="13" s="1"/>
  <c r="BP1045" i="13"/>
  <c r="BP1042" i="13"/>
  <c r="BP1037" i="13"/>
  <c r="BP1029" i="13"/>
  <c r="BP1024" i="13"/>
  <c r="BO1019" i="13"/>
  <c r="BN1019" i="13" s="1"/>
  <c r="BL1017" i="13"/>
  <c r="BO1014" i="13"/>
  <c r="BN1014" i="13" s="1"/>
  <c r="BP1011" i="13"/>
  <c r="BL1009" i="13"/>
  <c r="BO1006" i="13"/>
  <c r="BN1006" i="13" s="1"/>
  <c r="BO1003" i="13"/>
  <c r="BN1003" i="13" s="1"/>
  <c r="BL1001" i="13"/>
  <c r="BL998" i="13"/>
  <c r="BO989" i="13"/>
  <c r="BN989" i="13" s="1"/>
  <c r="BP986" i="13"/>
  <c r="BP978" i="13"/>
  <c r="BL976" i="13"/>
  <c r="BL971" i="13"/>
  <c r="BO968" i="13"/>
  <c r="BN968" i="13" s="1"/>
  <c r="BP965" i="13"/>
  <c r="BL963" i="13"/>
  <c r="BP957" i="13"/>
  <c r="BP954" i="13"/>
  <c r="BL952" i="13"/>
  <c r="BO943" i="13"/>
  <c r="BN943" i="13" s="1"/>
  <c r="BO940" i="13"/>
  <c r="BN940" i="13" s="1"/>
  <c r="BO937" i="13"/>
  <c r="BN937" i="13" s="1"/>
  <c r="BL935" i="13"/>
  <c r="BP929" i="13"/>
  <c r="BL927" i="13"/>
  <c r="BL924" i="13"/>
  <c r="BO918" i="13"/>
  <c r="BN918" i="13" s="1"/>
  <c r="BO1169" i="13"/>
  <c r="BN1169" i="13" s="1"/>
  <c r="BP1166" i="13"/>
  <c r="BO1160" i="13"/>
  <c r="BN1160" i="13" s="1"/>
  <c r="BO1151" i="13"/>
  <c r="BN1151" i="13" s="1"/>
  <c r="BP1148" i="13"/>
  <c r="BO1137" i="13"/>
  <c r="BN1137" i="13" s="1"/>
  <c r="BL1131" i="13"/>
  <c r="BO1125" i="13"/>
  <c r="BN1125" i="13" s="1"/>
  <c r="BL1123" i="13"/>
  <c r="BO1114" i="13"/>
  <c r="BN1114" i="13" s="1"/>
  <c r="BP1111" i="13"/>
  <c r="BL1109" i="13"/>
  <c r="BO1103" i="13"/>
  <c r="BN1103" i="13" s="1"/>
  <c r="BP1100" i="13"/>
  <c r="BO1095" i="13"/>
  <c r="BN1095" i="13" s="1"/>
  <c r="BP1092" i="13"/>
  <c r="BL1090" i="13"/>
  <c r="BO1087" i="13"/>
  <c r="BN1087" i="13" s="1"/>
  <c r="BO1084" i="13"/>
  <c r="BN1084" i="13" s="1"/>
  <c r="BP1081" i="13"/>
  <c r="BL1074" i="13"/>
  <c r="BO1065" i="13"/>
  <c r="BN1065" i="13" s="1"/>
  <c r="BO1062" i="13"/>
  <c r="BN1062" i="13" s="1"/>
  <c r="BP1059" i="13"/>
  <c r="BL1057" i="13"/>
  <c r="BO1045" i="13"/>
  <c r="BN1045" i="13" s="1"/>
  <c r="BO1042" i="13"/>
  <c r="BN1042" i="13" s="1"/>
  <c r="BO1037" i="13"/>
  <c r="BN1037" i="13" s="1"/>
  <c r="BL1035" i="13"/>
  <c r="BO1029" i="13"/>
  <c r="BN1029" i="13" s="1"/>
  <c r="BO1024" i="13"/>
  <c r="BN1024" i="13" s="1"/>
  <c r="BL1022" i="13"/>
  <c r="BP1016" i="13"/>
  <c r="BO1011" i="13"/>
  <c r="BN1011" i="13" s="1"/>
  <c r="BP1008" i="13"/>
  <c r="BP1000" i="13"/>
  <c r="BP997" i="13"/>
  <c r="BL995" i="13"/>
  <c r="BL992" i="13"/>
  <c r="BO986" i="13"/>
  <c r="BN986" i="13" s="1"/>
  <c r="BL984" i="13"/>
  <c r="BL981" i="13"/>
  <c r="BO978" i="13"/>
  <c r="BN978" i="13" s="1"/>
  <c r="BP975" i="13"/>
  <c r="BP970" i="13"/>
  <c r="BO965" i="13"/>
  <c r="BN965" i="13" s="1"/>
  <c r="BP962" i="13"/>
  <c r="BO957" i="13"/>
  <c r="BN957" i="13" s="1"/>
  <c r="BO954" i="13"/>
  <c r="BN954" i="13" s="1"/>
  <c r="BP951" i="13"/>
  <c r="BL949" i="13"/>
  <c r="BL946" i="13"/>
  <c r="BP1147" i="13"/>
  <c r="BL1139" i="13"/>
  <c r="BP1133" i="13"/>
  <c r="BP1129" i="13"/>
  <c r="BL1122" i="13"/>
  <c r="BL1117" i="13"/>
  <c r="BP1108" i="13"/>
  <c r="BL1105" i="13"/>
  <c r="BO1100" i="13"/>
  <c r="BN1100" i="13" s="1"/>
  <c r="BL1097" i="13"/>
  <c r="BO1092" i="13"/>
  <c r="BN1092" i="13" s="1"/>
  <c r="BL1089" i="13"/>
  <c r="BO1080" i="13"/>
  <c r="BN1080" i="13" s="1"/>
  <c r="BP1072" i="13"/>
  <c r="BO1059" i="13"/>
  <c r="BN1059" i="13" s="1"/>
  <c r="BP1055" i="13"/>
  <c r="BL1051" i="13"/>
  <c r="BL1039" i="13"/>
  <c r="BP1034" i="13"/>
  <c r="BL1027" i="13"/>
  <c r="BO1023" i="13"/>
  <c r="BN1023" i="13" s="1"/>
  <c r="BL1019" i="13"/>
  <c r="BP1015" i="13"/>
  <c r="BP1007" i="13"/>
  <c r="BO999" i="13"/>
  <c r="BN999" i="13" s="1"/>
  <c r="BP994" i="13"/>
  <c r="BP990" i="13"/>
  <c r="BP982" i="13"/>
  <c r="BP974" i="13"/>
  <c r="BO970" i="13"/>
  <c r="BN970" i="13" s="1"/>
  <c r="BL967" i="13"/>
  <c r="BO962" i="13"/>
  <c r="BN962" i="13" s="1"/>
  <c r="BP950" i="13"/>
  <c r="BP945" i="13"/>
  <c r="BL942" i="13"/>
  <c r="BL928" i="13"/>
  <c r="BO924" i="13"/>
  <c r="BN924" i="13" s="1"/>
  <c r="BL921" i="13"/>
  <c r="BL918" i="13"/>
  <c r="BL915" i="13"/>
  <c r="BP911" i="13"/>
  <c r="BL909" i="13"/>
  <c r="BP899" i="13"/>
  <c r="BL897" i="13"/>
  <c r="BO888" i="13"/>
  <c r="BN888" i="13" s="1"/>
  <c r="BP885" i="13"/>
  <c r="BO882" i="13"/>
  <c r="BN882" i="13" s="1"/>
  <c r="BL876" i="13"/>
  <c r="BP866" i="13"/>
  <c r="BP863" i="13"/>
  <c r="BO860" i="13"/>
  <c r="BN860" i="13" s="1"/>
  <c r="BO857" i="13"/>
  <c r="BN857" i="13" s="1"/>
  <c r="BO854" i="13"/>
  <c r="BN854" i="13" s="1"/>
  <c r="BO845" i="13"/>
  <c r="BN845" i="13" s="1"/>
  <c r="BO836" i="13"/>
  <c r="BN836" i="13" s="1"/>
  <c r="BO833" i="13"/>
  <c r="BN833" i="13" s="1"/>
  <c r="BP830" i="13"/>
  <c r="BP827" i="13"/>
  <c r="BL825" i="13"/>
  <c r="BL822" i="13"/>
  <c r="BP818" i="13"/>
  <c r="BL816" i="13"/>
  <c r="BP1168" i="13"/>
  <c r="BL1165" i="13"/>
  <c r="BL1160" i="13"/>
  <c r="BL1156" i="13"/>
  <c r="BL1143" i="13"/>
  <c r="BP1138" i="13"/>
  <c r="BO1133" i="13"/>
  <c r="BN1133" i="13" s="1"/>
  <c r="BO1129" i="13"/>
  <c r="BN1129" i="13" s="1"/>
  <c r="BL1125" i="13"/>
  <c r="BP1121" i="13"/>
  <c r="BP1116" i="13"/>
  <c r="BO1108" i="13"/>
  <c r="BN1108" i="13" s="1"/>
  <c r="BP1104" i="13"/>
  <c r="BP1096" i="13"/>
  <c r="BP1088" i="13"/>
  <c r="BL1076" i="13"/>
  <c r="BO1072" i="13"/>
  <c r="BN1072" i="13" s="1"/>
  <c r="BL1068" i="13"/>
  <c r="BL1064" i="13"/>
  <c r="BO1055" i="13"/>
  <c r="BN1055" i="13" s="1"/>
  <c r="BP1050" i="13"/>
  <c r="BL1047" i="13"/>
  <c r="BP1038" i="13"/>
  <c r="BO1034" i="13"/>
  <c r="BN1034" i="13" s="1"/>
  <c r="BL1031" i="13"/>
  <c r="BP1026" i="13"/>
  <c r="BP1018" i="13"/>
  <c r="BO1015" i="13"/>
  <c r="BN1015" i="13" s="1"/>
  <c r="BL1011" i="13"/>
  <c r="BO1007" i="13"/>
  <c r="BN1007" i="13" s="1"/>
  <c r="BL1003" i="13"/>
  <c r="BO994" i="13"/>
  <c r="BN994" i="13" s="1"/>
  <c r="BO990" i="13"/>
  <c r="BN990" i="13" s="1"/>
  <c r="BL986" i="13"/>
  <c r="BO982" i="13"/>
  <c r="BN982" i="13" s="1"/>
  <c r="BL978" i="13"/>
  <c r="BO974" i="13"/>
  <c r="BN974" i="13" s="1"/>
  <c r="BP966" i="13"/>
  <c r="BL959" i="13"/>
  <c r="BL954" i="13"/>
  <c r="BO950" i="13"/>
  <c r="BN950" i="13" s="1"/>
  <c r="BO945" i="13"/>
  <c r="BN945" i="13" s="1"/>
  <c r="BP941" i="13"/>
  <c r="BL934" i="13"/>
  <c r="BP927" i="13"/>
  <c r="BP920" i="13"/>
  <c r="BP917" i="13"/>
  <c r="BP914" i="13"/>
  <c r="BO911" i="13"/>
  <c r="BN911" i="13" s="1"/>
  <c r="BP908" i="13"/>
  <c r="BL906" i="13"/>
  <c r="BP902" i="13"/>
  <c r="BO899" i="13"/>
  <c r="BN899" i="13" s="1"/>
  <c r="BP896" i="13"/>
  <c r="BL894" i="13"/>
  <c r="BO885" i="13"/>
  <c r="BN885" i="13" s="1"/>
  <c r="BL879" i="13"/>
  <c r="BP875" i="13"/>
  <c r="BP869" i="13"/>
  <c r="BO866" i="13"/>
  <c r="BN866" i="13" s="1"/>
  <c r="BO863" i="13"/>
  <c r="BN863" i="13" s="1"/>
  <c r="BL851" i="13"/>
  <c r="BL848" i="13"/>
  <c r="BL842" i="13"/>
  <c r="BL839" i="13"/>
  <c r="BO830" i="13"/>
  <c r="BN830" i="13" s="1"/>
  <c r="BO827" i="13"/>
  <c r="BN827" i="13" s="1"/>
  <c r="BP824" i="13"/>
  <c r="BP821" i="13"/>
  <c r="BO818" i="13"/>
  <c r="BN818" i="13" s="1"/>
  <c r="BO1168" i="13"/>
  <c r="BN1168" i="13" s="1"/>
  <c r="BP1164" i="13"/>
  <c r="BP1159" i="13"/>
  <c r="BP1155" i="13"/>
  <c r="BL1151" i="13"/>
  <c r="BP1142" i="13"/>
  <c r="BO1138" i="13"/>
  <c r="BN1138" i="13" s="1"/>
  <c r="BP1124" i="13"/>
  <c r="BO1121" i="13"/>
  <c r="BN1121" i="13" s="1"/>
  <c r="BO1116" i="13"/>
  <c r="BN1116" i="13" s="1"/>
  <c r="BL1113" i="13"/>
  <c r="BO1104" i="13"/>
  <c r="BN1104" i="13" s="1"/>
  <c r="BO1096" i="13"/>
  <c r="BN1096" i="13" s="1"/>
  <c r="BL1092" i="13"/>
  <c r="BO1088" i="13"/>
  <c r="BN1088" i="13" s="1"/>
  <c r="BL1084" i="13"/>
  <c r="BP1075" i="13"/>
  <c r="BP1067" i="13"/>
  <c r="BP1063" i="13"/>
  <c r="BO1050" i="13"/>
  <c r="BN1050" i="13" s="1"/>
  <c r="BP1046" i="13"/>
  <c r="BL1042" i="13"/>
  <c r="BO1038" i="13"/>
  <c r="BN1038" i="13" s="1"/>
  <c r="BP1030" i="13"/>
  <c r="BO1026" i="13"/>
  <c r="BN1026" i="13" s="1"/>
  <c r="BO1018" i="13"/>
  <c r="BN1018" i="13" s="1"/>
  <c r="BP1010" i="13"/>
  <c r="BP1002" i="13"/>
  <c r="BL999" i="13"/>
  <c r="BP985" i="13"/>
  <c r="BP977" i="13"/>
  <c r="BO966" i="13"/>
  <c r="BN966" i="13" s="1"/>
  <c r="BL962" i="13"/>
  <c r="BP958" i="13"/>
  <c r="BP953" i="13"/>
  <c r="BO941" i="13"/>
  <c r="BN941" i="13" s="1"/>
  <c r="BL937" i="13"/>
  <c r="BP933" i="13"/>
  <c r="BL931" i="13"/>
  <c r="BP923" i="13"/>
  <c r="BO920" i="13"/>
  <c r="BN920" i="13" s="1"/>
  <c r="BO917" i="13"/>
  <c r="BN917" i="13" s="1"/>
  <c r="BO914" i="13"/>
  <c r="BN914" i="13" s="1"/>
  <c r="BO908" i="13"/>
  <c r="BN908" i="13" s="1"/>
  <c r="BO905" i="13"/>
  <c r="BN905" i="13" s="1"/>
  <c r="BO902" i="13"/>
  <c r="BN902" i="13" s="1"/>
  <c r="BO896" i="13"/>
  <c r="BN896" i="13" s="1"/>
  <c r="BP893" i="13"/>
  <c r="BL891" i="13"/>
  <c r="BL888" i="13"/>
  <c r="BL882" i="13"/>
  <c r="BP878" i="13"/>
  <c r="BO875" i="13"/>
  <c r="BN875" i="13" s="1"/>
  <c r="BP872" i="13"/>
  <c r="BO869" i="13"/>
  <c r="BN869" i="13" s="1"/>
  <c r="BL860" i="13"/>
  <c r="BL857" i="13"/>
  <c r="BL854" i="13"/>
  <c r="BP850" i="13"/>
  <c r="BP847" i="13"/>
  <c r="BL845" i="13"/>
  <c r="BP841" i="13"/>
  <c r="BO838" i="13"/>
  <c r="BN838" i="13" s="1"/>
  <c r="BL836" i="13"/>
  <c r="BL833" i="13"/>
  <c r="BO824" i="13"/>
  <c r="BN824" i="13" s="1"/>
  <c r="BO821" i="13"/>
  <c r="BN821" i="13" s="1"/>
  <c r="BL1164" i="13"/>
  <c r="BO1159" i="13"/>
  <c r="BN1159" i="13" s="1"/>
  <c r="BP1154" i="13"/>
  <c r="BP1150" i="13"/>
  <c r="BO1146" i="13"/>
  <c r="BN1146" i="13" s="1"/>
  <c r="BL1138" i="13"/>
  <c r="BL1133" i="13"/>
  <c r="BP1128" i="13"/>
  <c r="BO1124" i="13"/>
  <c r="BN1124" i="13" s="1"/>
  <c r="BP1120" i="13"/>
  <c r="BL1104" i="13"/>
  <c r="BL1100" i="13"/>
  <c r="BL1096" i="13"/>
  <c r="BP1091" i="13"/>
  <c r="BL1088" i="13"/>
  <c r="BP1083" i="13"/>
  <c r="BO1079" i="13"/>
  <c r="BN1079" i="13" s="1"/>
  <c r="BO1075" i="13"/>
  <c r="BN1075" i="13" s="1"/>
  <c r="BO1071" i="13"/>
  <c r="BN1071" i="13" s="1"/>
  <c r="BO1067" i="13"/>
  <c r="BN1067" i="13" s="1"/>
  <c r="BL1063" i="13"/>
  <c r="BL1059" i="13"/>
  <c r="BO1054" i="13"/>
  <c r="BN1054" i="13" s="1"/>
  <c r="BL1046" i="13"/>
  <c r="BP1041" i="13"/>
  <c r="BL1038" i="13"/>
  <c r="BL1034" i="13"/>
  <c r="BL1030" i="13"/>
  <c r="BO1022" i="13"/>
  <c r="BN1022" i="13" s="1"/>
  <c r="BP1014" i="13"/>
  <c r="BO1010" i="13"/>
  <c r="BN1010" i="13" s="1"/>
  <c r="BP1006" i="13"/>
  <c r="BO1002" i="13"/>
  <c r="BN1002" i="13" s="1"/>
  <c r="BL994" i="13"/>
  <c r="BP989" i="13"/>
  <c r="BO985" i="13"/>
  <c r="BN985" i="13" s="1"/>
  <c r="BO981" i="13"/>
  <c r="BN981" i="13" s="1"/>
  <c r="BO977" i="13"/>
  <c r="BN977" i="13" s="1"/>
  <c r="BO973" i="13"/>
  <c r="BN973" i="13" s="1"/>
  <c r="BL970" i="13"/>
  <c r="BL966" i="13"/>
  <c r="BP961" i="13"/>
  <c r="BL958" i="13"/>
  <c r="BO953" i="13"/>
  <c r="BN953" i="13" s="1"/>
  <c r="BO949" i="13"/>
  <c r="BN949" i="13" s="1"/>
  <c r="BP940" i="13"/>
  <c r="BP936" i="13"/>
  <c r="BO933" i="13"/>
  <c r="BN933" i="13" s="1"/>
  <c r="BP930" i="13"/>
  <c r="BO923" i="13"/>
  <c r="BN923" i="13" s="1"/>
  <c r="BL911" i="13"/>
  <c r="BL908" i="13"/>
  <c r="BO893" i="13"/>
  <c r="BN893" i="13" s="1"/>
  <c r="BP890" i="13"/>
  <c r="BP887" i="13"/>
  <c r="BL885" i="13"/>
  <c r="BP881" i="13"/>
  <c r="BO878" i="13"/>
  <c r="BN878" i="13" s="1"/>
  <c r="BO872" i="13"/>
  <c r="BN872" i="13" s="1"/>
  <c r="BL866" i="13"/>
  <c r="BL863" i="13"/>
  <c r="BP859" i="13"/>
  <c r="BP856" i="13"/>
  <c r="BP853" i="13"/>
  <c r="BO850" i="13"/>
  <c r="BN850" i="13" s="1"/>
  <c r="BO847" i="13"/>
  <c r="BN847" i="13" s="1"/>
  <c r="BP844" i="13"/>
  <c r="BP835" i="13"/>
  <c r="BP832" i="13"/>
  <c r="BL830" i="13"/>
  <c r="BL818" i="13"/>
  <c r="BL1163" i="13"/>
  <c r="BL1154" i="13"/>
  <c r="BO1150" i="13"/>
  <c r="BN1150" i="13" s="1"/>
  <c r="BL1146" i="13"/>
  <c r="BL1142" i="13"/>
  <c r="BP1132" i="13"/>
  <c r="BL1120" i="13"/>
  <c r="BO1111" i="13"/>
  <c r="BN1111" i="13" s="1"/>
  <c r="BL1108" i="13"/>
  <c r="BP1099" i="13"/>
  <c r="BO1091" i="13"/>
  <c r="BN1091" i="13" s="1"/>
  <c r="BO1083" i="13"/>
  <c r="BN1083" i="13" s="1"/>
  <c r="BL1079" i="13"/>
  <c r="BL1071" i="13"/>
  <c r="BP1058" i="13"/>
  <c r="BL1054" i="13"/>
  <c r="BL1050" i="13"/>
  <c r="BO1041" i="13"/>
  <c r="BN1041" i="13" s="1"/>
  <c r="BP1033" i="13"/>
  <c r="BP1021" i="13"/>
  <c r="BL1014" i="13"/>
  <c r="BL1006" i="13"/>
  <c r="BO997" i="13"/>
  <c r="BN997" i="13" s="1"/>
  <c r="BP993" i="13"/>
  <c r="BL989" i="13"/>
  <c r="BP980" i="13"/>
  <c r="BL973" i="13"/>
  <c r="BP969" i="13"/>
  <c r="BO961" i="13"/>
  <c r="BN961" i="13" s="1"/>
  <c r="BP948" i="13"/>
  <c r="BL945" i="13"/>
  <c r="BL940" i="13"/>
  <c r="BO936" i="13"/>
  <c r="BN936" i="13" s="1"/>
  <c r="BP926" i="13"/>
  <c r="BL920" i="13"/>
  <c r="BL917" i="13"/>
  <c r="BL914" i="13"/>
  <c r="BO910" i="13"/>
  <c r="BN910" i="13" s="1"/>
  <c r="BP907" i="13"/>
  <c r="BL905" i="13"/>
  <c r="BL902" i="13"/>
  <c r="BL899" i="13"/>
  <c r="BO890" i="13"/>
  <c r="BN890" i="13" s="1"/>
  <c r="BO887" i="13"/>
  <c r="BN887" i="13" s="1"/>
  <c r="BP884" i="13"/>
  <c r="BO881" i="13"/>
  <c r="BN881" i="13" s="1"/>
  <c r="BL878" i="13"/>
  <c r="BL875" i="13"/>
  <c r="BL869" i="13"/>
  <c r="BP865" i="13"/>
  <c r="BP862" i="13"/>
  <c r="BO859" i="13"/>
  <c r="BN859" i="13" s="1"/>
  <c r="BO856" i="13"/>
  <c r="BN856" i="13" s="1"/>
  <c r="BO853" i="13"/>
  <c r="BN853" i="13" s="1"/>
  <c r="BL841" i="13"/>
  <c r="BO835" i="13"/>
  <c r="BN835" i="13" s="1"/>
  <c r="BO832" i="13"/>
  <c r="BN832" i="13" s="1"/>
  <c r="BP829" i="13"/>
  <c r="BL827" i="13"/>
  <c r="BL824" i="13"/>
  <c r="BL821" i="13"/>
  <c r="BP817" i="13"/>
  <c r="BL1171" i="13"/>
  <c r="BP1153" i="13"/>
  <c r="BL1140" i="13"/>
  <c r="BL1126" i="13"/>
  <c r="BP1118" i="13"/>
  <c r="BP1110" i="13"/>
  <c r="BL1103" i="13"/>
  <c r="BO1097" i="13"/>
  <c r="BN1097" i="13" s="1"/>
  <c r="BP1089" i="13"/>
  <c r="BL1083" i="13"/>
  <c r="BP1076" i="13"/>
  <c r="BP1069" i="13"/>
  <c r="BO1061" i="13"/>
  <c r="BN1061" i="13" s="1"/>
  <c r="BP1053" i="13"/>
  <c r="BO1047" i="13"/>
  <c r="BN1047" i="13" s="1"/>
  <c r="BL1040" i="13"/>
  <c r="BO1027" i="13"/>
  <c r="BN1027" i="13" s="1"/>
  <c r="BP1020" i="13"/>
  <c r="BP1005" i="13"/>
  <c r="BL1000" i="13"/>
  <c r="BP991" i="13"/>
  <c r="BL985" i="13"/>
  <c r="BL979" i="13"/>
  <c r="BL972" i="13"/>
  <c r="BO964" i="13"/>
  <c r="BN964" i="13" s="1"/>
  <c r="BL957" i="13"/>
  <c r="BL943" i="13"/>
  <c r="BO931" i="13"/>
  <c r="BN931" i="13" s="1"/>
  <c r="BO925" i="13"/>
  <c r="BN925" i="13" s="1"/>
  <c r="BO913" i="13"/>
  <c r="BN913" i="13" s="1"/>
  <c r="BO898" i="13"/>
  <c r="BN898" i="13" s="1"/>
  <c r="BO894" i="13"/>
  <c r="BN894" i="13" s="1"/>
  <c r="BP883" i="13"/>
  <c r="BP877" i="13"/>
  <c r="BP873" i="13"/>
  <c r="BL868" i="13"/>
  <c r="BP857" i="13"/>
  <c r="BL852" i="13"/>
  <c r="BO846" i="13"/>
  <c r="BN846" i="13" s="1"/>
  <c r="BP840" i="13"/>
  <c r="BL837" i="13"/>
  <c r="BP831" i="13"/>
  <c r="BO826" i="13"/>
  <c r="BN826" i="13" s="1"/>
  <c r="BO816" i="13"/>
  <c r="BN816" i="13" s="1"/>
  <c r="BP1170" i="13"/>
  <c r="BO1153" i="13"/>
  <c r="BN1153" i="13" s="1"/>
  <c r="BL1148" i="13"/>
  <c r="BP1139" i="13"/>
  <c r="BP1131" i="13"/>
  <c r="BO1118" i="13"/>
  <c r="BN1118" i="13" s="1"/>
  <c r="BO1110" i="13"/>
  <c r="BN1110" i="13" s="1"/>
  <c r="BP1102" i="13"/>
  <c r="BO1089" i="13"/>
  <c r="BN1089" i="13" s="1"/>
  <c r="BO1069" i="13"/>
  <c r="BN1069" i="13" s="1"/>
  <c r="BO1053" i="13"/>
  <c r="BN1053" i="13" s="1"/>
  <c r="BP1039" i="13"/>
  <c r="BO1032" i="13"/>
  <c r="BN1032" i="13" s="1"/>
  <c r="BL1026" i="13"/>
  <c r="BO1020" i="13"/>
  <c r="BN1020" i="13" s="1"/>
  <c r="BL1013" i="13"/>
  <c r="BO1005" i="13"/>
  <c r="BN1005" i="13" s="1"/>
  <c r="BP999" i="13"/>
  <c r="BO991" i="13"/>
  <c r="BN991" i="13" s="1"/>
  <c r="BL977" i="13"/>
  <c r="BP971" i="13"/>
  <c r="BP956" i="13"/>
  <c r="BL951" i="13"/>
  <c r="BP942" i="13"/>
  <c r="BL936" i="13"/>
  <c r="BL930" i="13"/>
  <c r="BL919" i="13"/>
  <c r="BL904" i="13"/>
  <c r="BL893" i="13"/>
  <c r="BL889" i="13"/>
  <c r="BO883" i="13"/>
  <c r="BN883" i="13" s="1"/>
  <c r="BO877" i="13"/>
  <c r="BN877" i="13" s="1"/>
  <c r="BO873" i="13"/>
  <c r="BN873" i="13" s="1"/>
  <c r="BP867" i="13"/>
  <c r="BL862" i="13"/>
  <c r="BP851" i="13"/>
  <c r="BO840" i="13"/>
  <c r="BN840" i="13" s="1"/>
  <c r="BP836" i="13"/>
  <c r="BO831" i="13"/>
  <c r="BN831" i="13" s="1"/>
  <c r="BP820" i="13"/>
  <c r="BL1170" i="13"/>
  <c r="BL1162" i="13"/>
  <c r="BP1145" i="13"/>
  <c r="BP1130" i="13"/>
  <c r="BL1124" i="13"/>
  <c r="BP1117" i="13"/>
  <c r="BO1102" i="13"/>
  <c r="BN1102" i="13" s="1"/>
  <c r="BO1081" i="13"/>
  <c r="BN1081" i="13" s="1"/>
  <c r="BL1075" i="13"/>
  <c r="BP1068" i="13"/>
  <c r="BL1061" i="13"/>
  <c r="BL1045" i="13"/>
  <c r="BO1039" i="13"/>
  <c r="BN1039" i="13" s="1"/>
  <c r="BL1032" i="13"/>
  <c r="BP1025" i="13"/>
  <c r="BP1019" i="13"/>
  <c r="BP1012" i="13"/>
  <c r="BP983" i="13"/>
  <c r="BP976" i="13"/>
  <c r="BO956" i="13"/>
  <c r="BN956" i="13" s="1"/>
  <c r="BO948" i="13"/>
  <c r="BN948" i="13" s="1"/>
  <c r="BO942" i="13"/>
  <c r="BN942" i="13" s="1"/>
  <c r="BO935" i="13"/>
  <c r="BN935" i="13" s="1"/>
  <c r="BO929" i="13"/>
  <c r="BN929" i="13" s="1"/>
  <c r="BL925" i="13"/>
  <c r="BP918" i="13"/>
  <c r="BL913" i="13"/>
  <c r="BO907" i="13"/>
  <c r="BN907" i="13" s="1"/>
  <c r="BP903" i="13"/>
  <c r="BL898" i="13"/>
  <c r="BP892" i="13"/>
  <c r="BP888" i="13"/>
  <c r="BL872" i="13"/>
  <c r="BO867" i="13"/>
  <c r="BN867" i="13" s="1"/>
  <c r="BP861" i="13"/>
  <c r="BL856" i="13"/>
  <c r="BO851" i="13"/>
  <c r="BN851" i="13" s="1"/>
  <c r="BO820" i="13"/>
  <c r="BN820" i="13" s="1"/>
  <c r="BP1167" i="13"/>
  <c r="BL1153" i="13"/>
  <c r="BP1136" i="13"/>
  <c r="BP1122" i="13"/>
  <c r="BP1115" i="13"/>
  <c r="BO1109" i="13"/>
  <c r="BN1109" i="13" s="1"/>
  <c r="BL1102" i="13"/>
  <c r="BP1094" i="13"/>
  <c r="BL1087" i="13"/>
  <c r="BL1081" i="13"/>
  <c r="BP1073" i="13"/>
  <c r="BP1066" i="13"/>
  <c r="BP1052" i="13"/>
  <c r="BO1044" i="13"/>
  <c r="BN1044" i="13" s="1"/>
  <c r="BL1037" i="13"/>
  <c r="BO1031" i="13"/>
  <c r="BN1031" i="13" s="1"/>
  <c r="BP1017" i="13"/>
  <c r="BL1012" i="13"/>
  <c r="BP1004" i="13"/>
  <c r="BP996" i="13"/>
  <c r="BP988" i="13"/>
  <c r="BO975" i="13"/>
  <c r="BN975" i="13" s="1"/>
  <c r="BL956" i="13"/>
  <c r="BL948" i="13"/>
  <c r="BP939" i="13"/>
  <c r="BP934" i="13"/>
  <c r="BL929" i="13"/>
  <c r="BL923" i="13"/>
  <c r="BO912" i="13"/>
  <c r="BN912" i="13" s="1"/>
  <c r="BP901" i="13"/>
  <c r="BO897" i="13"/>
  <c r="BN897" i="13" s="1"/>
  <c r="BP882" i="13"/>
  <c r="BP876" i="13"/>
  <c r="BO871" i="13"/>
  <c r="BN871" i="13" s="1"/>
  <c r="BO865" i="13"/>
  <c r="BN865" i="13" s="1"/>
  <c r="BL861" i="13"/>
  <c r="BP849" i="13"/>
  <c r="BP845" i="13"/>
  <c r="BP839" i="13"/>
  <c r="BL835" i="13"/>
  <c r="BO829" i="13"/>
  <c r="BN829" i="13" s="1"/>
  <c r="BO825" i="13"/>
  <c r="BN825" i="13" s="1"/>
  <c r="BP819" i="13"/>
  <c r="BP1171" i="13"/>
  <c r="BL1159" i="13"/>
  <c r="BO1136" i="13"/>
  <c r="BN1136" i="13" s="1"/>
  <c r="BL1115" i="13"/>
  <c r="BP1105" i="13"/>
  <c r="BO1094" i="13"/>
  <c r="BN1094" i="13" s="1"/>
  <c r="BP1085" i="13"/>
  <c r="BO1073" i="13"/>
  <c r="BN1073" i="13" s="1"/>
  <c r="BO1064" i="13"/>
  <c r="BN1064" i="13" s="1"/>
  <c r="BO1052" i="13"/>
  <c r="BN1052" i="13" s="1"/>
  <c r="BL1010" i="13"/>
  <c r="BO988" i="13"/>
  <c r="BN988" i="13" s="1"/>
  <c r="BL980" i="13"/>
  <c r="BP968" i="13"/>
  <c r="BP959" i="13"/>
  <c r="BP947" i="13"/>
  <c r="BO938" i="13"/>
  <c r="BN938" i="13" s="1"/>
  <c r="BP928" i="13"/>
  <c r="BO921" i="13"/>
  <c r="BN921" i="13" s="1"/>
  <c r="BP904" i="13"/>
  <c r="BL890" i="13"/>
  <c r="BL881" i="13"/>
  <c r="BO858" i="13"/>
  <c r="BN858" i="13" s="1"/>
  <c r="BO849" i="13"/>
  <c r="BN849" i="13" s="1"/>
  <c r="BL843" i="13"/>
  <c r="BP834" i="13"/>
  <c r="BO819" i="13"/>
  <c r="BN819" i="13" s="1"/>
  <c r="BO1171" i="13"/>
  <c r="BN1171" i="13" s="1"/>
  <c r="BP1158" i="13"/>
  <c r="BO1148" i="13"/>
  <c r="BN1148" i="13" s="1"/>
  <c r="BL1127" i="13"/>
  <c r="BO1105" i="13"/>
  <c r="BN1105" i="13" s="1"/>
  <c r="BL1085" i="13"/>
  <c r="BL1062" i="13"/>
  <c r="BP1051" i="13"/>
  <c r="BP1009" i="13"/>
  <c r="BO1000" i="13"/>
  <c r="BN1000" i="13" s="1"/>
  <c r="BP979" i="13"/>
  <c r="BL968" i="13"/>
  <c r="BO959" i="13"/>
  <c r="BN959" i="13" s="1"/>
  <c r="BO947" i="13"/>
  <c r="BN947" i="13" s="1"/>
  <c r="BP937" i="13"/>
  <c r="BO928" i="13"/>
  <c r="BN928" i="13" s="1"/>
  <c r="BP919" i="13"/>
  <c r="BL912" i="13"/>
  <c r="BO904" i="13"/>
  <c r="BN904" i="13" s="1"/>
  <c r="BL896" i="13"/>
  <c r="BP889" i="13"/>
  <c r="BP880" i="13"/>
  <c r="BL865" i="13"/>
  <c r="BP842" i="13"/>
  <c r="BO834" i="13"/>
  <c r="BN834" i="13" s="1"/>
  <c r="BL828" i="13"/>
  <c r="BP1157" i="13"/>
  <c r="BL1136" i="13"/>
  <c r="BP1126" i="13"/>
  <c r="BL1114" i="13"/>
  <c r="BL1094" i="13"/>
  <c r="BL1073" i="13"/>
  <c r="BP1061" i="13"/>
  <c r="BP1049" i="13"/>
  <c r="BO1040" i="13"/>
  <c r="BN1040" i="13" s="1"/>
  <c r="BL1029" i="13"/>
  <c r="BL1021" i="13"/>
  <c r="BO979" i="13"/>
  <c r="BN979" i="13" s="1"/>
  <c r="BP967" i="13"/>
  <c r="BO919" i="13"/>
  <c r="BN919" i="13" s="1"/>
  <c r="BP895" i="13"/>
  <c r="BO880" i="13"/>
  <c r="BN880" i="13" s="1"/>
  <c r="BL874" i="13"/>
  <c r="BP864" i="13"/>
  <c r="BL858" i="13"/>
  <c r="BL849" i="13"/>
  <c r="BO842" i="13"/>
  <c r="BN842" i="13" s="1"/>
  <c r="BP826" i="13"/>
  <c r="BL819" i="13"/>
  <c r="BL1168" i="13"/>
  <c r="BL1157" i="13"/>
  <c r="BO1145" i="13"/>
  <c r="BN1145" i="13" s="1"/>
  <c r="BP1135" i="13"/>
  <c r="BP1113" i="13"/>
  <c r="BP1070" i="13"/>
  <c r="BP1060" i="13"/>
  <c r="BO1049" i="13"/>
  <c r="BN1049" i="13" s="1"/>
  <c r="BP1028" i="13"/>
  <c r="BL1018" i="13"/>
  <c r="BO1008" i="13"/>
  <c r="BN1008" i="13" s="1"/>
  <c r="BL997" i="13"/>
  <c r="BL988" i="13"/>
  <c r="BO967" i="13"/>
  <c r="BN967" i="13" s="1"/>
  <c r="BO946" i="13"/>
  <c r="BN946" i="13" s="1"/>
  <c r="BO926" i="13"/>
  <c r="BN926" i="13" s="1"/>
  <c r="BO903" i="13"/>
  <c r="BN903" i="13" s="1"/>
  <c r="BO895" i="13"/>
  <c r="BN895" i="13" s="1"/>
  <c r="BP871" i="13"/>
  <c r="BO864" i="13"/>
  <c r="BN864" i="13" s="1"/>
  <c r="BP855" i="13"/>
  <c r="BP848" i="13"/>
  <c r="BL840" i="13"/>
  <c r="BL834" i="13"/>
  <c r="BP825" i="13"/>
  <c r="BO817" i="13"/>
  <c r="BN817" i="13" s="1"/>
  <c r="BP1156" i="13"/>
  <c r="BP1144" i="13"/>
  <c r="BO1135" i="13"/>
  <c r="BN1135" i="13" s="1"/>
  <c r="BO1122" i="13"/>
  <c r="BN1122" i="13" s="1"/>
  <c r="BO1113" i="13"/>
  <c r="BN1113" i="13" s="1"/>
  <c r="BP1101" i="13"/>
  <c r="BP1080" i="13"/>
  <c r="BO1070" i="13"/>
  <c r="BN1070" i="13" s="1"/>
  <c r="BO1058" i="13"/>
  <c r="BN1058" i="13" s="1"/>
  <c r="BP1048" i="13"/>
  <c r="BP1036" i="13"/>
  <c r="BO1028" i="13"/>
  <c r="BN1028" i="13" s="1"/>
  <c r="BO996" i="13"/>
  <c r="BN996" i="13" s="1"/>
  <c r="BP987" i="13"/>
  <c r="BP955" i="13"/>
  <c r="BP944" i="13"/>
  <c r="BO934" i="13"/>
  <c r="BN934" i="13" s="1"/>
  <c r="BP916" i="13"/>
  <c r="BL910" i="13"/>
  <c r="BO901" i="13"/>
  <c r="BN901" i="13" s="1"/>
  <c r="BP886" i="13"/>
  <c r="BL880" i="13"/>
  <c r="BO848" i="13"/>
  <c r="BN848" i="13" s="1"/>
  <c r="BO839" i="13"/>
  <c r="BN839" i="13" s="1"/>
  <c r="BL1130" i="13"/>
  <c r="BL1111" i="13"/>
  <c r="BL1095" i="13"/>
  <c r="BP1077" i="13"/>
  <c r="BP1056" i="13"/>
  <c r="BO1036" i="13"/>
  <c r="BN1036" i="13" s="1"/>
  <c r="BP1023" i="13"/>
  <c r="BO1004" i="13"/>
  <c r="BN1004" i="13" s="1"/>
  <c r="BO969" i="13"/>
  <c r="BN969" i="13" s="1"/>
  <c r="BO951" i="13"/>
  <c r="BN951" i="13" s="1"/>
  <c r="BO932" i="13"/>
  <c r="BN932" i="13" s="1"/>
  <c r="BO906" i="13"/>
  <c r="BN906" i="13" s="1"/>
  <c r="BL892" i="13"/>
  <c r="BO879" i="13"/>
  <c r="BN879" i="13" s="1"/>
  <c r="BO852" i="13"/>
  <c r="BN852" i="13" s="1"/>
  <c r="BP837" i="13"/>
  <c r="BP823" i="13"/>
  <c r="BO1156" i="13"/>
  <c r="BN1156" i="13" s="1"/>
  <c r="BP1140" i="13"/>
  <c r="BL1086" i="13"/>
  <c r="BP1044" i="13"/>
  <c r="BO1013" i="13"/>
  <c r="BN1013" i="13" s="1"/>
  <c r="BO993" i="13"/>
  <c r="BN993" i="13" s="1"/>
  <c r="BL975" i="13"/>
  <c r="BP909" i="13"/>
  <c r="BP898" i="13"/>
  <c r="BL886" i="13"/>
  <c r="BP870" i="13"/>
  <c r="BL831" i="13"/>
  <c r="BL817" i="13"/>
  <c r="BL1166" i="13"/>
  <c r="BP1149" i="13"/>
  <c r="BL1128" i="13"/>
  <c r="BL1091" i="13"/>
  <c r="BO1077" i="13"/>
  <c r="BN1077" i="13" s="1"/>
  <c r="BO1056" i="13"/>
  <c r="BN1056" i="13" s="1"/>
  <c r="BO1021" i="13"/>
  <c r="BN1021" i="13" s="1"/>
  <c r="BP1003" i="13"/>
  <c r="BO983" i="13"/>
  <c r="BN983" i="13" s="1"/>
  <c r="BL965" i="13"/>
  <c r="BL916" i="13"/>
  <c r="BP891" i="13"/>
  <c r="BL877" i="13"/>
  <c r="BL864" i="13"/>
  <c r="BO837" i="13"/>
  <c r="BN837" i="13" s="1"/>
  <c r="BO823" i="13"/>
  <c r="BN823" i="13" s="1"/>
  <c r="BO1141" i="13"/>
  <c r="BN1141" i="13" s="1"/>
  <c r="BP1013" i="13"/>
  <c r="BO939" i="13"/>
  <c r="BN939" i="13" s="1"/>
  <c r="BL859" i="13"/>
  <c r="BL820" i="13"/>
  <c r="BO1119" i="13"/>
  <c r="BN1119" i="13" s="1"/>
  <c r="BL960" i="13"/>
  <c r="BP1165" i="13"/>
  <c r="BO1144" i="13"/>
  <c r="BN1144" i="13" s="1"/>
  <c r="BP1127" i="13"/>
  <c r="BP1107" i="13"/>
  <c r="BO1016" i="13"/>
  <c r="BN1016" i="13" s="1"/>
  <c r="BL983" i="13"/>
  <c r="BP964" i="13"/>
  <c r="BL932" i="13"/>
  <c r="BP915" i="13"/>
  <c r="BO891" i="13"/>
  <c r="BN891" i="13" s="1"/>
  <c r="BO876" i="13"/>
  <c r="BN876" i="13" s="1"/>
  <c r="BO862" i="13"/>
  <c r="BN862" i="13" s="1"/>
  <c r="BP1047" i="13"/>
  <c r="BP912" i="13"/>
  <c r="BL844" i="13"/>
  <c r="BP843" i="13"/>
  <c r="BO1165" i="13"/>
  <c r="BN1165" i="13" s="1"/>
  <c r="BO1127" i="13"/>
  <c r="BN1127" i="13" s="1"/>
  <c r="BO1107" i="13"/>
  <c r="BN1107" i="13" s="1"/>
  <c r="BL1056" i="13"/>
  <c r="BL1036" i="13"/>
  <c r="BL1002" i="13"/>
  <c r="BO980" i="13"/>
  <c r="BN980" i="13" s="1"/>
  <c r="BL964" i="13"/>
  <c r="BO944" i="13"/>
  <c r="BN944" i="13" s="1"/>
  <c r="BP931" i="13"/>
  <c r="BO915" i="13"/>
  <c r="BN915" i="13" s="1"/>
  <c r="BL901" i="13"/>
  <c r="BO861" i="13"/>
  <c r="BN861" i="13" s="1"/>
  <c r="BL847" i="13"/>
  <c r="BP822" i="13"/>
  <c r="BO1162" i="13"/>
  <c r="BN1162" i="13" s="1"/>
  <c r="BP1141" i="13"/>
  <c r="BL1106" i="13"/>
  <c r="BO1086" i="13"/>
  <c r="BN1086" i="13" s="1"/>
  <c r="BL1067" i="13"/>
  <c r="BL1048" i="13"/>
  <c r="BO1033" i="13"/>
  <c r="BN1033" i="13" s="1"/>
  <c r="BL1016" i="13"/>
  <c r="BL926" i="13"/>
  <c r="BO900" i="13"/>
  <c r="BN900" i="13" s="1"/>
  <c r="BO874" i="13"/>
  <c r="BN874" i="13" s="1"/>
  <c r="BL846" i="13"/>
  <c r="BP1161" i="13"/>
  <c r="BP1119" i="13"/>
  <c r="BL1066" i="13"/>
  <c r="BP1031" i="13"/>
  <c r="BO995" i="13"/>
  <c r="BN995" i="13" s="1"/>
  <c r="BO960" i="13"/>
  <c r="BN960" i="13" s="1"/>
  <c r="BP925" i="13"/>
  <c r="BL871" i="13"/>
  <c r="BL832" i="13"/>
  <c r="BO1099" i="13"/>
  <c r="BN1099" i="13" s="1"/>
  <c r="BP1162" i="13"/>
  <c r="BP1143" i="13"/>
  <c r="BP1106" i="13"/>
  <c r="BP1086" i="13"/>
  <c r="BL1070" i="13"/>
  <c r="BL1053" i="13"/>
  <c r="BP943" i="13"/>
  <c r="BP900" i="13"/>
  <c r="BO886" i="13"/>
  <c r="BN886" i="13" s="1"/>
  <c r="BP874" i="13"/>
  <c r="BP860" i="13"/>
  <c r="BP846" i="13"/>
  <c r="BO822" i="13"/>
  <c r="BN822" i="13" s="1"/>
  <c r="BP858" i="13"/>
  <c r="BP1134" i="13"/>
  <c r="BO1078" i="13"/>
  <c r="BN1078" i="13" s="1"/>
  <c r="BL1025" i="13"/>
  <c r="BO972" i="13"/>
  <c r="BN972" i="13" s="1"/>
  <c r="BO922" i="13"/>
  <c r="BN922" i="13" s="1"/>
  <c r="BL884" i="13"/>
  <c r="BO1132" i="13"/>
  <c r="BN1132" i="13" s="1"/>
  <c r="BL883" i="13"/>
  <c r="BO1130" i="13"/>
  <c r="BN1130" i="13" s="1"/>
  <c r="BL1078" i="13"/>
  <c r="BL1024" i="13"/>
  <c r="BP921" i="13"/>
  <c r="BP879" i="13"/>
  <c r="BL838" i="13"/>
  <c r="BL1065" i="13"/>
  <c r="BO1012" i="13"/>
  <c r="BN1012" i="13" s="1"/>
  <c r="BL955" i="13"/>
  <c r="BO909" i="13"/>
  <c r="BN909" i="13" s="1"/>
  <c r="BO870" i="13"/>
  <c r="BN870" i="13" s="1"/>
  <c r="BL1119" i="13"/>
  <c r="BP1064" i="13"/>
  <c r="BL953" i="13"/>
  <c r="BP868" i="13"/>
  <c r="BL1116" i="13"/>
  <c r="BL1008" i="13"/>
  <c r="BP952" i="13"/>
  <c r="BL907" i="13"/>
  <c r="BO868" i="13"/>
  <c r="BN868" i="13" s="1"/>
  <c r="BL829" i="13"/>
  <c r="BO1057" i="13"/>
  <c r="BN1057" i="13" s="1"/>
  <c r="BL1005" i="13"/>
  <c r="BP906" i="13"/>
  <c r="BP828" i="13"/>
  <c r="BL939" i="13"/>
  <c r="BP897" i="13"/>
  <c r="BL855" i="13"/>
  <c r="BP816" i="13"/>
  <c r="BP1043" i="13"/>
  <c r="BP894" i="13"/>
  <c r="BP972" i="13"/>
  <c r="BL1098" i="13"/>
  <c r="BL1043" i="13"/>
  <c r="BO892" i="13"/>
  <c r="BN892" i="13" s="1"/>
  <c r="BO884" i="13"/>
  <c r="BN884" i="13" s="1"/>
  <c r="BO1098" i="13"/>
  <c r="BN1098" i="13" s="1"/>
  <c r="BP938" i="13"/>
  <c r="BO992" i="13"/>
  <c r="BN992" i="13" s="1"/>
  <c r="BP854" i="13"/>
  <c r="BP1152" i="13"/>
  <c r="BL991" i="13"/>
  <c r="BP1097" i="13"/>
  <c r="BP932" i="13"/>
  <c r="BL1152" i="13"/>
  <c r="BL987" i="13"/>
  <c r="BL853" i="13"/>
  <c r="BO843" i="13"/>
  <c r="BN843" i="13" s="1"/>
  <c r="BP1078" i="13"/>
  <c r="BP922" i="13"/>
  <c r="BL1044" i="13"/>
  <c r="X297" i="13"/>
  <c r="AK296" i="13"/>
  <c r="AI297" i="13"/>
  <c r="AH297" i="13" s="1"/>
  <c r="S825" i="13"/>
  <c r="R825" i="13" s="1"/>
  <c r="P825" i="13" s="1"/>
  <c r="BK816" i="13"/>
  <c r="BQ816" i="13" s="1"/>
  <c r="BL811" i="13"/>
  <c r="T824" i="13"/>
  <c r="U824" i="13" s="1"/>
  <c r="I75" i="53"/>
  <c r="G75" i="53"/>
  <c r="AE297" i="13" l="1"/>
  <c r="AG297" i="13" s="1"/>
  <c r="AB297" i="13"/>
  <c r="AC297" i="13" s="1"/>
  <c r="AF297" i="13"/>
  <c r="AA821" i="13"/>
  <c r="AC820" i="13"/>
  <c r="BQ817" i="13"/>
  <c r="BQ818" i="13" s="1"/>
  <c r="BQ819" i="13" s="1"/>
  <c r="BQ820" i="13" s="1"/>
  <c r="BQ821" i="13" s="1"/>
  <c r="BQ822" i="13" s="1"/>
  <c r="BQ823" i="13" s="1"/>
  <c r="BQ824" i="13" s="1"/>
  <c r="BQ825" i="13" s="1"/>
  <c r="BQ826" i="13" s="1"/>
  <c r="BQ827" i="13" s="1"/>
  <c r="BQ828" i="13" s="1"/>
  <c r="BQ829" i="13" s="1"/>
  <c r="BQ830" i="13" s="1"/>
  <c r="BQ831" i="13" s="1"/>
  <c r="BQ832" i="13" s="1"/>
  <c r="BQ833" i="13" s="1"/>
  <c r="BQ834" i="13" s="1"/>
  <c r="BQ835" i="13" s="1"/>
  <c r="BQ836" i="13" s="1"/>
  <c r="BQ837" i="13" s="1"/>
  <c r="BQ838" i="13" s="1"/>
  <c r="BQ839" i="13" s="1"/>
  <c r="BQ840" i="13" s="1"/>
  <c r="BQ841" i="13" s="1"/>
  <c r="BQ842" i="13" s="1"/>
  <c r="BQ843" i="13" s="1"/>
  <c r="BQ844" i="13" s="1"/>
  <c r="BQ845" i="13" s="1"/>
  <c r="BQ846" i="13" s="1"/>
  <c r="BQ847" i="13" s="1"/>
  <c r="BQ848" i="13" s="1"/>
  <c r="BQ849" i="13" s="1"/>
  <c r="BQ850" i="13" s="1"/>
  <c r="BQ851" i="13" s="1"/>
  <c r="BQ852" i="13" s="1"/>
  <c r="BQ853" i="13" s="1"/>
  <c r="BQ854" i="13" s="1"/>
  <c r="BQ855" i="13" s="1"/>
  <c r="BQ856" i="13" s="1"/>
  <c r="BQ857" i="13" s="1"/>
  <c r="BQ858" i="13" s="1"/>
  <c r="BQ859" i="13" s="1"/>
  <c r="BQ860" i="13" s="1"/>
  <c r="BQ861" i="13" s="1"/>
  <c r="BQ862" i="13" s="1"/>
  <c r="BQ863" i="13" s="1"/>
  <c r="BQ864" i="13" s="1"/>
  <c r="BQ865" i="13" s="1"/>
  <c r="BQ866" i="13" s="1"/>
  <c r="BQ867" i="13" s="1"/>
  <c r="BQ868" i="13" s="1"/>
  <c r="BQ869" i="13" s="1"/>
  <c r="BQ870" i="13" s="1"/>
  <c r="BQ871" i="13" s="1"/>
  <c r="BQ872" i="13" s="1"/>
  <c r="BQ873" i="13" s="1"/>
  <c r="BQ874" i="13" s="1"/>
  <c r="BQ875" i="13" s="1"/>
  <c r="BQ876" i="13" s="1"/>
  <c r="BQ877" i="13" s="1"/>
  <c r="BQ878" i="13" s="1"/>
  <c r="BQ879" i="13" s="1"/>
  <c r="BQ880" i="13" s="1"/>
  <c r="BQ881" i="13" s="1"/>
  <c r="BQ882" i="13" s="1"/>
  <c r="BQ883" i="13" s="1"/>
  <c r="BQ884" i="13" s="1"/>
  <c r="BQ885" i="13" s="1"/>
  <c r="BQ886" i="13" s="1"/>
  <c r="BQ887" i="13" s="1"/>
  <c r="BQ888" i="13" s="1"/>
  <c r="BQ889" i="13" s="1"/>
  <c r="BQ890" i="13" s="1"/>
  <c r="BQ891" i="13" s="1"/>
  <c r="BQ892" i="13" s="1"/>
  <c r="BQ893" i="13" s="1"/>
  <c r="BQ894" i="13" s="1"/>
  <c r="BQ895" i="13" s="1"/>
  <c r="BQ896" i="13" s="1"/>
  <c r="BQ897" i="13" s="1"/>
  <c r="BQ898" i="13" s="1"/>
  <c r="BQ899" i="13" s="1"/>
  <c r="BQ900" i="13" s="1"/>
  <c r="BQ901" i="13" s="1"/>
  <c r="BQ902" i="13" s="1"/>
  <c r="BQ903" i="13" s="1"/>
  <c r="BQ904" i="13" s="1"/>
  <c r="BQ905" i="13" s="1"/>
  <c r="BQ906" i="13" s="1"/>
  <c r="BQ907" i="13" s="1"/>
  <c r="BQ908" i="13" s="1"/>
  <c r="BQ909" i="13" s="1"/>
  <c r="BQ910" i="13" s="1"/>
  <c r="BQ911" i="13" s="1"/>
  <c r="BQ912" i="13" s="1"/>
  <c r="BQ913" i="13" s="1"/>
  <c r="BQ914" i="13" s="1"/>
  <c r="BQ915" i="13" s="1"/>
  <c r="BQ916" i="13" s="1"/>
  <c r="BQ917" i="13" s="1"/>
  <c r="BQ918" i="13" s="1"/>
  <c r="BQ919" i="13" s="1"/>
  <c r="BQ920" i="13" s="1"/>
  <c r="BQ921" i="13" s="1"/>
  <c r="BQ922" i="13" s="1"/>
  <c r="BQ923" i="13" s="1"/>
  <c r="BQ924" i="13" s="1"/>
  <c r="BQ925" i="13" s="1"/>
  <c r="BQ926" i="13" s="1"/>
  <c r="BQ927" i="13" s="1"/>
  <c r="BQ928" i="13" s="1"/>
  <c r="BQ929" i="13" s="1"/>
  <c r="BQ930" i="13" s="1"/>
  <c r="BQ931" i="13" s="1"/>
  <c r="BQ932" i="13" s="1"/>
  <c r="BQ933" i="13" s="1"/>
  <c r="BQ934" i="13" s="1"/>
  <c r="BQ935" i="13" s="1"/>
  <c r="BQ936" i="13" s="1"/>
  <c r="BQ937" i="13" s="1"/>
  <c r="BQ938" i="13" s="1"/>
  <c r="BQ939" i="13" s="1"/>
  <c r="BQ940" i="13" s="1"/>
  <c r="BQ941" i="13" s="1"/>
  <c r="BQ942" i="13" s="1"/>
  <c r="BQ943" i="13" s="1"/>
  <c r="BQ944" i="13" s="1"/>
  <c r="BQ945" i="13" s="1"/>
  <c r="BQ946" i="13" s="1"/>
  <c r="BQ947" i="13" s="1"/>
  <c r="BQ948" i="13" s="1"/>
  <c r="BQ949" i="13" s="1"/>
  <c r="BQ950" i="13" s="1"/>
  <c r="BQ951" i="13" s="1"/>
  <c r="BQ952" i="13" s="1"/>
  <c r="BQ953" i="13" s="1"/>
  <c r="BQ954" i="13" s="1"/>
  <c r="BQ955" i="13" s="1"/>
  <c r="BQ956" i="13" s="1"/>
  <c r="BQ957" i="13" s="1"/>
  <c r="BQ958" i="13" s="1"/>
  <c r="BQ959" i="13" s="1"/>
  <c r="BQ960" i="13" s="1"/>
  <c r="BQ961" i="13" s="1"/>
  <c r="BQ962" i="13" s="1"/>
  <c r="BQ963" i="13" s="1"/>
  <c r="BQ964" i="13" s="1"/>
  <c r="BQ965" i="13" s="1"/>
  <c r="BQ966" i="13" s="1"/>
  <c r="BQ967" i="13" s="1"/>
  <c r="BQ968" i="13" s="1"/>
  <c r="BQ969" i="13" s="1"/>
  <c r="BQ970" i="13" s="1"/>
  <c r="BQ971" i="13" s="1"/>
  <c r="BQ972" i="13" s="1"/>
  <c r="BQ973" i="13" s="1"/>
  <c r="BQ974" i="13" s="1"/>
  <c r="BQ975" i="13" s="1"/>
  <c r="BQ976" i="13" s="1"/>
  <c r="BQ977" i="13" s="1"/>
  <c r="BQ978" i="13" s="1"/>
  <c r="BQ979" i="13" s="1"/>
  <c r="BQ980" i="13" s="1"/>
  <c r="BQ981" i="13" s="1"/>
  <c r="BQ982" i="13" s="1"/>
  <c r="BQ983" i="13" s="1"/>
  <c r="BQ984" i="13" s="1"/>
  <c r="BQ985" i="13" s="1"/>
  <c r="BQ986" i="13" s="1"/>
  <c r="BQ987" i="13" s="1"/>
  <c r="BQ988" i="13" s="1"/>
  <c r="BQ989" i="13" s="1"/>
  <c r="BQ990" i="13" s="1"/>
  <c r="BQ991" i="13" s="1"/>
  <c r="BQ992" i="13" s="1"/>
  <c r="BQ993" i="13" s="1"/>
  <c r="BQ994" i="13" s="1"/>
  <c r="BQ995" i="13" s="1"/>
  <c r="BQ996" i="13" s="1"/>
  <c r="BQ997" i="13" s="1"/>
  <c r="BQ998" i="13" s="1"/>
  <c r="BQ999" i="13" s="1"/>
  <c r="BQ1000" i="13" s="1"/>
  <c r="BQ1001" i="13" s="1"/>
  <c r="BQ1002" i="13" s="1"/>
  <c r="BQ1003" i="13" s="1"/>
  <c r="BQ1004" i="13" s="1"/>
  <c r="BQ1005" i="13" s="1"/>
  <c r="BQ1006" i="13" s="1"/>
  <c r="BQ1007" i="13" s="1"/>
  <c r="BQ1008" i="13" s="1"/>
  <c r="BQ1009" i="13" s="1"/>
  <c r="BQ1010" i="13" s="1"/>
  <c r="BQ1011" i="13" s="1"/>
  <c r="BQ1012" i="13" s="1"/>
  <c r="BQ1013" i="13" s="1"/>
  <c r="BQ1014" i="13" s="1"/>
  <c r="BQ1015" i="13" s="1"/>
  <c r="BQ1016" i="13" s="1"/>
  <c r="BQ1017" i="13" s="1"/>
  <c r="BQ1018" i="13" s="1"/>
  <c r="BQ1019" i="13" s="1"/>
  <c r="BQ1020" i="13" s="1"/>
  <c r="BQ1021" i="13" s="1"/>
  <c r="BQ1022" i="13" s="1"/>
  <c r="BQ1023" i="13" s="1"/>
  <c r="BQ1024" i="13" s="1"/>
  <c r="BQ1025" i="13" s="1"/>
  <c r="BQ1026" i="13" s="1"/>
  <c r="BQ1027" i="13" s="1"/>
  <c r="BQ1028" i="13" s="1"/>
  <c r="BQ1029" i="13" s="1"/>
  <c r="BQ1030" i="13" s="1"/>
  <c r="BQ1031" i="13" s="1"/>
  <c r="BQ1032" i="13" s="1"/>
  <c r="BQ1033" i="13" s="1"/>
  <c r="BQ1034" i="13" s="1"/>
  <c r="BQ1035" i="13" s="1"/>
  <c r="BQ1036" i="13" s="1"/>
  <c r="BQ1037" i="13" s="1"/>
  <c r="BQ1038" i="13" s="1"/>
  <c r="BQ1039" i="13" s="1"/>
  <c r="BQ1040" i="13" s="1"/>
  <c r="BQ1041" i="13" s="1"/>
  <c r="BQ1042" i="13" s="1"/>
  <c r="BQ1043" i="13" s="1"/>
  <c r="BQ1044" i="13" s="1"/>
  <c r="BQ1045" i="13" s="1"/>
  <c r="BQ1046" i="13" s="1"/>
  <c r="BQ1047" i="13" s="1"/>
  <c r="BQ1048" i="13" s="1"/>
  <c r="BQ1049" i="13" s="1"/>
  <c r="BQ1050" i="13" s="1"/>
  <c r="BQ1051" i="13" s="1"/>
  <c r="BQ1052" i="13" s="1"/>
  <c r="BQ1053" i="13" s="1"/>
  <c r="BQ1054" i="13" s="1"/>
  <c r="BQ1055" i="13" s="1"/>
  <c r="BQ1056" i="13" s="1"/>
  <c r="BQ1057" i="13" s="1"/>
  <c r="BQ1058" i="13" s="1"/>
  <c r="BQ1059" i="13" s="1"/>
  <c r="BQ1060" i="13" s="1"/>
  <c r="BQ1061" i="13" s="1"/>
  <c r="BQ1062" i="13" s="1"/>
  <c r="BQ1063" i="13" s="1"/>
  <c r="BQ1064" i="13" s="1"/>
  <c r="BQ1065" i="13" s="1"/>
  <c r="BQ1066" i="13" s="1"/>
  <c r="BQ1067" i="13" s="1"/>
  <c r="BQ1068" i="13" s="1"/>
  <c r="BQ1069" i="13" s="1"/>
  <c r="BQ1070" i="13" s="1"/>
  <c r="BQ1071" i="13" s="1"/>
  <c r="BQ1072" i="13" s="1"/>
  <c r="BQ1073" i="13" s="1"/>
  <c r="BQ1074" i="13" s="1"/>
  <c r="BQ1075" i="13" s="1"/>
  <c r="BQ1076" i="13" s="1"/>
  <c r="BQ1077" i="13" s="1"/>
  <c r="BQ1078" i="13" s="1"/>
  <c r="BQ1079" i="13" s="1"/>
  <c r="BQ1080" i="13" s="1"/>
  <c r="BQ1081" i="13" s="1"/>
  <c r="BQ1082" i="13" s="1"/>
  <c r="BQ1083" i="13" s="1"/>
  <c r="BQ1084" i="13" s="1"/>
  <c r="BQ1085" i="13" s="1"/>
  <c r="BQ1086" i="13" s="1"/>
  <c r="BQ1087" i="13" s="1"/>
  <c r="BQ1088" i="13" s="1"/>
  <c r="BQ1089" i="13" s="1"/>
  <c r="BQ1090" i="13" s="1"/>
  <c r="BQ1091" i="13" s="1"/>
  <c r="BQ1092" i="13" s="1"/>
  <c r="BQ1093" i="13" s="1"/>
  <c r="BQ1094" i="13" s="1"/>
  <c r="BQ1095" i="13" s="1"/>
  <c r="BQ1096" i="13" s="1"/>
  <c r="BQ1097" i="13" s="1"/>
  <c r="BQ1098" i="13" s="1"/>
  <c r="BQ1099" i="13" s="1"/>
  <c r="BQ1100" i="13" s="1"/>
  <c r="BQ1101" i="13" s="1"/>
  <c r="BQ1102" i="13" s="1"/>
  <c r="BQ1103" i="13" s="1"/>
  <c r="BQ1104" i="13" s="1"/>
  <c r="BQ1105" i="13" s="1"/>
  <c r="BQ1106" i="13" s="1"/>
  <c r="BQ1107" i="13" s="1"/>
  <c r="BQ1108" i="13" s="1"/>
  <c r="BQ1109" i="13" s="1"/>
  <c r="BQ1110" i="13" s="1"/>
  <c r="BQ1111" i="13" s="1"/>
  <c r="BQ1112" i="13" s="1"/>
  <c r="BQ1113" i="13" s="1"/>
  <c r="BQ1114" i="13" s="1"/>
  <c r="BQ1115" i="13" s="1"/>
  <c r="BQ1116" i="13" s="1"/>
  <c r="BQ1117" i="13" s="1"/>
  <c r="BQ1118" i="13" s="1"/>
  <c r="BQ1119" i="13" s="1"/>
  <c r="BQ1120" i="13" s="1"/>
  <c r="BQ1121" i="13" s="1"/>
  <c r="BQ1122" i="13" s="1"/>
  <c r="BQ1123" i="13" s="1"/>
  <c r="BQ1124" i="13" s="1"/>
  <c r="BQ1125" i="13" s="1"/>
  <c r="BQ1126" i="13" s="1"/>
  <c r="BQ1127" i="13" s="1"/>
  <c r="BQ1128" i="13" s="1"/>
  <c r="BQ1129" i="13" s="1"/>
  <c r="BQ1130" i="13" s="1"/>
  <c r="BQ1131" i="13" s="1"/>
  <c r="BQ1132" i="13" s="1"/>
  <c r="BQ1133" i="13" s="1"/>
  <c r="BQ1134" i="13" s="1"/>
  <c r="BQ1135" i="13" s="1"/>
  <c r="BQ1136" i="13" s="1"/>
  <c r="BQ1137" i="13" s="1"/>
  <c r="BQ1138" i="13" s="1"/>
  <c r="BQ1139" i="13" s="1"/>
  <c r="BQ1140" i="13" s="1"/>
  <c r="BQ1141" i="13" s="1"/>
  <c r="BQ1142" i="13" s="1"/>
  <c r="BQ1143" i="13" s="1"/>
  <c r="BQ1144" i="13" s="1"/>
  <c r="BQ1145" i="13" s="1"/>
  <c r="BQ1146" i="13" s="1"/>
  <c r="BQ1147" i="13" s="1"/>
  <c r="BQ1148" i="13" s="1"/>
  <c r="BQ1149" i="13" s="1"/>
  <c r="BQ1150" i="13" s="1"/>
  <c r="BQ1151" i="13" s="1"/>
  <c r="BQ1152" i="13" s="1"/>
  <c r="BQ1153" i="13" s="1"/>
  <c r="BQ1154" i="13" s="1"/>
  <c r="BQ1155" i="13" s="1"/>
  <c r="BQ1156" i="13" s="1"/>
  <c r="BQ1157" i="13" s="1"/>
  <c r="BQ1158" i="13" s="1"/>
  <c r="BQ1159" i="13" s="1"/>
  <c r="BQ1160" i="13" s="1"/>
  <c r="BQ1161" i="13" s="1"/>
  <c r="BQ1162" i="13" s="1"/>
  <c r="BQ1163" i="13" s="1"/>
  <c r="BQ1164" i="13" s="1"/>
  <c r="BQ1165" i="13" s="1"/>
  <c r="BQ1166" i="13" s="1"/>
  <c r="BQ1167" i="13" s="1"/>
  <c r="BQ1168" i="13" s="1"/>
  <c r="BQ1169" i="13" s="1"/>
  <c r="BQ1170" i="13" s="1"/>
  <c r="BQ1171" i="13" s="1"/>
  <c r="Q825" i="13"/>
  <c r="U804" i="13"/>
  <c r="H75" i="53" s="1"/>
  <c r="BS810" i="13"/>
  <c r="G76" i="53"/>
  <c r="G62" i="53" s="1"/>
  <c r="AJ297" i="13" l="1"/>
  <c r="AF820" i="13"/>
  <c r="AG820" i="13" s="1"/>
  <c r="AA298" i="13"/>
  <c r="BT812" i="13"/>
  <c r="BW1169" i="13"/>
  <c r="BV1169" i="13" s="1"/>
  <c r="BT1167" i="13"/>
  <c r="BT1164" i="13"/>
  <c r="BX1155" i="13"/>
  <c r="BT1153" i="13"/>
  <c r="BW1150" i="13"/>
  <c r="BV1150" i="13" s="1"/>
  <c r="BW1147" i="13"/>
  <c r="BV1147" i="13" s="1"/>
  <c r="BT1145" i="13"/>
  <c r="BT1142" i="13"/>
  <c r="BX1136" i="13"/>
  <c r="BW1131" i="13"/>
  <c r="BV1131" i="13" s="1"/>
  <c r="BW1128" i="13"/>
  <c r="BV1128" i="13" s="1"/>
  <c r="BX1125" i="13"/>
  <c r="BT1123" i="13"/>
  <c r="BW1117" i="13"/>
  <c r="BV1117" i="13" s="1"/>
  <c r="BW1112" i="13"/>
  <c r="BV1112" i="13" s="1"/>
  <c r="BT1110" i="13"/>
  <c r="BW1101" i="13"/>
  <c r="BV1101" i="13" s="1"/>
  <c r="BT1099" i="13"/>
  <c r="BX1090" i="13"/>
  <c r="BX1085" i="13"/>
  <c r="BT1083" i="13"/>
  <c r="BX1077" i="13"/>
  <c r="BT1075" i="13"/>
  <c r="BT1072" i="13"/>
  <c r="BX1063" i="13"/>
  <c r="BT1061" i="13"/>
  <c r="BX1052" i="13"/>
  <c r="BT1050" i="13"/>
  <c r="BX1044" i="13"/>
  <c r="BW1039" i="13"/>
  <c r="BV1039" i="13" s="1"/>
  <c r="BX1036" i="13"/>
  <c r="BX1033" i="13"/>
  <c r="BW1025" i="13"/>
  <c r="BV1025" i="13" s="1"/>
  <c r="BW1022" i="13"/>
  <c r="BV1022" i="13" s="1"/>
  <c r="BX1019" i="13"/>
  <c r="BX1014" i="13"/>
  <c r="BT1012" i="13"/>
  <c r="BT1009" i="13"/>
  <c r="BW997" i="13"/>
  <c r="BV997" i="13" s="1"/>
  <c r="BX994" i="13"/>
  <c r="BX989" i="13"/>
  <c r="BT987" i="13"/>
  <c r="BW981" i="13"/>
  <c r="BV981" i="13" s="1"/>
  <c r="BT979" i="13"/>
  <c r="BT976" i="13"/>
  <c r="BW970" i="13"/>
  <c r="BV970" i="13" s="1"/>
  <c r="BT968" i="13"/>
  <c r="BT965" i="13"/>
  <c r="BT962" i="13"/>
  <c r="BW959" i="13"/>
  <c r="BV959" i="13" s="1"/>
  <c r="BX956" i="13"/>
  <c r="BW951" i="13"/>
  <c r="BV951" i="13" s="1"/>
  <c r="BT949" i="13"/>
  <c r="BW943" i="13"/>
  <c r="BV943" i="13" s="1"/>
  <c r="BX940" i="13"/>
  <c r="BT938" i="13"/>
  <c r="BT935" i="13"/>
  <c r="BW929" i="13"/>
  <c r="BV929" i="13" s="1"/>
  <c r="BX926" i="13"/>
  <c r="BW918" i="13"/>
  <c r="BV918" i="13" s="1"/>
  <c r="BT916" i="13"/>
  <c r="BT913" i="13"/>
  <c r="BW910" i="13"/>
  <c r="BV910" i="13" s="1"/>
  <c r="BX907" i="13"/>
  <c r="BT905" i="13"/>
  <c r="BW899" i="13"/>
  <c r="BV899" i="13" s="1"/>
  <c r="BT897" i="13"/>
  <c r="BT894" i="13"/>
  <c r="BT891" i="13"/>
  <c r="BW885" i="13"/>
  <c r="BV885" i="13" s="1"/>
  <c r="BW880" i="13"/>
  <c r="BV880" i="13" s="1"/>
  <c r="BT878" i="13"/>
  <c r="BW872" i="13"/>
  <c r="BV872" i="13" s="1"/>
  <c r="BT870" i="13"/>
  <c r="BT867" i="13"/>
  <c r="BX1166" i="13"/>
  <c r="BX1163" i="13"/>
  <c r="BT1161" i="13"/>
  <c r="BW1155" i="13"/>
  <c r="BV1155" i="13" s="1"/>
  <c r="BX1152" i="13"/>
  <c r="BX1144" i="13"/>
  <c r="BX1141" i="13"/>
  <c r="BT1139" i="13"/>
  <c r="BW1136" i="13"/>
  <c r="BV1136" i="13" s="1"/>
  <c r="BT1134" i="13"/>
  <c r="BW1125" i="13"/>
  <c r="BV1125" i="13" s="1"/>
  <c r="BX1122" i="13"/>
  <c r="BT1120" i="13"/>
  <c r="BT1115" i="13"/>
  <c r="BX1109" i="13"/>
  <c r="BT1107" i="13"/>
  <c r="BX1098" i="13"/>
  <c r="BT1096" i="13"/>
  <c r="BW1090" i="13"/>
  <c r="BV1090" i="13" s="1"/>
  <c r="BW1085" i="13"/>
  <c r="BV1085" i="13" s="1"/>
  <c r="BX1082" i="13"/>
  <c r="BW1077" i="13"/>
  <c r="BV1077" i="13" s="1"/>
  <c r="BX1074" i="13"/>
  <c r="BX1071" i="13"/>
  <c r="BT1069" i="13"/>
  <c r="BT1066" i="13"/>
  <c r="BW1063" i="13"/>
  <c r="BV1063" i="13" s="1"/>
  <c r="BX1060" i="13"/>
  <c r="BT1058" i="13"/>
  <c r="BT1055" i="13"/>
  <c r="BW1052" i="13"/>
  <c r="BV1052" i="13" s="1"/>
  <c r="BX1049" i="13"/>
  <c r="BW1044" i="13"/>
  <c r="BV1044" i="13" s="1"/>
  <c r="BT1042" i="13"/>
  <c r="BW1036" i="13"/>
  <c r="BV1036" i="13" s="1"/>
  <c r="BW1033" i="13"/>
  <c r="BV1033" i="13" s="1"/>
  <c r="BT1031" i="13"/>
  <c r="BT1028" i="13"/>
  <c r="BW1019" i="13"/>
  <c r="BV1019" i="13" s="1"/>
  <c r="BW1014" i="13"/>
  <c r="BV1014" i="13" s="1"/>
  <c r="BX1011" i="13"/>
  <c r="BX1008" i="13"/>
  <c r="BT1006" i="13"/>
  <c r="BT1003" i="13"/>
  <c r="BT1000" i="13"/>
  <c r="BW994" i="13"/>
  <c r="BV994" i="13" s="1"/>
  <c r="BT992" i="13"/>
  <c r="BW989" i="13"/>
  <c r="BV989" i="13" s="1"/>
  <c r="BX986" i="13"/>
  <c r="BT984" i="13"/>
  <c r="BX978" i="13"/>
  <c r="BX975" i="13"/>
  <c r="BX967" i="13"/>
  <c r="BX964" i="13"/>
  <c r="BX961" i="13"/>
  <c r="BW956" i="13"/>
  <c r="BV956" i="13" s="1"/>
  <c r="BT954" i="13"/>
  <c r="BX948" i="13"/>
  <c r="BT946" i="13"/>
  <c r="BW940" i="13"/>
  <c r="BV940" i="13" s="1"/>
  <c r="BX937" i="13"/>
  <c r="BX934" i="13"/>
  <c r="BT932" i="13"/>
  <c r="BW926" i="13"/>
  <c r="BV926" i="13" s="1"/>
  <c r="BT924" i="13"/>
  <c r="BX915" i="13"/>
  <c r="BX912" i="13"/>
  <c r="BW907" i="13"/>
  <c r="BV907" i="13" s="1"/>
  <c r="BX904" i="13"/>
  <c r="BT902" i="13"/>
  <c r="BX896" i="13"/>
  <c r="BX893" i="13"/>
  <c r="BX890" i="13"/>
  <c r="BT883" i="13"/>
  <c r="BX877" i="13"/>
  <c r="BX869" i="13"/>
  <c r="BX866" i="13"/>
  <c r="BX1171" i="13"/>
  <c r="BT1169" i="13"/>
  <c r="BW1166" i="13"/>
  <c r="BV1166" i="13" s="1"/>
  <c r="BW1163" i="13"/>
  <c r="BV1163" i="13" s="1"/>
  <c r="BX1160" i="13"/>
  <c r="BT1158" i="13"/>
  <c r="BW1152" i="13"/>
  <c r="BV1152" i="13" s="1"/>
  <c r="BT1150" i="13"/>
  <c r="BW1144" i="13"/>
  <c r="BV1144" i="13" s="1"/>
  <c r="BW1141" i="13"/>
  <c r="BV1141" i="13" s="1"/>
  <c r="BX1138" i="13"/>
  <c r="BX1133" i="13"/>
  <c r="BT1131" i="13"/>
  <c r="BT1128" i="13"/>
  <c r="BW1122" i="13"/>
  <c r="BV1122" i="13" s="1"/>
  <c r="BX1119" i="13"/>
  <c r="BX1114" i="13"/>
  <c r="BT1112" i="13"/>
  <c r="BW1109" i="13"/>
  <c r="BV1109" i="13" s="1"/>
  <c r="BX1106" i="13"/>
  <c r="BT1104" i="13"/>
  <c r="BT1101" i="13"/>
  <c r="BW1098" i="13"/>
  <c r="BV1098" i="13" s="1"/>
  <c r="BX1095" i="13"/>
  <c r="BT1093" i="13"/>
  <c r="BT1088" i="13"/>
  <c r="BW1082" i="13"/>
  <c r="BV1082" i="13" s="1"/>
  <c r="BT1080" i="13"/>
  <c r="BW1074" i="13"/>
  <c r="BV1074" i="13" s="1"/>
  <c r="BW1071" i="13"/>
  <c r="BV1071" i="13" s="1"/>
  <c r="BX1068" i="13"/>
  <c r="BX1065" i="13"/>
  <c r="BW1060" i="13"/>
  <c r="BV1060" i="13" s="1"/>
  <c r="BX1057" i="13"/>
  <c r="BX1054" i="13"/>
  <c r="BW1049" i="13"/>
  <c r="BV1049" i="13" s="1"/>
  <c r="BT1047" i="13"/>
  <c r="BX1041" i="13"/>
  <c r="BT1039" i="13"/>
  <c r="BX1030" i="13"/>
  <c r="BX1027" i="13"/>
  <c r="BT1025" i="13"/>
  <c r="BT1022" i="13"/>
  <c r="BT1017" i="13"/>
  <c r="BW1011" i="13"/>
  <c r="BV1011" i="13" s="1"/>
  <c r="BW1008" i="13"/>
  <c r="BV1008" i="13" s="1"/>
  <c r="BX1005" i="13"/>
  <c r="BX1002" i="13"/>
  <c r="BX999" i="13"/>
  <c r="BT997" i="13"/>
  <c r="BX991" i="13"/>
  <c r="BW986" i="13"/>
  <c r="BV986" i="13" s="1"/>
  <c r="BX983" i="13"/>
  <c r="BT981" i="13"/>
  <c r="BW978" i="13"/>
  <c r="BV978" i="13" s="1"/>
  <c r="BW975" i="13"/>
  <c r="BV975" i="13" s="1"/>
  <c r="BT973" i="13"/>
  <c r="BW967" i="13"/>
  <c r="BV967" i="13" s="1"/>
  <c r="BW964" i="13"/>
  <c r="BV964" i="13" s="1"/>
  <c r="BW961" i="13"/>
  <c r="BV961" i="13" s="1"/>
  <c r="BT959" i="13"/>
  <c r="BX953" i="13"/>
  <c r="BW948" i="13"/>
  <c r="BV948" i="13" s="1"/>
  <c r="BX945" i="13"/>
  <c r="BT943" i="13"/>
  <c r="BW937" i="13"/>
  <c r="BV937" i="13" s="1"/>
  <c r="BW934" i="13"/>
  <c r="BV934" i="13" s="1"/>
  <c r="BX931" i="13"/>
  <c r="BT929" i="13"/>
  <c r="BX923" i="13"/>
  <c r="BT921" i="13"/>
  <c r="BW915" i="13"/>
  <c r="BV915" i="13" s="1"/>
  <c r="BW912" i="13"/>
  <c r="BV912" i="13" s="1"/>
  <c r="BT910" i="13"/>
  <c r="BW904" i="13"/>
  <c r="BV904" i="13" s="1"/>
  <c r="BX901" i="13"/>
  <c r="BW896" i="13"/>
  <c r="BV896" i="13" s="1"/>
  <c r="BW893" i="13"/>
  <c r="BV893" i="13" s="1"/>
  <c r="BW890" i="13"/>
  <c r="BV890" i="13" s="1"/>
  <c r="BT888" i="13"/>
  <c r="BX882" i="13"/>
  <c r="BW877" i="13"/>
  <c r="BV877" i="13" s="1"/>
  <c r="BT875" i="13"/>
  <c r="BW869" i="13"/>
  <c r="BV869" i="13" s="1"/>
  <c r="BW866" i="13"/>
  <c r="BV866" i="13" s="1"/>
  <c r="BX863" i="13"/>
  <c r="BX860" i="13"/>
  <c r="BT858" i="13"/>
  <c r="BW1171" i="13"/>
  <c r="BV1171" i="13" s="1"/>
  <c r="BX1168" i="13"/>
  <c r="BW1160" i="13"/>
  <c r="BV1160" i="13" s="1"/>
  <c r="BX1157" i="13"/>
  <c r="BX1149" i="13"/>
  <c r="BT1147" i="13"/>
  <c r="BW1138" i="13"/>
  <c r="BV1138" i="13" s="1"/>
  <c r="BT1136" i="13"/>
  <c r="BW1133" i="13"/>
  <c r="BV1133" i="13" s="1"/>
  <c r="BX1130" i="13"/>
  <c r="BX1127" i="13"/>
  <c r="BT1125" i="13"/>
  <c r="BW1119" i="13"/>
  <c r="BV1119" i="13" s="1"/>
  <c r="BT1117" i="13"/>
  <c r="BW1114" i="13"/>
  <c r="BV1114" i="13" s="1"/>
  <c r="BX1111" i="13"/>
  <c r="BW1106" i="13"/>
  <c r="BV1106" i="13" s="1"/>
  <c r="BX1103" i="13"/>
  <c r="BX1100" i="13"/>
  <c r="BW1095" i="13"/>
  <c r="BV1095" i="13" s="1"/>
  <c r="BX1092" i="13"/>
  <c r="BX1087" i="13"/>
  <c r="BT1085" i="13"/>
  <c r="BX1079" i="13"/>
  <c r="BT1077" i="13"/>
  <c r="BW1068" i="13"/>
  <c r="BV1068" i="13" s="1"/>
  <c r="BW1065" i="13"/>
  <c r="BV1065" i="13" s="1"/>
  <c r="BT1063" i="13"/>
  <c r="BW1057" i="13"/>
  <c r="BV1057" i="13" s="1"/>
  <c r="BW1054" i="13"/>
  <c r="BV1054" i="13" s="1"/>
  <c r="BX1046" i="13"/>
  <c r="BT1044" i="13"/>
  <c r="BW1041" i="13"/>
  <c r="BV1041" i="13" s="1"/>
  <c r="BX1038" i="13"/>
  <c r="BT1036" i="13"/>
  <c r="BT1033" i="13"/>
  <c r="BW1030" i="13"/>
  <c r="BV1030" i="13" s="1"/>
  <c r="BW1027" i="13"/>
  <c r="BV1027" i="13" s="1"/>
  <c r="BX1024" i="13"/>
  <c r="BX1021" i="13"/>
  <c r="BX1016" i="13"/>
  <c r="BW1005" i="13"/>
  <c r="BV1005" i="13" s="1"/>
  <c r="BW1002" i="13"/>
  <c r="BV1002" i="13" s="1"/>
  <c r="BW999" i="13"/>
  <c r="BV999" i="13" s="1"/>
  <c r="BX996" i="13"/>
  <c r="BW991" i="13"/>
  <c r="BV991" i="13" s="1"/>
  <c r="BT989" i="13"/>
  <c r="BW983" i="13"/>
  <c r="BV983" i="13" s="1"/>
  <c r="BX980" i="13"/>
  <c r="BX972" i="13"/>
  <c r="BT970" i="13"/>
  <c r="BX958" i="13"/>
  <c r="BW953" i="13"/>
  <c r="BV953" i="13" s="1"/>
  <c r="BT951" i="13"/>
  <c r="BW945" i="13"/>
  <c r="BV945" i="13" s="1"/>
  <c r="BX942" i="13"/>
  <c r="BT940" i="13"/>
  <c r="BW931" i="13"/>
  <c r="BV931" i="13" s="1"/>
  <c r="BX928" i="13"/>
  <c r="BT926" i="13"/>
  <c r="BW923" i="13"/>
  <c r="BV923" i="13" s="1"/>
  <c r="BX920" i="13"/>
  <c r="BT918" i="13"/>
  <c r="BX909" i="13"/>
  <c r="BT907" i="13"/>
  <c r="BW901" i="13"/>
  <c r="BV901" i="13" s="1"/>
  <c r="BT899" i="13"/>
  <c r="BX887" i="13"/>
  <c r="BT885" i="13"/>
  <c r="BW882" i="13"/>
  <c r="BV882" i="13" s="1"/>
  <c r="BT880" i="13"/>
  <c r="BX874" i="13"/>
  <c r="BT872" i="13"/>
  <c r="BX1164" i="13"/>
  <c r="BT1160" i="13"/>
  <c r="BT1152" i="13"/>
  <c r="BX1143" i="13"/>
  <c r="BT1140" i="13"/>
  <c r="BW1135" i="13"/>
  <c r="BV1135" i="13" s="1"/>
  <c r="BX1123" i="13"/>
  <c r="BX1115" i="13"/>
  <c r="BT1108" i="13"/>
  <c r="BW1099" i="13"/>
  <c r="BV1099" i="13" s="1"/>
  <c r="BT1095" i="13"/>
  <c r="BW1083" i="13"/>
  <c r="BV1083" i="13" s="1"/>
  <c r="BW1075" i="13"/>
  <c r="BV1075" i="13" s="1"/>
  <c r="BT1071" i="13"/>
  <c r="BT1067" i="13"/>
  <c r="BW1062" i="13"/>
  <c r="BV1062" i="13" s="1"/>
  <c r="BT1059" i="13"/>
  <c r="BX1050" i="13"/>
  <c r="BX1042" i="13"/>
  <c r="BW1034" i="13"/>
  <c r="BV1034" i="13" s="1"/>
  <c r="BT1030" i="13"/>
  <c r="BT1018" i="13"/>
  <c r="BX1013" i="13"/>
  <c r="BX1009" i="13"/>
  <c r="BT1005" i="13"/>
  <c r="BT1001" i="13"/>
  <c r="BT993" i="13"/>
  <c r="BW988" i="13"/>
  <c r="BV988" i="13" s="1"/>
  <c r="BX984" i="13"/>
  <c r="BX976" i="13"/>
  <c r="BX968" i="13"/>
  <c r="BX963" i="13"/>
  <c r="BX955" i="13"/>
  <c r="BX947" i="13"/>
  <c r="BW939" i="13"/>
  <c r="BV939" i="13" s="1"/>
  <c r="BX935" i="13"/>
  <c r="BT923" i="13"/>
  <c r="BX914" i="13"/>
  <c r="BW906" i="13"/>
  <c r="BV906" i="13" s="1"/>
  <c r="BT903" i="13"/>
  <c r="BW898" i="13"/>
  <c r="BV898" i="13" s="1"/>
  <c r="BX894" i="13"/>
  <c r="BX889" i="13"/>
  <c r="BX878" i="13"/>
  <c r="BW870" i="13"/>
  <c r="BV870" i="13" s="1"/>
  <c r="BX865" i="13"/>
  <c r="BX862" i="13"/>
  <c r="BW859" i="13"/>
  <c r="BV859" i="13" s="1"/>
  <c r="BW856" i="13"/>
  <c r="BV856" i="13" s="1"/>
  <c r="BX853" i="13"/>
  <c r="BX850" i="13"/>
  <c r="BX847" i="13"/>
  <c r="BT845" i="13"/>
  <c r="BX836" i="13"/>
  <c r="BT834" i="13"/>
  <c r="BX828" i="13"/>
  <c r="BX823" i="13"/>
  <c r="BW818" i="13"/>
  <c r="BV818" i="13" s="1"/>
  <c r="BT816" i="13"/>
  <c r="BW1164" i="13"/>
  <c r="BV1164" i="13" s="1"/>
  <c r="BX1159" i="13"/>
  <c r="BX1151" i="13"/>
  <c r="BT1148" i="13"/>
  <c r="BW1143" i="13"/>
  <c r="BV1143" i="13" s="1"/>
  <c r="BX1139" i="13"/>
  <c r="BT1132" i="13"/>
  <c r="BW1123" i="13"/>
  <c r="BV1123" i="13" s="1"/>
  <c r="BT1119" i="13"/>
  <c r="BW1115" i="13"/>
  <c r="BV1115" i="13" s="1"/>
  <c r="BX1107" i="13"/>
  <c r="BT1103" i="13"/>
  <c r="BX1094" i="13"/>
  <c r="BT1087" i="13"/>
  <c r="BT1079" i="13"/>
  <c r="BX1070" i="13"/>
  <c r="BX1066" i="13"/>
  <c r="BX1058" i="13"/>
  <c r="BT1054" i="13"/>
  <c r="BW1050" i="13"/>
  <c r="BV1050" i="13" s="1"/>
  <c r="BT1046" i="13"/>
  <c r="BW1042" i="13"/>
  <c r="BV1042" i="13" s="1"/>
  <c r="BX1029" i="13"/>
  <c r="BT1026" i="13"/>
  <c r="BX1017" i="13"/>
  <c r="BW1013" i="13"/>
  <c r="BV1013" i="13" s="1"/>
  <c r="BW1009" i="13"/>
  <c r="BV1009" i="13" s="1"/>
  <c r="BX1004" i="13"/>
  <c r="BX1000" i="13"/>
  <c r="BX992" i="13"/>
  <c r="BW984" i="13"/>
  <c r="BV984" i="13" s="1"/>
  <c r="BW976" i="13"/>
  <c r="BV976" i="13" s="1"/>
  <c r="BT1168" i="13"/>
  <c r="BW1159" i="13"/>
  <c r="BV1159" i="13" s="1"/>
  <c r="BT1156" i="13"/>
  <c r="BW1151" i="13"/>
  <c r="BV1151" i="13" s="1"/>
  <c r="BX1147" i="13"/>
  <c r="BW1139" i="13"/>
  <c r="BV1139" i="13" s="1"/>
  <c r="BX1131" i="13"/>
  <c r="BT1127" i="13"/>
  <c r="BX1118" i="13"/>
  <c r="BT1111" i="13"/>
  <c r="BW1107" i="13"/>
  <c r="BV1107" i="13" s="1"/>
  <c r="BX1102" i="13"/>
  <c r="BW1094" i="13"/>
  <c r="BV1094" i="13" s="1"/>
  <c r="BT1091" i="13"/>
  <c r="BX1086" i="13"/>
  <c r="BX1078" i="13"/>
  <c r="BW1070" i="13"/>
  <c r="BV1070" i="13" s="1"/>
  <c r="BW1066" i="13"/>
  <c r="BV1066" i="13" s="1"/>
  <c r="BW1058" i="13"/>
  <c r="BV1058" i="13" s="1"/>
  <c r="BX1053" i="13"/>
  <c r="BX1045" i="13"/>
  <c r="BT1038" i="13"/>
  <c r="BT1034" i="13"/>
  <c r="BW1029" i="13"/>
  <c r="BV1029" i="13" s="1"/>
  <c r="BX1025" i="13"/>
  <c r="BT1021" i="13"/>
  <c r="BW1017" i="13"/>
  <c r="BV1017" i="13" s="1"/>
  <c r="BW1004" i="13"/>
  <c r="BV1004" i="13" s="1"/>
  <c r="BW1000" i="13"/>
  <c r="BV1000" i="13" s="1"/>
  <c r="BT996" i="13"/>
  <c r="BW992" i="13"/>
  <c r="BV992" i="13" s="1"/>
  <c r="BT980" i="13"/>
  <c r="BX1167" i="13"/>
  <c r="BT1155" i="13"/>
  <c r="BX1146" i="13"/>
  <c r="BT1143" i="13"/>
  <c r="BT1135" i="13"/>
  <c r="BW1130" i="13"/>
  <c r="BV1130" i="13" s="1"/>
  <c r="BX1126" i="13"/>
  <c r="BT1122" i="13"/>
  <c r="BW1118" i="13"/>
  <c r="BV1118" i="13" s="1"/>
  <c r="BX1110" i="13"/>
  <c r="BW1102" i="13"/>
  <c r="BV1102" i="13" s="1"/>
  <c r="BT1090" i="13"/>
  <c r="BW1086" i="13"/>
  <c r="BV1086" i="13" s="1"/>
  <c r="BT1082" i="13"/>
  <c r="BW1078" i="13"/>
  <c r="BV1078" i="13" s="1"/>
  <c r="BT1074" i="13"/>
  <c r="BT1062" i="13"/>
  <c r="BW1053" i="13"/>
  <c r="BV1053" i="13" s="1"/>
  <c r="BT1049" i="13"/>
  <c r="BW1045" i="13"/>
  <c r="BV1045" i="13" s="1"/>
  <c r="BX1037" i="13"/>
  <c r="BX1032" i="13"/>
  <c r="BW1024" i="13"/>
  <c r="BV1024" i="13" s="1"/>
  <c r="BX1020" i="13"/>
  <c r="BW1016" i="13"/>
  <c r="BV1016" i="13" s="1"/>
  <c r="BT1013" i="13"/>
  <c r="BX995" i="13"/>
  <c r="BT988" i="13"/>
  <c r="BX979" i="13"/>
  <c r="BT1171" i="13"/>
  <c r="BW1167" i="13"/>
  <c r="BV1167" i="13" s="1"/>
  <c r="BT1163" i="13"/>
  <c r="BT1159" i="13"/>
  <c r="BX1154" i="13"/>
  <c r="BW1146" i="13"/>
  <c r="BV1146" i="13" s="1"/>
  <c r="BX1142" i="13"/>
  <c r="BX1134" i="13"/>
  <c r="BW1126" i="13"/>
  <c r="BV1126" i="13" s="1"/>
  <c r="BX1121" i="13"/>
  <c r="BW1110" i="13"/>
  <c r="BV1110" i="13" s="1"/>
  <c r="BT1106" i="13"/>
  <c r="BT1098" i="13"/>
  <c r="BT1094" i="13"/>
  <c r="BX1089" i="13"/>
  <c r="BX1081" i="13"/>
  <c r="BX1073" i="13"/>
  <c r="BT1070" i="13"/>
  <c r="BX1061" i="13"/>
  <c r="BT1057" i="13"/>
  <c r="BX1048" i="13"/>
  <c r="BW1037" i="13"/>
  <c r="BV1037" i="13" s="1"/>
  <c r="BW1032" i="13"/>
  <c r="BV1032" i="13" s="1"/>
  <c r="BT1029" i="13"/>
  <c r="BW1020" i="13"/>
  <c r="BV1020" i="13" s="1"/>
  <c r="BX1012" i="13"/>
  <c r="BT1008" i="13"/>
  <c r="BT1004" i="13"/>
  <c r="BW995" i="13"/>
  <c r="BV995" i="13" s="1"/>
  <c r="BX987" i="13"/>
  <c r="BW979" i="13"/>
  <c r="BV979" i="13" s="1"/>
  <c r="BT975" i="13"/>
  <c r="BX966" i="13"/>
  <c r="BX962" i="13"/>
  <c r="BT955" i="13"/>
  <c r="BW950" i="13"/>
  <c r="BV950" i="13" s="1"/>
  <c r="BT947" i="13"/>
  <c r="BX938" i="13"/>
  <c r="BX933" i="13"/>
  <c r="BW925" i="13"/>
  <c r="BV925" i="13" s="1"/>
  <c r="BT922" i="13"/>
  <c r="BW917" i="13"/>
  <c r="BV917" i="13" s="1"/>
  <c r="BX913" i="13"/>
  <c r="BX905" i="13"/>
  <c r="BT901" i="13"/>
  <c r="BX897" i="13"/>
  <c r="BX892" i="13"/>
  <c r="BT889" i="13"/>
  <c r="BW884" i="13"/>
  <c r="BV884" i="13" s="1"/>
  <c r="BX876" i="13"/>
  <c r="BX868" i="13"/>
  <c r="BX864" i="13"/>
  <c r="BX861" i="13"/>
  <c r="BW858" i="13"/>
  <c r="BV858" i="13" s="1"/>
  <c r="BW855" i="13"/>
  <c r="BV855" i="13" s="1"/>
  <c r="BX852" i="13"/>
  <c r="BX849" i="13"/>
  <c r="BX846" i="13"/>
  <c r="BT844" i="13"/>
  <c r="BT836" i="13"/>
  <c r="BT833" i="13"/>
  <c r="BW830" i="13"/>
  <c r="BV830" i="13" s="1"/>
  <c r="BX1162" i="13"/>
  <c r="BX1156" i="13"/>
  <c r="BX1135" i="13"/>
  <c r="BT1129" i="13"/>
  <c r="BT1121" i="13"/>
  <c r="BT1114" i="13"/>
  <c r="BW1093" i="13"/>
  <c r="BV1093" i="13" s="1"/>
  <c r="BW1087" i="13"/>
  <c r="BV1087" i="13" s="1"/>
  <c r="BX1080" i="13"/>
  <c r="BT1073" i="13"/>
  <c r="BT1065" i="13"/>
  <c r="BW1059" i="13"/>
  <c r="BV1059" i="13" s="1"/>
  <c r="BX1051" i="13"/>
  <c r="BT1045" i="13"/>
  <c r="BW1038" i="13"/>
  <c r="BV1038" i="13" s="1"/>
  <c r="BW1031" i="13"/>
  <c r="BV1031" i="13" s="1"/>
  <c r="BW1023" i="13"/>
  <c r="BV1023" i="13" s="1"/>
  <c r="BT1002" i="13"/>
  <c r="BT995" i="13"/>
  <c r="BX988" i="13"/>
  <c r="BT982" i="13"/>
  <c r="BW974" i="13"/>
  <c r="BV974" i="13" s="1"/>
  <c r="BW969" i="13"/>
  <c r="BV969" i="13" s="1"/>
  <c r="BT960" i="13"/>
  <c r="BT950" i="13"/>
  <c r="BT941" i="13"/>
  <c r="BW935" i="13"/>
  <c r="BV935" i="13" s="1"/>
  <c r="BW930" i="13"/>
  <c r="BV930" i="13" s="1"/>
  <c r="BT911" i="13"/>
  <c r="BT906" i="13"/>
  <c r="BW900" i="13"/>
  <c r="BV900" i="13" s="1"/>
  <c r="BX895" i="13"/>
  <c r="BT886" i="13"/>
  <c r="BW881" i="13"/>
  <c r="BV881" i="13" s="1"/>
  <c r="BW871" i="13"/>
  <c r="BV871" i="13" s="1"/>
  <c r="BW862" i="13"/>
  <c r="BV862" i="13" s="1"/>
  <c r="BX858" i="13"/>
  <c r="BX851" i="13"/>
  <c r="BX844" i="13"/>
  <c r="BW841" i="13"/>
  <c r="BV841" i="13" s="1"/>
  <c r="BT838" i="13"/>
  <c r="BT835" i="13"/>
  <c r="BX831" i="13"/>
  <c r="BW828" i="13"/>
  <c r="BV828" i="13" s="1"/>
  <c r="BT826" i="13"/>
  <c r="BW1162" i="13"/>
  <c r="BV1162" i="13" s="1"/>
  <c r="BW1156" i="13"/>
  <c r="BV1156" i="13" s="1"/>
  <c r="BT1149" i="13"/>
  <c r="BT1141" i="13"/>
  <c r="BW1134" i="13"/>
  <c r="BV1134" i="13" s="1"/>
  <c r="BX1128" i="13"/>
  <c r="BX1120" i="13"/>
  <c r="BX1113" i="13"/>
  <c r="BW1092" i="13"/>
  <c r="BV1092" i="13" s="1"/>
  <c r="BW1080" i="13"/>
  <c r="BV1080" i="13" s="1"/>
  <c r="BX1072" i="13"/>
  <c r="BX1064" i="13"/>
  <c r="BW1051" i="13"/>
  <c r="BV1051" i="13" s="1"/>
  <c r="BX1043" i="13"/>
  <c r="BT1016" i="13"/>
  <c r="BT1010" i="13"/>
  <c r="BX1001" i="13"/>
  <c r="BT994" i="13"/>
  <c r="BW987" i="13"/>
  <c r="BV987" i="13" s="1"/>
  <c r="BX981" i="13"/>
  <c r="BT964" i="13"/>
  <c r="BX959" i="13"/>
  <c r="BX954" i="13"/>
  <c r="BX949" i="13"/>
  <c r="BT945" i="13"/>
  <c r="BX939" i="13"/>
  <c r="BT930" i="13"/>
  <c r="BT925" i="13"/>
  <c r="BT920" i="13"/>
  <c r="BT915" i="13"/>
  <c r="BX910" i="13"/>
  <c r="BW905" i="13"/>
  <c r="BV905" i="13" s="1"/>
  <c r="BW895" i="13"/>
  <c r="BV895" i="13" s="1"/>
  <c r="BT890" i="13"/>
  <c r="BX885" i="13"/>
  <c r="BT881" i="13"/>
  <c r="BT866" i="13"/>
  <c r="BT855" i="13"/>
  <c r="BW851" i="13"/>
  <c r="BV851" i="13" s="1"/>
  <c r="BT848" i="13"/>
  <c r="BW844" i="13"/>
  <c r="BV844" i="13" s="1"/>
  <c r="BT841" i="13"/>
  <c r="BX837" i="13"/>
  <c r="BX834" i="13"/>
  <c r="BW831" i="13"/>
  <c r="BV831" i="13" s="1"/>
  <c r="BX825" i="13"/>
  <c r="BT823" i="13"/>
  <c r="BX1169" i="13"/>
  <c r="BT1162" i="13"/>
  <c r="BW1148" i="13"/>
  <c r="BV1148" i="13" s="1"/>
  <c r="BW1140" i="13"/>
  <c r="BV1140" i="13" s="1"/>
  <c r="BW1105" i="13"/>
  <c r="BV1105" i="13" s="1"/>
  <c r="BX1099" i="13"/>
  <c r="BT1092" i="13"/>
  <c r="BX1084" i="13"/>
  <c r="BW1056" i="13"/>
  <c r="BV1056" i="13" s="1"/>
  <c r="BT1051" i="13"/>
  <c r="BX1035" i="13"/>
  <c r="BX1028" i="13"/>
  <c r="BX1022" i="13"/>
  <c r="BW1015" i="13"/>
  <c r="BV1015" i="13" s="1"/>
  <c r="BW1007" i="13"/>
  <c r="BV1007" i="13" s="1"/>
  <c r="BW993" i="13"/>
  <c r="BV993" i="13" s="1"/>
  <c r="BT986" i="13"/>
  <c r="BX973" i="13"/>
  <c r="BT969" i="13"/>
  <c r="BT958" i="13"/>
  <c r="BW944" i="13"/>
  <c r="BV944" i="13" s="1"/>
  <c r="BW933" i="13"/>
  <c r="BV933" i="13" s="1"/>
  <c r="BW928" i="13"/>
  <c r="BV928" i="13" s="1"/>
  <c r="BW924" i="13"/>
  <c r="BV924" i="13" s="1"/>
  <c r="BW919" i="13"/>
  <c r="BV919" i="13" s="1"/>
  <c r="BT909" i="13"/>
  <c r="BT904" i="13"/>
  <c r="BT900" i="13"/>
  <c r="BT895" i="13"/>
  <c r="BX879" i="13"/>
  <c r="BX875" i="13"/>
  <c r="BX870" i="13"/>
  <c r="BW861" i="13"/>
  <c r="BV861" i="13" s="1"/>
  <c r="BX857" i="13"/>
  <c r="BW854" i="13"/>
  <c r="BV854" i="13" s="1"/>
  <c r="BT851" i="13"/>
  <c r="BX843" i="13"/>
  <c r="BW840" i="13"/>
  <c r="BV840" i="13" s="1"/>
  <c r="BT831" i="13"/>
  <c r="BT828" i="13"/>
  <c r="BW822" i="13"/>
  <c r="BV822" i="13" s="1"/>
  <c r="BX819" i="13"/>
  <c r="BX816" i="13"/>
  <c r="BW1168" i="13"/>
  <c r="BV1168" i="13" s="1"/>
  <c r="BX1161" i="13"/>
  <c r="BT1154" i="13"/>
  <c r="BT1133" i="13"/>
  <c r="BT1126" i="13"/>
  <c r="BT1113" i="13"/>
  <c r="BX1097" i="13"/>
  <c r="BX1091" i="13"/>
  <c r="BW1084" i="13"/>
  <c r="BV1084" i="13" s="1"/>
  <c r="BT1078" i="13"/>
  <c r="BW1048" i="13"/>
  <c r="BV1048" i="13" s="1"/>
  <c r="BW1035" i="13"/>
  <c r="BV1035" i="13" s="1"/>
  <c r="BW1028" i="13"/>
  <c r="BV1028" i="13" s="1"/>
  <c r="BW1021" i="13"/>
  <c r="BV1021" i="13" s="1"/>
  <c r="BT999" i="13"/>
  <c r="BX985" i="13"/>
  <c r="BW973" i="13"/>
  <c r="BV973" i="13" s="1"/>
  <c r="BW968" i="13"/>
  <c r="BV968" i="13" s="1"/>
  <c r="BT963" i="13"/>
  <c r="BX957" i="13"/>
  <c r="BT953" i="13"/>
  <c r="BT944" i="13"/>
  <c r="BT939" i="13"/>
  <c r="BT919" i="13"/>
  <c r="BT914" i="13"/>
  <c r="BX908" i="13"/>
  <c r="BX903" i="13"/>
  <c r="BX899" i="13"/>
  <c r="BW894" i="13"/>
  <c r="BV894" i="13" s="1"/>
  <c r="BW879" i="13"/>
  <c r="BV879" i="13" s="1"/>
  <c r="BW875" i="13"/>
  <c r="BV875" i="13" s="1"/>
  <c r="BT865" i="13"/>
  <c r="BW857" i="13"/>
  <c r="BV857" i="13" s="1"/>
  <c r="BW850" i="13"/>
  <c r="BV850" i="13" s="1"/>
  <c r="BT847" i="13"/>
  <c r="BW843" i="13"/>
  <c r="BV843" i="13" s="1"/>
  <c r="BX833" i="13"/>
  <c r="BX830" i="13"/>
  <c r="BX827" i="13"/>
  <c r="BW819" i="13"/>
  <c r="BV819" i="13" s="1"/>
  <c r="BW816" i="13"/>
  <c r="BV816" i="13" s="1"/>
  <c r="BW1161" i="13"/>
  <c r="BV1161" i="13" s="1"/>
  <c r="BX1153" i="13"/>
  <c r="BX1132" i="13"/>
  <c r="BX1124" i="13"/>
  <c r="BT1118" i="13"/>
  <c r="BX1112" i="13"/>
  <c r="BT1105" i="13"/>
  <c r="BW1097" i="13"/>
  <c r="BV1097" i="13" s="1"/>
  <c r="BW1091" i="13"/>
  <c r="BV1091" i="13" s="1"/>
  <c r="BX1076" i="13"/>
  <c r="BX1069" i="13"/>
  <c r="BT1064" i="13"/>
  <c r="BT1056" i="13"/>
  <c r="BT1043" i="13"/>
  <c r="BT1015" i="13"/>
  <c r="BT1007" i="13"/>
  <c r="BX998" i="13"/>
  <c r="BW985" i="13"/>
  <c r="BV985" i="13" s="1"/>
  <c r="BT978" i="13"/>
  <c r="BW972" i="13"/>
  <c r="BV972" i="13" s="1"/>
  <c r="BW962" i="13"/>
  <c r="BV962" i="13" s="1"/>
  <c r="BW957" i="13"/>
  <c r="BV957" i="13" s="1"/>
  <c r="BX952" i="13"/>
  <c r="BT948" i="13"/>
  <c r="BX943" i="13"/>
  <c r="BW938" i="13"/>
  <c r="BV938" i="13" s="1"/>
  <c r="BT933" i="13"/>
  <c r="BT1170" i="13"/>
  <c r="BW1145" i="13"/>
  <c r="BV1145" i="13" s="1"/>
  <c r="BW1132" i="13"/>
  <c r="BV1132" i="13" s="1"/>
  <c r="BT1109" i="13"/>
  <c r="BT1097" i="13"/>
  <c r="BT1086" i="13"/>
  <c r="BW1073" i="13"/>
  <c r="BV1073" i="13" s="1"/>
  <c r="BX1039" i="13"/>
  <c r="BW1012" i="13"/>
  <c r="BV1012" i="13" s="1"/>
  <c r="BW1001" i="13"/>
  <c r="BV1001" i="13" s="1"/>
  <c r="BT967" i="13"/>
  <c r="BX951" i="13"/>
  <c r="BT934" i="13"/>
  <c r="BT927" i="13"/>
  <c r="BX918" i="13"/>
  <c r="BX911" i="13"/>
  <c r="BW903" i="13"/>
  <c r="BV903" i="13" s="1"/>
  <c r="BW897" i="13"/>
  <c r="BV897" i="13" s="1"/>
  <c r="BX888" i="13"/>
  <c r="BW874" i="13"/>
  <c r="BV874" i="13" s="1"/>
  <c r="BT868" i="13"/>
  <c r="BT861" i="13"/>
  <c r="BT856" i="13"/>
  <c r="BX845" i="13"/>
  <c r="BT840" i="13"/>
  <c r="BX835" i="13"/>
  <c r="BX826" i="13"/>
  <c r="BT818" i="13"/>
  <c r="BT1157" i="13"/>
  <c r="BW1120" i="13"/>
  <c r="BV1120" i="13" s="1"/>
  <c r="BX1108" i="13"/>
  <c r="BX1096" i="13"/>
  <c r="BT1084" i="13"/>
  <c r="BT1048" i="13"/>
  <c r="BT1037" i="13"/>
  <c r="BT1024" i="13"/>
  <c r="BW998" i="13"/>
  <c r="BV998" i="13" s="1"/>
  <c r="BT990" i="13"/>
  <c r="BT977" i="13"/>
  <c r="BW966" i="13"/>
  <c r="BV966" i="13" s="1"/>
  <c r="BW958" i="13"/>
  <c r="BV958" i="13" s="1"/>
  <c r="BX950" i="13"/>
  <c r="BT942" i="13"/>
  <c r="BX932" i="13"/>
  <c r="BX925" i="13"/>
  <c r="BX917" i="13"/>
  <c r="BW911" i="13"/>
  <c r="BV911" i="13" s="1"/>
  <c r="BW888" i="13"/>
  <c r="BV888" i="13" s="1"/>
  <c r="BT882" i="13"/>
  <c r="BT874" i="13"/>
  <c r="BX867" i="13"/>
  <c r="BW860" i="13"/>
  <c r="BV860" i="13" s="1"/>
  <c r="BX855" i="13"/>
  <c r="BT850" i="13"/>
  <c r="BW845" i="13"/>
  <c r="BV845" i="13" s="1"/>
  <c r="BX839" i="13"/>
  <c r="BW835" i="13"/>
  <c r="BV835" i="13" s="1"/>
  <c r="BT830" i="13"/>
  <c r="BW826" i="13"/>
  <c r="BV826" i="13" s="1"/>
  <c r="BT822" i="13"/>
  <c r="BX817" i="13"/>
  <c r="BT1166" i="13"/>
  <c r="BW1154" i="13"/>
  <c r="BV1154" i="13" s="1"/>
  <c r="BT1144" i="13"/>
  <c r="BT1130" i="13"/>
  <c r="BX1117" i="13"/>
  <c r="BW1108" i="13"/>
  <c r="BV1108" i="13" s="1"/>
  <c r="BW1096" i="13"/>
  <c r="BV1096" i="13" s="1"/>
  <c r="BX1083" i="13"/>
  <c r="BW1072" i="13"/>
  <c r="BV1072" i="13" s="1"/>
  <c r="BT1060" i="13"/>
  <c r="BX1047" i="13"/>
  <c r="BT1035" i="13"/>
  <c r="BX1023" i="13"/>
  <c r="BT1011" i="13"/>
  <c r="BX941" i="13"/>
  <c r="BW932" i="13"/>
  <c r="BV932" i="13" s="1"/>
  <c r="BT896" i="13"/>
  <c r="BW887" i="13"/>
  <c r="BV887" i="13" s="1"/>
  <c r="BX881" i="13"/>
  <c r="BX873" i="13"/>
  <c r="BW867" i="13"/>
  <c r="BV867" i="13" s="1"/>
  <c r="BW849" i="13"/>
  <c r="BV849" i="13" s="1"/>
  <c r="BW839" i="13"/>
  <c r="BV839" i="13" s="1"/>
  <c r="BX829" i="13"/>
  <c r="BX821" i="13"/>
  <c r="BW817" i="13"/>
  <c r="BV817" i="13" s="1"/>
  <c r="BX1165" i="13"/>
  <c r="BW1153" i="13"/>
  <c r="BV1153" i="13" s="1"/>
  <c r="BW1142" i="13"/>
  <c r="BV1142" i="13" s="1"/>
  <c r="BX1129" i="13"/>
  <c r="BX1116" i="13"/>
  <c r="BX1105" i="13"/>
  <c r="BW1081" i="13"/>
  <c r="BV1081" i="13" s="1"/>
  <c r="BW1069" i="13"/>
  <c r="BV1069" i="13" s="1"/>
  <c r="BX1059" i="13"/>
  <c r="BW1047" i="13"/>
  <c r="BV1047" i="13" s="1"/>
  <c r="BX1034" i="13"/>
  <c r="BT1023" i="13"/>
  <c r="BX1010" i="13"/>
  <c r="BT998" i="13"/>
  <c r="BX974" i="13"/>
  <c r="BT966" i="13"/>
  <c r="BW949" i="13"/>
  <c r="BV949" i="13" s="1"/>
  <c r="BW941" i="13"/>
  <c r="BV941" i="13" s="1"/>
  <c r="BX924" i="13"/>
  <c r="BT917" i="13"/>
  <c r="BW909" i="13"/>
  <c r="BV909" i="13" s="1"/>
  <c r="BX902" i="13"/>
  <c r="BX880" i="13"/>
  <c r="BW873" i="13"/>
  <c r="BV873" i="13" s="1"/>
  <c r="BW865" i="13"/>
  <c r="BV865" i="13" s="1"/>
  <c r="BT860" i="13"/>
  <c r="BX854" i="13"/>
  <c r="BT839" i="13"/>
  <c r="BW834" i="13"/>
  <c r="BV834" i="13" s="1"/>
  <c r="BW829" i="13"/>
  <c r="BV829" i="13" s="1"/>
  <c r="BW825" i="13"/>
  <c r="BV825" i="13" s="1"/>
  <c r="BW821" i="13"/>
  <c r="BV821" i="13" s="1"/>
  <c r="BT817" i="13"/>
  <c r="BW1165" i="13"/>
  <c r="BV1165" i="13" s="1"/>
  <c r="BX1140" i="13"/>
  <c r="BW1129" i="13"/>
  <c r="BV1129" i="13" s="1"/>
  <c r="BW1116" i="13"/>
  <c r="BV1116" i="13" s="1"/>
  <c r="BX1104" i="13"/>
  <c r="BX1093" i="13"/>
  <c r="BX1056" i="13"/>
  <c r="BW1046" i="13"/>
  <c r="BV1046" i="13" s="1"/>
  <c r="BT1020" i="13"/>
  <c r="BW1010" i="13"/>
  <c r="BV1010" i="13" s="1"/>
  <c r="BX997" i="13"/>
  <c r="BT985" i="13"/>
  <c r="BT974" i="13"/>
  <c r="BX965" i="13"/>
  <c r="BT957" i="13"/>
  <c r="BW947" i="13"/>
  <c r="BV947" i="13" s="1"/>
  <c r="BX916" i="13"/>
  <c r="BW908" i="13"/>
  <c r="BV908" i="13" s="1"/>
  <c r="BW902" i="13"/>
  <c r="BV902" i="13" s="1"/>
  <c r="BT887" i="13"/>
  <c r="BT873" i="13"/>
  <c r="BW864" i="13"/>
  <c r="BV864" i="13" s="1"/>
  <c r="BX859" i="13"/>
  <c r="BT854" i="13"/>
  <c r="BT849" i="13"/>
  <c r="BX838" i="13"/>
  <c r="BW833" i="13"/>
  <c r="BV833" i="13" s="1"/>
  <c r="BT825" i="13"/>
  <c r="BT821" i="13"/>
  <c r="BT1151" i="13"/>
  <c r="BW1111" i="13"/>
  <c r="BV1111" i="13" s="1"/>
  <c r="BT1068" i="13"/>
  <c r="BT1052" i="13"/>
  <c r="BX1006" i="13"/>
  <c r="BX970" i="13"/>
  <c r="BW927" i="13"/>
  <c r="BV927" i="13" s="1"/>
  <c r="BW913" i="13"/>
  <c r="BV913" i="13" s="1"/>
  <c r="BX900" i="13"/>
  <c r="BW889" i="13"/>
  <c r="BV889" i="13" s="1"/>
  <c r="BT877" i="13"/>
  <c r="BT864" i="13"/>
  <c r="BW853" i="13"/>
  <c r="BV853" i="13" s="1"/>
  <c r="BT837" i="13"/>
  <c r="BT829" i="13"/>
  <c r="BX822" i="13"/>
  <c r="BX1150" i="13"/>
  <c r="BX1067" i="13"/>
  <c r="BT1027" i="13"/>
  <c r="BW1006" i="13"/>
  <c r="BV1006" i="13" s="1"/>
  <c r="BT983" i="13"/>
  <c r="BX969" i="13"/>
  <c r="BW954" i="13"/>
  <c r="BV954" i="13" s="1"/>
  <c r="BX886" i="13"/>
  <c r="BW876" i="13"/>
  <c r="BV876" i="13" s="1"/>
  <c r="BW863" i="13"/>
  <c r="BV863" i="13" s="1"/>
  <c r="BT846" i="13"/>
  <c r="BW836" i="13"/>
  <c r="BV836" i="13" s="1"/>
  <c r="BX820" i="13"/>
  <c r="BX1170" i="13"/>
  <c r="BW1149" i="13"/>
  <c r="BV1149" i="13" s="1"/>
  <c r="BW1127" i="13"/>
  <c r="BV1127" i="13" s="1"/>
  <c r="BT1089" i="13"/>
  <c r="BW1067" i="13"/>
  <c r="BV1067" i="13" s="1"/>
  <c r="BX1026" i="13"/>
  <c r="BX982" i="13"/>
  <c r="BW952" i="13"/>
  <c r="BV952" i="13" s="1"/>
  <c r="BT937" i="13"/>
  <c r="BX922" i="13"/>
  <c r="BX898" i="13"/>
  <c r="BW886" i="13"/>
  <c r="BV886" i="13" s="1"/>
  <c r="BT876" i="13"/>
  <c r="BT853" i="13"/>
  <c r="BW827" i="13"/>
  <c r="BV827" i="13" s="1"/>
  <c r="BW820" i="13"/>
  <c r="BV820" i="13" s="1"/>
  <c r="BT1146" i="13"/>
  <c r="BW1103" i="13"/>
  <c r="BV1103" i="13" s="1"/>
  <c r="BW1088" i="13"/>
  <c r="BV1088" i="13" s="1"/>
  <c r="BW1064" i="13"/>
  <c r="BV1064" i="13" s="1"/>
  <c r="BT1041" i="13"/>
  <c r="BT1019" i="13"/>
  <c r="BW1003" i="13"/>
  <c r="BV1003" i="13" s="1"/>
  <c r="BW963" i="13"/>
  <c r="BV963" i="13" s="1"/>
  <c r="BT952" i="13"/>
  <c r="BW936" i="13"/>
  <c r="BV936" i="13" s="1"/>
  <c r="BT884" i="13"/>
  <c r="BX871" i="13"/>
  <c r="BT862" i="13"/>
  <c r="BX842" i="13"/>
  <c r="BW1157" i="13"/>
  <c r="BV1157" i="13" s="1"/>
  <c r="BT1116" i="13"/>
  <c r="BT1076" i="13"/>
  <c r="BT1032" i="13"/>
  <c r="BT1014" i="13"/>
  <c r="BX990" i="13"/>
  <c r="BW971" i="13"/>
  <c r="BV971" i="13" s="1"/>
  <c r="BT956" i="13"/>
  <c r="BX944" i="13"/>
  <c r="BT1138" i="13"/>
  <c r="BW1104" i="13"/>
  <c r="BV1104" i="13" s="1"/>
  <c r="BT971" i="13"/>
  <c r="BW946" i="13"/>
  <c r="BV946" i="13" s="1"/>
  <c r="BX921" i="13"/>
  <c r="BX883" i="13"/>
  <c r="BT852" i="13"/>
  <c r="BW838" i="13"/>
  <c r="BV838" i="13" s="1"/>
  <c r="BT827" i="13"/>
  <c r="BX1137" i="13"/>
  <c r="BT1102" i="13"/>
  <c r="BX1075" i="13"/>
  <c r="BT1040" i="13"/>
  <c r="BW996" i="13"/>
  <c r="BV996" i="13" s="1"/>
  <c r="BW965" i="13"/>
  <c r="BV965" i="13" s="1"/>
  <c r="BW921" i="13"/>
  <c r="BV921" i="13" s="1"/>
  <c r="BW883" i="13"/>
  <c r="BV883" i="13" s="1"/>
  <c r="BX824" i="13"/>
  <c r="BW1137" i="13"/>
  <c r="BV1137" i="13" s="1"/>
  <c r="BX1101" i="13"/>
  <c r="BW942" i="13"/>
  <c r="BV942" i="13" s="1"/>
  <c r="BW920" i="13"/>
  <c r="BV920" i="13" s="1"/>
  <c r="BX848" i="13"/>
  <c r="BW837" i="13"/>
  <c r="BV837" i="13" s="1"/>
  <c r="BW824" i="13"/>
  <c r="BV824" i="13" s="1"/>
  <c r="BW1170" i="13"/>
  <c r="BV1170" i="13" s="1"/>
  <c r="BW1100" i="13"/>
  <c r="BV1100" i="13" s="1"/>
  <c r="BX1062" i="13"/>
  <c r="BX1031" i="13"/>
  <c r="BX993" i="13"/>
  <c r="BX936" i="13"/>
  <c r="BX919" i="13"/>
  <c r="BT863" i="13"/>
  <c r="BW848" i="13"/>
  <c r="BV848" i="13" s="1"/>
  <c r="BT1165" i="13"/>
  <c r="BT1137" i="13"/>
  <c r="BT1100" i="13"/>
  <c r="BW1061" i="13"/>
  <c r="BV1061" i="13" s="1"/>
  <c r="BW1026" i="13"/>
  <c r="BV1026" i="13" s="1"/>
  <c r="BT991" i="13"/>
  <c r="BT961" i="13"/>
  <c r="BW916" i="13"/>
  <c r="BV916" i="13" s="1"/>
  <c r="BT898" i="13"/>
  <c r="BT879" i="13"/>
  <c r="BW847" i="13"/>
  <c r="BV847" i="13" s="1"/>
  <c r="BX832" i="13"/>
  <c r="BT824" i="13"/>
  <c r="BT1124" i="13"/>
  <c r="BX1055" i="13"/>
  <c r="BX1007" i="13"/>
  <c r="BW914" i="13"/>
  <c r="BV914" i="13" s="1"/>
  <c r="BX884" i="13"/>
  <c r="BX856" i="13"/>
  <c r="BX1018" i="13"/>
  <c r="BW892" i="13"/>
  <c r="BV892" i="13" s="1"/>
  <c r="BW868" i="13"/>
  <c r="BV868" i="13" s="1"/>
  <c r="BT820" i="13"/>
  <c r="BW1121" i="13"/>
  <c r="BV1121" i="13" s="1"/>
  <c r="BW1055" i="13"/>
  <c r="BV1055" i="13" s="1"/>
  <c r="BX1003" i="13"/>
  <c r="BT912" i="13"/>
  <c r="BW878" i="13"/>
  <c r="BV878" i="13" s="1"/>
  <c r="BT832" i="13"/>
  <c r="BW1040" i="13"/>
  <c r="BV1040" i="13" s="1"/>
  <c r="BT869" i="13"/>
  <c r="BX929" i="13"/>
  <c r="BW990" i="13"/>
  <c r="BV990" i="13" s="1"/>
  <c r="BW852" i="13"/>
  <c r="BV852" i="13" s="1"/>
  <c r="BW1158" i="13"/>
  <c r="BV1158" i="13" s="1"/>
  <c r="BX930" i="13"/>
  <c r="BX1088" i="13"/>
  <c r="BT842" i="13"/>
  <c r="BT1053" i="13"/>
  <c r="BW982" i="13"/>
  <c r="BV982" i="13" s="1"/>
  <c r="BX946" i="13"/>
  <c r="BT908" i="13"/>
  <c r="BX872" i="13"/>
  <c r="BW846" i="13"/>
  <c r="BV846" i="13" s="1"/>
  <c r="BX1158" i="13"/>
  <c r="BX1040" i="13"/>
  <c r="BX977" i="13"/>
  <c r="BT931" i="13"/>
  <c r="BT843" i="13"/>
  <c r="BW823" i="13"/>
  <c r="BV823" i="13" s="1"/>
  <c r="BW1089" i="13"/>
  <c r="BV1089" i="13" s="1"/>
  <c r="BW977" i="13"/>
  <c r="BV977" i="13" s="1"/>
  <c r="BT893" i="13"/>
  <c r="BW842" i="13"/>
  <c r="BV842" i="13" s="1"/>
  <c r="BT972" i="13"/>
  <c r="BW1113" i="13"/>
  <c r="BV1113" i="13" s="1"/>
  <c r="BW1043" i="13"/>
  <c r="BV1043" i="13" s="1"/>
  <c r="BW980" i="13"/>
  <c r="BV980" i="13" s="1"/>
  <c r="BT936" i="13"/>
  <c r="BX906" i="13"/>
  <c r="BT871" i="13"/>
  <c r="BT1081" i="13"/>
  <c r="BX927" i="13"/>
  <c r="BX840" i="13"/>
  <c r="BW1079" i="13"/>
  <c r="BV1079" i="13" s="1"/>
  <c r="BW922" i="13"/>
  <c r="BV922" i="13" s="1"/>
  <c r="BW832" i="13"/>
  <c r="BV832" i="13" s="1"/>
  <c r="BW1076" i="13"/>
  <c r="BV1076" i="13" s="1"/>
  <c r="BW1018" i="13"/>
  <c r="BV1018" i="13" s="1"/>
  <c r="BT819" i="13"/>
  <c r="BT892" i="13"/>
  <c r="BX818" i="13"/>
  <c r="BX891" i="13"/>
  <c r="BX1015" i="13"/>
  <c r="BW891" i="13"/>
  <c r="BV891" i="13" s="1"/>
  <c r="BX1148" i="13"/>
  <c r="BX971" i="13"/>
  <c r="BT859" i="13"/>
  <c r="BT857" i="13"/>
  <c r="BX841" i="13"/>
  <c r="BX1145" i="13"/>
  <c r="BX960" i="13"/>
  <c r="BW1124" i="13"/>
  <c r="BV1124" i="13" s="1"/>
  <c r="BW955" i="13"/>
  <c r="BV955" i="13" s="1"/>
  <c r="BW960" i="13"/>
  <c r="BV960" i="13" s="1"/>
  <c r="BT928" i="13"/>
  <c r="AJ820" i="13"/>
  <c r="AI821" i="13" s="1"/>
  <c r="AH821" i="13" s="1"/>
  <c r="S826" i="13"/>
  <c r="R826" i="13" s="1"/>
  <c r="P826" i="13" s="1"/>
  <c r="Z821" i="13"/>
  <c r="BS816" i="13"/>
  <c r="BY816" i="13" s="1"/>
  <c r="BT811" i="13"/>
  <c r="U805" i="13" s="1"/>
  <c r="Z298" i="13"/>
  <c r="T825" i="13"/>
  <c r="U825" i="13" s="1"/>
  <c r="V804" i="13"/>
  <c r="J75" i="53" s="1"/>
  <c r="AE821" i="13" l="1"/>
  <c r="W821" i="13"/>
  <c r="W298" i="13"/>
  <c r="AI298" i="13"/>
  <c r="AH298" i="13" s="1"/>
  <c r="AK297" i="13"/>
  <c r="AK820" i="13"/>
  <c r="BY817" i="13"/>
  <c r="BY818" i="13" s="1"/>
  <c r="BY819" i="13" s="1"/>
  <c r="BY820" i="13" s="1"/>
  <c r="BY821" i="13" s="1"/>
  <c r="BY822" i="13" s="1"/>
  <c r="BY823" i="13" s="1"/>
  <c r="BY824" i="13" s="1"/>
  <c r="BY825" i="13" s="1"/>
  <c r="BY826" i="13" s="1"/>
  <c r="BY827" i="13" s="1"/>
  <c r="BY828" i="13" s="1"/>
  <c r="BY829" i="13" s="1"/>
  <c r="BY830" i="13" s="1"/>
  <c r="BY831" i="13" s="1"/>
  <c r="BY832" i="13" s="1"/>
  <c r="BY833" i="13" s="1"/>
  <c r="BY834" i="13" s="1"/>
  <c r="BY835" i="13" s="1"/>
  <c r="BY836" i="13" s="1"/>
  <c r="BY837" i="13" s="1"/>
  <c r="BY838" i="13" s="1"/>
  <c r="BY839" i="13" s="1"/>
  <c r="BY840" i="13" s="1"/>
  <c r="BY841" i="13" s="1"/>
  <c r="BY842" i="13" s="1"/>
  <c r="BY843" i="13" s="1"/>
  <c r="BY844" i="13" s="1"/>
  <c r="BY845" i="13" s="1"/>
  <c r="BY846" i="13" s="1"/>
  <c r="BY847" i="13" s="1"/>
  <c r="BY848" i="13" s="1"/>
  <c r="BY849" i="13" s="1"/>
  <c r="BY850" i="13" s="1"/>
  <c r="BY851" i="13" s="1"/>
  <c r="BY852" i="13" s="1"/>
  <c r="BY853" i="13" s="1"/>
  <c r="BY854" i="13" s="1"/>
  <c r="BY855" i="13" s="1"/>
  <c r="BY856" i="13" s="1"/>
  <c r="BY857" i="13" s="1"/>
  <c r="BY858" i="13" s="1"/>
  <c r="BY859" i="13" s="1"/>
  <c r="BY860" i="13" s="1"/>
  <c r="BY861" i="13" s="1"/>
  <c r="BY862" i="13" s="1"/>
  <c r="BY863" i="13" s="1"/>
  <c r="BY864" i="13" s="1"/>
  <c r="BY865" i="13" s="1"/>
  <c r="BY866" i="13" s="1"/>
  <c r="BY867" i="13" s="1"/>
  <c r="BY868" i="13" s="1"/>
  <c r="BY869" i="13" s="1"/>
  <c r="BY870" i="13" s="1"/>
  <c r="BY871" i="13" s="1"/>
  <c r="BY872" i="13" s="1"/>
  <c r="BY873" i="13" s="1"/>
  <c r="BY874" i="13" s="1"/>
  <c r="BY875" i="13" s="1"/>
  <c r="BY876" i="13" s="1"/>
  <c r="BY877" i="13" s="1"/>
  <c r="BY878" i="13" s="1"/>
  <c r="BY879" i="13" s="1"/>
  <c r="BY880" i="13" s="1"/>
  <c r="BY881" i="13" s="1"/>
  <c r="BY882" i="13" s="1"/>
  <c r="BY883" i="13" s="1"/>
  <c r="BY884" i="13" s="1"/>
  <c r="BY885" i="13" s="1"/>
  <c r="BY886" i="13" s="1"/>
  <c r="BY887" i="13" s="1"/>
  <c r="BY888" i="13" s="1"/>
  <c r="BY889" i="13" s="1"/>
  <c r="BY890" i="13" s="1"/>
  <c r="BY891" i="13" s="1"/>
  <c r="BY892" i="13" s="1"/>
  <c r="BY893" i="13" s="1"/>
  <c r="BY894" i="13" s="1"/>
  <c r="BY895" i="13" s="1"/>
  <c r="BY896" i="13" s="1"/>
  <c r="BY897" i="13" s="1"/>
  <c r="BY898" i="13" s="1"/>
  <c r="BY899" i="13" s="1"/>
  <c r="BY900" i="13" s="1"/>
  <c r="BY901" i="13" s="1"/>
  <c r="BY902" i="13" s="1"/>
  <c r="BY903" i="13" s="1"/>
  <c r="BY904" i="13" s="1"/>
  <c r="BY905" i="13" s="1"/>
  <c r="BY906" i="13" s="1"/>
  <c r="BY907" i="13" s="1"/>
  <c r="BY908" i="13" s="1"/>
  <c r="BY909" i="13" s="1"/>
  <c r="BY910" i="13" s="1"/>
  <c r="BY911" i="13" s="1"/>
  <c r="BY912" i="13" s="1"/>
  <c r="BY913" i="13" s="1"/>
  <c r="BY914" i="13" s="1"/>
  <c r="BY915" i="13" s="1"/>
  <c r="BY916" i="13" s="1"/>
  <c r="BY917" i="13" s="1"/>
  <c r="BY918" i="13" s="1"/>
  <c r="BY919" i="13" s="1"/>
  <c r="BY920" i="13" s="1"/>
  <c r="BY921" i="13" s="1"/>
  <c r="BY922" i="13" s="1"/>
  <c r="BY923" i="13" s="1"/>
  <c r="BY924" i="13" s="1"/>
  <c r="BY925" i="13" s="1"/>
  <c r="BY926" i="13" s="1"/>
  <c r="BY927" i="13" s="1"/>
  <c r="BY928" i="13" s="1"/>
  <c r="BY929" i="13" s="1"/>
  <c r="BY930" i="13" s="1"/>
  <c r="BY931" i="13" s="1"/>
  <c r="BY932" i="13" s="1"/>
  <c r="BY933" i="13" s="1"/>
  <c r="BY934" i="13" s="1"/>
  <c r="BY935" i="13" s="1"/>
  <c r="BY936" i="13" s="1"/>
  <c r="BY937" i="13" s="1"/>
  <c r="BY938" i="13" s="1"/>
  <c r="BY939" i="13" s="1"/>
  <c r="BY940" i="13" s="1"/>
  <c r="BY941" i="13" s="1"/>
  <c r="BY942" i="13" s="1"/>
  <c r="BY943" i="13" s="1"/>
  <c r="BY944" i="13" s="1"/>
  <c r="BY945" i="13" s="1"/>
  <c r="BY946" i="13" s="1"/>
  <c r="BY947" i="13" s="1"/>
  <c r="BY948" i="13" s="1"/>
  <c r="BY949" i="13" s="1"/>
  <c r="BY950" i="13" s="1"/>
  <c r="BY951" i="13" s="1"/>
  <c r="BY952" i="13" s="1"/>
  <c r="BY953" i="13" s="1"/>
  <c r="BY954" i="13" s="1"/>
  <c r="BY955" i="13" s="1"/>
  <c r="BY956" i="13" s="1"/>
  <c r="BY957" i="13" s="1"/>
  <c r="BY958" i="13" s="1"/>
  <c r="BY959" i="13" s="1"/>
  <c r="BY960" i="13" s="1"/>
  <c r="BY961" i="13" s="1"/>
  <c r="BY962" i="13" s="1"/>
  <c r="BY963" i="13" s="1"/>
  <c r="BY964" i="13" s="1"/>
  <c r="BY965" i="13" s="1"/>
  <c r="BY966" i="13" s="1"/>
  <c r="BY967" i="13" s="1"/>
  <c r="BY968" i="13" s="1"/>
  <c r="BY969" i="13" s="1"/>
  <c r="BY970" i="13" s="1"/>
  <c r="BY971" i="13" s="1"/>
  <c r="BY972" i="13" s="1"/>
  <c r="BY973" i="13" s="1"/>
  <c r="BY974" i="13" s="1"/>
  <c r="BY975" i="13" s="1"/>
  <c r="BY976" i="13" s="1"/>
  <c r="BY977" i="13" s="1"/>
  <c r="BY978" i="13" s="1"/>
  <c r="BY979" i="13" s="1"/>
  <c r="BY980" i="13" s="1"/>
  <c r="BY981" i="13" s="1"/>
  <c r="BY982" i="13" s="1"/>
  <c r="BY983" i="13" s="1"/>
  <c r="BY984" i="13" s="1"/>
  <c r="BY985" i="13" s="1"/>
  <c r="BY986" i="13" s="1"/>
  <c r="BY987" i="13" s="1"/>
  <c r="BY988" i="13" s="1"/>
  <c r="BY989" i="13" s="1"/>
  <c r="BY990" i="13" s="1"/>
  <c r="BY991" i="13" s="1"/>
  <c r="BY992" i="13" s="1"/>
  <c r="BY993" i="13" s="1"/>
  <c r="BY994" i="13" s="1"/>
  <c r="BY995" i="13" s="1"/>
  <c r="BY996" i="13" s="1"/>
  <c r="BY997" i="13" s="1"/>
  <c r="BY998" i="13" s="1"/>
  <c r="BY999" i="13" s="1"/>
  <c r="BY1000" i="13" s="1"/>
  <c r="BY1001" i="13" s="1"/>
  <c r="BY1002" i="13" s="1"/>
  <c r="BY1003" i="13" s="1"/>
  <c r="BY1004" i="13" s="1"/>
  <c r="BY1005" i="13" s="1"/>
  <c r="BY1006" i="13" s="1"/>
  <c r="BY1007" i="13" s="1"/>
  <c r="BY1008" i="13" s="1"/>
  <c r="BY1009" i="13" s="1"/>
  <c r="BY1010" i="13" s="1"/>
  <c r="BY1011" i="13" s="1"/>
  <c r="BY1012" i="13" s="1"/>
  <c r="BY1013" i="13" s="1"/>
  <c r="BY1014" i="13" s="1"/>
  <c r="BY1015" i="13" s="1"/>
  <c r="BY1016" i="13" s="1"/>
  <c r="BY1017" i="13" s="1"/>
  <c r="BY1018" i="13" s="1"/>
  <c r="BY1019" i="13" s="1"/>
  <c r="BY1020" i="13" s="1"/>
  <c r="BY1021" i="13" s="1"/>
  <c r="BY1022" i="13" s="1"/>
  <c r="BY1023" i="13" s="1"/>
  <c r="BY1024" i="13" s="1"/>
  <c r="BY1025" i="13" s="1"/>
  <c r="BY1026" i="13" s="1"/>
  <c r="BY1027" i="13" s="1"/>
  <c r="BY1028" i="13" s="1"/>
  <c r="BY1029" i="13" s="1"/>
  <c r="BY1030" i="13" s="1"/>
  <c r="BY1031" i="13" s="1"/>
  <c r="BY1032" i="13" s="1"/>
  <c r="BY1033" i="13" s="1"/>
  <c r="BY1034" i="13" s="1"/>
  <c r="BY1035" i="13" s="1"/>
  <c r="BY1036" i="13" s="1"/>
  <c r="BY1037" i="13" s="1"/>
  <c r="BY1038" i="13" s="1"/>
  <c r="BY1039" i="13" s="1"/>
  <c r="BY1040" i="13" s="1"/>
  <c r="BY1041" i="13" s="1"/>
  <c r="BY1042" i="13" s="1"/>
  <c r="BY1043" i="13" s="1"/>
  <c r="BY1044" i="13" s="1"/>
  <c r="BY1045" i="13" s="1"/>
  <c r="BY1046" i="13" s="1"/>
  <c r="BY1047" i="13" s="1"/>
  <c r="BY1048" i="13" s="1"/>
  <c r="BY1049" i="13" s="1"/>
  <c r="BY1050" i="13" s="1"/>
  <c r="BY1051" i="13" s="1"/>
  <c r="BY1052" i="13" s="1"/>
  <c r="BY1053" i="13" s="1"/>
  <c r="BY1054" i="13" s="1"/>
  <c r="BY1055" i="13" s="1"/>
  <c r="BY1056" i="13" s="1"/>
  <c r="BY1057" i="13" s="1"/>
  <c r="BY1058" i="13" s="1"/>
  <c r="BY1059" i="13" s="1"/>
  <c r="BY1060" i="13" s="1"/>
  <c r="BY1061" i="13" s="1"/>
  <c r="BY1062" i="13" s="1"/>
  <c r="BY1063" i="13" s="1"/>
  <c r="BY1064" i="13" s="1"/>
  <c r="BY1065" i="13" s="1"/>
  <c r="BY1066" i="13" s="1"/>
  <c r="BY1067" i="13" s="1"/>
  <c r="BY1068" i="13" s="1"/>
  <c r="BY1069" i="13" s="1"/>
  <c r="BY1070" i="13" s="1"/>
  <c r="BY1071" i="13" s="1"/>
  <c r="BY1072" i="13" s="1"/>
  <c r="BY1073" i="13" s="1"/>
  <c r="BY1074" i="13" s="1"/>
  <c r="BY1075" i="13" s="1"/>
  <c r="BY1076" i="13" s="1"/>
  <c r="BY1077" i="13" s="1"/>
  <c r="BY1078" i="13" s="1"/>
  <c r="BY1079" i="13" s="1"/>
  <c r="BY1080" i="13" s="1"/>
  <c r="BY1081" i="13" s="1"/>
  <c r="BY1082" i="13" s="1"/>
  <c r="BY1083" i="13" s="1"/>
  <c r="BY1084" i="13" s="1"/>
  <c r="BY1085" i="13" s="1"/>
  <c r="BY1086" i="13" s="1"/>
  <c r="BY1087" i="13" s="1"/>
  <c r="BY1088" i="13" s="1"/>
  <c r="BY1089" i="13" s="1"/>
  <c r="BY1090" i="13" s="1"/>
  <c r="BY1091" i="13" s="1"/>
  <c r="BY1092" i="13" s="1"/>
  <c r="BY1093" i="13" s="1"/>
  <c r="BY1094" i="13" s="1"/>
  <c r="BY1095" i="13" s="1"/>
  <c r="BY1096" i="13" s="1"/>
  <c r="BY1097" i="13" s="1"/>
  <c r="BY1098" i="13" s="1"/>
  <c r="BY1099" i="13" s="1"/>
  <c r="BY1100" i="13" s="1"/>
  <c r="BY1101" i="13" s="1"/>
  <c r="BY1102" i="13" s="1"/>
  <c r="BY1103" i="13" s="1"/>
  <c r="BY1104" i="13" s="1"/>
  <c r="BY1105" i="13" s="1"/>
  <c r="BY1106" i="13" s="1"/>
  <c r="BY1107" i="13" s="1"/>
  <c r="BY1108" i="13" s="1"/>
  <c r="BY1109" i="13" s="1"/>
  <c r="BY1110" i="13" s="1"/>
  <c r="BY1111" i="13" s="1"/>
  <c r="BY1112" i="13" s="1"/>
  <c r="BY1113" i="13" s="1"/>
  <c r="BY1114" i="13" s="1"/>
  <c r="BY1115" i="13" s="1"/>
  <c r="BY1116" i="13" s="1"/>
  <c r="BY1117" i="13" s="1"/>
  <c r="BY1118" i="13" s="1"/>
  <c r="BY1119" i="13" s="1"/>
  <c r="BY1120" i="13" s="1"/>
  <c r="BY1121" i="13" s="1"/>
  <c r="BY1122" i="13" s="1"/>
  <c r="BY1123" i="13" s="1"/>
  <c r="BY1124" i="13" s="1"/>
  <c r="BY1125" i="13" s="1"/>
  <c r="BY1126" i="13" s="1"/>
  <c r="BY1127" i="13" s="1"/>
  <c r="BY1128" i="13" s="1"/>
  <c r="BY1129" i="13" s="1"/>
  <c r="BY1130" i="13" s="1"/>
  <c r="BY1131" i="13" s="1"/>
  <c r="BY1132" i="13" s="1"/>
  <c r="BY1133" i="13" s="1"/>
  <c r="BY1134" i="13" s="1"/>
  <c r="BY1135" i="13" s="1"/>
  <c r="BY1136" i="13" s="1"/>
  <c r="BY1137" i="13" s="1"/>
  <c r="BY1138" i="13" s="1"/>
  <c r="BY1139" i="13" s="1"/>
  <c r="BY1140" i="13" s="1"/>
  <c r="BY1141" i="13" s="1"/>
  <c r="BY1142" i="13" s="1"/>
  <c r="BY1143" i="13" s="1"/>
  <c r="BY1144" i="13" s="1"/>
  <c r="BY1145" i="13" s="1"/>
  <c r="BY1146" i="13" s="1"/>
  <c r="BY1147" i="13" s="1"/>
  <c r="BY1148" i="13" s="1"/>
  <c r="BY1149" i="13" s="1"/>
  <c r="BY1150" i="13" s="1"/>
  <c r="BY1151" i="13" s="1"/>
  <c r="BY1152" i="13" s="1"/>
  <c r="BY1153" i="13" s="1"/>
  <c r="BY1154" i="13" s="1"/>
  <c r="BY1155" i="13" s="1"/>
  <c r="BY1156" i="13" s="1"/>
  <c r="BY1157" i="13" s="1"/>
  <c r="BY1158" i="13" s="1"/>
  <c r="BY1159" i="13" s="1"/>
  <c r="BY1160" i="13" s="1"/>
  <c r="BY1161" i="13" s="1"/>
  <c r="BY1162" i="13" s="1"/>
  <c r="BY1163" i="13" s="1"/>
  <c r="BY1164" i="13" s="1"/>
  <c r="BY1165" i="13" s="1"/>
  <c r="BY1166" i="13" s="1"/>
  <c r="BY1167" i="13" s="1"/>
  <c r="BY1168" i="13" s="1"/>
  <c r="BY1169" i="13" s="1"/>
  <c r="BY1170" i="13" s="1"/>
  <c r="BY1171" i="13" s="1"/>
  <c r="Q826" i="13"/>
  <c r="I76" i="53"/>
  <c r="F62" i="53" s="1"/>
  <c r="AE298" i="13" l="1"/>
  <c r="X821" i="13"/>
  <c r="Y821" i="13" s="1"/>
  <c r="X298" i="13"/>
  <c r="Y298" i="13" s="1"/>
  <c r="S827" i="13"/>
  <c r="V805" i="13"/>
  <c r="J76" i="53" s="1"/>
  <c r="H76" i="53"/>
  <c r="AB821" i="13" l="1"/>
  <c r="AB298" i="13"/>
  <c r="AC298" i="13" s="1"/>
  <c r="AF298" i="13"/>
  <c r="AG298" i="13" s="1"/>
  <c r="R827" i="13"/>
  <c r="P827" i="13" s="1"/>
  <c r="T826" i="13"/>
  <c r="U826" i="13" s="1"/>
  <c r="AA822" i="13" l="1"/>
  <c r="AC821" i="13"/>
  <c r="AF821" i="13" s="1"/>
  <c r="AG821" i="13" s="1"/>
  <c r="AJ298" i="13"/>
  <c r="AA299" i="13"/>
  <c r="Z299" i="13" s="1"/>
  <c r="Z822" i="13"/>
  <c r="Q827" i="13"/>
  <c r="AJ821" i="13" l="1"/>
  <c r="W822" i="13"/>
  <c r="W299" i="13"/>
  <c r="Y299" i="13" s="1"/>
  <c r="X299" i="13"/>
  <c r="AI299" i="13"/>
  <c r="AH299" i="13" s="1"/>
  <c r="AK298" i="13"/>
  <c r="S828" i="13"/>
  <c r="R828" i="13" s="1"/>
  <c r="P828" i="13" s="1"/>
  <c r="T827" i="13"/>
  <c r="U827" i="13" s="1"/>
  <c r="AI822" i="13" l="1"/>
  <c r="AH822" i="13" s="1"/>
  <c r="AK821" i="13"/>
  <c r="AE299" i="13"/>
  <c r="X822" i="13"/>
  <c r="Y822" i="13" s="1"/>
  <c r="AB822" i="13" s="1"/>
  <c r="AB299" i="13"/>
  <c r="AC299" i="13" s="1"/>
  <c r="Q828" i="13"/>
  <c r="AE822" i="13" l="1"/>
  <c r="AA300" i="13"/>
  <c r="Z300" i="13" s="1"/>
  <c r="AF299" i="13"/>
  <c r="AG299" i="13" s="1"/>
  <c r="S829" i="13"/>
  <c r="R829" i="13" s="1"/>
  <c r="P829" i="13" s="1"/>
  <c r="AA823" i="13"/>
  <c r="AC822" i="13"/>
  <c r="T828" i="13"/>
  <c r="U828" i="13" s="1"/>
  <c r="W300" i="13" l="1"/>
  <c r="AF822" i="13"/>
  <c r="AG822" i="13" s="1"/>
  <c r="AJ299" i="13"/>
  <c r="AI300" i="13" s="1"/>
  <c r="AH300" i="13" s="1"/>
  <c r="Q829" i="13"/>
  <c r="Z823" i="13"/>
  <c r="AJ822" i="13" l="1"/>
  <c r="W823" i="13"/>
  <c r="AE300" i="13"/>
  <c r="AG300" i="13" s="1"/>
  <c r="AK299" i="13"/>
  <c r="AF300" i="13"/>
  <c r="X300" i="13"/>
  <c r="Y300" i="13" s="1"/>
  <c r="T829" i="13"/>
  <c r="U829" i="13" s="1"/>
  <c r="S830" i="13"/>
  <c r="R830" i="13" s="1"/>
  <c r="P830" i="13" s="1"/>
  <c r="AI823" i="13" l="1"/>
  <c r="AH823" i="13" s="1"/>
  <c r="AK822" i="13"/>
  <c r="X823" i="13"/>
  <c r="Y823" i="13" s="1"/>
  <c r="AB300" i="13"/>
  <c r="AC300" i="13" s="1"/>
  <c r="Q830" i="13"/>
  <c r="AJ300" i="13" l="1"/>
  <c r="AE823" i="13"/>
  <c r="AB823" i="13"/>
  <c r="AA824" i="13" s="1"/>
  <c r="AA301" i="13"/>
  <c r="Z301" i="13" s="1"/>
  <c r="S831" i="13"/>
  <c r="R831" i="13" s="1"/>
  <c r="P831" i="13" s="1"/>
  <c r="T830" i="13"/>
  <c r="U830" i="13" s="1"/>
  <c r="AI301" i="13" l="1"/>
  <c r="AH301" i="13" s="1"/>
  <c r="AK300" i="13"/>
  <c r="AE301" i="13"/>
  <c r="W301" i="13"/>
  <c r="AC823" i="13"/>
  <c r="Q831" i="13"/>
  <c r="Z824" i="13"/>
  <c r="W824" i="13" l="1"/>
  <c r="AF823" i="13"/>
  <c r="AG823" i="13" s="1"/>
  <c r="AF301" i="13"/>
  <c r="AG301" i="13" s="1"/>
  <c r="X301" i="13"/>
  <c r="Y301" i="13" s="1"/>
  <c r="S832" i="13"/>
  <c r="R832" i="13" s="1"/>
  <c r="P832" i="13" s="1"/>
  <c r="T831" i="13"/>
  <c r="U831" i="13" s="1"/>
  <c r="AJ823" i="13" l="1"/>
  <c r="X824" i="13"/>
  <c r="Y824" i="13" s="1"/>
  <c r="AB301" i="13"/>
  <c r="AC301" i="13" s="1"/>
  <c r="Q832" i="13"/>
  <c r="AJ301" i="13" l="1"/>
  <c r="AI824" i="13"/>
  <c r="AH824" i="13" s="1"/>
  <c r="AK823" i="13"/>
  <c r="AB824" i="13"/>
  <c r="AA302" i="13"/>
  <c r="Z302" i="13" s="1"/>
  <c r="S833" i="13"/>
  <c r="AE824" i="13" l="1"/>
  <c r="AG824" i="13" s="1"/>
  <c r="AA825" i="13"/>
  <c r="AC824" i="13"/>
  <c r="AF824" i="13" s="1"/>
  <c r="W302" i="13"/>
  <c r="Y302" i="13" s="1"/>
  <c r="X302" i="13"/>
  <c r="AI302" i="13"/>
  <c r="AH302" i="13" s="1"/>
  <c r="AK301" i="13"/>
  <c r="Z825" i="13"/>
  <c r="T832" i="13"/>
  <c r="U832" i="13" s="1"/>
  <c r="R833" i="13"/>
  <c r="P833" i="13" s="1"/>
  <c r="AJ824" i="13" l="1"/>
  <c r="W825" i="13"/>
  <c r="AE302" i="13"/>
  <c r="AB302" i="13"/>
  <c r="AC302" i="13" s="1"/>
  <c r="Q833" i="13"/>
  <c r="AI825" i="13" l="1"/>
  <c r="AH825" i="13" s="1"/>
  <c r="AK824" i="13"/>
  <c r="X825" i="13"/>
  <c r="Y825" i="13" s="1"/>
  <c r="AB825" i="13" s="1"/>
  <c r="AA303" i="13"/>
  <c r="Z303" i="13" s="1"/>
  <c r="AF302" i="13"/>
  <c r="AG302" i="13" s="1"/>
  <c r="S834" i="13"/>
  <c r="T833" i="13"/>
  <c r="U833" i="13" s="1"/>
  <c r="AE825" i="13" l="1"/>
  <c r="W303" i="13"/>
  <c r="Y303" i="13" s="1"/>
  <c r="AJ302" i="13"/>
  <c r="AK302" i="13" s="1"/>
  <c r="X303" i="13"/>
  <c r="AA826" i="13"/>
  <c r="AC825" i="13"/>
  <c r="R834" i="13"/>
  <c r="P834" i="13" s="1"/>
  <c r="AF825" i="13" l="1"/>
  <c r="AG825" i="13" s="1"/>
  <c r="AI303" i="13"/>
  <c r="AH303" i="13" s="1"/>
  <c r="AB303" i="13"/>
  <c r="AC303" i="13" s="1"/>
  <c r="Z826" i="13"/>
  <c r="Q834" i="13"/>
  <c r="AJ825" i="13" l="1"/>
  <c r="W826" i="13"/>
  <c r="AE303" i="13"/>
  <c r="AG303" i="13" s="1"/>
  <c r="AF303" i="13"/>
  <c r="AA304" i="13"/>
  <c r="S835" i="13"/>
  <c r="R835" i="13" s="1"/>
  <c r="P835" i="13" s="1"/>
  <c r="Z304" i="13"/>
  <c r="T834" i="13"/>
  <c r="U834" i="13" s="1"/>
  <c r="AI826" i="13" l="1"/>
  <c r="AH826" i="13" s="1"/>
  <c r="AK825" i="13"/>
  <c r="W304" i="13"/>
  <c r="AJ303" i="13"/>
  <c r="AI304" i="13" s="1"/>
  <c r="AH304" i="13" s="1"/>
  <c r="X826" i="13"/>
  <c r="Y826" i="13" s="1"/>
  <c r="Q835" i="13"/>
  <c r="AE826" i="13" l="1"/>
  <c r="AB826" i="13"/>
  <c r="AE304" i="13"/>
  <c r="AK303" i="13"/>
  <c r="X304" i="13"/>
  <c r="Y304" i="13" s="1"/>
  <c r="S836" i="13"/>
  <c r="R836" i="13" s="1"/>
  <c r="P836" i="13" s="1"/>
  <c r="T835" i="13"/>
  <c r="U835" i="13" s="1"/>
  <c r="AC826" i="13" l="1"/>
  <c r="AA827" i="13"/>
  <c r="Z827" i="13" s="1"/>
  <c r="AF826" i="13"/>
  <c r="AG826" i="13" s="1"/>
  <c r="AB304" i="13"/>
  <c r="AC304" i="13" s="1"/>
  <c r="AF304" i="13"/>
  <c r="AG304" i="13" s="1"/>
  <c r="Q836" i="13"/>
  <c r="AJ826" i="13" l="1"/>
  <c r="W827" i="13"/>
  <c r="AA305" i="13"/>
  <c r="Z305" i="13" s="1"/>
  <c r="AJ304" i="13"/>
  <c r="S837" i="13"/>
  <c r="R837" i="13" s="1"/>
  <c r="P837" i="13" s="1"/>
  <c r="T836" i="13"/>
  <c r="U836" i="13" s="1"/>
  <c r="AI827" i="13" l="1"/>
  <c r="AH827" i="13" s="1"/>
  <c r="AK826" i="13"/>
  <c r="W305" i="13"/>
  <c r="X827" i="13"/>
  <c r="Y827" i="13" s="1"/>
  <c r="AI305" i="13"/>
  <c r="AH305" i="13" s="1"/>
  <c r="AK304" i="13"/>
  <c r="Q837" i="13"/>
  <c r="AE827" i="13" l="1"/>
  <c r="AB827" i="13"/>
  <c r="AE305" i="13"/>
  <c r="X305" i="13"/>
  <c r="Y305" i="13" s="1"/>
  <c r="S838" i="13"/>
  <c r="R838" i="13" s="1"/>
  <c r="P838" i="13" s="1"/>
  <c r="T837" i="13"/>
  <c r="U837" i="13" s="1"/>
  <c r="AA828" i="13" l="1"/>
  <c r="AC827" i="13"/>
  <c r="AF827" i="13" s="1"/>
  <c r="AG827" i="13" s="1"/>
  <c r="AB305" i="13"/>
  <c r="AC305" i="13" s="1"/>
  <c r="AF305" i="13"/>
  <c r="AG305" i="13" s="1"/>
  <c r="Q838" i="13"/>
  <c r="Z828" i="13"/>
  <c r="AJ827" i="13" l="1"/>
  <c r="W828" i="13"/>
  <c r="AA306" i="13"/>
  <c r="Z306" i="13" s="1"/>
  <c r="AJ305" i="13"/>
  <c r="T838" i="13"/>
  <c r="U838" i="13" s="1"/>
  <c r="S839" i="13"/>
  <c r="R839" i="13" s="1"/>
  <c r="P839" i="13" s="1"/>
  <c r="AI828" i="13" l="1"/>
  <c r="AH828" i="13" s="1"/>
  <c r="AK827" i="13"/>
  <c r="W306" i="13"/>
  <c r="X828" i="13"/>
  <c r="Y828" i="13" s="1"/>
  <c r="AK305" i="13"/>
  <c r="AI306" i="13"/>
  <c r="AH306" i="13" s="1"/>
  <c r="Q839" i="13"/>
  <c r="S840" i="13" s="1"/>
  <c r="R840" i="13" s="1"/>
  <c r="P840" i="13" s="1"/>
  <c r="AE828" i="13" l="1"/>
  <c r="AE306" i="13"/>
  <c r="AB828" i="13"/>
  <c r="AA829" i="13" s="1"/>
  <c r="T839" i="13"/>
  <c r="U839" i="13" s="1"/>
  <c r="X306" i="13"/>
  <c r="Y306" i="13" s="1"/>
  <c r="Q840" i="13"/>
  <c r="AC828" i="13" l="1"/>
  <c r="AB306" i="13"/>
  <c r="AC306" i="13" s="1"/>
  <c r="AF306" i="13"/>
  <c r="AG306" i="13" s="1"/>
  <c r="S841" i="13"/>
  <c r="R841" i="13" s="1"/>
  <c r="P841" i="13" s="1"/>
  <c r="T840" i="13"/>
  <c r="U840" i="13" s="1"/>
  <c r="Z829" i="13"/>
  <c r="W829" i="13" l="1"/>
  <c r="AF828" i="13"/>
  <c r="AG828" i="13" s="1"/>
  <c r="AA307" i="13"/>
  <c r="Z307" i="13" s="1"/>
  <c r="AJ306" i="13"/>
  <c r="Q841" i="13"/>
  <c r="AJ828" i="13" l="1"/>
  <c r="W307" i="13"/>
  <c r="Y307" i="13" s="1"/>
  <c r="X829" i="13"/>
  <c r="Y829" i="13" s="1"/>
  <c r="X307" i="13"/>
  <c r="AI307" i="13"/>
  <c r="AH307" i="13" s="1"/>
  <c r="AK306" i="13"/>
  <c r="S842" i="13"/>
  <c r="T841" i="13"/>
  <c r="U841" i="13" s="1"/>
  <c r="AI829" i="13" l="1"/>
  <c r="AH829" i="13" s="1"/>
  <c r="AK828" i="13"/>
  <c r="AB829" i="13"/>
  <c r="AA830" i="13" s="1"/>
  <c r="AE307" i="13"/>
  <c r="AB307" i="13"/>
  <c r="AC307" i="13" s="1"/>
  <c r="R842" i="13"/>
  <c r="P842" i="13" s="1"/>
  <c r="AC829" i="13" l="1"/>
  <c r="AE829" i="13"/>
  <c r="AF829" i="13" s="1"/>
  <c r="AF307" i="13"/>
  <c r="AG307" i="13" s="1"/>
  <c r="Z830" i="13"/>
  <c r="AA308" i="13"/>
  <c r="Z308" i="13" s="1"/>
  <c r="Q842" i="13"/>
  <c r="AG829" i="13" l="1"/>
  <c r="AJ829" i="13" s="1"/>
  <c r="W830" i="13"/>
  <c r="W308" i="13"/>
  <c r="AJ307" i="13"/>
  <c r="AI308" i="13" s="1"/>
  <c r="AH308" i="13" s="1"/>
  <c r="S843" i="13"/>
  <c r="T842" i="13"/>
  <c r="U842" i="13" s="1"/>
  <c r="AI830" i="13" l="1"/>
  <c r="AH830" i="13" s="1"/>
  <c r="AK829" i="13"/>
  <c r="AE308" i="13"/>
  <c r="AG308" i="13" s="1"/>
  <c r="X830" i="13"/>
  <c r="Y830" i="13" s="1"/>
  <c r="AK307" i="13"/>
  <c r="AF308" i="13"/>
  <c r="X308" i="13"/>
  <c r="Y308" i="13" s="1"/>
  <c r="R843" i="13"/>
  <c r="P843" i="13" s="1"/>
  <c r="AE830" i="13" l="1"/>
  <c r="AB830" i="13"/>
  <c r="AA831" i="13" s="1"/>
  <c r="AB308" i="13"/>
  <c r="AC308" i="13" s="1"/>
  <c r="AC830" i="13"/>
  <c r="Q843" i="13"/>
  <c r="AJ308" i="13" l="1"/>
  <c r="AF830" i="13"/>
  <c r="AG830" i="13" s="1"/>
  <c r="AA309" i="13"/>
  <c r="Z309" i="13" s="1"/>
  <c r="Z831" i="13"/>
  <c r="S844" i="13"/>
  <c r="T843" i="13"/>
  <c r="U843" i="13" s="1"/>
  <c r="AJ830" i="13" l="1"/>
  <c r="AI831" i="13" s="1"/>
  <c r="AH831" i="13" s="1"/>
  <c r="AE831" i="13"/>
  <c r="W831" i="13"/>
  <c r="W309" i="13"/>
  <c r="Y309" i="13" s="1"/>
  <c r="X309" i="13"/>
  <c r="AI309" i="13"/>
  <c r="AH309" i="13" s="1"/>
  <c r="AK308" i="13"/>
  <c r="AK830" i="13"/>
  <c r="R844" i="13"/>
  <c r="P844" i="13" s="1"/>
  <c r="AE309" i="13" l="1"/>
  <c r="AB309" i="13"/>
  <c r="AA310" i="13" s="1"/>
  <c r="Z310" i="13" s="1"/>
  <c r="X831" i="13"/>
  <c r="Y831" i="13" s="1"/>
  <c r="Q844" i="13"/>
  <c r="AB831" i="13" l="1"/>
  <c r="W310" i="13"/>
  <c r="AC309" i="13"/>
  <c r="AF309" i="13"/>
  <c r="AG309" i="13" s="1"/>
  <c r="AF831" i="13"/>
  <c r="AG831" i="13" s="1"/>
  <c r="S845" i="13"/>
  <c r="R845" i="13" s="1"/>
  <c r="P845" i="13" s="1"/>
  <c r="T844" i="13"/>
  <c r="U844" i="13" s="1"/>
  <c r="AA832" i="13" l="1"/>
  <c r="AC831" i="13"/>
  <c r="AJ831" i="13" s="1"/>
  <c r="AI832" i="13" s="1"/>
  <c r="AH832" i="13" s="1"/>
  <c r="AJ309" i="13"/>
  <c r="AI310" i="13" s="1"/>
  <c r="AH310" i="13" s="1"/>
  <c r="X310" i="13"/>
  <c r="Y310" i="13" s="1"/>
  <c r="Z832" i="13"/>
  <c r="Q845" i="13"/>
  <c r="AE832" i="13" l="1"/>
  <c r="W832" i="13"/>
  <c r="AE310" i="13"/>
  <c r="AG310" i="13" s="1"/>
  <c r="AK309" i="13"/>
  <c r="AB310" i="13"/>
  <c r="AC310" i="13" s="1"/>
  <c r="AF310" i="13"/>
  <c r="S846" i="13"/>
  <c r="R846" i="13" s="1"/>
  <c r="P846" i="13" s="1"/>
  <c r="AK831" i="13"/>
  <c r="T845" i="13"/>
  <c r="U845" i="13" s="1"/>
  <c r="AA311" i="13" l="1"/>
  <c r="Z311" i="13" s="1"/>
  <c r="AJ310" i="13"/>
  <c r="AI311" i="13" s="1"/>
  <c r="AH311" i="13" s="1"/>
  <c r="X832" i="13"/>
  <c r="Y832" i="13" s="1"/>
  <c r="Q846" i="13"/>
  <c r="AB832" i="13" l="1"/>
  <c r="AE311" i="13"/>
  <c r="W311" i="13"/>
  <c r="AK310" i="13"/>
  <c r="AF832" i="13"/>
  <c r="AG832" i="13" s="1"/>
  <c r="S847" i="13"/>
  <c r="R847" i="13" s="1"/>
  <c r="P847" i="13" s="1"/>
  <c r="T846" i="13"/>
  <c r="U846" i="13" s="1"/>
  <c r="AA833" i="13" l="1"/>
  <c r="AC832" i="13"/>
  <c r="AF311" i="13"/>
  <c r="AG311" i="13" s="1"/>
  <c r="X311" i="13"/>
  <c r="Y311" i="13" s="1"/>
  <c r="Z833" i="13"/>
  <c r="Q847" i="13"/>
  <c r="AJ832" i="13" l="1"/>
  <c r="W833" i="13"/>
  <c r="AB311" i="13"/>
  <c r="AC311" i="13" s="1"/>
  <c r="S848" i="13"/>
  <c r="R848" i="13" s="1"/>
  <c r="P848" i="13" s="1"/>
  <c r="T847" i="13"/>
  <c r="U847" i="13" s="1"/>
  <c r="AJ311" i="13" l="1"/>
  <c r="AI833" i="13"/>
  <c r="AH833" i="13" s="1"/>
  <c r="AK832" i="13"/>
  <c r="X833" i="13"/>
  <c r="Y833" i="13" s="1"/>
  <c r="AA312" i="13"/>
  <c r="Z312" i="13" s="1"/>
  <c r="Q848" i="13"/>
  <c r="AE833" i="13" l="1"/>
  <c r="AB833" i="13"/>
  <c r="AA834" i="13" s="1"/>
  <c r="W312" i="13"/>
  <c r="AF833" i="13"/>
  <c r="AG833" i="13" s="1"/>
  <c r="AI312" i="13"/>
  <c r="AH312" i="13" s="1"/>
  <c r="AK311" i="13"/>
  <c r="T848" i="13"/>
  <c r="U848" i="13" s="1"/>
  <c r="S849" i="13"/>
  <c r="R849" i="13" s="1"/>
  <c r="P849" i="13" s="1"/>
  <c r="AC833" i="13" l="1"/>
  <c r="AJ833" i="13" s="1"/>
  <c r="AI834" i="13" s="1"/>
  <c r="AH834" i="13" s="1"/>
  <c r="AE312" i="13"/>
  <c r="X312" i="13"/>
  <c r="Y312" i="13" s="1"/>
  <c r="Z834" i="13"/>
  <c r="Q849" i="13"/>
  <c r="AE834" i="13" l="1"/>
  <c r="W834" i="13"/>
  <c r="AB312" i="13"/>
  <c r="AC312" i="13" s="1"/>
  <c r="AF312" i="13"/>
  <c r="AG312" i="13" s="1"/>
  <c r="AK833" i="13"/>
  <c r="S850" i="13"/>
  <c r="AA313" i="13" l="1"/>
  <c r="X834" i="13"/>
  <c r="Y834" i="13" s="1"/>
  <c r="AB834" i="13" s="1"/>
  <c r="AJ312" i="13"/>
  <c r="Z313" i="13"/>
  <c r="R850" i="13"/>
  <c r="P850" i="13" s="1"/>
  <c r="T849" i="13"/>
  <c r="U849" i="13" s="1"/>
  <c r="W313" i="13" l="1"/>
  <c r="AF834" i="13"/>
  <c r="AG834" i="13" s="1"/>
  <c r="AI313" i="13"/>
  <c r="AH313" i="13" s="1"/>
  <c r="AK312" i="13"/>
  <c r="AA835" i="13"/>
  <c r="AC834" i="13"/>
  <c r="Q850" i="13"/>
  <c r="AE313" i="13" l="1"/>
  <c r="AJ834" i="13"/>
  <c r="AI835" i="13" s="1"/>
  <c r="AH835" i="13" s="1"/>
  <c r="X313" i="13"/>
  <c r="Y313" i="13" s="1"/>
  <c r="S851" i="13"/>
  <c r="R851" i="13" s="1"/>
  <c r="P851" i="13" s="1"/>
  <c r="Z835" i="13"/>
  <c r="T850" i="13"/>
  <c r="U850" i="13" s="1"/>
  <c r="AE835" i="13" l="1"/>
  <c r="W835" i="13"/>
  <c r="AB313" i="13"/>
  <c r="AC313" i="13" s="1"/>
  <c r="AF313" i="13"/>
  <c r="AG313" i="13" s="1"/>
  <c r="Q851" i="13"/>
  <c r="AK834" i="13"/>
  <c r="Y835" i="13" l="1"/>
  <c r="X835" i="13"/>
  <c r="AJ313" i="13"/>
  <c r="AI314" i="13" s="1"/>
  <c r="AH314" i="13" s="1"/>
  <c r="AA314" i="13"/>
  <c r="Z314" i="13" s="1"/>
  <c r="T851" i="13"/>
  <c r="U851" i="13" s="1"/>
  <c r="AE314" i="13" l="1"/>
  <c r="W314" i="13"/>
  <c r="Y314" i="13" s="1"/>
  <c r="AB835" i="13"/>
  <c r="AA836" i="13" s="1"/>
  <c r="AK313" i="13"/>
  <c r="AF835" i="13"/>
  <c r="AG835" i="13" s="1"/>
  <c r="X314" i="13"/>
  <c r="S852" i="13"/>
  <c r="R852" i="13" s="1"/>
  <c r="P852" i="13" s="1"/>
  <c r="AC835" i="13"/>
  <c r="AJ835" i="13" l="1"/>
  <c r="AI836" i="13" s="1"/>
  <c r="AH836" i="13" s="1"/>
  <c r="AB314" i="13"/>
  <c r="AC314" i="13" s="1"/>
  <c r="AF314" i="13"/>
  <c r="AG314" i="13" s="1"/>
  <c r="Q852" i="13"/>
  <c r="Z836" i="13"/>
  <c r="AE836" i="13" l="1"/>
  <c r="W836" i="13"/>
  <c r="AA315" i="13"/>
  <c r="Z315" i="13" s="1"/>
  <c r="AJ314" i="13"/>
  <c r="S853" i="13"/>
  <c r="T852" i="13"/>
  <c r="U852" i="13" s="1"/>
  <c r="AK835" i="13"/>
  <c r="W315" i="13" l="1"/>
  <c r="Y315" i="13" s="1"/>
  <c r="X836" i="13"/>
  <c r="Y836" i="13" s="1"/>
  <c r="X315" i="13"/>
  <c r="AI315" i="13"/>
  <c r="AH315" i="13" s="1"/>
  <c r="AK314" i="13"/>
  <c r="R853" i="13"/>
  <c r="P853" i="13" s="1"/>
  <c r="AE315" i="13" l="1"/>
  <c r="AB836" i="13"/>
  <c r="AA837" i="13" s="1"/>
  <c r="AB315" i="13"/>
  <c r="AC315" i="13" s="1"/>
  <c r="AF836" i="13"/>
  <c r="AG836" i="13" s="1"/>
  <c r="Q853" i="13"/>
  <c r="AC836" i="13" l="1"/>
  <c r="AA316" i="13"/>
  <c r="Z316" i="13" s="1"/>
  <c r="AF315" i="13"/>
  <c r="AG315" i="13" s="1"/>
  <c r="S854" i="13"/>
  <c r="R854" i="13" s="1"/>
  <c r="P854" i="13" s="1"/>
  <c r="T853" i="13"/>
  <c r="U853" i="13" s="1"/>
  <c r="Z837" i="13"/>
  <c r="AJ836" i="13" l="1"/>
  <c r="W837" i="13"/>
  <c r="W316" i="13"/>
  <c r="AJ315" i="13"/>
  <c r="AK315" i="13" s="1"/>
  <c r="Q854" i="13"/>
  <c r="AI837" i="13" l="1"/>
  <c r="AH837" i="13" s="1"/>
  <c r="AK836" i="13"/>
  <c r="AI316" i="13"/>
  <c r="AH316" i="13" s="1"/>
  <c r="X837" i="13"/>
  <c r="Y837" i="13" s="1"/>
  <c r="X316" i="13"/>
  <c r="Y316" i="13" s="1"/>
  <c r="T854" i="13"/>
  <c r="U854" i="13" s="1"/>
  <c r="AE837" i="13" l="1"/>
  <c r="AB837" i="13"/>
  <c r="AA838" i="13" s="1"/>
  <c r="AE316" i="13"/>
  <c r="AG316" i="13" s="1"/>
  <c r="AF316" i="13"/>
  <c r="AB316" i="13"/>
  <c r="AC316" i="13" s="1"/>
  <c r="AF837" i="13"/>
  <c r="AG837" i="13" s="1"/>
  <c r="S855" i="13"/>
  <c r="R855" i="13" s="1"/>
  <c r="P855" i="13" s="1"/>
  <c r="AC837" i="13" l="1"/>
  <c r="AJ316" i="13"/>
  <c r="AJ837" i="13"/>
  <c r="AI838" i="13" s="1"/>
  <c r="AH838" i="13" s="1"/>
  <c r="AA317" i="13"/>
  <c r="Z317" i="13" s="1"/>
  <c r="Q855" i="13"/>
  <c r="Z838" i="13"/>
  <c r="AE838" i="13" l="1"/>
  <c r="W838" i="13"/>
  <c r="W317" i="13"/>
  <c r="AK316" i="13"/>
  <c r="AI317" i="13"/>
  <c r="AH317" i="13" s="1"/>
  <c r="T855" i="13"/>
  <c r="U855" i="13" s="1"/>
  <c r="AK837" i="13"/>
  <c r="AE317" i="13" l="1"/>
  <c r="X838" i="13"/>
  <c r="Y838" i="13" s="1"/>
  <c r="X317" i="13"/>
  <c r="Y317" i="13" s="1"/>
  <c r="S856" i="13"/>
  <c r="AB838" i="13" l="1"/>
  <c r="AB317" i="13"/>
  <c r="AC317" i="13" s="1"/>
  <c r="AF317" i="13"/>
  <c r="AG317" i="13" s="1"/>
  <c r="AF838" i="13"/>
  <c r="AG838" i="13" s="1"/>
  <c r="R856" i="13"/>
  <c r="P856" i="13" s="1"/>
  <c r="AC838" i="13" l="1"/>
  <c r="AJ838" i="13" s="1"/>
  <c r="AI839" i="13" s="1"/>
  <c r="AH839" i="13" s="1"/>
  <c r="AA839" i="13"/>
  <c r="AA318" i="13"/>
  <c r="AJ317" i="13"/>
  <c r="Z839" i="13"/>
  <c r="Z318" i="13"/>
  <c r="AE839" i="13" l="1"/>
  <c r="W839" i="13"/>
  <c r="W318" i="13"/>
  <c r="AK317" i="13"/>
  <c r="AI318" i="13"/>
  <c r="AH318" i="13" s="1"/>
  <c r="Q856" i="13"/>
  <c r="S857" i="13" s="1"/>
  <c r="R857" i="13" s="1"/>
  <c r="P857" i="13" s="1"/>
  <c r="AK838" i="13"/>
  <c r="AE318" i="13" l="1"/>
  <c r="X839" i="13"/>
  <c r="Y839" i="13" s="1"/>
  <c r="X318" i="13"/>
  <c r="Y318" i="13" s="1"/>
  <c r="T856" i="13"/>
  <c r="U856" i="13" s="1"/>
  <c r="Q857" i="13"/>
  <c r="AB839" i="13" l="1"/>
  <c r="AF318" i="13"/>
  <c r="AG318" i="13" s="1"/>
  <c r="AF839" i="13"/>
  <c r="AG839" i="13" s="1"/>
  <c r="AB318" i="13"/>
  <c r="AC318" i="13" s="1"/>
  <c r="S858" i="13"/>
  <c r="R858" i="13" s="1"/>
  <c r="P858" i="13" s="1"/>
  <c r="T857" i="13"/>
  <c r="U857" i="13" s="1"/>
  <c r="AA840" i="13" l="1"/>
  <c r="AC839" i="13"/>
  <c r="AJ839" i="13" s="1"/>
  <c r="AI840" i="13" s="1"/>
  <c r="AH840" i="13" s="1"/>
  <c r="AA319" i="13"/>
  <c r="Z319" i="13" s="1"/>
  <c r="AJ318" i="13"/>
  <c r="AI319" i="13" s="1"/>
  <c r="AH319" i="13" s="1"/>
  <c r="Q858" i="13"/>
  <c r="Z840" i="13"/>
  <c r="AE840" i="13" l="1"/>
  <c r="W840" i="13"/>
  <c r="AE319" i="13"/>
  <c r="W319" i="13"/>
  <c r="AK318" i="13"/>
  <c r="T858" i="13"/>
  <c r="U858" i="13" s="1"/>
  <c r="AK839" i="13"/>
  <c r="X840" i="13" l="1"/>
  <c r="Y840" i="13" s="1"/>
  <c r="AB840" i="13" s="1"/>
  <c r="AF319" i="13"/>
  <c r="AG319" i="13" s="1"/>
  <c r="X319" i="13"/>
  <c r="Y319" i="13" s="1"/>
  <c r="S859" i="13"/>
  <c r="R859" i="13" s="1"/>
  <c r="P859" i="13" s="1"/>
  <c r="AB319" i="13" l="1"/>
  <c r="AC319" i="13" s="1"/>
  <c r="AF840" i="13"/>
  <c r="AG840" i="13" s="1"/>
  <c r="Q859" i="13"/>
  <c r="AA841" i="13"/>
  <c r="AC840" i="13"/>
  <c r="AJ319" i="13" l="1"/>
  <c r="AA320" i="13"/>
  <c r="AJ840" i="13"/>
  <c r="AI841" i="13" s="1"/>
  <c r="AH841" i="13" s="1"/>
  <c r="T859" i="13"/>
  <c r="U859" i="13" s="1"/>
  <c r="Z841" i="13"/>
  <c r="Z320" i="13"/>
  <c r="AI320" i="13" l="1"/>
  <c r="AH320" i="13" s="1"/>
  <c r="AK319" i="13"/>
  <c r="AE841" i="13"/>
  <c r="W841" i="13"/>
  <c r="W320" i="13"/>
  <c r="S860" i="13"/>
  <c r="R860" i="13" s="1"/>
  <c r="P860" i="13" s="1"/>
  <c r="AK840" i="13"/>
  <c r="AE320" i="13" l="1"/>
  <c r="X841" i="13"/>
  <c r="Y841" i="13" s="1"/>
  <c r="AF320" i="13"/>
  <c r="AG320" i="13" s="1"/>
  <c r="X320" i="13"/>
  <c r="Y320" i="13" s="1"/>
  <c r="Q860" i="13"/>
  <c r="AB841" i="13" l="1"/>
  <c r="AA842" i="13" s="1"/>
  <c r="AB320" i="13"/>
  <c r="AC320" i="13" s="1"/>
  <c r="AF841" i="13"/>
  <c r="AG841" i="13" s="1"/>
  <c r="T860" i="13"/>
  <c r="U860" i="13" s="1"/>
  <c r="AJ320" i="13" l="1"/>
  <c r="AC841" i="13"/>
  <c r="AJ841" i="13" s="1"/>
  <c r="AI842" i="13" s="1"/>
  <c r="AH842" i="13" s="1"/>
  <c r="AA321" i="13"/>
  <c r="Z321" i="13" s="1"/>
  <c r="S861" i="13"/>
  <c r="Z842" i="13"/>
  <c r="AI321" i="13" l="1"/>
  <c r="AH321" i="13" s="1"/>
  <c r="AK320" i="13"/>
  <c r="AE842" i="13"/>
  <c r="W842" i="13"/>
  <c r="W321" i="13"/>
  <c r="Y321" i="13" s="1"/>
  <c r="X321" i="13"/>
  <c r="R861" i="13"/>
  <c r="P861" i="13" s="1"/>
  <c r="AK841" i="13"/>
  <c r="AE321" i="13" l="1"/>
  <c r="X842" i="13"/>
  <c r="Y842" i="13" s="1"/>
  <c r="AB842" i="13" s="1"/>
  <c r="AB321" i="13"/>
  <c r="AC321" i="13" s="1"/>
  <c r="AF321" i="13"/>
  <c r="AG321" i="13" s="1"/>
  <c r="AJ321" i="13" l="1"/>
  <c r="AF842" i="13"/>
  <c r="AG842" i="13" s="1"/>
  <c r="Q861" i="13"/>
  <c r="S862" i="13" s="1"/>
  <c r="R862" i="13" s="1"/>
  <c r="P862" i="13" s="1"/>
  <c r="AA843" i="13"/>
  <c r="AC842" i="13"/>
  <c r="AA322" i="13"/>
  <c r="Z322" i="13" s="1"/>
  <c r="W322" i="13" l="1"/>
  <c r="T861" i="13"/>
  <c r="U861" i="13" s="1"/>
  <c r="AJ842" i="13"/>
  <c r="AI843" i="13" s="1"/>
  <c r="AH843" i="13" s="1"/>
  <c r="AI322" i="13"/>
  <c r="AH322" i="13" s="1"/>
  <c r="AK321" i="13"/>
  <c r="Q862" i="13"/>
  <c r="T862" i="13" s="1"/>
  <c r="Z843" i="13"/>
  <c r="AE843" i="13" l="1"/>
  <c r="W843" i="13"/>
  <c r="AE322" i="13"/>
  <c r="U862" i="13"/>
  <c r="X322" i="13"/>
  <c r="Y322" i="13" s="1"/>
  <c r="S863" i="13"/>
  <c r="R863" i="13" s="1"/>
  <c r="P863" i="13" s="1"/>
  <c r="AK842" i="13"/>
  <c r="AB322" i="13" l="1"/>
  <c r="AC322" i="13" s="1"/>
  <c r="AF322" i="13"/>
  <c r="AG322" i="13" s="1"/>
  <c r="X843" i="13"/>
  <c r="Y843" i="13" s="1"/>
  <c r="Q863" i="13"/>
  <c r="AB843" i="13" l="1"/>
  <c r="AA323" i="13"/>
  <c r="Z323" i="13" s="1"/>
  <c r="AJ322" i="13"/>
  <c r="AF843" i="13"/>
  <c r="AG843" i="13" s="1"/>
  <c r="T863" i="13"/>
  <c r="U863" i="13" s="1"/>
  <c r="AA844" i="13" l="1"/>
  <c r="AC843" i="13"/>
  <c r="AJ843" i="13" s="1"/>
  <c r="AI844" i="13" s="1"/>
  <c r="AH844" i="13" s="1"/>
  <c r="W323" i="13"/>
  <c r="Y323" i="13" s="1"/>
  <c r="X323" i="13"/>
  <c r="AK322" i="13"/>
  <c r="AI323" i="13"/>
  <c r="AH323" i="13" s="1"/>
  <c r="S864" i="13"/>
  <c r="Z844" i="13"/>
  <c r="AE844" i="13" l="1"/>
  <c r="W844" i="13"/>
  <c r="AE323" i="13"/>
  <c r="AB323" i="13"/>
  <c r="AC323" i="13" s="1"/>
  <c r="R864" i="13"/>
  <c r="P864" i="13" s="1"/>
  <c r="AK843" i="13"/>
  <c r="X844" i="13" l="1"/>
  <c r="Y844" i="13" s="1"/>
  <c r="AB844" i="13" s="1"/>
  <c r="AA324" i="13"/>
  <c r="Z324" i="13" s="1"/>
  <c r="AF323" i="13"/>
  <c r="AG323" i="13" s="1"/>
  <c r="Q864" i="13"/>
  <c r="W324" i="13" l="1"/>
  <c r="AJ323" i="13"/>
  <c r="AI324" i="13" s="1"/>
  <c r="AH324" i="13" s="1"/>
  <c r="AF844" i="13"/>
  <c r="AG844" i="13" s="1"/>
  <c r="S865" i="13"/>
  <c r="T864" i="13"/>
  <c r="U864" i="13" s="1"/>
  <c r="AA845" i="13"/>
  <c r="AC844" i="13"/>
  <c r="AE324" i="13" l="1"/>
  <c r="AK323" i="13"/>
  <c r="AJ844" i="13"/>
  <c r="AI845" i="13" s="1"/>
  <c r="AH845" i="13" s="1"/>
  <c r="X324" i="13"/>
  <c r="Y324" i="13" s="1"/>
  <c r="R865" i="13"/>
  <c r="P865" i="13" s="1"/>
  <c r="Z845" i="13"/>
  <c r="AE845" i="13" l="1"/>
  <c r="W845" i="13"/>
  <c r="AB324" i="13"/>
  <c r="AC324" i="13" s="1"/>
  <c r="AF324" i="13"/>
  <c r="AG324" i="13" s="1"/>
  <c r="Q865" i="13"/>
  <c r="AK844" i="13"/>
  <c r="AA325" i="13" l="1"/>
  <c r="Z325" i="13" s="1"/>
  <c r="AJ324" i="13"/>
  <c r="X845" i="13"/>
  <c r="Y845" i="13" s="1"/>
  <c r="S866" i="13"/>
  <c r="R866" i="13" s="1"/>
  <c r="P866" i="13" s="1"/>
  <c r="T865" i="13"/>
  <c r="U865" i="13" s="1"/>
  <c r="AB845" i="13" l="1"/>
  <c r="W325" i="13"/>
  <c r="AF845" i="13"/>
  <c r="AG845" i="13" s="1"/>
  <c r="AK324" i="13"/>
  <c r="AI325" i="13"/>
  <c r="AH325" i="13" s="1"/>
  <c r="Q866" i="13"/>
  <c r="AA846" i="13" l="1"/>
  <c r="AC845" i="13"/>
  <c r="AJ845" i="13" s="1"/>
  <c r="AI846" i="13" s="1"/>
  <c r="AH846" i="13" s="1"/>
  <c r="AE325" i="13"/>
  <c r="X325" i="13"/>
  <c r="Y325" i="13" s="1"/>
  <c r="T866" i="13"/>
  <c r="U866" i="13" s="1"/>
  <c r="Z846" i="13"/>
  <c r="AE846" i="13" l="1"/>
  <c r="W846" i="13"/>
  <c r="AB325" i="13"/>
  <c r="AC325" i="13" s="1"/>
  <c r="AF325" i="13"/>
  <c r="AG325" i="13" s="1"/>
  <c r="S867" i="13"/>
  <c r="R867" i="13" s="1"/>
  <c r="P867" i="13" s="1"/>
  <c r="AK845" i="13"/>
  <c r="X846" i="13" l="1"/>
  <c r="Y846" i="13" s="1"/>
  <c r="AA326" i="13"/>
  <c r="Z326" i="13" s="1"/>
  <c r="AJ325" i="13"/>
  <c r="Q867" i="13"/>
  <c r="W326" i="13" l="1"/>
  <c r="AB846" i="13"/>
  <c r="AA847" i="13" s="1"/>
  <c r="AF846" i="13"/>
  <c r="AG846" i="13" s="1"/>
  <c r="AI326" i="13"/>
  <c r="AH326" i="13" s="1"/>
  <c r="AK325" i="13"/>
  <c r="T867" i="13"/>
  <c r="U867" i="13" s="1"/>
  <c r="AC846" i="13" l="1"/>
  <c r="AJ846" i="13" s="1"/>
  <c r="AI847" i="13" s="1"/>
  <c r="AH847" i="13" s="1"/>
  <c r="AE326" i="13"/>
  <c r="X326" i="13"/>
  <c r="Y326" i="13" s="1"/>
  <c r="S868" i="13"/>
  <c r="R868" i="13" s="1"/>
  <c r="P868" i="13" s="1"/>
  <c r="Z847" i="13"/>
  <c r="AE847" i="13" l="1"/>
  <c r="W847" i="13"/>
  <c r="AB326" i="13"/>
  <c r="AC326" i="13" s="1"/>
  <c r="AF326" i="13"/>
  <c r="AG326" i="13" s="1"/>
  <c r="Q868" i="13"/>
  <c r="AK846" i="13"/>
  <c r="AA327" i="13" l="1"/>
  <c r="Z327" i="13" s="1"/>
  <c r="AJ326" i="13"/>
  <c r="AI327" i="13" s="1"/>
  <c r="AH327" i="13" s="1"/>
  <c r="X847" i="13"/>
  <c r="Y847" i="13" s="1"/>
  <c r="T868" i="13"/>
  <c r="U868" i="13" s="1"/>
  <c r="AB847" i="13" l="1"/>
  <c r="AE327" i="13"/>
  <c r="W327" i="13"/>
  <c r="AK326" i="13"/>
  <c r="AF847" i="13"/>
  <c r="AG847" i="13" s="1"/>
  <c r="S869" i="13"/>
  <c r="X327" i="13" l="1"/>
  <c r="Y327" i="13" s="1"/>
  <c r="AA848" i="13"/>
  <c r="Z848" i="13" s="1"/>
  <c r="AC847" i="13"/>
  <c r="AF327" i="13"/>
  <c r="AG327" i="13" s="1"/>
  <c r="R869" i="13"/>
  <c r="P869" i="13" s="1"/>
  <c r="AB327" i="13" l="1"/>
  <c r="AC327" i="13" s="1"/>
  <c r="AJ327" i="13" s="1"/>
  <c r="Y848" i="13"/>
  <c r="AJ847" i="13"/>
  <c r="W848" i="13"/>
  <c r="X848" i="13"/>
  <c r="Q869" i="13"/>
  <c r="AA328" i="13"/>
  <c r="Z328" i="13" s="1"/>
  <c r="AI848" i="13" l="1"/>
  <c r="AH848" i="13" s="1"/>
  <c r="AK847" i="13"/>
  <c r="AB848" i="13"/>
  <c r="W328" i="13"/>
  <c r="AI328" i="13"/>
  <c r="AH328" i="13" s="1"/>
  <c r="AK327" i="13"/>
  <c r="S870" i="13"/>
  <c r="T869" i="13"/>
  <c r="U869" i="13" s="1"/>
  <c r="AE848" i="13" l="1"/>
  <c r="AF848" i="13"/>
  <c r="AG848" i="13" s="1"/>
  <c r="AA849" i="13"/>
  <c r="AC848" i="13"/>
  <c r="AE328" i="13"/>
  <c r="X328" i="13"/>
  <c r="Y328" i="13" s="1"/>
  <c r="R870" i="13"/>
  <c r="P870" i="13" s="1"/>
  <c r="Z849" i="13"/>
  <c r="AJ848" i="13" l="1"/>
  <c r="W849" i="13"/>
  <c r="AB328" i="13"/>
  <c r="AC328" i="13" s="1"/>
  <c r="AF328" i="13"/>
  <c r="AG328" i="13" s="1"/>
  <c r="Q870" i="13"/>
  <c r="AI849" i="13" l="1"/>
  <c r="AH849" i="13" s="1"/>
  <c r="AK848" i="13"/>
  <c r="AA329" i="13"/>
  <c r="Z329" i="13" s="1"/>
  <c r="AJ328" i="13"/>
  <c r="AI329" i="13" s="1"/>
  <c r="AH329" i="13" s="1"/>
  <c r="X849" i="13"/>
  <c r="Y849" i="13" s="1"/>
  <c r="S871" i="13"/>
  <c r="R871" i="13" s="1"/>
  <c r="P871" i="13" s="1"/>
  <c r="T870" i="13"/>
  <c r="U870" i="13" s="1"/>
  <c r="AE849" i="13" l="1"/>
  <c r="AG849" i="13" s="1"/>
  <c r="AB849" i="13"/>
  <c r="AE329" i="13"/>
  <c r="AG329" i="13" s="1"/>
  <c r="W329" i="13"/>
  <c r="Y329" i="13" s="1"/>
  <c r="AK328" i="13"/>
  <c r="AF329" i="13"/>
  <c r="AF849" i="13"/>
  <c r="X329" i="13"/>
  <c r="Q871" i="13"/>
  <c r="T871" i="13" s="1"/>
  <c r="U871" i="13" s="1"/>
  <c r="AA850" i="13" l="1"/>
  <c r="Z850" i="13" s="1"/>
  <c r="AC849" i="13"/>
  <c r="AB329" i="13"/>
  <c r="AC329" i="13" s="1"/>
  <c r="S872" i="13"/>
  <c r="R872" i="13" s="1"/>
  <c r="P872" i="13" s="1"/>
  <c r="AJ329" i="13" l="1"/>
  <c r="AJ849" i="13"/>
  <c r="W850" i="13"/>
  <c r="AA330" i="13"/>
  <c r="Z330" i="13" s="1"/>
  <c r="Q872" i="13"/>
  <c r="AI330" i="13" l="1"/>
  <c r="AH330" i="13" s="1"/>
  <c r="AK329" i="13"/>
  <c r="AI850" i="13"/>
  <c r="AH850" i="13" s="1"/>
  <c r="AK849" i="13"/>
  <c r="AE330" i="13"/>
  <c r="W330" i="13"/>
  <c r="X850" i="13"/>
  <c r="Y850" i="13" s="1"/>
  <c r="T872" i="13"/>
  <c r="U872" i="13" s="1"/>
  <c r="X330" i="13" l="1"/>
  <c r="Y330" i="13" s="1"/>
  <c r="AB330" i="13" s="1"/>
  <c r="AC330" i="13" s="1"/>
  <c r="AE850" i="13"/>
  <c r="AB850" i="13"/>
  <c r="AF330" i="13"/>
  <c r="AG330" i="13" s="1"/>
  <c r="AF850" i="13"/>
  <c r="AG850" i="13" s="1"/>
  <c r="S873" i="13"/>
  <c r="AA851" i="13" l="1"/>
  <c r="Z851" i="13" s="1"/>
  <c r="AC850" i="13"/>
  <c r="AA331" i="13"/>
  <c r="AJ330" i="13"/>
  <c r="AI331" i="13" s="1"/>
  <c r="AH331" i="13" s="1"/>
  <c r="R873" i="13"/>
  <c r="P873" i="13" s="1"/>
  <c r="Z331" i="13"/>
  <c r="AJ850" i="13" l="1"/>
  <c r="W851" i="13"/>
  <c r="Y851" i="13" s="1"/>
  <c r="AE331" i="13"/>
  <c r="W331" i="13"/>
  <c r="AK330" i="13"/>
  <c r="X851" i="13"/>
  <c r="Q873" i="13"/>
  <c r="AI851" i="13" l="1"/>
  <c r="AH851" i="13" s="1"/>
  <c r="AK850" i="13"/>
  <c r="AB851" i="13"/>
  <c r="AA852" i="13" s="1"/>
  <c r="Z852" i="13" s="1"/>
  <c r="AF331" i="13"/>
  <c r="AG331" i="13" s="1"/>
  <c r="X331" i="13"/>
  <c r="Y331" i="13" s="1"/>
  <c r="S874" i="13"/>
  <c r="T873" i="13"/>
  <c r="U873" i="13" s="1"/>
  <c r="AE851" i="13" l="1"/>
  <c r="AG851" i="13" s="1"/>
  <c r="AC851" i="13"/>
  <c r="W852" i="13"/>
  <c r="Y852" i="13" s="1"/>
  <c r="X852" i="13"/>
  <c r="AB331" i="13"/>
  <c r="AC331" i="13" s="1"/>
  <c r="AF851" i="13"/>
  <c r="R874" i="13"/>
  <c r="P874" i="13" s="1"/>
  <c r="AJ331" i="13" l="1"/>
  <c r="AA332" i="13"/>
  <c r="Z332" i="13" s="1"/>
  <c r="AB852" i="13"/>
  <c r="AJ851" i="13"/>
  <c r="AI852" i="13" s="1"/>
  <c r="AH852" i="13" s="1"/>
  <c r="Q874" i="13"/>
  <c r="AK331" i="13" l="1"/>
  <c r="AI332" i="13"/>
  <c r="AH332" i="13" s="1"/>
  <c r="AE852" i="13"/>
  <c r="W332" i="13"/>
  <c r="Y332" i="13" s="1"/>
  <c r="AA853" i="13"/>
  <c r="Z853" i="13" s="1"/>
  <c r="AC852" i="13"/>
  <c r="AK851" i="13"/>
  <c r="X332" i="13"/>
  <c r="S875" i="13"/>
  <c r="R875" i="13" s="1"/>
  <c r="P875" i="13" s="1"/>
  <c r="T874" i="13"/>
  <c r="U874" i="13" s="1"/>
  <c r="AE332" i="13" l="1"/>
  <c r="W853" i="13"/>
  <c r="AB332" i="13"/>
  <c r="AC332" i="13" s="1"/>
  <c r="AF332" i="13"/>
  <c r="AG332" i="13" s="1"/>
  <c r="AF852" i="13"/>
  <c r="AG852" i="13" s="1"/>
  <c r="Q875" i="13"/>
  <c r="T875" i="13" s="1"/>
  <c r="U875" i="13" s="1"/>
  <c r="X853" i="13" l="1"/>
  <c r="Y853" i="13" s="1"/>
  <c r="AJ852" i="13"/>
  <c r="AK852" i="13" s="1"/>
  <c r="AA333" i="13"/>
  <c r="Z333" i="13" s="1"/>
  <c r="AJ332" i="13"/>
  <c r="AI333" i="13" s="1"/>
  <c r="AH333" i="13" s="1"/>
  <c r="S876" i="13"/>
  <c r="R876" i="13" s="1"/>
  <c r="P876" i="13" s="1"/>
  <c r="AB853" i="13" l="1"/>
  <c r="AC853" i="13" s="1"/>
  <c r="AE333" i="13"/>
  <c r="W333" i="13"/>
  <c r="Y333" i="13" s="1"/>
  <c r="AK332" i="13"/>
  <c r="AI853" i="13"/>
  <c r="AH853" i="13" s="1"/>
  <c r="X333" i="13"/>
  <c r="AA854" i="13" l="1"/>
  <c r="Z854" i="13" s="1"/>
  <c r="AE853" i="13"/>
  <c r="AB333" i="13"/>
  <c r="AC333" i="13" s="1"/>
  <c r="AF333" i="13"/>
  <c r="AG333" i="13" s="1"/>
  <c r="Q876" i="13"/>
  <c r="T876" i="13" s="1"/>
  <c r="U876" i="13" s="1"/>
  <c r="AF853" i="13" l="1"/>
  <c r="W854" i="13"/>
  <c r="AA334" i="13"/>
  <c r="Z334" i="13" s="1"/>
  <c r="S877" i="13"/>
  <c r="R877" i="13" s="1"/>
  <c r="P877" i="13" s="1"/>
  <c r="AJ333" i="13"/>
  <c r="AI334" i="13" s="1"/>
  <c r="AH334" i="13" s="1"/>
  <c r="AJ853" i="13" l="1"/>
  <c r="AI854" i="13" s="1"/>
  <c r="AH854" i="13" s="1"/>
  <c r="AG853" i="13"/>
  <c r="X854" i="13"/>
  <c r="Y854" i="13" s="1"/>
  <c r="AB854" i="13" s="1"/>
  <c r="AE334" i="13"/>
  <c r="W334" i="13"/>
  <c r="Y334" i="13" s="1"/>
  <c r="AK333" i="13"/>
  <c r="X334" i="13"/>
  <c r="AK853" i="13" l="1"/>
  <c r="AE854" i="13"/>
  <c r="AF854" i="13" s="1"/>
  <c r="AA855" i="13"/>
  <c r="Z855" i="13" s="1"/>
  <c r="AC854" i="13"/>
  <c r="AB334" i="13"/>
  <c r="AC334" i="13" s="1"/>
  <c r="AF334" i="13"/>
  <c r="AG334" i="13" s="1"/>
  <c r="Q877" i="13"/>
  <c r="S878" i="13" s="1"/>
  <c r="R878" i="13" s="1"/>
  <c r="P878" i="13" s="1"/>
  <c r="AG854" i="13" l="1"/>
  <c r="AJ854" i="13"/>
  <c r="W855" i="13"/>
  <c r="Y855" i="13" s="1"/>
  <c r="X855" i="13"/>
  <c r="AA335" i="13"/>
  <c r="Z335" i="13" s="1"/>
  <c r="T877" i="13"/>
  <c r="U877" i="13" s="1"/>
  <c r="AJ334" i="13"/>
  <c r="Q878" i="13"/>
  <c r="T878" i="13" s="1"/>
  <c r="AI855" i="13" l="1"/>
  <c r="AH855" i="13" s="1"/>
  <c r="AK854" i="13"/>
  <c r="AB855" i="13"/>
  <c r="W335" i="13"/>
  <c r="Y335" i="13" s="1"/>
  <c r="U878" i="13"/>
  <c r="X335" i="13"/>
  <c r="AI335" i="13"/>
  <c r="AH335" i="13" s="1"/>
  <c r="AK334" i="13"/>
  <c r="S879" i="13"/>
  <c r="AE855" i="13" l="1"/>
  <c r="AF855" i="13" s="1"/>
  <c r="AA856" i="13"/>
  <c r="Z856" i="13" s="1"/>
  <c r="AC855" i="13"/>
  <c r="AE335" i="13"/>
  <c r="AB335" i="13"/>
  <c r="AC335" i="13" s="1"/>
  <c r="R879" i="13"/>
  <c r="P879" i="13" s="1"/>
  <c r="AG855" i="13" l="1"/>
  <c r="AJ855" i="13" s="1"/>
  <c r="W856" i="13"/>
  <c r="Y856" i="13" s="1"/>
  <c r="X856" i="13"/>
  <c r="AF335" i="13"/>
  <c r="AG335" i="13" s="1"/>
  <c r="Q879" i="13"/>
  <c r="AA336" i="13"/>
  <c r="Z336" i="13" s="1"/>
  <c r="AI856" i="13" l="1"/>
  <c r="AH856" i="13" s="1"/>
  <c r="AK855" i="13"/>
  <c r="W336" i="13"/>
  <c r="AB856" i="13"/>
  <c r="AC856" i="13" s="1"/>
  <c r="AJ335" i="13"/>
  <c r="AK335" i="13" s="1"/>
  <c r="S880" i="13"/>
  <c r="T879" i="13"/>
  <c r="U879" i="13" s="1"/>
  <c r="AF856" i="13" l="1"/>
  <c r="AG856" i="13" s="1"/>
  <c r="AE856" i="13"/>
  <c r="AA857" i="13"/>
  <c r="Z857" i="13" s="1"/>
  <c r="AI336" i="13"/>
  <c r="AH336" i="13" s="1"/>
  <c r="X336" i="13"/>
  <c r="Y336" i="13" s="1"/>
  <c r="R880" i="13"/>
  <c r="P880" i="13" s="1"/>
  <c r="AJ856" i="13" l="1"/>
  <c r="AI857" i="13" s="1"/>
  <c r="AH857" i="13" s="1"/>
  <c r="AE857" i="13" s="1"/>
  <c r="AE336" i="13"/>
  <c r="AG336" i="13" s="1"/>
  <c r="W857" i="13"/>
  <c r="X857" i="13"/>
  <c r="Y857" i="13" s="1"/>
  <c r="AB336" i="13"/>
  <c r="AC336" i="13" s="1"/>
  <c r="AF336" i="13"/>
  <c r="Q880" i="13"/>
  <c r="AF857" i="13" l="1"/>
  <c r="AK856" i="13"/>
  <c r="AG857" i="13"/>
  <c r="AB857" i="13"/>
  <c r="AC857" i="13" s="1"/>
  <c r="AA337" i="13"/>
  <c r="Z337" i="13" s="1"/>
  <c r="AJ336" i="13"/>
  <c r="S881" i="13"/>
  <c r="T880" i="13"/>
  <c r="U880" i="13" s="1"/>
  <c r="AA858" i="13" l="1"/>
  <c r="Z858" i="13" s="1"/>
  <c r="W858" i="13" s="1"/>
  <c r="AJ857" i="13"/>
  <c r="W337" i="13"/>
  <c r="Y337" i="13" s="1"/>
  <c r="X337" i="13"/>
  <c r="R881" i="13"/>
  <c r="P881" i="13" s="1"/>
  <c r="AI858" i="13" l="1"/>
  <c r="AH858" i="13" s="1"/>
  <c r="AK857" i="13"/>
  <c r="AE858" i="13"/>
  <c r="AF858" i="13" s="1"/>
  <c r="X858" i="13"/>
  <c r="Y858" i="13" s="1"/>
  <c r="AB337" i="13"/>
  <c r="AC337" i="13" s="1"/>
  <c r="AK336" i="13"/>
  <c r="AI337" i="13"/>
  <c r="AH337" i="13" s="1"/>
  <c r="Q881" i="13"/>
  <c r="AG858" i="13" l="1"/>
  <c r="AE337" i="13"/>
  <c r="AB858" i="13"/>
  <c r="AA338" i="13"/>
  <c r="Z338" i="13" s="1"/>
  <c r="S882" i="13"/>
  <c r="R882" i="13" s="1"/>
  <c r="P882" i="13" s="1"/>
  <c r="T881" i="13"/>
  <c r="U881" i="13" s="1"/>
  <c r="W338" i="13" l="1"/>
  <c r="Y338" i="13" s="1"/>
  <c r="AA859" i="13"/>
  <c r="Z859" i="13" s="1"/>
  <c r="AC858" i="13"/>
  <c r="AF337" i="13"/>
  <c r="AG337" i="13" s="1"/>
  <c r="X338" i="13"/>
  <c r="Q882" i="13"/>
  <c r="W859" i="13" l="1"/>
  <c r="AJ858" i="13"/>
  <c r="AB338" i="13"/>
  <c r="AC338" i="13" s="1"/>
  <c r="AJ337" i="13"/>
  <c r="AK337" i="13" s="1"/>
  <c r="T882" i="13"/>
  <c r="U882" i="13" s="1"/>
  <c r="X859" i="13" l="1"/>
  <c r="Y859" i="13" s="1"/>
  <c r="AI859" i="13"/>
  <c r="AH859" i="13" s="1"/>
  <c r="AK858" i="13"/>
  <c r="AA339" i="13"/>
  <c r="Z339" i="13" s="1"/>
  <c r="AI338" i="13"/>
  <c r="AH338" i="13" s="1"/>
  <c r="S883" i="13"/>
  <c r="R883" i="13" s="1"/>
  <c r="P883" i="13" s="1"/>
  <c r="AE859" i="13" l="1"/>
  <c r="AG859" i="13" s="1"/>
  <c r="AE338" i="13"/>
  <c r="W339" i="13"/>
  <c r="Y339" i="13" s="1"/>
  <c r="AB859" i="13"/>
  <c r="AC859" i="13" s="1"/>
  <c r="AF859" i="13"/>
  <c r="AF338" i="13"/>
  <c r="AG338" i="13" s="1"/>
  <c r="X339" i="13"/>
  <c r="Q883" i="13"/>
  <c r="AA860" i="13" l="1"/>
  <c r="Z860" i="13" s="1"/>
  <c r="AJ859" i="13"/>
  <c r="AB339" i="13"/>
  <c r="AC339" i="13" s="1"/>
  <c r="AJ338" i="13"/>
  <c r="T883" i="13"/>
  <c r="U883" i="13" s="1"/>
  <c r="W860" i="13" l="1"/>
  <c r="Y860" i="13" s="1"/>
  <c r="X860" i="13"/>
  <c r="AI860" i="13"/>
  <c r="AH860" i="13" s="1"/>
  <c r="AK859" i="13"/>
  <c r="AI339" i="13"/>
  <c r="AH339" i="13" s="1"/>
  <c r="AK338" i="13"/>
  <c r="S884" i="13"/>
  <c r="R884" i="13" s="1"/>
  <c r="P884" i="13" s="1"/>
  <c r="AA340" i="13"/>
  <c r="Z340" i="13" s="1"/>
  <c r="AE860" i="13" l="1"/>
  <c r="AG860" i="13" s="1"/>
  <c r="AE339" i="13"/>
  <c r="W340" i="13"/>
  <c r="AB860" i="13"/>
  <c r="AC860" i="13" s="1"/>
  <c r="AF860" i="13"/>
  <c r="Q884" i="13"/>
  <c r="AA861" i="13" l="1"/>
  <c r="Z861" i="13" s="1"/>
  <c r="W861" i="13" s="1"/>
  <c r="AJ860" i="13"/>
  <c r="AF339" i="13"/>
  <c r="AG339" i="13" s="1"/>
  <c r="X340" i="13"/>
  <c r="Y340" i="13" s="1"/>
  <c r="T884" i="13"/>
  <c r="U884" i="13" s="1"/>
  <c r="AJ339" i="13" l="1"/>
  <c r="X861" i="13"/>
  <c r="Y861" i="13" s="1"/>
  <c r="AI861" i="13"/>
  <c r="AH861" i="13" s="1"/>
  <c r="AK860" i="13"/>
  <c r="AB340" i="13"/>
  <c r="AC340" i="13" s="1"/>
  <c r="S885" i="13"/>
  <c r="AE861" i="13" l="1"/>
  <c r="AG861" i="13" s="1"/>
  <c r="AB861" i="13"/>
  <c r="AI340" i="13"/>
  <c r="AH340" i="13" s="1"/>
  <c r="AK339" i="13"/>
  <c r="AF861" i="13"/>
  <c r="AA341" i="13"/>
  <c r="Z341" i="13" s="1"/>
  <c r="R885" i="13"/>
  <c r="P885" i="13" s="1"/>
  <c r="AA862" i="13" l="1"/>
  <c r="Z862" i="13" s="1"/>
  <c r="AC861" i="13"/>
  <c r="AJ861" i="13" s="1"/>
  <c r="AE340" i="13"/>
  <c r="AG340" i="13" s="1"/>
  <c r="W341" i="13"/>
  <c r="Y341" i="13" s="1"/>
  <c r="AF340" i="13"/>
  <c r="X341" i="13"/>
  <c r="Q885" i="13"/>
  <c r="W862" i="13" l="1"/>
  <c r="Y862" i="13" s="1"/>
  <c r="AJ340" i="13"/>
  <c r="AI862" i="13"/>
  <c r="AH862" i="13" s="1"/>
  <c r="AK861" i="13"/>
  <c r="X862" i="13"/>
  <c r="AB341" i="13"/>
  <c r="AC341" i="13" s="1"/>
  <c r="S886" i="13"/>
  <c r="T885" i="13"/>
  <c r="U885" i="13" s="1"/>
  <c r="AE862" i="13" l="1"/>
  <c r="AG862" i="13" s="1"/>
  <c r="AK340" i="13"/>
  <c r="AI341" i="13"/>
  <c r="AH341" i="13" s="1"/>
  <c r="AE341" i="13"/>
  <c r="AF341" i="13" s="1"/>
  <c r="AB862" i="13"/>
  <c r="AF862" i="13"/>
  <c r="AA342" i="13"/>
  <c r="Z342" i="13" s="1"/>
  <c r="R886" i="13"/>
  <c r="P886" i="13" s="1"/>
  <c r="AG341" i="13" l="1"/>
  <c r="W342" i="13"/>
  <c r="AJ341" i="13"/>
  <c r="AK341" i="13" s="1"/>
  <c r="AA863" i="13"/>
  <c r="Z863" i="13" s="1"/>
  <c r="AC862" i="13"/>
  <c r="Q886" i="13"/>
  <c r="W863" i="13" l="1"/>
  <c r="AI342" i="13"/>
  <c r="AH342" i="13" s="1"/>
  <c r="AJ862" i="13"/>
  <c r="X342" i="13"/>
  <c r="Y342" i="13" s="1"/>
  <c r="S887" i="13"/>
  <c r="R887" i="13" s="1"/>
  <c r="P887" i="13" s="1"/>
  <c r="T886" i="13"/>
  <c r="U886" i="13" s="1"/>
  <c r="AE342" i="13" l="1"/>
  <c r="AG342" i="13" s="1"/>
  <c r="AF342" i="13"/>
  <c r="X863" i="13"/>
  <c r="Y863" i="13" s="1"/>
  <c r="AI863" i="13"/>
  <c r="AH863" i="13" s="1"/>
  <c r="AK862" i="13"/>
  <c r="AB342" i="13"/>
  <c r="AC342" i="13" s="1"/>
  <c r="Q887" i="13"/>
  <c r="T887" i="13" s="1"/>
  <c r="U887" i="13" s="1"/>
  <c r="AE863" i="13" l="1"/>
  <c r="AG863" i="13" s="1"/>
  <c r="AB863" i="13"/>
  <c r="AJ342" i="13"/>
  <c r="AF863" i="13"/>
  <c r="AA343" i="13"/>
  <c r="Z343" i="13" s="1"/>
  <c r="S888" i="13"/>
  <c r="R888" i="13" s="1"/>
  <c r="P888" i="13" s="1"/>
  <c r="AI343" i="13"/>
  <c r="AH343" i="13" s="1"/>
  <c r="AK342" i="13"/>
  <c r="AA864" i="13" l="1"/>
  <c r="Z864" i="13" s="1"/>
  <c r="AC863" i="13"/>
  <c r="AJ863" i="13" s="1"/>
  <c r="AE343" i="13"/>
  <c r="W343" i="13"/>
  <c r="Q888" i="13"/>
  <c r="W864" i="13" l="1"/>
  <c r="Y864" i="13" s="1"/>
  <c r="AI864" i="13"/>
  <c r="AH864" i="13" s="1"/>
  <c r="AK863" i="13"/>
  <c r="X864" i="13"/>
  <c r="AF343" i="13"/>
  <c r="AG343" i="13" s="1"/>
  <c r="X343" i="13"/>
  <c r="Y343" i="13" s="1"/>
  <c r="T888" i="13"/>
  <c r="U888" i="13" s="1"/>
  <c r="AE864" i="13" l="1"/>
  <c r="AG864" i="13" s="1"/>
  <c r="AB864" i="13"/>
  <c r="AA865" i="13" s="1"/>
  <c r="Z865" i="13" s="1"/>
  <c r="AF864" i="13"/>
  <c r="AB343" i="13"/>
  <c r="AC343" i="13" s="1"/>
  <c r="S889" i="13"/>
  <c r="AJ343" i="13" l="1"/>
  <c r="W865" i="13"/>
  <c r="AC864" i="13"/>
  <c r="AA344" i="13"/>
  <c r="Z344" i="13" s="1"/>
  <c r="R889" i="13"/>
  <c r="P889" i="13" s="1"/>
  <c r="AK343" i="13" l="1"/>
  <c r="AI344" i="13"/>
  <c r="AH344" i="13" s="1"/>
  <c r="AJ864" i="13"/>
  <c r="AE344" i="13"/>
  <c r="W344" i="13"/>
  <c r="Y344" i="13" s="1"/>
  <c r="X865" i="13"/>
  <c r="Y865" i="13" s="1"/>
  <c r="X344" i="13"/>
  <c r="Q889" i="13"/>
  <c r="AI865" i="13" l="1"/>
  <c r="AH865" i="13" s="1"/>
  <c r="AK864" i="13"/>
  <c r="AB865" i="13"/>
  <c r="AA866" i="13" s="1"/>
  <c r="Z866" i="13" s="1"/>
  <c r="AB344" i="13"/>
  <c r="AC344" i="13" s="1"/>
  <c r="AF344" i="13"/>
  <c r="AG344" i="13" s="1"/>
  <c r="S890" i="13"/>
  <c r="R890" i="13" s="1"/>
  <c r="P890" i="13" s="1"/>
  <c r="T889" i="13"/>
  <c r="U889" i="13" s="1"/>
  <c r="AE865" i="13" l="1"/>
  <c r="AF865" i="13" s="1"/>
  <c r="AG865" i="13"/>
  <c r="W866" i="13"/>
  <c r="AC865" i="13"/>
  <c r="AA345" i="13"/>
  <c r="Z345" i="13" s="1"/>
  <c r="AJ344" i="13"/>
  <c r="AI345" i="13" s="1"/>
  <c r="AH345" i="13" s="1"/>
  <c r="Q890" i="13"/>
  <c r="AJ865" i="13" l="1"/>
  <c r="AK865" i="13" s="1"/>
  <c r="AE345" i="13"/>
  <c r="W345" i="13"/>
  <c r="Y345" i="13" s="1"/>
  <c r="X866" i="13"/>
  <c r="Y866" i="13" s="1"/>
  <c r="AK344" i="13"/>
  <c r="X345" i="13"/>
  <c r="T890" i="13"/>
  <c r="U890" i="13" s="1"/>
  <c r="AI866" i="13" l="1"/>
  <c r="AH866" i="13" s="1"/>
  <c r="AB866" i="13"/>
  <c r="AA867" i="13" s="1"/>
  <c r="Z867" i="13" s="1"/>
  <c r="AB345" i="13"/>
  <c r="AC345" i="13" s="1"/>
  <c r="AF345" i="13"/>
  <c r="AG345" i="13" s="1"/>
  <c r="S891" i="13"/>
  <c r="R891" i="13" s="1"/>
  <c r="P891" i="13" s="1"/>
  <c r="AE866" i="13" l="1"/>
  <c r="AF866" i="13"/>
  <c r="AG866" i="13" s="1"/>
  <c r="W867" i="13"/>
  <c r="AC866" i="13"/>
  <c r="AA346" i="13"/>
  <c r="Z346" i="13" s="1"/>
  <c r="AJ345" i="13"/>
  <c r="AI346" i="13" s="1"/>
  <c r="AH346" i="13" s="1"/>
  <c r="Q891" i="13"/>
  <c r="AJ866" i="13" l="1"/>
  <c r="AE346" i="13"/>
  <c r="W346" i="13"/>
  <c r="X867" i="13"/>
  <c r="Y867" i="13" s="1"/>
  <c r="AK345" i="13"/>
  <c r="T891" i="13"/>
  <c r="U891" i="13" s="1"/>
  <c r="AI867" i="13" l="1"/>
  <c r="AH867" i="13" s="1"/>
  <c r="AK866" i="13"/>
  <c r="AB867" i="13"/>
  <c r="AC867" i="13" s="1"/>
  <c r="AF346" i="13"/>
  <c r="AG346" i="13" s="1"/>
  <c r="X346" i="13"/>
  <c r="Y346" i="13" s="1"/>
  <c r="S892" i="13"/>
  <c r="AE867" i="13" l="1"/>
  <c r="AF867" i="13" s="1"/>
  <c r="AG867" i="13"/>
  <c r="AA868" i="13"/>
  <c r="Z868" i="13" s="1"/>
  <c r="AJ867" i="13"/>
  <c r="AB346" i="13"/>
  <c r="AC346" i="13" s="1"/>
  <c r="R892" i="13"/>
  <c r="P892" i="13" s="1"/>
  <c r="AJ346" i="13" l="1"/>
  <c r="W868" i="13"/>
  <c r="Y868" i="13" s="1"/>
  <c r="X868" i="13"/>
  <c r="AI868" i="13"/>
  <c r="AH868" i="13" s="1"/>
  <c r="AK867" i="13"/>
  <c r="AA347" i="13"/>
  <c r="Z347" i="13" s="1"/>
  <c r="Q892" i="13"/>
  <c r="AI347" i="13" l="1"/>
  <c r="AH347" i="13" s="1"/>
  <c r="AK346" i="13"/>
  <c r="AE868" i="13"/>
  <c r="AG868" i="13" s="1"/>
  <c r="AE347" i="13"/>
  <c r="W347" i="13"/>
  <c r="AB868" i="13"/>
  <c r="AA869" i="13" s="1"/>
  <c r="Z869" i="13" s="1"/>
  <c r="AF868" i="13"/>
  <c r="S893" i="13"/>
  <c r="R893" i="13" s="1"/>
  <c r="P893" i="13" s="1"/>
  <c r="T892" i="13"/>
  <c r="U892" i="13" s="1"/>
  <c r="W869" i="13" l="1"/>
  <c r="AC868" i="13"/>
  <c r="AF347" i="13"/>
  <c r="AG347" i="13" s="1"/>
  <c r="X347" i="13"/>
  <c r="Y347" i="13" s="1"/>
  <c r="Q893" i="13"/>
  <c r="AJ868" i="13" l="1"/>
  <c r="X869" i="13"/>
  <c r="Y869" i="13" s="1"/>
  <c r="AB347" i="13"/>
  <c r="AC347" i="13" s="1"/>
  <c r="S894" i="13"/>
  <c r="R894" i="13" s="1"/>
  <c r="P894" i="13" s="1"/>
  <c r="T893" i="13"/>
  <c r="U893" i="13" s="1"/>
  <c r="AJ347" i="13" l="1"/>
  <c r="AI869" i="13"/>
  <c r="AH869" i="13" s="1"/>
  <c r="AK868" i="13"/>
  <c r="AB869" i="13"/>
  <c r="AC869" i="13" s="1"/>
  <c r="AA348" i="13"/>
  <c r="Q894" i="13"/>
  <c r="Z348" i="13"/>
  <c r="AI348" i="13" l="1"/>
  <c r="AH348" i="13" s="1"/>
  <c r="AK347" i="13"/>
  <c r="AE869" i="13"/>
  <c r="AF869" i="13"/>
  <c r="AG869" i="13" s="1"/>
  <c r="AE348" i="13"/>
  <c r="W348" i="13"/>
  <c r="AA870" i="13"/>
  <c r="Z870" i="13" s="1"/>
  <c r="T894" i="13"/>
  <c r="U894" i="13" s="1"/>
  <c r="AJ869" i="13" l="1"/>
  <c r="AI870" i="13" s="1"/>
  <c r="AH870" i="13" s="1"/>
  <c r="W870" i="13"/>
  <c r="Y870" i="13" s="1"/>
  <c r="X870" i="13"/>
  <c r="AK869" i="13"/>
  <c r="AF348" i="13"/>
  <c r="AG348" i="13" s="1"/>
  <c r="X348" i="13"/>
  <c r="Y348" i="13" s="1"/>
  <c r="S895" i="13"/>
  <c r="AE870" i="13" l="1"/>
  <c r="AF870" i="13" s="1"/>
  <c r="AB870" i="13"/>
  <c r="AB348" i="13"/>
  <c r="AC348" i="13" s="1"/>
  <c r="R895" i="13"/>
  <c r="P895" i="13" s="1"/>
  <c r="AJ348" i="13" l="1"/>
  <c r="AG870" i="13"/>
  <c r="AA871" i="13"/>
  <c r="Z871" i="13" s="1"/>
  <c r="AC870" i="13"/>
  <c r="AA349" i="13"/>
  <c r="Z349" i="13" s="1"/>
  <c r="Q895" i="13"/>
  <c r="W871" i="13" l="1"/>
  <c r="W349" i="13"/>
  <c r="AJ870" i="13"/>
  <c r="AK348" i="13"/>
  <c r="AI349" i="13"/>
  <c r="AH349" i="13" s="1"/>
  <c r="S896" i="13"/>
  <c r="R896" i="13" s="1"/>
  <c r="P896" i="13" s="1"/>
  <c r="T895" i="13"/>
  <c r="U895" i="13" s="1"/>
  <c r="AE349" i="13" l="1"/>
  <c r="X871" i="13"/>
  <c r="Y871" i="13" s="1"/>
  <c r="AI871" i="13"/>
  <c r="AH871" i="13" s="1"/>
  <c r="AK870" i="13"/>
  <c r="X349" i="13"/>
  <c r="Y349" i="13" s="1"/>
  <c r="Q896" i="13"/>
  <c r="AB871" i="13" l="1"/>
  <c r="AE871" i="13"/>
  <c r="AF871" i="13" s="1"/>
  <c r="AF349" i="13"/>
  <c r="AG349" i="13" s="1"/>
  <c r="AB349" i="13"/>
  <c r="AC349" i="13" s="1"/>
  <c r="T896" i="13"/>
  <c r="U896" i="13" s="1"/>
  <c r="AG871" i="13" l="1"/>
  <c r="AA872" i="13"/>
  <c r="Z872" i="13" s="1"/>
  <c r="AC871" i="13"/>
  <c r="AJ871" i="13" s="1"/>
  <c r="AA350" i="13"/>
  <c r="Z350" i="13" s="1"/>
  <c r="AJ349" i="13"/>
  <c r="AI350" i="13" s="1"/>
  <c r="AH350" i="13" s="1"/>
  <c r="S897" i="13"/>
  <c r="W872" i="13" l="1"/>
  <c r="AE350" i="13"/>
  <c r="W350" i="13"/>
  <c r="X872" i="13"/>
  <c r="Y872" i="13" s="1"/>
  <c r="AI872" i="13"/>
  <c r="AH872" i="13" s="1"/>
  <c r="AK871" i="13"/>
  <c r="AK349" i="13"/>
  <c r="R897" i="13"/>
  <c r="P897" i="13" s="1"/>
  <c r="AB872" i="13" l="1"/>
  <c r="AE872" i="13"/>
  <c r="AF872" i="13" s="1"/>
  <c r="AF350" i="13"/>
  <c r="AG350" i="13" s="1"/>
  <c r="X350" i="13"/>
  <c r="Y350" i="13" s="1"/>
  <c r="Q897" i="13"/>
  <c r="AG872" i="13" l="1"/>
  <c r="AC872" i="13"/>
  <c r="AJ872" i="13" s="1"/>
  <c r="AA873" i="13"/>
  <c r="Z873" i="13" s="1"/>
  <c r="AB350" i="13"/>
  <c r="AC350" i="13" s="1"/>
  <c r="S898" i="13"/>
  <c r="R898" i="13" s="1"/>
  <c r="P898" i="13" s="1"/>
  <c r="T897" i="13"/>
  <c r="U897" i="13" s="1"/>
  <c r="AJ350" i="13" l="1"/>
  <c r="W873" i="13"/>
  <c r="X873" i="13" s="1"/>
  <c r="Y873" i="13" s="1"/>
  <c r="AI873" i="13"/>
  <c r="AH873" i="13" s="1"/>
  <c r="AK872" i="13"/>
  <c r="Q898" i="13"/>
  <c r="AA351" i="13"/>
  <c r="Z351" i="13" s="1"/>
  <c r="AI351" i="13" l="1"/>
  <c r="AH351" i="13" s="1"/>
  <c r="AK350" i="13"/>
  <c r="AE351" i="13"/>
  <c r="W351" i="13"/>
  <c r="AE873" i="13"/>
  <c r="AF873" i="13" s="1"/>
  <c r="AB873" i="13"/>
  <c r="AA874" i="13" s="1"/>
  <c r="Z874" i="13" s="1"/>
  <c r="T898" i="13"/>
  <c r="U898" i="13" s="1"/>
  <c r="AG873" i="13" l="1"/>
  <c r="W874" i="13"/>
  <c r="AC873" i="13"/>
  <c r="AF351" i="13"/>
  <c r="AG351" i="13" s="1"/>
  <c r="X351" i="13"/>
  <c r="Y351" i="13" s="1"/>
  <c r="S899" i="13"/>
  <c r="R899" i="13" s="1"/>
  <c r="P899" i="13" s="1"/>
  <c r="AJ873" i="13" l="1"/>
  <c r="X874" i="13"/>
  <c r="Y874" i="13" s="1"/>
  <c r="AB351" i="13"/>
  <c r="AA352" i="13" s="1"/>
  <c r="Z352" i="13" s="1"/>
  <c r="Q899" i="13"/>
  <c r="AI874" i="13" l="1"/>
  <c r="AH874" i="13" s="1"/>
  <c r="AK873" i="13"/>
  <c r="AB874" i="13"/>
  <c r="W352" i="13"/>
  <c r="Y352" i="13" s="1"/>
  <c r="AC351" i="13"/>
  <c r="X352" i="13"/>
  <c r="T899" i="13"/>
  <c r="U899" i="13" s="1"/>
  <c r="AJ351" i="13" l="1"/>
  <c r="AE874" i="13"/>
  <c r="AF874" i="13" s="1"/>
  <c r="AA875" i="13"/>
  <c r="Z875" i="13" s="1"/>
  <c r="AC874" i="13"/>
  <c r="AB352" i="13"/>
  <c r="AC352" i="13" s="1"/>
  <c r="S900" i="13"/>
  <c r="R900" i="13" s="1"/>
  <c r="P900" i="13" s="1"/>
  <c r="AG874" i="13" l="1"/>
  <c r="AJ874" i="13" s="1"/>
  <c r="W875" i="13"/>
  <c r="AA353" i="13"/>
  <c r="AI352" i="13"/>
  <c r="AH352" i="13" s="1"/>
  <c r="AK351" i="13"/>
  <c r="Q900" i="13"/>
  <c r="Z353" i="13"/>
  <c r="AK874" i="13" l="1"/>
  <c r="AI875" i="13"/>
  <c r="AH875" i="13" s="1"/>
  <c r="X875" i="13"/>
  <c r="Y875" i="13" s="1"/>
  <c r="AE352" i="13"/>
  <c r="W353" i="13"/>
  <c r="AE875" i="13"/>
  <c r="AF875" i="13" s="1"/>
  <c r="T900" i="13"/>
  <c r="U900" i="13" s="1"/>
  <c r="AG875" i="13" l="1"/>
  <c r="AB875" i="13"/>
  <c r="AA876" i="13" s="1"/>
  <c r="Z876" i="13" s="1"/>
  <c r="AF352" i="13"/>
  <c r="AG352" i="13" s="1"/>
  <c r="X353" i="13"/>
  <c r="Y353" i="13" s="1"/>
  <c r="S901" i="13"/>
  <c r="R901" i="13" s="1"/>
  <c r="P901" i="13" s="1"/>
  <c r="AC875" i="13" l="1"/>
  <c r="AJ875" i="13" s="1"/>
  <c r="AI876" i="13" s="1"/>
  <c r="AH876" i="13" s="1"/>
  <c r="W876" i="13"/>
  <c r="Y876" i="13" s="1"/>
  <c r="X876" i="13"/>
  <c r="AB353" i="13"/>
  <c r="AC353" i="13" s="1"/>
  <c r="AJ352" i="13"/>
  <c r="AK352" i="13" s="1"/>
  <c r="Q901" i="13"/>
  <c r="AK875" i="13" l="1"/>
  <c r="AB876" i="13"/>
  <c r="AE876" i="13"/>
  <c r="AF876" i="13" s="1"/>
  <c r="AI353" i="13"/>
  <c r="AH353" i="13" s="1"/>
  <c r="AA354" i="13"/>
  <c r="Z354" i="13" s="1"/>
  <c r="T901" i="13"/>
  <c r="U901" i="13" s="1"/>
  <c r="S902" i="13"/>
  <c r="R902" i="13" s="1"/>
  <c r="P902" i="13" s="1"/>
  <c r="AG876" i="13" l="1"/>
  <c r="AA877" i="13"/>
  <c r="Z877" i="13" s="1"/>
  <c r="AC876" i="13"/>
  <c r="AJ876" i="13" s="1"/>
  <c r="AI877" i="13" s="1"/>
  <c r="AH877" i="13" s="1"/>
  <c r="AE353" i="13"/>
  <c r="AG353" i="13" s="1"/>
  <c r="W354" i="13"/>
  <c r="AF353" i="13"/>
  <c r="Q902" i="13"/>
  <c r="W877" i="13" l="1"/>
  <c r="Y877" i="13" s="1"/>
  <c r="X877" i="13"/>
  <c r="AK876" i="13"/>
  <c r="AE877" i="13"/>
  <c r="AF877" i="13" s="1"/>
  <c r="AJ353" i="13"/>
  <c r="X354" i="13"/>
  <c r="Y354" i="13" s="1"/>
  <c r="T902" i="13"/>
  <c r="U902" i="13" s="1"/>
  <c r="AG877" i="13" l="1"/>
  <c r="AB877" i="13"/>
  <c r="AB354" i="13"/>
  <c r="AC354" i="13" s="1"/>
  <c r="AI354" i="13"/>
  <c r="AH354" i="13" s="1"/>
  <c r="AK353" i="13"/>
  <c r="S903" i="13"/>
  <c r="AA878" i="13" l="1"/>
  <c r="Z878" i="13" s="1"/>
  <c r="AC877" i="13"/>
  <c r="AE354" i="13"/>
  <c r="AG354" i="13" s="1"/>
  <c r="AA355" i="13"/>
  <c r="Z355" i="13" s="1"/>
  <c r="AF354" i="13"/>
  <c r="R903" i="13"/>
  <c r="P903" i="13" s="1"/>
  <c r="AJ877" i="13" l="1"/>
  <c r="W878" i="13"/>
  <c r="W355" i="13"/>
  <c r="AJ354" i="13"/>
  <c r="AI355" i="13" s="1"/>
  <c r="AH355" i="13" s="1"/>
  <c r="X878" i="13" l="1"/>
  <c r="Y878" i="13" s="1"/>
  <c r="AB878" i="13" s="1"/>
  <c r="AI878" i="13"/>
  <c r="AH878" i="13" s="1"/>
  <c r="AK877" i="13"/>
  <c r="AE355" i="13"/>
  <c r="AG355" i="13" s="1"/>
  <c r="AK354" i="13"/>
  <c r="AF355" i="13"/>
  <c r="X355" i="13"/>
  <c r="Y355" i="13" s="1"/>
  <c r="Q903" i="13"/>
  <c r="S904" i="13" s="1"/>
  <c r="R904" i="13" s="1"/>
  <c r="P904" i="13" s="1"/>
  <c r="AE878" i="13" l="1"/>
  <c r="AF878" i="13" s="1"/>
  <c r="AG878" i="13"/>
  <c r="AA879" i="13"/>
  <c r="Z879" i="13" s="1"/>
  <c r="AC878" i="13"/>
  <c r="AB355" i="13"/>
  <c r="AC355" i="13" s="1"/>
  <c r="T903" i="13"/>
  <c r="U903" i="13" s="1"/>
  <c r="AJ355" i="13" l="1"/>
  <c r="AJ878" i="13"/>
  <c r="W879" i="13"/>
  <c r="AA356" i="13"/>
  <c r="Z356" i="13" s="1"/>
  <c r="Q904" i="13"/>
  <c r="S905" i="13" s="1"/>
  <c r="R905" i="13" s="1"/>
  <c r="P905" i="13" s="1"/>
  <c r="AI879" i="13" l="1"/>
  <c r="AH879" i="13" s="1"/>
  <c r="AK878" i="13"/>
  <c r="X879" i="13"/>
  <c r="Y879" i="13" s="1"/>
  <c r="W356" i="13"/>
  <c r="Y356" i="13" s="1"/>
  <c r="T904" i="13"/>
  <c r="U904" i="13" s="1"/>
  <c r="X356" i="13"/>
  <c r="AK355" i="13"/>
  <c r="AI356" i="13"/>
  <c r="AH356" i="13" s="1"/>
  <c r="Q905" i="13"/>
  <c r="AE879" i="13" l="1"/>
  <c r="AF879" i="13" s="1"/>
  <c r="AG879" i="13"/>
  <c r="AB879" i="13"/>
  <c r="AE356" i="13"/>
  <c r="AB356" i="13"/>
  <c r="AC356" i="13" s="1"/>
  <c r="T905" i="13"/>
  <c r="U905" i="13" s="1"/>
  <c r="S906" i="13"/>
  <c r="R906" i="13" s="1"/>
  <c r="P906" i="13" s="1"/>
  <c r="AC879" i="13" l="1"/>
  <c r="AA880" i="13"/>
  <c r="Z880" i="13" s="1"/>
  <c r="W880" i="13" s="1"/>
  <c r="AA357" i="13"/>
  <c r="Z357" i="13" s="1"/>
  <c r="AF356" i="13"/>
  <c r="AG356" i="13" s="1"/>
  <c r="Q906" i="13"/>
  <c r="T906" i="13" s="1"/>
  <c r="U906" i="13" s="1"/>
  <c r="X880" i="13" l="1"/>
  <c r="Y880" i="13" s="1"/>
  <c r="AB880" i="13" s="1"/>
  <c r="AJ879" i="13"/>
  <c r="W357" i="13"/>
  <c r="Y357" i="13" s="1"/>
  <c r="AJ356" i="13"/>
  <c r="AK356" i="13" s="1"/>
  <c r="X357" i="13"/>
  <c r="S907" i="13"/>
  <c r="R907" i="13" s="1"/>
  <c r="P907" i="13" s="1"/>
  <c r="AI880" i="13" l="1"/>
  <c r="AH880" i="13" s="1"/>
  <c r="AK879" i="13"/>
  <c r="AC880" i="13"/>
  <c r="AA881" i="13"/>
  <c r="Z881" i="13" s="1"/>
  <c r="AI357" i="13"/>
  <c r="AH357" i="13" s="1"/>
  <c r="AB357" i="13"/>
  <c r="AC357" i="13" s="1"/>
  <c r="Q907" i="13"/>
  <c r="AE880" i="13" l="1"/>
  <c r="AF880" i="13" s="1"/>
  <c r="AG880" i="13"/>
  <c r="AJ880" i="13"/>
  <c r="W881" i="13"/>
  <c r="X881" i="13" s="1"/>
  <c r="AE357" i="13"/>
  <c r="AG357" i="13" s="1"/>
  <c r="AA358" i="13"/>
  <c r="Z358" i="13" s="1"/>
  <c r="AF357" i="13"/>
  <c r="T907" i="13"/>
  <c r="U907" i="13" s="1"/>
  <c r="Y881" i="13" l="1"/>
  <c r="AI881" i="13"/>
  <c r="AH881" i="13" s="1"/>
  <c r="AK880" i="13"/>
  <c r="AB881" i="13"/>
  <c r="W358" i="13"/>
  <c r="AJ357" i="13"/>
  <c r="AI358" i="13" s="1"/>
  <c r="AH358" i="13" s="1"/>
  <c r="S908" i="13"/>
  <c r="AE881" i="13" l="1"/>
  <c r="AF881" i="13" s="1"/>
  <c r="AG881" i="13"/>
  <c r="AC881" i="13"/>
  <c r="AA882" i="13"/>
  <c r="Z882" i="13" s="1"/>
  <c r="AE358" i="13"/>
  <c r="AG358" i="13" s="1"/>
  <c r="AK357" i="13"/>
  <c r="AF358" i="13"/>
  <c r="X358" i="13"/>
  <c r="Y358" i="13" s="1"/>
  <c r="R908" i="13"/>
  <c r="P908" i="13" s="1"/>
  <c r="AJ881" i="13" l="1"/>
  <c r="W882" i="13"/>
  <c r="Y882" i="13" s="1"/>
  <c r="X882" i="13"/>
  <c r="AB358" i="13"/>
  <c r="AC358" i="13" s="1"/>
  <c r="AJ358" i="13" l="1"/>
  <c r="AI882" i="13"/>
  <c r="AH882" i="13" s="1"/>
  <c r="AK881" i="13"/>
  <c r="AB882" i="13"/>
  <c r="AA359" i="13"/>
  <c r="Z359" i="13" s="1"/>
  <c r="Q908" i="13"/>
  <c r="S909" i="13" s="1"/>
  <c r="R909" i="13" s="1"/>
  <c r="P909" i="13" s="1"/>
  <c r="AI359" i="13" l="1"/>
  <c r="AH359" i="13" s="1"/>
  <c r="AK358" i="13"/>
  <c r="AE882" i="13"/>
  <c r="AG882" i="13" s="1"/>
  <c r="AF882" i="13"/>
  <c r="AC882" i="13"/>
  <c r="AA883" i="13"/>
  <c r="Z883" i="13" s="1"/>
  <c r="AE359" i="13"/>
  <c r="W359" i="13"/>
  <c r="T908" i="13"/>
  <c r="U908" i="13" s="1"/>
  <c r="Q909" i="13"/>
  <c r="AJ882" i="13" l="1"/>
  <c r="W883" i="13"/>
  <c r="X883" i="13" s="1"/>
  <c r="AF359" i="13"/>
  <c r="AG359" i="13" s="1"/>
  <c r="X359" i="13"/>
  <c r="Y359" i="13" s="1"/>
  <c r="S910" i="13"/>
  <c r="R910" i="13" s="1"/>
  <c r="P910" i="13" s="1"/>
  <c r="T909" i="13"/>
  <c r="U909" i="13" s="1"/>
  <c r="Y883" i="13" l="1"/>
  <c r="AB883" i="13" s="1"/>
  <c r="AC883" i="13" s="1"/>
  <c r="AK882" i="13"/>
  <c r="AI883" i="13"/>
  <c r="AH883" i="13" s="1"/>
  <c r="AA884" i="13"/>
  <c r="Z884" i="13" s="1"/>
  <c r="AB359" i="13"/>
  <c r="AC359" i="13" s="1"/>
  <c r="Q910" i="13"/>
  <c r="S911" i="13" s="1"/>
  <c r="AJ359" i="13" l="1"/>
  <c r="AE883" i="13"/>
  <c r="AG883" i="13" s="1"/>
  <c r="AF883" i="13"/>
  <c r="W884" i="13"/>
  <c r="T910" i="13"/>
  <c r="U910" i="13" s="1"/>
  <c r="AA360" i="13"/>
  <c r="Z360" i="13" s="1"/>
  <c r="R911" i="13"/>
  <c r="P911" i="13" s="1"/>
  <c r="AK359" i="13" l="1"/>
  <c r="AI360" i="13"/>
  <c r="AH360" i="13" s="1"/>
  <c r="X884" i="13"/>
  <c r="Y884" i="13" s="1"/>
  <c r="AJ883" i="13"/>
  <c r="AE360" i="13"/>
  <c r="W360" i="13"/>
  <c r="Q911" i="13"/>
  <c r="AB884" i="13" l="1"/>
  <c r="AI884" i="13"/>
  <c r="AH884" i="13" s="1"/>
  <c r="AK883" i="13"/>
  <c r="AF360" i="13"/>
  <c r="AG360" i="13" s="1"/>
  <c r="X360" i="13"/>
  <c r="Y360" i="13" s="1"/>
  <c r="S912" i="13"/>
  <c r="R912" i="13" s="1"/>
  <c r="P912" i="13" s="1"/>
  <c r="T911" i="13"/>
  <c r="U911" i="13" s="1"/>
  <c r="AE884" i="13" l="1"/>
  <c r="AF884" i="13" s="1"/>
  <c r="AG884" i="13"/>
  <c r="AA885" i="13"/>
  <c r="Z885" i="13" s="1"/>
  <c r="AC884" i="13"/>
  <c r="AJ884" i="13" s="1"/>
  <c r="AI885" i="13" s="1"/>
  <c r="AH885" i="13" s="1"/>
  <c r="AB360" i="13"/>
  <c r="AC360" i="13" s="1"/>
  <c r="Q912" i="13"/>
  <c r="AJ360" i="13" l="1"/>
  <c r="AK884" i="13"/>
  <c r="W885" i="13"/>
  <c r="X885" i="13" s="1"/>
  <c r="AE885" i="13"/>
  <c r="AF885" i="13" s="1"/>
  <c r="AA361" i="13"/>
  <c r="Z361" i="13" s="1"/>
  <c r="T912" i="13"/>
  <c r="U912" i="13" s="1"/>
  <c r="AG885" i="13" l="1"/>
  <c r="Y885" i="13"/>
  <c r="AB885" i="13" s="1"/>
  <c r="W361" i="13"/>
  <c r="AI361" i="13"/>
  <c r="AH361" i="13" s="1"/>
  <c r="AK360" i="13"/>
  <c r="S913" i="13"/>
  <c r="AA886" i="13" l="1"/>
  <c r="Z886" i="13" s="1"/>
  <c r="AC885" i="13"/>
  <c r="AJ885" i="13" s="1"/>
  <c r="AE361" i="13"/>
  <c r="X361" i="13"/>
  <c r="Y361" i="13" s="1"/>
  <c r="R913" i="13"/>
  <c r="P913" i="13" s="1"/>
  <c r="W886" i="13" l="1"/>
  <c r="X886" i="13" s="1"/>
  <c r="AI886" i="13"/>
  <c r="AH886" i="13" s="1"/>
  <c r="AK885" i="13"/>
  <c r="AB361" i="13"/>
  <c r="AC361" i="13" s="1"/>
  <c r="AF361" i="13"/>
  <c r="AG361" i="13" s="1"/>
  <c r="AE886" i="13" l="1"/>
  <c r="AF886" i="13"/>
  <c r="AG886" i="13" s="1"/>
  <c r="Y886" i="13"/>
  <c r="AB886" i="13" s="1"/>
  <c r="AA362" i="13"/>
  <c r="Z362" i="13" s="1"/>
  <c r="AJ361" i="13"/>
  <c r="Q913" i="13"/>
  <c r="S914" i="13" s="1"/>
  <c r="R914" i="13" s="1"/>
  <c r="P914" i="13" s="1"/>
  <c r="AA887" i="13" l="1"/>
  <c r="Z887" i="13" s="1"/>
  <c r="AC886" i="13"/>
  <c r="AJ886" i="13" s="1"/>
  <c r="W362" i="13"/>
  <c r="AI362" i="13"/>
  <c r="AH362" i="13" s="1"/>
  <c r="AK361" i="13"/>
  <c r="Q914" i="13"/>
  <c r="T914" i="13" s="1"/>
  <c r="T913" i="13"/>
  <c r="U913" i="13" s="1"/>
  <c r="W887" i="13" l="1"/>
  <c r="X887" i="13" s="1"/>
  <c r="AI887" i="13"/>
  <c r="AH887" i="13" s="1"/>
  <c r="AK886" i="13"/>
  <c r="AE362" i="13"/>
  <c r="X362" i="13"/>
  <c r="Y362" i="13" s="1"/>
  <c r="U914" i="13"/>
  <c r="S915" i="13"/>
  <c r="AE887" i="13" l="1"/>
  <c r="AF887" i="13" s="1"/>
  <c r="Y887" i="13"/>
  <c r="AB887" i="13" s="1"/>
  <c r="AB362" i="13"/>
  <c r="AC362" i="13" s="1"/>
  <c r="AF362" i="13"/>
  <c r="AG362" i="13" s="1"/>
  <c r="R915" i="13"/>
  <c r="P915" i="13" s="1"/>
  <c r="AG887" i="13" l="1"/>
  <c r="AA888" i="13"/>
  <c r="Z888" i="13" s="1"/>
  <c r="W888" i="13" s="1"/>
  <c r="AC887" i="13"/>
  <c r="AJ887" i="13" s="1"/>
  <c r="AI888" i="13" s="1"/>
  <c r="AH888" i="13" s="1"/>
  <c r="AA363" i="13"/>
  <c r="Z363" i="13" s="1"/>
  <c r="AJ362" i="13"/>
  <c r="AK887" i="13" l="1"/>
  <c r="X888" i="13"/>
  <c r="Y888" i="13" s="1"/>
  <c r="AB888" i="13" s="1"/>
  <c r="AA889" i="13" s="1"/>
  <c r="Z889" i="13" s="1"/>
  <c r="W363" i="13"/>
  <c r="Y363" i="13" s="1"/>
  <c r="AE888" i="13"/>
  <c r="AF888" i="13" s="1"/>
  <c r="X363" i="13"/>
  <c r="AK362" i="13"/>
  <c r="AI363" i="13"/>
  <c r="AH363" i="13" s="1"/>
  <c r="Q915" i="13"/>
  <c r="S916" i="13" s="1"/>
  <c r="R916" i="13" s="1"/>
  <c r="P916" i="13" s="1"/>
  <c r="AG888" i="13" l="1"/>
  <c r="W889" i="13"/>
  <c r="AE363" i="13"/>
  <c r="AC888" i="13"/>
  <c r="AB363" i="13"/>
  <c r="AC363" i="13" s="1"/>
  <c r="Q916" i="13"/>
  <c r="T916" i="13" s="1"/>
  <c r="T915" i="13"/>
  <c r="U915" i="13" s="1"/>
  <c r="AJ888" i="13" l="1"/>
  <c r="X889" i="13"/>
  <c r="Y889" i="13" s="1"/>
  <c r="AA364" i="13"/>
  <c r="AF363" i="13"/>
  <c r="AG363" i="13" s="1"/>
  <c r="U916" i="13"/>
  <c r="S917" i="13"/>
  <c r="Z364" i="13"/>
  <c r="AI889" i="13" l="1"/>
  <c r="AH889" i="13" s="1"/>
  <c r="AK888" i="13"/>
  <c r="W364" i="13"/>
  <c r="AB889" i="13"/>
  <c r="AA890" i="13" s="1"/>
  <c r="Z890" i="13" s="1"/>
  <c r="AJ363" i="13"/>
  <c r="AI364" i="13" s="1"/>
  <c r="AH364" i="13" s="1"/>
  <c r="R917" i="13"/>
  <c r="P917" i="13" s="1"/>
  <c r="AE889" i="13" l="1"/>
  <c r="AF889" i="13" s="1"/>
  <c r="AG889" i="13" s="1"/>
  <c r="W890" i="13"/>
  <c r="AE364" i="13"/>
  <c r="AG364" i="13" s="1"/>
  <c r="AC889" i="13"/>
  <c r="AK363" i="13"/>
  <c r="AF364" i="13"/>
  <c r="X364" i="13"/>
  <c r="Y364" i="13" s="1"/>
  <c r="Q917" i="13"/>
  <c r="AJ889" i="13" l="1"/>
  <c r="X890" i="13"/>
  <c r="Y890" i="13" s="1"/>
  <c r="AB364" i="13"/>
  <c r="AC364" i="13" s="1"/>
  <c r="S918" i="13"/>
  <c r="R918" i="13" s="1"/>
  <c r="P918" i="13" s="1"/>
  <c r="T917" i="13"/>
  <c r="U917" i="13" s="1"/>
  <c r="AJ364" i="13" l="1"/>
  <c r="AI890" i="13"/>
  <c r="AH890" i="13" s="1"/>
  <c r="AK889" i="13"/>
  <c r="AB890" i="13"/>
  <c r="AA365" i="13"/>
  <c r="Z365" i="13" s="1"/>
  <c r="Q918" i="13"/>
  <c r="T918" i="13" s="1"/>
  <c r="U918" i="13" s="1"/>
  <c r="AI365" i="13" l="1"/>
  <c r="AH365" i="13" s="1"/>
  <c r="AK364" i="13"/>
  <c r="AE890" i="13"/>
  <c r="AF890" i="13" s="1"/>
  <c r="AG890" i="13" s="1"/>
  <c r="AA891" i="13"/>
  <c r="Z891" i="13" s="1"/>
  <c r="AC890" i="13"/>
  <c r="W365" i="13"/>
  <c r="S919" i="13"/>
  <c r="R919" i="13" s="1"/>
  <c r="P919" i="13" s="1"/>
  <c r="AE365" i="13" l="1"/>
  <c r="AJ890" i="13"/>
  <c r="AI891" i="13" s="1"/>
  <c r="AH891" i="13" s="1"/>
  <c r="W891" i="13"/>
  <c r="AF365" i="13"/>
  <c r="AG365" i="13" s="1"/>
  <c r="X365" i="13"/>
  <c r="Y365" i="13" s="1"/>
  <c r="Q919" i="13"/>
  <c r="T919" i="13" s="1"/>
  <c r="U919" i="13" s="1"/>
  <c r="X891" i="13" l="1"/>
  <c r="Y891" i="13" s="1"/>
  <c r="AK890" i="13"/>
  <c r="AE891" i="13"/>
  <c r="AF891" i="13" s="1"/>
  <c r="AG891" i="13" s="1"/>
  <c r="AB365" i="13"/>
  <c r="AC365" i="13" s="1"/>
  <c r="S920" i="13"/>
  <c r="AJ365" i="13" l="1"/>
  <c r="AB891" i="13"/>
  <c r="AA892" i="13" s="1"/>
  <c r="Z892" i="13" s="1"/>
  <c r="W892" i="13" s="1"/>
  <c r="R920" i="13"/>
  <c r="P920" i="13" s="1"/>
  <c r="AA366" i="13"/>
  <c r="Z366" i="13" s="1"/>
  <c r="AI366" i="13" l="1"/>
  <c r="AH366" i="13" s="1"/>
  <c r="AK365" i="13"/>
  <c r="AC891" i="13"/>
  <c r="AJ891" i="13"/>
  <c r="AI892" i="13" s="1"/>
  <c r="AH892" i="13" s="1"/>
  <c r="AE366" i="13"/>
  <c r="W366" i="13"/>
  <c r="X892" i="13"/>
  <c r="Y892" i="13" s="1"/>
  <c r="AK891" i="13" l="1"/>
  <c r="AE892" i="13"/>
  <c r="AG892" i="13" s="1"/>
  <c r="AB892" i="13"/>
  <c r="AF892" i="13"/>
  <c r="AF366" i="13"/>
  <c r="AG366" i="13" s="1"/>
  <c r="X366" i="13"/>
  <c r="Y366" i="13" s="1"/>
  <c r="Q920" i="13"/>
  <c r="S921" i="13" s="1"/>
  <c r="R921" i="13" s="1"/>
  <c r="P921" i="13" s="1"/>
  <c r="AA893" i="13" l="1"/>
  <c r="Z893" i="13" s="1"/>
  <c r="AC892" i="13"/>
  <c r="AJ892" i="13" s="1"/>
  <c r="AB366" i="13"/>
  <c r="AC366" i="13" s="1"/>
  <c r="T920" i="13"/>
  <c r="U920" i="13" s="1"/>
  <c r="Q921" i="13"/>
  <c r="AJ366" i="13" l="1"/>
  <c r="W893" i="13"/>
  <c r="X893" i="13" s="1"/>
  <c r="AI893" i="13"/>
  <c r="AH893" i="13" s="1"/>
  <c r="AK892" i="13"/>
  <c r="AA367" i="13"/>
  <c r="Z367" i="13" s="1"/>
  <c r="S922" i="13"/>
  <c r="R922" i="13" s="1"/>
  <c r="P922" i="13" s="1"/>
  <c r="T921" i="13"/>
  <c r="U921" i="13" s="1"/>
  <c r="AI367" i="13" l="1"/>
  <c r="AH367" i="13" s="1"/>
  <c r="AK366" i="13"/>
  <c r="Y893" i="13"/>
  <c r="AB893" i="13"/>
  <c r="W367" i="13"/>
  <c r="Y367" i="13" s="1"/>
  <c r="AE893" i="13"/>
  <c r="X367" i="13"/>
  <c r="Q922" i="13"/>
  <c r="AE367" i="13" l="1"/>
  <c r="AF367" i="13" s="1"/>
  <c r="AG367" i="13"/>
  <c r="AA894" i="13"/>
  <c r="Z894" i="13" s="1"/>
  <c r="AC893" i="13"/>
  <c r="AF893" i="13"/>
  <c r="AG893" i="13" s="1"/>
  <c r="AB367" i="13"/>
  <c r="AC367" i="13" s="1"/>
  <c r="T922" i="13"/>
  <c r="U922" i="13" s="1"/>
  <c r="AJ367" i="13" l="1"/>
  <c r="AJ893" i="13"/>
  <c r="AI894" i="13" s="1"/>
  <c r="AH894" i="13" s="1"/>
  <c r="W894" i="13"/>
  <c r="AA368" i="13"/>
  <c r="Z368" i="13" s="1"/>
  <c r="S923" i="13"/>
  <c r="R923" i="13" s="1"/>
  <c r="P923" i="13" s="1"/>
  <c r="AK367" i="13" l="1"/>
  <c r="AI368" i="13"/>
  <c r="AH368" i="13" s="1"/>
  <c r="AK893" i="13"/>
  <c r="AE894" i="13"/>
  <c r="AG894" i="13" s="1"/>
  <c r="X894" i="13"/>
  <c r="Y894" i="13" s="1"/>
  <c r="AF894" i="13"/>
  <c r="W368" i="13"/>
  <c r="X368" i="13" s="1"/>
  <c r="Q923" i="13"/>
  <c r="AE368" i="13" l="1"/>
  <c r="AF368" i="13" s="1"/>
  <c r="AG368" i="13"/>
  <c r="Y368" i="13"/>
  <c r="AB894" i="13"/>
  <c r="AB368" i="13"/>
  <c r="AC368" i="13"/>
  <c r="AA369" i="13"/>
  <c r="Z369" i="13" s="1"/>
  <c r="T923" i="13"/>
  <c r="U923" i="13" s="1"/>
  <c r="AJ368" i="13" l="1"/>
  <c r="AA895" i="13"/>
  <c r="Z895" i="13" s="1"/>
  <c r="AC894" i="13"/>
  <c r="W369" i="13"/>
  <c r="Y369" i="13" s="1"/>
  <c r="X369" i="13"/>
  <c r="S924" i="13"/>
  <c r="R924" i="13" s="1"/>
  <c r="P924" i="13" s="1"/>
  <c r="AI369" i="13" l="1"/>
  <c r="AH369" i="13" s="1"/>
  <c r="AK368" i="13"/>
  <c r="AJ894" i="13"/>
  <c r="W895" i="13"/>
  <c r="X895" i="13" s="1"/>
  <c r="AE369" i="13"/>
  <c r="AF369" i="13"/>
  <c r="AB369" i="13"/>
  <c r="AC369" i="13" s="1"/>
  <c r="Q924" i="13"/>
  <c r="AG369" i="13" l="1"/>
  <c r="Y895" i="13"/>
  <c r="AB895" i="13"/>
  <c r="AI895" i="13"/>
  <c r="AH895" i="13" s="1"/>
  <c r="AK894" i="13"/>
  <c r="AA370" i="13"/>
  <c r="Z370" i="13" s="1"/>
  <c r="AJ369" i="13"/>
  <c r="AI370" i="13" s="1"/>
  <c r="AH370" i="13" s="1"/>
  <c r="S925" i="13"/>
  <c r="T924" i="13"/>
  <c r="U924" i="13" s="1"/>
  <c r="AE895" i="13" l="1"/>
  <c r="AG895" i="13" s="1"/>
  <c r="AF895" i="13"/>
  <c r="AA896" i="13"/>
  <c r="Z896" i="13" s="1"/>
  <c r="AC895" i="13"/>
  <c r="AE370" i="13"/>
  <c r="W370" i="13"/>
  <c r="AK369" i="13"/>
  <c r="R925" i="13"/>
  <c r="P925" i="13" s="1"/>
  <c r="W896" i="13" l="1"/>
  <c r="Y896" i="13" s="1"/>
  <c r="X896" i="13"/>
  <c r="AJ895" i="13"/>
  <c r="AF370" i="13"/>
  <c r="AG370" i="13" s="1"/>
  <c r="X370" i="13"/>
  <c r="Y370" i="13" s="1"/>
  <c r="Q925" i="13"/>
  <c r="AB896" i="13" l="1"/>
  <c r="AA897" i="13"/>
  <c r="Z897" i="13" s="1"/>
  <c r="AC896" i="13"/>
  <c r="AI896" i="13"/>
  <c r="AH896" i="13" s="1"/>
  <c r="AK895" i="13"/>
  <c r="AB370" i="13"/>
  <c r="AC370" i="13" s="1"/>
  <c r="S926" i="13"/>
  <c r="T925" i="13"/>
  <c r="U925" i="13" s="1"/>
  <c r="AJ370" i="13" l="1"/>
  <c r="AE896" i="13"/>
  <c r="AG896" i="13" s="1"/>
  <c r="AF896" i="13"/>
  <c r="W897" i="13"/>
  <c r="AA371" i="13"/>
  <c r="Z371" i="13" s="1"/>
  <c r="R926" i="13"/>
  <c r="P926" i="13" s="1"/>
  <c r="AK370" i="13" l="1"/>
  <c r="AI371" i="13"/>
  <c r="AH371" i="13" s="1"/>
  <c r="X897" i="13"/>
  <c r="AJ896" i="13"/>
  <c r="AI897" i="13" s="1"/>
  <c r="AH897" i="13" s="1"/>
  <c r="W371" i="13"/>
  <c r="Q926" i="13"/>
  <c r="AE371" i="13" l="1"/>
  <c r="AE897" i="13"/>
  <c r="AK896" i="13"/>
  <c r="Y897" i="13"/>
  <c r="AB897" i="13" s="1"/>
  <c r="AF897" i="13"/>
  <c r="AG897" i="13" s="1"/>
  <c r="AF371" i="13"/>
  <c r="AG371" i="13" s="1"/>
  <c r="X371" i="13"/>
  <c r="Y371" i="13" s="1"/>
  <c r="S927" i="13"/>
  <c r="T926" i="13"/>
  <c r="U926" i="13" s="1"/>
  <c r="AA898" i="13" l="1"/>
  <c r="Z898" i="13" s="1"/>
  <c r="AC897" i="13"/>
  <c r="AJ897" i="13" s="1"/>
  <c r="AI898" i="13" s="1"/>
  <c r="AH898" i="13" s="1"/>
  <c r="AB371" i="13"/>
  <c r="AA372" i="13" s="1"/>
  <c r="Z372" i="13" s="1"/>
  <c r="R927" i="13"/>
  <c r="P927" i="13" s="1"/>
  <c r="AK897" i="13" l="1"/>
  <c r="X898" i="13"/>
  <c r="W898" i="13"/>
  <c r="Y898" i="13" s="1"/>
  <c r="AE898" i="13"/>
  <c r="AG898" i="13" s="1"/>
  <c r="AF898" i="13"/>
  <c r="W372" i="13"/>
  <c r="AC371" i="13"/>
  <c r="Q927" i="13"/>
  <c r="AJ371" i="13" l="1"/>
  <c r="AB898" i="13"/>
  <c r="X372" i="13"/>
  <c r="Y372" i="13" s="1"/>
  <c r="S928" i="13"/>
  <c r="R928" i="13" s="1"/>
  <c r="P928" i="13" s="1"/>
  <c r="T927" i="13"/>
  <c r="U927" i="13" s="1"/>
  <c r="AK371" i="13" l="1"/>
  <c r="AI372" i="13"/>
  <c r="AH372" i="13" s="1"/>
  <c r="AA899" i="13"/>
  <c r="Z899" i="13" s="1"/>
  <c r="AC898" i="13"/>
  <c r="AB372" i="13"/>
  <c r="AC372" i="13" s="1"/>
  <c r="Q928" i="13"/>
  <c r="AE372" i="13" l="1"/>
  <c r="AJ898" i="13"/>
  <c r="W899" i="13"/>
  <c r="X899" i="13"/>
  <c r="AA373" i="13"/>
  <c r="AF372" i="13"/>
  <c r="AG372" i="13" s="1"/>
  <c r="T928" i="13"/>
  <c r="U928" i="13" s="1"/>
  <c r="Z373" i="13"/>
  <c r="AB899" i="13" l="1"/>
  <c r="Y899" i="13"/>
  <c r="AK898" i="13"/>
  <c r="AI899" i="13"/>
  <c r="AH899" i="13" s="1"/>
  <c r="W373" i="13"/>
  <c r="AJ372" i="13"/>
  <c r="AI373" i="13" s="1"/>
  <c r="AH373" i="13" s="1"/>
  <c r="S929" i="13"/>
  <c r="AE899" i="13" l="1"/>
  <c r="AG899" i="13" s="1"/>
  <c r="AF899" i="13"/>
  <c r="AA900" i="13"/>
  <c r="Z900" i="13" s="1"/>
  <c r="AC899" i="13"/>
  <c r="AE373" i="13"/>
  <c r="AK372" i="13"/>
  <c r="X373" i="13"/>
  <c r="Y373" i="13" s="1"/>
  <c r="R929" i="13"/>
  <c r="P929" i="13" s="1"/>
  <c r="W900" i="13" l="1"/>
  <c r="Y900" i="13" s="1"/>
  <c r="X900" i="13"/>
  <c r="AB900" i="13" s="1"/>
  <c r="AJ899" i="13"/>
  <c r="AF373" i="13"/>
  <c r="AG373" i="13" s="1"/>
  <c r="AB373" i="13"/>
  <c r="AC373" i="13" s="1"/>
  <c r="AA901" i="13" l="1"/>
  <c r="Z901" i="13" s="1"/>
  <c r="AC900" i="13"/>
  <c r="AI900" i="13"/>
  <c r="AH900" i="13" s="1"/>
  <c r="AK899" i="13"/>
  <c r="AA374" i="13"/>
  <c r="AJ373" i="13"/>
  <c r="AI374" i="13" s="1"/>
  <c r="AH374" i="13" s="1"/>
  <c r="Q929" i="13"/>
  <c r="S930" i="13" s="1"/>
  <c r="R930" i="13" s="1"/>
  <c r="P930" i="13" s="1"/>
  <c r="Z374" i="13"/>
  <c r="AE900" i="13" l="1"/>
  <c r="AG900" i="13" s="1"/>
  <c r="AF900" i="13"/>
  <c r="W901" i="13"/>
  <c r="Y901" i="13" s="1"/>
  <c r="AB901" i="13" s="1"/>
  <c r="X901" i="13"/>
  <c r="AE374" i="13"/>
  <c r="W374" i="13"/>
  <c r="AK373" i="13"/>
  <c r="Q930" i="13"/>
  <c r="T930" i="13" s="1"/>
  <c r="T929" i="13"/>
  <c r="U929" i="13" s="1"/>
  <c r="AJ900" i="13" l="1"/>
  <c r="AI901" i="13" s="1"/>
  <c r="AH901" i="13" s="1"/>
  <c r="AA902" i="13"/>
  <c r="Z902" i="13" s="1"/>
  <c r="AC901" i="13"/>
  <c r="AK900" i="13"/>
  <c r="AE901" i="13"/>
  <c r="AF901" i="13" s="1"/>
  <c r="AF374" i="13"/>
  <c r="AG374" i="13" s="1"/>
  <c r="X374" i="13"/>
  <c r="Y374" i="13" s="1"/>
  <c r="U930" i="13"/>
  <c r="S931" i="13"/>
  <c r="R931" i="13" s="1"/>
  <c r="P931" i="13" s="1"/>
  <c r="AG901" i="13" l="1"/>
  <c r="AJ901" i="13"/>
  <c r="W902" i="13"/>
  <c r="AB374" i="13"/>
  <c r="AC374" i="13" s="1"/>
  <c r="Q931" i="13"/>
  <c r="AJ374" i="13" l="1"/>
  <c r="X902" i="13"/>
  <c r="AK901" i="13"/>
  <c r="AI902" i="13"/>
  <c r="AH902" i="13" s="1"/>
  <c r="AA375" i="13"/>
  <c r="Z375" i="13" s="1"/>
  <c r="T931" i="13"/>
  <c r="U931" i="13" s="1"/>
  <c r="AI375" i="13" l="1"/>
  <c r="AH375" i="13" s="1"/>
  <c r="AK374" i="13"/>
  <c r="AE902" i="13"/>
  <c r="AF902" i="13" s="1"/>
  <c r="AG902" i="13"/>
  <c r="Y902" i="13"/>
  <c r="AB902" i="13" s="1"/>
  <c r="W375" i="13"/>
  <c r="X375" i="13" s="1"/>
  <c r="S932" i="13"/>
  <c r="AE375" i="13" l="1"/>
  <c r="Y375" i="13"/>
  <c r="AB375" i="13" s="1"/>
  <c r="AC375" i="13" s="1"/>
  <c r="AC902" i="13"/>
  <c r="AA903" i="13"/>
  <c r="Z903" i="13" s="1"/>
  <c r="AF375" i="13"/>
  <c r="AG375" i="13" s="1"/>
  <c r="R932" i="13"/>
  <c r="P932" i="13" s="1"/>
  <c r="W903" i="13" l="1"/>
  <c r="Y903" i="13" s="1"/>
  <c r="X903" i="13"/>
  <c r="AJ902" i="13"/>
  <c r="AA376" i="13"/>
  <c r="Z376" i="13" s="1"/>
  <c r="AJ375" i="13"/>
  <c r="Q932" i="13"/>
  <c r="AB903" i="13" l="1"/>
  <c r="AK902" i="13"/>
  <c r="AI903" i="13"/>
  <c r="AH903" i="13" s="1"/>
  <c r="W376" i="13"/>
  <c r="Y376" i="13" s="1"/>
  <c r="X376" i="13"/>
  <c r="AI376" i="13"/>
  <c r="AH376" i="13" s="1"/>
  <c r="AK375" i="13"/>
  <c r="S933" i="13"/>
  <c r="T932" i="13"/>
  <c r="U932" i="13" s="1"/>
  <c r="AE903" i="13" l="1"/>
  <c r="AF903" i="13" s="1"/>
  <c r="AA904" i="13"/>
  <c r="Z904" i="13" s="1"/>
  <c r="AC903" i="13"/>
  <c r="AE376" i="13"/>
  <c r="AB376" i="13"/>
  <c r="AC376" i="13" s="1"/>
  <c r="R933" i="13"/>
  <c r="P933" i="13" s="1"/>
  <c r="AG903" i="13" l="1"/>
  <c r="W904" i="13"/>
  <c r="Y904" i="13" s="1"/>
  <c r="AB904" i="13" s="1"/>
  <c r="X904" i="13"/>
  <c r="AJ903" i="13"/>
  <c r="AA377" i="13"/>
  <c r="Z377" i="13" s="1"/>
  <c r="AF376" i="13"/>
  <c r="AG376" i="13" s="1"/>
  <c r="Q933" i="13"/>
  <c r="AA905" i="13" l="1"/>
  <c r="Z905" i="13" s="1"/>
  <c r="AC904" i="13"/>
  <c r="AK903" i="13"/>
  <c r="AI904" i="13"/>
  <c r="AH904" i="13" s="1"/>
  <c r="W377" i="13"/>
  <c r="AJ376" i="13"/>
  <c r="AI377" i="13" s="1"/>
  <c r="AH377" i="13" s="1"/>
  <c r="S934" i="13"/>
  <c r="T933" i="13"/>
  <c r="U933" i="13" s="1"/>
  <c r="AE904" i="13" l="1"/>
  <c r="AF904" i="13" s="1"/>
  <c r="W905" i="13"/>
  <c r="Y905" i="13" s="1"/>
  <c r="X905" i="13"/>
  <c r="AB905" i="13" s="1"/>
  <c r="AE377" i="13"/>
  <c r="AG377" i="13" s="1"/>
  <c r="AK376" i="13"/>
  <c r="AF377" i="13"/>
  <c r="X377" i="13"/>
  <c r="Y377" i="13" s="1"/>
  <c r="R934" i="13"/>
  <c r="P934" i="13" s="1"/>
  <c r="AG904" i="13" l="1"/>
  <c r="AA906" i="13"/>
  <c r="Z906" i="13" s="1"/>
  <c r="AC905" i="13"/>
  <c r="AJ904" i="13"/>
  <c r="AB377" i="13"/>
  <c r="AC377" i="13" s="1"/>
  <c r="Q934" i="13"/>
  <c r="AJ377" i="13" l="1"/>
  <c r="AI905" i="13"/>
  <c r="AH905" i="13" s="1"/>
  <c r="AK904" i="13"/>
  <c r="X906" i="13"/>
  <c r="Y906" i="13" s="1"/>
  <c r="W906" i="13"/>
  <c r="AA378" i="13"/>
  <c r="Z378" i="13" s="1"/>
  <c r="S935" i="13"/>
  <c r="R935" i="13" s="1"/>
  <c r="P935" i="13" s="1"/>
  <c r="T934" i="13"/>
  <c r="U934" i="13" s="1"/>
  <c r="AI378" i="13" l="1"/>
  <c r="AH378" i="13" s="1"/>
  <c r="AK377" i="13"/>
  <c r="AB906" i="13"/>
  <c r="AE905" i="13"/>
  <c r="AF905" i="13"/>
  <c r="AE378" i="13"/>
  <c r="W378" i="13"/>
  <c r="Q935" i="13"/>
  <c r="T935" i="13" s="1"/>
  <c r="U935" i="13" s="1"/>
  <c r="Q811" i="13"/>
  <c r="U798" i="13" s="1"/>
  <c r="H69" i="53" s="1"/>
  <c r="X378" i="13" l="1"/>
  <c r="Y378" i="13" s="1"/>
  <c r="AB378" i="13" s="1"/>
  <c r="AC378" i="13" s="1"/>
  <c r="AG905" i="13"/>
  <c r="AJ905" i="13" s="1"/>
  <c r="AA907" i="13"/>
  <c r="Z907" i="13" s="1"/>
  <c r="AC906" i="13"/>
  <c r="AF378" i="13"/>
  <c r="AG378" i="13" s="1"/>
  <c r="S936" i="13"/>
  <c r="R936" i="13" s="1"/>
  <c r="P936" i="13" s="1"/>
  <c r="AI906" i="13" l="1"/>
  <c r="AH906" i="13" s="1"/>
  <c r="AK905" i="13"/>
  <c r="W907" i="13"/>
  <c r="X907" i="13"/>
  <c r="AE906" i="13"/>
  <c r="AF906" i="13"/>
  <c r="AA379" i="13"/>
  <c r="AJ378" i="13"/>
  <c r="AI379" i="13" s="1"/>
  <c r="AH379" i="13" s="1"/>
  <c r="Q936" i="13"/>
  <c r="Z379" i="13"/>
  <c r="AG906" i="13" l="1"/>
  <c r="AJ906" i="13" s="1"/>
  <c r="Y907" i="13"/>
  <c r="AB907" i="13" s="1"/>
  <c r="AE379" i="13"/>
  <c r="W379" i="13"/>
  <c r="AK378" i="13"/>
  <c r="T936" i="13"/>
  <c r="U936" i="13" s="1"/>
  <c r="AI907" i="13" l="1"/>
  <c r="AH907" i="13" s="1"/>
  <c r="AK906" i="13"/>
  <c r="AC907" i="13"/>
  <c r="AA908" i="13"/>
  <c r="Z908" i="13" s="1"/>
  <c r="AF379" i="13"/>
  <c r="AG379" i="13" s="1"/>
  <c r="X379" i="13"/>
  <c r="Y379" i="13" s="1"/>
  <c r="S937" i="13"/>
  <c r="AE907" i="13" l="1"/>
  <c r="AF907" i="13" s="1"/>
  <c r="AG907" i="13"/>
  <c r="W908" i="13"/>
  <c r="X908" i="13" s="1"/>
  <c r="Y908" i="13" s="1"/>
  <c r="AB379" i="13"/>
  <c r="AC379" i="13" s="1"/>
  <c r="R937" i="13"/>
  <c r="P937" i="13" s="1"/>
  <c r="AJ379" i="13" l="1"/>
  <c r="AJ907" i="13"/>
  <c r="AB908" i="13"/>
  <c r="AA380" i="13"/>
  <c r="Z380" i="13" s="1"/>
  <c r="AK379" i="13" l="1"/>
  <c r="AI380" i="13"/>
  <c r="AH380" i="13" s="1"/>
  <c r="AI908" i="13"/>
  <c r="AH908" i="13" s="1"/>
  <c r="AK907" i="13"/>
  <c r="AC908" i="13"/>
  <c r="AA909" i="13"/>
  <c r="Z909" i="13" s="1"/>
  <c r="AE380" i="13"/>
  <c r="W380" i="13"/>
  <c r="Q937" i="13"/>
  <c r="S938" i="13" s="1"/>
  <c r="R938" i="13" s="1"/>
  <c r="P938" i="13" s="1"/>
  <c r="X380" i="13" l="1"/>
  <c r="Y380" i="13" s="1"/>
  <c r="AB380" i="13" s="1"/>
  <c r="AC380" i="13" s="1"/>
  <c r="AE908" i="13"/>
  <c r="AF908" i="13" s="1"/>
  <c r="X909" i="13"/>
  <c r="W909" i="13"/>
  <c r="AF380" i="13"/>
  <c r="AG380" i="13" s="1"/>
  <c r="Q938" i="13"/>
  <c r="T938" i="13" s="1"/>
  <c r="T937" i="13"/>
  <c r="U937" i="13" s="1"/>
  <c r="AG908" i="13" l="1"/>
  <c r="AJ908" i="13"/>
  <c r="Y909" i="13"/>
  <c r="AB909" i="13" s="1"/>
  <c r="AA381" i="13"/>
  <c r="Z381" i="13" s="1"/>
  <c r="AJ380" i="13"/>
  <c r="AI381" i="13" s="1"/>
  <c r="AH381" i="13" s="1"/>
  <c r="U938" i="13"/>
  <c r="S939" i="13"/>
  <c r="AI909" i="13" l="1"/>
  <c r="AH909" i="13" s="1"/>
  <c r="AK908" i="13"/>
  <c r="AC909" i="13"/>
  <c r="AA910" i="13"/>
  <c r="Z910" i="13" s="1"/>
  <c r="AE381" i="13"/>
  <c r="W381" i="13"/>
  <c r="Y381" i="13" s="1"/>
  <c r="AK380" i="13"/>
  <c r="X381" i="13"/>
  <c r="R939" i="13"/>
  <c r="P939" i="13" s="1"/>
  <c r="AE909" i="13" l="1"/>
  <c r="AF909" i="13"/>
  <c r="W910" i="13"/>
  <c r="Y910" i="13" s="1"/>
  <c r="AB910" i="13" s="1"/>
  <c r="X910" i="13"/>
  <c r="AB381" i="13"/>
  <c r="AC381" i="13" s="1"/>
  <c r="AF381" i="13"/>
  <c r="AG381" i="13" s="1"/>
  <c r="Q939" i="13"/>
  <c r="S940" i="13" s="1"/>
  <c r="AJ381" i="13" l="1"/>
  <c r="AI382" i="13" s="1"/>
  <c r="AH382" i="13" s="1"/>
  <c r="AG909" i="13"/>
  <c r="AJ909" i="13" s="1"/>
  <c r="AA911" i="13"/>
  <c r="Z911" i="13" s="1"/>
  <c r="AC910" i="13"/>
  <c r="AA382" i="13"/>
  <c r="T939" i="13"/>
  <c r="U939" i="13" s="1"/>
  <c r="R940" i="13"/>
  <c r="P940" i="13" s="1"/>
  <c r="Z382" i="13"/>
  <c r="AK909" i="13" l="1"/>
  <c r="AI910" i="13"/>
  <c r="AH910" i="13" s="1"/>
  <c r="W911" i="13"/>
  <c r="X911" i="13"/>
  <c r="Y911" i="13" s="1"/>
  <c r="AE382" i="13"/>
  <c r="W382" i="13"/>
  <c r="AK381" i="13"/>
  <c r="Q940" i="13"/>
  <c r="AE910" i="13" l="1"/>
  <c r="AF910" i="13"/>
  <c r="AB911" i="13"/>
  <c r="AF382" i="13"/>
  <c r="AG382" i="13" s="1"/>
  <c r="X382" i="13"/>
  <c r="Y382" i="13" s="1"/>
  <c r="S941" i="13"/>
  <c r="T940" i="13"/>
  <c r="U940" i="13" s="1"/>
  <c r="AG910" i="13" l="1"/>
  <c r="AJ910" i="13" s="1"/>
  <c r="AA912" i="13"/>
  <c r="Z912" i="13" s="1"/>
  <c r="AC911" i="13"/>
  <c r="AB382" i="13"/>
  <c r="AC382" i="13" s="1"/>
  <c r="R941" i="13"/>
  <c r="P941" i="13" s="1"/>
  <c r="AJ382" i="13" l="1"/>
  <c r="AI383" i="13" s="1"/>
  <c r="AH383" i="13" s="1"/>
  <c r="AK910" i="13"/>
  <c r="AI911" i="13"/>
  <c r="AH911" i="13" s="1"/>
  <c r="W912" i="13"/>
  <c r="AA383" i="13"/>
  <c r="Z383" i="13" s="1"/>
  <c r="AK382" i="13" l="1"/>
  <c r="AE911" i="13"/>
  <c r="AG911" i="13" s="1"/>
  <c r="AJ911" i="13" s="1"/>
  <c r="AF911" i="13"/>
  <c r="X912" i="13"/>
  <c r="AE383" i="13"/>
  <c r="W383" i="13"/>
  <c r="Q941" i="13"/>
  <c r="S942" i="13" s="1"/>
  <c r="R942" i="13" s="1"/>
  <c r="P942" i="13" s="1"/>
  <c r="AI912" i="13" l="1"/>
  <c r="AH912" i="13" s="1"/>
  <c r="AK911" i="13"/>
  <c r="AB912" i="13"/>
  <c r="Y912" i="13"/>
  <c r="AF383" i="13"/>
  <c r="AG383" i="13" s="1"/>
  <c r="X383" i="13"/>
  <c r="Y383" i="13" s="1"/>
  <c r="Q942" i="13"/>
  <c r="T942" i="13" s="1"/>
  <c r="T941" i="13"/>
  <c r="U941" i="13" s="1"/>
  <c r="AE912" i="13" l="1"/>
  <c r="AF912" i="13" s="1"/>
  <c r="AG912" i="13"/>
  <c r="AC912" i="13"/>
  <c r="AA913" i="13"/>
  <c r="Z913" i="13" s="1"/>
  <c r="AB383" i="13"/>
  <c r="AC383" i="13" s="1"/>
  <c r="U942" i="13"/>
  <c r="S943" i="13"/>
  <c r="R943" i="13" s="1"/>
  <c r="P943" i="13" s="1"/>
  <c r="AJ383" i="13" l="1"/>
  <c r="W913" i="13"/>
  <c r="AJ912" i="13"/>
  <c r="AA384" i="13"/>
  <c r="Z384" i="13" s="1"/>
  <c r="Q943" i="13"/>
  <c r="AI384" i="13" l="1"/>
  <c r="AH384" i="13" s="1"/>
  <c r="AK383" i="13"/>
  <c r="AI913" i="13"/>
  <c r="AH913" i="13" s="1"/>
  <c r="AK912" i="13"/>
  <c r="X913" i="13"/>
  <c r="Y913" i="13" s="1"/>
  <c r="AB913" i="13" s="1"/>
  <c r="W384" i="13"/>
  <c r="Y384" i="13" s="1"/>
  <c r="X384" i="13"/>
  <c r="T943" i="13"/>
  <c r="U943" i="13" s="1"/>
  <c r="AE384" i="13" l="1"/>
  <c r="AF384" i="13" s="1"/>
  <c r="AG384" i="13"/>
  <c r="AA914" i="13"/>
  <c r="Z914" i="13" s="1"/>
  <c r="AC913" i="13"/>
  <c r="AE913" i="13"/>
  <c r="AG913" i="13" s="1"/>
  <c r="AF913" i="13"/>
  <c r="AB384" i="13"/>
  <c r="AC384" i="13" s="1"/>
  <c r="S944" i="13"/>
  <c r="R944" i="13" s="1"/>
  <c r="P944" i="13" s="1"/>
  <c r="AJ384" i="13" l="1"/>
  <c r="AJ913" i="13"/>
  <c r="W914" i="13"/>
  <c r="Y914" i="13" s="1"/>
  <c r="X914" i="13"/>
  <c r="AB914" i="13" s="1"/>
  <c r="AA385" i="13"/>
  <c r="Q944" i="13"/>
  <c r="Z385" i="13"/>
  <c r="AI385" i="13" l="1"/>
  <c r="AH385" i="13" s="1"/>
  <c r="AK384" i="13"/>
  <c r="AA915" i="13"/>
  <c r="Z915" i="13" s="1"/>
  <c r="AC914" i="13"/>
  <c r="AI914" i="13"/>
  <c r="AH914" i="13" s="1"/>
  <c r="AK913" i="13"/>
  <c r="AE385" i="13"/>
  <c r="W385" i="13"/>
  <c r="T944" i="13"/>
  <c r="U944" i="13" s="1"/>
  <c r="AE914" i="13" l="1"/>
  <c r="AG914" i="13" s="1"/>
  <c r="AF914" i="13"/>
  <c r="W915" i="13"/>
  <c r="Y915" i="13" s="1"/>
  <c r="X915" i="13"/>
  <c r="AB915" i="13" s="1"/>
  <c r="AF385" i="13"/>
  <c r="AG385" i="13" s="1"/>
  <c r="X385" i="13"/>
  <c r="Y385" i="13" s="1"/>
  <c r="S945" i="13"/>
  <c r="R945" i="13" s="1"/>
  <c r="P945" i="13" s="1"/>
  <c r="AJ914" i="13" l="1"/>
  <c r="AA916" i="13"/>
  <c r="Z916" i="13" s="1"/>
  <c r="AC915" i="13"/>
  <c r="AI915" i="13"/>
  <c r="AH915" i="13" s="1"/>
  <c r="AK914" i="13"/>
  <c r="AB385" i="13"/>
  <c r="AC385" i="13" s="1"/>
  <c r="Q945" i="13"/>
  <c r="AJ385" i="13" l="1"/>
  <c r="AE915" i="13"/>
  <c r="AF915" i="13" s="1"/>
  <c r="AG915" i="13"/>
  <c r="AJ915" i="13" s="1"/>
  <c r="W916" i="13"/>
  <c r="AA386" i="13"/>
  <c r="Z386" i="13" s="1"/>
  <c r="T945" i="13"/>
  <c r="U945" i="13" s="1"/>
  <c r="AK385" i="13" l="1"/>
  <c r="AI386" i="13"/>
  <c r="AH386" i="13" s="1"/>
  <c r="X916" i="13"/>
  <c r="AK915" i="13"/>
  <c r="AI916" i="13"/>
  <c r="AH916" i="13" s="1"/>
  <c r="W386" i="13"/>
  <c r="S946" i="13"/>
  <c r="AE386" i="13" l="1"/>
  <c r="Y916" i="13"/>
  <c r="AB916" i="13" s="1"/>
  <c r="AE916" i="13"/>
  <c r="AF916" i="13" s="1"/>
  <c r="AF386" i="13"/>
  <c r="AG386" i="13" s="1"/>
  <c r="X386" i="13"/>
  <c r="Y386" i="13" s="1"/>
  <c r="R946" i="13"/>
  <c r="P946" i="13" s="1"/>
  <c r="AG916" i="13" l="1"/>
  <c r="AA917" i="13"/>
  <c r="Z917" i="13" s="1"/>
  <c r="AC916" i="13"/>
  <c r="AJ916" i="13" s="1"/>
  <c r="AB386" i="13"/>
  <c r="AC386" i="13" s="1"/>
  <c r="AJ386" i="13" l="1"/>
  <c r="AK916" i="13"/>
  <c r="AI917" i="13"/>
  <c r="AH917" i="13" s="1"/>
  <c r="W917" i="13"/>
  <c r="Y917" i="13" s="1"/>
  <c r="AB917" i="13" s="1"/>
  <c r="X917" i="13"/>
  <c r="AA387" i="13"/>
  <c r="Z387" i="13" s="1"/>
  <c r="Q946" i="13"/>
  <c r="S947" i="13" s="1"/>
  <c r="R947" i="13" s="1"/>
  <c r="P947" i="13" s="1"/>
  <c r="AI387" i="13" l="1"/>
  <c r="AH387" i="13" s="1"/>
  <c r="AK386" i="13"/>
  <c r="AA918" i="13"/>
  <c r="Z918" i="13" s="1"/>
  <c r="AC917" i="13"/>
  <c r="AE917" i="13"/>
  <c r="AG917" i="13" s="1"/>
  <c r="AF917" i="13"/>
  <c r="AE387" i="13"/>
  <c r="W387" i="13"/>
  <c r="T946" i="13"/>
  <c r="U946" i="13" s="1"/>
  <c r="Q947" i="13"/>
  <c r="T947" i="13" s="1"/>
  <c r="X387" i="13" l="1"/>
  <c r="Y387" i="13" s="1"/>
  <c r="AB387" i="13" s="1"/>
  <c r="AC387" i="13" s="1"/>
  <c r="AJ917" i="13"/>
  <c r="AI918" i="13" s="1"/>
  <c r="AH918" i="13" s="1"/>
  <c r="AE918" i="13" s="1"/>
  <c r="AK917" i="13"/>
  <c r="W918" i="13"/>
  <c r="X918" i="13"/>
  <c r="U947" i="13"/>
  <c r="AF387" i="13"/>
  <c r="AG387" i="13" s="1"/>
  <c r="S948" i="13"/>
  <c r="R948" i="13" s="1"/>
  <c r="P948" i="13" s="1"/>
  <c r="AF918" i="13" l="1"/>
  <c r="AG918" i="13"/>
  <c r="Y918" i="13"/>
  <c r="AB918" i="13" s="1"/>
  <c r="AA388" i="13"/>
  <c r="Z388" i="13" s="1"/>
  <c r="AJ387" i="13"/>
  <c r="AI388" i="13" s="1"/>
  <c r="AH388" i="13" s="1"/>
  <c r="Q948" i="13"/>
  <c r="AC918" i="13" l="1"/>
  <c r="AJ918" i="13" s="1"/>
  <c r="AA919" i="13"/>
  <c r="Z919" i="13" s="1"/>
  <c r="AK918" i="13"/>
  <c r="AI919" i="13"/>
  <c r="AH919" i="13" s="1"/>
  <c r="AE388" i="13"/>
  <c r="W388" i="13"/>
  <c r="Y388" i="13" s="1"/>
  <c r="AK387" i="13"/>
  <c r="X388" i="13"/>
  <c r="T948" i="13"/>
  <c r="U948" i="13" s="1"/>
  <c r="AE919" i="13" l="1"/>
  <c r="W919" i="13"/>
  <c r="X919" i="13"/>
  <c r="AF919" i="13"/>
  <c r="AG919" i="13" s="1"/>
  <c r="AB388" i="13"/>
  <c r="AC388" i="13" s="1"/>
  <c r="AF388" i="13"/>
  <c r="AG388" i="13" s="1"/>
  <c r="S949" i="13"/>
  <c r="Y919" i="13" l="1"/>
  <c r="AB919" i="13" s="1"/>
  <c r="AA389" i="13"/>
  <c r="Z389" i="13" s="1"/>
  <c r="AJ388" i="13"/>
  <c r="AI389" i="13" s="1"/>
  <c r="AH389" i="13" s="1"/>
  <c r="R949" i="13"/>
  <c r="P949" i="13" s="1"/>
  <c r="AA920" i="13" l="1"/>
  <c r="Z920" i="13" s="1"/>
  <c r="AC919" i="13"/>
  <c r="AJ919" i="13" s="1"/>
  <c r="AI920" i="13" s="1"/>
  <c r="AH920" i="13" s="1"/>
  <c r="AE389" i="13"/>
  <c r="W389" i="13"/>
  <c r="AK388" i="13"/>
  <c r="Q949" i="13"/>
  <c r="AE920" i="13" l="1"/>
  <c r="AF920" i="13" s="1"/>
  <c r="AK919" i="13"/>
  <c r="W920" i="13"/>
  <c r="AF389" i="13"/>
  <c r="AG389" i="13" s="1"/>
  <c r="X389" i="13"/>
  <c r="Y389" i="13" s="1"/>
  <c r="S950" i="13"/>
  <c r="R950" i="13" s="1"/>
  <c r="P950" i="13" s="1"/>
  <c r="T949" i="13"/>
  <c r="U949" i="13" s="1"/>
  <c r="AG920" i="13" l="1"/>
  <c r="X920" i="13"/>
  <c r="AB920" i="13" s="1"/>
  <c r="Y920" i="13"/>
  <c r="AB389" i="13"/>
  <c r="AC389" i="13" s="1"/>
  <c r="Q950" i="13"/>
  <c r="AJ389" i="13" l="1"/>
  <c r="AC920" i="13"/>
  <c r="AJ920" i="13" s="1"/>
  <c r="AA921" i="13"/>
  <c r="Z921" i="13" s="1"/>
  <c r="AK920" i="13"/>
  <c r="AI921" i="13"/>
  <c r="AH921" i="13" s="1"/>
  <c r="AA390" i="13"/>
  <c r="T950" i="13"/>
  <c r="U950" i="13" s="1"/>
  <c r="Z390" i="13"/>
  <c r="AI390" i="13" l="1"/>
  <c r="AH390" i="13" s="1"/>
  <c r="AE390" i="13" s="1"/>
  <c r="AK389" i="13"/>
  <c r="AE921" i="13"/>
  <c r="AF921" i="13" s="1"/>
  <c r="AG921" i="13"/>
  <c r="W921" i="13"/>
  <c r="X921" i="13"/>
  <c r="W390" i="13"/>
  <c r="S951" i="13"/>
  <c r="R951" i="13" s="1"/>
  <c r="P951" i="13" s="1"/>
  <c r="Y921" i="13" l="1"/>
  <c r="AB921" i="13" s="1"/>
  <c r="AF390" i="13"/>
  <c r="AG390" i="13" s="1"/>
  <c r="X390" i="13"/>
  <c r="Y390" i="13" s="1"/>
  <c r="Q951" i="13"/>
  <c r="T951" i="13" s="1"/>
  <c r="U951" i="13" s="1"/>
  <c r="AA922" i="13" l="1"/>
  <c r="Z922" i="13" s="1"/>
  <c r="AC921" i="13"/>
  <c r="AJ921" i="13" s="1"/>
  <c r="AI922" i="13" s="1"/>
  <c r="AH922" i="13" s="1"/>
  <c r="AB390" i="13"/>
  <c r="AC390" i="13" s="1"/>
  <c r="S952" i="13"/>
  <c r="R952" i="13" s="1"/>
  <c r="P952" i="13" s="1"/>
  <c r="AJ390" i="13" l="1"/>
  <c r="AK921" i="13"/>
  <c r="W922" i="13"/>
  <c r="X922" i="13"/>
  <c r="AE922" i="13"/>
  <c r="AA391" i="13"/>
  <c r="Q952" i="13"/>
  <c r="Z391" i="13"/>
  <c r="AI391" i="13" l="1"/>
  <c r="AH391" i="13" s="1"/>
  <c r="AE391" i="13" s="1"/>
  <c r="AK390" i="13"/>
  <c r="AF922" i="13"/>
  <c r="AG922" i="13" s="1"/>
  <c r="Y922" i="13"/>
  <c r="AB922" i="13" s="1"/>
  <c r="W391" i="13"/>
  <c r="T952" i="13"/>
  <c r="U952" i="13" s="1"/>
  <c r="AC922" i="13" l="1"/>
  <c r="AJ922" i="13" s="1"/>
  <c r="AA923" i="13"/>
  <c r="Z923" i="13" s="1"/>
  <c r="AI923" i="13"/>
  <c r="AH923" i="13" s="1"/>
  <c r="AK922" i="13"/>
  <c r="AF391" i="13"/>
  <c r="AG391" i="13" s="1"/>
  <c r="X391" i="13"/>
  <c r="Y391" i="13" s="1"/>
  <c r="S953" i="13"/>
  <c r="R953" i="13" s="1"/>
  <c r="P953" i="13" s="1"/>
  <c r="AE923" i="13" l="1"/>
  <c r="AF923" i="13" s="1"/>
  <c r="AG923" i="13"/>
  <c r="W923" i="13"/>
  <c r="X923" i="13"/>
  <c r="AB391" i="13"/>
  <c r="AC391" i="13" s="1"/>
  <c r="Q953" i="13"/>
  <c r="AJ391" i="13" l="1"/>
  <c r="Y923" i="13"/>
  <c r="AB923" i="13" s="1"/>
  <c r="T953" i="13"/>
  <c r="U953" i="13" s="1"/>
  <c r="AA392" i="13"/>
  <c r="Z392" i="13" s="1"/>
  <c r="AI392" i="13" l="1"/>
  <c r="AH392" i="13" s="1"/>
  <c r="AK391" i="13"/>
  <c r="AC923" i="13"/>
  <c r="AJ923" i="13" s="1"/>
  <c r="AA924" i="13"/>
  <c r="Z924" i="13" s="1"/>
  <c r="AI924" i="13"/>
  <c r="AH924" i="13" s="1"/>
  <c r="AK923" i="13"/>
  <c r="W392" i="13"/>
  <c r="S954" i="13"/>
  <c r="R954" i="13" s="1"/>
  <c r="P954" i="13" s="1"/>
  <c r="AE392" i="13" l="1"/>
  <c r="AE924" i="13"/>
  <c r="W924" i="13"/>
  <c r="Y924" i="13" s="1"/>
  <c r="AB924" i="13" s="1"/>
  <c r="X924" i="13"/>
  <c r="AF924" i="13"/>
  <c r="AG924" i="13" s="1"/>
  <c r="AF392" i="13"/>
  <c r="AG392" i="13" s="1"/>
  <c r="X392" i="13"/>
  <c r="Y392" i="13" s="1"/>
  <c r="Q954" i="13"/>
  <c r="AA925" i="13" l="1"/>
  <c r="Z925" i="13" s="1"/>
  <c r="AC924" i="13"/>
  <c r="AJ924" i="13"/>
  <c r="W925" i="13"/>
  <c r="X925" i="13" s="1"/>
  <c r="AB392" i="13"/>
  <c r="AC392" i="13" s="1"/>
  <c r="T954" i="13"/>
  <c r="U954" i="13" s="1"/>
  <c r="AJ392" i="13" l="1"/>
  <c r="Y925" i="13"/>
  <c r="AI925" i="13"/>
  <c r="AH925" i="13" s="1"/>
  <c r="AK924" i="13"/>
  <c r="AE925" i="13"/>
  <c r="AF925" i="13" s="1"/>
  <c r="AB925" i="13"/>
  <c r="AA393" i="13"/>
  <c r="Z393" i="13" s="1"/>
  <c r="S955" i="13"/>
  <c r="R955" i="13" s="1"/>
  <c r="P955" i="13" s="1"/>
  <c r="AI393" i="13" l="1"/>
  <c r="AH393" i="13" s="1"/>
  <c r="AK392" i="13"/>
  <c r="AG925" i="13"/>
  <c r="AC925" i="13"/>
  <c r="AA926" i="13"/>
  <c r="Z926" i="13" s="1"/>
  <c r="W393" i="13"/>
  <c r="Y393" i="13" s="1"/>
  <c r="X393" i="13"/>
  <c r="Q955" i="13"/>
  <c r="AE393" i="13" l="1"/>
  <c r="AF393" i="13" s="1"/>
  <c r="AG393" i="13"/>
  <c r="AJ925" i="13"/>
  <c r="W926" i="13"/>
  <c r="AB393" i="13"/>
  <c r="AC393" i="13" s="1"/>
  <c r="T955" i="13"/>
  <c r="U955" i="13" s="1"/>
  <c r="AJ393" i="13" l="1"/>
  <c r="X926" i="13"/>
  <c r="AI926" i="13"/>
  <c r="AH926" i="13" s="1"/>
  <c r="AK925" i="13"/>
  <c r="AA394" i="13"/>
  <c r="Z394" i="13" s="1"/>
  <c r="AI394" i="13"/>
  <c r="AH394" i="13" s="1"/>
  <c r="S956" i="13"/>
  <c r="R956" i="13" s="1"/>
  <c r="P956" i="13" s="1"/>
  <c r="AE926" i="13" l="1"/>
  <c r="AF926" i="13" s="1"/>
  <c r="AG926" i="13"/>
  <c r="Y926" i="13"/>
  <c r="AB926" i="13" s="1"/>
  <c r="AE394" i="13"/>
  <c r="AG394" i="13" s="1"/>
  <c r="W394" i="13"/>
  <c r="Y394" i="13" s="1"/>
  <c r="AF394" i="13"/>
  <c r="X394" i="13"/>
  <c r="AK393" i="13"/>
  <c r="Q956" i="13"/>
  <c r="AC926" i="13" l="1"/>
  <c r="AJ926" i="13" s="1"/>
  <c r="AA927" i="13"/>
  <c r="Z927" i="13" s="1"/>
  <c r="AI927" i="13"/>
  <c r="AH927" i="13" s="1"/>
  <c r="AK926" i="13"/>
  <c r="AB394" i="13"/>
  <c r="AC394" i="13" s="1"/>
  <c r="T956" i="13"/>
  <c r="U956" i="13" s="1"/>
  <c r="AJ394" i="13" l="1"/>
  <c r="AI395" i="13" s="1"/>
  <c r="AH395" i="13" s="1"/>
  <c r="W927" i="13"/>
  <c r="X927" i="13" s="1"/>
  <c r="AE927" i="13"/>
  <c r="AA395" i="13"/>
  <c r="Z395" i="13" s="1"/>
  <c r="S957" i="13"/>
  <c r="AK394" i="13" l="1"/>
  <c r="AF927" i="13"/>
  <c r="AG927" i="13" s="1"/>
  <c r="Y927" i="13"/>
  <c r="AB927" i="13" s="1"/>
  <c r="AE395" i="13"/>
  <c r="W395" i="13"/>
  <c r="Y395" i="13" s="1"/>
  <c r="X395" i="13"/>
  <c r="R957" i="13"/>
  <c r="P957" i="13" s="1"/>
  <c r="AA928" i="13" l="1"/>
  <c r="Z928" i="13" s="1"/>
  <c r="AC927" i="13"/>
  <c r="AF395" i="13"/>
  <c r="AG395" i="13" s="1"/>
  <c r="AB395" i="13"/>
  <c r="AC395" i="13" s="1"/>
  <c r="Q957" i="13"/>
  <c r="AJ927" i="13" l="1"/>
  <c r="W928" i="13"/>
  <c r="Y928" i="13" s="1"/>
  <c r="AB928" i="13" s="1"/>
  <c r="X928" i="13"/>
  <c r="AA396" i="13"/>
  <c r="Z396" i="13" s="1"/>
  <c r="AJ395" i="13"/>
  <c r="AK395" i="13" s="1"/>
  <c r="S958" i="13"/>
  <c r="R958" i="13" s="1"/>
  <c r="P958" i="13" s="1"/>
  <c r="T957" i="13"/>
  <c r="U957" i="13" s="1"/>
  <c r="AA929" i="13" l="1"/>
  <c r="Z929" i="13" s="1"/>
  <c r="AC928" i="13"/>
  <c r="AK927" i="13"/>
  <c r="AI928" i="13"/>
  <c r="AH928" i="13" s="1"/>
  <c r="W396" i="13"/>
  <c r="AI396" i="13"/>
  <c r="AH396" i="13" s="1"/>
  <c r="Q958" i="13"/>
  <c r="AE928" i="13" l="1"/>
  <c r="W929" i="13"/>
  <c r="X929" i="13"/>
  <c r="Y929" i="13" s="1"/>
  <c r="AE396" i="13"/>
  <c r="AF396" i="13" s="1"/>
  <c r="X396" i="13"/>
  <c r="Y396" i="13" s="1"/>
  <c r="T958" i="13"/>
  <c r="U958" i="13" s="1"/>
  <c r="AG396" i="13" l="1"/>
  <c r="AB929" i="13"/>
  <c r="AF928" i="13"/>
  <c r="AG928" i="13" s="1"/>
  <c r="AB396" i="13"/>
  <c r="AC396" i="13" s="1"/>
  <c r="S959" i="13"/>
  <c r="AJ396" i="13" l="1"/>
  <c r="AJ928" i="13"/>
  <c r="AC929" i="13"/>
  <c r="AA930" i="13"/>
  <c r="Z930" i="13" s="1"/>
  <c r="AA397" i="13"/>
  <c r="Z397" i="13" s="1"/>
  <c r="R959" i="13"/>
  <c r="P959" i="13" s="1"/>
  <c r="AI397" i="13" l="1"/>
  <c r="AH397" i="13" s="1"/>
  <c r="AK396" i="13"/>
  <c r="W930" i="13"/>
  <c r="AK928" i="13"/>
  <c r="AI929" i="13"/>
  <c r="AH929" i="13" s="1"/>
  <c r="W397" i="13"/>
  <c r="Q959" i="13"/>
  <c r="AE397" i="13" l="1"/>
  <c r="AE929" i="13"/>
  <c r="AB930" i="13"/>
  <c r="X930" i="13"/>
  <c r="Y930" i="13"/>
  <c r="AF397" i="13"/>
  <c r="AG397" i="13" s="1"/>
  <c r="X397" i="13"/>
  <c r="Y397" i="13" s="1"/>
  <c r="S960" i="13"/>
  <c r="T959" i="13"/>
  <c r="U959" i="13" s="1"/>
  <c r="AF929" i="13" l="1"/>
  <c r="AA931" i="13"/>
  <c r="Z931" i="13" s="1"/>
  <c r="AC930" i="13"/>
  <c r="AB397" i="13"/>
  <c r="AC397" i="13" s="1"/>
  <c r="R960" i="13"/>
  <c r="P960" i="13" s="1"/>
  <c r="AJ397" i="13" l="1"/>
  <c r="AG929" i="13"/>
  <c r="AJ929" i="13" s="1"/>
  <c r="W931" i="13"/>
  <c r="X931" i="13"/>
  <c r="AA398" i="13"/>
  <c r="Z398" i="13" s="1"/>
  <c r="Q960" i="13"/>
  <c r="AI398" i="13" l="1"/>
  <c r="AH398" i="13" s="1"/>
  <c r="AK397" i="13"/>
  <c r="AI930" i="13"/>
  <c r="AH930" i="13" s="1"/>
  <c r="AK929" i="13"/>
  <c r="Y931" i="13"/>
  <c r="AB931" i="13" s="1"/>
  <c r="W398" i="13"/>
  <c r="Y398" i="13" s="1"/>
  <c r="X398" i="13"/>
  <c r="S961" i="13"/>
  <c r="T960" i="13"/>
  <c r="U960" i="13" s="1"/>
  <c r="AE398" i="13" l="1"/>
  <c r="AE930" i="13"/>
  <c r="AF930" i="13" s="1"/>
  <c r="AG930" i="13"/>
  <c r="AJ930" i="13"/>
  <c r="AI931" i="13" s="1"/>
  <c r="AH931" i="13" s="1"/>
  <c r="AA932" i="13"/>
  <c r="Z932" i="13" s="1"/>
  <c r="AC931" i="13"/>
  <c r="AB398" i="13"/>
  <c r="AC398" i="13" s="1"/>
  <c r="AF398" i="13"/>
  <c r="AG398" i="13" s="1"/>
  <c r="R961" i="13"/>
  <c r="P961" i="13" s="1"/>
  <c r="AE931" i="13" l="1"/>
  <c r="AF931" i="13"/>
  <c r="AK930" i="13"/>
  <c r="W932" i="13"/>
  <c r="X932" i="13"/>
  <c r="AA399" i="13"/>
  <c r="Z399" i="13" s="1"/>
  <c r="AJ398" i="13"/>
  <c r="AK398" i="13" s="1"/>
  <c r="Q961" i="13"/>
  <c r="AG931" i="13" l="1"/>
  <c r="AJ931" i="13" s="1"/>
  <c r="Y932" i="13"/>
  <c r="AB932" i="13" s="1"/>
  <c r="W399" i="13"/>
  <c r="Y399" i="13" s="1"/>
  <c r="AI399" i="13"/>
  <c r="AH399" i="13" s="1"/>
  <c r="X399" i="13"/>
  <c r="S962" i="13"/>
  <c r="R962" i="13" s="1"/>
  <c r="P962" i="13" s="1"/>
  <c r="T961" i="13"/>
  <c r="U961" i="13" s="1"/>
  <c r="AI932" i="13" l="1"/>
  <c r="AH932" i="13" s="1"/>
  <c r="AK931" i="13"/>
  <c r="AA933" i="13"/>
  <c r="Z933" i="13" s="1"/>
  <c r="AC932" i="13"/>
  <c r="AE399" i="13"/>
  <c r="AG399" i="13" s="1"/>
  <c r="AB399" i="13"/>
  <c r="AC399" i="13" s="1"/>
  <c r="AF399" i="13"/>
  <c r="Q962" i="13"/>
  <c r="AE932" i="13" l="1"/>
  <c r="AF932" i="13" s="1"/>
  <c r="AG932" i="13"/>
  <c r="W933" i="13"/>
  <c r="Y933" i="13" s="1"/>
  <c r="X933" i="13"/>
  <c r="AA400" i="13"/>
  <c r="Z400" i="13" s="1"/>
  <c r="AJ399" i="13"/>
  <c r="AI400" i="13" s="1"/>
  <c r="AH400" i="13" s="1"/>
  <c r="T962" i="13"/>
  <c r="U962" i="13" s="1"/>
  <c r="AJ932" i="13" l="1"/>
  <c r="AB933" i="13"/>
  <c r="AE400" i="13"/>
  <c r="W400" i="13"/>
  <c r="AK399" i="13"/>
  <c r="S963" i="13"/>
  <c r="R963" i="13" s="1"/>
  <c r="P963" i="13" s="1"/>
  <c r="AK932" i="13" l="1"/>
  <c r="AI933" i="13"/>
  <c r="AH933" i="13" s="1"/>
  <c r="AA934" i="13"/>
  <c r="Z934" i="13" s="1"/>
  <c r="AC933" i="13"/>
  <c r="X400" i="13"/>
  <c r="AF400" i="13"/>
  <c r="AG400" i="13" s="1"/>
  <c r="Q963" i="13"/>
  <c r="Y400" i="13" l="1"/>
  <c r="AB400" i="13" s="1"/>
  <c r="AE933" i="13"/>
  <c r="AF933" i="13"/>
  <c r="W934" i="13"/>
  <c r="X934" i="13" s="1"/>
  <c r="T963" i="13"/>
  <c r="U963" i="13" s="1"/>
  <c r="AC400" i="13" l="1"/>
  <c r="AJ400" i="13" s="1"/>
  <c r="AI401" i="13" s="1"/>
  <c r="AH401" i="13" s="1"/>
  <c r="AA401" i="13"/>
  <c r="Z401" i="13" s="1"/>
  <c r="W401" i="13" s="1"/>
  <c r="AG933" i="13"/>
  <c r="AJ933" i="13" s="1"/>
  <c r="Y934" i="13"/>
  <c r="AB934" i="13" s="1"/>
  <c r="AK400" i="13"/>
  <c r="S964" i="13"/>
  <c r="R964" i="13" s="1"/>
  <c r="P964" i="13" s="1"/>
  <c r="AE401" i="13" l="1"/>
  <c r="AI934" i="13"/>
  <c r="AH934" i="13" s="1"/>
  <c r="AK933" i="13"/>
  <c r="AA935" i="13"/>
  <c r="Z935" i="13" s="1"/>
  <c r="AC934" i="13"/>
  <c r="AF401" i="13"/>
  <c r="AG401" i="13" s="1"/>
  <c r="X401" i="13"/>
  <c r="Y401" i="13" s="1"/>
  <c r="Q964" i="13"/>
  <c r="AE934" i="13" l="1"/>
  <c r="AF934" i="13" s="1"/>
  <c r="X811" i="13"/>
  <c r="U799" i="13" s="1"/>
  <c r="H70" i="53" s="1"/>
  <c r="W935" i="13"/>
  <c r="X935" i="13"/>
  <c r="AB401" i="13"/>
  <c r="AC401" i="13" s="1"/>
  <c r="T964" i="13"/>
  <c r="U964" i="13" s="1"/>
  <c r="AJ401" i="13" l="1"/>
  <c r="AG934" i="13"/>
  <c r="AJ934" i="13" s="1"/>
  <c r="Y935" i="13"/>
  <c r="AB935" i="13" s="1"/>
  <c r="AI935" i="13"/>
  <c r="AH935" i="13" s="1"/>
  <c r="AK934" i="13"/>
  <c r="AA402" i="13"/>
  <c r="S965" i="13"/>
  <c r="Z402" i="13"/>
  <c r="AA936" i="13" l="1"/>
  <c r="Z936" i="13" s="1"/>
  <c r="AC935" i="13"/>
  <c r="AE935" i="13"/>
  <c r="AF811" i="13"/>
  <c r="U800" i="13" s="1"/>
  <c r="H71" i="53" s="1"/>
  <c r="H62" i="53" s="1"/>
  <c r="I62" i="53" s="1"/>
  <c r="W402" i="13"/>
  <c r="AK401" i="13"/>
  <c r="AI402" i="13"/>
  <c r="AH402" i="13" s="1"/>
  <c r="R965" i="13"/>
  <c r="P965" i="13" s="1"/>
  <c r="AF935" i="13" l="1"/>
  <c r="AG935" i="13" s="1"/>
  <c r="AJ935" i="13" s="1"/>
  <c r="W936" i="13"/>
  <c r="X936" i="13"/>
  <c r="AE402" i="13"/>
  <c r="X402" i="13"/>
  <c r="Y402" i="13" s="1"/>
  <c r="Q965" i="13"/>
  <c r="AI936" i="13" l="1"/>
  <c r="AH936" i="13" s="1"/>
  <c r="AK935" i="13"/>
  <c r="AB936" i="13"/>
  <c r="Y936" i="13"/>
  <c r="AB402" i="13"/>
  <c r="AC402" i="13" s="1"/>
  <c r="AF402" i="13"/>
  <c r="AG402" i="13" s="1"/>
  <c r="S966" i="13"/>
  <c r="T965" i="13"/>
  <c r="U965" i="13" s="1"/>
  <c r="AC936" i="13" l="1"/>
  <c r="AA937" i="13"/>
  <c r="Z937" i="13" s="1"/>
  <c r="AE936" i="13"/>
  <c r="AF936" i="13" s="1"/>
  <c r="AA403" i="13"/>
  <c r="Z403" i="13" s="1"/>
  <c r="AJ402" i="13"/>
  <c r="R966" i="13"/>
  <c r="P966" i="13" s="1"/>
  <c r="AG936" i="13" l="1"/>
  <c r="W937" i="13"/>
  <c r="AJ936" i="13"/>
  <c r="W403" i="13"/>
  <c r="Y403" i="13" s="1"/>
  <c r="X403" i="13"/>
  <c r="AK402" i="13"/>
  <c r="AI403" i="13"/>
  <c r="AH403" i="13" s="1"/>
  <c r="Q966" i="13"/>
  <c r="AI937" i="13" l="1"/>
  <c r="AH937" i="13" s="1"/>
  <c r="AK936" i="13"/>
  <c r="X937" i="13"/>
  <c r="Y937" i="13"/>
  <c r="AB937" i="13" s="1"/>
  <c r="AE403" i="13"/>
  <c r="AB403" i="13"/>
  <c r="AC403" i="13" s="1"/>
  <c r="S967" i="13"/>
  <c r="T966" i="13"/>
  <c r="U966" i="13" s="1"/>
  <c r="AA938" i="13" l="1"/>
  <c r="Z938" i="13" s="1"/>
  <c r="AC937" i="13"/>
  <c r="AE937" i="13"/>
  <c r="AA404" i="13"/>
  <c r="Z404" i="13" s="1"/>
  <c r="AF403" i="13"/>
  <c r="AG403" i="13" s="1"/>
  <c r="R967" i="13"/>
  <c r="P967" i="13" s="1"/>
  <c r="AF937" i="13" l="1"/>
  <c r="AG937" i="13" s="1"/>
  <c r="W938" i="13"/>
  <c r="X938" i="13"/>
  <c r="W404" i="13"/>
  <c r="Y404" i="13" s="1"/>
  <c r="X404" i="13"/>
  <c r="AJ403" i="13"/>
  <c r="AI404" i="13" s="1"/>
  <c r="AH404" i="13" s="1"/>
  <c r="X41" i="13"/>
  <c r="V28" i="13" s="1"/>
  <c r="J22" i="53" s="1"/>
  <c r="Q967" i="13"/>
  <c r="Y938" i="13" l="1"/>
  <c r="AB938" i="13" s="1"/>
  <c r="AJ937" i="13"/>
  <c r="AE404" i="13"/>
  <c r="AB404" i="13"/>
  <c r="AC404" i="13" s="1"/>
  <c r="AK403" i="13"/>
  <c r="S968" i="13"/>
  <c r="R968" i="13" s="1"/>
  <c r="P968" i="13" s="1"/>
  <c r="T967" i="13"/>
  <c r="U967" i="13" s="1"/>
  <c r="AC938" i="13" l="1"/>
  <c r="AA939" i="13"/>
  <c r="Z939" i="13" s="1"/>
  <c r="AI938" i="13"/>
  <c r="AH938" i="13" s="1"/>
  <c r="AK937" i="13"/>
  <c r="AF404" i="13"/>
  <c r="AG404" i="13" s="1"/>
  <c r="Q968" i="13"/>
  <c r="AE938" i="13" l="1"/>
  <c r="AG938" i="13" s="1"/>
  <c r="AJ938" i="13" s="1"/>
  <c r="AI939" i="13" s="1"/>
  <c r="AH939" i="13" s="1"/>
  <c r="AF938" i="13"/>
  <c r="W939" i="13"/>
  <c r="AJ404" i="13"/>
  <c r="AK404" i="13" s="1"/>
  <c r="AF41" i="13" s="1"/>
  <c r="V29" i="13" s="1"/>
  <c r="J23" i="53" s="1"/>
  <c r="J14" i="53" s="1"/>
  <c r="T968" i="13"/>
  <c r="U968" i="13" s="1"/>
  <c r="AE939" i="13" l="1"/>
  <c r="AF939" i="13" s="1"/>
  <c r="AG939" i="13"/>
  <c r="AK938" i="13"/>
  <c r="X939" i="13"/>
  <c r="Y939" i="13"/>
  <c r="AB939" i="13" s="1"/>
  <c r="S969" i="13"/>
  <c r="R969" i="13" s="1"/>
  <c r="P969" i="13" s="1"/>
  <c r="AA940" i="13" l="1"/>
  <c r="Z940" i="13" s="1"/>
  <c r="AC939" i="13"/>
  <c r="AJ939" i="13" s="1"/>
  <c r="Q969" i="13"/>
  <c r="AI940" i="13" l="1"/>
  <c r="AH940" i="13" s="1"/>
  <c r="AK939" i="13"/>
  <c r="W940" i="13"/>
  <c r="X940" i="13"/>
  <c r="Y940" i="13" s="1"/>
  <c r="T969" i="13"/>
  <c r="U969" i="13" s="1"/>
  <c r="AB940" i="13" l="1"/>
  <c r="AE940" i="13"/>
  <c r="AG940" i="13" s="1"/>
  <c r="AF940" i="13"/>
  <c r="S970" i="13"/>
  <c r="AC940" i="13" l="1"/>
  <c r="AJ940" i="13" s="1"/>
  <c r="AA941" i="13"/>
  <c r="Z941" i="13" s="1"/>
  <c r="R970" i="13"/>
  <c r="P970" i="13" s="1"/>
  <c r="AI941" i="13" l="1"/>
  <c r="AH941" i="13" s="1"/>
  <c r="AK940" i="13"/>
  <c r="W941" i="13"/>
  <c r="X941" i="13" l="1"/>
  <c r="AB941" i="13" s="1"/>
  <c r="Y941" i="13"/>
  <c r="AE941" i="13"/>
  <c r="AF941" i="13" s="1"/>
  <c r="Q970" i="13"/>
  <c r="S971" i="13" s="1"/>
  <c r="R971" i="13" s="1"/>
  <c r="P971" i="13" s="1"/>
  <c r="AG941" i="13" l="1"/>
  <c r="AA942" i="13"/>
  <c r="Z942" i="13" s="1"/>
  <c r="AC941" i="13"/>
  <c r="AJ941" i="13" s="1"/>
  <c r="AI942" i="13" s="1"/>
  <c r="AH942" i="13" s="1"/>
  <c r="Q971" i="13"/>
  <c r="T971" i="13" s="1"/>
  <c r="T970" i="13"/>
  <c r="U970" i="13" s="1"/>
  <c r="AE942" i="13" l="1"/>
  <c r="AK941" i="13"/>
  <c r="W942" i="13"/>
  <c r="X942" i="13"/>
  <c r="AF942" i="13"/>
  <c r="AG942" i="13" s="1"/>
  <c r="U971" i="13"/>
  <c r="S972" i="13"/>
  <c r="Y942" i="13" l="1"/>
  <c r="AB942" i="13" s="1"/>
  <c r="R972" i="13"/>
  <c r="P972" i="13" s="1"/>
  <c r="AA943" i="13" l="1"/>
  <c r="Z943" i="13" s="1"/>
  <c r="AC942" i="13"/>
  <c r="AJ942" i="13" s="1"/>
  <c r="Q972" i="13"/>
  <c r="AI943" i="13" l="1"/>
  <c r="AH943" i="13" s="1"/>
  <c r="AK942" i="13"/>
  <c r="W943" i="13"/>
  <c r="X943" i="13"/>
  <c r="S973" i="13"/>
  <c r="T972" i="13"/>
  <c r="U972" i="13" s="1"/>
  <c r="Y943" i="13" l="1"/>
  <c r="AB943" i="13" s="1"/>
  <c r="AE943" i="13"/>
  <c r="AG943" i="13" s="1"/>
  <c r="AF943" i="13"/>
  <c r="R973" i="13"/>
  <c r="P973" i="13" s="1"/>
  <c r="AC943" i="13" l="1"/>
  <c r="AA944" i="13"/>
  <c r="Z944" i="13" s="1"/>
  <c r="AJ943" i="13"/>
  <c r="Q973" i="13"/>
  <c r="AI944" i="13" l="1"/>
  <c r="AH944" i="13" s="1"/>
  <c r="AK943" i="13"/>
  <c r="W944" i="13"/>
  <c r="X944" i="13"/>
  <c r="Y944" i="13" s="1"/>
  <c r="S974" i="13"/>
  <c r="R974" i="13" s="1"/>
  <c r="P974" i="13" s="1"/>
  <c r="T973" i="13"/>
  <c r="U973" i="13" s="1"/>
  <c r="AB944" i="13" l="1"/>
  <c r="AE944" i="13"/>
  <c r="Q974" i="13"/>
  <c r="AF944" i="13" l="1"/>
  <c r="AA945" i="13"/>
  <c r="Z945" i="13" s="1"/>
  <c r="AC944" i="13"/>
  <c r="T974" i="13"/>
  <c r="U974" i="13" s="1"/>
  <c r="AG944" i="13" l="1"/>
  <c r="AJ944" i="13" s="1"/>
  <c r="W945" i="13"/>
  <c r="X945" i="13"/>
  <c r="S975" i="13"/>
  <c r="R975" i="13" s="1"/>
  <c r="P975" i="13" s="1"/>
  <c r="AI945" i="13" l="1"/>
  <c r="AH945" i="13" s="1"/>
  <c r="AK944" i="13"/>
  <c r="Y945" i="13"/>
  <c r="AB945" i="13" s="1"/>
  <c r="Q975" i="13"/>
  <c r="T975" i="13" s="1"/>
  <c r="U975" i="13" s="1"/>
  <c r="AE945" i="13" l="1"/>
  <c r="AA946" i="13"/>
  <c r="Z946" i="13" s="1"/>
  <c r="AC945" i="13"/>
  <c r="S976" i="13"/>
  <c r="R976" i="13" s="1"/>
  <c r="P976" i="13" s="1"/>
  <c r="AF945" i="13" l="1"/>
  <c r="AG945" i="13" s="1"/>
  <c r="W946" i="13"/>
  <c r="Q976" i="13"/>
  <c r="AJ945" i="13" l="1"/>
  <c r="X946" i="13"/>
  <c r="AB946" i="13" s="1"/>
  <c r="Y946" i="13"/>
  <c r="T976" i="13"/>
  <c r="U976" i="13" s="1"/>
  <c r="AI946" i="13" l="1"/>
  <c r="AH946" i="13" s="1"/>
  <c r="AK945" i="13"/>
  <c r="AA947" i="13"/>
  <c r="Z947" i="13" s="1"/>
  <c r="AC946" i="13"/>
  <c r="S977" i="13"/>
  <c r="AE946" i="13" l="1"/>
  <c r="W947" i="13"/>
  <c r="X947" i="13"/>
  <c r="R977" i="13"/>
  <c r="P977" i="13" s="1"/>
  <c r="AF946" i="13" l="1"/>
  <c r="Y947" i="13"/>
  <c r="AB947" i="13" s="1"/>
  <c r="Q977" i="13"/>
  <c r="AG946" i="13" l="1"/>
  <c r="AJ946" i="13" s="1"/>
  <c r="AC947" i="13"/>
  <c r="AA948" i="13"/>
  <c r="Z948" i="13" s="1"/>
  <c r="S978" i="13"/>
  <c r="R978" i="13" s="1"/>
  <c r="P978" i="13" s="1"/>
  <c r="T977" i="13"/>
  <c r="U977" i="13" s="1"/>
  <c r="AK946" i="13" l="1"/>
  <c r="AI947" i="13"/>
  <c r="AH947" i="13" s="1"/>
  <c r="W948" i="13"/>
  <c r="Q978" i="13"/>
  <c r="AE947" i="13" l="1"/>
  <c r="X948" i="13"/>
  <c r="T978" i="13"/>
  <c r="U978" i="13" s="1"/>
  <c r="AF947" i="13" l="1"/>
  <c r="AG947" i="13" s="1"/>
  <c r="AJ947" i="13" s="1"/>
  <c r="AB948" i="13"/>
  <c r="Y948" i="13"/>
  <c r="S979" i="13"/>
  <c r="R979" i="13" s="1"/>
  <c r="P979" i="13" s="1"/>
  <c r="AI948" i="13" l="1"/>
  <c r="AH948" i="13" s="1"/>
  <c r="AK947" i="13"/>
  <c r="AA949" i="13"/>
  <c r="Z949" i="13" s="1"/>
  <c r="AC948" i="13"/>
  <c r="Q979" i="13"/>
  <c r="T979" i="13" s="1"/>
  <c r="U979" i="13" s="1"/>
  <c r="AE948" i="13" l="1"/>
  <c r="AF948" i="13"/>
  <c r="X949" i="13"/>
  <c r="W949" i="13"/>
  <c r="Y949" i="13" s="1"/>
  <c r="S980" i="13"/>
  <c r="AG948" i="13" l="1"/>
  <c r="AJ948" i="13" s="1"/>
  <c r="AB949" i="13"/>
  <c r="R980" i="13"/>
  <c r="P980" i="13" s="1"/>
  <c r="AK948" i="13" l="1"/>
  <c r="AI949" i="13"/>
  <c r="AH949" i="13" s="1"/>
  <c r="AA950" i="13"/>
  <c r="Z950" i="13" s="1"/>
  <c r="AC949" i="13"/>
  <c r="Q980" i="13"/>
  <c r="AE949" i="13" l="1"/>
  <c r="AF949" i="13" s="1"/>
  <c r="W950" i="13"/>
  <c r="Y950" i="13" s="1"/>
  <c r="AB950" i="13" s="1"/>
  <c r="X950" i="13"/>
  <c r="S981" i="13"/>
  <c r="R981" i="13" s="1"/>
  <c r="P981" i="13" s="1"/>
  <c r="T980" i="13"/>
  <c r="U980" i="13" s="1"/>
  <c r="AG949" i="13" l="1"/>
  <c r="AJ949" i="13"/>
  <c r="AA951" i="13"/>
  <c r="Z951" i="13" s="1"/>
  <c r="AC950" i="13"/>
  <c r="Q981" i="13"/>
  <c r="AK949" i="13" l="1"/>
  <c r="AI950" i="13"/>
  <c r="AH950" i="13" s="1"/>
  <c r="W951" i="13"/>
  <c r="T981" i="13"/>
  <c r="U981" i="13" s="1"/>
  <c r="AE950" i="13" l="1"/>
  <c r="X951" i="13"/>
  <c r="Y951" i="13" s="1"/>
  <c r="S982" i="13"/>
  <c r="R982" i="13" s="1"/>
  <c r="P982" i="13" s="1"/>
  <c r="AF950" i="13" l="1"/>
  <c r="AJ950" i="13" s="1"/>
  <c r="AG950" i="13"/>
  <c r="AB951" i="13"/>
  <c r="Q982" i="13"/>
  <c r="AI951" i="13" l="1"/>
  <c r="AH951" i="13" s="1"/>
  <c r="AK950" i="13"/>
  <c r="AC951" i="13"/>
  <c r="AA952" i="13"/>
  <c r="Z952" i="13" s="1"/>
  <c r="T982" i="13"/>
  <c r="U982" i="13" s="1"/>
  <c r="AE951" i="13" l="1"/>
  <c r="AF951" i="13"/>
  <c r="W952" i="13"/>
  <c r="S983" i="13"/>
  <c r="R983" i="13" s="1"/>
  <c r="P983" i="13" s="1"/>
  <c r="AG951" i="13" l="1"/>
  <c r="AJ951" i="13" s="1"/>
  <c r="X952" i="13"/>
  <c r="Q983" i="13"/>
  <c r="AI952" i="13" l="1"/>
  <c r="AH952" i="13" s="1"/>
  <c r="AK951" i="13"/>
  <c r="Y952" i="13"/>
  <c r="AB952" i="13" s="1"/>
  <c r="T983" i="13"/>
  <c r="U983" i="13" s="1"/>
  <c r="AE952" i="13" l="1"/>
  <c r="AG952" i="13" s="1"/>
  <c r="AF952" i="13"/>
  <c r="AC952" i="13"/>
  <c r="AA953" i="13"/>
  <c r="Z953" i="13" s="1"/>
  <c r="S984" i="13"/>
  <c r="R984" i="13" s="1"/>
  <c r="P984" i="13" s="1"/>
  <c r="W953" i="13" l="1"/>
  <c r="AJ952" i="13"/>
  <c r="Q984" i="13"/>
  <c r="AI953" i="13" l="1"/>
  <c r="AH953" i="13" s="1"/>
  <c r="AK952" i="13"/>
  <c r="X953" i="13"/>
  <c r="T984" i="13"/>
  <c r="U984" i="13" s="1"/>
  <c r="AE953" i="13" l="1"/>
  <c r="AG953" i="13" s="1"/>
  <c r="AF953" i="13"/>
  <c r="Y953" i="13"/>
  <c r="AB953" i="13" s="1"/>
  <c r="S985" i="13"/>
  <c r="R985" i="13" s="1"/>
  <c r="P985" i="13" s="1"/>
  <c r="AA954" i="13" l="1"/>
  <c r="Z954" i="13" s="1"/>
  <c r="AC953" i="13"/>
  <c r="Q985" i="13"/>
  <c r="T985" i="13" s="1"/>
  <c r="U985" i="13" s="1"/>
  <c r="AJ953" i="13" l="1"/>
  <c r="W954" i="13"/>
  <c r="Y954" i="13" s="1"/>
  <c r="AB954" i="13" s="1"/>
  <c r="X954" i="13"/>
  <c r="S986" i="13"/>
  <c r="R986" i="13" s="1"/>
  <c r="P986" i="13" s="1"/>
  <c r="AA955" i="13" l="1"/>
  <c r="Z955" i="13" s="1"/>
  <c r="AC954" i="13"/>
  <c r="AI954" i="13"/>
  <c r="AH954" i="13" s="1"/>
  <c r="AK953" i="13"/>
  <c r="Q986" i="13"/>
  <c r="AE954" i="13" l="1"/>
  <c r="AG954" i="13" s="1"/>
  <c r="AF954" i="13"/>
  <c r="W955" i="13"/>
  <c r="Y955" i="13" s="1"/>
  <c r="AB955" i="13" s="1"/>
  <c r="X955" i="13"/>
  <c r="T986" i="13"/>
  <c r="U986" i="13" s="1"/>
  <c r="AA956" i="13" l="1"/>
  <c r="Z956" i="13" s="1"/>
  <c r="AC955" i="13"/>
  <c r="AJ954" i="13"/>
  <c r="S987" i="13"/>
  <c r="R987" i="13" s="1"/>
  <c r="P987" i="13" s="1"/>
  <c r="AI955" i="13" l="1"/>
  <c r="AH955" i="13" s="1"/>
  <c r="AK954" i="13"/>
  <c r="W956" i="13"/>
  <c r="X956" i="13"/>
  <c r="Y956" i="13" s="1"/>
  <c r="AB956" i="13" s="1"/>
  <c r="Q987" i="13"/>
  <c r="T987" i="13" s="1"/>
  <c r="U987" i="13" s="1"/>
  <c r="AA957" i="13" l="1"/>
  <c r="Z957" i="13" s="1"/>
  <c r="AC956" i="13"/>
  <c r="AE955" i="13"/>
  <c r="AF955" i="13"/>
  <c r="S988" i="13"/>
  <c r="AG955" i="13" l="1"/>
  <c r="AJ955" i="13" s="1"/>
  <c r="W957" i="13"/>
  <c r="R988" i="13"/>
  <c r="P988" i="13" s="1"/>
  <c r="AI956" i="13" l="1"/>
  <c r="AH956" i="13" s="1"/>
  <c r="AK955" i="13"/>
  <c r="X957" i="13"/>
  <c r="Y957" i="13" s="1"/>
  <c r="AE956" i="13"/>
  <c r="AF956" i="13"/>
  <c r="Q988" i="13"/>
  <c r="AG956" i="13" l="1"/>
  <c r="AJ956" i="13"/>
  <c r="AB957" i="13"/>
  <c r="S989" i="13"/>
  <c r="R989" i="13" s="1"/>
  <c r="P989" i="13" s="1"/>
  <c r="T988" i="13"/>
  <c r="U988" i="13" s="1"/>
  <c r="AC957" i="13" l="1"/>
  <c r="AA958" i="13"/>
  <c r="Z958" i="13" s="1"/>
  <c r="AI957" i="13"/>
  <c r="AH957" i="13" s="1"/>
  <c r="AK956" i="13"/>
  <c r="Q989" i="13"/>
  <c r="AE957" i="13" l="1"/>
  <c r="AF957" i="13" s="1"/>
  <c r="W958" i="13"/>
  <c r="Y958" i="13" s="1"/>
  <c r="X958" i="13"/>
  <c r="T989" i="13"/>
  <c r="U989" i="13" s="1"/>
  <c r="AG957" i="13" l="1"/>
  <c r="AJ957" i="13" s="1"/>
  <c r="AB958" i="13"/>
  <c r="S990" i="13"/>
  <c r="AK957" i="13" l="1"/>
  <c r="AI958" i="13"/>
  <c r="AH958" i="13" s="1"/>
  <c r="AE958" i="13" s="1"/>
  <c r="AA959" i="13"/>
  <c r="Z959" i="13" s="1"/>
  <c r="AC958" i="13"/>
  <c r="R990" i="13"/>
  <c r="P990" i="13" s="1"/>
  <c r="AF958" i="13" l="1"/>
  <c r="AG958" i="13"/>
  <c r="AJ958" i="13"/>
  <c r="W959" i="13"/>
  <c r="X959" i="13" l="1"/>
  <c r="AI959" i="13"/>
  <c r="AH959" i="13" s="1"/>
  <c r="AK958" i="13"/>
  <c r="Q990" i="13"/>
  <c r="S991" i="13" s="1"/>
  <c r="R991" i="13" s="1"/>
  <c r="P991" i="13" s="1"/>
  <c r="AE959" i="13" l="1"/>
  <c r="AG959" i="13" s="1"/>
  <c r="AF959" i="13"/>
  <c r="AB959" i="13"/>
  <c r="Y959" i="13"/>
  <c r="T990" i="13"/>
  <c r="U990" i="13" s="1"/>
  <c r="Q991" i="13"/>
  <c r="AA960" i="13" l="1"/>
  <c r="Z960" i="13" s="1"/>
  <c r="AC959" i="13"/>
  <c r="S992" i="13"/>
  <c r="T991" i="13"/>
  <c r="U991" i="13" s="1"/>
  <c r="AJ959" i="13" l="1"/>
  <c r="W960" i="13"/>
  <c r="Y960" i="13" s="1"/>
  <c r="AB960" i="13" s="1"/>
  <c r="X960" i="13"/>
  <c r="R992" i="13"/>
  <c r="P992" i="13" s="1"/>
  <c r="AA961" i="13" l="1"/>
  <c r="Z961" i="13" s="1"/>
  <c r="AC960" i="13"/>
  <c r="AI960" i="13"/>
  <c r="AH960" i="13" s="1"/>
  <c r="AK959" i="13"/>
  <c r="Q992" i="13"/>
  <c r="AE960" i="13" l="1"/>
  <c r="AG960" i="13" s="1"/>
  <c r="AJ960" i="13" s="1"/>
  <c r="AI961" i="13" s="1"/>
  <c r="AH961" i="13" s="1"/>
  <c r="AF960" i="13"/>
  <c r="W961" i="13"/>
  <c r="X961" i="13" s="1"/>
  <c r="S993" i="13"/>
  <c r="R993" i="13" s="1"/>
  <c r="P993" i="13" s="1"/>
  <c r="T992" i="13"/>
  <c r="U992" i="13" s="1"/>
  <c r="Y961" i="13" l="1"/>
  <c r="AB961" i="13" s="1"/>
  <c r="AE961" i="13"/>
  <c r="AK960" i="13"/>
  <c r="Q993" i="13"/>
  <c r="AF961" i="13" l="1"/>
  <c r="AG961" i="13" s="1"/>
  <c r="AA962" i="13"/>
  <c r="Z962" i="13" s="1"/>
  <c r="AC961" i="13"/>
  <c r="T993" i="13"/>
  <c r="U993" i="13" s="1"/>
  <c r="AJ961" i="13" l="1"/>
  <c r="AI962" i="13" s="1"/>
  <c r="AH962" i="13" s="1"/>
  <c r="AE962" i="13"/>
  <c r="AF962" i="13" s="1"/>
  <c r="W962" i="13"/>
  <c r="AK961" i="13"/>
  <c r="S994" i="13"/>
  <c r="AG962" i="13" l="1"/>
  <c r="X962" i="13"/>
  <c r="Y962" i="13" s="1"/>
  <c r="R994" i="13"/>
  <c r="P994" i="13" s="1"/>
  <c r="AB962" i="13" l="1"/>
  <c r="Q994" i="13"/>
  <c r="AA963" i="13" l="1"/>
  <c r="Z963" i="13" s="1"/>
  <c r="AC962" i="13"/>
  <c r="S995" i="13"/>
  <c r="T994" i="13"/>
  <c r="U994" i="13" s="1"/>
  <c r="AJ962" i="13" l="1"/>
  <c r="W963" i="13"/>
  <c r="R995" i="13"/>
  <c r="P995" i="13" s="1"/>
  <c r="X963" i="13" l="1"/>
  <c r="AI963" i="13"/>
  <c r="AH963" i="13" s="1"/>
  <c r="AK962" i="13"/>
  <c r="Q995" i="13"/>
  <c r="AE963" i="13" l="1"/>
  <c r="AG963" i="13" s="1"/>
  <c r="AF963" i="13"/>
  <c r="Y963" i="13"/>
  <c r="AB963" i="13" s="1"/>
  <c r="S996" i="13"/>
  <c r="R996" i="13" s="1"/>
  <c r="P996" i="13" s="1"/>
  <c r="T995" i="13"/>
  <c r="U995" i="13" s="1"/>
  <c r="AA964" i="13" l="1"/>
  <c r="Z964" i="13" s="1"/>
  <c r="AC963" i="13"/>
  <c r="Q996" i="13"/>
  <c r="AJ963" i="13" l="1"/>
  <c r="W964" i="13"/>
  <c r="T996" i="13"/>
  <c r="U996" i="13" s="1"/>
  <c r="X964" i="13" l="1"/>
  <c r="AI964" i="13"/>
  <c r="AH964" i="13" s="1"/>
  <c r="AK963" i="13"/>
  <c r="S997" i="13"/>
  <c r="AE964" i="13" l="1"/>
  <c r="AG964" i="13" s="1"/>
  <c r="AF964" i="13"/>
  <c r="Y964" i="13"/>
  <c r="AB964" i="13" s="1"/>
  <c r="R997" i="13"/>
  <c r="P997" i="13" s="1"/>
  <c r="AA965" i="13" l="1"/>
  <c r="Z965" i="13" s="1"/>
  <c r="AC964" i="13"/>
  <c r="AJ964" i="13" l="1"/>
  <c r="W965" i="13"/>
  <c r="Y965" i="13" s="1"/>
  <c r="AB965" i="13" s="1"/>
  <c r="X965" i="13"/>
  <c r="Q997" i="13"/>
  <c r="S998" i="13" s="1"/>
  <c r="R998" i="13" s="1"/>
  <c r="P998" i="13" s="1"/>
  <c r="AA966" i="13" l="1"/>
  <c r="Z966" i="13" s="1"/>
  <c r="AC965" i="13"/>
  <c r="AI965" i="13"/>
  <c r="AH965" i="13" s="1"/>
  <c r="AK964" i="13"/>
  <c r="T997" i="13"/>
  <c r="U997" i="13" s="1"/>
  <c r="Q998" i="13"/>
  <c r="S999" i="13" s="1"/>
  <c r="AE965" i="13" l="1"/>
  <c r="AF965" i="13"/>
  <c r="W966" i="13"/>
  <c r="Y966" i="13" s="1"/>
  <c r="AB966" i="13" s="1"/>
  <c r="X966" i="13"/>
  <c r="T998" i="13"/>
  <c r="U998" i="13" s="1"/>
  <c r="R999" i="13"/>
  <c r="P999" i="13" s="1"/>
  <c r="AG965" i="13" l="1"/>
  <c r="AJ965" i="13" s="1"/>
  <c r="AA967" i="13"/>
  <c r="Z967" i="13" s="1"/>
  <c r="AC966" i="13"/>
  <c r="Q999" i="13"/>
  <c r="AI966" i="13" l="1"/>
  <c r="AH966" i="13" s="1"/>
  <c r="AK965" i="13"/>
  <c r="AE966" i="13"/>
  <c r="W967" i="13"/>
  <c r="S1000" i="13"/>
  <c r="T999" i="13"/>
  <c r="U999" i="13" s="1"/>
  <c r="X967" i="13" l="1"/>
  <c r="AF966" i="13"/>
  <c r="R1000" i="13"/>
  <c r="P1000" i="13" s="1"/>
  <c r="AG966" i="13" l="1"/>
  <c r="AJ966" i="13" s="1"/>
  <c r="AB967" i="13"/>
  <c r="Y967" i="13"/>
  <c r="AI967" i="13" l="1"/>
  <c r="AH967" i="13" s="1"/>
  <c r="AK966" i="13"/>
  <c r="AA968" i="13"/>
  <c r="Z968" i="13" s="1"/>
  <c r="AC967" i="13"/>
  <c r="AE967" i="13"/>
  <c r="AF967" i="13"/>
  <c r="Q1000" i="13"/>
  <c r="S1001" i="13" s="1"/>
  <c r="R1001" i="13" s="1"/>
  <c r="P1001" i="13" s="1"/>
  <c r="AG967" i="13" l="1"/>
  <c r="AJ967" i="13" s="1"/>
  <c r="AI968" i="13" s="1"/>
  <c r="AH968" i="13" s="1"/>
  <c r="AK967" i="13"/>
  <c r="AE968" i="13"/>
  <c r="AF968" i="13"/>
  <c r="W968" i="13"/>
  <c r="Y968" i="13" s="1"/>
  <c r="X968" i="13"/>
  <c r="AB968" i="13" s="1"/>
  <c r="T1000" i="13"/>
  <c r="U1000" i="13" s="1"/>
  <c r="Q1001" i="13"/>
  <c r="T1001" i="13" s="1"/>
  <c r="AG968" i="13" l="1"/>
  <c r="AA969" i="13"/>
  <c r="Z969" i="13" s="1"/>
  <c r="AC968" i="13"/>
  <c r="U1001" i="13"/>
  <c r="S1002" i="13"/>
  <c r="R1002" i="13" s="1"/>
  <c r="P1002" i="13" s="1"/>
  <c r="AJ968" i="13" l="1"/>
  <c r="W969" i="13"/>
  <c r="Y969" i="13" s="1"/>
  <c r="X969" i="13"/>
  <c r="AB969" i="13" s="1"/>
  <c r="Q1002" i="13"/>
  <c r="AA970" i="13" l="1"/>
  <c r="Z970" i="13" s="1"/>
  <c r="AC969" i="13"/>
  <c r="AI969" i="13"/>
  <c r="AH969" i="13" s="1"/>
  <c r="AK968" i="13"/>
  <c r="T1002" i="13"/>
  <c r="U1002" i="13" s="1"/>
  <c r="AE969" i="13" l="1"/>
  <c r="W970" i="13"/>
  <c r="Y970" i="13" s="1"/>
  <c r="AB970" i="13" s="1"/>
  <c r="X970" i="13"/>
  <c r="S1003" i="13"/>
  <c r="AF969" i="13" l="1"/>
  <c r="AG969" i="13" s="1"/>
  <c r="AA971" i="13"/>
  <c r="Z971" i="13" s="1"/>
  <c r="AC970" i="13"/>
  <c r="R1003" i="13"/>
  <c r="P1003" i="13" s="1"/>
  <c r="AJ969" i="13" l="1"/>
  <c r="W971" i="13"/>
  <c r="X971" i="13"/>
  <c r="Q1003" i="13"/>
  <c r="AI970" i="13" l="1"/>
  <c r="AH970" i="13" s="1"/>
  <c r="AK969" i="13"/>
  <c r="Y971" i="13"/>
  <c r="AB971" i="13" s="1"/>
  <c r="S1004" i="13"/>
  <c r="T1003" i="13"/>
  <c r="U1003" i="13" s="1"/>
  <c r="AE970" i="13" l="1"/>
  <c r="AG970" i="13" s="1"/>
  <c r="AF970" i="13"/>
  <c r="AJ970" i="13" s="1"/>
  <c r="AC971" i="13"/>
  <c r="AA972" i="13"/>
  <c r="Z972" i="13" s="1"/>
  <c r="R1004" i="13"/>
  <c r="P1004" i="13" s="1"/>
  <c r="AI971" i="13" l="1"/>
  <c r="AH971" i="13" s="1"/>
  <c r="AK970" i="13"/>
  <c r="W972" i="13"/>
  <c r="Y972" i="13" s="1"/>
  <c r="AB972" i="13" s="1"/>
  <c r="X972" i="13"/>
  <c r="AE971" i="13" l="1"/>
  <c r="AA973" i="13"/>
  <c r="Z973" i="13" s="1"/>
  <c r="AC972" i="13"/>
  <c r="W973" i="13"/>
  <c r="X973" i="13"/>
  <c r="Q1004" i="13"/>
  <c r="S1005" i="13" s="1"/>
  <c r="R1005" i="13" s="1"/>
  <c r="P1005" i="13" s="1"/>
  <c r="AF971" i="13" l="1"/>
  <c r="AG971" i="13" s="1"/>
  <c r="AJ971" i="13"/>
  <c r="Y973" i="13"/>
  <c r="AB973" i="13" s="1"/>
  <c r="T1004" i="13"/>
  <c r="U1004" i="13" s="1"/>
  <c r="Q1005" i="13"/>
  <c r="AI972" i="13" l="1"/>
  <c r="AH972" i="13" s="1"/>
  <c r="AK971" i="13"/>
  <c r="AA974" i="13"/>
  <c r="Z974" i="13" s="1"/>
  <c r="AC973" i="13"/>
  <c r="S1006" i="13"/>
  <c r="T1005" i="13"/>
  <c r="U1005" i="13" s="1"/>
  <c r="AE972" i="13" l="1"/>
  <c r="AF972" i="13"/>
  <c r="AG972" i="13" s="1"/>
  <c r="AJ972" i="13" s="1"/>
  <c r="W974" i="13"/>
  <c r="R1006" i="13"/>
  <c r="P1006" i="13" s="1"/>
  <c r="AI973" i="13" l="1"/>
  <c r="AH973" i="13" s="1"/>
  <c r="AK972" i="13"/>
  <c r="X974" i="13"/>
  <c r="Y974" i="13" s="1"/>
  <c r="AB974" i="13" s="1"/>
  <c r="AE973" i="13" l="1"/>
  <c r="AG973" i="13" s="1"/>
  <c r="AJ973" i="13" s="1"/>
  <c r="AF973" i="13"/>
  <c r="AC974" i="13"/>
  <c r="AA975" i="13"/>
  <c r="Z975" i="13" s="1"/>
  <c r="Q1006" i="13"/>
  <c r="S1007" i="13" s="1"/>
  <c r="R1007" i="13" s="1"/>
  <c r="P1007" i="13" s="1"/>
  <c r="AI974" i="13" l="1"/>
  <c r="AH974" i="13" s="1"/>
  <c r="AK973" i="13"/>
  <c r="W975" i="13"/>
  <c r="Y975" i="13" s="1"/>
  <c r="T1006" i="13"/>
  <c r="U1006" i="13" s="1"/>
  <c r="X975" i="13"/>
  <c r="Q1007" i="13"/>
  <c r="AE974" i="13" l="1"/>
  <c r="AF974" i="13"/>
  <c r="AB975" i="13"/>
  <c r="S1008" i="13"/>
  <c r="R1008" i="13" s="1"/>
  <c r="P1008" i="13" s="1"/>
  <c r="T1007" i="13"/>
  <c r="U1007" i="13" s="1"/>
  <c r="AG974" i="13" l="1"/>
  <c r="AJ974" i="13" s="1"/>
  <c r="AA976" i="13"/>
  <c r="Z976" i="13" s="1"/>
  <c r="AC975" i="13"/>
  <c r="Q1008" i="13"/>
  <c r="T1008" i="13" s="1"/>
  <c r="U1008" i="13" s="1"/>
  <c r="AK974" i="13" l="1"/>
  <c r="AI975" i="13"/>
  <c r="AH975" i="13" s="1"/>
  <c r="W976" i="13"/>
  <c r="Y976" i="13" s="1"/>
  <c r="X976" i="13"/>
  <c r="S1009" i="13"/>
  <c r="R1009" i="13" s="1"/>
  <c r="P1009" i="13" s="1"/>
  <c r="AE975" i="13" l="1"/>
  <c r="AB976" i="13"/>
  <c r="Q1009" i="13"/>
  <c r="AF975" i="13" l="1"/>
  <c r="AG975" i="13"/>
  <c r="AJ975" i="13" s="1"/>
  <c r="AA977" i="13"/>
  <c r="Z977" i="13" s="1"/>
  <c r="AC976" i="13"/>
  <c r="T1009" i="13"/>
  <c r="U1009" i="13" s="1"/>
  <c r="AI976" i="13" l="1"/>
  <c r="AH976" i="13" s="1"/>
  <c r="AK975" i="13"/>
  <c r="W977" i="13"/>
  <c r="Y977" i="13" s="1"/>
  <c r="X977" i="13"/>
  <c r="S1010" i="13"/>
  <c r="R1010" i="13" s="1"/>
  <c r="P1010" i="13" s="1"/>
  <c r="AE976" i="13" l="1"/>
  <c r="AB977" i="13"/>
  <c r="Q1010" i="13"/>
  <c r="AF976" i="13" l="1"/>
  <c r="AJ976" i="13" s="1"/>
  <c r="AG976" i="13"/>
  <c r="AA978" i="13"/>
  <c r="Z978" i="13" s="1"/>
  <c r="AC977" i="13"/>
  <c r="T1010" i="13"/>
  <c r="U1010" i="13" s="1"/>
  <c r="AK976" i="13" l="1"/>
  <c r="AI977" i="13"/>
  <c r="AH977" i="13" s="1"/>
  <c r="W978" i="13"/>
  <c r="Y978" i="13" s="1"/>
  <c r="X978" i="13"/>
  <c r="S1011" i="13"/>
  <c r="AE977" i="13" l="1"/>
  <c r="AF977" i="13"/>
  <c r="AB978" i="13"/>
  <c r="R1011" i="13"/>
  <c r="P1011" i="13" s="1"/>
  <c r="AG977" i="13" l="1"/>
  <c r="AJ977" i="13" s="1"/>
  <c r="AA979" i="13"/>
  <c r="Z979" i="13" s="1"/>
  <c r="AC978" i="13"/>
  <c r="Q1011" i="13"/>
  <c r="AK977" i="13" l="1"/>
  <c r="AI978" i="13"/>
  <c r="AH978" i="13" s="1"/>
  <c r="W979" i="13"/>
  <c r="S1012" i="13"/>
  <c r="R1012" i="13" s="1"/>
  <c r="P1012" i="13" s="1"/>
  <c r="T1011" i="13"/>
  <c r="U1011" i="13" s="1"/>
  <c r="AE978" i="13" l="1"/>
  <c r="X979" i="13"/>
  <c r="Y979" i="13" s="1"/>
  <c r="AB979" i="13" s="1"/>
  <c r="Q1012" i="13"/>
  <c r="AF978" i="13" l="1"/>
  <c r="AJ978" i="13" s="1"/>
  <c r="AG978" i="13"/>
  <c r="AA980" i="13"/>
  <c r="Z980" i="13" s="1"/>
  <c r="AC979" i="13"/>
  <c r="T1012" i="13"/>
  <c r="U1012" i="13" s="1"/>
  <c r="AI979" i="13" l="1"/>
  <c r="AH979" i="13" s="1"/>
  <c r="AK978" i="13"/>
  <c r="W980" i="13"/>
  <c r="Y980" i="13" s="1"/>
  <c r="X980" i="13"/>
  <c r="S1013" i="13"/>
  <c r="AE979" i="13" l="1"/>
  <c r="AF979" i="13"/>
  <c r="AB980" i="13"/>
  <c r="R1013" i="13"/>
  <c r="P1013" i="13" s="1"/>
  <c r="AG979" i="13" l="1"/>
  <c r="AJ979" i="13" s="1"/>
  <c r="AA981" i="13"/>
  <c r="Z981" i="13" s="1"/>
  <c r="AC980" i="13"/>
  <c r="Q1013" i="13"/>
  <c r="AI980" i="13" l="1"/>
  <c r="AH980" i="13" s="1"/>
  <c r="AK979" i="13"/>
  <c r="W981" i="13"/>
  <c r="Y981" i="13" s="1"/>
  <c r="X981" i="13"/>
  <c r="S1014" i="13"/>
  <c r="R1014" i="13" s="1"/>
  <c r="P1014" i="13" s="1"/>
  <c r="T1013" i="13"/>
  <c r="U1013" i="13" s="1"/>
  <c r="AE980" i="13" l="1"/>
  <c r="AB981" i="13"/>
  <c r="Q1014" i="13"/>
  <c r="AF980" i="13" l="1"/>
  <c r="AJ980" i="13" s="1"/>
  <c r="AG980" i="13"/>
  <c r="AA982" i="13"/>
  <c r="Z982" i="13" s="1"/>
  <c r="AC981" i="13"/>
  <c r="T1014" i="13"/>
  <c r="U1014" i="13" s="1"/>
  <c r="S1015" i="13"/>
  <c r="AK980" i="13" l="1"/>
  <c r="AI981" i="13"/>
  <c r="AH981" i="13" s="1"/>
  <c r="W982" i="13"/>
  <c r="Y982" i="13" s="1"/>
  <c r="X982" i="13"/>
  <c r="R1015" i="13"/>
  <c r="P1015" i="13" s="1"/>
  <c r="AE981" i="13" l="1"/>
  <c r="AF981" i="13"/>
  <c r="AB982" i="13"/>
  <c r="AG981" i="13" l="1"/>
  <c r="AJ981" i="13" s="1"/>
  <c r="AA983" i="13"/>
  <c r="Z983" i="13" s="1"/>
  <c r="AC982" i="13"/>
  <c r="Q1015" i="13"/>
  <c r="S1016" i="13" s="1"/>
  <c r="R1016" i="13" s="1"/>
  <c r="P1016" i="13" s="1"/>
  <c r="AI982" i="13" l="1"/>
  <c r="AH982" i="13" s="1"/>
  <c r="AK981" i="13"/>
  <c r="W983" i="13"/>
  <c r="Y983" i="13" s="1"/>
  <c r="T1015" i="13"/>
  <c r="U1015" i="13" s="1"/>
  <c r="X983" i="13"/>
  <c r="AE982" i="13" l="1"/>
  <c r="AF982" i="13"/>
  <c r="AB983" i="13"/>
  <c r="Q1016" i="13"/>
  <c r="S1017" i="13" s="1"/>
  <c r="R1017" i="13" s="1"/>
  <c r="P1017" i="13" s="1"/>
  <c r="AG982" i="13" l="1"/>
  <c r="AJ982" i="13" s="1"/>
  <c r="AA984" i="13"/>
  <c r="Z984" i="13" s="1"/>
  <c r="AC983" i="13"/>
  <c r="T1016" i="13"/>
  <c r="U1016" i="13" s="1"/>
  <c r="Q1017" i="13"/>
  <c r="AI983" i="13" l="1"/>
  <c r="AH983" i="13" s="1"/>
  <c r="AK982" i="13"/>
  <c r="W984" i="13"/>
  <c r="S1018" i="13"/>
  <c r="R1018" i="13" s="1"/>
  <c r="P1018" i="13" s="1"/>
  <c r="T1017" i="13"/>
  <c r="U1017" i="13" s="1"/>
  <c r="AE983" i="13" l="1"/>
  <c r="AF983" i="13"/>
  <c r="X984" i="13"/>
  <c r="Y984" i="13" s="1"/>
  <c r="AB984" i="13" s="1"/>
  <c r="Q1018" i="13"/>
  <c r="AG983" i="13" l="1"/>
  <c r="AJ983" i="13" s="1"/>
  <c r="AA985" i="13"/>
  <c r="Z985" i="13" s="1"/>
  <c r="AC984" i="13"/>
  <c r="T1018" i="13"/>
  <c r="U1018" i="13" s="1"/>
  <c r="S1019" i="13"/>
  <c r="R1019" i="13" s="1"/>
  <c r="P1019" i="13" s="1"/>
  <c r="AI984" i="13" l="1"/>
  <c r="AH984" i="13" s="1"/>
  <c r="AK983" i="13"/>
  <c r="W985" i="13"/>
  <c r="Y985" i="13" s="1"/>
  <c r="X985" i="13"/>
  <c r="Q1019" i="13"/>
  <c r="AE984" i="13" l="1"/>
  <c r="AB985" i="13"/>
  <c r="T1019" i="13"/>
  <c r="U1019" i="13" s="1"/>
  <c r="AF984" i="13" l="1"/>
  <c r="AJ984" i="13" s="1"/>
  <c r="AG984" i="13"/>
  <c r="AA986" i="13"/>
  <c r="Z986" i="13" s="1"/>
  <c r="AC985" i="13"/>
  <c r="S1020" i="13"/>
  <c r="R1020" i="13" s="1"/>
  <c r="P1020" i="13" s="1"/>
  <c r="AI985" i="13" l="1"/>
  <c r="AH985" i="13" s="1"/>
  <c r="AK984" i="13"/>
  <c r="W986" i="13"/>
  <c r="X986" i="13" s="1"/>
  <c r="Q1020" i="13"/>
  <c r="AE985" i="13" l="1"/>
  <c r="AF985" i="13"/>
  <c r="Y986" i="13"/>
  <c r="AB986" i="13"/>
  <c r="S1021" i="13"/>
  <c r="AG985" i="13" l="1"/>
  <c r="AJ985" i="13" s="1"/>
  <c r="AA987" i="13"/>
  <c r="Z987" i="13" s="1"/>
  <c r="AC986" i="13"/>
  <c r="R1021" i="13"/>
  <c r="P1021" i="13" s="1"/>
  <c r="T1020" i="13"/>
  <c r="U1020" i="13" s="1"/>
  <c r="AK985" i="13" l="1"/>
  <c r="AI986" i="13"/>
  <c r="AH986" i="13" s="1"/>
  <c r="W987" i="13"/>
  <c r="Y987" i="13" s="1"/>
  <c r="X987" i="13"/>
  <c r="Q1021" i="13"/>
  <c r="AE986" i="13" l="1"/>
  <c r="AF986" i="13"/>
  <c r="AG986" i="13" s="1"/>
  <c r="AB987" i="13"/>
  <c r="S1022" i="13"/>
  <c r="T1021" i="13"/>
  <c r="U1021" i="13" s="1"/>
  <c r="AJ986" i="13" l="1"/>
  <c r="AA988" i="13"/>
  <c r="Z988" i="13" s="1"/>
  <c r="AC987" i="13"/>
  <c r="R1022" i="13"/>
  <c r="P1022" i="13" s="1"/>
  <c r="AI987" i="13" l="1"/>
  <c r="AH987" i="13" s="1"/>
  <c r="AK986" i="13"/>
  <c r="W988" i="13"/>
  <c r="Y988" i="13" s="1"/>
  <c r="X988" i="13"/>
  <c r="Q1022" i="13"/>
  <c r="AE987" i="13" l="1"/>
  <c r="AF987" i="13" s="1"/>
  <c r="AB988" i="13"/>
  <c r="S1023" i="13"/>
  <c r="R1023" i="13" s="1"/>
  <c r="P1023" i="13" s="1"/>
  <c r="T1022" i="13"/>
  <c r="U1022" i="13" s="1"/>
  <c r="AG987" i="13" l="1"/>
  <c r="AJ987" i="13" s="1"/>
  <c r="AA989" i="13"/>
  <c r="Z989" i="13" s="1"/>
  <c r="AC988" i="13"/>
  <c r="Q1023" i="13"/>
  <c r="AI988" i="13" l="1"/>
  <c r="AH988" i="13" s="1"/>
  <c r="AK987" i="13"/>
  <c r="W989" i="13"/>
  <c r="Y989" i="13" s="1"/>
  <c r="X989" i="13"/>
  <c r="T1023" i="13"/>
  <c r="U1023" i="13" s="1"/>
  <c r="AE988" i="13" l="1"/>
  <c r="AG988" i="13" s="1"/>
  <c r="AJ988" i="13" s="1"/>
  <c r="AF988" i="13"/>
  <c r="AB989" i="13"/>
  <c r="S1024" i="13"/>
  <c r="AI989" i="13" l="1"/>
  <c r="AH989" i="13" s="1"/>
  <c r="AK988" i="13"/>
  <c r="AA990" i="13"/>
  <c r="Z990" i="13" s="1"/>
  <c r="AC989" i="13"/>
  <c r="R1024" i="13"/>
  <c r="P1024" i="13" s="1"/>
  <c r="AE989" i="13" l="1"/>
  <c r="AF989" i="13"/>
  <c r="W990" i="13"/>
  <c r="Y990" i="13" s="1"/>
  <c r="X990" i="13"/>
  <c r="Q1024" i="13"/>
  <c r="AG989" i="13" l="1"/>
  <c r="AJ989" i="13" s="1"/>
  <c r="AB990" i="13"/>
  <c r="S1025" i="13"/>
  <c r="R1025" i="13" s="1"/>
  <c r="P1025" i="13" s="1"/>
  <c r="T1024" i="13"/>
  <c r="U1024" i="13" s="1"/>
  <c r="AI990" i="13" l="1"/>
  <c r="AH990" i="13" s="1"/>
  <c r="AK989" i="13"/>
  <c r="AA991" i="13"/>
  <c r="Z991" i="13" s="1"/>
  <c r="AC990" i="13"/>
  <c r="Q1025" i="13"/>
  <c r="AE990" i="13" l="1"/>
  <c r="AF990" i="13"/>
  <c r="W991" i="13"/>
  <c r="Y991" i="13" s="1"/>
  <c r="X991" i="13"/>
  <c r="T1025" i="13"/>
  <c r="U1025" i="13" s="1"/>
  <c r="AG990" i="13" l="1"/>
  <c r="AJ990" i="13" s="1"/>
  <c r="AB991" i="13"/>
  <c r="S1026" i="13"/>
  <c r="AI991" i="13" l="1"/>
  <c r="AH991" i="13" s="1"/>
  <c r="AK990" i="13"/>
  <c r="AA992" i="13"/>
  <c r="Z992" i="13" s="1"/>
  <c r="AC991" i="13"/>
  <c r="R1026" i="13"/>
  <c r="P1026" i="13" s="1"/>
  <c r="AE991" i="13" l="1"/>
  <c r="AF991" i="13"/>
  <c r="W992" i="13"/>
  <c r="Y992" i="13" s="1"/>
  <c r="X992" i="13"/>
  <c r="AG991" i="13" l="1"/>
  <c r="AJ991" i="13" s="1"/>
  <c r="AB992" i="13"/>
  <c r="Q1026" i="13"/>
  <c r="S1027" i="13" s="1"/>
  <c r="R1027" i="13" s="1"/>
  <c r="P1027" i="13" s="1"/>
  <c r="AI992" i="13" l="1"/>
  <c r="AH992" i="13" s="1"/>
  <c r="AK991" i="13"/>
  <c r="AA993" i="13"/>
  <c r="Z993" i="13" s="1"/>
  <c r="AC992" i="13"/>
  <c r="Q1027" i="13"/>
  <c r="T1026" i="13"/>
  <c r="U1026" i="13" s="1"/>
  <c r="AE992" i="13" l="1"/>
  <c r="AF992" i="13" s="1"/>
  <c r="W993" i="13"/>
  <c r="Y993" i="13" s="1"/>
  <c r="X993" i="13"/>
  <c r="T1027" i="13"/>
  <c r="U1027" i="13" s="1"/>
  <c r="S1028" i="13"/>
  <c r="AG992" i="13" l="1"/>
  <c r="AJ992" i="13" s="1"/>
  <c r="AB993" i="13"/>
  <c r="R1028" i="13"/>
  <c r="P1028" i="13" s="1"/>
  <c r="AI993" i="13" l="1"/>
  <c r="AH993" i="13" s="1"/>
  <c r="AK992" i="13"/>
  <c r="AA994" i="13"/>
  <c r="Z994" i="13" s="1"/>
  <c r="AC993" i="13"/>
  <c r="Q1028" i="13"/>
  <c r="AE993" i="13" l="1"/>
  <c r="AF993" i="13"/>
  <c r="W994" i="13"/>
  <c r="Y994" i="13" s="1"/>
  <c r="X994" i="13"/>
  <c r="S1029" i="13"/>
  <c r="R1029" i="13" s="1"/>
  <c r="P1029" i="13" s="1"/>
  <c r="T1028" i="13"/>
  <c r="U1028" i="13" s="1"/>
  <c r="AG993" i="13" l="1"/>
  <c r="AJ993" i="13" s="1"/>
  <c r="AB994" i="13"/>
  <c r="Q1029" i="13"/>
  <c r="S1030" i="13" s="1"/>
  <c r="AI994" i="13" l="1"/>
  <c r="AH994" i="13" s="1"/>
  <c r="AK993" i="13"/>
  <c r="AA995" i="13"/>
  <c r="Z995" i="13" s="1"/>
  <c r="AC994" i="13"/>
  <c r="R1030" i="13"/>
  <c r="P1030" i="13" s="1"/>
  <c r="T1029" i="13"/>
  <c r="U1029" i="13" s="1"/>
  <c r="AE994" i="13" l="1"/>
  <c r="AF994" i="13"/>
  <c r="W995" i="13"/>
  <c r="Y995" i="13" s="1"/>
  <c r="X995" i="13"/>
  <c r="Q1030" i="13"/>
  <c r="AG994" i="13" l="1"/>
  <c r="AJ994" i="13" s="1"/>
  <c r="AB995" i="13"/>
  <c r="S1031" i="13"/>
  <c r="R1031" i="13" s="1"/>
  <c r="P1031" i="13" s="1"/>
  <c r="T1030" i="13"/>
  <c r="U1030" i="13" s="1"/>
  <c r="AI995" i="13" l="1"/>
  <c r="AH995" i="13" s="1"/>
  <c r="AK994" i="13"/>
  <c r="AA996" i="13"/>
  <c r="Z996" i="13" s="1"/>
  <c r="AC995" i="13"/>
  <c r="Q1031" i="13"/>
  <c r="AE995" i="13" l="1"/>
  <c r="AF995" i="13"/>
  <c r="W996" i="13"/>
  <c r="Y996" i="13" s="1"/>
  <c r="X996" i="13"/>
  <c r="T1031" i="13"/>
  <c r="U1031" i="13" s="1"/>
  <c r="AG995" i="13" l="1"/>
  <c r="AJ995" i="13" s="1"/>
  <c r="AB996" i="13"/>
  <c r="S1032" i="13"/>
  <c r="AI996" i="13" l="1"/>
  <c r="AH996" i="13" s="1"/>
  <c r="AK995" i="13"/>
  <c r="AA997" i="13"/>
  <c r="Z997" i="13" s="1"/>
  <c r="AC996" i="13"/>
  <c r="R1032" i="13"/>
  <c r="P1032" i="13" s="1"/>
  <c r="AE996" i="13" l="1"/>
  <c r="AF996" i="13"/>
  <c r="W997" i="13"/>
  <c r="Y997" i="13" s="1"/>
  <c r="X997" i="13"/>
  <c r="Q1032" i="13"/>
  <c r="AG996" i="13" l="1"/>
  <c r="AJ996" i="13" s="1"/>
  <c r="AB997" i="13"/>
  <c r="S1033" i="13"/>
  <c r="R1033" i="13" s="1"/>
  <c r="P1033" i="13" s="1"/>
  <c r="T1032" i="13"/>
  <c r="U1032" i="13" s="1"/>
  <c r="AI997" i="13" l="1"/>
  <c r="AH997" i="13" s="1"/>
  <c r="AK996" i="13"/>
  <c r="AA998" i="13"/>
  <c r="Z998" i="13" s="1"/>
  <c r="AC997" i="13"/>
  <c r="Q1033" i="13"/>
  <c r="AE997" i="13" l="1"/>
  <c r="W998" i="13"/>
  <c r="Y998" i="13" s="1"/>
  <c r="X998" i="13"/>
  <c r="T1033" i="13"/>
  <c r="U1033" i="13" s="1"/>
  <c r="AF997" i="13" l="1"/>
  <c r="AG997" i="13" s="1"/>
  <c r="AB998" i="13"/>
  <c r="S1034" i="13"/>
  <c r="R1034" i="13" s="1"/>
  <c r="P1034" i="13" s="1"/>
  <c r="AJ997" i="13" l="1"/>
  <c r="AA999" i="13"/>
  <c r="Z999" i="13" s="1"/>
  <c r="AC998" i="13"/>
  <c r="Q1034" i="13"/>
  <c r="T1034" i="13" s="1"/>
  <c r="U1034" i="13" s="1"/>
  <c r="AI998" i="13" l="1"/>
  <c r="AH998" i="13" s="1"/>
  <c r="AK997" i="13"/>
  <c r="W999" i="13"/>
  <c r="Y999" i="13" s="1"/>
  <c r="X999" i="13"/>
  <c r="S1035" i="13"/>
  <c r="AE998" i="13" l="1"/>
  <c r="AF998" i="13" s="1"/>
  <c r="AB999" i="13"/>
  <c r="R1035" i="13"/>
  <c r="P1035" i="13" s="1"/>
  <c r="AG998" i="13" l="1"/>
  <c r="AJ998" i="13" s="1"/>
  <c r="AA1000" i="13"/>
  <c r="Z1000" i="13" s="1"/>
  <c r="AC999" i="13"/>
  <c r="Q1035" i="13"/>
  <c r="AI999" i="13" l="1"/>
  <c r="AH999" i="13" s="1"/>
  <c r="AK998" i="13"/>
  <c r="W1000" i="13"/>
  <c r="Y1000" i="13" s="1"/>
  <c r="X1000" i="13"/>
  <c r="S1036" i="13"/>
  <c r="R1036" i="13" s="1"/>
  <c r="P1036" i="13" s="1"/>
  <c r="T1035" i="13"/>
  <c r="U1035" i="13" s="1"/>
  <c r="AE999" i="13" l="1"/>
  <c r="AG999" i="13" s="1"/>
  <c r="AJ999" i="13" s="1"/>
  <c r="AF999" i="13"/>
  <c r="AB1000" i="13"/>
  <c r="Q1036" i="13"/>
  <c r="AI1000" i="13" l="1"/>
  <c r="AH1000" i="13" s="1"/>
  <c r="AK999" i="13"/>
  <c r="AA1001" i="13"/>
  <c r="Z1001" i="13" s="1"/>
  <c r="AC1000" i="13"/>
  <c r="T1036" i="13"/>
  <c r="U1036" i="13" s="1"/>
  <c r="AE1000" i="13" l="1"/>
  <c r="W1001" i="13"/>
  <c r="Y1001" i="13" s="1"/>
  <c r="X1001" i="13"/>
  <c r="S1037" i="13"/>
  <c r="AF1000" i="13" l="1"/>
  <c r="AJ1000" i="13" s="1"/>
  <c r="AG1000" i="13"/>
  <c r="AB1001" i="13"/>
  <c r="R1037" i="13"/>
  <c r="P1037" i="13" s="1"/>
  <c r="AI1001" i="13" l="1"/>
  <c r="AH1001" i="13" s="1"/>
  <c r="AK1000" i="13"/>
  <c r="AA1002" i="13"/>
  <c r="Z1002" i="13" s="1"/>
  <c r="AC1001" i="13"/>
  <c r="Q1037" i="13"/>
  <c r="AE1001" i="13" l="1"/>
  <c r="AF1001" i="13"/>
  <c r="W1002" i="13"/>
  <c r="Y1002" i="13" s="1"/>
  <c r="X1002" i="13"/>
  <c r="S1038" i="13"/>
  <c r="T1037" i="13"/>
  <c r="U1037" i="13" s="1"/>
  <c r="AG1001" i="13" l="1"/>
  <c r="AJ1001" i="13" s="1"/>
  <c r="AB1002" i="13"/>
  <c r="R1038" i="13"/>
  <c r="P1038" i="13" s="1"/>
  <c r="AI1002" i="13" l="1"/>
  <c r="AH1002" i="13" s="1"/>
  <c r="AK1001" i="13"/>
  <c r="AA1003" i="13"/>
  <c r="Z1003" i="13" s="1"/>
  <c r="AC1002" i="13"/>
  <c r="AE1002" i="13" l="1"/>
  <c r="AF1002" i="13"/>
  <c r="W1003" i="13"/>
  <c r="Y1003" i="13" s="1"/>
  <c r="X1003" i="13"/>
  <c r="Q1038" i="13"/>
  <c r="S1039" i="13" s="1"/>
  <c r="R1039" i="13" s="1"/>
  <c r="P1039" i="13" s="1"/>
  <c r="AG1002" i="13" l="1"/>
  <c r="AJ1002" i="13" s="1"/>
  <c r="AB1003" i="13"/>
  <c r="T1038" i="13"/>
  <c r="U1038" i="13" s="1"/>
  <c r="Q1039" i="13"/>
  <c r="S1040" i="13" s="1"/>
  <c r="R1040" i="13" s="1"/>
  <c r="P1040" i="13" s="1"/>
  <c r="AI1003" i="13" l="1"/>
  <c r="AH1003" i="13" s="1"/>
  <c r="AK1002" i="13"/>
  <c r="AA1004" i="13"/>
  <c r="Z1004" i="13" s="1"/>
  <c r="AC1003" i="13"/>
  <c r="T1039" i="13"/>
  <c r="U1039" i="13" s="1"/>
  <c r="AE1003" i="13" l="1"/>
  <c r="AF1003" i="13"/>
  <c r="W1004" i="13"/>
  <c r="Y1004" i="13" s="1"/>
  <c r="X1004" i="13"/>
  <c r="Q1040" i="13"/>
  <c r="T1040" i="13" s="1"/>
  <c r="U1040" i="13" s="1"/>
  <c r="AG1003" i="13" l="1"/>
  <c r="AJ1003" i="13" s="1"/>
  <c r="AB1004" i="13"/>
  <c r="S1041" i="13"/>
  <c r="R1041" i="13" s="1"/>
  <c r="P1041" i="13" s="1"/>
  <c r="AI1004" i="13" l="1"/>
  <c r="AH1004" i="13" s="1"/>
  <c r="AK1003" i="13"/>
  <c r="AA1005" i="13"/>
  <c r="Z1005" i="13" s="1"/>
  <c r="AC1004" i="13"/>
  <c r="Q1041" i="13"/>
  <c r="T1041" i="13" s="1"/>
  <c r="U1041" i="13" s="1"/>
  <c r="AE1004" i="13" l="1"/>
  <c r="AF1004" i="13"/>
  <c r="W1005" i="13"/>
  <c r="Y1005" i="13" s="1"/>
  <c r="X1005" i="13"/>
  <c r="S1042" i="13"/>
  <c r="AG1004" i="13" l="1"/>
  <c r="AJ1004" i="13" s="1"/>
  <c r="AB1005" i="13"/>
  <c r="R1042" i="13"/>
  <c r="P1042" i="13" s="1"/>
  <c r="AK1004" i="13" l="1"/>
  <c r="AI1005" i="13"/>
  <c r="AH1005" i="13" s="1"/>
  <c r="AA1006" i="13"/>
  <c r="Z1006" i="13" s="1"/>
  <c r="AC1005" i="13"/>
  <c r="AE1005" i="13" l="1"/>
  <c r="AF1005" i="13"/>
  <c r="W1006" i="13"/>
  <c r="Y1006" i="13" s="1"/>
  <c r="X1006" i="13"/>
  <c r="Q1042" i="13"/>
  <c r="S1043" i="13" s="1"/>
  <c r="R1043" i="13" s="1"/>
  <c r="P1043" i="13" s="1"/>
  <c r="AG1005" i="13" l="1"/>
  <c r="AJ1005" i="13" s="1"/>
  <c r="AB1006" i="13"/>
  <c r="T1042" i="13"/>
  <c r="U1042" i="13" s="1"/>
  <c r="Q1043" i="13"/>
  <c r="T1043" i="13" s="1"/>
  <c r="AI1006" i="13" l="1"/>
  <c r="AH1006" i="13" s="1"/>
  <c r="AK1005" i="13"/>
  <c r="AA1007" i="13"/>
  <c r="Z1007" i="13" s="1"/>
  <c r="AC1006" i="13"/>
  <c r="U1043" i="13"/>
  <c r="S1044" i="13"/>
  <c r="AE1006" i="13" l="1"/>
  <c r="AF1006" i="13"/>
  <c r="W1007" i="13"/>
  <c r="Y1007" i="13" s="1"/>
  <c r="X1007" i="13"/>
  <c r="R1044" i="13"/>
  <c r="P1044" i="13" s="1"/>
  <c r="AG1006" i="13" l="1"/>
  <c r="AJ1006" i="13" s="1"/>
  <c r="AB1007" i="13"/>
  <c r="AI1007" i="13" l="1"/>
  <c r="AH1007" i="13" s="1"/>
  <c r="AK1006" i="13"/>
  <c r="AA1008" i="13"/>
  <c r="Z1008" i="13" s="1"/>
  <c r="AC1007" i="13"/>
  <c r="Q1044" i="13"/>
  <c r="S1045" i="13" s="1"/>
  <c r="R1045" i="13" s="1"/>
  <c r="P1045" i="13" s="1"/>
  <c r="AE1007" i="13" l="1"/>
  <c r="AF1007" i="13"/>
  <c r="W1008" i="13"/>
  <c r="Y1008" i="13" s="1"/>
  <c r="T1044" i="13"/>
  <c r="U1044" i="13" s="1"/>
  <c r="X1008" i="13"/>
  <c r="Q1045" i="13"/>
  <c r="AG1007" i="13" l="1"/>
  <c r="AJ1007" i="13" s="1"/>
  <c r="AB1008" i="13"/>
  <c r="S1046" i="13"/>
  <c r="T1045" i="13"/>
  <c r="U1045" i="13" s="1"/>
  <c r="AI1008" i="13" l="1"/>
  <c r="AH1008" i="13" s="1"/>
  <c r="AK1007" i="13"/>
  <c r="AA1009" i="13"/>
  <c r="Z1009" i="13" s="1"/>
  <c r="AC1008" i="13"/>
  <c r="R1046" i="13"/>
  <c r="P1046" i="13" s="1"/>
  <c r="AE1008" i="13" l="1"/>
  <c r="AF1008" i="13"/>
  <c r="W1009" i="13"/>
  <c r="Y1009" i="13" s="1"/>
  <c r="X1009" i="13"/>
  <c r="AG1008" i="13" l="1"/>
  <c r="AJ1008" i="13" s="1"/>
  <c r="AB1009" i="13"/>
  <c r="Q1046" i="13"/>
  <c r="S1047" i="13" s="1"/>
  <c r="R1047" i="13" s="1"/>
  <c r="P1047" i="13" s="1"/>
  <c r="AI1009" i="13" l="1"/>
  <c r="AH1009" i="13" s="1"/>
  <c r="AK1008" i="13"/>
  <c r="AA1010" i="13"/>
  <c r="Z1010" i="13" s="1"/>
  <c r="AC1009" i="13"/>
  <c r="Q1047" i="13"/>
  <c r="T1046" i="13"/>
  <c r="U1046" i="13" s="1"/>
  <c r="AE1009" i="13" l="1"/>
  <c r="AF1009" i="13"/>
  <c r="W1010" i="13"/>
  <c r="Y1010" i="13" s="1"/>
  <c r="X1010" i="13"/>
  <c r="T1047" i="13"/>
  <c r="U1047" i="13" s="1"/>
  <c r="S1048" i="13"/>
  <c r="AG1009" i="13" l="1"/>
  <c r="AJ1009" i="13" s="1"/>
  <c r="AB1010" i="13"/>
  <c r="R1048" i="13"/>
  <c r="P1048" i="13" s="1"/>
  <c r="AI1010" i="13" l="1"/>
  <c r="AH1010" i="13" s="1"/>
  <c r="AK1009" i="13"/>
  <c r="AA1011" i="13"/>
  <c r="Z1011" i="13" s="1"/>
  <c r="AC1010" i="13"/>
  <c r="Q1048" i="13"/>
  <c r="AE1010" i="13" l="1"/>
  <c r="AF1010" i="13"/>
  <c r="W1011" i="13"/>
  <c r="Y1011" i="13" s="1"/>
  <c r="X1011" i="13"/>
  <c r="S1049" i="13"/>
  <c r="R1049" i="13" s="1"/>
  <c r="P1049" i="13" s="1"/>
  <c r="T1048" i="13"/>
  <c r="U1048" i="13" s="1"/>
  <c r="AJ1010" i="13" l="1"/>
  <c r="AG1010" i="13"/>
  <c r="AB1011" i="13"/>
  <c r="Q1049" i="13"/>
  <c r="T1049" i="13" s="1"/>
  <c r="U1049" i="13" s="1"/>
  <c r="AK1010" i="13" l="1"/>
  <c r="AI1011" i="13"/>
  <c r="AH1011" i="13" s="1"/>
  <c r="AA1012" i="13"/>
  <c r="Z1012" i="13" s="1"/>
  <c r="AC1011" i="13"/>
  <c r="S1050" i="13"/>
  <c r="R1050" i="13" s="1"/>
  <c r="P1050" i="13" s="1"/>
  <c r="AE1011" i="13" l="1"/>
  <c r="AF1011" i="13"/>
  <c r="AG1011" i="13" s="1"/>
  <c r="W1012" i="13"/>
  <c r="Y1012" i="13" s="1"/>
  <c r="X1012" i="13"/>
  <c r="Q1050" i="13"/>
  <c r="AJ1011" i="13" l="1"/>
  <c r="AB1012" i="13"/>
  <c r="S1051" i="13"/>
  <c r="AI1012" i="13" l="1"/>
  <c r="AH1012" i="13" s="1"/>
  <c r="AK1011" i="13"/>
  <c r="AA1013" i="13"/>
  <c r="Z1013" i="13" s="1"/>
  <c r="AC1012" i="13"/>
  <c r="R1051" i="13"/>
  <c r="P1051" i="13" s="1"/>
  <c r="T1050" i="13"/>
  <c r="U1050" i="13" s="1"/>
  <c r="AE1012" i="13" l="1"/>
  <c r="AF1012" i="13"/>
  <c r="W1013" i="13"/>
  <c r="Y1013" i="13" s="1"/>
  <c r="X1013" i="13"/>
  <c r="Q1051" i="13"/>
  <c r="AJ1012" i="13" l="1"/>
  <c r="AG1012" i="13"/>
  <c r="AB1013" i="13"/>
  <c r="S1052" i="13"/>
  <c r="R1052" i="13" s="1"/>
  <c r="P1052" i="13" s="1"/>
  <c r="T1051" i="13"/>
  <c r="U1051" i="13" s="1"/>
  <c r="AI1013" i="13" l="1"/>
  <c r="AH1013" i="13" s="1"/>
  <c r="AK1012" i="13"/>
  <c r="AA1014" i="13"/>
  <c r="Z1014" i="13" s="1"/>
  <c r="AC1013" i="13"/>
  <c r="Q1052" i="13"/>
  <c r="AE1013" i="13" l="1"/>
  <c r="AF1013" i="13"/>
  <c r="W1014" i="13"/>
  <c r="Y1014" i="13" s="1"/>
  <c r="X1014" i="13"/>
  <c r="T1052" i="13"/>
  <c r="U1052" i="13" s="1"/>
  <c r="AG1013" i="13" l="1"/>
  <c r="AJ1013" i="13" s="1"/>
  <c r="AB1014" i="13"/>
  <c r="S1053" i="13"/>
  <c r="AI1014" i="13" l="1"/>
  <c r="AH1014" i="13" s="1"/>
  <c r="AK1013" i="13"/>
  <c r="AA1015" i="13"/>
  <c r="Z1015" i="13" s="1"/>
  <c r="AC1014" i="13"/>
  <c r="R1053" i="13"/>
  <c r="P1053" i="13" s="1"/>
  <c r="AE1014" i="13" l="1"/>
  <c r="AF1014" i="13"/>
  <c r="W1015" i="13"/>
  <c r="Y1015" i="13" s="1"/>
  <c r="X1015" i="13"/>
  <c r="AG1014" i="13" l="1"/>
  <c r="AJ1014" i="13" s="1"/>
  <c r="AB1015" i="13"/>
  <c r="Q1053" i="13"/>
  <c r="S1054" i="13" s="1"/>
  <c r="R1054" i="13" s="1"/>
  <c r="P1054" i="13" s="1"/>
  <c r="AK1014" i="13" l="1"/>
  <c r="AI1015" i="13"/>
  <c r="AH1015" i="13" s="1"/>
  <c r="AA1016" i="13"/>
  <c r="Z1016" i="13" s="1"/>
  <c r="AC1015" i="13"/>
  <c r="T1053" i="13"/>
  <c r="U1053" i="13" s="1"/>
  <c r="Q1054" i="13"/>
  <c r="S1055" i="13" s="1"/>
  <c r="AE1015" i="13" l="1"/>
  <c r="AF1015" i="13"/>
  <c r="W1016" i="13"/>
  <c r="Y1016" i="13" s="1"/>
  <c r="X1016" i="13"/>
  <c r="T1054" i="13"/>
  <c r="U1054" i="13" s="1"/>
  <c r="R1055" i="13"/>
  <c r="P1055" i="13" s="1"/>
  <c r="AG1015" i="13" l="1"/>
  <c r="AJ1015" i="13" s="1"/>
  <c r="AB1016" i="13"/>
  <c r="Q1055" i="13"/>
  <c r="AI1016" i="13" l="1"/>
  <c r="AH1016" i="13" s="1"/>
  <c r="AK1015" i="13"/>
  <c r="AA1017" i="13"/>
  <c r="Z1017" i="13" s="1"/>
  <c r="AC1016" i="13"/>
  <c r="S1056" i="13"/>
  <c r="T1055" i="13"/>
  <c r="U1055" i="13" s="1"/>
  <c r="AE1016" i="13" l="1"/>
  <c r="AF1016" i="13"/>
  <c r="W1017" i="13"/>
  <c r="Y1017" i="13" s="1"/>
  <c r="X1017" i="13"/>
  <c r="R1056" i="13"/>
  <c r="P1056" i="13" s="1"/>
  <c r="AG1016" i="13" l="1"/>
  <c r="AJ1016" i="13" s="1"/>
  <c r="AB1017" i="13"/>
  <c r="AK1016" i="13" l="1"/>
  <c r="AI1017" i="13"/>
  <c r="AH1017" i="13" s="1"/>
  <c r="AA1018" i="13"/>
  <c r="Z1018" i="13" s="1"/>
  <c r="AC1017" i="13"/>
  <c r="Q1056" i="13"/>
  <c r="S1057" i="13" s="1"/>
  <c r="R1057" i="13" s="1"/>
  <c r="P1057" i="13" s="1"/>
  <c r="AE1017" i="13" l="1"/>
  <c r="W1018" i="13"/>
  <c r="Y1018" i="13" s="1"/>
  <c r="X1018" i="13"/>
  <c r="Q1057" i="13"/>
  <c r="T1057" i="13" s="1"/>
  <c r="T1056" i="13"/>
  <c r="U1056" i="13" s="1"/>
  <c r="AF1017" i="13" l="1"/>
  <c r="AJ1017" i="13" s="1"/>
  <c r="AG1017" i="13"/>
  <c r="AB1018" i="13"/>
  <c r="U1057" i="13"/>
  <c r="S1058" i="13"/>
  <c r="AI1018" i="13" l="1"/>
  <c r="AH1018" i="13" s="1"/>
  <c r="AK1017" i="13"/>
  <c r="AA1019" i="13"/>
  <c r="Z1019" i="13" s="1"/>
  <c r="AC1018" i="13"/>
  <c r="R1058" i="13"/>
  <c r="P1058" i="13" s="1"/>
  <c r="AE1018" i="13" l="1"/>
  <c r="AF1018" i="13"/>
  <c r="W1019" i="13"/>
  <c r="Y1019" i="13" s="1"/>
  <c r="X1019" i="13"/>
  <c r="Q1058" i="13"/>
  <c r="S1059" i="13" s="1"/>
  <c r="R1059" i="13" s="1"/>
  <c r="P1059" i="13" s="1"/>
  <c r="AG1018" i="13" l="1"/>
  <c r="AJ1018" i="13" s="1"/>
  <c r="AB1019" i="13"/>
  <c r="T1058" i="13"/>
  <c r="U1058" i="13" s="1"/>
  <c r="Q1059" i="13"/>
  <c r="AI1019" i="13" l="1"/>
  <c r="AH1019" i="13" s="1"/>
  <c r="AK1018" i="13"/>
  <c r="AA1020" i="13"/>
  <c r="Z1020" i="13" s="1"/>
  <c r="AC1019" i="13"/>
  <c r="T1059" i="13"/>
  <c r="U1059" i="13" s="1"/>
  <c r="AE1019" i="13" l="1"/>
  <c r="AF1019" i="13"/>
  <c r="W1020" i="13"/>
  <c r="Y1020" i="13" s="1"/>
  <c r="X1020" i="13"/>
  <c r="S1060" i="13"/>
  <c r="AG1019" i="13" l="1"/>
  <c r="AJ1019" i="13" s="1"/>
  <c r="AB1020" i="13"/>
  <c r="R1060" i="13"/>
  <c r="P1060" i="13" s="1"/>
  <c r="AI1020" i="13" l="1"/>
  <c r="AH1020" i="13" s="1"/>
  <c r="AK1019" i="13"/>
  <c r="AA1021" i="13"/>
  <c r="Z1021" i="13" s="1"/>
  <c r="AC1020" i="13"/>
  <c r="Q1060" i="13"/>
  <c r="AE1020" i="13" l="1"/>
  <c r="AF1020" i="13"/>
  <c r="W1021" i="13"/>
  <c r="Y1021" i="13" s="1"/>
  <c r="X1021" i="13"/>
  <c r="S1061" i="13"/>
  <c r="R1061" i="13" s="1"/>
  <c r="P1061" i="13" s="1"/>
  <c r="T1060" i="13"/>
  <c r="U1060" i="13" s="1"/>
  <c r="AG1020" i="13" l="1"/>
  <c r="AJ1020" i="13" s="1"/>
  <c r="AB1021" i="13"/>
  <c r="Q1061" i="13"/>
  <c r="AI1021" i="13" l="1"/>
  <c r="AH1021" i="13" s="1"/>
  <c r="AK1020" i="13"/>
  <c r="AA1022" i="13"/>
  <c r="Z1022" i="13" s="1"/>
  <c r="AC1021" i="13"/>
  <c r="S1062" i="13"/>
  <c r="AE1021" i="13" l="1"/>
  <c r="AF1021" i="13"/>
  <c r="W1022" i="13"/>
  <c r="Y1022" i="13" s="1"/>
  <c r="X1022" i="13"/>
  <c r="R1062" i="13"/>
  <c r="P1062" i="13" s="1"/>
  <c r="T1061" i="13"/>
  <c r="U1061" i="13" s="1"/>
  <c r="AG1021" i="13" l="1"/>
  <c r="AJ1021" i="13" s="1"/>
  <c r="AB1022" i="13"/>
  <c r="Q1062" i="13"/>
  <c r="AK1021" i="13" l="1"/>
  <c r="AI1022" i="13"/>
  <c r="AH1022" i="13" s="1"/>
  <c r="AA1023" i="13"/>
  <c r="Z1023" i="13" s="1"/>
  <c r="AC1022" i="13"/>
  <c r="S1063" i="13"/>
  <c r="R1063" i="13" s="1"/>
  <c r="P1063" i="13" s="1"/>
  <c r="T1062" i="13"/>
  <c r="U1062" i="13" s="1"/>
  <c r="AE1022" i="13" l="1"/>
  <c r="W1023" i="13"/>
  <c r="Y1023" i="13" s="1"/>
  <c r="X1023" i="13"/>
  <c r="Q1063" i="13"/>
  <c r="AF1022" i="13" l="1"/>
  <c r="AJ1022" i="13" s="1"/>
  <c r="AG1022" i="13"/>
  <c r="AB1023" i="13"/>
  <c r="T1063" i="13"/>
  <c r="U1063" i="13" s="1"/>
  <c r="S1064" i="13"/>
  <c r="AI1023" i="13" l="1"/>
  <c r="AH1023" i="13" s="1"/>
  <c r="AK1022" i="13"/>
  <c r="AA1024" i="13"/>
  <c r="Z1024" i="13" s="1"/>
  <c r="AC1023" i="13"/>
  <c r="R1064" i="13"/>
  <c r="P1064" i="13" s="1"/>
  <c r="AE1023" i="13" l="1"/>
  <c r="AF1023" i="13"/>
  <c r="AG1023" i="13" s="1"/>
  <c r="W1024" i="13"/>
  <c r="Y1024" i="13" s="1"/>
  <c r="X1024" i="13"/>
  <c r="AJ1023" i="13" l="1"/>
  <c r="AB1024" i="13"/>
  <c r="Q1064" i="13"/>
  <c r="S1065" i="13" s="1"/>
  <c r="R1065" i="13" s="1"/>
  <c r="P1065" i="13" s="1"/>
  <c r="AI1024" i="13" l="1"/>
  <c r="AH1024" i="13" s="1"/>
  <c r="AK1023" i="13"/>
  <c r="AA1025" i="13"/>
  <c r="Z1025" i="13" s="1"/>
  <c r="AC1024" i="13"/>
  <c r="T1064" i="13"/>
  <c r="U1064" i="13" s="1"/>
  <c r="Q1065" i="13"/>
  <c r="T1065" i="13" s="1"/>
  <c r="AE1024" i="13" l="1"/>
  <c r="AF1024" i="13"/>
  <c r="W1025" i="13"/>
  <c r="Y1025" i="13" s="1"/>
  <c r="U1065" i="13"/>
  <c r="X1025" i="13"/>
  <c r="S1066" i="13"/>
  <c r="R1066" i="13" s="1"/>
  <c r="P1066" i="13" s="1"/>
  <c r="AG1024" i="13" l="1"/>
  <c r="AJ1024" i="13" s="1"/>
  <c r="AB1025" i="13"/>
  <c r="Q1066" i="13"/>
  <c r="AI1025" i="13" l="1"/>
  <c r="AH1025" i="13" s="1"/>
  <c r="AK1024" i="13"/>
  <c r="AA1026" i="13"/>
  <c r="Z1026" i="13" s="1"/>
  <c r="AC1025" i="13"/>
  <c r="S1067" i="13"/>
  <c r="AE1025" i="13" l="1"/>
  <c r="AF1025" i="13"/>
  <c r="W1026" i="13"/>
  <c r="Y1026" i="13" s="1"/>
  <c r="X1026" i="13"/>
  <c r="R1067" i="13"/>
  <c r="P1067" i="13" s="1"/>
  <c r="T1066" i="13"/>
  <c r="U1066" i="13" s="1"/>
  <c r="AG1025" i="13" l="1"/>
  <c r="AJ1025" i="13" s="1"/>
  <c r="AB1026" i="13"/>
  <c r="Q1067" i="13"/>
  <c r="S1068" i="13" s="1"/>
  <c r="R1068" i="13" s="1"/>
  <c r="P1068" i="13" s="1"/>
  <c r="AI1026" i="13" l="1"/>
  <c r="AH1026" i="13" s="1"/>
  <c r="AK1025" i="13"/>
  <c r="AA1027" i="13"/>
  <c r="Z1027" i="13" s="1"/>
  <c r="AC1026" i="13"/>
  <c r="T1067" i="13"/>
  <c r="U1067" i="13" s="1"/>
  <c r="Q1068" i="13"/>
  <c r="AE1026" i="13" l="1"/>
  <c r="AF1026" i="13"/>
  <c r="W1027" i="13"/>
  <c r="Y1027" i="13" s="1"/>
  <c r="X1027" i="13"/>
  <c r="T1068" i="13"/>
  <c r="U1068" i="13" s="1"/>
  <c r="S1069" i="13"/>
  <c r="R1069" i="13" s="1"/>
  <c r="P1069" i="13" s="1"/>
  <c r="AG1026" i="13" l="1"/>
  <c r="AJ1026" i="13" s="1"/>
  <c r="AB1027" i="13"/>
  <c r="Q1069" i="13"/>
  <c r="AI1027" i="13" l="1"/>
  <c r="AH1027" i="13" s="1"/>
  <c r="AK1026" i="13"/>
  <c r="AA1028" i="13"/>
  <c r="Z1028" i="13" s="1"/>
  <c r="AC1027" i="13"/>
  <c r="T1069" i="13"/>
  <c r="U1069" i="13" s="1"/>
  <c r="S1070" i="13"/>
  <c r="AE1027" i="13" l="1"/>
  <c r="AF1027" i="13"/>
  <c r="W1028" i="13"/>
  <c r="Y1028" i="13" s="1"/>
  <c r="X1028" i="13"/>
  <c r="R1070" i="13"/>
  <c r="P1070" i="13" s="1"/>
  <c r="AG1027" i="13" l="1"/>
  <c r="AJ1027" i="13" s="1"/>
  <c r="AB1028" i="13"/>
  <c r="AI1028" i="13" l="1"/>
  <c r="AH1028" i="13" s="1"/>
  <c r="AK1027" i="13"/>
  <c r="AA1029" i="13"/>
  <c r="Z1029" i="13" s="1"/>
  <c r="AC1028" i="13"/>
  <c r="Q1070" i="13"/>
  <c r="S1071" i="13" s="1"/>
  <c r="R1071" i="13" s="1"/>
  <c r="P1071" i="13" s="1"/>
  <c r="AE1028" i="13" l="1"/>
  <c r="W1029" i="13"/>
  <c r="Y1029" i="13" s="1"/>
  <c r="X1029" i="13"/>
  <c r="T1070" i="13"/>
  <c r="U1070" i="13" s="1"/>
  <c r="Q1071" i="13"/>
  <c r="T1071" i="13" s="1"/>
  <c r="AF1028" i="13" l="1"/>
  <c r="AJ1028" i="13" s="1"/>
  <c r="AG1028" i="13"/>
  <c r="AB1029" i="13"/>
  <c r="U1071" i="13"/>
  <c r="S1072" i="13"/>
  <c r="R1072" i="13" s="1"/>
  <c r="P1072" i="13" s="1"/>
  <c r="AI1029" i="13" l="1"/>
  <c r="AH1029" i="13" s="1"/>
  <c r="AK1028" i="13"/>
  <c r="AA1030" i="13"/>
  <c r="Z1030" i="13" s="1"/>
  <c r="AC1029" i="13"/>
  <c r="Q1072" i="13"/>
  <c r="AE1029" i="13" l="1"/>
  <c r="AG1029" i="13" s="1"/>
  <c r="AJ1029" i="13" s="1"/>
  <c r="AF1029" i="13"/>
  <c r="W1030" i="13"/>
  <c r="Y1030" i="13" s="1"/>
  <c r="X1030" i="13"/>
  <c r="T1072" i="13"/>
  <c r="U1072" i="13" s="1"/>
  <c r="S1073" i="13"/>
  <c r="R1073" i="13" s="1"/>
  <c r="P1073" i="13" s="1"/>
  <c r="AI1030" i="13" l="1"/>
  <c r="AH1030" i="13" s="1"/>
  <c r="AK1029" i="13"/>
  <c r="AB1030" i="13"/>
  <c r="Q1073" i="13"/>
  <c r="AE1030" i="13" l="1"/>
  <c r="AA1031" i="13"/>
  <c r="Z1031" i="13" s="1"/>
  <c r="AC1030" i="13"/>
  <c r="T1073" i="13"/>
  <c r="U1073" i="13" s="1"/>
  <c r="S1074" i="13"/>
  <c r="R1074" i="13" s="1"/>
  <c r="P1074" i="13" s="1"/>
  <c r="AF1030" i="13" l="1"/>
  <c r="AG1030" i="13" s="1"/>
  <c r="W1031" i="13"/>
  <c r="Y1031" i="13" s="1"/>
  <c r="X1031" i="13"/>
  <c r="Q1074" i="13"/>
  <c r="AJ1030" i="13" l="1"/>
  <c r="AB1031" i="13"/>
  <c r="T1074" i="13"/>
  <c r="U1074" i="13" s="1"/>
  <c r="AK1030" i="13" l="1"/>
  <c r="AI1031" i="13"/>
  <c r="AH1031" i="13" s="1"/>
  <c r="AA1032" i="13"/>
  <c r="Z1032" i="13" s="1"/>
  <c r="AC1031" i="13"/>
  <c r="S1075" i="13"/>
  <c r="AE1031" i="13" l="1"/>
  <c r="AF1031" i="13"/>
  <c r="AG1031" i="13" s="1"/>
  <c r="W1032" i="13"/>
  <c r="Y1032" i="13" s="1"/>
  <c r="X1032" i="13"/>
  <c r="R1075" i="13"/>
  <c r="P1075" i="13" s="1"/>
  <c r="AJ1031" i="13" l="1"/>
  <c r="AB1032" i="13"/>
  <c r="AI1032" i="13" l="1"/>
  <c r="AH1032" i="13" s="1"/>
  <c r="AK1031" i="13"/>
  <c r="AA1033" i="13"/>
  <c r="Z1033" i="13" s="1"/>
  <c r="AC1032" i="13"/>
  <c r="Q1075" i="13"/>
  <c r="S1076" i="13" s="1"/>
  <c r="R1076" i="13" s="1"/>
  <c r="P1076" i="13" s="1"/>
  <c r="AE1032" i="13" l="1"/>
  <c r="AG1032" i="13" s="1"/>
  <c r="AF1032" i="13"/>
  <c r="AJ1032" i="13" s="1"/>
  <c r="W1033" i="13"/>
  <c r="Y1033" i="13" s="1"/>
  <c r="T1075" i="13"/>
  <c r="U1075" i="13" s="1"/>
  <c r="X1033" i="13"/>
  <c r="AK1032" i="13" l="1"/>
  <c r="AI1033" i="13"/>
  <c r="AH1033" i="13" s="1"/>
  <c r="AB1033" i="13"/>
  <c r="Q1076" i="13"/>
  <c r="S1077" i="13" s="1"/>
  <c r="R1077" i="13" s="1"/>
  <c r="P1077" i="13" s="1"/>
  <c r="AF1033" i="13" l="1"/>
  <c r="AG1033" i="13" s="1"/>
  <c r="AE1033" i="13"/>
  <c r="AA1034" i="13"/>
  <c r="Z1034" i="13" s="1"/>
  <c r="AC1033" i="13"/>
  <c r="T1076" i="13"/>
  <c r="U1076" i="13" s="1"/>
  <c r="Q1077" i="13"/>
  <c r="T1077" i="13" s="1"/>
  <c r="U1077" i="13" s="1"/>
  <c r="AJ1033" i="13" l="1"/>
  <c r="W1034" i="13"/>
  <c r="Y1034" i="13" s="1"/>
  <c r="X1034" i="13"/>
  <c r="AI1034" i="13"/>
  <c r="AH1034" i="13" s="1"/>
  <c r="AK1033" i="13"/>
  <c r="S1078" i="13"/>
  <c r="R1078" i="13" s="1"/>
  <c r="P1078" i="13" s="1"/>
  <c r="AE1034" i="13" l="1"/>
  <c r="AG1034" i="13" s="1"/>
  <c r="AB1034" i="13"/>
  <c r="AF1034" i="13"/>
  <c r="Q1078" i="13"/>
  <c r="AA1035" i="13" l="1"/>
  <c r="Z1035" i="13" s="1"/>
  <c r="AC1034" i="13"/>
  <c r="AJ1034" i="13" s="1"/>
  <c r="S1079" i="13"/>
  <c r="R1079" i="13" s="1"/>
  <c r="P1079" i="13" s="1"/>
  <c r="W1035" i="13" l="1"/>
  <c r="Y1035" i="13" s="1"/>
  <c r="AI1035" i="13"/>
  <c r="AH1035" i="13" s="1"/>
  <c r="AK1034" i="13"/>
  <c r="X1035" i="13"/>
  <c r="Q1079" i="13"/>
  <c r="T1079" i="13" s="1"/>
  <c r="T1078" i="13"/>
  <c r="U1078" i="13" s="1"/>
  <c r="AE1035" i="13" l="1"/>
  <c r="AG1035" i="13" s="1"/>
  <c r="AB1035" i="13"/>
  <c r="AF1035" i="13"/>
  <c r="U1079" i="13"/>
  <c r="S1080" i="13"/>
  <c r="R1080" i="13" s="1"/>
  <c r="P1080" i="13" s="1"/>
  <c r="AA1036" i="13" l="1"/>
  <c r="Z1036" i="13" s="1"/>
  <c r="AC1035" i="13"/>
  <c r="AJ1035" i="13" s="1"/>
  <c r="Q1080" i="13"/>
  <c r="W1036" i="13" l="1"/>
  <c r="Y1036" i="13" s="1"/>
  <c r="AI1036" i="13"/>
  <c r="AH1036" i="13" s="1"/>
  <c r="AK1035" i="13"/>
  <c r="X1036" i="13"/>
  <c r="T1080" i="13"/>
  <c r="U1080" i="13" s="1"/>
  <c r="AE1036" i="13" l="1"/>
  <c r="AB1036" i="13"/>
  <c r="S1081" i="13"/>
  <c r="R1081" i="13" s="1"/>
  <c r="P1081" i="13" s="1"/>
  <c r="AA1037" i="13" l="1"/>
  <c r="Z1037" i="13" s="1"/>
  <c r="AC1036" i="13"/>
  <c r="AF1036" i="13"/>
  <c r="AG1036" i="13" s="1"/>
  <c r="Q1081" i="13"/>
  <c r="W1037" i="13" l="1"/>
  <c r="Y1037" i="13" s="1"/>
  <c r="AJ1036" i="13"/>
  <c r="AI1037" i="13" s="1"/>
  <c r="AH1037" i="13" s="1"/>
  <c r="X1037" i="13"/>
  <c r="T1081" i="13"/>
  <c r="U1081" i="13" s="1"/>
  <c r="S1082" i="13"/>
  <c r="R1082" i="13" s="1"/>
  <c r="P1082" i="13" s="1"/>
  <c r="AB1037" i="13" l="1"/>
  <c r="AE1037" i="13"/>
  <c r="AF1037" i="13" s="1"/>
  <c r="AK1036" i="13"/>
  <c r="Q1082" i="13"/>
  <c r="AG1037" i="13" l="1"/>
  <c r="AA1038" i="13"/>
  <c r="Z1038" i="13" s="1"/>
  <c r="AC1037" i="13"/>
  <c r="AJ1037" i="13" s="1"/>
  <c r="T1082" i="13"/>
  <c r="U1082" i="13" s="1"/>
  <c r="S1083" i="13"/>
  <c r="R1083" i="13" s="1"/>
  <c r="P1083" i="13" s="1"/>
  <c r="W1038" i="13" l="1"/>
  <c r="Y1038" i="13" s="1"/>
  <c r="X1038" i="13"/>
  <c r="AI1038" i="13"/>
  <c r="AH1038" i="13" s="1"/>
  <c r="AK1037" i="13"/>
  <c r="Q1083" i="13"/>
  <c r="AE1038" i="13" l="1"/>
  <c r="AG1038" i="13" s="1"/>
  <c r="AB1038" i="13"/>
  <c r="AF1038" i="13"/>
  <c r="T1083" i="13"/>
  <c r="U1083" i="13" s="1"/>
  <c r="AA1039" i="13" l="1"/>
  <c r="Z1039" i="13" s="1"/>
  <c r="AC1038" i="13"/>
  <c r="AJ1038" i="13" s="1"/>
  <c r="S1084" i="13"/>
  <c r="R1084" i="13" s="1"/>
  <c r="P1084" i="13" s="1"/>
  <c r="Y1039" i="13" l="1"/>
  <c r="W1039" i="13"/>
  <c r="AI1039" i="13"/>
  <c r="AH1039" i="13" s="1"/>
  <c r="AK1038" i="13"/>
  <c r="X1039" i="13"/>
  <c r="Q1084" i="13"/>
  <c r="AE1039" i="13" l="1"/>
  <c r="AG1039" i="13" s="1"/>
  <c r="AB1039" i="13"/>
  <c r="AC1039" i="13" s="1"/>
  <c r="AF1039" i="13"/>
  <c r="S1085" i="13"/>
  <c r="AA1040" i="13" l="1"/>
  <c r="Z1040" i="13" s="1"/>
  <c r="AJ1039" i="13"/>
  <c r="R1085" i="13"/>
  <c r="P1085" i="13" s="1"/>
  <c r="T1084" i="13"/>
  <c r="U1084" i="13" s="1"/>
  <c r="W1040" i="13" l="1"/>
  <c r="Y1040" i="13" s="1"/>
  <c r="AI1040" i="13"/>
  <c r="AH1040" i="13" s="1"/>
  <c r="AK1039" i="13"/>
  <c r="X1040" i="13"/>
  <c r="Q1085" i="13"/>
  <c r="AE1040" i="13" l="1"/>
  <c r="AG1040" i="13" s="1"/>
  <c r="AB1040" i="13"/>
  <c r="AF1040" i="13"/>
  <c r="S1086" i="13"/>
  <c r="R1086" i="13" s="1"/>
  <c r="P1086" i="13" s="1"/>
  <c r="T1085" i="13"/>
  <c r="U1085" i="13" s="1"/>
  <c r="AA1041" i="13" l="1"/>
  <c r="Z1041" i="13" s="1"/>
  <c r="AC1040" i="13"/>
  <c r="AJ1040" i="13" s="1"/>
  <c r="Q1086" i="13"/>
  <c r="W1041" i="13" l="1"/>
  <c r="Y1041" i="13" s="1"/>
  <c r="AI1041" i="13"/>
  <c r="AH1041" i="13" s="1"/>
  <c r="AK1040" i="13"/>
  <c r="X1041" i="13"/>
  <c r="T1086" i="13"/>
  <c r="U1086" i="13" s="1"/>
  <c r="AE1041" i="13" l="1"/>
  <c r="AF1041" i="13" s="1"/>
  <c r="AB1041" i="13"/>
  <c r="S1087" i="13"/>
  <c r="R1087" i="13" s="1"/>
  <c r="P1087" i="13" s="1"/>
  <c r="AG1041" i="13" l="1"/>
  <c r="AA1042" i="13"/>
  <c r="Z1042" i="13" s="1"/>
  <c r="AC1041" i="13"/>
  <c r="AJ1041" i="13" s="1"/>
  <c r="W1042" i="13" l="1"/>
  <c r="Y1042" i="13" s="1"/>
  <c r="AI1042" i="13"/>
  <c r="AH1042" i="13" s="1"/>
  <c r="AK1041" i="13"/>
  <c r="X1042" i="13"/>
  <c r="Q1087" i="13"/>
  <c r="T1087" i="13" s="1"/>
  <c r="U1087" i="13" s="1"/>
  <c r="AE1042" i="13" l="1"/>
  <c r="AG1042" i="13" s="1"/>
  <c r="AB1042" i="13"/>
  <c r="S1088" i="13"/>
  <c r="R1088" i="13" s="1"/>
  <c r="AF1042" i="13"/>
  <c r="AA1043" i="13" l="1"/>
  <c r="Z1043" i="13" s="1"/>
  <c r="AC1042" i="13"/>
  <c r="AJ1042" i="13" s="1"/>
  <c r="P1088" i="13"/>
  <c r="Q1088" i="13" s="1"/>
  <c r="S1089" i="13" s="1"/>
  <c r="W1043" i="13" l="1"/>
  <c r="Y1043" i="13" s="1"/>
  <c r="AI1043" i="13"/>
  <c r="AH1043" i="13" s="1"/>
  <c r="AK1042" i="13"/>
  <c r="X1043" i="13"/>
  <c r="R1089" i="13"/>
  <c r="P1089" i="13" s="1"/>
  <c r="T1088" i="13"/>
  <c r="U1088" i="13" s="1"/>
  <c r="AE1043" i="13" l="1"/>
  <c r="AB1043" i="13"/>
  <c r="AA1044" i="13" l="1"/>
  <c r="Z1044" i="13" s="1"/>
  <c r="AC1043" i="13"/>
  <c r="AF1043" i="13"/>
  <c r="AG1043" i="13" s="1"/>
  <c r="Q1089" i="13"/>
  <c r="S1090" i="13" s="1"/>
  <c r="R1090" i="13" s="1"/>
  <c r="P1090" i="13" s="1"/>
  <c r="W1044" i="13" l="1"/>
  <c r="Y1044" i="13" s="1"/>
  <c r="AJ1043" i="13"/>
  <c r="AI1044" i="13" s="1"/>
  <c r="AH1044" i="13" s="1"/>
  <c r="T1089" i="13"/>
  <c r="U1089" i="13" s="1"/>
  <c r="X1044" i="13"/>
  <c r="Q1090" i="13"/>
  <c r="T1090" i="13" s="1"/>
  <c r="AE1044" i="13" l="1"/>
  <c r="AG1044" i="13" s="1"/>
  <c r="AB1044" i="13"/>
  <c r="AK1043" i="13"/>
  <c r="U1090" i="13"/>
  <c r="AF1044" i="13"/>
  <c r="S1091" i="13"/>
  <c r="R1091" i="13" s="1"/>
  <c r="P1091" i="13" s="1"/>
  <c r="AA1045" i="13" l="1"/>
  <c r="Z1045" i="13" s="1"/>
  <c r="AC1044" i="13"/>
  <c r="AJ1044" i="13" s="1"/>
  <c r="Q1091" i="13"/>
  <c r="W1045" i="13" l="1"/>
  <c r="Y1045" i="13" s="1"/>
  <c r="AI1045" i="13"/>
  <c r="AH1045" i="13" s="1"/>
  <c r="AK1044" i="13"/>
  <c r="X1045" i="13"/>
  <c r="S1092" i="13"/>
  <c r="R1092" i="13" s="1"/>
  <c r="P1092" i="13" s="1"/>
  <c r="AE1045" i="13" l="1"/>
  <c r="AB1045" i="13"/>
  <c r="Q1092" i="13"/>
  <c r="T1091" i="13"/>
  <c r="U1091" i="13" s="1"/>
  <c r="AA1046" i="13" l="1"/>
  <c r="Z1046" i="13" s="1"/>
  <c r="AC1045" i="13"/>
  <c r="AF1045" i="13"/>
  <c r="AG1045" i="13" s="1"/>
  <c r="S1093" i="13"/>
  <c r="R1093" i="13" s="1"/>
  <c r="P1093" i="13" s="1"/>
  <c r="W1046" i="13" l="1"/>
  <c r="Y1046" i="13" s="1"/>
  <c r="AJ1045" i="13"/>
  <c r="AI1046" i="13" s="1"/>
  <c r="AH1046" i="13" s="1"/>
  <c r="X1046" i="13"/>
  <c r="Q1093" i="13"/>
  <c r="T1092" i="13"/>
  <c r="U1092" i="13" s="1"/>
  <c r="AB1046" i="13" l="1"/>
  <c r="AE1046" i="13"/>
  <c r="AF1046" i="13" s="1"/>
  <c r="AK1045" i="13"/>
  <c r="T1093" i="13"/>
  <c r="U1093" i="13" s="1"/>
  <c r="S1094" i="13"/>
  <c r="R1094" i="13" s="1"/>
  <c r="P1094" i="13" s="1"/>
  <c r="AG1046" i="13" l="1"/>
  <c r="AA1047" i="13"/>
  <c r="Z1047" i="13" s="1"/>
  <c r="AC1046" i="13"/>
  <c r="AJ1046" i="13" s="1"/>
  <c r="Q1094" i="13"/>
  <c r="W1047" i="13" l="1"/>
  <c r="Y1047" i="13" s="1"/>
  <c r="X1047" i="13"/>
  <c r="AI1047" i="13"/>
  <c r="AH1047" i="13" s="1"/>
  <c r="AK1046" i="13"/>
  <c r="S1095" i="13"/>
  <c r="AE1047" i="13" l="1"/>
  <c r="AG1047" i="13" s="1"/>
  <c r="AB1047" i="13"/>
  <c r="AF1047" i="13"/>
  <c r="R1095" i="13"/>
  <c r="P1095" i="13" s="1"/>
  <c r="T1094" i="13"/>
  <c r="U1094" i="13" s="1"/>
  <c r="AA1048" i="13" l="1"/>
  <c r="Z1048" i="13" s="1"/>
  <c r="AC1047" i="13"/>
  <c r="AJ1047" i="13" s="1"/>
  <c r="Q1095" i="13"/>
  <c r="W1048" i="13" l="1"/>
  <c r="Y1048" i="13" s="1"/>
  <c r="AI1048" i="13"/>
  <c r="AH1048" i="13" s="1"/>
  <c r="AK1047" i="13"/>
  <c r="X1048" i="13"/>
  <c r="S1096" i="13"/>
  <c r="R1096" i="13" s="1"/>
  <c r="P1096" i="13" s="1"/>
  <c r="T1095" i="13"/>
  <c r="U1095" i="13" s="1"/>
  <c r="AE1048" i="13" l="1"/>
  <c r="AG1048" i="13" s="1"/>
  <c r="AB1048" i="13"/>
  <c r="AF1048" i="13"/>
  <c r="Q1096" i="13"/>
  <c r="T1096" i="13" s="1"/>
  <c r="U1096" i="13" s="1"/>
  <c r="AA1049" i="13" l="1"/>
  <c r="Z1049" i="13" s="1"/>
  <c r="AC1048" i="13"/>
  <c r="AJ1048" i="13" s="1"/>
  <c r="S1097" i="13"/>
  <c r="R1097" i="13" s="1"/>
  <c r="P1097" i="13" s="1"/>
  <c r="W1049" i="13" l="1"/>
  <c r="Y1049" i="13" s="1"/>
  <c r="AI1049" i="13"/>
  <c r="AH1049" i="13" s="1"/>
  <c r="AK1048" i="13"/>
  <c r="X1049" i="13"/>
  <c r="Q1097" i="13"/>
  <c r="AE1049" i="13" l="1"/>
  <c r="AG1049" i="13" s="1"/>
  <c r="AB1049" i="13"/>
  <c r="AF1049" i="13"/>
  <c r="T1097" i="13"/>
  <c r="U1097" i="13" s="1"/>
  <c r="S1098" i="13"/>
  <c r="R1098" i="13" s="1"/>
  <c r="P1098" i="13" s="1"/>
  <c r="AA1050" i="13" l="1"/>
  <c r="Z1050" i="13" s="1"/>
  <c r="AC1049" i="13"/>
  <c r="AJ1049" i="13" s="1"/>
  <c r="Q1098" i="13"/>
  <c r="W1050" i="13" l="1"/>
  <c r="Y1050" i="13" s="1"/>
  <c r="X1050" i="13"/>
  <c r="AI1050" i="13"/>
  <c r="AH1050" i="13" s="1"/>
  <c r="AK1049" i="13"/>
  <c r="T1098" i="13"/>
  <c r="U1098" i="13" s="1"/>
  <c r="S1099" i="13"/>
  <c r="R1099" i="13" s="1"/>
  <c r="P1099" i="13" s="1"/>
  <c r="AE1050" i="13" l="1"/>
  <c r="AG1050" i="13" s="1"/>
  <c r="AB1050" i="13"/>
  <c r="AF1050" i="13"/>
  <c r="Q1099" i="13"/>
  <c r="AA1051" i="13" l="1"/>
  <c r="Z1051" i="13" s="1"/>
  <c r="AC1050" i="13"/>
  <c r="AJ1050" i="13" s="1"/>
  <c r="S1100" i="13"/>
  <c r="R1100" i="13" s="1"/>
  <c r="P1100" i="13" s="1"/>
  <c r="W1051" i="13" l="1"/>
  <c r="Y1051" i="13" s="1"/>
  <c r="AI1051" i="13"/>
  <c r="AH1051" i="13" s="1"/>
  <c r="AK1050" i="13"/>
  <c r="X1051" i="13"/>
  <c r="Q1100" i="13"/>
  <c r="T1099" i="13"/>
  <c r="U1099" i="13" s="1"/>
  <c r="AE1051" i="13" l="1"/>
  <c r="AG1051" i="13" s="1"/>
  <c r="AB1051" i="13"/>
  <c r="AF1051" i="13"/>
  <c r="S1101" i="13"/>
  <c r="R1101" i="13" s="1"/>
  <c r="P1101" i="13" s="1"/>
  <c r="AA1052" i="13" l="1"/>
  <c r="Z1052" i="13" s="1"/>
  <c r="AC1051" i="13"/>
  <c r="AJ1051" i="13" s="1"/>
  <c r="Q1101" i="13"/>
  <c r="T1100" i="13"/>
  <c r="U1100" i="13" s="1"/>
  <c r="W1052" i="13" l="1"/>
  <c r="Y1052" i="13" s="1"/>
  <c r="AI1052" i="13"/>
  <c r="AH1052" i="13" s="1"/>
  <c r="AK1051" i="13"/>
  <c r="X1052" i="13"/>
  <c r="T1101" i="13"/>
  <c r="U1101" i="13" s="1"/>
  <c r="AE1052" i="13" l="1"/>
  <c r="AG1052" i="13" s="1"/>
  <c r="AB1052" i="13"/>
  <c r="AF1052" i="13"/>
  <c r="S1102" i="13"/>
  <c r="R1102" i="13" s="1"/>
  <c r="P1102" i="13" s="1"/>
  <c r="AA1053" i="13" l="1"/>
  <c r="Z1053" i="13" s="1"/>
  <c r="AC1052" i="13"/>
  <c r="AJ1052" i="13" s="1"/>
  <c r="Q1102" i="13"/>
  <c r="W1053" i="13" l="1"/>
  <c r="Y1053" i="13" s="1"/>
  <c r="X1053" i="13"/>
  <c r="AI1053" i="13"/>
  <c r="AH1053" i="13" s="1"/>
  <c r="AK1052" i="13"/>
  <c r="S1103" i="13"/>
  <c r="R1103" i="13" s="1"/>
  <c r="P1103" i="13" s="1"/>
  <c r="T1102" i="13"/>
  <c r="U1102" i="13" s="1"/>
  <c r="AE1053" i="13" l="1"/>
  <c r="AG1053" i="13" s="1"/>
  <c r="AB1053" i="13"/>
  <c r="AF1053" i="13"/>
  <c r="Q1103" i="13"/>
  <c r="T1103" i="13" s="1"/>
  <c r="U1103" i="13" s="1"/>
  <c r="AA1054" i="13" l="1"/>
  <c r="Z1054" i="13" s="1"/>
  <c r="AC1053" i="13"/>
  <c r="AJ1053" i="13" s="1"/>
  <c r="S1104" i="13"/>
  <c r="W1054" i="13" l="1"/>
  <c r="Y1054" i="13" s="1"/>
  <c r="AI1054" i="13"/>
  <c r="AH1054" i="13" s="1"/>
  <c r="AK1053" i="13"/>
  <c r="X1054" i="13"/>
  <c r="R1104" i="13"/>
  <c r="P1104" i="13" s="1"/>
  <c r="AE1054" i="13" l="1"/>
  <c r="AG1054" i="13" s="1"/>
  <c r="AB1054" i="13"/>
  <c r="AF1054" i="13"/>
  <c r="Q1104" i="13"/>
  <c r="AA1055" i="13" l="1"/>
  <c r="Z1055" i="13" s="1"/>
  <c r="AC1054" i="13"/>
  <c r="AJ1054" i="13" s="1"/>
  <c r="S1105" i="13"/>
  <c r="R1105" i="13" s="1"/>
  <c r="P1105" i="13" s="1"/>
  <c r="T1104" i="13"/>
  <c r="U1104" i="13" s="1"/>
  <c r="W1055" i="13" l="1"/>
  <c r="Y1055" i="13" s="1"/>
  <c r="AI1055" i="13"/>
  <c r="AH1055" i="13" s="1"/>
  <c r="AK1054" i="13"/>
  <c r="X1055" i="13"/>
  <c r="Q1105" i="13"/>
  <c r="AE1055" i="13" l="1"/>
  <c r="AG1055" i="13" s="1"/>
  <c r="AB1055" i="13"/>
  <c r="AF1055" i="13"/>
  <c r="T1105" i="13"/>
  <c r="U1105" i="13" s="1"/>
  <c r="AA1056" i="13" l="1"/>
  <c r="Z1056" i="13" s="1"/>
  <c r="AC1055" i="13"/>
  <c r="AJ1055" i="13" s="1"/>
  <c r="S1106" i="13"/>
  <c r="R1106" i="13" s="1"/>
  <c r="P1106" i="13" s="1"/>
  <c r="W1056" i="13" l="1"/>
  <c r="Y1056" i="13" s="1"/>
  <c r="AI1056" i="13"/>
  <c r="AH1056" i="13" s="1"/>
  <c r="AK1055" i="13"/>
  <c r="X1056" i="13"/>
  <c r="Q1106" i="13"/>
  <c r="AE1056" i="13" l="1"/>
  <c r="AG1056" i="13" s="1"/>
  <c r="AB1056" i="13"/>
  <c r="AF1056" i="13"/>
  <c r="T1106" i="13"/>
  <c r="U1106" i="13" s="1"/>
  <c r="S1107" i="13"/>
  <c r="R1107" i="13" s="1"/>
  <c r="P1107" i="13" s="1"/>
  <c r="AA1057" i="13" l="1"/>
  <c r="Z1057" i="13" s="1"/>
  <c r="AC1056" i="13"/>
  <c r="AJ1056" i="13" s="1"/>
  <c r="Q1107" i="13"/>
  <c r="W1057" i="13" l="1"/>
  <c r="Y1057" i="13" s="1"/>
  <c r="AI1057" i="13"/>
  <c r="AH1057" i="13" s="1"/>
  <c r="AK1056" i="13"/>
  <c r="X1057" i="13"/>
  <c r="T1107" i="13"/>
  <c r="U1107" i="13" s="1"/>
  <c r="AE1057" i="13" l="1"/>
  <c r="AG1057" i="13" s="1"/>
  <c r="AB1057" i="13"/>
  <c r="AF1057" i="13"/>
  <c r="S1108" i="13"/>
  <c r="R1108" i="13" s="1"/>
  <c r="P1108" i="13" s="1"/>
  <c r="AA1058" i="13" l="1"/>
  <c r="Z1058" i="13" s="1"/>
  <c r="AC1057" i="13"/>
  <c r="AJ1057" i="13" s="1"/>
  <c r="Q1108" i="13"/>
  <c r="W1058" i="13" l="1"/>
  <c r="Y1058" i="13" s="1"/>
  <c r="AI1058" i="13"/>
  <c r="AH1058" i="13" s="1"/>
  <c r="AK1057" i="13"/>
  <c r="X1058" i="13"/>
  <c r="T1108" i="13"/>
  <c r="U1108" i="13" s="1"/>
  <c r="S1109" i="13"/>
  <c r="R1109" i="13" s="1"/>
  <c r="P1109" i="13" s="1"/>
  <c r="AE1058" i="13" l="1"/>
  <c r="AG1058" i="13" s="1"/>
  <c r="AB1058" i="13"/>
  <c r="AF1058" i="13"/>
  <c r="Q1109" i="13"/>
  <c r="AA1059" i="13" l="1"/>
  <c r="Z1059" i="13" s="1"/>
  <c r="AC1058" i="13"/>
  <c r="AJ1058" i="13" s="1"/>
  <c r="T1109" i="13"/>
  <c r="U1109" i="13" s="1"/>
  <c r="W1059" i="13" l="1"/>
  <c r="Y1059" i="13" s="1"/>
  <c r="AI1059" i="13"/>
  <c r="AH1059" i="13" s="1"/>
  <c r="AK1058" i="13"/>
  <c r="X1059" i="13"/>
  <c r="S1110" i="13"/>
  <c r="AE1059" i="13" l="1"/>
  <c r="AG1059" i="13" s="1"/>
  <c r="AB1059" i="13"/>
  <c r="AF1059" i="13"/>
  <c r="R1110" i="13"/>
  <c r="P1110" i="13" s="1"/>
  <c r="AA1060" i="13" l="1"/>
  <c r="Z1060" i="13" s="1"/>
  <c r="AC1059" i="13"/>
  <c r="AJ1059" i="13" s="1"/>
  <c r="Q1110" i="13"/>
  <c r="W1060" i="13" l="1"/>
  <c r="Y1060" i="13" s="1"/>
  <c r="AI1060" i="13"/>
  <c r="AH1060" i="13" s="1"/>
  <c r="AK1059" i="13"/>
  <c r="X1060" i="13"/>
  <c r="S1111" i="13"/>
  <c r="R1111" i="13" s="1"/>
  <c r="P1111" i="13" s="1"/>
  <c r="T1110" i="13"/>
  <c r="U1110" i="13" s="1"/>
  <c r="AE1060" i="13" l="1"/>
  <c r="AG1060" i="13" s="1"/>
  <c r="AB1060" i="13"/>
  <c r="AF1060" i="13"/>
  <c r="Q1111" i="13"/>
  <c r="T1111" i="13" s="1"/>
  <c r="U1111" i="13" s="1"/>
  <c r="AA1061" i="13" l="1"/>
  <c r="Z1061" i="13" s="1"/>
  <c r="AC1060" i="13"/>
  <c r="AJ1060" i="13" s="1"/>
  <c r="S1112" i="13"/>
  <c r="W1061" i="13" l="1"/>
  <c r="Y1061" i="13" s="1"/>
  <c r="AI1061" i="13"/>
  <c r="AH1061" i="13" s="1"/>
  <c r="AK1060" i="13"/>
  <c r="X1061" i="13"/>
  <c r="R1112" i="13"/>
  <c r="P1112" i="13" s="1"/>
  <c r="AB1061" i="13" l="1"/>
  <c r="AE1061" i="13"/>
  <c r="AF1061" i="13" s="1"/>
  <c r="AG1061" i="13" l="1"/>
  <c r="AA1062" i="13"/>
  <c r="Z1062" i="13" s="1"/>
  <c r="AC1061" i="13"/>
  <c r="AJ1061" i="13" s="1"/>
  <c r="Q1112" i="13"/>
  <c r="S1113" i="13" s="1"/>
  <c r="R1113" i="13" s="1"/>
  <c r="P1113" i="13" s="1"/>
  <c r="W1062" i="13" l="1"/>
  <c r="Y1062" i="13" s="1"/>
  <c r="T1112" i="13"/>
  <c r="U1112" i="13" s="1"/>
  <c r="X1062" i="13"/>
  <c r="AI1062" i="13"/>
  <c r="AH1062" i="13" s="1"/>
  <c r="AK1061" i="13"/>
  <c r="Q1113" i="13"/>
  <c r="S1114" i="13" s="1"/>
  <c r="AE1062" i="13" l="1"/>
  <c r="AG1062" i="13" s="1"/>
  <c r="AB1062" i="13"/>
  <c r="AF1062" i="13"/>
  <c r="T1113" i="13"/>
  <c r="U1113" i="13" s="1"/>
  <c r="R1114" i="13"/>
  <c r="P1114" i="13" s="1"/>
  <c r="AA1063" i="13" l="1"/>
  <c r="Z1063" i="13" s="1"/>
  <c r="AC1062" i="13"/>
  <c r="AJ1062" i="13" s="1"/>
  <c r="W1063" i="13" l="1"/>
  <c r="X1063" i="13" s="1"/>
  <c r="AI1063" i="13"/>
  <c r="AH1063" i="13" s="1"/>
  <c r="AK1062" i="13"/>
  <c r="Q1114" i="13"/>
  <c r="S1115" i="13" s="1"/>
  <c r="R1115" i="13" s="1"/>
  <c r="P1115" i="13" s="1"/>
  <c r="Y1063" i="13" l="1"/>
  <c r="AE1063" i="13"/>
  <c r="AG1063" i="13" s="1"/>
  <c r="AB1063" i="13"/>
  <c r="AF1063" i="13"/>
  <c r="T1114" i="13"/>
  <c r="U1114" i="13" s="1"/>
  <c r="Q1115" i="13"/>
  <c r="T1115" i="13" s="1"/>
  <c r="AA1064" i="13" l="1"/>
  <c r="Z1064" i="13" s="1"/>
  <c r="AC1063" i="13"/>
  <c r="AJ1063" i="13" s="1"/>
  <c r="U1115" i="13"/>
  <c r="S1116" i="13"/>
  <c r="R1116" i="13" s="1"/>
  <c r="P1116" i="13" s="1"/>
  <c r="W1064" i="13" l="1"/>
  <c r="Y1064" i="13" s="1"/>
  <c r="AI1064" i="13"/>
  <c r="AH1064" i="13" s="1"/>
  <c r="AK1063" i="13"/>
  <c r="X1064" i="13"/>
  <c r="Q1116" i="13"/>
  <c r="AE1064" i="13" l="1"/>
  <c r="AB1064" i="13"/>
  <c r="T1116" i="13"/>
  <c r="U1116" i="13" s="1"/>
  <c r="AA1065" i="13" l="1"/>
  <c r="Z1065" i="13" s="1"/>
  <c r="AC1064" i="13"/>
  <c r="AF1064" i="13"/>
  <c r="AG1064" i="13" s="1"/>
  <c r="S1117" i="13"/>
  <c r="AJ1064" i="13" l="1"/>
  <c r="W1065" i="13"/>
  <c r="R1117" i="13"/>
  <c r="P1117" i="13" s="1"/>
  <c r="X1065" i="13" l="1"/>
  <c r="Y1065" i="13" s="1"/>
  <c r="AB1065" i="13" s="1"/>
  <c r="AI1065" i="13"/>
  <c r="AH1065" i="13" s="1"/>
  <c r="AK1064" i="13"/>
  <c r="AE1065" i="13" l="1"/>
  <c r="AF1065" i="13" s="1"/>
  <c r="AA1066" i="13"/>
  <c r="Z1066" i="13" s="1"/>
  <c r="AC1065" i="13"/>
  <c r="Q1117" i="13"/>
  <c r="S1118" i="13" s="1"/>
  <c r="R1118" i="13" s="1"/>
  <c r="P1118" i="13" s="1"/>
  <c r="AG1065" i="13" l="1"/>
  <c r="AJ1065" i="13" s="1"/>
  <c r="W1066" i="13"/>
  <c r="Y1066" i="13" s="1"/>
  <c r="T1117" i="13"/>
  <c r="U1117" i="13" s="1"/>
  <c r="X1066" i="13"/>
  <c r="AI1066" i="13" l="1"/>
  <c r="AH1066" i="13" s="1"/>
  <c r="AK1065" i="13"/>
  <c r="AE1066" i="13"/>
  <c r="AB1066" i="13"/>
  <c r="AF1066" i="13"/>
  <c r="Q1118" i="13"/>
  <c r="S1119" i="13" s="1"/>
  <c r="R1119" i="13" s="1"/>
  <c r="P1119" i="13" s="1"/>
  <c r="AG1066" i="13" l="1"/>
  <c r="AA1067" i="13"/>
  <c r="Z1067" i="13" s="1"/>
  <c r="AC1066" i="13"/>
  <c r="AJ1066" i="13" s="1"/>
  <c r="T1118" i="13"/>
  <c r="U1118" i="13" s="1"/>
  <c r="Q1119" i="13"/>
  <c r="T1119" i="13" s="1"/>
  <c r="W1067" i="13" l="1"/>
  <c r="Y1067" i="13" s="1"/>
  <c r="U1119" i="13"/>
  <c r="AI1067" i="13"/>
  <c r="AH1067" i="13" s="1"/>
  <c r="AK1066" i="13"/>
  <c r="X1067" i="13"/>
  <c r="S1120" i="13"/>
  <c r="AE1067" i="13" l="1"/>
  <c r="AB1067" i="13"/>
  <c r="AF1067" i="13"/>
  <c r="AG1067" i="13" s="1"/>
  <c r="R1120" i="13"/>
  <c r="P1120" i="13" s="1"/>
  <c r="AA1068" i="13" l="1"/>
  <c r="Z1068" i="13" s="1"/>
  <c r="AC1067" i="13"/>
  <c r="AJ1067" i="13" s="1"/>
  <c r="Q1120" i="13"/>
  <c r="W1068" i="13" l="1"/>
  <c r="Y1068" i="13" s="1"/>
  <c r="AI1068" i="13"/>
  <c r="AH1068" i="13" s="1"/>
  <c r="AK1067" i="13"/>
  <c r="X1068" i="13"/>
  <c r="S1121" i="13"/>
  <c r="AE1068" i="13" l="1"/>
  <c r="AG1068" i="13" s="1"/>
  <c r="AB1068" i="13"/>
  <c r="AF1068" i="13"/>
  <c r="R1121" i="13"/>
  <c r="P1121" i="13" s="1"/>
  <c r="T1120" i="13"/>
  <c r="U1120" i="13" s="1"/>
  <c r="AA1069" i="13" l="1"/>
  <c r="Z1069" i="13" s="1"/>
  <c r="AC1068" i="13"/>
  <c r="AJ1068" i="13" s="1"/>
  <c r="Q1121" i="13"/>
  <c r="W1069" i="13" l="1"/>
  <c r="Y1069" i="13" s="1"/>
  <c r="AI1069" i="13"/>
  <c r="AH1069" i="13" s="1"/>
  <c r="AK1068" i="13"/>
  <c r="X1069" i="13"/>
  <c r="S1122" i="13"/>
  <c r="T1121" i="13"/>
  <c r="U1121" i="13" s="1"/>
  <c r="AE1069" i="13" l="1"/>
  <c r="AG1069" i="13" s="1"/>
  <c r="AB1069" i="13"/>
  <c r="AF1069" i="13"/>
  <c r="R1122" i="13"/>
  <c r="P1122" i="13" s="1"/>
  <c r="AA1070" i="13" l="1"/>
  <c r="Z1070" i="13" s="1"/>
  <c r="AC1069" i="13"/>
  <c r="AJ1069" i="13" s="1"/>
  <c r="AK1069" i="13" s="1"/>
  <c r="W1070" i="13" l="1"/>
  <c r="Y1070" i="13" s="1"/>
  <c r="AI1070" i="13"/>
  <c r="AH1070" i="13" s="1"/>
  <c r="X1070" i="13"/>
  <c r="Q1122" i="13"/>
  <c r="S1123" i="13" s="1"/>
  <c r="R1123" i="13" s="1"/>
  <c r="P1123" i="13" s="1"/>
  <c r="AB1070" i="13" l="1"/>
  <c r="AE1070" i="13"/>
  <c r="AF1070" i="13" s="1"/>
  <c r="T1122" i="13"/>
  <c r="U1122" i="13" s="1"/>
  <c r="Q1123" i="13"/>
  <c r="S1124" i="13" s="1"/>
  <c r="R1124" i="13" s="1"/>
  <c r="P1124" i="13" s="1"/>
  <c r="AG1070" i="13" l="1"/>
  <c r="AA1071" i="13"/>
  <c r="Z1071" i="13" s="1"/>
  <c r="AC1070" i="13"/>
  <c r="AJ1070" i="13" s="1"/>
  <c r="AI1071" i="13" s="1"/>
  <c r="AH1071" i="13" s="1"/>
  <c r="T1123" i="13"/>
  <c r="U1123" i="13" s="1"/>
  <c r="Q1124" i="13"/>
  <c r="AE1071" i="13" l="1"/>
  <c r="AG1071" i="13" s="1"/>
  <c r="AK1070" i="13"/>
  <c r="W1071" i="13"/>
  <c r="Y1071" i="13" s="1"/>
  <c r="X1071" i="13"/>
  <c r="AF1071" i="13"/>
  <c r="T1124" i="13"/>
  <c r="U1124" i="13" s="1"/>
  <c r="AB1071" i="13" l="1"/>
  <c r="S1125" i="13"/>
  <c r="AA1072" i="13" l="1"/>
  <c r="Z1072" i="13" s="1"/>
  <c r="AC1071" i="13"/>
  <c r="R1125" i="13"/>
  <c r="P1125" i="13" s="1"/>
  <c r="AJ1071" i="13" l="1"/>
  <c r="W1072" i="13"/>
  <c r="Q1125" i="13"/>
  <c r="X1072" i="13" l="1"/>
  <c r="Y1072" i="13" s="1"/>
  <c r="AB1072" i="13" s="1"/>
  <c r="AI1072" i="13"/>
  <c r="AH1072" i="13" s="1"/>
  <c r="AK1071" i="13"/>
  <c r="S1126" i="13"/>
  <c r="R1126" i="13" s="1"/>
  <c r="P1126" i="13" s="1"/>
  <c r="T1125" i="13"/>
  <c r="U1125" i="13" s="1"/>
  <c r="AE1072" i="13" l="1"/>
  <c r="AF1072" i="13" s="1"/>
  <c r="AA1073" i="13"/>
  <c r="Z1073" i="13" s="1"/>
  <c r="AC1072" i="13"/>
  <c r="Q1126" i="13"/>
  <c r="AG1072" i="13" l="1"/>
  <c r="AJ1072" i="13"/>
  <c r="W1073" i="13"/>
  <c r="Y1073" i="13" s="1"/>
  <c r="X1073" i="13"/>
  <c r="T1126" i="13"/>
  <c r="U1126" i="13" s="1"/>
  <c r="AI1073" i="13" l="1"/>
  <c r="AH1073" i="13" s="1"/>
  <c r="AK1072" i="13"/>
  <c r="AB1073" i="13"/>
  <c r="S1127" i="13"/>
  <c r="AE1073" i="13" l="1"/>
  <c r="AG1073" i="13" s="1"/>
  <c r="AF1073" i="13"/>
  <c r="AA1074" i="13"/>
  <c r="Z1074" i="13" s="1"/>
  <c r="AC1073" i="13"/>
  <c r="R1127" i="13"/>
  <c r="P1127" i="13" s="1"/>
  <c r="AJ1073" i="13" l="1"/>
  <c r="W1074" i="13"/>
  <c r="Y1074" i="13" s="1"/>
  <c r="X1074" i="13"/>
  <c r="Q1127" i="13"/>
  <c r="S1128" i="13" s="1"/>
  <c r="AK1073" i="13" l="1"/>
  <c r="AI1074" i="13"/>
  <c r="AH1074" i="13" s="1"/>
  <c r="AB1074" i="13"/>
  <c r="R1128" i="13"/>
  <c r="P1128" i="13" s="1"/>
  <c r="T1127" i="13"/>
  <c r="U1127" i="13" s="1"/>
  <c r="AE1074" i="13" l="1"/>
  <c r="AG1074" i="13" s="1"/>
  <c r="AF1074" i="13"/>
  <c r="AA1075" i="13"/>
  <c r="Z1075" i="13" s="1"/>
  <c r="AC1074" i="13"/>
  <c r="Q1128" i="13"/>
  <c r="AJ1074" i="13" l="1"/>
  <c r="AI1075" i="13" s="1"/>
  <c r="AH1075" i="13" s="1"/>
  <c r="W1075" i="13"/>
  <c r="Y1075" i="13" s="1"/>
  <c r="X1075" i="13"/>
  <c r="S1129" i="13"/>
  <c r="AK1074" i="13" l="1"/>
  <c r="AE1075" i="13"/>
  <c r="AB1075" i="13"/>
  <c r="R1129" i="13"/>
  <c r="P1129" i="13" s="1"/>
  <c r="T1128" i="13"/>
  <c r="U1128" i="13" s="1"/>
  <c r="AA1076" i="13" l="1"/>
  <c r="Z1076" i="13" s="1"/>
  <c r="AC1075" i="13"/>
  <c r="AF1075" i="13"/>
  <c r="AG1075" i="13" s="1"/>
  <c r="W1076" i="13" l="1"/>
  <c r="Y1076" i="13" s="1"/>
  <c r="AJ1075" i="13"/>
  <c r="AI1076" i="13" s="1"/>
  <c r="AH1076" i="13" s="1"/>
  <c r="X1076" i="13"/>
  <c r="Q1129" i="13"/>
  <c r="S1130" i="13" s="1"/>
  <c r="R1130" i="13" s="1"/>
  <c r="P1130" i="13" s="1"/>
  <c r="AE1076" i="13" l="1"/>
  <c r="AB1076" i="13"/>
  <c r="AK1075" i="13"/>
  <c r="Q1130" i="13"/>
  <c r="T1130" i="13" s="1"/>
  <c r="T1129" i="13"/>
  <c r="U1129" i="13" s="1"/>
  <c r="AG1076" i="13" l="1"/>
  <c r="AA1077" i="13"/>
  <c r="Z1077" i="13" s="1"/>
  <c r="AC1076" i="13"/>
  <c r="AF1076" i="13"/>
  <c r="U1130" i="13"/>
  <c r="S1131" i="13"/>
  <c r="R1131" i="13" s="1"/>
  <c r="P1131" i="13" s="1"/>
  <c r="AJ1076" i="13" l="1"/>
  <c r="W1077" i="13"/>
  <c r="X1077" i="13" s="1"/>
  <c r="Q1131" i="13"/>
  <c r="Y1077" i="13" l="1"/>
  <c r="AI1077" i="13"/>
  <c r="AH1077" i="13" s="1"/>
  <c r="AK1076" i="13"/>
  <c r="AB1077" i="13"/>
  <c r="S1132" i="13"/>
  <c r="R1132" i="13" s="1"/>
  <c r="P1132" i="13" s="1"/>
  <c r="T1131" i="13"/>
  <c r="U1131" i="13" s="1"/>
  <c r="AE1077" i="13" l="1"/>
  <c r="AG1077" i="13" s="1"/>
  <c r="AF1077" i="13"/>
  <c r="AA1078" i="13"/>
  <c r="Z1078" i="13" s="1"/>
  <c r="AC1077" i="13"/>
  <c r="Q1132" i="13"/>
  <c r="AJ1077" i="13" l="1"/>
  <c r="W1078" i="13"/>
  <c r="Y1078" i="13" s="1"/>
  <c r="X1078" i="13"/>
  <c r="AI1078" i="13"/>
  <c r="AH1078" i="13" s="1"/>
  <c r="AK1077" i="13"/>
  <c r="S1133" i="13"/>
  <c r="R1133" i="13" s="1"/>
  <c r="P1133" i="13" s="1"/>
  <c r="T1132" i="13"/>
  <c r="U1132" i="13" s="1"/>
  <c r="AE1078" i="13" l="1"/>
  <c r="AB1078" i="13"/>
  <c r="Q1133" i="13"/>
  <c r="AA1079" i="13" l="1"/>
  <c r="Z1079" i="13" s="1"/>
  <c r="AC1078" i="13"/>
  <c r="AF1078" i="13"/>
  <c r="AG1078" i="13" s="1"/>
  <c r="T1133" i="13"/>
  <c r="U1133" i="13" s="1"/>
  <c r="S1134" i="13"/>
  <c r="AJ1078" i="13" l="1"/>
  <c r="W1079" i="13"/>
  <c r="Y1079" i="13" s="1"/>
  <c r="X1079" i="13"/>
  <c r="R1134" i="13"/>
  <c r="P1134" i="13" s="1"/>
  <c r="AI1079" i="13" l="1"/>
  <c r="AH1079" i="13" s="1"/>
  <c r="AK1078" i="13"/>
  <c r="AB1079" i="13"/>
  <c r="AE1079" i="13" l="1"/>
  <c r="AG1079" i="13" s="1"/>
  <c r="AF1079" i="13"/>
  <c r="AA1080" i="13"/>
  <c r="Z1080" i="13" s="1"/>
  <c r="AC1079" i="13"/>
  <c r="Q1134" i="13"/>
  <c r="S1135" i="13" s="1"/>
  <c r="R1135" i="13" s="1"/>
  <c r="P1135" i="13" s="1"/>
  <c r="AJ1079" i="13" l="1"/>
  <c r="W1080" i="13"/>
  <c r="Y1080" i="13" s="1"/>
  <c r="X1080" i="13"/>
  <c r="T1134" i="13"/>
  <c r="U1134" i="13" s="1"/>
  <c r="Q1135" i="13"/>
  <c r="T1135" i="13" s="1"/>
  <c r="AI1080" i="13" l="1"/>
  <c r="AH1080" i="13" s="1"/>
  <c r="AK1079" i="13"/>
  <c r="AB1080" i="13"/>
  <c r="U1135" i="13"/>
  <c r="S1136" i="13"/>
  <c r="AE1080" i="13" l="1"/>
  <c r="AG1080" i="13" s="1"/>
  <c r="AF1080" i="13"/>
  <c r="AA1081" i="13"/>
  <c r="Z1081" i="13" s="1"/>
  <c r="AC1080" i="13"/>
  <c r="R1136" i="13"/>
  <c r="P1136" i="13" s="1"/>
  <c r="AJ1080" i="13" l="1"/>
  <c r="W1081" i="13"/>
  <c r="Q1136" i="13"/>
  <c r="X1081" i="13" l="1"/>
  <c r="Y1081" i="13" s="1"/>
  <c r="AB1081" i="13" s="1"/>
  <c r="AI1081" i="13"/>
  <c r="AH1081" i="13" s="1"/>
  <c r="AK1080" i="13"/>
  <c r="S1137" i="13"/>
  <c r="T1136" i="13"/>
  <c r="U1136" i="13" s="1"/>
  <c r="AE1081" i="13" l="1"/>
  <c r="AG1081" i="13" s="1"/>
  <c r="AF1081" i="13"/>
  <c r="AA1082" i="13"/>
  <c r="Z1082" i="13" s="1"/>
  <c r="AC1081" i="13"/>
  <c r="R1137" i="13"/>
  <c r="P1137" i="13" s="1"/>
  <c r="AJ1081" i="13" l="1"/>
  <c r="W1082" i="13"/>
  <c r="Y1082" i="13" s="1"/>
  <c r="AI1082" i="13"/>
  <c r="AH1082" i="13" s="1"/>
  <c r="AK1081" i="13"/>
  <c r="X1082" i="13"/>
  <c r="Q1137" i="13"/>
  <c r="AE1082" i="13" l="1"/>
  <c r="AB1082" i="13"/>
  <c r="S1138" i="13"/>
  <c r="T1137" i="13"/>
  <c r="U1137" i="13" s="1"/>
  <c r="AA1083" i="13" l="1"/>
  <c r="Z1083" i="13" s="1"/>
  <c r="AC1082" i="13"/>
  <c r="AF1082" i="13"/>
  <c r="AG1082" i="13" s="1"/>
  <c r="R1138" i="13"/>
  <c r="P1138" i="13" s="1"/>
  <c r="W1083" i="13" l="1"/>
  <c r="Y1083" i="13" s="1"/>
  <c r="AJ1082" i="13"/>
  <c r="AI1083" i="13" s="1"/>
  <c r="AH1083" i="13" s="1"/>
  <c r="X1083" i="13"/>
  <c r="AE1083" i="13" l="1"/>
  <c r="AB1083" i="13"/>
  <c r="AK1082" i="13"/>
  <c r="Q1138" i="13"/>
  <c r="S1139" i="13" s="1"/>
  <c r="R1139" i="13" s="1"/>
  <c r="P1139" i="13" s="1"/>
  <c r="AA1084" i="13" l="1"/>
  <c r="Z1084" i="13" s="1"/>
  <c r="AC1083" i="13"/>
  <c r="AF1083" i="13"/>
  <c r="AG1083" i="13" s="1"/>
  <c r="T1138" i="13"/>
  <c r="U1138" i="13" s="1"/>
  <c r="Q1139" i="13"/>
  <c r="W1084" i="13" l="1"/>
  <c r="Y1084" i="13" s="1"/>
  <c r="AJ1083" i="13"/>
  <c r="AI1084" i="13" s="1"/>
  <c r="AH1084" i="13" s="1"/>
  <c r="X1084" i="13"/>
  <c r="T1139" i="13"/>
  <c r="U1139" i="13" s="1"/>
  <c r="S1140" i="13"/>
  <c r="R1140" i="13" s="1"/>
  <c r="P1140" i="13" s="1"/>
  <c r="AE1084" i="13" l="1"/>
  <c r="AG1084" i="13" s="1"/>
  <c r="AB1084" i="13"/>
  <c r="AK1083" i="13"/>
  <c r="AF1084" i="13"/>
  <c r="Q1140" i="13"/>
  <c r="AA1085" i="13" l="1"/>
  <c r="Z1085" i="13" s="1"/>
  <c r="AC1084" i="13"/>
  <c r="AJ1084" i="13" s="1"/>
  <c r="S1141" i="13"/>
  <c r="R1141" i="13" s="1"/>
  <c r="P1141" i="13" s="1"/>
  <c r="W1085" i="13" l="1"/>
  <c r="Y1085" i="13" s="1"/>
  <c r="X1085" i="13"/>
  <c r="AI1085" i="13"/>
  <c r="AH1085" i="13" s="1"/>
  <c r="AK1084" i="13"/>
  <c r="Q1141" i="13"/>
  <c r="T1140" i="13"/>
  <c r="U1140" i="13" s="1"/>
  <c r="AE1085" i="13" l="1"/>
  <c r="AG1085" i="13" s="1"/>
  <c r="AB1085" i="13"/>
  <c r="AF1085" i="13"/>
  <c r="T1141" i="13"/>
  <c r="U1141" i="13" s="1"/>
  <c r="AA1086" i="13" l="1"/>
  <c r="Z1086" i="13" s="1"/>
  <c r="AC1085" i="13"/>
  <c r="AJ1085" i="13" s="1"/>
  <c r="AI1086" i="13" s="1"/>
  <c r="AH1086" i="13" s="1"/>
  <c r="S1142" i="13"/>
  <c r="R1142" i="13" s="1"/>
  <c r="P1142" i="13" s="1"/>
  <c r="W1086" i="13" l="1"/>
  <c r="Y1086" i="13" s="1"/>
  <c r="AE1086" i="13"/>
  <c r="AF1086" i="13" s="1"/>
  <c r="AK1085" i="13"/>
  <c r="X1086" i="13"/>
  <c r="Q1142" i="13"/>
  <c r="T1142" i="13" s="1"/>
  <c r="U1142" i="13" s="1"/>
  <c r="AG1086" i="13" l="1"/>
  <c r="AB1086" i="13"/>
  <c r="S1143" i="13"/>
  <c r="AA1087" i="13" l="1"/>
  <c r="Z1087" i="13" s="1"/>
  <c r="AC1086" i="13"/>
  <c r="AJ1086" i="13" s="1"/>
  <c r="R1143" i="13"/>
  <c r="P1143" i="13" s="1"/>
  <c r="W1087" i="13" l="1"/>
  <c r="X1087" i="13" s="1"/>
  <c r="AI1087" i="13"/>
  <c r="AH1087" i="13" s="1"/>
  <c r="AK1086" i="13"/>
  <c r="Q1143" i="13"/>
  <c r="S1144" i="13" s="1"/>
  <c r="R1144" i="13" s="1"/>
  <c r="P1144" i="13" s="1"/>
  <c r="Y1087" i="13" l="1"/>
  <c r="AE1087" i="13"/>
  <c r="AG1087" i="13" s="1"/>
  <c r="AB1087" i="13"/>
  <c r="AF1087" i="13"/>
  <c r="T1143" i="13"/>
  <c r="U1143" i="13" s="1"/>
  <c r="Q1144" i="13"/>
  <c r="AA1088" i="13" l="1"/>
  <c r="Z1088" i="13" s="1"/>
  <c r="AC1087" i="13"/>
  <c r="AJ1087" i="13" s="1"/>
  <c r="T1144" i="13"/>
  <c r="U1144" i="13" s="1"/>
  <c r="S1145" i="13"/>
  <c r="R1145" i="13" s="1"/>
  <c r="P1145" i="13" s="1"/>
  <c r="W1088" i="13" l="1"/>
  <c r="Y1088" i="13" s="1"/>
  <c r="AI1088" i="13"/>
  <c r="AH1088" i="13" s="1"/>
  <c r="AK1087" i="13"/>
  <c r="X1088" i="13"/>
  <c r="Q1145" i="13"/>
  <c r="AE1088" i="13" l="1"/>
  <c r="AB1088" i="13"/>
  <c r="T1145" i="13"/>
  <c r="U1145" i="13" s="1"/>
  <c r="AA1089" i="13" l="1"/>
  <c r="Z1089" i="13" s="1"/>
  <c r="AC1088" i="13"/>
  <c r="AF1088" i="13"/>
  <c r="AG1088" i="13" s="1"/>
  <c r="S1146" i="13"/>
  <c r="AJ1088" i="13" l="1"/>
  <c r="W1089" i="13"/>
  <c r="Y1089" i="13" s="1"/>
  <c r="X1089" i="13"/>
  <c r="R1146" i="13"/>
  <c r="P1146" i="13" s="1"/>
  <c r="AI1089" i="13" l="1"/>
  <c r="AH1089" i="13" s="1"/>
  <c r="AK1088" i="13"/>
  <c r="AB1089" i="13"/>
  <c r="AE1089" i="13" l="1"/>
  <c r="AG1089" i="13" s="1"/>
  <c r="AF1089" i="13"/>
  <c r="AA1090" i="13"/>
  <c r="Z1090" i="13" s="1"/>
  <c r="AC1089" i="13"/>
  <c r="Q1146" i="13"/>
  <c r="S1147" i="13" s="1"/>
  <c r="R1147" i="13" s="1"/>
  <c r="P1147" i="13" s="1"/>
  <c r="AJ1089" i="13" l="1"/>
  <c r="W1090" i="13"/>
  <c r="Y1090" i="13" s="1"/>
  <c r="X1090" i="13"/>
  <c r="AI1090" i="13"/>
  <c r="AH1090" i="13" s="1"/>
  <c r="AK1089" i="13"/>
  <c r="Q1147" i="13"/>
  <c r="T1147" i="13" s="1"/>
  <c r="T1146" i="13"/>
  <c r="U1146" i="13" s="1"/>
  <c r="AE1090" i="13" l="1"/>
  <c r="AG1090" i="13" s="1"/>
  <c r="AB1090" i="13"/>
  <c r="AF1090" i="13"/>
  <c r="U1147" i="13"/>
  <c r="S1148" i="13"/>
  <c r="R1148" i="13" s="1"/>
  <c r="P1148" i="13" s="1"/>
  <c r="AA1091" i="13" l="1"/>
  <c r="Z1091" i="13" s="1"/>
  <c r="AC1090" i="13"/>
  <c r="AJ1090" i="13" s="1"/>
  <c r="Q1148" i="13"/>
  <c r="W1091" i="13" l="1"/>
  <c r="X1091" i="13" s="1"/>
  <c r="AI1091" i="13"/>
  <c r="AH1091" i="13" s="1"/>
  <c r="AK1090" i="13"/>
  <c r="T1148" i="13"/>
  <c r="U1148" i="13" s="1"/>
  <c r="S1149" i="13"/>
  <c r="R1149" i="13" s="1"/>
  <c r="P1149" i="13" s="1"/>
  <c r="Y1091" i="13" l="1"/>
  <c r="AB1091" i="13"/>
  <c r="AE1091" i="13"/>
  <c r="AF1091" i="13" s="1"/>
  <c r="Q1149" i="13"/>
  <c r="T1149" i="13" s="1"/>
  <c r="U1149" i="13" s="1"/>
  <c r="AG1091" i="13" l="1"/>
  <c r="AA1092" i="13"/>
  <c r="Z1092" i="13" s="1"/>
  <c r="AC1091" i="13"/>
  <c r="AJ1091" i="13" s="1"/>
  <c r="S1150" i="13"/>
  <c r="AI1092" i="13" l="1"/>
  <c r="AH1092" i="13" s="1"/>
  <c r="AK1091" i="13"/>
  <c r="W1092" i="13"/>
  <c r="X1092" i="13" s="1"/>
  <c r="R1150" i="13"/>
  <c r="P1150" i="13" s="1"/>
  <c r="AE1092" i="13" l="1"/>
  <c r="Y1092" i="13"/>
  <c r="AB1092" i="13"/>
  <c r="AF1092" i="13"/>
  <c r="AG1092" i="13" s="1"/>
  <c r="Q1150" i="13"/>
  <c r="AA1093" i="13" l="1"/>
  <c r="Z1093" i="13" s="1"/>
  <c r="AC1092" i="13"/>
  <c r="AJ1092" i="13" s="1"/>
  <c r="AI1093" i="13" s="1"/>
  <c r="AH1093" i="13" s="1"/>
  <c r="S1151" i="13"/>
  <c r="R1151" i="13" s="1"/>
  <c r="P1151" i="13" s="1"/>
  <c r="T1150" i="13"/>
  <c r="U1150" i="13" s="1"/>
  <c r="AE1093" i="13" l="1"/>
  <c r="AF1093" i="13" s="1"/>
  <c r="W1093" i="13"/>
  <c r="Y1093" i="13" s="1"/>
  <c r="AK1092" i="13"/>
  <c r="X1093" i="13"/>
  <c r="Q1151" i="13"/>
  <c r="T1151" i="13" s="1"/>
  <c r="U1151" i="13" s="1"/>
  <c r="AG1093" i="13" l="1"/>
  <c r="AB1093" i="13"/>
  <c r="S1152" i="13"/>
  <c r="R1152" i="13" s="1"/>
  <c r="P1152" i="13" s="1"/>
  <c r="AA1094" i="13" l="1"/>
  <c r="Z1094" i="13" s="1"/>
  <c r="AC1093" i="13"/>
  <c r="Q1152" i="13"/>
  <c r="T1152" i="13" s="1"/>
  <c r="U1152" i="13" s="1"/>
  <c r="AJ1093" i="13" l="1"/>
  <c r="W1094" i="13"/>
  <c r="Y1094" i="13" s="1"/>
  <c r="X1094" i="13"/>
  <c r="S1153" i="13"/>
  <c r="R1153" i="13" s="1"/>
  <c r="P1153" i="13" s="1"/>
  <c r="AI1094" i="13" l="1"/>
  <c r="AH1094" i="13" s="1"/>
  <c r="AK1093" i="13"/>
  <c r="AB1094" i="13"/>
  <c r="Q1153" i="13"/>
  <c r="AE1094" i="13" l="1"/>
  <c r="AG1094" i="13" s="1"/>
  <c r="AF1094" i="13"/>
  <c r="AA1095" i="13"/>
  <c r="Z1095" i="13" s="1"/>
  <c r="AC1094" i="13"/>
  <c r="T1153" i="13"/>
  <c r="U1153" i="13" s="1"/>
  <c r="S1154" i="13"/>
  <c r="AJ1094" i="13" l="1"/>
  <c r="W1095" i="13"/>
  <c r="Y1095" i="13" s="1"/>
  <c r="X1095" i="13"/>
  <c r="AI1095" i="13"/>
  <c r="AH1095" i="13" s="1"/>
  <c r="AK1094" i="13"/>
  <c r="R1154" i="13"/>
  <c r="P1154" i="13" s="1"/>
  <c r="AE1095" i="13" l="1"/>
  <c r="AG1095" i="13" s="1"/>
  <c r="AB1095" i="13"/>
  <c r="AF1095" i="13"/>
  <c r="AA1096" i="13" l="1"/>
  <c r="Z1096" i="13" s="1"/>
  <c r="AC1095" i="13"/>
  <c r="AJ1095" i="13" s="1"/>
  <c r="AI1096" i="13" s="1"/>
  <c r="AH1096" i="13" s="1"/>
  <c r="Q1154" i="13"/>
  <c r="S1155" i="13" s="1"/>
  <c r="R1155" i="13" s="1"/>
  <c r="P1155" i="13" s="1"/>
  <c r="AE1096" i="13" l="1"/>
  <c r="AG1096" i="13" s="1"/>
  <c r="W1096" i="13"/>
  <c r="Y1096" i="13" s="1"/>
  <c r="AK1095" i="13"/>
  <c r="T1154" i="13"/>
  <c r="U1154" i="13" s="1"/>
  <c r="X1096" i="13"/>
  <c r="AF1096" i="13"/>
  <c r="Q1155" i="13"/>
  <c r="S1156" i="13" s="1"/>
  <c r="R1156" i="13" s="1"/>
  <c r="P1156" i="13" s="1"/>
  <c r="AB1096" i="13" l="1"/>
  <c r="T1155" i="13"/>
  <c r="U1155" i="13" s="1"/>
  <c r="Q1156" i="13"/>
  <c r="AA1097" i="13" l="1"/>
  <c r="Z1097" i="13" s="1"/>
  <c r="AC1096" i="13"/>
  <c r="T1156" i="13"/>
  <c r="U1156" i="13" s="1"/>
  <c r="AJ1096" i="13" l="1"/>
  <c r="W1097" i="13"/>
  <c r="S1157" i="13"/>
  <c r="R1157" i="13" s="1"/>
  <c r="P1157" i="13" s="1"/>
  <c r="X1097" i="13" l="1"/>
  <c r="Y1097" i="13" s="1"/>
  <c r="AB1097" i="13" s="1"/>
  <c r="AI1097" i="13"/>
  <c r="AH1097" i="13" s="1"/>
  <c r="AK1096" i="13"/>
  <c r="AE1097" i="13"/>
  <c r="Q1157" i="13"/>
  <c r="AA1098" i="13" l="1"/>
  <c r="Z1098" i="13" s="1"/>
  <c r="AC1097" i="13"/>
  <c r="AF1097" i="13"/>
  <c r="AG1097" i="13" s="1"/>
  <c r="T1157" i="13"/>
  <c r="U1157" i="13" s="1"/>
  <c r="S1158" i="13"/>
  <c r="R1158" i="13" s="1"/>
  <c r="P1158" i="13" s="1"/>
  <c r="W1098" i="13" l="1"/>
  <c r="Y1098" i="13" s="1"/>
  <c r="AJ1097" i="13"/>
  <c r="AI1098" i="13" s="1"/>
  <c r="AH1098" i="13" s="1"/>
  <c r="X1098" i="13"/>
  <c r="Q1158" i="13"/>
  <c r="AE1098" i="13" l="1"/>
  <c r="AG1098" i="13" s="1"/>
  <c r="AB1098" i="13"/>
  <c r="AK1097" i="13"/>
  <c r="AF1098" i="13"/>
  <c r="T1158" i="13"/>
  <c r="U1158" i="13" s="1"/>
  <c r="S1159" i="13"/>
  <c r="R1159" i="13" s="1"/>
  <c r="P1159" i="13" s="1"/>
  <c r="AA1099" i="13" l="1"/>
  <c r="Z1099" i="13" s="1"/>
  <c r="AC1098" i="13"/>
  <c r="Q1159" i="13"/>
  <c r="T1159" i="13" s="1"/>
  <c r="U1159" i="13" s="1"/>
  <c r="AJ1098" i="13" l="1"/>
  <c r="W1099" i="13"/>
  <c r="Y1099" i="13" s="1"/>
  <c r="X1099" i="13"/>
  <c r="S1160" i="13"/>
  <c r="AI1099" i="13" l="1"/>
  <c r="AH1099" i="13" s="1"/>
  <c r="AK1098" i="13"/>
  <c r="AB1099" i="13"/>
  <c r="R1160" i="13"/>
  <c r="P1160" i="13" s="1"/>
  <c r="AE1099" i="13" l="1"/>
  <c r="AA1100" i="13"/>
  <c r="Z1100" i="13" s="1"/>
  <c r="AC1099" i="13"/>
  <c r="AF1099" i="13"/>
  <c r="AG1099" i="13" s="1"/>
  <c r="W1100" i="13" l="1"/>
  <c r="Y1100" i="13" s="1"/>
  <c r="AJ1099" i="13"/>
  <c r="AI1100" i="13" s="1"/>
  <c r="AH1100" i="13" s="1"/>
  <c r="X1100" i="13"/>
  <c r="Q1160" i="13"/>
  <c r="S1161" i="13" s="1"/>
  <c r="R1161" i="13" s="1"/>
  <c r="P1161" i="13" s="1"/>
  <c r="AB1100" i="13" l="1"/>
  <c r="AE1100" i="13"/>
  <c r="AF1100" i="13" s="1"/>
  <c r="AK1099" i="13"/>
  <c r="T1160" i="13"/>
  <c r="U1160" i="13" s="1"/>
  <c r="Q1161" i="13"/>
  <c r="S1162" i="13" s="1"/>
  <c r="AG1100" i="13" l="1"/>
  <c r="AA1101" i="13"/>
  <c r="Z1101" i="13" s="1"/>
  <c r="AC1100" i="13"/>
  <c r="AJ1100" i="13" s="1"/>
  <c r="R1162" i="13"/>
  <c r="P1162" i="13" s="1"/>
  <c r="T1161" i="13"/>
  <c r="U1161" i="13" s="1"/>
  <c r="W1101" i="13" l="1"/>
  <c r="Y1101" i="13" s="1"/>
  <c r="AI1101" i="13"/>
  <c r="AH1101" i="13" s="1"/>
  <c r="AK1100" i="13"/>
  <c r="X1101" i="13"/>
  <c r="AE1101" i="13" l="1"/>
  <c r="AG1101" i="13" s="1"/>
  <c r="AB1101" i="13"/>
  <c r="AF1101" i="13"/>
  <c r="Q1162" i="13"/>
  <c r="S1163" i="13" s="1"/>
  <c r="R1163" i="13" s="1"/>
  <c r="P1163" i="13" s="1"/>
  <c r="AA1102" i="13" l="1"/>
  <c r="Z1102" i="13" s="1"/>
  <c r="AC1101" i="13"/>
  <c r="AJ1101" i="13" s="1"/>
  <c r="T1162" i="13"/>
  <c r="U1162" i="13" s="1"/>
  <c r="Q1163" i="13"/>
  <c r="T1163" i="13" s="1"/>
  <c r="W1102" i="13" l="1"/>
  <c r="Y1102" i="13" s="1"/>
  <c r="U1163" i="13"/>
  <c r="AI1102" i="13"/>
  <c r="AH1102" i="13" s="1"/>
  <c r="AK1101" i="13"/>
  <c r="X1102" i="13"/>
  <c r="S1164" i="13"/>
  <c r="R1164" i="13" s="1"/>
  <c r="P1164" i="13" s="1"/>
  <c r="AE1102" i="13" l="1"/>
  <c r="AG1102" i="13" s="1"/>
  <c r="AB1102" i="13"/>
  <c r="AF1102" i="13"/>
  <c r="Q1164" i="13"/>
  <c r="T433" i="13"/>
  <c r="U433" i="13" s="1"/>
  <c r="S434" i="13"/>
  <c r="AA1103" i="13" l="1"/>
  <c r="Z1103" i="13" s="1"/>
  <c r="AC1102" i="13"/>
  <c r="AJ1102" i="13" s="1"/>
  <c r="T1164" i="13"/>
  <c r="U1164" i="13" s="1"/>
  <c r="S1165" i="13"/>
  <c r="R1165" i="13" s="1"/>
  <c r="P1165" i="13" s="1"/>
  <c r="R434" i="13"/>
  <c r="W1103" i="13" l="1"/>
  <c r="Y1103" i="13" s="1"/>
  <c r="X433" i="13"/>
  <c r="AI1103" i="13"/>
  <c r="AH1103" i="13" s="1"/>
  <c r="AK1102" i="13"/>
  <c r="X1103" i="13"/>
  <c r="Q1165" i="13"/>
  <c r="Q434" i="13"/>
  <c r="T434" i="13" s="1"/>
  <c r="U434" i="13" s="1"/>
  <c r="AE1103" i="13" l="1"/>
  <c r="AB1103" i="13"/>
  <c r="AB433" i="13"/>
  <c r="AA434" i="13" s="1"/>
  <c r="Z434" i="13" s="1"/>
  <c r="W434" i="13" s="1"/>
  <c r="S1166" i="13"/>
  <c r="R1166" i="13" s="1"/>
  <c r="P1166" i="13" s="1"/>
  <c r="T1165" i="13"/>
  <c r="U1165" i="13" s="1"/>
  <c r="S435" i="13"/>
  <c r="AA1104" i="13" l="1"/>
  <c r="Z1104" i="13" s="1"/>
  <c r="AC1103" i="13"/>
  <c r="AC433" i="13"/>
  <c r="AF1103" i="13"/>
  <c r="AG1103" i="13" s="1"/>
  <c r="Q1166" i="13"/>
  <c r="R435" i="13"/>
  <c r="P435" i="13" s="1"/>
  <c r="AJ1103" i="13" l="1"/>
  <c r="W1104" i="13"/>
  <c r="Y1104" i="13" s="1"/>
  <c r="AF433" i="13"/>
  <c r="AJ433" i="13" s="1"/>
  <c r="AI434" i="13" s="1"/>
  <c r="AH434" i="13" s="1"/>
  <c r="AE434" i="13" s="1"/>
  <c r="X434" i="13"/>
  <c r="X1104" i="13"/>
  <c r="S1167" i="13"/>
  <c r="AI1104" i="13" l="1"/>
  <c r="AH1104" i="13" s="1"/>
  <c r="AK1103" i="13"/>
  <c r="AB1104" i="13"/>
  <c r="AK433" i="13"/>
  <c r="AB434" i="13"/>
  <c r="AA435" i="13" s="1"/>
  <c r="Z435" i="13" s="1"/>
  <c r="AC434" i="13"/>
  <c r="Q435" i="13"/>
  <c r="S436" i="13" s="1"/>
  <c r="R436" i="13" s="1"/>
  <c r="P436" i="13" s="1"/>
  <c r="R1167" i="13"/>
  <c r="P1167" i="13" s="1"/>
  <c r="T1166" i="13"/>
  <c r="U1166" i="13" s="1"/>
  <c r="AE1104" i="13" l="1"/>
  <c r="AF1104" i="13" s="1"/>
  <c r="AA1105" i="13"/>
  <c r="Z1105" i="13" s="1"/>
  <c r="AC1104" i="13"/>
  <c r="W435" i="13"/>
  <c r="AF434" i="13"/>
  <c r="AJ434" i="13" s="1"/>
  <c r="AK434" i="13" s="1"/>
  <c r="T435" i="13"/>
  <c r="U435" i="13" s="1"/>
  <c r="Q1167" i="13"/>
  <c r="S1168" i="13" s="1"/>
  <c r="R1168" i="13" s="1"/>
  <c r="P1168" i="13" s="1"/>
  <c r="Q436" i="13"/>
  <c r="S437" i="13" s="1"/>
  <c r="AG1104" i="13" l="1"/>
  <c r="AJ1104" i="13" s="1"/>
  <c r="W1105" i="13"/>
  <c r="Y1105" i="13" s="1"/>
  <c r="AI435" i="13"/>
  <c r="AH435" i="13" s="1"/>
  <c r="AE435" i="13" s="1"/>
  <c r="T436" i="13"/>
  <c r="U436" i="13" s="1"/>
  <c r="X1105" i="13"/>
  <c r="T1167" i="13"/>
  <c r="U1167" i="13" s="1"/>
  <c r="Q1168" i="13"/>
  <c r="R437" i="13"/>
  <c r="P437" i="13" s="1"/>
  <c r="AK1104" i="13" l="1"/>
  <c r="AI1105" i="13"/>
  <c r="AH1105" i="13" s="1"/>
  <c r="AE1105" i="13"/>
  <c r="AB1105" i="13"/>
  <c r="AF1105" i="13"/>
  <c r="T1168" i="13"/>
  <c r="U1168" i="13" s="1"/>
  <c r="Q437" i="13"/>
  <c r="S438" i="13" s="1"/>
  <c r="AG1105" i="13" l="1"/>
  <c r="AA1106" i="13"/>
  <c r="Z1106" i="13" s="1"/>
  <c r="AC1105" i="13"/>
  <c r="AJ1105" i="13" s="1"/>
  <c r="AI1106" i="13" s="1"/>
  <c r="AH1106" i="13" s="1"/>
  <c r="T437" i="13"/>
  <c r="U437" i="13" s="1"/>
  <c r="S1169" i="13"/>
  <c r="R1169" i="13" s="1"/>
  <c r="P1169" i="13" s="1"/>
  <c r="R438" i="13"/>
  <c r="P438" i="13" s="1"/>
  <c r="AE1106" i="13" l="1"/>
  <c r="AG1106" i="13" s="1"/>
  <c r="W1106" i="13"/>
  <c r="Y1106" i="13" s="1"/>
  <c r="AK1105" i="13"/>
  <c r="X1106" i="13"/>
  <c r="AF1106" i="13"/>
  <c r="Q1169" i="13"/>
  <c r="AB1106" i="13" l="1"/>
  <c r="Q438" i="13"/>
  <c r="S439" i="13" s="1"/>
  <c r="R439" i="13" s="1"/>
  <c r="P439" i="13" s="1"/>
  <c r="T1169" i="13"/>
  <c r="U1169" i="13" s="1"/>
  <c r="AA1107" i="13" l="1"/>
  <c r="Z1107" i="13" s="1"/>
  <c r="AC1106" i="13"/>
  <c r="AJ1106" i="13" s="1"/>
  <c r="T438" i="13"/>
  <c r="U438" i="13" s="1"/>
  <c r="S1170" i="13"/>
  <c r="R1170" i="13" s="1"/>
  <c r="P1170" i="13" s="1"/>
  <c r="W1107" i="13" l="1"/>
  <c r="Y1107" i="13" s="1"/>
  <c r="Q439" i="13"/>
  <c r="S440" i="13" s="1"/>
  <c r="R440" i="13" s="1"/>
  <c r="P440" i="13" s="1"/>
  <c r="AI1107" i="13"/>
  <c r="AH1107" i="13" s="1"/>
  <c r="AK1106" i="13"/>
  <c r="X1107" i="13"/>
  <c r="Q1170" i="13"/>
  <c r="AE1107" i="13" l="1"/>
  <c r="AB1107" i="13"/>
  <c r="T439" i="13"/>
  <c r="U439" i="13" s="1"/>
  <c r="T1170" i="13"/>
  <c r="U1170" i="13" s="1"/>
  <c r="S1171" i="13"/>
  <c r="R1171" i="13" s="1"/>
  <c r="P1171" i="13" s="1"/>
  <c r="Q440" i="13"/>
  <c r="AA1108" i="13" l="1"/>
  <c r="Z1108" i="13" s="1"/>
  <c r="AC1107" i="13"/>
  <c r="AF1107" i="13"/>
  <c r="AG1107" i="13" s="1"/>
  <c r="Q1171" i="13"/>
  <c r="S441" i="13"/>
  <c r="T440" i="13"/>
  <c r="U440" i="13" s="1"/>
  <c r="W1108" i="13" l="1"/>
  <c r="Y1108" i="13" s="1"/>
  <c r="AJ1107" i="13"/>
  <c r="AI1108" i="13" s="1"/>
  <c r="AH1108" i="13" s="1"/>
  <c r="X1108" i="13"/>
  <c r="T1171" i="13"/>
  <c r="U1171" i="13" s="1"/>
  <c r="R441" i="13"/>
  <c r="P441" i="13" s="1"/>
  <c r="AK1107" i="13" l="1"/>
  <c r="AE1108" i="13"/>
  <c r="AB1108" i="13"/>
  <c r="Q812" i="13"/>
  <c r="V798" i="13" s="1"/>
  <c r="J69" i="53" s="1"/>
  <c r="Q441" i="13"/>
  <c r="S442" i="13" s="1"/>
  <c r="AA1109" i="13" l="1"/>
  <c r="Z1109" i="13" s="1"/>
  <c r="AC1108" i="13"/>
  <c r="T441" i="13"/>
  <c r="U441" i="13" s="1"/>
  <c r="AF1108" i="13"/>
  <c r="AG1108" i="13" s="1"/>
  <c r="R442" i="13"/>
  <c r="P442" i="13" s="1"/>
  <c r="W1109" i="13" l="1"/>
  <c r="Y1109" i="13" s="1"/>
  <c r="AJ1108" i="13"/>
  <c r="AI1109" i="13" s="1"/>
  <c r="AH1109" i="13" s="1"/>
  <c r="X1109" i="13"/>
  <c r="Q442" i="13"/>
  <c r="S443" i="13" s="1"/>
  <c r="AE1109" i="13" l="1"/>
  <c r="AG1109" i="13" s="1"/>
  <c r="AB1109" i="13"/>
  <c r="AK1108" i="13"/>
  <c r="T442" i="13"/>
  <c r="U442" i="13" s="1"/>
  <c r="AF1109" i="13"/>
  <c r="R443" i="13"/>
  <c r="P443" i="13" s="1"/>
  <c r="AA1110" i="13" l="1"/>
  <c r="Z1110" i="13" s="1"/>
  <c r="AC1109" i="13"/>
  <c r="AJ1109" i="13" s="1"/>
  <c r="Q443" i="13"/>
  <c r="S444" i="13" s="1"/>
  <c r="W1110" i="13" l="1"/>
  <c r="Y1110" i="13" s="1"/>
  <c r="T443" i="13"/>
  <c r="U443" i="13" s="1"/>
  <c r="AI1110" i="13"/>
  <c r="AH1110" i="13" s="1"/>
  <c r="AK1109" i="13"/>
  <c r="X1110" i="13"/>
  <c r="R444" i="13"/>
  <c r="P444" i="13" s="1"/>
  <c r="AE1110" i="13" l="1"/>
  <c r="AB1110" i="13"/>
  <c r="Q444" i="13"/>
  <c r="S445" i="13" s="1"/>
  <c r="AA1111" i="13" l="1"/>
  <c r="Z1111" i="13" s="1"/>
  <c r="AC1110" i="13"/>
  <c r="AF1110" i="13"/>
  <c r="AG1110" i="13" s="1"/>
  <c r="T444" i="13"/>
  <c r="U444" i="13" s="1"/>
  <c r="R445" i="13"/>
  <c r="P445" i="13" s="1"/>
  <c r="AJ1110" i="13" l="1"/>
  <c r="W1111" i="13"/>
  <c r="X1111" i="13" s="1"/>
  <c r="Q445" i="13"/>
  <c r="S446" i="13" s="1"/>
  <c r="Y1111" i="13" l="1"/>
  <c r="AI1111" i="13"/>
  <c r="AH1111" i="13" s="1"/>
  <c r="AK1110" i="13"/>
  <c r="AB1111" i="13"/>
  <c r="T445" i="13"/>
  <c r="U445" i="13" s="1"/>
  <c r="R446" i="13"/>
  <c r="P446" i="13" s="1"/>
  <c r="AE1111" i="13" l="1"/>
  <c r="AG1111" i="13" s="1"/>
  <c r="AF1111" i="13"/>
  <c r="AA1112" i="13"/>
  <c r="Z1112" i="13" s="1"/>
  <c r="AC1111" i="13"/>
  <c r="Q446" i="13"/>
  <c r="S447" i="13" s="1"/>
  <c r="AJ1111" i="13" l="1"/>
  <c r="AI1112" i="13" s="1"/>
  <c r="AH1112" i="13" s="1"/>
  <c r="W1112" i="13"/>
  <c r="Y1112" i="13" s="1"/>
  <c r="T446" i="13"/>
  <c r="U446" i="13" s="1"/>
  <c r="X1112" i="13"/>
  <c r="R447" i="13"/>
  <c r="P447" i="13" s="1"/>
  <c r="AK1111" i="13" l="1"/>
  <c r="AE1112" i="13"/>
  <c r="AG1112" i="13" s="1"/>
  <c r="AB1112" i="13"/>
  <c r="AF1112" i="13"/>
  <c r="Q447" i="13"/>
  <c r="S448" i="13" s="1"/>
  <c r="AA1113" i="13" l="1"/>
  <c r="Z1113" i="13" s="1"/>
  <c r="AC1112" i="13"/>
  <c r="AJ1112" i="13" s="1"/>
  <c r="T447" i="13"/>
  <c r="U447" i="13" s="1"/>
  <c r="R448" i="13"/>
  <c r="P448" i="13" s="1"/>
  <c r="W1113" i="13" l="1"/>
  <c r="Y1113" i="13" s="1"/>
  <c r="AI1113" i="13"/>
  <c r="AH1113" i="13" s="1"/>
  <c r="AK1112" i="13"/>
  <c r="X1113" i="13"/>
  <c r="Q448" i="13"/>
  <c r="S449" i="13" s="1"/>
  <c r="AE1113" i="13" l="1"/>
  <c r="AG1113" i="13" s="1"/>
  <c r="AB1113" i="13"/>
  <c r="T448" i="13"/>
  <c r="U448" i="13" s="1"/>
  <c r="AF1113" i="13"/>
  <c r="R449" i="13"/>
  <c r="P449" i="13" s="1"/>
  <c r="AA1114" i="13" l="1"/>
  <c r="Z1114" i="13" s="1"/>
  <c r="AC1113" i="13"/>
  <c r="AJ1113" i="13" s="1"/>
  <c r="Q449" i="13"/>
  <c r="S450" i="13" s="1"/>
  <c r="W1114" i="13" l="1"/>
  <c r="Y1114" i="13" s="1"/>
  <c r="AI1114" i="13"/>
  <c r="AH1114" i="13" s="1"/>
  <c r="AK1113" i="13"/>
  <c r="T449" i="13"/>
  <c r="U449" i="13" s="1"/>
  <c r="X1114" i="13"/>
  <c r="R450" i="13"/>
  <c r="P450" i="13" s="1"/>
  <c r="AB1114" i="13" l="1"/>
  <c r="AE1114" i="13"/>
  <c r="AF1114" i="13" s="1"/>
  <c r="Q450" i="13"/>
  <c r="AG1114" i="13" l="1"/>
  <c r="AA1115" i="13"/>
  <c r="Z1115" i="13" s="1"/>
  <c r="AC1114" i="13"/>
  <c r="AJ1114" i="13" s="1"/>
  <c r="S451" i="13"/>
  <c r="T450" i="13"/>
  <c r="U450" i="13" s="1"/>
  <c r="R451" i="13"/>
  <c r="P451" i="13" s="1"/>
  <c r="W1115" i="13" l="1"/>
  <c r="Y1115" i="13" s="1"/>
  <c r="X1115" i="13"/>
  <c r="AI1115" i="13"/>
  <c r="AH1115" i="13" s="1"/>
  <c r="AK1114" i="13"/>
  <c r="Q451" i="13"/>
  <c r="S452" i="13" s="1"/>
  <c r="AE1115" i="13" l="1"/>
  <c r="AG1115" i="13" s="1"/>
  <c r="AB1115" i="13"/>
  <c r="T451" i="13"/>
  <c r="U451" i="13" s="1"/>
  <c r="AF1115" i="13"/>
  <c r="R452" i="13"/>
  <c r="P452" i="13" s="1"/>
  <c r="AA1116" i="13" l="1"/>
  <c r="Z1116" i="13" s="1"/>
  <c r="AC1115" i="13"/>
  <c r="AJ1115" i="13" s="1"/>
  <c r="Q452" i="13"/>
  <c r="S453" i="13" s="1"/>
  <c r="W1116" i="13" l="1"/>
  <c r="Y1116" i="13" s="1"/>
  <c r="T452" i="13"/>
  <c r="U452" i="13" s="1"/>
  <c r="AI1116" i="13"/>
  <c r="AH1116" i="13" s="1"/>
  <c r="AK1115" i="13"/>
  <c r="X1116" i="13"/>
  <c r="R453" i="13"/>
  <c r="P453" i="13" s="1"/>
  <c r="AE1116" i="13" l="1"/>
  <c r="AB1116" i="13"/>
  <c r="Q453" i="13"/>
  <c r="S454" i="13" s="1"/>
  <c r="AA1117" i="13" l="1"/>
  <c r="Z1117" i="13" s="1"/>
  <c r="AC1116" i="13"/>
  <c r="T453" i="13"/>
  <c r="U453" i="13" s="1"/>
  <c r="AF1116" i="13"/>
  <c r="AG1116" i="13" s="1"/>
  <c r="R454" i="13"/>
  <c r="P454" i="13" s="1"/>
  <c r="W1117" i="13" l="1"/>
  <c r="Y1117" i="13" s="1"/>
  <c r="AJ1116" i="13"/>
  <c r="AI1117" i="13" s="1"/>
  <c r="AH1117" i="13" s="1"/>
  <c r="X1117" i="13"/>
  <c r="Q454" i="13"/>
  <c r="S455" i="13" s="1"/>
  <c r="AE1117" i="13" l="1"/>
  <c r="AG1117" i="13" s="1"/>
  <c r="AB1117" i="13"/>
  <c r="AK1116" i="13"/>
  <c r="T454" i="13"/>
  <c r="U454" i="13" s="1"/>
  <c r="AF1117" i="13"/>
  <c r="R455" i="13"/>
  <c r="P455" i="13" s="1"/>
  <c r="AA1118" i="13" l="1"/>
  <c r="Z1118" i="13" s="1"/>
  <c r="AC1117" i="13"/>
  <c r="AJ1117" i="13" s="1"/>
  <c r="Q455" i="13"/>
  <c r="S456" i="13" s="1"/>
  <c r="W1118" i="13" l="1"/>
  <c r="Y1118" i="13" s="1"/>
  <c r="T455" i="13"/>
  <c r="U455" i="13" s="1"/>
  <c r="AI1118" i="13"/>
  <c r="AH1118" i="13" s="1"/>
  <c r="AK1117" i="13"/>
  <c r="X1118" i="13"/>
  <c r="R456" i="13"/>
  <c r="P456" i="13" s="1"/>
  <c r="AE1118" i="13" l="1"/>
  <c r="AG1118" i="13" s="1"/>
  <c r="AB1118" i="13"/>
  <c r="AF1118" i="13"/>
  <c r="Q456" i="13"/>
  <c r="S457" i="13" s="1"/>
  <c r="AA1119" i="13" l="1"/>
  <c r="Z1119" i="13" s="1"/>
  <c r="AC1118" i="13"/>
  <c r="AJ1118" i="13" s="1"/>
  <c r="AI1119" i="13" s="1"/>
  <c r="AH1119" i="13" s="1"/>
  <c r="T456" i="13"/>
  <c r="U456" i="13" s="1"/>
  <c r="R457" i="13"/>
  <c r="P457" i="13" s="1"/>
  <c r="AE1119" i="13" l="1"/>
  <c r="AG1119" i="13" s="1"/>
  <c r="W1119" i="13"/>
  <c r="Y1119" i="13" s="1"/>
  <c r="AK1118" i="13"/>
  <c r="AF1119" i="13"/>
  <c r="X1119" i="13"/>
  <c r="Q457" i="13"/>
  <c r="AB1119" i="13" l="1"/>
  <c r="S458" i="13"/>
  <c r="T457" i="13"/>
  <c r="U457" i="13" s="1"/>
  <c r="AA1120" i="13" l="1"/>
  <c r="Z1120" i="13" s="1"/>
  <c r="AC1119" i="13"/>
  <c r="AJ1119" i="13"/>
  <c r="R458" i="13"/>
  <c r="P458" i="13" s="1"/>
  <c r="W1120" i="13" l="1"/>
  <c r="Y1120" i="13" s="1"/>
  <c r="X1120" i="13"/>
  <c r="AI1120" i="13"/>
  <c r="AH1120" i="13" s="1"/>
  <c r="AK1119" i="13"/>
  <c r="Q458" i="13"/>
  <c r="AE1120" i="13" l="1"/>
  <c r="AG1120" i="13" s="1"/>
  <c r="AB1120" i="13"/>
  <c r="AF1120" i="13"/>
  <c r="S459" i="13"/>
  <c r="R459" i="13" s="1"/>
  <c r="P459" i="13" s="1"/>
  <c r="T458" i="13"/>
  <c r="U458" i="13" s="1"/>
  <c r="AA1121" i="13" l="1"/>
  <c r="Z1121" i="13" s="1"/>
  <c r="AC1120" i="13"/>
  <c r="AJ1120" i="13" s="1"/>
  <c r="AI1121" i="13" s="1"/>
  <c r="AH1121" i="13" s="1"/>
  <c r="AE1121" i="13" l="1"/>
  <c r="AG1121" i="13" s="1"/>
  <c r="W1121" i="13"/>
  <c r="Y1121" i="13" s="1"/>
  <c r="AK1120" i="13"/>
  <c r="AF1121" i="13"/>
  <c r="X1121" i="13"/>
  <c r="Q459" i="13"/>
  <c r="T459" i="13" s="1"/>
  <c r="U459" i="13" s="1"/>
  <c r="AB1121" i="13" l="1"/>
  <c r="S460" i="13"/>
  <c r="R460" i="13" s="1"/>
  <c r="P460" i="13" s="1"/>
  <c r="AA1122" i="13" l="1"/>
  <c r="Z1122" i="13" s="1"/>
  <c r="AC1121" i="13"/>
  <c r="AJ1121" i="13" s="1"/>
  <c r="W1122" i="13" l="1"/>
  <c r="Y1122" i="13" s="1"/>
  <c r="X1122" i="13"/>
  <c r="AI1122" i="13"/>
  <c r="AH1122" i="13" s="1"/>
  <c r="AK1121" i="13"/>
  <c r="Q460" i="13"/>
  <c r="T460" i="13" s="1"/>
  <c r="U460" i="13" s="1"/>
  <c r="AE1122" i="13" l="1"/>
  <c r="AG1122" i="13" s="1"/>
  <c r="AB1122" i="13"/>
  <c r="AF1122" i="13"/>
  <c r="S461" i="13"/>
  <c r="AA1123" i="13" l="1"/>
  <c r="Z1123" i="13" s="1"/>
  <c r="AC1122" i="13"/>
  <c r="AJ1122" i="13" s="1"/>
  <c r="R461" i="13"/>
  <c r="P461" i="13" s="1"/>
  <c r="W1123" i="13" l="1"/>
  <c r="Y1123" i="13" s="1"/>
  <c r="AI1123" i="13"/>
  <c r="AH1123" i="13" s="1"/>
  <c r="AK1122" i="13"/>
  <c r="X1123" i="13"/>
  <c r="Q461" i="13"/>
  <c r="AE1123" i="13" l="1"/>
  <c r="AB1123" i="13"/>
  <c r="S462" i="13"/>
  <c r="R462" i="13" s="1"/>
  <c r="P462" i="13" s="1"/>
  <c r="T461" i="13"/>
  <c r="U461" i="13" s="1"/>
  <c r="AA1124" i="13" l="1"/>
  <c r="Z1124" i="13" s="1"/>
  <c r="AC1123" i="13"/>
  <c r="AF1123" i="13"/>
  <c r="AG1123" i="13" s="1"/>
  <c r="W1124" i="13" l="1"/>
  <c r="Y1124" i="13" s="1"/>
  <c r="AJ1123" i="13"/>
  <c r="AI1124" i="13" s="1"/>
  <c r="AH1124" i="13" s="1"/>
  <c r="X1124" i="13"/>
  <c r="Q462" i="13"/>
  <c r="T462" i="13" s="1"/>
  <c r="U462" i="13" s="1"/>
  <c r="AE1124" i="13" l="1"/>
  <c r="AG1124" i="13" s="1"/>
  <c r="AB1124" i="13"/>
  <c r="AK1123" i="13"/>
  <c r="AF1124" i="13"/>
  <c r="S463" i="13"/>
  <c r="R463" i="13" s="1"/>
  <c r="P463" i="13" s="1"/>
  <c r="AA1125" i="13" l="1"/>
  <c r="Z1125" i="13" s="1"/>
  <c r="AC1124" i="13"/>
  <c r="AJ1124" i="13" s="1"/>
  <c r="AI1125" i="13" s="1"/>
  <c r="AH1125" i="13" s="1"/>
  <c r="AE1125" i="13" l="1"/>
  <c r="AG1125" i="13" s="1"/>
  <c r="W1125" i="13"/>
  <c r="Y1125" i="13" s="1"/>
  <c r="AK1124" i="13"/>
  <c r="X1125" i="13"/>
  <c r="AF1125" i="13"/>
  <c r="Q463" i="13"/>
  <c r="T463" i="13" s="1"/>
  <c r="U463" i="13" s="1"/>
  <c r="AB1125" i="13" l="1"/>
  <c r="S464" i="13"/>
  <c r="R464" i="13" s="1"/>
  <c r="P464" i="13" s="1"/>
  <c r="AA1126" i="13" l="1"/>
  <c r="Z1126" i="13" s="1"/>
  <c r="AC1125" i="13"/>
  <c r="AJ1125" i="13" s="1"/>
  <c r="W1126" i="13" l="1"/>
  <c r="Y1126" i="13" s="1"/>
  <c r="AI1126" i="13"/>
  <c r="AH1126" i="13" s="1"/>
  <c r="AK1125" i="13"/>
  <c r="X1126" i="13"/>
  <c r="Q464" i="13"/>
  <c r="T464" i="13" s="1"/>
  <c r="U464" i="13" s="1"/>
  <c r="AE1126" i="13" l="1"/>
  <c r="AG1126" i="13" s="1"/>
  <c r="AB1126" i="13"/>
  <c r="AF1126" i="13"/>
  <c r="S465" i="13"/>
  <c r="R465" i="13" s="1"/>
  <c r="P465" i="13" s="1"/>
  <c r="AA1127" i="13" l="1"/>
  <c r="Z1127" i="13" s="1"/>
  <c r="AC1126" i="13"/>
  <c r="AJ1126" i="13" s="1"/>
  <c r="AK1126" i="13" s="1"/>
  <c r="W1127" i="13" l="1"/>
  <c r="Y1127" i="13" s="1"/>
  <c r="AI1127" i="13"/>
  <c r="AH1127" i="13" s="1"/>
  <c r="X1127" i="13"/>
  <c r="Q465" i="13"/>
  <c r="T465" i="13" s="1"/>
  <c r="U465" i="13" s="1"/>
  <c r="AE1127" i="13" l="1"/>
  <c r="AG1127" i="13" s="1"/>
  <c r="AB1127" i="13"/>
  <c r="AF1127" i="13"/>
  <c r="S466" i="13"/>
  <c r="R466" i="13" s="1"/>
  <c r="P466" i="13" s="1"/>
  <c r="AA1128" i="13" l="1"/>
  <c r="Z1128" i="13" s="1"/>
  <c r="AC1127" i="13"/>
  <c r="AJ1127" i="13" s="1"/>
  <c r="AI1128" i="13" s="1"/>
  <c r="AH1128" i="13" s="1"/>
  <c r="Y1128" i="13" l="1"/>
  <c r="AE1128" i="13"/>
  <c r="W1128" i="13"/>
  <c r="AK1127" i="13"/>
  <c r="X1128" i="13"/>
  <c r="Q466" i="13"/>
  <c r="T466" i="13" s="1"/>
  <c r="U466" i="13" s="1"/>
  <c r="AB1128" i="13" l="1"/>
  <c r="AF1128" i="13"/>
  <c r="AG1128" i="13" s="1"/>
  <c r="S467" i="13"/>
  <c r="R467" i="13" s="1"/>
  <c r="P467" i="13" s="1"/>
  <c r="AA1129" i="13" l="1"/>
  <c r="Z1129" i="13" s="1"/>
  <c r="AC1128" i="13"/>
  <c r="AJ1128" i="13" s="1"/>
  <c r="W1129" i="13" l="1"/>
  <c r="Y1129" i="13" s="1"/>
  <c r="AI1129" i="13"/>
  <c r="AH1129" i="13" s="1"/>
  <c r="AK1128" i="13"/>
  <c r="X1129" i="13"/>
  <c r="Q467" i="13"/>
  <c r="T467" i="13" s="1"/>
  <c r="U467" i="13" s="1"/>
  <c r="AE1129" i="13" l="1"/>
  <c r="AB1129" i="13"/>
  <c r="S468" i="13"/>
  <c r="AA1130" i="13" l="1"/>
  <c r="Z1130" i="13" s="1"/>
  <c r="AC1129" i="13"/>
  <c r="AF1129" i="13"/>
  <c r="AG1129" i="13" s="1"/>
  <c r="R468" i="13"/>
  <c r="P468" i="13" s="1"/>
  <c r="AJ1129" i="13" l="1"/>
  <c r="W1130" i="13"/>
  <c r="Y1130" i="13" s="1"/>
  <c r="X1130" i="13"/>
  <c r="Q468" i="13"/>
  <c r="AI1130" i="13" l="1"/>
  <c r="AH1130" i="13" s="1"/>
  <c r="AK1129" i="13"/>
  <c r="AB1130" i="13"/>
  <c r="S469" i="13"/>
  <c r="R469" i="13" s="1"/>
  <c r="P469" i="13" s="1"/>
  <c r="T468" i="13"/>
  <c r="U468" i="13" s="1"/>
  <c r="AE1130" i="13" l="1"/>
  <c r="AG1130" i="13" s="1"/>
  <c r="AA1131" i="13"/>
  <c r="Z1131" i="13" s="1"/>
  <c r="AC1130" i="13"/>
  <c r="AF1130" i="13"/>
  <c r="AJ1130" i="13" l="1"/>
  <c r="W1131" i="13"/>
  <c r="Y1131" i="13" s="1"/>
  <c r="X1131" i="13"/>
  <c r="Q469" i="13"/>
  <c r="T469" i="13" s="1"/>
  <c r="U469" i="13" s="1"/>
  <c r="AI1131" i="13" l="1"/>
  <c r="AH1131" i="13" s="1"/>
  <c r="AK1130" i="13"/>
  <c r="AB1131" i="13"/>
  <c r="S470" i="13"/>
  <c r="R470" i="13" s="1"/>
  <c r="P470" i="13" s="1"/>
  <c r="AE1131" i="13" l="1"/>
  <c r="AF1131" i="13" s="1"/>
  <c r="AA1132" i="13"/>
  <c r="Z1132" i="13" s="1"/>
  <c r="AC1131" i="13"/>
  <c r="AG1131" i="13" l="1"/>
  <c r="AJ1131" i="13"/>
  <c r="AK1131" i="13" s="1"/>
  <c r="W1132" i="13"/>
  <c r="Y1132" i="13" s="1"/>
  <c r="X1132" i="13"/>
  <c r="AI1132" i="13"/>
  <c r="AH1132" i="13" s="1"/>
  <c r="Q470" i="13"/>
  <c r="T470" i="13" s="1"/>
  <c r="U470" i="13" s="1"/>
  <c r="AE1132" i="13" l="1"/>
  <c r="AB1132" i="13"/>
  <c r="S471" i="13"/>
  <c r="R471" i="13" s="1"/>
  <c r="P471" i="13" s="1"/>
  <c r="AA1133" i="13" l="1"/>
  <c r="Z1133" i="13" s="1"/>
  <c r="AC1132" i="13"/>
  <c r="AF1132" i="13"/>
  <c r="AG1132" i="13" s="1"/>
  <c r="W1133" i="13" l="1"/>
  <c r="Y1133" i="13" s="1"/>
  <c r="AJ1132" i="13"/>
  <c r="AI1133" i="13" s="1"/>
  <c r="AH1133" i="13" s="1"/>
  <c r="X1133" i="13"/>
  <c r="Q471" i="13"/>
  <c r="T471" i="13" s="1"/>
  <c r="U471" i="13" s="1"/>
  <c r="AG1133" i="13" l="1"/>
  <c r="AE1133" i="13"/>
  <c r="AB1133" i="13"/>
  <c r="AK1132" i="13"/>
  <c r="AF1133" i="13"/>
  <c r="S472" i="13"/>
  <c r="AA1134" i="13" l="1"/>
  <c r="Z1134" i="13" s="1"/>
  <c r="AC1133" i="13"/>
  <c r="AJ1133" i="13" s="1"/>
  <c r="R472" i="13"/>
  <c r="P472" i="13" s="1"/>
  <c r="W1134" i="13" l="1"/>
  <c r="Y1134" i="13" s="1"/>
  <c r="AI1134" i="13"/>
  <c r="AH1134" i="13" s="1"/>
  <c r="AK1133" i="13"/>
  <c r="X1134" i="13"/>
  <c r="Q472" i="13"/>
  <c r="AE1134" i="13" l="1"/>
  <c r="AG1134" i="13" s="1"/>
  <c r="AB1134" i="13"/>
  <c r="AF1134" i="13"/>
  <c r="S473" i="13"/>
  <c r="T472" i="13"/>
  <c r="U472" i="13" s="1"/>
  <c r="AA1135" i="13" l="1"/>
  <c r="Z1135" i="13" s="1"/>
  <c r="AC1134" i="13"/>
  <c r="AJ1134" i="13" s="1"/>
  <c r="R473" i="13"/>
  <c r="P473" i="13" s="1"/>
  <c r="W1135" i="13" l="1"/>
  <c r="AI1135" i="13"/>
  <c r="AH1135" i="13" s="1"/>
  <c r="AK1134" i="13"/>
  <c r="X1135" i="13"/>
  <c r="Y1135" i="13" s="1"/>
  <c r="Q473" i="13"/>
  <c r="AB1135" i="13" l="1"/>
  <c r="AE1135" i="13"/>
  <c r="AF1135" i="13" s="1"/>
  <c r="S474" i="13"/>
  <c r="R474" i="13" s="1"/>
  <c r="P474" i="13" s="1"/>
  <c r="T473" i="13"/>
  <c r="U473" i="13" s="1"/>
  <c r="AG1135" i="13" l="1"/>
  <c r="AA1136" i="13"/>
  <c r="Z1136" i="13" s="1"/>
  <c r="AC1135" i="13"/>
  <c r="AJ1135" i="13" s="1"/>
  <c r="W1136" i="13" l="1"/>
  <c r="X1136" i="13"/>
  <c r="Y1136" i="13" s="1"/>
  <c r="AI1136" i="13"/>
  <c r="AH1136" i="13" s="1"/>
  <c r="AK1135" i="13"/>
  <c r="Q474" i="13"/>
  <c r="T474" i="13" s="1"/>
  <c r="U474" i="13" s="1"/>
  <c r="AE1136" i="13" l="1"/>
  <c r="AF1136" i="13" s="1"/>
  <c r="AB1136" i="13"/>
  <c r="AA1137" i="13" s="1"/>
  <c r="Z1137" i="13" s="1"/>
  <c r="S475" i="13"/>
  <c r="R475" i="13" s="1"/>
  <c r="P475" i="13" s="1"/>
  <c r="AG1136" i="13" l="1"/>
  <c r="W1137" i="13"/>
  <c r="AC1136" i="13"/>
  <c r="AJ1136" i="13" l="1"/>
  <c r="AK1136" i="13" s="1"/>
  <c r="Y1137" i="13"/>
  <c r="X1137" i="13"/>
  <c r="Q475" i="13"/>
  <c r="T475" i="13" s="1"/>
  <c r="U475" i="13" s="1"/>
  <c r="AI1137" i="13" l="1"/>
  <c r="AH1137" i="13" s="1"/>
  <c r="AE1137" i="13" s="1"/>
  <c r="AB1137" i="13"/>
  <c r="S476" i="13"/>
  <c r="AF1137" i="13" l="1"/>
  <c r="AG1137" i="13" s="1"/>
  <c r="AA1138" i="13"/>
  <c r="Z1138" i="13" s="1"/>
  <c r="AC1137" i="13"/>
  <c r="R476" i="13"/>
  <c r="P476" i="13" s="1"/>
  <c r="AJ1137" i="13" l="1"/>
  <c r="AK1137" i="13" s="1"/>
  <c r="W1138" i="13"/>
  <c r="Y1138" i="13" s="1"/>
  <c r="X1138" i="13"/>
  <c r="AI1138" i="13"/>
  <c r="AH1138" i="13" s="1"/>
  <c r="Q476" i="13"/>
  <c r="AE1138" i="13" l="1"/>
  <c r="AB1138" i="13"/>
  <c r="S477" i="13"/>
  <c r="R477" i="13" s="1"/>
  <c r="P477" i="13" s="1"/>
  <c r="T476" i="13"/>
  <c r="U476" i="13" s="1"/>
  <c r="AA1139" i="13" l="1"/>
  <c r="Z1139" i="13" s="1"/>
  <c r="AC1138" i="13"/>
  <c r="AF1138" i="13"/>
  <c r="AG1138" i="13" s="1"/>
  <c r="W1139" i="13" l="1"/>
  <c r="Y1139" i="13" s="1"/>
  <c r="AJ1138" i="13"/>
  <c r="AI1139" i="13" s="1"/>
  <c r="AH1139" i="13" s="1"/>
  <c r="X1139" i="13"/>
  <c r="Q477" i="13"/>
  <c r="T477" i="13" s="1"/>
  <c r="U477" i="13" s="1"/>
  <c r="AE1139" i="13" l="1"/>
  <c r="AG1139" i="13" s="1"/>
  <c r="AB1139" i="13"/>
  <c r="AK1138" i="13"/>
  <c r="AF1139" i="13"/>
  <c r="S478" i="13"/>
  <c r="R478" i="13" s="1"/>
  <c r="P478" i="13" s="1"/>
  <c r="AA1140" i="13" l="1"/>
  <c r="Z1140" i="13" s="1"/>
  <c r="AC1139" i="13"/>
  <c r="AJ1139" i="13" s="1"/>
  <c r="W1140" i="13" l="1"/>
  <c r="Y1140" i="13" s="1"/>
  <c r="X1140" i="13"/>
  <c r="AI1140" i="13"/>
  <c r="AH1140" i="13" s="1"/>
  <c r="AK1139" i="13"/>
  <c r="Q478" i="13"/>
  <c r="T478" i="13" s="1"/>
  <c r="U478" i="13" s="1"/>
  <c r="AE1140" i="13" l="1"/>
  <c r="AG1140" i="13" s="1"/>
  <c r="AB1140" i="13"/>
  <c r="AF1140" i="13"/>
  <c r="S479" i="13"/>
  <c r="R479" i="13" s="1"/>
  <c r="P479" i="13" s="1"/>
  <c r="AA1141" i="13" l="1"/>
  <c r="Z1141" i="13" s="1"/>
  <c r="AC1140" i="13"/>
  <c r="AJ1140" i="13" s="1"/>
  <c r="W1141" i="13" l="1"/>
  <c r="X1141" i="13" s="1"/>
  <c r="AI1141" i="13"/>
  <c r="AH1141" i="13" s="1"/>
  <c r="AK1140" i="13"/>
  <c r="Q479" i="13"/>
  <c r="T479" i="13" s="1"/>
  <c r="U479" i="13" s="1"/>
  <c r="Y1141" i="13" l="1"/>
  <c r="AE1141" i="13"/>
  <c r="AB1141" i="13"/>
  <c r="S480" i="13"/>
  <c r="R480" i="13" s="1"/>
  <c r="P480" i="13" s="1"/>
  <c r="AA1142" i="13" l="1"/>
  <c r="Z1142" i="13" s="1"/>
  <c r="AC1141" i="13"/>
  <c r="AF1141" i="13"/>
  <c r="AG1141" i="13" s="1"/>
  <c r="AJ1141" i="13" l="1"/>
  <c r="AK1141" i="13" s="1"/>
  <c r="W1142" i="13"/>
  <c r="X1142" i="13" s="1"/>
  <c r="Q480" i="13"/>
  <c r="T480" i="13" s="1"/>
  <c r="U480" i="13" s="1"/>
  <c r="Y1142" i="13" l="1"/>
  <c r="AI1142" i="13"/>
  <c r="AH1142" i="13" s="1"/>
  <c r="AB1142" i="13"/>
  <c r="S481" i="13"/>
  <c r="AE1142" i="13" l="1"/>
  <c r="AF1142" i="13" s="1"/>
  <c r="AA1143" i="13"/>
  <c r="Z1143" i="13" s="1"/>
  <c r="AC1142" i="13"/>
  <c r="R481" i="13"/>
  <c r="P481" i="13" s="1"/>
  <c r="AG1142" i="13" l="1"/>
  <c r="AJ1142" i="13" s="1"/>
  <c r="W1143" i="13"/>
  <c r="Y1143" i="13" s="1"/>
  <c r="X1143" i="13"/>
  <c r="Q481" i="13"/>
  <c r="AI1143" i="13" l="1"/>
  <c r="AH1143" i="13" s="1"/>
  <c r="AK1142" i="13"/>
  <c r="AE1143" i="13"/>
  <c r="AB1143" i="13"/>
  <c r="S482" i="13"/>
  <c r="T481" i="13"/>
  <c r="U481" i="13" s="1"/>
  <c r="AA1144" i="13" l="1"/>
  <c r="Z1144" i="13" s="1"/>
  <c r="AC1143" i="13"/>
  <c r="AF1143" i="13"/>
  <c r="AG1143" i="13" s="1"/>
  <c r="R482" i="13"/>
  <c r="P482" i="13" s="1"/>
  <c r="W1144" i="13" l="1"/>
  <c r="Y1144" i="13" s="1"/>
  <c r="AJ1143" i="13"/>
  <c r="AI1144" i="13" s="1"/>
  <c r="AH1144" i="13" s="1"/>
  <c r="X1144" i="13"/>
  <c r="Q482" i="13"/>
  <c r="AE1144" i="13" l="1"/>
  <c r="AB1144" i="13"/>
  <c r="AK1143" i="13"/>
  <c r="S483" i="13"/>
  <c r="R483" i="13" s="1"/>
  <c r="P483" i="13" s="1"/>
  <c r="T482" i="13"/>
  <c r="U482" i="13" s="1"/>
  <c r="AA1145" i="13" l="1"/>
  <c r="Z1145" i="13" s="1"/>
  <c r="AC1144" i="13"/>
  <c r="AF1144" i="13"/>
  <c r="AG1144" i="13" s="1"/>
  <c r="W1145" i="13" l="1"/>
  <c r="Y1145" i="13" s="1"/>
  <c r="AJ1144" i="13"/>
  <c r="AK1144" i="13" s="1"/>
  <c r="X1145" i="13"/>
  <c r="Q483" i="13"/>
  <c r="T483" i="13" s="1"/>
  <c r="U483" i="13" s="1"/>
  <c r="AB1145" i="13" l="1"/>
  <c r="AI1145" i="13"/>
  <c r="AH1145" i="13" s="1"/>
  <c r="S484" i="13"/>
  <c r="R484" i="13" s="1"/>
  <c r="P484" i="13" s="1"/>
  <c r="AA1146" i="13" l="1"/>
  <c r="Z1146" i="13" s="1"/>
  <c r="AC1145" i="13"/>
  <c r="AE1145" i="13"/>
  <c r="AF1145" i="13" s="1"/>
  <c r="AG1145" i="13" l="1"/>
  <c r="W1146" i="13"/>
  <c r="Y1146" i="13" s="1"/>
  <c r="AJ1145" i="13"/>
  <c r="AI1146" i="13" s="1"/>
  <c r="AH1146" i="13" s="1"/>
  <c r="X1146" i="13"/>
  <c r="Q484" i="13"/>
  <c r="T484" i="13" s="1"/>
  <c r="U484" i="13" s="1"/>
  <c r="AE1146" i="13" l="1"/>
  <c r="AG1146" i="13" s="1"/>
  <c r="AB1146" i="13"/>
  <c r="AF1146" i="13"/>
  <c r="AK1145" i="13"/>
  <c r="S485" i="13"/>
  <c r="R485" i="13" s="1"/>
  <c r="P485" i="13" s="1"/>
  <c r="AA1147" i="13" l="1"/>
  <c r="Z1147" i="13" s="1"/>
  <c r="AC1146" i="13"/>
  <c r="AJ1146" i="13" s="1"/>
  <c r="W1147" i="13" l="1"/>
  <c r="Y1147" i="13" s="1"/>
  <c r="X1147" i="13"/>
  <c r="AI1147" i="13"/>
  <c r="AH1147" i="13" s="1"/>
  <c r="AK1146" i="13"/>
  <c r="Q485" i="13"/>
  <c r="T485" i="13" s="1"/>
  <c r="U485" i="13" s="1"/>
  <c r="AE1147" i="13" l="1"/>
  <c r="AG1147" i="13" s="1"/>
  <c r="AB1147" i="13"/>
  <c r="AF1147" i="13"/>
  <c r="S486" i="13"/>
  <c r="R486" i="13" s="1"/>
  <c r="P486" i="13" s="1"/>
  <c r="AA1148" i="13" l="1"/>
  <c r="Z1148" i="13" s="1"/>
  <c r="AC1147" i="13"/>
  <c r="AJ1147" i="13" s="1"/>
  <c r="W1148" i="13" l="1"/>
  <c r="Y1148" i="13" s="1"/>
  <c r="AI1148" i="13"/>
  <c r="AH1148" i="13" s="1"/>
  <c r="AK1147" i="13"/>
  <c r="X1148" i="13"/>
  <c r="Q486" i="13"/>
  <c r="T486" i="13" s="1"/>
  <c r="U486" i="13" s="1"/>
  <c r="AE1148" i="13" l="1"/>
  <c r="AB1148" i="13"/>
  <c r="S487" i="13"/>
  <c r="R487" i="13" s="1"/>
  <c r="P487" i="13" s="1"/>
  <c r="AA1149" i="13" l="1"/>
  <c r="Z1149" i="13" s="1"/>
  <c r="AC1148" i="13"/>
  <c r="AF1148" i="13"/>
  <c r="AG1148" i="13" s="1"/>
  <c r="AJ1148" i="13" l="1"/>
  <c r="W1149" i="13"/>
  <c r="Y1149" i="13" s="1"/>
  <c r="X1149" i="13"/>
  <c r="Q487" i="13"/>
  <c r="T487" i="13" s="1"/>
  <c r="U487" i="13" s="1"/>
  <c r="AI1149" i="13" l="1"/>
  <c r="AH1149" i="13" s="1"/>
  <c r="AK1148" i="13"/>
  <c r="AB1149" i="13"/>
  <c r="S488" i="13"/>
  <c r="R488" i="13" s="1"/>
  <c r="P488" i="13" s="1"/>
  <c r="AE1149" i="13" l="1"/>
  <c r="AF1149" i="13" s="1"/>
  <c r="AA1150" i="13"/>
  <c r="Z1150" i="13" s="1"/>
  <c r="AC1149" i="13"/>
  <c r="AG1149" i="13" l="1"/>
  <c r="AJ1149" i="13" s="1"/>
  <c r="W1150" i="13"/>
  <c r="Y1150" i="13" s="1"/>
  <c r="X1150" i="13"/>
  <c r="Q488" i="13"/>
  <c r="T488" i="13" s="1"/>
  <c r="U488" i="13" s="1"/>
  <c r="AI1150" i="13" l="1"/>
  <c r="AH1150" i="13" s="1"/>
  <c r="AK1149" i="13"/>
  <c r="AB1150" i="13"/>
  <c r="S489" i="13"/>
  <c r="AE1150" i="13" l="1"/>
  <c r="AG1150" i="13" s="1"/>
  <c r="AF1150" i="13"/>
  <c r="AA1151" i="13"/>
  <c r="Z1151" i="13" s="1"/>
  <c r="AC1150" i="13"/>
  <c r="R489" i="13"/>
  <c r="P489" i="13" s="1"/>
  <c r="AJ1150" i="13" l="1"/>
  <c r="W1151" i="13"/>
  <c r="Y1151" i="13" s="1"/>
  <c r="X1151" i="13"/>
  <c r="Q489" i="13"/>
  <c r="AI1151" i="13" l="1"/>
  <c r="AH1151" i="13" s="1"/>
  <c r="AK1150" i="13"/>
  <c r="AB1151" i="13"/>
  <c r="S490" i="13"/>
  <c r="R490" i="13" s="1"/>
  <c r="P490" i="13" s="1"/>
  <c r="T489" i="13"/>
  <c r="U489" i="13" s="1"/>
  <c r="AE1151" i="13" l="1"/>
  <c r="AG1151" i="13" s="1"/>
  <c r="AF1151" i="13"/>
  <c r="AA1152" i="13"/>
  <c r="Z1152" i="13" s="1"/>
  <c r="AC1151" i="13"/>
  <c r="AJ1151" i="13" l="1"/>
  <c r="W1152" i="13"/>
  <c r="Y1152" i="13" s="1"/>
  <c r="AI1152" i="13"/>
  <c r="AH1152" i="13" s="1"/>
  <c r="AK1151" i="13"/>
  <c r="X1152" i="13"/>
  <c r="Q490" i="13"/>
  <c r="T490" i="13" s="1"/>
  <c r="U490" i="13" s="1"/>
  <c r="AE1152" i="13" l="1"/>
  <c r="AB1152" i="13"/>
  <c r="S491" i="13"/>
  <c r="R491" i="13" s="1"/>
  <c r="P491" i="13" s="1"/>
  <c r="AA1153" i="13" l="1"/>
  <c r="Z1153" i="13" s="1"/>
  <c r="AC1152" i="13"/>
  <c r="AF1152" i="13"/>
  <c r="AG1152" i="13" s="1"/>
  <c r="AJ1152" i="13" l="1"/>
  <c r="W1153" i="13"/>
  <c r="Y1153" i="13" s="1"/>
  <c r="X1153" i="13"/>
  <c r="Q491" i="13"/>
  <c r="T491" i="13" s="1"/>
  <c r="U491" i="13" s="1"/>
  <c r="AI1153" i="13" l="1"/>
  <c r="AH1153" i="13" s="1"/>
  <c r="AK1152" i="13"/>
  <c r="AB1153" i="13"/>
  <c r="S492" i="13"/>
  <c r="R492" i="13" s="1"/>
  <c r="P492" i="13" s="1"/>
  <c r="AE1153" i="13" l="1"/>
  <c r="AF1153" i="13" s="1"/>
  <c r="AA1154" i="13"/>
  <c r="Z1154" i="13" s="1"/>
  <c r="AC1153" i="13"/>
  <c r="AG1153" i="13" l="1"/>
  <c r="AJ1153" i="13"/>
  <c r="AI1154" i="13" s="1"/>
  <c r="AH1154" i="13" s="1"/>
  <c r="W1154" i="13"/>
  <c r="Y1154" i="13" s="1"/>
  <c r="AK1153" i="13"/>
  <c r="X1154" i="13"/>
  <c r="Q492" i="13"/>
  <c r="T492" i="13" s="1"/>
  <c r="U492" i="13" s="1"/>
  <c r="AE1154" i="13" l="1"/>
  <c r="AB1154" i="13"/>
  <c r="S493" i="13"/>
  <c r="R493" i="13" s="1"/>
  <c r="P493" i="13" s="1"/>
  <c r="AA1155" i="13" l="1"/>
  <c r="Z1155" i="13" s="1"/>
  <c r="AC1154" i="13"/>
  <c r="AF1154" i="13"/>
  <c r="AG1154" i="13" s="1"/>
  <c r="Q493" i="13"/>
  <c r="W1155" i="13" l="1"/>
  <c r="Y1155" i="13" s="1"/>
  <c r="AJ1154" i="13"/>
  <c r="AI1155" i="13" s="1"/>
  <c r="AH1155" i="13" s="1"/>
  <c r="X1155" i="13"/>
  <c r="S494" i="13"/>
  <c r="R494" i="13" s="1"/>
  <c r="P494" i="13" s="1"/>
  <c r="T493" i="13"/>
  <c r="U493" i="13" s="1"/>
  <c r="AB1155" i="13" l="1"/>
  <c r="AE1155" i="13"/>
  <c r="AF1155" i="13" s="1"/>
  <c r="AK1154" i="13"/>
  <c r="AG1155" i="13" l="1"/>
  <c r="AA1156" i="13"/>
  <c r="Z1156" i="13" s="1"/>
  <c r="AC1155" i="13"/>
  <c r="AJ1155" i="13" s="1"/>
  <c r="Q494" i="13"/>
  <c r="S495" i="13" s="1"/>
  <c r="R495" i="13" s="1"/>
  <c r="P495" i="13" s="1"/>
  <c r="W1156" i="13" l="1"/>
  <c r="Y1156" i="13" s="1"/>
  <c r="X1156" i="13"/>
  <c r="AI1156" i="13"/>
  <c r="AH1156" i="13" s="1"/>
  <c r="AK1155" i="13"/>
  <c r="T494" i="13"/>
  <c r="U494" i="13" s="1"/>
  <c r="AE1156" i="13" l="1"/>
  <c r="AG1156" i="13" s="1"/>
  <c r="AB1156" i="13"/>
  <c r="AF1156" i="13"/>
  <c r="Q495" i="13"/>
  <c r="T495" i="13" s="1"/>
  <c r="U495" i="13" s="1"/>
  <c r="AA1157" i="13" l="1"/>
  <c r="Z1157" i="13" s="1"/>
  <c r="AC1156" i="13"/>
  <c r="AJ1156" i="13" s="1"/>
  <c r="S496" i="13"/>
  <c r="W1157" i="13" l="1"/>
  <c r="Y1157" i="13" s="1"/>
  <c r="AI1157" i="13"/>
  <c r="AH1157" i="13" s="1"/>
  <c r="AK1156" i="13"/>
  <c r="X1157" i="13"/>
  <c r="R496" i="13"/>
  <c r="P496" i="13" s="1"/>
  <c r="AE1157" i="13" l="1"/>
  <c r="AB1157" i="13"/>
  <c r="Q496" i="13"/>
  <c r="AA1158" i="13" l="1"/>
  <c r="Z1158" i="13" s="1"/>
  <c r="AC1157" i="13"/>
  <c r="AF1157" i="13"/>
  <c r="AG1157" i="13" s="1"/>
  <c r="S497" i="13"/>
  <c r="R497" i="13" s="1"/>
  <c r="P497" i="13" s="1"/>
  <c r="T496" i="13"/>
  <c r="U496" i="13" s="1"/>
  <c r="W1158" i="13" l="1"/>
  <c r="Y1158" i="13" s="1"/>
  <c r="AJ1157" i="13"/>
  <c r="AI1158" i="13" s="1"/>
  <c r="AH1158" i="13" s="1"/>
  <c r="X1158" i="13"/>
  <c r="AB1158" i="13" l="1"/>
  <c r="AE1158" i="13"/>
  <c r="AF1158" i="13" s="1"/>
  <c r="AK1157" i="13"/>
  <c r="Q497" i="13"/>
  <c r="S498" i="13" s="1"/>
  <c r="R498" i="13" s="1"/>
  <c r="P498" i="13" s="1"/>
  <c r="AG1158" i="13" l="1"/>
  <c r="AA1159" i="13"/>
  <c r="Z1159" i="13" s="1"/>
  <c r="AC1158" i="13"/>
  <c r="AJ1158" i="13" s="1"/>
  <c r="T497" i="13"/>
  <c r="U497" i="13" s="1"/>
  <c r="Q498" i="13"/>
  <c r="T498" i="13" s="1"/>
  <c r="W1159" i="13" l="1"/>
  <c r="Y1159" i="13" s="1"/>
  <c r="U498" i="13"/>
  <c r="AI1159" i="13"/>
  <c r="AH1159" i="13" s="1"/>
  <c r="AK1158" i="13"/>
  <c r="X1159" i="13"/>
  <c r="S499" i="13"/>
  <c r="R499" i="13" s="1"/>
  <c r="P499" i="13" s="1"/>
  <c r="AE1159" i="13" l="1"/>
  <c r="AG1159" i="13" s="1"/>
  <c r="AB1159" i="13"/>
  <c r="AF1159" i="13"/>
  <c r="AA1160" i="13" l="1"/>
  <c r="Z1160" i="13" s="1"/>
  <c r="AC1159" i="13"/>
  <c r="AJ1159" i="13" s="1"/>
  <c r="AI1160" i="13" s="1"/>
  <c r="AH1160" i="13" s="1"/>
  <c r="Q499" i="13"/>
  <c r="T499" i="13" s="1"/>
  <c r="U499" i="13" s="1"/>
  <c r="AE1160" i="13" l="1"/>
  <c r="AG1160" i="13" s="1"/>
  <c r="W1160" i="13"/>
  <c r="Y1160" i="13" s="1"/>
  <c r="AK1159" i="13"/>
  <c r="X1160" i="13"/>
  <c r="AF1160" i="13"/>
  <c r="S500" i="13"/>
  <c r="AB1160" i="13" l="1"/>
  <c r="R500" i="13"/>
  <c r="P500" i="13" s="1"/>
  <c r="AA1161" i="13" l="1"/>
  <c r="Z1161" i="13" s="1"/>
  <c r="AC1160" i="13"/>
  <c r="AJ1160" i="13" s="1"/>
  <c r="Q500" i="13"/>
  <c r="W1161" i="13" l="1"/>
  <c r="Y1161" i="13" s="1"/>
  <c r="AI1161" i="13"/>
  <c r="AH1161" i="13" s="1"/>
  <c r="AK1160" i="13"/>
  <c r="X1161" i="13"/>
  <c r="S501" i="13"/>
  <c r="R501" i="13" s="1"/>
  <c r="P501" i="13" s="1"/>
  <c r="T500" i="13"/>
  <c r="U500" i="13" s="1"/>
  <c r="AE1161" i="13" l="1"/>
  <c r="AG1161" i="13" s="1"/>
  <c r="AB1161" i="13"/>
  <c r="AF1161" i="13"/>
  <c r="AA1162" i="13" l="1"/>
  <c r="Z1162" i="13" s="1"/>
  <c r="AC1161" i="13"/>
  <c r="AJ1161" i="13" s="1"/>
  <c r="AI1162" i="13" s="1"/>
  <c r="AH1162" i="13" s="1"/>
  <c r="Q501" i="13"/>
  <c r="T501" i="13" s="1"/>
  <c r="U501" i="13" s="1"/>
  <c r="AE1162" i="13" l="1"/>
  <c r="AG1162" i="13" s="1"/>
  <c r="W1162" i="13"/>
  <c r="Y1162" i="13" s="1"/>
  <c r="AF1162" i="13"/>
  <c r="AK1161" i="13"/>
  <c r="X1162" i="13"/>
  <c r="S502" i="13"/>
  <c r="R502" i="13" s="1"/>
  <c r="P502" i="13" s="1"/>
  <c r="AB1162" i="13" l="1"/>
  <c r="AA1163" i="13" l="1"/>
  <c r="Z1163" i="13" s="1"/>
  <c r="AC1162" i="13"/>
  <c r="AJ1162" i="13" s="1"/>
  <c r="Q502" i="13"/>
  <c r="T502" i="13" s="1"/>
  <c r="U502" i="13" s="1"/>
  <c r="W1163" i="13" l="1"/>
  <c r="Y1163" i="13" s="1"/>
  <c r="X1163" i="13"/>
  <c r="AI1163" i="13"/>
  <c r="AH1163" i="13" s="1"/>
  <c r="AK1162" i="13"/>
  <c r="S503" i="13"/>
  <c r="R503" i="13" s="1"/>
  <c r="P503" i="13" s="1"/>
  <c r="AE1163" i="13" l="1"/>
  <c r="AG1163" i="13" s="1"/>
  <c r="AB1163" i="13"/>
  <c r="AF1163" i="13"/>
  <c r="AA1164" i="13" l="1"/>
  <c r="Z1164" i="13" s="1"/>
  <c r="AC1163" i="13"/>
  <c r="AJ1163" i="13" s="1"/>
  <c r="Q503" i="13"/>
  <c r="T503" i="13" s="1"/>
  <c r="U503" i="13" s="1"/>
  <c r="W1164" i="13" l="1"/>
  <c r="Y1164" i="13" s="1"/>
  <c r="AI1164" i="13"/>
  <c r="AH1164" i="13" s="1"/>
  <c r="AK1163" i="13"/>
  <c r="X1164" i="13"/>
  <c r="S504" i="13"/>
  <c r="R504" i="13" s="1"/>
  <c r="P504" i="13" s="1"/>
  <c r="AE1164" i="13" l="1"/>
  <c r="AB1164" i="13"/>
  <c r="AA1165" i="13" l="1"/>
  <c r="Z1165" i="13" s="1"/>
  <c r="AC1164" i="13"/>
  <c r="AF1164" i="13"/>
  <c r="AG1164" i="13" s="1"/>
  <c r="Q504" i="13"/>
  <c r="T504" i="13" s="1"/>
  <c r="U504" i="13" s="1"/>
  <c r="W1165" i="13" l="1"/>
  <c r="Y1165" i="13" s="1"/>
  <c r="AJ1164" i="13"/>
  <c r="AI1165" i="13" s="1"/>
  <c r="AH1165" i="13" s="1"/>
  <c r="X1165" i="13"/>
  <c r="S505" i="13"/>
  <c r="R505" i="13" s="1"/>
  <c r="P505" i="13" s="1"/>
  <c r="AE1165" i="13" l="1"/>
  <c r="AG1165" i="13" s="1"/>
  <c r="AB1165" i="13"/>
  <c r="AK1164" i="13"/>
  <c r="AF1165" i="13"/>
  <c r="AA1166" i="13" l="1"/>
  <c r="Z1166" i="13" s="1"/>
  <c r="AC1165" i="13"/>
  <c r="AJ1165" i="13" s="1"/>
  <c r="Q505" i="13"/>
  <c r="T505" i="13" s="1"/>
  <c r="U505" i="13" s="1"/>
  <c r="W1166" i="13" l="1"/>
  <c r="Y1166" i="13" s="1"/>
  <c r="AI1166" i="13"/>
  <c r="AH1166" i="13" s="1"/>
  <c r="AK1165" i="13"/>
  <c r="X1166" i="13"/>
  <c r="S506" i="13"/>
  <c r="R506" i="13" s="1"/>
  <c r="P506" i="13" s="1"/>
  <c r="AE1166" i="13" l="1"/>
  <c r="AG1166" i="13" s="1"/>
  <c r="AB1166" i="13"/>
  <c r="AF1166" i="13"/>
  <c r="AA1167" i="13" l="1"/>
  <c r="Z1167" i="13" s="1"/>
  <c r="AC1166" i="13"/>
  <c r="AJ1166" i="13" s="1"/>
  <c r="Q506" i="13"/>
  <c r="T506" i="13" s="1"/>
  <c r="U506" i="13" s="1"/>
  <c r="W1167" i="13" l="1"/>
  <c r="Y1167" i="13" s="1"/>
  <c r="X1167" i="13"/>
  <c r="AI1167" i="13"/>
  <c r="AH1167" i="13" s="1"/>
  <c r="AK1166" i="13"/>
  <c r="S507" i="13"/>
  <c r="R507" i="13" s="1"/>
  <c r="P507" i="13" s="1"/>
  <c r="AE1167" i="13" l="1"/>
  <c r="AG1167" i="13" s="1"/>
  <c r="AB1167" i="13"/>
  <c r="AF1167" i="13"/>
  <c r="AA1168" i="13" l="1"/>
  <c r="Z1168" i="13" s="1"/>
  <c r="AC1167" i="13"/>
  <c r="AJ1167" i="13" s="1"/>
  <c r="Q507" i="13"/>
  <c r="T507" i="13" s="1"/>
  <c r="U507" i="13" s="1"/>
  <c r="W1168" i="13" l="1"/>
  <c r="Y1168" i="13" s="1"/>
  <c r="AI1168" i="13"/>
  <c r="AH1168" i="13" s="1"/>
  <c r="AK1167" i="13"/>
  <c r="X1168" i="13"/>
  <c r="S508" i="13"/>
  <c r="R508" i="13" s="1"/>
  <c r="P508" i="13" s="1"/>
  <c r="AE1168" i="13" l="1"/>
  <c r="AG1168" i="13" s="1"/>
  <c r="AB1168" i="13"/>
  <c r="AF1168" i="13"/>
  <c r="AA1169" i="13" l="1"/>
  <c r="Z1169" i="13" s="1"/>
  <c r="AC1168" i="13"/>
  <c r="AJ1168" i="13" s="1"/>
  <c r="Q508" i="13"/>
  <c r="T508" i="13" s="1"/>
  <c r="U508" i="13" s="1"/>
  <c r="W1169" i="13" l="1"/>
  <c r="Y1169" i="13" s="1"/>
  <c r="AI1169" i="13"/>
  <c r="AH1169" i="13" s="1"/>
  <c r="AK1168" i="13"/>
  <c r="X1169" i="13"/>
  <c r="S509" i="13"/>
  <c r="R509" i="13" s="1"/>
  <c r="P509" i="13" s="1"/>
  <c r="AE1169" i="13" l="1"/>
  <c r="AG1169" i="13" s="1"/>
  <c r="AB1169" i="13"/>
  <c r="AF1169" i="13"/>
  <c r="AA1170" i="13" l="1"/>
  <c r="Z1170" i="13" s="1"/>
  <c r="AC1169" i="13"/>
  <c r="AJ1169" i="13" s="1"/>
  <c r="Q509" i="13"/>
  <c r="T509" i="13" s="1"/>
  <c r="U509" i="13" s="1"/>
  <c r="W1170" i="13" l="1"/>
  <c r="Y1170" i="13" s="1"/>
  <c r="AI1170" i="13"/>
  <c r="AH1170" i="13" s="1"/>
  <c r="AK1169" i="13"/>
  <c r="X1170" i="13"/>
  <c r="S510" i="13"/>
  <c r="R510" i="13" s="1"/>
  <c r="P510" i="13" s="1"/>
  <c r="AE1170" i="13" l="1"/>
  <c r="AG1170" i="13" s="1"/>
  <c r="AB1170" i="13"/>
  <c r="AF1170" i="13"/>
  <c r="AA1171" i="13" l="1"/>
  <c r="Z1171" i="13" s="1"/>
  <c r="AC1170" i="13"/>
  <c r="AJ1170" i="13" s="1"/>
  <c r="Q510" i="13"/>
  <c r="T510" i="13" s="1"/>
  <c r="U510" i="13" s="1"/>
  <c r="W1171" i="13" l="1"/>
  <c r="Y1171" i="13" s="1"/>
  <c r="X1171" i="13"/>
  <c r="AI1171" i="13"/>
  <c r="AH1171" i="13" s="1"/>
  <c r="AK1170" i="13"/>
  <c r="S511" i="13"/>
  <c r="R511" i="13" s="1"/>
  <c r="P511" i="13" s="1"/>
  <c r="AE1171" i="13" l="1"/>
  <c r="AB1171" i="13"/>
  <c r="AC1171" i="13" s="1"/>
  <c r="X812" i="13"/>
  <c r="V799" i="13" s="1"/>
  <c r="J70" i="53" s="1"/>
  <c r="AF1171" i="13" l="1"/>
  <c r="AG1171" i="13" s="1"/>
  <c r="Q511" i="13"/>
  <c r="T511" i="13" s="1"/>
  <c r="U511" i="13" s="1"/>
  <c r="AJ1171" i="13" l="1"/>
  <c r="AK1171" i="13" s="1"/>
  <c r="AF812" i="13" s="1"/>
  <c r="V800" i="13" s="1"/>
  <c r="J71" i="53" s="1"/>
  <c r="J62" i="53" s="1"/>
  <c r="S512" i="13"/>
  <c r="R512" i="13" s="1"/>
  <c r="P512" i="13" s="1"/>
  <c r="Q512" i="13" l="1"/>
  <c r="T512" i="13" s="1"/>
  <c r="U512" i="13" s="1"/>
  <c r="S513" i="13" l="1"/>
  <c r="R513" i="13" s="1"/>
  <c r="P513" i="13" s="1"/>
  <c r="Q513" i="13" l="1"/>
  <c r="T513" i="13" s="1"/>
  <c r="U513" i="13" s="1"/>
  <c r="S514" i="13" l="1"/>
  <c r="R514" i="13" s="1"/>
  <c r="P514" i="13" s="1"/>
  <c r="Q514" i="13" l="1"/>
  <c r="T514" i="13" s="1"/>
  <c r="U514" i="13" s="1"/>
  <c r="S515" i="13" l="1"/>
  <c r="R515" i="13" s="1"/>
  <c r="P515" i="13" s="1"/>
  <c r="Q515" i="13" l="1"/>
  <c r="T515" i="13" s="1"/>
  <c r="U515" i="13" s="1"/>
  <c r="S516" i="13" l="1"/>
  <c r="R516" i="13" l="1"/>
  <c r="P516" i="13" s="1"/>
  <c r="Q516" i="13" l="1"/>
  <c r="S517" i="13" l="1"/>
  <c r="R517" i="13" s="1"/>
  <c r="P517" i="13" s="1"/>
  <c r="T516" i="13"/>
  <c r="U516" i="13" s="1"/>
  <c r="Q517" i="13" l="1"/>
  <c r="T517" i="13" s="1"/>
  <c r="U517" i="13" s="1"/>
  <c r="S518" i="13" l="1"/>
  <c r="R518" i="13" s="1"/>
  <c r="P518" i="13" s="1"/>
  <c r="Q518" i="13" l="1"/>
  <c r="T518" i="13" s="1"/>
  <c r="U518" i="13" s="1"/>
  <c r="S519" i="13" l="1"/>
  <c r="R519" i="13" s="1"/>
  <c r="P519" i="13" s="1"/>
  <c r="Q519" i="13" l="1"/>
  <c r="T519" i="13" s="1"/>
  <c r="U519" i="13" s="1"/>
  <c r="S520" i="13" l="1"/>
  <c r="R520" i="13" s="1"/>
  <c r="P520" i="13" s="1"/>
  <c r="Q520" i="13" l="1"/>
  <c r="T520" i="13" s="1"/>
  <c r="U520" i="13" s="1"/>
  <c r="S521" i="13" l="1"/>
  <c r="R521" i="13" l="1"/>
  <c r="P521" i="13" s="1"/>
  <c r="Q521" i="13" l="1"/>
  <c r="S522" i="13" l="1"/>
  <c r="T521" i="13"/>
  <c r="U521" i="13" s="1"/>
  <c r="R522" i="13" l="1"/>
  <c r="P522" i="13" s="1"/>
  <c r="Q522" i="13" l="1"/>
  <c r="S523" i="13" l="1"/>
  <c r="R523" i="13" s="1"/>
  <c r="P523" i="13" s="1"/>
  <c r="T522" i="13"/>
  <c r="U522" i="13" s="1"/>
  <c r="Q523" i="13" l="1"/>
  <c r="T523" i="13" s="1"/>
  <c r="U523" i="13" s="1"/>
  <c r="S524" i="13" l="1"/>
  <c r="R524" i="13" s="1"/>
  <c r="P524" i="13" s="1"/>
  <c r="Q524" i="13" l="1"/>
  <c r="T524" i="13" s="1"/>
  <c r="U524" i="13" s="1"/>
  <c r="S525" i="13" l="1"/>
  <c r="R525" i="13" s="1"/>
  <c r="P525" i="13" s="1"/>
  <c r="Q525" i="13" l="1"/>
  <c r="T525" i="13" s="1"/>
  <c r="U525" i="13" s="1"/>
  <c r="S526" i="13" l="1"/>
  <c r="R526" i="13" s="1"/>
  <c r="P526" i="13" s="1"/>
  <c r="Q526" i="13" l="1"/>
  <c r="T526" i="13" s="1"/>
  <c r="U526" i="13" s="1"/>
  <c r="S527" i="13" l="1"/>
  <c r="R527" i="13" s="1"/>
  <c r="P527" i="13" s="1"/>
  <c r="Q527" i="13" l="1"/>
  <c r="T527" i="13" s="1"/>
  <c r="U527" i="13" s="1"/>
  <c r="S528" i="13" l="1"/>
  <c r="R528" i="13" l="1"/>
  <c r="P528" i="13" s="1"/>
  <c r="Q528" i="13" l="1"/>
  <c r="S529" i="13" l="1"/>
  <c r="T528" i="13"/>
  <c r="U528" i="13" s="1"/>
  <c r="R529" i="13" l="1"/>
  <c r="P529" i="13" s="1"/>
  <c r="Q529" i="13" l="1"/>
  <c r="S530" i="13" s="1"/>
  <c r="R530" i="13" s="1"/>
  <c r="P530" i="13" s="1"/>
  <c r="T529" i="13" l="1"/>
  <c r="U529" i="13" s="1"/>
  <c r="Q530" i="13" l="1"/>
  <c r="T530" i="13" s="1"/>
  <c r="U530" i="13" s="1"/>
  <c r="S531" i="13" l="1"/>
  <c r="R531" i="13" s="1"/>
  <c r="P531" i="13" s="1"/>
  <c r="Q531" i="13" l="1"/>
  <c r="T531" i="13" s="1"/>
  <c r="U531" i="13" s="1"/>
  <c r="S532" i="13" l="1"/>
  <c r="R532" i="13" s="1"/>
  <c r="P532" i="13" s="1"/>
  <c r="Q532" i="13" l="1"/>
  <c r="T532" i="13" s="1"/>
  <c r="U532" i="13" s="1"/>
  <c r="S533" i="13" l="1"/>
  <c r="R533" i="13" s="1"/>
  <c r="P533" i="13" s="1"/>
  <c r="Q533" i="13" l="1"/>
  <c r="T533" i="13" s="1"/>
  <c r="U533" i="13" s="1"/>
  <c r="S534" i="13" l="1"/>
  <c r="R534" i="13" s="1"/>
  <c r="P534" i="13" s="1"/>
  <c r="Q534" i="13" l="1"/>
  <c r="T534" i="13" s="1"/>
  <c r="U534" i="13" s="1"/>
  <c r="S535" i="13" l="1"/>
  <c r="R535" i="13" s="1"/>
  <c r="P535" i="13" s="1"/>
  <c r="Q535" i="13" l="1"/>
  <c r="T535" i="13" s="1"/>
  <c r="U535" i="13" s="1"/>
  <c r="S536" i="13" l="1"/>
  <c r="R536" i="13" s="1"/>
  <c r="P536" i="13" s="1"/>
  <c r="Q536" i="13" l="1"/>
  <c r="T536" i="13" s="1"/>
  <c r="U536" i="13" s="1"/>
  <c r="S537" i="13" l="1"/>
  <c r="R537" i="13" s="1"/>
  <c r="P537" i="13" s="1"/>
  <c r="Q537" i="13" l="1"/>
  <c r="T537" i="13" s="1"/>
  <c r="U537" i="13" s="1"/>
  <c r="S538" i="13" l="1"/>
  <c r="R538" i="13" l="1"/>
  <c r="P538" i="13" s="1"/>
  <c r="Q538" i="13" l="1"/>
  <c r="S539" i="13" l="1"/>
  <c r="R539" i="13" s="1"/>
  <c r="P539" i="13" s="1"/>
  <c r="T538" i="13"/>
  <c r="U538" i="13" s="1"/>
  <c r="Q539" i="13" l="1"/>
  <c r="T539" i="13" s="1"/>
  <c r="U539" i="13" s="1"/>
  <c r="S540" i="13" l="1"/>
  <c r="R540" i="13" s="1"/>
  <c r="P540" i="13" s="1"/>
  <c r="Q540" i="13" l="1"/>
  <c r="T540" i="13" s="1"/>
  <c r="U540" i="13" s="1"/>
  <c r="S541" i="13" l="1"/>
  <c r="R541" i="13" s="1"/>
  <c r="P541" i="13" s="1"/>
  <c r="Q541" i="13" l="1"/>
  <c r="T541" i="13" s="1"/>
  <c r="U541" i="13" s="1"/>
  <c r="S542" i="13" l="1"/>
  <c r="R542" i="13" s="1"/>
  <c r="P542" i="13" s="1"/>
  <c r="Q542" i="13" l="1"/>
  <c r="T542" i="13" s="1"/>
  <c r="U542" i="13" s="1"/>
  <c r="S543" i="13" l="1"/>
  <c r="R543" i="13" l="1"/>
  <c r="P543" i="13" s="1"/>
  <c r="Q543" i="13" l="1"/>
  <c r="S544" i="13" l="1"/>
  <c r="R544" i="13" s="1"/>
  <c r="P544" i="13" s="1"/>
  <c r="T543" i="13"/>
  <c r="U543" i="13" s="1"/>
  <c r="Q544" i="13" l="1"/>
  <c r="T544" i="13" s="1"/>
  <c r="U544" i="13" s="1"/>
  <c r="S545" i="13" l="1"/>
  <c r="R545" i="13" s="1"/>
  <c r="P545" i="13" s="1"/>
  <c r="Q545" i="13" l="1"/>
  <c r="T545" i="13" s="1"/>
  <c r="U545" i="13" s="1"/>
  <c r="S546" i="13" l="1"/>
  <c r="R546" i="13" s="1"/>
  <c r="P546" i="13" s="1"/>
  <c r="Q546" i="13" l="1"/>
  <c r="T546" i="13" s="1"/>
  <c r="U546" i="13" s="1"/>
  <c r="S547" i="13" l="1"/>
  <c r="R547" i="13" s="1"/>
  <c r="P547" i="13" s="1"/>
  <c r="Q547" i="13" l="1"/>
  <c r="T547" i="13" s="1"/>
  <c r="U547" i="13" s="1"/>
  <c r="S548" i="13" l="1"/>
  <c r="R548" i="13" s="1"/>
  <c r="P548" i="13" s="1"/>
  <c r="Q548" i="13" l="1"/>
  <c r="T548" i="13" s="1"/>
  <c r="U548" i="13" s="1"/>
  <c r="S549" i="13" l="1"/>
  <c r="R549" i="13" s="1"/>
  <c r="P549" i="13" s="1"/>
  <c r="Q549" i="13" l="1"/>
  <c r="T549" i="13" s="1"/>
  <c r="U549" i="13" s="1"/>
  <c r="S550" i="13" l="1"/>
  <c r="R550" i="13" l="1"/>
  <c r="P550" i="13" s="1"/>
  <c r="Q550" i="13" l="1"/>
  <c r="S551" i="13" l="1"/>
  <c r="R551" i="13" s="1"/>
  <c r="P551" i="13" s="1"/>
  <c r="T550" i="13"/>
  <c r="U550" i="13" s="1"/>
  <c r="Q427" i="13" l="1"/>
  <c r="U414" i="13" s="1"/>
  <c r="H45" i="53" s="1"/>
  <c r="Q551" i="13" l="1"/>
  <c r="T551" i="13" s="1"/>
  <c r="U551" i="13" s="1"/>
  <c r="S552" i="13" l="1"/>
  <c r="R552" i="13" l="1"/>
  <c r="P552" i="13" s="1"/>
  <c r="Q552" i="13" l="1"/>
  <c r="S553" i="13" l="1"/>
  <c r="T552" i="13"/>
  <c r="U552" i="13" s="1"/>
  <c r="R553" i="13" l="1"/>
  <c r="P553" i="13" s="1"/>
  <c r="Q553" i="13" l="1"/>
  <c r="S554" i="13" l="1"/>
  <c r="T553" i="13"/>
  <c r="U553" i="13" s="1"/>
  <c r="R554" i="13" l="1"/>
  <c r="P554" i="13" s="1"/>
  <c r="Q554" i="13" l="1"/>
  <c r="S555" i="13" l="1"/>
  <c r="R555" i="13" s="1"/>
  <c r="P555" i="13" s="1"/>
  <c r="T554" i="13"/>
  <c r="U554" i="13" s="1"/>
  <c r="Q555" i="13" l="1"/>
  <c r="T555" i="13" s="1"/>
  <c r="U555" i="13" s="1"/>
  <c r="S556" i="13" l="1"/>
  <c r="R556" i="13" s="1"/>
  <c r="P556" i="13" s="1"/>
  <c r="Q556" i="13" l="1"/>
  <c r="T556" i="13" s="1"/>
  <c r="U556" i="13" s="1"/>
  <c r="S557" i="13" l="1"/>
  <c r="R557" i="13" l="1"/>
  <c r="P557" i="13" s="1"/>
  <c r="Q557" i="13" l="1"/>
  <c r="S558" i="13" l="1"/>
  <c r="R558" i="13" s="1"/>
  <c r="P558" i="13" s="1"/>
  <c r="T557" i="13"/>
  <c r="U557" i="13" s="1"/>
  <c r="Q558" i="13" l="1"/>
  <c r="T558" i="13" s="1"/>
  <c r="U558" i="13" s="1"/>
  <c r="S559" i="13" l="1"/>
  <c r="R559" i="13" s="1"/>
  <c r="P559" i="13" s="1"/>
  <c r="Q559" i="13" l="1"/>
  <c r="T559" i="13" s="1"/>
  <c r="U559" i="13" s="1"/>
  <c r="S560" i="13" l="1"/>
  <c r="R560" i="13" l="1"/>
  <c r="P560" i="13" s="1"/>
  <c r="Q560" i="13" l="1"/>
  <c r="S561" i="13" l="1"/>
  <c r="R561" i="13" s="1"/>
  <c r="P561" i="13" s="1"/>
  <c r="T560" i="13"/>
  <c r="U560" i="13" s="1"/>
  <c r="Q561" i="13" l="1"/>
  <c r="T561" i="13" s="1"/>
  <c r="U561" i="13" s="1"/>
  <c r="S562" i="13" l="1"/>
  <c r="R562" i="13" s="1"/>
  <c r="P562" i="13" s="1"/>
  <c r="Q562" i="13" l="1"/>
  <c r="T562" i="13" s="1"/>
  <c r="U562" i="13" s="1"/>
  <c r="S563" i="13" l="1"/>
  <c r="R563" i="13" l="1"/>
  <c r="P563" i="13" s="1"/>
  <c r="Q563" i="13" l="1"/>
  <c r="S564" i="13" l="1"/>
  <c r="R564" i="13" s="1"/>
  <c r="P564" i="13" s="1"/>
  <c r="T563" i="13"/>
  <c r="U563" i="13" s="1"/>
  <c r="Q564" i="13" l="1"/>
  <c r="T564" i="13" s="1"/>
  <c r="U564" i="13" s="1"/>
  <c r="S565" i="13" l="1"/>
  <c r="R565" i="13" s="1"/>
  <c r="P565" i="13" s="1"/>
  <c r="Q565" i="13" l="1"/>
  <c r="T565" i="13" s="1"/>
  <c r="U565" i="13" s="1"/>
  <c r="S566" i="13" l="1"/>
  <c r="R566" i="13" s="1"/>
  <c r="P566" i="13" s="1"/>
  <c r="Q566" i="13" l="1"/>
  <c r="T566" i="13" s="1"/>
  <c r="U566" i="13" s="1"/>
  <c r="S567" i="13" l="1"/>
  <c r="R567" i="13" l="1"/>
  <c r="P567" i="13" s="1"/>
  <c r="Q567" i="13" l="1"/>
  <c r="S568" i="13" l="1"/>
  <c r="R568" i="13" s="1"/>
  <c r="P568" i="13" s="1"/>
  <c r="T567" i="13"/>
  <c r="U567" i="13" s="1"/>
  <c r="Q568" i="13" l="1"/>
  <c r="T568" i="13" s="1"/>
  <c r="U568" i="13" s="1"/>
  <c r="S569" i="13" l="1"/>
  <c r="R569" i="13" s="1"/>
  <c r="P569" i="13" s="1"/>
  <c r="Q569" i="13" l="1"/>
  <c r="T569" i="13" s="1"/>
  <c r="U569" i="13" s="1"/>
  <c r="S570" i="13" l="1"/>
  <c r="R570" i="13" l="1"/>
  <c r="P570" i="13" s="1"/>
  <c r="Q570" i="13" l="1"/>
  <c r="S571" i="13" l="1"/>
  <c r="R571" i="13" s="1"/>
  <c r="P571" i="13" s="1"/>
  <c r="T570" i="13"/>
  <c r="U570" i="13" s="1"/>
  <c r="Q571" i="13" l="1"/>
  <c r="T571" i="13" s="1"/>
  <c r="U571" i="13" s="1"/>
  <c r="S572" i="13" l="1"/>
  <c r="R572" i="13" s="1"/>
  <c r="P572" i="13" s="1"/>
  <c r="Q572" i="13" l="1"/>
  <c r="T572" i="13" s="1"/>
  <c r="U572" i="13" s="1"/>
  <c r="S573" i="13" l="1"/>
  <c r="R573" i="13" l="1"/>
  <c r="P573" i="13" s="1"/>
  <c r="Q573" i="13" l="1"/>
  <c r="S574" i="13" l="1"/>
  <c r="R574" i="13" s="1"/>
  <c r="P574" i="13" s="1"/>
  <c r="T573" i="13"/>
  <c r="U573" i="13" s="1"/>
  <c r="Q574" i="13" l="1"/>
  <c r="T574" i="13" s="1"/>
  <c r="U574" i="13" s="1"/>
  <c r="S575" i="13" l="1"/>
  <c r="R575" i="13" s="1"/>
  <c r="P575" i="13" s="1"/>
  <c r="Q575" i="13" l="1"/>
  <c r="T575" i="13" s="1"/>
  <c r="U575" i="13" s="1"/>
  <c r="S576" i="13" l="1"/>
  <c r="R576" i="13" s="1"/>
  <c r="P576" i="13" s="1"/>
  <c r="Q576" i="13" l="1"/>
  <c r="T576" i="13" s="1"/>
  <c r="U576" i="13" s="1"/>
  <c r="S577" i="13" l="1"/>
  <c r="R577" i="13" s="1"/>
  <c r="P577" i="13" s="1"/>
  <c r="Q577" i="13" l="1"/>
  <c r="T577" i="13" s="1"/>
  <c r="U577" i="13" s="1"/>
  <c r="S578" i="13" l="1"/>
  <c r="R578" i="13" s="1"/>
  <c r="P578" i="13" s="1"/>
  <c r="Q578" i="13" l="1"/>
  <c r="T578" i="13" s="1"/>
  <c r="U578" i="13" s="1"/>
  <c r="S579" i="13" l="1"/>
  <c r="R579" i="13" s="1"/>
  <c r="P579" i="13" s="1"/>
  <c r="Q579" i="13" l="1"/>
  <c r="T579" i="13" s="1"/>
  <c r="U579" i="13" s="1"/>
  <c r="S580" i="13" l="1"/>
  <c r="R580" i="13" s="1"/>
  <c r="P580" i="13" s="1"/>
  <c r="Q580" i="13" l="1"/>
  <c r="T580" i="13" s="1"/>
  <c r="U580" i="13" s="1"/>
  <c r="S581" i="13" l="1"/>
  <c r="R581" i="13" s="1"/>
  <c r="P581" i="13" s="1"/>
  <c r="Q581" i="13" l="1"/>
  <c r="T581" i="13" s="1"/>
  <c r="U581" i="13" s="1"/>
  <c r="S582" i="13" l="1"/>
  <c r="R582" i="13" s="1"/>
  <c r="P582" i="13" s="1"/>
  <c r="Q582" i="13" l="1"/>
  <c r="T582" i="13" s="1"/>
  <c r="U582" i="13" s="1"/>
  <c r="S583" i="13" l="1"/>
  <c r="R583" i="13" s="1"/>
  <c r="P583" i="13" s="1"/>
  <c r="Q583" i="13" l="1"/>
  <c r="T583" i="13" s="1"/>
  <c r="U583" i="13" s="1"/>
  <c r="S584" i="13" l="1"/>
  <c r="R584" i="13" s="1"/>
  <c r="P584" i="13" s="1"/>
  <c r="Q584" i="13" l="1"/>
  <c r="T584" i="13" s="1"/>
  <c r="U584" i="13" s="1"/>
  <c r="S585" i="13" l="1"/>
  <c r="R585" i="13" s="1"/>
  <c r="P585" i="13" s="1"/>
  <c r="Q585" i="13" l="1"/>
  <c r="T585" i="13" s="1"/>
  <c r="U585" i="13" s="1"/>
  <c r="S586" i="13" l="1"/>
  <c r="R586" i="13" s="1"/>
  <c r="P586" i="13" s="1"/>
  <c r="Q586" i="13" l="1"/>
  <c r="T586" i="13" s="1"/>
  <c r="U586" i="13" s="1"/>
  <c r="S587" i="13" l="1"/>
  <c r="R587" i="13" s="1"/>
  <c r="P587" i="13" s="1"/>
  <c r="Q587" i="13" l="1"/>
  <c r="T587" i="13" s="1"/>
  <c r="U587" i="13" s="1"/>
  <c r="S588" i="13" l="1"/>
  <c r="R588" i="13" s="1"/>
  <c r="P588" i="13" s="1"/>
  <c r="Q588" i="13" l="1"/>
  <c r="T588" i="13" s="1"/>
  <c r="U588" i="13" s="1"/>
  <c r="S589" i="13" l="1"/>
  <c r="R589" i="13" s="1"/>
  <c r="P589" i="13" s="1"/>
  <c r="Q589" i="13" l="1"/>
  <c r="T589" i="13" s="1"/>
  <c r="U589" i="13" s="1"/>
  <c r="S590" i="13" l="1"/>
  <c r="R590" i="13" s="1"/>
  <c r="P590" i="13" s="1"/>
  <c r="Q590" i="13" l="1"/>
  <c r="T590" i="13" s="1"/>
  <c r="U590" i="13" s="1"/>
  <c r="S591" i="13" l="1"/>
  <c r="R591" i="13" s="1"/>
  <c r="P591" i="13" s="1"/>
  <c r="Q591" i="13" l="1"/>
  <c r="T591" i="13" s="1"/>
  <c r="U591" i="13" s="1"/>
  <c r="S592" i="13" l="1"/>
  <c r="R592" i="13" s="1"/>
  <c r="P592" i="13" s="1"/>
  <c r="Q592" i="13" l="1"/>
  <c r="T592" i="13" s="1"/>
  <c r="U592" i="13" s="1"/>
  <c r="S593" i="13" l="1"/>
  <c r="R593" i="13" s="1"/>
  <c r="P593" i="13" s="1"/>
  <c r="Q593" i="13" l="1"/>
  <c r="T593" i="13" s="1"/>
  <c r="U593" i="13" s="1"/>
  <c r="S594" i="13" l="1"/>
  <c r="R594" i="13" s="1"/>
  <c r="P594" i="13" s="1"/>
  <c r="Q594" i="13" l="1"/>
  <c r="T594" i="13" s="1"/>
  <c r="U594" i="13" s="1"/>
  <c r="S595" i="13" l="1"/>
  <c r="R595" i="13" s="1"/>
  <c r="P595" i="13" s="1"/>
  <c r="Q595" i="13" l="1"/>
  <c r="S596" i="13" s="1"/>
  <c r="R596" i="13" s="1"/>
  <c r="P596" i="13" s="1"/>
  <c r="T595" i="13" l="1"/>
  <c r="U595" i="13" s="1"/>
  <c r="Q596" i="13" l="1"/>
  <c r="T596" i="13" s="1"/>
  <c r="U596" i="13" s="1"/>
  <c r="S597" i="13" l="1"/>
  <c r="R597" i="13" s="1"/>
  <c r="P597" i="13" s="1"/>
  <c r="Q597" i="13" l="1"/>
  <c r="T597" i="13" s="1"/>
  <c r="U597" i="13" s="1"/>
  <c r="S598" i="13" l="1"/>
  <c r="R598" i="13" s="1"/>
  <c r="P598" i="13" s="1"/>
  <c r="Q598" i="13" l="1"/>
  <c r="S599" i="13" s="1"/>
  <c r="R599" i="13" s="1"/>
  <c r="P599" i="13" s="1"/>
  <c r="T598" i="13" l="1"/>
  <c r="U598" i="13" s="1"/>
  <c r="Q599" i="13" l="1"/>
  <c r="T599" i="13" s="1"/>
  <c r="U599" i="13" s="1"/>
  <c r="S600" i="13" l="1"/>
  <c r="R600" i="13" s="1"/>
  <c r="P600" i="13" s="1"/>
  <c r="Q600" i="13" l="1"/>
  <c r="T600" i="13" s="1"/>
  <c r="U600" i="13" s="1"/>
  <c r="S601" i="13" l="1"/>
  <c r="R601" i="13" s="1"/>
  <c r="P601" i="13" s="1"/>
  <c r="Q601" i="13" l="1"/>
  <c r="T601" i="13" s="1"/>
  <c r="U601" i="13" s="1"/>
  <c r="S602" i="13" l="1"/>
  <c r="R602" i="13" s="1"/>
  <c r="P602" i="13" s="1"/>
  <c r="Q602" i="13" l="1"/>
  <c r="T602" i="13" s="1"/>
  <c r="U602" i="13" s="1"/>
  <c r="S603" i="13" l="1"/>
  <c r="R603" i="13" s="1"/>
  <c r="P603" i="13" s="1"/>
  <c r="Q603" i="13" l="1"/>
  <c r="T603" i="13" s="1"/>
  <c r="U603" i="13" s="1"/>
  <c r="S604" i="13" l="1"/>
  <c r="R604" i="13" s="1"/>
  <c r="P604" i="13" s="1"/>
  <c r="Q604" i="13" l="1"/>
  <c r="T604" i="13" s="1"/>
  <c r="U604" i="13" s="1"/>
  <c r="S605" i="13" l="1"/>
  <c r="R605" i="13" s="1"/>
  <c r="P605" i="13" s="1"/>
  <c r="Q605" i="13" l="1"/>
  <c r="T605" i="13" s="1"/>
  <c r="U605" i="13" s="1"/>
  <c r="S606" i="13" l="1"/>
  <c r="R606" i="13" s="1"/>
  <c r="P606" i="13" s="1"/>
  <c r="Q606" i="13" l="1"/>
  <c r="T606" i="13" s="1"/>
  <c r="U606" i="13" s="1"/>
  <c r="S607" i="13" l="1"/>
  <c r="R607" i="13" s="1"/>
  <c r="P607" i="13" s="1"/>
  <c r="Q607" i="13" l="1"/>
  <c r="T607" i="13" s="1"/>
  <c r="U607" i="13" s="1"/>
  <c r="S608" i="13" l="1"/>
  <c r="R608" i="13" s="1"/>
  <c r="P608" i="13" s="1"/>
  <c r="Q608" i="13" l="1"/>
  <c r="T608" i="13" s="1"/>
  <c r="U608" i="13" s="1"/>
  <c r="S609" i="13" l="1"/>
  <c r="R609" i="13" l="1"/>
  <c r="P609" i="13" s="1"/>
  <c r="Q609" i="13" l="1"/>
  <c r="S610" i="13" l="1"/>
  <c r="T609" i="13"/>
  <c r="U609" i="13" s="1"/>
  <c r="R610" i="13" l="1"/>
  <c r="P610" i="13" s="1"/>
  <c r="Q610" i="13" l="1"/>
  <c r="S611" i="13" l="1"/>
  <c r="R611" i="13" s="1"/>
  <c r="P611" i="13" s="1"/>
  <c r="T610" i="13"/>
  <c r="U610" i="13" s="1"/>
  <c r="Q611" i="13" l="1"/>
  <c r="T611" i="13" s="1"/>
  <c r="U611" i="13" s="1"/>
  <c r="S612" i="13" l="1"/>
  <c r="R612" i="13" s="1"/>
  <c r="P612" i="13" s="1"/>
  <c r="Q612" i="13" l="1"/>
  <c r="T612" i="13" s="1"/>
  <c r="U612" i="13" s="1"/>
  <c r="S613" i="13" l="1"/>
  <c r="R613" i="13" s="1"/>
  <c r="P613" i="13" s="1"/>
  <c r="Q613" i="13" l="1"/>
  <c r="T613" i="13" s="1"/>
  <c r="U613" i="13" s="1"/>
  <c r="S614" i="13" l="1"/>
  <c r="R614" i="13" s="1"/>
  <c r="P614" i="13" s="1"/>
  <c r="Q614" i="13" l="1"/>
  <c r="T614" i="13" s="1"/>
  <c r="U614" i="13" s="1"/>
  <c r="S615" i="13" l="1"/>
  <c r="R615" i="13" s="1"/>
  <c r="P615" i="13" s="1"/>
  <c r="Q615" i="13" l="1"/>
  <c r="T615" i="13" s="1"/>
  <c r="U615" i="13" s="1"/>
  <c r="S616" i="13" l="1"/>
  <c r="R616" i="13" s="1"/>
  <c r="P616" i="13" s="1"/>
  <c r="Q616" i="13" l="1"/>
  <c r="T616" i="13" s="1"/>
  <c r="U616" i="13" s="1"/>
  <c r="S617" i="13" l="1"/>
  <c r="R617" i="13" s="1"/>
  <c r="P617" i="13" s="1"/>
  <c r="Q617" i="13" l="1"/>
  <c r="T617" i="13" s="1"/>
  <c r="U617" i="13" s="1"/>
  <c r="S618" i="13" l="1"/>
  <c r="R618" i="13" s="1"/>
  <c r="P618" i="13" s="1"/>
  <c r="Q618" i="13" l="1"/>
  <c r="T618" i="13" s="1"/>
  <c r="U618" i="13" s="1"/>
  <c r="S619" i="13" l="1"/>
  <c r="R619" i="13" s="1"/>
  <c r="P619" i="13" s="1"/>
  <c r="Q619" i="13" l="1"/>
  <c r="T619" i="13" s="1"/>
  <c r="U619" i="13" s="1"/>
  <c r="S620" i="13" l="1"/>
  <c r="R620" i="13" s="1"/>
  <c r="P620" i="13" s="1"/>
  <c r="Q620" i="13" l="1"/>
  <c r="T620" i="13" s="1"/>
  <c r="U620" i="13" s="1"/>
  <c r="S621" i="13" l="1"/>
  <c r="R621" i="13" s="1"/>
  <c r="P621" i="13" s="1"/>
  <c r="Q621" i="13" l="1"/>
  <c r="T621" i="13" s="1"/>
  <c r="U621" i="13" s="1"/>
  <c r="S622" i="13" l="1"/>
  <c r="R622" i="13" s="1"/>
  <c r="P622" i="13" s="1"/>
  <c r="Q622" i="13" l="1"/>
  <c r="T622" i="13" s="1"/>
  <c r="U622" i="13" s="1"/>
  <c r="S623" i="13" l="1"/>
  <c r="R623" i="13" s="1"/>
  <c r="P623" i="13" s="1"/>
  <c r="Q623" i="13" l="1"/>
  <c r="T623" i="13" s="1"/>
  <c r="U623" i="13" s="1"/>
  <c r="S624" i="13" l="1"/>
  <c r="R624" i="13" s="1"/>
  <c r="P624" i="13" s="1"/>
  <c r="Q624" i="13" l="1"/>
  <c r="T624" i="13" s="1"/>
  <c r="U624" i="13" s="1"/>
  <c r="S625" i="13" l="1"/>
  <c r="R625" i="13" s="1"/>
  <c r="P625" i="13" s="1"/>
  <c r="Q625" i="13" l="1"/>
  <c r="T625" i="13" s="1"/>
  <c r="U625" i="13" s="1"/>
  <c r="S626" i="13" l="1"/>
  <c r="R626" i="13" l="1"/>
  <c r="P626" i="13" s="1"/>
  <c r="Q626" i="13" l="1"/>
  <c r="S627" i="13" l="1"/>
  <c r="R627" i="13" s="1"/>
  <c r="P627" i="13" s="1"/>
  <c r="T626" i="13"/>
  <c r="U626" i="13" s="1"/>
  <c r="Q627" i="13" l="1"/>
  <c r="T627" i="13" s="1"/>
  <c r="U627" i="13" s="1"/>
  <c r="S628" i="13" l="1"/>
  <c r="R628" i="13" s="1"/>
  <c r="P628" i="13" s="1"/>
  <c r="Q628" i="13" l="1"/>
  <c r="T628" i="13" s="1"/>
  <c r="U628" i="13" s="1"/>
  <c r="S629" i="13" l="1"/>
  <c r="R629" i="13" s="1"/>
  <c r="P629" i="13" s="1"/>
  <c r="Q629" i="13" l="1"/>
  <c r="T629" i="13" s="1"/>
  <c r="U629" i="13" s="1"/>
  <c r="S630" i="13" l="1"/>
  <c r="R630" i="13" s="1"/>
  <c r="P630" i="13" s="1"/>
  <c r="Q630" i="13" l="1"/>
  <c r="T630" i="13" s="1"/>
  <c r="U630" i="13" s="1"/>
  <c r="S631" i="13" l="1"/>
  <c r="R631" i="13" s="1"/>
  <c r="P631" i="13" s="1"/>
  <c r="Q631" i="13" l="1"/>
  <c r="T631" i="13" s="1"/>
  <c r="U631" i="13" s="1"/>
  <c r="S632" i="13" l="1"/>
  <c r="R632" i="13" s="1"/>
  <c r="P632" i="13" s="1"/>
  <c r="Q632" i="13" l="1"/>
  <c r="T632" i="13" s="1"/>
  <c r="U632" i="13" s="1"/>
  <c r="S633" i="13" l="1"/>
  <c r="R633" i="13" s="1"/>
  <c r="P633" i="13" s="1"/>
  <c r="Q633" i="13" l="1"/>
  <c r="T633" i="13" s="1"/>
  <c r="U633" i="13" s="1"/>
  <c r="S634" i="13" l="1"/>
  <c r="R634" i="13" s="1"/>
  <c r="P634" i="13" s="1"/>
  <c r="Q634" i="13" l="1"/>
  <c r="T634" i="13" s="1"/>
  <c r="U634" i="13" s="1"/>
  <c r="S635" i="13" l="1"/>
  <c r="R635" i="13" s="1"/>
  <c r="P635" i="13" s="1"/>
  <c r="Q635" i="13" l="1"/>
  <c r="T635" i="13" s="1"/>
  <c r="U635" i="13" s="1"/>
  <c r="S636" i="13" l="1"/>
  <c r="R636" i="13" s="1"/>
  <c r="P636" i="13" s="1"/>
  <c r="Q636" i="13" l="1"/>
  <c r="T636" i="13" s="1"/>
  <c r="U636" i="13" s="1"/>
  <c r="S637" i="13" l="1"/>
  <c r="R637" i="13" s="1"/>
  <c r="P637" i="13" s="1"/>
  <c r="Q637" i="13" l="1"/>
  <c r="T637" i="13" s="1"/>
  <c r="U637" i="13" s="1"/>
  <c r="S638" i="13" l="1"/>
  <c r="R638" i="13" s="1"/>
  <c r="P638" i="13" s="1"/>
  <c r="Q638" i="13" l="1"/>
  <c r="T638" i="13" s="1"/>
  <c r="U638" i="13" s="1"/>
  <c r="S639" i="13" l="1"/>
  <c r="R639" i="13" s="1"/>
  <c r="P639" i="13" s="1"/>
  <c r="Q639" i="13" l="1"/>
  <c r="T639" i="13" s="1"/>
  <c r="U639" i="13" s="1"/>
  <c r="S640" i="13" l="1"/>
  <c r="R640" i="13" s="1"/>
  <c r="P640" i="13" s="1"/>
  <c r="Q640" i="13" l="1"/>
  <c r="T640" i="13" s="1"/>
  <c r="U640" i="13" s="1"/>
  <c r="S641" i="13" l="1"/>
  <c r="R641" i="13" l="1"/>
  <c r="P641" i="13" s="1"/>
  <c r="Q641" i="13" l="1"/>
  <c r="S642" i="13" l="1"/>
  <c r="R642" i="13" s="1"/>
  <c r="P642" i="13" s="1"/>
  <c r="T641" i="13"/>
  <c r="U641" i="13" s="1"/>
  <c r="Q642" i="13" l="1"/>
  <c r="T642" i="13" s="1"/>
  <c r="U642" i="13" s="1"/>
  <c r="S643" i="13" l="1"/>
  <c r="R643" i="13" s="1"/>
  <c r="P643" i="13" s="1"/>
  <c r="Q643" i="13" l="1"/>
  <c r="T643" i="13" s="1"/>
  <c r="U643" i="13" s="1"/>
  <c r="S644" i="13" l="1"/>
  <c r="R644" i="13" s="1"/>
  <c r="P644" i="13" s="1"/>
  <c r="Q644" i="13" l="1"/>
  <c r="T644" i="13" s="1"/>
  <c r="U644" i="13" s="1"/>
  <c r="S645" i="13" l="1"/>
  <c r="R645" i="13" s="1"/>
  <c r="P645" i="13" s="1"/>
  <c r="Q645" i="13" l="1"/>
  <c r="T645" i="13" s="1"/>
  <c r="U645" i="13" s="1"/>
  <c r="S646" i="13" l="1"/>
  <c r="R646" i="13" s="1"/>
  <c r="P646" i="13" s="1"/>
  <c r="Q646" i="13" l="1"/>
  <c r="T646" i="13" s="1"/>
  <c r="U646" i="13" s="1"/>
  <c r="S647" i="13" l="1"/>
  <c r="R647" i="13" s="1"/>
  <c r="P647" i="13" s="1"/>
  <c r="Q647" i="13" l="1"/>
  <c r="T647" i="13" s="1"/>
  <c r="U647" i="13" s="1"/>
  <c r="S648" i="13" l="1"/>
  <c r="R648" i="13" s="1"/>
  <c r="P648" i="13" s="1"/>
  <c r="Q648" i="13" l="1"/>
  <c r="T648" i="13" s="1"/>
  <c r="U648" i="13" s="1"/>
  <c r="S649" i="13" l="1"/>
  <c r="R649" i="13" l="1"/>
  <c r="P649" i="13" s="1"/>
  <c r="Q649" i="13" l="1"/>
  <c r="S650" i="13" l="1"/>
  <c r="R650" i="13" s="1"/>
  <c r="P650" i="13" s="1"/>
  <c r="T649" i="13"/>
  <c r="U649" i="13" s="1"/>
  <c r="Q650" i="13" l="1"/>
  <c r="T650" i="13" s="1"/>
  <c r="U650" i="13" s="1"/>
  <c r="S651" i="13" l="1"/>
  <c r="R651" i="13" s="1"/>
  <c r="P651" i="13" s="1"/>
  <c r="Q651" i="13" l="1"/>
  <c r="T651" i="13" s="1"/>
  <c r="U651" i="13" s="1"/>
  <c r="S652" i="13" l="1"/>
  <c r="R652" i="13" l="1"/>
  <c r="P652" i="13" s="1"/>
  <c r="Q652" i="13" l="1"/>
  <c r="S653" i="13" l="1"/>
  <c r="R653" i="13" s="1"/>
  <c r="P653" i="13" s="1"/>
  <c r="T652" i="13"/>
  <c r="U652" i="13" s="1"/>
  <c r="Q653" i="13" l="1"/>
  <c r="T653" i="13" s="1"/>
  <c r="U653" i="13" s="1"/>
  <c r="S654" i="13" l="1"/>
  <c r="R654" i="13" s="1"/>
  <c r="P654" i="13" s="1"/>
  <c r="Q654" i="13" l="1"/>
  <c r="T654" i="13" s="1"/>
  <c r="U654" i="13" s="1"/>
  <c r="S655" i="13" l="1"/>
  <c r="R655" i="13" s="1"/>
  <c r="P655" i="13" s="1"/>
  <c r="Q655" i="13" l="1"/>
  <c r="T655" i="13" s="1"/>
  <c r="U655" i="13" s="1"/>
  <c r="S656" i="13" l="1"/>
  <c r="R656" i="13" s="1"/>
  <c r="P656" i="13" s="1"/>
  <c r="Q656" i="13" l="1"/>
  <c r="T656" i="13" s="1"/>
  <c r="U656" i="13" s="1"/>
  <c r="S657" i="13" l="1"/>
  <c r="R657" i="13" s="1"/>
  <c r="P657" i="13" s="1"/>
  <c r="Q657" i="13" l="1"/>
  <c r="T657" i="13" s="1"/>
  <c r="U657" i="13" s="1"/>
  <c r="S658" i="13" l="1"/>
  <c r="R658" i="13" s="1"/>
  <c r="P658" i="13" s="1"/>
  <c r="Q658" i="13" l="1"/>
  <c r="T658" i="13" s="1"/>
  <c r="U658" i="13" s="1"/>
  <c r="S659" i="13" l="1"/>
  <c r="R659" i="13" s="1"/>
  <c r="P659" i="13" s="1"/>
  <c r="Q659" i="13" l="1"/>
  <c r="T659" i="13" s="1"/>
  <c r="U659" i="13" s="1"/>
  <c r="S660" i="13" l="1"/>
  <c r="R660" i="13" s="1"/>
  <c r="P660" i="13" s="1"/>
  <c r="Q660" i="13" l="1"/>
  <c r="T660" i="13" s="1"/>
  <c r="U660" i="13" s="1"/>
  <c r="S661" i="13" l="1"/>
  <c r="R661" i="13" s="1"/>
  <c r="P661" i="13" s="1"/>
  <c r="Q661" i="13" l="1"/>
  <c r="T661" i="13" s="1"/>
  <c r="U661" i="13" s="1"/>
  <c r="S662" i="13" l="1"/>
  <c r="R662" i="13" s="1"/>
  <c r="P662" i="13" s="1"/>
  <c r="Q662" i="13" l="1"/>
  <c r="T662" i="13" s="1"/>
  <c r="U662" i="13" s="1"/>
  <c r="S663" i="13" l="1"/>
  <c r="R663" i="13" s="1"/>
  <c r="P663" i="13" s="1"/>
  <c r="Q663" i="13" l="1"/>
  <c r="T663" i="13" s="1"/>
  <c r="U663" i="13" s="1"/>
  <c r="S664" i="13" l="1"/>
  <c r="R664" i="13" s="1"/>
  <c r="P664" i="13" s="1"/>
  <c r="Q664" i="13" l="1"/>
  <c r="T664" i="13" s="1"/>
  <c r="U664" i="13" s="1"/>
  <c r="S665" i="13" l="1"/>
  <c r="R665" i="13" l="1"/>
  <c r="P665" i="13" s="1"/>
  <c r="Q665" i="13" l="1"/>
  <c r="S666" i="13" l="1"/>
  <c r="R666" i="13" s="1"/>
  <c r="P666" i="13" s="1"/>
  <c r="T665" i="13"/>
  <c r="U665" i="13" s="1"/>
  <c r="Q666" i="13" l="1"/>
  <c r="T666" i="13" s="1"/>
  <c r="U666" i="13" s="1"/>
  <c r="S667" i="13" l="1"/>
  <c r="R667" i="13" s="1"/>
  <c r="P667" i="13" s="1"/>
  <c r="Q667" i="13" l="1"/>
  <c r="T667" i="13" s="1"/>
  <c r="U667" i="13" s="1"/>
  <c r="S668" i="13" l="1"/>
  <c r="R668" i="13" s="1"/>
  <c r="P668" i="13" s="1"/>
  <c r="Q668" i="13" l="1"/>
  <c r="T668" i="13" s="1"/>
  <c r="U668" i="13" s="1"/>
  <c r="S669" i="13" l="1"/>
  <c r="R669" i="13" s="1"/>
  <c r="P669" i="13" s="1"/>
  <c r="Q669" i="13" l="1"/>
  <c r="T669" i="13" s="1"/>
  <c r="U669" i="13" s="1"/>
  <c r="S670" i="13" l="1"/>
  <c r="R670" i="13" l="1"/>
  <c r="P670" i="13" s="1"/>
  <c r="Q670" i="13" l="1"/>
  <c r="S671" i="13" l="1"/>
  <c r="R671" i="13" s="1"/>
  <c r="P671" i="13" s="1"/>
  <c r="T670" i="13"/>
  <c r="U670" i="13" s="1"/>
  <c r="Q671" i="13" l="1"/>
  <c r="T671" i="13" s="1"/>
  <c r="U671" i="13" s="1"/>
  <c r="S672" i="13" l="1"/>
  <c r="R672" i="13" s="1"/>
  <c r="P672" i="13" s="1"/>
  <c r="Q672" i="13" l="1"/>
  <c r="T672" i="13" s="1"/>
  <c r="U672" i="13" s="1"/>
  <c r="S673" i="13" l="1"/>
  <c r="R673" i="13" s="1"/>
  <c r="P673" i="13" s="1"/>
  <c r="Q673" i="13" l="1"/>
  <c r="T673" i="13" s="1"/>
  <c r="U673" i="13" s="1"/>
  <c r="S674" i="13" l="1"/>
  <c r="R674" i="13" s="1"/>
  <c r="P674" i="13" s="1"/>
  <c r="Q674" i="13" l="1"/>
  <c r="S675" i="13" s="1"/>
  <c r="R675" i="13" s="1"/>
  <c r="P675" i="13" s="1"/>
  <c r="T674" i="13" l="1"/>
  <c r="U674" i="13" s="1"/>
  <c r="Q675" i="13" l="1"/>
  <c r="T675" i="13" s="1"/>
  <c r="U675" i="13" s="1"/>
  <c r="S676" i="13" l="1"/>
  <c r="R676" i="13" l="1"/>
  <c r="P676" i="13" s="1"/>
  <c r="Q676" i="13" l="1"/>
  <c r="S677" i="13" l="1"/>
  <c r="R677" i="13" s="1"/>
  <c r="P677" i="13" s="1"/>
  <c r="T676" i="13"/>
  <c r="U676" i="13" s="1"/>
  <c r="Q677" i="13" l="1"/>
  <c r="T677" i="13" s="1"/>
  <c r="U677" i="13" s="1"/>
  <c r="S678" i="13" l="1"/>
  <c r="R678" i="13" s="1"/>
  <c r="P678" i="13" s="1"/>
  <c r="Q678" i="13" l="1"/>
  <c r="T678" i="13" s="1"/>
  <c r="U678" i="13" s="1"/>
  <c r="S679" i="13" l="1"/>
  <c r="R679" i="13" s="1"/>
  <c r="P679" i="13" s="1"/>
  <c r="Q679" i="13" l="1"/>
  <c r="T679" i="13" s="1"/>
  <c r="U679" i="13" s="1"/>
  <c r="S680" i="13" l="1"/>
  <c r="R680" i="13" s="1"/>
  <c r="P680" i="13" s="1"/>
  <c r="Q680" i="13" l="1"/>
  <c r="T680" i="13" s="1"/>
  <c r="U680" i="13" s="1"/>
  <c r="S681" i="13" l="1"/>
  <c r="R681" i="13" s="1"/>
  <c r="P681" i="13" s="1"/>
  <c r="Q681" i="13" l="1"/>
  <c r="T681" i="13" s="1"/>
  <c r="U681" i="13" s="1"/>
  <c r="S682" i="13" l="1"/>
  <c r="R682" i="13" s="1"/>
  <c r="P682" i="13" s="1"/>
  <c r="Q682" i="13" l="1"/>
  <c r="T682" i="13" s="1"/>
  <c r="U682" i="13" s="1"/>
  <c r="S683" i="13" l="1"/>
  <c r="R683" i="13" s="1"/>
  <c r="P683" i="13" s="1"/>
  <c r="Q683" i="13" l="1"/>
  <c r="T683" i="13" s="1"/>
  <c r="U683" i="13" s="1"/>
  <c r="S684" i="13" l="1"/>
  <c r="R684" i="13" s="1"/>
  <c r="P684" i="13" s="1"/>
  <c r="Q684" i="13" l="1"/>
  <c r="T684" i="13" s="1"/>
  <c r="U684" i="13" s="1"/>
  <c r="S685" i="13" l="1"/>
  <c r="R685" i="13" s="1"/>
  <c r="P685" i="13" s="1"/>
  <c r="Q685" i="13" l="1"/>
  <c r="T685" i="13" s="1"/>
  <c r="U685" i="13" s="1"/>
  <c r="S686" i="13" l="1"/>
  <c r="R686" i="13" s="1"/>
  <c r="P686" i="13" s="1"/>
  <c r="Q686" i="13" l="1"/>
  <c r="T686" i="13" s="1"/>
  <c r="U686" i="13" s="1"/>
  <c r="S687" i="13" l="1"/>
  <c r="R687" i="13" s="1"/>
  <c r="P687" i="13" s="1"/>
  <c r="Q687" i="13" l="1"/>
  <c r="T687" i="13" s="1"/>
  <c r="U687" i="13" s="1"/>
  <c r="S688" i="13" l="1"/>
  <c r="R688" i="13" s="1"/>
  <c r="P688" i="13" s="1"/>
  <c r="Q688" i="13" l="1"/>
  <c r="T688" i="13" s="1"/>
  <c r="U688" i="13" s="1"/>
  <c r="S689" i="13" l="1"/>
  <c r="R689" i="13" s="1"/>
  <c r="P689" i="13" s="1"/>
  <c r="Q689" i="13" l="1"/>
  <c r="T689" i="13" s="1"/>
  <c r="U689" i="13" s="1"/>
  <c r="S690" i="13" l="1"/>
  <c r="R690" i="13" s="1"/>
  <c r="P690" i="13" s="1"/>
  <c r="Q690" i="13" l="1"/>
  <c r="T690" i="13" s="1"/>
  <c r="U690" i="13" l="1"/>
  <c r="S691" i="13"/>
  <c r="R691" i="13" s="1"/>
  <c r="P691" i="13" s="1"/>
  <c r="Q691" i="13" l="1"/>
  <c r="T691" i="13" s="1"/>
  <c r="U691" i="13" l="1"/>
  <c r="S692" i="13"/>
  <c r="R692" i="13" l="1"/>
  <c r="P692" i="13" s="1"/>
  <c r="Q692" i="13" l="1"/>
  <c r="S693" i="13" l="1"/>
  <c r="R693" i="13" s="1"/>
  <c r="P693" i="13" s="1"/>
  <c r="T692" i="13"/>
  <c r="U692" i="13" l="1"/>
  <c r="Q693" i="13" l="1"/>
  <c r="S694" i="13" s="1"/>
  <c r="R694" i="13" s="1"/>
  <c r="P694" i="13" s="1"/>
  <c r="T693" i="13" l="1"/>
  <c r="U693" i="13" s="1"/>
  <c r="Q694" i="13" l="1"/>
  <c r="T694" i="13" s="1"/>
  <c r="S695" i="13" l="1"/>
  <c r="R695" i="13" s="1"/>
  <c r="P695" i="13" s="1"/>
  <c r="U694" i="13"/>
  <c r="Q695" i="13" l="1"/>
  <c r="S696" i="13" l="1"/>
  <c r="T695" i="13"/>
  <c r="U695" i="13" s="1"/>
  <c r="R696" i="13" l="1"/>
  <c r="P696" i="13" s="1"/>
  <c r="Q696" i="13" l="1"/>
  <c r="S697" i="13" l="1"/>
  <c r="T696" i="13"/>
  <c r="U696" i="13" s="1"/>
  <c r="R697" i="13" l="1"/>
  <c r="P697" i="13" s="1"/>
  <c r="Q697" i="13" l="1"/>
  <c r="S698" i="13" l="1"/>
  <c r="T697" i="13"/>
  <c r="U697" i="13" s="1"/>
  <c r="R698" i="13" l="1"/>
  <c r="P698" i="13" s="1"/>
  <c r="Q698" i="13" l="1"/>
  <c r="S699" i="13" s="1"/>
  <c r="R699" i="13" l="1"/>
  <c r="P699" i="13" s="1"/>
  <c r="T698" i="13"/>
  <c r="U698" i="13" s="1"/>
  <c r="Q699" i="13" l="1"/>
  <c r="S700" i="13" s="1"/>
  <c r="R700" i="13" s="1"/>
  <c r="P700" i="13" s="1"/>
  <c r="T699" i="13" l="1"/>
  <c r="U699" i="13" s="1"/>
  <c r="Q700" i="13" l="1"/>
  <c r="S701" i="13" s="1"/>
  <c r="R701" i="13" l="1"/>
  <c r="P701" i="13" s="1"/>
  <c r="T700" i="13"/>
  <c r="U700" i="13" s="1"/>
  <c r="Q701" i="13" l="1"/>
  <c r="S702" i="13" s="1"/>
  <c r="R702" i="13" l="1"/>
  <c r="P702" i="13" s="1"/>
  <c r="T701" i="13"/>
  <c r="U701" i="13" s="1"/>
  <c r="Q702" i="13" l="1"/>
  <c r="S703" i="13" l="1"/>
  <c r="R703" i="13" s="1"/>
  <c r="P703" i="13" s="1"/>
  <c r="T702" i="13"/>
  <c r="U702" i="13" s="1"/>
  <c r="Q703" i="13" l="1"/>
  <c r="T703" i="13" s="1"/>
  <c r="U703" i="13" s="1"/>
  <c r="S704" i="13" l="1"/>
  <c r="R704" i="13" s="1"/>
  <c r="P704" i="13" s="1"/>
  <c r="Q704" i="13" l="1"/>
  <c r="T704" i="13" s="1"/>
  <c r="U704" i="13" s="1"/>
  <c r="S705" i="13" l="1"/>
  <c r="R705" i="13" s="1"/>
  <c r="P705" i="13" s="1"/>
  <c r="Q705" i="13" l="1"/>
  <c r="T705" i="13" s="1"/>
  <c r="U705" i="13" s="1"/>
  <c r="S706" i="13" l="1"/>
  <c r="R706" i="13" s="1"/>
  <c r="P706" i="13" s="1"/>
  <c r="Q706" i="13" l="1"/>
  <c r="T706" i="13" s="1"/>
  <c r="U706" i="13" s="1"/>
  <c r="S707" i="13" l="1"/>
  <c r="R707" i="13" s="1"/>
  <c r="P707" i="13" s="1"/>
  <c r="Q707" i="13" l="1"/>
  <c r="T707" i="13" s="1"/>
  <c r="U707" i="13" s="1"/>
  <c r="S708" i="13" l="1"/>
  <c r="R708" i="13" s="1"/>
  <c r="P708" i="13" s="1"/>
  <c r="Q708" i="13" l="1"/>
  <c r="T708" i="13" s="1"/>
  <c r="U708" i="13" s="1"/>
  <c r="S709" i="13" l="1"/>
  <c r="R709" i="13" l="1"/>
  <c r="P709" i="13" s="1"/>
  <c r="Q709" i="13" l="1"/>
  <c r="S710" i="13" l="1"/>
  <c r="R710" i="13" s="1"/>
  <c r="P710" i="13" s="1"/>
  <c r="T709" i="13"/>
  <c r="U709" i="13" s="1"/>
  <c r="Q710" i="13" l="1"/>
  <c r="T710" i="13" s="1"/>
  <c r="U710" i="13" s="1"/>
  <c r="S711" i="13" l="1"/>
  <c r="R711" i="13" s="1"/>
  <c r="P711" i="13" s="1"/>
  <c r="Q711" i="13" l="1"/>
  <c r="T711" i="13" s="1"/>
  <c r="U711" i="13" s="1"/>
  <c r="S712" i="13" l="1"/>
  <c r="R712" i="13" l="1"/>
  <c r="P712" i="13" s="1"/>
  <c r="Q712" i="13" l="1"/>
  <c r="S713" i="13" l="1"/>
  <c r="R713" i="13" s="1"/>
  <c r="P713" i="13" s="1"/>
  <c r="T712" i="13"/>
  <c r="U712" i="13" s="1"/>
  <c r="Q713" i="13" l="1"/>
  <c r="T713" i="13" s="1"/>
  <c r="U713" i="13" s="1"/>
  <c r="S714" i="13" l="1"/>
  <c r="R714" i="13" s="1"/>
  <c r="P714" i="13" s="1"/>
  <c r="Q714" i="13" l="1"/>
  <c r="T714" i="13" s="1"/>
  <c r="U714" i="13" s="1"/>
  <c r="S715" i="13" l="1"/>
  <c r="R715" i="13" s="1"/>
  <c r="P715" i="13" s="1"/>
  <c r="Q715" i="13" l="1"/>
  <c r="T715" i="13" s="1"/>
  <c r="U715" i="13" s="1"/>
  <c r="S716" i="13" l="1"/>
  <c r="R716" i="13" s="1"/>
  <c r="P716" i="13" s="1"/>
  <c r="Q716" i="13" l="1"/>
  <c r="T716" i="13" s="1"/>
  <c r="U716" i="13" s="1"/>
  <c r="S717" i="13" l="1"/>
  <c r="R717" i="13" l="1"/>
  <c r="P717" i="13" s="1"/>
  <c r="Q717" i="13" l="1"/>
  <c r="S718" i="13" l="1"/>
  <c r="R718" i="13" s="1"/>
  <c r="P718" i="13" s="1"/>
  <c r="T717" i="13"/>
  <c r="U717" i="13" s="1"/>
  <c r="Q718" i="13" l="1"/>
  <c r="T718" i="13" s="1"/>
  <c r="U718" i="13" s="1"/>
  <c r="S719" i="13" l="1"/>
  <c r="R719" i="13" l="1"/>
  <c r="P719" i="13" s="1"/>
  <c r="Q719" i="13" l="1"/>
  <c r="S720" i="13" l="1"/>
  <c r="T719" i="13"/>
  <c r="U719" i="13" s="1"/>
  <c r="R720" i="13" l="1"/>
  <c r="P720" i="13" s="1"/>
  <c r="Q720" i="13" l="1"/>
  <c r="S721" i="13" l="1"/>
  <c r="T720" i="13"/>
  <c r="U720" i="13" s="1"/>
  <c r="R721" i="13" l="1"/>
  <c r="P721" i="13" s="1"/>
  <c r="Q721" i="13" l="1"/>
  <c r="S722" i="13" l="1"/>
  <c r="R722" i="13" s="1"/>
  <c r="P722" i="13" s="1"/>
  <c r="T721" i="13"/>
  <c r="U721" i="13" s="1"/>
  <c r="Q722" i="13" l="1"/>
  <c r="T722" i="13" s="1"/>
  <c r="U722" i="13" s="1"/>
  <c r="S723" i="13" l="1"/>
  <c r="R723" i="13" l="1"/>
  <c r="P723" i="13" s="1"/>
  <c r="Q723" i="13" l="1"/>
  <c r="S724" i="13" s="1"/>
  <c r="R724" i="13" s="1"/>
  <c r="P724" i="13" s="1"/>
  <c r="T723" i="13" l="1"/>
  <c r="U723" i="13" s="1"/>
  <c r="Q724" i="13" l="1"/>
  <c r="T724" i="13" s="1"/>
  <c r="U724" i="13" s="1"/>
  <c r="S725" i="13" l="1"/>
  <c r="R725" i="13" l="1"/>
  <c r="P725" i="13" s="1"/>
  <c r="Q725" i="13" l="1"/>
  <c r="S726" i="13" l="1"/>
  <c r="T725" i="13"/>
  <c r="U725" i="13" s="1"/>
  <c r="R726" i="13" l="1"/>
  <c r="P726" i="13" s="1"/>
  <c r="Q726" i="13" l="1"/>
  <c r="S727" i="13" l="1"/>
  <c r="T726" i="13"/>
  <c r="U726" i="13" s="1"/>
  <c r="R727" i="13" l="1"/>
  <c r="P727" i="13" s="1"/>
  <c r="Q727" i="13" l="1"/>
  <c r="S728" i="13" l="1"/>
  <c r="T727" i="13"/>
  <c r="U727" i="13" s="1"/>
  <c r="R728" i="13" l="1"/>
  <c r="P728" i="13" s="1"/>
  <c r="Q728" i="13" l="1"/>
  <c r="S729" i="13" l="1"/>
  <c r="R729" i="13" s="1"/>
  <c r="P729" i="13" s="1"/>
  <c r="T728" i="13"/>
  <c r="U728" i="13" s="1"/>
  <c r="Q729" i="13" l="1"/>
  <c r="S730" i="13" s="1"/>
  <c r="R730" i="13" l="1"/>
  <c r="P730" i="13" s="1"/>
  <c r="T729" i="13"/>
  <c r="U729" i="13" s="1"/>
  <c r="Q730" i="13" l="1"/>
  <c r="S731" i="13" l="1"/>
  <c r="T730" i="13"/>
  <c r="U730" i="13" s="1"/>
  <c r="R731" i="13" l="1"/>
  <c r="P731" i="13" s="1"/>
  <c r="Q731" i="13" l="1"/>
  <c r="S732" i="13" l="1"/>
  <c r="R732" i="13" s="1"/>
  <c r="P732" i="13" s="1"/>
  <c r="T731" i="13"/>
  <c r="U731" i="13" s="1"/>
  <c r="Q732" i="13" l="1"/>
  <c r="T732" i="13" s="1"/>
  <c r="U732" i="13" s="1"/>
  <c r="S733" i="13" l="1"/>
  <c r="R733" i="13" s="1"/>
  <c r="P733" i="13" s="1"/>
  <c r="Q733" i="13" l="1"/>
  <c r="T733" i="13" s="1"/>
  <c r="U733" i="13" s="1"/>
  <c r="S734" i="13" l="1"/>
  <c r="R734" i="13" l="1"/>
  <c r="P734" i="13" s="1"/>
  <c r="Q734" i="13" l="1"/>
  <c r="S735" i="13" l="1"/>
  <c r="R735" i="13" s="1"/>
  <c r="P735" i="13" s="1"/>
  <c r="T734" i="13"/>
  <c r="U734" i="13" s="1"/>
  <c r="Q735" i="13" l="1"/>
  <c r="T735" i="13" s="1"/>
  <c r="U735" i="13" s="1"/>
  <c r="S736" i="13" l="1"/>
  <c r="R736" i="13" l="1"/>
  <c r="P736" i="13" s="1"/>
  <c r="Q736" i="13" l="1"/>
  <c r="S737" i="13" s="1"/>
  <c r="R737" i="13" l="1"/>
  <c r="P737" i="13" s="1"/>
  <c r="T736" i="13"/>
  <c r="U736" i="13" s="1"/>
  <c r="Q737" i="13" l="1"/>
  <c r="S738" i="13" l="1"/>
  <c r="R738" i="13" s="1"/>
  <c r="P738" i="13" s="1"/>
  <c r="T737" i="13"/>
  <c r="U737" i="13" s="1"/>
  <c r="Q738" i="13" l="1"/>
  <c r="T738" i="13" s="1"/>
  <c r="U738" i="13" s="1"/>
  <c r="S739" i="13" l="1"/>
  <c r="R739" i="13" s="1"/>
  <c r="P739" i="13" s="1"/>
  <c r="Q739" i="13" l="1"/>
  <c r="T739" i="13" s="1"/>
  <c r="U739" i="13" s="1"/>
  <c r="S740" i="13" l="1"/>
  <c r="R740" i="13" l="1"/>
  <c r="P740" i="13" s="1"/>
  <c r="Q740" i="13" l="1"/>
  <c r="S741" i="13" l="1"/>
  <c r="T740" i="13"/>
  <c r="U740" i="13" s="1"/>
  <c r="R741" i="13" l="1"/>
  <c r="P741" i="13" s="1"/>
  <c r="Q741" i="13" l="1"/>
  <c r="S742" i="13" l="1"/>
  <c r="R742" i="13" s="1"/>
  <c r="P742" i="13" s="1"/>
  <c r="T741" i="13"/>
  <c r="U741" i="13" s="1"/>
  <c r="Q742" i="13" l="1"/>
  <c r="T742" i="13" s="1"/>
  <c r="U742" i="13" s="1"/>
  <c r="S743" i="13" l="1"/>
  <c r="R743" i="13" s="1"/>
  <c r="P743" i="13" s="1"/>
  <c r="Q743" i="13" l="1"/>
  <c r="T743" i="13" s="1"/>
  <c r="U743" i="13" s="1"/>
  <c r="S744" i="13" l="1"/>
  <c r="R744" i="13" s="1"/>
  <c r="P744" i="13" s="1"/>
  <c r="Q744" i="13" l="1"/>
  <c r="T744" i="13" s="1"/>
  <c r="U744" i="13" s="1"/>
  <c r="S745" i="13" l="1"/>
  <c r="R745" i="13" s="1"/>
  <c r="P745" i="13" s="1"/>
  <c r="Q745" i="13" l="1"/>
  <c r="T745" i="13" s="1"/>
  <c r="U745" i="13" s="1"/>
  <c r="S746" i="13" l="1"/>
  <c r="R746" i="13" s="1"/>
  <c r="P746" i="13" s="1"/>
  <c r="Q746" i="13" l="1"/>
  <c r="T746" i="13" s="1"/>
  <c r="U746" i="13" s="1"/>
  <c r="S747" i="13" l="1"/>
  <c r="R747" i="13" s="1"/>
  <c r="P747" i="13" s="1"/>
  <c r="Q747" i="13" l="1"/>
  <c r="S748" i="13" l="1"/>
  <c r="R748" i="13" s="1"/>
  <c r="P748" i="13" s="1"/>
  <c r="T747" i="13"/>
  <c r="U747" i="13" s="1"/>
  <c r="Q748" i="13" l="1"/>
  <c r="T748" i="13" s="1"/>
  <c r="U748" i="13" s="1"/>
  <c r="S749" i="13" l="1"/>
  <c r="R749" i="13" s="1"/>
  <c r="P749" i="13" s="1"/>
  <c r="Q749" i="13" l="1"/>
  <c r="T749" i="13" s="1"/>
  <c r="U749" i="13" s="1"/>
  <c r="S750" i="13" l="1"/>
  <c r="R750" i="13" s="1"/>
  <c r="P750" i="13" s="1"/>
  <c r="Q750" i="13" l="1"/>
  <c r="T750" i="13" s="1"/>
  <c r="U750" i="13" s="1"/>
  <c r="S751" i="13" l="1"/>
  <c r="R751" i="13" s="1"/>
  <c r="P751" i="13" s="1"/>
  <c r="Q751" i="13" l="1"/>
  <c r="T751" i="13" s="1"/>
  <c r="U751" i="13" s="1"/>
  <c r="S752" i="13" l="1"/>
  <c r="R752" i="13" l="1"/>
  <c r="P752" i="13" s="1"/>
  <c r="Q752" i="13" l="1"/>
  <c r="S753" i="13" l="1"/>
  <c r="R753" i="13" s="1"/>
  <c r="P753" i="13" s="1"/>
  <c r="T752" i="13"/>
  <c r="U752" i="13" s="1"/>
  <c r="Q753" i="13" l="1"/>
  <c r="T753" i="13" s="1"/>
  <c r="U753" i="13" s="1"/>
  <c r="S754" i="13" l="1"/>
  <c r="R754" i="13" l="1"/>
  <c r="P754" i="13" s="1"/>
  <c r="Q754" i="13" l="1"/>
  <c r="S755" i="13" s="1"/>
  <c r="R755" i="13" s="1"/>
  <c r="P755" i="13" s="1"/>
  <c r="T754" i="13" l="1"/>
  <c r="U754" i="13" s="1"/>
  <c r="Q755" i="13" l="1"/>
  <c r="T755" i="13" s="1"/>
  <c r="U755" i="13" s="1"/>
  <c r="S756" i="13" l="1"/>
  <c r="R756" i="13" s="1"/>
  <c r="P756" i="13" s="1"/>
  <c r="Q756" i="13" l="1"/>
  <c r="T756" i="13" s="1"/>
  <c r="U756" i="13" s="1"/>
  <c r="S757" i="13" l="1"/>
  <c r="R757" i="13" s="1"/>
  <c r="P757" i="13" s="1"/>
  <c r="Q757" i="13" l="1"/>
  <c r="T757" i="13" s="1"/>
  <c r="U757" i="13" s="1"/>
  <c r="S758" i="13" l="1"/>
  <c r="R758" i="13" s="1"/>
  <c r="P758" i="13" s="1"/>
  <c r="Q758" i="13" l="1"/>
  <c r="T758" i="13" s="1"/>
  <c r="U758" i="13" s="1"/>
  <c r="S759" i="13" l="1"/>
  <c r="R759" i="13" s="1"/>
  <c r="P759" i="13" s="1"/>
  <c r="Q759" i="13" l="1"/>
  <c r="T759" i="13" s="1"/>
  <c r="U759" i="13" s="1"/>
  <c r="S760" i="13" l="1"/>
  <c r="R760" i="13" s="1"/>
  <c r="P760" i="13" s="1"/>
  <c r="Q760" i="13" l="1"/>
  <c r="T760" i="13" s="1"/>
  <c r="U760" i="13" s="1"/>
  <c r="S761" i="13" l="1"/>
  <c r="R761" i="13" s="1"/>
  <c r="P761" i="13" s="1"/>
  <c r="Q761" i="13" l="1"/>
  <c r="T761" i="13" s="1"/>
  <c r="U761" i="13" s="1"/>
  <c r="S762" i="13" l="1"/>
  <c r="R762" i="13" s="1"/>
  <c r="P762" i="13" s="1"/>
  <c r="Q762" i="13" l="1"/>
  <c r="T762" i="13" s="1"/>
  <c r="U762" i="13" s="1"/>
  <c r="S763" i="13" l="1"/>
  <c r="R763" i="13" s="1"/>
  <c r="P763" i="13" s="1"/>
  <c r="Q763" i="13" l="1"/>
  <c r="T763" i="13" s="1"/>
  <c r="U763" i="13" s="1"/>
  <c r="S764" i="13" l="1"/>
  <c r="R764" i="13" s="1"/>
  <c r="P764" i="13" s="1"/>
  <c r="Q764" i="13" l="1"/>
  <c r="T764" i="13" s="1"/>
  <c r="U764" i="13" s="1"/>
  <c r="S765" i="13" l="1"/>
  <c r="R765" i="13" s="1"/>
  <c r="P765" i="13" s="1"/>
  <c r="Q765" i="13" l="1"/>
  <c r="T765" i="13" s="1"/>
  <c r="U765" i="13" s="1"/>
  <c r="S766" i="13" l="1"/>
  <c r="R766" i="13" s="1"/>
  <c r="P766" i="13" s="1"/>
  <c r="Q766" i="13" l="1"/>
  <c r="T766" i="13" s="1"/>
  <c r="U766" i="13" s="1"/>
  <c r="S767" i="13" l="1"/>
  <c r="R767" i="13" s="1"/>
  <c r="P767" i="13" s="1"/>
  <c r="Q767" i="13" l="1"/>
  <c r="T767" i="13" s="1"/>
  <c r="U767" i="13" s="1"/>
  <c r="S768" i="13" l="1"/>
  <c r="R768" i="13" s="1"/>
  <c r="P768" i="13" s="1"/>
  <c r="Q768" i="13" l="1"/>
  <c r="T768" i="13" s="1"/>
  <c r="U768" i="13" s="1"/>
  <c r="S769" i="13" l="1"/>
  <c r="R769" i="13" s="1"/>
  <c r="P769" i="13" s="1"/>
  <c r="Q769" i="13" l="1"/>
  <c r="T769" i="13" s="1"/>
  <c r="U769" i="13" s="1"/>
  <c r="S770" i="13" l="1"/>
  <c r="R770" i="13" l="1"/>
  <c r="P770" i="13" s="1"/>
  <c r="Q770" i="13" l="1"/>
  <c r="S771" i="13" s="1"/>
  <c r="R771" i="13" s="1"/>
  <c r="P771" i="13" s="1"/>
  <c r="T770" i="13" l="1"/>
  <c r="U770" i="13" s="1"/>
  <c r="Q771" i="13" l="1"/>
  <c r="T771" i="13" s="1"/>
  <c r="U771" i="13" s="1"/>
  <c r="S772" i="13" l="1"/>
  <c r="R772" i="13" s="1"/>
  <c r="P772" i="13" s="1"/>
  <c r="Q772" i="13" l="1"/>
  <c r="T772" i="13" s="1"/>
  <c r="U772" i="13" s="1"/>
  <c r="S773" i="13" l="1"/>
  <c r="R773" i="13" s="1"/>
  <c r="P773" i="13" s="1"/>
  <c r="Q773" i="13" l="1"/>
  <c r="T773" i="13" s="1"/>
  <c r="U773" i="13" s="1"/>
  <c r="S774" i="13" l="1"/>
  <c r="R774" i="13" s="1"/>
  <c r="P774" i="13" s="1"/>
  <c r="Q774" i="13" l="1"/>
  <c r="S775" i="13" s="1"/>
  <c r="R775" i="13" s="1"/>
  <c r="P775" i="13" s="1"/>
  <c r="T774" i="13" l="1"/>
  <c r="U774" i="13" s="1"/>
  <c r="Q775" i="13" l="1"/>
  <c r="T775" i="13" s="1"/>
  <c r="U775" i="13" s="1"/>
  <c r="S776" i="13" l="1"/>
  <c r="R776" i="13" s="1"/>
  <c r="P776" i="13" s="1"/>
  <c r="Q776" i="13" l="1"/>
  <c r="T776" i="13" s="1"/>
  <c r="U776" i="13" s="1"/>
  <c r="S777" i="13" l="1"/>
  <c r="R777" i="13" s="1"/>
  <c r="P777" i="13" s="1"/>
  <c r="Q777" i="13" l="1"/>
  <c r="T777" i="13" s="1"/>
  <c r="U777" i="13" s="1"/>
  <c r="S778" i="13" l="1"/>
  <c r="R778" i="13" l="1"/>
  <c r="P778" i="13" s="1"/>
  <c r="Q778" i="13" l="1"/>
  <c r="S779" i="13" l="1"/>
  <c r="R779" i="13" s="1"/>
  <c r="P779" i="13" s="1"/>
  <c r="T778" i="13"/>
  <c r="U778" i="13" s="1"/>
  <c r="Q779" i="13" l="1"/>
  <c r="T779" i="13" s="1"/>
  <c r="U779" i="13" s="1"/>
  <c r="S780" i="13" l="1"/>
  <c r="R780" i="13" s="1"/>
  <c r="P780" i="13" s="1"/>
  <c r="Q780" i="13" l="1"/>
  <c r="T780" i="13" s="1"/>
  <c r="U780" i="13" s="1"/>
  <c r="S781" i="13" l="1"/>
  <c r="R781" i="13" s="1"/>
  <c r="P781" i="13" s="1"/>
  <c r="Q781" i="13" l="1"/>
  <c r="T781" i="13" s="1"/>
  <c r="U781" i="13" s="1"/>
  <c r="S782" i="13" l="1"/>
  <c r="R782" i="13" s="1"/>
  <c r="P782" i="13" s="1"/>
  <c r="Q782" i="13" l="1"/>
  <c r="T782" i="13" s="1"/>
  <c r="U782" i="13" s="1"/>
  <c r="S783" i="13" l="1"/>
  <c r="R783" i="13" s="1"/>
  <c r="P783" i="13" s="1"/>
  <c r="Q783" i="13" l="1"/>
  <c r="S784" i="13" s="1"/>
  <c r="R784" i="13" l="1"/>
  <c r="P784" i="13" s="1"/>
  <c r="T783" i="13"/>
  <c r="U783" i="13" s="1"/>
  <c r="Q784" i="13" l="1"/>
  <c r="S785" i="13" l="1"/>
  <c r="R785" i="13" s="1"/>
  <c r="P785" i="13" s="1"/>
  <c r="T784" i="13"/>
  <c r="U784" i="13" s="1"/>
  <c r="Q785" i="13" l="1"/>
  <c r="T785" i="13" s="1"/>
  <c r="U785" i="13" s="1"/>
  <c r="S786" i="13" l="1"/>
  <c r="R786" i="13" s="1"/>
  <c r="P786" i="13" s="1"/>
  <c r="Q786" i="13" l="1"/>
  <c r="T786" i="13" s="1"/>
  <c r="U786" i="13" s="1"/>
  <c r="S787" i="13" l="1"/>
  <c r="R787" i="13" s="1"/>
  <c r="P787" i="13" s="1"/>
  <c r="Q787" i="13" l="1"/>
  <c r="T787" i="13" s="1"/>
  <c r="U787" i="13" l="1"/>
  <c r="Q428" i="13" l="1"/>
  <c r="V414" i="13" s="1"/>
  <c r="J45" i="53" s="1"/>
  <c r="X435" i="13" l="1"/>
  <c r="Y435" i="13" s="1"/>
  <c r="AB435" i="13" l="1"/>
  <c r="AA436" i="13"/>
  <c r="Z436" i="13" s="1"/>
  <c r="AC435" i="13"/>
  <c r="W436" i="13" l="1"/>
  <c r="AF435" i="13"/>
  <c r="X436" i="13"/>
  <c r="Y436" i="13" l="1"/>
  <c r="AB436" i="13"/>
  <c r="AJ435" i="13"/>
  <c r="AA437" i="13" l="1"/>
  <c r="Z437" i="13" s="1"/>
  <c r="AC436" i="13"/>
  <c r="X428" i="13" s="1"/>
  <c r="V415" i="13" s="1"/>
  <c r="J46" i="53" s="1"/>
  <c r="AK435" i="13"/>
  <c r="AI436" i="13"/>
  <c r="AH436" i="13" s="1"/>
  <c r="AE436" i="13" l="1"/>
  <c r="AG436" i="13" s="1"/>
  <c r="W437" i="13"/>
  <c r="X437" i="13" s="1"/>
  <c r="AF436" i="13"/>
  <c r="Y437" i="13" l="1"/>
  <c r="AJ436" i="13"/>
  <c r="AB437" i="13"/>
  <c r="AI437" i="13" l="1"/>
  <c r="AH437" i="13" s="1"/>
  <c r="AK436" i="13"/>
  <c r="AA438" i="13"/>
  <c r="Z438" i="13" s="1"/>
  <c r="AC437" i="13"/>
  <c r="AE437" i="13" l="1"/>
  <c r="AG437" i="13" s="1"/>
  <c r="W438" i="13"/>
  <c r="X438" i="13"/>
  <c r="AF437" i="13"/>
  <c r="Y438" i="13" l="1"/>
  <c r="AJ437" i="13"/>
  <c r="AB438" i="13"/>
  <c r="AI438" i="13" l="1"/>
  <c r="AH438" i="13" s="1"/>
  <c r="AK437" i="13"/>
  <c r="AA439" i="13"/>
  <c r="Z439" i="13" s="1"/>
  <c r="AC438" i="13"/>
  <c r="AE438" i="13" l="1"/>
  <c r="W439" i="13"/>
  <c r="X439" i="13"/>
  <c r="Y439" i="13" l="1"/>
  <c r="AF438" i="13"/>
  <c r="AG438" i="13" s="1"/>
  <c r="AJ438" i="13" s="1"/>
  <c r="AB439" i="13"/>
  <c r="AI439" i="13" l="1"/>
  <c r="AH439" i="13" s="1"/>
  <c r="AK438" i="13"/>
  <c r="AA440" i="13"/>
  <c r="Z440" i="13" s="1"/>
  <c r="AC439" i="13"/>
  <c r="AE439" i="13" l="1"/>
  <c r="W440" i="13"/>
  <c r="X440" i="13"/>
  <c r="Y440" i="13" l="1"/>
  <c r="AF439" i="13"/>
  <c r="AG439" i="13" s="1"/>
  <c r="AJ439" i="13" s="1"/>
  <c r="AB440" i="13"/>
  <c r="AA441" i="13"/>
  <c r="Z441" i="13" s="1"/>
  <c r="AC440" i="13"/>
  <c r="AI440" i="13" l="1"/>
  <c r="AH440" i="13" s="1"/>
  <c r="AK439" i="13"/>
  <c r="W441" i="13"/>
  <c r="X441" i="13"/>
  <c r="Y441" i="13" l="1"/>
  <c r="AE440" i="13"/>
  <c r="AB441" i="13"/>
  <c r="AF440" i="13" l="1"/>
  <c r="AA442" i="13"/>
  <c r="Z442" i="13" s="1"/>
  <c r="AC441" i="13"/>
  <c r="AG440" i="13" l="1"/>
  <c r="AJ440" i="13" s="1"/>
  <c r="W442" i="13"/>
  <c r="AI441" i="13" l="1"/>
  <c r="AH441" i="13" s="1"/>
  <c r="AK440" i="13"/>
  <c r="X442" i="13"/>
  <c r="AE441" i="13"/>
  <c r="Y442" i="13" l="1"/>
  <c r="AB442" i="13" s="1"/>
  <c r="AF441" i="13"/>
  <c r="AG441" i="13" s="1"/>
  <c r="AJ441" i="13" s="1"/>
  <c r="AC442" i="13" l="1"/>
  <c r="AA443" i="13"/>
  <c r="Z443" i="13" s="1"/>
  <c r="AI442" i="13"/>
  <c r="AH442" i="13" s="1"/>
  <c r="AK441" i="13"/>
  <c r="W443" i="13"/>
  <c r="X443" i="13" s="1"/>
  <c r="Y443" i="13" l="1"/>
  <c r="AE442" i="13"/>
  <c r="AB443" i="13"/>
  <c r="AF442" i="13" l="1"/>
  <c r="AA444" i="13"/>
  <c r="Z444" i="13" s="1"/>
  <c r="AC443" i="13"/>
  <c r="AG442" i="13" l="1"/>
  <c r="AJ442" i="13" s="1"/>
  <c r="W444" i="13"/>
  <c r="X444" i="13"/>
  <c r="AI443" i="13" l="1"/>
  <c r="AH443" i="13" s="1"/>
  <c r="AK442" i="13"/>
  <c r="Y444" i="13"/>
  <c r="AE443" i="13"/>
  <c r="AB444" i="13"/>
  <c r="AF443" i="13" l="1"/>
  <c r="AG443" i="13" s="1"/>
  <c r="AJ443" i="13" s="1"/>
  <c r="AA445" i="13"/>
  <c r="Z445" i="13" s="1"/>
  <c r="AC444" i="13"/>
  <c r="AI444" i="13" l="1"/>
  <c r="AH444" i="13" s="1"/>
  <c r="AK443" i="13"/>
  <c r="W445" i="13"/>
  <c r="X445" i="13"/>
  <c r="Y445" i="13" l="1"/>
  <c r="AE444" i="13"/>
  <c r="AB445" i="13"/>
  <c r="AA446" i="13"/>
  <c r="Z446" i="13" s="1"/>
  <c r="AC445" i="13"/>
  <c r="AF444" i="13" l="1"/>
  <c r="AG444" i="13" s="1"/>
  <c r="AJ444" i="13" s="1"/>
  <c r="W446" i="13"/>
  <c r="X446" i="13"/>
  <c r="Y446" i="13" l="1"/>
  <c r="AK444" i="13"/>
  <c r="AI445" i="13"/>
  <c r="AH445" i="13" s="1"/>
  <c r="AB446" i="13"/>
  <c r="AE445" i="13" l="1"/>
  <c r="AA447" i="13"/>
  <c r="Z447" i="13" s="1"/>
  <c r="AC446" i="13"/>
  <c r="AF445" i="13" l="1"/>
  <c r="AG445" i="13" s="1"/>
  <c r="AJ445" i="13" s="1"/>
  <c r="W447" i="13"/>
  <c r="X447" i="13"/>
  <c r="Y447" i="13" l="1"/>
  <c r="AI446" i="13"/>
  <c r="AH446" i="13" s="1"/>
  <c r="AK445" i="13"/>
  <c r="AB447" i="13"/>
  <c r="AA448" i="13"/>
  <c r="Z448" i="13" s="1"/>
  <c r="AC447" i="13"/>
  <c r="AE446" i="13" l="1"/>
  <c r="W448" i="13"/>
  <c r="X448" i="13"/>
  <c r="Y448" i="13" l="1"/>
  <c r="AF446" i="13"/>
  <c r="AG446" i="13" s="1"/>
  <c r="AJ446" i="13" s="1"/>
  <c r="AB448" i="13"/>
  <c r="AA449" i="13"/>
  <c r="Z449" i="13" s="1"/>
  <c r="AC448" i="13"/>
  <c r="AI447" i="13" l="1"/>
  <c r="AH447" i="13" s="1"/>
  <c r="AK446" i="13"/>
  <c r="W449" i="13"/>
  <c r="X449" i="13" l="1"/>
  <c r="Y449" i="13" s="1"/>
  <c r="AE447" i="13"/>
  <c r="AG447" i="13" s="1"/>
  <c r="AF447" i="13"/>
  <c r="AB449" i="13" l="1"/>
  <c r="AJ447" i="13"/>
  <c r="AA450" i="13" l="1"/>
  <c r="Z450" i="13" s="1"/>
  <c r="AC449" i="13"/>
  <c r="AK447" i="13"/>
  <c r="AI448" i="13"/>
  <c r="AH448" i="13" s="1"/>
  <c r="W450" i="13"/>
  <c r="X450" i="13" l="1"/>
  <c r="Y450" i="13" s="1"/>
  <c r="AE448" i="13"/>
  <c r="AB450" i="13" l="1"/>
  <c r="AF448" i="13"/>
  <c r="AG448" i="13" s="1"/>
  <c r="AJ448" i="13" s="1"/>
  <c r="AA451" i="13" l="1"/>
  <c r="Z451" i="13" s="1"/>
  <c r="AC450" i="13"/>
  <c r="AI449" i="13"/>
  <c r="AH449" i="13" s="1"/>
  <c r="AK448" i="13"/>
  <c r="W451" i="13"/>
  <c r="X451" i="13" l="1"/>
  <c r="Y451" i="13" s="1"/>
  <c r="AE449" i="13"/>
  <c r="AB451" i="13" l="1"/>
  <c r="AF449" i="13"/>
  <c r="AG449" i="13" s="1"/>
  <c r="AJ449" i="13" s="1"/>
  <c r="AC451" i="13" l="1"/>
  <c r="AA452" i="13"/>
  <c r="Z452" i="13" s="1"/>
  <c r="AI450" i="13"/>
  <c r="AH450" i="13" s="1"/>
  <c r="AK449" i="13"/>
  <c r="W452" i="13"/>
  <c r="X452" i="13" l="1"/>
  <c r="Y452" i="13" s="1"/>
  <c r="AE450" i="13"/>
  <c r="AB452" i="13" l="1"/>
  <c r="AF450" i="13"/>
  <c r="AG450" i="13" s="1"/>
  <c r="AA453" i="13" l="1"/>
  <c r="Z453" i="13" s="1"/>
  <c r="AC452" i="13"/>
  <c r="AJ450" i="13"/>
  <c r="AI451" i="13" s="1"/>
  <c r="AH451" i="13" s="1"/>
  <c r="W453" i="13"/>
  <c r="X453" i="13" s="1"/>
  <c r="Y453" i="13" l="1"/>
  <c r="AK450" i="13"/>
  <c r="AE451" i="13"/>
  <c r="AB453" i="13"/>
  <c r="AF451" i="13" l="1"/>
  <c r="AA454" i="13"/>
  <c r="Z454" i="13" s="1"/>
  <c r="AC453" i="13"/>
  <c r="W454" i="13"/>
  <c r="X454" i="13" s="1"/>
  <c r="AG451" i="13" l="1"/>
  <c r="AJ451" i="13" s="1"/>
  <c r="Y454" i="13"/>
  <c r="AB454" i="13"/>
  <c r="AA455" i="13"/>
  <c r="Z455" i="13" s="1"/>
  <c r="AC454" i="13"/>
  <c r="AI452" i="13" l="1"/>
  <c r="AH452" i="13" s="1"/>
  <c r="AK451" i="13"/>
  <c r="AE452" i="13"/>
  <c r="W455" i="13"/>
  <c r="X455" i="13"/>
  <c r="Y455" i="13" l="1"/>
  <c r="AF452" i="13"/>
  <c r="AG452" i="13" s="1"/>
  <c r="AB455" i="13"/>
  <c r="AJ452" i="13" l="1"/>
  <c r="AI453" i="13" s="1"/>
  <c r="AH453" i="13" s="1"/>
  <c r="AA456" i="13"/>
  <c r="Z456" i="13" s="1"/>
  <c r="AC455" i="13"/>
  <c r="AK452" i="13" l="1"/>
  <c r="AE453" i="13"/>
  <c r="W456" i="13"/>
  <c r="X456" i="13" l="1"/>
  <c r="AF453" i="13"/>
  <c r="AG453" i="13" l="1"/>
  <c r="AJ453" i="13" s="1"/>
  <c r="Y456" i="13"/>
  <c r="AB456" i="13" s="1"/>
  <c r="AI454" i="13" l="1"/>
  <c r="AH454" i="13" s="1"/>
  <c r="AK453" i="13"/>
  <c r="AA457" i="13"/>
  <c r="Z457" i="13" s="1"/>
  <c r="AC456" i="13"/>
  <c r="AE454" i="13"/>
  <c r="W457" i="13"/>
  <c r="X457" i="13"/>
  <c r="Y457" i="13" l="1"/>
  <c r="AF454" i="13"/>
  <c r="AG454" i="13" s="1"/>
  <c r="AJ454" i="13" s="1"/>
  <c r="AB457" i="13"/>
  <c r="AI455" i="13" l="1"/>
  <c r="AH455" i="13" s="1"/>
  <c r="AK454" i="13"/>
  <c r="AA458" i="13"/>
  <c r="Z458" i="13" s="1"/>
  <c r="AC457" i="13"/>
  <c r="AE455" i="13" l="1"/>
  <c r="W458" i="13"/>
  <c r="X458" i="13"/>
  <c r="Y458" i="13" l="1"/>
  <c r="AF455" i="13"/>
  <c r="AG455" i="13" s="1"/>
  <c r="AJ455" i="13" s="1"/>
  <c r="AB458" i="13"/>
  <c r="AA459" i="13"/>
  <c r="Z459" i="13" s="1"/>
  <c r="AC458" i="13"/>
  <c r="AI456" i="13" l="1"/>
  <c r="AH456" i="13" s="1"/>
  <c r="AK455" i="13"/>
  <c r="W459" i="13"/>
  <c r="X459" i="13" l="1"/>
  <c r="Y459" i="13" s="1"/>
  <c r="AE456" i="13"/>
  <c r="AB459" i="13" l="1"/>
  <c r="AF456" i="13"/>
  <c r="AG456" i="13" s="1"/>
  <c r="AJ456" i="13" s="1"/>
  <c r="AA460" i="13" l="1"/>
  <c r="Z460" i="13" s="1"/>
  <c r="AC459" i="13"/>
  <c r="AI457" i="13"/>
  <c r="AH457" i="13" s="1"/>
  <c r="AK456" i="13"/>
  <c r="W460" i="13"/>
  <c r="X460" i="13" s="1"/>
  <c r="Y460" i="13" l="1"/>
  <c r="AE457" i="13"/>
  <c r="AB460" i="13"/>
  <c r="AA461" i="13"/>
  <c r="Z461" i="13" s="1"/>
  <c r="AC460" i="13"/>
  <c r="AF457" i="13" l="1"/>
  <c r="AG457" i="13" s="1"/>
  <c r="AJ457" i="13" s="1"/>
  <c r="W461" i="13"/>
  <c r="X461" i="13"/>
  <c r="Y461" i="13" l="1"/>
  <c r="AI458" i="13"/>
  <c r="AH458" i="13" s="1"/>
  <c r="AK457" i="13"/>
  <c r="AB461" i="13"/>
  <c r="AE458" i="13" l="1"/>
  <c r="AG458" i="13" s="1"/>
  <c r="AF458" i="13"/>
  <c r="AA462" i="13"/>
  <c r="Z462" i="13" s="1"/>
  <c r="AC461" i="13"/>
  <c r="AJ458" i="13" l="1"/>
  <c r="W462" i="13"/>
  <c r="X462" i="13"/>
  <c r="Y462" i="13" l="1"/>
  <c r="AI459" i="13"/>
  <c r="AH459" i="13" s="1"/>
  <c r="AK458" i="13"/>
  <c r="AB462" i="13"/>
  <c r="AE459" i="13" l="1"/>
  <c r="AA463" i="13"/>
  <c r="Z463" i="13" s="1"/>
  <c r="AC462" i="13"/>
  <c r="AF459" i="13" l="1"/>
  <c r="AG459" i="13" s="1"/>
  <c r="W463" i="13"/>
  <c r="X463" i="13"/>
  <c r="Y463" i="13" l="1"/>
  <c r="AJ459" i="13"/>
  <c r="AB463" i="13"/>
  <c r="AI460" i="13" l="1"/>
  <c r="AH460" i="13" s="1"/>
  <c r="AK459" i="13"/>
  <c r="AA464" i="13"/>
  <c r="Z464" i="13" s="1"/>
  <c r="AC463" i="13"/>
  <c r="AE460" i="13" l="1"/>
  <c r="W464" i="13"/>
  <c r="X464" i="13"/>
  <c r="AF460" i="13" l="1"/>
  <c r="Y464" i="13"/>
  <c r="AB464" i="13"/>
  <c r="AA465" i="13"/>
  <c r="Z465" i="13" s="1"/>
  <c r="AC464" i="13"/>
  <c r="AJ460" i="13" l="1"/>
  <c r="AK460" i="13" s="1"/>
  <c r="AG460" i="13"/>
  <c r="W465" i="13"/>
  <c r="AI461" i="13" l="1"/>
  <c r="AH461" i="13" s="1"/>
  <c r="AE461" i="13" s="1"/>
  <c r="X465" i="13"/>
  <c r="AF461" i="13" l="1"/>
  <c r="AG461" i="13"/>
  <c r="Y465" i="13"/>
  <c r="AB465" i="13" s="1"/>
  <c r="AJ461" i="13" l="1"/>
  <c r="AA466" i="13"/>
  <c r="Z466" i="13" s="1"/>
  <c r="AC465" i="13"/>
  <c r="W466" i="13"/>
  <c r="X466" i="13" s="1"/>
  <c r="AI462" i="13" l="1"/>
  <c r="AH462" i="13" s="1"/>
  <c r="AK461" i="13"/>
  <c r="Y466" i="13"/>
  <c r="AB466" i="13"/>
  <c r="AA467" i="13"/>
  <c r="Z467" i="13" s="1"/>
  <c r="AC466" i="13"/>
  <c r="AE462" i="13" l="1"/>
  <c r="AF462" i="13"/>
  <c r="W467" i="13"/>
  <c r="AG462" i="13" l="1"/>
  <c r="AJ462" i="13" s="1"/>
  <c r="X467" i="13"/>
  <c r="Y467" i="13" s="1"/>
  <c r="AI463" i="13" l="1"/>
  <c r="AH463" i="13" s="1"/>
  <c r="AK462" i="13"/>
  <c r="AB467" i="13"/>
  <c r="AE463" i="13" l="1"/>
  <c r="AF463" i="13"/>
  <c r="AA468" i="13"/>
  <c r="Z468" i="13" s="1"/>
  <c r="AC467" i="13"/>
  <c r="W468" i="13"/>
  <c r="X468" i="13"/>
  <c r="AG463" i="13" l="1"/>
  <c r="AJ463" i="13" s="1"/>
  <c r="Y468" i="13"/>
  <c r="AB468" i="13"/>
  <c r="AI464" i="13" l="1"/>
  <c r="AH464" i="13" s="1"/>
  <c r="AK463" i="13"/>
  <c r="AA469" i="13"/>
  <c r="Z469" i="13" s="1"/>
  <c r="AC468" i="13"/>
  <c r="AE464" i="13" l="1"/>
  <c r="AF464" i="13"/>
  <c r="W469" i="13"/>
  <c r="X469" i="13"/>
  <c r="AG464" i="13" l="1"/>
  <c r="AJ464" i="13" s="1"/>
  <c r="Y469" i="13"/>
  <c r="AB469" i="13"/>
  <c r="AA470" i="13" s="1"/>
  <c r="Z470" i="13" s="1"/>
  <c r="AK464" i="13" l="1"/>
  <c r="AI465" i="13"/>
  <c r="AH465" i="13" s="1"/>
  <c r="AC469" i="13"/>
  <c r="W470" i="13"/>
  <c r="X470" i="13"/>
  <c r="AE465" i="13" l="1"/>
  <c r="AF465" i="13"/>
  <c r="Y470" i="13"/>
  <c r="AB470" i="13"/>
  <c r="AA471" i="13" s="1"/>
  <c r="Z471" i="13" s="1"/>
  <c r="AG465" i="13" l="1"/>
  <c r="AJ465" i="13" s="1"/>
  <c r="AC470" i="13"/>
  <c r="W471" i="13"/>
  <c r="X471" i="13"/>
  <c r="AK465" i="13" l="1"/>
  <c r="AI466" i="13"/>
  <c r="AH466" i="13" s="1"/>
  <c r="Y471" i="13"/>
  <c r="AB471" i="13"/>
  <c r="AA472" i="13"/>
  <c r="Z472" i="13" s="1"/>
  <c r="AC471" i="13"/>
  <c r="AE466" i="13" l="1"/>
  <c r="AF466" i="13"/>
  <c r="W472" i="13"/>
  <c r="X472" i="13"/>
  <c r="AG466" i="13" l="1"/>
  <c r="AJ466" i="13" s="1"/>
  <c r="Y472" i="13"/>
  <c r="AB472" i="13"/>
  <c r="AA473" i="13" s="1"/>
  <c r="Z473" i="13" s="1"/>
  <c r="AI467" i="13" l="1"/>
  <c r="AH467" i="13" s="1"/>
  <c r="AK466" i="13"/>
  <c r="AC472" i="13"/>
  <c r="W473" i="13"/>
  <c r="X473" i="13"/>
  <c r="AE467" i="13" l="1"/>
  <c r="AF467" i="13"/>
  <c r="Y473" i="13"/>
  <c r="AB473" i="13"/>
  <c r="AA474" i="13" s="1"/>
  <c r="Z474" i="13" s="1"/>
  <c r="AG467" i="13" l="1"/>
  <c r="AJ467" i="13" s="1"/>
  <c r="AC473" i="13"/>
  <c r="W474" i="13"/>
  <c r="X474" i="13" s="1"/>
  <c r="AK467" i="13" l="1"/>
  <c r="AI468" i="13"/>
  <c r="AH468" i="13" s="1"/>
  <c r="Y474" i="13"/>
  <c r="AB474" i="13"/>
  <c r="AE468" i="13" l="1"/>
  <c r="AG468" i="13" s="1"/>
  <c r="AF468" i="13"/>
  <c r="AA475" i="13"/>
  <c r="Z475" i="13" s="1"/>
  <c r="AC474" i="13"/>
  <c r="W475" i="13"/>
  <c r="X475" i="13" s="1"/>
  <c r="AJ468" i="13" l="1"/>
  <c r="Y475" i="13"/>
  <c r="AB475" i="13"/>
  <c r="AK468" i="13" l="1"/>
  <c r="AI469" i="13"/>
  <c r="AH469" i="13" s="1"/>
  <c r="AA476" i="13"/>
  <c r="Z476" i="13" s="1"/>
  <c r="AC475" i="13"/>
  <c r="W476" i="13"/>
  <c r="AE469" i="13" l="1"/>
  <c r="X476" i="13"/>
  <c r="Y476" i="13" s="1"/>
  <c r="AF469" i="13" l="1"/>
  <c r="AB476" i="13"/>
  <c r="AG469" i="13" l="1"/>
  <c r="AJ469" i="13" s="1"/>
  <c r="AA477" i="13"/>
  <c r="Z477" i="13" s="1"/>
  <c r="AC476" i="13"/>
  <c r="AK469" i="13" l="1"/>
  <c r="AI470" i="13"/>
  <c r="AH470" i="13" s="1"/>
  <c r="W477" i="13"/>
  <c r="X477" i="13"/>
  <c r="AE470" i="13" l="1"/>
  <c r="AG470" i="13" s="1"/>
  <c r="AF470" i="13"/>
  <c r="Y477" i="13"/>
  <c r="AB477" i="13"/>
  <c r="AA478" i="13" s="1"/>
  <c r="Z478" i="13" s="1"/>
  <c r="AJ470" i="13" l="1"/>
  <c r="AC477" i="13"/>
  <c r="W478" i="13"/>
  <c r="AI471" i="13" l="1"/>
  <c r="AH471" i="13" s="1"/>
  <c r="AK470" i="13"/>
  <c r="X478" i="13"/>
  <c r="Y478" i="13" s="1"/>
  <c r="AE471" i="13" l="1"/>
  <c r="AG471" i="13" s="1"/>
  <c r="AJ471" i="13" s="1"/>
  <c r="AF471" i="13"/>
  <c r="AB478" i="13"/>
  <c r="AI472" i="13" l="1"/>
  <c r="AH472" i="13" s="1"/>
  <c r="AK471" i="13"/>
  <c r="AA479" i="13"/>
  <c r="Z479" i="13" s="1"/>
  <c r="AC478" i="13"/>
  <c r="W479" i="13"/>
  <c r="X479" i="13" s="1"/>
  <c r="AE472" i="13" l="1"/>
  <c r="AG472" i="13" s="1"/>
  <c r="AJ472" i="13" s="1"/>
  <c r="AF472" i="13"/>
  <c r="Y479" i="13"/>
  <c r="AB479" i="13"/>
  <c r="AA480" i="13" s="1"/>
  <c r="Z480" i="13" s="1"/>
  <c r="AI473" i="13" l="1"/>
  <c r="AH473" i="13" s="1"/>
  <c r="AK472" i="13"/>
  <c r="AC479" i="13"/>
  <c r="W480" i="13"/>
  <c r="X480" i="13"/>
  <c r="AE473" i="13" l="1"/>
  <c r="AG473" i="13" s="1"/>
  <c r="AJ473" i="13" s="1"/>
  <c r="AF473" i="13"/>
  <c r="Y480" i="13"/>
  <c r="AB480" i="13"/>
  <c r="AI474" i="13" l="1"/>
  <c r="AH474" i="13" s="1"/>
  <c r="AK473" i="13"/>
  <c r="AA481" i="13"/>
  <c r="Z481" i="13" s="1"/>
  <c r="AC480" i="13"/>
  <c r="AE474" i="13" l="1"/>
  <c r="AF474" i="13"/>
  <c r="W481" i="13"/>
  <c r="X481" i="13"/>
  <c r="AG474" i="13" l="1"/>
  <c r="AJ474" i="13" s="1"/>
  <c r="Y481" i="13"/>
  <c r="AB481" i="13"/>
  <c r="AK474" i="13" l="1"/>
  <c r="AI475" i="13"/>
  <c r="AH475" i="13" s="1"/>
  <c r="AA482" i="13"/>
  <c r="Z482" i="13" s="1"/>
  <c r="AC481" i="13"/>
  <c r="AE475" i="13" l="1"/>
  <c r="AF475" i="13" s="1"/>
  <c r="W482" i="13"/>
  <c r="AG475" i="13" l="1"/>
  <c r="AJ475" i="13" s="1"/>
  <c r="X482" i="13"/>
  <c r="Y482" i="13" s="1"/>
  <c r="AI476" i="13" l="1"/>
  <c r="AH476" i="13" s="1"/>
  <c r="AK475" i="13"/>
  <c r="AB482" i="13"/>
  <c r="AE476" i="13" l="1"/>
  <c r="AF476" i="13"/>
  <c r="AA483" i="13"/>
  <c r="Z483" i="13" s="1"/>
  <c r="AC482" i="13"/>
  <c r="W483" i="13"/>
  <c r="AG476" i="13" l="1"/>
  <c r="AJ476" i="13" s="1"/>
  <c r="X483" i="13"/>
  <c r="Y483" i="13" s="1"/>
  <c r="AK476" i="13" l="1"/>
  <c r="AI477" i="13"/>
  <c r="AH477" i="13" s="1"/>
  <c r="AB483" i="13"/>
  <c r="AE477" i="13" l="1"/>
  <c r="AF477" i="13" s="1"/>
  <c r="AA484" i="13"/>
  <c r="Z484" i="13" s="1"/>
  <c r="AC483" i="13"/>
  <c r="AG477" i="13" l="1"/>
  <c r="AJ477" i="13" s="1"/>
  <c r="W484" i="13"/>
  <c r="X484" i="13"/>
  <c r="AI478" i="13" l="1"/>
  <c r="AH478" i="13" s="1"/>
  <c r="AK477" i="13"/>
  <c r="Y484" i="13"/>
  <c r="AB484" i="13"/>
  <c r="AE478" i="13" l="1"/>
  <c r="AF478" i="13" s="1"/>
  <c r="AA485" i="13"/>
  <c r="Z485" i="13" s="1"/>
  <c r="AC484" i="13"/>
  <c r="AG478" i="13" l="1"/>
  <c r="AJ478" i="13" s="1"/>
  <c r="W485" i="13"/>
  <c r="AK478" i="13" l="1"/>
  <c r="AI479" i="13"/>
  <c r="AH479" i="13" s="1"/>
  <c r="X485" i="13"/>
  <c r="Y485" i="13" s="1"/>
  <c r="AE479" i="13" l="1"/>
  <c r="AF479" i="13"/>
  <c r="AB485" i="13"/>
  <c r="AG479" i="13" l="1"/>
  <c r="AJ479" i="13" s="1"/>
  <c r="AC485" i="13"/>
  <c r="AA486" i="13"/>
  <c r="Z486" i="13" s="1"/>
  <c r="W486" i="13"/>
  <c r="X486" i="13" s="1"/>
  <c r="AK479" i="13" l="1"/>
  <c r="AI480" i="13"/>
  <c r="AH480" i="13" s="1"/>
  <c r="Y486" i="13"/>
  <c r="AB486" i="13"/>
  <c r="AE480" i="13" l="1"/>
  <c r="AF480" i="13" s="1"/>
  <c r="AC486" i="13"/>
  <c r="AA487" i="13"/>
  <c r="Z487" i="13" s="1"/>
  <c r="AG480" i="13" l="1"/>
  <c r="AJ480" i="13" s="1"/>
  <c r="W487" i="13"/>
  <c r="X487" i="13"/>
  <c r="AK480" i="13" l="1"/>
  <c r="AI481" i="13"/>
  <c r="AH481" i="13" s="1"/>
  <c r="Y487" i="13"/>
  <c r="AB487" i="13"/>
  <c r="AE481" i="13" l="1"/>
  <c r="AF481" i="13"/>
  <c r="AA488" i="13"/>
  <c r="Z488" i="13" s="1"/>
  <c r="AC487" i="13"/>
  <c r="AG481" i="13" l="1"/>
  <c r="AJ481" i="13" s="1"/>
  <c r="W488" i="13"/>
  <c r="AK481" i="13" l="1"/>
  <c r="AI482" i="13"/>
  <c r="AH482" i="13" s="1"/>
  <c r="X488" i="13"/>
  <c r="Y488" i="13" s="1"/>
  <c r="AE482" i="13" l="1"/>
  <c r="AF482" i="13"/>
  <c r="AB488" i="13"/>
  <c r="AG482" i="13" l="1"/>
  <c r="AJ482" i="13" s="1"/>
  <c r="AA489" i="13"/>
  <c r="Z489" i="13" s="1"/>
  <c r="AC488" i="13"/>
  <c r="AI483" i="13" l="1"/>
  <c r="AH483" i="13" s="1"/>
  <c r="AK482" i="13"/>
  <c r="W489" i="13"/>
  <c r="X489" i="13"/>
  <c r="AE483" i="13" l="1"/>
  <c r="AF483" i="13"/>
  <c r="Y489" i="13"/>
  <c r="AB489" i="13"/>
  <c r="AG483" i="13" l="1"/>
  <c r="AJ483" i="13" s="1"/>
  <c r="AA490" i="13"/>
  <c r="Z490" i="13" s="1"/>
  <c r="AC489" i="13"/>
  <c r="W490" i="13"/>
  <c r="AK483" i="13" l="1"/>
  <c r="AI484" i="13"/>
  <c r="AH484" i="13" s="1"/>
  <c r="X490" i="13"/>
  <c r="AE484" i="13" l="1"/>
  <c r="AF484" i="13" s="1"/>
  <c r="Y490" i="13"/>
  <c r="AB490" i="13" s="1"/>
  <c r="AG484" i="13" l="1"/>
  <c r="AJ484" i="13" s="1"/>
  <c r="AA491" i="13"/>
  <c r="Z491" i="13" s="1"/>
  <c r="AC490" i="13"/>
  <c r="AI485" i="13" l="1"/>
  <c r="AH485" i="13" s="1"/>
  <c r="AK484" i="13"/>
  <c r="W491" i="13"/>
  <c r="X491" i="13"/>
  <c r="AE485" i="13" l="1"/>
  <c r="AF485" i="13" s="1"/>
  <c r="Y491" i="13"/>
  <c r="AB491" i="13" s="1"/>
  <c r="AG485" i="13" l="1"/>
  <c r="AJ485" i="13" s="1"/>
  <c r="AA492" i="13"/>
  <c r="Z492" i="13" s="1"/>
  <c r="AC491" i="13"/>
  <c r="AK485" i="13" l="1"/>
  <c r="AI486" i="13"/>
  <c r="AH486" i="13" s="1"/>
  <c r="W492" i="13"/>
  <c r="X492" i="13"/>
  <c r="AE486" i="13" l="1"/>
  <c r="AF486" i="13"/>
  <c r="Y492" i="13"/>
  <c r="AB492" i="13" s="1"/>
  <c r="AA493" i="13"/>
  <c r="Z493" i="13" s="1"/>
  <c r="AC492" i="13"/>
  <c r="AG486" i="13" l="1"/>
  <c r="AJ486" i="13" s="1"/>
  <c r="W493" i="13"/>
  <c r="X493" i="13" s="1"/>
  <c r="AK486" i="13" l="1"/>
  <c r="AI487" i="13"/>
  <c r="AH487" i="13" s="1"/>
  <c r="Y493" i="13"/>
  <c r="AB493" i="13" s="1"/>
  <c r="AE487" i="13" l="1"/>
  <c r="AA494" i="13"/>
  <c r="Z494" i="13" s="1"/>
  <c r="AC493" i="13"/>
  <c r="AF487" i="13" l="1"/>
  <c r="W494" i="13"/>
  <c r="X494" i="13"/>
  <c r="AG487" i="13" l="1"/>
  <c r="AJ487" i="13" s="1"/>
  <c r="Y494" i="13"/>
  <c r="AB494" i="13" s="1"/>
  <c r="AA495" i="13"/>
  <c r="Z495" i="13" s="1"/>
  <c r="AC494" i="13"/>
  <c r="AI488" i="13" l="1"/>
  <c r="AH488" i="13" s="1"/>
  <c r="AK487" i="13"/>
  <c r="W495" i="13"/>
  <c r="AE488" i="13" l="1"/>
  <c r="X495" i="13"/>
  <c r="Y495" i="13"/>
  <c r="AB495" i="13" s="1"/>
  <c r="AF488" i="13" l="1"/>
  <c r="AC495" i="13"/>
  <c r="AA496" i="13"/>
  <c r="Z496" i="13" s="1"/>
  <c r="AG488" i="13" l="1"/>
  <c r="AJ488" i="13" s="1"/>
  <c r="W496" i="13"/>
  <c r="X496" i="13"/>
  <c r="AI489" i="13" l="1"/>
  <c r="AH489" i="13" s="1"/>
  <c r="AK488" i="13"/>
  <c r="Y496" i="13"/>
  <c r="AB496" i="13" s="1"/>
  <c r="AE489" i="13" l="1"/>
  <c r="AG489" i="13" s="1"/>
  <c r="AJ489" i="13" s="1"/>
  <c r="AF489" i="13"/>
  <c r="AA497" i="13"/>
  <c r="Z497" i="13" s="1"/>
  <c r="AC496" i="13"/>
  <c r="AI490" i="13" l="1"/>
  <c r="AH490" i="13" s="1"/>
  <c r="AK489" i="13"/>
  <c r="W497" i="13"/>
  <c r="X497" i="13" s="1"/>
  <c r="AE490" i="13" l="1"/>
  <c r="AG490" i="13" s="1"/>
  <c r="AJ490" i="13" s="1"/>
  <c r="AF490" i="13"/>
  <c r="Y497" i="13"/>
  <c r="AB497" i="13" s="1"/>
  <c r="AI491" i="13" l="1"/>
  <c r="AH491" i="13" s="1"/>
  <c r="AK490" i="13"/>
  <c r="AA498" i="13"/>
  <c r="Z498" i="13" s="1"/>
  <c r="AC497" i="13"/>
  <c r="AE491" i="13" l="1"/>
  <c r="AG491" i="13" s="1"/>
  <c r="AJ491" i="13" s="1"/>
  <c r="AF491" i="13"/>
  <c r="W498" i="13"/>
  <c r="X498" i="13"/>
  <c r="AI492" i="13" l="1"/>
  <c r="AH492" i="13" s="1"/>
  <c r="AK491" i="13"/>
  <c r="Y498" i="13"/>
  <c r="AB498" i="13" s="1"/>
  <c r="AA499" i="13"/>
  <c r="Z499" i="13" s="1"/>
  <c r="AC498" i="13"/>
  <c r="AE492" i="13" l="1"/>
  <c r="AF492" i="13"/>
  <c r="W499" i="13"/>
  <c r="X499" i="13"/>
  <c r="AG492" i="13" l="1"/>
  <c r="AJ492" i="13" s="1"/>
  <c r="Y499" i="13"/>
  <c r="AB499" i="13" s="1"/>
  <c r="AK492" i="13" l="1"/>
  <c r="AI493" i="13"/>
  <c r="AH493" i="13" s="1"/>
  <c r="AC499" i="13"/>
  <c r="AA500" i="13"/>
  <c r="Z500" i="13" s="1"/>
  <c r="AE493" i="13" l="1"/>
  <c r="AF493" i="13" s="1"/>
  <c r="W500" i="13"/>
  <c r="X500" i="13"/>
  <c r="AG493" i="13" l="1"/>
  <c r="AJ493" i="13" s="1"/>
  <c r="Y500" i="13"/>
  <c r="AB500" i="13"/>
  <c r="AI494" i="13" l="1"/>
  <c r="AH494" i="13" s="1"/>
  <c r="AK493" i="13"/>
  <c r="AA501" i="13"/>
  <c r="Z501" i="13" s="1"/>
  <c r="AC500" i="13"/>
  <c r="AE494" i="13" l="1"/>
  <c r="W501" i="13"/>
  <c r="X501" i="13"/>
  <c r="AF494" i="13" l="1"/>
  <c r="Y501" i="13"/>
  <c r="AB501" i="13"/>
  <c r="AG494" i="13" l="1"/>
  <c r="AJ494" i="13" s="1"/>
  <c r="AC501" i="13"/>
  <c r="AA502" i="13"/>
  <c r="Z502" i="13" s="1"/>
  <c r="AI495" i="13" l="1"/>
  <c r="AH495" i="13" s="1"/>
  <c r="AK494" i="13"/>
  <c r="W502" i="13"/>
  <c r="X502" i="13"/>
  <c r="AE495" i="13" l="1"/>
  <c r="AG495" i="13" s="1"/>
  <c r="AJ495" i="13" s="1"/>
  <c r="AF495" i="13"/>
  <c r="Y502" i="13"/>
  <c r="AB502" i="13" s="1"/>
  <c r="AI496" i="13" l="1"/>
  <c r="AH496" i="13" s="1"/>
  <c r="AK495" i="13"/>
  <c r="AC502" i="13"/>
  <c r="AA503" i="13"/>
  <c r="Z503" i="13" s="1"/>
  <c r="AE496" i="13" l="1"/>
  <c r="AG496" i="13" s="1"/>
  <c r="AF496" i="13"/>
  <c r="W503" i="13"/>
  <c r="X503" i="13"/>
  <c r="Y503" i="13" s="1"/>
  <c r="AJ496" i="13" l="1"/>
  <c r="AB503" i="13"/>
  <c r="AI497" i="13" l="1"/>
  <c r="AH497" i="13" s="1"/>
  <c r="AK496" i="13"/>
  <c r="AC503" i="13"/>
  <c r="AA504" i="13"/>
  <c r="Z504" i="13" s="1"/>
  <c r="AE497" i="13" l="1"/>
  <c r="W504" i="13"/>
  <c r="X504" i="13"/>
  <c r="AF497" i="13" l="1"/>
  <c r="Y504" i="13"/>
  <c r="AB504" i="13" s="1"/>
  <c r="AG497" i="13" l="1"/>
  <c r="AJ497" i="13" s="1"/>
  <c r="AA505" i="13"/>
  <c r="Z505" i="13" s="1"/>
  <c r="AC504" i="13"/>
  <c r="AI498" i="13" l="1"/>
  <c r="AH498" i="13" s="1"/>
  <c r="AK497" i="13"/>
  <c r="W505" i="13"/>
  <c r="X505" i="13"/>
  <c r="AE498" i="13" l="1"/>
  <c r="AG498" i="13" s="1"/>
  <c r="AJ498" i="13" s="1"/>
  <c r="AF498" i="13"/>
  <c r="Y505" i="13"/>
  <c r="AB505" i="13" s="1"/>
  <c r="AI499" i="13" l="1"/>
  <c r="AH499" i="13" s="1"/>
  <c r="AK498" i="13"/>
  <c r="AA506" i="13"/>
  <c r="Z506" i="13" s="1"/>
  <c r="AC505" i="13"/>
  <c r="AE499" i="13" l="1"/>
  <c r="AG499" i="13" s="1"/>
  <c r="AF499" i="13"/>
  <c r="W506" i="13"/>
  <c r="X506" i="13"/>
  <c r="AJ499" i="13" l="1"/>
  <c r="Y506" i="13"/>
  <c r="AB506" i="13" s="1"/>
  <c r="AI500" i="13" l="1"/>
  <c r="AH500" i="13" s="1"/>
  <c r="AK499" i="13"/>
  <c r="AA507" i="13"/>
  <c r="Z507" i="13" s="1"/>
  <c r="AC506" i="13"/>
  <c r="AE500" i="13" l="1"/>
  <c r="AG500" i="13" s="1"/>
  <c r="AF500" i="13"/>
  <c r="W507" i="13"/>
  <c r="X507" i="13"/>
  <c r="AJ500" i="13" l="1"/>
  <c r="Y507" i="13"/>
  <c r="AB507" i="13" s="1"/>
  <c r="AA508" i="13" s="1"/>
  <c r="Z508" i="13" s="1"/>
  <c r="AI501" i="13" l="1"/>
  <c r="AH501" i="13" s="1"/>
  <c r="AK500" i="13"/>
  <c r="AC507" i="13"/>
  <c r="W508" i="13"/>
  <c r="X508" i="13"/>
  <c r="AE501" i="13" l="1"/>
  <c r="AB508" i="13"/>
  <c r="Y508" i="13"/>
  <c r="AF501" i="13" l="1"/>
  <c r="AA509" i="13"/>
  <c r="Z509" i="13" s="1"/>
  <c r="AC508" i="13"/>
  <c r="AG501" i="13" l="1"/>
  <c r="AJ501" i="13" s="1"/>
  <c r="W509" i="13"/>
  <c r="AI502" i="13" l="1"/>
  <c r="AH502" i="13" s="1"/>
  <c r="AK501" i="13"/>
  <c r="X509" i="13"/>
  <c r="Y509" i="13"/>
  <c r="AE502" i="13" l="1"/>
  <c r="AG502" i="13" s="1"/>
  <c r="AF502" i="13"/>
  <c r="AB509" i="13"/>
  <c r="AA510" i="13"/>
  <c r="Z510" i="13" s="1"/>
  <c r="AC509" i="13"/>
  <c r="AJ502" i="13" l="1"/>
  <c r="W510" i="13"/>
  <c r="X510" i="13" s="1"/>
  <c r="AI503" i="13" l="1"/>
  <c r="AH503" i="13" s="1"/>
  <c r="AK502" i="13"/>
  <c r="Y510" i="13"/>
  <c r="AB510" i="13" s="1"/>
  <c r="AE503" i="13" l="1"/>
  <c r="AG503" i="13" s="1"/>
  <c r="AF503" i="13"/>
  <c r="AA511" i="13"/>
  <c r="Z511" i="13" s="1"/>
  <c r="AC510" i="13"/>
  <c r="AJ503" i="13" l="1"/>
  <c r="W511" i="13"/>
  <c r="X511" i="13" s="1"/>
  <c r="AI504" i="13" l="1"/>
  <c r="AH504" i="13" s="1"/>
  <c r="AK503" i="13"/>
  <c r="Y511" i="13"/>
  <c r="AB511" i="13" s="1"/>
  <c r="AE504" i="13" l="1"/>
  <c r="AA512" i="13"/>
  <c r="Z512" i="13" s="1"/>
  <c r="AC511" i="13"/>
  <c r="AF504" i="13" l="1"/>
  <c r="W512" i="13"/>
  <c r="X512" i="13"/>
  <c r="AG504" i="13" l="1"/>
  <c r="AJ504" i="13" s="1"/>
  <c r="Y512" i="13"/>
  <c r="AB512" i="13" s="1"/>
  <c r="AA513" i="13"/>
  <c r="Z513" i="13" s="1"/>
  <c r="AC512" i="13"/>
  <c r="AI505" i="13" l="1"/>
  <c r="AH505" i="13" s="1"/>
  <c r="AK504" i="13"/>
  <c r="W513" i="13"/>
  <c r="X513" i="13"/>
  <c r="AE505" i="13" l="1"/>
  <c r="AG505" i="13" s="1"/>
  <c r="AF505" i="13"/>
  <c r="Y513" i="13"/>
  <c r="AB513" i="13" s="1"/>
  <c r="AA514" i="13"/>
  <c r="Z514" i="13" s="1"/>
  <c r="AC513" i="13"/>
  <c r="AJ505" i="13" l="1"/>
  <c r="W514" i="13"/>
  <c r="X514" i="13"/>
  <c r="AI506" i="13" l="1"/>
  <c r="AH506" i="13" s="1"/>
  <c r="AK505" i="13"/>
  <c r="Y514" i="13"/>
  <c r="AB514" i="13" s="1"/>
  <c r="AA515" i="13"/>
  <c r="Z515" i="13" s="1"/>
  <c r="AC514" i="13"/>
  <c r="AE506" i="13" l="1"/>
  <c r="AG506" i="13" s="1"/>
  <c r="AF506" i="13"/>
  <c r="W515" i="13"/>
  <c r="X515" i="13" s="1"/>
  <c r="AJ506" i="13" l="1"/>
  <c r="Y515" i="13"/>
  <c r="AB515" i="13" s="1"/>
  <c r="AA516" i="13"/>
  <c r="Z516" i="13" s="1"/>
  <c r="AC515" i="13"/>
  <c r="W516" i="13"/>
  <c r="AI507" i="13" l="1"/>
  <c r="AH507" i="13" s="1"/>
  <c r="AK506" i="13"/>
  <c r="X516" i="13"/>
  <c r="Y516" i="13" s="1"/>
  <c r="AE507" i="13" l="1"/>
  <c r="AG507" i="13" s="1"/>
  <c r="AF507" i="13"/>
  <c r="AJ507" i="13" s="1"/>
  <c r="AB516" i="13"/>
  <c r="AI508" i="13" l="1"/>
  <c r="AH508" i="13" s="1"/>
  <c r="AK507" i="13"/>
  <c r="AA517" i="13"/>
  <c r="Z517" i="13" s="1"/>
  <c r="AC516" i="13"/>
  <c r="W517" i="13"/>
  <c r="X517" i="13" s="1"/>
  <c r="AE508" i="13" l="1"/>
  <c r="AG508" i="13" s="1"/>
  <c r="AF508" i="13"/>
  <c r="AJ508" i="13" s="1"/>
  <c r="Y517" i="13"/>
  <c r="AB517" i="13"/>
  <c r="AI509" i="13" l="1"/>
  <c r="AH509" i="13" s="1"/>
  <c r="AK508" i="13"/>
  <c r="AA518" i="13"/>
  <c r="Z518" i="13" s="1"/>
  <c r="AC517" i="13"/>
  <c r="AE509" i="13" l="1"/>
  <c r="W518" i="13"/>
  <c r="AF509" i="13" l="1"/>
  <c r="X518" i="13"/>
  <c r="Y518" i="13" s="1"/>
  <c r="AG509" i="13" l="1"/>
  <c r="AJ509" i="13" s="1"/>
  <c r="AB518" i="13"/>
  <c r="AI510" i="13" l="1"/>
  <c r="AH510" i="13" s="1"/>
  <c r="AK509" i="13"/>
  <c r="AA519" i="13"/>
  <c r="Z519" i="13" s="1"/>
  <c r="AC518" i="13"/>
  <c r="W519" i="13"/>
  <c r="AE510" i="13" l="1"/>
  <c r="X519" i="13"/>
  <c r="Y519" i="13" s="1"/>
  <c r="AG510" i="13" l="1"/>
  <c r="AF510" i="13"/>
  <c r="AB519" i="13"/>
  <c r="AJ510" i="13" l="1"/>
  <c r="AC519" i="13"/>
  <c r="AA520" i="13"/>
  <c r="Z520" i="13" s="1"/>
  <c r="W520" i="13"/>
  <c r="AI511" i="13" l="1"/>
  <c r="AH511" i="13" s="1"/>
  <c r="AK510" i="13"/>
  <c r="X520" i="13"/>
  <c r="Y520" i="13" s="1"/>
  <c r="AE511" i="13" l="1"/>
  <c r="AG511" i="13" s="1"/>
  <c r="AJ511" i="13" s="1"/>
  <c r="AF511" i="13"/>
  <c r="AB520" i="13"/>
  <c r="AI512" i="13" l="1"/>
  <c r="AH512" i="13" s="1"/>
  <c r="AK511" i="13"/>
  <c r="AA521" i="13"/>
  <c r="Z521" i="13" s="1"/>
  <c r="AC520" i="13"/>
  <c r="AE512" i="13" l="1"/>
  <c r="AG512" i="13" s="1"/>
  <c r="AJ512" i="13" s="1"/>
  <c r="AF512" i="13"/>
  <c r="W521" i="13"/>
  <c r="AI513" i="13" l="1"/>
  <c r="AH513" i="13" s="1"/>
  <c r="AK512" i="13"/>
  <c r="X521" i="13"/>
  <c r="AE513" i="13" l="1"/>
  <c r="AG513" i="13" s="1"/>
  <c r="AF513" i="13"/>
  <c r="AJ513" i="13" s="1"/>
  <c r="Y521" i="13"/>
  <c r="AB521" i="13" s="1"/>
  <c r="AI514" i="13" l="1"/>
  <c r="AH514" i="13" s="1"/>
  <c r="AK513" i="13"/>
  <c r="AA522" i="13"/>
  <c r="Z522" i="13" s="1"/>
  <c r="AC521" i="13"/>
  <c r="W522" i="13"/>
  <c r="X522" i="13" s="1"/>
  <c r="AE514" i="13" l="1"/>
  <c r="AG514" i="13" s="1"/>
  <c r="AJ514" i="13" s="1"/>
  <c r="AF514" i="13"/>
  <c r="Y522" i="13"/>
  <c r="AB522" i="13"/>
  <c r="AI515" i="13" l="1"/>
  <c r="AH515" i="13" s="1"/>
  <c r="AK514" i="13"/>
  <c r="AA523" i="13"/>
  <c r="Z523" i="13" s="1"/>
  <c r="AC522" i="13"/>
  <c r="AE515" i="13" l="1"/>
  <c r="W523" i="13"/>
  <c r="X523" i="13" s="1"/>
  <c r="AF515" i="13" l="1"/>
  <c r="Y523" i="13"/>
  <c r="AB523" i="13"/>
  <c r="AG515" i="13" l="1"/>
  <c r="AJ515" i="13" s="1"/>
  <c r="AA524" i="13"/>
  <c r="Z524" i="13" s="1"/>
  <c r="AC523" i="13"/>
  <c r="AI516" i="13" l="1"/>
  <c r="AH516" i="13" s="1"/>
  <c r="AK515" i="13"/>
  <c r="W524" i="13"/>
  <c r="X524" i="13" s="1"/>
  <c r="AE516" i="13" l="1"/>
  <c r="AG516" i="13" s="1"/>
  <c r="AJ516" i="13" s="1"/>
  <c r="AF516" i="13"/>
  <c r="Y524" i="13"/>
  <c r="AB524" i="13"/>
  <c r="AI517" i="13" l="1"/>
  <c r="AH517" i="13" s="1"/>
  <c r="AK516" i="13"/>
  <c r="AA525" i="13"/>
  <c r="Z525" i="13" s="1"/>
  <c r="AC524" i="13"/>
  <c r="AE517" i="13" l="1"/>
  <c r="AG517" i="13" s="1"/>
  <c r="AF517" i="13"/>
  <c r="W525" i="13"/>
  <c r="X525" i="13" s="1"/>
  <c r="AJ517" i="13" l="1"/>
  <c r="Y525" i="13"/>
  <c r="AB525" i="13"/>
  <c r="AI518" i="13" l="1"/>
  <c r="AH518" i="13" s="1"/>
  <c r="AK517" i="13"/>
  <c r="AA526" i="13"/>
  <c r="Z526" i="13" s="1"/>
  <c r="AC525" i="13"/>
  <c r="AE518" i="13" l="1"/>
  <c r="AG518" i="13" s="1"/>
  <c r="AJ518" i="13" s="1"/>
  <c r="AF518" i="13"/>
  <c r="W526" i="13"/>
  <c r="AI519" i="13" l="1"/>
  <c r="AH519" i="13" s="1"/>
  <c r="AK518" i="13"/>
  <c r="X526" i="13"/>
  <c r="Y526" i="13" s="1"/>
  <c r="AE519" i="13" l="1"/>
  <c r="AB526" i="13"/>
  <c r="AF519" i="13" l="1"/>
  <c r="AA527" i="13"/>
  <c r="Z527" i="13" s="1"/>
  <c r="AC526" i="13"/>
  <c r="W527" i="13"/>
  <c r="AG519" i="13" l="1"/>
  <c r="AJ519" i="13" s="1"/>
  <c r="X527" i="13"/>
  <c r="Y527" i="13" s="1"/>
  <c r="AI520" i="13" l="1"/>
  <c r="AH520" i="13" s="1"/>
  <c r="AK519" i="13"/>
  <c r="AB527" i="13"/>
  <c r="AE520" i="13" l="1"/>
  <c r="AG520" i="13" s="1"/>
  <c r="AF520" i="13"/>
  <c r="AA528" i="13"/>
  <c r="Z528" i="13" s="1"/>
  <c r="AC527" i="13"/>
  <c r="W528" i="13"/>
  <c r="X528" i="13" s="1"/>
  <c r="AJ520" i="13" l="1"/>
  <c r="Y528" i="13"/>
  <c r="AB528" i="13"/>
  <c r="AI521" i="13" l="1"/>
  <c r="AH521" i="13" s="1"/>
  <c r="AK520" i="13"/>
  <c r="AA529" i="13"/>
  <c r="Z529" i="13" s="1"/>
  <c r="AC528" i="13"/>
  <c r="AE521" i="13" l="1"/>
  <c r="AG521" i="13" s="1"/>
  <c r="AJ521" i="13" s="1"/>
  <c r="AF521" i="13"/>
  <c r="W529" i="13"/>
  <c r="X529" i="13" s="1"/>
  <c r="AI522" i="13" l="1"/>
  <c r="AH522" i="13" s="1"/>
  <c r="AK521" i="13"/>
  <c r="Y529" i="13"/>
  <c r="AB529" i="13"/>
  <c r="AE522" i="13" l="1"/>
  <c r="AG522" i="13" s="1"/>
  <c r="AJ522" i="13" s="1"/>
  <c r="AF522" i="13"/>
  <c r="AA530" i="13"/>
  <c r="Z530" i="13" s="1"/>
  <c r="AC529" i="13"/>
  <c r="AI523" i="13" l="1"/>
  <c r="AH523" i="13" s="1"/>
  <c r="AK522" i="13"/>
  <c r="W530" i="13"/>
  <c r="X530" i="13"/>
  <c r="AE523" i="13" l="1"/>
  <c r="AF523" i="13"/>
  <c r="Y530" i="13"/>
  <c r="AB530" i="13"/>
  <c r="AG523" i="13" l="1"/>
  <c r="AJ523" i="13" s="1"/>
  <c r="AA531" i="13"/>
  <c r="Z531" i="13" s="1"/>
  <c r="AC530" i="13"/>
  <c r="AI524" i="13" l="1"/>
  <c r="AH524" i="13" s="1"/>
  <c r="AK523" i="13"/>
  <c r="W531" i="13"/>
  <c r="X531" i="13"/>
  <c r="AE524" i="13" l="1"/>
  <c r="AF524" i="13"/>
  <c r="AG524" i="13" s="1"/>
  <c r="AJ524" i="13" s="1"/>
  <c r="Y531" i="13"/>
  <c r="AB531" i="13"/>
  <c r="AI525" i="13" l="1"/>
  <c r="AH525" i="13" s="1"/>
  <c r="AK524" i="13"/>
  <c r="AA532" i="13"/>
  <c r="Z532" i="13" s="1"/>
  <c r="AC531" i="13"/>
  <c r="AE525" i="13" l="1"/>
  <c r="AG525" i="13" s="1"/>
  <c r="AJ525" i="13" s="1"/>
  <c r="AF525" i="13"/>
  <c r="W532" i="13"/>
  <c r="X532" i="13"/>
  <c r="AI526" i="13" l="1"/>
  <c r="AH526" i="13" s="1"/>
  <c r="AK525" i="13"/>
  <c r="Y532" i="13"/>
  <c r="AB532" i="13"/>
  <c r="AE526" i="13" l="1"/>
  <c r="AG526" i="13" s="1"/>
  <c r="AJ526" i="13" s="1"/>
  <c r="AF526" i="13"/>
  <c r="AA533" i="13"/>
  <c r="Z533" i="13" s="1"/>
  <c r="AC532" i="13"/>
  <c r="AI527" i="13" l="1"/>
  <c r="AH527" i="13" s="1"/>
  <c r="AK526" i="13"/>
  <c r="W533" i="13"/>
  <c r="X533" i="13" s="1"/>
  <c r="AE527" i="13" l="1"/>
  <c r="AF527" i="13"/>
  <c r="AG527" i="13" s="1"/>
  <c r="AJ527" i="13" s="1"/>
  <c r="Y533" i="13"/>
  <c r="AB533" i="13"/>
  <c r="AI528" i="13" l="1"/>
  <c r="AH528" i="13" s="1"/>
  <c r="AK527" i="13"/>
  <c r="AA534" i="13"/>
  <c r="Z534" i="13" s="1"/>
  <c r="AC533" i="13"/>
  <c r="AE528" i="13" l="1"/>
  <c r="AG528" i="13" s="1"/>
  <c r="AJ528" i="13" s="1"/>
  <c r="AF528" i="13"/>
  <c r="W534" i="13"/>
  <c r="X534" i="13"/>
  <c r="AI529" i="13" l="1"/>
  <c r="AH529" i="13" s="1"/>
  <c r="AK528" i="13"/>
  <c r="Y534" i="13"/>
  <c r="AB534" i="13"/>
  <c r="AE529" i="13" l="1"/>
  <c r="AG529" i="13" s="1"/>
  <c r="AJ529" i="13" s="1"/>
  <c r="AF529" i="13"/>
  <c r="AA535" i="13"/>
  <c r="Z535" i="13" s="1"/>
  <c r="AC534" i="13"/>
  <c r="AI530" i="13" l="1"/>
  <c r="AH530" i="13" s="1"/>
  <c r="AK529" i="13"/>
  <c r="W535" i="13"/>
  <c r="X535" i="13"/>
  <c r="AE530" i="13" l="1"/>
  <c r="AF530" i="13"/>
  <c r="Y535" i="13"/>
  <c r="AB535" i="13"/>
  <c r="AG530" i="13" l="1"/>
  <c r="AJ530" i="13" s="1"/>
  <c r="AA536" i="13"/>
  <c r="Z536" i="13" s="1"/>
  <c r="AC535" i="13"/>
  <c r="AI531" i="13" l="1"/>
  <c r="AH531" i="13" s="1"/>
  <c r="AK530" i="13"/>
  <c r="W536" i="13"/>
  <c r="AE531" i="13" l="1"/>
  <c r="AF531" i="13"/>
  <c r="AG531" i="13" s="1"/>
  <c r="AJ531" i="13" s="1"/>
  <c r="X536" i="13"/>
  <c r="Y536" i="13" s="1"/>
  <c r="AI532" i="13" l="1"/>
  <c r="AH532" i="13" s="1"/>
  <c r="AK531" i="13"/>
  <c r="AB536" i="13"/>
  <c r="AE532" i="13" l="1"/>
  <c r="AF532" i="13"/>
  <c r="AG532" i="13" s="1"/>
  <c r="AA537" i="13"/>
  <c r="Z537" i="13" s="1"/>
  <c r="AC536" i="13"/>
  <c r="W537" i="13"/>
  <c r="X537" i="13" s="1"/>
  <c r="AJ532" i="13" l="1"/>
  <c r="Y537" i="13"/>
  <c r="AB537" i="13"/>
  <c r="AK532" i="13" l="1"/>
  <c r="AI533" i="13"/>
  <c r="AH533" i="13" s="1"/>
  <c r="AA538" i="13"/>
  <c r="Z538" i="13" s="1"/>
  <c r="AC537" i="13"/>
  <c r="AE533" i="13" l="1"/>
  <c r="AF533" i="13"/>
  <c r="AG533" i="13" s="1"/>
  <c r="AJ533" i="13" s="1"/>
  <c r="W538" i="13"/>
  <c r="X538" i="13"/>
  <c r="AK533" i="13" l="1"/>
  <c r="AI534" i="13"/>
  <c r="AH534" i="13" s="1"/>
  <c r="Y538" i="13"/>
  <c r="AB538" i="13"/>
  <c r="AE534" i="13" l="1"/>
  <c r="AF534" i="13"/>
  <c r="AA539" i="13"/>
  <c r="Z539" i="13" s="1"/>
  <c r="AC538" i="13"/>
  <c r="AG534" i="13" l="1"/>
  <c r="AJ534" i="13" s="1"/>
  <c r="W539" i="13"/>
  <c r="X539" i="13"/>
  <c r="AK534" i="13" l="1"/>
  <c r="AI535" i="13"/>
  <c r="AH535" i="13" s="1"/>
  <c r="Y539" i="13"/>
  <c r="AB539" i="13"/>
  <c r="AE535" i="13" l="1"/>
  <c r="AA540" i="13"/>
  <c r="Z540" i="13" s="1"/>
  <c r="AC539" i="13"/>
  <c r="AF535" i="13" l="1"/>
  <c r="W540" i="13"/>
  <c r="X540" i="13" s="1"/>
  <c r="AG535" i="13" l="1"/>
  <c r="AJ535" i="13" s="1"/>
  <c r="Y540" i="13"/>
  <c r="AB540" i="13"/>
  <c r="AK535" i="13" l="1"/>
  <c r="AI536" i="13"/>
  <c r="AH536" i="13" s="1"/>
  <c r="AA541" i="13"/>
  <c r="Z541" i="13" s="1"/>
  <c r="AC540" i="13"/>
  <c r="AE536" i="13" l="1"/>
  <c r="AF536" i="13"/>
  <c r="AG536" i="13" s="1"/>
  <c r="W541" i="13"/>
  <c r="X541" i="13" s="1"/>
  <c r="AJ536" i="13" l="1"/>
  <c r="Y541" i="13"/>
  <c r="AB541" i="13"/>
  <c r="AA542" i="13" s="1"/>
  <c r="Z542" i="13" s="1"/>
  <c r="AI537" i="13" l="1"/>
  <c r="AH537" i="13" s="1"/>
  <c r="AK536" i="13"/>
  <c r="AC541" i="13"/>
  <c r="W542" i="13"/>
  <c r="X542" i="13" s="1"/>
  <c r="AE537" i="13" l="1"/>
  <c r="AG537" i="13" s="1"/>
  <c r="AJ537" i="13" s="1"/>
  <c r="AF537" i="13"/>
  <c r="Y542" i="13"/>
  <c r="AB542" i="13"/>
  <c r="AI538" i="13" l="1"/>
  <c r="AH538" i="13" s="1"/>
  <c r="AK537" i="13"/>
  <c r="AA543" i="13"/>
  <c r="Z543" i="13" s="1"/>
  <c r="AC542" i="13"/>
  <c r="AE538" i="13" l="1"/>
  <c r="AG538" i="13" s="1"/>
  <c r="AJ538" i="13" s="1"/>
  <c r="AF538" i="13"/>
  <c r="W543" i="13"/>
  <c r="AI539" i="13" l="1"/>
  <c r="AH539" i="13" s="1"/>
  <c r="AK538" i="13"/>
  <c r="X543" i="13"/>
  <c r="Y543" i="13" s="1"/>
  <c r="AE539" i="13" l="1"/>
  <c r="AG539" i="13" s="1"/>
  <c r="AJ539" i="13" s="1"/>
  <c r="AF539" i="13"/>
  <c r="AB543" i="13"/>
  <c r="AI540" i="13" l="1"/>
  <c r="AH540" i="13" s="1"/>
  <c r="AK539" i="13"/>
  <c r="AA544" i="13"/>
  <c r="Z544" i="13" s="1"/>
  <c r="AC543" i="13"/>
  <c r="W544" i="13"/>
  <c r="X544" i="13" s="1"/>
  <c r="AE540" i="13" l="1"/>
  <c r="AG540" i="13" s="1"/>
  <c r="AF540" i="13"/>
  <c r="AJ540" i="13" s="1"/>
  <c r="Y544" i="13"/>
  <c r="AB544" i="13"/>
  <c r="AI541" i="13" l="1"/>
  <c r="AH541" i="13" s="1"/>
  <c r="AK540" i="13"/>
  <c r="AA545" i="13"/>
  <c r="Z545" i="13" s="1"/>
  <c r="AC544" i="13"/>
  <c r="AE541" i="13" l="1"/>
  <c r="AF541" i="13"/>
  <c r="AG541" i="13" s="1"/>
  <c r="W545" i="13"/>
  <c r="AJ541" i="13" l="1"/>
  <c r="X545" i="13"/>
  <c r="Y545" i="13" s="1"/>
  <c r="AI542" i="13" l="1"/>
  <c r="AH542" i="13" s="1"/>
  <c r="AK541" i="13"/>
  <c r="AB545" i="13"/>
  <c r="AE542" i="13" l="1"/>
  <c r="AG542" i="13" s="1"/>
  <c r="AJ542" i="13" s="1"/>
  <c r="AF542" i="13"/>
  <c r="AA546" i="13"/>
  <c r="Z546" i="13" s="1"/>
  <c r="AC545" i="13"/>
  <c r="AI543" i="13" l="1"/>
  <c r="AH543" i="13" s="1"/>
  <c r="AK542" i="13"/>
  <c r="W546" i="13"/>
  <c r="X546" i="13" s="1"/>
  <c r="AE543" i="13" l="1"/>
  <c r="AF543" i="13"/>
  <c r="AG543" i="13" s="1"/>
  <c r="AJ543" i="13" s="1"/>
  <c r="Y546" i="13"/>
  <c r="AB546" i="13"/>
  <c r="AA547" i="13" s="1"/>
  <c r="Z547" i="13" s="1"/>
  <c r="AI544" i="13" l="1"/>
  <c r="AH544" i="13" s="1"/>
  <c r="AK543" i="13"/>
  <c r="AC546" i="13"/>
  <c r="W547" i="13"/>
  <c r="AE544" i="13" l="1"/>
  <c r="X547" i="13"/>
  <c r="AF544" i="13" l="1"/>
  <c r="AJ544" i="13" s="1"/>
  <c r="AG544" i="13"/>
  <c r="Y547" i="13"/>
  <c r="AB547" i="13" s="1"/>
  <c r="AI545" i="13" l="1"/>
  <c r="AH545" i="13" s="1"/>
  <c r="AK544" i="13"/>
  <c r="AA548" i="13"/>
  <c r="Z548" i="13" s="1"/>
  <c r="AC547" i="13"/>
  <c r="W548" i="13"/>
  <c r="AE545" i="13" l="1"/>
  <c r="AF545" i="13"/>
  <c r="X548" i="13"/>
  <c r="Y548" i="13" s="1"/>
  <c r="AG545" i="13" l="1"/>
  <c r="AJ545" i="13" s="1"/>
  <c r="AB548" i="13"/>
  <c r="AI546" i="13" l="1"/>
  <c r="AH546" i="13" s="1"/>
  <c r="AK545" i="13"/>
  <c r="AA549" i="13"/>
  <c r="Z549" i="13" s="1"/>
  <c r="AC548" i="13"/>
  <c r="W549" i="13"/>
  <c r="X549" i="13"/>
  <c r="AE546" i="13" l="1"/>
  <c r="AG546" i="13" s="1"/>
  <c r="AF546" i="13"/>
  <c r="AJ546" i="13" s="1"/>
  <c r="Y549" i="13"/>
  <c r="AB549" i="13"/>
  <c r="AI547" i="13" l="1"/>
  <c r="AH547" i="13" s="1"/>
  <c r="AK546" i="13"/>
  <c r="AA550" i="13"/>
  <c r="Z550" i="13" s="1"/>
  <c r="AC549" i="13"/>
  <c r="AE547" i="13" l="1"/>
  <c r="AG547" i="13" s="1"/>
  <c r="AF547" i="13"/>
  <c r="AJ547" i="13" s="1"/>
  <c r="W550" i="13"/>
  <c r="X550" i="13"/>
  <c r="AI548" i="13" l="1"/>
  <c r="AH548" i="13" s="1"/>
  <c r="AK547" i="13"/>
  <c r="Y550" i="13"/>
  <c r="AB550" i="13"/>
  <c r="AE548" i="13" l="1"/>
  <c r="AA551" i="13"/>
  <c r="Z551" i="13" s="1"/>
  <c r="AC550" i="13"/>
  <c r="AF548" i="13" l="1"/>
  <c r="AJ548" i="13" s="1"/>
  <c r="AG548" i="13"/>
  <c r="W551" i="13"/>
  <c r="X551" i="13"/>
  <c r="X427" i="13"/>
  <c r="U415" i="13" s="1"/>
  <c r="H46" i="53" s="1"/>
  <c r="AI549" i="13" l="1"/>
  <c r="AH549" i="13" s="1"/>
  <c r="AK548" i="13"/>
  <c r="Y551" i="13"/>
  <c r="AB551" i="13"/>
  <c r="AE549" i="13" l="1"/>
  <c r="AA552" i="13"/>
  <c r="Z552" i="13" s="1"/>
  <c r="AC551" i="13"/>
  <c r="AF549" i="13" l="1"/>
  <c r="AG549" i="13"/>
  <c r="AJ549" i="13" s="1"/>
  <c r="W552" i="13"/>
  <c r="AI550" i="13" l="1"/>
  <c r="AH550" i="13" s="1"/>
  <c r="AK549" i="13"/>
  <c r="X552" i="13"/>
  <c r="AE550" i="13" l="1"/>
  <c r="AF550" i="13" s="1"/>
  <c r="Y552" i="13"/>
  <c r="AB552" i="13" s="1"/>
  <c r="AG550" i="13" l="1"/>
  <c r="AJ550" i="13" s="1"/>
  <c r="AA553" i="13"/>
  <c r="Z553" i="13" s="1"/>
  <c r="AC552" i="13"/>
  <c r="W553" i="13"/>
  <c r="X553" i="13" s="1"/>
  <c r="AI551" i="13" l="1"/>
  <c r="AH551" i="13" s="1"/>
  <c r="AK550" i="13"/>
  <c r="Y553" i="13"/>
  <c r="AB553" i="13"/>
  <c r="AA554" i="13" s="1"/>
  <c r="Z554" i="13" s="1"/>
  <c r="AF427" i="13" l="1"/>
  <c r="U416" i="13" s="1"/>
  <c r="H47" i="53" s="1"/>
  <c r="H38" i="53" s="1"/>
  <c r="I38" i="53" s="1"/>
  <c r="AE551" i="13"/>
  <c r="AF551" i="13" s="1"/>
  <c r="AC553" i="13"/>
  <c r="W554" i="13"/>
  <c r="AG551" i="13" l="1"/>
  <c r="AJ551" i="13" s="1"/>
  <c r="X554" i="13"/>
  <c r="Y554" i="13" s="1"/>
  <c r="AI552" i="13" l="1"/>
  <c r="AH552" i="13" s="1"/>
  <c r="AK551" i="13"/>
  <c r="AE552" i="13"/>
  <c r="AB554" i="13"/>
  <c r="AF552" i="13" l="1"/>
  <c r="AG552" i="13" s="1"/>
  <c r="AA555" i="13"/>
  <c r="Z555" i="13" s="1"/>
  <c r="AC554" i="13"/>
  <c r="AJ552" i="13" l="1"/>
  <c r="W555" i="13"/>
  <c r="X555" i="13"/>
  <c r="Y555" i="13" l="1"/>
  <c r="AI553" i="13"/>
  <c r="AH553" i="13" s="1"/>
  <c r="AK552" i="13"/>
  <c r="AB555" i="13"/>
  <c r="AE553" i="13" l="1"/>
  <c r="AG553" i="13" s="1"/>
  <c r="AF553" i="13"/>
  <c r="AA556" i="13"/>
  <c r="Z556" i="13" s="1"/>
  <c r="AC555" i="13"/>
  <c r="AJ553" i="13" l="1"/>
  <c r="W556" i="13"/>
  <c r="X556" i="13" l="1"/>
  <c r="Y556" i="13" s="1"/>
  <c r="AI554" i="13"/>
  <c r="AH554" i="13" s="1"/>
  <c r="AK553" i="13"/>
  <c r="AE554" i="13" l="1"/>
  <c r="AB556" i="13"/>
  <c r="AF554" i="13"/>
  <c r="AG554" i="13" s="1"/>
  <c r="AJ554" i="13" s="1"/>
  <c r="AC556" i="13" l="1"/>
  <c r="AA557" i="13"/>
  <c r="Z557" i="13" s="1"/>
  <c r="AI555" i="13"/>
  <c r="AH555" i="13" s="1"/>
  <c r="AK554" i="13"/>
  <c r="W557" i="13"/>
  <c r="X557" i="13" l="1"/>
  <c r="Y557" i="13" s="1"/>
  <c r="AE555" i="13"/>
  <c r="AB557" i="13" l="1"/>
  <c r="AF555" i="13"/>
  <c r="AG555" i="13" s="1"/>
  <c r="AA558" i="13" l="1"/>
  <c r="Z558" i="13" s="1"/>
  <c r="AC557" i="13"/>
  <c r="AJ555" i="13"/>
  <c r="AI556" i="13" s="1"/>
  <c r="AH556" i="13" s="1"/>
  <c r="W558" i="13"/>
  <c r="AK555" i="13" l="1"/>
  <c r="X558" i="13"/>
  <c r="Y558" i="13" s="1"/>
  <c r="AE556" i="13"/>
  <c r="AG556" i="13" s="1"/>
  <c r="AF556" i="13"/>
  <c r="AB558" i="13" l="1"/>
  <c r="AJ556" i="13"/>
  <c r="AA559" i="13" l="1"/>
  <c r="Z559" i="13" s="1"/>
  <c r="AC558" i="13"/>
  <c r="AI557" i="13"/>
  <c r="AH557" i="13" s="1"/>
  <c r="AK556" i="13"/>
  <c r="W559" i="13"/>
  <c r="X559" i="13" s="1"/>
  <c r="AE557" i="13" l="1"/>
  <c r="Y559" i="13"/>
  <c r="AF557" i="13"/>
  <c r="AG557" i="13" s="1"/>
  <c r="AJ557" i="13" s="1"/>
  <c r="AB559" i="13"/>
  <c r="AI558" i="13" l="1"/>
  <c r="AH558" i="13" s="1"/>
  <c r="AK557" i="13"/>
  <c r="AE558" i="13"/>
  <c r="AA560" i="13"/>
  <c r="Z560" i="13" s="1"/>
  <c r="AC559" i="13"/>
  <c r="AF558" i="13" l="1"/>
  <c r="AG558" i="13" s="1"/>
  <c r="AJ558" i="13" s="1"/>
  <c r="W560" i="13"/>
  <c r="AI559" i="13" l="1"/>
  <c r="AH559" i="13" s="1"/>
  <c r="AK558" i="13"/>
  <c r="X560" i="13"/>
  <c r="Y560" i="13" s="1"/>
  <c r="AE559" i="13" l="1"/>
  <c r="AF559" i="13"/>
  <c r="AB560" i="13"/>
  <c r="AG559" i="13" l="1"/>
  <c r="AJ559" i="13" s="1"/>
  <c r="AA561" i="13"/>
  <c r="Z561" i="13" s="1"/>
  <c r="AC560" i="13"/>
  <c r="AK559" i="13" l="1"/>
  <c r="AI560" i="13"/>
  <c r="AH560" i="13" s="1"/>
  <c r="AE560" i="13"/>
  <c r="AF560" i="13"/>
  <c r="W561" i="13"/>
  <c r="AG560" i="13" l="1"/>
  <c r="AJ560" i="13"/>
  <c r="X561" i="13"/>
  <c r="Y561" i="13" s="1"/>
  <c r="AI561" i="13" l="1"/>
  <c r="AH561" i="13" s="1"/>
  <c r="AK560" i="13"/>
  <c r="AB561" i="13"/>
  <c r="AE561" i="13" l="1"/>
  <c r="AF561" i="13"/>
  <c r="AG561" i="13" s="1"/>
  <c r="AA562" i="13"/>
  <c r="Z562" i="13" s="1"/>
  <c r="AC561" i="13"/>
  <c r="W562" i="13" l="1"/>
  <c r="X562" i="13"/>
  <c r="AJ561" i="13"/>
  <c r="Y562" i="13" l="1"/>
  <c r="AI562" i="13"/>
  <c r="AH562" i="13" s="1"/>
  <c r="AK561" i="13"/>
  <c r="AB562" i="13"/>
  <c r="AA563" i="13" l="1"/>
  <c r="Z563" i="13" s="1"/>
  <c r="AC562" i="13"/>
  <c r="AE562" i="13"/>
  <c r="AF562" i="13" l="1"/>
  <c r="AG562" i="13" s="1"/>
  <c r="AJ562" i="13" s="1"/>
  <c r="W563" i="13"/>
  <c r="X563" i="13" l="1"/>
  <c r="Y563" i="13" s="1"/>
  <c r="AI563" i="13"/>
  <c r="AH563" i="13" s="1"/>
  <c r="AK562" i="13"/>
  <c r="AB563" i="13" l="1"/>
  <c r="AE563" i="13"/>
  <c r="AG563" i="13" s="1"/>
  <c r="AF563" i="13"/>
  <c r="AC563" i="13" l="1"/>
  <c r="AA564" i="13"/>
  <c r="Z564" i="13" s="1"/>
  <c r="AJ563" i="13"/>
  <c r="W564" i="13"/>
  <c r="X564" i="13"/>
  <c r="Y564" i="13" l="1"/>
  <c r="AI564" i="13"/>
  <c r="AH564" i="13" s="1"/>
  <c r="AK563" i="13"/>
  <c r="AB564" i="13"/>
  <c r="AA565" i="13" l="1"/>
  <c r="Z565" i="13" s="1"/>
  <c r="AC564" i="13"/>
  <c r="AE564" i="13"/>
  <c r="AF564" i="13" l="1"/>
  <c r="AG564" i="13" s="1"/>
  <c r="W565" i="13"/>
  <c r="X565" i="13" l="1"/>
  <c r="AJ564" i="13"/>
  <c r="AI565" i="13"/>
  <c r="AH565" i="13" s="1"/>
  <c r="AK564" i="13"/>
  <c r="Y565" i="13" l="1"/>
  <c r="AB565" i="13" s="1"/>
  <c r="AE565" i="13"/>
  <c r="AA566" i="13" l="1"/>
  <c r="Z566" i="13" s="1"/>
  <c r="AC565" i="13"/>
  <c r="AF565" i="13"/>
  <c r="AG565" i="13" s="1"/>
  <c r="W566" i="13"/>
  <c r="AJ565" i="13" l="1"/>
  <c r="AI566" i="13" s="1"/>
  <c r="AH566" i="13" s="1"/>
  <c r="X566" i="13"/>
  <c r="Y566" i="13" s="1"/>
  <c r="AK565" i="13" l="1"/>
  <c r="AB566" i="13"/>
  <c r="AE566" i="13"/>
  <c r="AA567" i="13" l="1"/>
  <c r="Z567" i="13" s="1"/>
  <c r="AC566" i="13"/>
  <c r="AF566" i="13"/>
  <c r="AG566" i="13" s="1"/>
  <c r="W567" i="13"/>
  <c r="X567" i="13" s="1"/>
  <c r="Y567" i="13" l="1"/>
  <c r="AJ566" i="13"/>
  <c r="AI567" i="13" s="1"/>
  <c r="AH567" i="13" s="1"/>
  <c r="AB567" i="13"/>
  <c r="AK566" i="13" l="1"/>
  <c r="AA568" i="13"/>
  <c r="Z568" i="13" s="1"/>
  <c r="AC567" i="13"/>
  <c r="AE567" i="13"/>
  <c r="AF567" i="13" l="1"/>
  <c r="AG567" i="13" s="1"/>
  <c r="W568" i="13"/>
  <c r="X568" i="13"/>
  <c r="Y568" i="13" l="1"/>
  <c r="AJ567" i="13"/>
  <c r="AI568" i="13" s="1"/>
  <c r="AH568" i="13" s="1"/>
  <c r="AB568" i="13"/>
  <c r="AK567" i="13" l="1"/>
  <c r="AA569" i="13"/>
  <c r="Z569" i="13" s="1"/>
  <c r="AC568" i="13"/>
  <c r="AE568" i="13"/>
  <c r="AF568" i="13" l="1"/>
  <c r="W569" i="13"/>
  <c r="X569" i="13"/>
  <c r="AG568" i="13" l="1"/>
  <c r="AJ568" i="13" s="1"/>
  <c r="Y569" i="13"/>
  <c r="AB569" i="13"/>
  <c r="AK568" i="13" l="1"/>
  <c r="AI569" i="13"/>
  <c r="AH569" i="13" s="1"/>
  <c r="AE569" i="13" s="1"/>
  <c r="AA570" i="13"/>
  <c r="Z570" i="13" s="1"/>
  <c r="AC569" i="13"/>
  <c r="AF569" i="13" l="1"/>
  <c r="AG569" i="13" s="1"/>
  <c r="W570" i="13"/>
  <c r="AJ569" i="13" l="1"/>
  <c r="AK569" i="13" s="1"/>
  <c r="X570" i="13"/>
  <c r="Y570" i="13" s="1"/>
  <c r="AI570" i="13" l="1"/>
  <c r="AH570" i="13" s="1"/>
  <c r="AE570" i="13" s="1"/>
  <c r="AB570" i="13"/>
  <c r="AA571" i="13" l="1"/>
  <c r="Z571" i="13" s="1"/>
  <c r="W571" i="13" s="1"/>
  <c r="AC570" i="13"/>
  <c r="AF570" i="13"/>
  <c r="AG570" i="13" s="1"/>
  <c r="X571" i="13" l="1"/>
  <c r="Y571" i="13"/>
  <c r="AJ570" i="13"/>
  <c r="AI571" i="13" s="1"/>
  <c r="AH571" i="13" s="1"/>
  <c r="AB571" i="13"/>
  <c r="AA572" i="13"/>
  <c r="Z572" i="13" s="1"/>
  <c r="AC571" i="13"/>
  <c r="AK570" i="13" l="1"/>
  <c r="AE571" i="13"/>
  <c r="AG571" i="13" s="1"/>
  <c r="AF571" i="13"/>
  <c r="W572" i="13"/>
  <c r="X572" i="13" l="1"/>
  <c r="Y572" i="13" s="1"/>
  <c r="AB572" i="13" s="1"/>
  <c r="AJ571" i="13"/>
  <c r="AA573" i="13" l="1"/>
  <c r="Z573" i="13" s="1"/>
  <c r="AC572" i="13"/>
  <c r="AI572" i="13"/>
  <c r="AH572" i="13" s="1"/>
  <c r="AK571" i="13"/>
  <c r="AE572" i="13" l="1"/>
  <c r="W573" i="13"/>
  <c r="AF572" i="13" l="1"/>
  <c r="AG572" i="13" s="1"/>
  <c r="AJ572" i="13" s="1"/>
  <c r="X573" i="13"/>
  <c r="Y573" i="13" s="1"/>
  <c r="AI573" i="13" l="1"/>
  <c r="AH573" i="13" s="1"/>
  <c r="AK572" i="13"/>
  <c r="AB573" i="13"/>
  <c r="AA574" i="13" l="1"/>
  <c r="Z574" i="13" s="1"/>
  <c r="AC573" i="13"/>
  <c r="AE573" i="13"/>
  <c r="AF573" i="13" l="1"/>
  <c r="AG573" i="13" s="1"/>
  <c r="AJ573" i="13" s="1"/>
  <c r="W574" i="13"/>
  <c r="X574" i="13" s="1"/>
  <c r="Y574" i="13" l="1"/>
  <c r="AB574" i="13"/>
  <c r="AI574" i="13"/>
  <c r="AH574" i="13" s="1"/>
  <c r="AK573" i="13"/>
  <c r="AA575" i="13" l="1"/>
  <c r="Z575" i="13" s="1"/>
  <c r="AC574" i="13"/>
  <c r="AE574" i="13"/>
  <c r="AF574" i="13" l="1"/>
  <c r="AG574" i="13" s="1"/>
  <c r="AJ574" i="13" s="1"/>
  <c r="W575" i="13"/>
  <c r="X575" i="13"/>
  <c r="Y575" i="13" l="1"/>
  <c r="AI575" i="13"/>
  <c r="AH575" i="13" s="1"/>
  <c r="AK574" i="13"/>
  <c r="AB575" i="13"/>
  <c r="AA576" i="13" l="1"/>
  <c r="Z576" i="13" s="1"/>
  <c r="AC575" i="13"/>
  <c r="AE575" i="13"/>
  <c r="AF575" i="13" l="1"/>
  <c r="AG575" i="13" s="1"/>
  <c r="W576" i="13"/>
  <c r="X576" i="13" s="1"/>
  <c r="Y576" i="13" l="1"/>
  <c r="AJ575" i="13"/>
  <c r="AB576" i="13"/>
  <c r="AI576" i="13" l="1"/>
  <c r="AH576" i="13" s="1"/>
  <c r="AK575" i="13"/>
  <c r="AA577" i="13"/>
  <c r="Z577" i="13" s="1"/>
  <c r="AC576" i="13"/>
  <c r="AE576" i="13" l="1"/>
  <c r="AF576" i="13"/>
  <c r="AG576" i="13" s="1"/>
  <c r="W577" i="13"/>
  <c r="X577" i="13" l="1"/>
  <c r="Y577" i="13" s="1"/>
  <c r="AJ576" i="13"/>
  <c r="AB577" i="13" l="1"/>
  <c r="AI577" i="13"/>
  <c r="AH577" i="13" s="1"/>
  <c r="AK576" i="13"/>
  <c r="AE577" i="13"/>
  <c r="AA578" i="13" l="1"/>
  <c r="Z578" i="13" s="1"/>
  <c r="AC577" i="13"/>
  <c r="AF577" i="13"/>
  <c r="AG577" i="13" s="1"/>
  <c r="W578" i="13"/>
  <c r="X578" i="13"/>
  <c r="AJ577" i="13" l="1"/>
  <c r="Y578" i="13"/>
  <c r="AB578" i="13"/>
  <c r="AI578" i="13"/>
  <c r="AH578" i="13" s="1"/>
  <c r="AK577" i="13"/>
  <c r="AA579" i="13" l="1"/>
  <c r="Z579" i="13" s="1"/>
  <c r="AC578" i="13"/>
  <c r="AE578" i="13"/>
  <c r="AF578" i="13" l="1"/>
  <c r="AG578" i="13" s="1"/>
  <c r="AJ578" i="13" s="1"/>
  <c r="W579" i="13"/>
  <c r="X579" i="13"/>
  <c r="Y579" i="13" l="1"/>
  <c r="AB579" i="13"/>
  <c r="AI579" i="13"/>
  <c r="AH579" i="13" s="1"/>
  <c r="AK578" i="13"/>
  <c r="AE579" i="13" l="1"/>
  <c r="AG579" i="13" s="1"/>
  <c r="AF579" i="13"/>
  <c r="AA580" i="13"/>
  <c r="Z580" i="13" s="1"/>
  <c r="AC579" i="13"/>
  <c r="AJ579" i="13" l="1"/>
  <c r="W580" i="13"/>
  <c r="X580" i="13" l="1"/>
  <c r="Y580" i="13" s="1"/>
  <c r="AI580" i="13"/>
  <c r="AH580" i="13" s="1"/>
  <c r="AK579" i="13"/>
  <c r="AB580" i="13" l="1"/>
  <c r="AE580" i="13"/>
  <c r="AA581" i="13" l="1"/>
  <c r="Z581" i="13" s="1"/>
  <c r="AC580" i="13"/>
  <c r="AF580" i="13"/>
  <c r="AG580" i="13" s="1"/>
  <c r="W581" i="13"/>
  <c r="X581" i="13" s="1"/>
  <c r="AJ580" i="13" l="1"/>
  <c r="Y581" i="13"/>
  <c r="AB581" i="13"/>
  <c r="AI581" i="13"/>
  <c r="AH581" i="13" s="1"/>
  <c r="AK580" i="13"/>
  <c r="AA582" i="13" l="1"/>
  <c r="Z582" i="13" s="1"/>
  <c r="AC581" i="13"/>
  <c r="AE581" i="13"/>
  <c r="AF581" i="13" l="1"/>
  <c r="AG581" i="13" s="1"/>
  <c r="AJ581" i="13" s="1"/>
  <c r="W582" i="13"/>
  <c r="X582" i="13" l="1"/>
  <c r="Y582" i="13" s="1"/>
  <c r="AI582" i="13"/>
  <c r="AH582" i="13" s="1"/>
  <c r="AK581" i="13"/>
  <c r="AB582" i="13" l="1"/>
  <c r="AE582" i="13"/>
  <c r="AA583" i="13" l="1"/>
  <c r="Z583" i="13" s="1"/>
  <c r="AC582" i="13"/>
  <c r="AF582" i="13"/>
  <c r="AG582" i="13" s="1"/>
  <c r="W583" i="13"/>
  <c r="AJ582" i="13" l="1"/>
  <c r="X583" i="13"/>
  <c r="Y583" i="13" s="1"/>
  <c r="AI583" i="13"/>
  <c r="AH583" i="13" s="1"/>
  <c r="AK582" i="13"/>
  <c r="AB583" i="13" l="1"/>
  <c r="AE583" i="13"/>
  <c r="AA584" i="13" l="1"/>
  <c r="Z584" i="13" s="1"/>
  <c r="AC583" i="13"/>
  <c r="AF583" i="13"/>
  <c r="AG583" i="13" s="1"/>
  <c r="AJ583" i="13" l="1"/>
  <c r="W584" i="13"/>
  <c r="X584" i="13" s="1"/>
  <c r="AI584" i="13"/>
  <c r="AH584" i="13" s="1"/>
  <c r="AK583" i="13"/>
  <c r="Y584" i="13" l="1"/>
  <c r="AB584" i="13"/>
  <c r="AA585" i="13"/>
  <c r="Z585" i="13" s="1"/>
  <c r="AC584" i="13"/>
  <c r="AE584" i="13"/>
  <c r="AF584" i="13" l="1"/>
  <c r="AG584" i="13" s="1"/>
  <c r="AJ584" i="13" s="1"/>
  <c r="W585" i="13"/>
  <c r="X585" i="13" l="1"/>
  <c r="Y585" i="13" s="1"/>
  <c r="AI585" i="13"/>
  <c r="AH585" i="13" s="1"/>
  <c r="AK584" i="13"/>
  <c r="AB585" i="13" l="1"/>
  <c r="AE585" i="13"/>
  <c r="AA586" i="13" l="1"/>
  <c r="Z586" i="13" s="1"/>
  <c r="AC585" i="13"/>
  <c r="AF585" i="13"/>
  <c r="AG585" i="13" s="1"/>
  <c r="W586" i="13"/>
  <c r="AJ585" i="13" l="1"/>
  <c r="X586" i="13"/>
  <c r="Y586" i="13" s="1"/>
  <c r="AI586" i="13"/>
  <c r="AH586" i="13" s="1"/>
  <c r="AK585" i="13"/>
  <c r="AB586" i="13" l="1"/>
  <c r="AE586" i="13"/>
  <c r="AA587" i="13" l="1"/>
  <c r="Z587" i="13" s="1"/>
  <c r="AC586" i="13"/>
  <c r="AF586" i="13"/>
  <c r="AG586" i="13" s="1"/>
  <c r="W587" i="13"/>
  <c r="X587" i="13"/>
  <c r="Y587" i="13" l="1"/>
  <c r="AJ586" i="13"/>
  <c r="AI587" i="13" s="1"/>
  <c r="AH587" i="13" s="1"/>
  <c r="AB587" i="13"/>
  <c r="AA588" i="13" s="1"/>
  <c r="Z588" i="13" s="1"/>
  <c r="AK586" i="13"/>
  <c r="AC587" i="13" l="1"/>
  <c r="AE587" i="13"/>
  <c r="AG587" i="13" s="1"/>
  <c r="AF587" i="13"/>
  <c r="W588" i="13"/>
  <c r="X588" i="13" s="1"/>
  <c r="Y588" i="13" l="1"/>
  <c r="AB588" i="13"/>
  <c r="AJ587" i="13"/>
  <c r="AI588" i="13" l="1"/>
  <c r="AH588" i="13" s="1"/>
  <c r="AK587" i="13"/>
  <c r="AA589" i="13"/>
  <c r="Z589" i="13" s="1"/>
  <c r="AC588" i="13"/>
  <c r="W589" i="13" l="1"/>
  <c r="X589" i="13"/>
  <c r="AE588" i="13"/>
  <c r="AG588" i="13" s="1"/>
  <c r="AF588" i="13"/>
  <c r="Y589" i="13" l="1"/>
  <c r="AJ588" i="13"/>
  <c r="AB589" i="13"/>
  <c r="AA590" i="13" l="1"/>
  <c r="Z590" i="13" s="1"/>
  <c r="AC589" i="13"/>
  <c r="AI589" i="13"/>
  <c r="AH589" i="13" s="1"/>
  <c r="AK588" i="13"/>
  <c r="AE589" i="13" l="1"/>
  <c r="AG589" i="13" s="1"/>
  <c r="AF589" i="13"/>
  <c r="W590" i="13"/>
  <c r="X590" i="13" l="1"/>
  <c r="Y590" i="13" s="1"/>
  <c r="AJ589" i="13"/>
  <c r="AI590" i="13" l="1"/>
  <c r="AH590" i="13" s="1"/>
  <c r="AK589" i="13"/>
  <c r="AB590" i="13"/>
  <c r="AA591" i="13" l="1"/>
  <c r="Z591" i="13" s="1"/>
  <c r="AC590" i="13"/>
  <c r="AE590" i="13"/>
  <c r="AF590" i="13" l="1"/>
  <c r="AG590" i="13" s="1"/>
  <c r="AJ590" i="13" s="1"/>
  <c r="W591" i="13"/>
  <c r="X591" i="13" l="1"/>
  <c r="Y591" i="13" s="1"/>
  <c r="AB591" i="13" s="1"/>
  <c r="AI591" i="13"/>
  <c r="AH591" i="13" s="1"/>
  <c r="AK590" i="13"/>
  <c r="AA592" i="13" l="1"/>
  <c r="Z592" i="13" s="1"/>
  <c r="AC591" i="13"/>
  <c r="AE591" i="13"/>
  <c r="AF591" i="13" l="1"/>
  <c r="AG591" i="13" s="1"/>
  <c r="AJ591" i="13" s="1"/>
  <c r="W592" i="13"/>
  <c r="X592" i="13" l="1"/>
  <c r="Y592" i="13" s="1"/>
  <c r="AB592" i="13" s="1"/>
  <c r="AI592" i="13"/>
  <c r="AH592" i="13" s="1"/>
  <c r="AK591" i="13"/>
  <c r="AA593" i="13" l="1"/>
  <c r="Z593" i="13" s="1"/>
  <c r="AC592" i="13"/>
  <c r="AE592" i="13"/>
  <c r="AF592" i="13" l="1"/>
  <c r="AG592" i="13" s="1"/>
  <c r="AJ592" i="13" s="1"/>
  <c r="W593" i="13"/>
  <c r="X593" i="13" l="1"/>
  <c r="Y593" i="13" s="1"/>
  <c r="AI593" i="13"/>
  <c r="AH593" i="13" s="1"/>
  <c r="AK592" i="13"/>
  <c r="AB593" i="13" l="1"/>
  <c r="AE593" i="13"/>
  <c r="AA594" i="13" l="1"/>
  <c r="Z594" i="13" s="1"/>
  <c r="AC593" i="13"/>
  <c r="AF593" i="13"/>
  <c r="AG593" i="13" s="1"/>
  <c r="W594" i="13"/>
  <c r="AJ593" i="13" l="1"/>
  <c r="X594" i="13"/>
  <c r="Y594" i="13" s="1"/>
  <c r="AI594" i="13"/>
  <c r="AH594" i="13" s="1"/>
  <c r="AK593" i="13"/>
  <c r="AB594" i="13" l="1"/>
  <c r="AE594" i="13"/>
  <c r="AA595" i="13" l="1"/>
  <c r="Z595" i="13" s="1"/>
  <c r="AC594" i="13"/>
  <c r="AF594" i="13"/>
  <c r="AG594" i="13" s="1"/>
  <c r="W595" i="13" l="1"/>
  <c r="X595" i="13" s="1"/>
  <c r="AJ594" i="13"/>
  <c r="Y595" i="13" l="1"/>
  <c r="AB595" i="13"/>
  <c r="AA596" i="13"/>
  <c r="Z596" i="13" s="1"/>
  <c r="AC595" i="13"/>
  <c r="AI595" i="13"/>
  <c r="AH595" i="13" s="1"/>
  <c r="AK594" i="13"/>
  <c r="W596" i="13"/>
  <c r="X596" i="13" s="1"/>
  <c r="Y596" i="13" l="1"/>
  <c r="AE595" i="13"/>
  <c r="AG595" i="13" s="1"/>
  <c r="AF595" i="13"/>
  <c r="AB596" i="13"/>
  <c r="AJ595" i="13" l="1"/>
  <c r="AA597" i="13"/>
  <c r="Z597" i="13" s="1"/>
  <c r="AC596" i="13"/>
  <c r="AI596" i="13" l="1"/>
  <c r="AH596" i="13" s="1"/>
  <c r="AK595" i="13"/>
  <c r="W597" i="13"/>
  <c r="X597" i="13" l="1"/>
  <c r="Y597" i="13" s="1"/>
  <c r="AE596" i="13"/>
  <c r="AG596" i="13" s="1"/>
  <c r="AF596" i="13"/>
  <c r="AB597" i="13" l="1"/>
  <c r="AJ596" i="13"/>
  <c r="AA598" i="13" l="1"/>
  <c r="Z598" i="13" s="1"/>
  <c r="AC597" i="13"/>
  <c r="AI597" i="13"/>
  <c r="AH597" i="13" s="1"/>
  <c r="AK596" i="13"/>
  <c r="W598" i="13" l="1"/>
  <c r="X598" i="13" s="1"/>
  <c r="AE597" i="13"/>
  <c r="AG597" i="13" s="1"/>
  <c r="AF597" i="13"/>
  <c r="Y598" i="13" l="1"/>
  <c r="AB598" i="13"/>
  <c r="AJ597" i="13"/>
  <c r="AA599" i="13"/>
  <c r="Z599" i="13" s="1"/>
  <c r="AC598" i="13"/>
  <c r="AK597" i="13" l="1"/>
  <c r="AI598" i="13"/>
  <c r="AH598" i="13" s="1"/>
  <c r="W599" i="13"/>
  <c r="AE598" i="13" l="1"/>
  <c r="AG598" i="13" s="1"/>
  <c r="AF598" i="13"/>
  <c r="X599" i="13"/>
  <c r="Y599" i="13" s="1"/>
  <c r="AJ598" i="13" l="1"/>
  <c r="AB599" i="13"/>
  <c r="AI599" i="13" l="1"/>
  <c r="AH599" i="13" s="1"/>
  <c r="AK598" i="13"/>
  <c r="AA600" i="13"/>
  <c r="Z600" i="13" s="1"/>
  <c r="AC599" i="13"/>
  <c r="W600" i="13" l="1"/>
  <c r="AE599" i="13"/>
  <c r="AG599" i="13" s="1"/>
  <c r="AF599" i="13"/>
  <c r="X600" i="13" l="1"/>
  <c r="Y600" i="13" s="1"/>
  <c r="AJ599" i="13"/>
  <c r="AB600" i="13" l="1"/>
  <c r="AI600" i="13"/>
  <c r="AH600" i="13" s="1"/>
  <c r="AK599" i="13"/>
  <c r="AE600" i="13" l="1"/>
  <c r="AF600" i="13" s="1"/>
  <c r="AG600" i="13"/>
  <c r="AA601" i="13"/>
  <c r="Z601" i="13" s="1"/>
  <c r="AC600" i="13"/>
  <c r="AJ600" i="13" l="1"/>
  <c r="W601" i="13"/>
  <c r="X601" i="13" l="1"/>
  <c r="AK600" i="13"/>
  <c r="AI601" i="13"/>
  <c r="AH601" i="13" s="1"/>
  <c r="Y601" i="13" l="1"/>
  <c r="AB601" i="13" s="1"/>
  <c r="AE601" i="13"/>
  <c r="AG601" i="13" s="1"/>
  <c r="AF601" i="13"/>
  <c r="AC601" i="13" l="1"/>
  <c r="AA602" i="13"/>
  <c r="Z602" i="13" s="1"/>
  <c r="AJ601" i="13"/>
  <c r="W602" i="13"/>
  <c r="X602" i="13"/>
  <c r="Y602" i="13" l="1"/>
  <c r="AI602" i="13"/>
  <c r="AH602" i="13" s="1"/>
  <c r="AK601" i="13"/>
  <c r="AB602" i="13"/>
  <c r="AE602" i="13" l="1"/>
  <c r="AA603" i="13"/>
  <c r="Z603" i="13" s="1"/>
  <c r="AC602" i="13"/>
  <c r="AF602" i="13" l="1"/>
  <c r="W603" i="13"/>
  <c r="AG602" i="13" l="1"/>
  <c r="AJ602" i="13" s="1"/>
  <c r="X603" i="13"/>
  <c r="Y603" i="13" s="1"/>
  <c r="AB603" i="13" s="1"/>
  <c r="AI603" i="13" l="1"/>
  <c r="AH603" i="13" s="1"/>
  <c r="AK602" i="13"/>
  <c r="AA604" i="13"/>
  <c r="Z604" i="13" s="1"/>
  <c r="AC603" i="13"/>
  <c r="AE603" i="13" l="1"/>
  <c r="AF603" i="13"/>
  <c r="AG603" i="13" s="1"/>
  <c r="AJ603" i="13" s="1"/>
  <c r="W604" i="13"/>
  <c r="X604" i="13" l="1"/>
  <c r="AI604" i="13"/>
  <c r="AH604" i="13" s="1"/>
  <c r="AK603" i="13"/>
  <c r="Y604" i="13" l="1"/>
  <c r="AB604" i="13" s="1"/>
  <c r="AE604" i="13"/>
  <c r="AG604" i="13" s="1"/>
  <c r="AF604" i="13"/>
  <c r="AA605" i="13" l="1"/>
  <c r="Z605" i="13" s="1"/>
  <c r="AC604" i="13"/>
  <c r="AJ604" i="13" s="1"/>
  <c r="W605" i="13"/>
  <c r="X605" i="13"/>
  <c r="Y605" i="13" l="1"/>
  <c r="AI605" i="13"/>
  <c r="AH605" i="13" s="1"/>
  <c r="AK604" i="13"/>
  <c r="AB605" i="13"/>
  <c r="AE605" i="13" l="1"/>
  <c r="AF605" i="13" s="1"/>
  <c r="AG605" i="13"/>
  <c r="AA606" i="13"/>
  <c r="Z606" i="13" s="1"/>
  <c r="AC605" i="13"/>
  <c r="AJ605" i="13" l="1"/>
  <c r="W606" i="13"/>
  <c r="AI606" i="13" l="1"/>
  <c r="AH606" i="13" s="1"/>
  <c r="AK605" i="13"/>
  <c r="X606" i="13"/>
  <c r="Y606" i="13" s="1"/>
  <c r="AE606" i="13" l="1"/>
  <c r="AG606" i="13" s="1"/>
  <c r="AF606" i="13"/>
  <c r="AB606" i="13"/>
  <c r="AA607" i="13" l="1"/>
  <c r="Z607" i="13" s="1"/>
  <c r="AC606" i="13"/>
  <c r="W607" i="13"/>
  <c r="X607" i="13" s="1"/>
  <c r="Y607" i="13" l="1"/>
  <c r="AJ606" i="13"/>
  <c r="AB607" i="13"/>
  <c r="AI607" i="13" l="1"/>
  <c r="AH607" i="13" s="1"/>
  <c r="AK606" i="13"/>
  <c r="AA608" i="13"/>
  <c r="Z608" i="13" s="1"/>
  <c r="AC607" i="13"/>
  <c r="AE607" i="13" l="1"/>
  <c r="AG607" i="13" s="1"/>
  <c r="AF607" i="13"/>
  <c r="W608" i="13"/>
  <c r="AJ607" i="13" l="1"/>
  <c r="X608" i="13"/>
  <c r="Y608" i="13" s="1"/>
  <c r="AI608" i="13" l="1"/>
  <c r="AH608" i="13" s="1"/>
  <c r="AK607" i="13"/>
  <c r="AB608" i="13"/>
  <c r="AE608" i="13" l="1"/>
  <c r="AG608" i="13" s="1"/>
  <c r="AF608" i="13"/>
  <c r="AA609" i="13"/>
  <c r="Z609" i="13" s="1"/>
  <c r="AC608" i="13"/>
  <c r="W609" i="13"/>
  <c r="AJ608" i="13" l="1"/>
  <c r="X609" i="13"/>
  <c r="Y609" i="13" s="1"/>
  <c r="AK608" i="13" l="1"/>
  <c r="AI609" i="13"/>
  <c r="AH609" i="13" s="1"/>
  <c r="AB609" i="13"/>
  <c r="AA610" i="13" s="1"/>
  <c r="Z610" i="13" s="1"/>
  <c r="AE609" i="13" l="1"/>
  <c r="AF609" i="13" s="1"/>
  <c r="AG609" i="13"/>
  <c r="AC609" i="13"/>
  <c r="W610" i="13"/>
  <c r="X610" i="13" l="1"/>
  <c r="AJ609" i="13"/>
  <c r="Y610" i="13" l="1"/>
  <c r="AB610" i="13" s="1"/>
  <c r="AI610" i="13"/>
  <c r="AH610" i="13" s="1"/>
  <c r="AK609" i="13"/>
  <c r="AA611" i="13" l="1"/>
  <c r="Z611" i="13" s="1"/>
  <c r="AC610" i="13"/>
  <c r="AE610" i="13"/>
  <c r="W611" i="13"/>
  <c r="AF610" i="13" l="1"/>
  <c r="AG610" i="13" s="1"/>
  <c r="AJ610" i="13" s="1"/>
  <c r="X611" i="13"/>
  <c r="Y611" i="13" s="1"/>
  <c r="AB611" i="13" l="1"/>
  <c r="AI611" i="13"/>
  <c r="AH611" i="13" s="1"/>
  <c r="AK610" i="13"/>
  <c r="AA612" i="13" l="1"/>
  <c r="Z612" i="13" s="1"/>
  <c r="AC611" i="13"/>
  <c r="AE611" i="13"/>
  <c r="W612" i="13"/>
  <c r="X612" i="13" s="1"/>
  <c r="Y612" i="13" l="1"/>
  <c r="AF611" i="13"/>
  <c r="AG611" i="13" s="1"/>
  <c r="AJ611" i="13" s="1"/>
  <c r="AB612" i="13"/>
  <c r="AI612" i="13" l="1"/>
  <c r="AH612" i="13" s="1"/>
  <c r="AK611" i="13"/>
  <c r="AC612" i="13"/>
  <c r="AA613" i="13"/>
  <c r="Z613" i="13" s="1"/>
  <c r="AE612" i="13" l="1"/>
  <c r="AG612" i="13" s="1"/>
  <c r="AF612" i="13"/>
  <c r="W613" i="13"/>
  <c r="X613" i="13" l="1"/>
  <c r="Y613" i="13" s="1"/>
  <c r="AJ612" i="13"/>
  <c r="AB613" i="13" l="1"/>
  <c r="AI613" i="13"/>
  <c r="AH613" i="13" s="1"/>
  <c r="AK612" i="13"/>
  <c r="AA614" i="13" l="1"/>
  <c r="Z614" i="13" s="1"/>
  <c r="AC613" i="13"/>
  <c r="AE613" i="13"/>
  <c r="W614" i="13"/>
  <c r="X614" i="13" s="1"/>
  <c r="Y614" i="13" l="1"/>
  <c r="AF613" i="13"/>
  <c r="AB614" i="13"/>
  <c r="AG613" i="13" l="1"/>
  <c r="AJ613" i="13" s="1"/>
  <c r="AA615" i="13"/>
  <c r="Z615" i="13" s="1"/>
  <c r="AC614" i="13"/>
  <c r="AI614" i="13" l="1"/>
  <c r="AH614" i="13" s="1"/>
  <c r="AK613" i="13"/>
  <c r="AE614" i="13"/>
  <c r="AF614" i="13"/>
  <c r="W615" i="13"/>
  <c r="X615" i="13" s="1"/>
  <c r="AG614" i="13" l="1"/>
  <c r="Y615" i="13"/>
  <c r="AJ614" i="13"/>
  <c r="AB615" i="13"/>
  <c r="AI615" i="13" l="1"/>
  <c r="AH615" i="13" s="1"/>
  <c r="AK614" i="13"/>
  <c r="AA616" i="13"/>
  <c r="Z616" i="13" s="1"/>
  <c r="AC615" i="13"/>
  <c r="AE615" i="13" l="1"/>
  <c r="AG615" i="13" s="1"/>
  <c r="AF615" i="13"/>
  <c r="W616" i="13"/>
  <c r="X616" i="13"/>
  <c r="Y616" i="13" l="1"/>
  <c r="AJ615" i="13"/>
  <c r="AB616" i="13"/>
  <c r="AI616" i="13" l="1"/>
  <c r="AH616" i="13" s="1"/>
  <c r="AK615" i="13"/>
  <c r="AA617" i="13"/>
  <c r="Z617" i="13" s="1"/>
  <c r="AC616" i="13"/>
  <c r="AE616" i="13" l="1"/>
  <c r="AG616" i="13" s="1"/>
  <c r="AF616" i="13"/>
  <c r="W617" i="13"/>
  <c r="X617" i="13" l="1"/>
  <c r="AJ616" i="13"/>
  <c r="Y617" i="13" l="1"/>
  <c r="AB617" i="13" s="1"/>
  <c r="AI617" i="13"/>
  <c r="AH617" i="13" s="1"/>
  <c r="AK616" i="13"/>
  <c r="AC617" i="13" l="1"/>
  <c r="AA618" i="13"/>
  <c r="Z618" i="13" s="1"/>
  <c r="AE617" i="13"/>
  <c r="W618" i="13"/>
  <c r="X618" i="13"/>
  <c r="AF617" i="13" l="1"/>
  <c r="AG617" i="13" s="1"/>
  <c r="AJ617" i="13" s="1"/>
  <c r="Y618" i="13"/>
  <c r="AB618" i="13"/>
  <c r="AI618" i="13" l="1"/>
  <c r="AH618" i="13" s="1"/>
  <c r="AK617" i="13"/>
  <c r="AA619" i="13"/>
  <c r="Z619" i="13" s="1"/>
  <c r="AC618" i="13"/>
  <c r="AE618" i="13" l="1"/>
  <c r="AG618" i="13" s="1"/>
  <c r="AF618" i="13"/>
  <c r="W619" i="13"/>
  <c r="X619" i="13" s="1"/>
  <c r="Y619" i="13" l="1"/>
  <c r="AJ618" i="13"/>
  <c r="AB619" i="13"/>
  <c r="AI619" i="13" l="1"/>
  <c r="AH619" i="13" s="1"/>
  <c r="AK618" i="13"/>
  <c r="AA620" i="13"/>
  <c r="Z620" i="13" s="1"/>
  <c r="AC619" i="13"/>
  <c r="AE619" i="13" l="1"/>
  <c r="AG619" i="13" s="1"/>
  <c r="AF619" i="13"/>
  <c r="W620" i="13"/>
  <c r="AJ619" i="13" l="1"/>
  <c r="X620" i="13"/>
  <c r="Y620" i="13" s="1"/>
  <c r="AI620" i="13" l="1"/>
  <c r="AH620" i="13" s="1"/>
  <c r="AK619" i="13"/>
  <c r="AB620" i="13"/>
  <c r="AE620" i="13" l="1"/>
  <c r="AG620" i="13" s="1"/>
  <c r="AF620" i="13"/>
  <c r="AA621" i="13"/>
  <c r="Z621" i="13" s="1"/>
  <c r="AC620" i="13"/>
  <c r="W621" i="13"/>
  <c r="X621" i="13"/>
  <c r="Y621" i="13" l="1"/>
  <c r="AJ620" i="13"/>
  <c r="AB621" i="13"/>
  <c r="AI621" i="13" l="1"/>
  <c r="AH621" i="13" s="1"/>
  <c r="AK620" i="13"/>
  <c r="AA622" i="13"/>
  <c r="Z622" i="13" s="1"/>
  <c r="AC621" i="13"/>
  <c r="AE621" i="13" l="1"/>
  <c r="AG621" i="13" s="1"/>
  <c r="AF621" i="13"/>
  <c r="W622" i="13"/>
  <c r="X622" i="13"/>
  <c r="Y622" i="13" l="1"/>
  <c r="AJ621" i="13"/>
  <c r="AB622" i="13"/>
  <c r="AK621" i="13" l="1"/>
  <c r="AI622" i="13"/>
  <c r="AH622" i="13" s="1"/>
  <c r="AA623" i="13"/>
  <c r="Z623" i="13" s="1"/>
  <c r="AC622" i="13"/>
  <c r="AE622" i="13" l="1"/>
  <c r="AG622" i="13" s="1"/>
  <c r="AF622" i="13"/>
  <c r="W623" i="13"/>
  <c r="AJ622" i="13" l="1"/>
  <c r="X623" i="13"/>
  <c r="Y623" i="13" s="1"/>
  <c r="AI623" i="13" l="1"/>
  <c r="AH623" i="13" s="1"/>
  <c r="AK622" i="13"/>
  <c r="AB623" i="13"/>
  <c r="AE623" i="13" l="1"/>
  <c r="AF623" i="13" s="1"/>
  <c r="AG623" i="13"/>
  <c r="AA624" i="13"/>
  <c r="Z624" i="13" s="1"/>
  <c r="AC623" i="13"/>
  <c r="AJ623" i="13" s="1"/>
  <c r="W624" i="13" l="1"/>
  <c r="AI624" i="13"/>
  <c r="AH624" i="13" s="1"/>
  <c r="AK623" i="13"/>
  <c r="X624" i="13"/>
  <c r="Y624" i="13" s="1"/>
  <c r="AE624" i="13" l="1"/>
  <c r="AF624" i="13"/>
  <c r="AG624" i="13" s="1"/>
  <c r="AB624" i="13"/>
  <c r="AA625" i="13" l="1"/>
  <c r="Z625" i="13" s="1"/>
  <c r="AC624" i="13"/>
  <c r="AJ624" i="13" s="1"/>
  <c r="AI625" i="13" s="1"/>
  <c r="AH625" i="13" s="1"/>
  <c r="AE625" i="13" l="1"/>
  <c r="W625" i="13"/>
  <c r="X625" i="13" s="1"/>
  <c r="Y625" i="13"/>
  <c r="AK624" i="13"/>
  <c r="AB625" i="13"/>
  <c r="AF625" i="13"/>
  <c r="AG625" i="13" s="1"/>
  <c r="AA626" i="13" l="1"/>
  <c r="Z626" i="13" s="1"/>
  <c r="AC625" i="13"/>
  <c r="AJ625" i="13" l="1"/>
  <c r="W626" i="13"/>
  <c r="AI626" i="13" l="1"/>
  <c r="AH626" i="13" s="1"/>
  <c r="AK625" i="13"/>
  <c r="X626" i="13"/>
  <c r="Y626" i="13" s="1"/>
  <c r="AE626" i="13" l="1"/>
  <c r="AF626" i="13"/>
  <c r="AG626" i="13" s="1"/>
  <c r="AB626" i="13"/>
  <c r="AA627" i="13" l="1"/>
  <c r="Z627" i="13" s="1"/>
  <c r="AC626" i="13"/>
  <c r="W627" i="13"/>
  <c r="X627" i="13" s="1"/>
  <c r="Y627" i="13" l="1"/>
  <c r="AJ626" i="13"/>
  <c r="AB627" i="13"/>
  <c r="AI627" i="13" l="1"/>
  <c r="AH627" i="13" s="1"/>
  <c r="AK626" i="13"/>
  <c r="AA628" i="13"/>
  <c r="Z628" i="13" s="1"/>
  <c r="AC627" i="13"/>
  <c r="AE627" i="13"/>
  <c r="W628" i="13" l="1"/>
  <c r="AF627" i="13"/>
  <c r="AG627" i="13" s="1"/>
  <c r="AJ627" i="13" s="1"/>
  <c r="X628" i="13" l="1"/>
  <c r="Y628" i="13" s="1"/>
  <c r="AK627" i="13"/>
  <c r="AI628" i="13"/>
  <c r="AH628" i="13" s="1"/>
  <c r="AE628" i="13" l="1"/>
  <c r="AB628" i="13"/>
  <c r="AF628" i="13"/>
  <c r="AG628" i="13" s="1"/>
  <c r="AA629" i="13" l="1"/>
  <c r="Z629" i="13" s="1"/>
  <c r="AC628" i="13"/>
  <c r="AJ628" i="13" s="1"/>
  <c r="W629" i="13" l="1"/>
  <c r="AI629" i="13"/>
  <c r="AH629" i="13" s="1"/>
  <c r="AK628" i="13"/>
  <c r="AE629" i="13"/>
  <c r="AF629" i="13"/>
  <c r="AG629" i="13" l="1"/>
  <c r="X629" i="13"/>
  <c r="Y629" i="13" l="1"/>
  <c r="AB629" i="13" s="1"/>
  <c r="AA630" i="13" l="1"/>
  <c r="Z630" i="13" s="1"/>
  <c r="AC629" i="13"/>
  <c r="AJ629" i="13" s="1"/>
  <c r="W630" i="13"/>
  <c r="AI630" i="13" l="1"/>
  <c r="AH630" i="13" s="1"/>
  <c r="AK629" i="13"/>
  <c r="X630" i="13"/>
  <c r="Y630" i="13" l="1"/>
  <c r="AB630" i="13" s="1"/>
  <c r="AE630" i="13"/>
  <c r="AG630" i="13" s="1"/>
  <c r="AF630" i="13"/>
  <c r="AC630" i="13" l="1"/>
  <c r="AJ630" i="13" s="1"/>
  <c r="AI631" i="13" s="1"/>
  <c r="AH631" i="13" s="1"/>
  <c r="AA631" i="13"/>
  <c r="Z631" i="13" s="1"/>
  <c r="AK630" i="13"/>
  <c r="AE631" i="13"/>
  <c r="AF631" i="13" s="1"/>
  <c r="AG631" i="13" l="1"/>
  <c r="W631" i="13"/>
  <c r="X631" i="13" l="1"/>
  <c r="Y631" i="13" l="1"/>
  <c r="AB631" i="13" s="1"/>
  <c r="AC631" i="13" l="1"/>
  <c r="AJ631" i="13" s="1"/>
  <c r="AA632" i="13"/>
  <c r="Z632" i="13" s="1"/>
  <c r="W632" i="13" l="1"/>
  <c r="X632" i="13"/>
  <c r="AI632" i="13"/>
  <c r="AH632" i="13" s="1"/>
  <c r="AK631" i="13"/>
  <c r="AE632" i="13" l="1"/>
  <c r="AG632" i="13" s="1"/>
  <c r="AF632" i="13"/>
  <c r="Y632" i="13"/>
  <c r="AB632" i="13" s="1"/>
  <c r="AA633" i="13" l="1"/>
  <c r="Z633" i="13" s="1"/>
  <c r="AC632" i="13"/>
  <c r="AJ632" i="13" s="1"/>
  <c r="AI633" i="13" l="1"/>
  <c r="AH633" i="13" s="1"/>
  <c r="AK632" i="13"/>
  <c r="W633" i="13"/>
  <c r="X633" i="13"/>
  <c r="Y633" i="13" s="1"/>
  <c r="AB633" i="13" l="1"/>
  <c r="AE633" i="13"/>
  <c r="AG633" i="13" s="1"/>
  <c r="AF633" i="13"/>
  <c r="AC633" i="13" l="1"/>
  <c r="AJ633" i="13" s="1"/>
  <c r="AA634" i="13"/>
  <c r="Z634" i="13" s="1"/>
  <c r="W634" i="13" l="1"/>
  <c r="X634" i="13" s="1"/>
  <c r="AK633" i="13"/>
  <c r="AI634" i="13"/>
  <c r="AH634" i="13" s="1"/>
  <c r="AE634" i="13" l="1"/>
  <c r="AG634" i="13" s="1"/>
  <c r="AF634" i="13"/>
  <c r="Y634" i="13"/>
  <c r="AB634" i="13"/>
  <c r="AA635" i="13" l="1"/>
  <c r="Z635" i="13" s="1"/>
  <c r="AC634" i="13"/>
  <c r="AJ634" i="13" s="1"/>
  <c r="AI635" i="13" l="1"/>
  <c r="AH635" i="13" s="1"/>
  <c r="AK634" i="13"/>
  <c r="W635" i="13"/>
  <c r="X635" i="13" l="1"/>
  <c r="Y635" i="13"/>
  <c r="AE635" i="13"/>
  <c r="AG635" i="13" s="1"/>
  <c r="AF635" i="13"/>
  <c r="AB635" i="13" l="1"/>
  <c r="AA636" i="13"/>
  <c r="Z636" i="13" s="1"/>
  <c r="AC635" i="13"/>
  <c r="AJ635" i="13" s="1"/>
  <c r="AI636" i="13" l="1"/>
  <c r="AH636" i="13" s="1"/>
  <c r="AK635" i="13"/>
  <c r="W636" i="13"/>
  <c r="X636" i="13" l="1"/>
  <c r="Y636" i="13"/>
  <c r="AB636" i="13" s="1"/>
  <c r="AE636" i="13"/>
  <c r="AG636" i="13" s="1"/>
  <c r="AF636" i="13"/>
  <c r="AA637" i="13" l="1"/>
  <c r="Z637" i="13" s="1"/>
  <c r="AC636" i="13"/>
  <c r="AJ636" i="13" l="1"/>
  <c r="W637" i="13"/>
  <c r="X637" i="13" s="1"/>
  <c r="Y637" i="13" l="1"/>
  <c r="AB637" i="13" s="1"/>
  <c r="AI637" i="13"/>
  <c r="AH637" i="13" s="1"/>
  <c r="AK636" i="13"/>
  <c r="AE637" i="13" l="1"/>
  <c r="AG637" i="13" s="1"/>
  <c r="AF637" i="13"/>
  <c r="AA638" i="13"/>
  <c r="Z638" i="13" s="1"/>
  <c r="AC637" i="13"/>
  <c r="W638" i="13" l="1"/>
  <c r="X638" i="13" s="1"/>
  <c r="AJ637" i="13"/>
  <c r="AI638" i="13" l="1"/>
  <c r="AH638" i="13" s="1"/>
  <c r="AK637" i="13"/>
  <c r="Y638" i="13"/>
  <c r="AB638" i="13" s="1"/>
  <c r="AA639" i="13" l="1"/>
  <c r="Z639" i="13" s="1"/>
  <c r="AC638" i="13"/>
  <c r="AE638" i="13"/>
  <c r="AG638" i="13" s="1"/>
  <c r="AF638" i="13"/>
  <c r="AJ638" i="13" l="1"/>
  <c r="W639" i="13"/>
  <c r="X639" i="13"/>
  <c r="Y639" i="13" l="1"/>
  <c r="AB639" i="13" s="1"/>
  <c r="AA640" i="13"/>
  <c r="Z640" i="13" s="1"/>
  <c r="AC639" i="13"/>
  <c r="AI639" i="13"/>
  <c r="AH639" i="13" s="1"/>
  <c r="AK638" i="13"/>
  <c r="AE639" i="13" l="1"/>
  <c r="AG639" i="13" s="1"/>
  <c r="AF639" i="13"/>
  <c r="W640" i="13"/>
  <c r="X640" i="13"/>
  <c r="Y640" i="13" l="1"/>
  <c r="AB640" i="13" s="1"/>
  <c r="AJ639" i="13"/>
  <c r="AI640" i="13"/>
  <c r="AH640" i="13" s="1"/>
  <c r="AK639" i="13"/>
  <c r="AA641" i="13" l="1"/>
  <c r="Z641" i="13" s="1"/>
  <c r="AC640" i="13"/>
  <c r="AE640" i="13"/>
  <c r="AG640" i="13" s="1"/>
  <c r="AJ640" i="13" s="1"/>
  <c r="AF640" i="13"/>
  <c r="W641" i="13"/>
  <c r="AI641" i="13" l="1"/>
  <c r="AH641" i="13" s="1"/>
  <c r="AK640" i="13"/>
  <c r="X641" i="13"/>
  <c r="Y641" i="13"/>
  <c r="AB641" i="13" s="1"/>
  <c r="AE641" i="13" l="1"/>
  <c r="AF641" i="13" s="1"/>
  <c r="AG641" i="13"/>
  <c r="AA642" i="13"/>
  <c r="Z642" i="13" s="1"/>
  <c r="AC641" i="13"/>
  <c r="AJ641" i="13"/>
  <c r="AI642" i="13" s="1"/>
  <c r="AH642" i="13" s="1"/>
  <c r="AK641" i="13" l="1"/>
  <c r="W642" i="13"/>
  <c r="X642" i="13" s="1"/>
  <c r="AE642" i="13"/>
  <c r="Y642" i="13" l="1"/>
  <c r="AB642" i="13" s="1"/>
  <c r="AA643" i="13"/>
  <c r="Z643" i="13" s="1"/>
  <c r="AC642" i="13"/>
  <c r="AF642" i="13"/>
  <c r="AG642" i="13" s="1"/>
  <c r="W643" i="13"/>
  <c r="X643" i="13" s="1"/>
  <c r="Y643" i="13" l="1"/>
  <c r="AJ642" i="13"/>
  <c r="AB643" i="13"/>
  <c r="AA644" i="13"/>
  <c r="Z644" i="13" s="1"/>
  <c r="AC643" i="13"/>
  <c r="AI643" i="13"/>
  <c r="AH643" i="13" s="1"/>
  <c r="AK642" i="13"/>
  <c r="AE643" i="13" l="1"/>
  <c r="AG643" i="13" s="1"/>
  <c r="AF643" i="13"/>
  <c r="W644" i="13"/>
  <c r="X644" i="13" l="1"/>
  <c r="Y644" i="13" s="1"/>
  <c r="AJ643" i="13"/>
  <c r="AI644" i="13" l="1"/>
  <c r="AH644" i="13" s="1"/>
  <c r="AK643" i="13"/>
  <c r="AB644" i="13"/>
  <c r="AA645" i="13" l="1"/>
  <c r="Z645" i="13" s="1"/>
  <c r="AC644" i="13"/>
  <c r="AE644" i="13"/>
  <c r="AF644" i="13" l="1"/>
  <c r="AG644" i="13" s="1"/>
  <c r="AJ644" i="13" s="1"/>
  <c r="W645" i="13"/>
  <c r="X645" i="13"/>
  <c r="Y645" i="13" l="1"/>
  <c r="AI645" i="13"/>
  <c r="AH645" i="13" s="1"/>
  <c r="AK644" i="13"/>
  <c r="AB645" i="13"/>
  <c r="AA646" i="13" l="1"/>
  <c r="Z646" i="13" s="1"/>
  <c r="AC645" i="13"/>
  <c r="AE645" i="13"/>
  <c r="AF645" i="13" l="1"/>
  <c r="AG645" i="13" s="1"/>
  <c r="AJ645" i="13" s="1"/>
  <c r="W646" i="13"/>
  <c r="X646" i="13" l="1"/>
  <c r="Y646" i="13" s="1"/>
  <c r="AI646" i="13"/>
  <c r="AH646" i="13" s="1"/>
  <c r="AK645" i="13"/>
  <c r="AB646" i="13" l="1"/>
  <c r="AE646" i="13"/>
  <c r="AF646" i="13" l="1"/>
  <c r="AG646" i="13" s="1"/>
  <c r="AA647" i="13"/>
  <c r="Z647" i="13" s="1"/>
  <c r="AC646" i="13"/>
  <c r="AJ646" i="13" l="1"/>
  <c r="W647" i="13"/>
  <c r="X647" i="13" s="1"/>
  <c r="Y647" i="13" l="1"/>
  <c r="AK646" i="13"/>
  <c r="AI647" i="13"/>
  <c r="AH647" i="13" s="1"/>
  <c r="AB647" i="13"/>
  <c r="AA648" i="13" s="1"/>
  <c r="Z648" i="13" s="1"/>
  <c r="AE647" i="13"/>
  <c r="AC647" i="13" l="1"/>
  <c r="AF647" i="13"/>
  <c r="AG647" i="13" s="1"/>
  <c r="W648" i="13"/>
  <c r="AJ647" i="13" l="1"/>
  <c r="X648" i="13"/>
  <c r="Y648" i="13" s="1"/>
  <c r="AI648" i="13"/>
  <c r="AH648" i="13" s="1"/>
  <c r="AK647" i="13"/>
  <c r="AB648" i="13" l="1"/>
  <c r="AE648" i="13"/>
  <c r="AA649" i="13" l="1"/>
  <c r="Z649" i="13" s="1"/>
  <c r="AC648" i="13"/>
  <c r="AF648" i="13"/>
  <c r="AG648" i="13" s="1"/>
  <c r="W649" i="13"/>
  <c r="X649" i="13"/>
  <c r="AJ648" i="13" l="1"/>
  <c r="Y649" i="13"/>
  <c r="AI649" i="13"/>
  <c r="AH649" i="13" s="1"/>
  <c r="AK648" i="13"/>
  <c r="AB649" i="13"/>
  <c r="AA650" i="13" l="1"/>
  <c r="Z650" i="13" s="1"/>
  <c r="AC649" i="13"/>
  <c r="AE649" i="13"/>
  <c r="AF649" i="13" l="1"/>
  <c r="AG649" i="13" s="1"/>
  <c r="W650" i="13"/>
  <c r="AJ649" i="13" l="1"/>
  <c r="AI650" i="13" s="1"/>
  <c r="AH650" i="13" s="1"/>
  <c r="X650" i="13"/>
  <c r="Y650" i="13" s="1"/>
  <c r="AK649" i="13" l="1"/>
  <c r="AB650" i="13"/>
  <c r="AE650" i="13"/>
  <c r="AA651" i="13" l="1"/>
  <c r="Z651" i="13" s="1"/>
  <c r="AC650" i="13"/>
  <c r="AF650" i="13"/>
  <c r="AG650" i="13" s="1"/>
  <c r="W651" i="13" l="1"/>
  <c r="AJ650" i="13"/>
  <c r="X651" i="13" l="1"/>
  <c r="AI651" i="13"/>
  <c r="AH651" i="13" s="1"/>
  <c r="AK650" i="13"/>
  <c r="Y651" i="13" l="1"/>
  <c r="AB651" i="13" s="1"/>
  <c r="AE651" i="13"/>
  <c r="AA652" i="13" l="1"/>
  <c r="Z652" i="13" s="1"/>
  <c r="AC651" i="13"/>
  <c r="AF651" i="13"/>
  <c r="AG651" i="13" s="1"/>
  <c r="W652" i="13"/>
  <c r="X652" i="13" s="1"/>
  <c r="AJ651" i="13" l="1"/>
  <c r="Y652" i="13"/>
  <c r="AI652" i="13"/>
  <c r="AH652" i="13" s="1"/>
  <c r="AK651" i="13"/>
  <c r="AB652" i="13"/>
  <c r="AA653" i="13" s="1"/>
  <c r="Z653" i="13" s="1"/>
  <c r="AE652" i="13"/>
  <c r="AF652" i="13"/>
  <c r="AG652" i="13" l="1"/>
  <c r="AC652" i="13"/>
  <c r="AJ652" i="13"/>
  <c r="W653" i="13"/>
  <c r="X653" i="13"/>
  <c r="Y653" i="13" l="1"/>
  <c r="AI653" i="13"/>
  <c r="AH653" i="13" s="1"/>
  <c r="AK652" i="13"/>
  <c r="AB653" i="13"/>
  <c r="AE653" i="13" l="1"/>
  <c r="AG653" i="13" s="1"/>
  <c r="AF653" i="13"/>
  <c r="AA654" i="13"/>
  <c r="Z654" i="13" s="1"/>
  <c r="AC653" i="13"/>
  <c r="AJ653" i="13" l="1"/>
  <c r="W654" i="13"/>
  <c r="X654" i="13" l="1"/>
  <c r="Y654" i="13" s="1"/>
  <c r="AI654" i="13"/>
  <c r="AH654" i="13" s="1"/>
  <c r="AK653" i="13"/>
  <c r="AE654" i="13" l="1"/>
  <c r="AF654" i="13"/>
  <c r="AG654" i="13" s="1"/>
  <c r="AB654" i="13"/>
  <c r="AA655" i="13" l="1"/>
  <c r="Z655" i="13" s="1"/>
  <c r="AC654" i="13"/>
  <c r="AJ654" i="13" s="1"/>
  <c r="W655" i="13"/>
  <c r="X655" i="13"/>
  <c r="Y655" i="13" l="1"/>
  <c r="AK654" i="13"/>
  <c r="AI655" i="13"/>
  <c r="AH655" i="13" s="1"/>
  <c r="AB655" i="13"/>
  <c r="AE655" i="13" l="1"/>
  <c r="AG655" i="13" s="1"/>
  <c r="AF655" i="13"/>
  <c r="AA656" i="13"/>
  <c r="Z656" i="13" s="1"/>
  <c r="AC655" i="13"/>
  <c r="AJ655" i="13" l="1"/>
  <c r="W656" i="13"/>
  <c r="X656" i="13" s="1"/>
  <c r="Y656" i="13" l="1"/>
  <c r="AB656" i="13"/>
  <c r="AK655" i="13"/>
  <c r="AI656" i="13"/>
  <c r="AH656" i="13" s="1"/>
  <c r="AE656" i="13" l="1"/>
  <c r="AF656" i="13"/>
  <c r="AG656" i="13" s="1"/>
  <c r="AA657" i="13"/>
  <c r="Z657" i="13" s="1"/>
  <c r="AC656" i="13"/>
  <c r="AJ656" i="13" l="1"/>
  <c r="W657" i="13"/>
  <c r="X657" i="13" s="1"/>
  <c r="AI657" i="13"/>
  <c r="AH657" i="13" s="1"/>
  <c r="AK656" i="13"/>
  <c r="AE657" i="13" l="1"/>
  <c r="Y657" i="13"/>
  <c r="AB657" i="13"/>
  <c r="AA658" i="13"/>
  <c r="Z658" i="13" s="1"/>
  <c r="AC657" i="13"/>
  <c r="AF657" i="13"/>
  <c r="AG657" i="13" s="1"/>
  <c r="W658" i="13" l="1"/>
  <c r="AJ657" i="13"/>
  <c r="AK657" i="13" s="1"/>
  <c r="X658" i="13"/>
  <c r="AI658" i="13" l="1"/>
  <c r="AH658" i="13" s="1"/>
  <c r="Y658" i="13"/>
  <c r="AB658" i="13"/>
  <c r="AE658" i="13" l="1"/>
  <c r="AA659" i="13"/>
  <c r="Z659" i="13" s="1"/>
  <c r="AC658" i="13"/>
  <c r="AF658" i="13"/>
  <c r="AG658" i="13" s="1"/>
  <c r="W659" i="13"/>
  <c r="X659" i="13"/>
  <c r="Y659" i="13" l="1"/>
  <c r="AJ658" i="13"/>
  <c r="AB659" i="13"/>
  <c r="AI659" i="13" l="1"/>
  <c r="AH659" i="13" s="1"/>
  <c r="AK658" i="13"/>
  <c r="AA660" i="13"/>
  <c r="Z660" i="13" s="1"/>
  <c r="AC659" i="13"/>
  <c r="AE659" i="13" l="1"/>
  <c r="AF659" i="13"/>
  <c r="W660" i="13"/>
  <c r="AG659" i="13" l="1"/>
  <c r="AJ659" i="13" s="1"/>
  <c r="X660" i="13"/>
  <c r="Y660" i="13" s="1"/>
  <c r="AI660" i="13" l="1"/>
  <c r="AH660" i="13" s="1"/>
  <c r="AK659" i="13"/>
  <c r="AB660" i="13"/>
  <c r="AE660" i="13"/>
  <c r="AA661" i="13" l="1"/>
  <c r="Z661" i="13" s="1"/>
  <c r="AC660" i="13"/>
  <c r="AF660" i="13"/>
  <c r="AG660" i="13" s="1"/>
  <c r="W661" i="13"/>
  <c r="X661" i="13"/>
  <c r="AJ660" i="13" l="1"/>
  <c r="AI661" i="13" s="1"/>
  <c r="AH661" i="13" s="1"/>
  <c r="Y661" i="13"/>
  <c r="AB661" i="13"/>
  <c r="AA662" i="13" s="1"/>
  <c r="Z662" i="13" s="1"/>
  <c r="AK660" i="13" l="1"/>
  <c r="AC661" i="13"/>
  <c r="AE661" i="13"/>
  <c r="AG661" i="13" s="1"/>
  <c r="AF661" i="13"/>
  <c r="W662" i="13"/>
  <c r="X662" i="13" l="1"/>
  <c r="Y662" i="13" s="1"/>
  <c r="AJ661" i="13"/>
  <c r="AI662" i="13" l="1"/>
  <c r="AH662" i="13" s="1"/>
  <c r="AK661" i="13"/>
  <c r="AB662" i="13"/>
  <c r="AA663" i="13" l="1"/>
  <c r="Z663" i="13" s="1"/>
  <c r="AC662" i="13"/>
  <c r="AE662" i="13"/>
  <c r="AF662" i="13" l="1"/>
  <c r="W663" i="13"/>
  <c r="X663" i="13"/>
  <c r="AG662" i="13" l="1"/>
  <c r="AJ662" i="13" s="1"/>
  <c r="Y663" i="13"/>
  <c r="AB663" i="13"/>
  <c r="AI663" i="13" l="1"/>
  <c r="AH663" i="13" s="1"/>
  <c r="AK662" i="13"/>
  <c r="AA664" i="13"/>
  <c r="Z664" i="13" s="1"/>
  <c r="AC663" i="13"/>
  <c r="AE663" i="13"/>
  <c r="AF663" i="13" l="1"/>
  <c r="AG663" i="13" s="1"/>
  <c r="AJ663" i="13" s="1"/>
  <c r="W664" i="13"/>
  <c r="X664" i="13" l="1"/>
  <c r="Y664" i="13" s="1"/>
  <c r="AI664" i="13"/>
  <c r="AH664" i="13" s="1"/>
  <c r="AK663" i="13"/>
  <c r="AB664" i="13" l="1"/>
  <c r="AE664" i="13"/>
  <c r="AA665" i="13" l="1"/>
  <c r="Z665" i="13" s="1"/>
  <c r="AC664" i="13"/>
  <c r="AF664" i="13"/>
  <c r="AG664" i="13" s="1"/>
  <c r="AJ664" i="13" l="1"/>
  <c r="AI665" i="13" s="1"/>
  <c r="AH665" i="13" s="1"/>
  <c r="W665" i="13"/>
  <c r="X665" i="13" s="1"/>
  <c r="AK664" i="13" l="1"/>
  <c r="Y665" i="13"/>
  <c r="AB665" i="13"/>
  <c r="AA666" i="13"/>
  <c r="Z666" i="13" s="1"/>
  <c r="AC665" i="13"/>
  <c r="AE665" i="13"/>
  <c r="AF665" i="13" s="1"/>
  <c r="AG665" i="13" l="1"/>
  <c r="AJ665" i="13"/>
  <c r="W666" i="13"/>
  <c r="X666" i="13" l="1"/>
  <c r="AI666" i="13"/>
  <c r="AH666" i="13" s="1"/>
  <c r="AK665" i="13"/>
  <c r="Y666" i="13" l="1"/>
  <c r="AB666" i="13" s="1"/>
  <c r="AE666" i="13"/>
  <c r="AA667" i="13" l="1"/>
  <c r="Z667" i="13" s="1"/>
  <c r="AC666" i="13"/>
  <c r="AF666" i="13"/>
  <c r="AG666" i="13" s="1"/>
  <c r="W667" i="13"/>
  <c r="X667" i="13" s="1"/>
  <c r="AJ666" i="13" l="1"/>
  <c r="AI667" i="13" s="1"/>
  <c r="AH667" i="13" s="1"/>
  <c r="Y667" i="13"/>
  <c r="AB667" i="13"/>
  <c r="AK666" i="13" l="1"/>
  <c r="AA668" i="13"/>
  <c r="Z668" i="13" s="1"/>
  <c r="AC667" i="13"/>
  <c r="AE667" i="13"/>
  <c r="AG667" i="13" s="1"/>
  <c r="AF667" i="13"/>
  <c r="AJ667" i="13" l="1"/>
  <c r="W668" i="13"/>
  <c r="X668" i="13"/>
  <c r="Y668" i="13" l="1"/>
  <c r="AB668" i="13"/>
  <c r="AA669" i="13"/>
  <c r="Z669" i="13" s="1"/>
  <c r="AC668" i="13"/>
  <c r="AI668" i="13"/>
  <c r="AH668" i="13" s="1"/>
  <c r="AK667" i="13"/>
  <c r="AE668" i="13" l="1"/>
  <c r="AG668" i="13" s="1"/>
  <c r="AF668" i="13"/>
  <c r="W669" i="13"/>
  <c r="X669" i="13" l="1"/>
  <c r="Y669" i="13" s="1"/>
  <c r="AJ668" i="13"/>
  <c r="AI669" i="13" l="1"/>
  <c r="AH669" i="13" s="1"/>
  <c r="AK668" i="13"/>
  <c r="AB669" i="13"/>
  <c r="AA670" i="13" l="1"/>
  <c r="Z670" i="13" s="1"/>
  <c r="AC669" i="13"/>
  <c r="AE669" i="13"/>
  <c r="AG669" i="13" s="1"/>
  <c r="AF669" i="13"/>
  <c r="AJ669" i="13" l="1"/>
  <c r="W670" i="13"/>
  <c r="X670" i="13"/>
  <c r="Y670" i="13" l="1"/>
  <c r="AB670" i="13"/>
  <c r="AI670" i="13"/>
  <c r="AH670" i="13" s="1"/>
  <c r="AK669" i="13"/>
  <c r="AA671" i="13" l="1"/>
  <c r="Z671" i="13" s="1"/>
  <c r="AC670" i="13"/>
  <c r="AE670" i="13"/>
  <c r="AF670" i="13" l="1"/>
  <c r="W671" i="13"/>
  <c r="AG670" i="13" l="1"/>
  <c r="AJ670" i="13" s="1"/>
  <c r="X671" i="13"/>
  <c r="Y671" i="13" s="1"/>
  <c r="AI671" i="13" l="1"/>
  <c r="AH671" i="13" s="1"/>
  <c r="AK670" i="13"/>
  <c r="AB671" i="13"/>
  <c r="AE671" i="13"/>
  <c r="AF671" i="13" s="1"/>
  <c r="AG671" i="13" l="1"/>
  <c r="AA672" i="13"/>
  <c r="Z672" i="13" s="1"/>
  <c r="AC671" i="13"/>
  <c r="AJ671" i="13" s="1"/>
  <c r="W672" i="13"/>
  <c r="X672" i="13" s="1"/>
  <c r="Y672" i="13" l="1"/>
  <c r="AI672" i="13"/>
  <c r="AH672" i="13" s="1"/>
  <c r="AK671" i="13"/>
  <c r="AB672" i="13"/>
  <c r="AA673" i="13" l="1"/>
  <c r="Z673" i="13" s="1"/>
  <c r="AC672" i="13"/>
  <c r="AE672" i="13"/>
  <c r="AG672" i="13" s="1"/>
  <c r="AF672" i="13"/>
  <c r="AJ672" i="13" l="1"/>
  <c r="W673" i="13"/>
  <c r="X673" i="13"/>
  <c r="Y673" i="13" l="1"/>
  <c r="AB673" i="13"/>
  <c r="AA674" i="13"/>
  <c r="Z674" i="13" s="1"/>
  <c r="AC673" i="13"/>
  <c r="AI673" i="13"/>
  <c r="AH673" i="13" s="1"/>
  <c r="AK672" i="13"/>
  <c r="AE673" i="13" l="1"/>
  <c r="AG673" i="13" s="1"/>
  <c r="AF673" i="13"/>
  <c r="W674" i="13"/>
  <c r="X674" i="13" l="1"/>
  <c r="Y674" i="13" s="1"/>
  <c r="AJ673" i="13"/>
  <c r="AI674" i="13" l="1"/>
  <c r="AH674" i="13" s="1"/>
  <c r="AK673" i="13"/>
  <c r="AB674" i="13"/>
  <c r="AA675" i="13" l="1"/>
  <c r="Z675" i="13" s="1"/>
  <c r="AC674" i="13"/>
  <c r="AE674" i="13"/>
  <c r="AF674" i="13" l="1"/>
  <c r="W675" i="13"/>
  <c r="AG674" i="13" l="1"/>
  <c r="AJ674" i="13" s="1"/>
  <c r="X675" i="13"/>
  <c r="AI675" i="13" l="1"/>
  <c r="AH675" i="13" s="1"/>
  <c r="AK674" i="13"/>
  <c r="Y675" i="13"/>
  <c r="AB675" i="13" s="1"/>
  <c r="AE675" i="13"/>
  <c r="AA676" i="13" l="1"/>
  <c r="Z676" i="13" s="1"/>
  <c r="AC675" i="13"/>
  <c r="AF675" i="13"/>
  <c r="AG675" i="13" s="1"/>
  <c r="W676" i="13"/>
  <c r="X676" i="13" l="1"/>
  <c r="AJ675" i="13"/>
  <c r="AI676" i="13" s="1"/>
  <c r="AH676" i="13" s="1"/>
  <c r="Y676" i="13" l="1"/>
  <c r="AB676" i="13" s="1"/>
  <c r="AK675" i="13"/>
  <c r="AE676" i="13"/>
  <c r="AC676" i="13" l="1"/>
  <c r="AA677" i="13"/>
  <c r="Z677" i="13" s="1"/>
  <c r="AF676" i="13"/>
  <c r="AG676" i="13" s="1"/>
  <c r="W677" i="13"/>
  <c r="AJ676" i="13" l="1"/>
  <c r="AI677" i="13" s="1"/>
  <c r="AH677" i="13" s="1"/>
  <c r="X677" i="13"/>
  <c r="Y677" i="13" s="1"/>
  <c r="AK676" i="13" l="1"/>
  <c r="AB677" i="13"/>
  <c r="AE677" i="13"/>
  <c r="AA678" i="13" l="1"/>
  <c r="Z678" i="13" s="1"/>
  <c r="AC677" i="13"/>
  <c r="AF677" i="13"/>
  <c r="AG677" i="13" s="1"/>
  <c r="W678" i="13"/>
  <c r="X678" i="13" l="1"/>
  <c r="Y678" i="13"/>
  <c r="AJ677" i="13"/>
  <c r="AI678" i="13" s="1"/>
  <c r="AH678" i="13" s="1"/>
  <c r="AB678" i="13"/>
  <c r="AK677" i="13" l="1"/>
  <c r="AA679" i="13"/>
  <c r="Z679" i="13" s="1"/>
  <c r="AC678" i="13"/>
  <c r="AE678" i="13"/>
  <c r="AF678" i="13" l="1"/>
  <c r="AG678" i="13" s="1"/>
  <c r="AJ678" i="13" s="1"/>
  <c r="W679" i="13"/>
  <c r="X679" i="13"/>
  <c r="Y679" i="13" l="1"/>
  <c r="AI679" i="13"/>
  <c r="AH679" i="13" s="1"/>
  <c r="AK678" i="13"/>
  <c r="AB679" i="13"/>
  <c r="AA680" i="13" l="1"/>
  <c r="Z680" i="13" s="1"/>
  <c r="AC679" i="13"/>
  <c r="AE679" i="13"/>
  <c r="AF679" i="13" l="1"/>
  <c r="W680" i="13"/>
  <c r="X680" i="13" s="1"/>
  <c r="AG679" i="13" l="1"/>
  <c r="AJ679" i="13" s="1"/>
  <c r="Y680" i="13"/>
  <c r="AB680" i="13"/>
  <c r="AI680" i="13" l="1"/>
  <c r="AH680" i="13" s="1"/>
  <c r="AK679" i="13"/>
  <c r="AA681" i="13"/>
  <c r="Z681" i="13" s="1"/>
  <c r="AC680" i="13"/>
  <c r="AE680" i="13"/>
  <c r="AF680" i="13" l="1"/>
  <c r="W681" i="13"/>
  <c r="X681" i="13"/>
  <c r="AG680" i="13" l="1"/>
  <c r="AJ680" i="13" s="1"/>
  <c r="Y681" i="13"/>
  <c r="AB681" i="13"/>
  <c r="AI681" i="13" l="1"/>
  <c r="AH681" i="13" s="1"/>
  <c r="AK680" i="13"/>
  <c r="AA682" i="13"/>
  <c r="Z682" i="13" s="1"/>
  <c r="AC681" i="13"/>
  <c r="AE681" i="13"/>
  <c r="AF681" i="13" l="1"/>
  <c r="W682" i="13"/>
  <c r="X682" i="13"/>
  <c r="AG681" i="13" l="1"/>
  <c r="AJ681" i="13" s="1"/>
  <c r="Y682" i="13"/>
  <c r="AB682" i="13"/>
  <c r="AA683" i="13"/>
  <c r="Z683" i="13" s="1"/>
  <c r="AC682" i="13"/>
  <c r="AI682" i="13" l="1"/>
  <c r="AH682" i="13" s="1"/>
  <c r="AK681" i="13"/>
  <c r="AE682" i="13"/>
  <c r="W683" i="13"/>
  <c r="AF682" i="13" l="1"/>
  <c r="X683" i="13"/>
  <c r="Y683" i="13" s="1"/>
  <c r="AG682" i="13" l="1"/>
  <c r="AJ682" i="13" s="1"/>
  <c r="AB683" i="13"/>
  <c r="AI683" i="13" l="1"/>
  <c r="AH683" i="13" s="1"/>
  <c r="AK682" i="13"/>
  <c r="AA684" i="13"/>
  <c r="Z684" i="13" s="1"/>
  <c r="AC683" i="13"/>
  <c r="AE683" i="13"/>
  <c r="AF683" i="13" l="1"/>
  <c r="W684" i="13"/>
  <c r="AG683" i="13" l="1"/>
  <c r="AJ683" i="13" s="1"/>
  <c r="X684" i="13"/>
  <c r="Y684" i="13" s="1"/>
  <c r="AI684" i="13" l="1"/>
  <c r="AH684" i="13" s="1"/>
  <c r="AK683" i="13"/>
  <c r="AB684" i="13"/>
  <c r="AE684" i="13"/>
  <c r="AA685" i="13" l="1"/>
  <c r="Z685" i="13" s="1"/>
  <c r="AC684" i="13"/>
  <c r="AF684" i="13"/>
  <c r="AG684" i="13" s="1"/>
  <c r="W685" i="13"/>
  <c r="AJ684" i="13" l="1"/>
  <c r="X685" i="13"/>
  <c r="Y685" i="13" s="1"/>
  <c r="AI685" i="13"/>
  <c r="AH685" i="13" s="1"/>
  <c r="AK684" i="13"/>
  <c r="AB685" i="13" l="1"/>
  <c r="AE685" i="13"/>
  <c r="AA686" i="13" l="1"/>
  <c r="Z686" i="13" s="1"/>
  <c r="AC685" i="13"/>
  <c r="AF685" i="13"/>
  <c r="AG685" i="13" s="1"/>
  <c r="W686" i="13"/>
  <c r="X686" i="13" s="1"/>
  <c r="Y686" i="13" l="1"/>
  <c r="AJ685" i="13"/>
  <c r="AI686" i="13"/>
  <c r="AH686" i="13" s="1"/>
  <c r="AK685" i="13"/>
  <c r="AB686" i="13"/>
  <c r="AA687" i="13" l="1"/>
  <c r="Z687" i="13" s="1"/>
  <c r="AC686" i="13"/>
  <c r="AE686" i="13"/>
  <c r="AF686" i="13" l="1"/>
  <c r="AG686" i="13" s="1"/>
  <c r="AJ686" i="13" s="1"/>
  <c r="W687" i="13"/>
  <c r="X687" i="13" s="1"/>
  <c r="Y687" i="13" l="1"/>
  <c r="AB687" i="13"/>
  <c r="AI687" i="13"/>
  <c r="AH687" i="13" s="1"/>
  <c r="AK686" i="13"/>
  <c r="AA688" i="13" l="1"/>
  <c r="Z688" i="13" s="1"/>
  <c r="AC687" i="13"/>
  <c r="AE687" i="13"/>
  <c r="W688" i="13"/>
  <c r="X688" i="13"/>
  <c r="Y688" i="13" l="1"/>
  <c r="AF687" i="13"/>
  <c r="AB688" i="13"/>
  <c r="AG687" i="13" l="1"/>
  <c r="AJ687" i="13" s="1"/>
  <c r="AA689" i="13"/>
  <c r="Z689" i="13" s="1"/>
  <c r="AC688" i="13"/>
  <c r="W689" i="13"/>
  <c r="X689" i="13" s="1"/>
  <c r="AI688" i="13" l="1"/>
  <c r="AH688" i="13" s="1"/>
  <c r="AK687" i="13"/>
  <c r="Y689" i="13"/>
  <c r="AB689" i="13"/>
  <c r="AE688" i="13"/>
  <c r="AA690" i="13" l="1"/>
  <c r="Z690" i="13" s="1"/>
  <c r="AC689" i="13"/>
  <c r="AF688" i="13"/>
  <c r="AG688" i="13" s="1"/>
  <c r="W690" i="13" l="1"/>
  <c r="X690" i="13" s="1"/>
  <c r="Y690" i="13"/>
  <c r="AJ688" i="13"/>
  <c r="AB690" i="13"/>
  <c r="AI689" i="13" l="1"/>
  <c r="AH689" i="13" s="1"/>
  <c r="AK688" i="13"/>
  <c r="AA691" i="13"/>
  <c r="Z691" i="13" s="1"/>
  <c r="AC690" i="13"/>
  <c r="AE689" i="13" l="1"/>
  <c r="AF689" i="13"/>
  <c r="W691" i="13"/>
  <c r="AG689" i="13" l="1"/>
  <c r="AJ689" i="13" s="1"/>
  <c r="X691" i="13"/>
  <c r="Y691" i="13" s="1"/>
  <c r="AI690" i="13" l="1"/>
  <c r="AH690" i="13" s="1"/>
  <c r="AK689" i="13"/>
  <c r="AB691" i="13"/>
  <c r="AE690" i="13" l="1"/>
  <c r="AF690" i="13"/>
  <c r="AA692" i="13"/>
  <c r="Z692" i="13" s="1"/>
  <c r="AC691" i="13"/>
  <c r="AG690" i="13" l="1"/>
  <c r="AJ690" i="13" s="1"/>
  <c r="W692" i="13"/>
  <c r="X692" i="13" s="1"/>
  <c r="AI691" i="13" l="1"/>
  <c r="AH691" i="13" s="1"/>
  <c r="AK690" i="13"/>
  <c r="Y692" i="13"/>
  <c r="AB692" i="13"/>
  <c r="AE691" i="13" l="1"/>
  <c r="AA693" i="13"/>
  <c r="Z693" i="13" s="1"/>
  <c r="AC692" i="13"/>
  <c r="AF691" i="13" l="1"/>
  <c r="W693" i="13"/>
  <c r="AG691" i="13" l="1"/>
  <c r="AJ691" i="13" s="1"/>
  <c r="X693" i="13"/>
  <c r="Y693" i="13" s="1"/>
  <c r="AI692" i="13" l="1"/>
  <c r="AH692" i="13" s="1"/>
  <c r="AK691" i="13"/>
  <c r="AB693" i="13"/>
  <c r="AE692" i="13" l="1"/>
  <c r="AG692" i="13" s="1"/>
  <c r="AJ692" i="13" s="1"/>
  <c r="AF692" i="13"/>
  <c r="AA694" i="13"/>
  <c r="Z694" i="13" s="1"/>
  <c r="AC693" i="13"/>
  <c r="W694" i="13"/>
  <c r="X694" i="13" s="1"/>
  <c r="AI693" i="13" l="1"/>
  <c r="AH693" i="13" s="1"/>
  <c r="AK692" i="13"/>
  <c r="Y694" i="13"/>
  <c r="AB694" i="13"/>
  <c r="AE693" i="13" l="1"/>
  <c r="AF693" i="13"/>
  <c r="AA695" i="13"/>
  <c r="Z695" i="13" s="1"/>
  <c r="AC694" i="13"/>
  <c r="AG693" i="13" l="1"/>
  <c r="AJ693" i="13" s="1"/>
  <c r="W695" i="13"/>
  <c r="AI694" i="13" l="1"/>
  <c r="AH694" i="13" s="1"/>
  <c r="AK693" i="13"/>
  <c r="X695" i="13"/>
  <c r="Y695" i="13" s="1"/>
  <c r="AB695" i="13" s="1"/>
  <c r="AE694" i="13" l="1"/>
  <c r="AG694" i="13" s="1"/>
  <c r="AJ694" i="13" s="1"/>
  <c r="AF694" i="13"/>
  <c r="AA696" i="13"/>
  <c r="Z696" i="13" s="1"/>
  <c r="AC695" i="13"/>
  <c r="W696" i="13"/>
  <c r="AI695" i="13" l="1"/>
  <c r="AH695" i="13" s="1"/>
  <c r="AK694" i="13"/>
  <c r="X696" i="13"/>
  <c r="Y696" i="13" s="1"/>
  <c r="AE695" i="13" l="1"/>
  <c r="AF695" i="13"/>
  <c r="AB696" i="13"/>
  <c r="AG695" i="13" l="1"/>
  <c r="AJ695" i="13" s="1"/>
  <c r="AA697" i="13"/>
  <c r="Z697" i="13" s="1"/>
  <c r="AC696" i="13"/>
  <c r="AK695" i="13" l="1"/>
  <c r="AI696" i="13"/>
  <c r="AH696" i="13" s="1"/>
  <c r="W697" i="13"/>
  <c r="AE696" i="13" l="1"/>
  <c r="AF696" i="13" s="1"/>
  <c r="X697" i="13"/>
  <c r="Y697" i="13" s="1"/>
  <c r="AG696" i="13" l="1"/>
  <c r="AJ696" i="13" s="1"/>
  <c r="AB697" i="13"/>
  <c r="AK696" i="13" l="1"/>
  <c r="AI697" i="13"/>
  <c r="AH697" i="13" s="1"/>
  <c r="AA698" i="13"/>
  <c r="Z698" i="13" s="1"/>
  <c r="W698" i="13" s="1"/>
  <c r="AC697" i="13"/>
  <c r="AE697" i="13" l="1"/>
  <c r="AF697" i="13" s="1"/>
  <c r="X698" i="13"/>
  <c r="Y698" i="13" s="1"/>
  <c r="AG697" i="13" l="1"/>
  <c r="AJ697" i="13" s="1"/>
  <c r="AB698" i="13"/>
  <c r="AI698" i="13" l="1"/>
  <c r="AH698" i="13" s="1"/>
  <c r="AK697" i="13"/>
  <c r="AA699" i="13"/>
  <c r="Z699" i="13" s="1"/>
  <c r="W699" i="13" s="1"/>
  <c r="AC698" i="13"/>
  <c r="AE698" i="13" l="1"/>
  <c r="AF698" i="13"/>
  <c r="X699" i="13"/>
  <c r="Y699" i="13" s="1"/>
  <c r="AB699" i="13"/>
  <c r="AG698" i="13" l="1"/>
  <c r="AJ698" i="13" s="1"/>
  <c r="AA700" i="13"/>
  <c r="Z700" i="13" s="1"/>
  <c r="AC699" i="13"/>
  <c r="AK698" i="13" l="1"/>
  <c r="AI699" i="13"/>
  <c r="AH699" i="13" s="1"/>
  <c r="W700" i="13"/>
  <c r="X700" i="13" s="1"/>
  <c r="AE699" i="13" l="1"/>
  <c r="AF699" i="13" s="1"/>
  <c r="Y700" i="13"/>
  <c r="AB700" i="13"/>
  <c r="AG699" i="13" l="1"/>
  <c r="AJ699" i="13"/>
  <c r="AA701" i="13"/>
  <c r="Z701" i="13" s="1"/>
  <c r="AC700" i="13"/>
  <c r="AI700" i="13" l="1"/>
  <c r="AH700" i="13" s="1"/>
  <c r="AK699" i="13"/>
  <c r="W701" i="13"/>
  <c r="X701" i="13" s="1"/>
  <c r="AE700" i="13" l="1"/>
  <c r="Y701" i="13"/>
  <c r="AB701" i="13"/>
  <c r="AF700" i="13" l="1"/>
  <c r="AG700" i="13"/>
  <c r="AJ700" i="13" s="1"/>
  <c r="AA702" i="13"/>
  <c r="Z702" i="13" s="1"/>
  <c r="AC701" i="13"/>
  <c r="AI701" i="13" l="1"/>
  <c r="AH701" i="13" s="1"/>
  <c r="AK700" i="13"/>
  <c r="W702" i="13"/>
  <c r="AE701" i="13" l="1"/>
  <c r="AF701" i="13" s="1"/>
  <c r="X702" i="13"/>
  <c r="Y702" i="13" s="1"/>
  <c r="AG701" i="13" l="1"/>
  <c r="AJ701" i="13" s="1"/>
  <c r="AB702" i="13"/>
  <c r="AK701" i="13" l="1"/>
  <c r="AI702" i="13"/>
  <c r="AH702" i="13" s="1"/>
  <c r="AA703" i="13"/>
  <c r="Z703" i="13" s="1"/>
  <c r="AC702" i="13"/>
  <c r="AE702" i="13" l="1"/>
  <c r="AF702" i="13"/>
  <c r="W703" i="13"/>
  <c r="X703" i="13" s="1"/>
  <c r="AG702" i="13" l="1"/>
  <c r="AJ702" i="13" s="1"/>
  <c r="Y703" i="13"/>
  <c r="AB703" i="13"/>
  <c r="AA704" i="13"/>
  <c r="Z704" i="13" s="1"/>
  <c r="AC703" i="13"/>
  <c r="AK702" i="13" l="1"/>
  <c r="AI703" i="13"/>
  <c r="AH703" i="13" s="1"/>
  <c r="W704" i="13"/>
  <c r="X704" i="13"/>
  <c r="AE703" i="13" l="1"/>
  <c r="AF703" i="13"/>
  <c r="AG703" i="13" s="1"/>
  <c r="Y704" i="13"/>
  <c r="AB704" i="13"/>
  <c r="AJ703" i="13" l="1"/>
  <c r="AA705" i="13"/>
  <c r="Z705" i="13" s="1"/>
  <c r="AC704" i="13"/>
  <c r="AK703" i="13" l="1"/>
  <c r="AI704" i="13"/>
  <c r="AH704" i="13" s="1"/>
  <c r="W705" i="13"/>
  <c r="AE704" i="13" l="1"/>
  <c r="X705" i="13"/>
  <c r="AF704" i="13" l="1"/>
  <c r="Y705" i="13"/>
  <c r="AB705" i="13" s="1"/>
  <c r="AG704" i="13" l="1"/>
  <c r="AJ704" i="13" s="1"/>
  <c r="AA706" i="13"/>
  <c r="Z706" i="13" s="1"/>
  <c r="W706" i="13" s="1"/>
  <c r="AC705" i="13"/>
  <c r="AI705" i="13" l="1"/>
  <c r="AH705" i="13" s="1"/>
  <c r="AK704" i="13"/>
  <c r="X706" i="13"/>
  <c r="Y706" i="13" s="1"/>
  <c r="AE705" i="13" l="1"/>
  <c r="AF705" i="13"/>
  <c r="AB706" i="13"/>
  <c r="AG705" i="13" l="1"/>
  <c r="AJ705" i="13" s="1"/>
  <c r="AA707" i="13"/>
  <c r="Z707" i="13" s="1"/>
  <c r="AC706" i="13"/>
  <c r="W707" i="13"/>
  <c r="X707" i="13" s="1"/>
  <c r="AI706" i="13" l="1"/>
  <c r="AH706" i="13" s="1"/>
  <c r="AK705" i="13"/>
  <c r="Y707" i="13"/>
  <c r="AB707" i="13"/>
  <c r="AE706" i="13" l="1"/>
  <c r="AF706" i="13"/>
  <c r="AA708" i="13"/>
  <c r="Z708" i="13" s="1"/>
  <c r="AC707" i="13"/>
  <c r="AG706" i="13" l="1"/>
  <c r="AJ706" i="13" s="1"/>
  <c r="W708" i="13"/>
  <c r="AI707" i="13" l="1"/>
  <c r="AH707" i="13" s="1"/>
  <c r="AK706" i="13"/>
  <c r="X708" i="13"/>
  <c r="AE707" i="13" l="1"/>
  <c r="Y708" i="13"/>
  <c r="AB708" i="13" s="1"/>
  <c r="AF707" i="13" l="1"/>
  <c r="AA709" i="13"/>
  <c r="Z709" i="13" s="1"/>
  <c r="AC708" i="13"/>
  <c r="W709" i="13"/>
  <c r="X709" i="13" s="1"/>
  <c r="AG707" i="13" l="1"/>
  <c r="AJ707" i="13" s="1"/>
  <c r="Y709" i="13"/>
  <c r="AB709" i="13"/>
  <c r="AI708" i="13" l="1"/>
  <c r="AH708" i="13" s="1"/>
  <c r="AK707" i="13"/>
  <c r="AA710" i="13"/>
  <c r="Z710" i="13" s="1"/>
  <c r="AC709" i="13"/>
  <c r="AE708" i="13" l="1"/>
  <c r="AG708" i="13" s="1"/>
  <c r="AJ708" i="13" s="1"/>
  <c r="AF708" i="13"/>
  <c r="W710" i="13"/>
  <c r="X710" i="13" s="1"/>
  <c r="AI709" i="13" l="1"/>
  <c r="AH709" i="13" s="1"/>
  <c r="AK708" i="13"/>
  <c r="Y710" i="13"/>
  <c r="AB710" i="13"/>
  <c r="AA711" i="13"/>
  <c r="Z711" i="13" s="1"/>
  <c r="AC710" i="13"/>
  <c r="AE709" i="13" l="1"/>
  <c r="AG709" i="13" s="1"/>
  <c r="AJ709" i="13" s="1"/>
  <c r="AF709" i="13"/>
  <c r="W711" i="13"/>
  <c r="AI710" i="13" l="1"/>
  <c r="AH710" i="13" s="1"/>
  <c r="AK709" i="13"/>
  <c r="X711" i="13"/>
  <c r="Y711" i="13" s="1"/>
  <c r="AE710" i="13" l="1"/>
  <c r="AF710" i="13"/>
  <c r="AG710" i="13" s="1"/>
  <c r="AJ710" i="13" s="1"/>
  <c r="AB711" i="13"/>
  <c r="AI711" i="13" l="1"/>
  <c r="AH711" i="13" s="1"/>
  <c r="AK710" i="13"/>
  <c r="AA712" i="13"/>
  <c r="Z712" i="13" s="1"/>
  <c r="AC711" i="13"/>
  <c r="AE711" i="13" l="1"/>
  <c r="AF711" i="13"/>
  <c r="AG711" i="13" s="1"/>
  <c r="AJ711" i="13" s="1"/>
  <c r="W712" i="13"/>
  <c r="X712" i="13" s="1"/>
  <c r="Y712" i="13" l="1"/>
  <c r="AI712" i="13"/>
  <c r="AH712" i="13" s="1"/>
  <c r="AK711" i="13"/>
  <c r="AB712" i="13"/>
  <c r="AE712" i="13" l="1"/>
  <c r="AF712" i="13" s="1"/>
  <c r="AG712" i="13"/>
  <c r="AA713" i="13"/>
  <c r="Z713" i="13" s="1"/>
  <c r="AC712" i="13"/>
  <c r="AJ712" i="13" s="1"/>
  <c r="W713" i="13" l="1"/>
  <c r="X713" i="13"/>
  <c r="AI713" i="13"/>
  <c r="AH713" i="13" s="1"/>
  <c r="AK712" i="13"/>
  <c r="AE713" i="13"/>
  <c r="Y713" i="13" l="1"/>
  <c r="AB713" i="13"/>
  <c r="AF713" i="13"/>
  <c r="AG713" i="13" s="1"/>
  <c r="AC713" i="13" l="1"/>
  <c r="AA714" i="13"/>
  <c r="Z714" i="13" s="1"/>
  <c r="AJ713" i="13"/>
  <c r="W714" i="13" l="1"/>
  <c r="AI714" i="13"/>
  <c r="AH714" i="13" s="1"/>
  <c r="AK713" i="13"/>
  <c r="AE714" i="13" l="1"/>
  <c r="X714" i="13"/>
  <c r="Y714" i="13" s="1"/>
  <c r="AF714" i="13"/>
  <c r="AG714" i="13" s="1"/>
  <c r="AB714" i="13" l="1"/>
  <c r="AA715" i="13" l="1"/>
  <c r="Z715" i="13" s="1"/>
  <c r="AC714" i="13"/>
  <c r="W715" i="13"/>
  <c r="X715" i="13"/>
  <c r="Y715" i="13" l="1"/>
  <c r="AJ714" i="13"/>
  <c r="AB715" i="13"/>
  <c r="AI715" i="13" l="1"/>
  <c r="AH715" i="13" s="1"/>
  <c r="AK714" i="13"/>
  <c r="AA716" i="13"/>
  <c r="Z716" i="13" s="1"/>
  <c r="AC715" i="13"/>
  <c r="W716" i="13" l="1"/>
  <c r="X716" i="13" s="1"/>
  <c r="AE715" i="13"/>
  <c r="AG715" i="13" s="1"/>
  <c r="AF715" i="13"/>
  <c r="Y716" i="13" l="1"/>
  <c r="AB716" i="13" s="1"/>
  <c r="AJ715" i="13"/>
  <c r="AC716" i="13"/>
  <c r="AA717" i="13"/>
  <c r="Z717" i="13" s="1"/>
  <c r="AK715" i="13" l="1"/>
  <c r="AI716" i="13"/>
  <c r="AH716" i="13" s="1"/>
  <c r="W717" i="13"/>
  <c r="X717" i="13" s="1"/>
  <c r="AE716" i="13" l="1"/>
  <c r="Y717" i="13"/>
  <c r="AF716" i="13"/>
  <c r="AB717" i="13"/>
  <c r="AA718" i="13" s="1"/>
  <c r="Z718" i="13" s="1"/>
  <c r="AG716" i="13" l="1"/>
  <c r="AJ716" i="13" s="1"/>
  <c r="AC717" i="13"/>
  <c r="W718" i="13"/>
  <c r="X718" i="13" s="1"/>
  <c r="AI717" i="13" l="1"/>
  <c r="AH717" i="13" s="1"/>
  <c r="AK716" i="13"/>
  <c r="Y718" i="13"/>
  <c r="AB718" i="13" s="1"/>
  <c r="AC718" i="13"/>
  <c r="AA719" i="13"/>
  <c r="Z719" i="13" s="1"/>
  <c r="AE717" i="13" l="1"/>
  <c r="W719" i="13"/>
  <c r="AF717" i="13" l="1"/>
  <c r="AG717" i="13"/>
  <c r="AJ717" i="13" s="1"/>
  <c r="X719" i="13"/>
  <c r="Y719" i="13" s="1"/>
  <c r="AI718" i="13" l="1"/>
  <c r="AH718" i="13" s="1"/>
  <c r="AK717" i="13"/>
  <c r="AB719" i="13"/>
  <c r="AE718" i="13" l="1"/>
  <c r="AF718" i="13"/>
  <c r="AA720" i="13"/>
  <c r="Z720" i="13" s="1"/>
  <c r="AC719" i="13"/>
  <c r="W720" i="13"/>
  <c r="AG718" i="13" l="1"/>
  <c r="AJ718" i="13" s="1"/>
  <c r="X720" i="13"/>
  <c r="Y720" i="13" s="1"/>
  <c r="AI719" i="13" l="1"/>
  <c r="AH719" i="13" s="1"/>
  <c r="AK718" i="13"/>
  <c r="AB720" i="13"/>
  <c r="AE719" i="13" l="1"/>
  <c r="AG719" i="13" s="1"/>
  <c r="AJ719" i="13" s="1"/>
  <c r="AF719" i="13"/>
  <c r="AA721" i="13"/>
  <c r="Z721" i="13" s="1"/>
  <c r="AC720" i="13"/>
  <c r="W721" i="13"/>
  <c r="X721" i="13"/>
  <c r="AI720" i="13" l="1"/>
  <c r="AH720" i="13" s="1"/>
  <c r="AK719" i="13"/>
  <c r="Y721" i="13"/>
  <c r="AB721" i="13"/>
  <c r="AE720" i="13" l="1"/>
  <c r="AF720" i="13"/>
  <c r="AA722" i="13"/>
  <c r="Z722" i="13" s="1"/>
  <c r="AC721" i="13"/>
  <c r="AG720" i="13" l="1"/>
  <c r="AJ720" i="13" s="1"/>
  <c r="W722" i="13"/>
  <c r="X722" i="13"/>
  <c r="AI721" i="13" l="1"/>
  <c r="AH721" i="13" s="1"/>
  <c r="AK720" i="13"/>
  <c r="Y722" i="13"/>
  <c r="AB722" i="13"/>
  <c r="AE721" i="13" l="1"/>
  <c r="AF721" i="13"/>
  <c r="AC722" i="13"/>
  <c r="AA723" i="13"/>
  <c r="Z723" i="13" s="1"/>
  <c r="AG721" i="13" l="1"/>
  <c r="AJ721" i="13" s="1"/>
  <c r="W723" i="13"/>
  <c r="X723" i="13" s="1"/>
  <c r="AI722" i="13" l="1"/>
  <c r="AH722" i="13" s="1"/>
  <c r="AK721" i="13"/>
  <c r="Y723" i="13"/>
  <c r="AB723" i="13"/>
  <c r="AE722" i="13" l="1"/>
  <c r="AG722" i="13" s="1"/>
  <c r="AF722" i="13"/>
  <c r="AA724" i="13"/>
  <c r="Z724" i="13" s="1"/>
  <c r="AC723" i="13"/>
  <c r="AJ722" i="13" l="1"/>
  <c r="W724" i="13"/>
  <c r="X724" i="13"/>
  <c r="AI723" i="13" l="1"/>
  <c r="AH723" i="13" s="1"/>
  <c r="AK722" i="13"/>
  <c r="Y724" i="13"/>
  <c r="AB724" i="13"/>
  <c r="AE723" i="13" l="1"/>
  <c r="AG723" i="13" s="1"/>
  <c r="AF723" i="13"/>
  <c r="AA725" i="13"/>
  <c r="Z725" i="13" s="1"/>
  <c r="AC724" i="13"/>
  <c r="AJ723" i="13" l="1"/>
  <c r="W725" i="13"/>
  <c r="AI724" i="13" l="1"/>
  <c r="AH724" i="13" s="1"/>
  <c r="AK723" i="13"/>
  <c r="X725" i="13"/>
  <c r="Y725" i="13" s="1"/>
  <c r="AE724" i="13" l="1"/>
  <c r="AG724" i="13" s="1"/>
  <c r="AJ724" i="13" s="1"/>
  <c r="AF724" i="13"/>
  <c r="AB725" i="13"/>
  <c r="AI725" i="13" l="1"/>
  <c r="AH725" i="13" s="1"/>
  <c r="AK724" i="13"/>
  <c r="AA726" i="13"/>
  <c r="Z726" i="13" s="1"/>
  <c r="AC725" i="13"/>
  <c r="W726" i="13"/>
  <c r="X726" i="13"/>
  <c r="AE725" i="13" l="1"/>
  <c r="AF725" i="13" s="1"/>
  <c r="Y726" i="13"/>
  <c r="AB726" i="13"/>
  <c r="AG725" i="13" l="1"/>
  <c r="AJ725" i="13" s="1"/>
  <c r="AC726" i="13"/>
  <c r="AA727" i="13"/>
  <c r="Z727" i="13" s="1"/>
  <c r="AI726" i="13" l="1"/>
  <c r="AH726" i="13" s="1"/>
  <c r="AK725" i="13"/>
  <c r="W727" i="13"/>
  <c r="AE726" i="13" l="1"/>
  <c r="AF726" i="13" s="1"/>
  <c r="X727" i="13"/>
  <c r="Y727" i="13" s="1"/>
  <c r="AG726" i="13" l="1"/>
  <c r="AJ726" i="13" s="1"/>
  <c r="AB727" i="13"/>
  <c r="AI727" i="13" l="1"/>
  <c r="AH727" i="13" s="1"/>
  <c r="AK726" i="13"/>
  <c r="AA728" i="13"/>
  <c r="Z728" i="13" s="1"/>
  <c r="AC727" i="13"/>
  <c r="W728" i="13"/>
  <c r="AE727" i="13" l="1"/>
  <c r="AF727" i="13" s="1"/>
  <c r="X728" i="13"/>
  <c r="Y728" i="13" s="1"/>
  <c r="AG727" i="13" l="1"/>
  <c r="AJ727" i="13" s="1"/>
  <c r="AI728" i="13" s="1"/>
  <c r="AH728" i="13" s="1"/>
  <c r="AK727" i="13"/>
  <c r="AB728" i="13"/>
  <c r="AE728" i="13"/>
  <c r="AA729" i="13" l="1"/>
  <c r="Z729" i="13" s="1"/>
  <c r="AC728" i="13"/>
  <c r="W729" i="13"/>
  <c r="X729" i="13"/>
  <c r="AF728" i="13"/>
  <c r="AG728" i="13" s="1"/>
  <c r="AJ728" i="13" l="1"/>
  <c r="AI729" i="13" s="1"/>
  <c r="AH729" i="13" s="1"/>
  <c r="Y729" i="13"/>
  <c r="AB729" i="13"/>
  <c r="AK728" i="13" l="1"/>
  <c r="AA730" i="13"/>
  <c r="Z730" i="13" s="1"/>
  <c r="AC729" i="13"/>
  <c r="AE729" i="13"/>
  <c r="W730" i="13" l="1"/>
  <c r="AF729" i="13"/>
  <c r="AG729" i="13" l="1"/>
  <c r="AJ729" i="13" s="1"/>
  <c r="X730" i="13"/>
  <c r="Y730" i="13" s="1"/>
  <c r="AK729" i="13" l="1"/>
  <c r="AI730" i="13"/>
  <c r="AH730" i="13" s="1"/>
  <c r="AB730" i="13"/>
  <c r="AE730" i="13"/>
  <c r="AA731" i="13" l="1"/>
  <c r="Z731" i="13" s="1"/>
  <c r="AC730" i="13"/>
  <c r="AF730" i="13"/>
  <c r="AG730" i="13" s="1"/>
  <c r="AJ730" i="13" l="1"/>
  <c r="AI731" i="13" s="1"/>
  <c r="AH731" i="13" s="1"/>
  <c r="W731" i="13"/>
  <c r="X731" i="13" s="1"/>
  <c r="AK730" i="13" l="1"/>
  <c r="Y731" i="13"/>
  <c r="AB731" i="13"/>
  <c r="AE731" i="13"/>
  <c r="AA732" i="13" l="1"/>
  <c r="Z732" i="13" s="1"/>
  <c r="AC731" i="13"/>
  <c r="AF731" i="13"/>
  <c r="AG731" i="13" s="1"/>
  <c r="W732" i="13" l="1"/>
  <c r="X732" i="13" s="1"/>
  <c r="AJ731" i="13"/>
  <c r="Y732" i="13" l="1"/>
  <c r="AB732" i="13"/>
  <c r="AI732" i="13"/>
  <c r="AH732" i="13" s="1"/>
  <c r="AK731" i="13"/>
  <c r="AA733" i="13" l="1"/>
  <c r="Z733" i="13" s="1"/>
  <c r="AC732" i="13"/>
  <c r="AE732" i="13"/>
  <c r="AG732" i="13" s="1"/>
  <c r="AF732" i="13"/>
  <c r="AJ732" i="13" l="1"/>
  <c r="W733" i="13"/>
  <c r="X733" i="13"/>
  <c r="Y733" i="13" l="1"/>
  <c r="AB733" i="13"/>
  <c r="AI733" i="13"/>
  <c r="AH733" i="13" s="1"/>
  <c r="AK732" i="13"/>
  <c r="AA734" i="13" l="1"/>
  <c r="Z734" i="13" s="1"/>
  <c r="AC733" i="13"/>
  <c r="W734" i="13"/>
  <c r="X734" i="13" s="1"/>
  <c r="AE733" i="13"/>
  <c r="AG733" i="13" s="1"/>
  <c r="AF733" i="13"/>
  <c r="Y734" i="13" l="1"/>
  <c r="AB734" i="13"/>
  <c r="AJ733" i="13"/>
  <c r="AA735" i="13" l="1"/>
  <c r="Z735" i="13" s="1"/>
  <c r="AC734" i="13"/>
  <c r="W735" i="13"/>
  <c r="AI734" i="13"/>
  <c r="AH734" i="13" s="1"/>
  <c r="AK733" i="13"/>
  <c r="X735" i="13" l="1"/>
  <c r="Y735" i="13" s="1"/>
  <c r="AE734" i="13"/>
  <c r="AG734" i="13" s="1"/>
  <c r="AF734" i="13"/>
  <c r="AJ734" i="13" l="1"/>
  <c r="AI735" i="13" s="1"/>
  <c r="AH735" i="13" s="1"/>
  <c r="AB735" i="13"/>
  <c r="AE735" i="13" l="1"/>
  <c r="AF735" i="13" s="1"/>
  <c r="AG735" i="13"/>
  <c r="AK734" i="13"/>
  <c r="AA736" i="13"/>
  <c r="Z736" i="13" s="1"/>
  <c r="AC735" i="13"/>
  <c r="AJ735" i="13" s="1"/>
  <c r="AI736" i="13" l="1"/>
  <c r="AH736" i="13" s="1"/>
  <c r="AK735" i="13"/>
  <c r="W736" i="13"/>
  <c r="X736" i="13"/>
  <c r="AE736" i="13" l="1"/>
  <c r="AF736" i="13"/>
  <c r="AG736" i="13" s="1"/>
  <c r="Y736" i="13"/>
  <c r="AB736" i="13"/>
  <c r="AA737" i="13"/>
  <c r="Z737" i="13" s="1"/>
  <c r="AC736" i="13"/>
  <c r="AJ736" i="13" l="1"/>
  <c r="W737" i="13"/>
  <c r="X737" i="13"/>
  <c r="Y737" i="13" l="1"/>
  <c r="AB737" i="13"/>
  <c r="AI737" i="13"/>
  <c r="AH737" i="13" s="1"/>
  <c r="AK736" i="13"/>
  <c r="AA738" i="13" l="1"/>
  <c r="Z738" i="13" s="1"/>
  <c r="AC737" i="13"/>
  <c r="AE737" i="13"/>
  <c r="W738" i="13"/>
  <c r="AF737" i="13" l="1"/>
  <c r="X738" i="13"/>
  <c r="Y738" i="13" s="1"/>
  <c r="AG737" i="13" l="1"/>
  <c r="AJ737" i="13" s="1"/>
  <c r="AB738" i="13"/>
  <c r="AI738" i="13" l="1"/>
  <c r="AH738" i="13" s="1"/>
  <c r="AK737" i="13"/>
  <c r="AE738" i="13"/>
  <c r="AF738" i="13"/>
  <c r="AC738" i="13"/>
  <c r="AA739" i="13"/>
  <c r="Z739" i="13" s="1"/>
  <c r="AG738" i="13" l="1"/>
  <c r="AJ738" i="13"/>
  <c r="W739" i="13"/>
  <c r="AI739" i="13" l="1"/>
  <c r="AH739" i="13" s="1"/>
  <c r="AK738" i="13"/>
  <c r="X739" i="13"/>
  <c r="Y739" i="13" s="1"/>
  <c r="AE739" i="13" l="1"/>
  <c r="AF739" i="13" s="1"/>
  <c r="AG739" i="13"/>
  <c r="AB739" i="13"/>
  <c r="AA740" i="13" l="1"/>
  <c r="Z740" i="13" s="1"/>
  <c r="AC739" i="13"/>
  <c r="AJ739" i="13" l="1"/>
  <c r="W740" i="13"/>
  <c r="X740" i="13"/>
  <c r="Y740" i="13" l="1"/>
  <c r="AB740" i="13"/>
  <c r="AA741" i="13"/>
  <c r="Z741" i="13" s="1"/>
  <c r="AC740" i="13"/>
  <c r="AI740" i="13"/>
  <c r="AH740" i="13" s="1"/>
  <c r="AK739" i="13"/>
  <c r="AE740" i="13" l="1"/>
  <c r="AG740" i="13" s="1"/>
  <c r="AF740" i="13"/>
  <c r="W741" i="13"/>
  <c r="X741" i="13"/>
  <c r="Y741" i="13" l="1"/>
  <c r="AB741" i="13"/>
  <c r="AJ740" i="13"/>
  <c r="AI741" i="13" s="1"/>
  <c r="AH741" i="13" s="1"/>
  <c r="AA742" i="13"/>
  <c r="Z742" i="13" s="1"/>
  <c r="AC741" i="13"/>
  <c r="AE741" i="13" l="1"/>
  <c r="AK740" i="13"/>
  <c r="AF741" i="13"/>
  <c r="W742" i="13"/>
  <c r="AG741" i="13" l="1"/>
  <c r="AJ741" i="13" s="1"/>
  <c r="X742" i="13"/>
  <c r="Y742" i="13" s="1"/>
  <c r="AB742" i="13" s="1"/>
  <c r="AI742" i="13" l="1"/>
  <c r="AH742" i="13" s="1"/>
  <c r="AK741" i="13"/>
  <c r="AA743" i="13"/>
  <c r="Z743" i="13" s="1"/>
  <c r="AC742" i="13"/>
  <c r="W743" i="13"/>
  <c r="X743" i="13"/>
  <c r="AE742" i="13" l="1"/>
  <c r="AF742" i="13" s="1"/>
  <c r="Y743" i="13"/>
  <c r="AB743" i="13"/>
  <c r="AG742" i="13" l="1"/>
  <c r="AJ742" i="13" s="1"/>
  <c r="AK742" i="13" s="1"/>
  <c r="AI743" i="13"/>
  <c r="AH743" i="13" s="1"/>
  <c r="AA744" i="13"/>
  <c r="Z744" i="13" s="1"/>
  <c r="AC743" i="13"/>
  <c r="AE743" i="13" l="1"/>
  <c r="AF743" i="13" s="1"/>
  <c r="AG743" i="13"/>
  <c r="AJ743" i="13"/>
  <c r="W744" i="13"/>
  <c r="X744" i="13" l="1"/>
  <c r="Y744" i="13" s="1"/>
  <c r="AK743" i="13"/>
  <c r="AI744" i="13"/>
  <c r="AH744" i="13" s="1"/>
  <c r="AB744" i="13" l="1"/>
  <c r="AE744" i="13"/>
  <c r="AC744" i="13" l="1"/>
  <c r="AA745" i="13"/>
  <c r="Z745" i="13" s="1"/>
  <c r="AF744" i="13"/>
  <c r="AG744" i="13" s="1"/>
  <c r="AJ744" i="13" l="1"/>
  <c r="AI745" i="13" s="1"/>
  <c r="AH745" i="13" s="1"/>
  <c r="W745" i="13"/>
  <c r="X745" i="13"/>
  <c r="AE745" i="13" l="1"/>
  <c r="AF745" i="13" s="1"/>
  <c r="AK744" i="13"/>
  <c r="Y745" i="13"/>
  <c r="AB745" i="13"/>
  <c r="AG745" i="13" l="1"/>
  <c r="AC745" i="13"/>
  <c r="AJ745" i="13" s="1"/>
  <c r="AI746" i="13" s="1"/>
  <c r="AH746" i="13" s="1"/>
  <c r="AA746" i="13"/>
  <c r="Z746" i="13" s="1"/>
  <c r="AE746" i="13" l="1"/>
  <c r="AG746" i="13" s="1"/>
  <c r="AK745" i="13"/>
  <c r="W746" i="13"/>
  <c r="X746" i="13"/>
  <c r="AF746" i="13"/>
  <c r="Y746" i="13" l="1"/>
  <c r="AB746" i="13"/>
  <c r="AC746" i="13" l="1"/>
  <c r="AJ746" i="13" s="1"/>
  <c r="AA747" i="13"/>
  <c r="Z747" i="13" s="1"/>
  <c r="W747" i="13" l="1"/>
  <c r="X747" i="13" s="1"/>
  <c r="AI747" i="13"/>
  <c r="AH747" i="13" s="1"/>
  <c r="AK746" i="13"/>
  <c r="AE747" i="13" l="1"/>
  <c r="Y747" i="13"/>
  <c r="AF747" i="13"/>
  <c r="AG747" i="13" s="1"/>
  <c r="AB747" i="13"/>
  <c r="AC747" i="13" l="1"/>
  <c r="AJ747" i="13" s="1"/>
  <c r="AA748" i="13"/>
  <c r="Z748" i="13" s="1"/>
  <c r="W748" i="13" l="1"/>
  <c r="X748" i="13"/>
  <c r="AK747" i="13"/>
  <c r="AI748" i="13"/>
  <c r="AH748" i="13" s="1"/>
  <c r="AE748" i="13" l="1"/>
  <c r="Y748" i="13"/>
  <c r="AF748" i="13"/>
  <c r="AG748" i="13" s="1"/>
  <c r="AB748" i="13"/>
  <c r="AA749" i="13" l="1"/>
  <c r="Z749" i="13" s="1"/>
  <c r="AC748" i="13"/>
  <c r="AJ748" i="13" s="1"/>
  <c r="AK748" i="13" l="1"/>
  <c r="AI749" i="13"/>
  <c r="AH749" i="13" s="1"/>
  <c r="W749" i="13"/>
  <c r="X749" i="13" s="1"/>
  <c r="AE749" i="13" l="1"/>
  <c r="AF749" i="13"/>
  <c r="AG749" i="13" s="1"/>
  <c r="Y749" i="13"/>
  <c r="AB749" i="13"/>
  <c r="AA750" i="13" l="1"/>
  <c r="Z750" i="13" s="1"/>
  <c r="AC749" i="13"/>
  <c r="AJ749" i="13" s="1"/>
  <c r="AI750" i="13" l="1"/>
  <c r="AH750" i="13" s="1"/>
  <c r="AK749" i="13"/>
  <c r="W750" i="13"/>
  <c r="X750" i="13" l="1"/>
  <c r="Y750" i="13" s="1"/>
  <c r="AB750" i="13" s="1"/>
  <c r="AE750" i="13"/>
  <c r="AG750" i="13" s="1"/>
  <c r="AF750" i="13"/>
  <c r="AC750" i="13" l="1"/>
  <c r="AA751" i="13"/>
  <c r="Z751" i="13" s="1"/>
  <c r="AJ750" i="13"/>
  <c r="AI751" i="13" l="1"/>
  <c r="AH751" i="13" s="1"/>
  <c r="AK750" i="13"/>
  <c r="W751" i="13"/>
  <c r="X751" i="13" l="1"/>
  <c r="AE751" i="13"/>
  <c r="AF751" i="13" s="1"/>
  <c r="AG751" i="13" l="1"/>
  <c r="Y751" i="13"/>
  <c r="AB751" i="13" s="1"/>
  <c r="AA752" i="13" l="1"/>
  <c r="Z752" i="13" s="1"/>
  <c r="AC751" i="13"/>
  <c r="AJ751" i="13" s="1"/>
  <c r="AI752" i="13" s="1"/>
  <c r="AH752" i="13" s="1"/>
  <c r="W752" i="13"/>
  <c r="X752" i="13"/>
  <c r="AK751" i="13" l="1"/>
  <c r="Y752" i="13"/>
  <c r="AB752" i="13"/>
  <c r="AE752" i="13"/>
  <c r="AG752" i="13" s="1"/>
  <c r="AF752" i="13"/>
  <c r="AC752" i="13" l="1"/>
  <c r="AJ752" i="13" s="1"/>
  <c r="AI753" i="13" s="1"/>
  <c r="AH753" i="13" s="1"/>
  <c r="AA753" i="13"/>
  <c r="Z753" i="13" s="1"/>
  <c r="AE753" i="13" l="1"/>
  <c r="AK752" i="13"/>
  <c r="AF753" i="13"/>
  <c r="AG753" i="13" s="1"/>
  <c r="W753" i="13"/>
  <c r="X753" i="13"/>
  <c r="Y753" i="13" l="1"/>
  <c r="AB753" i="13" s="1"/>
  <c r="AA754" i="13" l="1"/>
  <c r="Z754" i="13" s="1"/>
  <c r="AC753" i="13"/>
  <c r="AJ753" i="13" s="1"/>
  <c r="AI754" i="13" s="1"/>
  <c r="AH754" i="13" s="1"/>
  <c r="AK753" i="13" l="1"/>
  <c r="W754" i="13"/>
  <c r="AE754" i="13"/>
  <c r="X754" i="13" l="1"/>
  <c r="Y754" i="13"/>
  <c r="AB754" i="13" s="1"/>
  <c r="AF754" i="13"/>
  <c r="AG754" i="13" s="1"/>
  <c r="AA755" i="13" l="1"/>
  <c r="Z755" i="13" s="1"/>
  <c r="AC754" i="13"/>
  <c r="AJ754" i="13"/>
  <c r="AK754" i="13" s="1"/>
  <c r="AI755" i="13" l="1"/>
  <c r="AH755" i="13" s="1"/>
  <c r="W755" i="13"/>
  <c r="X755" i="13" l="1"/>
  <c r="Y755" i="13" s="1"/>
  <c r="AE755" i="13"/>
  <c r="AG755" i="13" s="1"/>
  <c r="AF755" i="13"/>
  <c r="AB755" i="13" l="1"/>
  <c r="AC755" i="13" l="1"/>
  <c r="AJ755" i="13" s="1"/>
  <c r="AA756" i="13"/>
  <c r="Z756" i="13" s="1"/>
  <c r="W756" i="13" l="1"/>
  <c r="X756" i="13"/>
  <c r="AI756" i="13"/>
  <c r="AH756" i="13" s="1"/>
  <c r="AK755" i="13"/>
  <c r="AE756" i="13" l="1"/>
  <c r="AF756" i="13"/>
  <c r="AG756" i="13" s="1"/>
  <c r="Y756" i="13"/>
  <c r="AB756" i="13"/>
  <c r="AC756" i="13" l="1"/>
  <c r="AJ756" i="13" s="1"/>
  <c r="AA757" i="13"/>
  <c r="Z757" i="13" s="1"/>
  <c r="W757" i="13" l="1"/>
  <c r="X757" i="13"/>
  <c r="AI757" i="13"/>
  <c r="AH757" i="13" s="1"/>
  <c r="AK756" i="13"/>
  <c r="AE757" i="13" l="1"/>
  <c r="AF757" i="13"/>
  <c r="AG757" i="13" s="1"/>
  <c r="AJ757" i="13" s="1"/>
  <c r="AK757" i="13" s="1"/>
  <c r="Y757" i="13"/>
  <c r="AB757" i="13" s="1"/>
  <c r="AC757" i="13"/>
  <c r="AA758" i="13"/>
  <c r="Z758" i="13" s="1"/>
  <c r="AI758" i="13" l="1"/>
  <c r="AH758" i="13" s="1"/>
  <c r="W758" i="13"/>
  <c r="X758" i="13"/>
  <c r="Y758" i="13" l="1"/>
  <c r="AB758" i="13" s="1"/>
  <c r="AE758" i="13"/>
  <c r="AC758" i="13" l="1"/>
  <c r="AA759" i="13"/>
  <c r="Z759" i="13" s="1"/>
  <c r="AF758" i="13"/>
  <c r="AG758" i="13" s="1"/>
  <c r="W759" i="13"/>
  <c r="AJ758" i="13" l="1"/>
  <c r="AK758" i="13" s="1"/>
  <c r="X759" i="13"/>
  <c r="Y759" i="13"/>
  <c r="AB759" i="13" s="1"/>
  <c r="AI759" i="13" l="1"/>
  <c r="AH759" i="13" s="1"/>
  <c r="AC759" i="13"/>
  <c r="AA760" i="13"/>
  <c r="Z760" i="13" s="1"/>
  <c r="AE759" i="13" l="1"/>
  <c r="AF759" i="13"/>
  <c r="AG759" i="13" s="1"/>
  <c r="W760" i="13"/>
  <c r="X760" i="13" s="1"/>
  <c r="AJ759" i="13" l="1"/>
  <c r="AI760" i="13" s="1"/>
  <c r="AH760" i="13" s="1"/>
  <c r="Y760" i="13"/>
  <c r="AB760" i="13" s="1"/>
  <c r="AA761" i="13"/>
  <c r="Z761" i="13" s="1"/>
  <c r="W761" i="13" s="1"/>
  <c r="X761" i="13" s="1"/>
  <c r="AC760" i="13"/>
  <c r="AK759" i="13" l="1"/>
  <c r="Y761" i="13"/>
  <c r="AE760" i="13"/>
  <c r="AG760" i="13" s="1"/>
  <c r="AF760" i="13"/>
  <c r="AB761" i="13"/>
  <c r="AJ760" i="13" l="1"/>
  <c r="AI761" i="13" s="1"/>
  <c r="AH761" i="13" s="1"/>
  <c r="AA762" i="13"/>
  <c r="Z762" i="13" s="1"/>
  <c r="AC761" i="13"/>
  <c r="AE761" i="13" l="1"/>
  <c r="AF761" i="13" s="1"/>
  <c r="AG761" i="13"/>
  <c r="AJ761" i="13"/>
  <c r="AI762" i="13" s="1"/>
  <c r="AH762" i="13" s="1"/>
  <c r="AK760" i="13"/>
  <c r="W762" i="13"/>
  <c r="X762" i="13"/>
  <c r="AE762" i="13" l="1"/>
  <c r="AK761" i="13"/>
  <c r="Y762" i="13"/>
  <c r="AB762" i="13"/>
  <c r="AF762" i="13"/>
  <c r="AG762" i="13" s="1"/>
  <c r="AA763" i="13" l="1"/>
  <c r="Z763" i="13" s="1"/>
  <c r="AC762" i="13"/>
  <c r="AJ762" i="13" s="1"/>
  <c r="W763" i="13"/>
  <c r="AI763" i="13" l="1"/>
  <c r="AH763" i="13" s="1"/>
  <c r="AK762" i="13"/>
  <c r="X763" i="13"/>
  <c r="Y763" i="13" s="1"/>
  <c r="AE763" i="13" l="1"/>
  <c r="AF763" i="13"/>
  <c r="AG763" i="13" s="1"/>
  <c r="AB763" i="13"/>
  <c r="AA764" i="13" l="1"/>
  <c r="Z764" i="13" s="1"/>
  <c r="AC763" i="13"/>
  <c r="AJ763" i="13" l="1"/>
  <c r="W764" i="13"/>
  <c r="X764" i="13"/>
  <c r="Y764" i="13" l="1"/>
  <c r="AB764" i="13"/>
  <c r="AA765" i="13"/>
  <c r="Z765" i="13" s="1"/>
  <c r="AC764" i="13"/>
  <c r="AK763" i="13"/>
  <c r="AI764" i="13"/>
  <c r="AH764" i="13" s="1"/>
  <c r="AE764" i="13" l="1"/>
  <c r="AG764" i="13" s="1"/>
  <c r="AF764" i="13"/>
  <c r="W765" i="13"/>
  <c r="AJ764" i="13" l="1"/>
  <c r="AI765" i="13" s="1"/>
  <c r="AH765" i="13" s="1"/>
  <c r="X765" i="13"/>
  <c r="Y765" i="13" s="1"/>
  <c r="AK764" i="13"/>
  <c r="AE765" i="13" l="1"/>
  <c r="AF765" i="13" s="1"/>
  <c r="AG765" i="13"/>
  <c r="AB765" i="13"/>
  <c r="AA766" i="13" l="1"/>
  <c r="Z766" i="13" s="1"/>
  <c r="AC765" i="13"/>
  <c r="AJ765" i="13" s="1"/>
  <c r="W766" i="13"/>
  <c r="X766" i="13" s="1"/>
  <c r="Y766" i="13" l="1"/>
  <c r="AB766" i="13"/>
  <c r="AK765" i="13"/>
  <c r="AI766" i="13"/>
  <c r="AH766" i="13" s="1"/>
  <c r="AE766" i="13" l="1"/>
  <c r="AF766" i="13"/>
  <c r="AG766" i="13" s="1"/>
  <c r="AA767" i="13"/>
  <c r="Z767" i="13" s="1"/>
  <c r="AC766" i="13"/>
  <c r="AJ766" i="13" l="1"/>
  <c r="W767" i="13"/>
  <c r="X767" i="13"/>
  <c r="Y767" i="13" l="1"/>
  <c r="AB767" i="13"/>
  <c r="AI767" i="13"/>
  <c r="AH767" i="13" s="1"/>
  <c r="AK766" i="13"/>
  <c r="AE767" i="13" l="1"/>
  <c r="AF767" i="13"/>
  <c r="AG767" i="13" s="1"/>
  <c r="AA768" i="13"/>
  <c r="Z768" i="13" s="1"/>
  <c r="AC767" i="13"/>
  <c r="W768" i="13"/>
  <c r="X768" i="13"/>
  <c r="AJ767" i="13" l="1"/>
  <c r="Y768" i="13"/>
  <c r="AB768" i="13"/>
  <c r="AI768" i="13"/>
  <c r="AH768" i="13" s="1"/>
  <c r="AK767" i="13"/>
  <c r="AA769" i="13" l="1"/>
  <c r="Z769" i="13" s="1"/>
  <c r="AC768" i="13"/>
  <c r="W769" i="13"/>
  <c r="X769" i="13"/>
  <c r="AE768" i="13"/>
  <c r="Y769" i="13" l="1"/>
  <c r="AF768" i="13"/>
  <c r="AG768" i="13" s="1"/>
  <c r="AJ768" i="13" s="1"/>
  <c r="AB769" i="13"/>
  <c r="AA770" i="13" l="1"/>
  <c r="Z770" i="13" s="1"/>
  <c r="AC769" i="13"/>
  <c r="AI769" i="13"/>
  <c r="AH769" i="13" s="1"/>
  <c r="AK768" i="13"/>
  <c r="AE769" i="13" l="1"/>
  <c r="AF769" i="13"/>
  <c r="AG769" i="13" s="1"/>
  <c r="AJ769" i="13" s="1"/>
  <c r="W770" i="13"/>
  <c r="X770" i="13" l="1"/>
  <c r="Y770" i="13" s="1"/>
  <c r="AI770" i="13"/>
  <c r="AH770" i="13" s="1"/>
  <c r="AK769" i="13"/>
  <c r="AE770" i="13" l="1"/>
  <c r="AB770" i="13"/>
  <c r="AF770" i="13"/>
  <c r="AG770" i="13" s="1"/>
  <c r="AC770" i="13" l="1"/>
  <c r="AJ770" i="13" s="1"/>
  <c r="AK770" i="13" s="1"/>
  <c r="AA771" i="13"/>
  <c r="Z771" i="13" s="1"/>
  <c r="AI771" i="13" l="1"/>
  <c r="AH771" i="13" s="1"/>
  <c r="W771" i="13"/>
  <c r="AE771" i="13" l="1"/>
  <c r="AF771" i="13"/>
  <c r="AG771" i="13" s="1"/>
  <c r="X771" i="13"/>
  <c r="Y771" i="13" s="1"/>
  <c r="AB771" i="13" l="1"/>
  <c r="AC771" i="13" l="1"/>
  <c r="AJ771" i="13" s="1"/>
  <c r="AK771" i="13" s="1"/>
  <c r="AA772" i="13"/>
  <c r="Z772" i="13" s="1"/>
  <c r="AI772" i="13" l="1"/>
  <c r="AH772" i="13" s="1"/>
  <c r="W772" i="13"/>
  <c r="AE772" i="13" l="1"/>
  <c r="AF772" i="13"/>
  <c r="AG772" i="13" s="1"/>
  <c r="X772" i="13"/>
  <c r="Y772" i="13" s="1"/>
  <c r="AB772" i="13" s="1"/>
  <c r="AA773" i="13" l="1"/>
  <c r="Z773" i="13" s="1"/>
  <c r="AC772" i="13"/>
  <c r="AJ772" i="13" s="1"/>
  <c r="AI773" i="13" s="1"/>
  <c r="AH773" i="13" s="1"/>
  <c r="AK772" i="13" l="1"/>
  <c r="W773" i="13"/>
  <c r="X773" i="13"/>
  <c r="AE773" i="13"/>
  <c r="Y773" i="13" l="1"/>
  <c r="AB773" i="13"/>
  <c r="AF773" i="13"/>
  <c r="AG773" i="13" s="1"/>
  <c r="AC773" i="13" l="1"/>
  <c r="AA774" i="13"/>
  <c r="Z774" i="13" s="1"/>
  <c r="AJ773" i="13"/>
  <c r="AI774" i="13" s="1"/>
  <c r="AH774" i="13" s="1"/>
  <c r="AK773" i="13" l="1"/>
  <c r="W774" i="13"/>
  <c r="AE774" i="13"/>
  <c r="AF774" i="13" s="1"/>
  <c r="AG774" i="13" l="1"/>
  <c r="X774" i="13"/>
  <c r="Y774" i="13" l="1"/>
  <c r="AB774" i="13" s="1"/>
  <c r="AA775" i="13" l="1"/>
  <c r="Z775" i="13" s="1"/>
  <c r="AC774" i="13"/>
  <c r="AJ774" i="13" s="1"/>
  <c r="AI775" i="13" s="1"/>
  <c r="AH775" i="13" s="1"/>
  <c r="W775" i="13"/>
  <c r="AE775" i="13" l="1"/>
  <c r="AK774" i="13"/>
  <c r="AF775" i="13"/>
  <c r="AG775" i="13" s="1"/>
  <c r="X775" i="13"/>
  <c r="Y775" i="13" l="1"/>
  <c r="AB775" i="13" s="1"/>
  <c r="AA776" i="13" l="1"/>
  <c r="Z776" i="13" s="1"/>
  <c r="AC775" i="13"/>
  <c r="AJ775" i="13" s="1"/>
  <c r="AK775" i="13" s="1"/>
  <c r="W776" i="13"/>
  <c r="X776" i="13" s="1"/>
  <c r="AI776" i="13" l="1"/>
  <c r="AH776" i="13" s="1"/>
  <c r="Y776" i="13"/>
  <c r="AB776" i="13" s="1"/>
  <c r="AE776" i="13" l="1"/>
  <c r="AF776" i="13" s="1"/>
  <c r="AG776" i="13"/>
  <c r="AA777" i="13"/>
  <c r="Z777" i="13" s="1"/>
  <c r="AC776" i="13"/>
  <c r="AJ776" i="13" s="1"/>
  <c r="AI777" i="13" s="1"/>
  <c r="AH777" i="13" s="1"/>
  <c r="AK776" i="13" l="1"/>
  <c r="W777" i="13"/>
  <c r="X777" i="13"/>
  <c r="AE777" i="13"/>
  <c r="AF777" i="13" s="1"/>
  <c r="AG777" i="13" l="1"/>
  <c r="Y777" i="13"/>
  <c r="AB777" i="13" s="1"/>
  <c r="AA778" i="13" l="1"/>
  <c r="Z778" i="13" s="1"/>
  <c r="AC777" i="13"/>
  <c r="AJ777" i="13" s="1"/>
  <c r="AI778" i="13" s="1"/>
  <c r="AH778" i="13" s="1"/>
  <c r="AK777" i="13" l="1"/>
  <c r="W778" i="13"/>
  <c r="AE778" i="13"/>
  <c r="X778" i="13" l="1"/>
  <c r="Y778" i="13"/>
  <c r="AB778" i="13" s="1"/>
  <c r="AF778" i="13"/>
  <c r="AG778" i="13" s="1"/>
  <c r="AA779" i="13" l="1"/>
  <c r="Z779" i="13" s="1"/>
  <c r="AC778" i="13"/>
  <c r="AJ778" i="13"/>
  <c r="AI779" i="13" s="1"/>
  <c r="AH779" i="13" s="1"/>
  <c r="AK778" i="13" l="1"/>
  <c r="W779" i="13"/>
  <c r="X779" i="13" s="1"/>
  <c r="AE779" i="13"/>
  <c r="Y779" i="13" l="1"/>
  <c r="AB779" i="13" s="1"/>
  <c r="AF779" i="13"/>
  <c r="AG779" i="13" s="1"/>
  <c r="AA780" i="13"/>
  <c r="Z780" i="13" s="1"/>
  <c r="AC779" i="13"/>
  <c r="AJ779" i="13" l="1"/>
  <c r="AI780" i="13"/>
  <c r="AH780" i="13" s="1"/>
  <c r="AK779" i="13"/>
  <c r="W780" i="13"/>
  <c r="X780" i="13" l="1"/>
  <c r="AE780" i="13"/>
  <c r="AG780" i="13" s="1"/>
  <c r="AF780" i="13"/>
  <c r="Y780" i="13" l="1"/>
  <c r="AB780" i="13" s="1"/>
  <c r="AA781" i="13" l="1"/>
  <c r="Z781" i="13" s="1"/>
  <c r="AC780" i="13"/>
  <c r="AJ780" i="13" s="1"/>
  <c r="W781" i="13"/>
  <c r="X781" i="13"/>
  <c r="Y781" i="13" l="1"/>
  <c r="AB781" i="13"/>
  <c r="AI781" i="13"/>
  <c r="AH781" i="13" s="1"/>
  <c r="AK780" i="13"/>
  <c r="AA782" i="13" l="1"/>
  <c r="Z782" i="13" s="1"/>
  <c r="AC781" i="13"/>
  <c r="AE781" i="13"/>
  <c r="AG781" i="13" s="1"/>
  <c r="AF781" i="13"/>
  <c r="W782" i="13"/>
  <c r="X782" i="13"/>
  <c r="Y782" i="13" l="1"/>
  <c r="AJ781" i="13"/>
  <c r="AI782" i="13" s="1"/>
  <c r="AH782" i="13" s="1"/>
  <c r="AB782" i="13"/>
  <c r="AE782" i="13" l="1"/>
  <c r="AK781" i="13"/>
  <c r="AF782" i="13"/>
  <c r="AG782" i="13" s="1"/>
  <c r="AA783" i="13"/>
  <c r="Z783" i="13" s="1"/>
  <c r="AC782" i="13"/>
  <c r="W783" i="13"/>
  <c r="AJ782" i="13" l="1"/>
  <c r="X783" i="13"/>
  <c r="Y783" i="13" s="1"/>
  <c r="AI783" i="13"/>
  <c r="AH783" i="13" s="1"/>
  <c r="AK782" i="13"/>
  <c r="AB783" i="13" l="1"/>
  <c r="AE783" i="13"/>
  <c r="AA784" i="13" l="1"/>
  <c r="Z784" i="13" s="1"/>
  <c r="AC783" i="13"/>
  <c r="AF783" i="13"/>
  <c r="AG783" i="13" s="1"/>
  <c r="W784" i="13"/>
  <c r="X784" i="13" s="1"/>
  <c r="Y784" i="13" l="1"/>
  <c r="AJ783" i="13"/>
  <c r="AI784" i="13" s="1"/>
  <c r="AH784" i="13" s="1"/>
  <c r="AB784" i="13"/>
  <c r="AK783" i="13" l="1"/>
  <c r="AC784" i="13"/>
  <c r="AA785" i="13"/>
  <c r="Z785" i="13" s="1"/>
  <c r="AE784" i="13"/>
  <c r="W785" i="13"/>
  <c r="X785" i="13" s="1"/>
  <c r="AF784" i="13" l="1"/>
  <c r="Y785" i="13"/>
  <c r="AB785" i="13"/>
  <c r="AG784" i="13" l="1"/>
  <c r="AJ784" i="13" s="1"/>
  <c r="AA786" i="13"/>
  <c r="Z786" i="13" s="1"/>
  <c r="AC785" i="13"/>
  <c r="AI785" i="13" l="1"/>
  <c r="AH785" i="13" s="1"/>
  <c r="AK784" i="13"/>
  <c r="W786" i="13"/>
  <c r="X786" i="13"/>
  <c r="AE785" i="13"/>
  <c r="AF785" i="13" s="1"/>
  <c r="AG785" i="13" l="1"/>
  <c r="Y786" i="13"/>
  <c r="AB786" i="13"/>
  <c r="AJ785" i="13"/>
  <c r="AC786" i="13" l="1"/>
  <c r="AA787" i="13"/>
  <c r="Z787" i="13" s="1"/>
  <c r="AI786" i="13"/>
  <c r="AH786" i="13" s="1"/>
  <c r="AK785" i="13"/>
  <c r="W787" i="13"/>
  <c r="X787" i="13" s="1"/>
  <c r="AE786" i="13" l="1"/>
  <c r="Y787" i="13"/>
  <c r="AF786" i="13"/>
  <c r="AB787" i="13"/>
  <c r="AC787" i="13" s="1"/>
  <c r="AG786" i="13" l="1"/>
  <c r="AJ786" i="13" s="1"/>
  <c r="AI787" i="13" l="1"/>
  <c r="AH787" i="13" s="1"/>
  <c r="AK786" i="13"/>
  <c r="AE787" i="13"/>
  <c r="AF787" i="13"/>
  <c r="AG787" i="13" l="1"/>
  <c r="AJ787" i="13"/>
  <c r="AK787" i="13" s="1"/>
  <c r="AF428" i="13" s="1"/>
  <c r="V416" i="13" s="1"/>
  <c r="J47" i="53" s="1"/>
  <c r="J38" i="5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<sst xmlns="http://schemas.openxmlformats.org/spreadsheetml/2006/main" count="16040" uniqueCount="278">
  <si>
    <t>EXPLAINER</t>
  </si>
  <si>
    <t>Watch video</t>
  </si>
  <si>
    <t>We value your input. If you have any comments, questions, or suggestions on how to improve this business resource please let us know.</t>
  </si>
  <si>
    <t>Feedback</t>
  </si>
  <si>
    <r>
      <rPr>
        <b/>
        <sz val="8"/>
        <color rgb="FF000000"/>
        <rFont val="Arial"/>
        <family val="2"/>
      </rPr>
      <t xml:space="preserve">Errors and omissions liability (E&amp;O): </t>
    </r>
    <r>
      <rPr>
        <sz val="8"/>
        <color rgb="FF000000"/>
        <rFont val="Arial"/>
        <family val="2"/>
      </rPr>
      <t>You Exec LLC makes no guarantee that the formulas, models, analysis, financial projections, estimates, graphs, reports, numbers, and any derivatives sourcing from this model are free of errors and omissions. Our financial modelers have audited this model to the best of their capabilities, yet You Exec LLC assumes no liability for erroneous outcomes derived from this financial model.</t>
    </r>
  </si>
  <si>
    <t>Copyright © You Exec LLC. All rights reserved.</t>
  </si>
  <si>
    <t>TABLE OF CONTENTS</t>
  </si>
  <si>
    <t>Sheet 1</t>
  </si>
  <si>
    <t>Cover</t>
  </si>
  <si>
    <t>Sheet 2</t>
  </si>
  <si>
    <t>Table of contents</t>
  </si>
  <si>
    <t>Sheet 3</t>
  </si>
  <si>
    <t>Fields</t>
  </si>
  <si>
    <t>Sheet 4</t>
  </si>
  <si>
    <t>Sheet 5</t>
  </si>
  <si>
    <t>Sheet 6</t>
  </si>
  <si>
    <t>Analysis</t>
  </si>
  <si>
    <t>(Hidden)</t>
  </si>
  <si>
    <t>COLOR KEY</t>
  </si>
  <si>
    <t>Types</t>
  </si>
  <si>
    <t>Example</t>
  </si>
  <si>
    <t>Description</t>
  </si>
  <si>
    <t>Calculations</t>
  </si>
  <si>
    <t>Formula results</t>
  </si>
  <si>
    <t>Results</t>
  </si>
  <si>
    <t xml:space="preserve">  Good results</t>
  </si>
  <si>
    <t>Favorable outcomes</t>
  </si>
  <si>
    <t xml:space="preserve">  Bad results</t>
  </si>
  <si>
    <t>Unfavorable outcomes</t>
  </si>
  <si>
    <t>NOTES</t>
  </si>
  <si>
    <t>Report name</t>
  </si>
  <si>
    <t>ANALYSIS</t>
  </si>
  <si>
    <t>Sheet 7</t>
  </si>
  <si>
    <t>English</t>
  </si>
  <si>
    <t>Notes</t>
  </si>
  <si>
    <t>Sheet 9</t>
  </si>
  <si>
    <t>SYSTEM VALUES</t>
  </si>
  <si>
    <t>Error</t>
  </si>
  <si>
    <t>Condition value</t>
  </si>
  <si>
    <t>Free</t>
  </si>
  <si>
    <t>General user inputs</t>
  </si>
  <si>
    <t>Important user inputs</t>
  </si>
  <si>
    <t>DYNAMIC DROPDOWNS (TABS)</t>
  </si>
  <si>
    <t>MOTNH LIST</t>
  </si>
  <si>
    <t>Jan</t>
  </si>
  <si>
    <t>Feb</t>
  </si>
  <si>
    <t>Mar</t>
  </si>
  <si>
    <t>Apr</t>
  </si>
  <si>
    <t>May</t>
  </si>
  <si>
    <t>Jun</t>
  </si>
  <si>
    <t>Jul</t>
  </si>
  <si>
    <t>Aug</t>
  </si>
  <si>
    <t>Sep</t>
  </si>
  <si>
    <t>Oct</t>
  </si>
  <si>
    <t>Nov</t>
  </si>
  <si>
    <t>Dec</t>
  </si>
  <si>
    <t>Very important user inputs</t>
  </si>
  <si>
    <t>General inputs to customize the model</t>
  </si>
  <si>
    <t>Dropdown selector</t>
  </si>
  <si>
    <t>Select a dropdown entry</t>
  </si>
  <si>
    <t>Start today</t>
  </si>
  <si>
    <t>Amount ($)</t>
  </si>
  <si>
    <t>Expense category</t>
  </si>
  <si>
    <t>Essential</t>
  </si>
  <si>
    <t>Necessity level</t>
  </si>
  <si>
    <t>Grocery</t>
  </si>
  <si>
    <t>Education</t>
  </si>
  <si>
    <t>Total ($)</t>
  </si>
  <si>
    <t>Balance ($)</t>
  </si>
  <si>
    <t>Monthly goal ($)</t>
  </si>
  <si>
    <t>MY DEBTS</t>
  </si>
  <si>
    <t>Debt payoff</t>
  </si>
  <si>
    <t>DEBTS DETAILS</t>
  </si>
  <si>
    <t>Debt name</t>
  </si>
  <si>
    <t>Total debt ($)</t>
  </si>
  <si>
    <t>Total paid ($)</t>
  </si>
  <si>
    <t>Interest (%)</t>
  </si>
  <si>
    <t>Minimum payment ($)</t>
  </si>
  <si>
    <t>DEBT SNOWBALL METHOD</t>
  </si>
  <si>
    <t>DEBT PAYMENT ORDER</t>
  </si>
  <si>
    <t>Extra payment ($)</t>
  </si>
  <si>
    <t>Payoff date</t>
  </si>
  <si>
    <t>PAYMENT DETAILS</t>
  </si>
  <si>
    <t>Extra monthly payment ($)</t>
  </si>
  <si>
    <t>My debts</t>
  </si>
  <si>
    <t>Debts payment</t>
  </si>
  <si>
    <t>DEBT PAYMENT</t>
  </si>
  <si>
    <t>Debt payment method</t>
  </si>
  <si>
    <t>Due date</t>
  </si>
  <si>
    <t>Min payment ($)</t>
  </si>
  <si>
    <t>Payment status</t>
  </si>
  <si>
    <t>Interest rate (%)</t>
  </si>
  <si>
    <t>Debt free date</t>
  </si>
  <si>
    <t>PAYMENT METHOD</t>
  </si>
  <si>
    <t>Total payment ($)</t>
  </si>
  <si>
    <t>CUSTOM PAYMENT METHOD</t>
  </si>
  <si>
    <t>Paid</t>
  </si>
  <si>
    <t>DEBT DASHBOARD</t>
  </si>
  <si>
    <t>TRANSACTIONS</t>
  </si>
  <si>
    <t>INCOME DETAILS</t>
  </si>
  <si>
    <t>Source</t>
  </si>
  <si>
    <t>MONTHLY EXPENSES DETAILS</t>
  </si>
  <si>
    <t>MONTHLY INCOME DETAILS</t>
  </si>
  <si>
    <t>Health care</t>
  </si>
  <si>
    <t>Transport</t>
  </si>
  <si>
    <t>Income category</t>
  </si>
  <si>
    <t>Salary</t>
  </si>
  <si>
    <t>Freelancer</t>
  </si>
  <si>
    <t>Total interest ($)</t>
  </si>
  <si>
    <t>DETAILS</t>
  </si>
  <si>
    <t>Company</t>
  </si>
  <si>
    <t>Upwork</t>
  </si>
  <si>
    <t>Apartment</t>
  </si>
  <si>
    <t>Freelance work</t>
  </si>
  <si>
    <t>Fixed monthly salary</t>
  </si>
  <si>
    <t>Variable income</t>
  </si>
  <si>
    <t>Fixed income</t>
  </si>
  <si>
    <t>1 year contract</t>
  </si>
  <si>
    <t>One-bedroom apartment</t>
  </si>
  <si>
    <t>Groceries for family</t>
  </si>
  <si>
    <t>Nice to have</t>
  </si>
  <si>
    <t>General clothes</t>
  </si>
  <si>
    <t>Health insurance</t>
  </si>
  <si>
    <t>Gas &amp; insurance</t>
  </si>
  <si>
    <t>Can be reduced</t>
  </si>
  <si>
    <t>Priority</t>
  </si>
  <si>
    <t>Only the essential</t>
  </si>
  <si>
    <t>Utilities</t>
  </si>
  <si>
    <t>Electricity, Water, Internet</t>
  </si>
  <si>
    <t>Can be eliminated</t>
  </si>
  <si>
    <t>Eliminate expense</t>
  </si>
  <si>
    <t>Rent</t>
  </si>
  <si>
    <t>My apartment</t>
  </si>
  <si>
    <t>Not important</t>
  </si>
  <si>
    <t>What to do</t>
  </si>
  <si>
    <t>Keep it</t>
  </si>
  <si>
    <t>Reduce it</t>
  </si>
  <si>
    <t>Sacrifice it</t>
  </si>
  <si>
    <t>Income type</t>
  </si>
  <si>
    <t>Fixed</t>
  </si>
  <si>
    <t>Variable</t>
  </si>
  <si>
    <t xml:space="preserve">Last 6 months </t>
  </si>
  <si>
    <t>Last month</t>
  </si>
  <si>
    <t>2 months ago</t>
  </si>
  <si>
    <t>3 months ago</t>
  </si>
  <si>
    <t>4 months ago</t>
  </si>
  <si>
    <t>5 months ago</t>
  </si>
  <si>
    <t>6 months ago</t>
  </si>
  <si>
    <t>in the last 6 months</t>
  </si>
  <si>
    <t>Balance calc</t>
  </si>
  <si>
    <t>Your real average amount saved is</t>
  </si>
  <si>
    <t xml:space="preserve"> 'Balance ($)' is the total amount in the the bank account by the end of the month</t>
  </si>
  <si>
    <t>Check if your planned minimum payment aligns with your monthly balance</t>
  </si>
  <si>
    <t>List all your debts, then select those where you're making the minimum payment</t>
  </si>
  <si>
    <t>Analyze the different payment scenarios for your debts</t>
  </si>
  <si>
    <t>This additional payment will be fully applied to paying off your debts in the listed order</t>
  </si>
  <si>
    <t>List all your monthly expenses to keep an eye on your balance</t>
  </si>
  <si>
    <t>List all your monthly income to keep an eye on your balance</t>
  </si>
  <si>
    <t>Decide what expenses you're willing sacrifice on to help pay off your debts</t>
  </si>
  <si>
    <t>Not paid</t>
  </si>
  <si>
    <t>Debt snowball</t>
  </si>
  <si>
    <t>From all debts</t>
  </si>
  <si>
    <t xml:space="preserve"> 'Paid ($)' vs 'Not paid ($)'</t>
  </si>
  <si>
    <t xml:space="preserve"> From all debts</t>
  </si>
  <si>
    <t>TRANSACTIONS DETAILS</t>
  </si>
  <si>
    <t>Total expenses ($) by 'What to do'</t>
  </si>
  <si>
    <t xml:space="preserve"> 'Total debt ($)' and 'Total interest ($)' by 'Debt'</t>
  </si>
  <si>
    <t>Transactions</t>
  </si>
  <si>
    <t>PAYMENT METHODS</t>
  </si>
  <si>
    <t>DEBT PAYMENT METHODS DETAILS</t>
  </si>
  <si>
    <t>Payment methods</t>
  </si>
  <si>
    <t>Sheet 8</t>
  </si>
  <si>
    <t>Debt Tracker</t>
  </si>
  <si>
    <t>Total</t>
  </si>
  <si>
    <t>How much do I really save per month?</t>
  </si>
  <si>
    <t>Total income</t>
  </si>
  <si>
    <t>Total expenses</t>
  </si>
  <si>
    <t>How much do I think I save per moth?</t>
  </si>
  <si>
    <t>per month</t>
  </si>
  <si>
    <t>Monthly savings calculator</t>
  </si>
  <si>
    <t>Monthly savings to pay debt ($)</t>
  </si>
  <si>
    <t>Savings percentage (%) to pay debt</t>
  </si>
  <si>
    <t>DEBT ANALYSIS</t>
  </si>
  <si>
    <t>Percentage of income (%)</t>
  </si>
  <si>
    <t>Adjust your transactions until your estimated savings are accurate with reality</t>
  </si>
  <si>
    <t>Define the % of your savings that will go towards debt payment</t>
  </si>
  <si>
    <t>The additional monthly payment beyond the 'Minimum payment ($)' is linked to the 'My debts' tab</t>
  </si>
  <si>
    <t>Min ($)</t>
  </si>
  <si>
    <t>Interest ($)</t>
  </si>
  <si>
    <t>N</t>
  </si>
  <si>
    <t>Extra ($)</t>
  </si>
  <si>
    <t>Monthly interest (%)</t>
  </si>
  <si>
    <t>Monthly interest ($)</t>
  </si>
  <si>
    <t>AVALANCHE METHOD</t>
  </si>
  <si>
    <t>Total balance ($)</t>
  </si>
  <si>
    <t>Payoff date ($)</t>
  </si>
  <si>
    <t>Payoff</t>
  </si>
  <si>
    <t>Total cod</t>
  </si>
  <si>
    <t>k value</t>
  </si>
  <si>
    <t>Total debt</t>
  </si>
  <si>
    <t>Debt number</t>
  </si>
  <si>
    <t>Min payment</t>
  </si>
  <si>
    <t>Extra accumulated</t>
  </si>
  <si>
    <t>Extra accumulated ($)</t>
  </si>
  <si>
    <t>% cod</t>
  </si>
  <si>
    <t>% order</t>
  </si>
  <si>
    <t>DYNAMIC DROPDOWN</t>
  </si>
  <si>
    <t>SUMMARY</t>
  </si>
  <si>
    <t>GENERAL</t>
  </si>
  <si>
    <t>Avalanche method</t>
  </si>
  <si>
    <t>Custom method</t>
  </si>
  <si>
    <t>Extra payments</t>
  </si>
  <si>
    <t>PAYMENT METHODS - DEBT DETAILS</t>
  </si>
  <si>
    <t/>
  </si>
  <si>
    <t>Balance ($)' over time by  'Debt'</t>
  </si>
  <si>
    <t>Total expenses ($) by 'Necessity'</t>
  </si>
  <si>
    <t>DEBT OVERVIEW</t>
  </si>
  <si>
    <t>TOTAL DEBT ($)</t>
  </si>
  <si>
    <t>TOTAL INTEREST ($)</t>
  </si>
  <si>
    <t>TOTAL OWED ($)</t>
  </si>
  <si>
    <t>TOTAL PAID ($)</t>
  </si>
  <si>
    <t>Next payments ($)</t>
  </si>
  <si>
    <t>Total paid ($) and 'Total remaining ($)'</t>
  </si>
  <si>
    <t>Enter the dropdown values for the 'Transactions' tab</t>
  </si>
  <si>
    <t>Enter the report name to see throughout the spreadsheet</t>
  </si>
  <si>
    <t>Customize the dropdown values in the 'Fields' tab</t>
  </si>
  <si>
    <t>Debt dashboard</t>
  </si>
  <si>
    <t>Rental income</t>
  </si>
  <si>
    <t>Side hustle</t>
  </si>
  <si>
    <t>FIELDS</t>
  </si>
  <si>
    <t>CUSTOMIZABLE FIELDS</t>
  </si>
  <si>
    <t>EXPENSE DETAILS</t>
  </si>
  <si>
    <t>Your save (or lose):</t>
  </si>
  <si>
    <t>Select a debt from the "My debts" tab in any order</t>
  </si>
  <si>
    <t>The dropdown are only for unique values -- it's not possible to select a duplicated debt</t>
  </si>
  <si>
    <t>FILTER</t>
  </si>
  <si>
    <t>From 'Transactions'</t>
  </si>
  <si>
    <t>Total income ($) by 'Income type'</t>
  </si>
  <si>
    <t>Total income ($) by 'Category'</t>
  </si>
  <si>
    <t>Total expenses ($) vs 'Goal ($)' by 'Category'</t>
  </si>
  <si>
    <t>Extra payments ($)</t>
  </si>
  <si>
    <t>Debts schedule</t>
  </si>
  <si>
    <t>Payment date of all debts</t>
  </si>
  <si>
    <t>The 'Debt payoff date' is calculated from today's date</t>
  </si>
  <si>
    <t>SAVINGS CALCULATOR</t>
  </si>
  <si>
    <t>How much you can monthly pay towards your debt</t>
  </si>
  <si>
    <t>How much is the minimum payment needed</t>
  </si>
  <si>
    <t>How much of your income the minimum payment is</t>
  </si>
  <si>
    <t>Change the 'Income' and 'Expenses' details in the tables above</t>
  </si>
  <si>
    <t>Use this section to calculate your estimated and actual savings</t>
  </si>
  <si>
    <t>The savings can be used to pay your debts</t>
  </si>
  <si>
    <t>Enter the minimum payment you intend to pay towards each debt</t>
  </si>
  <si>
    <t>Don't let any blank spaces between the debts</t>
  </si>
  <si>
    <t>(Overwritable)</t>
  </si>
  <si>
    <t>User can overwrite formula</t>
  </si>
  <si>
    <t>Your name</t>
  </si>
  <si>
    <t>Bob Smith</t>
  </si>
  <si>
    <t>TOTAL PAYMENT ($)</t>
  </si>
  <si>
    <t>DEBT PAYOFF DATE</t>
  </si>
  <si>
    <t>MINIMUM PAYMENT ($)</t>
  </si>
  <si>
    <t>Difference between "Estimated savings' and 'Actual' savings are</t>
  </si>
  <si>
    <t>Estimated savings</t>
  </si>
  <si>
    <t>The 'Estimated savings' and 'Actual savings' are calculated in the 'Transactions' tab</t>
  </si>
  <si>
    <t xml:space="preserve">  Overwritable</t>
  </si>
  <si>
    <t>Streaming</t>
  </si>
  <si>
    <t>Clothing</t>
  </si>
  <si>
    <t>Tuition</t>
  </si>
  <si>
    <t>Mortgage payments</t>
  </si>
  <si>
    <t>Personal loans</t>
  </si>
  <si>
    <t>IRS debt</t>
  </si>
  <si>
    <t>Spreadsheet modeler</t>
  </si>
  <si>
    <t>The results will be used by the 'Payment methods' tab</t>
  </si>
  <si>
    <t>Netflix, Spotify, Hulu</t>
  </si>
  <si>
    <t>-</t>
  </si>
  <si>
    <t>You're projected to be debt free in 2/1/2024</t>
  </si>
  <si>
    <t>Total paid ($)' vs 'Total owed ($)' by debt</t>
  </si>
  <si>
    <t>IRS Debt</t>
  </si>
  <si>
    <t>Mortgage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</si>
</sst>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quot;$&quot;#,##0_);[Red]\(&quot;$&quot;#,##0\)"/>
    <numFmt numFmtId="165" formatCode="_(@_)"/>
    <numFmt numFmtId="166" formatCode="mm/dd/yyyy"/>
    <numFmt numFmtId="167" formatCode="[$$-409]#,##0.00"/>
    <numFmt numFmtId="168" formatCode="[$$-409]#,##0"/>
    <numFmt numFmtId="169" formatCode="0.0%"/>
    <numFmt numFmtId="170" formatCode="[$$-409]#,##0_ ;\-[$$-409]#,##0\ "/>
  </numFmts>
  <fonts count="98" x14ac:knownFonts="1">
    <font>
      <sz val="10"/>
      <color rgb="FF000000"/>
      <name val="Arial"/>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font>
    <font>
      <b/>
      <sz val="20"/>
      <color rgb="FF071924"/>
      <name val="Arial"/>
      <family val="2"/>
    </font>
    <font>
      <sz val="10"/>
      <color rgb="FF000000"/>
      <name val="Arial"/>
      <family val="2"/>
    </font>
    <font>
      <sz val="20"/>
      <color theme="1"/>
      <name val="Arial"/>
      <family val="2"/>
    </font>
    <font>
      <sz val="14"/>
      <color theme="1"/>
      <name val="Arial"/>
      <family val="2"/>
    </font>
    <font>
      <sz val="10"/>
      <name val="Arial"/>
      <family val="2"/>
    </font>
    <font>
      <b/>
      <sz val="8"/>
      <color rgb="FF000000"/>
      <name val="Arial"/>
      <family val="2"/>
    </font>
    <font>
      <sz val="8"/>
      <color theme="1"/>
      <name val="Arial"/>
      <family val="2"/>
    </font>
    <font>
      <sz val="18"/>
      <color theme="1"/>
      <name val="Arial"/>
      <family val="2"/>
    </font>
    <font>
      <b/>
      <sz val="18"/>
      <color theme="1"/>
      <name val="Arial"/>
      <family val="2"/>
    </font>
    <font>
      <sz val="18"/>
      <color rgb="FF071924"/>
      <name val="Arial"/>
      <family val="2"/>
    </font>
    <font>
      <b/>
      <sz val="20"/>
      <color theme="1"/>
      <name val="Arial"/>
      <family val="2"/>
    </font>
    <font>
      <b/>
      <sz val="14"/>
      <color theme="1"/>
      <name val="Arial"/>
      <family val="2"/>
    </font>
    <font>
      <sz val="10"/>
      <color rgb="FF001DFF"/>
      <name val="Arial"/>
      <family val="2"/>
    </font>
    <font>
      <sz val="10"/>
      <color rgb="FF071924"/>
      <name val="Arial"/>
      <family val="2"/>
    </font>
    <font>
      <sz val="10"/>
      <color rgb="FF00B050"/>
      <name val="Arial"/>
      <family val="2"/>
    </font>
    <font>
      <sz val="10"/>
      <color rgb="FFFF0000"/>
      <name val="Arial"/>
      <family val="2"/>
    </font>
    <font>
      <b/>
      <sz val="20"/>
      <color rgb="FFFFFFFF"/>
      <name val="Arial"/>
      <family val="2"/>
    </font>
    <font>
      <sz val="16"/>
      <color rgb="FFFFFFFF"/>
      <name val="Arial"/>
      <family val="2"/>
    </font>
    <font>
      <sz val="10"/>
      <color rgb="FFFFFFFF"/>
      <name val="Arial"/>
      <family val="2"/>
    </font>
    <font>
      <sz val="8"/>
      <color rgb="FF000000"/>
      <name val="Arial"/>
      <family val="2"/>
    </font>
    <font>
      <sz val="10"/>
      <color rgb="FF000000"/>
      <name val="Arial"/>
      <family val="2"/>
      <scheme val="minor"/>
    </font>
    <font>
      <u/>
      <sz val="10"/>
      <color theme="10"/>
      <name val="Arial"/>
      <family val="2"/>
      <scheme val="minor"/>
    </font>
    <font>
      <b/>
      <u/>
      <sz val="18"/>
      <color rgb="FF2049FA"/>
      <name val="Arial"/>
      <family val="2"/>
    </font>
    <font>
      <sz val="8"/>
      <name val="Arial"/>
      <family val="2"/>
      <scheme val="minor"/>
    </font>
    <font>
      <sz val="10"/>
      <color rgb="FF000000"/>
      <name val="Arial"/>
      <family val="2"/>
      <scheme val="major"/>
    </font>
    <font>
      <b/>
      <sz val="20"/>
      <color rgb="FFFFFFFF"/>
      <name val="Arial"/>
      <family val="2"/>
      <scheme val="major"/>
    </font>
    <font>
      <sz val="10"/>
      <color theme="1"/>
      <name val="Arial"/>
      <family val="2"/>
      <scheme val="major"/>
    </font>
    <font>
      <sz val="16"/>
      <color rgb="FFFFFFFF"/>
      <name val="Arial"/>
      <family val="2"/>
      <scheme val="major"/>
    </font>
    <font>
      <sz val="10"/>
      <color rgb="FFFFFFFF"/>
      <name val="Arial"/>
      <family val="2"/>
      <scheme val="major"/>
    </font>
    <font>
      <b/>
      <sz val="12"/>
      <color theme="1"/>
      <name val="Arial"/>
      <family val="2"/>
      <scheme val="major"/>
    </font>
    <font>
      <sz val="15"/>
      <color rgb="FF1D1C1D"/>
      <name val="Arial"/>
      <family val="2"/>
      <scheme val="major"/>
    </font>
    <font>
      <sz val="10"/>
      <color rgb="FF0000FF"/>
      <name val="Arial"/>
      <family val="2"/>
      <scheme val="major"/>
    </font>
    <font>
      <b/>
      <sz val="11"/>
      <color theme="1"/>
      <name val="Arial"/>
      <family val="2"/>
      <scheme val="minor"/>
    </font>
    <font>
      <b/>
      <sz val="12"/>
      <color theme="1"/>
      <name val="Arial"/>
      <family val="2"/>
      <scheme val="minor"/>
    </font>
    <font>
      <sz val="12"/>
      <color theme="1"/>
      <name val="Arial"/>
      <family val="2"/>
      <scheme val="minor"/>
    </font>
    <font>
      <sz val="10"/>
      <color theme="1" tint="4.9989318521683403E-2"/>
      <name val="Arial"/>
      <family val="2"/>
      <scheme val="minor"/>
    </font>
    <font>
      <u/>
      <sz val="11"/>
      <color theme="10"/>
      <name val="Arial"/>
      <family val="2"/>
      <scheme val="minor"/>
    </font>
    <font>
      <sz val="10"/>
      <color theme="1" tint="4.9989318521683403E-2"/>
      <name val="Arial"/>
      <family val="2"/>
      <scheme val="major"/>
    </font>
    <font>
      <sz val="11"/>
      <color rgb="FF001DFF"/>
      <name val="Arial"/>
      <family val="2"/>
      <scheme val="major"/>
    </font>
    <font>
      <sz val="10"/>
      <color rgb="FF000000"/>
      <name val="Arial"/>
      <family val="2"/>
      <scheme val="minor"/>
    </font>
    <font>
      <b/>
      <sz val="10"/>
      <color rgb="FF000000"/>
      <name val="Arial"/>
      <family val="2"/>
      <scheme val="major"/>
    </font>
    <font>
      <b/>
      <sz val="12"/>
      <color theme="0"/>
      <name val="Arial"/>
      <family val="2"/>
      <scheme val="minor"/>
    </font>
    <font>
      <b/>
      <sz val="9"/>
      <color rgb="FFFFFFFF"/>
      <name val="Arial"/>
      <family val="2"/>
      <scheme val="major"/>
    </font>
    <font>
      <b/>
      <sz val="11"/>
      <color theme="1"/>
      <name val="Arial"/>
      <family val="2"/>
      <scheme val="major"/>
    </font>
    <font>
      <b/>
      <sz val="11"/>
      <color rgb="FF000000"/>
      <name val="Arial"/>
      <family val="2"/>
      <scheme val="minor"/>
    </font>
    <font>
      <sz val="11"/>
      <name val="Arial"/>
      <family val="2"/>
      <scheme val="major"/>
    </font>
    <font>
      <sz val="11"/>
      <color theme="1"/>
      <name val="Arial"/>
      <family val="2"/>
      <scheme val="major"/>
    </font>
    <font>
      <sz val="10"/>
      <color rgb="FF000000"/>
      <name val="Arial"/>
      <family val="2"/>
      <scheme val="minor"/>
    </font>
    <font>
      <b/>
      <sz val="11"/>
      <name val="Arial"/>
      <family val="2"/>
      <scheme val="major"/>
    </font>
    <font>
      <sz val="11"/>
      <color theme="1"/>
      <name val="Arial"/>
      <family val="2"/>
    </font>
    <font>
      <sz val="11"/>
      <color rgb="FF000000"/>
      <name val="Arial"/>
      <family val="2"/>
      <scheme val="major"/>
    </font>
    <font>
      <b/>
      <sz val="11"/>
      <color theme="1" tint="4.9989318521683403E-2"/>
      <name val="Arial"/>
      <family val="2"/>
      <scheme val="major"/>
    </font>
    <font>
      <b/>
      <sz val="10"/>
      <color theme="1"/>
      <name val="Arial"/>
      <family val="2"/>
      <scheme val="major"/>
    </font>
    <font>
      <sz val="10"/>
      <color rgb="FF000000"/>
      <name val="Arial"/>
      <family val="2"/>
      <scheme val="minor"/>
    </font>
    <font>
      <sz val="11"/>
      <color rgb="FF0000FF"/>
      <name val="Arial"/>
      <family val="2"/>
      <scheme val="major"/>
    </font>
    <font>
      <b/>
      <sz val="10"/>
      <color theme="1"/>
      <name val="Arial"/>
      <family val="2"/>
    </font>
    <font>
      <sz val="10"/>
      <color theme="1"/>
      <name val="Arial"/>
      <family val="2"/>
      <scheme val="minor"/>
    </font>
    <font>
      <sz val="11"/>
      <color rgb="FFFFFFFF"/>
      <name val="Arial"/>
      <family val="2"/>
      <scheme val="major"/>
    </font>
    <font>
      <b/>
      <sz val="9"/>
      <color theme="0" tint="-0.14999847407452621"/>
      <name val="Arial"/>
      <family val="2"/>
      <scheme val="minor"/>
    </font>
    <font>
      <sz val="10"/>
      <color rgb="FF000000"/>
      <name val="Arial"/>
      <family val="2"/>
      <scheme val="minor"/>
    </font>
    <font>
      <u/>
      <sz val="14"/>
      <color theme="0"/>
      <name val="Arial"/>
      <family val="2"/>
      <scheme val="minor"/>
    </font>
    <font>
      <b/>
      <sz val="11"/>
      <color rgb="FF000000"/>
      <name val="Arial"/>
      <family val="2"/>
      <scheme val="major"/>
    </font>
    <font>
      <b/>
      <sz val="12"/>
      <color rgb="FF000000"/>
      <name val="Arial"/>
      <family val="2"/>
      <scheme val="major"/>
    </font>
    <font>
      <sz val="11"/>
      <color theme="1" tint="4.9989318521683403E-2"/>
      <name val="Arial"/>
      <family val="2"/>
      <scheme val="major"/>
    </font>
    <font>
      <b/>
      <sz val="11"/>
      <color rgb="FF001DFF"/>
      <name val="Arial"/>
      <family val="2"/>
      <scheme val="major"/>
    </font>
    <font>
      <b/>
      <sz val="13"/>
      <color theme="0"/>
      <name val="Arial"/>
      <family val="2"/>
      <scheme val="major"/>
    </font>
    <font>
      <b/>
      <sz val="16"/>
      <color rgb="FF000000"/>
      <name val="Arial"/>
      <family val="2"/>
      <scheme val="major"/>
    </font>
    <font>
      <b/>
      <sz val="10"/>
      <color theme="1"/>
      <name val="Arial"/>
      <family val="2"/>
      <scheme val="minor"/>
    </font>
    <font>
      <b/>
      <sz val="18"/>
      <color rgb="FF000000"/>
      <name val="Arial"/>
      <family val="2"/>
      <scheme val="major"/>
    </font>
    <font>
      <b/>
      <sz val="9"/>
      <color theme="1"/>
      <name val="Arial"/>
      <family val="2"/>
      <scheme val="minor"/>
    </font>
    <font>
      <b/>
      <sz val="33"/>
      <color rgb="FF000000"/>
      <name val="Arial"/>
      <family val="2"/>
      <scheme val="major"/>
    </font>
    <font>
      <b/>
      <sz val="13"/>
      <color rgb="FF000000"/>
      <name val="Arial"/>
      <family val="2"/>
      <scheme val="major"/>
    </font>
    <font>
      <b/>
      <sz val="10"/>
      <color rgb="FF001DFF"/>
      <name val="Arial"/>
      <family val="2"/>
    </font>
    <font>
      <sz val="14"/>
      <color theme="1" tint="4.9989318521683403E-2"/>
      <name val="Arial"/>
      <family val="2"/>
      <scheme val="major"/>
    </font>
    <font>
      <b/>
      <sz val="16"/>
      <color theme="0"/>
      <name val="Arial"/>
      <family val="2"/>
      <scheme val="major"/>
    </font>
    <font>
      <sz val="10"/>
      <color rgb="FF000000"/>
      <name val="Arial"/>
      <family val="2"/>
      <scheme val="minor"/>
    </font>
    <font>
      <sz val="10"/>
      <color theme="0" tint="-0.34998626667073579"/>
      <name val="Arial"/>
      <family val="2"/>
      <scheme val="major"/>
    </font>
    <font>
      <b/>
      <sz val="12"/>
      <color theme="0" tint="-0.34998626667073579"/>
      <name val="Arial"/>
      <family val="2"/>
      <scheme val="major"/>
    </font>
    <font>
      <b/>
      <sz val="12"/>
      <color theme="0" tint="-0.34998626667073579"/>
      <name val="Arial"/>
      <family val="2"/>
      <scheme val="minor"/>
    </font>
    <font>
      <sz val="10"/>
      <color theme="0" tint="-0.34998626667073579"/>
      <name val="Arial"/>
      <family val="2"/>
      <scheme val="minor"/>
    </font>
    <font>
      <sz val="11"/>
      <color theme="0" tint="-0.34998626667073579"/>
      <name val="Arial"/>
      <family val="2"/>
      <scheme val="major"/>
    </font>
    <font>
      <b/>
      <sz val="11"/>
      <color theme="0" tint="-0.34998626667073579"/>
      <name val="Arial"/>
      <family val="2"/>
      <scheme val="minor"/>
    </font>
    <font>
      <b/>
      <sz val="11"/>
      <color theme="0" tint="-0.34998626667073579"/>
      <name val="Arial"/>
      <family val="2"/>
      <scheme val="major"/>
    </font>
    <font>
      <b/>
      <sz val="16"/>
      <color theme="0" tint="-0.34998626667073579"/>
      <name val="Arial"/>
      <family val="2"/>
      <scheme val="major"/>
    </font>
    <font>
      <b/>
      <sz val="18"/>
      <color theme="0" tint="-0.34998626667073579"/>
      <name val="Arial"/>
      <family val="2"/>
      <scheme val="major"/>
    </font>
    <font>
      <b/>
      <sz val="10"/>
      <color theme="0" tint="-0.34998626667073579"/>
      <name val="Arial"/>
      <family val="2"/>
      <scheme val="major"/>
    </font>
    <font>
      <sz val="8"/>
      <color theme="0" tint="-0.34998626667073579"/>
      <name val="Arial"/>
      <family val="2"/>
      <scheme val="major"/>
    </font>
    <font>
      <sz val="16"/>
      <color theme="0" tint="-0.34998626667073579"/>
      <name val="Arial"/>
      <family val="2"/>
      <scheme val="major"/>
    </font>
    <font>
      <b/>
      <sz val="11"/>
      <color theme="0" tint="-0.499984740745262"/>
      <name val="Arial"/>
      <family val="2"/>
      <scheme val="major"/>
    </font>
    <font>
      <sz val="11"/>
      <color theme="0" tint="-0.34998626667073579"/>
      <name val="Arial"/>
      <family val="2"/>
      <scheme val="minor"/>
    </font>
  </fonts>
  <fills count="32">
    <fill>
      <patternFill patternType="none"/>
    </fill>
    <fill>
      <patternFill patternType="gray125"/>
    </fill>
    <fill>
      <patternFill patternType="solid">
        <fgColor rgb="FFA5A5A5"/>
        <bgColor rgb="FFA5A5A5"/>
      </patternFill>
    </fill>
    <fill>
      <patternFill patternType="solid">
        <fgColor rgb="FFFFFFFF"/>
        <bgColor rgb="FFFFFFFF"/>
      </patternFill>
    </fill>
    <fill>
      <patternFill patternType="solid">
        <fgColor rgb="FF666666"/>
        <bgColor rgb="FF666666"/>
      </patternFill>
    </fill>
    <fill>
      <patternFill patternType="solid">
        <fgColor theme="0"/>
        <bgColor theme="0"/>
      </patternFill>
    </fill>
    <fill>
      <patternFill patternType="solid">
        <fgColor rgb="FF071924"/>
        <bgColor rgb="FF071924"/>
      </patternFill>
    </fill>
    <fill>
      <patternFill patternType="solid">
        <fgColor rgb="FFF3F3F3"/>
        <bgColor rgb="FFF3F3F3"/>
      </patternFill>
    </fill>
    <fill>
      <patternFill patternType="solid">
        <fgColor theme="0"/>
        <bgColor indexed="64"/>
      </patternFill>
    </fill>
    <fill>
      <patternFill patternType="solid">
        <fgColor theme="0" tint="-4.9989318521683403E-2"/>
        <bgColor indexed="64"/>
      </patternFill>
    </fill>
    <fill>
      <patternFill patternType="solid">
        <fgColor theme="0" tint="-4.9989318521683403E-2"/>
        <bgColor rgb="FFF3F3F3"/>
      </patternFill>
    </fill>
    <fill>
      <patternFill patternType="solid">
        <fgColor theme="0" tint="-4.9989318521683403E-2"/>
        <bgColor rgb="FFFFFFFF"/>
      </patternFill>
    </fill>
    <fill>
      <patternFill patternType="solid">
        <fgColor theme="0"/>
        <bgColor rgb="FFFFFFFF"/>
      </patternFill>
    </fill>
    <fill>
      <patternFill patternType="solid">
        <fgColor theme="0" tint="-0.34998626667073579"/>
        <bgColor rgb="FFA5A5A5"/>
      </patternFill>
    </fill>
    <fill>
      <patternFill patternType="solid">
        <fgColor theme="0" tint="-0.34998626667073579"/>
        <bgColor indexed="64"/>
      </patternFill>
    </fill>
    <fill>
      <patternFill patternType="solid">
        <fgColor theme="5" tint="0.79998168889431442"/>
        <bgColor indexed="64"/>
      </patternFill>
    </fill>
    <fill>
      <patternFill patternType="solid">
        <fgColor theme="0"/>
        <bgColor rgb="FFF3F3F3"/>
      </patternFill>
    </fill>
    <fill>
      <patternFill patternType="solid">
        <fgColor theme="2" tint="-4.9989318521683403E-2"/>
        <bgColor indexed="64"/>
      </patternFill>
    </fill>
    <fill>
      <patternFill patternType="solid">
        <fgColor theme="4" tint="0.79998168889431442"/>
        <bgColor theme="0"/>
      </patternFill>
    </fill>
    <fill>
      <patternFill patternType="solid">
        <fgColor theme="0" tint="-0.249977111117893"/>
        <bgColor indexed="64"/>
      </patternFill>
    </fill>
    <fill>
      <patternFill patternType="solid">
        <fgColor rgb="FF001DFF"/>
        <bgColor rgb="FFFFFFFF"/>
      </patternFill>
    </fill>
    <fill>
      <patternFill patternType="solid">
        <fgColor rgb="FFE2E2E2"/>
        <bgColor indexed="64"/>
      </patternFill>
    </fill>
    <fill>
      <patternFill patternType="solid">
        <fgColor theme="0" tint="-4.9989318521683403E-2"/>
        <bgColor rgb="FF071924"/>
      </patternFill>
    </fill>
    <fill>
      <patternFill patternType="solid">
        <fgColor theme="0" tint="-4.9989318521683403E-2"/>
        <bgColor rgb="FFA5A5A5"/>
      </patternFill>
    </fill>
    <fill>
      <patternFill patternType="solid">
        <fgColor rgb="FFECECEC"/>
        <bgColor rgb="FFFFFFFF"/>
      </patternFill>
    </fill>
    <fill>
      <patternFill patternType="solid">
        <fgColor theme="2" tint="-0.34998626667073579"/>
        <bgColor indexed="64"/>
      </patternFill>
    </fill>
    <fill>
      <patternFill patternType="solid">
        <fgColor theme="4" tint="0.79998168889431442"/>
        <bgColor indexed="64"/>
      </patternFill>
    </fill>
    <fill>
      <patternFill patternType="solid">
        <fgColor rgb="FFF9F9F9"/>
        <bgColor indexed="64"/>
      </patternFill>
    </fill>
    <fill>
      <patternFill patternType="solid">
        <fgColor rgb="FFFDFDFD"/>
        <bgColor indexed="64"/>
      </patternFill>
    </fill>
    <fill>
      <patternFill patternType="solid">
        <fgColor theme="1" tint="4.9989318521683403E-2"/>
        <bgColor indexed="64"/>
      </patternFill>
    </fill>
    <fill>
      <patternFill patternType="solid">
        <fgColor theme="6" tint="0.59999389629810485"/>
        <bgColor indexed="64"/>
      </patternFill>
    </fill>
    <fill>
      <patternFill patternType="solid">
        <fgColor rgb="FF001DFF"/>
        <bgColor indexed="64"/>
      </patternFill>
    </fill>
  </fills>
  <borders count="107">
    <border>
      <left/>
      <right/>
      <top/>
      <bottom/>
      <diagonal/>
    </border>
    <border>
      <left/>
      <right/>
      <top/>
      <bottom/>
      <diagonal/>
    </border>
    <border>
      <left/>
      <right/>
      <top/>
      <bottom style="thin">
        <color rgb="FF000000"/>
      </bottom>
      <diagonal/>
    </border>
    <border>
      <left style="thin">
        <color rgb="FF434343"/>
      </left>
      <right/>
      <top style="thin">
        <color rgb="FF434343"/>
      </top>
      <bottom style="thin">
        <color rgb="FF434343"/>
      </bottom>
      <diagonal/>
    </border>
    <border>
      <left/>
      <right/>
      <top style="thin">
        <color rgb="FF434343"/>
      </top>
      <bottom style="thin">
        <color rgb="FF434343"/>
      </bottom>
      <diagonal/>
    </border>
    <border>
      <left style="thin">
        <color rgb="FF999999"/>
      </left>
      <right/>
      <top/>
      <bottom style="thin">
        <color rgb="FF999999"/>
      </bottom>
      <diagonal/>
    </border>
    <border>
      <left/>
      <right/>
      <top/>
      <bottom style="thin">
        <color rgb="FF999999"/>
      </bottom>
      <diagonal/>
    </border>
    <border>
      <left/>
      <right/>
      <top/>
      <bottom style="thick">
        <color rgb="FF000000"/>
      </bottom>
      <diagonal/>
    </border>
    <border>
      <left/>
      <right/>
      <top/>
      <bottom style="thick">
        <color theme="1"/>
      </bottom>
      <diagonal/>
    </border>
    <border>
      <left/>
      <right/>
      <top style="thick">
        <color theme="1"/>
      </top>
      <bottom/>
      <diagonal/>
    </border>
    <border>
      <left/>
      <right/>
      <top/>
      <bottom style="thick">
        <color rgb="FF071924"/>
      </bottom>
      <diagonal/>
    </border>
    <border>
      <left style="medium">
        <color theme="0" tint="-0.24994659260841701"/>
      </left>
      <right style="medium">
        <color theme="0" tint="-0.24994659260841701"/>
      </right>
      <top style="medium">
        <color theme="0" tint="-0.24994659260841701"/>
      </top>
      <bottom style="medium">
        <color theme="0" tint="-0.24994659260841701"/>
      </bottom>
      <diagonal/>
    </border>
    <border>
      <left style="thick">
        <color theme="0" tint="-0.24994659260841701"/>
      </left>
      <right/>
      <top/>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style="thin">
        <color theme="0" tint="-0.24994659260841701"/>
      </left>
      <right style="thin">
        <color theme="0" tint="-0.24994659260841701"/>
      </right>
      <top/>
      <bottom/>
      <diagonal/>
    </border>
    <border>
      <left style="thin">
        <color theme="0" tint="-0.24994659260841701"/>
      </left>
      <right style="thin">
        <color theme="0" tint="-0.24994659260841701"/>
      </right>
      <top/>
      <bottom style="thin">
        <color theme="0" tint="-0.24994659260841701"/>
      </bottom>
      <diagonal/>
    </border>
    <border>
      <left style="thick">
        <color auto="1"/>
      </left>
      <right/>
      <top style="thick">
        <color auto="1"/>
      </top>
      <bottom/>
      <diagonal/>
    </border>
    <border>
      <left/>
      <right/>
      <top style="thick">
        <color auto="1"/>
      </top>
      <bottom/>
      <diagonal/>
    </border>
    <border>
      <left/>
      <right style="thick">
        <color auto="1"/>
      </right>
      <top style="thick">
        <color auto="1"/>
      </top>
      <bottom/>
      <diagonal/>
    </border>
    <border>
      <left style="thick">
        <color auto="1"/>
      </left>
      <right/>
      <top/>
      <bottom/>
      <diagonal/>
    </border>
    <border>
      <left/>
      <right style="thick">
        <color auto="1"/>
      </right>
      <top/>
      <bottom/>
      <diagonal/>
    </border>
    <border>
      <left style="thick">
        <color auto="1"/>
      </left>
      <right/>
      <top/>
      <bottom style="thick">
        <color auto="1"/>
      </bottom>
      <diagonal/>
    </border>
    <border>
      <left/>
      <right/>
      <top/>
      <bottom style="thick">
        <color auto="1"/>
      </bottom>
      <diagonal/>
    </border>
    <border>
      <left/>
      <right style="thick">
        <color auto="1"/>
      </right>
      <top/>
      <bottom style="thick">
        <color auto="1"/>
      </bottom>
      <diagonal/>
    </border>
    <border>
      <left/>
      <right/>
      <top/>
      <bottom style="thin">
        <color theme="0"/>
      </bottom>
      <diagonal/>
    </border>
    <border>
      <left/>
      <right/>
      <top style="thin">
        <color theme="0"/>
      </top>
      <bottom/>
      <diagonal/>
    </border>
    <border>
      <left/>
      <right style="thin">
        <color theme="0"/>
      </right>
      <top/>
      <bottom/>
      <diagonal/>
    </border>
    <border>
      <left style="thin">
        <color theme="0"/>
      </left>
      <right style="thin">
        <color theme="0"/>
      </right>
      <top/>
      <bottom/>
      <diagonal/>
    </border>
    <border>
      <left style="thin">
        <color theme="0"/>
      </left>
      <right/>
      <top/>
      <bottom/>
      <diagonal/>
    </border>
    <border>
      <left/>
      <right/>
      <top style="thin">
        <color theme="0" tint="-0.24994659260841701"/>
      </top>
      <bottom/>
      <diagonal/>
    </border>
    <border>
      <left/>
      <right/>
      <top/>
      <bottom style="thin">
        <color theme="0" tint="-0.24994659260841701"/>
      </bottom>
      <diagonal/>
    </border>
    <border>
      <left style="thin">
        <color theme="0" tint="-0.24994659260841701"/>
      </left>
      <right/>
      <top/>
      <bottom style="thin">
        <color theme="0" tint="-0.24994659260841701"/>
      </bottom>
      <diagonal/>
    </border>
    <border>
      <left/>
      <right style="thin">
        <color theme="0" tint="-0.24994659260841701"/>
      </right>
      <top/>
      <bottom style="thin">
        <color theme="0" tint="-0.24994659260841701"/>
      </bottom>
      <diagonal/>
    </border>
    <border>
      <left style="thin">
        <color theme="0" tint="-0.24994659260841701"/>
      </left>
      <right/>
      <top style="thin">
        <color theme="0" tint="-0.24994659260841701"/>
      </top>
      <bottom/>
      <diagonal/>
    </border>
    <border>
      <left/>
      <right style="thin">
        <color theme="0" tint="-0.24994659260841701"/>
      </right>
      <top style="thin">
        <color theme="0" tint="-0.24994659260841701"/>
      </top>
      <bottom/>
      <diagonal/>
    </border>
    <border>
      <left style="thin">
        <color theme="0" tint="-0.24994659260841701"/>
      </left>
      <right/>
      <top/>
      <bottom/>
      <diagonal/>
    </border>
    <border>
      <left/>
      <right style="thin">
        <color theme="0" tint="-0.24994659260841701"/>
      </right>
      <top/>
      <bottom/>
      <diagonal/>
    </border>
    <border>
      <left style="thin">
        <color theme="0" tint="-0.24994659260841701"/>
      </left>
      <right style="thin">
        <color theme="0" tint="-0.24994659260841701"/>
      </right>
      <top style="thin">
        <color theme="0" tint="-0.24994659260841701"/>
      </top>
      <bottom/>
      <diagonal/>
    </border>
    <border>
      <left style="thin">
        <color theme="0" tint="-0.14981536301767021"/>
      </left>
      <right/>
      <top style="thin">
        <color theme="0" tint="-0.14981536301767021"/>
      </top>
      <bottom/>
      <diagonal/>
    </border>
    <border>
      <left/>
      <right/>
      <top style="thin">
        <color theme="0" tint="-0.14981536301767021"/>
      </top>
      <bottom/>
      <diagonal/>
    </border>
    <border>
      <left/>
      <right style="thin">
        <color theme="0" tint="-0.14981536301767021"/>
      </right>
      <top style="thin">
        <color theme="0" tint="-0.14981536301767021"/>
      </top>
      <bottom/>
      <diagonal/>
    </border>
    <border>
      <left style="thin">
        <color theme="0" tint="-0.14981536301767021"/>
      </left>
      <right/>
      <top/>
      <bottom/>
      <diagonal/>
    </border>
    <border>
      <left/>
      <right/>
      <top/>
      <bottom style="thin">
        <color theme="0" tint="-0.14981536301767021"/>
      </bottom>
      <diagonal/>
    </border>
    <border>
      <left/>
      <right style="thin">
        <color theme="0" tint="-0.14978484450819421"/>
      </right>
      <top/>
      <bottom style="thin">
        <color theme="0" tint="-0.14981536301767021"/>
      </bottom>
      <diagonal/>
    </border>
    <border>
      <left/>
      <right style="thin">
        <color theme="0" tint="-0.14978484450819421"/>
      </right>
      <top/>
      <bottom/>
      <diagonal/>
    </border>
    <border>
      <left style="thin">
        <color theme="0" tint="-0.14981536301767021"/>
      </left>
      <right/>
      <top/>
      <bottom style="thin">
        <color theme="0" tint="-0.14978484450819421"/>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93743705557422"/>
      </top>
      <bottom/>
      <diagonal/>
    </border>
    <border>
      <left style="thin">
        <color theme="0" tint="-0.14993743705557422"/>
      </left>
      <right/>
      <top/>
      <bottom/>
      <diagonal/>
    </border>
    <border>
      <left/>
      <right style="thin">
        <color theme="0" tint="-0.14993743705557422"/>
      </right>
      <top/>
      <bottom/>
      <diagonal/>
    </border>
    <border>
      <left style="thin">
        <color theme="0" tint="-0.14993743705557422"/>
      </left>
      <right/>
      <top/>
      <bottom style="thin">
        <color theme="0" tint="-0.14993743705557422"/>
      </bottom>
      <diagonal/>
    </border>
    <border>
      <left/>
      <right/>
      <top/>
      <bottom style="thin">
        <color theme="0" tint="-0.14993743705557422"/>
      </bottom>
      <diagonal/>
    </border>
    <border>
      <left/>
      <right style="thin">
        <color theme="0" tint="-0.14993743705557422"/>
      </right>
      <top/>
      <bottom style="thin">
        <color theme="0" tint="-0.14993743705557422"/>
      </bottom>
      <diagonal/>
    </border>
    <border>
      <left/>
      <right style="thin">
        <color theme="0" tint="-0.14990691854609822"/>
      </right>
      <top style="thin">
        <color theme="0" tint="-0.14993743705557422"/>
      </top>
      <bottom/>
      <diagonal/>
    </border>
    <border>
      <left/>
      <right style="thin">
        <color theme="0" tint="-0.14990691854609822"/>
      </right>
      <top/>
      <bottom/>
      <diagonal/>
    </border>
    <border>
      <left/>
      <right style="medium">
        <color theme="0"/>
      </right>
      <top/>
      <bottom/>
      <diagonal/>
    </border>
    <border>
      <left style="medium">
        <color theme="0"/>
      </left>
      <right style="medium">
        <color theme="0"/>
      </right>
      <top/>
      <bottom/>
      <diagonal/>
    </border>
    <border>
      <left style="medium">
        <color theme="0"/>
      </left>
      <right/>
      <top/>
      <bottom/>
      <diagonal/>
    </border>
    <border>
      <left/>
      <right style="thin">
        <color theme="0" tint="-0.14993743705557422"/>
      </right>
      <top/>
      <bottom style="thin">
        <color theme="0" tint="-0.14990691854609822"/>
      </bottom>
      <diagonal/>
    </border>
    <border>
      <left/>
      <right/>
      <top/>
      <bottom style="thin">
        <color theme="0" tint="-0.14990691854609822"/>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style="medium">
        <color theme="0" tint="-0.14996795556505021"/>
      </top>
      <bottom/>
      <diagonal/>
    </border>
    <border>
      <left style="thin">
        <color theme="0" tint="-0.14993743705557422"/>
      </left>
      <right style="thin">
        <color theme="0" tint="-0.14993743705557422"/>
      </right>
      <top style="thin">
        <color theme="0" tint="-0.14993743705557422"/>
      </top>
      <bottom style="thin">
        <color theme="0" tint="-0.14993743705557422"/>
      </bottom>
      <diagonal/>
    </border>
    <border>
      <left/>
      <right style="thin">
        <color theme="0" tint="-0.24994659260841701"/>
      </right>
      <top style="thin">
        <color theme="0" tint="-0.24994659260841701"/>
      </top>
      <bottom style="thin">
        <color theme="0" tint="-0.24994659260841701"/>
      </bottom>
      <diagonal/>
    </border>
    <border>
      <left style="thin">
        <color theme="0" tint="-0.14993743705557422"/>
      </left>
      <right/>
      <top/>
      <bottom style="thin">
        <color theme="0" tint="-0.14990691854609822"/>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tint="-0.14990691854609822"/>
      </left>
      <right/>
      <top style="thin">
        <color theme="0" tint="-0.14990691854609822"/>
      </top>
      <bottom/>
      <diagonal/>
    </border>
    <border>
      <left/>
      <right style="thin">
        <color theme="0"/>
      </right>
      <top style="thin">
        <color theme="0" tint="-0.14990691854609822"/>
      </top>
      <bottom/>
      <diagonal/>
    </border>
    <border>
      <left style="thin">
        <color theme="0"/>
      </left>
      <right/>
      <top style="thin">
        <color theme="0" tint="-0.14990691854609822"/>
      </top>
      <bottom style="thin">
        <color theme="0"/>
      </bottom>
      <diagonal/>
    </border>
    <border>
      <left/>
      <right style="thin">
        <color theme="0"/>
      </right>
      <top style="thin">
        <color theme="0" tint="-0.14990691854609822"/>
      </top>
      <bottom style="thin">
        <color theme="0"/>
      </bottom>
      <diagonal/>
    </border>
    <border>
      <left style="thin">
        <color theme="0"/>
      </left>
      <right/>
      <top style="thin">
        <color theme="0" tint="-0.14990691854609822"/>
      </top>
      <bottom/>
      <diagonal/>
    </border>
    <border>
      <left style="thin">
        <color theme="0"/>
      </left>
      <right style="thin">
        <color theme="0" tint="-0.14990691854609822"/>
      </right>
      <top style="thin">
        <color theme="0" tint="-0.14990691854609822"/>
      </top>
      <bottom style="thin">
        <color theme="0"/>
      </bottom>
      <diagonal/>
    </border>
    <border>
      <left style="thin">
        <color theme="0" tint="-0.14990691854609822"/>
      </left>
      <right/>
      <top/>
      <bottom/>
      <diagonal/>
    </border>
    <border>
      <left style="thin">
        <color theme="0" tint="-0.14990691854609822"/>
      </left>
      <right/>
      <top/>
      <bottom style="thin">
        <color theme="0" tint="-0.14990691854609822"/>
      </bottom>
      <diagonal/>
    </border>
    <border>
      <left/>
      <right style="thin">
        <color theme="0" tint="-0.14990691854609822"/>
      </right>
      <top/>
      <bottom style="thin">
        <color theme="0" tint="-0.14990691854609822"/>
      </bottom>
      <diagonal/>
    </border>
    <border>
      <left/>
      <right style="thick">
        <color theme="0" tint="-4.9989318521683403E-2"/>
      </right>
      <top/>
      <bottom/>
      <diagonal/>
    </border>
    <border>
      <left style="thick">
        <color theme="0" tint="-4.9989318521683403E-2"/>
      </left>
      <right style="thick">
        <color theme="0" tint="-4.9989318521683403E-2"/>
      </right>
      <top/>
      <bottom/>
      <diagonal/>
    </border>
    <border>
      <left style="thick">
        <color theme="0" tint="-4.9989318521683403E-2"/>
      </left>
      <right/>
      <top/>
      <bottom/>
      <diagonal/>
    </border>
    <border>
      <left style="thin">
        <color theme="0" tint="-0.14996795556505021"/>
      </left>
      <right/>
      <top style="thin">
        <color theme="0" tint="-0.14993743705557422"/>
      </top>
      <bottom/>
      <diagonal/>
    </border>
    <border>
      <left/>
      <right style="thin">
        <color theme="0" tint="-0.14996795556505021"/>
      </right>
      <top style="thin">
        <color theme="0" tint="-0.14996795556505021"/>
      </top>
      <bottom style="thin">
        <color theme="0" tint="-0.14996795556505021"/>
      </bottom>
      <diagonal/>
    </border>
    <border>
      <left/>
      <right style="thin">
        <color theme="0" tint="-0.14993743705557422"/>
      </right>
      <top style="thin">
        <color theme="0" tint="-0.14993743705557422"/>
      </top>
      <bottom style="thin">
        <color theme="0" tint="-0.14993743705557422"/>
      </bottom>
      <diagonal/>
    </border>
    <border>
      <left style="thin">
        <color theme="0" tint="-0.14993743705557422"/>
      </left>
      <right style="thin">
        <color theme="0" tint="-0.14993743705557422"/>
      </right>
      <top style="thin">
        <color theme="0" tint="-0.14993743705557422"/>
      </top>
      <bottom/>
      <diagonal/>
    </border>
    <border>
      <left style="thin">
        <color theme="0" tint="-0.14996795556505021"/>
      </left>
      <right/>
      <top style="thin">
        <color theme="0" tint="-0.14996795556505021"/>
      </top>
      <bottom style="thin">
        <color theme="0" tint="-0.14996795556505021"/>
      </bottom>
      <diagonal/>
    </border>
    <border>
      <left style="thick">
        <color theme="1" tint="4.9989318521683403E-2"/>
      </left>
      <right/>
      <top style="thick">
        <color theme="1" tint="4.9989318521683403E-2"/>
      </top>
      <bottom/>
      <diagonal/>
    </border>
    <border>
      <left/>
      <right/>
      <top style="thick">
        <color theme="1" tint="4.9989318521683403E-2"/>
      </top>
      <bottom/>
      <diagonal/>
    </border>
    <border>
      <left/>
      <right/>
      <top style="thick">
        <color theme="1" tint="0.14996795556505021"/>
      </top>
      <bottom/>
      <diagonal/>
    </border>
    <border>
      <left/>
      <right style="thick">
        <color theme="1" tint="4.9989318521683403E-2"/>
      </right>
      <top style="thick">
        <color theme="1" tint="4.9989318521683403E-2"/>
      </top>
      <bottom/>
      <diagonal/>
    </border>
    <border>
      <left style="thick">
        <color theme="1" tint="4.9989318521683403E-2"/>
      </left>
      <right/>
      <top/>
      <bottom/>
      <diagonal/>
    </border>
    <border>
      <left/>
      <right style="thick">
        <color theme="1" tint="4.9989318521683403E-2"/>
      </right>
      <top/>
      <bottom/>
      <diagonal/>
    </border>
    <border>
      <left style="thick">
        <color theme="1" tint="4.9989318521683403E-2"/>
      </left>
      <right/>
      <top/>
      <bottom style="thick">
        <color theme="1" tint="4.9989318521683403E-2"/>
      </bottom>
      <diagonal/>
    </border>
    <border>
      <left/>
      <right/>
      <top/>
      <bottom style="thick">
        <color theme="1" tint="4.9989318521683403E-2"/>
      </bottom>
      <diagonal/>
    </border>
    <border>
      <left/>
      <right/>
      <top/>
      <bottom style="thick">
        <color theme="1" tint="0.14996795556505021"/>
      </bottom>
      <diagonal/>
    </border>
    <border>
      <left/>
      <right style="thick">
        <color theme="1" tint="4.9989318521683403E-2"/>
      </right>
      <top/>
      <bottom style="thick">
        <color theme="1" tint="4.9989318521683403E-2"/>
      </bottom>
      <diagonal/>
    </border>
    <border>
      <left/>
      <right/>
      <top/>
      <bottom style="thick">
        <color theme="0" tint="-0.34998626667073579"/>
      </bottom>
      <diagonal/>
    </border>
  </borders>
  <cellStyleXfs count="14">
    <xf numFmtId="0" fontId="0" fillId="0" borderId="0"/>
    <xf numFmtId="0" fontId="6" fillId="0" borderId="1"/>
    <xf numFmtId="0" fontId="44" fillId="0" borderId="1" applyNumberFormat="0" applyFill="0" applyBorder="0" applyAlignment="0" applyProtection="0"/>
    <xf numFmtId="0" fontId="47" fillId="0" borderId="1"/>
    <xf numFmtId="0" fontId="29" fillId="0" borderId="1" applyNumberFormat="0" applyFill="0" applyBorder="0" applyAlignment="0" applyProtection="0"/>
    <xf numFmtId="0" fontId="28" fillId="0" borderId="1"/>
    <xf numFmtId="9" fontId="47" fillId="0" borderId="0" applyFont="0" applyFill="0" applyBorder="0" applyAlignment="0" applyProtection="0"/>
    <xf numFmtId="0" fontId="55" fillId="0" borderId="1"/>
    <xf numFmtId="0" fontId="61" fillId="0" borderId="1"/>
    <xf numFmtId="0" fontId="67" fillId="0" borderId="1"/>
    <xf numFmtId="0" fontId="28" fillId="0" borderId="1"/>
    <xf numFmtId="0" fontId="83" fillId="0" borderId="1"/>
    <xf numFmtId="9" fontId="28" fillId="0" borderId="1" applyFont="0" applyFill="0" applyBorder="0" applyAlignment="0" applyProtection="0"/>
    <xf numFmtId="0" fontId="29" fillId="0" borderId="0" applyNumberFormat="0" applyFill="0" applyBorder="0" applyAlignment="0" applyProtection="0"/>
  </cellStyleXfs>
  <cellXfs count="513">
    <xf numFmtId="0" fontId="0" fillId="0" borderId="0" xfId="0"/>
    <xf numFmtId="0" fontId="7" fillId="0" borderId="0" xfId="0" applyFont="1" applyAlignment="1">
      <alignment vertical="center"/>
    </xf>
    <xf numFmtId="165" fontId="24" fillId="6" borderId="4" xfId="0" applyNumberFormat="1" applyFont="1" applyFill="1" applyBorder="1" applyAlignment="1">
      <alignment horizontal="center" vertical="center"/>
    </xf>
    <xf numFmtId="165" fontId="24" fillId="6" borderId="4" xfId="0" applyNumberFormat="1" applyFont="1" applyFill="1" applyBorder="1" applyAlignment="1">
      <alignment horizontal="left" vertical="center"/>
    </xf>
    <xf numFmtId="1" fontId="25" fillId="2" borderId="5" xfId="0" applyNumberFormat="1" applyFont="1" applyFill="1" applyBorder="1" applyAlignment="1">
      <alignment vertical="center"/>
    </xf>
    <xf numFmtId="165" fontId="26" fillId="2" borderId="6" xfId="0" applyNumberFormat="1" applyFont="1" applyFill="1" applyBorder="1" applyAlignment="1">
      <alignment horizontal="center" vertical="center"/>
    </xf>
    <xf numFmtId="165" fontId="26" fillId="2" borderId="6" xfId="0" applyNumberFormat="1" applyFont="1" applyFill="1" applyBorder="1" applyAlignment="1">
      <alignment vertical="center"/>
    </xf>
    <xf numFmtId="0" fontId="16" fillId="5" borderId="1" xfId="0" applyFont="1" applyFill="1" applyBorder="1" applyAlignment="1">
      <alignment vertical="center"/>
    </xf>
    <xf numFmtId="0" fontId="0" fillId="0" borderId="0" xfId="0" applyAlignment="1">
      <alignment horizontal="center" vertical="center"/>
    </xf>
    <xf numFmtId="0" fontId="33" fillId="6" borderId="3" xfId="0" applyFont="1" applyFill="1" applyBorder="1" applyAlignment="1">
      <alignment horizontal="left" vertical="center"/>
    </xf>
    <xf numFmtId="165" fontId="33" fillId="6" borderId="4" xfId="0" applyNumberFormat="1" applyFont="1" applyFill="1" applyBorder="1" applyAlignment="1">
      <alignment horizontal="center" vertical="center"/>
    </xf>
    <xf numFmtId="165" fontId="33" fillId="6" borderId="4" xfId="0" applyNumberFormat="1" applyFont="1" applyFill="1" applyBorder="1" applyAlignment="1">
      <alignment horizontal="left" vertical="center"/>
    </xf>
    <xf numFmtId="1" fontId="35" fillId="2" borderId="5" xfId="0" applyNumberFormat="1" applyFont="1" applyFill="1" applyBorder="1" applyAlignment="1">
      <alignment vertical="center"/>
    </xf>
    <xf numFmtId="165" fontId="36" fillId="2" borderId="6" xfId="0" applyNumberFormat="1" applyFont="1" applyFill="1" applyBorder="1" applyAlignment="1">
      <alignment horizontal="center" vertical="center"/>
    </xf>
    <xf numFmtId="165" fontId="36" fillId="2" borderId="6" xfId="0" applyNumberFormat="1" applyFont="1" applyFill="1" applyBorder="1" applyAlignment="1">
      <alignment vertical="center"/>
    </xf>
    <xf numFmtId="0" fontId="37" fillId="3" borderId="7" xfId="0" applyFont="1" applyFill="1" applyBorder="1"/>
    <xf numFmtId="165" fontId="36" fillId="3" borderId="8" xfId="0" applyNumberFormat="1" applyFont="1" applyFill="1" applyBorder="1" applyAlignment="1">
      <alignment horizontal="center" vertical="center"/>
    </xf>
    <xf numFmtId="0" fontId="37" fillId="7" borderId="7" xfId="0" applyFont="1" applyFill="1" applyBorder="1" applyAlignment="1">
      <alignment horizontal="left" vertical="center"/>
    </xf>
    <xf numFmtId="0" fontId="32" fillId="0" borderId="0" xfId="0" applyFont="1" applyAlignment="1">
      <alignment vertical="center"/>
    </xf>
    <xf numFmtId="0" fontId="34" fillId="0" borderId="0" xfId="0" applyFont="1" applyAlignment="1">
      <alignment vertical="center"/>
    </xf>
    <xf numFmtId="165" fontId="36" fillId="3" borderId="1" xfId="0" applyNumberFormat="1" applyFont="1" applyFill="1" applyBorder="1" applyAlignment="1">
      <alignment horizontal="center" vertical="center"/>
    </xf>
    <xf numFmtId="165" fontId="36" fillId="3" borderId="1" xfId="0" applyNumberFormat="1" applyFont="1" applyFill="1" applyBorder="1" applyAlignment="1">
      <alignment vertical="center"/>
    </xf>
    <xf numFmtId="1" fontId="34" fillId="7" borderId="1" xfId="0" applyNumberFormat="1" applyFont="1" applyFill="1" applyBorder="1" applyAlignment="1">
      <alignment vertical="center"/>
    </xf>
    <xf numFmtId="0" fontId="34" fillId="7" borderId="1" xfId="0" applyFont="1" applyFill="1" applyBorder="1" applyAlignment="1">
      <alignment vertical="center"/>
    </xf>
    <xf numFmtId="0" fontId="34" fillId="10" borderId="1" xfId="0" applyFont="1" applyFill="1" applyBorder="1" applyAlignment="1">
      <alignment vertical="center"/>
    </xf>
    <xf numFmtId="1" fontId="34" fillId="10" borderId="1" xfId="0" applyNumberFormat="1" applyFont="1" applyFill="1" applyBorder="1" applyAlignment="1">
      <alignment vertical="center"/>
    </xf>
    <xf numFmtId="0" fontId="0" fillId="0" borderId="0" xfId="0" applyAlignment="1">
      <alignment vertical="center"/>
    </xf>
    <xf numFmtId="0" fontId="41" fillId="0" borderId="10" xfId="0" applyFont="1" applyBorder="1" applyAlignment="1">
      <alignment vertical="center"/>
    </xf>
    <xf numFmtId="0" fontId="42" fillId="0" borderId="10" xfId="0" applyFont="1" applyBorder="1" applyAlignment="1">
      <alignment vertical="center"/>
    </xf>
    <xf numFmtId="0" fontId="10" fillId="5" borderId="1" xfId="0" applyFont="1" applyFill="1" applyBorder="1" applyAlignment="1">
      <alignment vertical="center"/>
    </xf>
    <xf numFmtId="0" fontId="30" fillId="5" borderId="1" xfId="0" applyFont="1" applyFill="1" applyBorder="1" applyAlignment="1">
      <alignment vertical="center"/>
    </xf>
    <xf numFmtId="0" fontId="24" fillId="6" borderId="3" xfId="0" applyFont="1" applyFill="1" applyBorder="1" applyAlignment="1">
      <alignment horizontal="left" vertical="center"/>
    </xf>
    <xf numFmtId="1" fontId="39" fillId="8" borderId="0" xfId="0" applyNumberFormat="1" applyFont="1" applyFill="1" applyAlignment="1">
      <alignment horizontal="center" vertical="center"/>
    </xf>
    <xf numFmtId="0" fontId="32" fillId="3" borderId="1" xfId="0" applyFont="1" applyFill="1" applyBorder="1" applyAlignment="1">
      <alignment vertical="center"/>
    </xf>
    <xf numFmtId="0" fontId="43" fillId="9" borderId="0" xfId="0" applyFont="1" applyFill="1" applyAlignment="1">
      <alignment vertical="center"/>
    </xf>
    <xf numFmtId="0" fontId="32" fillId="3" borderId="1" xfId="0" applyFont="1" applyFill="1" applyBorder="1" applyAlignment="1">
      <alignment horizontal="center" vertical="center"/>
    </xf>
    <xf numFmtId="165" fontId="35" fillId="3" borderId="1" xfId="0" applyNumberFormat="1" applyFont="1" applyFill="1" applyBorder="1" applyAlignment="1">
      <alignment horizontal="center" vertical="center"/>
    </xf>
    <xf numFmtId="165" fontId="50" fillId="3" borderId="1" xfId="0" applyNumberFormat="1" applyFont="1" applyFill="1" applyBorder="1" applyAlignment="1">
      <alignment horizontal="center" vertical="center"/>
    </xf>
    <xf numFmtId="168" fontId="46" fillId="0" borderId="0" xfId="0" applyNumberFormat="1" applyFont="1" applyAlignment="1">
      <alignment horizontal="center" vertical="center"/>
    </xf>
    <xf numFmtId="0" fontId="52" fillId="0" borderId="0" xfId="0" applyFont="1" applyAlignment="1">
      <alignment horizontal="left" vertical="center"/>
    </xf>
    <xf numFmtId="0" fontId="53" fillId="8" borderId="1" xfId="0" applyFont="1" applyFill="1" applyBorder="1" applyAlignment="1">
      <alignment horizontal="center" vertical="center"/>
    </xf>
    <xf numFmtId="1" fontId="53" fillId="8" borderId="1" xfId="0" applyNumberFormat="1" applyFont="1" applyFill="1" applyBorder="1" applyAlignment="1">
      <alignment horizontal="center" vertical="center"/>
    </xf>
    <xf numFmtId="0" fontId="53" fillId="8" borderId="1" xfId="0" applyFont="1" applyFill="1" applyBorder="1" applyAlignment="1">
      <alignment vertical="center"/>
    </xf>
    <xf numFmtId="9" fontId="53" fillId="8" borderId="1" xfId="6" applyFont="1" applyFill="1" applyBorder="1" applyAlignment="1">
      <alignment horizontal="center" vertical="center"/>
    </xf>
    <xf numFmtId="168" fontId="53" fillId="8" borderId="1" xfId="0" applyNumberFormat="1" applyFont="1" applyFill="1" applyBorder="1" applyAlignment="1">
      <alignment horizontal="center" vertical="center"/>
    </xf>
    <xf numFmtId="0" fontId="56" fillId="8" borderId="1" xfId="0" applyFont="1" applyFill="1" applyBorder="1" applyAlignment="1">
      <alignment horizontal="center" vertical="center"/>
    </xf>
    <xf numFmtId="169" fontId="53" fillId="8" borderId="1" xfId="6" applyNumberFormat="1" applyFont="1" applyFill="1" applyBorder="1" applyAlignment="1">
      <alignment horizontal="center" vertical="center"/>
    </xf>
    <xf numFmtId="0" fontId="53" fillId="12" borderId="1" xfId="0" applyFont="1" applyFill="1" applyBorder="1" applyAlignment="1">
      <alignment horizontal="center" vertical="center"/>
    </xf>
    <xf numFmtId="0" fontId="56" fillId="12" borderId="1" xfId="0" applyFont="1" applyFill="1" applyBorder="1" applyAlignment="1">
      <alignment horizontal="center" vertical="center"/>
    </xf>
    <xf numFmtId="166" fontId="53" fillId="8" borderId="1" xfId="0" applyNumberFormat="1" applyFont="1" applyFill="1" applyBorder="1" applyAlignment="1">
      <alignment horizontal="center" vertical="center"/>
    </xf>
    <xf numFmtId="166" fontId="53" fillId="12" borderId="1" xfId="0" applyNumberFormat="1" applyFont="1" applyFill="1" applyBorder="1" applyAlignment="1">
      <alignment horizontal="center" vertical="center"/>
    </xf>
    <xf numFmtId="49" fontId="40" fillId="8" borderId="1" xfId="0" applyNumberFormat="1" applyFont="1" applyFill="1" applyBorder="1"/>
    <xf numFmtId="0" fontId="5" fillId="8" borderId="1" xfId="0" applyFont="1" applyFill="1" applyBorder="1" applyAlignment="1">
      <alignment vertical="center"/>
    </xf>
    <xf numFmtId="0" fontId="5" fillId="16" borderId="1" xfId="0" applyFont="1" applyFill="1" applyBorder="1" applyAlignment="1">
      <alignment vertical="center"/>
    </xf>
    <xf numFmtId="0" fontId="51" fillId="8" borderId="1" xfId="0" applyFont="1" applyFill="1" applyBorder="1" applyAlignment="1">
      <alignment horizontal="center" vertical="center"/>
    </xf>
    <xf numFmtId="0" fontId="57" fillId="8" borderId="1" xfId="0" applyFont="1" applyFill="1" applyBorder="1" applyAlignment="1">
      <alignment horizontal="center" vertical="center"/>
    </xf>
    <xf numFmtId="0" fontId="40" fillId="8" borderId="1" xfId="0" applyFont="1" applyFill="1" applyBorder="1" applyAlignment="1">
      <alignment vertical="center"/>
    </xf>
    <xf numFmtId="0" fontId="5" fillId="8" borderId="1" xfId="0" applyFont="1" applyFill="1" applyBorder="1" applyAlignment="1">
      <alignment horizontal="center" vertical="center"/>
    </xf>
    <xf numFmtId="0" fontId="40" fillId="8" borderId="1" xfId="0" applyFont="1" applyFill="1" applyBorder="1" applyAlignment="1">
      <alignment horizontal="center" vertical="center"/>
    </xf>
    <xf numFmtId="167" fontId="5" fillId="8" borderId="1" xfId="0" applyNumberFormat="1" applyFont="1" applyFill="1" applyBorder="1" applyAlignment="1">
      <alignment horizontal="left" vertical="center"/>
    </xf>
    <xf numFmtId="167" fontId="40" fillId="8" borderId="1" xfId="0" applyNumberFormat="1" applyFont="1" applyFill="1" applyBorder="1" applyAlignment="1">
      <alignment horizontal="left" vertical="center"/>
    </xf>
    <xf numFmtId="0" fontId="40" fillId="8" borderId="1" xfId="0" applyFont="1" applyFill="1" applyBorder="1" applyAlignment="1">
      <alignment horizontal="center" vertical="center" wrapText="1"/>
    </xf>
    <xf numFmtId="167" fontId="5" fillId="8" borderId="1" xfId="0" applyNumberFormat="1" applyFont="1" applyFill="1" applyBorder="1" applyAlignment="1">
      <alignment horizontal="center" vertical="center"/>
    </xf>
    <xf numFmtId="9" fontId="5" fillId="8" borderId="1" xfId="6" applyFont="1" applyFill="1" applyBorder="1" applyAlignment="1">
      <alignment horizontal="center" vertical="center"/>
    </xf>
    <xf numFmtId="168" fontId="5" fillId="8" borderId="1" xfId="0" applyNumberFormat="1" applyFont="1" applyFill="1" applyBorder="1" applyAlignment="1">
      <alignment horizontal="center" vertical="center"/>
    </xf>
    <xf numFmtId="1" fontId="54" fillId="7" borderId="1" xfId="0" applyNumberFormat="1" applyFont="1" applyFill="1" applyBorder="1" applyAlignment="1">
      <alignment vertical="center"/>
    </xf>
    <xf numFmtId="0" fontId="54" fillId="7" borderId="1" xfId="0" applyFont="1" applyFill="1" applyBorder="1" applyAlignment="1">
      <alignment vertical="center"/>
    </xf>
    <xf numFmtId="0" fontId="54" fillId="10" borderId="1" xfId="0" applyFont="1" applyFill="1" applyBorder="1" applyAlignment="1">
      <alignment vertical="center"/>
    </xf>
    <xf numFmtId="0" fontId="53" fillId="8" borderId="12" xfId="0" applyFont="1" applyFill="1" applyBorder="1" applyAlignment="1">
      <alignment horizontal="center" vertical="center"/>
    </xf>
    <xf numFmtId="0" fontId="48" fillId="9" borderId="0" xfId="0" applyFont="1" applyFill="1" applyAlignment="1">
      <alignment horizontal="center" vertical="center"/>
    </xf>
    <xf numFmtId="0" fontId="37" fillId="3" borderId="7" xfId="0" applyFont="1" applyFill="1" applyBorder="1" applyAlignment="1">
      <alignment vertical="center"/>
    </xf>
    <xf numFmtId="9" fontId="56" fillId="8" borderId="1" xfId="6" applyFont="1" applyFill="1" applyBorder="1" applyAlignment="1">
      <alignment horizontal="right" vertical="center"/>
    </xf>
    <xf numFmtId="0" fontId="58" fillId="0" borderId="0" xfId="0" applyFont="1" applyAlignment="1">
      <alignment vertical="center"/>
    </xf>
    <xf numFmtId="0" fontId="7" fillId="2" borderId="1" xfId="8" applyFont="1" applyFill="1" applyAlignment="1">
      <alignment vertical="center"/>
    </xf>
    <xf numFmtId="0" fontId="7" fillId="13" borderId="1" xfId="8" applyFont="1" applyFill="1" applyAlignment="1">
      <alignment vertical="center"/>
    </xf>
    <xf numFmtId="0" fontId="61" fillId="14" borderId="1" xfId="8" applyFill="1"/>
    <xf numFmtId="0" fontId="7" fillId="3" borderId="1" xfId="8" applyFont="1" applyFill="1" applyAlignment="1">
      <alignment vertical="center"/>
    </xf>
    <xf numFmtId="0" fontId="11" fillId="5" borderId="1" xfId="8" applyFont="1" applyFill="1" applyAlignment="1">
      <alignment vertical="center"/>
    </xf>
    <xf numFmtId="0" fontId="11" fillId="2" borderId="1" xfId="8" applyFont="1" applyFill="1" applyAlignment="1">
      <alignment vertical="center"/>
    </xf>
    <xf numFmtId="0" fontId="11" fillId="13" borderId="1" xfId="8" applyFont="1" applyFill="1" applyAlignment="1">
      <alignment vertical="center"/>
    </xf>
    <xf numFmtId="0" fontId="8" fillId="5" borderId="2" xfId="8" applyFont="1" applyFill="1" applyBorder="1" applyAlignment="1">
      <alignment vertical="center"/>
    </xf>
    <xf numFmtId="0" fontId="11" fillId="5" borderId="2" xfId="8" applyFont="1" applyFill="1" applyBorder="1" applyAlignment="1">
      <alignment vertical="center"/>
    </xf>
    <xf numFmtId="0" fontId="15" fillId="5" borderId="1" xfId="8" applyFont="1" applyFill="1" applyAlignment="1">
      <alignment vertical="center"/>
    </xf>
    <xf numFmtId="0" fontId="16" fillId="5" borderId="1" xfId="8" applyFont="1" applyFill="1" applyAlignment="1">
      <alignment vertical="center"/>
    </xf>
    <xf numFmtId="0" fontId="12" fillId="0" borderId="1" xfId="8" applyFont="1"/>
    <xf numFmtId="0" fontId="10" fillId="5" borderId="1" xfId="8" applyFont="1" applyFill="1" applyAlignment="1">
      <alignment vertical="center"/>
    </xf>
    <xf numFmtId="0" fontId="61" fillId="0" borderId="1" xfId="8"/>
    <xf numFmtId="0" fontId="30" fillId="5" borderId="1" xfId="8" applyFont="1" applyFill="1" applyAlignment="1">
      <alignment vertical="center"/>
    </xf>
    <xf numFmtId="0" fontId="17" fillId="5" borderId="1" xfId="8" applyFont="1" applyFill="1" applyAlignment="1">
      <alignment vertical="center"/>
    </xf>
    <xf numFmtId="0" fontId="18" fillId="5" borderId="2" xfId="8" applyFont="1" applyFill="1" applyBorder="1" applyAlignment="1">
      <alignment vertical="center"/>
    </xf>
    <xf numFmtId="0" fontId="11" fillId="2" borderId="1" xfId="8" applyFont="1" applyFill="1" applyAlignment="1">
      <alignment horizontal="center" vertical="center"/>
    </xf>
    <xf numFmtId="0" fontId="11" fillId="13" borderId="1" xfId="8" applyFont="1" applyFill="1" applyAlignment="1">
      <alignment horizontal="center" vertical="center"/>
    </xf>
    <xf numFmtId="0" fontId="19" fillId="5" borderId="1" xfId="8" applyFont="1" applyFill="1" applyAlignment="1">
      <alignment vertical="center"/>
    </xf>
    <xf numFmtId="0" fontId="19" fillId="5" borderId="1" xfId="8" applyFont="1" applyFill="1" applyAlignment="1">
      <alignment horizontal="center" vertical="center"/>
    </xf>
    <xf numFmtId="0" fontId="7" fillId="5" borderId="1" xfId="8" applyFont="1" applyFill="1" applyAlignment="1">
      <alignment vertical="center"/>
    </xf>
    <xf numFmtId="164" fontId="20" fillId="5" borderId="1" xfId="8" applyNumberFormat="1" applyFont="1" applyFill="1" applyAlignment="1">
      <alignment horizontal="center" vertical="center"/>
    </xf>
    <xf numFmtId="0" fontId="11" fillId="5" borderId="1" xfId="8" applyFont="1" applyFill="1" applyAlignment="1">
      <alignment horizontal="center" vertical="center"/>
    </xf>
    <xf numFmtId="164" fontId="20" fillId="18" borderId="1" xfId="8" applyNumberFormat="1" applyFont="1" applyFill="1" applyAlignment="1">
      <alignment horizontal="center" vertical="center"/>
    </xf>
    <xf numFmtId="164" fontId="9" fillId="5" borderId="1" xfId="8" applyNumberFormat="1" applyFont="1" applyFill="1" applyAlignment="1">
      <alignment horizontal="center" vertical="center"/>
    </xf>
    <xf numFmtId="0" fontId="7" fillId="5" borderId="1" xfId="8" applyFont="1" applyFill="1" applyAlignment="1">
      <alignment horizontal="left" vertical="center"/>
    </xf>
    <xf numFmtId="164" fontId="7" fillId="5" borderId="1" xfId="8" applyNumberFormat="1" applyFont="1" applyFill="1" applyAlignment="1">
      <alignment horizontal="center" vertical="center"/>
    </xf>
    <xf numFmtId="0" fontId="21" fillId="5" borderId="1" xfId="8" applyFont="1" applyFill="1" applyAlignment="1">
      <alignment vertical="center"/>
    </xf>
    <xf numFmtId="164" fontId="22" fillId="0" borderId="1" xfId="8" applyNumberFormat="1" applyFont="1" applyAlignment="1">
      <alignment horizontal="center" vertical="center"/>
    </xf>
    <xf numFmtId="164" fontId="23" fillId="0" borderId="1" xfId="8" applyNumberFormat="1" applyFont="1" applyAlignment="1">
      <alignment horizontal="center" vertical="center"/>
    </xf>
    <xf numFmtId="0" fontId="11" fillId="0" borderId="1" xfId="8" applyFont="1" applyAlignment="1">
      <alignment vertical="center"/>
    </xf>
    <xf numFmtId="0" fontId="33" fillId="6" borderId="4" xfId="0" applyFont="1" applyFill="1" applyBorder="1" applyAlignment="1">
      <alignment horizontal="left" vertical="center"/>
    </xf>
    <xf numFmtId="1" fontId="35" fillId="2" borderId="6" xfId="0" applyNumberFormat="1" applyFont="1" applyFill="1" applyBorder="1" applyAlignment="1">
      <alignment vertical="center"/>
    </xf>
    <xf numFmtId="0" fontId="58" fillId="9" borderId="0" xfId="0" applyFont="1" applyFill="1" applyAlignment="1">
      <alignment vertical="center"/>
    </xf>
    <xf numFmtId="0" fontId="45" fillId="8" borderId="16" xfId="0" applyFont="1" applyFill="1" applyBorder="1" applyAlignment="1">
      <alignment horizontal="center" vertical="center"/>
    </xf>
    <xf numFmtId="0" fontId="59" fillId="9" borderId="13" xfId="0" applyFont="1" applyFill="1" applyBorder="1" applyAlignment="1">
      <alignment horizontal="center" vertical="center"/>
    </xf>
    <xf numFmtId="0" fontId="56" fillId="14" borderId="14" xfId="0" applyFont="1" applyFill="1" applyBorder="1" applyAlignment="1">
      <alignment horizontal="center"/>
    </xf>
    <xf numFmtId="0" fontId="56" fillId="14" borderId="15" xfId="0" applyFont="1" applyFill="1" applyBorder="1" applyAlignment="1">
      <alignment horizontal="center"/>
    </xf>
    <xf numFmtId="0" fontId="4" fillId="8" borderId="1" xfId="0" applyFont="1" applyFill="1" applyBorder="1" applyAlignment="1">
      <alignment vertical="center" wrapText="1"/>
    </xf>
    <xf numFmtId="0" fontId="4" fillId="8" borderId="1" xfId="0" applyFont="1" applyFill="1" applyBorder="1" applyAlignment="1">
      <alignment horizontal="center" vertical="center"/>
    </xf>
    <xf numFmtId="0" fontId="4" fillId="9" borderId="1" xfId="0" applyFont="1" applyFill="1" applyBorder="1" applyAlignment="1">
      <alignment horizontal="center" vertical="center"/>
    </xf>
    <xf numFmtId="0" fontId="54" fillId="0" borderId="0" xfId="0" applyFont="1" applyAlignment="1">
      <alignment vertical="center"/>
    </xf>
    <xf numFmtId="0" fontId="7" fillId="5" borderId="1" xfId="0" applyFont="1" applyFill="1" applyBorder="1" applyAlignment="1">
      <alignment horizontal="left" vertical="center"/>
    </xf>
    <xf numFmtId="0" fontId="63" fillId="5" borderId="1" xfId="8" applyFont="1" applyFill="1" applyAlignment="1">
      <alignment vertical="center"/>
    </xf>
    <xf numFmtId="0" fontId="7" fillId="5" borderId="11" xfId="8" applyFont="1" applyFill="1" applyBorder="1" applyAlignment="1">
      <alignment vertical="center"/>
    </xf>
    <xf numFmtId="0" fontId="64" fillId="0" borderId="0" xfId="0" applyFont="1" applyAlignment="1">
      <alignment vertical="center"/>
    </xf>
    <xf numFmtId="165" fontId="34" fillId="3" borderId="8" xfId="0" applyNumberFormat="1" applyFont="1" applyFill="1" applyBorder="1" applyAlignment="1">
      <alignment horizontal="center" vertical="center"/>
    </xf>
    <xf numFmtId="0" fontId="3" fillId="8" borderId="1" xfId="0" applyFont="1" applyFill="1" applyBorder="1" applyAlignment="1">
      <alignment vertical="center"/>
    </xf>
    <xf numFmtId="0" fontId="3" fillId="8" borderId="1" xfId="0" applyFont="1" applyFill="1" applyBorder="1" applyAlignment="1">
      <alignment horizontal="center" vertical="center"/>
    </xf>
    <xf numFmtId="167" fontId="3" fillId="8" borderId="1" xfId="0" applyNumberFormat="1" applyFont="1" applyFill="1" applyBorder="1" applyAlignment="1">
      <alignment horizontal="left" vertical="center"/>
    </xf>
    <xf numFmtId="0" fontId="58" fillId="3" borderId="1" xfId="0" applyFont="1" applyFill="1" applyBorder="1" applyAlignment="1">
      <alignment vertical="center"/>
    </xf>
    <xf numFmtId="0" fontId="58" fillId="3" borderId="1" xfId="0" applyFont="1" applyFill="1" applyBorder="1" applyAlignment="1">
      <alignment horizontal="center" vertical="center"/>
    </xf>
    <xf numFmtId="165" fontId="65" fillId="3" borderId="1" xfId="0" applyNumberFormat="1" applyFont="1" applyFill="1" applyBorder="1" applyAlignment="1">
      <alignment vertical="center"/>
    </xf>
    <xf numFmtId="0" fontId="59" fillId="3" borderId="1" xfId="0" applyFont="1" applyFill="1" applyBorder="1" applyAlignment="1">
      <alignment horizontal="right" vertical="center"/>
    </xf>
    <xf numFmtId="0" fontId="58" fillId="0" borderId="0" xfId="0" applyFont="1" applyAlignment="1">
      <alignment horizontal="center" vertical="center"/>
    </xf>
    <xf numFmtId="1" fontId="62" fillId="8" borderId="11" xfId="0" applyNumberFormat="1" applyFont="1" applyFill="1" applyBorder="1" applyAlignment="1">
      <alignment horizontal="center" vertical="center"/>
    </xf>
    <xf numFmtId="0" fontId="60" fillId="10" borderId="1" xfId="0" applyFont="1" applyFill="1" applyBorder="1" applyAlignment="1">
      <alignment horizontal="center"/>
    </xf>
    <xf numFmtId="0" fontId="66" fillId="16" borderId="1" xfId="0" applyFont="1" applyFill="1" applyBorder="1" applyAlignment="1">
      <alignment horizontal="center" vertical="center"/>
    </xf>
    <xf numFmtId="1" fontId="35" fillId="2" borderId="6" xfId="0" applyNumberFormat="1" applyFont="1" applyFill="1" applyBorder="1" applyAlignment="1">
      <alignment horizontal="left" vertical="center"/>
    </xf>
    <xf numFmtId="0" fontId="26" fillId="2" borderId="6" xfId="0" applyFont="1" applyFill="1" applyBorder="1" applyAlignment="1">
      <alignment horizontal="center" vertical="center"/>
    </xf>
    <xf numFmtId="0" fontId="7" fillId="2" borderId="1" xfId="10" applyFont="1" applyFill="1" applyAlignment="1">
      <alignment vertical="center"/>
    </xf>
    <xf numFmtId="0" fontId="28" fillId="14" borderId="1" xfId="10" applyFill="1"/>
    <xf numFmtId="0" fontId="7" fillId="3" borderId="1" xfId="10" applyFont="1" applyFill="1" applyAlignment="1">
      <alignment vertical="center"/>
    </xf>
    <xf numFmtId="1" fontId="8" fillId="3" borderId="1" xfId="10" applyNumberFormat="1" applyFont="1" applyFill="1" applyAlignment="1">
      <alignment vertical="center"/>
    </xf>
    <xf numFmtId="0" fontId="28" fillId="0" borderId="1" xfId="10"/>
    <xf numFmtId="0" fontId="10" fillId="3" borderId="1" xfId="10" applyFont="1" applyFill="1" applyAlignment="1">
      <alignment vertical="center"/>
    </xf>
    <xf numFmtId="0" fontId="7" fillId="3" borderId="18" xfId="10" applyFont="1" applyFill="1" applyBorder="1" applyAlignment="1">
      <alignment vertical="center"/>
    </xf>
    <xf numFmtId="0" fontId="11" fillId="3" borderId="19" xfId="10" applyFont="1" applyFill="1" applyBorder="1" applyAlignment="1">
      <alignment vertical="top" wrapText="1"/>
    </xf>
    <xf numFmtId="0" fontId="7" fillId="3" borderId="19" xfId="10" applyFont="1" applyFill="1" applyBorder="1" applyAlignment="1">
      <alignment vertical="center"/>
    </xf>
    <xf numFmtId="0" fontId="7" fillId="3" borderId="20" xfId="10" applyFont="1" applyFill="1" applyBorder="1" applyAlignment="1">
      <alignment vertical="center"/>
    </xf>
    <xf numFmtId="0" fontId="7" fillId="3" borderId="21" xfId="10" applyFont="1" applyFill="1" applyBorder="1" applyAlignment="1">
      <alignment vertical="center"/>
    </xf>
    <xf numFmtId="0" fontId="11" fillId="3" borderId="1" xfId="10" applyFont="1" applyFill="1" applyAlignment="1">
      <alignment vertical="top" wrapText="1"/>
    </xf>
    <xf numFmtId="0" fontId="7" fillId="3" borderId="22" xfId="10" applyFont="1" applyFill="1" applyBorder="1" applyAlignment="1">
      <alignment vertical="center"/>
    </xf>
    <xf numFmtId="0" fontId="7" fillId="3" borderId="23" xfId="10" applyFont="1" applyFill="1" applyBorder="1" applyAlignment="1">
      <alignment vertical="center"/>
    </xf>
    <xf numFmtId="0" fontId="11" fillId="3" borderId="24" xfId="10" applyFont="1" applyFill="1" applyBorder="1" applyAlignment="1">
      <alignment vertical="top" wrapText="1"/>
    </xf>
    <xf numFmtId="0" fontId="12" fillId="0" borderId="24" xfId="10" applyFont="1" applyBorder="1"/>
    <xf numFmtId="0" fontId="11" fillId="0" borderId="24" xfId="10" applyFont="1" applyBorder="1" applyAlignment="1">
      <alignment vertical="center" wrapText="1"/>
    </xf>
    <xf numFmtId="0" fontId="11" fillId="0" borderId="25" xfId="10" applyFont="1" applyBorder="1" applyAlignment="1">
      <alignment vertical="center" wrapText="1"/>
    </xf>
    <xf numFmtId="0" fontId="7" fillId="0" borderId="1" xfId="10" applyFont="1" applyAlignment="1">
      <alignment vertical="center"/>
    </xf>
    <xf numFmtId="0" fontId="11" fillId="0" borderId="1" xfId="10" applyFont="1" applyAlignment="1">
      <alignment vertical="center" wrapText="1"/>
    </xf>
    <xf numFmtId="0" fontId="9" fillId="0" borderId="1" xfId="10" applyFont="1"/>
    <xf numFmtId="0" fontId="13" fillId="3" borderId="1" xfId="10" applyFont="1" applyFill="1" applyAlignment="1">
      <alignment vertical="center" wrapText="1"/>
    </xf>
    <xf numFmtId="0" fontId="14" fillId="3" borderId="1" xfId="10" applyFont="1" applyFill="1" applyAlignment="1">
      <alignment vertical="center"/>
    </xf>
    <xf numFmtId="0" fontId="7" fillId="13" borderId="1" xfId="10" applyFont="1" applyFill="1" applyAlignment="1">
      <alignment vertical="center"/>
    </xf>
    <xf numFmtId="0" fontId="48" fillId="0" borderId="0" xfId="0" applyFont="1" applyAlignment="1">
      <alignment vertical="center"/>
    </xf>
    <xf numFmtId="1" fontId="46" fillId="8" borderId="0" xfId="0" applyNumberFormat="1" applyFont="1" applyFill="1" applyAlignment="1">
      <alignment horizontal="center" vertical="center"/>
    </xf>
    <xf numFmtId="0" fontId="32" fillId="8" borderId="1" xfId="0" applyFont="1" applyFill="1" applyBorder="1" applyAlignment="1">
      <alignment vertical="center"/>
    </xf>
    <xf numFmtId="168" fontId="46" fillId="8" borderId="1" xfId="0" applyNumberFormat="1" applyFont="1" applyFill="1" applyBorder="1" applyAlignment="1">
      <alignment horizontal="center" vertical="center"/>
    </xf>
    <xf numFmtId="0" fontId="69" fillId="9" borderId="26" xfId="0" applyFont="1" applyFill="1" applyBorder="1" applyAlignment="1">
      <alignment horizontal="center" vertical="center"/>
    </xf>
    <xf numFmtId="0" fontId="46" fillId="0" borderId="0" xfId="0" applyFont="1" applyAlignment="1">
      <alignment horizontal="center" vertical="center"/>
    </xf>
    <xf numFmtId="0" fontId="32" fillId="9" borderId="0" xfId="0" applyFont="1" applyFill="1" applyAlignment="1">
      <alignment vertical="center"/>
    </xf>
    <xf numFmtId="0" fontId="32" fillId="11" borderId="1" xfId="0" applyFont="1" applyFill="1" applyBorder="1" applyAlignment="1">
      <alignment vertical="center"/>
    </xf>
    <xf numFmtId="0" fontId="38" fillId="0" borderId="9" xfId="0" applyFont="1" applyBorder="1" applyAlignment="1">
      <alignment vertical="center"/>
    </xf>
    <xf numFmtId="0" fontId="53" fillId="8" borderId="1" xfId="0" applyFont="1" applyFill="1" applyBorder="1" applyAlignment="1">
      <alignment horizontal="left" vertical="center"/>
    </xf>
    <xf numFmtId="0" fontId="32" fillId="10" borderId="0" xfId="0" applyFont="1" applyFill="1" applyAlignment="1">
      <alignment vertical="center"/>
    </xf>
    <xf numFmtId="0" fontId="56" fillId="9" borderId="1" xfId="0" applyFont="1" applyFill="1" applyBorder="1" applyAlignment="1">
      <alignment horizontal="center" vertical="center"/>
    </xf>
    <xf numFmtId="0" fontId="58" fillId="10" borderId="0" xfId="0" applyFont="1" applyFill="1" applyAlignment="1">
      <alignment vertical="center"/>
    </xf>
    <xf numFmtId="166" fontId="54" fillId="8" borderId="1" xfId="0" applyNumberFormat="1" applyFont="1" applyFill="1" applyBorder="1" applyAlignment="1">
      <alignment horizontal="center" vertical="center"/>
    </xf>
    <xf numFmtId="0" fontId="54" fillId="12" borderId="1" xfId="0" applyFont="1" applyFill="1" applyBorder="1" applyAlignment="1">
      <alignment vertical="center"/>
    </xf>
    <xf numFmtId="168" fontId="54" fillId="8" borderId="1" xfId="0" applyNumberFormat="1" applyFont="1" applyFill="1" applyBorder="1" applyAlignment="1">
      <alignment horizontal="center" vertical="center"/>
    </xf>
    <xf numFmtId="0" fontId="54" fillId="8" borderId="1" xfId="0" applyFont="1" applyFill="1" applyBorder="1" applyAlignment="1">
      <alignment horizontal="center" vertical="center"/>
    </xf>
    <xf numFmtId="0" fontId="71" fillId="9" borderId="0" xfId="0" applyFont="1" applyFill="1" applyAlignment="1">
      <alignment horizontal="center" vertical="center"/>
    </xf>
    <xf numFmtId="0" fontId="58" fillId="9" borderId="32" xfId="0" applyFont="1" applyFill="1" applyBorder="1" applyAlignment="1">
      <alignment vertical="center"/>
    </xf>
    <xf numFmtId="0" fontId="58" fillId="9" borderId="31" xfId="0" applyFont="1" applyFill="1" applyBorder="1" applyAlignment="1">
      <alignment vertical="center"/>
    </xf>
    <xf numFmtId="0" fontId="69" fillId="9" borderId="0" xfId="0" applyFont="1" applyFill="1" applyAlignment="1">
      <alignment vertical="center"/>
    </xf>
    <xf numFmtId="0" fontId="58" fillId="9" borderId="1" xfId="0" applyFont="1" applyFill="1" applyBorder="1" applyAlignment="1">
      <alignment vertical="center"/>
    </xf>
    <xf numFmtId="0" fontId="53" fillId="9" borderId="1" xfId="0" applyFont="1" applyFill="1" applyBorder="1" applyAlignment="1">
      <alignment vertical="center"/>
    </xf>
    <xf numFmtId="166" fontId="53" fillId="9" borderId="1" xfId="0" applyNumberFormat="1" applyFont="1" applyFill="1" applyBorder="1" applyAlignment="1">
      <alignment horizontal="center" vertical="center"/>
    </xf>
    <xf numFmtId="0" fontId="69" fillId="21" borderId="28" xfId="0" applyFont="1" applyFill="1" applyBorder="1" applyAlignment="1">
      <alignment horizontal="center" vertical="center"/>
    </xf>
    <xf numFmtId="0" fontId="69" fillId="21" borderId="29" xfId="0" applyFont="1" applyFill="1" applyBorder="1" applyAlignment="1">
      <alignment horizontal="center" vertical="center"/>
    </xf>
    <xf numFmtId="0" fontId="69" fillId="21" borderId="30" xfId="0" applyFont="1" applyFill="1" applyBorder="1" applyAlignment="1">
      <alignment horizontal="center" vertical="center"/>
    </xf>
    <xf numFmtId="0" fontId="72" fillId="9" borderId="26" xfId="0" applyFont="1" applyFill="1" applyBorder="1" applyAlignment="1">
      <alignment horizontal="center" vertical="center"/>
    </xf>
    <xf numFmtId="0" fontId="32" fillId="9" borderId="1" xfId="0" applyFont="1" applyFill="1" applyBorder="1" applyAlignment="1">
      <alignment vertical="center"/>
    </xf>
    <xf numFmtId="165" fontId="33" fillId="22" borderId="1" xfId="0" applyNumberFormat="1" applyFont="1" applyFill="1" applyBorder="1" applyAlignment="1">
      <alignment horizontal="left" vertical="center"/>
    </xf>
    <xf numFmtId="165" fontId="36" fillId="23" borderId="1" xfId="0" applyNumberFormat="1" applyFont="1" applyFill="1" applyBorder="1" applyAlignment="1">
      <alignment vertical="center"/>
    </xf>
    <xf numFmtId="168" fontId="71" fillId="9" borderId="0" xfId="0" applyNumberFormat="1" applyFont="1" applyFill="1" applyAlignment="1">
      <alignment horizontal="center" vertical="center"/>
    </xf>
    <xf numFmtId="166" fontId="51" fillId="8" borderId="1" xfId="0" applyNumberFormat="1" applyFont="1" applyFill="1" applyBorder="1" applyAlignment="1">
      <alignment horizontal="center" vertical="center"/>
    </xf>
    <xf numFmtId="0" fontId="32" fillId="8" borderId="0" xfId="0" applyFont="1" applyFill="1" applyAlignment="1">
      <alignment vertical="center"/>
    </xf>
    <xf numFmtId="0" fontId="70" fillId="8" borderId="1" xfId="0" applyFont="1" applyFill="1" applyBorder="1" applyAlignment="1">
      <alignment vertical="center"/>
    </xf>
    <xf numFmtId="0" fontId="69" fillId="9" borderId="1" xfId="0" applyFont="1" applyFill="1" applyBorder="1" applyAlignment="1">
      <alignment horizontal="center" vertical="center"/>
    </xf>
    <xf numFmtId="0" fontId="73" fillId="25" borderId="1" xfId="0" applyFont="1" applyFill="1" applyBorder="1" applyAlignment="1">
      <alignment vertical="center"/>
    </xf>
    <xf numFmtId="170" fontId="32" fillId="26" borderId="0" xfId="0" applyNumberFormat="1" applyFont="1" applyFill="1" applyAlignment="1">
      <alignment horizontal="left" vertical="center"/>
    </xf>
    <xf numFmtId="170" fontId="48" fillId="26" borderId="0" xfId="0" applyNumberFormat="1" applyFont="1" applyFill="1" applyAlignment="1">
      <alignment horizontal="left" vertical="center"/>
    </xf>
    <xf numFmtId="0" fontId="71" fillId="10" borderId="1" xfId="0" quotePrefix="1" applyFont="1" applyFill="1" applyBorder="1" applyAlignment="1">
      <alignment vertical="center"/>
    </xf>
    <xf numFmtId="0" fontId="38" fillId="0" borderId="1" xfId="0" applyFont="1" applyBorder="1" applyAlignment="1">
      <alignment vertical="center"/>
    </xf>
    <xf numFmtId="0" fontId="56" fillId="9" borderId="35" xfId="0" applyFont="1" applyFill="1" applyBorder="1" applyAlignment="1">
      <alignment horizontal="center" vertical="center"/>
    </xf>
    <xf numFmtId="0" fontId="56" fillId="9" borderId="36" xfId="0" applyFont="1" applyFill="1" applyBorder="1" applyAlignment="1">
      <alignment horizontal="center" vertical="center"/>
    </xf>
    <xf numFmtId="1" fontId="46" fillId="8" borderId="37" xfId="0" applyNumberFormat="1" applyFont="1" applyFill="1" applyBorder="1" applyAlignment="1">
      <alignment horizontal="center" vertical="center"/>
    </xf>
    <xf numFmtId="168" fontId="46" fillId="8" borderId="38" xfId="6" applyNumberFormat="1" applyFont="1" applyFill="1" applyBorder="1" applyAlignment="1">
      <alignment horizontal="center" vertical="center"/>
    </xf>
    <xf numFmtId="1" fontId="46" fillId="8" borderId="33" xfId="0" applyNumberFormat="1" applyFont="1" applyFill="1" applyBorder="1" applyAlignment="1">
      <alignment horizontal="center" vertical="center"/>
    </xf>
    <xf numFmtId="168" fontId="46" fillId="8" borderId="34" xfId="6" applyNumberFormat="1" applyFont="1" applyFill="1" applyBorder="1" applyAlignment="1">
      <alignment horizontal="center" vertical="center"/>
    </xf>
    <xf numFmtId="0" fontId="56" fillId="9" borderId="39" xfId="0" applyFont="1" applyFill="1" applyBorder="1" applyAlignment="1">
      <alignment horizontal="center" vertical="center"/>
    </xf>
    <xf numFmtId="1" fontId="46" fillId="8" borderId="16" xfId="0" applyNumberFormat="1" applyFont="1" applyFill="1" applyBorder="1" applyAlignment="1">
      <alignment horizontal="center" vertical="center"/>
    </xf>
    <xf numFmtId="0" fontId="53" fillId="8" borderId="17" xfId="0" applyFont="1" applyFill="1" applyBorder="1" applyAlignment="1">
      <alignment horizontal="center" vertical="center"/>
    </xf>
    <xf numFmtId="0" fontId="53" fillId="8" borderId="16" xfId="0" applyFont="1" applyFill="1" applyBorder="1" applyAlignment="1">
      <alignment horizontal="center" vertical="center"/>
    </xf>
    <xf numFmtId="0" fontId="53" fillId="8" borderId="16" xfId="0" applyFont="1" applyFill="1" applyBorder="1" applyAlignment="1">
      <alignment vertical="center"/>
    </xf>
    <xf numFmtId="169" fontId="53" fillId="8" borderId="16" xfId="6" applyNumberFormat="1" applyFont="1" applyFill="1" applyBorder="1" applyAlignment="1">
      <alignment horizontal="center" vertical="center"/>
    </xf>
    <xf numFmtId="169" fontId="53" fillId="8" borderId="17" xfId="6" applyNumberFormat="1" applyFont="1" applyFill="1" applyBorder="1" applyAlignment="1">
      <alignment horizontal="center" vertical="center"/>
    </xf>
    <xf numFmtId="1" fontId="46" fillId="8" borderId="17" xfId="0" applyNumberFormat="1" applyFont="1" applyFill="1" applyBorder="1" applyAlignment="1">
      <alignment horizontal="center" vertical="center"/>
    </xf>
    <xf numFmtId="0" fontId="72" fillId="9" borderId="1" xfId="0" applyFont="1" applyFill="1" applyBorder="1" applyAlignment="1">
      <alignment horizontal="center" vertical="center"/>
    </xf>
    <xf numFmtId="0" fontId="46" fillId="27" borderId="1" xfId="0" applyFont="1" applyFill="1" applyBorder="1" applyAlignment="1">
      <alignment horizontal="center" vertical="center"/>
    </xf>
    <xf numFmtId="168" fontId="46" fillId="27" borderId="1" xfId="6" applyNumberFormat="1" applyFont="1" applyFill="1" applyBorder="1" applyAlignment="1">
      <alignment horizontal="center" vertical="center"/>
    </xf>
    <xf numFmtId="0" fontId="46" fillId="28" borderId="1" xfId="0" applyFont="1" applyFill="1" applyBorder="1" applyAlignment="1">
      <alignment horizontal="center" vertical="center"/>
    </xf>
    <xf numFmtId="168" fontId="46" fillId="28" borderId="1" xfId="6" applyNumberFormat="1" applyFont="1" applyFill="1" applyBorder="1" applyAlignment="1">
      <alignment horizontal="center" vertical="center"/>
    </xf>
    <xf numFmtId="0" fontId="48" fillId="3" borderId="1" xfId="0" applyFont="1" applyFill="1" applyBorder="1" applyAlignment="1">
      <alignment vertical="center"/>
    </xf>
    <xf numFmtId="0" fontId="69" fillId="8" borderId="0" xfId="0" applyFont="1" applyFill="1" applyAlignment="1">
      <alignment vertical="center"/>
    </xf>
    <xf numFmtId="0" fontId="32" fillId="8" borderId="12" xfId="0" applyFont="1" applyFill="1" applyBorder="1" applyAlignment="1">
      <alignment vertical="center"/>
    </xf>
    <xf numFmtId="0" fontId="58" fillId="8" borderId="1" xfId="0" applyFont="1" applyFill="1" applyBorder="1" applyAlignment="1">
      <alignment vertical="center"/>
    </xf>
    <xf numFmtId="9" fontId="46" fillId="8" borderId="1" xfId="6" applyFont="1" applyFill="1" applyBorder="1" applyAlignment="1">
      <alignment horizontal="center" vertical="center"/>
    </xf>
    <xf numFmtId="0" fontId="46" fillId="8" borderId="11" xfId="0" applyFont="1" applyFill="1" applyBorder="1" applyAlignment="1">
      <alignment horizontal="center" vertical="center"/>
    </xf>
    <xf numFmtId="168" fontId="58" fillId="8" borderId="1" xfId="0" applyNumberFormat="1" applyFont="1" applyFill="1" applyBorder="1" applyAlignment="1">
      <alignment horizontal="center" vertical="center"/>
    </xf>
    <xf numFmtId="0" fontId="41" fillId="0" borderId="1" xfId="0" applyFont="1" applyBorder="1" applyAlignment="1">
      <alignment vertical="center"/>
    </xf>
    <xf numFmtId="0" fontId="42" fillId="0" borderId="1" xfId="0" applyFont="1" applyBorder="1" applyAlignment="1">
      <alignment vertical="center"/>
    </xf>
    <xf numFmtId="0" fontId="37" fillId="7" borderId="1" xfId="0" applyFont="1" applyFill="1" applyBorder="1" applyAlignment="1">
      <alignment horizontal="left" vertical="center"/>
    </xf>
    <xf numFmtId="0" fontId="69" fillId="8" borderId="1" xfId="0" applyFont="1" applyFill="1" applyBorder="1" applyAlignment="1">
      <alignment vertical="center"/>
    </xf>
    <xf numFmtId="0" fontId="48" fillId="8" borderId="1" xfId="0" applyFont="1" applyFill="1" applyBorder="1" applyAlignment="1">
      <alignment vertical="center"/>
    </xf>
    <xf numFmtId="9" fontId="69" fillId="8" borderId="1" xfId="6" applyFont="1" applyFill="1" applyBorder="1" applyAlignment="1">
      <alignment horizontal="center" vertical="center"/>
    </xf>
    <xf numFmtId="168" fontId="54" fillId="8" borderId="0" xfId="0" applyNumberFormat="1" applyFont="1" applyFill="1" applyAlignment="1">
      <alignment horizontal="center" vertical="center"/>
    </xf>
    <xf numFmtId="49" fontId="40" fillId="8" borderId="1" xfId="0" applyNumberFormat="1" applyFont="1" applyFill="1" applyBorder="1" applyAlignment="1">
      <alignment vertical="center"/>
    </xf>
    <xf numFmtId="168" fontId="54" fillId="27" borderId="1" xfId="0" applyNumberFormat="1" applyFont="1" applyFill="1" applyBorder="1" applyAlignment="1">
      <alignment horizontal="center" vertical="center"/>
    </xf>
    <xf numFmtId="168" fontId="54" fillId="28" borderId="1" xfId="0" applyNumberFormat="1" applyFont="1" applyFill="1" applyBorder="1" applyAlignment="1">
      <alignment horizontal="center" vertical="center"/>
    </xf>
    <xf numFmtId="0" fontId="40" fillId="16" borderId="1" xfId="0" applyFont="1" applyFill="1" applyBorder="1" applyAlignment="1">
      <alignment vertical="center"/>
    </xf>
    <xf numFmtId="0" fontId="40" fillId="8" borderId="1" xfId="0" applyFont="1" applyFill="1" applyBorder="1" applyAlignment="1">
      <alignment horizontal="right" vertical="center"/>
    </xf>
    <xf numFmtId="9" fontId="54" fillId="27" borderId="1" xfId="6" applyFont="1" applyFill="1" applyBorder="1" applyAlignment="1">
      <alignment horizontal="center" vertical="center"/>
    </xf>
    <xf numFmtId="9" fontId="54" fillId="28" borderId="1" xfId="6" applyFont="1" applyFill="1" applyBorder="1" applyAlignment="1">
      <alignment horizontal="center" vertical="center"/>
    </xf>
    <xf numFmtId="0" fontId="49" fillId="29" borderId="1" xfId="0" applyFont="1" applyFill="1" applyBorder="1" applyAlignment="1">
      <alignment horizontal="center" vertical="center"/>
    </xf>
    <xf numFmtId="166" fontId="5" fillId="8" borderId="1" xfId="0" applyNumberFormat="1" applyFont="1" applyFill="1" applyBorder="1" applyAlignment="1">
      <alignment horizontal="center" vertical="center"/>
    </xf>
    <xf numFmtId="10" fontId="54" fillId="27" borderId="1" xfId="6" applyNumberFormat="1" applyFont="1" applyFill="1" applyBorder="1" applyAlignment="1">
      <alignment horizontal="center" vertical="center"/>
    </xf>
    <xf numFmtId="10" fontId="54" fillId="28" borderId="1" xfId="6" applyNumberFormat="1" applyFont="1" applyFill="1" applyBorder="1" applyAlignment="1">
      <alignment horizontal="center" vertical="center"/>
    </xf>
    <xf numFmtId="166" fontId="71" fillId="9" borderId="0" xfId="0" applyNumberFormat="1" applyFont="1" applyFill="1" applyAlignment="1">
      <alignment horizontal="center" vertical="center"/>
    </xf>
    <xf numFmtId="0" fontId="51" fillId="9" borderId="40" xfId="0" applyFont="1" applyFill="1" applyBorder="1" applyAlignment="1">
      <alignment horizontal="center" vertical="center"/>
    </xf>
    <xf numFmtId="0" fontId="51" fillId="9" borderId="41" xfId="0" applyFont="1" applyFill="1" applyBorder="1" applyAlignment="1">
      <alignment horizontal="center" vertical="center"/>
    </xf>
    <xf numFmtId="0" fontId="51" fillId="9" borderId="42" xfId="0" applyFont="1" applyFill="1" applyBorder="1" applyAlignment="1">
      <alignment horizontal="center" vertical="center"/>
    </xf>
    <xf numFmtId="1" fontId="54" fillId="27" borderId="43" xfId="0" applyNumberFormat="1" applyFont="1" applyFill="1" applyBorder="1" applyAlignment="1">
      <alignment horizontal="center" vertical="center"/>
    </xf>
    <xf numFmtId="1" fontId="54" fillId="27" borderId="1" xfId="0" applyNumberFormat="1" applyFont="1" applyFill="1" applyBorder="1" applyAlignment="1">
      <alignment horizontal="center" vertical="center"/>
    </xf>
    <xf numFmtId="1" fontId="54" fillId="28" borderId="43" xfId="0" applyNumberFormat="1" applyFont="1" applyFill="1" applyBorder="1" applyAlignment="1">
      <alignment horizontal="center" vertical="center"/>
    </xf>
    <xf numFmtId="168" fontId="54" fillId="28" borderId="44" xfId="0" applyNumberFormat="1" applyFont="1" applyFill="1" applyBorder="1" applyAlignment="1">
      <alignment horizontal="center" vertical="center"/>
    </xf>
    <xf numFmtId="9" fontId="54" fillId="28" borderId="44" xfId="6" applyFont="1" applyFill="1" applyBorder="1" applyAlignment="1">
      <alignment horizontal="center" vertical="center"/>
    </xf>
    <xf numFmtId="10" fontId="54" fillId="28" borderId="44" xfId="6" applyNumberFormat="1" applyFont="1" applyFill="1" applyBorder="1" applyAlignment="1">
      <alignment horizontal="center" vertical="center"/>
    </xf>
    <xf numFmtId="1" fontId="54" fillId="27" borderId="46" xfId="0" applyNumberFormat="1" applyFont="1" applyFill="1" applyBorder="1" applyAlignment="1">
      <alignment horizontal="center" vertical="center"/>
    </xf>
    <xf numFmtId="1" fontId="54" fillId="28" borderId="1" xfId="0" applyNumberFormat="1" applyFont="1" applyFill="1" applyBorder="1" applyAlignment="1">
      <alignment horizontal="center" vertical="center"/>
    </xf>
    <xf numFmtId="1" fontId="54" fillId="28" borderId="46" xfId="0" applyNumberFormat="1" applyFont="1" applyFill="1" applyBorder="1" applyAlignment="1">
      <alignment horizontal="center" vertical="center"/>
    </xf>
    <xf numFmtId="1" fontId="54" fillId="28" borderId="44" xfId="0" applyNumberFormat="1" applyFont="1" applyFill="1" applyBorder="1" applyAlignment="1">
      <alignment horizontal="center" vertical="center"/>
    </xf>
    <xf numFmtId="1" fontId="54" fillId="28" borderId="45" xfId="0" applyNumberFormat="1" applyFont="1" applyFill="1" applyBorder="1" applyAlignment="1">
      <alignment horizontal="center" vertical="center"/>
    </xf>
    <xf numFmtId="0" fontId="75" fillId="9" borderId="0" xfId="0" applyFont="1" applyFill="1" applyAlignment="1">
      <alignment vertical="center"/>
    </xf>
    <xf numFmtId="9" fontId="54" fillId="8" borderId="1" xfId="6" applyFont="1" applyFill="1" applyBorder="1" applyAlignment="1">
      <alignment horizontal="center" vertical="center"/>
    </xf>
    <xf numFmtId="1" fontId="54" fillId="28" borderId="47" xfId="0" applyNumberFormat="1" applyFont="1" applyFill="1" applyBorder="1" applyAlignment="1">
      <alignment horizontal="center" vertical="center"/>
    </xf>
    <xf numFmtId="168" fontId="5" fillId="27" borderId="1" xfId="0" applyNumberFormat="1" applyFont="1" applyFill="1" applyBorder="1" applyAlignment="1">
      <alignment horizontal="center" vertical="center"/>
    </xf>
    <xf numFmtId="0" fontId="5" fillId="27" borderId="1" xfId="0" applyFont="1" applyFill="1" applyBorder="1" applyAlignment="1">
      <alignment horizontal="center" vertical="center"/>
    </xf>
    <xf numFmtId="168" fontId="5" fillId="28" borderId="1" xfId="0" applyNumberFormat="1" applyFont="1" applyFill="1" applyBorder="1" applyAlignment="1">
      <alignment horizontal="center" vertical="center"/>
    </xf>
    <xf numFmtId="0" fontId="5" fillId="28" borderId="1" xfId="0" applyFont="1" applyFill="1" applyBorder="1" applyAlignment="1">
      <alignment horizontal="center" vertical="center"/>
    </xf>
    <xf numFmtId="0" fontId="40" fillId="9" borderId="48" xfId="0" applyFont="1" applyFill="1" applyBorder="1" applyAlignment="1">
      <alignment horizontal="center" vertical="center"/>
    </xf>
    <xf numFmtId="0" fontId="40" fillId="26" borderId="49" xfId="0" applyFont="1" applyFill="1" applyBorder="1" applyAlignment="1">
      <alignment horizontal="center" vertical="center"/>
    </xf>
    <xf numFmtId="0" fontId="40" fillId="9" borderId="49" xfId="0" applyFont="1" applyFill="1" applyBorder="1" applyAlignment="1">
      <alignment horizontal="center" vertical="center"/>
    </xf>
    <xf numFmtId="0" fontId="40" fillId="26" borderId="50" xfId="0" applyFont="1" applyFill="1" applyBorder="1" applyAlignment="1">
      <alignment horizontal="center" vertical="center"/>
    </xf>
    <xf numFmtId="0" fontId="5" fillId="27" borderId="51" xfId="0" applyFont="1" applyFill="1" applyBorder="1" applyAlignment="1">
      <alignment horizontal="center" vertical="center"/>
    </xf>
    <xf numFmtId="166" fontId="5" fillId="27" borderId="52" xfId="0" applyNumberFormat="1" applyFont="1" applyFill="1" applyBorder="1" applyAlignment="1">
      <alignment horizontal="center" vertical="center"/>
    </xf>
    <xf numFmtId="0" fontId="5" fillId="28" borderId="51" xfId="0" applyFont="1" applyFill="1" applyBorder="1" applyAlignment="1">
      <alignment horizontal="center" vertical="center"/>
    </xf>
    <xf numFmtId="166" fontId="5" fillId="28" borderId="52" xfId="0" applyNumberFormat="1" applyFont="1" applyFill="1" applyBorder="1" applyAlignment="1">
      <alignment horizontal="center" vertical="center"/>
    </xf>
    <xf numFmtId="0" fontId="5" fillId="28" borderId="53" xfId="0" applyFont="1" applyFill="1" applyBorder="1" applyAlignment="1">
      <alignment horizontal="center" vertical="center"/>
    </xf>
    <xf numFmtId="168" fontId="5" fillId="28" borderId="54" xfId="0" applyNumberFormat="1" applyFont="1" applyFill="1" applyBorder="1" applyAlignment="1">
      <alignment horizontal="center" vertical="center"/>
    </xf>
    <xf numFmtId="0" fontId="5" fillId="28" borderId="54" xfId="0" applyFont="1" applyFill="1" applyBorder="1" applyAlignment="1">
      <alignment horizontal="center" vertical="center"/>
    </xf>
    <xf numFmtId="166" fontId="5" fillId="28" borderId="55" xfId="0" applyNumberFormat="1" applyFont="1" applyFill="1" applyBorder="1" applyAlignment="1">
      <alignment horizontal="center" vertical="center"/>
    </xf>
    <xf numFmtId="166" fontId="5" fillId="27" borderId="1" xfId="0" applyNumberFormat="1" applyFont="1" applyFill="1" applyBorder="1" applyAlignment="1">
      <alignment horizontal="center" vertical="center"/>
    </xf>
    <xf numFmtId="166" fontId="5" fillId="28" borderId="1" xfId="0" applyNumberFormat="1" applyFont="1" applyFill="1" applyBorder="1" applyAlignment="1">
      <alignment horizontal="center" vertical="center"/>
    </xf>
    <xf numFmtId="166" fontId="5" fillId="28" borderId="54" xfId="0" applyNumberFormat="1" applyFont="1" applyFill="1" applyBorder="1" applyAlignment="1">
      <alignment horizontal="center" vertical="center"/>
    </xf>
    <xf numFmtId="0" fontId="40" fillId="15" borderId="56" xfId="0" applyFont="1" applyFill="1" applyBorder="1" applyAlignment="1">
      <alignment horizontal="center" vertical="center"/>
    </xf>
    <xf numFmtId="9" fontId="5" fillId="27" borderId="57" xfId="6" applyFont="1" applyFill="1" applyBorder="1" applyAlignment="1">
      <alignment horizontal="center" vertical="center"/>
    </xf>
    <xf numFmtId="0" fontId="2" fillId="8" borderId="1" xfId="0" quotePrefix="1" applyFont="1" applyFill="1" applyBorder="1" applyAlignment="1">
      <alignment vertical="center"/>
    </xf>
    <xf numFmtId="167" fontId="40" fillId="8" borderId="1" xfId="0" applyNumberFormat="1" applyFont="1" applyFill="1" applyBorder="1" applyAlignment="1">
      <alignment horizontal="center" vertical="center"/>
    </xf>
    <xf numFmtId="0" fontId="51" fillId="9" borderId="39" xfId="0" applyFont="1" applyFill="1" applyBorder="1" applyAlignment="1">
      <alignment horizontal="center" vertical="center"/>
    </xf>
    <xf numFmtId="0" fontId="46" fillId="0" borderId="1" xfId="0" applyFont="1" applyBorder="1" applyAlignment="1">
      <alignment horizontal="center" vertical="center"/>
    </xf>
    <xf numFmtId="168" fontId="46" fillId="0" borderId="1" xfId="6" applyNumberFormat="1" applyFont="1" applyFill="1" applyBorder="1" applyAlignment="1">
      <alignment horizontal="center" vertical="center"/>
    </xf>
    <xf numFmtId="0" fontId="46" fillId="8" borderId="65" xfId="0" applyFont="1" applyFill="1" applyBorder="1" applyAlignment="1">
      <alignment horizontal="center" vertical="center"/>
    </xf>
    <xf numFmtId="0" fontId="32" fillId="3" borderId="1" xfId="0" applyFont="1" applyFill="1" applyBorder="1"/>
    <xf numFmtId="0" fontId="69" fillId="0" borderId="64" xfId="0" applyFont="1" applyBorder="1"/>
    <xf numFmtId="0" fontId="32" fillId="0" borderId="64" xfId="0" applyFont="1" applyBorder="1"/>
    <xf numFmtId="168" fontId="69" fillId="0" borderId="64" xfId="0" applyNumberFormat="1" applyFont="1" applyBorder="1" applyAlignment="1">
      <alignment horizontal="center"/>
    </xf>
    <xf numFmtId="0" fontId="32" fillId="0" borderId="0" xfId="0" applyFont="1"/>
    <xf numFmtId="0" fontId="34" fillId="7" borderId="1" xfId="0" applyFont="1" applyFill="1" applyBorder="1"/>
    <xf numFmtId="0" fontId="34" fillId="10" borderId="1" xfId="0" applyFont="1" applyFill="1" applyBorder="1"/>
    <xf numFmtId="0" fontId="32" fillId="9" borderId="1" xfId="0" applyFont="1" applyFill="1" applyBorder="1"/>
    <xf numFmtId="168" fontId="56" fillId="8" borderId="64" xfId="0" applyNumberFormat="1" applyFont="1" applyFill="1" applyBorder="1" applyAlignment="1">
      <alignment horizontal="center"/>
    </xf>
    <xf numFmtId="0" fontId="46" fillId="28" borderId="63" xfId="0" applyFont="1" applyFill="1" applyBorder="1" applyAlignment="1">
      <alignment horizontal="center" vertical="center"/>
    </xf>
    <xf numFmtId="0" fontId="1" fillId="9" borderId="1" xfId="0" applyFont="1" applyFill="1" applyBorder="1" applyAlignment="1">
      <alignment horizontal="center" vertical="center" wrapText="1"/>
    </xf>
    <xf numFmtId="0" fontId="77" fillId="8" borderId="1" xfId="0" applyFont="1" applyFill="1" applyBorder="1" applyAlignment="1">
      <alignment vertical="center"/>
    </xf>
    <xf numFmtId="0" fontId="5" fillId="19" borderId="14" xfId="0" applyFont="1" applyFill="1" applyBorder="1" applyAlignment="1">
      <alignment vertical="center"/>
    </xf>
    <xf numFmtId="0" fontId="5" fillId="19" borderId="15" xfId="0" applyFont="1" applyFill="1" applyBorder="1" applyAlignment="1">
      <alignment vertical="center"/>
    </xf>
    <xf numFmtId="0" fontId="5" fillId="19" borderId="66" xfId="0" applyFont="1" applyFill="1" applyBorder="1" applyAlignment="1">
      <alignment vertical="center"/>
    </xf>
    <xf numFmtId="168" fontId="69" fillId="8" borderId="1" xfId="0" applyNumberFormat="1" applyFont="1" applyFill="1" applyBorder="1" applyAlignment="1">
      <alignment horizontal="center" vertical="center"/>
    </xf>
    <xf numFmtId="170" fontId="46" fillId="9" borderId="1" xfId="0" applyNumberFormat="1" applyFont="1" applyFill="1" applyBorder="1" applyAlignment="1">
      <alignment horizontal="center" vertical="center"/>
    </xf>
    <xf numFmtId="0" fontId="69" fillId="9" borderId="0" xfId="0" applyFont="1" applyFill="1" applyAlignment="1">
      <alignment horizontal="center" vertical="center"/>
    </xf>
    <xf numFmtId="170" fontId="54" fillId="9" borderId="1" xfId="0" applyNumberFormat="1" applyFont="1" applyFill="1" applyBorder="1" applyAlignment="1">
      <alignment horizontal="center" vertical="center"/>
    </xf>
    <xf numFmtId="0" fontId="46" fillId="8" borderId="1" xfId="0" applyFont="1" applyFill="1" applyBorder="1" applyAlignment="1">
      <alignment horizontal="center" vertical="center"/>
    </xf>
    <xf numFmtId="170" fontId="46" fillId="9" borderId="1" xfId="0" applyNumberFormat="1" applyFont="1" applyFill="1" applyBorder="1" applyAlignment="1">
      <alignment vertical="center"/>
    </xf>
    <xf numFmtId="0" fontId="69" fillId="8" borderId="0" xfId="0" applyFont="1" applyFill="1" applyAlignment="1">
      <alignment vertical="center" wrapText="1"/>
    </xf>
    <xf numFmtId="0" fontId="58" fillId="0" borderId="1" xfId="0" applyFont="1" applyBorder="1" applyAlignment="1">
      <alignment vertical="center"/>
    </xf>
    <xf numFmtId="168" fontId="76" fillId="8" borderId="1" xfId="0" applyNumberFormat="1" applyFont="1" applyFill="1" applyBorder="1" applyAlignment="1">
      <alignment horizontal="left" vertical="center"/>
    </xf>
    <xf numFmtId="0" fontId="32" fillId="0" borderId="1" xfId="0" applyFont="1" applyBorder="1" applyAlignment="1">
      <alignment vertical="center"/>
    </xf>
    <xf numFmtId="0" fontId="32" fillId="8" borderId="68" xfId="0" applyFont="1" applyFill="1" applyBorder="1" applyAlignment="1">
      <alignment vertical="center"/>
    </xf>
    <xf numFmtId="0" fontId="32" fillId="8" borderId="69" xfId="0" applyFont="1" applyFill="1" applyBorder="1" applyAlignment="1">
      <alignment vertical="center"/>
    </xf>
    <xf numFmtId="0" fontId="32" fillId="8" borderId="73" xfId="0" applyFont="1" applyFill="1" applyBorder="1" applyAlignment="1">
      <alignment vertical="center"/>
    </xf>
    <xf numFmtId="0" fontId="32" fillId="8" borderId="74" xfId="0" applyFont="1" applyFill="1" applyBorder="1" applyAlignment="1">
      <alignment vertical="center"/>
    </xf>
    <xf numFmtId="0" fontId="69" fillId="9" borderId="84" xfId="0" applyFont="1" applyFill="1" applyBorder="1" applyAlignment="1">
      <alignment horizontal="center" vertical="center"/>
    </xf>
    <xf numFmtId="168" fontId="46" fillId="27" borderId="57" xfId="0" applyNumberFormat="1" applyFont="1" applyFill="1" applyBorder="1" applyAlignment="1">
      <alignment horizontal="center" vertical="center"/>
    </xf>
    <xf numFmtId="168" fontId="46" fillId="28" borderId="57" xfId="0" applyNumberFormat="1" applyFont="1" applyFill="1" applyBorder="1" applyAlignment="1">
      <alignment horizontal="center" vertical="center"/>
    </xf>
    <xf numFmtId="168" fontId="46" fillId="28" borderId="87" xfId="0" applyNumberFormat="1" applyFont="1" applyFill="1" applyBorder="1" applyAlignment="1">
      <alignment horizontal="center" vertical="center"/>
    </xf>
    <xf numFmtId="9" fontId="46" fillId="26" borderId="1" xfId="6" applyFont="1" applyFill="1" applyBorder="1" applyAlignment="1">
      <alignment horizontal="center" vertical="center"/>
    </xf>
    <xf numFmtId="0" fontId="80" fillId="5" borderId="1" xfId="8" applyFont="1" applyFill="1" applyAlignment="1">
      <alignment horizontal="center" vertical="center"/>
    </xf>
    <xf numFmtId="0" fontId="69" fillId="9" borderId="91" xfId="0" applyFont="1" applyFill="1" applyBorder="1" applyAlignment="1">
      <alignment horizontal="center" vertical="center"/>
    </xf>
    <xf numFmtId="0" fontId="46" fillId="8" borderId="93" xfId="0" applyFont="1" applyFill="1" applyBorder="1" applyAlignment="1">
      <alignment horizontal="center" vertical="center"/>
    </xf>
    <xf numFmtId="0" fontId="46" fillId="8" borderId="50" xfId="0" applyFont="1" applyFill="1" applyBorder="1" applyAlignment="1">
      <alignment horizontal="center" vertical="center"/>
    </xf>
    <xf numFmtId="0" fontId="46" fillId="8" borderId="94" xfId="0" applyFont="1" applyFill="1" applyBorder="1" applyAlignment="1">
      <alignment horizontal="center" vertical="center"/>
    </xf>
    <xf numFmtId="0" fontId="32" fillId="0" borderId="95" xfId="0" applyFont="1" applyBorder="1" applyAlignment="1">
      <alignment vertical="center"/>
    </xf>
    <xf numFmtId="168" fontId="46" fillId="0" borderId="95" xfId="0" applyNumberFormat="1" applyFont="1" applyBorder="1" applyAlignment="1">
      <alignment horizontal="center" vertical="center"/>
    </xf>
    <xf numFmtId="0" fontId="58" fillId="0" borderId="95" xfId="0" applyFont="1" applyBorder="1" applyAlignment="1">
      <alignment vertical="center"/>
    </xf>
    <xf numFmtId="0" fontId="59" fillId="3" borderId="95" xfId="0" applyFont="1" applyFill="1" applyBorder="1" applyAlignment="1">
      <alignment horizontal="right" vertical="center"/>
    </xf>
    <xf numFmtId="165" fontId="65" fillId="3" borderId="95" xfId="0" applyNumberFormat="1" applyFont="1" applyFill="1" applyBorder="1" applyAlignment="1">
      <alignment vertical="center"/>
    </xf>
    <xf numFmtId="0" fontId="46" fillId="8" borderId="92" xfId="0" applyFont="1" applyFill="1" applyBorder="1" applyAlignment="1">
      <alignment horizontal="center" vertical="center"/>
    </xf>
    <xf numFmtId="0" fontId="46" fillId="8" borderId="70" xfId="0" applyFont="1" applyFill="1" applyBorder="1" applyAlignment="1">
      <alignment horizontal="center" vertical="center"/>
    </xf>
    <xf numFmtId="0" fontId="32" fillId="0" borderId="1" xfId="11" applyFont="1" applyAlignment="1">
      <alignment vertical="center"/>
    </xf>
    <xf numFmtId="0" fontId="32" fillId="8" borderId="1" xfId="11" applyFont="1" applyFill="1" applyAlignment="1">
      <alignment vertical="center"/>
    </xf>
    <xf numFmtId="0" fontId="32" fillId="9" borderId="1" xfId="11" applyFont="1" applyFill="1" applyAlignment="1">
      <alignment vertical="center"/>
    </xf>
    <xf numFmtId="0" fontId="33" fillId="6" borderId="3" xfId="11" applyFont="1" applyFill="1" applyBorder="1" applyAlignment="1">
      <alignment horizontal="left" vertical="center"/>
    </xf>
    <xf numFmtId="0" fontId="33" fillId="6" borderId="4" xfId="11" applyFont="1" applyFill="1" applyBorder="1" applyAlignment="1">
      <alignment horizontal="left" vertical="center"/>
    </xf>
    <xf numFmtId="165" fontId="33" fillId="6" borderId="4" xfId="11" applyNumberFormat="1" applyFont="1" applyFill="1" applyBorder="1" applyAlignment="1">
      <alignment horizontal="center" vertical="center"/>
    </xf>
    <xf numFmtId="165" fontId="33" fillId="6" borderId="4" xfId="11" applyNumberFormat="1" applyFont="1" applyFill="1" applyBorder="1" applyAlignment="1">
      <alignment horizontal="left" vertical="center"/>
    </xf>
    <xf numFmtId="1" fontId="35" fillId="2" borderId="5" xfId="11" applyNumberFormat="1" applyFont="1" applyFill="1" applyBorder="1" applyAlignment="1">
      <alignment vertical="center"/>
    </xf>
    <xf numFmtId="1" fontId="35" fillId="2" borderId="6" xfId="11" applyNumberFormat="1" applyFont="1" applyFill="1" applyBorder="1" applyAlignment="1">
      <alignment vertical="center"/>
    </xf>
    <xf numFmtId="165" fontId="36" fillId="2" borderId="6" xfId="11" applyNumberFormat="1" applyFont="1" applyFill="1" applyBorder="1" applyAlignment="1">
      <alignment horizontal="center" vertical="center"/>
    </xf>
    <xf numFmtId="165" fontId="36" fillId="2" borderId="6" xfId="11" applyNumberFormat="1" applyFont="1" applyFill="1" applyBorder="1" applyAlignment="1">
      <alignment vertical="center"/>
    </xf>
    <xf numFmtId="0" fontId="32" fillId="3" borderId="1" xfId="11" applyFont="1" applyFill="1" applyAlignment="1">
      <alignment vertical="center"/>
    </xf>
    <xf numFmtId="0" fontId="34" fillId="16" borderId="1" xfId="11" applyFont="1" applyFill="1" applyAlignment="1">
      <alignment vertical="center"/>
    </xf>
    <xf numFmtId="0" fontId="34" fillId="7" borderId="1" xfId="11" applyFont="1" applyFill="1" applyAlignment="1">
      <alignment vertical="center"/>
    </xf>
    <xf numFmtId="0" fontId="83" fillId="0" borderId="1" xfId="11"/>
    <xf numFmtId="0" fontId="84" fillId="0" borderId="96" xfId="11" applyFont="1" applyBorder="1" applyAlignment="1">
      <alignment vertical="center"/>
    </xf>
    <xf numFmtId="0" fontId="84" fillId="0" borderId="97" xfId="11" applyFont="1" applyBorder="1" applyAlignment="1">
      <alignment vertical="center"/>
    </xf>
    <xf numFmtId="0" fontId="32" fillId="0" borderId="98" xfId="11" applyFont="1" applyBorder="1" applyAlignment="1">
      <alignment vertical="center"/>
    </xf>
    <xf numFmtId="0" fontId="84" fillId="0" borderId="99" xfId="11" applyFont="1" applyBorder="1" applyAlignment="1">
      <alignment vertical="center"/>
    </xf>
    <xf numFmtId="0" fontId="84" fillId="0" borderId="100" xfId="11" applyFont="1" applyBorder="1" applyAlignment="1">
      <alignment vertical="center"/>
    </xf>
    <xf numFmtId="0" fontId="84" fillId="0" borderId="1" xfId="11" applyFont="1" applyAlignment="1">
      <alignment vertical="center"/>
    </xf>
    <xf numFmtId="0" fontId="84" fillId="0" borderId="101" xfId="11" applyFont="1" applyBorder="1" applyAlignment="1">
      <alignment vertical="center"/>
    </xf>
    <xf numFmtId="0" fontId="84" fillId="0" borderId="102" xfId="11" applyFont="1" applyBorder="1" applyAlignment="1">
      <alignment vertical="center"/>
    </xf>
    <xf numFmtId="0" fontId="84" fillId="0" borderId="103" xfId="11" applyFont="1" applyBorder="1" applyAlignment="1">
      <alignment vertical="center"/>
    </xf>
    <xf numFmtId="0" fontId="32" fillId="0" borderId="104" xfId="11" applyFont="1" applyBorder="1" applyAlignment="1">
      <alignment vertical="center"/>
    </xf>
    <xf numFmtId="0" fontId="84" fillId="0" borderId="105" xfId="11" applyFont="1" applyBorder="1" applyAlignment="1">
      <alignment vertical="center"/>
    </xf>
    <xf numFmtId="0" fontId="84" fillId="3" borderId="1" xfId="11" applyFont="1" applyFill="1" applyAlignment="1">
      <alignment vertical="center"/>
    </xf>
    <xf numFmtId="0" fontId="85" fillId="3" borderId="106" xfId="11" applyFont="1" applyFill="1" applyBorder="1" applyAlignment="1">
      <alignment vertical="center"/>
    </xf>
    <xf numFmtId="0" fontId="86" fillId="0" borderId="106" xfId="11" applyFont="1" applyBorder="1" applyAlignment="1">
      <alignment vertical="center"/>
    </xf>
    <xf numFmtId="0" fontId="87" fillId="0" borderId="1" xfId="11" applyFont="1"/>
    <xf numFmtId="0" fontId="84" fillId="16" borderId="1" xfId="11" applyFont="1" applyFill="1" applyAlignment="1">
      <alignment vertical="center"/>
    </xf>
    <xf numFmtId="0" fontId="84" fillId="9" borderId="1" xfId="11" applyFont="1" applyFill="1" applyAlignment="1">
      <alignment vertical="center"/>
    </xf>
    <xf numFmtId="0" fontId="85" fillId="7" borderId="106" xfId="11" applyFont="1" applyFill="1" applyBorder="1" applyAlignment="1">
      <alignment horizontal="left" vertical="center"/>
    </xf>
    <xf numFmtId="0" fontId="84" fillId="8" borderId="1" xfId="11" applyFont="1" applyFill="1" applyAlignment="1">
      <alignment vertical="center"/>
    </xf>
    <xf numFmtId="0" fontId="84" fillId="7" borderId="1" xfId="11" applyFont="1" applyFill="1" applyAlignment="1">
      <alignment vertical="center"/>
    </xf>
    <xf numFmtId="0" fontId="88" fillId="8" borderId="12" xfId="11" applyFont="1" applyFill="1" applyBorder="1" applyAlignment="1">
      <alignment horizontal="center" vertical="center"/>
    </xf>
    <xf numFmtId="0" fontId="89" fillId="0" borderId="1" xfId="11" applyFont="1" applyAlignment="1">
      <alignment horizontal="left" vertical="center"/>
    </xf>
    <xf numFmtId="0" fontId="88" fillId="8" borderId="1" xfId="11" applyFont="1" applyFill="1" applyAlignment="1">
      <alignment vertical="center"/>
    </xf>
    <xf numFmtId="0" fontId="88" fillId="3" borderId="1" xfId="11" applyFont="1" applyFill="1" applyAlignment="1">
      <alignment vertical="center"/>
    </xf>
    <xf numFmtId="165" fontId="88" fillId="12" borderId="1" xfId="11" applyNumberFormat="1" applyFont="1" applyFill="1" applyAlignment="1">
      <alignment horizontal="left" vertical="center"/>
    </xf>
    <xf numFmtId="0" fontId="88" fillId="0" borderId="1" xfId="11" applyFont="1" applyAlignment="1">
      <alignment vertical="center"/>
    </xf>
    <xf numFmtId="166" fontId="88" fillId="11" borderId="11" xfId="11" applyNumberFormat="1" applyFont="1" applyFill="1" applyBorder="1" applyAlignment="1">
      <alignment horizontal="center" vertical="center"/>
    </xf>
    <xf numFmtId="166" fontId="88" fillId="8" borderId="1" xfId="11" applyNumberFormat="1" applyFont="1" applyFill="1" applyAlignment="1">
      <alignment horizontal="center" vertical="center"/>
    </xf>
    <xf numFmtId="165" fontId="88" fillId="3" borderId="1" xfId="11" applyNumberFormat="1" applyFont="1" applyFill="1" applyAlignment="1">
      <alignment vertical="center"/>
    </xf>
    <xf numFmtId="0" fontId="88" fillId="16" borderId="1" xfId="11" applyFont="1" applyFill="1" applyAlignment="1">
      <alignment vertical="center"/>
    </xf>
    <xf numFmtId="0" fontId="87" fillId="8" borderId="1" xfId="11" applyFont="1" applyFill="1"/>
    <xf numFmtId="0" fontId="88" fillId="10" borderId="1" xfId="11" applyFont="1" applyFill="1" applyAlignment="1">
      <alignment vertical="center"/>
    </xf>
    <xf numFmtId="0" fontId="88" fillId="9" borderId="1" xfId="11" applyFont="1" applyFill="1" applyAlignment="1">
      <alignment vertical="center"/>
    </xf>
    <xf numFmtId="168" fontId="88" fillId="8" borderId="1" xfId="11" applyNumberFormat="1" applyFont="1" applyFill="1" applyAlignment="1">
      <alignment horizontal="center" vertical="center"/>
    </xf>
    <xf numFmtId="166" fontId="88" fillId="30" borderId="1" xfId="11" applyNumberFormat="1" applyFont="1" applyFill="1" applyAlignment="1">
      <alignment horizontal="center" vertical="center"/>
    </xf>
    <xf numFmtId="165" fontId="90" fillId="3" borderId="1" xfId="11" applyNumberFormat="1" applyFont="1" applyFill="1" applyAlignment="1">
      <alignment horizontal="center" vertical="center"/>
    </xf>
    <xf numFmtId="0" fontId="90" fillId="3" borderId="1" xfId="11" applyFont="1" applyFill="1" applyAlignment="1">
      <alignment vertical="center"/>
    </xf>
    <xf numFmtId="165" fontId="90" fillId="3" borderId="1" xfId="11" applyNumberFormat="1" applyFont="1" applyFill="1" applyAlignment="1">
      <alignment vertical="center"/>
    </xf>
    <xf numFmtId="165" fontId="91" fillId="12" borderId="1" xfId="11" applyNumberFormat="1" applyFont="1" applyFill="1" applyAlignment="1">
      <alignment vertical="center"/>
    </xf>
    <xf numFmtId="165" fontId="88" fillId="3" borderId="51" xfId="11" applyNumberFormat="1" applyFont="1" applyFill="1" applyBorder="1" applyAlignment="1">
      <alignment vertical="center"/>
    </xf>
    <xf numFmtId="166" fontId="88" fillId="8" borderId="52" xfId="11" applyNumberFormat="1" applyFont="1" applyFill="1" applyBorder="1" applyAlignment="1">
      <alignment horizontal="center" vertical="center"/>
    </xf>
    <xf numFmtId="166" fontId="90" fillId="8" borderId="1" xfId="11" applyNumberFormat="1" applyFont="1" applyFill="1" applyAlignment="1">
      <alignment horizontal="left" vertical="center"/>
    </xf>
    <xf numFmtId="166" fontId="88" fillId="8" borderId="1" xfId="11" applyNumberFormat="1" applyFont="1" applyFill="1" applyAlignment="1">
      <alignment horizontal="left" vertical="center"/>
    </xf>
    <xf numFmtId="168" fontId="88" fillId="8" borderId="52" xfId="11" applyNumberFormat="1" applyFont="1" applyFill="1" applyBorder="1" applyAlignment="1">
      <alignment horizontal="center" vertical="center"/>
    </xf>
    <xf numFmtId="0" fontId="88" fillId="3" borderId="51" xfId="11" applyFont="1" applyFill="1" applyBorder="1" applyAlignment="1">
      <alignment vertical="center"/>
    </xf>
    <xf numFmtId="9" fontId="88" fillId="8" borderId="1" xfId="12" applyFont="1" applyFill="1" applyBorder="1" applyAlignment="1">
      <alignment horizontal="center" vertical="center"/>
    </xf>
    <xf numFmtId="9" fontId="88" fillId="8" borderId="52" xfId="12" applyFont="1" applyFill="1" applyBorder="1" applyAlignment="1">
      <alignment horizontal="center" vertical="center"/>
    </xf>
    <xf numFmtId="0" fontId="90" fillId="17" borderId="1" xfId="11" applyFont="1" applyFill="1" applyAlignment="1">
      <alignment vertical="center"/>
    </xf>
    <xf numFmtId="0" fontId="88" fillId="17" borderId="1" xfId="11" applyFont="1" applyFill="1" applyAlignment="1">
      <alignment horizontal="center" vertical="center"/>
    </xf>
    <xf numFmtId="168" fontId="88" fillId="17" borderId="1" xfId="11" applyNumberFormat="1" applyFont="1" applyFill="1" applyAlignment="1">
      <alignment horizontal="center" vertical="center"/>
    </xf>
    <xf numFmtId="0" fontId="88" fillId="8" borderId="1" xfId="11" applyFont="1" applyFill="1" applyAlignment="1">
      <alignment horizontal="center" vertical="center"/>
    </xf>
    <xf numFmtId="9" fontId="88" fillId="17" borderId="1" xfId="12" applyFont="1" applyFill="1" applyBorder="1" applyAlignment="1">
      <alignment horizontal="center" vertical="center"/>
    </xf>
    <xf numFmtId="168" fontId="88" fillId="9" borderId="1" xfId="11" applyNumberFormat="1" applyFont="1" applyFill="1" applyAlignment="1">
      <alignment horizontal="center" vertical="center"/>
    </xf>
    <xf numFmtId="165" fontId="90" fillId="12" borderId="1" xfId="11" applyNumberFormat="1" applyFont="1" applyFill="1" applyAlignment="1">
      <alignment horizontal="center" vertical="center"/>
    </xf>
    <xf numFmtId="166" fontId="90" fillId="8" borderId="1" xfId="11" applyNumberFormat="1" applyFont="1" applyFill="1" applyAlignment="1">
      <alignment horizontal="center" vertical="center"/>
    </xf>
    <xf numFmtId="166" fontId="90" fillId="8" borderId="52" xfId="11" applyNumberFormat="1" applyFont="1" applyFill="1" applyBorder="1" applyAlignment="1">
      <alignment horizontal="center" vertical="center"/>
    </xf>
    <xf numFmtId="166" fontId="93" fillId="8" borderId="1" xfId="11" applyNumberFormat="1" applyFont="1" applyFill="1" applyAlignment="1">
      <alignment horizontal="center" vertical="center"/>
    </xf>
    <xf numFmtId="0" fontId="94" fillId="3" borderId="1" xfId="11" applyFont="1" applyFill="1" applyAlignment="1">
      <alignment vertical="center"/>
    </xf>
    <xf numFmtId="166" fontId="88" fillId="11" borderId="1" xfId="11" applyNumberFormat="1" applyFont="1" applyFill="1" applyAlignment="1">
      <alignment horizontal="center" vertical="center"/>
    </xf>
    <xf numFmtId="0" fontId="88" fillId="10" borderId="1" xfId="11" quotePrefix="1" applyFont="1" applyFill="1" applyAlignment="1">
      <alignment vertical="center"/>
    </xf>
    <xf numFmtId="166" fontId="88" fillId="3" borderId="1" xfId="11" applyNumberFormat="1" applyFont="1" applyFill="1" applyAlignment="1">
      <alignment horizontal="center" vertical="center"/>
    </xf>
    <xf numFmtId="0" fontId="90" fillId="12" borderId="1" xfId="11" applyFont="1" applyFill="1" applyAlignment="1">
      <alignment horizontal="center" vertical="center"/>
    </xf>
    <xf numFmtId="0" fontId="88" fillId="12" borderId="1" xfId="11" applyFont="1" applyFill="1" applyAlignment="1">
      <alignment vertical="center"/>
    </xf>
    <xf numFmtId="167" fontId="88" fillId="12" borderId="1" xfId="11" applyNumberFormat="1" applyFont="1" applyFill="1" applyAlignment="1">
      <alignment horizontal="center" vertical="center"/>
    </xf>
    <xf numFmtId="165" fontId="88" fillId="3" borderId="67" xfId="11" applyNumberFormat="1" applyFont="1" applyFill="1" applyBorder="1" applyAlignment="1">
      <alignment vertical="center"/>
    </xf>
    <xf numFmtId="166" fontId="88" fillId="3" borderId="62" xfId="11" applyNumberFormat="1" applyFont="1" applyFill="1" applyBorder="1" applyAlignment="1">
      <alignment horizontal="center" vertical="center"/>
    </xf>
    <xf numFmtId="168" fontId="88" fillId="8" borderId="62" xfId="11" applyNumberFormat="1" applyFont="1" applyFill="1" applyBorder="1" applyAlignment="1">
      <alignment horizontal="center" vertical="center"/>
    </xf>
    <xf numFmtId="166" fontId="88" fillId="8" borderId="62" xfId="11" applyNumberFormat="1" applyFont="1" applyFill="1" applyBorder="1" applyAlignment="1">
      <alignment horizontal="center" vertical="center"/>
    </xf>
    <xf numFmtId="166" fontId="88" fillId="8" borderId="61" xfId="11" applyNumberFormat="1" applyFont="1" applyFill="1" applyBorder="1" applyAlignment="1">
      <alignment horizontal="center" vertical="center"/>
    </xf>
    <xf numFmtId="166" fontId="88" fillId="12" borderId="1" xfId="11" applyNumberFormat="1" applyFont="1" applyFill="1" applyAlignment="1">
      <alignment horizontal="center" vertical="center"/>
    </xf>
    <xf numFmtId="0" fontId="88" fillId="12" borderId="1" xfId="11" applyFont="1" applyFill="1" applyAlignment="1">
      <alignment horizontal="center" vertical="center"/>
    </xf>
    <xf numFmtId="0" fontId="88" fillId="12" borderId="1" xfId="4" applyNumberFormat="1" applyFont="1" applyFill="1" applyBorder="1" applyAlignment="1">
      <alignment horizontal="center" vertical="center"/>
    </xf>
    <xf numFmtId="0" fontId="91" fillId="8" borderId="1" xfId="11" applyFont="1" applyFill="1" applyAlignment="1">
      <alignment vertical="center"/>
    </xf>
    <xf numFmtId="0" fontId="54" fillId="7" borderId="1" xfId="11" applyFont="1" applyFill="1" applyAlignment="1">
      <alignment vertical="center"/>
    </xf>
    <xf numFmtId="0" fontId="54" fillId="3" borderId="1" xfId="11" applyFont="1" applyFill="1" applyAlignment="1">
      <alignment vertical="center"/>
    </xf>
    <xf numFmtId="0" fontId="54" fillId="8" borderId="1" xfId="11" applyFont="1" applyFill="1" applyAlignment="1">
      <alignment vertical="center"/>
    </xf>
    <xf numFmtId="165" fontId="54" fillId="3" borderId="1" xfId="11" applyNumberFormat="1" applyFont="1" applyFill="1" applyAlignment="1">
      <alignment vertical="center"/>
    </xf>
    <xf numFmtId="0" fontId="54" fillId="10" borderId="1" xfId="11" applyFont="1" applyFill="1" applyAlignment="1">
      <alignment vertical="center"/>
    </xf>
    <xf numFmtId="0" fontId="54" fillId="9" borderId="1" xfId="11" applyFont="1" applyFill="1" applyAlignment="1">
      <alignment vertical="center"/>
    </xf>
    <xf numFmtId="168" fontId="95" fillId="9" borderId="58" xfId="11" applyNumberFormat="1" applyFont="1" applyFill="1" applyBorder="1" applyAlignment="1">
      <alignment horizontal="center" vertical="center"/>
    </xf>
    <xf numFmtId="168" fontId="95" fillId="9" borderId="59" xfId="11" applyNumberFormat="1" applyFont="1" applyFill="1" applyBorder="1" applyAlignment="1">
      <alignment horizontal="center" vertical="center"/>
    </xf>
    <xf numFmtId="168" fontId="95" fillId="9" borderId="60" xfId="11" applyNumberFormat="1" applyFont="1" applyFill="1" applyBorder="1" applyAlignment="1">
      <alignment horizontal="center" vertical="center"/>
    </xf>
    <xf numFmtId="165" fontId="96" fillId="3" borderId="1" xfId="11" applyNumberFormat="1" applyFont="1" applyFill="1" applyAlignment="1">
      <alignment vertical="center"/>
    </xf>
    <xf numFmtId="9" fontId="92" fillId="8" borderId="1" xfId="12" applyFont="1" applyFill="1" applyBorder="1" applyAlignment="1">
      <alignment vertical="center"/>
    </xf>
    <xf numFmtId="165" fontId="96" fillId="3" borderId="1" xfId="11" quotePrefix="1" applyNumberFormat="1" applyFont="1" applyFill="1" applyAlignment="1">
      <alignment vertical="center"/>
    </xf>
    <xf numFmtId="0" fontId="51" fillId="12" borderId="1" xfId="11" applyFont="1" applyFill="1" applyAlignment="1">
      <alignment horizontal="center" vertical="center"/>
    </xf>
    <xf numFmtId="166" fontId="54" fillId="8" borderId="1" xfId="11" applyNumberFormat="1" applyFont="1" applyFill="1" applyAlignment="1">
      <alignment horizontal="center" vertical="center"/>
    </xf>
    <xf numFmtId="165" fontId="88" fillId="3" borderId="12" xfId="11" applyNumberFormat="1" applyFont="1" applyFill="1" applyBorder="1" applyAlignment="1">
      <alignment vertical="center"/>
    </xf>
    <xf numFmtId="0" fontId="90" fillId="0" borderId="1" xfId="11" applyFont="1" applyAlignment="1">
      <alignment vertical="center"/>
    </xf>
    <xf numFmtId="166" fontId="90" fillId="12" borderId="11" xfId="11" applyNumberFormat="1" applyFont="1" applyFill="1" applyBorder="1" applyAlignment="1">
      <alignment horizontal="center" vertical="center"/>
    </xf>
    <xf numFmtId="0" fontId="54" fillId="12" borderId="1" xfId="11" applyFont="1" applyFill="1" applyAlignment="1">
      <alignment vertical="center"/>
    </xf>
    <xf numFmtId="167" fontId="97" fillId="8" borderId="1" xfId="11" applyNumberFormat="1" applyFont="1" applyFill="1" applyAlignment="1">
      <alignment horizontal="center" vertical="center"/>
    </xf>
    <xf numFmtId="168" fontId="54" fillId="8" borderId="1" xfId="11" applyNumberFormat="1" applyFont="1" applyFill="1" applyAlignment="1">
      <alignment horizontal="center" vertical="center"/>
    </xf>
    <xf numFmtId="0" fontId="54" fillId="0" borderId="1" xfId="11" applyFont="1" applyAlignment="1">
      <alignment vertical="center"/>
    </xf>
    <xf numFmtId="0" fontId="54" fillId="12" borderId="1" xfId="11" applyFont="1" applyFill="1" applyAlignment="1">
      <alignment horizontal="center" vertical="center"/>
    </xf>
    <xf numFmtId="166" fontId="54" fillId="12" borderId="1" xfId="11" applyNumberFormat="1" applyFont="1" applyFill="1" applyAlignment="1">
      <alignment horizontal="center" vertical="center"/>
    </xf>
    <xf numFmtId="0" fontId="54" fillId="8" borderId="1" xfId="11" applyFont="1" applyFill="1" applyAlignment="1">
      <alignment horizontal="center" vertical="center"/>
    </xf>
    <xf numFmtId="0" fontId="37" fillId="12" borderId="1" xfId="0" applyFont="1" applyFill="1" applyBorder="1"/>
    <xf numFmtId="165" fontId="36" fillId="12" borderId="1" xfId="0" applyNumberFormat="1" applyFont="1" applyFill="1" applyBorder="1" applyAlignment="1">
      <alignment horizontal="center" vertical="center"/>
    </xf>
    <xf numFmtId="165" fontId="51" fillId="12" borderId="1" xfId="0" applyNumberFormat="1" applyFont="1" applyFill="1" applyBorder="1" applyAlignment="1">
      <alignment vertical="center"/>
    </xf>
    <xf numFmtId="0" fontId="11" fillId="0" borderId="1" xfId="10" applyFont="1" applyAlignment="1">
      <alignment vertical="center" wrapText="1"/>
    </xf>
    <xf numFmtId="0" fontId="28" fillId="0" borderId="1" xfId="10"/>
    <xf numFmtId="0" fontId="13" fillId="3" borderId="1" xfId="10" applyFont="1" applyFill="1" applyAlignment="1">
      <alignment vertical="center" wrapText="1"/>
    </xf>
    <xf numFmtId="0" fontId="12" fillId="0" borderId="1" xfId="10" applyFont="1"/>
    <xf numFmtId="0" fontId="12" fillId="0" borderId="1" xfId="0" applyFont="1" applyBorder="1"/>
    <xf numFmtId="0" fontId="16" fillId="5" borderId="1" xfId="0" applyFont="1" applyFill="1" applyBorder="1" applyAlignment="1">
      <alignment horizontal="left" vertical="center"/>
    </xf>
    <xf numFmtId="168" fontId="76" fillId="8" borderId="1" xfId="0" applyNumberFormat="1" applyFont="1" applyFill="1" applyBorder="1" applyAlignment="1">
      <alignment horizontal="left" vertical="center"/>
    </xf>
    <xf numFmtId="0" fontId="69" fillId="8" borderId="76" xfId="0" applyFont="1" applyFill="1" applyBorder="1" applyAlignment="1">
      <alignment horizontal="left" vertical="center" wrapText="1"/>
    </xf>
    <xf numFmtId="0" fontId="69" fillId="8" borderId="77" xfId="0" applyFont="1" applyFill="1" applyBorder="1" applyAlignment="1">
      <alignment horizontal="left" vertical="center" wrapText="1"/>
    </xf>
    <xf numFmtId="0" fontId="69" fillId="8" borderId="78" xfId="0" applyFont="1" applyFill="1" applyBorder="1" applyAlignment="1">
      <alignment horizontal="left" vertical="center" wrapText="1"/>
    </xf>
    <xf numFmtId="168" fontId="74" fillId="9" borderId="0" xfId="0" applyNumberFormat="1" applyFont="1" applyFill="1" applyAlignment="1">
      <alignment horizontal="left" vertical="center"/>
    </xf>
    <xf numFmtId="168" fontId="78" fillId="0" borderId="69" xfId="0" applyNumberFormat="1" applyFont="1" applyBorder="1" applyAlignment="1">
      <alignment horizontal="center" vertical="center" wrapText="1"/>
    </xf>
    <xf numFmtId="168" fontId="78" fillId="0" borderId="70" xfId="0" applyNumberFormat="1" applyFont="1" applyBorder="1" applyAlignment="1">
      <alignment horizontal="center" vertical="center" wrapText="1"/>
    </xf>
    <xf numFmtId="168" fontId="78" fillId="0" borderId="1" xfId="0" applyNumberFormat="1" applyFont="1" applyBorder="1" applyAlignment="1">
      <alignment horizontal="center" vertical="center" wrapText="1"/>
    </xf>
    <xf numFmtId="168" fontId="78" fillId="0" borderId="72" xfId="0" applyNumberFormat="1" applyFont="1" applyBorder="1" applyAlignment="1">
      <alignment horizontal="center" vertical="center" wrapText="1"/>
    </xf>
    <xf numFmtId="168" fontId="78" fillId="0" borderId="74" xfId="0" applyNumberFormat="1" applyFont="1" applyBorder="1" applyAlignment="1">
      <alignment horizontal="center" vertical="center" wrapText="1"/>
    </xf>
    <xf numFmtId="168" fontId="78" fillId="0" borderId="75" xfId="0" applyNumberFormat="1" applyFont="1" applyBorder="1" applyAlignment="1">
      <alignment horizontal="center" vertical="center" wrapText="1"/>
    </xf>
    <xf numFmtId="0" fontId="70" fillId="0" borderId="71" xfId="0" applyFont="1" applyBorder="1" applyAlignment="1">
      <alignment horizontal="center" vertical="center" wrapText="1"/>
    </xf>
    <xf numFmtId="0" fontId="70" fillId="0" borderId="1" xfId="0" applyFont="1" applyBorder="1" applyAlignment="1">
      <alignment horizontal="center" vertical="center" wrapText="1"/>
    </xf>
    <xf numFmtId="0" fontId="32" fillId="0" borderId="0" xfId="0" applyFont="1" applyAlignment="1">
      <alignment vertical="center"/>
    </xf>
    <xf numFmtId="0" fontId="79" fillId="0" borderId="1" xfId="0" applyFont="1" applyBorder="1" applyAlignment="1">
      <alignment horizontal="center" vertical="center" wrapText="1"/>
    </xf>
    <xf numFmtId="10" fontId="46" fillId="28" borderId="62" xfId="0" applyNumberFormat="1" applyFont="1" applyFill="1" applyBorder="1" applyAlignment="1">
      <alignment horizontal="center" vertical="center"/>
    </xf>
    <xf numFmtId="0" fontId="56" fillId="8" borderId="1" xfId="0" applyFont="1" applyFill="1" applyBorder="1" applyAlignment="1">
      <alignment horizontal="center" vertical="center"/>
    </xf>
    <xf numFmtId="168" fontId="56" fillId="8" borderId="64" xfId="0" applyNumberFormat="1" applyFont="1" applyFill="1" applyBorder="1" applyAlignment="1">
      <alignment horizontal="center"/>
    </xf>
    <xf numFmtId="10" fontId="46" fillId="27" borderId="1" xfId="6" applyNumberFormat="1" applyFont="1" applyFill="1" applyBorder="1" applyAlignment="1">
      <alignment horizontal="center" vertical="center"/>
    </xf>
    <xf numFmtId="10" fontId="46" fillId="28" borderId="1" xfId="6" applyNumberFormat="1" applyFont="1" applyFill="1" applyBorder="1" applyAlignment="1">
      <alignment horizontal="center" vertical="center"/>
    </xf>
    <xf numFmtId="0" fontId="69" fillId="9" borderId="83" xfId="0" applyFont="1" applyFill="1" applyBorder="1" applyAlignment="1">
      <alignment horizontal="center" vertical="center"/>
    </xf>
    <xf numFmtId="0" fontId="69" fillId="9" borderId="80" xfId="0" applyFont="1" applyFill="1" applyBorder="1" applyAlignment="1">
      <alignment horizontal="center" vertical="center"/>
    </xf>
    <xf numFmtId="10" fontId="46" fillId="28" borderId="1" xfId="6" quotePrefix="1" applyNumberFormat="1" applyFont="1" applyFill="1" applyBorder="1" applyAlignment="1">
      <alignment horizontal="center" vertical="center"/>
    </xf>
    <xf numFmtId="168" fontId="46" fillId="27" borderId="1" xfId="0" applyNumberFormat="1" applyFont="1" applyFill="1" applyBorder="1" applyAlignment="1">
      <alignment horizontal="center" vertical="center"/>
    </xf>
    <xf numFmtId="168" fontId="46" fillId="28" borderId="1" xfId="0" applyNumberFormat="1" applyFont="1" applyFill="1" applyBorder="1" applyAlignment="1">
      <alignment horizontal="center" vertical="center"/>
    </xf>
    <xf numFmtId="1" fontId="46" fillId="28" borderId="85" xfId="0" applyNumberFormat="1" applyFont="1" applyFill="1" applyBorder="1" applyAlignment="1">
      <alignment horizontal="center" vertical="center"/>
    </xf>
    <xf numFmtId="1" fontId="46" fillId="28" borderId="1" xfId="0" applyNumberFormat="1" applyFont="1" applyFill="1" applyBorder="1" applyAlignment="1">
      <alignment horizontal="center" vertical="center"/>
    </xf>
    <xf numFmtId="1" fontId="46" fillId="27" borderId="85" xfId="0" applyNumberFormat="1" applyFont="1" applyFill="1" applyBorder="1" applyAlignment="1">
      <alignment horizontal="center" vertical="center"/>
    </xf>
    <xf numFmtId="1" fontId="46" fillId="27" borderId="1" xfId="0" applyNumberFormat="1" applyFont="1" applyFill="1" applyBorder="1" applyAlignment="1">
      <alignment horizontal="center" vertical="center"/>
    </xf>
    <xf numFmtId="168" fontId="46" fillId="28" borderId="62" xfId="0" applyNumberFormat="1" applyFont="1" applyFill="1" applyBorder="1" applyAlignment="1">
      <alignment horizontal="center" vertical="center"/>
    </xf>
    <xf numFmtId="168" fontId="51" fillId="0" borderId="64" xfId="0" applyNumberFormat="1" applyFont="1" applyBorder="1" applyAlignment="1">
      <alignment horizontal="left"/>
    </xf>
    <xf numFmtId="1" fontId="46" fillId="28" borderId="86" xfId="0" applyNumberFormat="1" applyFont="1" applyFill="1" applyBorder="1" applyAlignment="1">
      <alignment horizontal="center" vertical="center"/>
    </xf>
    <xf numFmtId="1" fontId="46" fillId="28" borderId="62" xfId="0" applyNumberFormat="1" applyFont="1" applyFill="1" applyBorder="1" applyAlignment="1">
      <alignment horizontal="center" vertical="center"/>
    </xf>
    <xf numFmtId="0" fontId="69" fillId="9" borderId="81" xfId="0" applyFont="1" applyFill="1" applyBorder="1" applyAlignment="1">
      <alignment horizontal="center" vertical="center"/>
    </xf>
    <xf numFmtId="0" fontId="69" fillId="9" borderId="82" xfId="0" applyFont="1" applyFill="1" applyBorder="1" applyAlignment="1">
      <alignment horizontal="center" vertical="center"/>
    </xf>
    <xf numFmtId="168" fontId="46" fillId="27" borderId="27" xfId="0" applyNumberFormat="1" applyFont="1" applyFill="1" applyBorder="1" applyAlignment="1">
      <alignment horizontal="center" vertical="center"/>
    </xf>
    <xf numFmtId="0" fontId="69" fillId="9" borderId="79" xfId="0" applyFont="1" applyFill="1" applyBorder="1" applyAlignment="1">
      <alignment horizontal="center" vertical="center"/>
    </xf>
    <xf numFmtId="168" fontId="81" fillId="27" borderId="88" xfId="0" applyNumberFormat="1" applyFont="1" applyFill="1" applyBorder="1" applyAlignment="1">
      <alignment horizontal="center" vertical="center"/>
    </xf>
    <xf numFmtId="168" fontId="81" fillId="27" borderId="89" xfId="0" applyNumberFormat="1" applyFont="1" applyFill="1" applyBorder="1" applyAlignment="1">
      <alignment horizontal="center" vertical="center"/>
    </xf>
    <xf numFmtId="166" fontId="81" fillId="27" borderId="90" xfId="0" applyNumberFormat="1" applyFont="1" applyFill="1" applyBorder="1" applyAlignment="1">
      <alignment horizontal="center" vertical="center"/>
    </xf>
    <xf numFmtId="0" fontId="82" fillId="25" borderId="1" xfId="0" applyFont="1" applyFill="1" applyBorder="1" applyAlignment="1">
      <alignment horizontal="left" vertical="center"/>
    </xf>
    <xf numFmtId="168" fontId="88" fillId="8" borderId="1" xfId="11" applyNumberFormat="1" applyFont="1" applyFill="1" applyAlignment="1">
      <alignment horizontal="center" vertical="center"/>
    </xf>
    <xf numFmtId="168" fontId="88" fillId="8" borderId="62" xfId="11" applyNumberFormat="1" applyFont="1" applyFill="1" applyBorder="1" applyAlignment="1">
      <alignment horizontal="center" vertical="center"/>
    </xf>
    <xf numFmtId="166" fontId="90" fillId="8" borderId="1" xfId="11" applyNumberFormat="1" applyFont="1" applyFill="1" applyAlignment="1">
      <alignment horizontal="center" vertical="center"/>
    </xf>
    <xf numFmtId="49" fontId="91" fillId="24" borderId="48" xfId="11" applyNumberFormat="1" applyFont="1" applyFill="1" applyBorder="1" applyAlignment="1">
      <alignment horizontal="center" vertical="center"/>
    </xf>
    <xf numFmtId="49" fontId="91" fillId="24" borderId="49" xfId="11" applyNumberFormat="1" applyFont="1" applyFill="1" applyBorder="1" applyAlignment="1">
      <alignment horizontal="center" vertical="center"/>
    </xf>
    <xf numFmtId="49" fontId="91" fillId="24" borderId="50" xfId="11" applyNumberFormat="1" applyFont="1" applyFill="1" applyBorder="1" applyAlignment="1">
      <alignment horizontal="center" vertical="center"/>
    </xf>
    <xf numFmtId="10" fontId="92" fillId="8" borderId="1" xfId="12" applyNumberFormat="1" applyFont="1" applyFill="1" applyBorder="1" applyAlignment="1">
      <alignment horizontal="center" vertical="center"/>
    </xf>
    <xf numFmtId="9" fontId="92" fillId="8" borderId="1" xfId="12" applyFont="1" applyFill="1" applyBorder="1" applyAlignment="1">
      <alignment horizontal="center" vertical="center"/>
    </xf>
    <xf numFmtId="0" fontId="90" fillId="3" borderId="1" xfId="11" applyFont="1" applyFill="1" applyAlignment="1">
      <alignment horizontal="center" vertical="center"/>
    </xf>
    <xf numFmtId="165" fontId="90" fillId="3" borderId="1" xfId="11" applyNumberFormat="1" applyFont="1" applyFill="1" applyAlignment="1">
      <alignment horizontal="center" vertical="center"/>
    </xf>
    <xf numFmtId="0" fontId="91" fillId="24" borderId="48" xfId="11" applyFont="1" applyFill="1" applyBorder="1" applyAlignment="1">
      <alignment horizontal="center" vertical="center"/>
    </xf>
    <xf numFmtId="0" fontId="91" fillId="24" borderId="49" xfId="11" applyFont="1" applyFill="1" applyBorder="1" applyAlignment="1">
      <alignment horizontal="center" vertical="center"/>
    </xf>
    <xf numFmtId="0" fontId="91" fillId="24" borderId="50" xfId="11" applyFont="1" applyFill="1" applyBorder="1" applyAlignment="1">
      <alignment horizontal="center" vertical="center"/>
    </xf>
    <xf numFmtId="0" fontId="90" fillId="0" borderId="1" xfId="11" applyFont="1" applyAlignment="1">
      <alignment horizontal="center" vertical="center"/>
    </xf>
    <xf numFmtId="0" fontId="68" fillId="20" borderId="1" xfId="13" applyFont="1" applyFill="1" applyBorder="1" applyAlignment="1">
      <alignment horizontal="center" vertical="center" wrapText="1"/>
    </xf>
    <xf numFmtId="0" fontId="68" fillId="4" borderId="1" xfId="13" applyFont="1" applyFill="1" applyBorder="1" applyAlignment="1">
      <alignment horizontal="center" vertical="center"/>
    </xf>
    <xf numFmtId="0" fontId="68" fillId="31" borderId="1" xfId="13" applyFont="1" applyFill="1" applyBorder="1" applyAlignment="1">
      <alignment horizontal="center" vertical="center"/>
    </xf>
  </cellXfs>
  <cellStyles count="14">
    <cellStyle name="Hiperlink" xfId="13" builtinId="8"/>
    <cellStyle name="Hiperlink 2" xfId="2" xr:uid="{749D2CFA-BD96-4EC6-B64A-62996363340C}"/>
    <cellStyle name="Hiperlink 3" xfId="4" xr:uid="{1CDF6DA0-D12F-436B-A2E1-86CEE6377F48}"/>
    <cellStyle name="Normal" xfId="0" builtinId="0"/>
    <cellStyle name="Normal 2" xfId="1" xr:uid="{6EEB3455-35F2-4C93-830F-76A61656D5BD}"/>
    <cellStyle name="Normal 2 2" xfId="9" xr:uid="{3F541C5E-5C9F-46AE-AC1B-1346047F2D76}"/>
    <cellStyle name="Normal 3" xfId="3" xr:uid="{310727A6-2B41-4210-B91A-541FEF9DD155}"/>
    <cellStyle name="Normal 3 2" xfId="5" xr:uid="{1B88A822-916A-472B-8253-2EF2CAC29484}"/>
    <cellStyle name="Normal 3 3" xfId="7" xr:uid="{92BD8129-8C8B-4082-96FE-DD1EBC5461A7}"/>
    <cellStyle name="Normal 3 3 2" xfId="10" xr:uid="{6DD1B52B-A692-4784-81AD-4A36F6515FFF}"/>
    <cellStyle name="Normal 4" xfId="8" xr:uid="{03FC8C29-4735-4583-9CCF-E74C14049C8E}"/>
    <cellStyle name="Normal 5" xfId="11" xr:uid="{AA6D5C30-6D5C-44F3-AC7E-753AF437E4C4}"/>
    <cellStyle name="Porcentagem" xfId="6" builtinId="5"/>
    <cellStyle name="Porcentagem 2" xfId="12" xr:uid="{C47238DE-6C0D-4DF4-A78C-B8DB4FAF16A2}"/>
  </cellStyles>
  <dxfs count="55">
    <dxf>
      <font>
        <color theme="0"/>
      </font>
      <fill>
        <patternFill>
          <bgColor rgb="FFC00000"/>
        </patternFill>
      </fill>
    </dxf>
    <dxf>
      <font>
        <color theme="0"/>
      </font>
      <fill>
        <patternFill>
          <bgColor rgb="FF92D050"/>
        </patternFill>
      </fill>
    </dxf>
    <dxf>
      <font>
        <color theme="0"/>
      </font>
      <fill>
        <patternFill>
          <bgColor rgb="FFC00000"/>
        </patternFill>
      </fill>
      <border>
        <left style="thin">
          <color theme="0"/>
        </left>
        <right style="thin">
          <color theme="0"/>
        </right>
        <top style="thin">
          <color theme="0"/>
        </top>
        <bottom style="thin">
          <color theme="0"/>
        </bottom>
      </border>
    </dxf>
    <dxf>
      <font>
        <color theme="0"/>
      </font>
      <fill>
        <patternFill>
          <bgColor rgb="FF92D050"/>
        </patternFill>
      </fill>
      <border>
        <left style="thin">
          <color theme="0"/>
        </left>
        <right style="thin">
          <color theme="0"/>
        </right>
        <top style="thin">
          <color theme="0"/>
        </top>
        <bottom style="thin">
          <color theme="0"/>
        </bottom>
      </border>
    </dxf>
    <dxf>
      <font>
        <color rgb="FFC00000"/>
      </font>
    </dxf>
    <dxf>
      <font>
        <color rgb="FF00B050"/>
      </font>
    </dxf>
    <dxf>
      <font>
        <color rgb="FFC00000"/>
      </font>
    </dxf>
    <dxf>
      <font>
        <color rgb="FF00B050"/>
      </font>
    </dxf>
    <dxf>
      <font>
        <b val="0"/>
        <i val="0"/>
        <strike val="0"/>
        <condense val="0"/>
        <extend val="0"/>
        <outline val="0"/>
        <shadow val="0"/>
        <u val="none"/>
        <vertAlign val="baseline"/>
        <sz val="11"/>
        <color rgb="FF001DFF"/>
        <name val="Arial"/>
        <family val="2"/>
        <scheme val="major"/>
      </font>
      <alignment horizontal="center" vertical="center" textRotation="0" wrapText="0" indent="0" justifyLastLine="0" shrinkToFit="0" readingOrder="0"/>
      <border diagonalUp="0" diagonalDown="0">
        <left style="thin">
          <color theme="0" tint="-0.14993743705557422"/>
        </left>
        <right/>
      </border>
    </dxf>
    <dxf>
      <font>
        <b val="0"/>
        <i val="0"/>
        <strike val="0"/>
        <condense val="0"/>
        <extend val="0"/>
        <outline val="0"/>
        <shadow val="0"/>
        <u val="none"/>
        <vertAlign val="baseline"/>
        <sz val="11"/>
        <color rgb="FF001DFF"/>
        <name val="Arial"/>
        <family val="2"/>
        <scheme val="major"/>
      </font>
      <fill>
        <patternFill patternType="solid">
          <fgColor indexed="64"/>
          <bgColor theme="0"/>
        </patternFill>
      </fill>
      <alignment horizontal="center" vertical="center" textRotation="0" wrapText="0" indent="0" justifyLastLine="0" shrinkToFit="0" readingOrder="0"/>
      <border diagonalUp="0" diagonalDown="0">
        <left style="thin">
          <color theme="0" tint="-0.14993743705557422"/>
        </left>
        <right style="thin">
          <color theme="0" tint="-0.14993743705557422"/>
        </right>
        <top style="thin">
          <color theme="0" tint="-0.14993743705557422"/>
        </top>
        <bottom style="thin">
          <color theme="0" tint="-0.14993743705557422"/>
        </bottom>
      </border>
    </dxf>
    <dxf>
      <font>
        <b val="0"/>
        <i val="0"/>
        <strike val="0"/>
        <condense val="0"/>
        <extend val="0"/>
        <outline val="0"/>
        <shadow val="0"/>
        <u val="none"/>
        <vertAlign val="baseline"/>
        <sz val="11"/>
        <color rgb="FF001DFF"/>
        <name val="Arial"/>
        <family val="2"/>
        <scheme val="major"/>
      </font>
      <fill>
        <patternFill patternType="solid">
          <fgColor indexed="64"/>
          <bgColor theme="0"/>
        </patternFill>
      </fill>
      <alignment horizontal="center" vertical="center" textRotation="0" wrapText="0" indent="0" justifyLastLine="0" shrinkToFit="0" readingOrder="0"/>
      <border diagonalUp="0" diagonalDown="0">
        <left style="thin">
          <color theme="0" tint="-0.14993743705557422"/>
        </left>
        <right style="thin">
          <color theme="0" tint="-0.14993743705557422"/>
        </right>
        <top style="thin">
          <color theme="0" tint="-0.14993743705557422"/>
        </top>
        <bottom style="thin">
          <color theme="0" tint="-0.14993743705557422"/>
        </bottom>
      </border>
    </dxf>
    <dxf>
      <font>
        <b val="0"/>
        <i val="0"/>
        <strike val="0"/>
        <condense val="0"/>
        <extend val="0"/>
        <outline val="0"/>
        <shadow val="0"/>
        <u val="none"/>
        <vertAlign val="baseline"/>
        <sz val="11"/>
        <color rgb="FF001DFF"/>
        <name val="Arial"/>
        <family val="2"/>
        <scheme val="major"/>
      </font>
      <numFmt numFmtId="168" formatCode="[$$-409]#,##0"/>
      <fill>
        <patternFill patternType="solid">
          <fgColor indexed="64"/>
          <bgColor theme="0"/>
        </patternFill>
      </fill>
      <alignment horizontal="center" vertical="center" textRotation="0" wrapText="0" indent="0" justifyLastLine="0" shrinkToFit="0" readingOrder="0"/>
      <border diagonalUp="0" diagonalDown="0">
        <right style="thin">
          <color theme="0" tint="-0.14993743705557422"/>
        </right>
      </border>
    </dxf>
    <dxf>
      <font>
        <b val="0"/>
        <i val="0"/>
        <strike val="0"/>
        <condense val="0"/>
        <extend val="0"/>
        <outline val="0"/>
        <shadow val="0"/>
        <u val="none"/>
        <vertAlign val="baseline"/>
        <sz val="11"/>
        <color rgb="FF001DFF"/>
        <name val="Arial"/>
        <family val="2"/>
        <scheme val="major"/>
      </font>
      <alignment horizontal="center" vertical="center" textRotation="0" wrapText="0" indent="0" justifyLastLine="0" shrinkToFit="0" readingOrder="0"/>
    </dxf>
    <dxf>
      <font>
        <b val="0"/>
        <i val="0"/>
        <strike val="0"/>
        <condense val="0"/>
        <extend val="0"/>
        <outline val="0"/>
        <shadow val="0"/>
        <u val="none"/>
        <vertAlign val="baseline"/>
        <sz val="11"/>
        <color rgb="FF001DFF"/>
        <name val="Arial"/>
        <family val="2"/>
        <scheme val="major"/>
      </font>
      <fill>
        <patternFill patternType="solid">
          <fgColor indexed="64"/>
          <bgColor theme="0"/>
        </patternFill>
      </fill>
      <alignment horizontal="center" vertical="center" textRotation="0" wrapText="0" indent="0" justifyLastLine="0" shrinkToFit="0" readingOrder="0"/>
      <border diagonalUp="0" diagonalDown="0">
        <left/>
        <right style="thin">
          <color theme="0" tint="-0.14993743705557422"/>
        </right>
        <top style="thin">
          <color theme="0" tint="-0.14993743705557422"/>
        </top>
        <bottom style="thin">
          <color theme="0" tint="-0.14993743705557422"/>
        </bottom>
        <vertical/>
        <horizontal style="thin">
          <color theme="0" tint="-0.14993743705557422"/>
        </horizontal>
      </border>
    </dxf>
    <dxf>
      <border diagonalUp="0" diagonalDown="0">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1"/>
        <color rgb="FF001DFF"/>
        <name val="Arial"/>
        <family val="2"/>
        <scheme val="major"/>
      </font>
      <alignment horizontal="center" vertical="center" textRotation="0" wrapText="0" indent="0" justifyLastLine="0" shrinkToFit="0" readingOrder="0"/>
    </dxf>
    <dxf>
      <border outline="0">
        <bottom style="thin">
          <color theme="0"/>
        </bottom>
      </border>
    </dxf>
    <dxf>
      <font>
        <b/>
        <i val="0"/>
        <strike val="0"/>
        <condense val="0"/>
        <extend val="0"/>
        <outline val="0"/>
        <shadow val="0"/>
        <u val="none"/>
        <vertAlign val="baseline"/>
        <sz val="11"/>
        <color rgb="FF000000"/>
        <name val="Arial"/>
        <family val="2"/>
        <scheme val="major"/>
      </font>
      <fill>
        <patternFill patternType="solid">
          <fgColor indexed="64"/>
          <bgColor theme="0" tint="-4.9989318521683403E-2"/>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1DFF"/>
        <name val="Arial"/>
        <family val="2"/>
        <scheme val="major"/>
      </font>
      <fill>
        <patternFill patternType="none">
          <fgColor indexed="64"/>
          <bgColor auto="1"/>
        </patternFill>
      </fill>
      <alignment horizontal="center" vertical="center" textRotation="0" wrapText="0" indent="0" justifyLastLine="0" shrinkToFit="0" readingOrder="0"/>
      <border diagonalUp="0" diagonalDown="0">
        <left style="thin">
          <color theme="0" tint="-0.14993743705557422"/>
        </left>
        <right/>
      </border>
    </dxf>
    <dxf>
      <font>
        <b val="0"/>
        <i val="0"/>
        <strike val="0"/>
        <condense val="0"/>
        <extend val="0"/>
        <outline val="0"/>
        <shadow val="0"/>
        <u val="none"/>
        <vertAlign val="baseline"/>
        <sz val="11"/>
        <color rgb="FF001DFF"/>
        <name val="Arial"/>
        <family val="2"/>
        <scheme val="major"/>
      </font>
      <fill>
        <patternFill patternType="solid">
          <fgColor indexed="64"/>
          <bgColor theme="0"/>
        </patternFill>
      </fill>
      <alignment horizontal="center" vertical="center" textRotation="0" wrapText="0" indent="0" justifyLastLine="0" shrinkToFit="0" readingOrder="0"/>
      <border diagonalUp="0" diagonalDown="0">
        <left style="thin">
          <color theme="0" tint="-0.14993743705557422"/>
        </left>
        <right style="thin">
          <color theme="0" tint="-0.14993743705557422"/>
        </right>
        <top style="thin">
          <color theme="0" tint="-0.14993743705557422"/>
        </top>
        <bottom style="thin">
          <color theme="0" tint="-0.14993743705557422"/>
        </bottom>
      </border>
    </dxf>
    <dxf>
      <font>
        <b val="0"/>
        <i val="0"/>
        <strike val="0"/>
        <condense val="0"/>
        <extend val="0"/>
        <outline val="0"/>
        <shadow val="0"/>
        <u val="none"/>
        <vertAlign val="baseline"/>
        <sz val="11"/>
        <color rgb="FF001DFF"/>
        <name val="Arial"/>
        <family val="2"/>
        <scheme val="major"/>
      </font>
      <fill>
        <patternFill patternType="none">
          <fgColor indexed="64"/>
          <bgColor auto="1"/>
        </patternFill>
      </fill>
      <alignment horizontal="center" vertical="center" textRotation="0" wrapText="0" indent="0" justifyLastLine="0" shrinkToFit="0" readingOrder="0"/>
      <border diagonalUp="0" diagonalDown="0">
        <right style="thin">
          <color theme="0" tint="-0.14993743705557422"/>
        </right>
      </border>
    </dxf>
    <dxf>
      <font>
        <b val="0"/>
        <i val="0"/>
        <strike val="0"/>
        <condense val="0"/>
        <extend val="0"/>
        <outline val="0"/>
        <shadow val="0"/>
        <u val="none"/>
        <vertAlign val="baseline"/>
        <sz val="10"/>
        <color rgb="FF000000"/>
        <name val="Arial"/>
        <family val="2"/>
        <scheme val="major"/>
      </font>
      <fill>
        <patternFill patternType="none">
          <fgColor indexed="64"/>
          <bgColor auto="1"/>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1DFF"/>
        <name val="Arial"/>
        <family val="2"/>
        <scheme val="major"/>
      </font>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1DFF"/>
        <name val="Arial"/>
        <family val="2"/>
        <scheme val="major"/>
      </font>
      <fill>
        <patternFill patternType="solid">
          <fgColor indexed="64"/>
          <bgColor theme="0"/>
        </patternFill>
      </fill>
      <alignment horizontal="center" vertical="center" textRotation="0" wrapText="0" indent="0" justifyLastLine="0" shrinkToFit="0" readingOrder="0"/>
      <border diagonalUp="0" diagonalDown="0">
        <left/>
        <right style="thin">
          <color theme="0" tint="-0.14996795556505021"/>
        </right>
        <top style="thin">
          <color theme="0" tint="-0.14996795556505021"/>
        </top>
        <bottom style="thin">
          <color theme="0" tint="-0.14996795556505021"/>
        </bottom>
        <vertical/>
        <horizontal style="thin">
          <color theme="0" tint="-0.14996795556505021"/>
        </horizontal>
      </border>
    </dxf>
    <dxf>
      <border diagonalUp="0" diagonalDown="0">
        <left/>
        <right style="thin">
          <color theme="0" tint="-0.14996795556505021"/>
        </right>
        <top style="thin">
          <color theme="0" tint="-0.14996795556505021"/>
        </top>
        <bottom style="thin">
          <color theme="0" tint="-0.14996795556505021"/>
        </bottom>
      </border>
    </dxf>
    <dxf>
      <font>
        <b val="0"/>
        <i val="0"/>
        <strike val="0"/>
        <condense val="0"/>
        <extend val="0"/>
        <outline val="0"/>
        <shadow val="0"/>
        <u val="none"/>
        <vertAlign val="baseline"/>
        <sz val="11"/>
        <color rgb="FF001DFF"/>
        <name val="Arial"/>
        <family val="2"/>
        <scheme val="major"/>
      </font>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rgb="FF000000"/>
        <name val="Arial"/>
        <family val="2"/>
        <scheme val="major"/>
      </font>
      <fill>
        <patternFill patternType="solid">
          <fgColor indexed="64"/>
          <bgColor theme="0" tint="-4.9989318521683403E-2"/>
        </patternFill>
      </fill>
      <alignment horizontal="center" vertical="center" textRotation="0" wrapText="0" indent="0" justifyLastLine="0" shrinkToFit="0" readingOrder="0"/>
    </dxf>
    <dxf>
      <fill>
        <patternFill>
          <bgColor rgb="FFFDFDFD"/>
        </patternFill>
      </fill>
    </dxf>
    <dxf>
      <fill>
        <patternFill>
          <bgColor rgb="FFF9F9F9"/>
        </patternFill>
      </fill>
    </dxf>
    <dxf>
      <font>
        <b/>
        <i val="0"/>
      </font>
      <fill>
        <patternFill>
          <bgColor theme="0"/>
        </patternFill>
      </fill>
      <border>
        <bottom style="thin">
          <color theme="1" tint="0.24994659260841701"/>
        </bottom>
      </border>
    </dxf>
    <dxf>
      <font>
        <sz val="10"/>
        <name val="Abadi"/>
        <family val="2"/>
        <scheme val="none"/>
      </font>
      <fill>
        <patternFill patternType="none">
          <bgColor auto="1"/>
        </patternFill>
      </fill>
      <border diagonalUp="0" diagonalDown="0">
        <left/>
        <right/>
        <top/>
        <bottom/>
        <vertical/>
        <horizontal/>
      </border>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
      <fill>
        <patternFill patternType="solid">
          <fgColor rgb="FFD9E6FC"/>
          <bgColor rgb="FFD9E6FC"/>
        </patternFill>
      </fill>
    </dxf>
    <dxf>
      <fill>
        <patternFill patternType="solid">
          <fgColor rgb="FFB3CEFA"/>
          <bgColor rgb="FFB3CEFA"/>
        </patternFill>
      </fill>
    </dxf>
    <dxf>
      <fill>
        <patternFill patternType="solid">
          <fgColor theme="1"/>
          <bgColor theme="1"/>
        </patternFill>
      </fill>
    </dxf>
  </dxfs>
  <tableStyles count="10">
    <tableStyle name="Calculation-style" pivot="0" count="3" xr9:uid="{00000000-0011-0000-FFFF-FFFF00000000}">
      <tableStyleElement type="headerRow" dxfId="54"/>
      <tableStyleElement type="firstRowStripe" dxfId="53"/>
      <tableStyleElement type="secondRowStripe" dxfId="52"/>
    </tableStyle>
    <tableStyle name="Calculation-style 2" pivot="0" count="3" xr9:uid="{00000000-0011-0000-FFFF-FFFF01000000}">
      <tableStyleElement type="headerRow" dxfId="51"/>
      <tableStyleElement type="firstRowStripe" dxfId="50"/>
      <tableStyleElement type="secondRowStripe" dxfId="49"/>
    </tableStyle>
    <tableStyle name="Calculation-style 3" pivot="0" count="3" xr9:uid="{00000000-0011-0000-FFFF-FFFF02000000}">
      <tableStyleElement type="headerRow" dxfId="48"/>
      <tableStyleElement type="firstRowStripe" dxfId="47"/>
      <tableStyleElement type="secondRowStripe" dxfId="46"/>
    </tableStyle>
    <tableStyle name="Calculation-style 4" pivot="0" count="3" xr9:uid="{00000000-0011-0000-FFFF-FFFF03000000}">
      <tableStyleElement type="headerRow" dxfId="45"/>
      <tableStyleElement type="firstRowStripe" dxfId="44"/>
      <tableStyleElement type="secondRowStripe" dxfId="43"/>
    </tableStyle>
    <tableStyle name="Calculation-style 5" pivot="0" count="3" xr9:uid="{00000000-0011-0000-FFFF-FFFF04000000}">
      <tableStyleElement type="headerRow" dxfId="42"/>
      <tableStyleElement type="firstRowStripe" dxfId="41"/>
      <tableStyleElement type="secondRowStripe" dxfId="40"/>
    </tableStyle>
    <tableStyle name="Calculation-style 6" pivot="0" count="3" xr9:uid="{00000000-0011-0000-FFFF-FFFF05000000}">
      <tableStyleElement type="headerRow" dxfId="39"/>
      <tableStyleElement type="firstRowStripe" dxfId="38"/>
      <tableStyleElement type="secondRowStripe" dxfId="37"/>
    </tableStyle>
    <tableStyle name="Calculation-style 7" pivot="0" count="3" xr9:uid="{00000000-0011-0000-FFFF-FFFF06000000}">
      <tableStyleElement type="headerRow" dxfId="36"/>
      <tableStyleElement type="firstRowStripe" dxfId="35"/>
      <tableStyleElement type="secondRowStripe" dxfId="34"/>
    </tableStyle>
    <tableStyle name="Calculation-style 8" pivot="0" count="3" xr9:uid="{00000000-0011-0000-FFFF-FFFF07000000}">
      <tableStyleElement type="headerRow" dxfId="33"/>
      <tableStyleElement type="firstRowStripe" dxfId="32"/>
      <tableStyleElement type="secondRowStripe" dxfId="31"/>
    </tableStyle>
    <tableStyle name="Estilo de Segmentação de Dados 1" pivot="0" table="0" count="10" xr9:uid="{312CB082-CC87-4156-8AFB-F78C49D42DF1}">
      <tableStyleElement type="wholeTable" dxfId="30"/>
      <tableStyleElement type="headerRow" dxfId="29"/>
    </tableStyle>
    <tableStyle name="Estilo de Tabela 1" pivot="0" count="2" xr9:uid="{ED4FF3A0-6D5A-475C-A99B-C53B10DED42E}">
      <tableStyleElement type="firstRowStripe" dxfId="28"/>
      <tableStyleElement type="secondRowStripe" dxfId="27"/>
    </tableStyle>
  </tableStyles>
  <colors>
    <mruColors>
      <color rgb="FFF9F9F9"/>
      <color rgb="FF001DFF"/>
      <color rgb="FF999999"/>
      <color rgb="FFFBFBFB"/>
      <color rgb="FFFDFDFD"/>
      <color rgb="FFECECEC"/>
      <color rgb="FFF5F5F5"/>
      <color rgb="FFEAEAEA"/>
      <color rgb="FFD7ECD6"/>
      <color rgb="FFECF3FE"/>
    </mruColors>
  </colors>
  <extLst>
    <ext xmlns:x14="http://schemas.microsoft.com/office/spreadsheetml/2009/9/main" uri="{46F421CA-312F-682f-3DD2-61675219B42D}">
      <x14:dxfs count="8">
        <dxf>
          <fill>
            <gradientFill degree="270">
              <stop position="0">
                <color rgb="FFE7EFFD"/>
              </stop>
              <stop position="1">
                <color theme="4" tint="0.80001220740379042"/>
              </stop>
            </gradientFill>
          </fill>
        </dxf>
        <dxf>
          <font>
            <color theme="0" tint="-0.24994659260841701"/>
          </font>
          <fill>
            <patternFill>
              <bgColor theme="0" tint="-4.9989318521683403E-2"/>
            </patternFill>
          </fill>
        </dxf>
        <dxf>
          <fill>
            <gradientFill degree="270">
              <stop position="0">
                <color rgb="FFE7EFFD"/>
              </stop>
              <stop position="1">
                <color theme="4" tint="0.80001220740379042"/>
              </stop>
            </gradientFill>
          </fill>
        </dxf>
        <dxf>
          <fill>
            <gradientFill degree="270">
              <stop position="0">
                <color rgb="FFE7EFFD"/>
              </stop>
              <stop position="1">
                <color theme="4" tint="0.80001220740379042"/>
              </stop>
            </gradientFill>
          </fill>
        </dxf>
        <dxf>
          <font>
            <color theme="0" tint="-0.24994659260841701"/>
          </font>
          <fill>
            <patternFill>
              <bgColor theme="0" tint="-4.9989318521683403E-2"/>
            </patternFill>
          </fill>
        </dxf>
        <dxf>
          <fill>
            <patternFill>
              <bgColor theme="4" tint="0.79998168889431442"/>
            </patternFill>
          </fill>
        </dxf>
        <dxf>
          <font>
            <color theme="0" tint="-0.24994659260841701"/>
          </font>
          <fill>
            <patternFill>
              <bgColor rgb="FFEEEEEE"/>
            </patternFill>
          </fill>
        </dxf>
        <dxf>
          <fill>
            <patternFill patternType="solid">
              <fgColor auto="1"/>
              <bgColor theme="0" tint="-4.9989318521683403E-2"/>
            </patternFill>
          </fill>
        </dxf>
      </x14:dxfs>
    </ext>
    <ext xmlns:x14="http://schemas.microsoft.com/office/spreadsheetml/2009/9/main" uri="{EB79DEF2-80B8-43e5-95BD-54CBDDF9020C}">
      <x14:slicerStyles defaultSlicerStyle="SlicerStyleLight1">
        <x14:slicerStyle name="Estilo de Segmentação de Dados 1">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3"/>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1"/>
        </c:dLbls>
        <c:firstSliceAng val="0"/>
        <c:holeSize val="63"/>
        <c:extLst>
          <c:ext xmlns:c15="http://schemas.microsoft.com/office/drawing/2012/chart" uri="{02D57815-91ED-43cb-92C2-25804820EDAC}">
            <c15:filteredPieSeries>
              <c15:ser>
                <c:idx val="1"/>
                <c:order val="0"/>
                <c:explosion val="2"/>
                <c:dPt>
                  <c:idx val="0"/>
                  <c:bubble3D val="0"/>
                  <c:spPr>
                    <a:solidFill>
                      <a:schemeClr val="accent1">
                        <a:lumMod val="40000"/>
                        <a:lumOff val="60000"/>
                      </a:schemeClr>
                    </a:solidFill>
                    <a:ln w="19050">
                      <a:solidFill>
                        <a:schemeClr val="lt1"/>
                      </a:solidFill>
                    </a:ln>
                    <a:effectLst/>
                  </c:spPr>
                  <c:extLst>
                    <c:ext xmlns:c16="http://schemas.microsoft.com/office/drawing/2014/chart" uri="{C3380CC4-5D6E-409C-BE32-E72D297353CC}">
                      <c16:uniqueId val="{00000001-4141-4A7C-BEC4-21AD49475B1A}"/>
                    </c:ext>
                  </c:extLst>
                </c:dPt>
                <c:dPt>
                  <c:idx val="1"/>
                  <c:bubble3D val="0"/>
                  <c:spPr>
                    <a:solidFill>
                      <a:schemeClr val="bg2">
                        <a:lumMod val="95000"/>
                      </a:schemeClr>
                    </a:solidFill>
                    <a:ln w="19050">
                      <a:solidFill>
                        <a:schemeClr val="lt1"/>
                      </a:solidFill>
                    </a:ln>
                    <a:effectLst/>
                  </c:spPr>
                  <c:extLst>
                    <c:ext xmlns:c16="http://schemas.microsoft.com/office/drawing/2014/chart" uri="{C3380CC4-5D6E-409C-BE32-E72D297353CC}">
                      <c16:uniqueId val="{00000003-4141-4A7C-BEC4-21AD49475B1A}"/>
                    </c:ext>
                  </c:extLst>
                </c:dPt>
                <c:cat>
                  <c:numRef>
                    <c:extLst>
                      <c:ext uri="{02D57815-91ED-43cb-92C2-25804820EDAC}">
                        <c15:formulaRef>
                          <c15:sqref>Analysis!$D$64:$E$64</c15:sqref>
                        </c15:formulaRef>
                      </c:ext>
                    </c:extLst>
                    <c:numCache>
                      <c:formatCode>mm/dd/yyyy</c:formatCode>
                      <c:ptCount val="2"/>
                    </c:numCache>
                  </c:numRef>
                </c:cat>
                <c:val>
                  <c:numRef>
                    <c:extLst>
                      <c:ext uri="{02D57815-91ED-43cb-92C2-25804820EDAC}">
                        <c15:formulaRef>
                          <c15:sqref>Analysis!$D$65:$E$65</c15:sqref>
                        </c15:formulaRef>
                      </c:ext>
                    </c:extLst>
                    <c:numCache>
                      <c:formatCode>[$$-409]#,##0</c:formatCode>
                      <c:ptCount val="2"/>
                    </c:numCache>
                  </c:numRef>
                </c:val>
                <c:extLst>
                  <c:ext xmlns:c16="http://schemas.microsoft.com/office/drawing/2014/chart" uri="{C3380CC4-5D6E-409C-BE32-E72D297353CC}">
                    <c16:uniqueId val="{00000004-4141-4A7C-BEC4-21AD49475B1A}"/>
                  </c:ext>
                </c:extLst>
              </c15:ser>
            </c15:filteredPieSeries>
          </c:ext>
        </c:extLst>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dLbls>
          <c:showLegendKey val="0"/>
          <c:showVal val="0"/>
          <c:showCatName val="0"/>
          <c:showSerName val="0"/>
          <c:showPercent val="0"/>
          <c:showBubbleSize val="0"/>
          <c:showLeaderLines val="0"/>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pt-BR"/>
    </a:p>
  </c:txPr>
  <c:printSettings>
    <c:headerFooter/>
    <c:pageMargins b="0.78740157499999996" l="0.511811024" r="0.511811024" t="0.78740157499999996" header="0.31496062000000002" footer="0.31496062000000002"/>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hyperlink" Target="https://plus.youexec.com/video/debtsheet" TargetMode="External"/><Relationship Id="rId2" Type="http://schemas.openxmlformats.org/officeDocument/2006/relationships/image" Target="../media/image1.png"/><Relationship Id="rId1" Type="http://schemas.openxmlformats.org/officeDocument/2006/relationships/hyperlink" Target="https://youexec.com/plus?sr=debtsheet&amp;m=xls" TargetMode="External"/><Relationship Id="rId5" Type="http://schemas.openxmlformats.org/officeDocument/2006/relationships/image" Target="../media/image3.gif"/><Relationship Id="rId4" Type="http://schemas.openxmlformats.org/officeDocument/2006/relationships/image" Target="../media/image2.gif"/></Relationships>
</file>

<file path=xl/drawings/_rels/drawing2.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plus.youexec.com/video/pnlsheet" TargetMode="External"/></Relationships>
</file>

<file path=xl/drawings/_rels/drawing4.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oneCellAnchor>
    <xdr:from>
      <xdr:col>2</xdr:col>
      <xdr:colOff>0</xdr:colOff>
      <xdr:row>2</xdr:row>
      <xdr:rowOff>0</xdr:rowOff>
    </xdr:from>
    <xdr:ext cx="2752725" cy="828675"/>
    <xdr:pic>
      <xdr:nvPicPr>
        <xdr:cNvPr id="2" name="image1.png">
          <a:hlinkClick xmlns:r="http://schemas.openxmlformats.org/officeDocument/2006/relationships" r:id="rId1"/>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2" cstate="print"/>
        <a:stretch>
          <a:fillRect/>
        </a:stretch>
      </xdr:blipFill>
      <xdr:spPr>
        <a:xfrm>
          <a:off x="927100" y="520700"/>
          <a:ext cx="2752725" cy="828675"/>
        </a:xfrm>
        <a:prstGeom prst="rect">
          <a:avLst/>
        </a:prstGeom>
        <a:noFill/>
      </xdr:spPr>
    </xdr:pic>
    <xdr:clientData fLocksWithSheet="0"/>
  </xdr:oneCellAnchor>
  <xdr:oneCellAnchor>
    <xdr:from>
      <xdr:col>2</xdr:col>
      <xdr:colOff>97118</xdr:colOff>
      <xdr:row>11</xdr:row>
      <xdr:rowOff>1678</xdr:rowOff>
    </xdr:from>
    <xdr:ext cx="3979582" cy="1763622"/>
    <xdr:sp macro="" textlink="">
      <xdr:nvSpPr>
        <xdr:cNvPr id="3" name="CaixaDeTexto 2">
          <a:extLst>
            <a:ext uri="{FF2B5EF4-FFF2-40B4-BE49-F238E27FC236}">
              <a16:creationId xmlns:a16="http://schemas.microsoft.com/office/drawing/2014/main" id="{00000000-0008-0000-0000-000003000000}"/>
            </a:ext>
          </a:extLst>
        </xdr:cNvPr>
        <xdr:cNvSpPr txBox="1"/>
      </xdr:nvSpPr>
      <xdr:spPr>
        <a:xfrm>
          <a:off x="1030568" y="2640103"/>
          <a:ext cx="3979582" cy="17636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l"/>
          <a:r>
            <a:rPr lang="pt-BR" sz="1400">
              <a:latin typeface="+mj-lt"/>
            </a:rPr>
            <a:t>Overwhelmed by accumulated debts? Use our Debt Tracker to select and manage the best repayment strategy among three different payment methods: Snowball, Avalanche, and a customizable one to accelerate your journey to a debt-free life, available in Microsoft Excel and Google Sheets.</a:t>
          </a:r>
        </a:p>
      </xdr:txBody>
    </xdr:sp>
    <xdr:clientData/>
  </xdr:oneCellAnchor>
  <xdr:twoCellAnchor editAs="oneCell">
    <xdr:from>
      <xdr:col>2</xdr:col>
      <xdr:colOff>123825</xdr:colOff>
      <xdr:row>18</xdr:row>
      <xdr:rowOff>28575</xdr:rowOff>
    </xdr:from>
    <xdr:to>
      <xdr:col>5</xdr:col>
      <xdr:colOff>447675</xdr:colOff>
      <xdr:row>33</xdr:row>
      <xdr:rowOff>28575</xdr:rowOff>
    </xdr:to>
    <xdr:pic>
      <xdr:nvPicPr>
        <xdr:cNvPr id="11" name="Imagem 10">
          <a:hlinkClick xmlns:r="http://schemas.openxmlformats.org/officeDocument/2006/relationships" r:id="rId3"/>
          <a:extLst>
            <a:ext uri="{FF2B5EF4-FFF2-40B4-BE49-F238E27FC236}">
              <a16:creationId xmlns:a16="http://schemas.microsoft.com/office/drawing/2014/main" id="{F81CD37E-2290-34C4-4FE5-FFDCE5F4F354}"/>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57275" y="5915025"/>
          <a:ext cx="4568825" cy="2568575"/>
        </a:xfrm>
        <a:prstGeom prst="rect">
          <a:avLst/>
        </a:prstGeom>
      </xdr:spPr>
    </xdr:pic>
    <xdr:clientData/>
  </xdr:twoCellAnchor>
  <xdr:twoCellAnchor editAs="oneCell">
    <xdr:from>
      <xdr:col>4</xdr:col>
      <xdr:colOff>2609849</xdr:colOff>
      <xdr:row>11</xdr:row>
      <xdr:rowOff>76975</xdr:rowOff>
    </xdr:from>
    <xdr:to>
      <xdr:col>8</xdr:col>
      <xdr:colOff>48399</xdr:colOff>
      <xdr:row>12</xdr:row>
      <xdr:rowOff>1017623</xdr:rowOff>
    </xdr:to>
    <xdr:pic>
      <xdr:nvPicPr>
        <xdr:cNvPr id="13" name="Imagem 12">
          <a:hlinkClick xmlns:r="http://schemas.openxmlformats.org/officeDocument/2006/relationships" r:id="rId1"/>
          <a:extLst>
            <a:ext uri="{FF2B5EF4-FFF2-40B4-BE49-F238E27FC236}">
              <a16:creationId xmlns:a16="http://schemas.microsoft.com/office/drawing/2014/main" id="{02D6F8E0-7CCD-1A94-1617-923B7CC3C6B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153024" y="2715400"/>
          <a:ext cx="2277250" cy="12835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oneCellAnchor>
    <xdr:from>
      <xdr:col>2</xdr:col>
      <xdr:colOff>0</xdr:colOff>
      <xdr:row>2</xdr:row>
      <xdr:rowOff>0</xdr:rowOff>
    </xdr:from>
    <xdr:ext cx="2752725" cy="828675"/>
    <xdr:pic>
      <xdr:nvPicPr>
        <xdr:cNvPr id="2" name="image1.png">
          <a:hlinkClick xmlns:r="http://schemas.openxmlformats.org/officeDocument/2006/relationships" r:id="rId1"/>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2" cstate="print"/>
        <a:stretch>
          <a:fillRect/>
        </a:stretch>
      </xdr:blipFill>
      <xdr:spPr>
        <a:xfrm>
          <a:off x="895350" y="514350"/>
          <a:ext cx="2752725" cy="828675"/>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7</xdr:col>
      <xdr:colOff>631825</xdr:colOff>
      <xdr:row>84</xdr:row>
      <xdr:rowOff>0</xdr:rowOff>
    </xdr:from>
    <xdr:to>
      <xdr:col>9</xdr:col>
      <xdr:colOff>0</xdr:colOff>
      <xdr:row>88</xdr:row>
      <xdr:rowOff>190500</xdr:rowOff>
    </xdr:to>
    <xdr:grpSp>
      <xdr:nvGrpSpPr>
        <xdr:cNvPr id="4" name="Agrupar 3">
          <a:extLst>
            <a:ext uri="{FF2B5EF4-FFF2-40B4-BE49-F238E27FC236}">
              <a16:creationId xmlns:a16="http://schemas.microsoft.com/office/drawing/2014/main" id="{7ACFA861-87B4-A414-B34E-06990025CDC0}"/>
            </a:ext>
          </a:extLst>
        </xdr:cNvPr>
        <xdr:cNvGrpSpPr/>
      </xdr:nvGrpSpPr>
      <xdr:grpSpPr>
        <a:xfrm>
          <a:off x="6594475" y="17272000"/>
          <a:ext cx="2536825" cy="1003300"/>
          <a:chOff x="7524751" y="16849725"/>
          <a:chExt cx="2533650" cy="990600"/>
        </a:xfrm>
      </xdr:grpSpPr>
      <xdr:sp macro="" textlink="">
        <xdr:nvSpPr>
          <xdr:cNvPr id="2" name="Retângulo 1">
            <a:extLst>
              <a:ext uri="{FF2B5EF4-FFF2-40B4-BE49-F238E27FC236}">
                <a16:creationId xmlns:a16="http://schemas.microsoft.com/office/drawing/2014/main" id="{1C272524-5906-812D-48E5-A191A785BD42}"/>
              </a:ext>
            </a:extLst>
          </xdr:cNvPr>
          <xdr:cNvSpPr/>
        </xdr:nvSpPr>
        <xdr:spPr>
          <a:xfrm>
            <a:off x="7524751" y="16849725"/>
            <a:ext cx="2533650" cy="990600"/>
          </a:xfrm>
          <a:prstGeom prst="rect">
            <a:avLst/>
          </a:prstGeom>
          <a:solidFill>
            <a:schemeClr val="bg1"/>
          </a:solidFill>
          <a:ln w="28575">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3" name="CaixaDeTexto 2">
            <a:extLst>
              <a:ext uri="{FF2B5EF4-FFF2-40B4-BE49-F238E27FC236}">
                <a16:creationId xmlns:a16="http://schemas.microsoft.com/office/drawing/2014/main" id="{9A206F63-7983-5B46-F26E-3EB4D6B78E68}"/>
              </a:ext>
            </a:extLst>
          </xdr:cNvPr>
          <xdr:cNvSpPr txBox="1"/>
        </xdr:nvSpPr>
        <xdr:spPr>
          <a:xfrm>
            <a:off x="7645400" y="16970375"/>
            <a:ext cx="2314575" cy="803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chemeClr val="bg1">
                    <a:lumMod val="65000"/>
                  </a:schemeClr>
                </a:solidFill>
              </a:rPr>
              <a:t>This</a:t>
            </a:r>
            <a:r>
              <a:rPr lang="pt-BR" sz="1100" b="1" baseline="0">
                <a:solidFill>
                  <a:schemeClr val="bg1">
                    <a:lumMod val="65000"/>
                  </a:schemeClr>
                </a:solidFill>
              </a:rPr>
              <a:t> is the </a:t>
            </a:r>
            <a:r>
              <a:rPr lang="pt-BR" sz="1100" b="1" baseline="0">
                <a:solidFill>
                  <a:srgbClr val="999999"/>
                </a:solidFill>
              </a:rPr>
              <a:t>'Estimated amount' </a:t>
            </a:r>
            <a:r>
              <a:rPr lang="pt-BR" sz="1100" b="1" baseline="0">
                <a:solidFill>
                  <a:schemeClr val="bg1">
                    <a:lumMod val="65000"/>
                  </a:schemeClr>
                </a:solidFill>
              </a:rPr>
              <a:t>of your savings. It can be selected in the 'My debts' tab for further calculations.</a:t>
            </a:r>
            <a:endParaRPr lang="pt-BR" sz="1100" b="1">
              <a:solidFill>
                <a:schemeClr val="bg1">
                  <a:lumMod val="65000"/>
                </a:schemeClr>
              </a:solidFill>
            </a:endParaRPr>
          </a:p>
        </xdr:txBody>
      </xdr:sp>
    </xdr:grpSp>
    <xdr:clientData/>
  </xdr:twoCellAnchor>
  <xdr:twoCellAnchor>
    <xdr:from>
      <xdr:col>7</xdr:col>
      <xdr:colOff>628650</xdr:colOff>
      <xdr:row>101</xdr:row>
      <xdr:rowOff>0</xdr:rowOff>
    </xdr:from>
    <xdr:to>
      <xdr:col>9</xdr:col>
      <xdr:colOff>0</xdr:colOff>
      <xdr:row>106</xdr:row>
      <xdr:rowOff>0</xdr:rowOff>
    </xdr:to>
    <xdr:grpSp>
      <xdr:nvGrpSpPr>
        <xdr:cNvPr id="5" name="Agrupar 4">
          <a:extLst>
            <a:ext uri="{FF2B5EF4-FFF2-40B4-BE49-F238E27FC236}">
              <a16:creationId xmlns:a16="http://schemas.microsoft.com/office/drawing/2014/main" id="{18F28005-E3FE-408D-B125-D789FB3FD390}"/>
            </a:ext>
          </a:extLst>
        </xdr:cNvPr>
        <xdr:cNvGrpSpPr/>
      </xdr:nvGrpSpPr>
      <xdr:grpSpPr>
        <a:xfrm>
          <a:off x="6591300" y="20777200"/>
          <a:ext cx="2540000" cy="1016000"/>
          <a:chOff x="7524751" y="16849725"/>
          <a:chExt cx="2533650" cy="990600"/>
        </a:xfrm>
      </xdr:grpSpPr>
      <xdr:sp macro="" textlink="">
        <xdr:nvSpPr>
          <xdr:cNvPr id="6" name="Retângulo 5">
            <a:extLst>
              <a:ext uri="{FF2B5EF4-FFF2-40B4-BE49-F238E27FC236}">
                <a16:creationId xmlns:a16="http://schemas.microsoft.com/office/drawing/2014/main" id="{6B241661-5E6E-9DC8-E581-95272A07BDBC}"/>
              </a:ext>
            </a:extLst>
          </xdr:cNvPr>
          <xdr:cNvSpPr/>
        </xdr:nvSpPr>
        <xdr:spPr>
          <a:xfrm>
            <a:off x="7524751" y="16849725"/>
            <a:ext cx="2533650" cy="990600"/>
          </a:xfrm>
          <a:prstGeom prst="rect">
            <a:avLst/>
          </a:prstGeom>
          <a:solidFill>
            <a:schemeClr val="bg1"/>
          </a:solidFill>
          <a:ln w="28575">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7" name="CaixaDeTexto 6">
            <a:extLst>
              <a:ext uri="{FF2B5EF4-FFF2-40B4-BE49-F238E27FC236}">
                <a16:creationId xmlns:a16="http://schemas.microsoft.com/office/drawing/2014/main" id="{8BAACA95-4EE0-1DF3-B7B3-5301CC9D757B}"/>
              </a:ext>
            </a:extLst>
          </xdr:cNvPr>
          <xdr:cNvSpPr txBox="1"/>
        </xdr:nvSpPr>
        <xdr:spPr>
          <a:xfrm>
            <a:off x="7645400" y="16970375"/>
            <a:ext cx="2314575" cy="803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solidFill>
                  <a:schemeClr val="bg1">
                    <a:lumMod val="65000"/>
                  </a:schemeClr>
                </a:solidFill>
              </a:rPr>
              <a:t>This</a:t>
            </a:r>
            <a:r>
              <a:rPr lang="pt-BR" sz="1100" b="1" baseline="0">
                <a:solidFill>
                  <a:schemeClr val="bg1">
                    <a:lumMod val="65000"/>
                  </a:schemeClr>
                </a:solidFill>
              </a:rPr>
              <a:t> is the </a:t>
            </a:r>
            <a:r>
              <a:rPr lang="pt-BR" sz="1100" b="1" baseline="0">
                <a:solidFill>
                  <a:srgbClr val="999999"/>
                </a:solidFill>
              </a:rPr>
              <a:t>'Actual amount' </a:t>
            </a:r>
            <a:r>
              <a:rPr lang="pt-BR" sz="1100" b="1" baseline="0">
                <a:solidFill>
                  <a:schemeClr val="bg1">
                    <a:lumMod val="65000"/>
                  </a:schemeClr>
                </a:solidFill>
              </a:rPr>
              <a:t>of your savings. It can be selected in the 'My debts' tab for further calculations.</a:t>
            </a:r>
            <a:endParaRPr lang="pt-BR" sz="1100" b="1">
              <a:solidFill>
                <a:schemeClr val="bg1">
                  <a:lumMod val="65000"/>
                </a:schemeClr>
              </a:solidFill>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21</xdr:col>
      <xdr:colOff>647702</xdr:colOff>
      <xdr:row>24</xdr:row>
      <xdr:rowOff>101600</xdr:rowOff>
    </xdr:from>
    <xdr:to>
      <xdr:col>23</xdr:col>
      <xdr:colOff>844550</xdr:colOff>
      <xdr:row>34</xdr:row>
      <xdr:rowOff>28575</xdr:rowOff>
    </xdr:to>
    <xdr:graphicFrame macro="">
      <xdr:nvGraphicFramePr>
        <xdr:cNvPr id="2" name="Gráfico 1">
          <a:extLst>
            <a:ext uri="{FF2B5EF4-FFF2-40B4-BE49-F238E27FC236}">
              <a16:creationId xmlns:a16="http://schemas.microsoft.com/office/drawing/2014/main" id="{ED7B2000-026B-4F96-8EB9-238E4A0A92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39</xdr:col>
      <xdr:colOff>647702</xdr:colOff>
      <xdr:row>24</xdr:row>
      <xdr:rowOff>101600</xdr:rowOff>
    </xdr:from>
    <xdr:to>
      <xdr:col>41</xdr:col>
      <xdr:colOff>844550</xdr:colOff>
      <xdr:row>34</xdr:row>
      <xdr:rowOff>28575</xdr:rowOff>
    </xdr:to>
    <xdr:graphicFrame macro="">
      <xdr:nvGraphicFramePr>
        <xdr:cNvPr id="3" name="Gráfico 2">
          <a:extLst>
            <a:ext uri="{FF2B5EF4-FFF2-40B4-BE49-F238E27FC236}">
              <a16:creationId xmlns:a16="http://schemas.microsoft.com/office/drawing/2014/main" id="{5B184187-9E25-45AA-8CA5-1DD5FFD38C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39</xdr:col>
      <xdr:colOff>638630</xdr:colOff>
      <xdr:row>24</xdr:row>
      <xdr:rowOff>59419</xdr:rowOff>
    </xdr:from>
    <xdr:to>
      <xdr:col>41</xdr:col>
      <xdr:colOff>838653</xdr:colOff>
      <xdr:row>33</xdr:row>
      <xdr:rowOff>211365</xdr:rowOff>
    </xdr:to>
    <xdr:graphicFrame macro="">
      <xdr:nvGraphicFramePr>
        <xdr:cNvPr id="4" name="Gráfico 3">
          <a:extLst>
            <a:ext uri="{FF2B5EF4-FFF2-40B4-BE49-F238E27FC236}">
              <a16:creationId xmlns:a16="http://schemas.microsoft.com/office/drawing/2014/main" id="{1BE767C6-E6E3-4057-B0B9-031C78AF398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777875</xdr:colOff>
      <xdr:row>16</xdr:row>
      <xdr:rowOff>38100</xdr:rowOff>
    </xdr:from>
    <xdr:to>
      <xdr:col>12</xdr:col>
      <xdr:colOff>495300</xdr:colOff>
      <xdr:row>18</xdr:row>
      <xdr:rowOff>161925</xdr:rowOff>
    </xdr:to>
    <xdr:grpSp>
      <xdr:nvGrpSpPr>
        <xdr:cNvPr id="5" name="Agrupar 4">
          <a:extLst>
            <a:ext uri="{FF2B5EF4-FFF2-40B4-BE49-F238E27FC236}">
              <a16:creationId xmlns:a16="http://schemas.microsoft.com/office/drawing/2014/main" id="{68A8EBFC-D13B-48C1-9069-96EE48A022A6}"/>
            </a:ext>
          </a:extLst>
        </xdr:cNvPr>
        <xdr:cNvGrpSpPr/>
      </xdr:nvGrpSpPr>
      <xdr:grpSpPr>
        <a:xfrm>
          <a:off x="4464050" y="3267075"/>
          <a:ext cx="4994275" cy="577850"/>
          <a:chOff x="4483100" y="1435100"/>
          <a:chExt cx="4994275" cy="584200"/>
        </a:xfrm>
      </xdr:grpSpPr>
      <xdr:sp macro="" textlink="">
        <xdr:nvSpPr>
          <xdr:cNvPr id="6" name="Retângulo 5">
            <a:extLst>
              <a:ext uri="{FF2B5EF4-FFF2-40B4-BE49-F238E27FC236}">
                <a16:creationId xmlns:a16="http://schemas.microsoft.com/office/drawing/2014/main" id="{84C28532-5B6A-BB29-AF3F-2B0EB43F8A34}"/>
              </a:ext>
            </a:extLst>
          </xdr:cNvPr>
          <xdr:cNvSpPr/>
        </xdr:nvSpPr>
        <xdr:spPr>
          <a:xfrm>
            <a:off x="4483100" y="1435100"/>
            <a:ext cx="4994275" cy="584200"/>
          </a:xfrm>
          <a:prstGeom prst="rect">
            <a:avLst/>
          </a:prstGeom>
          <a:noFill/>
          <a:ln w="28575">
            <a:solidFill>
              <a:schemeClr val="bg1">
                <a:lumMod val="8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pt-BR" sz="1100"/>
          </a:p>
        </xdr:txBody>
      </xdr:sp>
      <xdr:sp macro="" textlink="">
        <xdr:nvSpPr>
          <xdr:cNvPr id="7" name="CaixaDeTexto 6">
            <a:extLst>
              <a:ext uri="{FF2B5EF4-FFF2-40B4-BE49-F238E27FC236}">
                <a16:creationId xmlns:a16="http://schemas.microsoft.com/office/drawing/2014/main" id="{89D508FC-9BFE-0E84-322F-B668E23372C2}"/>
              </a:ext>
            </a:extLst>
          </xdr:cNvPr>
          <xdr:cNvSpPr txBox="1"/>
        </xdr:nvSpPr>
        <xdr:spPr>
          <a:xfrm>
            <a:off x="4591050" y="1514475"/>
            <a:ext cx="4838700" cy="45025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pt-BR" sz="1100" b="1" i="0">
                <a:solidFill>
                  <a:schemeClr val="bg1">
                    <a:lumMod val="65000"/>
                  </a:schemeClr>
                </a:solidFill>
                <a:effectLst/>
                <a:latin typeface="+mn-lt"/>
                <a:ea typeface="+mn-ea"/>
                <a:cs typeface="+mn-cs"/>
              </a:rPr>
              <a:t>When a debt is paid off, all payments, including the minimum and any extra amounts, are automatically allocated to the next debt.</a:t>
            </a:r>
            <a:endParaRPr lang="pt-BR" sz="1100" b="1">
              <a:solidFill>
                <a:schemeClr val="bg1">
                  <a:lumMod val="65000"/>
                </a:schemeClr>
              </a:solidFill>
            </a:endParaRPr>
          </a:p>
        </xdr:txBody>
      </xdr:sp>
    </xdr:grpSp>
    <xdr:clientData/>
  </xdr:twoCellAnchor>
  <xdr:twoCellAnchor editAs="oneCell">
    <xdr:from>
      <xdr:col>3</xdr:col>
      <xdr:colOff>990600</xdr:colOff>
      <xdr:row>24</xdr:row>
      <xdr:rowOff>180975</xdr:rowOff>
    </xdr:from>
    <xdr:to>
      <xdr:col>5</xdr:col>
      <xdr:colOff>619501</xdr:colOff>
      <xdr:row>34</xdr:row>
      <xdr:rowOff>111443</xdr:rowOff>
    </xdr:to>
    <xdr:pic>
      <xdr:nvPicPr>
        <xdr:cNvPr id="8" name="Imagem 7">
          <a:extLst>
            <a:ext uri="{FF2B5EF4-FFF2-40B4-BE49-F238E27FC236}">
              <a16:creationId xmlns:a16="http://schemas.microsoft.com/office/drawing/2014/main" id="{7ACEE999-B657-42DE-ABF4-844238E7FEE4}"/>
            </a:ext>
          </a:extLst>
        </xdr:cNvPr>
        <xdr:cNvPicPr>
          <a:picLocks noChangeAspect="1"/>
        </xdr:cNvPicPr>
      </xdr:nvPicPr>
      <xdr:blipFill>
        <a:blip xmlns:r="http://schemas.openxmlformats.org/officeDocument/2006/relationships" r:embed="rId4"/>
        <a:stretch>
          <a:fillRect/>
        </a:stretch>
      </xdr:blipFill>
      <xdr:spPr>
        <a:xfrm>
          <a:off x="1609725" y="4873625"/>
          <a:ext cx="2695951" cy="2276793"/>
        </a:xfrm>
        <a:prstGeom prst="rect">
          <a:avLst/>
        </a:prstGeom>
      </xdr:spPr>
    </xdr:pic>
    <xdr:clientData/>
  </xdr:twoCellAnchor>
  <xdr:twoCellAnchor editAs="oneCell">
    <xdr:from>
      <xdr:col>12</xdr:col>
      <xdr:colOff>733425</xdr:colOff>
      <xdr:row>24</xdr:row>
      <xdr:rowOff>104775</xdr:rowOff>
    </xdr:from>
    <xdr:to>
      <xdr:col>14</xdr:col>
      <xdr:colOff>810058</xdr:colOff>
      <xdr:row>34</xdr:row>
      <xdr:rowOff>47944</xdr:rowOff>
    </xdr:to>
    <xdr:pic>
      <xdr:nvPicPr>
        <xdr:cNvPr id="9" name="Imagem 8">
          <a:extLst>
            <a:ext uri="{FF2B5EF4-FFF2-40B4-BE49-F238E27FC236}">
              <a16:creationId xmlns:a16="http://schemas.microsoft.com/office/drawing/2014/main" id="{F68D23C2-34AB-4CA6-8CA7-A56F9D853717}"/>
            </a:ext>
          </a:extLst>
        </xdr:cNvPr>
        <xdr:cNvPicPr>
          <a:picLocks noChangeAspect="1"/>
        </xdr:cNvPicPr>
      </xdr:nvPicPr>
      <xdr:blipFill>
        <a:blip xmlns:r="http://schemas.openxmlformats.org/officeDocument/2006/relationships" r:embed="rId5"/>
        <a:stretch>
          <a:fillRect/>
        </a:stretch>
      </xdr:blipFill>
      <xdr:spPr>
        <a:xfrm>
          <a:off x="9693275" y="4797425"/>
          <a:ext cx="3108758" cy="2289494"/>
        </a:xfrm>
        <a:prstGeom prst="rect">
          <a:avLst/>
        </a:prstGeom>
      </xdr:spPr>
    </xdr:pic>
    <xdr:clientData/>
  </xdr:twoCellAnchor>
  <xdr:twoCellAnchor editAs="oneCell">
    <xdr:from>
      <xdr:col>21</xdr:col>
      <xdr:colOff>790575</xdr:colOff>
      <xdr:row>24</xdr:row>
      <xdr:rowOff>171450</xdr:rowOff>
    </xdr:from>
    <xdr:to>
      <xdr:col>23</xdr:col>
      <xdr:colOff>511559</xdr:colOff>
      <xdr:row>34</xdr:row>
      <xdr:rowOff>38408</xdr:rowOff>
    </xdr:to>
    <xdr:pic>
      <xdr:nvPicPr>
        <xdr:cNvPr id="10" name="Imagem 9">
          <a:extLst>
            <a:ext uri="{FF2B5EF4-FFF2-40B4-BE49-F238E27FC236}">
              <a16:creationId xmlns:a16="http://schemas.microsoft.com/office/drawing/2014/main" id="{A5EDCE3A-8BAB-4E0F-853D-7F866C704102}"/>
            </a:ext>
          </a:extLst>
        </xdr:cNvPr>
        <xdr:cNvPicPr>
          <a:picLocks noChangeAspect="1"/>
        </xdr:cNvPicPr>
      </xdr:nvPicPr>
      <xdr:blipFill>
        <a:blip xmlns:r="http://schemas.openxmlformats.org/officeDocument/2006/relationships" r:embed="rId6"/>
        <a:stretch>
          <a:fillRect/>
        </a:stretch>
      </xdr:blipFill>
      <xdr:spPr>
        <a:xfrm>
          <a:off x="18056225" y="4867275"/>
          <a:ext cx="2753109" cy="2210108"/>
        </a:xfrm>
        <a:prstGeom prst="rect">
          <a:avLst/>
        </a:prstGeom>
      </xdr:spPr>
    </xdr:pic>
    <xdr:clientData/>
  </xdr:twoCellAnchor>
  <xdr:oneCellAnchor>
    <xdr:from>
      <xdr:col>3</xdr:col>
      <xdr:colOff>15875</xdr:colOff>
      <xdr:row>6</xdr:row>
      <xdr:rowOff>47625</xdr:rowOff>
    </xdr:from>
    <xdr:ext cx="4584700" cy="711733"/>
    <xdr:sp macro="" textlink="">
      <xdr:nvSpPr>
        <xdr:cNvPr id="11" name="CaixaDeTexto 10">
          <a:extLst>
            <a:ext uri="{FF2B5EF4-FFF2-40B4-BE49-F238E27FC236}">
              <a16:creationId xmlns:a16="http://schemas.microsoft.com/office/drawing/2014/main" id="{DFDFFD19-0435-489C-94F3-6881E3CF9164}"/>
            </a:ext>
          </a:extLst>
        </xdr:cNvPr>
        <xdr:cNvSpPr txBox="1"/>
      </xdr:nvSpPr>
      <xdr:spPr>
        <a:xfrm>
          <a:off x="635000" y="1273175"/>
          <a:ext cx="4584700"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3</xdr:col>
      <xdr:colOff>15875</xdr:colOff>
      <xdr:row>404</xdr:row>
      <xdr:rowOff>47625</xdr:rowOff>
    </xdr:from>
    <xdr:ext cx="4584700" cy="711733"/>
    <xdr:sp macro="" textlink="">
      <xdr:nvSpPr>
        <xdr:cNvPr id="12" name="CaixaDeTexto 11">
          <a:extLst>
            <a:ext uri="{FF2B5EF4-FFF2-40B4-BE49-F238E27FC236}">
              <a16:creationId xmlns:a16="http://schemas.microsoft.com/office/drawing/2014/main" id="{D6BE7F0F-1542-40BC-A6B8-1D3700A4D578}"/>
            </a:ext>
          </a:extLst>
        </xdr:cNvPr>
        <xdr:cNvSpPr txBox="1"/>
      </xdr:nvSpPr>
      <xdr:spPr>
        <a:xfrm>
          <a:off x="635000" y="81178400"/>
          <a:ext cx="4584700"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8</xdr:col>
      <xdr:colOff>219074</xdr:colOff>
      <xdr:row>98</xdr:row>
      <xdr:rowOff>0</xdr:rowOff>
    </xdr:from>
    <xdr:to>
      <xdr:col>10</xdr:col>
      <xdr:colOff>0</xdr:colOff>
      <xdr:row>103</xdr:row>
      <xdr:rowOff>139700</xdr:rowOff>
    </xdr:to>
    <xdr:graphicFrame macro="">
      <xdr:nvGraphicFramePr>
        <xdr:cNvPr id="2" name="Gráfico 1">
          <a:extLst>
            <a:ext uri="{FF2B5EF4-FFF2-40B4-BE49-F238E27FC236}">
              <a16:creationId xmlns:a16="http://schemas.microsoft.com/office/drawing/2014/main" id="{7068C8A9-8E71-4247-816F-5B8A9EA987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750206</xdr:colOff>
      <xdr:row>24</xdr:row>
      <xdr:rowOff>197757</xdr:rowOff>
    </xdr:from>
    <xdr:to>
      <xdr:col>7</xdr:col>
      <xdr:colOff>972457</xdr:colOff>
      <xdr:row>36</xdr:row>
      <xdr:rowOff>77108</xdr:rowOff>
    </xdr:to>
    <xdr:graphicFrame macro="">
      <xdr:nvGraphicFramePr>
        <xdr:cNvPr id="3" name="Gráfico 2">
          <a:extLst>
            <a:ext uri="{FF2B5EF4-FFF2-40B4-BE49-F238E27FC236}">
              <a16:creationId xmlns:a16="http://schemas.microsoft.com/office/drawing/2014/main" id="{84E412B9-B29F-4648-B97F-D54F5181C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73025</xdr:colOff>
      <xdr:row>25</xdr:row>
      <xdr:rowOff>114300</xdr:rowOff>
    </xdr:from>
    <xdr:to>
      <xdr:col>7</xdr:col>
      <xdr:colOff>626590</xdr:colOff>
      <xdr:row>39</xdr:row>
      <xdr:rowOff>19428</xdr:rowOff>
    </xdr:to>
    <xdr:pic>
      <xdr:nvPicPr>
        <xdr:cNvPr id="4" name="Imagem 3">
          <a:extLst>
            <a:ext uri="{FF2B5EF4-FFF2-40B4-BE49-F238E27FC236}">
              <a16:creationId xmlns:a16="http://schemas.microsoft.com/office/drawing/2014/main" id="{80EF17D9-3446-4B41-9C6F-3D12D1641CBD}"/>
            </a:ext>
          </a:extLst>
        </xdr:cNvPr>
        <xdr:cNvPicPr>
          <a:picLocks noChangeAspect="1"/>
        </xdr:cNvPicPr>
      </xdr:nvPicPr>
      <xdr:blipFill>
        <a:blip xmlns:r="http://schemas.openxmlformats.org/officeDocument/2006/relationships" r:embed="rId3"/>
        <a:stretch>
          <a:fillRect/>
        </a:stretch>
      </xdr:blipFill>
      <xdr:spPr>
        <a:xfrm>
          <a:off x="577850" y="5381625"/>
          <a:ext cx="7992590" cy="2705478"/>
        </a:xfrm>
        <a:prstGeom prst="rect">
          <a:avLst/>
        </a:prstGeom>
      </xdr:spPr>
    </xdr:pic>
    <xdr:clientData/>
  </xdr:twoCellAnchor>
  <xdr:twoCellAnchor editAs="oneCell">
    <xdr:from>
      <xdr:col>7</xdr:col>
      <xdr:colOff>1816100</xdr:colOff>
      <xdr:row>25</xdr:row>
      <xdr:rowOff>111125</xdr:rowOff>
    </xdr:from>
    <xdr:to>
      <xdr:col>11</xdr:col>
      <xdr:colOff>1582051</xdr:colOff>
      <xdr:row>38</xdr:row>
      <xdr:rowOff>35277</xdr:rowOff>
    </xdr:to>
    <xdr:pic>
      <xdr:nvPicPr>
        <xdr:cNvPr id="5" name="Imagem 4">
          <a:extLst>
            <a:ext uri="{FF2B5EF4-FFF2-40B4-BE49-F238E27FC236}">
              <a16:creationId xmlns:a16="http://schemas.microsoft.com/office/drawing/2014/main" id="{85B5B9FD-317B-4E10-9F91-ABEB2CCCB703}"/>
            </a:ext>
          </a:extLst>
        </xdr:cNvPr>
        <xdr:cNvPicPr>
          <a:picLocks noChangeAspect="1"/>
        </xdr:cNvPicPr>
      </xdr:nvPicPr>
      <xdr:blipFill>
        <a:blip xmlns:r="http://schemas.openxmlformats.org/officeDocument/2006/relationships" r:embed="rId4"/>
        <a:stretch>
          <a:fillRect/>
        </a:stretch>
      </xdr:blipFill>
      <xdr:spPr>
        <a:xfrm>
          <a:off x="9763125" y="5378450"/>
          <a:ext cx="6458851" cy="2524477"/>
        </a:xfrm>
        <a:prstGeom prst="rect">
          <a:avLst/>
        </a:prstGeom>
      </xdr:spPr>
    </xdr:pic>
    <xdr:clientData/>
  </xdr:twoCellAnchor>
  <xdr:twoCellAnchor editAs="oneCell">
    <xdr:from>
      <xdr:col>1</xdr:col>
      <xdr:colOff>0</xdr:colOff>
      <xdr:row>43</xdr:row>
      <xdr:rowOff>0</xdr:rowOff>
    </xdr:from>
    <xdr:to>
      <xdr:col>12</xdr:col>
      <xdr:colOff>268976</xdr:colOff>
      <xdr:row>56</xdr:row>
      <xdr:rowOff>105153</xdr:rowOff>
    </xdr:to>
    <xdr:pic>
      <xdr:nvPicPr>
        <xdr:cNvPr id="6" name="Imagem 5">
          <a:extLst>
            <a:ext uri="{FF2B5EF4-FFF2-40B4-BE49-F238E27FC236}">
              <a16:creationId xmlns:a16="http://schemas.microsoft.com/office/drawing/2014/main" id="{BCE4B2BB-0F9B-4E06-AD8E-A6037451AD77}"/>
            </a:ext>
          </a:extLst>
        </xdr:cNvPr>
        <xdr:cNvPicPr>
          <a:picLocks noChangeAspect="1"/>
        </xdr:cNvPicPr>
      </xdr:nvPicPr>
      <xdr:blipFill>
        <a:blip xmlns:r="http://schemas.openxmlformats.org/officeDocument/2006/relationships" r:embed="rId5"/>
        <a:stretch>
          <a:fillRect/>
        </a:stretch>
      </xdr:blipFill>
      <xdr:spPr>
        <a:xfrm>
          <a:off x="323850" y="8867775"/>
          <a:ext cx="16309076" cy="2702303"/>
        </a:xfrm>
        <a:prstGeom prst="rect">
          <a:avLst/>
        </a:prstGeom>
      </xdr:spPr>
    </xdr:pic>
    <xdr:clientData/>
  </xdr:twoCellAnchor>
  <xdr:twoCellAnchor editAs="oneCell">
    <xdr:from>
      <xdr:col>2</xdr:col>
      <xdr:colOff>0</xdr:colOff>
      <xdr:row>63</xdr:row>
      <xdr:rowOff>0</xdr:rowOff>
    </xdr:from>
    <xdr:to>
      <xdr:col>6</xdr:col>
      <xdr:colOff>578878</xdr:colOff>
      <xdr:row>76</xdr:row>
      <xdr:rowOff>57521</xdr:rowOff>
    </xdr:to>
    <xdr:pic>
      <xdr:nvPicPr>
        <xdr:cNvPr id="7" name="Imagem 6">
          <a:extLst>
            <a:ext uri="{FF2B5EF4-FFF2-40B4-BE49-F238E27FC236}">
              <a16:creationId xmlns:a16="http://schemas.microsoft.com/office/drawing/2014/main" id="{32BC71C4-62A3-4115-87A8-C4D29465710D}"/>
            </a:ext>
          </a:extLst>
        </xdr:cNvPr>
        <xdr:cNvPicPr>
          <a:picLocks noChangeAspect="1"/>
        </xdr:cNvPicPr>
      </xdr:nvPicPr>
      <xdr:blipFill>
        <a:blip xmlns:r="http://schemas.openxmlformats.org/officeDocument/2006/relationships" r:embed="rId6"/>
        <a:stretch>
          <a:fillRect/>
        </a:stretch>
      </xdr:blipFill>
      <xdr:spPr>
        <a:xfrm>
          <a:off x="504825" y="12868275"/>
          <a:ext cx="7363853" cy="2657846"/>
        </a:xfrm>
        <a:prstGeom prst="rect">
          <a:avLst/>
        </a:prstGeom>
      </xdr:spPr>
    </xdr:pic>
    <xdr:clientData/>
  </xdr:twoCellAnchor>
  <xdr:twoCellAnchor editAs="oneCell">
    <xdr:from>
      <xdr:col>7</xdr:col>
      <xdr:colOff>1701800</xdr:colOff>
      <xdr:row>62</xdr:row>
      <xdr:rowOff>180975</xdr:rowOff>
    </xdr:from>
    <xdr:to>
      <xdr:col>11</xdr:col>
      <xdr:colOff>1712261</xdr:colOff>
      <xdr:row>77</xdr:row>
      <xdr:rowOff>16271</xdr:rowOff>
    </xdr:to>
    <xdr:pic>
      <xdr:nvPicPr>
        <xdr:cNvPr id="8" name="Imagem 7">
          <a:extLst>
            <a:ext uri="{FF2B5EF4-FFF2-40B4-BE49-F238E27FC236}">
              <a16:creationId xmlns:a16="http://schemas.microsoft.com/office/drawing/2014/main" id="{7706EC57-64EE-46DD-A179-33622EFC8AC8}"/>
            </a:ext>
          </a:extLst>
        </xdr:cNvPr>
        <xdr:cNvPicPr>
          <a:picLocks noChangeAspect="1"/>
        </xdr:cNvPicPr>
      </xdr:nvPicPr>
      <xdr:blipFill>
        <a:blip xmlns:r="http://schemas.openxmlformats.org/officeDocument/2006/relationships" r:embed="rId7"/>
        <a:stretch>
          <a:fillRect/>
        </a:stretch>
      </xdr:blipFill>
      <xdr:spPr>
        <a:xfrm>
          <a:off x="9648825" y="12846050"/>
          <a:ext cx="6703361" cy="2838846"/>
        </a:xfrm>
        <a:prstGeom prst="rect">
          <a:avLst/>
        </a:prstGeom>
      </xdr:spPr>
    </xdr:pic>
    <xdr:clientData/>
  </xdr:twoCellAnchor>
  <xdr:twoCellAnchor editAs="oneCell">
    <xdr:from>
      <xdr:col>2</xdr:col>
      <xdr:colOff>34925</xdr:colOff>
      <xdr:row>81</xdr:row>
      <xdr:rowOff>57150</xdr:rowOff>
    </xdr:from>
    <xdr:to>
      <xdr:col>11</xdr:col>
      <xdr:colOff>1602367</xdr:colOff>
      <xdr:row>95</xdr:row>
      <xdr:rowOff>63500</xdr:rowOff>
    </xdr:to>
    <xdr:pic>
      <xdr:nvPicPr>
        <xdr:cNvPr id="9" name="Imagem 8">
          <a:extLst>
            <a:ext uri="{FF2B5EF4-FFF2-40B4-BE49-F238E27FC236}">
              <a16:creationId xmlns:a16="http://schemas.microsoft.com/office/drawing/2014/main" id="{DED08201-0CDC-4786-905F-4B8D1AC22C3C}"/>
            </a:ext>
          </a:extLst>
        </xdr:cNvPr>
        <xdr:cNvPicPr>
          <a:picLocks noChangeAspect="1"/>
        </xdr:cNvPicPr>
      </xdr:nvPicPr>
      <xdr:blipFill>
        <a:blip xmlns:r="http://schemas.openxmlformats.org/officeDocument/2006/relationships" r:embed="rId8"/>
        <a:stretch>
          <a:fillRect/>
        </a:stretch>
      </xdr:blipFill>
      <xdr:spPr>
        <a:xfrm>
          <a:off x="539750" y="16525875"/>
          <a:ext cx="15702542" cy="2867025"/>
        </a:xfrm>
        <a:prstGeom prst="rect">
          <a:avLst/>
        </a:prstGeom>
      </xdr:spPr>
    </xdr:pic>
    <xdr:clientData/>
  </xdr:twoCellAnchor>
  <xdr:twoCellAnchor editAs="oneCell">
    <xdr:from>
      <xdr:col>1</xdr:col>
      <xdr:colOff>0</xdr:colOff>
      <xdr:row>103</xdr:row>
      <xdr:rowOff>171031</xdr:rowOff>
    </xdr:from>
    <xdr:to>
      <xdr:col>12</xdr:col>
      <xdr:colOff>440450</xdr:colOff>
      <xdr:row>116</xdr:row>
      <xdr:rowOff>0</xdr:rowOff>
    </xdr:to>
    <xdr:pic>
      <xdr:nvPicPr>
        <xdr:cNvPr id="10" name="Imagem 9">
          <a:extLst>
            <a:ext uri="{FF2B5EF4-FFF2-40B4-BE49-F238E27FC236}">
              <a16:creationId xmlns:a16="http://schemas.microsoft.com/office/drawing/2014/main" id="{6E2CD6F8-07CC-4697-83C5-7AE2C6F3673E}"/>
            </a:ext>
          </a:extLst>
        </xdr:cNvPr>
        <xdr:cNvPicPr>
          <a:picLocks noChangeAspect="1"/>
        </xdr:cNvPicPr>
      </xdr:nvPicPr>
      <xdr:blipFill>
        <a:blip xmlns:r="http://schemas.openxmlformats.org/officeDocument/2006/relationships" r:embed="rId9"/>
        <a:stretch>
          <a:fillRect/>
        </a:stretch>
      </xdr:blipFill>
      <xdr:spPr>
        <a:xfrm>
          <a:off x="323850" y="21297481"/>
          <a:ext cx="16480550" cy="3000794"/>
        </a:xfrm>
        <a:prstGeom prst="rect">
          <a:avLst/>
        </a:prstGeom>
      </xdr:spPr>
    </xdr:pic>
    <xdr:clientData/>
  </xdr:twoCellAnchor>
  <xdr:twoCellAnchor editAs="oneCell">
    <xdr:from>
      <xdr:col>2</xdr:col>
      <xdr:colOff>0</xdr:colOff>
      <xdr:row>122</xdr:row>
      <xdr:rowOff>117072</xdr:rowOff>
    </xdr:from>
    <xdr:to>
      <xdr:col>5</xdr:col>
      <xdr:colOff>1674169</xdr:colOff>
      <xdr:row>137</xdr:row>
      <xdr:rowOff>0</xdr:rowOff>
    </xdr:to>
    <xdr:pic>
      <xdr:nvPicPr>
        <xdr:cNvPr id="11" name="Imagem 10">
          <a:extLst>
            <a:ext uri="{FF2B5EF4-FFF2-40B4-BE49-F238E27FC236}">
              <a16:creationId xmlns:a16="http://schemas.microsoft.com/office/drawing/2014/main" id="{8366C1F6-D222-46BA-AE9F-1994F1CCBB45}"/>
            </a:ext>
          </a:extLst>
        </xdr:cNvPr>
        <xdr:cNvPicPr>
          <a:picLocks noChangeAspect="1"/>
        </xdr:cNvPicPr>
      </xdr:nvPicPr>
      <xdr:blipFill>
        <a:blip xmlns:r="http://schemas.openxmlformats.org/officeDocument/2006/relationships" r:embed="rId10"/>
        <a:stretch>
          <a:fillRect/>
        </a:stretch>
      </xdr:blipFill>
      <xdr:spPr>
        <a:xfrm>
          <a:off x="504825" y="25615497"/>
          <a:ext cx="6760519" cy="2883303"/>
        </a:xfrm>
        <a:prstGeom prst="rect">
          <a:avLst/>
        </a:prstGeom>
      </xdr:spPr>
    </xdr:pic>
    <xdr:clientData/>
  </xdr:twoCellAnchor>
  <xdr:twoCellAnchor editAs="oneCell">
    <xdr:from>
      <xdr:col>8</xdr:col>
      <xdr:colOff>0</xdr:colOff>
      <xdr:row>122</xdr:row>
      <xdr:rowOff>136097</xdr:rowOff>
    </xdr:from>
    <xdr:to>
      <xdr:col>12</xdr:col>
      <xdr:colOff>496272</xdr:colOff>
      <xdr:row>138</xdr:row>
      <xdr:rowOff>0</xdr:rowOff>
    </xdr:to>
    <xdr:pic>
      <xdr:nvPicPr>
        <xdr:cNvPr id="12" name="Imagem 11">
          <a:extLst>
            <a:ext uri="{FF2B5EF4-FFF2-40B4-BE49-F238E27FC236}">
              <a16:creationId xmlns:a16="http://schemas.microsoft.com/office/drawing/2014/main" id="{D77F9791-EDE4-407B-993D-E971C67A87D0}"/>
            </a:ext>
          </a:extLst>
        </xdr:cNvPr>
        <xdr:cNvPicPr>
          <a:picLocks noChangeAspect="1"/>
        </xdr:cNvPicPr>
      </xdr:nvPicPr>
      <xdr:blipFill>
        <a:blip xmlns:r="http://schemas.openxmlformats.org/officeDocument/2006/relationships" r:embed="rId11"/>
        <a:stretch>
          <a:fillRect/>
        </a:stretch>
      </xdr:blipFill>
      <xdr:spPr>
        <a:xfrm>
          <a:off x="9896475" y="25634522"/>
          <a:ext cx="6963747" cy="3064303"/>
        </a:xfrm>
        <a:prstGeom prst="rect">
          <a:avLst/>
        </a:prstGeom>
      </xdr:spPr>
    </xdr:pic>
    <xdr:clientData/>
  </xdr:twoCellAnchor>
  <xdr:twoCellAnchor editAs="oneCell">
    <xdr:from>
      <xdr:col>1</xdr:col>
      <xdr:colOff>28575</xdr:colOff>
      <xdr:row>141</xdr:row>
      <xdr:rowOff>95250</xdr:rowOff>
    </xdr:from>
    <xdr:to>
      <xdr:col>12</xdr:col>
      <xdr:colOff>84797</xdr:colOff>
      <xdr:row>154</xdr:row>
      <xdr:rowOff>143245</xdr:rowOff>
    </xdr:to>
    <xdr:pic>
      <xdr:nvPicPr>
        <xdr:cNvPr id="13" name="Imagem 12">
          <a:extLst>
            <a:ext uri="{FF2B5EF4-FFF2-40B4-BE49-F238E27FC236}">
              <a16:creationId xmlns:a16="http://schemas.microsoft.com/office/drawing/2014/main" id="{86F4B9ED-CC1B-4B2E-B7E6-77638CEFA796}"/>
            </a:ext>
          </a:extLst>
        </xdr:cNvPr>
        <xdr:cNvPicPr>
          <a:picLocks noChangeAspect="1"/>
        </xdr:cNvPicPr>
      </xdr:nvPicPr>
      <xdr:blipFill>
        <a:blip xmlns:r="http://schemas.openxmlformats.org/officeDocument/2006/relationships" r:embed="rId12"/>
        <a:stretch>
          <a:fillRect/>
        </a:stretch>
      </xdr:blipFill>
      <xdr:spPr>
        <a:xfrm>
          <a:off x="349250" y="29394150"/>
          <a:ext cx="16102672" cy="2645145"/>
        </a:xfrm>
        <a:prstGeom prst="rect">
          <a:avLst/>
        </a:prstGeom>
      </xdr:spPr>
    </xdr:pic>
    <xdr:clientData/>
  </xdr:twoCellAnchor>
  <xdr:twoCellAnchor editAs="oneCell">
    <xdr:from>
      <xdr:col>2</xdr:col>
      <xdr:colOff>38100</xdr:colOff>
      <xdr:row>159</xdr:row>
      <xdr:rowOff>149225</xdr:rowOff>
    </xdr:from>
    <xdr:to>
      <xdr:col>4</xdr:col>
      <xdr:colOff>1610418</xdr:colOff>
      <xdr:row>171</xdr:row>
      <xdr:rowOff>101928</xdr:rowOff>
    </xdr:to>
    <xdr:pic>
      <xdr:nvPicPr>
        <xdr:cNvPr id="14" name="Imagem 13">
          <a:extLst>
            <a:ext uri="{FF2B5EF4-FFF2-40B4-BE49-F238E27FC236}">
              <a16:creationId xmlns:a16="http://schemas.microsoft.com/office/drawing/2014/main" id="{3BDF2690-62DA-4007-961E-9F230047BDF4}"/>
            </a:ext>
          </a:extLst>
        </xdr:cNvPr>
        <xdr:cNvPicPr>
          <a:picLocks noChangeAspect="1"/>
        </xdr:cNvPicPr>
      </xdr:nvPicPr>
      <xdr:blipFill>
        <a:blip xmlns:r="http://schemas.openxmlformats.org/officeDocument/2006/relationships" r:embed="rId13"/>
        <a:stretch>
          <a:fillRect/>
        </a:stretch>
      </xdr:blipFill>
      <xdr:spPr>
        <a:xfrm>
          <a:off x="542925" y="33048575"/>
          <a:ext cx="4960043" cy="2356178"/>
        </a:xfrm>
        <a:prstGeom prst="rect">
          <a:avLst/>
        </a:prstGeom>
      </xdr:spPr>
    </xdr:pic>
    <xdr:clientData/>
  </xdr:twoCellAnchor>
  <xdr:twoCellAnchor editAs="oneCell">
    <xdr:from>
      <xdr:col>8</xdr:col>
      <xdr:colOff>104775</xdr:colOff>
      <xdr:row>159</xdr:row>
      <xdr:rowOff>133350</xdr:rowOff>
    </xdr:from>
    <xdr:to>
      <xdr:col>11</xdr:col>
      <xdr:colOff>816737</xdr:colOff>
      <xdr:row>169</xdr:row>
      <xdr:rowOff>133629</xdr:rowOff>
    </xdr:to>
    <xdr:pic>
      <xdr:nvPicPr>
        <xdr:cNvPr id="15" name="Imagem 14">
          <a:extLst>
            <a:ext uri="{FF2B5EF4-FFF2-40B4-BE49-F238E27FC236}">
              <a16:creationId xmlns:a16="http://schemas.microsoft.com/office/drawing/2014/main" id="{7B6D7733-3E64-4B7E-899C-DF1B61C17111}"/>
            </a:ext>
          </a:extLst>
        </xdr:cNvPr>
        <xdr:cNvPicPr>
          <a:picLocks noChangeAspect="1"/>
        </xdr:cNvPicPr>
      </xdr:nvPicPr>
      <xdr:blipFill>
        <a:blip xmlns:r="http://schemas.openxmlformats.org/officeDocument/2006/relationships" r:embed="rId14"/>
        <a:stretch>
          <a:fillRect/>
        </a:stretch>
      </xdr:blipFill>
      <xdr:spPr>
        <a:xfrm>
          <a:off x="9998075" y="33032700"/>
          <a:ext cx="5458587" cy="2000529"/>
        </a:xfrm>
        <a:prstGeom prst="rect">
          <a:avLst/>
        </a:prstGeom>
      </xdr:spPr>
    </xdr:pic>
    <xdr:clientData/>
  </xdr:twoCellAnchor>
  <xdr:oneCellAnchor>
    <xdr:from>
      <xdr:col>2</xdr:col>
      <xdr:colOff>219075</xdr:colOff>
      <xdr:row>6</xdr:row>
      <xdr:rowOff>38100</xdr:rowOff>
    </xdr:from>
    <xdr:ext cx="4391025" cy="711733"/>
    <xdr:sp macro="" textlink="">
      <xdr:nvSpPr>
        <xdr:cNvPr id="16" name="CaixaDeTexto 15">
          <a:extLst>
            <a:ext uri="{FF2B5EF4-FFF2-40B4-BE49-F238E27FC236}">
              <a16:creationId xmlns:a16="http://schemas.microsoft.com/office/drawing/2014/main" id="{C85345F7-1F24-4C68-AD1E-16958D48E3A9}"/>
            </a:ext>
          </a:extLst>
        </xdr:cNvPr>
        <xdr:cNvSpPr txBox="1"/>
      </xdr:nvSpPr>
      <xdr:spPr>
        <a:xfrm>
          <a:off x="720725" y="1266825"/>
          <a:ext cx="4391025" cy="711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 </a:t>
          </a:r>
          <a:r>
            <a:rPr lang="pt-BR" sz="1400" b="1"/>
            <a:t>complete version </a:t>
          </a:r>
          <a:r>
            <a:rPr lang="pt-BR" sz="1400"/>
            <a:t>of the spreadsheet. </a:t>
          </a:r>
          <a:r>
            <a:rPr lang="pt-BR" sz="1400" b="1"/>
            <a:t>Join today</a:t>
          </a:r>
          <a:r>
            <a:rPr lang="pt-BR" sz="1400"/>
            <a:t> and access our entire library of business resources.</a:t>
          </a:r>
        </a:p>
      </xdr:txBody>
    </xdr:sp>
    <xdr:clientData/>
  </xdr:oneCellAnchor>
  <xdr:oneCellAnchor>
    <xdr:from>
      <xdr:col>2</xdr:col>
      <xdr:colOff>187325</xdr:colOff>
      <xdr:row>174</xdr:row>
      <xdr:rowOff>180975</xdr:rowOff>
    </xdr:from>
    <xdr:ext cx="4270375" cy="918200"/>
    <xdr:sp macro="" textlink="">
      <xdr:nvSpPr>
        <xdr:cNvPr id="17" name="CaixaDeTexto 16">
          <a:extLst>
            <a:ext uri="{FF2B5EF4-FFF2-40B4-BE49-F238E27FC236}">
              <a16:creationId xmlns:a16="http://schemas.microsoft.com/office/drawing/2014/main" id="{D626CD41-0C5D-4E72-BD0B-898017C9CB9C}"/>
            </a:ext>
          </a:extLst>
        </xdr:cNvPr>
        <xdr:cNvSpPr txBox="1"/>
      </xdr:nvSpPr>
      <xdr:spPr>
        <a:xfrm>
          <a:off x="692150" y="36077525"/>
          <a:ext cx="4270375" cy="918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400"/>
            <a:t>All these features are included in the</a:t>
          </a:r>
        </a:p>
        <a:p>
          <a:r>
            <a:rPr lang="pt-BR" sz="1400" b="1"/>
            <a:t>complete version </a:t>
          </a:r>
          <a:r>
            <a:rPr lang="pt-BR" sz="1400"/>
            <a:t>of the spreadsheet. </a:t>
          </a:r>
          <a:r>
            <a:rPr lang="pt-BR" sz="1400" b="1"/>
            <a:t>Join</a:t>
          </a:r>
        </a:p>
        <a:p>
          <a:r>
            <a:rPr lang="pt-BR" sz="1400" b="1"/>
            <a:t>today</a:t>
          </a:r>
          <a:r>
            <a:rPr lang="pt-BR" sz="1400"/>
            <a:t> and access our entire library of</a:t>
          </a:r>
        </a:p>
        <a:p>
          <a:r>
            <a:rPr lang="pt-BR" sz="1400"/>
            <a:t>business resources.</a:t>
          </a:r>
        </a:p>
      </xdr:txBody>
    </xdr:sp>
    <xdr:clientData/>
  </xdr:one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46FDF3BA-79E0-4E6C-892D-D920699EC277}" name="TB_INCOME" displayName="TB_INCOME" ref="E8:J21" totalsRowShown="0" headerRowDxfId="26" dataDxfId="25" tableBorderDxfId="24">
  <autoFilter ref="E8:J21" xr:uid="{46FDF3BA-79E0-4E6C-892D-D920699EC277}">
    <filterColumn colId="0" hiddenButton="1"/>
    <filterColumn colId="1" hiddenButton="1"/>
    <filterColumn colId="2" hiddenButton="1"/>
    <filterColumn colId="3" hiddenButton="1"/>
    <filterColumn colId="4" hiddenButton="1"/>
    <filterColumn colId="5" hiddenButton="1"/>
  </autoFilter>
  <tableColumns count="6">
    <tableColumn id="2" xr3:uid="{92C0636D-66A7-4555-9570-1F83B5F20EB8}" name="Income category" dataDxfId="23"/>
    <tableColumn id="3" xr3:uid="{EB4010E2-87F5-42B7-BBF7-3B740E774BB7}" name="Description" dataDxfId="22"/>
    <tableColumn id="4" xr3:uid="{27FE8E53-965F-47B6-B9A2-47F9CDB479FB}" name="Amount ($)" dataDxfId="21"/>
    <tableColumn id="1" xr3:uid="{84BA9918-62C1-455D-8EDC-E4E9BD1FD1F0}" name="Source" dataDxfId="20"/>
    <tableColumn id="6" xr3:uid="{8DB8F1D8-C1FF-4227-9F82-2ECDD2AE8AD9}" name="Income type" dataDxfId="19"/>
    <tableColumn id="5" xr3:uid="{6E6931FF-D02B-4955-8EBD-59BFC36706C0}" name="Notes" dataDxfId="18"/>
  </tableColumns>
  <tableStyleInfo name="Estilo de Tabela 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BFC0FDB9-B68F-47CE-8F25-D87F7699AA9B}" name="TB_EXPENSE" displayName="TB_EXPENSE" ref="E29:J74" totalsRowShown="0" headerRowDxfId="17" dataDxfId="15" headerRowBorderDxfId="16" tableBorderDxfId="14">
  <autoFilter ref="E29:J74" xr:uid="{BFC0FDB9-B68F-47CE-8F25-D87F7699AA9B}">
    <filterColumn colId="0" hiddenButton="1"/>
    <filterColumn colId="1" hiddenButton="1"/>
    <filterColumn colId="2" hiddenButton="1"/>
    <filterColumn colId="3" hiddenButton="1"/>
    <filterColumn colId="4" hiddenButton="1"/>
    <filterColumn colId="5" hiddenButton="1"/>
  </autoFilter>
  <tableColumns count="6">
    <tableColumn id="1" xr3:uid="{5021C42F-C08B-47ED-A0B3-293D043A97D3}" name="Expense category" dataDxfId="13"/>
    <tableColumn id="2" xr3:uid="{C63D0684-A254-487C-9021-9EA93CD2DDDB}" name="Description" dataDxfId="12"/>
    <tableColumn id="3" xr3:uid="{2DD03F66-BB3A-469A-A12A-612EF90FDAA7}" name="Amount ($)" dataDxfId="11"/>
    <tableColumn id="4" xr3:uid="{268D2DE2-D869-48E8-8BF9-7308190D8BCD}" name="Necessity level" dataDxfId="10"/>
    <tableColumn id="6" xr3:uid="{D5275F19-3D28-496F-9968-AF4A2E441F7E}" name="What to do" dataDxfId="9"/>
    <tableColumn id="5" xr3:uid="{2BFCC532-09AE-43BA-808D-0A3ED7B80DED}" name="Notes" dataDxfId="8"/>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3" Type="http://schemas.microsoft.com/office/2011/relationships/webextension" Target="webextension3.xml"/><Relationship Id="rId2" Type="http://schemas.microsoft.com/office/2011/relationships/webextension" Target="webextension2.xml"/><Relationship Id="rId1" Type="http://schemas.microsoft.com/office/2011/relationships/webextension" Target="webextension1.xml"/><Relationship Id="rId4" Type="http://schemas.microsoft.com/office/2011/relationships/webextension" Target="webextension4.xml"/></Relationships>
</file>

<file path=xl/webextensions/taskpanes.xml><?xml version="1.0" encoding="utf-8"?>
<wetp:taskpanes xmlns:wetp="http://schemas.microsoft.com/office/webextensions/taskpanes/2010/11">
  <wetp:taskpane dockstate="right" visibility="0" width="525" row="2">
    <wetp:webextensionref xmlns:r="http://schemas.openxmlformats.org/officeDocument/2006/relationships" r:id="rId1"/>
  </wetp:taskpane>
  <wetp:taskpane dockstate="right" visibility="0" width="350" row="8">
    <wetp:webextensionref xmlns:r="http://schemas.openxmlformats.org/officeDocument/2006/relationships" r:id="rId2"/>
  </wetp:taskpane>
  <wetp:taskpane dockstate="right" visibility="0" width="350" row="8">
    <wetp:webextensionref xmlns:r="http://schemas.openxmlformats.org/officeDocument/2006/relationships" r:id="rId3"/>
  </wetp:taskpane>
  <wetp:taskpane dockstate="right" visibility="0" width="350" row="7">
    <wetp:webextensionref xmlns:r="http://schemas.openxmlformats.org/officeDocument/2006/relationships" r:id="rId4"/>
  </wetp:taskpane>
</wetp:taskpanes>
</file>

<file path=xl/webextensions/webextension1.xml><?xml version="1.0" encoding="utf-8"?>
<we:webextension xmlns:we="http://schemas.microsoft.com/office/webextensions/webextension/2010/11" id="{B096711B-DB66-4C6F-A0D3-D2231CC92A65}">
  <we:reference id="wa200005171" version="1.0.0.0" store="pt-BR" storeType="OMEX"/>
  <we:alternateReferences>
    <we:reference id="WA200005171" version="1.0.0.0" store="WA2000051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_xldudf_GPT_GPTINTERACT</we:customFunctionIds>
        <we:customFunctionIds>_xldudf_GPT_GPTPROMPT</we:customFunctionIds>
        <we:customFunctionIds>_xldudf_GPT_GPTPREDICT</we:customFunctionIds>
      </we:customFunctionIdList>
    </a:ext>
  </we:extLst>
</we:webextension>
</file>

<file path=xl/webextensions/webextension2.xml><?xml version="1.0" encoding="utf-8"?>
<we:webextension xmlns:we="http://schemas.microsoft.com/office/webextensions/webextension/2010/11" id="{329EBB33-731D-43AE-A0CF-0A5DA4AB4C3D}">
  <we:reference id="wa200005502" version="1.0.0.6" store="pt-BR" storeType="OMEX"/>
  <we:alternateReferences>
    <we:reference id="WA200005502" version="1.0.0.6" store="WA200005502" storeType="OMEX"/>
  </we:alternateReferences>
  <we:properties>
    <we:property name="docId" value="&quot;3664d2e3-0b2d-4793-be87-9ede60337ebb&quot;"/>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_xldudf_GPT</we:customFunctionIds>
        <we:customFunctionIds>_xldudf_GPT_LIST</we:customFunctionIds>
        <we:customFunctionIds>_xldudf_GPT_HLIST</we:customFunctionIds>
        <we:customFunctionIds>_xldudf_GPT_CLASSIFY</we:customFunctionIds>
        <we:customFunctionIds>_xldudf_GPT_TRANSLATE</we:customFunctionIds>
        <we:customFunctionIds>_xldudf_GPT_EXTRACT</we:customFunctionIds>
        <we:customFunctionIds>_xldudf_GPT_TAG</we:customFunctionIds>
        <we:customFunctionIds>_xldudf_GPT_CONVERT</we:customFunctionIds>
        <we:customFunctionIds>_xldudf_GPT_FORMAT</we:customFunctionIds>
        <we:customFunctionIds>_xldudf_GPT_SUMMARIZE</we:customFunctionIds>
        <we:customFunctionIds>_xldudf_GPT_TABLE</we:customFunctionIds>
        <we:customFunctionIds>_xldudf_GPT_FILL</we:customFunctionIds>
      </we:customFunctionIdList>
    </a:ext>
  </we:extLst>
</we:webextension>
</file>

<file path=xl/webextensions/webextension3.xml><?xml version="1.0" encoding="utf-8"?>
<we:webextension xmlns:we="http://schemas.microsoft.com/office/webextensions/webextension/2010/11" id="{7C4221F4-02DC-492C-A736-4D9947D9B921}">
  <we:reference id="wa200005271" version="1.1.0.0" store="pt-BR" storeType="OMEX"/>
  <we:alternateReferences>
    <we:reference id="WA200005271" version="1.1.0.0" store="WA200005271" storeType="OMEX"/>
  </we:alternateReferences>
  <we:properties/>
  <we:bindings/>
  <we:snapshot xmlns:r="http://schemas.openxmlformats.org/officeDocument/2006/relationships"/>
  <we:extLst>
    <a:ext xmlns:a="http://schemas.openxmlformats.org/drawingml/2006/main" uri="{D87F86FE-615C-45B5-9D79-34F1136793EB}">
      <we:containsCustomFunctions/>
    </a:ext>
    <a:ext xmlns:a="http://schemas.openxmlformats.org/drawingml/2006/main" uri="{7C84B067-C214-45C3-A712-C9D94CD141B2}">
      <we:customFunctionIdList>
        <we:customFunctionIds>_xldudf_AI_FILL</we:customFunctionIds>
        <we:customFunctionIds>_xldudf_AI_LIST</we:customFunctionIds>
        <we:customFunctionIds>_xldudf_AI_ASK</we:customFunctionIds>
        <we:customFunctionIds>_xldudf_AI_FORMAT</we:customFunctionIds>
        <we:customFunctionIds>_xldudf_AI_EXTRACT</we:customFunctionIds>
        <we:customFunctionIds>_xldudf_AI_TRANSLATE</we:customFunctionIds>
      </we:customFunctionIdList>
    </a:ext>
  </we:extLst>
</we:webextension>
</file>

<file path=xl/webextensions/webextension4.xml><?xml version="1.0" encoding="utf-8"?>
<we:webextension xmlns:we="http://schemas.microsoft.com/office/webextensions/webextension/2010/11" id="{FB44E6E7-FFED-4709-91BD-BF3D6FB208DE}">
  <we:reference id="wa200002617" version="1.0.0.2" store="pt-BR" storeType="OMEX"/>
  <we:alternateReferences>
    <we:reference id="WA200002617" version="1.0.0.2" store="WA200002617"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s://youexec.com/plus?sr=debtsheet&amp;m=xls" TargetMode="External"/><Relationship Id="rId2" Type="http://schemas.openxmlformats.org/officeDocument/2006/relationships/hyperlink" Target="https://plus.youexec.com/feedback/debtsheet" TargetMode="External"/><Relationship Id="rId1" Type="http://schemas.openxmlformats.org/officeDocument/2006/relationships/hyperlink" Target="https://plus.youexec.com/video/debtshee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printerSettings" Target="../printerSettings/printerSettings4.bin"/><Relationship Id="rId4" Type="http://schemas.openxmlformats.org/officeDocument/2006/relationships/table" Target="../tables/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youexec.com/plus?sr=debtsheet&amp;m=xls" TargetMode="External"/><Relationship Id="rId1" Type="http://schemas.openxmlformats.org/officeDocument/2006/relationships/hyperlink" Target="https://youexec.com/plus?sr=debtsheet&amp;m=xls" TargetMode="External"/><Relationship Id="rId4"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hyperlink" Target="https://youexec.com/plus?sr=debtsheet&amp;m=xls" TargetMode="External"/><Relationship Id="rId1" Type="http://schemas.openxmlformats.org/officeDocument/2006/relationships/hyperlink" Target="https://youexec.com/plus?sr=debtsheet&amp;m=xls" TargetMode="External"/><Relationship Id="rId4" Type="http://schemas.openxmlformats.org/officeDocument/2006/relationships/drawing" Target="../drawings/drawing5.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4DBBB0-7992-47AA-B957-B1C59B361025}">
  <dimension ref="A1:Y1001"/>
  <sheetViews>
    <sheetView showGridLines="0" tabSelected="1" zoomScaleNormal="100" workbookViewId="0"/>
  </sheetViews>
  <sheetFormatPr defaultColWidth="12.453125" defaultRowHeight="15" customHeight="1" x14ac:dyDescent="0.25"/>
  <cols>
    <col min="1" max="2" width="6.6328125" style="135" customWidth="1"/>
    <col min="3" max="3" width="2.6328125" style="135" customWidth="1"/>
    <col min="4" max="4" width="20.453125" style="135" customWidth="1"/>
    <col min="5" max="5" width="37.81640625" style="135" customWidth="1"/>
    <col min="6" max="8" width="10.453125" style="135" customWidth="1"/>
    <col min="9" max="9" width="2.6328125" style="135" customWidth="1"/>
    <col min="10" max="10" width="6.6328125" style="135" customWidth="1"/>
    <col min="11" max="25" width="12.1796875" style="135" customWidth="1"/>
    <col min="26" max="27" width="12.453125" style="135" customWidth="1"/>
    <col min="28" max="16384" width="12.453125" style="135"/>
  </cols>
  <sheetData>
    <row r="1" spans="1:25" ht="25" customHeight="1" x14ac:dyDescent="0.25">
      <c r="A1" s="134"/>
      <c r="B1" s="134"/>
      <c r="C1" s="134"/>
      <c r="D1" s="134"/>
      <c r="E1" s="134"/>
      <c r="F1" s="134"/>
      <c r="G1" s="134"/>
      <c r="H1" s="134"/>
      <c r="I1" s="134"/>
      <c r="J1" s="134"/>
      <c r="K1" s="134"/>
      <c r="L1" s="134"/>
      <c r="M1" s="134"/>
      <c r="N1" s="134"/>
      <c r="O1" s="134"/>
      <c r="P1" s="134"/>
      <c r="Q1" s="134"/>
      <c r="R1" s="134"/>
      <c r="S1" s="134"/>
      <c r="T1" s="134"/>
      <c r="U1" s="134"/>
      <c r="V1" s="134"/>
      <c r="W1" s="134"/>
      <c r="X1" s="134"/>
      <c r="Y1" s="134"/>
    </row>
    <row r="2" spans="1:25" ht="16" customHeight="1" x14ac:dyDescent="0.25">
      <c r="A2" s="134"/>
      <c r="B2" s="136"/>
      <c r="C2" s="136"/>
      <c r="D2" s="136"/>
      <c r="E2" s="136"/>
      <c r="F2" s="136"/>
      <c r="G2" s="136"/>
      <c r="H2" s="136"/>
      <c r="I2" s="136"/>
      <c r="J2" s="136"/>
      <c r="K2" s="134"/>
      <c r="L2" s="134"/>
      <c r="M2" s="134"/>
      <c r="N2" s="134"/>
      <c r="O2" s="134"/>
      <c r="P2" s="134"/>
      <c r="Q2" s="134"/>
      <c r="R2" s="134"/>
      <c r="S2" s="134"/>
      <c r="T2" s="134"/>
      <c r="U2" s="134"/>
      <c r="V2" s="134"/>
      <c r="W2" s="134"/>
      <c r="X2" s="134"/>
      <c r="Y2" s="134"/>
    </row>
    <row r="3" spans="1:25" ht="16" customHeight="1" x14ac:dyDescent="0.25">
      <c r="A3" s="134"/>
      <c r="B3" s="136"/>
      <c r="C3" s="136"/>
      <c r="D3" s="136"/>
      <c r="E3" s="136"/>
      <c r="F3" s="136"/>
      <c r="G3" s="136"/>
      <c r="H3" s="136"/>
      <c r="I3" s="136"/>
      <c r="J3" s="136"/>
      <c r="K3" s="134"/>
      <c r="L3" s="134"/>
      <c r="M3" s="134"/>
      <c r="N3" s="134"/>
      <c r="O3" s="134"/>
      <c r="P3" s="134"/>
      <c r="Q3" s="134"/>
      <c r="R3" s="134"/>
      <c r="S3" s="134"/>
      <c r="T3" s="134"/>
      <c r="U3" s="134"/>
      <c r="V3" s="134"/>
      <c r="W3" s="134"/>
      <c r="X3" s="134"/>
      <c r="Y3" s="134"/>
    </row>
    <row r="4" spans="1:25" ht="16" customHeight="1" x14ac:dyDescent="0.25">
      <c r="A4" s="134"/>
      <c r="B4" s="136"/>
      <c r="C4" s="136"/>
      <c r="D4" s="136"/>
      <c r="E4" s="136"/>
      <c r="F4" s="136"/>
      <c r="G4" s="136"/>
      <c r="H4" s="136"/>
      <c r="I4" s="136"/>
      <c r="J4" s="136"/>
      <c r="K4" s="134"/>
      <c r="L4" s="134"/>
      <c r="M4" s="134"/>
      <c r="N4" s="134"/>
      <c r="O4" s="134"/>
      <c r="P4" s="134"/>
      <c r="Q4" s="134"/>
      <c r="R4" s="134"/>
      <c r="S4" s="134"/>
      <c r="T4" s="134"/>
      <c r="U4" s="134"/>
      <c r="V4" s="134"/>
      <c r="W4" s="134"/>
      <c r="X4" s="134"/>
      <c r="Y4" s="134"/>
    </row>
    <row r="5" spans="1:25" ht="16" customHeight="1" x14ac:dyDescent="0.25">
      <c r="A5" s="134"/>
      <c r="B5" s="136"/>
      <c r="C5" s="136"/>
      <c r="D5" s="136"/>
      <c r="E5" s="136"/>
      <c r="F5" s="136"/>
      <c r="G5" s="136"/>
      <c r="H5" s="136"/>
      <c r="I5" s="136"/>
      <c r="J5" s="136"/>
      <c r="K5" s="134"/>
      <c r="L5" s="134"/>
      <c r="M5" s="134"/>
      <c r="N5" s="134"/>
      <c r="O5" s="134"/>
      <c r="P5" s="134"/>
      <c r="Q5" s="134"/>
      <c r="R5" s="134"/>
      <c r="S5" s="134"/>
      <c r="T5" s="134"/>
      <c r="U5" s="134"/>
      <c r="V5" s="134"/>
      <c r="W5" s="134"/>
      <c r="X5" s="134"/>
      <c r="Y5" s="134"/>
    </row>
    <row r="6" spans="1:25" ht="16" customHeight="1" x14ac:dyDescent="0.25">
      <c r="A6" s="134"/>
      <c r="B6" s="136"/>
      <c r="C6" s="136"/>
      <c r="D6" s="136"/>
      <c r="E6" s="136"/>
      <c r="F6" s="136"/>
      <c r="G6" s="136"/>
      <c r="H6" s="136"/>
      <c r="I6" s="136"/>
      <c r="J6" s="136"/>
      <c r="K6" s="134"/>
      <c r="L6" s="134"/>
      <c r="M6" s="134"/>
      <c r="N6" s="134"/>
      <c r="O6" s="134"/>
      <c r="P6" s="134"/>
      <c r="Q6" s="134"/>
      <c r="R6" s="134"/>
      <c r="S6" s="134"/>
      <c r="T6" s="134"/>
      <c r="U6" s="134"/>
      <c r="V6" s="134"/>
      <c r="W6" s="134"/>
      <c r="X6" s="134"/>
      <c r="Y6" s="134"/>
    </row>
    <row r="7" spans="1:25" ht="16" customHeight="1" x14ac:dyDescent="0.25">
      <c r="A7" s="134"/>
      <c r="B7" s="136"/>
      <c r="C7" s="136"/>
      <c r="D7" s="136"/>
      <c r="E7" s="136"/>
      <c r="F7" s="136"/>
      <c r="G7" s="136"/>
      <c r="H7" s="136"/>
      <c r="I7" s="136"/>
      <c r="J7" s="136"/>
      <c r="K7" s="134"/>
      <c r="L7" s="134"/>
      <c r="M7" s="134"/>
      <c r="N7" s="134"/>
      <c r="O7" s="134"/>
      <c r="P7" s="134"/>
      <c r="Q7" s="134"/>
      <c r="R7" s="134"/>
      <c r="S7" s="134"/>
      <c r="T7" s="134"/>
      <c r="U7" s="134"/>
      <c r="V7" s="134"/>
      <c r="W7" s="134"/>
      <c r="X7" s="134"/>
      <c r="Y7" s="134"/>
    </row>
    <row r="8" spans="1:25" ht="30" customHeight="1" x14ac:dyDescent="0.25">
      <c r="A8" s="134"/>
      <c r="B8" s="136"/>
      <c r="C8" s="137" t="s">
        <v>172</v>
      </c>
      <c r="D8" s="138"/>
      <c r="E8" s="136"/>
      <c r="F8" s="136"/>
      <c r="G8" s="136"/>
      <c r="H8" s="136"/>
      <c r="I8" s="136"/>
      <c r="J8" s="136"/>
      <c r="K8" s="134"/>
      <c r="L8" s="134"/>
      <c r="M8" s="134"/>
      <c r="N8" s="134"/>
      <c r="O8" s="134"/>
      <c r="P8" s="134"/>
      <c r="Q8" s="134"/>
      <c r="R8" s="134"/>
      <c r="S8" s="134"/>
      <c r="T8" s="134"/>
      <c r="U8" s="134"/>
      <c r="V8" s="134"/>
      <c r="W8" s="134"/>
      <c r="X8" s="134"/>
      <c r="Y8" s="134"/>
    </row>
    <row r="9" spans="1:25" ht="16" customHeight="1" x14ac:dyDescent="0.25">
      <c r="A9" s="134"/>
      <c r="B9" s="136"/>
      <c r="C9" s="136"/>
      <c r="D9" s="136"/>
      <c r="E9" s="136"/>
      <c r="F9" s="136"/>
      <c r="G9" s="136"/>
      <c r="H9" s="136"/>
      <c r="I9" s="136"/>
      <c r="J9" s="136"/>
      <c r="K9" s="134"/>
      <c r="L9" s="134"/>
      <c r="M9" s="134"/>
      <c r="N9" s="134"/>
      <c r="O9" s="134"/>
      <c r="P9" s="134"/>
      <c r="Q9" s="134"/>
      <c r="R9" s="134"/>
      <c r="S9" s="134"/>
      <c r="T9" s="134"/>
      <c r="U9" s="134"/>
      <c r="V9" s="134"/>
      <c r="W9" s="134"/>
      <c r="X9" s="134"/>
      <c r="Y9" s="134"/>
    </row>
    <row r="10" spans="1:25" ht="27" customHeight="1" thickBot="1" x14ac:dyDescent="0.3">
      <c r="A10" s="134"/>
      <c r="B10" s="136"/>
      <c r="C10" s="136"/>
      <c r="D10" s="139"/>
      <c r="E10" s="139"/>
      <c r="F10" s="136"/>
      <c r="G10" s="136"/>
      <c r="H10" s="136"/>
      <c r="I10" s="136"/>
      <c r="J10" s="136"/>
      <c r="K10" s="134"/>
      <c r="L10" s="134"/>
      <c r="M10" s="134"/>
      <c r="N10" s="134"/>
      <c r="O10" s="134"/>
      <c r="P10" s="134"/>
      <c r="Q10" s="134"/>
      <c r="R10" s="134"/>
      <c r="S10" s="134"/>
      <c r="T10" s="134"/>
      <c r="U10" s="134"/>
      <c r="V10" s="134"/>
      <c r="W10" s="134"/>
      <c r="X10" s="134"/>
      <c r="Y10" s="134"/>
    </row>
    <row r="11" spans="1:25" ht="16" customHeight="1" thickTop="1" x14ac:dyDescent="0.25">
      <c r="A11" s="134"/>
      <c r="B11" s="136"/>
      <c r="C11" s="140"/>
      <c r="D11" s="141"/>
      <c r="E11" s="141"/>
      <c r="F11" s="142"/>
      <c r="G11" s="142"/>
      <c r="H11" s="142"/>
      <c r="I11" s="143"/>
      <c r="J11" s="136"/>
      <c r="K11" s="134"/>
      <c r="L11" s="134"/>
      <c r="M11" s="134"/>
      <c r="N11" s="134"/>
      <c r="O11" s="134"/>
      <c r="P11" s="134"/>
      <c r="Q11" s="134"/>
      <c r="R11" s="134"/>
      <c r="S11" s="134"/>
      <c r="T11" s="134"/>
      <c r="U11" s="134"/>
      <c r="V11" s="134"/>
      <c r="W11" s="134"/>
      <c r="X11" s="134"/>
      <c r="Y11" s="134"/>
    </row>
    <row r="12" spans="1:25" ht="27" customHeight="1" x14ac:dyDescent="0.25">
      <c r="A12" s="134"/>
      <c r="B12" s="136"/>
      <c r="C12" s="144"/>
      <c r="D12" s="145"/>
      <c r="E12" s="145"/>
      <c r="F12" s="136"/>
      <c r="G12" s="136"/>
      <c r="H12" s="136"/>
      <c r="I12" s="146"/>
      <c r="J12" s="136"/>
      <c r="K12" s="134"/>
      <c r="L12" s="134"/>
      <c r="M12" s="134"/>
      <c r="N12" s="134"/>
      <c r="O12" s="134"/>
      <c r="P12" s="134"/>
      <c r="Q12" s="134"/>
      <c r="R12" s="134"/>
      <c r="S12" s="134"/>
      <c r="T12" s="134"/>
      <c r="U12" s="134"/>
      <c r="V12" s="134"/>
      <c r="W12" s="134"/>
      <c r="X12" s="134"/>
      <c r="Y12" s="134"/>
    </row>
    <row r="13" spans="1:25" ht="115.5" customHeight="1" x14ac:dyDescent="0.25">
      <c r="A13" s="134"/>
      <c r="B13" s="136"/>
      <c r="C13" s="144"/>
      <c r="D13" s="145"/>
      <c r="E13" s="145"/>
      <c r="F13" s="136"/>
      <c r="G13" s="136"/>
      <c r="H13" s="136"/>
      <c r="I13" s="146"/>
      <c r="J13" s="136"/>
      <c r="K13" s="134"/>
      <c r="L13" s="134"/>
      <c r="M13" s="134"/>
      <c r="N13" s="134"/>
      <c r="O13" s="134"/>
      <c r="P13" s="134"/>
      <c r="Q13" s="134"/>
      <c r="R13" s="134"/>
      <c r="S13" s="134"/>
      <c r="T13" s="134"/>
      <c r="U13" s="134"/>
      <c r="V13" s="134"/>
      <c r="W13" s="134"/>
      <c r="X13" s="134"/>
      <c r="Y13" s="134"/>
    </row>
    <row r="14" spans="1:25" ht="27" customHeight="1" x14ac:dyDescent="0.25">
      <c r="A14" s="134"/>
      <c r="B14" s="136"/>
      <c r="C14" s="144"/>
      <c r="D14" s="510" t="s">
        <v>60</v>
      </c>
      <c r="E14" s="145"/>
      <c r="F14" s="136"/>
      <c r="G14" s="136"/>
      <c r="H14" s="136"/>
      <c r="I14" s="146"/>
      <c r="J14" s="136"/>
      <c r="K14" s="134"/>
      <c r="L14" s="134"/>
      <c r="M14" s="134"/>
      <c r="N14" s="134"/>
      <c r="O14" s="134"/>
      <c r="P14" s="134"/>
      <c r="Q14" s="134"/>
      <c r="R14" s="134"/>
      <c r="S14" s="134"/>
      <c r="T14" s="134"/>
      <c r="U14" s="134"/>
      <c r="V14" s="134"/>
      <c r="W14" s="134"/>
      <c r="X14" s="134"/>
      <c r="Y14" s="134"/>
    </row>
    <row r="15" spans="1:25" ht="17" customHeight="1" thickBot="1" x14ac:dyDescent="0.3">
      <c r="A15" s="134"/>
      <c r="B15" s="136"/>
      <c r="C15" s="147"/>
      <c r="D15" s="148"/>
      <c r="E15" s="148"/>
      <c r="F15" s="149"/>
      <c r="G15" s="149"/>
      <c r="H15" s="150"/>
      <c r="I15" s="151"/>
      <c r="J15" s="136"/>
      <c r="K15" s="134"/>
      <c r="L15" s="134"/>
      <c r="M15" s="134"/>
      <c r="N15" s="134"/>
      <c r="O15" s="134"/>
      <c r="P15" s="134"/>
      <c r="Q15" s="134"/>
      <c r="R15" s="134"/>
      <c r="S15" s="134"/>
      <c r="T15" s="134"/>
      <c r="U15" s="134"/>
      <c r="V15" s="134"/>
      <c r="W15" s="134"/>
      <c r="X15" s="134"/>
      <c r="Y15" s="134"/>
    </row>
    <row r="16" spans="1:25" ht="31.5" customHeight="1" thickTop="1" x14ac:dyDescent="0.25">
      <c r="A16" s="134"/>
      <c r="B16" s="136"/>
      <c r="C16" s="136"/>
      <c r="D16" s="136"/>
      <c r="E16" s="136"/>
      <c r="F16" s="136"/>
      <c r="G16" s="136"/>
      <c r="H16" s="136"/>
      <c r="I16" s="136"/>
      <c r="J16" s="136"/>
      <c r="K16" s="134"/>
      <c r="L16" s="134"/>
      <c r="M16" s="134"/>
      <c r="N16" s="134"/>
      <c r="O16" s="134"/>
      <c r="P16" s="134"/>
      <c r="Q16" s="134"/>
      <c r="R16" s="134"/>
      <c r="S16" s="134"/>
      <c r="T16" s="134"/>
      <c r="U16" s="134"/>
      <c r="V16" s="134"/>
      <c r="W16" s="134"/>
      <c r="X16" s="134"/>
      <c r="Y16" s="134"/>
    </row>
    <row r="17" spans="1:25" ht="24" customHeight="1" x14ac:dyDescent="0.25">
      <c r="A17" s="134"/>
      <c r="B17" s="136"/>
      <c r="C17" s="139" t="s">
        <v>0</v>
      </c>
      <c r="D17" s="138"/>
      <c r="E17" s="139"/>
      <c r="F17" s="136"/>
      <c r="G17" s="136"/>
      <c r="H17" s="136"/>
      <c r="I17" s="136"/>
      <c r="J17" s="136"/>
      <c r="K17" s="134"/>
      <c r="L17" s="134"/>
      <c r="M17" s="134"/>
      <c r="N17" s="134"/>
      <c r="O17" s="134"/>
      <c r="P17" s="134"/>
      <c r="Q17" s="134"/>
      <c r="R17" s="134"/>
      <c r="S17" s="134"/>
      <c r="T17" s="134"/>
      <c r="U17" s="134"/>
      <c r="V17" s="134"/>
      <c r="W17" s="134"/>
      <c r="X17" s="134"/>
      <c r="Y17" s="134"/>
    </row>
    <row r="18" spans="1:25" ht="13.5" customHeight="1" x14ac:dyDescent="0.25">
      <c r="A18" s="134"/>
      <c r="B18" s="136"/>
      <c r="C18" s="136"/>
      <c r="D18" s="152"/>
      <c r="E18" s="152"/>
      <c r="F18" s="152"/>
      <c r="G18" s="136"/>
      <c r="H18" s="136"/>
      <c r="I18" s="136"/>
      <c r="J18" s="136"/>
      <c r="K18" s="134"/>
      <c r="L18" s="134"/>
      <c r="M18" s="134"/>
      <c r="N18" s="134"/>
      <c r="O18" s="134"/>
      <c r="P18" s="134"/>
      <c r="Q18" s="134"/>
      <c r="R18" s="134"/>
      <c r="S18" s="134"/>
      <c r="T18" s="134"/>
      <c r="U18" s="134"/>
      <c r="V18" s="134"/>
      <c r="W18" s="134"/>
      <c r="X18" s="134"/>
      <c r="Y18" s="134"/>
    </row>
    <row r="19" spans="1:25" ht="13.5" customHeight="1" x14ac:dyDescent="0.25">
      <c r="A19" s="134"/>
      <c r="B19" s="136"/>
      <c r="C19" s="136"/>
      <c r="D19" s="136"/>
      <c r="E19" s="136"/>
      <c r="F19" s="136"/>
      <c r="G19" s="136"/>
      <c r="H19" s="136"/>
      <c r="I19" s="136"/>
      <c r="J19" s="136"/>
      <c r="K19" s="134"/>
      <c r="L19" s="134"/>
      <c r="M19" s="134"/>
      <c r="N19" s="134"/>
      <c r="O19" s="134"/>
      <c r="P19" s="134"/>
      <c r="Q19" s="134"/>
      <c r="R19" s="134"/>
      <c r="S19" s="134"/>
      <c r="T19" s="134"/>
      <c r="U19" s="134"/>
      <c r="V19" s="134"/>
      <c r="W19" s="134"/>
      <c r="X19" s="134"/>
      <c r="Y19" s="134"/>
    </row>
    <row r="20" spans="1:25" ht="13.5" customHeight="1" x14ac:dyDescent="0.25">
      <c r="A20" s="134"/>
      <c r="B20" s="136"/>
      <c r="C20" s="136"/>
      <c r="D20" s="136"/>
      <c r="E20" s="136"/>
      <c r="F20" s="136"/>
      <c r="G20" s="136"/>
      <c r="H20" s="136"/>
      <c r="I20" s="136"/>
      <c r="J20" s="136"/>
      <c r="K20" s="134"/>
      <c r="L20" s="134"/>
      <c r="M20" s="134"/>
      <c r="N20" s="134"/>
      <c r="O20" s="134"/>
      <c r="P20" s="134"/>
      <c r="Q20" s="134"/>
      <c r="R20" s="134"/>
      <c r="S20" s="134"/>
      <c r="T20" s="134"/>
      <c r="U20" s="134"/>
      <c r="V20" s="134"/>
      <c r="W20" s="134"/>
      <c r="X20" s="134"/>
      <c r="Y20" s="134"/>
    </row>
    <row r="21" spans="1:25" ht="13.5" customHeight="1" x14ac:dyDescent="0.25">
      <c r="A21" s="134"/>
      <c r="B21" s="136"/>
      <c r="C21" s="136"/>
      <c r="D21" s="136"/>
      <c r="E21" s="136"/>
      <c r="F21" s="136"/>
      <c r="G21" s="136"/>
      <c r="H21" s="136"/>
      <c r="I21" s="136"/>
      <c r="J21" s="136"/>
      <c r="K21" s="134"/>
      <c r="L21" s="134"/>
      <c r="M21" s="134"/>
      <c r="N21" s="134"/>
      <c r="O21" s="134"/>
      <c r="P21" s="134"/>
      <c r="Q21" s="134"/>
      <c r="R21" s="134"/>
      <c r="S21" s="134"/>
      <c r="T21" s="134"/>
      <c r="U21" s="134"/>
      <c r="V21" s="134"/>
      <c r="W21" s="134"/>
      <c r="X21" s="134"/>
      <c r="Y21" s="134"/>
    </row>
    <row r="22" spans="1:25" ht="13.5" customHeight="1" x14ac:dyDescent="0.25">
      <c r="A22" s="134"/>
      <c r="B22" s="136"/>
      <c r="C22" s="136"/>
      <c r="D22" s="136"/>
      <c r="E22" s="136"/>
      <c r="F22" s="136"/>
      <c r="G22" s="136"/>
      <c r="H22" s="136"/>
      <c r="I22" s="136"/>
      <c r="J22" s="136"/>
      <c r="K22" s="134"/>
      <c r="L22" s="134"/>
      <c r="M22" s="134"/>
      <c r="N22" s="134"/>
      <c r="O22" s="134"/>
      <c r="P22" s="134"/>
      <c r="Q22" s="134"/>
      <c r="R22" s="134"/>
      <c r="S22" s="134"/>
      <c r="T22" s="134"/>
      <c r="U22" s="134"/>
      <c r="V22" s="134"/>
      <c r="W22" s="134"/>
      <c r="X22" s="134"/>
      <c r="Y22" s="134"/>
    </row>
    <row r="23" spans="1:25" ht="13.5" customHeight="1" x14ac:dyDescent="0.25">
      <c r="A23" s="134"/>
      <c r="B23" s="136"/>
      <c r="C23" s="136"/>
      <c r="D23" s="136"/>
      <c r="E23" s="136"/>
      <c r="F23" s="136"/>
      <c r="G23" s="136"/>
      <c r="H23" s="136"/>
      <c r="I23" s="136"/>
      <c r="J23" s="136"/>
      <c r="K23" s="134"/>
      <c r="L23" s="134"/>
      <c r="M23" s="134"/>
      <c r="N23" s="134"/>
      <c r="O23" s="134"/>
      <c r="P23" s="134"/>
      <c r="Q23" s="134"/>
      <c r="R23" s="134"/>
      <c r="S23" s="134"/>
      <c r="T23" s="134"/>
      <c r="U23" s="134"/>
      <c r="V23" s="134"/>
      <c r="W23" s="134"/>
      <c r="X23" s="134"/>
      <c r="Y23" s="134"/>
    </row>
    <row r="24" spans="1:25" ht="13.5" customHeight="1" x14ac:dyDescent="0.25">
      <c r="A24" s="134"/>
      <c r="B24" s="136"/>
      <c r="C24" s="136"/>
      <c r="D24" s="136"/>
      <c r="E24" s="136"/>
      <c r="F24" s="136"/>
      <c r="G24" s="136"/>
      <c r="H24" s="136"/>
      <c r="I24" s="136"/>
      <c r="J24" s="136"/>
      <c r="K24" s="134"/>
      <c r="L24" s="134"/>
      <c r="M24" s="134"/>
      <c r="N24" s="134"/>
      <c r="O24" s="134"/>
      <c r="P24" s="134"/>
      <c r="Q24" s="134"/>
      <c r="R24" s="134"/>
      <c r="S24" s="134"/>
      <c r="T24" s="134"/>
      <c r="U24" s="134"/>
      <c r="V24" s="134"/>
      <c r="W24" s="134"/>
      <c r="X24" s="134"/>
      <c r="Y24" s="134"/>
    </row>
    <row r="25" spans="1:25" ht="13.5" customHeight="1" x14ac:dyDescent="0.25">
      <c r="A25" s="134"/>
      <c r="B25" s="136"/>
      <c r="C25" s="136"/>
      <c r="D25" s="136"/>
      <c r="E25" s="136"/>
      <c r="F25" s="136"/>
      <c r="G25" s="136"/>
      <c r="H25" s="136"/>
      <c r="I25" s="136"/>
      <c r="J25" s="136"/>
      <c r="K25" s="134"/>
      <c r="L25" s="134"/>
      <c r="M25" s="134"/>
      <c r="N25" s="134"/>
      <c r="O25" s="134"/>
      <c r="P25" s="134"/>
      <c r="Q25" s="134"/>
      <c r="R25" s="134"/>
      <c r="S25" s="134"/>
      <c r="T25" s="134"/>
      <c r="U25" s="134"/>
      <c r="V25" s="134"/>
      <c r="W25" s="134"/>
      <c r="X25" s="134"/>
      <c r="Y25" s="134"/>
    </row>
    <row r="26" spans="1:25" ht="13.5" customHeight="1" x14ac:dyDescent="0.25">
      <c r="A26" s="134"/>
      <c r="B26" s="136"/>
      <c r="C26" s="136"/>
      <c r="D26" s="136"/>
      <c r="E26" s="136"/>
      <c r="F26" s="136"/>
      <c r="G26" s="136"/>
      <c r="H26" s="136"/>
      <c r="I26" s="136"/>
      <c r="J26" s="136"/>
      <c r="K26" s="134"/>
      <c r="L26" s="134"/>
      <c r="M26" s="134"/>
      <c r="N26" s="134"/>
      <c r="O26" s="134"/>
      <c r="P26" s="134"/>
      <c r="Q26" s="134"/>
      <c r="R26" s="134"/>
      <c r="S26" s="134"/>
      <c r="T26" s="134"/>
      <c r="U26" s="134"/>
      <c r="V26" s="134"/>
      <c r="W26" s="134"/>
      <c r="X26" s="134"/>
      <c r="Y26" s="134"/>
    </row>
    <row r="27" spans="1:25" ht="13.5" customHeight="1" x14ac:dyDescent="0.25">
      <c r="A27" s="134"/>
      <c r="B27" s="136"/>
      <c r="C27" s="136"/>
      <c r="D27" s="136"/>
      <c r="E27" s="136"/>
      <c r="F27" s="136"/>
      <c r="G27" s="136"/>
      <c r="H27" s="136"/>
      <c r="I27" s="136"/>
      <c r="J27" s="136"/>
      <c r="K27" s="134"/>
      <c r="L27" s="134"/>
      <c r="M27" s="134"/>
      <c r="N27" s="134"/>
      <c r="O27" s="134"/>
      <c r="P27" s="134"/>
      <c r="Q27" s="134"/>
      <c r="R27" s="134"/>
      <c r="S27" s="134"/>
      <c r="T27" s="134"/>
      <c r="U27" s="134"/>
      <c r="V27" s="134"/>
      <c r="W27" s="134"/>
      <c r="X27" s="134"/>
      <c r="Y27" s="134"/>
    </row>
    <row r="28" spans="1:25" ht="13.5" customHeight="1" x14ac:dyDescent="0.25">
      <c r="A28" s="134"/>
      <c r="B28" s="136"/>
      <c r="C28" s="136"/>
      <c r="D28" s="136"/>
      <c r="E28" s="136"/>
      <c r="F28" s="136"/>
      <c r="G28" s="136"/>
      <c r="H28" s="136"/>
      <c r="I28" s="136"/>
      <c r="J28" s="136"/>
      <c r="K28" s="134"/>
      <c r="L28" s="134"/>
      <c r="M28" s="134"/>
      <c r="N28" s="134"/>
      <c r="O28" s="134"/>
      <c r="P28" s="134"/>
      <c r="Q28" s="134"/>
      <c r="R28" s="134"/>
      <c r="S28" s="134"/>
      <c r="T28" s="134"/>
      <c r="U28" s="134"/>
      <c r="V28" s="134"/>
      <c r="W28" s="134"/>
      <c r="X28" s="134"/>
      <c r="Y28" s="134"/>
    </row>
    <row r="29" spans="1:25" ht="13.5" customHeight="1" x14ac:dyDescent="0.25">
      <c r="A29" s="134"/>
      <c r="B29" s="136"/>
      <c r="C29" s="136"/>
      <c r="D29" s="136"/>
      <c r="E29" s="136"/>
      <c r="F29" s="136"/>
      <c r="G29" s="136"/>
      <c r="H29" s="136"/>
      <c r="I29" s="136"/>
      <c r="J29" s="136"/>
      <c r="K29" s="134"/>
      <c r="L29" s="134"/>
      <c r="M29" s="134"/>
      <c r="N29" s="134"/>
      <c r="O29" s="134"/>
      <c r="P29" s="134"/>
      <c r="Q29" s="134"/>
      <c r="R29" s="134"/>
      <c r="S29" s="134"/>
      <c r="T29" s="134"/>
      <c r="U29" s="134"/>
      <c r="V29" s="134"/>
      <c r="W29" s="134"/>
      <c r="X29" s="134"/>
      <c r="Y29" s="134"/>
    </row>
    <row r="30" spans="1:25" ht="13.5" customHeight="1" x14ac:dyDescent="0.25">
      <c r="A30" s="134"/>
      <c r="B30" s="136"/>
      <c r="C30" s="136"/>
      <c r="D30" s="136"/>
      <c r="E30" s="136"/>
      <c r="F30" s="136"/>
      <c r="G30" s="136"/>
      <c r="H30" s="136"/>
      <c r="I30" s="136"/>
      <c r="J30" s="136"/>
      <c r="K30" s="134"/>
      <c r="L30" s="134"/>
      <c r="M30" s="134"/>
      <c r="N30" s="134"/>
      <c r="O30" s="134"/>
      <c r="P30" s="134"/>
      <c r="Q30" s="134"/>
      <c r="R30" s="134"/>
      <c r="S30" s="134"/>
      <c r="T30" s="134"/>
      <c r="U30" s="134"/>
      <c r="V30" s="134"/>
      <c r="W30" s="134"/>
      <c r="X30" s="134"/>
      <c r="Y30" s="134"/>
    </row>
    <row r="31" spans="1:25" ht="13.5" customHeight="1" x14ac:dyDescent="0.25">
      <c r="A31" s="134"/>
      <c r="B31" s="136"/>
      <c r="C31" s="136"/>
      <c r="D31" s="136"/>
      <c r="E31" s="136"/>
      <c r="F31" s="136"/>
      <c r="G31" s="136"/>
      <c r="H31" s="136"/>
      <c r="I31" s="136"/>
      <c r="J31" s="136"/>
      <c r="K31" s="134"/>
      <c r="L31" s="134"/>
      <c r="M31" s="134"/>
      <c r="N31" s="134"/>
      <c r="O31" s="134"/>
      <c r="P31" s="134"/>
      <c r="Q31" s="134"/>
      <c r="R31" s="134"/>
      <c r="S31" s="134"/>
      <c r="T31" s="134"/>
      <c r="U31" s="134"/>
      <c r="V31" s="134"/>
      <c r="W31" s="134"/>
      <c r="X31" s="134"/>
      <c r="Y31" s="134"/>
    </row>
    <row r="32" spans="1:25" ht="13.5" customHeight="1" x14ac:dyDescent="0.25">
      <c r="A32" s="134"/>
      <c r="B32" s="136"/>
      <c r="C32" s="136"/>
      <c r="D32" s="136"/>
      <c r="E32" s="136"/>
      <c r="F32" s="136"/>
      <c r="G32" s="136"/>
      <c r="H32" s="136"/>
      <c r="I32" s="136"/>
      <c r="J32" s="136"/>
      <c r="K32" s="134"/>
      <c r="L32" s="134"/>
      <c r="M32" s="134"/>
      <c r="N32" s="134"/>
      <c r="O32" s="134"/>
      <c r="P32" s="134"/>
      <c r="Q32" s="134"/>
      <c r="R32" s="134"/>
      <c r="S32" s="134"/>
      <c r="T32" s="134"/>
      <c r="U32" s="134"/>
      <c r="V32" s="134"/>
      <c r="W32" s="134"/>
      <c r="X32" s="134"/>
      <c r="Y32" s="134"/>
    </row>
    <row r="33" spans="1:25" ht="13.5" customHeight="1" x14ac:dyDescent="0.25">
      <c r="A33" s="134"/>
      <c r="B33" s="136"/>
      <c r="C33" s="136"/>
      <c r="D33" s="136"/>
      <c r="E33" s="136"/>
      <c r="F33" s="136"/>
      <c r="G33" s="136"/>
      <c r="H33" s="136"/>
      <c r="I33" s="136"/>
      <c r="J33" s="136"/>
      <c r="K33" s="134"/>
      <c r="L33" s="134"/>
      <c r="M33" s="134"/>
      <c r="N33" s="134"/>
      <c r="O33" s="134"/>
      <c r="P33" s="134"/>
      <c r="Q33" s="134"/>
      <c r="R33" s="134"/>
      <c r="S33" s="134"/>
      <c r="T33" s="134"/>
      <c r="U33" s="134"/>
      <c r="V33" s="134"/>
      <c r="W33" s="134"/>
      <c r="X33" s="134"/>
      <c r="Y33" s="134"/>
    </row>
    <row r="34" spans="1:25" ht="13.5" customHeight="1" x14ac:dyDescent="0.25">
      <c r="A34" s="134"/>
      <c r="B34" s="136"/>
      <c r="C34" s="136"/>
      <c r="D34" s="136"/>
      <c r="E34" s="136"/>
      <c r="F34" s="136"/>
      <c r="G34" s="136"/>
      <c r="H34" s="136"/>
      <c r="I34" s="136"/>
      <c r="J34" s="136"/>
      <c r="K34" s="134"/>
      <c r="L34" s="134"/>
      <c r="M34" s="134"/>
      <c r="N34" s="134"/>
      <c r="O34" s="134"/>
      <c r="P34" s="134"/>
      <c r="Q34" s="134"/>
      <c r="R34" s="134"/>
      <c r="S34" s="134"/>
      <c r="T34" s="134"/>
      <c r="U34" s="134"/>
      <c r="V34" s="134"/>
      <c r="W34" s="134"/>
      <c r="X34" s="134"/>
      <c r="Y34" s="134"/>
    </row>
    <row r="35" spans="1:25" ht="13.5" customHeight="1" x14ac:dyDescent="0.25">
      <c r="A35" s="134"/>
      <c r="B35" s="136"/>
      <c r="C35" s="136"/>
      <c r="D35" s="136"/>
      <c r="E35" s="136"/>
      <c r="F35" s="136"/>
      <c r="G35" s="136"/>
      <c r="H35" s="136"/>
      <c r="I35" s="136"/>
      <c r="J35" s="136"/>
      <c r="K35" s="134"/>
      <c r="L35" s="134"/>
      <c r="M35" s="134"/>
      <c r="N35" s="134"/>
      <c r="O35" s="134"/>
      <c r="P35" s="134"/>
      <c r="Q35" s="134"/>
      <c r="R35" s="134"/>
      <c r="S35" s="134"/>
      <c r="T35" s="134"/>
      <c r="U35" s="134"/>
      <c r="V35" s="134"/>
      <c r="W35" s="134"/>
      <c r="X35" s="134"/>
      <c r="Y35" s="134"/>
    </row>
    <row r="36" spans="1:25" ht="12" customHeight="1" x14ac:dyDescent="0.25">
      <c r="A36" s="134"/>
      <c r="B36" s="136"/>
      <c r="C36" s="136"/>
      <c r="D36" s="136"/>
      <c r="E36" s="136"/>
      <c r="F36" s="136"/>
      <c r="G36" s="136"/>
      <c r="H36" s="136"/>
      <c r="I36" s="136"/>
      <c r="J36" s="136"/>
      <c r="K36" s="134"/>
      <c r="L36" s="134"/>
      <c r="M36" s="134"/>
      <c r="N36" s="134"/>
      <c r="O36" s="134"/>
      <c r="P36" s="134"/>
      <c r="Q36" s="134"/>
      <c r="R36" s="134"/>
      <c r="S36" s="134"/>
      <c r="T36" s="134"/>
      <c r="U36" s="134"/>
      <c r="V36" s="134"/>
      <c r="W36" s="134"/>
      <c r="X36" s="134"/>
      <c r="Y36" s="134"/>
    </row>
    <row r="37" spans="1:25" ht="27.75" customHeight="1" x14ac:dyDescent="0.25">
      <c r="A37" s="134"/>
      <c r="B37" s="136"/>
      <c r="C37" s="136"/>
      <c r="D37" s="511" t="s">
        <v>1</v>
      </c>
      <c r="E37" s="136"/>
      <c r="F37" s="136"/>
      <c r="G37" s="136"/>
      <c r="H37" s="136"/>
      <c r="I37" s="136"/>
      <c r="J37" s="136"/>
      <c r="K37" s="134"/>
      <c r="L37" s="134"/>
      <c r="M37" s="134"/>
      <c r="N37" s="134"/>
      <c r="O37" s="134"/>
      <c r="P37" s="134"/>
      <c r="Q37" s="134"/>
      <c r="R37" s="134"/>
      <c r="S37" s="134"/>
      <c r="T37" s="134"/>
      <c r="U37" s="134"/>
      <c r="V37" s="134"/>
      <c r="W37" s="134"/>
      <c r="X37" s="134"/>
      <c r="Y37" s="134"/>
    </row>
    <row r="38" spans="1:25" ht="60" customHeight="1" x14ac:dyDescent="0.25">
      <c r="A38" s="134"/>
      <c r="B38" s="136"/>
      <c r="C38" s="136"/>
      <c r="D38" s="136"/>
      <c r="E38" s="136"/>
      <c r="F38" s="136"/>
      <c r="G38" s="136"/>
      <c r="H38" s="136"/>
      <c r="I38" s="136"/>
      <c r="J38" s="136"/>
      <c r="K38" s="134"/>
      <c r="L38" s="134"/>
      <c r="M38" s="134"/>
      <c r="N38" s="134"/>
      <c r="O38" s="134"/>
      <c r="P38" s="134"/>
      <c r="Q38" s="134"/>
      <c r="R38" s="134"/>
      <c r="S38" s="134"/>
      <c r="T38" s="134"/>
      <c r="U38" s="134"/>
      <c r="V38" s="134"/>
      <c r="W38" s="134"/>
      <c r="X38" s="134"/>
      <c r="Y38" s="134"/>
    </row>
    <row r="39" spans="1:25" ht="57" customHeight="1" x14ac:dyDescent="0.25">
      <c r="A39" s="134"/>
      <c r="B39" s="136"/>
      <c r="C39" s="136"/>
      <c r="D39" s="449" t="s">
        <v>2</v>
      </c>
      <c r="E39" s="450"/>
      <c r="F39" s="153"/>
      <c r="G39" s="154"/>
      <c r="H39" s="153"/>
      <c r="I39" s="153"/>
      <c r="J39" s="136"/>
      <c r="K39" s="134"/>
      <c r="L39" s="134"/>
      <c r="M39" s="134"/>
      <c r="N39" s="134"/>
      <c r="O39" s="134"/>
      <c r="P39" s="134"/>
      <c r="Q39" s="134"/>
      <c r="R39" s="134"/>
      <c r="S39" s="134"/>
      <c r="T39" s="134"/>
      <c r="U39" s="134"/>
      <c r="V39" s="134"/>
      <c r="W39" s="134"/>
      <c r="X39" s="134"/>
      <c r="Y39" s="134"/>
    </row>
    <row r="40" spans="1:25" ht="9.75" customHeight="1" x14ac:dyDescent="0.25">
      <c r="A40" s="134"/>
      <c r="B40" s="136"/>
      <c r="C40" s="136"/>
      <c r="D40" s="136"/>
      <c r="E40" s="136"/>
      <c r="F40" s="136"/>
      <c r="G40" s="154"/>
      <c r="H40" s="136"/>
      <c r="I40" s="136"/>
      <c r="J40" s="136"/>
      <c r="K40" s="134"/>
      <c r="L40" s="134"/>
      <c r="M40" s="134"/>
      <c r="N40" s="134"/>
      <c r="O40" s="134"/>
      <c r="P40" s="134"/>
      <c r="Q40" s="134"/>
      <c r="R40" s="134"/>
      <c r="S40" s="134"/>
      <c r="T40" s="134"/>
      <c r="U40" s="134"/>
      <c r="V40" s="134"/>
      <c r="W40" s="134"/>
      <c r="X40" s="134"/>
      <c r="Y40" s="134"/>
    </row>
    <row r="41" spans="1:25" ht="27" customHeight="1" x14ac:dyDescent="0.25">
      <c r="A41" s="134"/>
      <c r="B41" s="136"/>
      <c r="C41" s="136"/>
      <c r="D41" s="511" t="s">
        <v>3</v>
      </c>
      <c r="E41" s="154"/>
      <c r="F41" s="136"/>
      <c r="G41" s="136"/>
      <c r="H41" s="136"/>
      <c r="I41" s="136"/>
      <c r="J41" s="136"/>
      <c r="K41" s="134"/>
      <c r="L41" s="134"/>
      <c r="M41" s="134"/>
      <c r="N41" s="134"/>
      <c r="O41" s="134"/>
      <c r="P41" s="134"/>
      <c r="Q41" s="134"/>
      <c r="R41" s="134"/>
      <c r="S41" s="134"/>
      <c r="T41" s="134"/>
      <c r="U41" s="134"/>
      <c r="V41" s="134"/>
      <c r="W41" s="134"/>
      <c r="X41" s="134"/>
      <c r="Y41" s="134"/>
    </row>
    <row r="42" spans="1:25" ht="15.75" customHeight="1" x14ac:dyDescent="0.25">
      <c r="A42" s="134"/>
      <c r="B42" s="136"/>
      <c r="C42" s="136"/>
      <c r="D42" s="136"/>
      <c r="E42" s="136"/>
      <c r="F42" s="136"/>
      <c r="G42" s="136"/>
      <c r="H42" s="136"/>
      <c r="I42" s="136"/>
      <c r="J42" s="136"/>
      <c r="K42" s="134"/>
      <c r="L42" s="134"/>
      <c r="M42" s="134"/>
      <c r="N42" s="134"/>
      <c r="O42" s="134"/>
      <c r="P42" s="134"/>
      <c r="Q42" s="134"/>
      <c r="R42" s="134"/>
      <c r="S42" s="134"/>
      <c r="T42" s="134"/>
      <c r="U42" s="134"/>
      <c r="V42" s="134"/>
      <c r="W42" s="134"/>
      <c r="X42" s="134"/>
      <c r="Y42" s="134"/>
    </row>
    <row r="43" spans="1:25" ht="63" customHeight="1" x14ac:dyDescent="0.25">
      <c r="A43" s="134"/>
      <c r="B43" s="136"/>
      <c r="C43" s="136"/>
      <c r="D43" s="451" t="s">
        <v>4</v>
      </c>
      <c r="E43" s="452"/>
      <c r="F43" s="452"/>
      <c r="G43" s="452"/>
      <c r="H43" s="155"/>
      <c r="I43" s="155"/>
      <c r="J43" s="136"/>
      <c r="K43" s="134"/>
      <c r="L43" s="134"/>
      <c r="M43" s="134"/>
      <c r="N43" s="134"/>
      <c r="O43" s="134"/>
      <c r="P43" s="134"/>
      <c r="Q43" s="134"/>
      <c r="R43" s="134"/>
      <c r="S43" s="134"/>
      <c r="T43" s="134"/>
      <c r="U43" s="134"/>
      <c r="V43" s="134"/>
      <c r="W43" s="134"/>
      <c r="X43" s="134"/>
      <c r="Y43" s="134"/>
    </row>
    <row r="44" spans="1:25" ht="15.75" customHeight="1" x14ac:dyDescent="0.25">
      <c r="A44" s="134"/>
      <c r="B44" s="136"/>
      <c r="C44" s="136"/>
      <c r="D44" s="136"/>
      <c r="E44" s="136"/>
      <c r="F44" s="136"/>
      <c r="G44" s="136"/>
      <c r="H44" s="136"/>
      <c r="I44" s="136"/>
      <c r="J44" s="136"/>
      <c r="K44" s="134"/>
      <c r="L44" s="134"/>
      <c r="M44" s="134"/>
      <c r="N44" s="134"/>
      <c r="O44" s="134"/>
      <c r="P44" s="134"/>
      <c r="Q44" s="134"/>
      <c r="R44" s="134"/>
      <c r="S44" s="134"/>
      <c r="T44" s="134"/>
      <c r="U44" s="134"/>
      <c r="V44" s="134"/>
      <c r="W44" s="134"/>
      <c r="X44" s="134"/>
      <c r="Y44" s="134"/>
    </row>
    <row r="45" spans="1:25" ht="13.5" customHeight="1" x14ac:dyDescent="0.25">
      <c r="A45" s="134"/>
      <c r="B45" s="136"/>
      <c r="C45" s="136"/>
      <c r="D45" s="156" t="s">
        <v>5</v>
      </c>
      <c r="E45" s="156"/>
      <c r="F45" s="136"/>
      <c r="G45" s="136"/>
      <c r="H45" s="136"/>
      <c r="I45" s="136"/>
      <c r="J45" s="136"/>
      <c r="K45" s="134"/>
      <c r="L45" s="134"/>
      <c r="M45" s="134"/>
      <c r="N45" s="134"/>
      <c r="O45" s="134"/>
      <c r="P45" s="134"/>
      <c r="Q45" s="134"/>
      <c r="R45" s="134"/>
      <c r="S45" s="134"/>
      <c r="T45" s="134"/>
      <c r="U45" s="134"/>
      <c r="V45" s="134"/>
      <c r="W45" s="134"/>
      <c r="X45" s="134"/>
      <c r="Y45" s="134"/>
    </row>
    <row r="46" spans="1:25" ht="13.5" customHeight="1" x14ac:dyDescent="0.25">
      <c r="A46" s="134"/>
      <c r="B46" s="136"/>
      <c r="C46" s="136"/>
      <c r="D46" s="136"/>
      <c r="E46" s="136"/>
      <c r="F46" s="136"/>
      <c r="G46" s="136"/>
      <c r="H46" s="136"/>
      <c r="I46" s="136"/>
      <c r="J46" s="136"/>
      <c r="K46" s="134"/>
      <c r="L46" s="134"/>
      <c r="M46" s="134"/>
      <c r="N46" s="134"/>
      <c r="O46" s="134"/>
      <c r="P46" s="134"/>
      <c r="Q46" s="134"/>
      <c r="R46" s="134"/>
      <c r="S46" s="134"/>
      <c r="T46" s="134"/>
      <c r="U46" s="134"/>
      <c r="V46" s="134"/>
      <c r="W46" s="134"/>
      <c r="X46" s="134"/>
      <c r="Y46" s="134"/>
    </row>
    <row r="47" spans="1:25" ht="13.5" customHeight="1" x14ac:dyDescent="0.25">
      <c r="A47" s="134"/>
      <c r="B47" s="134"/>
      <c r="C47" s="134"/>
      <c r="D47" s="134"/>
      <c r="E47" s="134"/>
      <c r="F47" s="134"/>
      <c r="G47" s="134"/>
      <c r="H47" s="134"/>
      <c r="I47" s="134"/>
      <c r="J47" s="134"/>
      <c r="K47" s="134"/>
      <c r="L47" s="134"/>
      <c r="M47" s="134"/>
      <c r="N47" s="134"/>
      <c r="O47" s="134"/>
      <c r="P47" s="134"/>
      <c r="Q47" s="134"/>
      <c r="R47" s="134"/>
      <c r="S47" s="134"/>
      <c r="T47" s="134"/>
      <c r="U47" s="134"/>
      <c r="V47" s="134"/>
      <c r="W47" s="134"/>
      <c r="X47" s="134"/>
      <c r="Y47" s="134"/>
    </row>
    <row r="48" spans="1:25" ht="13.5" customHeight="1" x14ac:dyDescent="0.25">
      <c r="A48" s="134"/>
      <c r="B48" s="134"/>
      <c r="C48" s="134"/>
      <c r="D48" s="134"/>
      <c r="E48" s="134"/>
      <c r="F48" s="134"/>
      <c r="G48" s="134"/>
      <c r="H48" s="134"/>
      <c r="I48" s="134"/>
      <c r="J48" s="134"/>
      <c r="K48" s="134"/>
      <c r="L48" s="134"/>
      <c r="M48" s="134"/>
      <c r="N48" s="134"/>
      <c r="O48" s="134"/>
      <c r="P48" s="134"/>
      <c r="Q48" s="134"/>
      <c r="R48" s="134"/>
      <c r="S48" s="134"/>
      <c r="T48" s="134"/>
      <c r="U48" s="134"/>
      <c r="V48" s="134"/>
      <c r="W48" s="134"/>
      <c r="X48" s="134"/>
      <c r="Y48" s="134"/>
    </row>
    <row r="49" spans="1:25" ht="13.5" customHeight="1" x14ac:dyDescent="0.25">
      <c r="A49" s="134"/>
      <c r="B49" s="134"/>
      <c r="C49" s="134"/>
      <c r="D49" s="134"/>
      <c r="E49" s="134"/>
      <c r="F49" s="134"/>
      <c r="G49" s="134"/>
      <c r="H49" s="134"/>
      <c r="I49" s="134"/>
      <c r="J49" s="134"/>
      <c r="K49" s="134"/>
      <c r="L49" s="134"/>
      <c r="M49" s="134"/>
      <c r="N49" s="134"/>
      <c r="O49" s="134"/>
      <c r="P49" s="134"/>
      <c r="Q49" s="134"/>
      <c r="R49" s="134"/>
      <c r="S49" s="134"/>
      <c r="T49" s="134"/>
      <c r="U49" s="134"/>
      <c r="V49" s="134"/>
      <c r="W49" s="134"/>
      <c r="X49" s="134"/>
      <c r="Y49" s="134"/>
    </row>
    <row r="50" spans="1:25" ht="13.5" customHeight="1" x14ac:dyDescent="0.25">
      <c r="A50" s="157"/>
      <c r="B50" s="157"/>
      <c r="C50" s="157"/>
      <c r="D50" s="157"/>
      <c r="E50" s="157"/>
      <c r="F50" s="157"/>
      <c r="G50" s="157"/>
      <c r="H50" s="157"/>
      <c r="I50" s="157"/>
      <c r="J50" s="157"/>
      <c r="K50" s="157"/>
      <c r="L50" s="157"/>
      <c r="M50" s="157"/>
      <c r="N50" s="157"/>
      <c r="O50" s="157"/>
      <c r="P50" s="157"/>
      <c r="Q50" s="157"/>
      <c r="R50" s="157"/>
      <c r="S50" s="157"/>
      <c r="T50" s="157"/>
      <c r="U50" s="157"/>
      <c r="V50" s="157"/>
      <c r="W50" s="157"/>
      <c r="X50" s="157"/>
      <c r="Y50" s="157"/>
    </row>
    <row r="51" spans="1:25" ht="13.5" customHeight="1" x14ac:dyDescent="0.25">
      <c r="A51" s="157"/>
      <c r="B51" s="157"/>
      <c r="C51" s="157"/>
      <c r="D51" s="157"/>
      <c r="E51" s="157"/>
      <c r="F51" s="157"/>
      <c r="G51" s="157"/>
      <c r="H51" s="157"/>
      <c r="I51" s="157"/>
      <c r="J51" s="157"/>
      <c r="K51" s="157"/>
      <c r="L51" s="157"/>
      <c r="M51" s="157"/>
      <c r="N51" s="157"/>
      <c r="O51" s="157"/>
      <c r="P51" s="157"/>
      <c r="Q51" s="157"/>
      <c r="R51" s="157"/>
      <c r="S51" s="157"/>
      <c r="T51" s="157"/>
      <c r="U51" s="157"/>
      <c r="V51" s="157"/>
      <c r="W51" s="157"/>
      <c r="X51" s="157"/>
      <c r="Y51" s="157"/>
    </row>
    <row r="52" spans="1:25" ht="13.5" customHeight="1" x14ac:dyDescent="0.25">
      <c r="A52" s="157"/>
      <c r="B52" s="157"/>
      <c r="C52" s="157"/>
      <c r="D52" s="157"/>
      <c r="E52" s="157"/>
      <c r="F52" s="157"/>
      <c r="G52" s="157"/>
      <c r="H52" s="157"/>
      <c r="I52" s="157"/>
      <c r="J52" s="157"/>
      <c r="K52" s="157"/>
      <c r="L52" s="157"/>
      <c r="M52" s="157"/>
      <c r="N52" s="157"/>
      <c r="O52" s="157"/>
      <c r="P52" s="157"/>
      <c r="Q52" s="157"/>
      <c r="R52" s="157"/>
      <c r="S52" s="157"/>
      <c r="T52" s="157"/>
      <c r="U52" s="157"/>
      <c r="V52" s="157"/>
      <c r="W52" s="157"/>
      <c r="X52" s="157"/>
      <c r="Y52" s="157"/>
    </row>
    <row r="53" spans="1:25" ht="13.5" customHeight="1" x14ac:dyDescent="0.25">
      <c r="A53" s="157"/>
      <c r="B53" s="157"/>
      <c r="C53" s="157"/>
      <c r="D53" s="157"/>
      <c r="E53" s="157"/>
      <c r="F53" s="157"/>
      <c r="G53" s="157"/>
      <c r="H53" s="157"/>
      <c r="I53" s="157"/>
      <c r="J53" s="157"/>
      <c r="K53" s="157"/>
      <c r="L53" s="157"/>
      <c r="M53" s="157"/>
      <c r="N53" s="157"/>
      <c r="O53" s="157"/>
      <c r="P53" s="157"/>
      <c r="Q53" s="157"/>
      <c r="R53" s="157"/>
      <c r="S53" s="157"/>
      <c r="T53" s="157"/>
      <c r="U53" s="157"/>
      <c r="V53" s="157"/>
      <c r="W53" s="157"/>
      <c r="X53" s="157"/>
      <c r="Y53" s="157"/>
    </row>
    <row r="54" spans="1:25" ht="13.5" customHeight="1" x14ac:dyDescent="0.25">
      <c r="A54" s="157"/>
      <c r="B54" s="157"/>
      <c r="C54" s="157"/>
      <c r="D54" s="157"/>
      <c r="E54" s="157"/>
      <c r="F54" s="157"/>
      <c r="G54" s="157"/>
      <c r="H54" s="157"/>
      <c r="I54" s="157"/>
      <c r="J54" s="157"/>
      <c r="K54" s="157"/>
      <c r="L54" s="157"/>
      <c r="M54" s="157"/>
      <c r="N54" s="157"/>
      <c r="O54" s="157"/>
      <c r="P54" s="157"/>
      <c r="Q54" s="157"/>
      <c r="R54" s="157"/>
      <c r="S54" s="157"/>
      <c r="T54" s="157"/>
      <c r="U54" s="157"/>
      <c r="V54" s="157"/>
      <c r="W54" s="157"/>
      <c r="X54" s="157"/>
      <c r="Y54" s="157"/>
    </row>
    <row r="55" spans="1:25" ht="13.5" customHeight="1" x14ac:dyDescent="0.25">
      <c r="A55" s="157"/>
      <c r="B55" s="157"/>
      <c r="C55" s="157"/>
      <c r="D55" s="157"/>
      <c r="E55" s="157"/>
      <c r="F55" s="157"/>
      <c r="G55" s="157"/>
      <c r="H55" s="157"/>
      <c r="I55" s="157"/>
      <c r="J55" s="157"/>
      <c r="K55" s="157"/>
      <c r="L55" s="157"/>
      <c r="M55" s="157"/>
      <c r="N55" s="157"/>
      <c r="O55" s="157"/>
      <c r="P55" s="157"/>
      <c r="Q55" s="157"/>
      <c r="R55" s="157"/>
      <c r="S55" s="157"/>
      <c r="T55" s="157"/>
      <c r="U55" s="157"/>
      <c r="V55" s="157"/>
      <c r="W55" s="157"/>
      <c r="X55" s="157"/>
      <c r="Y55" s="157"/>
    </row>
    <row r="56" spans="1:25" ht="13.5" customHeight="1" x14ac:dyDescent="0.25">
      <c r="A56" s="157"/>
      <c r="B56" s="157"/>
      <c r="C56" s="157"/>
      <c r="D56" s="157"/>
      <c r="E56" s="157"/>
      <c r="F56" s="157"/>
      <c r="G56" s="157"/>
      <c r="H56" s="157"/>
      <c r="I56" s="157"/>
      <c r="J56" s="157"/>
      <c r="K56" s="157"/>
      <c r="L56" s="157"/>
      <c r="M56" s="157"/>
      <c r="N56" s="157"/>
      <c r="O56" s="157"/>
      <c r="P56" s="157"/>
      <c r="Q56" s="157"/>
      <c r="R56" s="157"/>
      <c r="S56" s="157"/>
      <c r="T56" s="157"/>
      <c r="U56" s="157"/>
      <c r="V56" s="157"/>
      <c r="W56" s="157"/>
      <c r="X56" s="157"/>
      <c r="Y56" s="157"/>
    </row>
    <row r="57" spans="1:25" ht="13.5" customHeight="1" x14ac:dyDescent="0.25">
      <c r="A57" s="157"/>
      <c r="B57" s="157"/>
      <c r="C57" s="157"/>
      <c r="D57" s="157"/>
      <c r="E57" s="157"/>
      <c r="F57" s="157"/>
      <c r="G57" s="157"/>
      <c r="H57" s="157"/>
      <c r="I57" s="157"/>
      <c r="J57" s="157"/>
      <c r="K57" s="157"/>
      <c r="L57" s="157"/>
      <c r="M57" s="157"/>
      <c r="N57" s="157"/>
      <c r="O57" s="157"/>
      <c r="P57" s="157"/>
      <c r="Q57" s="157"/>
      <c r="R57" s="157"/>
      <c r="S57" s="157"/>
      <c r="T57" s="157"/>
      <c r="U57" s="157"/>
      <c r="V57" s="157"/>
      <c r="W57" s="157"/>
      <c r="X57" s="157"/>
      <c r="Y57" s="157"/>
    </row>
    <row r="58" spans="1:25" ht="13.5" customHeight="1" x14ac:dyDescent="0.25">
      <c r="A58" s="157"/>
      <c r="B58" s="157"/>
      <c r="C58" s="157"/>
      <c r="D58" s="157"/>
      <c r="E58" s="157"/>
      <c r="F58" s="157"/>
      <c r="G58" s="157"/>
      <c r="H58" s="157"/>
      <c r="I58" s="157"/>
      <c r="J58" s="157"/>
      <c r="K58" s="157"/>
      <c r="L58" s="157"/>
      <c r="M58" s="157"/>
      <c r="N58" s="157"/>
      <c r="O58" s="157"/>
      <c r="P58" s="157"/>
      <c r="Q58" s="157"/>
      <c r="R58" s="157"/>
      <c r="S58" s="157"/>
      <c r="T58" s="157"/>
      <c r="U58" s="157"/>
      <c r="V58" s="157"/>
      <c r="W58" s="157"/>
      <c r="X58" s="157"/>
      <c r="Y58" s="157"/>
    </row>
    <row r="59" spans="1:25" ht="13.5" customHeight="1" x14ac:dyDescent="0.25">
      <c r="A59" s="157"/>
      <c r="B59" s="157"/>
      <c r="C59" s="157"/>
      <c r="D59" s="157"/>
      <c r="E59" s="157"/>
      <c r="F59" s="157"/>
      <c r="G59" s="157"/>
      <c r="H59" s="157"/>
      <c r="I59" s="157"/>
      <c r="J59" s="157"/>
      <c r="K59" s="157"/>
      <c r="L59" s="157"/>
      <c r="M59" s="157"/>
      <c r="N59" s="157"/>
      <c r="O59" s="157"/>
      <c r="P59" s="157"/>
      <c r="Q59" s="157"/>
      <c r="R59" s="157"/>
      <c r="S59" s="157"/>
      <c r="T59" s="157"/>
      <c r="U59" s="157"/>
      <c r="V59" s="157"/>
      <c r="W59" s="157"/>
      <c r="X59" s="157"/>
      <c r="Y59" s="157"/>
    </row>
    <row r="60" spans="1:25" ht="13.5" customHeight="1" x14ac:dyDescent="0.25">
      <c r="A60" s="157"/>
      <c r="B60" s="157"/>
      <c r="C60" s="157"/>
      <c r="D60" s="157"/>
      <c r="E60" s="157"/>
      <c r="F60" s="157"/>
      <c r="G60" s="157"/>
      <c r="H60" s="157"/>
      <c r="I60" s="157"/>
      <c r="J60" s="157"/>
      <c r="K60" s="157"/>
      <c r="L60" s="157"/>
      <c r="M60" s="157"/>
      <c r="N60" s="157"/>
      <c r="O60" s="157"/>
      <c r="P60" s="157"/>
      <c r="Q60" s="157"/>
      <c r="R60" s="157"/>
      <c r="S60" s="157"/>
      <c r="T60" s="157"/>
      <c r="U60" s="157"/>
      <c r="V60" s="157"/>
      <c r="W60" s="157"/>
      <c r="X60" s="157"/>
      <c r="Y60" s="157"/>
    </row>
    <row r="61" spans="1:25" ht="13.5" customHeight="1" x14ac:dyDescent="0.25">
      <c r="A61" s="157"/>
      <c r="B61" s="157"/>
      <c r="C61" s="157"/>
      <c r="D61" s="157"/>
      <c r="E61" s="157"/>
      <c r="F61" s="157"/>
      <c r="G61" s="157"/>
      <c r="H61" s="157"/>
      <c r="I61" s="157"/>
      <c r="J61" s="157"/>
      <c r="K61" s="157"/>
      <c r="L61" s="157"/>
      <c r="M61" s="157"/>
      <c r="N61" s="157"/>
      <c r="O61" s="157"/>
      <c r="P61" s="157"/>
      <c r="Q61" s="157"/>
      <c r="R61" s="157"/>
      <c r="S61" s="157"/>
      <c r="T61" s="157"/>
      <c r="U61" s="157"/>
      <c r="V61" s="157"/>
      <c r="W61" s="157"/>
      <c r="X61" s="157"/>
      <c r="Y61" s="157"/>
    </row>
    <row r="62" spans="1:25" ht="13.5" customHeight="1" x14ac:dyDescent="0.25">
      <c r="A62" s="157"/>
      <c r="B62" s="157"/>
      <c r="C62" s="157"/>
      <c r="D62" s="157"/>
      <c r="E62" s="157"/>
      <c r="F62" s="157"/>
      <c r="G62" s="157"/>
      <c r="H62" s="157"/>
      <c r="I62" s="157"/>
      <c r="J62" s="157"/>
      <c r="K62" s="157"/>
      <c r="L62" s="157"/>
      <c r="M62" s="157"/>
      <c r="N62" s="157"/>
      <c r="O62" s="157"/>
      <c r="P62" s="157"/>
      <c r="Q62" s="157"/>
      <c r="R62" s="157"/>
      <c r="S62" s="157"/>
      <c r="T62" s="157"/>
      <c r="U62" s="157"/>
      <c r="V62" s="157"/>
      <c r="W62" s="157"/>
      <c r="X62" s="157"/>
      <c r="Y62" s="157"/>
    </row>
    <row r="63" spans="1:25" ht="13.5" customHeight="1" x14ac:dyDescent="0.25">
      <c r="A63" s="157"/>
      <c r="B63" s="157"/>
      <c r="C63" s="157"/>
      <c r="D63" s="157"/>
      <c r="E63" s="157"/>
      <c r="F63" s="157"/>
      <c r="G63" s="157"/>
      <c r="H63" s="157"/>
      <c r="I63" s="157"/>
      <c r="J63" s="157"/>
      <c r="K63" s="157"/>
      <c r="L63" s="157"/>
      <c r="M63" s="157"/>
      <c r="N63" s="157"/>
      <c r="O63" s="157"/>
      <c r="P63" s="157"/>
      <c r="Q63" s="157"/>
      <c r="R63" s="157"/>
      <c r="S63" s="157"/>
      <c r="T63" s="157"/>
      <c r="U63" s="157"/>
      <c r="V63" s="157"/>
      <c r="W63" s="157"/>
      <c r="X63" s="157"/>
      <c r="Y63" s="157"/>
    </row>
    <row r="64" spans="1:25" ht="13.5" customHeight="1" x14ac:dyDescent="0.25">
      <c r="A64" s="157"/>
      <c r="B64" s="157"/>
      <c r="C64" s="157"/>
      <c r="D64" s="157"/>
      <c r="E64" s="157"/>
      <c r="F64" s="157"/>
      <c r="G64" s="157"/>
      <c r="H64" s="157"/>
      <c r="I64" s="157"/>
      <c r="J64" s="157"/>
      <c r="K64" s="157"/>
      <c r="L64" s="157"/>
      <c r="M64" s="157"/>
      <c r="N64" s="157"/>
      <c r="O64" s="157"/>
      <c r="P64" s="157"/>
      <c r="Q64" s="157"/>
      <c r="R64" s="157"/>
      <c r="S64" s="157"/>
      <c r="T64" s="157"/>
      <c r="U64" s="157"/>
      <c r="V64" s="157"/>
      <c r="W64" s="157"/>
      <c r="X64" s="157"/>
      <c r="Y64" s="157"/>
    </row>
    <row r="65" spans="1:25" ht="13.5" customHeight="1" x14ac:dyDescent="0.25">
      <c r="A65" s="157"/>
      <c r="B65" s="157"/>
      <c r="C65" s="157"/>
      <c r="D65" s="157"/>
      <c r="E65" s="157"/>
      <c r="F65" s="157"/>
      <c r="G65" s="157"/>
      <c r="H65" s="157"/>
      <c r="I65" s="157"/>
      <c r="J65" s="157"/>
      <c r="K65" s="157"/>
      <c r="L65" s="157"/>
      <c r="M65" s="157"/>
      <c r="N65" s="157"/>
      <c r="O65" s="157"/>
      <c r="P65" s="157"/>
      <c r="Q65" s="157"/>
      <c r="R65" s="157"/>
      <c r="S65" s="157"/>
      <c r="T65" s="157"/>
      <c r="U65" s="157"/>
      <c r="V65" s="157"/>
      <c r="W65" s="157"/>
      <c r="X65" s="157"/>
      <c r="Y65" s="157"/>
    </row>
    <row r="66" spans="1:25" ht="13.5" customHeight="1" x14ac:dyDescent="0.25">
      <c r="A66" s="157"/>
      <c r="B66" s="157"/>
      <c r="C66" s="157"/>
      <c r="D66" s="157"/>
      <c r="E66" s="157"/>
      <c r="F66" s="157"/>
      <c r="G66" s="157"/>
      <c r="H66" s="157"/>
      <c r="I66" s="157"/>
      <c r="J66" s="157"/>
      <c r="K66" s="157"/>
      <c r="L66" s="157"/>
      <c r="M66" s="157"/>
      <c r="N66" s="157"/>
      <c r="O66" s="157"/>
      <c r="P66" s="157"/>
      <c r="Q66" s="157"/>
      <c r="R66" s="157"/>
      <c r="S66" s="157"/>
      <c r="T66" s="157"/>
      <c r="U66" s="157"/>
      <c r="V66" s="157"/>
      <c r="W66" s="157"/>
      <c r="X66" s="157"/>
      <c r="Y66" s="157"/>
    </row>
    <row r="67" spans="1:25" ht="13.5" customHeight="1" x14ac:dyDescent="0.25">
      <c r="A67" s="157"/>
      <c r="B67" s="157"/>
      <c r="C67" s="157"/>
      <c r="D67" s="157"/>
      <c r="E67" s="157"/>
      <c r="F67" s="157"/>
      <c r="G67" s="157"/>
      <c r="H67" s="157"/>
      <c r="I67" s="157"/>
      <c r="J67" s="157"/>
      <c r="K67" s="157"/>
      <c r="L67" s="157"/>
      <c r="M67" s="157"/>
      <c r="N67" s="157"/>
      <c r="O67" s="157"/>
      <c r="P67" s="157"/>
      <c r="Q67" s="157"/>
      <c r="R67" s="157"/>
      <c r="S67" s="157"/>
      <c r="T67" s="157"/>
      <c r="U67" s="157"/>
      <c r="V67" s="157"/>
      <c r="W67" s="157"/>
      <c r="X67" s="157"/>
      <c r="Y67" s="157"/>
    </row>
    <row r="68" spans="1:25" ht="13.5" customHeight="1" x14ac:dyDescent="0.25">
      <c r="A68" s="157"/>
      <c r="B68" s="157"/>
      <c r="C68" s="157"/>
      <c r="D68" s="157"/>
      <c r="E68" s="157"/>
      <c r="F68" s="157"/>
      <c r="G68" s="157"/>
      <c r="H68" s="157"/>
      <c r="I68" s="157"/>
      <c r="J68" s="157"/>
      <c r="K68" s="157"/>
      <c r="L68" s="157"/>
      <c r="M68" s="157"/>
      <c r="N68" s="157"/>
      <c r="O68" s="157"/>
      <c r="P68" s="157"/>
      <c r="Q68" s="157"/>
      <c r="R68" s="157"/>
      <c r="S68" s="157"/>
      <c r="T68" s="157"/>
      <c r="U68" s="157"/>
      <c r="V68" s="157"/>
      <c r="W68" s="157"/>
      <c r="X68" s="157"/>
      <c r="Y68" s="157"/>
    </row>
    <row r="69" spans="1:25" ht="13.5" customHeight="1" x14ac:dyDescent="0.25">
      <c r="A69" s="157"/>
      <c r="B69" s="157"/>
      <c r="C69" s="157"/>
      <c r="D69" s="157"/>
      <c r="E69" s="157"/>
      <c r="F69" s="157"/>
      <c r="G69" s="157"/>
      <c r="H69" s="157"/>
      <c r="I69" s="157"/>
      <c r="J69" s="157"/>
      <c r="K69" s="157"/>
      <c r="L69" s="157"/>
      <c r="M69" s="157"/>
      <c r="N69" s="157"/>
      <c r="O69" s="157"/>
      <c r="P69" s="157"/>
      <c r="Q69" s="157"/>
      <c r="R69" s="157"/>
      <c r="S69" s="157"/>
      <c r="T69" s="157"/>
      <c r="U69" s="157"/>
      <c r="V69" s="157"/>
      <c r="W69" s="157"/>
      <c r="X69" s="157"/>
      <c r="Y69" s="157"/>
    </row>
    <row r="70" spans="1:25" ht="13.5" customHeight="1" x14ac:dyDescent="0.25">
      <c r="A70" s="157"/>
      <c r="B70" s="157"/>
      <c r="C70" s="157"/>
      <c r="D70" s="157"/>
      <c r="E70" s="157"/>
      <c r="F70" s="157"/>
      <c r="G70" s="157"/>
      <c r="H70" s="157"/>
      <c r="I70" s="157"/>
      <c r="J70" s="157"/>
      <c r="K70" s="157"/>
      <c r="L70" s="157"/>
      <c r="M70" s="157"/>
      <c r="N70" s="157"/>
      <c r="O70" s="157"/>
      <c r="P70" s="157"/>
      <c r="Q70" s="157"/>
      <c r="R70" s="157"/>
      <c r="S70" s="157"/>
      <c r="T70" s="157"/>
      <c r="U70" s="157"/>
      <c r="V70" s="157"/>
      <c r="W70" s="157"/>
      <c r="X70" s="157"/>
      <c r="Y70" s="157"/>
    </row>
    <row r="71" spans="1:25" ht="13.5" customHeight="1" x14ac:dyDescent="0.25">
      <c r="A71" s="157"/>
      <c r="B71" s="157"/>
      <c r="C71" s="157"/>
      <c r="D71" s="157"/>
      <c r="E71" s="157"/>
      <c r="F71" s="157"/>
      <c r="G71" s="157"/>
      <c r="H71" s="157"/>
      <c r="I71" s="157"/>
      <c r="J71" s="157"/>
      <c r="K71" s="157"/>
      <c r="L71" s="157"/>
      <c r="M71" s="157"/>
      <c r="N71" s="157"/>
      <c r="O71" s="157"/>
      <c r="P71" s="157"/>
      <c r="Q71" s="157"/>
      <c r="R71" s="157"/>
      <c r="S71" s="157"/>
      <c r="T71" s="157"/>
      <c r="U71" s="157"/>
      <c r="V71" s="157"/>
      <c r="W71" s="157"/>
      <c r="X71" s="157"/>
      <c r="Y71" s="157"/>
    </row>
    <row r="72" spans="1:25" ht="13.5" customHeight="1" x14ac:dyDescent="0.25">
      <c r="A72" s="157"/>
      <c r="B72" s="157"/>
      <c r="C72" s="157"/>
      <c r="D72" s="157"/>
      <c r="E72" s="157"/>
      <c r="F72" s="157"/>
      <c r="G72" s="157"/>
      <c r="H72" s="157"/>
      <c r="I72" s="157"/>
      <c r="J72" s="157"/>
      <c r="K72" s="157"/>
      <c r="L72" s="157"/>
      <c r="M72" s="157"/>
      <c r="N72" s="157"/>
      <c r="O72" s="157"/>
      <c r="P72" s="157"/>
      <c r="Q72" s="157"/>
      <c r="R72" s="157"/>
      <c r="S72" s="157"/>
      <c r="T72" s="157"/>
      <c r="U72" s="157"/>
      <c r="V72" s="157"/>
      <c r="W72" s="157"/>
      <c r="X72" s="157"/>
      <c r="Y72" s="157"/>
    </row>
    <row r="73" spans="1:25" ht="13.5" customHeight="1" x14ac:dyDescent="0.25">
      <c r="A73" s="157"/>
      <c r="B73" s="157"/>
      <c r="C73" s="157"/>
      <c r="D73" s="157"/>
      <c r="E73" s="157"/>
      <c r="F73" s="157"/>
      <c r="G73" s="157"/>
      <c r="H73" s="157"/>
      <c r="I73" s="157"/>
      <c r="J73" s="157"/>
      <c r="K73" s="157"/>
      <c r="L73" s="157"/>
      <c r="M73" s="157"/>
      <c r="N73" s="157"/>
      <c r="O73" s="157"/>
      <c r="P73" s="157"/>
      <c r="Q73" s="157"/>
      <c r="R73" s="157"/>
      <c r="S73" s="157"/>
      <c r="T73" s="157"/>
      <c r="U73" s="157"/>
      <c r="V73" s="157"/>
      <c r="W73" s="157"/>
      <c r="X73" s="157"/>
      <c r="Y73" s="157"/>
    </row>
    <row r="74" spans="1:25" ht="13.5" customHeight="1" x14ac:dyDescent="0.25">
      <c r="A74" s="157"/>
      <c r="B74" s="157"/>
      <c r="C74" s="157"/>
      <c r="D74" s="157"/>
      <c r="E74" s="157"/>
      <c r="F74" s="157"/>
      <c r="G74" s="157"/>
      <c r="H74" s="157"/>
      <c r="I74" s="157"/>
      <c r="J74" s="157"/>
      <c r="K74" s="157"/>
      <c r="L74" s="157"/>
      <c r="M74" s="157"/>
      <c r="N74" s="157"/>
      <c r="O74" s="157"/>
      <c r="P74" s="157"/>
      <c r="Q74" s="157"/>
      <c r="R74" s="157"/>
      <c r="S74" s="157"/>
      <c r="T74" s="157"/>
      <c r="U74" s="157"/>
      <c r="V74" s="157"/>
      <c r="W74" s="157"/>
      <c r="X74" s="157"/>
      <c r="Y74" s="157"/>
    </row>
    <row r="75" spans="1:25" ht="13.5" customHeight="1" x14ac:dyDescent="0.25">
      <c r="A75" s="157"/>
      <c r="B75" s="157"/>
      <c r="C75" s="157"/>
      <c r="D75" s="157"/>
      <c r="E75" s="157"/>
      <c r="F75" s="157"/>
      <c r="G75" s="157"/>
      <c r="H75" s="157"/>
      <c r="I75" s="157"/>
      <c r="J75" s="157"/>
      <c r="K75" s="157"/>
      <c r="L75" s="157"/>
      <c r="M75" s="157"/>
      <c r="N75" s="157"/>
      <c r="O75" s="157"/>
      <c r="P75" s="157"/>
      <c r="Q75" s="157"/>
      <c r="R75" s="157"/>
      <c r="S75" s="157"/>
      <c r="T75" s="157"/>
      <c r="U75" s="157"/>
      <c r="V75" s="157"/>
      <c r="W75" s="157"/>
      <c r="X75" s="157"/>
      <c r="Y75" s="157"/>
    </row>
    <row r="76" spans="1:25" ht="13.5" customHeight="1" x14ac:dyDescent="0.25">
      <c r="A76" s="157"/>
      <c r="B76" s="157"/>
      <c r="C76" s="157"/>
      <c r="D76" s="157"/>
      <c r="E76" s="157"/>
      <c r="F76" s="157"/>
      <c r="G76" s="157"/>
      <c r="H76" s="157"/>
      <c r="I76" s="157"/>
      <c r="J76" s="157"/>
      <c r="K76" s="157"/>
      <c r="L76" s="157"/>
      <c r="M76" s="157"/>
      <c r="N76" s="157"/>
      <c r="O76" s="157"/>
      <c r="P76" s="157"/>
      <c r="Q76" s="157"/>
      <c r="R76" s="157"/>
      <c r="S76" s="157"/>
      <c r="T76" s="157"/>
      <c r="U76" s="157"/>
      <c r="V76" s="157"/>
      <c r="W76" s="157"/>
      <c r="X76" s="157"/>
      <c r="Y76" s="157"/>
    </row>
    <row r="77" spans="1:25" ht="13.5" customHeight="1" x14ac:dyDescent="0.25">
      <c r="A77" s="157"/>
      <c r="B77" s="157"/>
      <c r="C77" s="157"/>
      <c r="D77" s="157"/>
      <c r="E77" s="157"/>
      <c r="F77" s="157"/>
      <c r="G77" s="157"/>
      <c r="H77" s="157"/>
      <c r="I77" s="157"/>
      <c r="J77" s="157"/>
      <c r="K77" s="157"/>
      <c r="L77" s="157"/>
      <c r="M77" s="157"/>
      <c r="N77" s="157"/>
      <c r="O77" s="157"/>
      <c r="P77" s="157"/>
      <c r="Q77" s="157"/>
      <c r="R77" s="157"/>
      <c r="S77" s="157"/>
      <c r="T77" s="157"/>
      <c r="U77" s="157"/>
      <c r="V77" s="157"/>
      <c r="W77" s="157"/>
      <c r="X77" s="157"/>
      <c r="Y77" s="157"/>
    </row>
    <row r="78" spans="1:25" ht="13.5" customHeight="1" x14ac:dyDescent="0.25">
      <c r="A78" s="157"/>
      <c r="B78" s="157"/>
      <c r="C78" s="157"/>
      <c r="D78" s="157"/>
      <c r="E78" s="157"/>
      <c r="F78" s="157"/>
      <c r="G78" s="157"/>
      <c r="H78" s="157"/>
      <c r="I78" s="157"/>
      <c r="J78" s="157"/>
      <c r="K78" s="157"/>
      <c r="L78" s="157"/>
      <c r="M78" s="157"/>
      <c r="N78" s="157"/>
      <c r="O78" s="157"/>
      <c r="P78" s="157"/>
      <c r="Q78" s="157"/>
      <c r="R78" s="157"/>
      <c r="S78" s="157"/>
      <c r="T78" s="157"/>
      <c r="U78" s="157"/>
      <c r="V78" s="157"/>
      <c r="W78" s="157"/>
      <c r="X78" s="157"/>
      <c r="Y78" s="157"/>
    </row>
    <row r="79" spans="1:25" ht="13.5" customHeight="1" x14ac:dyDescent="0.25">
      <c r="A79" s="157"/>
      <c r="B79" s="157"/>
      <c r="C79" s="157"/>
      <c r="D79" s="157"/>
      <c r="E79" s="157"/>
      <c r="F79" s="157"/>
      <c r="G79" s="157"/>
      <c r="H79" s="157"/>
      <c r="I79" s="157"/>
      <c r="J79" s="157"/>
      <c r="K79" s="157"/>
      <c r="L79" s="157"/>
      <c r="M79" s="157"/>
      <c r="N79" s="157"/>
      <c r="O79" s="157"/>
      <c r="P79" s="157"/>
      <c r="Q79" s="157"/>
      <c r="R79" s="157"/>
      <c r="S79" s="157"/>
      <c r="T79" s="157"/>
      <c r="U79" s="157"/>
      <c r="V79" s="157"/>
      <c r="W79" s="157"/>
      <c r="X79" s="157"/>
      <c r="Y79" s="157"/>
    </row>
    <row r="80" spans="1:25" ht="13.5" customHeight="1" x14ac:dyDescent="0.25">
      <c r="A80" s="157"/>
      <c r="B80" s="157"/>
      <c r="C80" s="157"/>
      <c r="D80" s="157"/>
      <c r="E80" s="157"/>
      <c r="F80" s="157"/>
      <c r="G80" s="157"/>
      <c r="H80" s="157"/>
      <c r="I80" s="157"/>
      <c r="J80" s="157"/>
      <c r="K80" s="157"/>
      <c r="L80" s="157"/>
      <c r="M80" s="157"/>
      <c r="N80" s="157"/>
      <c r="O80" s="157"/>
      <c r="P80" s="157"/>
      <c r="Q80" s="157"/>
      <c r="R80" s="157"/>
      <c r="S80" s="157"/>
      <c r="T80" s="157"/>
      <c r="U80" s="157"/>
      <c r="V80" s="157"/>
      <c r="W80" s="157"/>
      <c r="X80" s="157"/>
      <c r="Y80" s="157"/>
    </row>
    <row r="81" spans="1:25" ht="13.5" customHeight="1" x14ac:dyDescent="0.25">
      <c r="A81" s="157"/>
      <c r="B81" s="157"/>
      <c r="C81" s="157"/>
      <c r="D81" s="157"/>
      <c r="E81" s="157"/>
      <c r="F81" s="157"/>
      <c r="G81" s="157"/>
      <c r="H81" s="157"/>
      <c r="I81" s="157"/>
      <c r="J81" s="157"/>
      <c r="K81" s="157"/>
      <c r="L81" s="157"/>
      <c r="M81" s="157"/>
      <c r="N81" s="157"/>
      <c r="O81" s="157"/>
      <c r="P81" s="157"/>
      <c r="Q81" s="157"/>
      <c r="R81" s="157"/>
      <c r="S81" s="157"/>
      <c r="T81" s="157"/>
      <c r="U81" s="157"/>
      <c r="V81" s="157"/>
      <c r="W81" s="157"/>
      <c r="X81" s="157"/>
      <c r="Y81" s="157"/>
    </row>
    <row r="82" spans="1:25" ht="13.5" customHeight="1" x14ac:dyDescent="0.25">
      <c r="A82" s="157"/>
      <c r="B82" s="157"/>
      <c r="C82" s="157"/>
      <c r="D82" s="157"/>
      <c r="E82" s="157"/>
      <c r="F82" s="157"/>
      <c r="G82" s="157"/>
      <c r="H82" s="157"/>
      <c r="I82" s="157"/>
      <c r="J82" s="157"/>
      <c r="K82" s="157"/>
      <c r="L82" s="157"/>
      <c r="M82" s="157"/>
      <c r="N82" s="157"/>
      <c r="O82" s="157"/>
      <c r="P82" s="157"/>
      <c r="Q82" s="157"/>
      <c r="R82" s="157"/>
      <c r="S82" s="157"/>
      <c r="T82" s="157"/>
      <c r="U82" s="157"/>
      <c r="V82" s="157"/>
      <c r="W82" s="157"/>
      <c r="X82" s="157"/>
      <c r="Y82" s="157"/>
    </row>
    <row r="83" spans="1:25" ht="13.5" customHeight="1" x14ac:dyDescent="0.25">
      <c r="A83" s="157"/>
      <c r="B83" s="157"/>
      <c r="C83" s="157"/>
      <c r="D83" s="157"/>
      <c r="E83" s="157"/>
      <c r="F83" s="157"/>
      <c r="G83" s="157"/>
      <c r="H83" s="157"/>
      <c r="I83" s="157"/>
      <c r="J83" s="157"/>
      <c r="K83" s="157"/>
      <c r="L83" s="157"/>
      <c r="M83" s="157"/>
      <c r="N83" s="157"/>
      <c r="O83" s="157"/>
      <c r="P83" s="157"/>
      <c r="Q83" s="157"/>
      <c r="R83" s="157"/>
      <c r="S83" s="157"/>
      <c r="T83" s="157"/>
      <c r="U83" s="157"/>
      <c r="V83" s="157"/>
      <c r="W83" s="157"/>
      <c r="X83" s="157"/>
      <c r="Y83" s="157"/>
    </row>
    <row r="84" spans="1:25" ht="13.5" customHeight="1" x14ac:dyDescent="0.25">
      <c r="A84" s="157"/>
      <c r="B84" s="157"/>
      <c r="C84" s="157"/>
      <c r="D84" s="157"/>
      <c r="E84" s="157"/>
      <c r="F84" s="157"/>
      <c r="G84" s="157"/>
      <c r="H84" s="157"/>
      <c r="I84" s="157"/>
      <c r="J84" s="157"/>
      <c r="K84" s="157"/>
      <c r="L84" s="157"/>
      <c r="M84" s="157"/>
      <c r="N84" s="157"/>
      <c r="O84" s="157"/>
      <c r="P84" s="157"/>
      <c r="Q84" s="157"/>
      <c r="R84" s="157"/>
      <c r="S84" s="157"/>
      <c r="T84" s="157"/>
      <c r="U84" s="157"/>
      <c r="V84" s="157"/>
      <c r="W84" s="157"/>
      <c r="X84" s="157"/>
      <c r="Y84" s="157"/>
    </row>
    <row r="85" spans="1:25" ht="13.5" customHeight="1" x14ac:dyDescent="0.25">
      <c r="A85" s="157"/>
      <c r="B85" s="157"/>
      <c r="C85" s="157"/>
      <c r="D85" s="157"/>
      <c r="E85" s="157"/>
      <c r="F85" s="157"/>
      <c r="G85" s="157"/>
      <c r="H85" s="157"/>
      <c r="I85" s="157"/>
      <c r="J85" s="157"/>
      <c r="K85" s="157"/>
      <c r="L85" s="157"/>
      <c r="M85" s="157"/>
      <c r="N85" s="157"/>
      <c r="O85" s="157"/>
      <c r="P85" s="157"/>
      <c r="Q85" s="157"/>
      <c r="R85" s="157"/>
      <c r="S85" s="157"/>
      <c r="T85" s="157"/>
      <c r="U85" s="157"/>
      <c r="V85" s="157"/>
      <c r="W85" s="157"/>
      <c r="X85" s="157"/>
      <c r="Y85" s="157"/>
    </row>
    <row r="86" spans="1:25" ht="13.5" customHeight="1" x14ac:dyDescent="0.25">
      <c r="A86" s="157"/>
      <c r="B86" s="157"/>
      <c r="C86" s="157"/>
      <c r="D86" s="157"/>
      <c r="E86" s="157"/>
      <c r="F86" s="157"/>
      <c r="G86" s="157"/>
      <c r="H86" s="157"/>
      <c r="I86" s="157"/>
      <c r="J86" s="157"/>
      <c r="K86" s="157"/>
      <c r="L86" s="157"/>
      <c r="M86" s="157"/>
      <c r="N86" s="157"/>
      <c r="O86" s="157"/>
      <c r="P86" s="157"/>
      <c r="Q86" s="157"/>
      <c r="R86" s="157"/>
      <c r="S86" s="157"/>
      <c r="T86" s="157"/>
      <c r="U86" s="157"/>
      <c r="V86" s="157"/>
      <c r="W86" s="157"/>
      <c r="X86" s="157"/>
      <c r="Y86" s="157"/>
    </row>
    <row r="87" spans="1:25" ht="13.5" customHeight="1" x14ac:dyDescent="0.25">
      <c r="A87" s="157"/>
      <c r="B87" s="157"/>
      <c r="C87" s="157"/>
      <c r="D87" s="157"/>
      <c r="E87" s="157"/>
      <c r="F87" s="157"/>
      <c r="G87" s="157"/>
      <c r="H87" s="157"/>
      <c r="I87" s="157"/>
      <c r="J87" s="157"/>
      <c r="K87" s="157"/>
      <c r="L87" s="157"/>
      <c r="M87" s="157"/>
      <c r="N87" s="157"/>
      <c r="O87" s="157"/>
      <c r="P87" s="157"/>
      <c r="Q87" s="157"/>
      <c r="R87" s="157"/>
      <c r="S87" s="157"/>
      <c r="T87" s="157"/>
      <c r="U87" s="157"/>
      <c r="V87" s="157"/>
      <c r="W87" s="157"/>
      <c r="X87" s="157"/>
      <c r="Y87" s="157"/>
    </row>
    <row r="88" spans="1:25" ht="13.5" customHeight="1" x14ac:dyDescent="0.25">
      <c r="A88" s="157"/>
      <c r="B88" s="157"/>
      <c r="C88" s="157"/>
      <c r="D88" s="157"/>
      <c r="E88" s="157"/>
      <c r="F88" s="157"/>
      <c r="G88" s="157"/>
      <c r="H88" s="157"/>
      <c r="I88" s="157"/>
      <c r="J88" s="157"/>
      <c r="K88" s="157"/>
      <c r="L88" s="157"/>
      <c r="M88" s="157"/>
      <c r="N88" s="157"/>
      <c r="O88" s="157"/>
      <c r="P88" s="157"/>
      <c r="Q88" s="157"/>
      <c r="R88" s="157"/>
      <c r="S88" s="157"/>
      <c r="T88" s="157"/>
      <c r="U88" s="157"/>
      <c r="V88" s="157"/>
      <c r="W88" s="157"/>
      <c r="X88" s="157"/>
      <c r="Y88" s="157"/>
    </row>
    <row r="89" spans="1:25" ht="13.5" customHeight="1" x14ac:dyDescent="0.25">
      <c r="A89" s="157"/>
      <c r="B89" s="157"/>
      <c r="C89" s="157"/>
      <c r="D89" s="157"/>
      <c r="E89" s="157"/>
      <c r="F89" s="157"/>
      <c r="G89" s="157"/>
      <c r="H89" s="157"/>
      <c r="I89" s="157"/>
      <c r="J89" s="157"/>
      <c r="K89" s="157"/>
      <c r="L89" s="157"/>
      <c r="M89" s="157"/>
      <c r="N89" s="157"/>
      <c r="O89" s="157"/>
      <c r="P89" s="157"/>
      <c r="Q89" s="157"/>
      <c r="R89" s="157"/>
      <c r="S89" s="157"/>
      <c r="T89" s="157"/>
      <c r="U89" s="157"/>
      <c r="V89" s="157"/>
      <c r="W89" s="157"/>
      <c r="X89" s="157"/>
      <c r="Y89" s="157"/>
    </row>
    <row r="90" spans="1:25" ht="13.5" customHeight="1" x14ac:dyDescent="0.25">
      <c r="A90" s="157"/>
      <c r="B90" s="157"/>
      <c r="C90" s="157"/>
      <c r="D90" s="157"/>
      <c r="E90" s="157"/>
      <c r="F90" s="157"/>
      <c r="G90" s="157"/>
      <c r="H90" s="157"/>
      <c r="I90" s="157"/>
      <c r="J90" s="157"/>
      <c r="K90" s="157"/>
      <c r="L90" s="157"/>
      <c r="M90" s="157"/>
      <c r="N90" s="157"/>
      <c r="O90" s="157"/>
      <c r="P90" s="157"/>
      <c r="Q90" s="157"/>
      <c r="R90" s="157"/>
      <c r="S90" s="157"/>
      <c r="T90" s="157"/>
      <c r="U90" s="157"/>
      <c r="V90" s="157"/>
      <c r="W90" s="157"/>
      <c r="X90" s="157"/>
      <c r="Y90" s="157"/>
    </row>
    <row r="91" spans="1:25" ht="13.5" customHeight="1" x14ac:dyDescent="0.25">
      <c r="A91" s="157"/>
      <c r="B91" s="157"/>
      <c r="C91" s="157"/>
      <c r="D91" s="157"/>
      <c r="E91" s="157"/>
      <c r="F91" s="157"/>
      <c r="G91" s="157"/>
      <c r="H91" s="157"/>
      <c r="I91" s="157"/>
      <c r="J91" s="157"/>
      <c r="K91" s="157"/>
      <c r="L91" s="157"/>
      <c r="M91" s="157"/>
      <c r="N91" s="157"/>
      <c r="O91" s="157"/>
      <c r="P91" s="157"/>
      <c r="Q91" s="157"/>
      <c r="R91" s="157"/>
      <c r="S91" s="157"/>
      <c r="T91" s="157"/>
      <c r="U91" s="157"/>
      <c r="V91" s="157"/>
      <c r="W91" s="157"/>
      <c r="X91" s="157"/>
      <c r="Y91" s="157"/>
    </row>
    <row r="92" spans="1:25" ht="13.5" customHeight="1" x14ac:dyDescent="0.25">
      <c r="A92" s="157"/>
      <c r="B92" s="157"/>
      <c r="C92" s="157"/>
      <c r="D92" s="157"/>
      <c r="E92" s="157"/>
      <c r="F92" s="157"/>
      <c r="G92" s="157"/>
      <c r="H92" s="157"/>
      <c r="I92" s="157"/>
      <c r="J92" s="157"/>
      <c r="K92" s="157"/>
      <c r="L92" s="157"/>
      <c r="M92" s="157"/>
      <c r="N92" s="157"/>
      <c r="O92" s="157"/>
      <c r="P92" s="157"/>
      <c r="Q92" s="157"/>
      <c r="R92" s="157"/>
      <c r="S92" s="157"/>
      <c r="T92" s="157"/>
      <c r="U92" s="157"/>
      <c r="V92" s="157"/>
      <c r="W92" s="157"/>
      <c r="X92" s="157"/>
      <c r="Y92" s="157"/>
    </row>
    <row r="93" spans="1:25" ht="13.5" customHeight="1" x14ac:dyDescent="0.25">
      <c r="A93" s="157"/>
      <c r="B93" s="157"/>
      <c r="C93" s="157"/>
      <c r="D93" s="157"/>
      <c r="E93" s="157"/>
      <c r="F93" s="157"/>
      <c r="G93" s="157"/>
      <c r="H93" s="157"/>
      <c r="I93" s="157"/>
      <c r="J93" s="157"/>
      <c r="K93" s="157"/>
      <c r="L93" s="157"/>
      <c r="M93" s="157"/>
      <c r="N93" s="157"/>
      <c r="O93" s="157"/>
      <c r="P93" s="157"/>
      <c r="Q93" s="157"/>
      <c r="R93" s="157"/>
      <c r="S93" s="157"/>
      <c r="T93" s="157"/>
      <c r="U93" s="157"/>
      <c r="V93" s="157"/>
      <c r="W93" s="157"/>
      <c r="X93" s="157"/>
      <c r="Y93" s="157"/>
    </row>
    <row r="94" spans="1:25" ht="13.5" customHeight="1" x14ac:dyDescent="0.25">
      <c r="A94" s="157"/>
      <c r="B94" s="157"/>
      <c r="C94" s="157"/>
      <c r="D94" s="157"/>
      <c r="E94" s="157"/>
      <c r="F94" s="157"/>
      <c r="G94" s="157"/>
      <c r="H94" s="157"/>
      <c r="I94" s="157"/>
      <c r="J94" s="157"/>
      <c r="K94" s="157"/>
      <c r="L94" s="157"/>
      <c r="M94" s="157"/>
      <c r="N94" s="157"/>
      <c r="O94" s="157"/>
      <c r="P94" s="157"/>
      <c r="Q94" s="157"/>
      <c r="R94" s="157"/>
      <c r="S94" s="157"/>
      <c r="T94" s="157"/>
      <c r="U94" s="157"/>
      <c r="V94" s="157"/>
      <c r="W94" s="157"/>
      <c r="X94" s="157"/>
      <c r="Y94" s="157"/>
    </row>
    <row r="95" spans="1:25" ht="13.5" customHeight="1" x14ac:dyDescent="0.25">
      <c r="A95" s="157"/>
      <c r="B95" s="157"/>
      <c r="C95" s="157"/>
      <c r="D95" s="157"/>
      <c r="E95" s="157"/>
      <c r="F95" s="157"/>
      <c r="G95" s="157"/>
      <c r="H95" s="157"/>
      <c r="I95" s="157"/>
      <c r="J95" s="157"/>
      <c r="K95" s="157"/>
      <c r="L95" s="157"/>
      <c r="M95" s="157"/>
      <c r="N95" s="157"/>
      <c r="O95" s="157"/>
      <c r="P95" s="157"/>
      <c r="Q95" s="157"/>
      <c r="R95" s="157"/>
      <c r="S95" s="157"/>
      <c r="T95" s="157"/>
      <c r="U95" s="157"/>
      <c r="V95" s="157"/>
      <c r="W95" s="157"/>
      <c r="X95" s="157"/>
      <c r="Y95" s="157"/>
    </row>
    <row r="96" spans="1:25" ht="13.5" customHeight="1" x14ac:dyDescent="0.25">
      <c r="A96" s="157"/>
      <c r="B96" s="157"/>
      <c r="C96" s="157"/>
      <c r="D96" s="157"/>
      <c r="E96" s="157"/>
      <c r="F96" s="157"/>
      <c r="G96" s="157"/>
      <c r="H96" s="157"/>
      <c r="I96" s="157"/>
      <c r="J96" s="157"/>
      <c r="K96" s="157"/>
      <c r="L96" s="157"/>
      <c r="M96" s="157"/>
      <c r="N96" s="157"/>
      <c r="O96" s="157"/>
      <c r="P96" s="157"/>
      <c r="Q96" s="157"/>
      <c r="R96" s="157"/>
      <c r="S96" s="157"/>
      <c r="T96" s="157"/>
      <c r="U96" s="157"/>
      <c r="V96" s="157"/>
      <c r="W96" s="157"/>
      <c r="X96" s="157"/>
      <c r="Y96" s="157"/>
    </row>
    <row r="97" spans="1:25" ht="13.5" customHeight="1" x14ac:dyDescent="0.25">
      <c r="A97" s="157"/>
      <c r="B97" s="157"/>
      <c r="C97" s="157"/>
      <c r="D97" s="157"/>
      <c r="E97" s="157"/>
      <c r="F97" s="157"/>
      <c r="G97" s="157"/>
      <c r="H97" s="157"/>
      <c r="I97" s="157"/>
      <c r="J97" s="157"/>
      <c r="K97" s="157"/>
      <c r="L97" s="157"/>
      <c r="M97" s="157"/>
      <c r="N97" s="157"/>
      <c r="O97" s="157"/>
      <c r="P97" s="157"/>
      <c r="Q97" s="157"/>
      <c r="R97" s="157"/>
      <c r="S97" s="157"/>
      <c r="T97" s="157"/>
      <c r="U97" s="157"/>
      <c r="V97" s="157"/>
      <c r="W97" s="157"/>
      <c r="X97" s="157"/>
      <c r="Y97" s="157"/>
    </row>
    <row r="98" spans="1:25" ht="15.75" customHeight="1" x14ac:dyDescent="0.25"/>
    <row r="99" spans="1:25" ht="15.75" customHeight="1" x14ac:dyDescent="0.25"/>
    <row r="100" spans="1:25" ht="15.75" customHeight="1" x14ac:dyDescent="0.25"/>
    <row r="101" spans="1:25" ht="15.75" customHeight="1" x14ac:dyDescent="0.25"/>
    <row r="102" spans="1:25" ht="15.75" customHeight="1" x14ac:dyDescent="0.25"/>
    <row r="103" spans="1:25" ht="15.75" customHeight="1" x14ac:dyDescent="0.25"/>
    <row r="104" spans="1:25" ht="15.75" customHeight="1" x14ac:dyDescent="0.25"/>
    <row r="105" spans="1:25" ht="15.75" customHeight="1" x14ac:dyDescent="0.25"/>
    <row r="106" spans="1:25" ht="15.75" customHeight="1" x14ac:dyDescent="0.25"/>
    <row r="107" spans="1:25" ht="15.75" customHeight="1" x14ac:dyDescent="0.25"/>
    <row r="108" spans="1:25" ht="15.75" customHeight="1" x14ac:dyDescent="0.25"/>
    <row r="109" spans="1:25" ht="15.75" customHeight="1" x14ac:dyDescent="0.25"/>
    <row r="110" spans="1:25" ht="15.75" customHeight="1" x14ac:dyDescent="0.25"/>
    <row r="111" spans="1:25" ht="15.75" customHeight="1" x14ac:dyDescent="0.25"/>
    <row r="112" spans="1:25"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sheetData>
  <mergeCells count="2">
    <mergeCell ref="D39:E39"/>
    <mergeCell ref="D43:G43"/>
  </mergeCells>
  <hyperlinks>
    <hyperlink ref="D37" r:id="rId1" xr:uid="{9446186A-F28D-4F2D-AF30-0FB3CACEEF93}"/>
    <hyperlink ref="D41" r:id="rId2" xr:uid="{8B39A109-A47F-4681-9B63-D4EE78813CA3}"/>
    <hyperlink ref="D14" r:id="rId3" xr:uid="{BDC58F86-E1D8-4F74-88E5-610A476D3956}"/>
  </hyperlinks>
  <pageMargins left="0.7" right="0.7" top="0.75" bottom="0.75" header="0" footer="0"/>
  <pageSetup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5CA8D8-207A-4767-8DDB-D2E313B1A4C4}">
  <dimension ref="A1:Z1014"/>
  <sheetViews>
    <sheetView showGridLines="0" zoomScaleNormal="100" workbookViewId="0"/>
  </sheetViews>
  <sheetFormatPr defaultColWidth="12.453125" defaultRowHeight="15" customHeight="1" x14ac:dyDescent="0.25"/>
  <cols>
    <col min="1" max="2" width="6.453125" style="75" customWidth="1"/>
    <col min="3" max="3" width="20.6328125" style="75" customWidth="1"/>
    <col min="4" max="6" width="15.453125" style="75" customWidth="1"/>
    <col min="7" max="9" width="10.453125" style="75" customWidth="1"/>
    <col min="10" max="11" width="6.453125" style="75" customWidth="1"/>
    <col min="12" max="26" width="12.1796875" style="75" customWidth="1"/>
    <col min="27" max="16384" width="12.453125" style="75"/>
  </cols>
  <sheetData>
    <row r="1" spans="1:26" ht="25" customHeight="1" x14ac:dyDescent="0.25">
      <c r="A1" s="73"/>
      <c r="B1" s="73"/>
      <c r="C1" s="73"/>
      <c r="D1" s="73"/>
      <c r="E1" s="73"/>
      <c r="F1" s="73"/>
      <c r="G1" s="73"/>
      <c r="H1" s="73"/>
      <c r="I1" s="73"/>
      <c r="J1" s="73"/>
      <c r="K1" s="73"/>
      <c r="L1" s="73"/>
      <c r="M1" s="73"/>
      <c r="N1" s="73"/>
      <c r="O1" s="73"/>
      <c r="P1" s="73"/>
      <c r="Q1" s="73"/>
      <c r="R1" s="73"/>
      <c r="S1" s="73"/>
      <c r="T1" s="73"/>
      <c r="U1" s="73"/>
      <c r="V1" s="73"/>
      <c r="W1" s="73"/>
      <c r="X1" s="73"/>
      <c r="Y1" s="73"/>
      <c r="Z1" s="74"/>
    </row>
    <row r="2" spans="1:26" ht="16" customHeight="1" x14ac:dyDescent="0.25">
      <c r="A2" s="73"/>
      <c r="B2" s="76"/>
      <c r="C2" s="77"/>
      <c r="D2" s="77"/>
      <c r="E2" s="77"/>
      <c r="F2" s="77"/>
      <c r="G2" s="77"/>
      <c r="H2" s="77"/>
      <c r="I2" s="77"/>
      <c r="J2" s="76"/>
      <c r="K2" s="78"/>
      <c r="L2" s="78"/>
      <c r="M2" s="78"/>
      <c r="N2" s="78"/>
      <c r="O2" s="78"/>
      <c r="P2" s="78"/>
      <c r="Q2" s="78"/>
      <c r="R2" s="78"/>
      <c r="S2" s="78"/>
      <c r="T2" s="78"/>
      <c r="U2" s="78"/>
      <c r="V2" s="78"/>
      <c r="W2" s="78"/>
      <c r="X2" s="78"/>
      <c r="Y2" s="78"/>
      <c r="Z2" s="79"/>
    </row>
    <row r="3" spans="1:26" ht="16" customHeight="1" x14ac:dyDescent="0.25">
      <c r="A3" s="73"/>
      <c r="B3" s="76"/>
      <c r="C3" s="77"/>
      <c r="D3" s="77"/>
      <c r="E3" s="77"/>
      <c r="F3" s="77"/>
      <c r="G3" s="77"/>
      <c r="H3" s="77"/>
      <c r="I3" s="77"/>
      <c r="J3" s="76"/>
      <c r="K3" s="78"/>
      <c r="L3" s="78"/>
      <c r="M3" s="78"/>
      <c r="N3" s="78"/>
      <c r="O3" s="78"/>
      <c r="P3" s="78"/>
      <c r="Q3" s="78"/>
      <c r="R3" s="78"/>
      <c r="S3" s="78"/>
      <c r="T3" s="78"/>
      <c r="U3" s="78"/>
      <c r="V3" s="78"/>
      <c r="W3" s="78"/>
      <c r="X3" s="78"/>
      <c r="Y3" s="78"/>
      <c r="Z3" s="79"/>
    </row>
    <row r="4" spans="1:26" ht="16" customHeight="1" x14ac:dyDescent="0.25">
      <c r="A4" s="73"/>
      <c r="B4" s="76"/>
      <c r="C4" s="77"/>
      <c r="D4" s="77"/>
      <c r="E4" s="77"/>
      <c r="F4" s="77"/>
      <c r="G4" s="77"/>
      <c r="H4" s="77"/>
      <c r="I4" s="77"/>
      <c r="J4" s="76"/>
      <c r="K4" s="78"/>
      <c r="L4" s="78"/>
      <c r="M4" s="78"/>
      <c r="N4" s="78"/>
      <c r="O4" s="78"/>
      <c r="P4" s="78"/>
      <c r="Q4" s="78"/>
      <c r="R4" s="78"/>
      <c r="S4" s="78"/>
      <c r="T4" s="78"/>
      <c r="U4" s="78"/>
      <c r="V4" s="78"/>
      <c r="W4" s="78"/>
      <c r="X4" s="78"/>
      <c r="Y4" s="78"/>
      <c r="Z4" s="79"/>
    </row>
    <row r="5" spans="1:26" ht="16" customHeight="1" x14ac:dyDescent="0.25">
      <c r="A5" s="73"/>
      <c r="B5" s="76"/>
      <c r="C5" s="77"/>
      <c r="D5" s="77"/>
      <c r="E5" s="77"/>
      <c r="F5" s="77"/>
      <c r="G5" s="77"/>
      <c r="H5" s="77"/>
      <c r="I5" s="77"/>
      <c r="J5" s="76"/>
      <c r="K5" s="78"/>
      <c r="L5" s="78"/>
      <c r="M5" s="78"/>
      <c r="N5" s="78"/>
      <c r="O5" s="78"/>
      <c r="P5" s="78"/>
      <c r="Q5" s="78"/>
      <c r="R5" s="78"/>
      <c r="S5" s="78"/>
      <c r="T5" s="78"/>
      <c r="U5" s="78"/>
      <c r="V5" s="78"/>
      <c r="W5" s="78"/>
      <c r="X5" s="78"/>
      <c r="Y5" s="78"/>
      <c r="Z5" s="79"/>
    </row>
    <row r="6" spans="1:26" ht="16" customHeight="1" x14ac:dyDescent="0.25">
      <c r="A6" s="73"/>
      <c r="B6" s="76"/>
      <c r="C6" s="77"/>
      <c r="D6" s="77"/>
      <c r="E6" s="77"/>
      <c r="F6" s="77"/>
      <c r="G6" s="77"/>
      <c r="H6" s="77"/>
      <c r="I6" s="77"/>
      <c r="J6" s="76"/>
      <c r="K6" s="78"/>
      <c r="L6" s="78"/>
      <c r="M6" s="78"/>
      <c r="N6" s="78"/>
      <c r="O6" s="78"/>
      <c r="P6" s="78"/>
      <c r="Q6" s="78"/>
      <c r="R6" s="78"/>
      <c r="S6" s="78"/>
      <c r="T6" s="78"/>
      <c r="U6" s="78"/>
      <c r="V6" s="78"/>
      <c r="W6" s="78"/>
      <c r="X6" s="78"/>
      <c r="Y6" s="78"/>
      <c r="Z6" s="79"/>
    </row>
    <row r="7" spans="1:26" ht="16" customHeight="1" x14ac:dyDescent="0.25">
      <c r="A7" s="73"/>
      <c r="B7" s="76"/>
      <c r="C7" s="77"/>
      <c r="D7" s="77"/>
      <c r="E7" s="77"/>
      <c r="F7" s="77"/>
      <c r="G7" s="77"/>
      <c r="H7" s="77"/>
      <c r="I7" s="77"/>
      <c r="J7" s="76"/>
      <c r="K7" s="78"/>
      <c r="L7" s="78"/>
      <c r="M7" s="78"/>
      <c r="N7" s="78"/>
      <c r="O7" s="78"/>
      <c r="P7" s="78"/>
      <c r="Q7" s="78"/>
      <c r="R7" s="78"/>
      <c r="S7" s="78"/>
      <c r="T7" s="78"/>
      <c r="U7" s="78"/>
      <c r="V7" s="78"/>
      <c r="W7" s="78"/>
      <c r="X7" s="78"/>
      <c r="Y7" s="78"/>
      <c r="Z7" s="79"/>
    </row>
    <row r="8" spans="1:26" ht="30" customHeight="1" x14ac:dyDescent="0.25">
      <c r="A8" s="73"/>
      <c r="B8" s="76"/>
      <c r="C8" s="80" t="s">
        <v>6</v>
      </c>
      <c r="D8" s="80"/>
      <c r="E8" s="81"/>
      <c r="F8" s="81"/>
      <c r="G8" s="81"/>
      <c r="H8" s="81"/>
      <c r="I8" s="81"/>
      <c r="J8" s="76"/>
      <c r="K8" s="78"/>
      <c r="L8" s="78"/>
      <c r="M8" s="78"/>
      <c r="N8" s="78"/>
      <c r="O8" s="78"/>
      <c r="P8" s="78"/>
      <c r="Q8" s="78"/>
      <c r="R8" s="78"/>
      <c r="S8" s="78"/>
      <c r="T8" s="78"/>
      <c r="U8" s="78"/>
      <c r="V8" s="78"/>
      <c r="W8" s="78"/>
      <c r="X8" s="78"/>
      <c r="Y8" s="78"/>
      <c r="Z8" s="79"/>
    </row>
    <row r="9" spans="1:26" ht="16" customHeight="1" x14ac:dyDescent="0.25">
      <c r="A9" s="73"/>
      <c r="B9" s="76"/>
      <c r="C9" s="77"/>
      <c r="D9" s="77"/>
      <c r="E9" s="77"/>
      <c r="F9" s="77"/>
      <c r="G9" s="77"/>
      <c r="H9" s="77"/>
      <c r="I9" s="77"/>
      <c r="J9" s="76"/>
      <c r="K9" s="78"/>
      <c r="L9" s="78"/>
      <c r="M9" s="78"/>
      <c r="N9" s="78"/>
      <c r="O9" s="78"/>
      <c r="P9" s="78"/>
      <c r="Q9" s="78"/>
      <c r="R9" s="78"/>
      <c r="S9" s="78"/>
      <c r="T9" s="78"/>
      <c r="U9" s="78"/>
      <c r="V9" s="78"/>
      <c r="W9" s="78"/>
      <c r="X9" s="78"/>
      <c r="Y9" s="78"/>
      <c r="Z9" s="79"/>
    </row>
    <row r="10" spans="1:26" ht="27" customHeight="1" x14ac:dyDescent="0.25">
      <c r="A10" s="73"/>
      <c r="B10" s="76"/>
      <c r="C10" s="82" t="s">
        <v>7</v>
      </c>
      <c r="D10" s="454" t="s">
        <v>8</v>
      </c>
      <c r="E10" s="453"/>
      <c r="F10" s="453"/>
      <c r="G10" s="84"/>
      <c r="H10" s="84"/>
      <c r="I10" s="85"/>
      <c r="J10" s="76"/>
      <c r="K10" s="78"/>
      <c r="L10" s="78"/>
      <c r="M10" s="78"/>
      <c r="N10" s="78"/>
      <c r="O10" s="78"/>
      <c r="P10" s="78"/>
      <c r="Q10" s="78"/>
      <c r="R10" s="78"/>
      <c r="S10" s="78"/>
      <c r="T10" s="78"/>
      <c r="U10" s="78"/>
      <c r="V10" s="78"/>
      <c r="W10" s="78"/>
      <c r="X10" s="78"/>
      <c r="Y10" s="78"/>
      <c r="Z10" s="79"/>
    </row>
    <row r="11" spans="1:26" ht="16" customHeight="1" x14ac:dyDescent="0.25">
      <c r="A11" s="73"/>
      <c r="B11" s="76"/>
      <c r="C11" s="82"/>
      <c r="D11" s="7"/>
      <c r="E11" s="29"/>
      <c r="F11" s="29"/>
      <c r="G11" s="85"/>
      <c r="H11" s="85"/>
      <c r="I11" s="85"/>
      <c r="J11" s="86"/>
      <c r="K11" s="78"/>
      <c r="L11" s="78"/>
      <c r="M11" s="78"/>
      <c r="N11" s="78"/>
      <c r="O11" s="78"/>
      <c r="P11" s="78"/>
      <c r="Q11" s="78"/>
      <c r="R11" s="78"/>
      <c r="S11" s="78"/>
      <c r="T11" s="78"/>
      <c r="U11" s="78"/>
      <c r="V11" s="78"/>
      <c r="W11" s="78"/>
      <c r="X11" s="78"/>
      <c r="Y11" s="78"/>
      <c r="Z11" s="79"/>
    </row>
    <row r="12" spans="1:26" ht="27" customHeight="1" x14ac:dyDescent="0.25">
      <c r="A12" s="73"/>
      <c r="B12" s="76"/>
      <c r="C12" s="82" t="s">
        <v>9</v>
      </c>
      <c r="D12" s="7" t="s">
        <v>10</v>
      </c>
      <c r="E12" s="29"/>
      <c r="F12"/>
      <c r="G12" s="85"/>
      <c r="H12" s="87"/>
      <c r="I12" s="86"/>
      <c r="J12" s="76"/>
      <c r="K12" s="78"/>
      <c r="L12" s="78"/>
      <c r="M12" s="78"/>
      <c r="N12" s="78"/>
      <c r="O12" s="78"/>
      <c r="P12" s="78"/>
      <c r="Q12" s="78"/>
      <c r="R12" s="78"/>
      <c r="S12" s="78"/>
      <c r="T12" s="78"/>
      <c r="U12" s="78"/>
      <c r="V12" s="78"/>
      <c r="W12" s="78"/>
      <c r="X12" s="78"/>
      <c r="Y12" s="78"/>
      <c r="Z12" s="79"/>
    </row>
    <row r="13" spans="1:26" ht="16" customHeight="1" x14ac:dyDescent="0.25">
      <c r="A13" s="73"/>
      <c r="B13" s="76"/>
      <c r="C13" s="82"/>
      <c r="D13" s="1"/>
      <c r="E13" s="29"/>
      <c r="F13" s="29"/>
      <c r="G13" s="85"/>
      <c r="H13" s="87"/>
      <c r="I13" s="85"/>
      <c r="J13" s="76"/>
      <c r="K13" s="78"/>
      <c r="L13" s="78"/>
      <c r="M13" s="78"/>
      <c r="N13" s="78"/>
      <c r="O13" s="78"/>
      <c r="P13" s="78"/>
      <c r="Q13" s="78"/>
      <c r="R13" s="78"/>
      <c r="S13" s="78"/>
      <c r="T13" s="78"/>
      <c r="U13" s="78"/>
      <c r="V13" s="78"/>
      <c r="W13" s="78"/>
      <c r="X13" s="78"/>
      <c r="Y13" s="78"/>
      <c r="Z13" s="79"/>
    </row>
    <row r="14" spans="1:26" ht="27" customHeight="1" x14ac:dyDescent="0.25">
      <c r="A14" s="73"/>
      <c r="B14" s="76"/>
      <c r="C14" s="88" t="s">
        <v>11</v>
      </c>
      <c r="D14" s="30" t="s">
        <v>12</v>
      </c>
      <c r="E14" s="7"/>
      <c r="F14" s="7"/>
      <c r="G14" s="83"/>
      <c r="H14" s="83"/>
      <c r="I14" s="83"/>
      <c r="J14" s="76"/>
      <c r="K14" s="78"/>
      <c r="L14" s="78"/>
      <c r="M14" s="78"/>
      <c r="N14" s="78"/>
      <c r="O14" s="78"/>
      <c r="P14" s="78"/>
      <c r="Q14" s="78"/>
      <c r="R14" s="78"/>
      <c r="S14" s="78"/>
      <c r="T14" s="78"/>
      <c r="U14" s="78"/>
      <c r="V14" s="78"/>
      <c r="W14" s="78"/>
      <c r="X14" s="78"/>
      <c r="Y14" s="78"/>
      <c r="Z14" s="79"/>
    </row>
    <row r="15" spans="1:26" ht="16" customHeight="1" x14ac:dyDescent="0.25">
      <c r="A15" s="73"/>
      <c r="B15" s="76"/>
      <c r="C15" s="88"/>
      <c r="D15" s="30"/>
      <c r="E15" s="7"/>
      <c r="F15" s="7"/>
      <c r="G15" s="83"/>
      <c r="H15" s="83"/>
      <c r="I15" s="83"/>
      <c r="J15" s="76"/>
      <c r="K15" s="78"/>
      <c r="L15" s="78"/>
      <c r="M15" s="78"/>
      <c r="N15" s="78"/>
      <c r="O15" s="78"/>
      <c r="P15" s="78"/>
      <c r="Q15" s="78"/>
      <c r="R15" s="78"/>
      <c r="S15" s="78"/>
      <c r="T15" s="78"/>
      <c r="U15" s="78"/>
      <c r="V15" s="78"/>
      <c r="W15" s="78"/>
      <c r="X15" s="78"/>
      <c r="Y15" s="78"/>
      <c r="Z15" s="79"/>
    </row>
    <row r="16" spans="1:26" ht="27" customHeight="1" x14ac:dyDescent="0.25">
      <c r="A16" s="73"/>
      <c r="B16" s="76"/>
      <c r="C16" s="88" t="s">
        <v>13</v>
      </c>
      <c r="D16" s="30" t="s">
        <v>167</v>
      </c>
      <c r="E16" s="30"/>
      <c r="F16" s="7"/>
      <c r="G16" s="83" t="s">
        <v>39</v>
      </c>
      <c r="H16" s="83"/>
      <c r="I16" s="83"/>
      <c r="J16" s="76"/>
      <c r="K16" s="78"/>
      <c r="L16" s="78"/>
      <c r="M16" s="78"/>
      <c r="N16" s="78"/>
      <c r="O16" s="78"/>
      <c r="P16" s="78"/>
      <c r="Q16" s="78"/>
      <c r="R16" s="78"/>
      <c r="S16" s="78"/>
      <c r="T16" s="78"/>
      <c r="U16" s="78"/>
      <c r="V16" s="78"/>
      <c r="W16" s="78"/>
      <c r="X16" s="78"/>
      <c r="Y16" s="78"/>
      <c r="Z16" s="79"/>
    </row>
    <row r="17" spans="1:26" ht="16" customHeight="1" x14ac:dyDescent="0.25">
      <c r="A17" s="73"/>
      <c r="B17" s="76"/>
      <c r="C17" s="88"/>
      <c r="D17" s="30"/>
      <c r="E17" s="7"/>
      <c r="F17" s="7"/>
      <c r="G17" s="83"/>
      <c r="H17" s="83"/>
      <c r="I17" s="83"/>
      <c r="J17" s="76"/>
      <c r="K17" s="78"/>
      <c r="L17" s="78"/>
      <c r="M17" s="78"/>
      <c r="N17" s="78"/>
      <c r="O17" s="78"/>
      <c r="P17" s="78"/>
      <c r="Q17" s="78"/>
      <c r="R17" s="78"/>
      <c r="S17" s="78"/>
      <c r="T17" s="78"/>
      <c r="U17" s="78"/>
      <c r="V17" s="78"/>
      <c r="W17" s="78"/>
      <c r="X17" s="78"/>
      <c r="Y17" s="78"/>
      <c r="Z17" s="79"/>
    </row>
    <row r="18" spans="1:26" ht="27" customHeight="1" x14ac:dyDescent="0.25">
      <c r="A18" s="73"/>
      <c r="B18" s="76"/>
      <c r="C18" s="88" t="s">
        <v>14</v>
      </c>
      <c r="D18" s="30" t="s">
        <v>84</v>
      </c>
      <c r="E18" s="7"/>
      <c r="F18" s="7"/>
      <c r="G18" s="83" t="s">
        <v>39</v>
      </c>
      <c r="H18" s="83"/>
      <c r="I18" s="83"/>
      <c r="J18" s="76"/>
      <c r="K18" s="78"/>
      <c r="L18" s="78"/>
      <c r="M18" s="78"/>
      <c r="N18" s="78"/>
      <c r="O18" s="78"/>
      <c r="P18" s="78"/>
      <c r="Q18" s="78"/>
      <c r="R18" s="78"/>
      <c r="S18" s="78"/>
      <c r="T18" s="78"/>
      <c r="U18" s="78"/>
      <c r="V18" s="78"/>
      <c r="W18" s="78"/>
      <c r="X18" s="78"/>
      <c r="Y18" s="78"/>
      <c r="Z18" s="79"/>
    </row>
    <row r="19" spans="1:26" ht="16" customHeight="1" x14ac:dyDescent="0.25">
      <c r="A19" s="73"/>
      <c r="B19" s="76"/>
      <c r="C19" s="88"/>
      <c r="D19" s="30"/>
      <c r="E19" s="7"/>
      <c r="F19" s="7"/>
      <c r="G19" s="83"/>
      <c r="H19" s="83"/>
      <c r="I19" s="83"/>
      <c r="J19" s="76"/>
      <c r="K19" s="78"/>
      <c r="L19" s="78"/>
      <c r="M19" s="78"/>
      <c r="N19" s="78"/>
      <c r="O19" s="78"/>
      <c r="P19" s="78"/>
      <c r="Q19" s="78"/>
      <c r="R19" s="78"/>
      <c r="S19" s="78"/>
      <c r="T19" s="78"/>
      <c r="U19" s="78"/>
      <c r="V19" s="78"/>
      <c r="W19" s="78"/>
      <c r="X19" s="78"/>
      <c r="Y19" s="78"/>
      <c r="Z19" s="79"/>
    </row>
    <row r="20" spans="1:26" ht="30" customHeight="1" x14ac:dyDescent="0.25">
      <c r="A20" s="73"/>
      <c r="B20" s="76"/>
      <c r="C20" s="88" t="s">
        <v>15</v>
      </c>
      <c r="D20" s="30" t="s">
        <v>170</v>
      </c>
      <c r="E20" s="7"/>
      <c r="F20" s="7"/>
      <c r="G20" s="83" t="s">
        <v>39</v>
      </c>
      <c r="H20" s="83"/>
      <c r="I20" s="83"/>
      <c r="J20" s="76"/>
      <c r="K20" s="78"/>
      <c r="L20" s="78"/>
      <c r="M20" s="78"/>
      <c r="N20" s="78"/>
      <c r="O20" s="78"/>
      <c r="P20" s="78"/>
      <c r="Q20" s="78"/>
      <c r="R20" s="78"/>
      <c r="S20" s="78"/>
      <c r="T20" s="78"/>
      <c r="U20" s="78"/>
      <c r="V20" s="78"/>
      <c r="W20" s="78"/>
      <c r="X20" s="78"/>
      <c r="Y20" s="78"/>
      <c r="Z20" s="79"/>
    </row>
    <row r="21" spans="1:26" ht="16" customHeight="1" x14ac:dyDescent="0.25">
      <c r="A21" s="73"/>
      <c r="B21" s="76"/>
      <c r="C21" s="88"/>
      <c r="D21" s="30"/>
      <c r="E21" s="7"/>
      <c r="F21" s="7"/>
      <c r="G21" s="83"/>
      <c r="H21" s="83"/>
      <c r="I21" s="83"/>
      <c r="J21" s="76"/>
      <c r="K21" s="78"/>
      <c r="L21" s="78"/>
      <c r="M21" s="78"/>
      <c r="N21" s="78"/>
      <c r="O21" s="78"/>
      <c r="P21" s="78"/>
      <c r="Q21" s="78"/>
      <c r="R21" s="78"/>
      <c r="S21" s="78"/>
      <c r="T21" s="78"/>
      <c r="U21" s="78"/>
      <c r="V21" s="78"/>
      <c r="W21" s="78"/>
      <c r="X21" s="78"/>
      <c r="Y21" s="78"/>
      <c r="Z21" s="79"/>
    </row>
    <row r="22" spans="1:26" ht="27" customHeight="1" x14ac:dyDescent="0.25">
      <c r="A22" s="73"/>
      <c r="B22" s="76"/>
      <c r="C22" s="88" t="s">
        <v>32</v>
      </c>
      <c r="D22" s="30" t="s">
        <v>85</v>
      </c>
      <c r="E22" s="7"/>
      <c r="F22" s="7"/>
      <c r="G22" s="83" t="s">
        <v>96</v>
      </c>
      <c r="H22" s="83"/>
      <c r="I22" s="83"/>
      <c r="J22" s="76"/>
      <c r="K22" s="78"/>
      <c r="L22" s="78"/>
      <c r="M22" s="78"/>
      <c r="N22" s="78"/>
      <c r="O22" s="78"/>
      <c r="P22" s="78"/>
      <c r="Q22" s="78"/>
      <c r="R22" s="78"/>
      <c r="S22" s="78"/>
      <c r="T22" s="78"/>
      <c r="U22" s="78"/>
      <c r="V22" s="78"/>
      <c r="W22" s="78"/>
      <c r="X22" s="78"/>
      <c r="Y22" s="78"/>
      <c r="Z22" s="79"/>
    </row>
    <row r="23" spans="1:26" ht="16" customHeight="1" x14ac:dyDescent="0.25">
      <c r="A23" s="73"/>
      <c r="B23" s="76"/>
      <c r="C23" s="88"/>
      <c r="D23" s="30"/>
      <c r="E23" s="7"/>
      <c r="F23" s="7"/>
      <c r="G23" s="83"/>
      <c r="H23" s="83"/>
      <c r="I23" s="83"/>
      <c r="J23" s="76"/>
      <c r="K23" s="78"/>
      <c r="L23" s="78"/>
      <c r="M23" s="78"/>
      <c r="N23" s="78"/>
      <c r="O23" s="78"/>
      <c r="P23" s="78"/>
      <c r="Q23" s="78"/>
      <c r="R23" s="78"/>
      <c r="S23" s="78"/>
      <c r="T23" s="78"/>
      <c r="U23" s="78"/>
      <c r="V23" s="78"/>
      <c r="W23" s="78"/>
      <c r="X23" s="78"/>
      <c r="Y23" s="78"/>
      <c r="Z23" s="79"/>
    </row>
    <row r="24" spans="1:26" ht="27" customHeight="1" x14ac:dyDescent="0.25">
      <c r="A24" s="73"/>
      <c r="B24" s="76"/>
      <c r="C24" s="88" t="s">
        <v>171</v>
      </c>
      <c r="D24" s="30" t="s">
        <v>226</v>
      </c>
      <c r="E24" s="30"/>
      <c r="F24" s="7"/>
      <c r="G24" s="83" t="s">
        <v>96</v>
      </c>
      <c r="H24" s="83"/>
      <c r="I24" s="83"/>
      <c r="J24" s="76"/>
      <c r="K24" s="78"/>
      <c r="L24" s="78"/>
      <c r="M24" s="78"/>
      <c r="N24" s="78"/>
      <c r="O24" s="78"/>
      <c r="P24" s="78"/>
      <c r="Q24" s="78"/>
      <c r="R24" s="78"/>
      <c r="S24" s="78"/>
      <c r="T24" s="78"/>
      <c r="U24" s="78"/>
      <c r="V24" s="78"/>
      <c r="W24" s="78"/>
      <c r="X24" s="78"/>
      <c r="Y24" s="78"/>
      <c r="Z24" s="79"/>
    </row>
    <row r="25" spans="1:26" ht="16" customHeight="1" x14ac:dyDescent="0.25">
      <c r="A25" s="73"/>
      <c r="B25" s="76"/>
      <c r="C25" s="88"/>
      <c r="D25" s="30"/>
      <c r="E25" s="7"/>
      <c r="F25" s="7"/>
      <c r="G25" s="7"/>
      <c r="H25" s="83"/>
      <c r="I25" s="83"/>
      <c r="J25" s="76"/>
      <c r="K25" s="78"/>
      <c r="L25" s="78"/>
      <c r="M25" s="78"/>
      <c r="N25" s="78"/>
      <c r="O25" s="78"/>
      <c r="P25" s="78"/>
      <c r="Q25" s="78"/>
      <c r="R25" s="78"/>
      <c r="S25" s="78"/>
      <c r="T25" s="78"/>
      <c r="U25" s="78"/>
      <c r="V25" s="78"/>
      <c r="W25" s="78"/>
      <c r="X25" s="78"/>
      <c r="Y25" s="78"/>
      <c r="Z25" s="79"/>
    </row>
    <row r="26" spans="1:26" ht="27" customHeight="1" x14ac:dyDescent="0.25">
      <c r="A26" s="73"/>
      <c r="B26" s="76"/>
      <c r="C26" s="88" t="s">
        <v>35</v>
      </c>
      <c r="D26" s="83" t="s">
        <v>16</v>
      </c>
      <c r="E26" s="77"/>
      <c r="F26" s="83"/>
      <c r="G26" s="83" t="s">
        <v>17</v>
      </c>
      <c r="H26" s="83"/>
      <c r="I26" s="77"/>
      <c r="J26" s="76"/>
      <c r="K26" s="78"/>
      <c r="L26" s="78"/>
      <c r="M26" s="78"/>
      <c r="N26" s="78"/>
      <c r="O26" s="78"/>
      <c r="P26" s="78"/>
      <c r="Q26" s="78"/>
      <c r="R26" s="78"/>
      <c r="S26" s="78"/>
      <c r="T26" s="78"/>
      <c r="U26" s="78"/>
      <c r="V26" s="78"/>
      <c r="W26" s="78"/>
      <c r="X26" s="78"/>
      <c r="Y26" s="78"/>
      <c r="Z26" s="79"/>
    </row>
    <row r="27" spans="1:26" ht="16" customHeight="1" x14ac:dyDescent="0.25">
      <c r="A27" s="73"/>
      <c r="B27" s="76"/>
      <c r="C27" s="77"/>
      <c r="D27" s="77"/>
      <c r="E27" s="77"/>
      <c r="F27" s="77"/>
      <c r="G27" s="77"/>
      <c r="H27" s="83"/>
      <c r="I27" s="77"/>
      <c r="J27" s="76"/>
      <c r="K27" s="78"/>
      <c r="L27" s="78"/>
      <c r="M27" s="78"/>
      <c r="N27" s="78"/>
      <c r="O27" s="78"/>
      <c r="P27" s="78"/>
      <c r="Q27" s="78"/>
      <c r="R27" s="78"/>
      <c r="S27" s="78"/>
      <c r="T27" s="78"/>
      <c r="U27" s="78"/>
      <c r="V27" s="78"/>
      <c r="W27" s="78"/>
      <c r="X27" s="78"/>
      <c r="Y27" s="78"/>
      <c r="Z27" s="79"/>
    </row>
    <row r="28" spans="1:26" ht="16" customHeight="1" x14ac:dyDescent="0.25">
      <c r="A28" s="73"/>
      <c r="B28" s="76"/>
      <c r="C28" s="77"/>
      <c r="D28" s="77"/>
      <c r="E28" s="77"/>
      <c r="F28" s="77"/>
      <c r="G28" s="77"/>
      <c r="H28" s="83"/>
      <c r="I28" s="77"/>
      <c r="J28" s="76"/>
      <c r="K28" s="78"/>
      <c r="L28" s="78"/>
      <c r="M28" s="78"/>
      <c r="N28" s="78"/>
      <c r="O28" s="78"/>
      <c r="P28" s="78"/>
      <c r="Q28" s="78"/>
      <c r="R28" s="78"/>
      <c r="S28" s="78"/>
      <c r="T28" s="78"/>
      <c r="U28" s="78"/>
      <c r="V28" s="78"/>
      <c r="W28" s="78"/>
      <c r="X28" s="78"/>
      <c r="Y28" s="78"/>
      <c r="Z28" s="79"/>
    </row>
    <row r="29" spans="1:26" ht="30" customHeight="1" x14ac:dyDescent="0.25">
      <c r="A29" s="73"/>
      <c r="B29" s="76"/>
      <c r="C29" s="89" t="s">
        <v>18</v>
      </c>
      <c r="D29" s="89"/>
      <c r="E29" s="81"/>
      <c r="F29" s="81"/>
      <c r="G29" s="81"/>
      <c r="H29" s="81"/>
      <c r="I29" s="81"/>
      <c r="J29" s="76"/>
      <c r="K29" s="90"/>
      <c r="L29" s="90"/>
      <c r="M29" s="90"/>
      <c r="N29" s="90"/>
      <c r="O29" s="90"/>
      <c r="P29" s="90"/>
      <c r="Q29" s="90"/>
      <c r="R29" s="90"/>
      <c r="S29" s="90"/>
      <c r="T29" s="90"/>
      <c r="U29" s="90"/>
      <c r="V29" s="90"/>
      <c r="W29" s="90"/>
      <c r="X29" s="90"/>
      <c r="Y29" s="90"/>
      <c r="Z29" s="91"/>
    </row>
    <row r="30" spans="1:26" ht="16" customHeight="1" x14ac:dyDescent="0.25">
      <c r="A30" s="73"/>
      <c r="B30" s="76"/>
      <c r="C30" s="92"/>
      <c r="D30" s="92"/>
      <c r="E30" s="77"/>
      <c r="F30" s="77"/>
      <c r="G30" s="77"/>
      <c r="H30" s="77"/>
      <c r="I30" s="77"/>
      <c r="J30" s="76"/>
      <c r="K30" s="90"/>
      <c r="L30" s="90"/>
      <c r="M30" s="90"/>
      <c r="N30" s="90"/>
      <c r="O30" s="90"/>
      <c r="P30" s="90"/>
      <c r="Q30" s="90"/>
      <c r="R30" s="90"/>
      <c r="S30" s="90"/>
      <c r="T30" s="90"/>
      <c r="U30" s="90"/>
      <c r="V30" s="90"/>
      <c r="W30" s="90"/>
      <c r="X30" s="90"/>
      <c r="Y30" s="90"/>
      <c r="Z30" s="91"/>
    </row>
    <row r="31" spans="1:26" ht="16" customHeight="1" x14ac:dyDescent="0.25">
      <c r="A31" s="73"/>
      <c r="B31" s="76"/>
      <c r="C31" s="92" t="s">
        <v>19</v>
      </c>
      <c r="D31" s="92"/>
      <c r="E31" s="93" t="s">
        <v>20</v>
      </c>
      <c r="F31" s="93"/>
      <c r="G31" s="92" t="s">
        <v>21</v>
      </c>
      <c r="H31" s="77"/>
      <c r="I31" s="77"/>
      <c r="J31" s="76"/>
      <c r="K31" s="90"/>
      <c r="L31" s="90"/>
      <c r="M31" s="90"/>
      <c r="N31" s="90"/>
      <c r="O31" s="90"/>
      <c r="P31" s="90"/>
      <c r="Q31" s="90"/>
      <c r="R31" s="90"/>
      <c r="S31" s="90"/>
      <c r="T31" s="90"/>
      <c r="U31" s="90"/>
      <c r="V31" s="90"/>
      <c r="W31" s="90"/>
      <c r="X31" s="90"/>
      <c r="Y31" s="90"/>
      <c r="Z31" s="91"/>
    </row>
    <row r="32" spans="1:26" ht="3" customHeight="1" x14ac:dyDescent="0.25">
      <c r="A32" s="73"/>
      <c r="B32" s="76"/>
      <c r="C32" s="92"/>
      <c r="D32" s="92"/>
      <c r="E32" s="93"/>
      <c r="F32" s="93"/>
      <c r="G32" s="92"/>
      <c r="H32" s="77"/>
      <c r="I32" s="77"/>
      <c r="J32" s="76"/>
      <c r="K32" s="90"/>
      <c r="L32" s="90"/>
      <c r="M32" s="90"/>
      <c r="N32" s="90"/>
      <c r="O32" s="90"/>
      <c r="P32" s="90"/>
      <c r="Q32" s="90"/>
      <c r="R32" s="90"/>
      <c r="S32" s="90"/>
      <c r="T32" s="90"/>
      <c r="U32" s="90"/>
      <c r="V32" s="90"/>
      <c r="W32" s="90"/>
      <c r="X32" s="90"/>
      <c r="Y32" s="90"/>
      <c r="Z32" s="91"/>
    </row>
    <row r="33" spans="1:26" ht="20" customHeight="1" x14ac:dyDescent="0.25">
      <c r="A33" s="73"/>
      <c r="B33" s="76"/>
      <c r="C33" s="94" t="s">
        <v>40</v>
      </c>
      <c r="D33" s="94"/>
      <c r="E33" s="95">
        <v>3400</v>
      </c>
      <c r="F33" s="95"/>
      <c r="G33" s="116" t="s">
        <v>57</v>
      </c>
      <c r="H33" s="77"/>
      <c r="I33" s="96"/>
      <c r="J33" s="76"/>
      <c r="K33" s="90"/>
      <c r="L33" s="90"/>
      <c r="M33" s="90"/>
      <c r="N33" s="90"/>
      <c r="O33" s="90"/>
      <c r="P33" s="90"/>
      <c r="Q33" s="90"/>
      <c r="R33" s="90"/>
      <c r="S33" s="90"/>
      <c r="T33" s="90"/>
      <c r="U33" s="90"/>
      <c r="V33" s="90"/>
      <c r="W33" s="90"/>
      <c r="X33" s="90"/>
      <c r="Y33" s="90"/>
      <c r="Z33" s="91"/>
    </row>
    <row r="34" spans="1:26" ht="3" customHeight="1" x14ac:dyDescent="0.25">
      <c r="A34" s="73"/>
      <c r="B34" s="76"/>
      <c r="C34" s="94"/>
      <c r="D34" s="94"/>
      <c r="E34" s="95"/>
      <c r="F34" s="95"/>
      <c r="G34" s="116"/>
      <c r="H34" s="77"/>
      <c r="I34" s="96"/>
      <c r="J34" s="76"/>
      <c r="K34" s="90"/>
      <c r="L34" s="90"/>
      <c r="M34" s="90"/>
      <c r="N34" s="90"/>
      <c r="O34" s="90"/>
      <c r="P34" s="90"/>
      <c r="Q34" s="90"/>
      <c r="R34" s="90"/>
      <c r="S34" s="90"/>
      <c r="T34" s="90"/>
      <c r="U34" s="90"/>
      <c r="V34" s="90"/>
      <c r="W34" s="90"/>
      <c r="X34" s="90"/>
      <c r="Y34" s="90"/>
      <c r="Z34" s="91"/>
    </row>
    <row r="35" spans="1:26" ht="20" customHeight="1" x14ac:dyDescent="0.25">
      <c r="A35" s="73"/>
      <c r="B35" s="76"/>
      <c r="C35" s="94" t="s">
        <v>41</v>
      </c>
      <c r="D35" s="94"/>
      <c r="E35" s="97">
        <v>3400</v>
      </c>
      <c r="F35" s="95"/>
      <c r="G35" s="116" t="s">
        <v>56</v>
      </c>
      <c r="H35" s="77"/>
      <c r="I35" s="96"/>
      <c r="J35" s="76"/>
      <c r="K35" s="90"/>
      <c r="L35" s="90"/>
      <c r="M35" s="90"/>
      <c r="N35" s="90"/>
      <c r="O35" s="90"/>
      <c r="P35" s="90"/>
      <c r="Q35" s="90"/>
      <c r="R35" s="90"/>
      <c r="S35" s="90"/>
      <c r="T35" s="90"/>
      <c r="U35" s="90"/>
      <c r="V35" s="90"/>
      <c r="W35" s="90"/>
      <c r="X35" s="90"/>
      <c r="Y35" s="90"/>
      <c r="Z35" s="91"/>
    </row>
    <row r="36" spans="1:26" ht="6" customHeight="1" thickBot="1" x14ac:dyDescent="0.3">
      <c r="A36" s="73"/>
      <c r="B36" s="76"/>
      <c r="C36" s="94"/>
      <c r="D36" s="94"/>
      <c r="E36" s="94"/>
      <c r="F36" s="94"/>
      <c r="G36" s="94"/>
      <c r="H36" s="94"/>
      <c r="I36" s="94"/>
      <c r="J36" s="94"/>
      <c r="K36" s="90"/>
      <c r="L36" s="90"/>
      <c r="M36" s="90"/>
      <c r="N36" s="90"/>
      <c r="O36" s="90"/>
      <c r="P36" s="90"/>
      <c r="Q36" s="90"/>
      <c r="R36" s="90"/>
      <c r="S36" s="90"/>
      <c r="T36" s="90"/>
      <c r="U36" s="90"/>
      <c r="V36" s="90"/>
      <c r="W36" s="90"/>
      <c r="X36" s="90"/>
      <c r="Y36" s="90"/>
      <c r="Z36" s="91"/>
    </row>
    <row r="37" spans="1:26" ht="20" customHeight="1" thickBot="1" x14ac:dyDescent="0.3">
      <c r="A37" s="73"/>
      <c r="B37" s="76"/>
      <c r="C37" s="94" t="s">
        <v>58</v>
      </c>
      <c r="D37" s="94"/>
      <c r="E37" s="118"/>
      <c r="F37" s="94"/>
      <c r="G37" s="94" t="s">
        <v>59</v>
      </c>
      <c r="H37" s="94"/>
      <c r="I37" s="94"/>
      <c r="J37" s="94"/>
      <c r="K37" s="90"/>
      <c r="L37" s="90"/>
      <c r="M37" s="90"/>
      <c r="N37" s="90"/>
      <c r="O37" s="90"/>
      <c r="P37" s="90"/>
      <c r="Q37" s="90"/>
      <c r="R37" s="90"/>
      <c r="S37" s="90"/>
      <c r="T37" s="90"/>
      <c r="U37" s="90"/>
      <c r="V37" s="90"/>
      <c r="W37" s="90"/>
      <c r="X37" s="90"/>
      <c r="Y37" s="90"/>
      <c r="Z37" s="91"/>
    </row>
    <row r="38" spans="1:26" ht="3" customHeight="1" x14ac:dyDescent="0.25">
      <c r="A38" s="73"/>
      <c r="B38" s="76"/>
      <c r="C38" s="94"/>
      <c r="D38" s="94"/>
      <c r="E38" s="94"/>
      <c r="F38" s="94"/>
      <c r="G38" s="94"/>
      <c r="H38" s="94"/>
      <c r="I38" s="94"/>
      <c r="J38" s="94"/>
      <c r="K38" s="90"/>
      <c r="L38" s="90"/>
      <c r="M38" s="90"/>
      <c r="N38" s="90"/>
      <c r="O38" s="90"/>
      <c r="P38" s="90"/>
      <c r="Q38" s="90"/>
      <c r="R38" s="90"/>
      <c r="S38" s="90"/>
      <c r="T38" s="90"/>
      <c r="U38" s="90"/>
      <c r="V38" s="90"/>
      <c r="W38" s="90"/>
      <c r="X38" s="90"/>
      <c r="Y38" s="90"/>
      <c r="Z38" s="91"/>
    </row>
    <row r="39" spans="1:26" ht="20" customHeight="1" x14ac:dyDescent="0.25">
      <c r="A39" s="73"/>
      <c r="B39" s="76"/>
      <c r="C39" s="94" t="s">
        <v>22</v>
      </c>
      <c r="D39" s="94"/>
      <c r="E39" s="98">
        <v>3400</v>
      </c>
      <c r="F39" s="98"/>
      <c r="G39" s="99" t="s">
        <v>23</v>
      </c>
      <c r="H39" s="77"/>
      <c r="I39" s="96"/>
      <c r="J39" s="76"/>
      <c r="K39" s="90"/>
      <c r="L39" s="78"/>
      <c r="M39" s="78"/>
      <c r="N39" s="78"/>
      <c r="O39" s="78"/>
      <c r="P39" s="78"/>
      <c r="Q39" s="78"/>
      <c r="R39" s="78"/>
      <c r="S39" s="78"/>
      <c r="T39" s="78"/>
      <c r="U39" s="78"/>
      <c r="V39" s="78"/>
      <c r="W39" s="78"/>
      <c r="X39" s="78"/>
      <c r="Y39" s="78"/>
      <c r="Z39" s="79"/>
    </row>
    <row r="40" spans="1:26" ht="3" customHeight="1" x14ac:dyDescent="0.25">
      <c r="A40" s="73"/>
      <c r="B40" s="76"/>
      <c r="C40" s="94"/>
      <c r="D40" s="94"/>
      <c r="E40" s="98"/>
      <c r="F40" s="98"/>
      <c r="G40" s="99"/>
      <c r="H40" s="77"/>
      <c r="I40" s="96"/>
      <c r="J40" s="76"/>
      <c r="K40" s="90"/>
      <c r="L40" s="78"/>
      <c r="M40" s="78"/>
      <c r="N40" s="78"/>
      <c r="O40" s="78"/>
      <c r="P40" s="78"/>
      <c r="Q40" s="78"/>
      <c r="R40" s="78"/>
      <c r="S40" s="78"/>
      <c r="T40" s="78"/>
      <c r="U40" s="78"/>
      <c r="V40" s="78"/>
      <c r="W40" s="78"/>
      <c r="X40" s="78"/>
      <c r="Y40" s="78"/>
      <c r="Z40" s="79"/>
    </row>
    <row r="41" spans="1:26" ht="16" customHeight="1" x14ac:dyDescent="0.25">
      <c r="A41" s="73"/>
      <c r="B41" s="76"/>
      <c r="C41" s="117" t="s">
        <v>24</v>
      </c>
      <c r="D41" s="94"/>
      <c r="E41" s="100"/>
      <c r="F41" s="100"/>
      <c r="G41" s="99"/>
      <c r="H41" s="77"/>
      <c r="I41" s="96"/>
      <c r="J41" s="76"/>
      <c r="K41" s="90"/>
      <c r="L41" s="78"/>
      <c r="M41" s="78"/>
      <c r="N41" s="78"/>
      <c r="O41" s="78"/>
      <c r="P41" s="78"/>
      <c r="Q41" s="78"/>
      <c r="R41" s="78"/>
      <c r="S41" s="78"/>
      <c r="T41" s="78"/>
      <c r="U41" s="78"/>
      <c r="V41" s="78"/>
      <c r="W41" s="78"/>
      <c r="X41" s="78"/>
      <c r="Y41" s="78"/>
      <c r="Z41" s="79"/>
    </row>
    <row r="42" spans="1:26" ht="3" customHeight="1" x14ac:dyDescent="0.25">
      <c r="A42" s="73"/>
      <c r="B42" s="76"/>
      <c r="C42" s="94"/>
      <c r="D42" s="94"/>
      <c r="E42" s="100"/>
      <c r="F42" s="100"/>
      <c r="G42" s="99"/>
      <c r="H42" s="77"/>
      <c r="I42" s="96"/>
      <c r="J42" s="76"/>
      <c r="K42" s="90"/>
      <c r="L42" s="78"/>
      <c r="M42" s="78"/>
      <c r="N42" s="78"/>
      <c r="O42" s="78"/>
      <c r="P42" s="78"/>
      <c r="Q42" s="78"/>
      <c r="R42" s="78"/>
      <c r="S42" s="78"/>
      <c r="T42" s="78"/>
      <c r="U42" s="78"/>
      <c r="V42" s="78"/>
      <c r="W42" s="78"/>
      <c r="X42" s="78"/>
      <c r="Y42" s="78"/>
      <c r="Z42" s="79"/>
    </row>
    <row r="43" spans="1:26" ht="20" customHeight="1" x14ac:dyDescent="0.25">
      <c r="A43" s="73"/>
      <c r="B43" s="76"/>
      <c r="C43" s="101" t="s">
        <v>25</v>
      </c>
      <c r="D43" s="101"/>
      <c r="E43" s="102">
        <v>3400</v>
      </c>
      <c r="F43" s="102"/>
      <c r="G43" s="99" t="s">
        <v>26</v>
      </c>
      <c r="H43" s="77"/>
      <c r="I43" s="96"/>
      <c r="J43" s="76"/>
      <c r="K43" s="90"/>
      <c r="L43" s="78"/>
      <c r="M43" s="78"/>
      <c r="N43" s="78"/>
      <c r="O43" s="78"/>
      <c r="P43" s="78"/>
      <c r="Q43" s="78"/>
      <c r="R43" s="78"/>
      <c r="S43" s="78"/>
      <c r="T43" s="78"/>
      <c r="U43" s="78"/>
      <c r="V43" s="78"/>
      <c r="W43" s="78"/>
      <c r="X43" s="78"/>
      <c r="Y43" s="78"/>
      <c r="Z43" s="79"/>
    </row>
    <row r="44" spans="1:26" ht="3" customHeight="1" x14ac:dyDescent="0.25">
      <c r="A44" s="73"/>
      <c r="B44" s="76"/>
      <c r="C44" s="101"/>
      <c r="D44" s="101"/>
      <c r="E44" s="102"/>
      <c r="F44" s="102"/>
      <c r="G44" s="99"/>
      <c r="H44" s="77"/>
      <c r="I44" s="96"/>
      <c r="J44" s="76"/>
      <c r="K44" s="90"/>
      <c r="L44" s="78"/>
      <c r="M44" s="78"/>
      <c r="N44" s="78"/>
      <c r="O44" s="78"/>
      <c r="P44" s="78"/>
      <c r="Q44" s="78"/>
      <c r="R44" s="78"/>
      <c r="S44" s="78"/>
      <c r="T44" s="78"/>
      <c r="U44" s="78"/>
      <c r="V44" s="78"/>
      <c r="W44" s="78"/>
      <c r="X44" s="78"/>
      <c r="Y44" s="78"/>
      <c r="Z44" s="79"/>
    </row>
    <row r="45" spans="1:26" ht="20" customHeight="1" x14ac:dyDescent="0.25">
      <c r="A45" s="73"/>
      <c r="B45" s="76"/>
      <c r="C45" s="101" t="s">
        <v>27</v>
      </c>
      <c r="D45" s="101"/>
      <c r="E45" s="103">
        <v>3400</v>
      </c>
      <c r="F45" s="103"/>
      <c r="G45" s="99" t="s">
        <v>28</v>
      </c>
      <c r="H45" s="77"/>
      <c r="I45" s="96"/>
      <c r="J45" s="76"/>
      <c r="K45" s="78"/>
      <c r="L45" s="78"/>
      <c r="M45" s="78"/>
      <c r="N45" s="78"/>
      <c r="O45" s="78"/>
      <c r="P45" s="78"/>
      <c r="Q45" s="78"/>
      <c r="R45" s="78"/>
      <c r="S45" s="78"/>
      <c r="T45" s="78"/>
      <c r="U45" s="78"/>
      <c r="V45" s="78"/>
      <c r="W45" s="78"/>
      <c r="X45" s="78"/>
      <c r="Y45" s="78"/>
      <c r="Z45" s="79"/>
    </row>
    <row r="46" spans="1:26" ht="3" customHeight="1" x14ac:dyDescent="0.25">
      <c r="A46" s="73"/>
      <c r="B46" s="77"/>
      <c r="C46" s="101"/>
      <c r="D46" s="77"/>
      <c r="E46" s="96"/>
      <c r="F46" s="96"/>
      <c r="G46" s="96"/>
      <c r="H46" s="96"/>
      <c r="I46" s="96"/>
      <c r="J46" s="96"/>
      <c r="K46" s="78"/>
      <c r="L46" s="78"/>
      <c r="M46" s="78"/>
      <c r="N46" s="78"/>
      <c r="O46" s="78"/>
      <c r="P46" s="78"/>
      <c r="Q46" s="78"/>
      <c r="R46" s="78"/>
      <c r="S46" s="78"/>
      <c r="T46" s="78"/>
      <c r="U46" s="78"/>
      <c r="V46" s="78"/>
      <c r="W46" s="78"/>
      <c r="X46" s="78"/>
      <c r="Y46" s="78"/>
      <c r="Z46" s="79"/>
    </row>
    <row r="47" spans="1:26" ht="16" customHeight="1" x14ac:dyDescent="0.25">
      <c r="A47" s="73"/>
      <c r="B47" s="77"/>
      <c r="C47" s="101" t="s">
        <v>263</v>
      </c>
      <c r="D47" s="77"/>
      <c r="E47" s="322" t="s">
        <v>253</v>
      </c>
      <c r="F47" s="104"/>
      <c r="G47" s="99" t="s">
        <v>254</v>
      </c>
      <c r="H47" s="104"/>
      <c r="I47" s="104"/>
      <c r="J47" s="96"/>
      <c r="K47" s="78"/>
      <c r="L47" s="78"/>
      <c r="M47" s="78"/>
      <c r="N47" s="78"/>
      <c r="O47" s="78"/>
      <c r="P47" s="78"/>
      <c r="Q47" s="78"/>
      <c r="R47" s="78"/>
      <c r="S47" s="78"/>
      <c r="T47" s="78"/>
      <c r="U47" s="78"/>
      <c r="V47" s="78"/>
      <c r="W47" s="78"/>
      <c r="X47" s="78"/>
      <c r="Y47" s="78"/>
      <c r="Z47" s="79"/>
    </row>
    <row r="48" spans="1:26" ht="16" customHeight="1" x14ac:dyDescent="0.25">
      <c r="A48" s="73"/>
      <c r="B48" s="77"/>
      <c r="C48" s="104"/>
      <c r="D48" s="104"/>
      <c r="E48" s="104"/>
      <c r="F48" s="104"/>
      <c r="G48" s="104"/>
      <c r="H48" s="104"/>
      <c r="I48" s="104"/>
      <c r="J48" s="96"/>
      <c r="K48" s="78"/>
      <c r="L48" s="78"/>
      <c r="M48" s="78"/>
      <c r="N48" s="78"/>
      <c r="O48" s="78"/>
      <c r="P48" s="78"/>
      <c r="Q48" s="78"/>
      <c r="R48" s="78"/>
      <c r="S48" s="78"/>
      <c r="T48" s="78"/>
      <c r="U48" s="78"/>
      <c r="V48" s="78"/>
      <c r="W48" s="78"/>
      <c r="X48" s="78"/>
      <c r="Y48" s="78"/>
      <c r="Z48" s="79"/>
    </row>
    <row r="49" spans="1:26" ht="17.25" customHeight="1" x14ac:dyDescent="0.25">
      <c r="A49" s="73"/>
      <c r="B49" s="73"/>
      <c r="C49" s="78"/>
      <c r="D49" s="78"/>
      <c r="E49" s="78"/>
      <c r="F49" s="78"/>
      <c r="G49" s="78"/>
      <c r="H49" s="78"/>
      <c r="I49" s="78"/>
      <c r="J49" s="73"/>
      <c r="K49" s="78"/>
      <c r="L49" s="78"/>
      <c r="M49" s="78"/>
      <c r="N49" s="78"/>
      <c r="O49" s="78"/>
      <c r="P49" s="78"/>
      <c r="Q49" s="78"/>
      <c r="R49" s="78"/>
      <c r="S49" s="78"/>
      <c r="T49" s="78"/>
      <c r="U49" s="78"/>
      <c r="V49" s="78"/>
      <c r="W49" s="78"/>
      <c r="X49" s="78"/>
      <c r="Y49" s="78"/>
      <c r="Z49" s="79"/>
    </row>
    <row r="50" spans="1:26" ht="17.25" customHeight="1" x14ac:dyDescent="0.25">
      <c r="A50" s="73"/>
      <c r="B50" s="73"/>
      <c r="C50" s="78"/>
      <c r="D50" s="78"/>
      <c r="E50" s="78"/>
      <c r="F50" s="78"/>
      <c r="G50" s="78"/>
      <c r="H50" s="78"/>
      <c r="I50" s="78"/>
      <c r="J50" s="73"/>
      <c r="K50" s="78"/>
      <c r="L50" s="78"/>
      <c r="M50" s="78"/>
      <c r="N50" s="78"/>
      <c r="O50" s="78"/>
      <c r="P50" s="78"/>
      <c r="Q50" s="78"/>
      <c r="R50" s="78"/>
      <c r="S50" s="78"/>
      <c r="T50" s="78"/>
      <c r="U50" s="78"/>
      <c r="V50" s="78"/>
      <c r="W50" s="78"/>
      <c r="X50" s="78"/>
      <c r="Y50" s="78"/>
      <c r="Z50" s="79"/>
    </row>
    <row r="51" spans="1:26" ht="17.25" customHeight="1" x14ac:dyDescent="0.25">
      <c r="A51" s="73"/>
      <c r="B51" s="73"/>
      <c r="C51" s="78"/>
      <c r="D51" s="78"/>
      <c r="E51" s="78"/>
      <c r="F51" s="78"/>
      <c r="G51" s="78"/>
      <c r="H51" s="78"/>
      <c r="I51" s="78"/>
      <c r="J51" s="73"/>
      <c r="K51" s="78"/>
      <c r="L51" s="78"/>
      <c r="M51" s="78"/>
      <c r="N51" s="78"/>
      <c r="O51" s="78"/>
      <c r="P51" s="78"/>
      <c r="Q51" s="78"/>
      <c r="R51" s="78"/>
      <c r="S51" s="78"/>
      <c r="T51" s="78"/>
      <c r="U51" s="78"/>
      <c r="V51" s="78"/>
      <c r="W51" s="78"/>
      <c r="X51" s="78"/>
      <c r="Y51" s="78"/>
      <c r="Z51" s="79"/>
    </row>
    <row r="52" spans="1:26" ht="17.25" customHeight="1" x14ac:dyDescent="0.25">
      <c r="A52" s="74"/>
      <c r="B52" s="74"/>
      <c r="C52" s="79"/>
      <c r="D52" s="79"/>
      <c r="E52" s="79"/>
      <c r="F52" s="79"/>
      <c r="G52" s="79"/>
      <c r="H52" s="79"/>
      <c r="I52" s="79"/>
      <c r="J52" s="74"/>
      <c r="K52" s="79"/>
      <c r="L52" s="79"/>
      <c r="M52" s="79"/>
      <c r="N52" s="79"/>
      <c r="O52" s="79"/>
      <c r="P52" s="79"/>
      <c r="Q52" s="79"/>
      <c r="R52" s="79"/>
      <c r="S52" s="79"/>
      <c r="T52" s="79"/>
      <c r="U52" s="79"/>
      <c r="V52" s="79"/>
      <c r="W52" s="79"/>
      <c r="X52" s="79"/>
      <c r="Y52" s="79"/>
      <c r="Z52" s="79"/>
    </row>
    <row r="53" spans="1:26" ht="17.25" customHeight="1" x14ac:dyDescent="0.25">
      <c r="A53" s="74"/>
      <c r="B53" s="74"/>
      <c r="C53" s="79"/>
      <c r="D53" s="79"/>
      <c r="E53" s="79"/>
      <c r="F53" s="79"/>
      <c r="G53" s="79"/>
      <c r="H53" s="79"/>
      <c r="I53" s="79"/>
      <c r="J53" s="74"/>
      <c r="K53" s="79"/>
      <c r="L53" s="79"/>
      <c r="M53" s="79"/>
      <c r="N53" s="79"/>
      <c r="O53" s="79"/>
      <c r="P53" s="79"/>
      <c r="Q53" s="79"/>
      <c r="R53" s="79"/>
      <c r="S53" s="79"/>
      <c r="T53" s="79"/>
      <c r="U53" s="79"/>
      <c r="V53" s="79"/>
      <c r="W53" s="79"/>
      <c r="X53" s="79"/>
      <c r="Y53" s="79"/>
      <c r="Z53" s="79"/>
    </row>
    <row r="54" spans="1:26" ht="17.25" customHeight="1" x14ac:dyDescent="0.25">
      <c r="A54" s="74"/>
      <c r="B54" s="74"/>
      <c r="C54" s="79"/>
      <c r="D54" s="79"/>
      <c r="E54" s="79"/>
      <c r="F54" s="79"/>
      <c r="G54" s="79"/>
      <c r="H54" s="79"/>
      <c r="I54" s="79"/>
      <c r="J54" s="74"/>
      <c r="K54" s="79"/>
      <c r="L54" s="79"/>
      <c r="M54" s="79"/>
      <c r="N54" s="79"/>
      <c r="O54" s="79"/>
      <c r="P54" s="79"/>
      <c r="Q54" s="79"/>
      <c r="R54" s="79"/>
      <c r="S54" s="79"/>
      <c r="T54" s="79"/>
      <c r="U54" s="79"/>
      <c r="V54" s="79"/>
      <c r="W54" s="79"/>
      <c r="X54" s="79"/>
      <c r="Y54" s="79"/>
      <c r="Z54" s="79"/>
    </row>
    <row r="55" spans="1:26" ht="17.25" customHeight="1" x14ac:dyDescent="0.25">
      <c r="A55" s="74"/>
      <c r="B55" s="74"/>
      <c r="C55" s="79"/>
      <c r="D55" s="79"/>
      <c r="E55" s="79"/>
      <c r="F55" s="79"/>
      <c r="G55" s="79"/>
      <c r="H55" s="79"/>
      <c r="I55" s="79"/>
      <c r="J55" s="74"/>
      <c r="K55" s="79"/>
      <c r="L55" s="79"/>
      <c r="M55" s="79"/>
      <c r="N55" s="79"/>
      <c r="O55" s="79"/>
      <c r="P55" s="79"/>
      <c r="Q55" s="79"/>
      <c r="R55" s="79"/>
      <c r="S55" s="79"/>
      <c r="T55" s="79"/>
      <c r="U55" s="79"/>
      <c r="V55" s="79"/>
      <c r="W55" s="79"/>
      <c r="X55" s="79"/>
      <c r="Y55" s="79"/>
      <c r="Z55" s="79"/>
    </row>
    <row r="56" spans="1:26" ht="17.25" customHeight="1" x14ac:dyDescent="0.25">
      <c r="A56" s="74"/>
      <c r="B56" s="74"/>
      <c r="C56" s="79"/>
      <c r="D56" s="79"/>
      <c r="E56" s="79"/>
      <c r="F56" s="79"/>
      <c r="G56" s="79"/>
      <c r="H56" s="79"/>
      <c r="I56" s="79"/>
      <c r="J56" s="74"/>
      <c r="K56" s="79"/>
      <c r="L56" s="79"/>
      <c r="M56" s="79"/>
      <c r="N56" s="79"/>
      <c r="O56" s="79"/>
      <c r="P56" s="79"/>
      <c r="Q56" s="79"/>
      <c r="R56" s="79"/>
      <c r="S56" s="79"/>
      <c r="T56" s="79"/>
      <c r="U56" s="79"/>
      <c r="V56" s="79"/>
      <c r="W56" s="79"/>
      <c r="X56" s="79"/>
      <c r="Y56" s="79"/>
      <c r="Z56" s="79"/>
    </row>
    <row r="57" spans="1:26" ht="17.25" customHeight="1" x14ac:dyDescent="0.25">
      <c r="A57" s="74"/>
      <c r="B57" s="74"/>
      <c r="C57" s="79"/>
      <c r="D57" s="79"/>
      <c r="E57" s="79"/>
      <c r="F57" s="79"/>
      <c r="G57" s="79"/>
      <c r="H57" s="79"/>
      <c r="I57" s="79"/>
      <c r="J57" s="74"/>
      <c r="K57" s="79"/>
      <c r="L57" s="79"/>
      <c r="M57" s="79"/>
      <c r="N57" s="79"/>
      <c r="O57" s="79"/>
      <c r="P57" s="79"/>
      <c r="Q57" s="79"/>
      <c r="R57" s="79"/>
      <c r="S57" s="79"/>
      <c r="T57" s="79"/>
      <c r="U57" s="79"/>
      <c r="V57" s="79"/>
      <c r="W57" s="79"/>
      <c r="X57" s="79"/>
      <c r="Y57" s="79"/>
      <c r="Z57" s="79"/>
    </row>
    <row r="58" spans="1:26" ht="17.25" customHeight="1" x14ac:dyDescent="0.25">
      <c r="A58" s="74"/>
      <c r="B58" s="74"/>
      <c r="C58" s="79"/>
      <c r="D58" s="79"/>
      <c r="E58" s="79"/>
      <c r="F58" s="79"/>
      <c r="G58" s="79"/>
      <c r="H58" s="79"/>
      <c r="I58" s="79"/>
      <c r="J58" s="74"/>
      <c r="K58" s="79"/>
      <c r="L58" s="79"/>
      <c r="M58" s="79"/>
      <c r="N58" s="79"/>
      <c r="O58" s="79"/>
      <c r="P58" s="79"/>
      <c r="Q58" s="79"/>
      <c r="R58" s="79"/>
      <c r="S58" s="79"/>
      <c r="T58" s="79"/>
      <c r="U58" s="79"/>
      <c r="V58" s="79"/>
      <c r="W58" s="79"/>
      <c r="X58" s="79"/>
      <c r="Y58" s="79"/>
      <c r="Z58" s="79"/>
    </row>
    <row r="59" spans="1:26" ht="17.25" customHeight="1" x14ac:dyDescent="0.25">
      <c r="A59" s="74"/>
      <c r="B59" s="74"/>
      <c r="C59" s="79"/>
      <c r="D59" s="79"/>
      <c r="E59" s="79"/>
      <c r="F59" s="79"/>
      <c r="G59" s="79"/>
      <c r="H59" s="79"/>
      <c r="I59" s="79"/>
      <c r="J59" s="74"/>
      <c r="K59" s="79"/>
      <c r="L59" s="79"/>
      <c r="M59" s="79"/>
      <c r="N59" s="79"/>
      <c r="O59" s="79"/>
      <c r="P59" s="79"/>
      <c r="Q59" s="79"/>
      <c r="R59" s="79"/>
      <c r="S59" s="79"/>
      <c r="T59" s="79"/>
      <c r="U59" s="79"/>
      <c r="V59" s="79"/>
      <c r="W59" s="79"/>
      <c r="X59" s="79"/>
      <c r="Y59" s="79"/>
      <c r="Z59" s="79"/>
    </row>
    <row r="60" spans="1:26" ht="17.25" customHeight="1" x14ac:dyDescent="0.25">
      <c r="A60" s="74"/>
      <c r="B60" s="74"/>
      <c r="C60" s="79"/>
      <c r="D60" s="79"/>
      <c r="E60" s="79"/>
      <c r="F60" s="79"/>
      <c r="G60" s="79"/>
      <c r="H60" s="79"/>
      <c r="I60" s="79"/>
      <c r="J60" s="74"/>
      <c r="K60" s="79"/>
      <c r="L60" s="79"/>
      <c r="M60" s="79"/>
      <c r="N60" s="79"/>
      <c r="O60" s="79"/>
      <c r="P60" s="79"/>
      <c r="Q60" s="79"/>
      <c r="R60" s="79"/>
      <c r="S60" s="79"/>
      <c r="T60" s="79"/>
      <c r="U60" s="79"/>
      <c r="V60" s="79"/>
      <c r="W60" s="79"/>
      <c r="X60" s="79"/>
      <c r="Y60" s="79"/>
      <c r="Z60" s="79"/>
    </row>
    <row r="61" spans="1:26" ht="17.25" customHeight="1" x14ac:dyDescent="0.25">
      <c r="A61" s="74"/>
      <c r="B61" s="74"/>
      <c r="C61" s="79"/>
      <c r="D61" s="79"/>
      <c r="E61" s="79"/>
      <c r="F61" s="79"/>
      <c r="G61" s="79"/>
      <c r="H61" s="79"/>
      <c r="I61" s="79"/>
      <c r="J61" s="74"/>
      <c r="K61" s="79"/>
      <c r="L61" s="79"/>
      <c r="M61" s="79"/>
      <c r="N61" s="79"/>
      <c r="O61" s="79"/>
      <c r="P61" s="79"/>
      <c r="Q61" s="79"/>
      <c r="R61" s="79"/>
      <c r="S61" s="79"/>
      <c r="T61" s="79"/>
      <c r="U61" s="79"/>
      <c r="V61" s="79"/>
      <c r="W61" s="79"/>
      <c r="X61" s="79"/>
      <c r="Y61" s="79"/>
      <c r="Z61" s="79"/>
    </row>
    <row r="62" spans="1:26" ht="17.25" customHeight="1" x14ac:dyDescent="0.25">
      <c r="A62" s="74"/>
      <c r="B62" s="74"/>
      <c r="C62" s="79"/>
      <c r="D62" s="79"/>
      <c r="E62" s="79"/>
      <c r="F62" s="79"/>
      <c r="G62" s="79"/>
      <c r="H62" s="79"/>
      <c r="I62" s="79"/>
      <c r="J62" s="74"/>
      <c r="K62" s="79"/>
      <c r="L62" s="79"/>
      <c r="M62" s="79"/>
      <c r="N62" s="79"/>
      <c r="O62" s="79"/>
      <c r="P62" s="79"/>
      <c r="Q62" s="79"/>
      <c r="R62" s="79"/>
      <c r="S62" s="79"/>
      <c r="T62" s="79"/>
      <c r="U62" s="79"/>
      <c r="V62" s="79"/>
      <c r="W62" s="79"/>
      <c r="X62" s="79"/>
      <c r="Y62" s="79"/>
      <c r="Z62" s="79"/>
    </row>
    <row r="63" spans="1:26" ht="17.25" customHeight="1" x14ac:dyDescent="0.25">
      <c r="A63" s="74"/>
      <c r="B63" s="74"/>
      <c r="C63" s="79"/>
      <c r="D63" s="79"/>
      <c r="E63" s="79"/>
      <c r="F63" s="79"/>
      <c r="G63" s="79"/>
      <c r="H63" s="79"/>
      <c r="I63" s="79"/>
      <c r="J63" s="74"/>
      <c r="K63" s="79"/>
      <c r="L63" s="79"/>
      <c r="M63" s="79"/>
      <c r="N63" s="79"/>
      <c r="O63" s="79"/>
      <c r="P63" s="79"/>
      <c r="Q63" s="79"/>
      <c r="R63" s="79"/>
      <c r="S63" s="79"/>
      <c r="T63" s="79"/>
      <c r="U63" s="79"/>
      <c r="V63" s="79"/>
      <c r="W63" s="79"/>
      <c r="X63" s="79"/>
      <c r="Y63" s="79"/>
      <c r="Z63" s="79"/>
    </row>
    <row r="64" spans="1:26" ht="17.25" customHeight="1" x14ac:dyDescent="0.25">
      <c r="A64" s="74"/>
      <c r="B64" s="74"/>
      <c r="C64" s="79"/>
      <c r="D64" s="79"/>
      <c r="E64" s="79"/>
      <c r="F64" s="79"/>
      <c r="G64" s="79"/>
      <c r="H64" s="79"/>
      <c r="I64" s="79"/>
      <c r="J64" s="74"/>
      <c r="K64" s="79"/>
      <c r="L64" s="79"/>
      <c r="M64" s="79"/>
      <c r="N64" s="79"/>
      <c r="O64" s="79"/>
      <c r="P64" s="79"/>
      <c r="Q64" s="79"/>
      <c r="R64" s="79"/>
      <c r="S64" s="79"/>
      <c r="T64" s="79"/>
      <c r="U64" s="79"/>
      <c r="V64" s="79"/>
      <c r="W64" s="79"/>
      <c r="X64" s="79"/>
      <c r="Y64" s="79"/>
      <c r="Z64" s="79"/>
    </row>
    <row r="65" spans="1:26" ht="17.25" customHeight="1" x14ac:dyDescent="0.25">
      <c r="A65" s="74"/>
      <c r="B65" s="74"/>
      <c r="C65" s="79"/>
      <c r="D65" s="79"/>
      <c r="E65" s="79"/>
      <c r="F65" s="79"/>
      <c r="G65" s="79"/>
      <c r="H65" s="79"/>
      <c r="I65" s="79"/>
      <c r="J65" s="74"/>
      <c r="K65" s="79"/>
      <c r="L65" s="79"/>
      <c r="M65" s="79"/>
      <c r="N65" s="79"/>
      <c r="O65" s="79"/>
      <c r="P65" s="79"/>
      <c r="Q65" s="79"/>
      <c r="R65" s="79"/>
      <c r="S65" s="79"/>
      <c r="T65" s="79"/>
      <c r="U65" s="79"/>
      <c r="V65" s="79"/>
      <c r="W65" s="79"/>
      <c r="X65" s="79"/>
      <c r="Y65" s="79"/>
      <c r="Z65" s="79"/>
    </row>
    <row r="66" spans="1:26" ht="17.25" customHeight="1" x14ac:dyDescent="0.25">
      <c r="A66" s="74"/>
      <c r="B66" s="74"/>
      <c r="C66" s="79"/>
      <c r="D66" s="79"/>
      <c r="E66" s="79"/>
      <c r="F66" s="79"/>
      <c r="G66" s="79"/>
      <c r="H66" s="79"/>
      <c r="I66" s="79"/>
      <c r="J66" s="74"/>
      <c r="K66" s="79"/>
      <c r="L66" s="79"/>
      <c r="M66" s="79"/>
      <c r="N66" s="79"/>
      <c r="O66" s="79"/>
      <c r="P66" s="79"/>
      <c r="Q66" s="79"/>
      <c r="R66" s="79"/>
      <c r="S66" s="79"/>
      <c r="T66" s="79"/>
      <c r="U66" s="79"/>
      <c r="V66" s="79"/>
      <c r="W66" s="79"/>
      <c r="X66" s="79"/>
      <c r="Y66" s="79"/>
      <c r="Z66" s="79"/>
    </row>
    <row r="67" spans="1:26" ht="17.25" customHeight="1" x14ac:dyDescent="0.25">
      <c r="A67" s="74"/>
      <c r="B67" s="74"/>
      <c r="C67" s="79"/>
      <c r="D67" s="79"/>
      <c r="E67" s="79"/>
      <c r="F67" s="79"/>
      <c r="G67" s="79"/>
      <c r="H67" s="79"/>
      <c r="I67" s="79"/>
      <c r="J67" s="74"/>
      <c r="K67" s="79"/>
      <c r="L67" s="79"/>
      <c r="M67" s="79"/>
      <c r="N67" s="79"/>
      <c r="O67" s="79"/>
      <c r="P67" s="79"/>
      <c r="Q67" s="79"/>
      <c r="R67" s="79"/>
      <c r="S67" s="79"/>
      <c r="T67" s="79"/>
      <c r="U67" s="79"/>
      <c r="V67" s="79"/>
      <c r="W67" s="79"/>
      <c r="X67" s="79"/>
      <c r="Y67" s="79"/>
      <c r="Z67" s="79"/>
    </row>
    <row r="68" spans="1:26" ht="17.25" customHeight="1" x14ac:dyDescent="0.25">
      <c r="A68" s="74"/>
      <c r="B68" s="74"/>
      <c r="C68" s="79"/>
      <c r="D68" s="79"/>
      <c r="E68" s="79"/>
      <c r="F68" s="79"/>
      <c r="G68" s="79"/>
      <c r="H68" s="79"/>
      <c r="I68" s="79"/>
      <c r="J68" s="74"/>
      <c r="K68" s="79"/>
      <c r="L68" s="79"/>
      <c r="M68" s="79"/>
      <c r="N68" s="79"/>
      <c r="O68" s="79"/>
      <c r="P68" s="79"/>
      <c r="Q68" s="79"/>
      <c r="R68" s="79"/>
      <c r="S68" s="79"/>
      <c r="T68" s="79"/>
      <c r="U68" s="79"/>
      <c r="V68" s="79"/>
      <c r="W68" s="79"/>
      <c r="X68" s="79"/>
      <c r="Y68" s="79"/>
      <c r="Z68" s="79"/>
    </row>
    <row r="69" spans="1:26" ht="17.25" customHeight="1" x14ac:dyDescent="0.25">
      <c r="A69" s="74"/>
      <c r="B69" s="74"/>
      <c r="C69" s="79"/>
      <c r="D69" s="79"/>
      <c r="E69" s="79"/>
      <c r="F69" s="79"/>
      <c r="G69" s="79"/>
      <c r="H69" s="79"/>
      <c r="I69" s="79"/>
      <c r="J69" s="74"/>
      <c r="K69" s="79"/>
      <c r="L69" s="79"/>
      <c r="M69" s="79"/>
      <c r="N69" s="79"/>
      <c r="O69" s="79"/>
      <c r="P69" s="79"/>
      <c r="Q69" s="79"/>
      <c r="R69" s="79"/>
      <c r="S69" s="79"/>
      <c r="T69" s="79"/>
      <c r="U69" s="79"/>
      <c r="V69" s="79"/>
      <c r="W69" s="79"/>
      <c r="X69" s="79"/>
      <c r="Y69" s="79"/>
      <c r="Z69" s="79"/>
    </row>
    <row r="70" spans="1:26" ht="17.25" customHeight="1" x14ac:dyDescent="0.25">
      <c r="A70" s="74"/>
      <c r="B70" s="74"/>
      <c r="C70" s="79"/>
      <c r="D70" s="79"/>
      <c r="E70" s="79"/>
      <c r="F70" s="79"/>
      <c r="G70" s="79"/>
      <c r="H70" s="79"/>
      <c r="I70" s="79"/>
      <c r="J70" s="74"/>
      <c r="K70" s="79"/>
      <c r="L70" s="79"/>
      <c r="M70" s="79"/>
      <c r="N70" s="79"/>
      <c r="O70" s="79"/>
      <c r="P70" s="79"/>
      <c r="Q70" s="79"/>
      <c r="R70" s="79"/>
      <c r="S70" s="79"/>
      <c r="T70" s="79"/>
      <c r="U70" s="79"/>
      <c r="V70" s="79"/>
      <c r="W70" s="79"/>
      <c r="X70" s="79"/>
      <c r="Y70" s="79"/>
      <c r="Z70" s="79"/>
    </row>
    <row r="71" spans="1:26" ht="17.25" customHeight="1" x14ac:dyDescent="0.25">
      <c r="A71" s="74"/>
      <c r="B71" s="74"/>
      <c r="C71" s="79"/>
      <c r="D71" s="79"/>
      <c r="E71" s="79"/>
      <c r="F71" s="79"/>
      <c r="G71" s="79"/>
      <c r="H71" s="79"/>
      <c r="I71" s="79"/>
      <c r="J71" s="74"/>
      <c r="K71" s="79"/>
      <c r="L71" s="79"/>
      <c r="M71" s="79"/>
      <c r="N71" s="79"/>
      <c r="O71" s="79"/>
      <c r="P71" s="79"/>
      <c r="Q71" s="79"/>
      <c r="R71" s="79"/>
      <c r="S71" s="79"/>
      <c r="T71" s="79"/>
      <c r="U71" s="79"/>
      <c r="V71" s="79"/>
      <c r="W71" s="79"/>
      <c r="X71" s="79"/>
      <c r="Y71" s="79"/>
      <c r="Z71" s="79"/>
    </row>
    <row r="72" spans="1:26" ht="17.25" customHeight="1" x14ac:dyDescent="0.25">
      <c r="A72" s="74"/>
      <c r="B72" s="74"/>
      <c r="C72" s="79"/>
      <c r="D72" s="79"/>
      <c r="E72" s="79"/>
      <c r="F72" s="79"/>
      <c r="G72" s="79"/>
      <c r="H72" s="79"/>
      <c r="I72" s="79"/>
      <c r="J72" s="74"/>
      <c r="K72" s="79"/>
      <c r="L72" s="79"/>
      <c r="M72" s="79"/>
      <c r="N72" s="79"/>
      <c r="O72" s="79"/>
      <c r="P72" s="79"/>
      <c r="Q72" s="79"/>
      <c r="R72" s="79"/>
      <c r="S72" s="79"/>
      <c r="T72" s="79"/>
      <c r="U72" s="79"/>
      <c r="V72" s="79"/>
      <c r="W72" s="79"/>
      <c r="X72" s="79"/>
      <c r="Y72" s="79"/>
      <c r="Z72" s="79"/>
    </row>
    <row r="73" spans="1:26" ht="17.25" customHeight="1" x14ac:dyDescent="0.25">
      <c r="A73" s="74"/>
      <c r="B73" s="74"/>
      <c r="C73" s="79"/>
      <c r="D73" s="79"/>
      <c r="E73" s="79"/>
      <c r="F73" s="79"/>
      <c r="G73" s="79"/>
      <c r="H73" s="79"/>
      <c r="I73" s="79"/>
      <c r="J73" s="74"/>
      <c r="K73" s="79"/>
      <c r="L73" s="79"/>
      <c r="M73" s="79"/>
      <c r="N73" s="79"/>
      <c r="O73" s="79"/>
      <c r="P73" s="79"/>
      <c r="Q73" s="79"/>
      <c r="R73" s="79"/>
      <c r="S73" s="79"/>
      <c r="T73" s="79"/>
      <c r="U73" s="79"/>
      <c r="V73" s="79"/>
      <c r="W73" s="79"/>
      <c r="X73" s="79"/>
      <c r="Y73" s="79"/>
      <c r="Z73" s="79"/>
    </row>
    <row r="74" spans="1:26" ht="17.25" customHeight="1" x14ac:dyDescent="0.25">
      <c r="A74" s="74"/>
      <c r="B74" s="74"/>
      <c r="C74" s="79"/>
      <c r="D74" s="79"/>
      <c r="E74" s="79"/>
      <c r="F74" s="79"/>
      <c r="G74" s="79"/>
      <c r="H74" s="79"/>
      <c r="I74" s="79"/>
      <c r="J74" s="74"/>
      <c r="K74" s="79"/>
      <c r="L74" s="79"/>
      <c r="M74" s="79"/>
      <c r="N74" s="79"/>
      <c r="O74" s="79"/>
      <c r="P74" s="79"/>
      <c r="Q74" s="79"/>
      <c r="R74" s="79"/>
      <c r="S74" s="79"/>
      <c r="T74" s="79"/>
      <c r="U74" s="79"/>
      <c r="V74" s="79"/>
      <c r="W74" s="79"/>
      <c r="X74" s="79"/>
      <c r="Y74" s="79"/>
      <c r="Z74" s="79"/>
    </row>
    <row r="75" spans="1:26" ht="17.25" customHeight="1" x14ac:dyDescent="0.25">
      <c r="A75" s="74"/>
      <c r="B75" s="74"/>
      <c r="C75" s="79"/>
      <c r="D75" s="79"/>
      <c r="E75" s="79"/>
      <c r="F75" s="79"/>
      <c r="G75" s="79"/>
      <c r="H75" s="79"/>
      <c r="I75" s="79"/>
      <c r="J75" s="74"/>
      <c r="K75" s="79"/>
      <c r="L75" s="79"/>
      <c r="M75" s="79"/>
      <c r="N75" s="79"/>
      <c r="O75" s="79"/>
      <c r="P75" s="79"/>
      <c r="Q75" s="79"/>
      <c r="R75" s="79"/>
      <c r="S75" s="79"/>
      <c r="T75" s="79"/>
      <c r="U75" s="79"/>
      <c r="V75" s="79"/>
      <c r="W75" s="79"/>
      <c r="X75" s="79"/>
      <c r="Y75" s="79"/>
      <c r="Z75" s="79"/>
    </row>
    <row r="76" spans="1:26" ht="17.25" customHeight="1" x14ac:dyDescent="0.25">
      <c r="A76" s="74"/>
      <c r="B76" s="74"/>
      <c r="C76" s="79"/>
      <c r="D76" s="79"/>
      <c r="E76" s="79"/>
      <c r="F76" s="79"/>
      <c r="G76" s="79"/>
      <c r="H76" s="79"/>
      <c r="I76" s="79"/>
      <c r="J76" s="74"/>
      <c r="K76" s="79"/>
      <c r="L76" s="79"/>
      <c r="M76" s="79"/>
      <c r="N76" s="79"/>
      <c r="O76" s="79"/>
      <c r="P76" s="79"/>
      <c r="Q76" s="79"/>
      <c r="R76" s="79"/>
      <c r="S76" s="79"/>
      <c r="T76" s="79"/>
      <c r="U76" s="79"/>
      <c r="V76" s="79"/>
      <c r="W76" s="79"/>
      <c r="X76" s="79"/>
      <c r="Y76" s="79"/>
      <c r="Z76" s="79"/>
    </row>
    <row r="77" spans="1:26" ht="17.25" customHeight="1" x14ac:dyDescent="0.25">
      <c r="A77" s="74"/>
      <c r="B77" s="74"/>
      <c r="C77" s="79"/>
      <c r="D77" s="79"/>
      <c r="E77" s="79"/>
      <c r="F77" s="79"/>
      <c r="G77" s="79"/>
      <c r="H77" s="79"/>
      <c r="I77" s="79"/>
      <c r="J77" s="74"/>
      <c r="K77" s="79"/>
      <c r="L77" s="79"/>
      <c r="M77" s="79"/>
      <c r="N77" s="79"/>
      <c r="O77" s="79"/>
      <c r="P77" s="79"/>
      <c r="Q77" s="79"/>
      <c r="R77" s="79"/>
      <c r="S77" s="79"/>
      <c r="T77" s="79"/>
      <c r="U77" s="79"/>
      <c r="V77" s="79"/>
      <c r="W77" s="79"/>
      <c r="X77" s="79"/>
      <c r="Y77" s="79"/>
      <c r="Z77" s="79"/>
    </row>
    <row r="78" spans="1:26" ht="17.25" customHeight="1" x14ac:dyDescent="0.25">
      <c r="A78" s="74"/>
      <c r="B78" s="74"/>
      <c r="C78" s="79"/>
      <c r="D78" s="79"/>
      <c r="E78" s="79"/>
      <c r="F78" s="79"/>
      <c r="G78" s="79"/>
      <c r="H78" s="79"/>
      <c r="I78" s="79"/>
      <c r="J78" s="74"/>
      <c r="K78" s="79"/>
      <c r="L78" s="79"/>
      <c r="M78" s="79"/>
      <c r="N78" s="79"/>
      <c r="O78" s="79"/>
      <c r="P78" s="79"/>
      <c r="Q78" s="79"/>
      <c r="R78" s="79"/>
      <c r="S78" s="79"/>
      <c r="T78" s="79"/>
      <c r="U78" s="79"/>
      <c r="V78" s="79"/>
      <c r="W78" s="79"/>
      <c r="X78" s="79"/>
      <c r="Y78" s="79"/>
      <c r="Z78" s="79"/>
    </row>
    <row r="79" spans="1:26" ht="17.25" customHeight="1" x14ac:dyDescent="0.25">
      <c r="A79" s="74"/>
      <c r="B79" s="74"/>
      <c r="C79" s="79"/>
      <c r="D79" s="79"/>
      <c r="E79" s="79"/>
      <c r="F79" s="79"/>
      <c r="G79" s="79"/>
      <c r="H79" s="79"/>
      <c r="I79" s="79"/>
      <c r="J79" s="74"/>
      <c r="K79" s="79"/>
      <c r="L79" s="79"/>
      <c r="M79" s="79"/>
      <c r="N79" s="79"/>
      <c r="O79" s="79"/>
      <c r="P79" s="79"/>
      <c r="Q79" s="79"/>
      <c r="R79" s="79"/>
      <c r="S79" s="79"/>
      <c r="T79" s="79"/>
      <c r="U79" s="79"/>
      <c r="V79" s="79"/>
      <c r="W79" s="79"/>
      <c r="X79" s="79"/>
      <c r="Y79" s="79"/>
      <c r="Z79" s="79"/>
    </row>
    <row r="80" spans="1:26" ht="17.25" customHeight="1" x14ac:dyDescent="0.25">
      <c r="A80" s="74"/>
      <c r="B80" s="74"/>
      <c r="C80" s="79"/>
      <c r="D80" s="79"/>
      <c r="E80" s="79"/>
      <c r="F80" s="79"/>
      <c r="G80" s="79"/>
      <c r="H80" s="79"/>
      <c r="I80" s="79"/>
      <c r="J80" s="74"/>
      <c r="K80" s="79"/>
      <c r="L80" s="79"/>
      <c r="M80" s="79"/>
      <c r="N80" s="79"/>
      <c r="O80" s="79"/>
      <c r="P80" s="79"/>
      <c r="Q80" s="79"/>
      <c r="R80" s="79"/>
      <c r="S80" s="79"/>
      <c r="T80" s="79"/>
      <c r="U80" s="79"/>
      <c r="V80" s="79"/>
      <c r="W80" s="79"/>
      <c r="X80" s="79"/>
      <c r="Y80" s="79"/>
      <c r="Z80" s="79"/>
    </row>
    <row r="81" spans="1:26" ht="17.25" customHeight="1" x14ac:dyDescent="0.25">
      <c r="A81" s="74"/>
      <c r="B81" s="74"/>
      <c r="C81" s="79"/>
      <c r="D81" s="79"/>
      <c r="E81" s="79"/>
      <c r="F81" s="79"/>
      <c r="G81" s="79"/>
      <c r="H81" s="79"/>
      <c r="I81" s="79"/>
      <c r="J81" s="74"/>
      <c r="K81" s="79"/>
      <c r="L81" s="79"/>
      <c r="M81" s="79"/>
      <c r="N81" s="79"/>
      <c r="O81" s="79"/>
      <c r="P81" s="79"/>
      <c r="Q81" s="79"/>
      <c r="R81" s="79"/>
      <c r="S81" s="79"/>
      <c r="T81" s="79"/>
      <c r="U81" s="79"/>
      <c r="V81" s="79"/>
      <c r="W81" s="79"/>
      <c r="X81" s="79"/>
      <c r="Y81" s="79"/>
      <c r="Z81" s="79"/>
    </row>
    <row r="82" spans="1:26" ht="17.25" customHeight="1" x14ac:dyDescent="0.25">
      <c r="A82" s="74"/>
      <c r="B82" s="74"/>
      <c r="C82" s="79"/>
      <c r="D82" s="79"/>
      <c r="E82" s="79"/>
      <c r="F82" s="79"/>
      <c r="G82" s="79"/>
      <c r="H82" s="79"/>
      <c r="I82" s="79"/>
      <c r="J82" s="74"/>
      <c r="K82" s="79"/>
      <c r="L82" s="79"/>
      <c r="M82" s="79"/>
      <c r="N82" s="79"/>
      <c r="O82" s="79"/>
      <c r="P82" s="79"/>
      <c r="Q82" s="79"/>
      <c r="R82" s="79"/>
      <c r="S82" s="79"/>
      <c r="T82" s="79"/>
      <c r="U82" s="79"/>
      <c r="V82" s="79"/>
      <c r="W82" s="79"/>
      <c r="X82" s="79"/>
      <c r="Y82" s="79"/>
      <c r="Z82" s="79"/>
    </row>
    <row r="83" spans="1:26" ht="17.25" customHeight="1" x14ac:dyDescent="0.25">
      <c r="A83" s="74"/>
      <c r="B83" s="74"/>
      <c r="C83" s="79"/>
      <c r="D83" s="79"/>
      <c r="E83" s="79"/>
      <c r="F83" s="79"/>
      <c r="G83" s="79"/>
      <c r="H83" s="79"/>
      <c r="I83" s="79"/>
      <c r="J83" s="74"/>
      <c r="K83" s="79"/>
      <c r="L83" s="79"/>
      <c r="M83" s="79"/>
      <c r="N83" s="79"/>
      <c r="O83" s="79"/>
      <c r="P83" s="79"/>
      <c r="Q83" s="79"/>
      <c r="R83" s="79"/>
      <c r="S83" s="79"/>
      <c r="T83" s="79"/>
      <c r="U83" s="79"/>
      <c r="V83" s="79"/>
      <c r="W83" s="79"/>
      <c r="X83" s="79"/>
      <c r="Y83" s="79"/>
      <c r="Z83" s="79"/>
    </row>
    <row r="84" spans="1:26" ht="17.25" customHeight="1" x14ac:dyDescent="0.25">
      <c r="A84" s="74"/>
      <c r="B84" s="74"/>
      <c r="C84" s="79"/>
      <c r="D84" s="79"/>
      <c r="E84" s="79"/>
      <c r="F84" s="79"/>
      <c r="G84" s="79"/>
      <c r="H84" s="79"/>
      <c r="I84" s="79"/>
      <c r="J84" s="74"/>
      <c r="K84" s="79"/>
      <c r="L84" s="79"/>
      <c r="M84" s="79"/>
      <c r="N84" s="79"/>
      <c r="O84" s="79"/>
      <c r="P84" s="79"/>
      <c r="Q84" s="79"/>
      <c r="R84" s="79"/>
      <c r="S84" s="79"/>
      <c r="T84" s="79"/>
      <c r="U84" s="79"/>
      <c r="V84" s="79"/>
      <c r="W84" s="79"/>
      <c r="X84" s="79"/>
      <c r="Y84" s="79"/>
      <c r="Z84" s="79"/>
    </row>
    <row r="85" spans="1:26" ht="17.25" customHeight="1" x14ac:dyDescent="0.25">
      <c r="A85" s="74"/>
      <c r="B85" s="74"/>
      <c r="C85" s="79"/>
      <c r="D85" s="79"/>
      <c r="E85" s="79"/>
      <c r="F85" s="79"/>
      <c r="G85" s="79"/>
      <c r="H85" s="79"/>
      <c r="I85" s="79"/>
      <c r="J85" s="74"/>
      <c r="K85" s="79"/>
      <c r="L85" s="79"/>
      <c r="M85" s="79"/>
      <c r="N85" s="79"/>
      <c r="O85" s="79"/>
      <c r="P85" s="79"/>
      <c r="Q85" s="79"/>
      <c r="R85" s="79"/>
      <c r="S85" s="79"/>
      <c r="T85" s="79"/>
      <c r="U85" s="79"/>
      <c r="V85" s="79"/>
      <c r="W85" s="79"/>
      <c r="X85" s="79"/>
      <c r="Y85" s="79"/>
      <c r="Z85" s="79"/>
    </row>
    <row r="86" spans="1:26" ht="17.25" customHeight="1" x14ac:dyDescent="0.25">
      <c r="A86" s="74"/>
      <c r="B86" s="74"/>
      <c r="C86" s="79"/>
      <c r="D86" s="79"/>
      <c r="E86" s="79"/>
      <c r="F86" s="79"/>
      <c r="G86" s="79"/>
      <c r="H86" s="79"/>
      <c r="I86" s="79"/>
      <c r="J86" s="74"/>
      <c r="K86" s="79"/>
      <c r="L86" s="79"/>
      <c r="M86" s="79"/>
      <c r="N86" s="79"/>
      <c r="O86" s="79"/>
      <c r="P86" s="79"/>
      <c r="Q86" s="79"/>
      <c r="R86" s="79"/>
      <c r="S86" s="79"/>
      <c r="T86" s="79"/>
      <c r="U86" s="79"/>
      <c r="V86" s="79"/>
      <c r="W86" s="79"/>
      <c r="X86" s="79"/>
      <c r="Y86" s="79"/>
      <c r="Z86" s="79"/>
    </row>
    <row r="87" spans="1:26" ht="17.25" customHeight="1" x14ac:dyDescent="0.25">
      <c r="A87" s="74"/>
      <c r="B87" s="74"/>
      <c r="C87" s="79"/>
      <c r="D87" s="79"/>
      <c r="E87" s="79"/>
      <c r="F87" s="79"/>
      <c r="G87" s="79"/>
      <c r="H87" s="79"/>
      <c r="I87" s="79"/>
      <c r="J87" s="74"/>
      <c r="K87" s="79"/>
      <c r="L87" s="79"/>
      <c r="M87" s="79"/>
      <c r="N87" s="79"/>
      <c r="O87" s="79"/>
      <c r="P87" s="79"/>
      <c r="Q87" s="79"/>
      <c r="R87" s="79"/>
      <c r="S87" s="79"/>
      <c r="T87" s="79"/>
      <c r="U87" s="79"/>
      <c r="V87" s="79"/>
      <c r="W87" s="79"/>
      <c r="X87" s="79"/>
      <c r="Y87" s="79"/>
      <c r="Z87" s="79"/>
    </row>
    <row r="88" spans="1:26" ht="17.25" customHeight="1" x14ac:dyDescent="0.25">
      <c r="A88" s="74"/>
      <c r="B88" s="74"/>
      <c r="C88" s="79"/>
      <c r="D88" s="79"/>
      <c r="E88" s="79"/>
      <c r="F88" s="79"/>
      <c r="G88" s="79"/>
      <c r="H88" s="79"/>
      <c r="I88" s="79"/>
      <c r="J88" s="74"/>
      <c r="K88" s="79"/>
      <c r="L88" s="79"/>
      <c r="M88" s="79"/>
      <c r="N88" s="79"/>
      <c r="O88" s="79"/>
      <c r="P88" s="79"/>
      <c r="Q88" s="79"/>
      <c r="R88" s="79"/>
      <c r="S88" s="79"/>
      <c r="T88" s="79"/>
      <c r="U88" s="79"/>
      <c r="V88" s="79"/>
      <c r="W88" s="79"/>
      <c r="X88" s="79"/>
      <c r="Y88" s="79"/>
      <c r="Z88" s="79"/>
    </row>
    <row r="89" spans="1:26" ht="17.25" customHeight="1" x14ac:dyDescent="0.25">
      <c r="A89" s="74"/>
      <c r="B89" s="74"/>
      <c r="C89" s="79"/>
      <c r="D89" s="79"/>
      <c r="E89" s="79"/>
      <c r="F89" s="79"/>
      <c r="G89" s="79"/>
      <c r="H89" s="79"/>
      <c r="I89" s="79"/>
      <c r="J89" s="74"/>
      <c r="K89" s="79"/>
      <c r="L89" s="79"/>
      <c r="M89" s="79"/>
      <c r="N89" s="79"/>
      <c r="O89" s="79"/>
      <c r="P89" s="79"/>
      <c r="Q89" s="79"/>
      <c r="R89" s="79"/>
      <c r="S89" s="79"/>
      <c r="T89" s="79"/>
      <c r="U89" s="79"/>
      <c r="V89" s="79"/>
      <c r="W89" s="79"/>
      <c r="X89" s="79"/>
      <c r="Y89" s="79"/>
      <c r="Z89" s="79"/>
    </row>
    <row r="90" spans="1:26" ht="17.25" customHeight="1" x14ac:dyDescent="0.25">
      <c r="A90" s="74"/>
      <c r="B90" s="74"/>
      <c r="C90" s="79"/>
      <c r="D90" s="79"/>
      <c r="E90" s="79"/>
      <c r="F90" s="79"/>
      <c r="G90" s="79"/>
      <c r="H90" s="79"/>
      <c r="I90" s="79"/>
      <c r="J90" s="74"/>
      <c r="K90" s="79"/>
      <c r="L90" s="79"/>
      <c r="M90" s="79"/>
      <c r="N90" s="79"/>
      <c r="O90" s="79"/>
      <c r="P90" s="79"/>
      <c r="Q90" s="79"/>
      <c r="R90" s="79"/>
      <c r="S90" s="79"/>
      <c r="T90" s="79"/>
      <c r="U90" s="79"/>
      <c r="V90" s="79"/>
      <c r="W90" s="79"/>
      <c r="X90" s="79"/>
      <c r="Y90" s="79"/>
      <c r="Z90" s="79"/>
    </row>
    <row r="91" spans="1:26" ht="17.25" customHeight="1" x14ac:dyDescent="0.25">
      <c r="A91" s="74"/>
      <c r="B91" s="74"/>
      <c r="C91" s="79"/>
      <c r="D91" s="79"/>
      <c r="E91" s="79"/>
      <c r="F91" s="79"/>
      <c r="G91" s="79"/>
      <c r="H91" s="79"/>
      <c r="I91" s="79"/>
      <c r="J91" s="74"/>
      <c r="K91" s="79"/>
      <c r="L91" s="79"/>
      <c r="M91" s="79"/>
      <c r="N91" s="79"/>
      <c r="O91" s="79"/>
      <c r="P91" s="79"/>
      <c r="Q91" s="79"/>
      <c r="R91" s="79"/>
      <c r="S91" s="79"/>
      <c r="T91" s="79"/>
      <c r="U91" s="79"/>
      <c r="V91" s="79"/>
      <c r="W91" s="79"/>
      <c r="X91" s="79"/>
      <c r="Y91" s="79"/>
      <c r="Z91" s="79"/>
    </row>
    <row r="92" spans="1:26" ht="17.25" customHeight="1" x14ac:dyDescent="0.25">
      <c r="A92" s="74"/>
      <c r="B92" s="74"/>
      <c r="C92" s="79"/>
      <c r="D92" s="79"/>
      <c r="E92" s="79"/>
      <c r="F92" s="79"/>
      <c r="G92" s="79"/>
      <c r="H92" s="79"/>
      <c r="I92" s="79"/>
      <c r="J92" s="74"/>
      <c r="K92" s="79"/>
      <c r="L92" s="79"/>
      <c r="M92" s="79"/>
      <c r="N92" s="79"/>
      <c r="O92" s="79"/>
      <c r="P92" s="79"/>
      <c r="Q92" s="79"/>
      <c r="R92" s="79"/>
      <c r="S92" s="79"/>
      <c r="T92" s="79"/>
      <c r="U92" s="79"/>
      <c r="V92" s="79"/>
      <c r="W92" s="79"/>
      <c r="X92" s="79"/>
      <c r="Y92" s="79"/>
      <c r="Z92" s="79"/>
    </row>
    <row r="93" spans="1:26" ht="17.25" customHeight="1" x14ac:dyDescent="0.25">
      <c r="A93" s="74"/>
      <c r="B93" s="74"/>
      <c r="C93" s="79"/>
      <c r="D93" s="79"/>
      <c r="E93" s="79"/>
      <c r="F93" s="79"/>
      <c r="G93" s="79"/>
      <c r="H93" s="79"/>
      <c r="I93" s="79"/>
      <c r="J93" s="74"/>
      <c r="K93" s="79"/>
      <c r="L93" s="79"/>
      <c r="M93" s="79"/>
      <c r="N93" s="79"/>
      <c r="O93" s="79"/>
      <c r="P93" s="79"/>
      <c r="Q93" s="79"/>
      <c r="R93" s="79"/>
      <c r="S93" s="79"/>
      <c r="T93" s="79"/>
      <c r="U93" s="79"/>
      <c r="V93" s="79"/>
      <c r="W93" s="79"/>
      <c r="X93" s="79"/>
      <c r="Y93" s="79"/>
      <c r="Z93" s="79"/>
    </row>
    <row r="94" spans="1:26" ht="17.25" customHeight="1" x14ac:dyDescent="0.25">
      <c r="A94" s="74"/>
      <c r="B94" s="74"/>
      <c r="C94" s="79"/>
      <c r="D94" s="79"/>
      <c r="E94" s="79"/>
      <c r="F94" s="79"/>
      <c r="G94" s="79"/>
      <c r="H94" s="79"/>
      <c r="I94" s="79"/>
      <c r="J94" s="74"/>
      <c r="K94" s="79"/>
      <c r="L94" s="79"/>
      <c r="M94" s="79"/>
      <c r="N94" s="79"/>
      <c r="O94" s="79"/>
      <c r="P94" s="79"/>
      <c r="Q94" s="79"/>
      <c r="R94" s="79"/>
      <c r="S94" s="79"/>
      <c r="T94" s="79"/>
      <c r="U94" s="79"/>
      <c r="V94" s="79"/>
      <c r="W94" s="79"/>
      <c r="X94" s="79"/>
      <c r="Y94" s="79"/>
      <c r="Z94" s="79"/>
    </row>
    <row r="95" spans="1:26" ht="17.25" customHeight="1" x14ac:dyDescent="0.25">
      <c r="A95" s="74"/>
      <c r="B95" s="74"/>
      <c r="C95" s="79"/>
      <c r="D95" s="79"/>
      <c r="E95" s="79"/>
      <c r="F95" s="79"/>
      <c r="G95" s="79"/>
      <c r="H95" s="79"/>
      <c r="I95" s="79"/>
      <c r="J95" s="74"/>
      <c r="K95" s="79"/>
      <c r="L95" s="79"/>
      <c r="M95" s="79"/>
      <c r="N95" s="79"/>
      <c r="O95" s="79"/>
      <c r="P95" s="79"/>
      <c r="Q95" s="79"/>
      <c r="R95" s="79"/>
      <c r="S95" s="79"/>
      <c r="T95" s="79"/>
      <c r="U95" s="79"/>
      <c r="V95" s="79"/>
      <c r="W95" s="79"/>
      <c r="X95" s="79"/>
      <c r="Y95" s="79"/>
      <c r="Z95" s="79"/>
    </row>
    <row r="96" spans="1:26" ht="17.25" customHeight="1" x14ac:dyDescent="0.25">
      <c r="A96" s="74"/>
      <c r="B96" s="74"/>
      <c r="C96" s="79"/>
      <c r="D96" s="79"/>
      <c r="E96" s="79"/>
      <c r="F96" s="79"/>
      <c r="G96" s="79"/>
      <c r="H96" s="79"/>
      <c r="I96" s="79"/>
      <c r="J96" s="74"/>
      <c r="K96" s="79"/>
      <c r="L96" s="79"/>
      <c r="M96" s="79"/>
      <c r="N96" s="79"/>
      <c r="O96" s="79"/>
      <c r="P96" s="79"/>
      <c r="Q96" s="79"/>
      <c r="R96" s="79"/>
      <c r="S96" s="79"/>
      <c r="T96" s="79"/>
      <c r="U96" s="79"/>
      <c r="V96" s="79"/>
      <c r="W96" s="79"/>
      <c r="X96" s="79"/>
      <c r="Y96" s="79"/>
      <c r="Z96" s="79"/>
    </row>
    <row r="97" ht="15.75" customHeight="1" x14ac:dyDescent="0.25"/>
    <row r="98" ht="15.75" customHeight="1" x14ac:dyDescent="0.25"/>
    <row r="99" ht="15.75" customHeight="1" x14ac:dyDescent="0.25"/>
    <row r="100" ht="15.75" customHeight="1" x14ac:dyDescent="0.25"/>
    <row r="101" ht="15.75" customHeight="1" x14ac:dyDescent="0.25"/>
    <row r="102" ht="15.75" customHeight="1" x14ac:dyDescent="0.25"/>
    <row r="103" ht="15.75" customHeight="1" x14ac:dyDescent="0.25"/>
    <row r="104" ht="15.75" customHeight="1" x14ac:dyDescent="0.25"/>
    <row r="105" ht="15.75" customHeight="1" x14ac:dyDescent="0.25"/>
    <row r="106" ht="15.75" customHeight="1" x14ac:dyDescent="0.25"/>
    <row r="107" ht="15.75" customHeight="1" x14ac:dyDescent="0.25"/>
    <row r="108" ht="15.75" customHeight="1" x14ac:dyDescent="0.25"/>
    <row r="109" ht="15.75" customHeight="1" x14ac:dyDescent="0.25"/>
    <row r="110" ht="15.75" customHeight="1" x14ac:dyDescent="0.25"/>
    <row r="111" ht="15.75" customHeight="1" x14ac:dyDescent="0.25"/>
    <row r="112" ht="15.75" customHeight="1" x14ac:dyDescent="0.25"/>
    <row r="113" ht="15.75" customHeight="1" x14ac:dyDescent="0.25"/>
    <row r="114" ht="15.75" customHeight="1" x14ac:dyDescent="0.25"/>
    <row r="115" ht="15.75" customHeight="1" x14ac:dyDescent="0.25"/>
    <row r="116" ht="15.75" customHeight="1" x14ac:dyDescent="0.25"/>
    <row r="117" ht="15.75" customHeight="1" x14ac:dyDescent="0.25"/>
    <row r="118" ht="15.75" customHeight="1" x14ac:dyDescent="0.25"/>
    <row r="119" ht="15.75" customHeight="1" x14ac:dyDescent="0.25"/>
    <row r="120" ht="15.75" customHeight="1" x14ac:dyDescent="0.25"/>
    <row r="121" ht="15.75" customHeight="1" x14ac:dyDescent="0.25"/>
    <row r="122" ht="15.75" customHeight="1" x14ac:dyDescent="0.25"/>
    <row r="123" ht="15.75" customHeight="1" x14ac:dyDescent="0.25"/>
    <row r="124" ht="15.75" customHeight="1" x14ac:dyDescent="0.25"/>
    <row r="125" ht="15.75" customHeight="1" x14ac:dyDescent="0.25"/>
    <row r="126" ht="15.75" customHeight="1" x14ac:dyDescent="0.25"/>
    <row r="127" ht="15.75" customHeight="1" x14ac:dyDescent="0.25"/>
    <row r="128" ht="15.75" customHeight="1" x14ac:dyDescent="0.25"/>
    <row r="129" ht="15.75" customHeight="1" x14ac:dyDescent="0.25"/>
    <row r="130" ht="15.75" customHeight="1" x14ac:dyDescent="0.25"/>
    <row r="131" ht="15.75" customHeight="1" x14ac:dyDescent="0.25"/>
    <row r="132" ht="15.75" customHeight="1" x14ac:dyDescent="0.25"/>
    <row r="133" ht="15.75" customHeight="1" x14ac:dyDescent="0.25"/>
    <row r="134" ht="15.75" customHeight="1" x14ac:dyDescent="0.25"/>
    <row r="135" ht="15.75" customHeight="1" x14ac:dyDescent="0.25"/>
    <row r="136" ht="15.75" customHeight="1" x14ac:dyDescent="0.25"/>
    <row r="137" ht="15.75" customHeight="1" x14ac:dyDescent="0.25"/>
    <row r="138" ht="15.75" customHeight="1" x14ac:dyDescent="0.25"/>
    <row r="139" ht="15.75" customHeight="1" x14ac:dyDescent="0.25"/>
    <row r="140" ht="15.75" customHeight="1" x14ac:dyDescent="0.25"/>
    <row r="141" ht="15.75" customHeight="1" x14ac:dyDescent="0.25"/>
    <row r="142" ht="15.75" customHeight="1" x14ac:dyDescent="0.25"/>
    <row r="143" ht="15.75" customHeight="1" x14ac:dyDescent="0.25"/>
    <row r="144" ht="15.75" customHeight="1" x14ac:dyDescent="0.25"/>
    <row r="145" ht="15.75" customHeight="1" x14ac:dyDescent="0.25"/>
    <row r="146" ht="15.75" customHeight="1" x14ac:dyDescent="0.25"/>
    <row r="147" ht="15.75" customHeight="1" x14ac:dyDescent="0.25"/>
    <row r="148" ht="15.75" customHeight="1" x14ac:dyDescent="0.25"/>
    <row r="149" ht="15.75" customHeight="1" x14ac:dyDescent="0.25"/>
    <row r="150" ht="15.75" customHeight="1" x14ac:dyDescent="0.25"/>
    <row r="151" ht="15.75" customHeight="1" x14ac:dyDescent="0.25"/>
    <row r="152" ht="15.75" customHeight="1" x14ac:dyDescent="0.25"/>
    <row r="153" ht="15.75" customHeight="1" x14ac:dyDescent="0.25"/>
    <row r="154" ht="15.75" customHeight="1" x14ac:dyDescent="0.25"/>
    <row r="155" ht="15.75" customHeight="1" x14ac:dyDescent="0.25"/>
    <row r="156" ht="15.75" customHeight="1" x14ac:dyDescent="0.25"/>
    <row r="157" ht="15.75" customHeight="1" x14ac:dyDescent="0.25"/>
    <row r="158" ht="15.75" customHeight="1" x14ac:dyDescent="0.25"/>
    <row r="159" ht="15.75" customHeight="1" x14ac:dyDescent="0.25"/>
    <row r="160" ht="15.75" customHeight="1" x14ac:dyDescent="0.25"/>
    <row r="161" ht="15.75" customHeight="1" x14ac:dyDescent="0.25"/>
    <row r="162" ht="15.75" customHeight="1" x14ac:dyDescent="0.25"/>
    <row r="163" ht="15.75" customHeight="1" x14ac:dyDescent="0.25"/>
    <row r="164" ht="15.75" customHeight="1" x14ac:dyDescent="0.25"/>
    <row r="165" ht="15.75" customHeight="1" x14ac:dyDescent="0.25"/>
    <row r="166" ht="15.75" customHeight="1" x14ac:dyDescent="0.25"/>
    <row r="167" ht="15.75" customHeight="1" x14ac:dyDescent="0.25"/>
    <row r="168" ht="15.75" customHeight="1" x14ac:dyDescent="0.25"/>
    <row r="169" ht="15.75" customHeight="1" x14ac:dyDescent="0.25"/>
    <row r="170" ht="15.75" customHeight="1" x14ac:dyDescent="0.25"/>
    <row r="171" ht="15.75" customHeight="1" x14ac:dyDescent="0.25"/>
    <row r="172" ht="15.75" customHeight="1" x14ac:dyDescent="0.25"/>
    <row r="173" ht="15.75" customHeight="1" x14ac:dyDescent="0.25"/>
    <row r="174" ht="15.75" customHeight="1" x14ac:dyDescent="0.25"/>
    <row r="175" ht="15.75" customHeight="1" x14ac:dyDescent="0.25"/>
    <row r="176" ht="15.75" customHeight="1" x14ac:dyDescent="0.25"/>
    <row r="177" ht="15.75" customHeight="1" x14ac:dyDescent="0.25"/>
    <row r="178" ht="15.75" customHeight="1" x14ac:dyDescent="0.25"/>
    <row r="179" ht="15.75" customHeight="1" x14ac:dyDescent="0.25"/>
    <row r="180" ht="15.75" customHeight="1" x14ac:dyDescent="0.25"/>
    <row r="181" ht="15.75" customHeight="1" x14ac:dyDescent="0.25"/>
    <row r="182" ht="15.75" customHeight="1" x14ac:dyDescent="0.25"/>
    <row r="183" ht="15.75" customHeight="1" x14ac:dyDescent="0.25"/>
    <row r="184" ht="15.75" customHeight="1" x14ac:dyDescent="0.25"/>
    <row r="185" ht="15.75" customHeight="1" x14ac:dyDescent="0.25"/>
    <row r="186" ht="15.75" customHeight="1" x14ac:dyDescent="0.25"/>
    <row r="187" ht="15.75" customHeight="1" x14ac:dyDescent="0.25"/>
    <row r="188" ht="15.75" customHeight="1" x14ac:dyDescent="0.25"/>
    <row r="189" ht="15.75" customHeight="1" x14ac:dyDescent="0.25"/>
    <row r="190" ht="15.75" customHeight="1" x14ac:dyDescent="0.25"/>
    <row r="191" ht="15.75" customHeight="1" x14ac:dyDescent="0.25"/>
    <row r="192" ht="15.75" customHeight="1" x14ac:dyDescent="0.25"/>
    <row r="193" ht="15.75" customHeight="1" x14ac:dyDescent="0.25"/>
    <row r="194" ht="15.75" customHeight="1" x14ac:dyDescent="0.25"/>
    <row r="195" ht="15.75" customHeight="1" x14ac:dyDescent="0.25"/>
    <row r="196" ht="15.75" customHeight="1" x14ac:dyDescent="0.25"/>
    <row r="197" ht="15.75" customHeight="1" x14ac:dyDescent="0.25"/>
    <row r="198" ht="15.75" customHeight="1" x14ac:dyDescent="0.25"/>
    <row r="199" ht="15.75" customHeight="1" x14ac:dyDescent="0.25"/>
    <row r="200" ht="15.75" customHeight="1" x14ac:dyDescent="0.25"/>
    <row r="201" ht="15.75" customHeight="1" x14ac:dyDescent="0.25"/>
    <row r="202" ht="15.75" customHeight="1" x14ac:dyDescent="0.25"/>
    <row r="203" ht="15.75" customHeight="1" x14ac:dyDescent="0.25"/>
    <row r="204" ht="15.75" customHeight="1" x14ac:dyDescent="0.25"/>
    <row r="205" ht="15.75" customHeight="1" x14ac:dyDescent="0.25"/>
    <row r="206" ht="15.75" customHeight="1" x14ac:dyDescent="0.25"/>
    <row r="207" ht="15.75" customHeight="1" x14ac:dyDescent="0.25"/>
    <row r="208" ht="15.75" customHeight="1" x14ac:dyDescent="0.25"/>
    <row r="209" ht="15.75" customHeight="1" x14ac:dyDescent="0.25"/>
    <row r="210" ht="15.75" customHeight="1" x14ac:dyDescent="0.25"/>
    <row r="211" ht="15.75" customHeight="1" x14ac:dyDescent="0.25"/>
    <row r="212" ht="15.75" customHeight="1" x14ac:dyDescent="0.25"/>
    <row r="213" ht="15.75" customHeight="1" x14ac:dyDescent="0.25"/>
    <row r="214" ht="15.75" customHeight="1" x14ac:dyDescent="0.25"/>
    <row r="215" ht="15.75" customHeight="1" x14ac:dyDescent="0.25"/>
    <row r="216" ht="15.75" customHeight="1" x14ac:dyDescent="0.25"/>
    <row r="217" ht="15.75" customHeight="1" x14ac:dyDescent="0.25"/>
    <row r="218" ht="15.75" customHeight="1" x14ac:dyDescent="0.25"/>
    <row r="219" ht="15.75" customHeight="1" x14ac:dyDescent="0.25"/>
    <row r="220" ht="15.75" customHeight="1" x14ac:dyDescent="0.25"/>
    <row r="221" ht="15.75" customHeight="1" x14ac:dyDescent="0.25"/>
    <row r="222" ht="15.75" customHeight="1" x14ac:dyDescent="0.25"/>
    <row r="223" ht="15.75" customHeight="1" x14ac:dyDescent="0.25"/>
    <row r="224" ht="15.75" customHeight="1" x14ac:dyDescent="0.25"/>
    <row r="225" ht="15.75" customHeight="1" x14ac:dyDescent="0.25"/>
    <row r="226" ht="15.75" customHeight="1" x14ac:dyDescent="0.25"/>
    <row r="227" ht="15.75" customHeight="1" x14ac:dyDescent="0.25"/>
    <row r="228" ht="15.75" customHeight="1" x14ac:dyDescent="0.25"/>
    <row r="229" ht="15.75" customHeight="1" x14ac:dyDescent="0.25"/>
    <row r="230" ht="15.75" customHeight="1" x14ac:dyDescent="0.25"/>
    <row r="231" ht="15.75" customHeight="1" x14ac:dyDescent="0.25"/>
    <row r="232" ht="15.75" customHeight="1" x14ac:dyDescent="0.25"/>
    <row r="233" ht="15.75" customHeight="1" x14ac:dyDescent="0.25"/>
    <row r="234" ht="15.75" customHeight="1" x14ac:dyDescent="0.25"/>
    <row r="235" ht="15.75" customHeight="1" x14ac:dyDescent="0.25"/>
    <row r="236" ht="15.75" customHeight="1" x14ac:dyDescent="0.25"/>
    <row r="237" ht="15.75" customHeight="1" x14ac:dyDescent="0.25"/>
    <row r="238" ht="15.75" customHeight="1" x14ac:dyDescent="0.25"/>
    <row r="239" ht="15.75" customHeight="1" x14ac:dyDescent="0.25"/>
    <row r="240" ht="15.75" customHeight="1" x14ac:dyDescent="0.25"/>
    <row r="241" ht="15.75" customHeight="1" x14ac:dyDescent="0.25"/>
    <row r="242" ht="15.75" customHeight="1" x14ac:dyDescent="0.25"/>
    <row r="243" ht="15.75" customHeight="1" x14ac:dyDescent="0.25"/>
    <row r="244" ht="15.75" customHeight="1" x14ac:dyDescent="0.25"/>
    <row r="245" ht="15.75" customHeight="1" x14ac:dyDescent="0.25"/>
    <row r="246" ht="15.75" customHeight="1" x14ac:dyDescent="0.25"/>
    <row r="247" ht="15.75" customHeight="1" x14ac:dyDescent="0.25"/>
    <row r="248" ht="15.75" customHeight="1" x14ac:dyDescent="0.25"/>
    <row r="249" ht="15.75" customHeight="1" x14ac:dyDescent="0.25"/>
    <row r="250" ht="15.75" customHeight="1" x14ac:dyDescent="0.25"/>
    <row r="251" ht="15.75" customHeight="1" x14ac:dyDescent="0.25"/>
    <row r="252" ht="15.75" customHeight="1" x14ac:dyDescent="0.25"/>
    <row r="253" ht="15.75" customHeight="1" x14ac:dyDescent="0.25"/>
    <row r="254" ht="15.75" customHeight="1" x14ac:dyDescent="0.25"/>
    <row r="255" ht="15.75" customHeight="1" x14ac:dyDescent="0.25"/>
    <row r="256" ht="15.75" customHeight="1" x14ac:dyDescent="0.25"/>
    <row r="257" ht="15.75" customHeight="1" x14ac:dyDescent="0.25"/>
    <row r="258" ht="15.75" customHeight="1" x14ac:dyDescent="0.25"/>
    <row r="259" ht="15.75" customHeight="1" x14ac:dyDescent="0.25"/>
    <row r="260" ht="15.75" customHeight="1" x14ac:dyDescent="0.25"/>
    <row r="261" ht="15.75" customHeight="1" x14ac:dyDescent="0.25"/>
    <row r="262" ht="15.75" customHeight="1" x14ac:dyDescent="0.25"/>
    <row r="263" ht="15.75" customHeight="1" x14ac:dyDescent="0.25"/>
    <row r="264" ht="15.75" customHeight="1" x14ac:dyDescent="0.25"/>
    <row r="265" ht="15.75" customHeight="1" x14ac:dyDescent="0.25"/>
    <row r="266" ht="15.75" customHeight="1" x14ac:dyDescent="0.25"/>
    <row r="267" ht="15.75" customHeight="1" x14ac:dyDescent="0.25"/>
    <row r="268" ht="15.75" customHeight="1" x14ac:dyDescent="0.25"/>
    <row r="269" ht="15.75" customHeight="1" x14ac:dyDescent="0.25"/>
    <row r="270" ht="15.75" customHeight="1" x14ac:dyDescent="0.25"/>
    <row r="271" ht="15.75" customHeight="1" x14ac:dyDescent="0.25"/>
    <row r="272" ht="15.75" customHeight="1" x14ac:dyDescent="0.25"/>
    <row r="273" ht="15.75" customHeight="1" x14ac:dyDescent="0.25"/>
    <row r="274" ht="15.75" customHeight="1" x14ac:dyDescent="0.25"/>
    <row r="275" ht="15.75" customHeight="1" x14ac:dyDescent="0.25"/>
    <row r="276" ht="15.75" customHeight="1" x14ac:dyDescent="0.25"/>
    <row r="277" ht="15.75" customHeight="1" x14ac:dyDescent="0.25"/>
    <row r="278" ht="15.75" customHeight="1" x14ac:dyDescent="0.25"/>
    <row r="279" ht="15.75" customHeight="1" x14ac:dyDescent="0.25"/>
    <row r="280" ht="15.75" customHeight="1" x14ac:dyDescent="0.25"/>
    <row r="281" ht="15.75" customHeight="1" x14ac:dyDescent="0.25"/>
    <row r="282" ht="15.75" customHeight="1" x14ac:dyDescent="0.25"/>
    <row r="283" ht="15.75" customHeight="1" x14ac:dyDescent="0.25"/>
    <row r="284" ht="15.75" customHeight="1" x14ac:dyDescent="0.25"/>
    <row r="285" ht="15.75" customHeight="1" x14ac:dyDescent="0.25"/>
    <row r="286" ht="15.75" customHeight="1" x14ac:dyDescent="0.25"/>
    <row r="287" ht="15.75" customHeight="1" x14ac:dyDescent="0.25"/>
    <row r="288" ht="15.75" customHeight="1" x14ac:dyDescent="0.25"/>
    <row r="289" ht="15.75" customHeight="1" x14ac:dyDescent="0.25"/>
    <row r="290" ht="15.75" customHeight="1" x14ac:dyDescent="0.25"/>
    <row r="291" ht="15.75" customHeight="1" x14ac:dyDescent="0.25"/>
    <row r="292" ht="15.75" customHeight="1" x14ac:dyDescent="0.25"/>
    <row r="293" ht="15.75" customHeight="1" x14ac:dyDescent="0.25"/>
    <row r="294" ht="15.75" customHeight="1" x14ac:dyDescent="0.25"/>
    <row r="295" ht="15.75" customHeight="1" x14ac:dyDescent="0.25"/>
    <row r="296" ht="15.75" customHeight="1" x14ac:dyDescent="0.25"/>
    <row r="297" ht="15.75" customHeight="1" x14ac:dyDescent="0.25"/>
    <row r="298" ht="15.75" customHeight="1" x14ac:dyDescent="0.25"/>
    <row r="299" ht="15.75" customHeight="1" x14ac:dyDescent="0.25"/>
    <row r="300" ht="15.75" customHeight="1" x14ac:dyDescent="0.25"/>
    <row r="301" ht="15.75" customHeight="1" x14ac:dyDescent="0.25"/>
    <row r="302" ht="15.75" customHeight="1" x14ac:dyDescent="0.25"/>
    <row r="303" ht="15.75" customHeight="1" x14ac:dyDescent="0.25"/>
    <row r="304" ht="15.75" customHeight="1" x14ac:dyDescent="0.25"/>
    <row r="305" ht="15.75" customHeight="1" x14ac:dyDescent="0.25"/>
    <row r="306" ht="15.75" customHeight="1" x14ac:dyDescent="0.25"/>
    <row r="307" ht="15.75" customHeight="1" x14ac:dyDescent="0.25"/>
    <row r="308" ht="15.75" customHeight="1" x14ac:dyDescent="0.25"/>
    <row r="309" ht="15.75" customHeight="1" x14ac:dyDescent="0.25"/>
    <row r="310" ht="15.75" customHeight="1" x14ac:dyDescent="0.25"/>
    <row r="311" ht="15.75" customHeight="1" x14ac:dyDescent="0.25"/>
    <row r="312" ht="15.75" customHeight="1" x14ac:dyDescent="0.25"/>
    <row r="313" ht="15.75" customHeight="1" x14ac:dyDescent="0.25"/>
    <row r="314" ht="15.75" customHeight="1" x14ac:dyDescent="0.25"/>
    <row r="315" ht="15.75" customHeight="1" x14ac:dyDescent="0.25"/>
    <row r="316" ht="15.75" customHeight="1" x14ac:dyDescent="0.25"/>
    <row r="317" ht="15.75" customHeight="1" x14ac:dyDescent="0.25"/>
    <row r="318" ht="15.75" customHeight="1" x14ac:dyDescent="0.25"/>
    <row r="319" ht="15.75" customHeight="1" x14ac:dyDescent="0.25"/>
    <row r="320" ht="15.75" customHeight="1" x14ac:dyDescent="0.25"/>
    <row r="321" ht="15.75" customHeight="1" x14ac:dyDescent="0.25"/>
    <row r="322" ht="15.75" customHeight="1" x14ac:dyDescent="0.25"/>
    <row r="323" ht="15.75" customHeight="1" x14ac:dyDescent="0.25"/>
    <row r="324" ht="15.75" customHeight="1" x14ac:dyDescent="0.25"/>
    <row r="325" ht="15.75" customHeight="1" x14ac:dyDescent="0.25"/>
    <row r="326" ht="15.75" customHeight="1" x14ac:dyDescent="0.25"/>
    <row r="327" ht="15.75" customHeight="1" x14ac:dyDescent="0.25"/>
    <row r="328" ht="15.75" customHeight="1" x14ac:dyDescent="0.25"/>
    <row r="329" ht="15.75" customHeight="1" x14ac:dyDescent="0.25"/>
    <row r="330" ht="15.75" customHeight="1" x14ac:dyDescent="0.25"/>
    <row r="331" ht="15.75" customHeight="1" x14ac:dyDescent="0.25"/>
    <row r="332" ht="15.75" customHeight="1" x14ac:dyDescent="0.25"/>
    <row r="333" ht="15.75" customHeight="1" x14ac:dyDescent="0.25"/>
    <row r="334" ht="15.75" customHeight="1" x14ac:dyDescent="0.25"/>
    <row r="335" ht="15.75" customHeight="1" x14ac:dyDescent="0.25"/>
    <row r="336" ht="15.75" customHeight="1" x14ac:dyDescent="0.25"/>
    <row r="337" ht="15.75" customHeight="1" x14ac:dyDescent="0.25"/>
    <row r="338" ht="15.75" customHeight="1" x14ac:dyDescent="0.25"/>
    <row r="339" ht="15.75" customHeight="1" x14ac:dyDescent="0.25"/>
    <row r="340" ht="15.75" customHeight="1" x14ac:dyDescent="0.25"/>
    <row r="341" ht="15.75" customHeight="1" x14ac:dyDescent="0.25"/>
    <row r="342" ht="15.75" customHeight="1" x14ac:dyDescent="0.25"/>
    <row r="343" ht="15.75" customHeight="1" x14ac:dyDescent="0.25"/>
    <row r="344" ht="15.75" customHeight="1" x14ac:dyDescent="0.25"/>
    <row r="345" ht="15.75" customHeight="1" x14ac:dyDescent="0.25"/>
    <row r="346" ht="15.75" customHeight="1" x14ac:dyDescent="0.25"/>
    <row r="347" ht="15.75" customHeight="1" x14ac:dyDescent="0.25"/>
    <row r="348" ht="15.75" customHeight="1" x14ac:dyDescent="0.25"/>
    <row r="349" ht="15.75" customHeight="1" x14ac:dyDescent="0.25"/>
    <row r="350" ht="15.75" customHeight="1" x14ac:dyDescent="0.25"/>
    <row r="351" ht="15.75" customHeight="1" x14ac:dyDescent="0.25"/>
    <row r="352" ht="15.75" customHeight="1" x14ac:dyDescent="0.25"/>
    <row r="353" ht="15.75" customHeight="1" x14ac:dyDescent="0.25"/>
    <row r="354" ht="15.75" customHeight="1" x14ac:dyDescent="0.25"/>
    <row r="355" ht="15.75" customHeight="1" x14ac:dyDescent="0.25"/>
    <row r="356" ht="15.75" customHeight="1" x14ac:dyDescent="0.25"/>
    <row r="357" ht="15.75" customHeight="1" x14ac:dyDescent="0.25"/>
    <row r="358" ht="15.75" customHeight="1" x14ac:dyDescent="0.25"/>
    <row r="359" ht="15.75" customHeight="1" x14ac:dyDescent="0.25"/>
    <row r="360" ht="15.75" customHeight="1" x14ac:dyDescent="0.25"/>
    <row r="361" ht="15.75" customHeight="1" x14ac:dyDescent="0.25"/>
    <row r="362" ht="15.75" customHeight="1" x14ac:dyDescent="0.25"/>
    <row r="363" ht="15.75" customHeight="1" x14ac:dyDescent="0.25"/>
    <row r="364" ht="15.75" customHeight="1" x14ac:dyDescent="0.25"/>
    <row r="365" ht="15.75" customHeight="1" x14ac:dyDescent="0.25"/>
    <row r="366" ht="15.75" customHeight="1" x14ac:dyDescent="0.25"/>
    <row r="367" ht="15.75" customHeight="1" x14ac:dyDescent="0.25"/>
    <row r="368" ht="15.75" customHeight="1" x14ac:dyDescent="0.25"/>
    <row r="369" ht="15.75" customHeight="1" x14ac:dyDescent="0.25"/>
    <row r="370" ht="15.75" customHeight="1" x14ac:dyDescent="0.25"/>
    <row r="371" ht="15.75" customHeight="1" x14ac:dyDescent="0.25"/>
    <row r="372" ht="15.75" customHeight="1" x14ac:dyDescent="0.25"/>
    <row r="373" ht="15.75" customHeight="1" x14ac:dyDescent="0.25"/>
    <row r="374" ht="15.75" customHeight="1" x14ac:dyDescent="0.25"/>
    <row r="375" ht="15.75" customHeight="1" x14ac:dyDescent="0.25"/>
    <row r="376" ht="15.75" customHeight="1" x14ac:dyDescent="0.25"/>
    <row r="377" ht="15.75" customHeight="1" x14ac:dyDescent="0.25"/>
    <row r="378" ht="15.75" customHeight="1" x14ac:dyDescent="0.25"/>
    <row r="379" ht="15.75" customHeight="1" x14ac:dyDescent="0.25"/>
    <row r="380" ht="15.75" customHeight="1" x14ac:dyDescent="0.25"/>
    <row r="381" ht="15.75" customHeight="1" x14ac:dyDescent="0.25"/>
    <row r="382" ht="15.75" customHeight="1" x14ac:dyDescent="0.25"/>
    <row r="383" ht="15.75" customHeight="1" x14ac:dyDescent="0.25"/>
    <row r="384" ht="15.75" customHeight="1" x14ac:dyDescent="0.25"/>
    <row r="385" ht="15.75" customHeight="1" x14ac:dyDescent="0.25"/>
    <row r="386" ht="15.75" customHeight="1" x14ac:dyDescent="0.25"/>
    <row r="387" ht="15.75" customHeight="1" x14ac:dyDescent="0.25"/>
    <row r="388" ht="15.75" customHeight="1" x14ac:dyDescent="0.25"/>
    <row r="389" ht="15.75" customHeight="1" x14ac:dyDescent="0.25"/>
    <row r="390" ht="15.75" customHeight="1" x14ac:dyDescent="0.25"/>
    <row r="391" ht="15.75" customHeight="1" x14ac:dyDescent="0.25"/>
    <row r="392" ht="15.75" customHeight="1" x14ac:dyDescent="0.25"/>
    <row r="393" ht="15.75" customHeight="1" x14ac:dyDescent="0.25"/>
    <row r="394" ht="15.75" customHeight="1" x14ac:dyDescent="0.25"/>
    <row r="395" ht="15.75" customHeight="1" x14ac:dyDescent="0.25"/>
    <row r="396" ht="15.75" customHeight="1" x14ac:dyDescent="0.25"/>
    <row r="397" ht="15.75" customHeight="1" x14ac:dyDescent="0.25"/>
    <row r="398" ht="15.75" customHeight="1" x14ac:dyDescent="0.25"/>
    <row r="399" ht="15.75" customHeight="1" x14ac:dyDescent="0.25"/>
    <row r="400" ht="15.75" customHeight="1" x14ac:dyDescent="0.25"/>
    <row r="401" ht="15.75" customHeight="1" x14ac:dyDescent="0.25"/>
    <row r="402" ht="15.75" customHeight="1" x14ac:dyDescent="0.25"/>
    <row r="403" ht="15.75" customHeight="1" x14ac:dyDescent="0.25"/>
    <row r="404" ht="15.75" customHeight="1" x14ac:dyDescent="0.25"/>
    <row r="405" ht="15.75" customHeight="1" x14ac:dyDescent="0.25"/>
    <row r="406" ht="15.75" customHeight="1" x14ac:dyDescent="0.25"/>
    <row r="407" ht="15.75" customHeight="1" x14ac:dyDescent="0.25"/>
    <row r="408" ht="15.75" customHeight="1" x14ac:dyDescent="0.25"/>
    <row r="409" ht="15.75" customHeight="1" x14ac:dyDescent="0.25"/>
    <row r="410" ht="15.75" customHeight="1" x14ac:dyDescent="0.25"/>
    <row r="411" ht="15.75" customHeight="1" x14ac:dyDescent="0.25"/>
    <row r="412" ht="15.75" customHeight="1" x14ac:dyDescent="0.25"/>
    <row r="413" ht="15.75" customHeight="1" x14ac:dyDescent="0.25"/>
    <row r="414" ht="15.75" customHeight="1" x14ac:dyDescent="0.25"/>
    <row r="415" ht="15.75" customHeight="1" x14ac:dyDescent="0.25"/>
    <row r="416" ht="15.75" customHeight="1" x14ac:dyDescent="0.25"/>
    <row r="417" ht="15.75" customHeight="1" x14ac:dyDescent="0.25"/>
    <row r="418" ht="15.75" customHeight="1" x14ac:dyDescent="0.25"/>
    <row r="419" ht="15.75" customHeight="1" x14ac:dyDescent="0.25"/>
    <row r="420" ht="15.75" customHeight="1" x14ac:dyDescent="0.25"/>
    <row r="421" ht="15.75" customHeight="1" x14ac:dyDescent="0.25"/>
    <row r="422" ht="15.75" customHeight="1" x14ac:dyDescent="0.25"/>
    <row r="423" ht="15.75" customHeight="1" x14ac:dyDescent="0.25"/>
    <row r="424" ht="15.75" customHeight="1" x14ac:dyDescent="0.25"/>
    <row r="425" ht="15.75" customHeight="1" x14ac:dyDescent="0.25"/>
    <row r="426" ht="15.75" customHeight="1" x14ac:dyDescent="0.25"/>
    <row r="427" ht="15.75" customHeight="1" x14ac:dyDescent="0.25"/>
    <row r="428" ht="15.75" customHeight="1" x14ac:dyDescent="0.25"/>
    <row r="429" ht="15.75" customHeight="1" x14ac:dyDescent="0.25"/>
    <row r="430" ht="15.75" customHeight="1" x14ac:dyDescent="0.25"/>
    <row r="431" ht="15.75" customHeight="1" x14ac:dyDescent="0.25"/>
    <row r="432" ht="15.75" customHeight="1" x14ac:dyDescent="0.25"/>
    <row r="433" ht="15.75" customHeight="1" x14ac:dyDescent="0.25"/>
    <row r="434" ht="15.75" customHeight="1" x14ac:dyDescent="0.25"/>
    <row r="435" ht="15.75" customHeight="1" x14ac:dyDescent="0.25"/>
    <row r="436" ht="15.75" customHeight="1" x14ac:dyDescent="0.25"/>
    <row r="437" ht="15.75" customHeight="1" x14ac:dyDescent="0.25"/>
    <row r="438" ht="15.75" customHeight="1" x14ac:dyDescent="0.25"/>
    <row r="439" ht="15.75" customHeight="1" x14ac:dyDescent="0.25"/>
    <row r="440" ht="15.75" customHeight="1" x14ac:dyDescent="0.25"/>
    <row r="441" ht="15.75" customHeight="1" x14ac:dyDescent="0.25"/>
    <row r="442" ht="15.75" customHeight="1" x14ac:dyDescent="0.25"/>
    <row r="443" ht="15.75" customHeight="1" x14ac:dyDescent="0.25"/>
    <row r="444" ht="15.75" customHeight="1" x14ac:dyDescent="0.25"/>
    <row r="445" ht="15.75" customHeight="1" x14ac:dyDescent="0.25"/>
    <row r="446" ht="15.75" customHeight="1" x14ac:dyDescent="0.25"/>
    <row r="447" ht="15.75" customHeight="1" x14ac:dyDescent="0.25"/>
    <row r="448" ht="15.75" customHeight="1" x14ac:dyDescent="0.25"/>
    <row r="449" ht="15.75" customHeight="1" x14ac:dyDescent="0.25"/>
    <row r="450" ht="15.75" customHeight="1" x14ac:dyDescent="0.25"/>
    <row r="451" ht="15.75" customHeight="1" x14ac:dyDescent="0.25"/>
    <row r="452" ht="15.75" customHeight="1" x14ac:dyDescent="0.25"/>
    <row r="453" ht="15.75" customHeight="1" x14ac:dyDescent="0.25"/>
    <row r="454" ht="15.75" customHeight="1" x14ac:dyDescent="0.25"/>
    <row r="455" ht="15.75" customHeight="1" x14ac:dyDescent="0.25"/>
    <row r="456" ht="15.75" customHeight="1" x14ac:dyDescent="0.25"/>
    <row r="457" ht="15.75" customHeight="1" x14ac:dyDescent="0.25"/>
    <row r="458" ht="15.75" customHeight="1" x14ac:dyDescent="0.25"/>
    <row r="459" ht="15.75" customHeight="1" x14ac:dyDescent="0.25"/>
    <row r="460" ht="15.75" customHeight="1" x14ac:dyDescent="0.25"/>
    <row r="461" ht="15.75" customHeight="1" x14ac:dyDescent="0.25"/>
    <row r="462" ht="15.75" customHeight="1" x14ac:dyDescent="0.25"/>
    <row r="463" ht="15.75" customHeight="1" x14ac:dyDescent="0.25"/>
    <row r="464" ht="15.75" customHeight="1" x14ac:dyDescent="0.25"/>
    <row r="465" ht="15.75" customHeight="1" x14ac:dyDescent="0.25"/>
    <row r="466" ht="15.75" customHeight="1" x14ac:dyDescent="0.25"/>
    <row r="467" ht="15.75" customHeight="1" x14ac:dyDescent="0.25"/>
    <row r="468" ht="15.75" customHeight="1" x14ac:dyDescent="0.25"/>
    <row r="469" ht="15.75" customHeight="1" x14ac:dyDescent="0.25"/>
    <row r="470" ht="15.75" customHeight="1" x14ac:dyDescent="0.25"/>
    <row r="471" ht="15.75" customHeight="1" x14ac:dyDescent="0.25"/>
    <row r="472" ht="15.75" customHeight="1" x14ac:dyDescent="0.25"/>
    <row r="473" ht="15.75" customHeight="1" x14ac:dyDescent="0.25"/>
    <row r="474" ht="15.75" customHeight="1" x14ac:dyDescent="0.25"/>
    <row r="475" ht="15.75" customHeight="1" x14ac:dyDescent="0.25"/>
    <row r="476" ht="15.75" customHeight="1" x14ac:dyDescent="0.25"/>
    <row r="477" ht="15.75" customHeight="1" x14ac:dyDescent="0.25"/>
    <row r="478" ht="15.75" customHeight="1" x14ac:dyDescent="0.25"/>
    <row r="479" ht="15.75" customHeight="1" x14ac:dyDescent="0.25"/>
    <row r="480" ht="15.75" customHeight="1" x14ac:dyDescent="0.25"/>
    <row r="481" ht="15.75" customHeight="1" x14ac:dyDescent="0.25"/>
    <row r="482" ht="15.75" customHeight="1" x14ac:dyDescent="0.25"/>
    <row r="483" ht="15.75" customHeight="1" x14ac:dyDescent="0.25"/>
    <row r="484" ht="15.75" customHeight="1" x14ac:dyDescent="0.25"/>
    <row r="485" ht="15.75" customHeight="1" x14ac:dyDescent="0.25"/>
    <row r="486" ht="15.75" customHeight="1" x14ac:dyDescent="0.25"/>
    <row r="487" ht="15.75" customHeight="1" x14ac:dyDescent="0.25"/>
    <row r="488" ht="15.75" customHeight="1" x14ac:dyDescent="0.25"/>
    <row r="489" ht="15.75" customHeight="1" x14ac:dyDescent="0.25"/>
    <row r="490" ht="15.75" customHeight="1" x14ac:dyDescent="0.25"/>
    <row r="491" ht="15.75" customHeight="1" x14ac:dyDescent="0.25"/>
    <row r="492" ht="15.75" customHeight="1" x14ac:dyDescent="0.25"/>
    <row r="493" ht="15.75" customHeight="1" x14ac:dyDescent="0.25"/>
    <row r="494" ht="15.75" customHeight="1" x14ac:dyDescent="0.25"/>
    <row r="495" ht="15.75" customHeight="1" x14ac:dyDescent="0.25"/>
    <row r="496" ht="15.75" customHeight="1" x14ac:dyDescent="0.25"/>
    <row r="497" ht="15.75" customHeight="1" x14ac:dyDescent="0.25"/>
    <row r="498" ht="15.75" customHeight="1" x14ac:dyDescent="0.25"/>
    <row r="499" ht="15.75" customHeight="1" x14ac:dyDescent="0.25"/>
    <row r="500" ht="15.75" customHeight="1" x14ac:dyDescent="0.25"/>
    <row r="501" ht="15.75" customHeight="1" x14ac:dyDescent="0.25"/>
    <row r="502" ht="15.75" customHeight="1" x14ac:dyDescent="0.25"/>
    <row r="503" ht="15.75" customHeight="1" x14ac:dyDescent="0.25"/>
    <row r="504" ht="15.75" customHeight="1" x14ac:dyDescent="0.25"/>
    <row r="505" ht="15.75" customHeight="1" x14ac:dyDescent="0.25"/>
    <row r="506" ht="15.75" customHeight="1" x14ac:dyDescent="0.25"/>
    <row r="507" ht="15.75" customHeight="1" x14ac:dyDescent="0.25"/>
    <row r="508" ht="15.75" customHeight="1" x14ac:dyDescent="0.25"/>
    <row r="509" ht="15.75" customHeight="1" x14ac:dyDescent="0.25"/>
    <row r="510" ht="15.75" customHeight="1" x14ac:dyDescent="0.25"/>
    <row r="511" ht="15.75" customHeight="1" x14ac:dyDescent="0.25"/>
    <row r="512" ht="15.75" customHeight="1" x14ac:dyDescent="0.25"/>
    <row r="513" ht="15.75" customHeight="1" x14ac:dyDescent="0.25"/>
    <row r="514" ht="15.75" customHeight="1" x14ac:dyDescent="0.25"/>
    <row r="515" ht="15.75" customHeight="1" x14ac:dyDescent="0.25"/>
    <row r="516" ht="15.75" customHeight="1" x14ac:dyDescent="0.25"/>
    <row r="517" ht="15.75" customHeight="1" x14ac:dyDescent="0.25"/>
    <row r="518" ht="15.75" customHeight="1" x14ac:dyDescent="0.25"/>
    <row r="519" ht="15.75" customHeight="1" x14ac:dyDescent="0.25"/>
    <row r="520" ht="15.75" customHeight="1" x14ac:dyDescent="0.25"/>
    <row r="521" ht="15.75" customHeight="1" x14ac:dyDescent="0.25"/>
    <row r="522" ht="15.75" customHeight="1" x14ac:dyDescent="0.25"/>
    <row r="523" ht="15.75" customHeight="1" x14ac:dyDescent="0.25"/>
    <row r="524" ht="15.75" customHeight="1" x14ac:dyDescent="0.25"/>
    <row r="525" ht="15.75" customHeight="1" x14ac:dyDescent="0.25"/>
    <row r="526" ht="15.75" customHeight="1" x14ac:dyDescent="0.25"/>
    <row r="527" ht="15.75" customHeight="1" x14ac:dyDescent="0.25"/>
    <row r="528" ht="15.75" customHeight="1" x14ac:dyDescent="0.25"/>
    <row r="529" ht="15.75" customHeight="1" x14ac:dyDescent="0.25"/>
    <row r="530" ht="15.75" customHeight="1" x14ac:dyDescent="0.25"/>
    <row r="531" ht="15.75" customHeight="1" x14ac:dyDescent="0.25"/>
    <row r="532" ht="15.75" customHeight="1" x14ac:dyDescent="0.25"/>
    <row r="533" ht="15.75" customHeight="1" x14ac:dyDescent="0.25"/>
    <row r="534" ht="15.75" customHeight="1" x14ac:dyDescent="0.25"/>
    <row r="535" ht="15.75" customHeight="1" x14ac:dyDescent="0.25"/>
    <row r="536" ht="15.75" customHeight="1" x14ac:dyDescent="0.25"/>
    <row r="537" ht="15.75" customHeight="1" x14ac:dyDescent="0.25"/>
    <row r="538" ht="15.75" customHeight="1" x14ac:dyDescent="0.25"/>
    <row r="539" ht="15.75" customHeight="1" x14ac:dyDescent="0.25"/>
    <row r="540" ht="15.75" customHeight="1" x14ac:dyDescent="0.25"/>
    <row r="541" ht="15.75" customHeight="1" x14ac:dyDescent="0.25"/>
    <row r="542" ht="15.75" customHeight="1" x14ac:dyDescent="0.25"/>
    <row r="543" ht="15.75" customHeight="1" x14ac:dyDescent="0.25"/>
    <row r="544" ht="15.75" customHeight="1" x14ac:dyDescent="0.25"/>
    <row r="545" ht="15.75" customHeight="1" x14ac:dyDescent="0.25"/>
    <row r="546" ht="15.75" customHeight="1" x14ac:dyDescent="0.25"/>
    <row r="547" ht="15.75" customHeight="1" x14ac:dyDescent="0.25"/>
    <row r="548" ht="15.75" customHeight="1" x14ac:dyDescent="0.25"/>
    <row r="549" ht="15.75" customHeight="1" x14ac:dyDescent="0.25"/>
    <row r="550" ht="15.75" customHeight="1" x14ac:dyDescent="0.25"/>
    <row r="551" ht="15.75" customHeight="1" x14ac:dyDescent="0.25"/>
    <row r="552" ht="15.75" customHeight="1" x14ac:dyDescent="0.25"/>
    <row r="553" ht="15.75" customHeight="1" x14ac:dyDescent="0.25"/>
    <row r="554" ht="15.75" customHeight="1" x14ac:dyDescent="0.25"/>
    <row r="555" ht="15.75" customHeight="1" x14ac:dyDescent="0.25"/>
    <row r="556" ht="15.75" customHeight="1" x14ac:dyDescent="0.25"/>
    <row r="557" ht="15.75" customHeight="1" x14ac:dyDescent="0.25"/>
    <row r="558" ht="15.75" customHeight="1" x14ac:dyDescent="0.25"/>
    <row r="559" ht="15.75" customHeight="1" x14ac:dyDescent="0.25"/>
    <row r="560" ht="15.75" customHeight="1" x14ac:dyDescent="0.25"/>
    <row r="561" ht="15.75" customHeight="1" x14ac:dyDescent="0.25"/>
    <row r="562" ht="15.75" customHeight="1" x14ac:dyDescent="0.25"/>
    <row r="563" ht="15.75" customHeight="1" x14ac:dyDescent="0.25"/>
    <row r="564" ht="15.75" customHeight="1" x14ac:dyDescent="0.25"/>
    <row r="565" ht="15.75" customHeight="1" x14ac:dyDescent="0.25"/>
    <row r="566" ht="15.75" customHeight="1" x14ac:dyDescent="0.25"/>
    <row r="567" ht="15.75" customHeight="1" x14ac:dyDescent="0.25"/>
    <row r="568" ht="15.75" customHeight="1" x14ac:dyDescent="0.25"/>
    <row r="569" ht="15.75" customHeight="1" x14ac:dyDescent="0.25"/>
    <row r="570" ht="15.75" customHeight="1" x14ac:dyDescent="0.25"/>
    <row r="571" ht="15.75" customHeight="1" x14ac:dyDescent="0.25"/>
    <row r="572" ht="15.75" customHeight="1" x14ac:dyDescent="0.25"/>
    <row r="573" ht="15.75" customHeight="1" x14ac:dyDescent="0.25"/>
    <row r="574" ht="15.75" customHeight="1" x14ac:dyDescent="0.25"/>
    <row r="575" ht="15.75" customHeight="1" x14ac:dyDescent="0.25"/>
    <row r="576" ht="15.75" customHeight="1" x14ac:dyDescent="0.25"/>
    <row r="577" ht="15.75" customHeight="1" x14ac:dyDescent="0.25"/>
    <row r="578" ht="15.75" customHeight="1" x14ac:dyDescent="0.25"/>
    <row r="579" ht="15.75" customHeight="1" x14ac:dyDescent="0.25"/>
    <row r="580" ht="15.75" customHeight="1" x14ac:dyDescent="0.25"/>
    <row r="581" ht="15.75" customHeight="1" x14ac:dyDescent="0.25"/>
    <row r="582" ht="15.75" customHeight="1" x14ac:dyDescent="0.25"/>
    <row r="583" ht="15.75" customHeight="1" x14ac:dyDescent="0.25"/>
    <row r="584" ht="15.75" customHeight="1" x14ac:dyDescent="0.25"/>
    <row r="585" ht="15.75" customHeight="1" x14ac:dyDescent="0.25"/>
    <row r="586" ht="15.75" customHeight="1" x14ac:dyDescent="0.25"/>
    <row r="587" ht="15.75" customHeight="1" x14ac:dyDescent="0.25"/>
    <row r="588" ht="15.75" customHeight="1" x14ac:dyDescent="0.25"/>
    <row r="589" ht="15.75" customHeight="1" x14ac:dyDescent="0.25"/>
    <row r="590" ht="15.75" customHeight="1" x14ac:dyDescent="0.25"/>
    <row r="591" ht="15.75" customHeight="1" x14ac:dyDescent="0.25"/>
    <row r="592" ht="15.75" customHeight="1" x14ac:dyDescent="0.25"/>
    <row r="593" ht="15.75" customHeight="1" x14ac:dyDescent="0.25"/>
    <row r="594" ht="15.75" customHeight="1" x14ac:dyDescent="0.25"/>
    <row r="595" ht="15.75" customHeight="1" x14ac:dyDescent="0.25"/>
    <row r="596" ht="15.75" customHeight="1" x14ac:dyDescent="0.25"/>
    <row r="597" ht="15.75" customHeight="1" x14ac:dyDescent="0.25"/>
    <row r="598" ht="15.75" customHeight="1" x14ac:dyDescent="0.25"/>
    <row r="599" ht="15.75" customHeight="1" x14ac:dyDescent="0.25"/>
    <row r="600" ht="15.75" customHeight="1" x14ac:dyDescent="0.25"/>
    <row r="601" ht="15.75" customHeight="1" x14ac:dyDescent="0.25"/>
    <row r="602" ht="15.75" customHeight="1" x14ac:dyDescent="0.25"/>
    <row r="603" ht="15.75" customHeight="1" x14ac:dyDescent="0.25"/>
    <row r="604" ht="15.75" customHeight="1" x14ac:dyDescent="0.25"/>
    <row r="605" ht="15.75" customHeight="1" x14ac:dyDescent="0.25"/>
    <row r="606" ht="15.75" customHeight="1" x14ac:dyDescent="0.25"/>
    <row r="607" ht="15.75" customHeight="1" x14ac:dyDescent="0.25"/>
    <row r="608" ht="15.75" customHeight="1" x14ac:dyDescent="0.25"/>
    <row r="609" ht="15.75" customHeight="1" x14ac:dyDescent="0.25"/>
    <row r="610" ht="15.75" customHeight="1" x14ac:dyDescent="0.25"/>
    <row r="611" ht="15.75" customHeight="1" x14ac:dyDescent="0.25"/>
    <row r="612" ht="15.75" customHeight="1" x14ac:dyDescent="0.25"/>
    <row r="613" ht="15.75" customHeight="1" x14ac:dyDescent="0.25"/>
    <row r="614" ht="15.75" customHeight="1" x14ac:dyDescent="0.25"/>
    <row r="615" ht="15.75" customHeight="1" x14ac:dyDescent="0.25"/>
    <row r="616" ht="15.75" customHeight="1" x14ac:dyDescent="0.25"/>
    <row r="617" ht="15.75" customHeight="1" x14ac:dyDescent="0.25"/>
    <row r="618" ht="15.75" customHeight="1" x14ac:dyDescent="0.25"/>
    <row r="619" ht="15.75" customHeight="1" x14ac:dyDescent="0.25"/>
    <row r="620" ht="15.75" customHeight="1" x14ac:dyDescent="0.25"/>
    <row r="621" ht="15.75" customHeight="1" x14ac:dyDescent="0.25"/>
    <row r="622" ht="15.75" customHeight="1" x14ac:dyDescent="0.25"/>
    <row r="623" ht="15.75" customHeight="1" x14ac:dyDescent="0.25"/>
    <row r="624" ht="15.75" customHeight="1" x14ac:dyDescent="0.25"/>
    <row r="625" ht="15.75" customHeight="1" x14ac:dyDescent="0.25"/>
    <row r="626" ht="15.75" customHeight="1" x14ac:dyDescent="0.25"/>
    <row r="627" ht="15.75" customHeight="1" x14ac:dyDescent="0.25"/>
    <row r="628" ht="15.75" customHeight="1" x14ac:dyDescent="0.25"/>
    <row r="629" ht="15.75" customHeight="1" x14ac:dyDescent="0.25"/>
    <row r="630" ht="15.75" customHeight="1" x14ac:dyDescent="0.25"/>
    <row r="631" ht="15.75" customHeight="1" x14ac:dyDescent="0.25"/>
    <row r="632" ht="15.75" customHeight="1" x14ac:dyDescent="0.25"/>
    <row r="633" ht="15.75" customHeight="1" x14ac:dyDescent="0.25"/>
    <row r="634" ht="15.75" customHeight="1" x14ac:dyDescent="0.25"/>
    <row r="635" ht="15.75" customHeight="1" x14ac:dyDescent="0.25"/>
    <row r="636" ht="15.75" customHeight="1" x14ac:dyDescent="0.25"/>
    <row r="637" ht="15.75" customHeight="1" x14ac:dyDescent="0.25"/>
    <row r="638" ht="15.75" customHeight="1" x14ac:dyDescent="0.25"/>
    <row r="639" ht="15.75" customHeight="1" x14ac:dyDescent="0.25"/>
    <row r="640" ht="15.75" customHeight="1" x14ac:dyDescent="0.25"/>
    <row r="641" ht="15.75" customHeight="1" x14ac:dyDescent="0.25"/>
    <row r="642" ht="15.75" customHeight="1" x14ac:dyDescent="0.25"/>
    <row r="643" ht="15.75" customHeight="1" x14ac:dyDescent="0.25"/>
    <row r="644" ht="15.75" customHeight="1" x14ac:dyDescent="0.25"/>
    <row r="645" ht="15.75" customHeight="1" x14ac:dyDescent="0.25"/>
    <row r="646" ht="15.75" customHeight="1" x14ac:dyDescent="0.25"/>
    <row r="647" ht="15.75" customHeight="1" x14ac:dyDescent="0.25"/>
    <row r="648" ht="15.75" customHeight="1" x14ac:dyDescent="0.25"/>
    <row r="649" ht="15.75" customHeight="1" x14ac:dyDescent="0.25"/>
    <row r="650" ht="15.75" customHeight="1" x14ac:dyDescent="0.25"/>
    <row r="651" ht="15.75" customHeight="1" x14ac:dyDescent="0.25"/>
    <row r="652" ht="15.75" customHeight="1" x14ac:dyDescent="0.25"/>
    <row r="653" ht="15.75" customHeight="1" x14ac:dyDescent="0.25"/>
    <row r="654" ht="15.75" customHeight="1" x14ac:dyDescent="0.25"/>
    <row r="655" ht="15.75" customHeight="1" x14ac:dyDescent="0.25"/>
    <row r="656" ht="15.75" customHeight="1" x14ac:dyDescent="0.25"/>
    <row r="657" ht="15.75" customHeight="1" x14ac:dyDescent="0.25"/>
    <row r="658" ht="15.75" customHeight="1" x14ac:dyDescent="0.25"/>
    <row r="659" ht="15.75" customHeight="1" x14ac:dyDescent="0.25"/>
    <row r="660" ht="15.75" customHeight="1" x14ac:dyDescent="0.25"/>
    <row r="661" ht="15.75" customHeight="1" x14ac:dyDescent="0.25"/>
    <row r="662" ht="15.75" customHeight="1" x14ac:dyDescent="0.25"/>
    <row r="663" ht="15.75" customHeight="1" x14ac:dyDescent="0.25"/>
    <row r="664" ht="15.75" customHeight="1" x14ac:dyDescent="0.25"/>
    <row r="665" ht="15.75" customHeight="1" x14ac:dyDescent="0.25"/>
    <row r="666" ht="15.75" customHeight="1" x14ac:dyDescent="0.25"/>
    <row r="667" ht="15.75" customHeight="1" x14ac:dyDescent="0.25"/>
    <row r="668" ht="15.75" customHeight="1" x14ac:dyDescent="0.25"/>
    <row r="669" ht="15.75" customHeight="1" x14ac:dyDescent="0.25"/>
    <row r="670" ht="15.75" customHeight="1" x14ac:dyDescent="0.25"/>
    <row r="671" ht="15.75" customHeight="1" x14ac:dyDescent="0.25"/>
    <row r="672" ht="15.75" customHeight="1" x14ac:dyDescent="0.25"/>
    <row r="673" ht="15.75" customHeight="1" x14ac:dyDescent="0.25"/>
    <row r="674" ht="15.75" customHeight="1" x14ac:dyDescent="0.25"/>
    <row r="675" ht="15.75" customHeight="1" x14ac:dyDescent="0.25"/>
    <row r="676" ht="15.75" customHeight="1" x14ac:dyDescent="0.25"/>
    <row r="677" ht="15.75" customHeight="1" x14ac:dyDescent="0.25"/>
    <row r="678" ht="15.75" customHeight="1" x14ac:dyDescent="0.25"/>
    <row r="679" ht="15.75" customHeight="1" x14ac:dyDescent="0.25"/>
    <row r="680" ht="15.75" customHeight="1" x14ac:dyDescent="0.25"/>
    <row r="681" ht="15.75" customHeight="1" x14ac:dyDescent="0.25"/>
    <row r="682" ht="15.75" customHeight="1" x14ac:dyDescent="0.25"/>
    <row r="683" ht="15.75" customHeight="1" x14ac:dyDescent="0.25"/>
    <row r="684" ht="15.75" customHeight="1" x14ac:dyDescent="0.25"/>
    <row r="685" ht="15.75" customHeight="1" x14ac:dyDescent="0.25"/>
    <row r="686" ht="15.75" customHeight="1" x14ac:dyDescent="0.25"/>
    <row r="687" ht="15.75" customHeight="1" x14ac:dyDescent="0.25"/>
    <row r="688" ht="15.75" customHeight="1" x14ac:dyDescent="0.25"/>
    <row r="689" ht="15.75" customHeight="1" x14ac:dyDescent="0.25"/>
    <row r="690" ht="15.75" customHeight="1" x14ac:dyDescent="0.25"/>
    <row r="691" ht="15.75" customHeight="1" x14ac:dyDescent="0.25"/>
    <row r="692" ht="15.75" customHeight="1" x14ac:dyDescent="0.25"/>
    <row r="693" ht="15.75" customHeight="1" x14ac:dyDescent="0.25"/>
    <row r="694" ht="15.75" customHeight="1" x14ac:dyDescent="0.25"/>
    <row r="695" ht="15.75" customHeight="1" x14ac:dyDescent="0.25"/>
    <row r="696" ht="15.75" customHeight="1" x14ac:dyDescent="0.25"/>
    <row r="697" ht="15.75" customHeight="1" x14ac:dyDescent="0.25"/>
    <row r="698" ht="15.75" customHeight="1" x14ac:dyDescent="0.25"/>
    <row r="699" ht="15.75" customHeight="1" x14ac:dyDescent="0.25"/>
    <row r="700" ht="15.75" customHeight="1" x14ac:dyDescent="0.25"/>
    <row r="701" ht="15.75" customHeight="1" x14ac:dyDescent="0.25"/>
    <row r="702" ht="15.75" customHeight="1" x14ac:dyDescent="0.25"/>
    <row r="703" ht="15.75" customHeight="1" x14ac:dyDescent="0.25"/>
    <row r="704" ht="15.75" customHeight="1" x14ac:dyDescent="0.25"/>
    <row r="705" ht="15.75" customHeight="1" x14ac:dyDescent="0.25"/>
    <row r="706" ht="15.75" customHeight="1" x14ac:dyDescent="0.25"/>
    <row r="707" ht="15.75" customHeight="1" x14ac:dyDescent="0.25"/>
    <row r="708" ht="15.75" customHeight="1" x14ac:dyDescent="0.25"/>
    <row r="709" ht="15.75" customHeight="1" x14ac:dyDescent="0.25"/>
    <row r="710" ht="15.75" customHeight="1" x14ac:dyDescent="0.25"/>
    <row r="711" ht="15.75" customHeight="1" x14ac:dyDescent="0.25"/>
    <row r="712" ht="15.75" customHeight="1" x14ac:dyDescent="0.25"/>
    <row r="713" ht="15.75" customHeight="1" x14ac:dyDescent="0.25"/>
    <row r="714" ht="15.75" customHeight="1" x14ac:dyDescent="0.25"/>
    <row r="715" ht="15.75" customHeight="1" x14ac:dyDescent="0.25"/>
    <row r="716" ht="15.75" customHeight="1" x14ac:dyDescent="0.25"/>
    <row r="717" ht="15.75" customHeight="1" x14ac:dyDescent="0.25"/>
    <row r="718" ht="15.75" customHeight="1" x14ac:dyDescent="0.25"/>
    <row r="719" ht="15.75" customHeight="1" x14ac:dyDescent="0.25"/>
    <row r="720" ht="15.75" customHeight="1" x14ac:dyDescent="0.25"/>
    <row r="721" ht="15.75" customHeight="1" x14ac:dyDescent="0.25"/>
    <row r="722" ht="15.75" customHeight="1" x14ac:dyDescent="0.25"/>
    <row r="723" ht="15.75" customHeight="1" x14ac:dyDescent="0.25"/>
    <row r="724" ht="15.75" customHeight="1" x14ac:dyDescent="0.25"/>
    <row r="725" ht="15.75" customHeight="1" x14ac:dyDescent="0.25"/>
    <row r="726" ht="15.75" customHeight="1" x14ac:dyDescent="0.25"/>
    <row r="727" ht="15.75" customHeight="1" x14ac:dyDescent="0.25"/>
    <row r="728" ht="15.75" customHeight="1" x14ac:dyDescent="0.25"/>
    <row r="729" ht="15.75" customHeight="1" x14ac:dyDescent="0.25"/>
    <row r="730" ht="15.75" customHeight="1" x14ac:dyDescent="0.25"/>
    <row r="731" ht="15.75" customHeight="1" x14ac:dyDescent="0.25"/>
    <row r="732" ht="15.75" customHeight="1" x14ac:dyDescent="0.25"/>
    <row r="733" ht="15.75" customHeight="1" x14ac:dyDescent="0.25"/>
    <row r="734" ht="15.75" customHeight="1" x14ac:dyDescent="0.25"/>
    <row r="735" ht="15.75" customHeight="1" x14ac:dyDescent="0.25"/>
    <row r="736" ht="15.75" customHeight="1" x14ac:dyDescent="0.25"/>
    <row r="737" ht="15.75" customHeight="1" x14ac:dyDescent="0.25"/>
    <row r="738" ht="15.75" customHeight="1" x14ac:dyDescent="0.25"/>
    <row r="739" ht="15.75" customHeight="1" x14ac:dyDescent="0.25"/>
    <row r="740" ht="15.75" customHeight="1" x14ac:dyDescent="0.25"/>
    <row r="741" ht="15.75" customHeight="1" x14ac:dyDescent="0.25"/>
    <row r="742" ht="15.75" customHeight="1" x14ac:dyDescent="0.25"/>
    <row r="743" ht="15.75" customHeight="1" x14ac:dyDescent="0.25"/>
    <row r="744" ht="15.75" customHeight="1" x14ac:dyDescent="0.25"/>
    <row r="745" ht="15.75" customHeight="1" x14ac:dyDescent="0.25"/>
    <row r="746" ht="15.75" customHeight="1" x14ac:dyDescent="0.25"/>
    <row r="747" ht="15.75" customHeight="1" x14ac:dyDescent="0.25"/>
    <row r="748" ht="15.75" customHeight="1" x14ac:dyDescent="0.25"/>
    <row r="749" ht="15.75" customHeight="1" x14ac:dyDescent="0.25"/>
    <row r="750" ht="15.75" customHeight="1" x14ac:dyDescent="0.25"/>
    <row r="751" ht="15.75" customHeight="1" x14ac:dyDescent="0.25"/>
    <row r="752" ht="15.75" customHeight="1" x14ac:dyDescent="0.25"/>
    <row r="753" ht="15.75" customHeight="1" x14ac:dyDescent="0.25"/>
    <row r="754" ht="15.75" customHeight="1" x14ac:dyDescent="0.25"/>
    <row r="755" ht="15.75" customHeight="1" x14ac:dyDescent="0.25"/>
    <row r="756" ht="15.75" customHeight="1" x14ac:dyDescent="0.25"/>
    <row r="757" ht="15.75" customHeight="1" x14ac:dyDescent="0.25"/>
    <row r="758" ht="15.75" customHeight="1" x14ac:dyDescent="0.25"/>
    <row r="759" ht="15.75" customHeight="1" x14ac:dyDescent="0.25"/>
    <row r="760" ht="15.75" customHeight="1" x14ac:dyDescent="0.25"/>
    <row r="761" ht="15.75" customHeight="1" x14ac:dyDescent="0.25"/>
    <row r="762" ht="15.75" customHeight="1" x14ac:dyDescent="0.25"/>
    <row r="763" ht="15.75" customHeight="1" x14ac:dyDescent="0.25"/>
    <row r="764" ht="15.75" customHeight="1" x14ac:dyDescent="0.25"/>
    <row r="765" ht="15.75" customHeight="1" x14ac:dyDescent="0.25"/>
    <row r="766" ht="15.75" customHeight="1" x14ac:dyDescent="0.25"/>
    <row r="767" ht="15.75" customHeight="1" x14ac:dyDescent="0.25"/>
    <row r="768" ht="15.75" customHeight="1" x14ac:dyDescent="0.25"/>
    <row r="769" ht="15.75" customHeight="1" x14ac:dyDescent="0.25"/>
    <row r="770" ht="15.75" customHeight="1" x14ac:dyDescent="0.25"/>
    <row r="771" ht="15.75" customHeight="1" x14ac:dyDescent="0.25"/>
    <row r="772" ht="15.75" customHeight="1" x14ac:dyDescent="0.25"/>
    <row r="773" ht="15.75" customHeight="1" x14ac:dyDescent="0.25"/>
    <row r="774" ht="15.75" customHeight="1" x14ac:dyDescent="0.25"/>
    <row r="775" ht="15.75" customHeight="1" x14ac:dyDescent="0.25"/>
    <row r="776" ht="15.75" customHeight="1" x14ac:dyDescent="0.25"/>
    <row r="777" ht="15.75" customHeight="1" x14ac:dyDescent="0.25"/>
    <row r="778" ht="15.75" customHeight="1" x14ac:dyDescent="0.25"/>
    <row r="779" ht="15.75" customHeight="1" x14ac:dyDescent="0.25"/>
    <row r="780" ht="15.75" customHeight="1" x14ac:dyDescent="0.25"/>
    <row r="781" ht="15.75" customHeight="1" x14ac:dyDescent="0.25"/>
    <row r="782" ht="15.75" customHeight="1" x14ac:dyDescent="0.25"/>
    <row r="783" ht="15.75" customHeight="1" x14ac:dyDescent="0.25"/>
    <row r="784" ht="15.75" customHeight="1" x14ac:dyDescent="0.25"/>
    <row r="785" ht="15.75" customHeight="1" x14ac:dyDescent="0.25"/>
    <row r="786" ht="15.75" customHeight="1" x14ac:dyDescent="0.25"/>
    <row r="787" ht="15.75" customHeight="1" x14ac:dyDescent="0.25"/>
    <row r="788" ht="15.75" customHeight="1" x14ac:dyDescent="0.25"/>
    <row r="789" ht="15.75" customHeight="1" x14ac:dyDescent="0.25"/>
    <row r="790" ht="15.75" customHeight="1" x14ac:dyDescent="0.25"/>
    <row r="791" ht="15.75" customHeight="1" x14ac:dyDescent="0.25"/>
    <row r="792" ht="15.75" customHeight="1" x14ac:dyDescent="0.25"/>
    <row r="793" ht="15.75" customHeight="1" x14ac:dyDescent="0.25"/>
    <row r="794" ht="15.75" customHeight="1" x14ac:dyDescent="0.25"/>
    <row r="795" ht="15.75" customHeight="1" x14ac:dyDescent="0.25"/>
    <row r="796" ht="15.75" customHeight="1" x14ac:dyDescent="0.25"/>
    <row r="797" ht="15.75" customHeight="1" x14ac:dyDescent="0.25"/>
    <row r="798" ht="15.75" customHeight="1" x14ac:dyDescent="0.25"/>
    <row r="799" ht="15.75" customHeight="1" x14ac:dyDescent="0.25"/>
    <row r="800" ht="15.75" customHeight="1" x14ac:dyDescent="0.25"/>
    <row r="801" ht="15.75" customHeight="1" x14ac:dyDescent="0.25"/>
    <row r="802" ht="15.75" customHeight="1" x14ac:dyDescent="0.25"/>
    <row r="803" ht="15.75" customHeight="1" x14ac:dyDescent="0.25"/>
    <row r="804" ht="15.75" customHeight="1" x14ac:dyDescent="0.25"/>
    <row r="805" ht="15.75" customHeight="1" x14ac:dyDescent="0.25"/>
    <row r="806" ht="15.75" customHeight="1" x14ac:dyDescent="0.25"/>
    <row r="807" ht="15.75" customHeight="1" x14ac:dyDescent="0.25"/>
    <row r="808" ht="15.75" customHeight="1" x14ac:dyDescent="0.25"/>
    <row r="809" ht="15.75" customHeight="1" x14ac:dyDescent="0.25"/>
    <row r="810" ht="15.75" customHeight="1" x14ac:dyDescent="0.25"/>
    <row r="811" ht="15.75" customHeight="1" x14ac:dyDescent="0.25"/>
    <row r="812" ht="15.75" customHeight="1" x14ac:dyDescent="0.25"/>
    <row r="813" ht="15.75" customHeight="1" x14ac:dyDescent="0.25"/>
    <row r="814" ht="15.75" customHeight="1" x14ac:dyDescent="0.25"/>
    <row r="815" ht="15.75" customHeight="1" x14ac:dyDescent="0.25"/>
    <row r="816" ht="15.75" customHeight="1" x14ac:dyDescent="0.25"/>
    <row r="817" ht="15.75" customHeight="1" x14ac:dyDescent="0.25"/>
    <row r="818" ht="15.75" customHeight="1" x14ac:dyDescent="0.25"/>
    <row r="819" ht="15.75" customHeight="1" x14ac:dyDescent="0.25"/>
    <row r="820" ht="15.75" customHeight="1" x14ac:dyDescent="0.25"/>
    <row r="821" ht="15.75" customHeight="1" x14ac:dyDescent="0.25"/>
    <row r="822" ht="15.75" customHeight="1" x14ac:dyDescent="0.25"/>
    <row r="823" ht="15.75" customHeight="1" x14ac:dyDescent="0.25"/>
    <row r="824" ht="15.75" customHeight="1" x14ac:dyDescent="0.25"/>
    <row r="825" ht="15.75" customHeight="1" x14ac:dyDescent="0.25"/>
    <row r="826" ht="15.75" customHeight="1" x14ac:dyDescent="0.25"/>
    <row r="827" ht="15.75" customHeight="1" x14ac:dyDescent="0.25"/>
    <row r="828" ht="15.75" customHeight="1" x14ac:dyDescent="0.25"/>
    <row r="829" ht="15.75" customHeight="1" x14ac:dyDescent="0.25"/>
    <row r="830" ht="15.75" customHeight="1" x14ac:dyDescent="0.25"/>
    <row r="831" ht="15.75" customHeight="1" x14ac:dyDescent="0.25"/>
    <row r="832" ht="15.75" customHeight="1" x14ac:dyDescent="0.25"/>
    <row r="833" ht="15.75" customHeight="1" x14ac:dyDescent="0.25"/>
    <row r="834" ht="15.75" customHeight="1" x14ac:dyDescent="0.25"/>
    <row r="835" ht="15.75" customHeight="1" x14ac:dyDescent="0.25"/>
    <row r="836" ht="15.75" customHeight="1" x14ac:dyDescent="0.25"/>
    <row r="837" ht="15.75" customHeight="1" x14ac:dyDescent="0.25"/>
    <row r="838" ht="15.75" customHeight="1" x14ac:dyDescent="0.25"/>
    <row r="839" ht="15.75" customHeight="1" x14ac:dyDescent="0.25"/>
    <row r="840" ht="15.75" customHeight="1" x14ac:dyDescent="0.25"/>
    <row r="841" ht="15.75" customHeight="1" x14ac:dyDescent="0.25"/>
    <row r="842" ht="15.75" customHeight="1" x14ac:dyDescent="0.25"/>
    <row r="843" ht="15.75" customHeight="1" x14ac:dyDescent="0.25"/>
    <row r="844" ht="15.75" customHeight="1" x14ac:dyDescent="0.25"/>
    <row r="845" ht="15.75" customHeight="1" x14ac:dyDescent="0.25"/>
    <row r="846" ht="15.75" customHeight="1" x14ac:dyDescent="0.25"/>
    <row r="847" ht="15.75" customHeight="1" x14ac:dyDescent="0.25"/>
    <row r="848" ht="15.75" customHeight="1" x14ac:dyDescent="0.25"/>
    <row r="849" ht="15.75" customHeight="1" x14ac:dyDescent="0.25"/>
    <row r="850" ht="15.75" customHeight="1" x14ac:dyDescent="0.25"/>
    <row r="851" ht="15.75" customHeight="1" x14ac:dyDescent="0.25"/>
    <row r="852" ht="15.75" customHeight="1" x14ac:dyDescent="0.25"/>
    <row r="853" ht="15.75" customHeight="1" x14ac:dyDescent="0.25"/>
    <row r="854" ht="15.75" customHeight="1" x14ac:dyDescent="0.25"/>
    <row r="855" ht="15.75" customHeight="1" x14ac:dyDescent="0.25"/>
    <row r="856" ht="15.75" customHeight="1" x14ac:dyDescent="0.25"/>
    <row r="857" ht="15.75" customHeight="1" x14ac:dyDescent="0.25"/>
    <row r="858" ht="15.75" customHeight="1" x14ac:dyDescent="0.25"/>
    <row r="859" ht="15.75" customHeight="1" x14ac:dyDescent="0.25"/>
    <row r="860" ht="15.75" customHeight="1" x14ac:dyDescent="0.25"/>
    <row r="861" ht="15.75" customHeight="1" x14ac:dyDescent="0.25"/>
    <row r="862" ht="15.75" customHeight="1" x14ac:dyDescent="0.25"/>
    <row r="863" ht="15.75" customHeight="1" x14ac:dyDescent="0.25"/>
    <row r="864" ht="15.75" customHeight="1" x14ac:dyDescent="0.25"/>
    <row r="865" ht="15.75" customHeight="1" x14ac:dyDescent="0.25"/>
    <row r="866" ht="15.75" customHeight="1" x14ac:dyDescent="0.25"/>
    <row r="867" ht="15.75" customHeight="1" x14ac:dyDescent="0.25"/>
    <row r="868" ht="15.75" customHeight="1" x14ac:dyDescent="0.25"/>
    <row r="869" ht="15.75" customHeight="1" x14ac:dyDescent="0.25"/>
    <row r="870" ht="15.75" customHeight="1" x14ac:dyDescent="0.25"/>
    <row r="871" ht="15.75" customHeight="1" x14ac:dyDescent="0.25"/>
    <row r="872" ht="15.75" customHeight="1" x14ac:dyDescent="0.25"/>
    <row r="873" ht="15.75" customHeight="1" x14ac:dyDescent="0.25"/>
    <row r="874" ht="15.75" customHeight="1" x14ac:dyDescent="0.25"/>
    <row r="875" ht="15.75" customHeight="1" x14ac:dyDescent="0.25"/>
    <row r="876" ht="15.75" customHeight="1" x14ac:dyDescent="0.25"/>
    <row r="877" ht="15.75" customHeight="1" x14ac:dyDescent="0.25"/>
    <row r="878" ht="15.75" customHeight="1" x14ac:dyDescent="0.25"/>
    <row r="879" ht="15.75" customHeight="1" x14ac:dyDescent="0.25"/>
    <row r="880" ht="15.75" customHeight="1" x14ac:dyDescent="0.25"/>
    <row r="881" ht="15.75" customHeight="1" x14ac:dyDescent="0.25"/>
    <row r="882" ht="15.75" customHeight="1" x14ac:dyDescent="0.25"/>
    <row r="883" ht="15.75" customHeight="1" x14ac:dyDescent="0.25"/>
    <row r="884" ht="15.75" customHeight="1" x14ac:dyDescent="0.25"/>
    <row r="885" ht="15.75" customHeight="1" x14ac:dyDescent="0.25"/>
    <row r="886" ht="15.75" customHeight="1" x14ac:dyDescent="0.25"/>
    <row r="887" ht="15.75" customHeight="1" x14ac:dyDescent="0.25"/>
    <row r="888" ht="15.75" customHeight="1" x14ac:dyDescent="0.25"/>
    <row r="889" ht="15.75" customHeight="1" x14ac:dyDescent="0.25"/>
    <row r="890" ht="15.75" customHeight="1" x14ac:dyDescent="0.25"/>
    <row r="891" ht="15.75" customHeight="1" x14ac:dyDescent="0.25"/>
    <row r="892" ht="15.75" customHeight="1" x14ac:dyDescent="0.25"/>
    <row r="893" ht="15.75" customHeight="1" x14ac:dyDescent="0.25"/>
    <row r="894" ht="15.75" customHeight="1" x14ac:dyDescent="0.25"/>
    <row r="895" ht="15.75" customHeight="1" x14ac:dyDescent="0.25"/>
    <row r="896" ht="15.75" customHeight="1" x14ac:dyDescent="0.25"/>
    <row r="897" ht="15.75" customHeight="1" x14ac:dyDescent="0.25"/>
    <row r="898" ht="15.75" customHeight="1" x14ac:dyDescent="0.25"/>
    <row r="899" ht="15.75" customHeight="1" x14ac:dyDescent="0.25"/>
    <row r="900" ht="15.75" customHeight="1" x14ac:dyDescent="0.25"/>
    <row r="901" ht="15.75" customHeight="1" x14ac:dyDescent="0.25"/>
    <row r="902" ht="15.75" customHeight="1" x14ac:dyDescent="0.25"/>
    <row r="903" ht="15.75" customHeight="1" x14ac:dyDescent="0.25"/>
    <row r="904" ht="15.75" customHeight="1" x14ac:dyDescent="0.25"/>
    <row r="905" ht="15.75" customHeight="1" x14ac:dyDescent="0.25"/>
    <row r="906" ht="15.75" customHeight="1" x14ac:dyDescent="0.25"/>
    <row r="907" ht="15.75" customHeight="1" x14ac:dyDescent="0.25"/>
    <row r="908" ht="15.75" customHeight="1" x14ac:dyDescent="0.25"/>
    <row r="909" ht="15.75" customHeight="1" x14ac:dyDescent="0.25"/>
    <row r="910" ht="15.75" customHeight="1" x14ac:dyDescent="0.25"/>
    <row r="911" ht="15.75" customHeight="1" x14ac:dyDescent="0.25"/>
    <row r="912" ht="15.75" customHeight="1" x14ac:dyDescent="0.25"/>
    <row r="913" ht="15.75" customHeight="1" x14ac:dyDescent="0.25"/>
    <row r="914" ht="15.75" customHeight="1" x14ac:dyDescent="0.25"/>
    <row r="915" ht="15.75" customHeight="1" x14ac:dyDescent="0.25"/>
    <row r="916" ht="15.75" customHeight="1" x14ac:dyDescent="0.25"/>
    <row r="917" ht="15.75" customHeight="1" x14ac:dyDescent="0.25"/>
    <row r="918" ht="15.75" customHeight="1" x14ac:dyDescent="0.25"/>
    <row r="919" ht="15.75" customHeight="1" x14ac:dyDescent="0.25"/>
    <row r="920" ht="15.75" customHeight="1" x14ac:dyDescent="0.25"/>
    <row r="921" ht="15.75" customHeight="1" x14ac:dyDescent="0.25"/>
    <row r="922" ht="15.75" customHeight="1" x14ac:dyDescent="0.25"/>
    <row r="923" ht="15.75" customHeight="1" x14ac:dyDescent="0.25"/>
    <row r="924" ht="15.75" customHeight="1" x14ac:dyDescent="0.25"/>
    <row r="925" ht="15.75" customHeight="1" x14ac:dyDescent="0.25"/>
    <row r="926" ht="15.75" customHeight="1" x14ac:dyDescent="0.25"/>
    <row r="927" ht="15.75" customHeight="1" x14ac:dyDescent="0.25"/>
    <row r="928" ht="15.75" customHeight="1" x14ac:dyDescent="0.25"/>
    <row r="929" ht="15.75" customHeight="1" x14ac:dyDescent="0.25"/>
    <row r="930" ht="15.75" customHeight="1" x14ac:dyDescent="0.25"/>
    <row r="931" ht="15.75" customHeight="1" x14ac:dyDescent="0.25"/>
    <row r="932" ht="15.75" customHeight="1" x14ac:dyDescent="0.25"/>
    <row r="933" ht="15.75" customHeight="1" x14ac:dyDescent="0.25"/>
    <row r="934" ht="15.75" customHeight="1" x14ac:dyDescent="0.25"/>
    <row r="935" ht="15.75" customHeight="1" x14ac:dyDescent="0.25"/>
    <row r="936" ht="15.75" customHeight="1" x14ac:dyDescent="0.25"/>
    <row r="937" ht="15.75" customHeight="1" x14ac:dyDescent="0.25"/>
    <row r="938" ht="15.75" customHeight="1" x14ac:dyDescent="0.25"/>
    <row r="939" ht="15.75" customHeight="1" x14ac:dyDescent="0.25"/>
    <row r="940" ht="15.75" customHeight="1" x14ac:dyDescent="0.25"/>
    <row r="941" ht="15.75" customHeight="1" x14ac:dyDescent="0.25"/>
    <row r="942" ht="15.75" customHeight="1" x14ac:dyDescent="0.25"/>
    <row r="943" ht="15.75" customHeight="1" x14ac:dyDescent="0.25"/>
    <row r="944" ht="15.75" customHeight="1" x14ac:dyDescent="0.25"/>
    <row r="945" ht="15.75" customHeight="1" x14ac:dyDescent="0.25"/>
    <row r="946" ht="15.75" customHeight="1" x14ac:dyDescent="0.25"/>
    <row r="947" ht="15.75" customHeight="1" x14ac:dyDescent="0.25"/>
    <row r="948" ht="15.75" customHeight="1" x14ac:dyDescent="0.25"/>
    <row r="949" ht="15.75" customHeight="1" x14ac:dyDescent="0.25"/>
    <row r="950" ht="15.75" customHeight="1" x14ac:dyDescent="0.25"/>
    <row r="951" ht="15.75" customHeight="1" x14ac:dyDescent="0.25"/>
    <row r="952" ht="15.75" customHeight="1" x14ac:dyDescent="0.25"/>
    <row r="953" ht="15.75" customHeight="1" x14ac:dyDescent="0.25"/>
    <row r="954" ht="15.75" customHeight="1" x14ac:dyDescent="0.25"/>
    <row r="955" ht="15.75" customHeight="1" x14ac:dyDescent="0.25"/>
    <row r="956" ht="15.75" customHeight="1" x14ac:dyDescent="0.25"/>
    <row r="957" ht="15.75" customHeight="1" x14ac:dyDescent="0.25"/>
    <row r="958" ht="15.75" customHeight="1" x14ac:dyDescent="0.25"/>
    <row r="959" ht="15.75" customHeight="1" x14ac:dyDescent="0.25"/>
    <row r="960" ht="15.75" customHeight="1" x14ac:dyDescent="0.25"/>
    <row r="961" ht="15.75" customHeight="1" x14ac:dyDescent="0.25"/>
    <row r="962" ht="15.75" customHeight="1" x14ac:dyDescent="0.25"/>
    <row r="963" ht="15.75" customHeight="1" x14ac:dyDescent="0.25"/>
    <row r="964" ht="15.75" customHeight="1" x14ac:dyDescent="0.25"/>
    <row r="965" ht="15.75" customHeight="1" x14ac:dyDescent="0.25"/>
    <row r="966" ht="15.75" customHeight="1" x14ac:dyDescent="0.25"/>
    <row r="967" ht="15.75" customHeight="1" x14ac:dyDescent="0.25"/>
    <row r="968" ht="15.75" customHeight="1" x14ac:dyDescent="0.25"/>
    <row r="969" ht="15.75" customHeight="1" x14ac:dyDescent="0.25"/>
    <row r="970" ht="15.75" customHeight="1" x14ac:dyDescent="0.25"/>
    <row r="971" ht="15.75" customHeight="1" x14ac:dyDescent="0.25"/>
    <row r="972" ht="15.75" customHeight="1" x14ac:dyDescent="0.25"/>
    <row r="973" ht="15.75" customHeight="1" x14ac:dyDescent="0.25"/>
    <row r="974" ht="15.75" customHeight="1" x14ac:dyDescent="0.25"/>
    <row r="975" ht="15.75" customHeight="1" x14ac:dyDescent="0.25"/>
    <row r="976" ht="15.75" customHeight="1" x14ac:dyDescent="0.25"/>
    <row r="977" ht="15.75" customHeight="1" x14ac:dyDescent="0.25"/>
    <row r="978" ht="15.75" customHeight="1" x14ac:dyDescent="0.25"/>
    <row r="979" ht="15.75" customHeight="1" x14ac:dyDescent="0.25"/>
    <row r="980" ht="15.75" customHeight="1" x14ac:dyDescent="0.25"/>
    <row r="981" ht="15.75" customHeight="1" x14ac:dyDescent="0.25"/>
    <row r="982" ht="15.75" customHeight="1" x14ac:dyDescent="0.25"/>
    <row r="983" ht="15.75" customHeight="1" x14ac:dyDescent="0.25"/>
    <row r="984" ht="15.75" customHeight="1" x14ac:dyDescent="0.25"/>
    <row r="985" ht="15.75" customHeight="1" x14ac:dyDescent="0.25"/>
    <row r="986" ht="15.75" customHeight="1" x14ac:dyDescent="0.25"/>
    <row r="987" ht="15.75" customHeight="1" x14ac:dyDescent="0.25"/>
    <row r="988" ht="15.75" customHeight="1" x14ac:dyDescent="0.25"/>
    <row r="989" ht="15.75" customHeight="1" x14ac:dyDescent="0.25"/>
    <row r="990" ht="15.75" customHeight="1" x14ac:dyDescent="0.25"/>
    <row r="991" ht="15.75" customHeight="1" x14ac:dyDescent="0.25"/>
    <row r="992" ht="15.75" customHeight="1" x14ac:dyDescent="0.25"/>
    <row r="993" ht="15.75" customHeight="1" x14ac:dyDescent="0.25"/>
    <row r="994" ht="15.75" customHeight="1" x14ac:dyDescent="0.25"/>
    <row r="995" ht="15.75" customHeight="1" x14ac:dyDescent="0.25"/>
    <row r="996" ht="15.75" customHeight="1" x14ac:dyDescent="0.25"/>
    <row r="997" ht="15.75" customHeight="1" x14ac:dyDescent="0.25"/>
    <row r="998" ht="15.75" customHeight="1" x14ac:dyDescent="0.25"/>
    <row r="999" ht="15.75" customHeight="1" x14ac:dyDescent="0.25"/>
    <row r="1000" ht="15.75" customHeight="1" x14ac:dyDescent="0.25"/>
    <row r="1001" ht="15.75" customHeight="1" x14ac:dyDescent="0.25"/>
    <row r="1002" ht="15.75" customHeight="1" x14ac:dyDescent="0.25"/>
    <row r="1003" ht="15.75" customHeight="1" x14ac:dyDescent="0.25"/>
    <row r="1004" ht="15.75" customHeight="1" x14ac:dyDescent="0.25"/>
    <row r="1005" ht="15.75" customHeight="1" x14ac:dyDescent="0.25"/>
    <row r="1006" ht="15.75" customHeight="1" x14ac:dyDescent="0.25"/>
    <row r="1007" ht="15.75" customHeight="1" x14ac:dyDescent="0.25"/>
    <row r="1008" ht="15.75" customHeight="1" x14ac:dyDescent="0.25"/>
    <row r="1009" ht="15.75" customHeight="1" x14ac:dyDescent="0.25"/>
    <row r="1010" ht="15.75" customHeight="1" x14ac:dyDescent="0.25"/>
    <row r="1011" ht="15.75" customHeight="1" x14ac:dyDescent="0.25"/>
    <row r="1012" ht="15.75" customHeight="1" x14ac:dyDescent="0.25"/>
    <row r="1013" ht="15.75" customHeight="1" x14ac:dyDescent="0.25"/>
    <row r="1014" ht="15.75" customHeight="1" x14ac:dyDescent="0.25"/>
  </sheetData>
  <mergeCells count="1">
    <mergeCell ref="D10:F10"/>
  </mergeCells>
  <hyperlinks>
    <hyperlink ref="D14" location="Fields!A1" display="Fields" xr:uid="{6EE388CD-7324-4E1E-812D-9A69C462DC98}"/>
    <hyperlink ref="D16" location="Transactions!A1" display="Transactions" xr:uid="{00DFFF84-E5EC-48D9-8087-A932B5F79DCA}"/>
    <hyperlink ref="D18" location="'My debts'!A1" display="My debts" xr:uid="{E69FE426-123D-4A86-9DD5-612983778624}"/>
    <hyperlink ref="D22" location="'Debt payment'!A1" display="Debts payment" xr:uid="{A02AF4B6-78F3-4E60-A96D-DCD3AFE95597}"/>
    <hyperlink ref="D24" location="'Debt dashboard'!A1" display="Debt dashboard" xr:uid="{07836658-CD4D-40BF-B6EB-BEEB28C0E3E6}"/>
    <hyperlink ref="D20" location="'Payment methods'!A1" display="Payment methods" xr:uid="{1C041C10-DC5C-4DEE-9F25-5F84B9E3D7D1}"/>
  </hyperlinks>
  <pageMargins left="0.7" right="0.7" top="0.75" bottom="0.75" header="0" footer="0"/>
  <pageSetup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Planilha3"/>
  <dimension ref="A1:V813"/>
  <sheetViews>
    <sheetView showGridLines="0" zoomScaleNormal="100" workbookViewId="0">
      <selection activeCell="K18" sqref="K18"/>
    </sheetView>
  </sheetViews>
  <sheetFormatPr defaultColWidth="12.453125" defaultRowHeight="15" customHeight="1" x14ac:dyDescent="0.25"/>
  <cols>
    <col min="1" max="1" width="4.453125" style="42" customWidth="1"/>
    <col min="2" max="2" width="2.453125" style="40" customWidth="1"/>
    <col min="3" max="3" width="24.36328125" style="42" customWidth="1"/>
    <col min="4" max="4" width="4.6328125" style="42" customWidth="1"/>
    <col min="5" max="5" width="24.36328125" style="42" customWidth="1"/>
    <col min="6" max="6" width="4.6328125" style="42" customWidth="1"/>
    <col min="7" max="8" width="24.36328125" style="42" customWidth="1"/>
    <col min="9" max="9" width="10.6328125" style="18" customWidth="1"/>
    <col min="10" max="10" width="4.6328125" style="18" customWidth="1"/>
    <col min="11" max="11" width="4.453125" style="168" customWidth="1"/>
    <col min="12" max="12" width="14.1796875" style="170" customWidth="1"/>
    <col min="13" max="20" width="14.1796875" style="168" customWidth="1"/>
    <col min="21" max="21" width="4.453125" style="164" customWidth="1"/>
    <col min="22" max="22" width="10.81640625" style="164" customWidth="1"/>
    <col min="23" max="16384" width="12.453125" style="164"/>
  </cols>
  <sheetData>
    <row r="1" spans="1:22" ht="12" customHeight="1" x14ac:dyDescent="0.25">
      <c r="A1" s="18"/>
      <c r="C1" s="18"/>
      <c r="D1" s="18"/>
      <c r="E1" s="18"/>
      <c r="F1" s="18"/>
      <c r="G1" s="18"/>
      <c r="H1" s="18"/>
      <c r="K1" s="18"/>
      <c r="L1" s="18"/>
      <c r="M1" s="18"/>
      <c r="N1" s="18"/>
      <c r="O1" s="18"/>
      <c r="P1" s="18"/>
      <c r="Q1" s="18"/>
      <c r="R1" s="18"/>
      <c r="S1" s="18"/>
      <c r="T1" s="18"/>
    </row>
    <row r="2" spans="1:22" ht="25" customHeight="1" x14ac:dyDescent="0.25">
      <c r="A2" s="18"/>
      <c r="B2" s="9"/>
      <c r="C2" s="105" t="s">
        <v>229</v>
      </c>
      <c r="D2" s="105"/>
      <c r="E2" s="10"/>
      <c r="F2" s="10"/>
      <c r="G2" s="10"/>
      <c r="H2" s="10"/>
      <c r="I2" s="11"/>
      <c r="J2" s="11"/>
      <c r="K2" s="11"/>
      <c r="L2" s="11"/>
      <c r="M2" s="11"/>
      <c r="N2" s="11"/>
      <c r="O2" s="11"/>
      <c r="P2" s="11"/>
      <c r="Q2" s="11"/>
      <c r="R2" s="11"/>
      <c r="S2" s="11"/>
      <c r="T2" s="11"/>
      <c r="U2" s="24"/>
    </row>
    <row r="3" spans="1:22" ht="20.25" customHeight="1" x14ac:dyDescent="0.25">
      <c r="A3" s="18"/>
      <c r="B3" s="12"/>
      <c r="C3" s="132" t="str">
        <f>Fields!$E$10</f>
        <v>Debt payoff</v>
      </c>
      <c r="D3" s="132"/>
      <c r="E3" s="13"/>
      <c r="F3" s="13"/>
      <c r="G3" s="13"/>
      <c r="H3" s="13"/>
      <c r="I3" s="14"/>
      <c r="J3" s="14"/>
      <c r="K3" s="14"/>
      <c r="L3" s="14"/>
      <c r="M3" s="14"/>
      <c r="N3" s="14"/>
      <c r="O3" s="14"/>
      <c r="P3" s="14"/>
      <c r="Q3" s="14"/>
      <c r="R3" s="14"/>
      <c r="S3" s="14"/>
      <c r="T3" s="14"/>
      <c r="U3" s="24"/>
    </row>
    <row r="4" spans="1:22" ht="12" customHeight="1" x14ac:dyDescent="0.25">
      <c r="A4" s="33"/>
      <c r="B4" s="36"/>
      <c r="C4" s="33"/>
      <c r="D4" s="33"/>
      <c r="E4" s="20"/>
      <c r="F4" s="20"/>
      <c r="G4" s="20"/>
      <c r="H4" s="20"/>
      <c r="I4" s="21"/>
      <c r="J4" s="21"/>
      <c r="K4" s="23"/>
      <c r="L4" s="23"/>
      <c r="M4" s="23"/>
      <c r="N4" s="23"/>
      <c r="O4" s="23"/>
      <c r="P4" s="23"/>
      <c r="Q4" s="23"/>
      <c r="R4" s="23"/>
      <c r="S4" s="23"/>
      <c r="T4" s="23"/>
      <c r="U4" s="24"/>
      <c r="V4" s="165"/>
    </row>
    <row r="5" spans="1:22" ht="12" customHeight="1" x14ac:dyDescent="0.25">
      <c r="A5" s="33"/>
      <c r="C5" s="33"/>
      <c r="D5" s="33"/>
      <c r="E5" s="20"/>
      <c r="F5" s="20"/>
      <c r="G5" s="20"/>
      <c r="H5" s="20"/>
      <c r="I5" s="21"/>
      <c r="J5" s="21"/>
      <c r="K5" s="23"/>
      <c r="L5" s="23"/>
      <c r="M5" s="23"/>
      <c r="N5" s="23"/>
      <c r="O5" s="23"/>
      <c r="P5" s="23"/>
      <c r="Q5" s="23"/>
      <c r="R5" s="23"/>
      <c r="S5" s="23"/>
      <c r="T5" s="23"/>
      <c r="U5" s="24"/>
      <c r="V5" s="165"/>
    </row>
    <row r="6" spans="1:22" ht="15" customHeight="1" thickBot="1" x14ac:dyDescent="0.3">
      <c r="A6" s="33"/>
      <c r="C6" s="70" t="s">
        <v>230</v>
      </c>
      <c r="D6" s="16"/>
      <c r="E6" s="16"/>
      <c r="F6" s="16"/>
      <c r="G6" s="16"/>
      <c r="H6" s="16"/>
      <c r="I6" s="21"/>
      <c r="J6" s="21"/>
      <c r="K6" s="23"/>
      <c r="L6" s="17" t="s">
        <v>29</v>
      </c>
      <c r="M6" s="17"/>
      <c r="N6" s="17"/>
      <c r="O6" s="17"/>
      <c r="P6" s="17"/>
      <c r="Q6" s="17"/>
      <c r="R6" s="17"/>
      <c r="S6" s="17"/>
      <c r="T6" s="17"/>
      <c r="U6" s="24"/>
      <c r="V6" s="165"/>
    </row>
    <row r="7" spans="1:22" ht="15" customHeight="1" thickTop="1" x14ac:dyDescent="0.25">
      <c r="A7" s="33"/>
      <c r="B7" s="37"/>
      <c r="C7" s="166"/>
      <c r="D7" s="198"/>
      <c r="E7" s="20"/>
      <c r="F7" s="20"/>
      <c r="G7" s="20"/>
      <c r="H7" s="20"/>
      <c r="I7" s="21"/>
      <c r="J7" s="21"/>
      <c r="K7" s="22"/>
      <c r="L7" s="65"/>
      <c r="M7" s="22"/>
      <c r="N7" s="22"/>
      <c r="O7" s="22"/>
      <c r="P7" s="22"/>
      <c r="Q7" s="22"/>
      <c r="R7" s="22"/>
      <c r="S7" s="22"/>
      <c r="T7" s="22"/>
      <c r="U7" s="25"/>
      <c r="V7" s="165"/>
    </row>
    <row r="8" spans="1:22" ht="15" customHeight="1" x14ac:dyDescent="0.25">
      <c r="A8" s="33"/>
      <c r="B8" s="68"/>
      <c r="C8" s="39" t="s">
        <v>109</v>
      </c>
      <c r="D8" s="39"/>
      <c r="E8" s="19"/>
      <c r="F8" s="19"/>
      <c r="G8" s="19"/>
      <c r="H8" s="19"/>
      <c r="K8" s="22"/>
      <c r="L8" s="66"/>
      <c r="M8" s="22"/>
      <c r="N8" s="22"/>
      <c r="O8" s="22"/>
      <c r="P8" s="22"/>
      <c r="Q8" s="22"/>
      <c r="R8" s="22"/>
      <c r="S8" s="22"/>
      <c r="T8" s="22"/>
      <c r="U8" s="25"/>
      <c r="V8" s="165"/>
    </row>
    <row r="9" spans="1:22" ht="16" customHeight="1" x14ac:dyDescent="0.25">
      <c r="A9" s="33"/>
      <c r="B9" s="68"/>
      <c r="C9" s="115" t="s">
        <v>255</v>
      </c>
      <c r="D9" s="115"/>
      <c r="E9" s="159" t="s">
        <v>256</v>
      </c>
      <c r="F9" s="19"/>
      <c r="G9" s="32"/>
      <c r="H9" s="32"/>
      <c r="I9" s="21"/>
      <c r="J9" s="21"/>
      <c r="K9" s="22"/>
      <c r="L9" s="66"/>
      <c r="M9" s="22"/>
      <c r="N9" s="22"/>
      <c r="O9" s="22"/>
      <c r="P9" s="22"/>
      <c r="Q9" s="22"/>
      <c r="R9" s="22"/>
      <c r="S9" s="22"/>
      <c r="T9" s="22"/>
      <c r="U9" s="25"/>
      <c r="V9" s="165"/>
    </row>
    <row r="10" spans="1:22" ht="16" customHeight="1" x14ac:dyDescent="0.25">
      <c r="A10" s="33"/>
      <c r="B10" s="68"/>
      <c r="C10" s="115" t="s">
        <v>30</v>
      </c>
      <c r="D10" s="115"/>
      <c r="E10" s="159" t="s">
        <v>71</v>
      </c>
      <c r="F10" s="19"/>
      <c r="G10" s="32"/>
      <c r="H10" s="32"/>
      <c r="I10" s="21"/>
      <c r="J10" s="21"/>
      <c r="K10" s="22"/>
      <c r="L10" s="66" t="s">
        <v>224</v>
      </c>
      <c r="M10" s="22"/>
      <c r="N10" s="22"/>
      <c r="O10" s="22"/>
      <c r="P10" s="22"/>
      <c r="Q10" s="22"/>
      <c r="R10" s="22"/>
      <c r="S10" s="22"/>
      <c r="T10" s="22"/>
      <c r="U10" s="25"/>
      <c r="V10" s="165"/>
    </row>
    <row r="11" spans="1:22" ht="16" hidden="1" customHeight="1" thickBot="1" x14ac:dyDescent="0.3">
      <c r="A11" s="33"/>
      <c r="B11" s="68"/>
      <c r="C11" s="115" t="e" cm="1">
        <f t="array" ref="C11">INDEX(#REF!,#REF!,#REF!+1)</f>
        <v>#REF!</v>
      </c>
      <c r="D11" s="115"/>
      <c r="E11" s="129" t="s">
        <v>33</v>
      </c>
      <c r="F11" s="19"/>
      <c r="G11" s="71"/>
      <c r="H11" s="20"/>
      <c r="I11" s="21"/>
      <c r="J11" s="21"/>
      <c r="K11" s="22"/>
      <c r="L11" s="66"/>
      <c r="M11" s="22"/>
      <c r="N11" s="22"/>
      <c r="O11" s="22"/>
      <c r="P11" s="22"/>
      <c r="Q11" s="22"/>
      <c r="R11" s="22"/>
      <c r="S11" s="22"/>
      <c r="T11" s="22"/>
      <c r="U11" s="25"/>
      <c r="V11" s="165"/>
    </row>
    <row r="12" spans="1:22" ht="15" customHeight="1" x14ac:dyDescent="0.25">
      <c r="A12" s="33"/>
      <c r="C12" s="20"/>
      <c r="D12" s="20"/>
      <c r="E12" s="20"/>
      <c r="F12" s="19"/>
      <c r="G12" s="20"/>
      <c r="H12" s="20"/>
      <c r="I12" s="21"/>
      <c r="J12" s="21"/>
      <c r="K12" s="22"/>
      <c r="L12" s="66"/>
      <c r="M12" s="22"/>
      <c r="N12" s="22"/>
      <c r="O12" s="22"/>
      <c r="P12" s="22"/>
      <c r="Q12" s="22"/>
      <c r="R12" s="22"/>
      <c r="S12" s="22"/>
      <c r="T12" s="22"/>
      <c r="U12" s="25"/>
      <c r="V12" s="165"/>
    </row>
    <row r="13" spans="1:22" ht="15" customHeight="1" x14ac:dyDescent="0.25">
      <c r="B13" s="45"/>
      <c r="E13" s="43"/>
      <c r="G13" s="167"/>
      <c r="H13" s="167"/>
      <c r="L13" s="66"/>
    </row>
    <row r="14" spans="1:22" ht="15" customHeight="1" x14ac:dyDescent="0.25">
      <c r="B14" s="45"/>
      <c r="E14" s="43"/>
      <c r="H14" s="167"/>
      <c r="L14" s="66"/>
    </row>
    <row r="15" spans="1:22" ht="15" customHeight="1" thickBot="1" x14ac:dyDescent="0.3">
      <c r="C15" s="70" t="s">
        <v>99</v>
      </c>
      <c r="D15" s="16"/>
      <c r="E15" s="16"/>
      <c r="F15" s="16"/>
      <c r="G15" s="16"/>
      <c r="H15" s="16"/>
    </row>
    <row r="16" spans="1:22" ht="15" customHeight="1" thickTop="1" x14ac:dyDescent="0.25">
      <c r="C16" s="45"/>
      <c r="D16" s="45"/>
      <c r="E16" s="46"/>
    </row>
    <row r="17" spans="2:12" ht="20" customHeight="1" x14ac:dyDescent="0.25">
      <c r="C17" s="205" t="s">
        <v>105</v>
      </c>
      <c r="D17" s="45"/>
      <c r="E17" s="284" t="s">
        <v>138</v>
      </c>
      <c r="L17" s="170" t="s">
        <v>223</v>
      </c>
    </row>
    <row r="18" spans="2:12" ht="15" customHeight="1" x14ac:dyDescent="0.25">
      <c r="C18" s="206" t="s">
        <v>106</v>
      </c>
      <c r="D18" s="45"/>
      <c r="E18" s="206" t="s">
        <v>139</v>
      </c>
    </row>
    <row r="19" spans="2:12" ht="15" customHeight="1" x14ac:dyDescent="0.25">
      <c r="C19" s="206" t="s">
        <v>107</v>
      </c>
      <c r="D19" s="45"/>
      <c r="E19" s="206" t="s">
        <v>140</v>
      </c>
    </row>
    <row r="20" spans="2:12" ht="15" customHeight="1" x14ac:dyDescent="0.25">
      <c r="C20" s="206" t="s">
        <v>227</v>
      </c>
      <c r="D20" s="45"/>
      <c r="E20" s="206"/>
    </row>
    <row r="21" spans="2:12" ht="15" customHeight="1" x14ac:dyDescent="0.25">
      <c r="C21" s="206" t="s">
        <v>228</v>
      </c>
      <c r="D21" s="45"/>
      <c r="E21" s="206"/>
    </row>
    <row r="22" spans="2:12" ht="15" customHeight="1" x14ac:dyDescent="0.25">
      <c r="C22" s="206"/>
      <c r="D22" s="45"/>
      <c r="E22" s="206"/>
    </row>
    <row r="23" spans="2:12" ht="15" customHeight="1" x14ac:dyDescent="0.25">
      <c r="C23" s="206"/>
      <c r="D23" s="45"/>
      <c r="E23" s="208"/>
    </row>
    <row r="24" spans="2:12" ht="15" customHeight="1" x14ac:dyDescent="0.25">
      <c r="C24" s="206"/>
      <c r="D24" s="45"/>
      <c r="E24" s="209"/>
    </row>
    <row r="25" spans="2:12" ht="15" customHeight="1" x14ac:dyDescent="0.25">
      <c r="C25" s="206"/>
      <c r="D25" s="45"/>
      <c r="E25" s="210"/>
    </row>
    <row r="26" spans="2:12" ht="15" customHeight="1" x14ac:dyDescent="0.25">
      <c r="C26" s="206"/>
      <c r="D26" s="45"/>
      <c r="E26" s="210"/>
    </row>
    <row r="27" spans="2:12" ht="15" customHeight="1" x14ac:dyDescent="0.25">
      <c r="C27" s="212"/>
      <c r="D27" s="45"/>
      <c r="E27" s="211"/>
    </row>
    <row r="28" spans="2:12" ht="15" customHeight="1" x14ac:dyDescent="0.25">
      <c r="B28" s="42"/>
    </row>
    <row r="29" spans="2:12" ht="15" customHeight="1" x14ac:dyDescent="0.25">
      <c r="C29" s="45"/>
      <c r="D29" s="45"/>
      <c r="E29" s="46"/>
    </row>
    <row r="30" spans="2:12" ht="15" customHeight="1" x14ac:dyDescent="0.25">
      <c r="C30" s="45"/>
      <c r="D30" s="45"/>
      <c r="E30" s="46"/>
    </row>
    <row r="31" spans="2:12" ht="15" customHeight="1" thickBot="1" x14ac:dyDescent="0.3">
      <c r="C31" s="70" t="s">
        <v>231</v>
      </c>
      <c r="D31" s="16"/>
      <c r="E31" s="16"/>
      <c r="F31" s="16"/>
      <c r="G31" s="16"/>
      <c r="H31" s="16"/>
      <c r="L31" s="170" t="s">
        <v>223</v>
      </c>
    </row>
    <row r="32" spans="2:12" ht="15" customHeight="1" thickTop="1" x14ac:dyDescent="0.25">
      <c r="C32" s="45"/>
      <c r="D32" s="45"/>
      <c r="E32" s="43"/>
      <c r="G32" s="167"/>
      <c r="H32" s="167"/>
    </row>
    <row r="33" spans="3:8" ht="20" customHeight="1" x14ac:dyDescent="0.25">
      <c r="C33" s="205" t="s">
        <v>64</v>
      </c>
      <c r="E33" s="205" t="s">
        <v>134</v>
      </c>
      <c r="G33" s="199" t="s">
        <v>62</v>
      </c>
      <c r="H33" s="200" t="s">
        <v>69</v>
      </c>
    </row>
    <row r="34" spans="3:8" ht="15" customHeight="1" x14ac:dyDescent="0.25">
      <c r="C34" s="206" t="s">
        <v>63</v>
      </c>
      <c r="E34" s="206" t="s">
        <v>135</v>
      </c>
      <c r="G34" s="201" t="s">
        <v>65</v>
      </c>
      <c r="H34" s="202">
        <v>1000</v>
      </c>
    </row>
    <row r="35" spans="3:8" ht="15" customHeight="1" x14ac:dyDescent="0.25">
      <c r="C35" s="206" t="s">
        <v>120</v>
      </c>
      <c r="E35" s="206" t="s">
        <v>136</v>
      </c>
      <c r="G35" s="201" t="s">
        <v>66</v>
      </c>
      <c r="H35" s="202">
        <v>200</v>
      </c>
    </row>
    <row r="36" spans="3:8" ht="15" customHeight="1" x14ac:dyDescent="0.25">
      <c r="C36" s="206" t="s">
        <v>133</v>
      </c>
      <c r="E36" s="206" t="s">
        <v>137</v>
      </c>
      <c r="G36" s="201" t="s">
        <v>264</v>
      </c>
      <c r="H36" s="202">
        <v>50</v>
      </c>
    </row>
    <row r="37" spans="3:8" ht="15" customHeight="1" x14ac:dyDescent="0.25">
      <c r="C37" s="206"/>
      <c r="E37" s="206"/>
      <c r="G37" s="201" t="s">
        <v>265</v>
      </c>
      <c r="H37" s="202">
        <v>150</v>
      </c>
    </row>
    <row r="38" spans="3:8" ht="15" customHeight="1" x14ac:dyDescent="0.25">
      <c r="C38" s="206"/>
      <c r="E38" s="206"/>
      <c r="G38" s="201" t="s">
        <v>103</v>
      </c>
      <c r="H38" s="202">
        <v>500</v>
      </c>
    </row>
    <row r="39" spans="3:8" ht="15" customHeight="1" x14ac:dyDescent="0.25">
      <c r="C39" s="207"/>
      <c r="E39" s="207"/>
      <c r="G39" s="201" t="s">
        <v>104</v>
      </c>
      <c r="H39" s="202">
        <v>400</v>
      </c>
    </row>
    <row r="40" spans="3:8" ht="15" customHeight="1" x14ac:dyDescent="0.25">
      <c r="G40" s="201" t="s">
        <v>127</v>
      </c>
      <c r="H40" s="202">
        <v>150</v>
      </c>
    </row>
    <row r="41" spans="3:8" ht="15" customHeight="1" x14ac:dyDescent="0.25">
      <c r="G41" s="201" t="s">
        <v>131</v>
      </c>
      <c r="H41" s="202">
        <v>1000</v>
      </c>
    </row>
    <row r="42" spans="3:8" ht="15" customHeight="1" x14ac:dyDescent="0.25">
      <c r="G42" s="201"/>
      <c r="H42" s="202"/>
    </row>
    <row r="43" spans="3:8" ht="15" customHeight="1" x14ac:dyDescent="0.25">
      <c r="G43" s="201"/>
      <c r="H43" s="202"/>
    </row>
    <row r="44" spans="3:8" ht="15" customHeight="1" x14ac:dyDescent="0.25">
      <c r="G44" s="201"/>
      <c r="H44" s="202"/>
    </row>
    <row r="45" spans="3:8" ht="15" customHeight="1" x14ac:dyDescent="0.25">
      <c r="G45" s="201"/>
      <c r="H45" s="202"/>
    </row>
    <row r="46" spans="3:8" ht="15" customHeight="1" x14ac:dyDescent="0.25">
      <c r="G46" s="201"/>
      <c r="H46" s="202"/>
    </row>
    <row r="47" spans="3:8" ht="15" customHeight="1" x14ac:dyDescent="0.25">
      <c r="G47" s="201"/>
      <c r="H47" s="202"/>
    </row>
    <row r="48" spans="3:8" ht="15" customHeight="1" x14ac:dyDescent="0.25">
      <c r="G48" s="201"/>
      <c r="H48" s="202"/>
    </row>
    <row r="49" spans="3:8" ht="15" customHeight="1" x14ac:dyDescent="0.25">
      <c r="G49" s="201"/>
      <c r="H49" s="202"/>
    </row>
    <row r="50" spans="3:8" ht="15" customHeight="1" x14ac:dyDescent="0.25">
      <c r="G50" s="201"/>
      <c r="H50" s="202"/>
    </row>
    <row r="51" spans="3:8" ht="15" customHeight="1" x14ac:dyDescent="0.25">
      <c r="G51" s="201"/>
      <c r="H51" s="202"/>
    </row>
    <row r="52" spans="3:8" ht="15" customHeight="1" x14ac:dyDescent="0.25">
      <c r="G52" s="201"/>
      <c r="H52" s="202"/>
    </row>
    <row r="53" spans="3:8" ht="15" customHeight="1" x14ac:dyDescent="0.25">
      <c r="G53" s="201"/>
      <c r="H53" s="202"/>
    </row>
    <row r="54" spans="3:8" ht="15" customHeight="1" x14ac:dyDescent="0.25">
      <c r="G54" s="203"/>
      <c r="H54" s="204"/>
    </row>
    <row r="55" spans="3:8" ht="15" customHeight="1" x14ac:dyDescent="0.25">
      <c r="C55" s="45"/>
      <c r="D55" s="45"/>
      <c r="E55" s="46"/>
      <c r="G55" s="41"/>
      <c r="H55" s="41"/>
    </row>
    <row r="56" spans="3:8" ht="15" customHeight="1" x14ac:dyDescent="0.25">
      <c r="C56" s="45"/>
      <c r="D56" s="45"/>
      <c r="E56" s="46"/>
      <c r="G56" s="41"/>
      <c r="H56" s="41"/>
    </row>
    <row r="57" spans="3:8" ht="15" customHeight="1" x14ac:dyDescent="0.25">
      <c r="C57" s="45"/>
      <c r="D57" s="45"/>
      <c r="E57" s="46"/>
      <c r="G57" s="41"/>
      <c r="H57" s="41"/>
    </row>
    <row r="58" spans="3:8" ht="15" customHeight="1" x14ac:dyDescent="0.25">
      <c r="C58" s="45"/>
      <c r="D58" s="45"/>
      <c r="E58" s="46"/>
      <c r="G58" s="41"/>
      <c r="H58" s="41"/>
    </row>
    <row r="59" spans="3:8" ht="15" customHeight="1" x14ac:dyDescent="0.25">
      <c r="C59" s="45"/>
      <c r="D59" s="45"/>
      <c r="E59" s="46"/>
      <c r="G59" s="41"/>
      <c r="H59" s="41"/>
    </row>
    <row r="60" spans="3:8" ht="15" customHeight="1" x14ac:dyDescent="0.25">
      <c r="C60" s="45"/>
      <c r="D60" s="45"/>
      <c r="E60" s="46"/>
      <c r="G60" s="41"/>
      <c r="H60" s="41"/>
    </row>
    <row r="61" spans="3:8" ht="15" customHeight="1" x14ac:dyDescent="0.25">
      <c r="C61" s="45"/>
      <c r="D61" s="45"/>
      <c r="E61" s="46"/>
      <c r="G61" s="41"/>
      <c r="H61" s="41"/>
    </row>
    <row r="62" spans="3:8" ht="15" customHeight="1" x14ac:dyDescent="0.25">
      <c r="C62" s="45"/>
      <c r="D62" s="45"/>
      <c r="E62" s="46"/>
      <c r="G62" s="41"/>
      <c r="H62" s="41"/>
    </row>
    <row r="63" spans="3:8" ht="15" customHeight="1" x14ac:dyDescent="0.25">
      <c r="C63" s="45"/>
      <c r="D63" s="45"/>
      <c r="E63" s="46"/>
      <c r="G63" s="41"/>
      <c r="H63" s="41"/>
    </row>
    <row r="64" spans="3:8" ht="15" customHeight="1" x14ac:dyDescent="0.25">
      <c r="C64" s="45"/>
      <c r="D64" s="45"/>
      <c r="E64" s="46"/>
      <c r="G64" s="41"/>
      <c r="H64" s="41"/>
    </row>
    <row r="65" spans="3:8" ht="15" customHeight="1" x14ac:dyDescent="0.25">
      <c r="C65" s="45"/>
      <c r="D65" s="45"/>
      <c r="E65" s="46"/>
      <c r="G65" s="41"/>
      <c r="H65" s="41"/>
    </row>
    <row r="66" spans="3:8" ht="15" customHeight="1" x14ac:dyDescent="0.25">
      <c r="C66" s="45"/>
      <c r="D66" s="45"/>
      <c r="E66" s="46"/>
      <c r="G66" s="41"/>
      <c r="H66" s="41"/>
    </row>
    <row r="67" spans="3:8" ht="15" customHeight="1" x14ac:dyDescent="0.25">
      <c r="C67" s="45"/>
      <c r="D67" s="45"/>
      <c r="E67" s="46"/>
      <c r="G67" s="41"/>
      <c r="H67" s="41"/>
    </row>
    <row r="68" spans="3:8" ht="15" customHeight="1" x14ac:dyDescent="0.25">
      <c r="C68" s="45"/>
      <c r="D68" s="45"/>
      <c r="E68" s="46"/>
      <c r="G68" s="41"/>
      <c r="H68" s="41"/>
    </row>
    <row r="69" spans="3:8" ht="15" customHeight="1" x14ac:dyDescent="0.25">
      <c r="C69" s="45"/>
      <c r="D69" s="45"/>
      <c r="E69" s="46"/>
      <c r="G69" s="41"/>
      <c r="H69" s="41"/>
    </row>
    <row r="70" spans="3:8" ht="15" customHeight="1" x14ac:dyDescent="0.25">
      <c r="C70" s="45"/>
      <c r="D70" s="45"/>
      <c r="E70" s="46"/>
      <c r="G70" s="41"/>
      <c r="H70" s="41"/>
    </row>
    <row r="71" spans="3:8" ht="15" customHeight="1" x14ac:dyDescent="0.25">
      <c r="C71" s="45"/>
      <c r="D71" s="45"/>
      <c r="E71" s="46"/>
      <c r="G71" s="41"/>
      <c r="H71" s="41"/>
    </row>
    <row r="72" spans="3:8" ht="15" customHeight="1" x14ac:dyDescent="0.25">
      <c r="C72" s="45"/>
      <c r="D72" s="45"/>
      <c r="E72" s="46"/>
      <c r="G72" s="41"/>
      <c r="H72" s="41"/>
    </row>
    <row r="73" spans="3:8" ht="15" customHeight="1" x14ac:dyDescent="0.25">
      <c r="C73" s="45"/>
      <c r="D73" s="45"/>
      <c r="E73" s="46"/>
      <c r="G73" s="41"/>
      <c r="H73" s="41"/>
    </row>
    <row r="74" spans="3:8" ht="15" customHeight="1" x14ac:dyDescent="0.25">
      <c r="C74" s="45"/>
      <c r="D74" s="45"/>
      <c r="E74" s="46"/>
      <c r="G74" s="41"/>
      <c r="H74" s="41"/>
    </row>
    <row r="75" spans="3:8" ht="15" customHeight="1" x14ac:dyDescent="0.25">
      <c r="C75" s="45"/>
      <c r="D75" s="45"/>
      <c r="E75" s="46"/>
      <c r="G75" s="41"/>
      <c r="H75" s="41"/>
    </row>
    <row r="76" spans="3:8" ht="15" customHeight="1" x14ac:dyDescent="0.25">
      <c r="C76" s="45"/>
      <c r="D76" s="45"/>
      <c r="E76" s="46"/>
      <c r="G76" s="41"/>
      <c r="H76" s="41"/>
    </row>
    <row r="77" spans="3:8" ht="15" customHeight="1" x14ac:dyDescent="0.25">
      <c r="C77" s="45"/>
      <c r="D77" s="45"/>
      <c r="E77" s="46"/>
      <c r="G77" s="41"/>
      <c r="H77" s="41"/>
    </row>
    <row r="78" spans="3:8" ht="15" customHeight="1" x14ac:dyDescent="0.25">
      <c r="C78" s="45"/>
      <c r="D78" s="45"/>
      <c r="E78" s="46"/>
      <c r="G78" s="41"/>
      <c r="H78" s="41"/>
    </row>
    <row r="79" spans="3:8" ht="15" customHeight="1" x14ac:dyDescent="0.25">
      <c r="C79" s="45"/>
      <c r="D79" s="45"/>
      <c r="E79" s="46"/>
      <c r="G79" s="41"/>
      <c r="H79" s="41"/>
    </row>
    <row r="80" spans="3:8" ht="15" customHeight="1" x14ac:dyDescent="0.25">
      <c r="C80" s="45"/>
      <c r="D80" s="45"/>
      <c r="E80" s="46"/>
      <c r="G80" s="41"/>
      <c r="H80" s="41"/>
    </row>
    <row r="81" spans="3:8" ht="15" customHeight="1" x14ac:dyDescent="0.25">
      <c r="C81" s="45"/>
      <c r="D81" s="45"/>
      <c r="E81" s="46"/>
      <c r="G81" s="41"/>
      <c r="H81" s="41"/>
    </row>
    <row r="82" spans="3:8" ht="15" customHeight="1" x14ac:dyDescent="0.25">
      <c r="C82" s="45"/>
      <c r="D82" s="45"/>
      <c r="E82" s="46"/>
      <c r="G82" s="41"/>
      <c r="H82" s="41"/>
    </row>
    <row r="83" spans="3:8" ht="15" customHeight="1" x14ac:dyDescent="0.25">
      <c r="C83" s="45"/>
      <c r="D83" s="45"/>
      <c r="E83" s="46"/>
      <c r="G83" s="41"/>
      <c r="H83" s="41"/>
    </row>
    <row r="84" spans="3:8" ht="15" customHeight="1" x14ac:dyDescent="0.25">
      <c r="C84" s="45"/>
      <c r="D84" s="45"/>
      <c r="E84" s="46"/>
      <c r="G84" s="41"/>
      <c r="H84" s="41"/>
    </row>
    <row r="85" spans="3:8" ht="15" customHeight="1" x14ac:dyDescent="0.25">
      <c r="C85" s="45"/>
      <c r="D85" s="45"/>
      <c r="E85" s="46"/>
      <c r="G85" s="41"/>
      <c r="H85" s="41"/>
    </row>
    <row r="86" spans="3:8" ht="15" customHeight="1" x14ac:dyDescent="0.25">
      <c r="C86" s="45"/>
      <c r="D86" s="45"/>
      <c r="E86" s="46"/>
      <c r="G86" s="41"/>
      <c r="H86" s="41"/>
    </row>
    <row r="87" spans="3:8" ht="15" customHeight="1" x14ac:dyDescent="0.25">
      <c r="C87" s="45"/>
      <c r="D87" s="45"/>
      <c r="E87" s="46"/>
      <c r="G87" s="41"/>
      <c r="H87" s="41"/>
    </row>
    <row r="88" spans="3:8" ht="15" customHeight="1" x14ac:dyDescent="0.25">
      <c r="C88" s="45"/>
      <c r="D88" s="45"/>
      <c r="E88" s="46"/>
    </row>
    <row r="89" spans="3:8" ht="15" customHeight="1" x14ac:dyDescent="0.25">
      <c r="C89" s="45"/>
      <c r="D89" s="45"/>
      <c r="E89" s="46"/>
      <c r="G89" s="40"/>
      <c r="H89" s="40"/>
    </row>
    <row r="90" spans="3:8" ht="15" customHeight="1" x14ac:dyDescent="0.25">
      <c r="C90" s="45"/>
      <c r="D90" s="45"/>
      <c r="E90" s="46"/>
      <c r="G90" s="40"/>
      <c r="H90" s="40"/>
    </row>
    <row r="91" spans="3:8" ht="15" customHeight="1" x14ac:dyDescent="0.25">
      <c r="C91" s="45"/>
      <c r="D91" s="45"/>
      <c r="E91" s="46"/>
      <c r="G91" s="41"/>
      <c r="H91" s="41"/>
    </row>
    <row r="92" spans="3:8" ht="15" customHeight="1" x14ac:dyDescent="0.25">
      <c r="C92" s="45"/>
      <c r="D92" s="45"/>
      <c r="E92" s="46"/>
      <c r="G92" s="41"/>
      <c r="H92" s="41"/>
    </row>
    <row r="93" spans="3:8" ht="15" customHeight="1" x14ac:dyDescent="0.25">
      <c r="C93" s="45"/>
      <c r="D93" s="45"/>
      <c r="E93" s="46"/>
      <c r="G93" s="41"/>
      <c r="H93" s="41"/>
    </row>
    <row r="94" spans="3:8" ht="15" customHeight="1" x14ac:dyDescent="0.25">
      <c r="C94" s="40"/>
      <c r="D94" s="40"/>
      <c r="E94" s="40"/>
    </row>
    <row r="95" spans="3:8" ht="15" customHeight="1" x14ac:dyDescent="0.25">
      <c r="G95" s="41"/>
      <c r="H95" s="41"/>
    </row>
    <row r="96" spans="3:8" ht="15" customHeight="1" x14ac:dyDescent="0.25">
      <c r="G96" s="41"/>
      <c r="H96" s="41"/>
    </row>
    <row r="97" spans="7:8" ht="15" customHeight="1" x14ac:dyDescent="0.25">
      <c r="G97" s="41"/>
      <c r="H97" s="41"/>
    </row>
    <row r="98" spans="7:8" ht="15" customHeight="1" x14ac:dyDescent="0.25">
      <c r="G98" s="41"/>
      <c r="H98" s="41"/>
    </row>
    <row r="99" spans="7:8" ht="15" customHeight="1" x14ac:dyDescent="0.25">
      <c r="G99" s="41"/>
      <c r="H99" s="41"/>
    </row>
    <row r="101" spans="7:8" ht="15" customHeight="1" x14ac:dyDescent="0.25">
      <c r="G101" s="40"/>
      <c r="H101" s="40"/>
    </row>
    <row r="102" spans="7:8" ht="15" customHeight="1" x14ac:dyDescent="0.25">
      <c r="G102" s="40"/>
      <c r="H102" s="40"/>
    </row>
    <row r="103" spans="7:8" ht="15" customHeight="1" x14ac:dyDescent="0.25">
      <c r="G103" s="41"/>
      <c r="H103" s="41"/>
    </row>
    <row r="104" spans="7:8" ht="15" customHeight="1" x14ac:dyDescent="0.25">
      <c r="G104" s="41"/>
      <c r="H104" s="41"/>
    </row>
    <row r="105" spans="7:8" ht="15" customHeight="1" x14ac:dyDescent="0.25">
      <c r="G105" s="41"/>
      <c r="H105" s="41"/>
    </row>
    <row r="107" spans="7:8" ht="15" customHeight="1" x14ac:dyDescent="0.25">
      <c r="G107" s="41"/>
      <c r="H107" s="41"/>
    </row>
    <row r="108" spans="7:8" ht="15" customHeight="1" x14ac:dyDescent="0.25">
      <c r="G108" s="41"/>
      <c r="H108" s="41"/>
    </row>
    <row r="109" spans="7:8" ht="15" customHeight="1" x14ac:dyDescent="0.25">
      <c r="G109" s="41"/>
      <c r="H109" s="41"/>
    </row>
    <row r="110" spans="7:8" ht="15" customHeight="1" x14ac:dyDescent="0.25">
      <c r="G110" s="41"/>
      <c r="H110" s="41"/>
    </row>
    <row r="111" spans="7:8" ht="15" customHeight="1" x14ac:dyDescent="0.25">
      <c r="G111" s="41"/>
      <c r="H111" s="41"/>
    </row>
    <row r="113" spans="7:8" ht="15" customHeight="1" x14ac:dyDescent="0.25">
      <c r="G113" s="40"/>
      <c r="H113" s="40"/>
    </row>
    <row r="114" spans="7:8" ht="15" customHeight="1" x14ac:dyDescent="0.25">
      <c r="G114" s="40"/>
      <c r="H114" s="40"/>
    </row>
    <row r="115" spans="7:8" ht="15" customHeight="1" x14ac:dyDescent="0.25">
      <c r="G115" s="41"/>
      <c r="H115" s="41"/>
    </row>
    <row r="116" spans="7:8" ht="15" customHeight="1" x14ac:dyDescent="0.25">
      <c r="G116" s="41"/>
      <c r="H116" s="41"/>
    </row>
    <row r="117" spans="7:8" ht="15" customHeight="1" x14ac:dyDescent="0.25">
      <c r="G117" s="41"/>
      <c r="H117" s="41"/>
    </row>
    <row r="119" spans="7:8" ht="15" customHeight="1" x14ac:dyDescent="0.25">
      <c r="G119" s="41"/>
      <c r="H119" s="41"/>
    </row>
    <row r="120" spans="7:8" ht="15" customHeight="1" x14ac:dyDescent="0.25">
      <c r="G120" s="41"/>
      <c r="H120" s="41"/>
    </row>
    <row r="121" spans="7:8" ht="15" customHeight="1" x14ac:dyDescent="0.25">
      <c r="G121" s="41"/>
      <c r="H121" s="41"/>
    </row>
    <row r="122" spans="7:8" ht="15" customHeight="1" x14ac:dyDescent="0.25">
      <c r="G122" s="41"/>
      <c r="H122" s="41"/>
    </row>
    <row r="123" spans="7:8" ht="15" customHeight="1" x14ac:dyDescent="0.25">
      <c r="G123" s="41"/>
      <c r="H123" s="41"/>
    </row>
    <row r="125" spans="7:8" ht="15" customHeight="1" x14ac:dyDescent="0.25">
      <c r="G125" s="40"/>
      <c r="H125" s="40"/>
    </row>
    <row r="126" spans="7:8" ht="15" customHeight="1" x14ac:dyDescent="0.25">
      <c r="G126" s="40"/>
      <c r="H126" s="40"/>
    </row>
    <row r="127" spans="7:8" ht="15" customHeight="1" x14ac:dyDescent="0.25">
      <c r="G127" s="41"/>
      <c r="H127" s="41"/>
    </row>
    <row r="128" spans="7:8" ht="15" customHeight="1" x14ac:dyDescent="0.25">
      <c r="G128" s="41"/>
      <c r="H128" s="41"/>
    </row>
    <row r="129" spans="7:8" ht="15" customHeight="1" x14ac:dyDescent="0.25">
      <c r="G129" s="41"/>
      <c r="H129" s="41"/>
    </row>
    <row r="131" spans="7:8" ht="15" customHeight="1" x14ac:dyDescent="0.25">
      <c r="G131" s="41"/>
      <c r="H131" s="41"/>
    </row>
    <row r="132" spans="7:8" ht="15" customHeight="1" x14ac:dyDescent="0.25">
      <c r="G132" s="41"/>
      <c r="H132" s="41"/>
    </row>
    <row r="133" spans="7:8" ht="15" customHeight="1" x14ac:dyDescent="0.25">
      <c r="G133" s="41"/>
      <c r="H133" s="41"/>
    </row>
    <row r="134" spans="7:8" ht="15" customHeight="1" x14ac:dyDescent="0.25">
      <c r="G134" s="41"/>
      <c r="H134" s="41"/>
    </row>
    <row r="135" spans="7:8" ht="15" customHeight="1" x14ac:dyDescent="0.25">
      <c r="G135" s="41"/>
      <c r="H135" s="41"/>
    </row>
    <row r="137" spans="7:8" ht="15" customHeight="1" x14ac:dyDescent="0.25">
      <c r="G137" s="40"/>
      <c r="H137" s="40"/>
    </row>
    <row r="138" spans="7:8" ht="15" customHeight="1" x14ac:dyDescent="0.25">
      <c r="G138" s="40"/>
      <c r="H138" s="40"/>
    </row>
    <row r="139" spans="7:8" ht="15" customHeight="1" x14ac:dyDescent="0.25">
      <c r="G139" s="41"/>
      <c r="H139" s="41"/>
    </row>
    <row r="140" spans="7:8" ht="15" customHeight="1" x14ac:dyDescent="0.25">
      <c r="G140" s="41"/>
      <c r="H140" s="41"/>
    </row>
    <row r="141" spans="7:8" ht="15" customHeight="1" x14ac:dyDescent="0.25">
      <c r="G141" s="41"/>
      <c r="H141" s="41"/>
    </row>
    <row r="143" spans="7:8" ht="15" customHeight="1" x14ac:dyDescent="0.25">
      <c r="G143" s="41"/>
      <c r="H143" s="41"/>
    </row>
    <row r="144" spans="7:8" ht="15" customHeight="1" x14ac:dyDescent="0.25">
      <c r="G144" s="41"/>
      <c r="H144" s="41"/>
    </row>
    <row r="145" spans="7:8" ht="15" customHeight="1" x14ac:dyDescent="0.25">
      <c r="G145" s="41"/>
      <c r="H145" s="41"/>
    </row>
    <row r="146" spans="7:8" ht="15" customHeight="1" x14ac:dyDescent="0.25">
      <c r="G146" s="41"/>
      <c r="H146" s="41"/>
    </row>
    <row r="147" spans="7:8" ht="15" customHeight="1" x14ac:dyDescent="0.25">
      <c r="G147" s="41"/>
      <c r="H147" s="41"/>
    </row>
    <row r="149" spans="7:8" ht="15" customHeight="1" x14ac:dyDescent="0.25">
      <c r="G149" s="40"/>
      <c r="H149" s="40"/>
    </row>
    <row r="150" spans="7:8" ht="15" customHeight="1" x14ac:dyDescent="0.25">
      <c r="G150" s="40"/>
      <c r="H150" s="40"/>
    </row>
    <row r="151" spans="7:8" ht="15" customHeight="1" x14ac:dyDescent="0.25">
      <c r="G151" s="41"/>
      <c r="H151" s="41"/>
    </row>
    <row r="152" spans="7:8" ht="15" customHeight="1" x14ac:dyDescent="0.25">
      <c r="G152" s="41"/>
      <c r="H152" s="41"/>
    </row>
    <row r="153" spans="7:8" ht="15" customHeight="1" x14ac:dyDescent="0.25">
      <c r="G153" s="41"/>
      <c r="H153" s="41"/>
    </row>
    <row r="155" spans="7:8" ht="15" customHeight="1" x14ac:dyDescent="0.25">
      <c r="G155" s="41"/>
      <c r="H155" s="41"/>
    </row>
    <row r="156" spans="7:8" ht="15" customHeight="1" x14ac:dyDescent="0.25">
      <c r="G156" s="41"/>
      <c r="H156" s="41"/>
    </row>
    <row r="157" spans="7:8" ht="15" customHeight="1" x14ac:dyDescent="0.25">
      <c r="G157" s="41"/>
      <c r="H157" s="41"/>
    </row>
    <row r="158" spans="7:8" ht="15" customHeight="1" x14ac:dyDescent="0.25">
      <c r="G158" s="41"/>
      <c r="H158" s="41"/>
    </row>
    <row r="159" spans="7:8" ht="15" customHeight="1" x14ac:dyDescent="0.25">
      <c r="G159" s="41"/>
      <c r="H159" s="41"/>
    </row>
    <row r="161" spans="7:8" ht="15" customHeight="1" x14ac:dyDescent="0.25">
      <c r="G161" s="40"/>
      <c r="H161" s="40"/>
    </row>
    <row r="162" spans="7:8" ht="15" customHeight="1" x14ac:dyDescent="0.25">
      <c r="G162" s="40"/>
      <c r="H162" s="40"/>
    </row>
    <row r="163" spans="7:8" ht="15" customHeight="1" x14ac:dyDescent="0.25">
      <c r="G163" s="41"/>
      <c r="H163" s="41"/>
    </row>
    <row r="164" spans="7:8" ht="15" customHeight="1" x14ac:dyDescent="0.25">
      <c r="G164" s="41"/>
      <c r="H164" s="41"/>
    </row>
    <row r="165" spans="7:8" ht="15" customHeight="1" x14ac:dyDescent="0.25">
      <c r="G165" s="41"/>
      <c r="H165" s="41"/>
    </row>
    <row r="167" spans="7:8" ht="15" customHeight="1" x14ac:dyDescent="0.25">
      <c r="G167" s="41"/>
      <c r="H167" s="41"/>
    </row>
    <row r="168" spans="7:8" ht="15" customHeight="1" x14ac:dyDescent="0.25">
      <c r="G168" s="41"/>
      <c r="H168" s="41"/>
    </row>
    <row r="169" spans="7:8" ht="15" customHeight="1" x14ac:dyDescent="0.25">
      <c r="G169" s="41"/>
      <c r="H169" s="41"/>
    </row>
    <row r="170" spans="7:8" ht="15" customHeight="1" x14ac:dyDescent="0.25">
      <c r="G170" s="41"/>
      <c r="H170" s="41"/>
    </row>
    <row r="171" spans="7:8" ht="15" customHeight="1" x14ac:dyDescent="0.25">
      <c r="G171" s="41"/>
      <c r="H171" s="41"/>
    </row>
    <row r="173" spans="7:8" ht="15" customHeight="1" x14ac:dyDescent="0.25">
      <c r="G173" s="40"/>
      <c r="H173" s="40"/>
    </row>
    <row r="174" spans="7:8" ht="15" customHeight="1" x14ac:dyDescent="0.25">
      <c r="G174" s="40"/>
      <c r="H174" s="40"/>
    </row>
    <row r="175" spans="7:8" ht="15" customHeight="1" x14ac:dyDescent="0.25">
      <c r="G175" s="41"/>
      <c r="H175" s="41"/>
    </row>
    <row r="176" spans="7:8" ht="15" customHeight="1" x14ac:dyDescent="0.25">
      <c r="G176" s="41"/>
      <c r="H176" s="41"/>
    </row>
    <row r="177" spans="7:8" ht="15" customHeight="1" x14ac:dyDescent="0.25">
      <c r="G177" s="41"/>
      <c r="H177" s="41"/>
    </row>
    <row r="179" spans="7:8" ht="15" customHeight="1" x14ac:dyDescent="0.25">
      <c r="G179" s="41"/>
      <c r="H179" s="41"/>
    </row>
    <row r="180" spans="7:8" ht="15" customHeight="1" x14ac:dyDescent="0.25">
      <c r="G180" s="41"/>
      <c r="H180" s="41"/>
    </row>
    <row r="181" spans="7:8" ht="15" customHeight="1" x14ac:dyDescent="0.25">
      <c r="G181" s="41"/>
      <c r="H181" s="41"/>
    </row>
    <row r="182" spans="7:8" ht="15" customHeight="1" x14ac:dyDescent="0.25">
      <c r="G182" s="41"/>
      <c r="H182" s="41"/>
    </row>
    <row r="183" spans="7:8" ht="15" customHeight="1" x14ac:dyDescent="0.25">
      <c r="G183" s="41"/>
      <c r="H183" s="41"/>
    </row>
    <row r="185" spans="7:8" ht="15" customHeight="1" x14ac:dyDescent="0.25">
      <c r="G185" s="40"/>
      <c r="H185" s="40"/>
    </row>
    <row r="186" spans="7:8" ht="15" customHeight="1" x14ac:dyDescent="0.25">
      <c r="G186" s="40"/>
      <c r="H186" s="40"/>
    </row>
    <row r="187" spans="7:8" ht="15" customHeight="1" x14ac:dyDescent="0.25">
      <c r="G187" s="41"/>
      <c r="H187" s="41"/>
    </row>
    <row r="188" spans="7:8" ht="15" customHeight="1" x14ac:dyDescent="0.25">
      <c r="G188" s="41"/>
      <c r="H188" s="41"/>
    </row>
    <row r="189" spans="7:8" ht="15" customHeight="1" x14ac:dyDescent="0.25">
      <c r="G189" s="41"/>
      <c r="H189" s="41"/>
    </row>
    <row r="191" spans="7:8" ht="15" customHeight="1" x14ac:dyDescent="0.25">
      <c r="G191" s="41"/>
      <c r="H191" s="41"/>
    </row>
    <row r="192" spans="7:8" ht="15" customHeight="1" x14ac:dyDescent="0.25">
      <c r="G192" s="41"/>
      <c r="H192" s="41"/>
    </row>
    <row r="193" spans="7:8" ht="15" customHeight="1" x14ac:dyDescent="0.25">
      <c r="G193" s="41"/>
      <c r="H193" s="41"/>
    </row>
    <row r="194" spans="7:8" ht="15" customHeight="1" x14ac:dyDescent="0.25">
      <c r="G194" s="41"/>
      <c r="H194" s="41"/>
    </row>
    <row r="195" spans="7:8" ht="15" customHeight="1" x14ac:dyDescent="0.25">
      <c r="G195" s="41"/>
      <c r="H195" s="41"/>
    </row>
    <row r="197" spans="7:8" ht="15" customHeight="1" x14ac:dyDescent="0.25">
      <c r="G197" s="40"/>
      <c r="H197" s="40"/>
    </row>
    <row r="198" spans="7:8" ht="15" customHeight="1" x14ac:dyDescent="0.25">
      <c r="G198" s="40"/>
      <c r="H198" s="40"/>
    </row>
    <row r="199" spans="7:8" ht="15" customHeight="1" x14ac:dyDescent="0.25">
      <c r="G199" s="41"/>
      <c r="H199" s="41"/>
    </row>
    <row r="200" spans="7:8" ht="15" customHeight="1" x14ac:dyDescent="0.25">
      <c r="G200" s="41"/>
      <c r="H200" s="41"/>
    </row>
    <row r="201" spans="7:8" ht="15" customHeight="1" x14ac:dyDescent="0.25">
      <c r="G201" s="41"/>
      <c r="H201" s="41"/>
    </row>
    <row r="203" spans="7:8" ht="15" customHeight="1" x14ac:dyDescent="0.25">
      <c r="G203" s="41"/>
      <c r="H203" s="41"/>
    </row>
    <row r="204" spans="7:8" ht="15" customHeight="1" x14ac:dyDescent="0.25">
      <c r="G204" s="41"/>
      <c r="H204" s="41"/>
    </row>
    <row r="205" spans="7:8" ht="15" customHeight="1" x14ac:dyDescent="0.25">
      <c r="G205" s="41"/>
      <c r="H205" s="41"/>
    </row>
    <row r="206" spans="7:8" ht="15" customHeight="1" x14ac:dyDescent="0.25">
      <c r="G206" s="41"/>
      <c r="H206" s="41"/>
    </row>
    <row r="207" spans="7:8" ht="15" customHeight="1" x14ac:dyDescent="0.25">
      <c r="G207" s="41"/>
      <c r="H207" s="41"/>
    </row>
    <row r="209" spans="7:8" ht="15" customHeight="1" x14ac:dyDescent="0.25">
      <c r="G209" s="40"/>
      <c r="H209" s="40"/>
    </row>
    <row r="210" spans="7:8" ht="15" customHeight="1" x14ac:dyDescent="0.25">
      <c r="G210" s="40"/>
      <c r="H210" s="40"/>
    </row>
    <row r="211" spans="7:8" ht="15" customHeight="1" x14ac:dyDescent="0.25">
      <c r="G211" s="41"/>
      <c r="H211" s="41"/>
    </row>
    <row r="212" spans="7:8" ht="15" customHeight="1" x14ac:dyDescent="0.25">
      <c r="G212" s="41"/>
      <c r="H212" s="41"/>
    </row>
    <row r="213" spans="7:8" ht="15" customHeight="1" x14ac:dyDescent="0.25">
      <c r="G213" s="41"/>
      <c r="H213" s="41"/>
    </row>
    <row r="215" spans="7:8" ht="15" customHeight="1" x14ac:dyDescent="0.25">
      <c r="G215" s="41"/>
      <c r="H215" s="41"/>
    </row>
    <row r="216" spans="7:8" ht="15" customHeight="1" x14ac:dyDescent="0.25">
      <c r="G216" s="41"/>
      <c r="H216" s="41"/>
    </row>
    <row r="217" spans="7:8" ht="15" customHeight="1" x14ac:dyDescent="0.25">
      <c r="G217" s="41"/>
      <c r="H217" s="41"/>
    </row>
    <row r="218" spans="7:8" ht="15" customHeight="1" x14ac:dyDescent="0.25">
      <c r="G218" s="41"/>
      <c r="H218" s="41"/>
    </row>
    <row r="219" spans="7:8" ht="15" customHeight="1" x14ac:dyDescent="0.25">
      <c r="G219" s="41"/>
      <c r="H219" s="41"/>
    </row>
    <row r="221" spans="7:8" ht="15" customHeight="1" x14ac:dyDescent="0.25">
      <c r="G221" s="40"/>
      <c r="H221" s="40"/>
    </row>
    <row r="222" spans="7:8" ht="15" customHeight="1" x14ac:dyDescent="0.25">
      <c r="G222" s="40"/>
      <c r="H222" s="40"/>
    </row>
    <row r="223" spans="7:8" ht="15" customHeight="1" x14ac:dyDescent="0.25">
      <c r="G223" s="41"/>
      <c r="H223" s="41"/>
    </row>
    <row r="224" spans="7:8" ht="15" customHeight="1" x14ac:dyDescent="0.25">
      <c r="G224" s="41"/>
      <c r="H224" s="41"/>
    </row>
    <row r="225" spans="7:8" ht="15" customHeight="1" x14ac:dyDescent="0.25">
      <c r="G225" s="41"/>
      <c r="H225" s="41"/>
    </row>
    <row r="227" spans="7:8" ht="15" customHeight="1" x14ac:dyDescent="0.25">
      <c r="G227" s="41"/>
      <c r="H227" s="41"/>
    </row>
    <row r="228" spans="7:8" ht="15" customHeight="1" x14ac:dyDescent="0.25">
      <c r="G228" s="41"/>
      <c r="H228" s="41"/>
    </row>
    <row r="229" spans="7:8" ht="15" customHeight="1" x14ac:dyDescent="0.25">
      <c r="G229" s="41"/>
      <c r="H229" s="41"/>
    </row>
    <row r="230" spans="7:8" ht="15" customHeight="1" x14ac:dyDescent="0.25">
      <c r="G230" s="41"/>
      <c r="H230" s="41"/>
    </row>
    <row r="231" spans="7:8" ht="15" customHeight="1" x14ac:dyDescent="0.25">
      <c r="G231" s="41"/>
      <c r="H231" s="41"/>
    </row>
    <row r="233" spans="7:8" ht="15" customHeight="1" x14ac:dyDescent="0.25">
      <c r="G233" s="40"/>
      <c r="H233" s="40"/>
    </row>
    <row r="234" spans="7:8" ht="15" customHeight="1" x14ac:dyDescent="0.25">
      <c r="G234" s="40"/>
      <c r="H234" s="40"/>
    </row>
    <row r="235" spans="7:8" ht="15" customHeight="1" x14ac:dyDescent="0.25">
      <c r="G235" s="41"/>
      <c r="H235" s="41"/>
    </row>
    <row r="236" spans="7:8" ht="15" customHeight="1" x14ac:dyDescent="0.25">
      <c r="G236" s="41"/>
      <c r="H236" s="41"/>
    </row>
    <row r="237" spans="7:8" ht="15" customHeight="1" x14ac:dyDescent="0.25">
      <c r="G237" s="41"/>
      <c r="H237" s="41"/>
    </row>
    <row r="239" spans="7:8" ht="15" customHeight="1" x14ac:dyDescent="0.25">
      <c r="G239" s="41"/>
      <c r="H239" s="41"/>
    </row>
    <row r="240" spans="7:8" ht="15" customHeight="1" x14ac:dyDescent="0.25">
      <c r="G240" s="41"/>
      <c r="H240" s="41"/>
    </row>
    <row r="241" spans="7:8" ht="15" customHeight="1" x14ac:dyDescent="0.25">
      <c r="G241" s="41"/>
      <c r="H241" s="41"/>
    </row>
    <row r="242" spans="7:8" ht="15" customHeight="1" x14ac:dyDescent="0.25">
      <c r="G242" s="41"/>
      <c r="H242" s="41"/>
    </row>
    <row r="243" spans="7:8" ht="15" customHeight="1" x14ac:dyDescent="0.25">
      <c r="G243" s="41"/>
      <c r="H243" s="41"/>
    </row>
    <row r="245" spans="7:8" ht="15" customHeight="1" x14ac:dyDescent="0.25">
      <c r="G245" s="40"/>
      <c r="H245" s="40"/>
    </row>
    <row r="246" spans="7:8" ht="15" customHeight="1" x14ac:dyDescent="0.25">
      <c r="G246" s="40"/>
      <c r="H246" s="40"/>
    </row>
    <row r="247" spans="7:8" ht="15" customHeight="1" x14ac:dyDescent="0.25">
      <c r="G247" s="41"/>
      <c r="H247" s="41"/>
    </row>
    <row r="248" spans="7:8" ht="15" customHeight="1" x14ac:dyDescent="0.25">
      <c r="G248" s="41"/>
      <c r="H248" s="41"/>
    </row>
    <row r="249" spans="7:8" ht="15" customHeight="1" x14ac:dyDescent="0.25">
      <c r="G249" s="41"/>
      <c r="H249" s="41"/>
    </row>
    <row r="251" spans="7:8" ht="15" customHeight="1" x14ac:dyDescent="0.25">
      <c r="G251" s="41"/>
      <c r="H251" s="41"/>
    </row>
    <row r="252" spans="7:8" ht="15" customHeight="1" x14ac:dyDescent="0.25">
      <c r="G252" s="41"/>
      <c r="H252" s="41"/>
    </row>
    <row r="253" spans="7:8" ht="15" customHeight="1" x14ac:dyDescent="0.25">
      <c r="G253" s="41"/>
      <c r="H253" s="41"/>
    </row>
    <row r="254" spans="7:8" ht="15" customHeight="1" x14ac:dyDescent="0.25">
      <c r="G254" s="41"/>
      <c r="H254" s="41"/>
    </row>
    <row r="255" spans="7:8" ht="15" customHeight="1" x14ac:dyDescent="0.25">
      <c r="G255" s="41"/>
      <c r="H255" s="41"/>
    </row>
    <row r="257" spans="7:8" ht="15" customHeight="1" x14ac:dyDescent="0.25">
      <c r="G257" s="40"/>
      <c r="H257" s="40"/>
    </row>
    <row r="258" spans="7:8" ht="15" customHeight="1" x14ac:dyDescent="0.25">
      <c r="G258" s="40"/>
      <c r="H258" s="40"/>
    </row>
    <row r="259" spans="7:8" ht="15" customHeight="1" x14ac:dyDescent="0.25">
      <c r="G259" s="41"/>
      <c r="H259" s="41"/>
    </row>
    <row r="260" spans="7:8" ht="15" customHeight="1" x14ac:dyDescent="0.25">
      <c r="G260" s="41"/>
      <c r="H260" s="41"/>
    </row>
    <row r="261" spans="7:8" ht="15" customHeight="1" x14ac:dyDescent="0.25">
      <c r="G261" s="41"/>
      <c r="H261" s="41"/>
    </row>
    <row r="263" spans="7:8" ht="15" customHeight="1" x14ac:dyDescent="0.25">
      <c r="G263" s="41"/>
      <c r="H263" s="41"/>
    </row>
    <row r="264" spans="7:8" ht="15" customHeight="1" x14ac:dyDescent="0.25">
      <c r="G264" s="41"/>
      <c r="H264" s="41"/>
    </row>
    <row r="265" spans="7:8" ht="15" customHeight="1" x14ac:dyDescent="0.25">
      <c r="G265" s="41"/>
      <c r="H265" s="41"/>
    </row>
    <row r="266" spans="7:8" ht="15" customHeight="1" x14ac:dyDescent="0.25">
      <c r="G266" s="41"/>
      <c r="H266" s="41"/>
    </row>
    <row r="267" spans="7:8" ht="15" customHeight="1" x14ac:dyDescent="0.25">
      <c r="G267" s="41"/>
      <c r="H267" s="41"/>
    </row>
    <row r="269" spans="7:8" ht="15" customHeight="1" x14ac:dyDescent="0.25">
      <c r="G269" s="40"/>
      <c r="H269" s="40"/>
    </row>
    <row r="270" spans="7:8" ht="15" customHeight="1" x14ac:dyDescent="0.25">
      <c r="G270" s="40"/>
      <c r="H270" s="40"/>
    </row>
    <row r="271" spans="7:8" ht="15" customHeight="1" x14ac:dyDescent="0.25">
      <c r="G271" s="41"/>
      <c r="H271" s="41"/>
    </row>
    <row r="272" spans="7:8" ht="15" customHeight="1" x14ac:dyDescent="0.25">
      <c r="G272" s="41"/>
      <c r="H272" s="41"/>
    </row>
    <row r="273" spans="7:8" ht="15" customHeight="1" x14ac:dyDescent="0.25">
      <c r="G273" s="41"/>
      <c r="H273" s="41"/>
    </row>
    <row r="275" spans="7:8" ht="15" customHeight="1" x14ac:dyDescent="0.25">
      <c r="G275" s="41"/>
      <c r="H275" s="41"/>
    </row>
    <row r="276" spans="7:8" ht="15" customHeight="1" x14ac:dyDescent="0.25">
      <c r="G276" s="41"/>
      <c r="H276" s="41"/>
    </row>
    <row r="277" spans="7:8" ht="15" customHeight="1" x14ac:dyDescent="0.25">
      <c r="G277" s="41"/>
      <c r="H277" s="41"/>
    </row>
    <row r="278" spans="7:8" ht="15" customHeight="1" x14ac:dyDescent="0.25">
      <c r="G278" s="41"/>
      <c r="H278" s="41"/>
    </row>
    <row r="279" spans="7:8" ht="15" customHeight="1" x14ac:dyDescent="0.25">
      <c r="G279" s="41"/>
      <c r="H279" s="41"/>
    </row>
    <row r="281" spans="7:8" ht="15" customHeight="1" x14ac:dyDescent="0.25">
      <c r="G281" s="40"/>
      <c r="H281" s="40"/>
    </row>
    <row r="282" spans="7:8" ht="15" customHeight="1" x14ac:dyDescent="0.25">
      <c r="G282" s="40"/>
      <c r="H282" s="40"/>
    </row>
    <row r="283" spans="7:8" ht="15" customHeight="1" x14ac:dyDescent="0.25">
      <c r="G283" s="41"/>
      <c r="H283" s="41"/>
    </row>
    <row r="284" spans="7:8" ht="15" customHeight="1" x14ac:dyDescent="0.25">
      <c r="G284" s="41"/>
      <c r="H284" s="41"/>
    </row>
    <row r="285" spans="7:8" ht="15" customHeight="1" x14ac:dyDescent="0.25">
      <c r="G285" s="41"/>
      <c r="H285" s="41"/>
    </row>
    <row r="287" spans="7:8" ht="15" customHeight="1" x14ac:dyDescent="0.25">
      <c r="G287" s="41"/>
      <c r="H287" s="41"/>
    </row>
    <row r="288" spans="7:8" ht="15" customHeight="1" x14ac:dyDescent="0.25">
      <c r="G288" s="41"/>
      <c r="H288" s="41"/>
    </row>
    <row r="289" spans="7:8" ht="15" customHeight="1" x14ac:dyDescent="0.25">
      <c r="G289" s="41"/>
      <c r="H289" s="41"/>
    </row>
    <row r="290" spans="7:8" ht="15" customHeight="1" x14ac:dyDescent="0.25">
      <c r="G290" s="41"/>
      <c r="H290" s="41"/>
    </row>
    <row r="291" spans="7:8" ht="15" customHeight="1" x14ac:dyDescent="0.25">
      <c r="G291" s="41"/>
      <c r="H291" s="41"/>
    </row>
    <row r="293" spans="7:8" ht="15" customHeight="1" x14ac:dyDescent="0.25">
      <c r="G293" s="40"/>
      <c r="H293" s="40"/>
    </row>
    <row r="294" spans="7:8" ht="15" customHeight="1" x14ac:dyDescent="0.25">
      <c r="G294" s="40"/>
      <c r="H294" s="40"/>
    </row>
    <row r="295" spans="7:8" ht="15" customHeight="1" x14ac:dyDescent="0.25">
      <c r="G295" s="41"/>
      <c r="H295" s="41"/>
    </row>
    <row r="296" spans="7:8" ht="15" customHeight="1" x14ac:dyDescent="0.25">
      <c r="G296" s="41"/>
      <c r="H296" s="41"/>
    </row>
    <row r="297" spans="7:8" ht="15" customHeight="1" x14ac:dyDescent="0.25">
      <c r="G297" s="41"/>
      <c r="H297" s="41"/>
    </row>
    <row r="299" spans="7:8" ht="15" customHeight="1" x14ac:dyDescent="0.25">
      <c r="G299" s="41"/>
      <c r="H299" s="41"/>
    </row>
    <row r="300" spans="7:8" ht="15" customHeight="1" x14ac:dyDescent="0.25">
      <c r="G300" s="41"/>
      <c r="H300" s="41"/>
    </row>
    <row r="301" spans="7:8" ht="15" customHeight="1" x14ac:dyDescent="0.25">
      <c r="G301" s="41"/>
      <c r="H301" s="41"/>
    </row>
    <row r="302" spans="7:8" ht="15" customHeight="1" x14ac:dyDescent="0.25">
      <c r="G302" s="41"/>
      <c r="H302" s="41"/>
    </row>
    <row r="303" spans="7:8" ht="15" customHeight="1" x14ac:dyDescent="0.25">
      <c r="G303" s="41"/>
      <c r="H303" s="41"/>
    </row>
    <row r="305" spans="7:8" ht="15" customHeight="1" x14ac:dyDescent="0.25">
      <c r="G305" s="40"/>
      <c r="H305" s="40"/>
    </row>
    <row r="306" spans="7:8" ht="15" customHeight="1" x14ac:dyDescent="0.25">
      <c r="G306" s="40"/>
      <c r="H306" s="40"/>
    </row>
    <row r="307" spans="7:8" ht="15" customHeight="1" x14ac:dyDescent="0.25">
      <c r="G307" s="41"/>
      <c r="H307" s="41"/>
    </row>
    <row r="308" spans="7:8" ht="15" customHeight="1" x14ac:dyDescent="0.25">
      <c r="G308" s="41"/>
      <c r="H308" s="41"/>
    </row>
    <row r="309" spans="7:8" ht="15" customHeight="1" x14ac:dyDescent="0.25">
      <c r="G309" s="41"/>
      <c r="H309" s="41"/>
    </row>
    <row r="311" spans="7:8" ht="15" customHeight="1" x14ac:dyDescent="0.25">
      <c r="G311" s="41"/>
      <c r="H311" s="41"/>
    </row>
    <row r="312" spans="7:8" ht="15" customHeight="1" x14ac:dyDescent="0.25">
      <c r="G312" s="41"/>
      <c r="H312" s="41"/>
    </row>
    <row r="313" spans="7:8" ht="15" customHeight="1" x14ac:dyDescent="0.25">
      <c r="G313" s="41"/>
      <c r="H313" s="41"/>
    </row>
    <row r="314" spans="7:8" ht="15" customHeight="1" x14ac:dyDescent="0.25">
      <c r="G314" s="41"/>
      <c r="H314" s="41"/>
    </row>
    <row r="315" spans="7:8" ht="15" customHeight="1" x14ac:dyDescent="0.25">
      <c r="G315" s="41"/>
      <c r="H315" s="41"/>
    </row>
    <row r="317" spans="7:8" ht="15" customHeight="1" x14ac:dyDescent="0.25">
      <c r="G317" s="40"/>
      <c r="H317" s="40"/>
    </row>
    <row r="318" spans="7:8" ht="15" customHeight="1" x14ac:dyDescent="0.25">
      <c r="G318" s="40"/>
      <c r="H318" s="40"/>
    </row>
    <row r="319" spans="7:8" ht="15" customHeight="1" x14ac:dyDescent="0.25">
      <c r="G319" s="41"/>
      <c r="H319" s="41"/>
    </row>
    <row r="320" spans="7:8" ht="15" customHeight="1" x14ac:dyDescent="0.25">
      <c r="G320" s="41"/>
      <c r="H320" s="41"/>
    </row>
    <row r="321" spans="7:8" ht="15" customHeight="1" x14ac:dyDescent="0.25">
      <c r="G321" s="41"/>
      <c r="H321" s="41"/>
    </row>
    <row r="323" spans="7:8" ht="15" customHeight="1" x14ac:dyDescent="0.25">
      <c r="G323" s="41"/>
      <c r="H323" s="41"/>
    </row>
    <row r="324" spans="7:8" ht="15" customHeight="1" x14ac:dyDescent="0.25">
      <c r="G324" s="41"/>
      <c r="H324" s="41"/>
    </row>
    <row r="325" spans="7:8" ht="15" customHeight="1" x14ac:dyDescent="0.25">
      <c r="G325" s="41"/>
      <c r="H325" s="41"/>
    </row>
    <row r="326" spans="7:8" ht="15" customHeight="1" x14ac:dyDescent="0.25">
      <c r="G326" s="41"/>
      <c r="H326" s="41"/>
    </row>
    <row r="327" spans="7:8" ht="15" customHeight="1" x14ac:dyDescent="0.25">
      <c r="G327" s="41"/>
      <c r="H327" s="41"/>
    </row>
    <row r="329" spans="7:8" ht="15" customHeight="1" x14ac:dyDescent="0.25">
      <c r="G329" s="40"/>
      <c r="H329" s="40"/>
    </row>
    <row r="330" spans="7:8" ht="15" customHeight="1" x14ac:dyDescent="0.25">
      <c r="G330" s="40"/>
      <c r="H330" s="40"/>
    </row>
    <row r="331" spans="7:8" ht="15" customHeight="1" x14ac:dyDescent="0.25">
      <c r="G331" s="41"/>
      <c r="H331" s="41"/>
    </row>
    <row r="332" spans="7:8" ht="15" customHeight="1" x14ac:dyDescent="0.25">
      <c r="G332" s="41"/>
      <c r="H332" s="41"/>
    </row>
    <row r="333" spans="7:8" ht="15" customHeight="1" x14ac:dyDescent="0.25">
      <c r="G333" s="41"/>
      <c r="H333" s="41"/>
    </row>
    <row r="335" spans="7:8" ht="15" customHeight="1" x14ac:dyDescent="0.25">
      <c r="G335" s="41"/>
      <c r="H335" s="41"/>
    </row>
    <row r="336" spans="7:8" ht="15" customHeight="1" x14ac:dyDescent="0.25">
      <c r="G336" s="41"/>
      <c r="H336" s="41"/>
    </row>
    <row r="337" spans="7:8" ht="15" customHeight="1" x14ac:dyDescent="0.25">
      <c r="G337" s="41"/>
      <c r="H337" s="41"/>
    </row>
    <row r="338" spans="7:8" ht="15" customHeight="1" x14ac:dyDescent="0.25">
      <c r="G338" s="41"/>
      <c r="H338" s="41"/>
    </row>
    <row r="339" spans="7:8" ht="15" customHeight="1" x14ac:dyDescent="0.25">
      <c r="G339" s="41"/>
      <c r="H339" s="41"/>
    </row>
    <row r="341" spans="7:8" ht="15" customHeight="1" x14ac:dyDescent="0.25">
      <c r="G341" s="40"/>
      <c r="H341" s="40"/>
    </row>
    <row r="342" spans="7:8" ht="15" customHeight="1" x14ac:dyDescent="0.25">
      <c r="G342" s="40"/>
      <c r="H342" s="40"/>
    </row>
    <row r="343" spans="7:8" ht="15" customHeight="1" x14ac:dyDescent="0.25">
      <c r="G343" s="41"/>
      <c r="H343" s="41"/>
    </row>
    <row r="344" spans="7:8" ht="15" customHeight="1" x14ac:dyDescent="0.25">
      <c r="G344" s="41"/>
      <c r="H344" s="41"/>
    </row>
    <row r="345" spans="7:8" ht="15" customHeight="1" x14ac:dyDescent="0.25">
      <c r="G345" s="41"/>
      <c r="H345" s="41"/>
    </row>
    <row r="347" spans="7:8" ht="15" customHeight="1" x14ac:dyDescent="0.25">
      <c r="G347" s="41"/>
      <c r="H347" s="41"/>
    </row>
    <row r="348" spans="7:8" ht="15" customHeight="1" x14ac:dyDescent="0.25">
      <c r="G348" s="41"/>
      <c r="H348" s="41"/>
    </row>
    <row r="349" spans="7:8" ht="15" customHeight="1" x14ac:dyDescent="0.25">
      <c r="G349" s="41"/>
      <c r="H349" s="41"/>
    </row>
    <row r="350" spans="7:8" ht="15" customHeight="1" x14ac:dyDescent="0.25">
      <c r="G350" s="41"/>
      <c r="H350" s="41"/>
    </row>
    <row r="351" spans="7:8" ht="15" customHeight="1" x14ac:dyDescent="0.25">
      <c r="G351" s="41"/>
      <c r="H351" s="41"/>
    </row>
    <row r="353" spans="7:8" ht="15" customHeight="1" x14ac:dyDescent="0.25">
      <c r="G353" s="40"/>
      <c r="H353" s="40"/>
    </row>
    <row r="354" spans="7:8" ht="15" customHeight="1" x14ac:dyDescent="0.25">
      <c r="G354" s="40"/>
      <c r="H354" s="40"/>
    </row>
    <row r="355" spans="7:8" ht="15" customHeight="1" x14ac:dyDescent="0.25">
      <c r="G355" s="41"/>
      <c r="H355" s="41"/>
    </row>
    <row r="356" spans="7:8" ht="15" customHeight="1" x14ac:dyDescent="0.25">
      <c r="G356" s="41"/>
      <c r="H356" s="41"/>
    </row>
    <row r="357" spans="7:8" ht="15" customHeight="1" x14ac:dyDescent="0.25">
      <c r="G357" s="41"/>
      <c r="H357" s="41"/>
    </row>
    <row r="359" spans="7:8" ht="15" customHeight="1" x14ac:dyDescent="0.25">
      <c r="G359" s="41"/>
      <c r="H359" s="41"/>
    </row>
    <row r="360" spans="7:8" ht="15" customHeight="1" x14ac:dyDescent="0.25">
      <c r="G360" s="41"/>
      <c r="H360" s="41"/>
    </row>
    <row r="361" spans="7:8" ht="15" customHeight="1" x14ac:dyDescent="0.25">
      <c r="G361" s="41"/>
      <c r="H361" s="41"/>
    </row>
    <row r="362" spans="7:8" ht="15" customHeight="1" x14ac:dyDescent="0.25">
      <c r="G362" s="41"/>
      <c r="H362" s="41"/>
    </row>
    <row r="363" spans="7:8" ht="15" customHeight="1" x14ac:dyDescent="0.25">
      <c r="G363" s="41"/>
      <c r="H363" s="41"/>
    </row>
    <row r="365" spans="7:8" ht="15" customHeight="1" x14ac:dyDescent="0.25">
      <c r="G365" s="40"/>
      <c r="H365" s="40"/>
    </row>
    <row r="366" spans="7:8" ht="15" customHeight="1" x14ac:dyDescent="0.25">
      <c r="G366" s="40"/>
      <c r="H366" s="40"/>
    </row>
    <row r="367" spans="7:8" ht="15" customHeight="1" x14ac:dyDescent="0.25">
      <c r="G367" s="41"/>
      <c r="H367" s="41"/>
    </row>
    <row r="368" spans="7:8" ht="15" customHeight="1" x14ac:dyDescent="0.25">
      <c r="G368" s="41"/>
      <c r="H368" s="41"/>
    </row>
    <row r="369" spans="7:8" ht="15" customHeight="1" x14ac:dyDescent="0.25">
      <c r="G369" s="41"/>
      <c r="H369" s="41"/>
    </row>
    <row r="371" spans="7:8" ht="15" customHeight="1" x14ac:dyDescent="0.25">
      <c r="G371" s="41"/>
      <c r="H371" s="41"/>
    </row>
    <row r="372" spans="7:8" ht="15" customHeight="1" x14ac:dyDescent="0.25">
      <c r="G372" s="41"/>
      <c r="H372" s="41"/>
    </row>
    <row r="373" spans="7:8" ht="15" customHeight="1" x14ac:dyDescent="0.25">
      <c r="G373" s="41"/>
      <c r="H373" s="41"/>
    </row>
    <row r="374" spans="7:8" ht="15" customHeight="1" x14ac:dyDescent="0.25">
      <c r="G374" s="41"/>
      <c r="H374" s="41"/>
    </row>
    <row r="375" spans="7:8" ht="15" customHeight="1" x14ac:dyDescent="0.25">
      <c r="G375" s="41"/>
      <c r="H375" s="41"/>
    </row>
    <row r="377" spans="7:8" ht="15" customHeight="1" x14ac:dyDescent="0.25">
      <c r="G377" s="40"/>
      <c r="H377" s="40"/>
    </row>
    <row r="378" spans="7:8" ht="15" customHeight="1" x14ac:dyDescent="0.25">
      <c r="G378" s="40"/>
      <c r="H378" s="40"/>
    </row>
    <row r="379" spans="7:8" ht="15" customHeight="1" x14ac:dyDescent="0.25">
      <c r="G379" s="41"/>
      <c r="H379" s="41"/>
    </row>
    <row r="380" spans="7:8" ht="15" customHeight="1" x14ac:dyDescent="0.25">
      <c r="G380" s="41"/>
      <c r="H380" s="41"/>
    </row>
    <row r="381" spans="7:8" ht="15" customHeight="1" x14ac:dyDescent="0.25">
      <c r="G381" s="41"/>
      <c r="H381" s="41"/>
    </row>
    <row r="383" spans="7:8" ht="15" customHeight="1" x14ac:dyDescent="0.25">
      <c r="G383" s="41"/>
      <c r="H383" s="41"/>
    </row>
    <row r="384" spans="7:8" ht="15" customHeight="1" x14ac:dyDescent="0.25">
      <c r="G384" s="41"/>
      <c r="H384" s="41"/>
    </row>
    <row r="385" spans="7:8" ht="15" customHeight="1" x14ac:dyDescent="0.25">
      <c r="G385" s="41"/>
      <c r="H385" s="41"/>
    </row>
    <row r="386" spans="7:8" ht="15" customHeight="1" x14ac:dyDescent="0.25">
      <c r="G386" s="41"/>
      <c r="H386" s="41"/>
    </row>
    <row r="387" spans="7:8" ht="15" customHeight="1" x14ac:dyDescent="0.25">
      <c r="G387" s="41"/>
      <c r="H387" s="41"/>
    </row>
    <row r="389" spans="7:8" ht="15" customHeight="1" x14ac:dyDescent="0.25">
      <c r="G389" s="40"/>
      <c r="H389" s="40"/>
    </row>
    <row r="390" spans="7:8" ht="15" customHeight="1" x14ac:dyDescent="0.25">
      <c r="G390" s="40"/>
      <c r="H390" s="40"/>
    </row>
    <row r="391" spans="7:8" ht="15" customHeight="1" x14ac:dyDescent="0.25">
      <c r="G391" s="41"/>
      <c r="H391" s="41"/>
    </row>
    <row r="392" spans="7:8" ht="15" customHeight="1" x14ac:dyDescent="0.25">
      <c r="G392" s="41"/>
      <c r="H392" s="41"/>
    </row>
    <row r="393" spans="7:8" ht="15" customHeight="1" x14ac:dyDescent="0.25">
      <c r="G393" s="41"/>
      <c r="H393" s="41"/>
    </row>
    <row r="395" spans="7:8" ht="15" customHeight="1" x14ac:dyDescent="0.25">
      <c r="G395" s="41"/>
      <c r="H395" s="41"/>
    </row>
    <row r="396" spans="7:8" ht="15" customHeight="1" x14ac:dyDescent="0.25">
      <c r="G396" s="41"/>
      <c r="H396" s="41"/>
    </row>
    <row r="397" spans="7:8" ht="15" customHeight="1" x14ac:dyDescent="0.25">
      <c r="G397" s="41"/>
      <c r="H397" s="41"/>
    </row>
    <row r="398" spans="7:8" ht="15" customHeight="1" x14ac:dyDescent="0.25">
      <c r="G398" s="41"/>
      <c r="H398" s="41"/>
    </row>
    <row r="399" spans="7:8" ht="15" customHeight="1" x14ac:dyDescent="0.25">
      <c r="G399" s="41"/>
      <c r="H399" s="41"/>
    </row>
    <row r="401" spans="7:8" ht="15" customHeight="1" x14ac:dyDescent="0.25">
      <c r="G401" s="40"/>
      <c r="H401" s="40"/>
    </row>
    <row r="402" spans="7:8" ht="15" customHeight="1" x14ac:dyDescent="0.25">
      <c r="G402" s="40"/>
      <c r="H402" s="40"/>
    </row>
    <row r="403" spans="7:8" ht="15" customHeight="1" x14ac:dyDescent="0.25">
      <c r="G403" s="41"/>
      <c r="H403" s="41"/>
    </row>
    <row r="404" spans="7:8" ht="15" customHeight="1" x14ac:dyDescent="0.25">
      <c r="G404" s="41"/>
      <c r="H404" s="41"/>
    </row>
    <row r="405" spans="7:8" ht="15" customHeight="1" x14ac:dyDescent="0.25">
      <c r="G405" s="41"/>
      <c r="H405" s="41"/>
    </row>
    <row r="407" spans="7:8" ht="15" customHeight="1" x14ac:dyDescent="0.25">
      <c r="G407" s="41"/>
      <c r="H407" s="41"/>
    </row>
    <row r="408" spans="7:8" ht="15" customHeight="1" x14ac:dyDescent="0.25">
      <c r="G408" s="41"/>
      <c r="H408" s="41"/>
    </row>
    <row r="409" spans="7:8" ht="15" customHeight="1" x14ac:dyDescent="0.25">
      <c r="G409" s="41"/>
      <c r="H409" s="41"/>
    </row>
    <row r="410" spans="7:8" ht="15" customHeight="1" x14ac:dyDescent="0.25">
      <c r="G410" s="41"/>
      <c r="H410" s="41"/>
    </row>
    <row r="411" spans="7:8" ht="15" customHeight="1" x14ac:dyDescent="0.25">
      <c r="G411" s="41"/>
      <c r="H411" s="41"/>
    </row>
    <row r="413" spans="7:8" ht="15" customHeight="1" x14ac:dyDescent="0.25">
      <c r="G413" s="40"/>
      <c r="H413" s="40"/>
    </row>
    <row r="414" spans="7:8" ht="15" customHeight="1" x14ac:dyDescent="0.25">
      <c r="G414" s="40"/>
      <c r="H414" s="40"/>
    </row>
    <row r="415" spans="7:8" ht="15" customHeight="1" x14ac:dyDescent="0.25">
      <c r="G415" s="41"/>
      <c r="H415" s="41"/>
    </row>
    <row r="416" spans="7:8" ht="15" customHeight="1" x14ac:dyDescent="0.25">
      <c r="G416" s="41"/>
      <c r="H416" s="41"/>
    </row>
    <row r="417" spans="7:8" ht="15" customHeight="1" x14ac:dyDescent="0.25">
      <c r="G417" s="41"/>
      <c r="H417" s="41"/>
    </row>
    <row r="419" spans="7:8" ht="15" customHeight="1" x14ac:dyDescent="0.25">
      <c r="G419" s="41"/>
      <c r="H419" s="41"/>
    </row>
    <row r="420" spans="7:8" ht="15" customHeight="1" x14ac:dyDescent="0.25">
      <c r="G420" s="41"/>
      <c r="H420" s="41"/>
    </row>
    <row r="421" spans="7:8" ht="15" customHeight="1" x14ac:dyDescent="0.25">
      <c r="G421" s="41"/>
      <c r="H421" s="41"/>
    </row>
    <row r="422" spans="7:8" ht="15" customHeight="1" x14ac:dyDescent="0.25">
      <c r="G422" s="41"/>
      <c r="H422" s="41"/>
    </row>
    <row r="423" spans="7:8" ht="15" customHeight="1" x14ac:dyDescent="0.25">
      <c r="G423" s="41"/>
      <c r="H423" s="41"/>
    </row>
    <row r="425" spans="7:8" ht="15" customHeight="1" x14ac:dyDescent="0.25">
      <c r="G425" s="40"/>
      <c r="H425" s="40"/>
    </row>
    <row r="426" spans="7:8" ht="15" customHeight="1" x14ac:dyDescent="0.25">
      <c r="G426" s="40"/>
      <c r="H426" s="40"/>
    </row>
    <row r="427" spans="7:8" ht="15" customHeight="1" x14ac:dyDescent="0.25">
      <c r="G427" s="41"/>
      <c r="H427" s="41"/>
    </row>
    <row r="428" spans="7:8" ht="15" customHeight="1" x14ac:dyDescent="0.25">
      <c r="G428" s="41"/>
      <c r="H428" s="41"/>
    </row>
    <row r="429" spans="7:8" ht="15" customHeight="1" x14ac:dyDescent="0.25">
      <c r="G429" s="41"/>
      <c r="H429" s="41"/>
    </row>
    <row r="431" spans="7:8" ht="15" customHeight="1" x14ac:dyDescent="0.25">
      <c r="G431" s="41"/>
      <c r="H431" s="41"/>
    </row>
    <row r="432" spans="7:8" ht="15" customHeight="1" x14ac:dyDescent="0.25">
      <c r="G432" s="41"/>
      <c r="H432" s="41"/>
    </row>
    <row r="433" spans="7:8" ht="15" customHeight="1" x14ac:dyDescent="0.25">
      <c r="G433" s="41"/>
      <c r="H433" s="41"/>
    </row>
    <row r="434" spans="7:8" ht="15" customHeight="1" x14ac:dyDescent="0.25">
      <c r="G434" s="41"/>
      <c r="H434" s="41"/>
    </row>
    <row r="435" spans="7:8" ht="15" customHeight="1" x14ac:dyDescent="0.25">
      <c r="G435" s="41"/>
      <c r="H435" s="41"/>
    </row>
    <row r="437" spans="7:8" ht="15" customHeight="1" x14ac:dyDescent="0.25">
      <c r="G437" s="40"/>
      <c r="H437" s="40"/>
    </row>
    <row r="438" spans="7:8" ht="15" customHeight="1" x14ac:dyDescent="0.25">
      <c r="G438" s="40"/>
      <c r="H438" s="40"/>
    </row>
    <row r="439" spans="7:8" ht="15" customHeight="1" x14ac:dyDescent="0.25">
      <c r="G439" s="41"/>
      <c r="H439" s="41"/>
    </row>
    <row r="440" spans="7:8" ht="15" customHeight="1" x14ac:dyDescent="0.25">
      <c r="G440" s="41"/>
      <c r="H440" s="41"/>
    </row>
    <row r="441" spans="7:8" ht="15" customHeight="1" x14ac:dyDescent="0.25">
      <c r="G441" s="41"/>
      <c r="H441" s="41"/>
    </row>
    <row r="443" spans="7:8" ht="15" customHeight="1" x14ac:dyDescent="0.25">
      <c r="G443" s="41"/>
      <c r="H443" s="41"/>
    </row>
    <row r="444" spans="7:8" ht="15" customHeight="1" x14ac:dyDescent="0.25">
      <c r="G444" s="41"/>
      <c r="H444" s="41"/>
    </row>
    <row r="445" spans="7:8" ht="15" customHeight="1" x14ac:dyDescent="0.25">
      <c r="G445" s="41"/>
      <c r="H445" s="41"/>
    </row>
    <row r="446" spans="7:8" ht="15" customHeight="1" x14ac:dyDescent="0.25">
      <c r="G446" s="41"/>
      <c r="H446" s="41"/>
    </row>
    <row r="447" spans="7:8" ht="15" customHeight="1" x14ac:dyDescent="0.25">
      <c r="G447" s="41"/>
      <c r="H447" s="41"/>
    </row>
    <row r="449" spans="7:8" ht="15" customHeight="1" x14ac:dyDescent="0.25">
      <c r="G449" s="40"/>
      <c r="H449" s="40"/>
    </row>
    <row r="450" spans="7:8" ht="15" customHeight="1" x14ac:dyDescent="0.25">
      <c r="G450" s="40"/>
      <c r="H450" s="40"/>
    </row>
    <row r="451" spans="7:8" ht="15" customHeight="1" x14ac:dyDescent="0.25">
      <c r="G451" s="41"/>
      <c r="H451" s="41"/>
    </row>
    <row r="452" spans="7:8" ht="15" customHeight="1" x14ac:dyDescent="0.25">
      <c r="G452" s="41"/>
      <c r="H452" s="41"/>
    </row>
    <row r="453" spans="7:8" ht="15" customHeight="1" x14ac:dyDescent="0.25">
      <c r="G453" s="41"/>
      <c r="H453" s="41"/>
    </row>
    <row r="455" spans="7:8" ht="15" customHeight="1" x14ac:dyDescent="0.25">
      <c r="G455" s="41"/>
      <c r="H455" s="41"/>
    </row>
    <row r="456" spans="7:8" ht="15" customHeight="1" x14ac:dyDescent="0.25">
      <c r="G456" s="41"/>
      <c r="H456" s="41"/>
    </row>
    <row r="457" spans="7:8" ht="15" customHeight="1" x14ac:dyDescent="0.25">
      <c r="G457" s="41"/>
      <c r="H457" s="41"/>
    </row>
    <row r="458" spans="7:8" ht="15" customHeight="1" x14ac:dyDescent="0.25">
      <c r="G458" s="41"/>
      <c r="H458" s="41"/>
    </row>
    <row r="459" spans="7:8" ht="15" customHeight="1" x14ac:dyDescent="0.25">
      <c r="G459" s="41"/>
      <c r="H459" s="41"/>
    </row>
    <row r="461" spans="7:8" ht="15" customHeight="1" x14ac:dyDescent="0.25">
      <c r="G461" s="40"/>
      <c r="H461" s="40"/>
    </row>
    <row r="462" spans="7:8" ht="15" customHeight="1" x14ac:dyDescent="0.25">
      <c r="G462" s="40"/>
      <c r="H462" s="40"/>
    </row>
    <row r="463" spans="7:8" ht="15" customHeight="1" x14ac:dyDescent="0.25">
      <c r="G463" s="41"/>
      <c r="H463" s="41"/>
    </row>
    <row r="464" spans="7:8" ht="15" customHeight="1" x14ac:dyDescent="0.25">
      <c r="G464" s="41"/>
      <c r="H464" s="41"/>
    </row>
    <row r="465" spans="7:8" ht="15" customHeight="1" x14ac:dyDescent="0.25">
      <c r="G465" s="41"/>
      <c r="H465" s="41"/>
    </row>
    <row r="467" spans="7:8" ht="15" customHeight="1" x14ac:dyDescent="0.25">
      <c r="G467" s="41"/>
      <c r="H467" s="41"/>
    </row>
    <row r="468" spans="7:8" ht="15" customHeight="1" x14ac:dyDescent="0.25">
      <c r="G468" s="41"/>
      <c r="H468" s="41"/>
    </row>
    <row r="469" spans="7:8" ht="15" customHeight="1" x14ac:dyDescent="0.25">
      <c r="G469" s="41"/>
      <c r="H469" s="41"/>
    </row>
    <row r="470" spans="7:8" ht="15" customHeight="1" x14ac:dyDescent="0.25">
      <c r="G470" s="41"/>
      <c r="H470" s="41"/>
    </row>
    <row r="471" spans="7:8" ht="15" customHeight="1" x14ac:dyDescent="0.25">
      <c r="G471" s="41"/>
      <c r="H471" s="41"/>
    </row>
    <row r="473" spans="7:8" ht="15" customHeight="1" x14ac:dyDescent="0.25">
      <c r="G473" s="40"/>
      <c r="H473" s="40"/>
    </row>
    <row r="474" spans="7:8" ht="15" customHeight="1" x14ac:dyDescent="0.25">
      <c r="G474" s="40"/>
      <c r="H474" s="40"/>
    </row>
    <row r="475" spans="7:8" ht="15" customHeight="1" x14ac:dyDescent="0.25">
      <c r="G475" s="41"/>
      <c r="H475" s="41"/>
    </row>
    <row r="476" spans="7:8" ht="15" customHeight="1" x14ac:dyDescent="0.25">
      <c r="G476" s="41"/>
      <c r="H476" s="41"/>
    </row>
    <row r="477" spans="7:8" ht="15" customHeight="1" x14ac:dyDescent="0.25">
      <c r="G477" s="41"/>
      <c r="H477" s="41"/>
    </row>
    <row r="479" spans="7:8" ht="15" customHeight="1" x14ac:dyDescent="0.25">
      <c r="G479" s="41"/>
      <c r="H479" s="41"/>
    </row>
    <row r="480" spans="7:8" ht="15" customHeight="1" x14ac:dyDescent="0.25">
      <c r="G480" s="41"/>
      <c r="H480" s="41"/>
    </row>
    <row r="481" spans="7:8" ht="15" customHeight="1" x14ac:dyDescent="0.25">
      <c r="G481" s="41"/>
      <c r="H481" s="41"/>
    </row>
    <row r="482" spans="7:8" ht="15" customHeight="1" x14ac:dyDescent="0.25">
      <c r="G482" s="41"/>
      <c r="H482" s="41"/>
    </row>
    <row r="483" spans="7:8" ht="15" customHeight="1" x14ac:dyDescent="0.25">
      <c r="G483" s="41"/>
      <c r="H483" s="41"/>
    </row>
    <row r="485" spans="7:8" ht="15" customHeight="1" x14ac:dyDescent="0.25">
      <c r="G485" s="40"/>
      <c r="H485" s="40"/>
    </row>
    <row r="486" spans="7:8" ht="15" customHeight="1" x14ac:dyDescent="0.25">
      <c r="G486" s="40"/>
      <c r="H486" s="40"/>
    </row>
    <row r="487" spans="7:8" ht="15" customHeight="1" x14ac:dyDescent="0.25">
      <c r="G487" s="41"/>
      <c r="H487" s="41"/>
    </row>
    <row r="488" spans="7:8" ht="15" customHeight="1" x14ac:dyDescent="0.25">
      <c r="G488" s="41"/>
      <c r="H488" s="41"/>
    </row>
    <row r="489" spans="7:8" ht="15" customHeight="1" x14ac:dyDescent="0.25">
      <c r="G489" s="41"/>
      <c r="H489" s="41"/>
    </row>
    <row r="491" spans="7:8" ht="15" customHeight="1" x14ac:dyDescent="0.25">
      <c r="G491" s="41"/>
      <c r="H491" s="41"/>
    </row>
    <row r="492" spans="7:8" ht="15" customHeight="1" x14ac:dyDescent="0.25">
      <c r="G492" s="41"/>
      <c r="H492" s="41"/>
    </row>
    <row r="493" spans="7:8" ht="15" customHeight="1" x14ac:dyDescent="0.25">
      <c r="G493" s="41"/>
      <c r="H493" s="41"/>
    </row>
    <row r="494" spans="7:8" ht="15" customHeight="1" x14ac:dyDescent="0.25">
      <c r="G494" s="41"/>
      <c r="H494" s="41"/>
    </row>
    <row r="495" spans="7:8" ht="15" customHeight="1" x14ac:dyDescent="0.25">
      <c r="G495" s="41"/>
      <c r="H495" s="41"/>
    </row>
    <row r="497" spans="7:8" ht="15" customHeight="1" x14ac:dyDescent="0.25">
      <c r="G497" s="40"/>
      <c r="H497" s="40"/>
    </row>
    <row r="498" spans="7:8" ht="15" customHeight="1" x14ac:dyDescent="0.25">
      <c r="G498" s="40"/>
      <c r="H498" s="40"/>
    </row>
    <row r="499" spans="7:8" ht="15" customHeight="1" x14ac:dyDescent="0.25">
      <c r="G499" s="41"/>
      <c r="H499" s="41"/>
    </row>
    <row r="500" spans="7:8" ht="15" customHeight="1" x14ac:dyDescent="0.25">
      <c r="G500" s="41"/>
      <c r="H500" s="41"/>
    </row>
    <row r="501" spans="7:8" ht="15" customHeight="1" x14ac:dyDescent="0.25">
      <c r="G501" s="41"/>
      <c r="H501" s="41"/>
    </row>
    <row r="503" spans="7:8" ht="15" customHeight="1" x14ac:dyDescent="0.25">
      <c r="G503" s="41"/>
      <c r="H503" s="41"/>
    </row>
    <row r="504" spans="7:8" ht="15" customHeight="1" x14ac:dyDescent="0.25">
      <c r="G504" s="41"/>
      <c r="H504" s="41"/>
    </row>
    <row r="505" spans="7:8" ht="15" customHeight="1" x14ac:dyDescent="0.25">
      <c r="G505" s="41"/>
      <c r="H505" s="41"/>
    </row>
    <row r="506" spans="7:8" ht="15" customHeight="1" x14ac:dyDescent="0.25">
      <c r="G506" s="41"/>
      <c r="H506" s="41"/>
    </row>
    <row r="507" spans="7:8" ht="15" customHeight="1" x14ac:dyDescent="0.25">
      <c r="G507" s="41"/>
      <c r="H507" s="41"/>
    </row>
    <row r="509" spans="7:8" ht="15" customHeight="1" x14ac:dyDescent="0.25">
      <c r="G509" s="40"/>
      <c r="H509" s="40"/>
    </row>
    <row r="510" spans="7:8" ht="15" customHeight="1" x14ac:dyDescent="0.25">
      <c r="G510" s="40"/>
      <c r="H510" s="40"/>
    </row>
    <row r="511" spans="7:8" ht="15" customHeight="1" x14ac:dyDescent="0.25">
      <c r="G511" s="41"/>
      <c r="H511" s="41"/>
    </row>
    <row r="512" spans="7:8" ht="15" customHeight="1" x14ac:dyDescent="0.25">
      <c r="G512" s="41"/>
      <c r="H512" s="41"/>
    </row>
    <row r="513" spans="7:8" ht="15" customHeight="1" x14ac:dyDescent="0.25">
      <c r="G513" s="41"/>
      <c r="H513" s="41"/>
    </row>
    <row r="515" spans="7:8" ht="15" customHeight="1" x14ac:dyDescent="0.25">
      <c r="G515" s="41"/>
      <c r="H515" s="41"/>
    </row>
    <row r="516" spans="7:8" ht="15" customHeight="1" x14ac:dyDescent="0.25">
      <c r="G516" s="41"/>
      <c r="H516" s="41"/>
    </row>
    <row r="517" spans="7:8" ht="15" customHeight="1" x14ac:dyDescent="0.25">
      <c r="G517" s="41"/>
      <c r="H517" s="41"/>
    </row>
    <row r="518" spans="7:8" ht="15" customHeight="1" x14ac:dyDescent="0.25">
      <c r="G518" s="41"/>
      <c r="H518" s="41"/>
    </row>
    <row r="519" spans="7:8" ht="15" customHeight="1" x14ac:dyDescent="0.25">
      <c r="G519" s="41"/>
      <c r="H519" s="41"/>
    </row>
    <row r="521" spans="7:8" ht="15" customHeight="1" x14ac:dyDescent="0.25">
      <c r="G521" s="40"/>
      <c r="H521" s="40"/>
    </row>
    <row r="522" spans="7:8" ht="15" customHeight="1" x14ac:dyDescent="0.25">
      <c r="G522" s="40"/>
      <c r="H522" s="40"/>
    </row>
    <row r="523" spans="7:8" ht="15" customHeight="1" x14ac:dyDescent="0.25">
      <c r="G523" s="41"/>
      <c r="H523" s="41"/>
    </row>
    <row r="524" spans="7:8" ht="15" customHeight="1" x14ac:dyDescent="0.25">
      <c r="G524" s="41"/>
      <c r="H524" s="41"/>
    </row>
    <row r="525" spans="7:8" ht="15" customHeight="1" x14ac:dyDescent="0.25">
      <c r="G525" s="41"/>
      <c r="H525" s="41"/>
    </row>
    <row r="527" spans="7:8" ht="15" customHeight="1" x14ac:dyDescent="0.25">
      <c r="G527" s="41"/>
      <c r="H527" s="41"/>
    </row>
    <row r="528" spans="7:8" ht="15" customHeight="1" x14ac:dyDescent="0.25">
      <c r="G528" s="41"/>
      <c r="H528" s="41"/>
    </row>
    <row r="529" spans="7:8" ht="15" customHeight="1" x14ac:dyDescent="0.25">
      <c r="G529" s="41"/>
      <c r="H529" s="41"/>
    </row>
    <row r="530" spans="7:8" ht="15" customHeight="1" x14ac:dyDescent="0.25">
      <c r="G530" s="41"/>
      <c r="H530" s="41"/>
    </row>
    <row r="531" spans="7:8" ht="15" customHeight="1" x14ac:dyDescent="0.25">
      <c r="G531" s="41"/>
      <c r="H531" s="41"/>
    </row>
    <row r="533" spans="7:8" ht="15" customHeight="1" x14ac:dyDescent="0.25">
      <c r="G533" s="40"/>
      <c r="H533" s="40"/>
    </row>
    <row r="534" spans="7:8" ht="15" customHeight="1" x14ac:dyDescent="0.25">
      <c r="G534" s="40"/>
      <c r="H534" s="40"/>
    </row>
    <row r="535" spans="7:8" ht="15" customHeight="1" x14ac:dyDescent="0.25">
      <c r="G535" s="41"/>
      <c r="H535" s="41"/>
    </row>
    <row r="536" spans="7:8" ht="15" customHeight="1" x14ac:dyDescent="0.25">
      <c r="G536" s="41"/>
      <c r="H536" s="41"/>
    </row>
    <row r="537" spans="7:8" ht="15" customHeight="1" x14ac:dyDescent="0.25">
      <c r="G537" s="41"/>
      <c r="H537" s="41"/>
    </row>
    <row r="539" spans="7:8" ht="15" customHeight="1" x14ac:dyDescent="0.25">
      <c r="G539" s="41"/>
      <c r="H539" s="41"/>
    </row>
    <row r="540" spans="7:8" ht="15" customHeight="1" x14ac:dyDescent="0.25">
      <c r="G540" s="41"/>
      <c r="H540" s="41"/>
    </row>
    <row r="541" spans="7:8" ht="15" customHeight="1" x14ac:dyDescent="0.25">
      <c r="G541" s="41"/>
      <c r="H541" s="41"/>
    </row>
    <row r="542" spans="7:8" ht="15" customHeight="1" x14ac:dyDescent="0.25">
      <c r="G542" s="41"/>
      <c r="H542" s="41"/>
    </row>
    <row r="543" spans="7:8" ht="15" customHeight="1" x14ac:dyDescent="0.25">
      <c r="G543" s="41"/>
      <c r="H543" s="41"/>
    </row>
    <row r="545" spans="7:8" ht="15" customHeight="1" x14ac:dyDescent="0.25">
      <c r="G545" s="40"/>
      <c r="H545" s="40"/>
    </row>
    <row r="546" spans="7:8" ht="15" customHeight="1" x14ac:dyDescent="0.25">
      <c r="G546" s="40"/>
      <c r="H546" s="40"/>
    </row>
    <row r="547" spans="7:8" ht="15" customHeight="1" x14ac:dyDescent="0.25">
      <c r="G547" s="41"/>
      <c r="H547" s="41"/>
    </row>
    <row r="548" spans="7:8" ht="15" customHeight="1" x14ac:dyDescent="0.25">
      <c r="G548" s="41"/>
      <c r="H548" s="41"/>
    </row>
    <row r="549" spans="7:8" ht="15" customHeight="1" x14ac:dyDescent="0.25">
      <c r="G549" s="41"/>
      <c r="H549" s="41"/>
    </row>
    <row r="551" spans="7:8" ht="15" customHeight="1" x14ac:dyDescent="0.25">
      <c r="G551" s="41"/>
      <c r="H551" s="41"/>
    </row>
    <row r="552" spans="7:8" ht="15" customHeight="1" x14ac:dyDescent="0.25">
      <c r="G552" s="41"/>
      <c r="H552" s="41"/>
    </row>
    <row r="553" spans="7:8" ht="15" customHeight="1" x14ac:dyDescent="0.25">
      <c r="G553" s="41"/>
      <c r="H553" s="41"/>
    </row>
    <row r="554" spans="7:8" ht="15" customHeight="1" x14ac:dyDescent="0.25">
      <c r="G554" s="41"/>
      <c r="H554" s="41"/>
    </row>
    <row r="555" spans="7:8" ht="15" customHeight="1" x14ac:dyDescent="0.25">
      <c r="G555" s="41"/>
      <c r="H555" s="41"/>
    </row>
    <row r="557" spans="7:8" ht="15" customHeight="1" x14ac:dyDescent="0.25">
      <c r="G557" s="40"/>
      <c r="H557" s="40"/>
    </row>
    <row r="558" spans="7:8" ht="15" customHeight="1" x14ac:dyDescent="0.25">
      <c r="G558" s="40"/>
      <c r="H558" s="40"/>
    </row>
    <row r="559" spans="7:8" ht="15" customHeight="1" x14ac:dyDescent="0.25">
      <c r="G559" s="41"/>
      <c r="H559" s="41"/>
    </row>
    <row r="560" spans="7:8" ht="15" customHeight="1" x14ac:dyDescent="0.25">
      <c r="G560" s="41"/>
      <c r="H560" s="41"/>
    </row>
    <row r="561" spans="7:8" ht="15" customHeight="1" x14ac:dyDescent="0.25">
      <c r="G561" s="41"/>
      <c r="H561" s="41"/>
    </row>
    <row r="563" spans="7:8" ht="15" customHeight="1" x14ac:dyDescent="0.25">
      <c r="G563" s="41"/>
      <c r="H563" s="41"/>
    </row>
    <row r="564" spans="7:8" ht="15" customHeight="1" x14ac:dyDescent="0.25">
      <c r="G564" s="41"/>
      <c r="H564" s="41"/>
    </row>
    <row r="565" spans="7:8" ht="15" customHeight="1" x14ac:dyDescent="0.25">
      <c r="G565" s="41"/>
      <c r="H565" s="41"/>
    </row>
    <row r="566" spans="7:8" ht="15" customHeight="1" x14ac:dyDescent="0.25">
      <c r="G566" s="41"/>
      <c r="H566" s="41"/>
    </row>
    <row r="567" spans="7:8" ht="15" customHeight="1" x14ac:dyDescent="0.25">
      <c r="G567" s="41"/>
      <c r="H567" s="41"/>
    </row>
    <row r="569" spans="7:8" ht="15" customHeight="1" x14ac:dyDescent="0.25">
      <c r="G569" s="40"/>
      <c r="H569" s="40"/>
    </row>
    <row r="570" spans="7:8" ht="15" customHeight="1" x14ac:dyDescent="0.25">
      <c r="G570" s="40"/>
      <c r="H570" s="40"/>
    </row>
    <row r="571" spans="7:8" ht="15" customHeight="1" x14ac:dyDescent="0.25">
      <c r="G571" s="41"/>
      <c r="H571" s="41"/>
    </row>
    <row r="572" spans="7:8" ht="15" customHeight="1" x14ac:dyDescent="0.25">
      <c r="G572" s="41"/>
      <c r="H572" s="41"/>
    </row>
    <row r="573" spans="7:8" ht="15" customHeight="1" x14ac:dyDescent="0.25">
      <c r="G573" s="41"/>
      <c r="H573" s="41"/>
    </row>
    <row r="575" spans="7:8" ht="15" customHeight="1" x14ac:dyDescent="0.25">
      <c r="G575" s="41"/>
      <c r="H575" s="41"/>
    </row>
    <row r="576" spans="7:8" ht="15" customHeight="1" x14ac:dyDescent="0.25">
      <c r="G576" s="41"/>
      <c r="H576" s="41"/>
    </row>
    <row r="577" spans="7:8" ht="15" customHeight="1" x14ac:dyDescent="0.25">
      <c r="G577" s="41"/>
      <c r="H577" s="41"/>
    </row>
    <row r="578" spans="7:8" ht="15" customHeight="1" x14ac:dyDescent="0.25">
      <c r="G578" s="41"/>
      <c r="H578" s="41"/>
    </row>
    <row r="579" spans="7:8" ht="15" customHeight="1" x14ac:dyDescent="0.25">
      <c r="G579" s="41"/>
      <c r="H579" s="41"/>
    </row>
    <row r="581" spans="7:8" ht="15" customHeight="1" x14ac:dyDescent="0.25">
      <c r="G581" s="40"/>
      <c r="H581" s="40"/>
    </row>
    <row r="582" spans="7:8" ht="15" customHeight="1" x14ac:dyDescent="0.25">
      <c r="G582" s="40"/>
      <c r="H582" s="40"/>
    </row>
    <row r="583" spans="7:8" ht="15" customHeight="1" x14ac:dyDescent="0.25">
      <c r="G583" s="41"/>
      <c r="H583" s="41"/>
    </row>
    <row r="584" spans="7:8" ht="15" customHeight="1" x14ac:dyDescent="0.25">
      <c r="G584" s="41"/>
      <c r="H584" s="41"/>
    </row>
    <row r="585" spans="7:8" ht="15" customHeight="1" x14ac:dyDescent="0.25">
      <c r="G585" s="41"/>
      <c r="H585" s="41"/>
    </row>
    <row r="587" spans="7:8" ht="15" customHeight="1" x14ac:dyDescent="0.25">
      <c r="G587" s="41"/>
      <c r="H587" s="41"/>
    </row>
    <row r="588" spans="7:8" ht="15" customHeight="1" x14ac:dyDescent="0.25">
      <c r="G588" s="41"/>
      <c r="H588" s="41"/>
    </row>
    <row r="589" spans="7:8" ht="15" customHeight="1" x14ac:dyDescent="0.25">
      <c r="G589" s="41"/>
      <c r="H589" s="41"/>
    </row>
    <row r="590" spans="7:8" ht="15" customHeight="1" x14ac:dyDescent="0.25">
      <c r="G590" s="41"/>
      <c r="H590" s="41"/>
    </row>
    <row r="591" spans="7:8" ht="15" customHeight="1" x14ac:dyDescent="0.25">
      <c r="G591" s="41"/>
      <c r="H591" s="41"/>
    </row>
    <row r="593" spans="7:8" ht="15" customHeight="1" x14ac:dyDescent="0.25">
      <c r="G593" s="40"/>
      <c r="H593" s="40"/>
    </row>
    <row r="594" spans="7:8" ht="15" customHeight="1" x14ac:dyDescent="0.25">
      <c r="G594" s="40"/>
      <c r="H594" s="40"/>
    </row>
    <row r="595" spans="7:8" ht="15" customHeight="1" x14ac:dyDescent="0.25">
      <c r="G595" s="41"/>
      <c r="H595" s="41"/>
    </row>
    <row r="596" spans="7:8" ht="15" customHeight="1" x14ac:dyDescent="0.25">
      <c r="G596" s="41"/>
      <c r="H596" s="41"/>
    </row>
    <row r="597" spans="7:8" ht="15" customHeight="1" x14ac:dyDescent="0.25">
      <c r="G597" s="41"/>
      <c r="H597" s="41"/>
    </row>
    <row r="599" spans="7:8" ht="15" customHeight="1" x14ac:dyDescent="0.25">
      <c r="G599" s="41"/>
      <c r="H599" s="41"/>
    </row>
    <row r="600" spans="7:8" ht="15" customHeight="1" x14ac:dyDescent="0.25">
      <c r="G600" s="41"/>
      <c r="H600" s="41"/>
    </row>
    <row r="601" spans="7:8" ht="15" customHeight="1" x14ac:dyDescent="0.25">
      <c r="G601" s="41"/>
      <c r="H601" s="41"/>
    </row>
    <row r="602" spans="7:8" ht="15" customHeight="1" x14ac:dyDescent="0.25">
      <c r="G602" s="41"/>
      <c r="H602" s="41"/>
    </row>
    <row r="603" spans="7:8" ht="15" customHeight="1" x14ac:dyDescent="0.25">
      <c r="G603" s="41"/>
      <c r="H603" s="41"/>
    </row>
    <row r="605" spans="7:8" ht="15" customHeight="1" x14ac:dyDescent="0.25">
      <c r="G605" s="40"/>
      <c r="H605" s="40"/>
    </row>
    <row r="606" spans="7:8" ht="15" customHeight="1" x14ac:dyDescent="0.25">
      <c r="G606" s="40"/>
      <c r="H606" s="40"/>
    </row>
    <row r="607" spans="7:8" ht="15" customHeight="1" x14ac:dyDescent="0.25">
      <c r="G607" s="41"/>
      <c r="H607" s="41"/>
    </row>
    <row r="608" spans="7:8" ht="15" customHeight="1" x14ac:dyDescent="0.25">
      <c r="G608" s="41"/>
      <c r="H608" s="41"/>
    </row>
    <row r="609" spans="7:8" ht="15" customHeight="1" x14ac:dyDescent="0.25">
      <c r="G609" s="41"/>
      <c r="H609" s="41"/>
    </row>
    <row r="611" spans="7:8" ht="15" customHeight="1" x14ac:dyDescent="0.25">
      <c r="G611" s="41"/>
      <c r="H611" s="41"/>
    </row>
    <row r="612" spans="7:8" ht="15" customHeight="1" x14ac:dyDescent="0.25">
      <c r="G612" s="41"/>
      <c r="H612" s="41"/>
    </row>
    <row r="613" spans="7:8" ht="15" customHeight="1" x14ac:dyDescent="0.25">
      <c r="G613" s="41"/>
      <c r="H613" s="41"/>
    </row>
    <row r="614" spans="7:8" ht="15" customHeight="1" x14ac:dyDescent="0.25">
      <c r="G614" s="41"/>
      <c r="H614" s="41"/>
    </row>
    <row r="615" spans="7:8" ht="15" customHeight="1" x14ac:dyDescent="0.25">
      <c r="G615" s="41"/>
      <c r="H615" s="41"/>
    </row>
    <row r="617" spans="7:8" ht="15" customHeight="1" x14ac:dyDescent="0.25">
      <c r="G617" s="40"/>
      <c r="H617" s="40"/>
    </row>
    <row r="618" spans="7:8" ht="15" customHeight="1" x14ac:dyDescent="0.25">
      <c r="G618" s="40"/>
      <c r="H618" s="40"/>
    </row>
    <row r="619" spans="7:8" ht="15" customHeight="1" x14ac:dyDescent="0.25">
      <c r="G619" s="41"/>
      <c r="H619" s="41"/>
    </row>
    <row r="620" spans="7:8" ht="15" customHeight="1" x14ac:dyDescent="0.25">
      <c r="G620" s="41"/>
      <c r="H620" s="41"/>
    </row>
    <row r="621" spans="7:8" ht="15" customHeight="1" x14ac:dyDescent="0.25">
      <c r="G621" s="41"/>
      <c r="H621" s="41"/>
    </row>
    <row r="623" spans="7:8" ht="15" customHeight="1" x14ac:dyDescent="0.25">
      <c r="G623" s="41"/>
      <c r="H623" s="41"/>
    </row>
    <row r="624" spans="7:8" ht="15" customHeight="1" x14ac:dyDescent="0.25">
      <c r="G624" s="41"/>
      <c r="H624" s="41"/>
    </row>
    <row r="625" spans="7:8" ht="15" customHeight="1" x14ac:dyDescent="0.25">
      <c r="G625" s="41"/>
      <c r="H625" s="41"/>
    </row>
    <row r="626" spans="7:8" ht="15" customHeight="1" x14ac:dyDescent="0.25">
      <c r="G626" s="41"/>
      <c r="H626" s="41"/>
    </row>
    <row r="627" spans="7:8" ht="15" customHeight="1" x14ac:dyDescent="0.25">
      <c r="G627" s="41"/>
      <c r="H627" s="41"/>
    </row>
    <row r="629" spans="7:8" ht="15" customHeight="1" x14ac:dyDescent="0.25">
      <c r="G629" s="40"/>
      <c r="H629" s="40"/>
    </row>
    <row r="630" spans="7:8" ht="15" customHeight="1" x14ac:dyDescent="0.25">
      <c r="G630" s="40"/>
      <c r="H630" s="40"/>
    </row>
    <row r="631" spans="7:8" ht="15" customHeight="1" x14ac:dyDescent="0.25">
      <c r="G631" s="41"/>
      <c r="H631" s="41"/>
    </row>
    <row r="632" spans="7:8" ht="15" customHeight="1" x14ac:dyDescent="0.25">
      <c r="G632" s="41"/>
      <c r="H632" s="41"/>
    </row>
    <row r="633" spans="7:8" ht="15" customHeight="1" x14ac:dyDescent="0.25">
      <c r="G633" s="41"/>
      <c r="H633" s="41"/>
    </row>
    <row r="635" spans="7:8" ht="15" customHeight="1" x14ac:dyDescent="0.25">
      <c r="G635" s="41"/>
      <c r="H635" s="41"/>
    </row>
    <row r="636" spans="7:8" ht="15" customHeight="1" x14ac:dyDescent="0.25">
      <c r="G636" s="41"/>
      <c r="H636" s="41"/>
    </row>
    <row r="637" spans="7:8" ht="15" customHeight="1" x14ac:dyDescent="0.25">
      <c r="G637" s="41"/>
      <c r="H637" s="41"/>
    </row>
    <row r="638" spans="7:8" ht="15" customHeight="1" x14ac:dyDescent="0.25">
      <c r="G638" s="41"/>
      <c r="H638" s="41"/>
    </row>
    <row r="639" spans="7:8" ht="15" customHeight="1" x14ac:dyDescent="0.25">
      <c r="G639" s="41"/>
      <c r="H639" s="41"/>
    </row>
    <row r="641" spans="7:8" ht="15" customHeight="1" x14ac:dyDescent="0.25">
      <c r="G641" s="40"/>
      <c r="H641" s="40"/>
    </row>
    <row r="642" spans="7:8" ht="15" customHeight="1" x14ac:dyDescent="0.25">
      <c r="G642" s="40"/>
      <c r="H642" s="40"/>
    </row>
    <row r="643" spans="7:8" ht="15" customHeight="1" x14ac:dyDescent="0.25">
      <c r="G643" s="41"/>
      <c r="H643" s="41"/>
    </row>
    <row r="644" spans="7:8" ht="15" customHeight="1" x14ac:dyDescent="0.25">
      <c r="G644" s="41"/>
      <c r="H644" s="41"/>
    </row>
    <row r="645" spans="7:8" ht="15" customHeight="1" x14ac:dyDescent="0.25">
      <c r="G645" s="41"/>
      <c r="H645" s="41"/>
    </row>
    <row r="647" spans="7:8" ht="15" customHeight="1" x14ac:dyDescent="0.25">
      <c r="G647" s="41"/>
      <c r="H647" s="41"/>
    </row>
    <row r="648" spans="7:8" ht="15" customHeight="1" x14ac:dyDescent="0.25">
      <c r="G648" s="41"/>
      <c r="H648" s="41"/>
    </row>
    <row r="649" spans="7:8" ht="15" customHeight="1" x14ac:dyDescent="0.25">
      <c r="G649" s="41"/>
      <c r="H649" s="41"/>
    </row>
    <row r="650" spans="7:8" ht="15" customHeight="1" x14ac:dyDescent="0.25">
      <c r="G650" s="41"/>
      <c r="H650" s="41"/>
    </row>
    <row r="651" spans="7:8" ht="15" customHeight="1" x14ac:dyDescent="0.25">
      <c r="G651" s="41"/>
      <c r="H651" s="41"/>
    </row>
    <row r="653" spans="7:8" ht="15" customHeight="1" x14ac:dyDescent="0.25">
      <c r="G653" s="40"/>
      <c r="H653" s="40"/>
    </row>
    <row r="654" spans="7:8" ht="15" customHeight="1" x14ac:dyDescent="0.25">
      <c r="G654" s="40"/>
      <c r="H654" s="40"/>
    </row>
    <row r="655" spans="7:8" ht="15" customHeight="1" x14ac:dyDescent="0.25">
      <c r="G655" s="41"/>
      <c r="H655" s="41"/>
    </row>
    <row r="656" spans="7:8" ht="15" customHeight="1" x14ac:dyDescent="0.25">
      <c r="G656" s="41"/>
      <c r="H656" s="41"/>
    </row>
    <row r="657" spans="7:8" ht="15" customHeight="1" x14ac:dyDescent="0.25">
      <c r="G657" s="41"/>
      <c r="H657" s="41"/>
    </row>
    <row r="659" spans="7:8" ht="15" customHeight="1" x14ac:dyDescent="0.25">
      <c r="G659" s="41"/>
      <c r="H659" s="41"/>
    </row>
    <row r="660" spans="7:8" ht="15" customHeight="1" x14ac:dyDescent="0.25">
      <c r="G660" s="41"/>
      <c r="H660" s="41"/>
    </row>
    <row r="661" spans="7:8" ht="15" customHeight="1" x14ac:dyDescent="0.25">
      <c r="G661" s="41"/>
      <c r="H661" s="41"/>
    </row>
    <row r="662" spans="7:8" ht="15" customHeight="1" x14ac:dyDescent="0.25">
      <c r="G662" s="41"/>
      <c r="H662" s="41"/>
    </row>
    <row r="663" spans="7:8" ht="15" customHeight="1" x14ac:dyDescent="0.25">
      <c r="G663" s="41"/>
      <c r="H663" s="41"/>
    </row>
    <row r="665" spans="7:8" ht="15" customHeight="1" x14ac:dyDescent="0.25">
      <c r="G665" s="40"/>
      <c r="H665" s="40"/>
    </row>
    <row r="666" spans="7:8" ht="15" customHeight="1" x14ac:dyDescent="0.25">
      <c r="G666" s="40"/>
      <c r="H666" s="40"/>
    </row>
    <row r="667" spans="7:8" ht="15" customHeight="1" x14ac:dyDescent="0.25">
      <c r="G667" s="41"/>
      <c r="H667" s="41"/>
    </row>
    <row r="668" spans="7:8" ht="15" customHeight="1" x14ac:dyDescent="0.25">
      <c r="G668" s="41"/>
      <c r="H668" s="41"/>
    </row>
    <row r="669" spans="7:8" ht="15" customHeight="1" x14ac:dyDescent="0.25">
      <c r="G669" s="41"/>
      <c r="H669" s="41"/>
    </row>
    <row r="671" spans="7:8" ht="15" customHeight="1" x14ac:dyDescent="0.25">
      <c r="G671" s="41"/>
      <c r="H671" s="41"/>
    </row>
    <row r="672" spans="7:8" ht="15" customHeight="1" x14ac:dyDescent="0.25">
      <c r="G672" s="41"/>
      <c r="H672" s="41"/>
    </row>
    <row r="673" spans="7:8" ht="15" customHeight="1" x14ac:dyDescent="0.25">
      <c r="G673" s="41"/>
      <c r="H673" s="41"/>
    </row>
    <row r="674" spans="7:8" ht="15" customHeight="1" x14ac:dyDescent="0.25">
      <c r="G674" s="41"/>
      <c r="H674" s="41"/>
    </row>
    <row r="675" spans="7:8" ht="15" customHeight="1" x14ac:dyDescent="0.25">
      <c r="G675" s="41"/>
      <c r="H675" s="41"/>
    </row>
    <row r="677" spans="7:8" ht="15" customHeight="1" x14ac:dyDescent="0.25">
      <c r="G677" s="40"/>
      <c r="H677" s="40"/>
    </row>
    <row r="678" spans="7:8" ht="15" customHeight="1" x14ac:dyDescent="0.25">
      <c r="G678" s="40"/>
      <c r="H678" s="40"/>
    </row>
    <row r="679" spans="7:8" ht="15" customHeight="1" x14ac:dyDescent="0.25">
      <c r="G679" s="41"/>
      <c r="H679" s="41"/>
    </row>
    <row r="680" spans="7:8" ht="15" customHeight="1" x14ac:dyDescent="0.25">
      <c r="G680" s="41"/>
      <c r="H680" s="41"/>
    </row>
    <row r="681" spans="7:8" ht="15" customHeight="1" x14ac:dyDescent="0.25">
      <c r="G681" s="41"/>
      <c r="H681" s="41"/>
    </row>
    <row r="683" spans="7:8" ht="15" customHeight="1" x14ac:dyDescent="0.25">
      <c r="G683" s="41"/>
      <c r="H683" s="41"/>
    </row>
    <row r="684" spans="7:8" ht="15" customHeight="1" x14ac:dyDescent="0.25">
      <c r="G684" s="41"/>
      <c r="H684" s="41"/>
    </row>
    <row r="685" spans="7:8" ht="15" customHeight="1" x14ac:dyDescent="0.25">
      <c r="G685" s="41"/>
      <c r="H685" s="41"/>
    </row>
    <row r="686" spans="7:8" ht="15" customHeight="1" x14ac:dyDescent="0.25">
      <c r="G686" s="41"/>
      <c r="H686" s="41"/>
    </row>
    <row r="687" spans="7:8" ht="15" customHeight="1" x14ac:dyDescent="0.25">
      <c r="G687" s="41"/>
      <c r="H687" s="41"/>
    </row>
    <row r="689" spans="7:8" ht="15" customHeight="1" x14ac:dyDescent="0.25">
      <c r="G689" s="40"/>
      <c r="H689" s="40"/>
    </row>
    <row r="690" spans="7:8" ht="15" customHeight="1" x14ac:dyDescent="0.25">
      <c r="G690" s="40"/>
      <c r="H690" s="40"/>
    </row>
    <row r="691" spans="7:8" ht="15" customHeight="1" x14ac:dyDescent="0.25">
      <c r="G691" s="41"/>
      <c r="H691" s="41"/>
    </row>
    <row r="692" spans="7:8" ht="15" customHeight="1" x14ac:dyDescent="0.25">
      <c r="G692" s="41"/>
      <c r="H692" s="41"/>
    </row>
    <row r="693" spans="7:8" ht="15" customHeight="1" x14ac:dyDescent="0.25">
      <c r="G693" s="41"/>
      <c r="H693" s="41"/>
    </row>
    <row r="695" spans="7:8" ht="15" customHeight="1" x14ac:dyDescent="0.25">
      <c r="G695" s="41"/>
      <c r="H695" s="41"/>
    </row>
    <row r="696" spans="7:8" ht="15" customHeight="1" x14ac:dyDescent="0.25">
      <c r="G696" s="41"/>
      <c r="H696" s="41"/>
    </row>
    <row r="697" spans="7:8" ht="15" customHeight="1" x14ac:dyDescent="0.25">
      <c r="G697" s="41"/>
      <c r="H697" s="41"/>
    </row>
    <row r="698" spans="7:8" ht="15" customHeight="1" x14ac:dyDescent="0.25">
      <c r="G698" s="41"/>
      <c r="H698" s="41"/>
    </row>
    <row r="699" spans="7:8" ht="15" customHeight="1" x14ac:dyDescent="0.25">
      <c r="G699" s="41"/>
      <c r="H699" s="41"/>
    </row>
    <row r="701" spans="7:8" ht="15" customHeight="1" x14ac:dyDescent="0.25">
      <c r="G701" s="40"/>
      <c r="H701" s="40"/>
    </row>
    <row r="702" spans="7:8" ht="15" customHeight="1" x14ac:dyDescent="0.25">
      <c r="G702" s="40"/>
      <c r="H702" s="40"/>
    </row>
    <row r="703" spans="7:8" ht="15" customHeight="1" x14ac:dyDescent="0.25">
      <c r="G703" s="41"/>
      <c r="H703" s="41"/>
    </row>
    <row r="704" spans="7:8" ht="15" customHeight="1" x14ac:dyDescent="0.25">
      <c r="G704" s="41"/>
      <c r="H704" s="41"/>
    </row>
    <row r="705" spans="7:8" ht="15" customHeight="1" x14ac:dyDescent="0.25">
      <c r="G705" s="41"/>
      <c r="H705" s="41"/>
    </row>
    <row r="707" spans="7:8" ht="15" customHeight="1" x14ac:dyDescent="0.25">
      <c r="G707" s="41"/>
      <c r="H707" s="41"/>
    </row>
    <row r="708" spans="7:8" ht="15" customHeight="1" x14ac:dyDescent="0.25">
      <c r="G708" s="41"/>
      <c r="H708" s="41"/>
    </row>
    <row r="709" spans="7:8" ht="15" customHeight="1" x14ac:dyDescent="0.25">
      <c r="G709" s="41"/>
      <c r="H709" s="41"/>
    </row>
    <row r="710" spans="7:8" ht="15" customHeight="1" x14ac:dyDescent="0.25">
      <c r="G710" s="41"/>
      <c r="H710" s="41"/>
    </row>
    <row r="711" spans="7:8" ht="15" customHeight="1" x14ac:dyDescent="0.25">
      <c r="G711" s="41"/>
      <c r="H711" s="41"/>
    </row>
    <row r="713" spans="7:8" ht="15" customHeight="1" x14ac:dyDescent="0.25">
      <c r="G713" s="40"/>
      <c r="H713" s="40"/>
    </row>
    <row r="714" spans="7:8" ht="15" customHeight="1" x14ac:dyDescent="0.25">
      <c r="G714" s="40"/>
      <c r="H714" s="40"/>
    </row>
    <row r="715" spans="7:8" ht="15" customHeight="1" x14ac:dyDescent="0.25">
      <c r="G715" s="41"/>
      <c r="H715" s="41"/>
    </row>
    <row r="716" spans="7:8" ht="15" customHeight="1" x14ac:dyDescent="0.25">
      <c r="G716" s="41"/>
      <c r="H716" s="41"/>
    </row>
    <row r="717" spans="7:8" ht="15" customHeight="1" x14ac:dyDescent="0.25">
      <c r="G717" s="41"/>
      <c r="H717" s="41"/>
    </row>
    <row r="719" spans="7:8" ht="15" customHeight="1" x14ac:dyDescent="0.25">
      <c r="G719" s="41"/>
      <c r="H719" s="41"/>
    </row>
    <row r="720" spans="7:8" ht="15" customHeight="1" x14ac:dyDescent="0.25">
      <c r="G720" s="41"/>
      <c r="H720" s="41"/>
    </row>
    <row r="721" spans="7:8" ht="15" customHeight="1" x14ac:dyDescent="0.25">
      <c r="G721" s="41"/>
      <c r="H721" s="41"/>
    </row>
    <row r="722" spans="7:8" ht="15" customHeight="1" x14ac:dyDescent="0.25">
      <c r="G722" s="41"/>
      <c r="H722" s="41"/>
    </row>
    <row r="723" spans="7:8" ht="15" customHeight="1" x14ac:dyDescent="0.25">
      <c r="G723" s="41"/>
      <c r="H723" s="41"/>
    </row>
    <row r="725" spans="7:8" ht="15" customHeight="1" x14ac:dyDescent="0.25">
      <c r="G725" s="40"/>
      <c r="H725" s="40"/>
    </row>
    <row r="726" spans="7:8" ht="15" customHeight="1" x14ac:dyDescent="0.25">
      <c r="G726" s="40"/>
      <c r="H726" s="40"/>
    </row>
    <row r="727" spans="7:8" ht="15" customHeight="1" x14ac:dyDescent="0.25">
      <c r="G727" s="41"/>
      <c r="H727" s="41"/>
    </row>
    <row r="728" spans="7:8" ht="15" customHeight="1" x14ac:dyDescent="0.25">
      <c r="G728" s="41"/>
      <c r="H728" s="41"/>
    </row>
    <row r="729" spans="7:8" ht="15" customHeight="1" x14ac:dyDescent="0.25">
      <c r="G729" s="41"/>
      <c r="H729" s="41"/>
    </row>
    <row r="731" spans="7:8" ht="15" customHeight="1" x14ac:dyDescent="0.25">
      <c r="G731" s="41"/>
      <c r="H731" s="41"/>
    </row>
    <row r="732" spans="7:8" ht="15" customHeight="1" x14ac:dyDescent="0.25">
      <c r="G732" s="41"/>
      <c r="H732" s="41"/>
    </row>
    <row r="733" spans="7:8" ht="15" customHeight="1" x14ac:dyDescent="0.25">
      <c r="G733" s="41"/>
      <c r="H733" s="41"/>
    </row>
    <row r="734" spans="7:8" ht="15" customHeight="1" x14ac:dyDescent="0.25">
      <c r="G734" s="41"/>
      <c r="H734" s="41"/>
    </row>
    <row r="735" spans="7:8" ht="15" customHeight="1" x14ac:dyDescent="0.25">
      <c r="G735" s="41"/>
      <c r="H735" s="41"/>
    </row>
    <row r="737" spans="7:8" ht="15" customHeight="1" x14ac:dyDescent="0.25">
      <c r="G737" s="40"/>
      <c r="H737" s="40"/>
    </row>
    <row r="738" spans="7:8" ht="15" customHeight="1" x14ac:dyDescent="0.25">
      <c r="G738" s="40"/>
      <c r="H738" s="40"/>
    </row>
    <row r="739" spans="7:8" ht="15" customHeight="1" x14ac:dyDescent="0.25">
      <c r="G739" s="41"/>
      <c r="H739" s="41"/>
    </row>
    <row r="740" spans="7:8" ht="15" customHeight="1" x14ac:dyDescent="0.25">
      <c r="G740" s="41"/>
      <c r="H740" s="41"/>
    </row>
    <row r="741" spans="7:8" ht="15" customHeight="1" x14ac:dyDescent="0.25">
      <c r="G741" s="41"/>
      <c r="H741" s="41"/>
    </row>
    <row r="743" spans="7:8" ht="15" customHeight="1" x14ac:dyDescent="0.25">
      <c r="G743" s="41"/>
      <c r="H743" s="41"/>
    </row>
    <row r="744" spans="7:8" ht="15" customHeight="1" x14ac:dyDescent="0.25">
      <c r="G744" s="41"/>
      <c r="H744" s="41"/>
    </row>
    <row r="745" spans="7:8" ht="15" customHeight="1" x14ac:dyDescent="0.25">
      <c r="G745" s="41"/>
      <c r="H745" s="41"/>
    </row>
    <row r="746" spans="7:8" ht="15" customHeight="1" x14ac:dyDescent="0.25">
      <c r="G746" s="41"/>
      <c r="H746" s="41"/>
    </row>
    <row r="747" spans="7:8" ht="15" customHeight="1" x14ac:dyDescent="0.25">
      <c r="G747" s="41"/>
      <c r="H747" s="41"/>
    </row>
    <row r="749" spans="7:8" ht="15" customHeight="1" x14ac:dyDescent="0.25">
      <c r="G749" s="40"/>
      <c r="H749" s="40"/>
    </row>
    <row r="750" spans="7:8" ht="15" customHeight="1" x14ac:dyDescent="0.25">
      <c r="G750" s="40"/>
      <c r="H750" s="40"/>
    </row>
    <row r="751" spans="7:8" ht="15" customHeight="1" x14ac:dyDescent="0.25">
      <c r="G751" s="41"/>
      <c r="H751" s="41"/>
    </row>
    <row r="752" spans="7:8" ht="15" customHeight="1" x14ac:dyDescent="0.25">
      <c r="G752" s="41"/>
      <c r="H752" s="41"/>
    </row>
    <row r="753" spans="7:8" ht="15" customHeight="1" x14ac:dyDescent="0.25">
      <c r="G753" s="41"/>
      <c r="H753" s="41"/>
    </row>
    <row r="755" spans="7:8" ht="15" customHeight="1" x14ac:dyDescent="0.25">
      <c r="G755" s="41"/>
      <c r="H755" s="41"/>
    </row>
    <row r="756" spans="7:8" ht="15" customHeight="1" x14ac:dyDescent="0.25">
      <c r="G756" s="41"/>
      <c r="H756" s="41"/>
    </row>
    <row r="757" spans="7:8" ht="15" customHeight="1" x14ac:dyDescent="0.25">
      <c r="G757" s="41"/>
      <c r="H757" s="41"/>
    </row>
    <row r="758" spans="7:8" ht="15" customHeight="1" x14ac:dyDescent="0.25">
      <c r="G758" s="41"/>
      <c r="H758" s="41"/>
    </row>
    <row r="759" spans="7:8" ht="15" customHeight="1" x14ac:dyDescent="0.25">
      <c r="G759" s="41"/>
      <c r="H759" s="41"/>
    </row>
    <row r="761" spans="7:8" ht="15" customHeight="1" x14ac:dyDescent="0.25">
      <c r="G761" s="40"/>
      <c r="H761" s="40"/>
    </row>
    <row r="762" spans="7:8" ht="15" customHeight="1" x14ac:dyDescent="0.25">
      <c r="G762" s="40"/>
      <c r="H762" s="40"/>
    </row>
    <row r="763" spans="7:8" ht="15" customHeight="1" x14ac:dyDescent="0.25">
      <c r="G763" s="41"/>
      <c r="H763" s="41"/>
    </row>
    <row r="764" spans="7:8" ht="15" customHeight="1" x14ac:dyDescent="0.25">
      <c r="G764" s="41"/>
      <c r="H764" s="41"/>
    </row>
    <row r="765" spans="7:8" ht="15" customHeight="1" x14ac:dyDescent="0.25">
      <c r="G765" s="41"/>
      <c r="H765" s="41"/>
    </row>
    <row r="767" spans="7:8" ht="15" customHeight="1" x14ac:dyDescent="0.25">
      <c r="G767" s="41"/>
      <c r="H767" s="41"/>
    </row>
    <row r="768" spans="7:8" ht="15" customHeight="1" x14ac:dyDescent="0.25">
      <c r="G768" s="41"/>
      <c r="H768" s="41"/>
    </row>
    <row r="769" spans="7:8" ht="15" customHeight="1" x14ac:dyDescent="0.25">
      <c r="G769" s="41"/>
      <c r="H769" s="41"/>
    </row>
    <row r="770" spans="7:8" ht="15" customHeight="1" x14ac:dyDescent="0.25">
      <c r="G770" s="41"/>
      <c r="H770" s="41"/>
    </row>
    <row r="771" spans="7:8" ht="15" customHeight="1" x14ac:dyDescent="0.25">
      <c r="G771" s="41"/>
      <c r="H771" s="41"/>
    </row>
    <row r="773" spans="7:8" ht="15" customHeight="1" x14ac:dyDescent="0.25">
      <c r="G773" s="40"/>
      <c r="H773" s="40"/>
    </row>
    <row r="774" spans="7:8" ht="15" customHeight="1" x14ac:dyDescent="0.25">
      <c r="G774" s="40"/>
      <c r="H774" s="40"/>
    </row>
    <row r="775" spans="7:8" ht="15" customHeight="1" x14ac:dyDescent="0.25">
      <c r="G775" s="41"/>
      <c r="H775" s="41"/>
    </row>
    <row r="776" spans="7:8" ht="15" customHeight="1" x14ac:dyDescent="0.25">
      <c r="G776" s="41"/>
      <c r="H776" s="41"/>
    </row>
    <row r="777" spans="7:8" ht="15" customHeight="1" x14ac:dyDescent="0.25">
      <c r="G777" s="41"/>
      <c r="H777" s="41"/>
    </row>
    <row r="779" spans="7:8" ht="15" customHeight="1" x14ac:dyDescent="0.25">
      <c r="G779" s="41"/>
      <c r="H779" s="41"/>
    </row>
    <row r="780" spans="7:8" ht="15" customHeight="1" x14ac:dyDescent="0.25">
      <c r="G780" s="41"/>
      <c r="H780" s="41"/>
    </row>
    <row r="781" spans="7:8" ht="15" customHeight="1" x14ac:dyDescent="0.25">
      <c r="G781" s="41"/>
      <c r="H781" s="41"/>
    </row>
    <row r="782" spans="7:8" ht="15" customHeight="1" x14ac:dyDescent="0.25">
      <c r="G782" s="41"/>
      <c r="H782" s="41"/>
    </row>
    <row r="783" spans="7:8" ht="15" customHeight="1" x14ac:dyDescent="0.25">
      <c r="G783" s="41"/>
      <c r="H783" s="41"/>
    </row>
    <row r="785" spans="7:8" ht="15" customHeight="1" x14ac:dyDescent="0.25">
      <c r="G785" s="40"/>
      <c r="H785" s="40"/>
    </row>
    <row r="786" spans="7:8" ht="15" customHeight="1" x14ac:dyDescent="0.25">
      <c r="G786" s="40"/>
      <c r="H786" s="40"/>
    </row>
    <row r="787" spans="7:8" ht="15" customHeight="1" x14ac:dyDescent="0.25">
      <c r="G787" s="41"/>
      <c r="H787" s="41"/>
    </row>
    <row r="788" spans="7:8" ht="15" customHeight="1" x14ac:dyDescent="0.25">
      <c r="G788" s="41"/>
      <c r="H788" s="41"/>
    </row>
    <row r="789" spans="7:8" ht="15" customHeight="1" x14ac:dyDescent="0.25">
      <c r="G789" s="41"/>
      <c r="H789" s="41"/>
    </row>
    <row r="791" spans="7:8" ht="15" customHeight="1" x14ac:dyDescent="0.25">
      <c r="G791" s="41"/>
      <c r="H791" s="41"/>
    </row>
    <row r="792" spans="7:8" ht="15" customHeight="1" x14ac:dyDescent="0.25">
      <c r="G792" s="41"/>
      <c r="H792" s="41"/>
    </row>
    <row r="793" spans="7:8" ht="15" customHeight="1" x14ac:dyDescent="0.25">
      <c r="G793" s="41"/>
      <c r="H793" s="41"/>
    </row>
    <row r="794" spans="7:8" ht="15" customHeight="1" x14ac:dyDescent="0.25">
      <c r="G794" s="41"/>
      <c r="H794" s="41"/>
    </row>
    <row r="795" spans="7:8" ht="15" customHeight="1" x14ac:dyDescent="0.25">
      <c r="G795" s="41"/>
      <c r="H795" s="41"/>
    </row>
    <row r="797" spans="7:8" ht="15" customHeight="1" x14ac:dyDescent="0.25">
      <c r="G797" s="40"/>
      <c r="H797" s="40"/>
    </row>
    <row r="798" spans="7:8" ht="15" customHeight="1" x14ac:dyDescent="0.25">
      <c r="G798" s="40"/>
      <c r="H798" s="40"/>
    </row>
    <row r="799" spans="7:8" ht="15" customHeight="1" x14ac:dyDescent="0.25">
      <c r="G799" s="41"/>
      <c r="H799" s="41"/>
    </row>
    <row r="800" spans="7:8" ht="15" customHeight="1" x14ac:dyDescent="0.25">
      <c r="G800" s="41"/>
      <c r="H800" s="41"/>
    </row>
    <row r="801" spans="7:8" ht="15" customHeight="1" x14ac:dyDescent="0.25">
      <c r="G801" s="41"/>
      <c r="H801" s="41"/>
    </row>
    <row r="803" spans="7:8" ht="15" customHeight="1" x14ac:dyDescent="0.25">
      <c r="G803" s="41"/>
      <c r="H803" s="41"/>
    </row>
    <row r="804" spans="7:8" ht="15" customHeight="1" x14ac:dyDescent="0.25">
      <c r="G804" s="41"/>
      <c r="H804" s="41"/>
    </row>
    <row r="805" spans="7:8" ht="15" customHeight="1" x14ac:dyDescent="0.25">
      <c r="G805" s="41"/>
      <c r="H805" s="41"/>
    </row>
    <row r="806" spans="7:8" ht="15" customHeight="1" x14ac:dyDescent="0.25">
      <c r="G806" s="41"/>
      <c r="H806" s="41"/>
    </row>
    <row r="807" spans="7:8" ht="15" customHeight="1" x14ac:dyDescent="0.25">
      <c r="G807" s="41"/>
      <c r="H807" s="41"/>
    </row>
    <row r="809" spans="7:8" ht="15" customHeight="1" x14ac:dyDescent="0.25">
      <c r="G809" s="40"/>
      <c r="H809" s="40"/>
    </row>
    <row r="810" spans="7:8" ht="15" customHeight="1" x14ac:dyDescent="0.25">
      <c r="G810" s="40"/>
      <c r="H810" s="40"/>
    </row>
    <row r="811" spans="7:8" ht="15" customHeight="1" x14ac:dyDescent="0.25">
      <c r="G811" s="41"/>
      <c r="H811" s="41"/>
    </row>
    <row r="812" spans="7:8" ht="15" customHeight="1" x14ac:dyDescent="0.25">
      <c r="G812" s="41"/>
      <c r="H812" s="41"/>
    </row>
    <row r="813" spans="7:8" ht="15" customHeight="1" x14ac:dyDescent="0.25">
      <c r="G813" s="41"/>
      <c r="H813" s="41"/>
    </row>
  </sheetData>
  <phoneticPr fontId="31" type="noConversion"/>
  <dataValidations disablePrompts="1" count="1">
    <dataValidation type="list" allowBlank="1" showInputMessage="1" showErrorMessage="1" sqref="E11" xr:uid="{EDD9A1BC-3DDE-499E-807C-4581D3A99353}">
      <formula1>#REF!</formula1>
    </dataValidation>
  </dataValidations>
  <pageMargins left="0.7" right="0.7" top="0.75" bottom="0.75" header="0" footer="0"/>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096C66-C49F-443C-8DAD-64E779DE78E7}">
  <dimension ref="A1:AE1555"/>
  <sheetViews>
    <sheetView showGridLines="0" zoomScaleNormal="100" workbookViewId="0">
      <selection activeCell="K18" sqref="K18"/>
    </sheetView>
  </sheetViews>
  <sheetFormatPr defaultColWidth="12.453125" defaultRowHeight="16" customHeight="1" x14ac:dyDescent="0.25"/>
  <cols>
    <col min="1" max="1" width="4.6328125" style="72" customWidth="1"/>
    <col min="2" max="2" width="2.6328125" style="72" customWidth="1"/>
    <col min="3" max="3" width="12.08984375" style="72" hidden="1" customWidth="1"/>
    <col min="4" max="4" width="1.6328125" style="72" customWidth="1"/>
    <col min="5" max="5" width="23.36328125" style="72" customWidth="1"/>
    <col min="6" max="6" width="29.7265625" style="49" customWidth="1"/>
    <col min="7" max="8" width="23.36328125" style="49" customWidth="1"/>
    <col min="9" max="9" width="22" style="49" customWidth="1"/>
    <col min="10" max="10" width="39.453125" style="49" customWidth="1"/>
    <col min="11" max="11" width="10.6328125" style="40" customWidth="1"/>
    <col min="12" max="12" width="4.6328125" style="72" customWidth="1"/>
    <col min="13" max="13" width="4.6328125" style="107" customWidth="1"/>
    <col min="14" max="22" width="10.453125" style="107" customWidth="1"/>
    <col min="23" max="23" width="4.453125" style="179" customWidth="1"/>
    <col min="24" max="24" width="10.81640625" style="179" customWidth="1"/>
    <col min="25" max="25" width="21.1796875" style="179" customWidth="1"/>
    <col min="26" max="26" width="24.1796875" style="179" customWidth="1"/>
    <col min="27" max="27" width="33.81640625" style="179" customWidth="1"/>
    <col min="28" max="28" width="13.54296875" style="179" customWidth="1"/>
    <col min="29" max="29" width="6.453125" style="179" customWidth="1"/>
    <col min="30" max="90" width="27.1796875" style="179" customWidth="1"/>
    <col min="91" max="91" width="12.453125" style="179" customWidth="1"/>
    <col min="92" max="16384" width="12.453125" style="179"/>
  </cols>
  <sheetData>
    <row r="1" spans="1:31" s="186" customFormat="1" ht="12" customHeight="1" x14ac:dyDescent="0.25">
      <c r="A1" s="18"/>
      <c r="B1" s="18"/>
      <c r="C1" s="18"/>
      <c r="D1" s="18"/>
      <c r="E1" s="18"/>
      <c r="F1" s="18"/>
      <c r="G1" s="18"/>
      <c r="H1" s="18"/>
      <c r="I1" s="18"/>
      <c r="J1" s="18"/>
      <c r="K1" s="18"/>
      <c r="L1" s="18"/>
      <c r="M1" s="18"/>
      <c r="N1" s="18"/>
      <c r="O1" s="18"/>
      <c r="P1" s="18"/>
      <c r="Q1" s="18"/>
      <c r="R1" s="18"/>
      <c r="S1" s="18"/>
      <c r="T1" s="18"/>
      <c r="U1" s="18"/>
      <c r="V1" s="18"/>
    </row>
    <row r="2" spans="1:31" s="186" customFormat="1" ht="25" customHeight="1" x14ac:dyDescent="0.25">
      <c r="A2" s="18"/>
      <c r="B2" s="9"/>
      <c r="C2" s="105"/>
      <c r="D2" s="105" t="s">
        <v>98</v>
      </c>
      <c r="E2" s="105"/>
      <c r="F2" s="10"/>
      <c r="G2" s="10"/>
      <c r="H2" s="10"/>
      <c r="I2" s="10"/>
      <c r="J2" s="10"/>
      <c r="K2" s="10"/>
      <c r="L2" s="11"/>
      <c r="M2" s="11"/>
      <c r="N2" s="11"/>
      <c r="O2" s="11"/>
      <c r="P2" s="11"/>
      <c r="Q2" s="11"/>
      <c r="R2" s="11"/>
      <c r="S2" s="11"/>
      <c r="T2" s="11"/>
      <c r="U2" s="11"/>
      <c r="V2" s="11"/>
      <c r="W2" s="24"/>
      <c r="X2" s="187"/>
      <c r="Y2" s="187"/>
      <c r="Z2" s="187"/>
      <c r="AA2" s="187"/>
      <c r="AB2" s="187"/>
      <c r="AC2" s="187"/>
      <c r="AD2" s="187"/>
    </row>
    <row r="3" spans="1:31" s="186" customFormat="1" ht="20.25" customHeight="1" x14ac:dyDescent="0.25">
      <c r="A3" s="18"/>
      <c r="B3" s="12"/>
      <c r="C3" s="106"/>
      <c r="D3" s="106" t="str">
        <f>Fields!$E$10</f>
        <v>Debt payoff</v>
      </c>
      <c r="E3" s="106"/>
      <c r="F3" s="13"/>
      <c r="G3" s="13"/>
      <c r="H3" s="13"/>
      <c r="I3" s="13"/>
      <c r="J3" s="13"/>
      <c r="K3" s="13"/>
      <c r="L3" s="14"/>
      <c r="M3" s="14"/>
      <c r="N3" s="14"/>
      <c r="O3" s="14"/>
      <c r="P3" s="14"/>
      <c r="Q3" s="14"/>
      <c r="R3" s="14"/>
      <c r="S3" s="14"/>
      <c r="T3" s="14"/>
      <c r="U3" s="14"/>
      <c r="V3" s="14"/>
      <c r="W3" s="24"/>
      <c r="X3" s="188"/>
      <c r="Y3" s="188"/>
      <c r="Z3" s="188"/>
      <c r="AA3" s="188"/>
      <c r="AB3" s="188"/>
      <c r="AC3" s="188"/>
      <c r="AD3" s="188"/>
    </row>
    <row r="4" spans="1:31" s="186" customFormat="1" ht="12" customHeight="1" x14ac:dyDescent="0.25">
      <c r="A4" s="33"/>
      <c r="B4" s="18"/>
      <c r="C4" s="18"/>
      <c r="D4" s="18"/>
      <c r="E4" s="18"/>
      <c r="F4" s="18"/>
      <c r="G4" s="18"/>
      <c r="H4" s="18"/>
      <c r="I4" s="18"/>
      <c r="J4" s="18"/>
      <c r="K4" s="18"/>
      <c r="L4" s="18"/>
      <c r="M4" s="23"/>
      <c r="N4" s="23"/>
      <c r="O4" s="23"/>
      <c r="P4" s="23"/>
      <c r="Q4" s="23"/>
      <c r="R4" s="23"/>
      <c r="S4" s="23"/>
      <c r="T4" s="23"/>
      <c r="U4" s="23"/>
      <c r="V4" s="23"/>
      <c r="W4" s="24"/>
      <c r="X4" s="24"/>
      <c r="Y4" s="24"/>
      <c r="Z4" s="24"/>
      <c r="AA4" s="24"/>
      <c r="AB4" s="24"/>
      <c r="AC4" s="24"/>
      <c r="AD4" s="24"/>
    </row>
    <row r="5" spans="1:31" s="186" customFormat="1" ht="12" customHeight="1" x14ac:dyDescent="0.25">
      <c r="A5" s="33"/>
      <c r="B5" s="18"/>
      <c r="C5" s="18"/>
      <c r="D5" s="18"/>
      <c r="E5" s="18"/>
      <c r="F5" s="18"/>
      <c r="G5" s="18"/>
      <c r="H5" s="18"/>
      <c r="I5" s="18"/>
      <c r="J5" s="18"/>
      <c r="K5" s="18"/>
      <c r="L5" s="18"/>
      <c r="M5" s="23"/>
      <c r="N5" s="23"/>
      <c r="O5" s="23"/>
      <c r="P5" s="23"/>
      <c r="Q5" s="23"/>
      <c r="R5" s="23"/>
      <c r="S5" s="23"/>
      <c r="T5" s="23"/>
      <c r="U5" s="23"/>
      <c r="V5" s="23"/>
      <c r="W5" s="24"/>
      <c r="X5" s="24"/>
      <c r="Y5" s="24"/>
      <c r="Z5" s="24"/>
      <c r="AA5" s="24"/>
      <c r="AB5" s="24"/>
      <c r="AC5" s="24"/>
      <c r="AD5" s="24"/>
    </row>
    <row r="6" spans="1:31" s="186" customFormat="1" ht="16" customHeight="1" thickBot="1" x14ac:dyDescent="0.3">
      <c r="A6" s="33"/>
      <c r="B6" s="18"/>
      <c r="C6" s="18"/>
      <c r="D6" s="70" t="s">
        <v>102</v>
      </c>
      <c r="E6" s="27"/>
      <c r="F6" s="27"/>
      <c r="G6" s="27"/>
      <c r="H6" s="27"/>
      <c r="I6" s="27"/>
      <c r="J6" s="27"/>
      <c r="K6" s="18"/>
      <c r="L6" s="18"/>
      <c r="M6" s="23"/>
      <c r="N6" s="17" t="s">
        <v>29</v>
      </c>
      <c r="O6" s="17"/>
      <c r="P6" s="17"/>
      <c r="Q6" s="17"/>
      <c r="R6" s="17"/>
      <c r="S6" s="17"/>
      <c r="T6" s="17"/>
      <c r="U6" s="17"/>
      <c r="V6" s="23"/>
      <c r="W6" s="24"/>
      <c r="X6" s="24"/>
      <c r="Y6" s="24"/>
      <c r="Z6" s="24"/>
      <c r="AA6" s="24"/>
      <c r="AB6" s="24"/>
      <c r="AC6" s="24"/>
      <c r="AD6" s="24"/>
    </row>
    <row r="7" spans="1:31" s="186" customFormat="1" ht="16" customHeight="1" thickTop="1" x14ac:dyDescent="0.25">
      <c r="A7" s="33"/>
      <c r="B7" s="33"/>
      <c r="C7" s="33"/>
      <c r="D7" s="33"/>
      <c r="E7" s="33"/>
      <c r="F7" s="33"/>
      <c r="G7" s="33"/>
      <c r="H7" s="33"/>
      <c r="I7" s="33"/>
      <c r="J7" s="33"/>
      <c r="K7" s="18"/>
      <c r="L7" s="18"/>
      <c r="M7" s="23"/>
      <c r="N7" s="23"/>
      <c r="O7" s="23"/>
      <c r="P7" s="23"/>
      <c r="Q7" s="23"/>
      <c r="R7" s="23"/>
      <c r="S7" s="23"/>
      <c r="T7" s="23"/>
      <c r="U7" s="23"/>
      <c r="V7" s="23"/>
      <c r="W7" s="24"/>
      <c r="X7" s="24"/>
      <c r="Y7" s="24"/>
      <c r="Z7" s="24"/>
      <c r="AA7" s="24"/>
      <c r="AB7" s="24"/>
      <c r="AC7" s="24"/>
      <c r="AD7" s="24"/>
    </row>
    <row r="8" spans="1:31" s="186" customFormat="1" ht="20" customHeight="1" x14ac:dyDescent="0.25">
      <c r="A8" s="33"/>
      <c r="B8" s="33"/>
      <c r="C8" s="33"/>
      <c r="D8" s="323"/>
      <c r="E8" s="193" t="s">
        <v>105</v>
      </c>
      <c r="F8" s="193" t="s">
        <v>21</v>
      </c>
      <c r="G8" s="193" t="s">
        <v>61</v>
      </c>
      <c r="H8" s="193" t="s">
        <v>100</v>
      </c>
      <c r="I8" s="193" t="s">
        <v>138</v>
      </c>
      <c r="J8" s="213" t="s">
        <v>34</v>
      </c>
      <c r="K8" s="33"/>
      <c r="L8" s="18"/>
      <c r="M8" s="23"/>
      <c r="N8" s="66" t="s">
        <v>157</v>
      </c>
      <c r="O8" s="23"/>
      <c r="P8" s="23"/>
      <c r="Q8" s="23"/>
      <c r="R8" s="23"/>
      <c r="S8" s="23"/>
      <c r="T8" s="23"/>
      <c r="U8" s="23"/>
      <c r="V8" s="23"/>
      <c r="W8" s="23"/>
      <c r="X8" s="24"/>
      <c r="Y8" s="24"/>
      <c r="Z8" s="24"/>
      <c r="AA8" s="24"/>
      <c r="AB8" s="24"/>
      <c r="AC8" s="24"/>
      <c r="AD8" s="24"/>
      <c r="AE8" s="24"/>
    </row>
    <row r="9" spans="1:31" s="186" customFormat="1" ht="16" customHeight="1" x14ac:dyDescent="0.25">
      <c r="A9" s="33"/>
      <c r="B9" s="33"/>
      <c r="C9" s="33"/>
      <c r="D9" s="327"/>
      <c r="E9" s="332" t="s">
        <v>106</v>
      </c>
      <c r="F9" s="285" t="s">
        <v>114</v>
      </c>
      <c r="G9" s="286">
        <v>5000</v>
      </c>
      <c r="H9" s="285" t="s">
        <v>110</v>
      </c>
      <c r="I9" s="287" t="s">
        <v>139</v>
      </c>
      <c r="J9" s="285" t="s">
        <v>116</v>
      </c>
      <c r="K9" s="33"/>
      <c r="L9" s="18"/>
      <c r="M9" s="23"/>
      <c r="N9" s="66"/>
      <c r="O9" s="23"/>
      <c r="P9" s="23"/>
      <c r="Q9" s="23"/>
      <c r="R9" s="23"/>
      <c r="S9" s="23"/>
      <c r="T9" s="23"/>
      <c r="U9" s="23"/>
      <c r="V9" s="23"/>
      <c r="W9" s="23"/>
      <c r="X9" s="24"/>
      <c r="Y9" s="24"/>
      <c r="Z9" s="24"/>
      <c r="AA9" s="24"/>
      <c r="AB9" s="24"/>
      <c r="AC9" s="24"/>
      <c r="AD9" s="24"/>
      <c r="AE9" s="24"/>
    </row>
    <row r="10" spans="1:31" s="186" customFormat="1" ht="16" customHeight="1" x14ac:dyDescent="0.25">
      <c r="A10" s="33"/>
      <c r="B10" s="33"/>
      <c r="C10" s="33"/>
      <c r="D10" s="327"/>
      <c r="E10" s="332" t="s">
        <v>107</v>
      </c>
      <c r="F10" s="285" t="s">
        <v>113</v>
      </c>
      <c r="G10" s="286">
        <v>2000</v>
      </c>
      <c r="H10" s="285" t="s">
        <v>111</v>
      </c>
      <c r="I10" s="287" t="s">
        <v>140</v>
      </c>
      <c r="J10" s="285" t="s">
        <v>115</v>
      </c>
      <c r="K10" s="33"/>
      <c r="L10" s="18"/>
      <c r="M10" s="23"/>
      <c r="N10" s="66" t="s">
        <v>225</v>
      </c>
      <c r="O10" s="23"/>
      <c r="P10" s="23"/>
      <c r="Q10" s="23"/>
      <c r="R10" s="23"/>
      <c r="S10" s="23"/>
      <c r="T10" s="23"/>
      <c r="U10" s="23"/>
      <c r="V10" s="23"/>
      <c r="W10" s="23"/>
      <c r="X10" s="24"/>
      <c r="Y10" s="24"/>
      <c r="Z10" s="24"/>
      <c r="AA10" s="24"/>
      <c r="AB10" s="24"/>
      <c r="AC10" s="24"/>
      <c r="AD10" s="24"/>
      <c r="AE10" s="24"/>
    </row>
    <row r="11" spans="1:31" s="186" customFormat="1" ht="16" customHeight="1" x14ac:dyDescent="0.25">
      <c r="A11" s="33"/>
      <c r="B11" s="33"/>
      <c r="C11" s="33"/>
      <c r="D11" s="327"/>
      <c r="E11" s="332" t="s">
        <v>227</v>
      </c>
      <c r="F11" s="285" t="s">
        <v>118</v>
      </c>
      <c r="G11" s="286">
        <v>1200</v>
      </c>
      <c r="H11" s="285" t="s">
        <v>112</v>
      </c>
      <c r="I11" s="287" t="s">
        <v>139</v>
      </c>
      <c r="J11" s="285" t="s">
        <v>117</v>
      </c>
      <c r="K11" s="33"/>
      <c r="L11" s="18"/>
      <c r="M11" s="23"/>
      <c r="N11" s="66"/>
      <c r="O11" s="23"/>
      <c r="P11" s="23"/>
      <c r="Q11" s="23"/>
      <c r="R11" s="23"/>
      <c r="S11" s="23"/>
      <c r="T11" s="23"/>
      <c r="U11" s="23"/>
      <c r="V11" s="23"/>
      <c r="W11" s="23"/>
      <c r="X11" s="24"/>
      <c r="Y11" s="24"/>
      <c r="Z11" s="24"/>
      <c r="AA11" s="24"/>
      <c r="AB11" s="24"/>
      <c r="AC11" s="24"/>
      <c r="AD11" s="24"/>
      <c r="AE11" s="24"/>
    </row>
    <row r="12" spans="1:31" s="186" customFormat="1" ht="16" customHeight="1" x14ac:dyDescent="0.25">
      <c r="A12" s="33"/>
      <c r="B12" s="33"/>
      <c r="C12" s="33"/>
      <c r="D12" s="327"/>
      <c r="E12" s="332" t="s">
        <v>228</v>
      </c>
      <c r="F12" s="285" t="s">
        <v>270</v>
      </c>
      <c r="G12" s="286">
        <v>1000</v>
      </c>
      <c r="H12" s="285" t="s">
        <v>110</v>
      </c>
      <c r="I12" s="287" t="s">
        <v>140</v>
      </c>
      <c r="J12" s="285"/>
      <c r="K12" s="33"/>
      <c r="L12" s="18"/>
      <c r="M12" s="23"/>
      <c r="N12" s="66"/>
      <c r="O12" s="23"/>
      <c r="P12" s="23"/>
      <c r="Q12" s="23"/>
      <c r="R12" s="23"/>
      <c r="S12" s="23"/>
      <c r="T12" s="23"/>
      <c r="U12" s="23"/>
      <c r="V12" s="23"/>
      <c r="W12" s="23"/>
      <c r="X12" s="24"/>
      <c r="Y12" s="24"/>
      <c r="Z12" s="24"/>
      <c r="AA12" s="24"/>
      <c r="AB12" s="24"/>
      <c r="AC12" s="24"/>
      <c r="AD12" s="24"/>
      <c r="AE12" s="24"/>
    </row>
    <row r="13" spans="1:31" s="186" customFormat="1" ht="16" customHeight="1" x14ac:dyDescent="0.25">
      <c r="A13" s="33"/>
      <c r="B13" s="33"/>
      <c r="C13" s="33"/>
      <c r="D13" s="327"/>
      <c r="E13" s="332"/>
      <c r="F13" s="285"/>
      <c r="G13" s="286"/>
      <c r="H13" s="285"/>
      <c r="I13" s="287"/>
      <c r="J13" s="285"/>
      <c r="K13" s="33"/>
      <c r="L13" s="18"/>
      <c r="M13" s="23"/>
      <c r="N13" s="23"/>
      <c r="O13" s="23"/>
      <c r="P13" s="23"/>
      <c r="Q13" s="23"/>
      <c r="R13" s="23"/>
      <c r="S13" s="23"/>
      <c r="T13" s="23"/>
      <c r="U13" s="23"/>
      <c r="V13" s="23"/>
      <c r="W13" s="23"/>
      <c r="X13" s="24"/>
      <c r="Y13" s="24"/>
      <c r="Z13" s="24"/>
      <c r="AA13" s="24"/>
      <c r="AB13" s="24"/>
      <c r="AC13" s="24"/>
      <c r="AD13" s="24"/>
      <c r="AE13" s="24"/>
    </row>
    <row r="14" spans="1:31" s="186" customFormat="1" ht="16" customHeight="1" x14ac:dyDescent="0.25">
      <c r="A14" s="33"/>
      <c r="B14" s="33"/>
      <c r="C14" s="33"/>
      <c r="D14" s="327"/>
      <c r="E14" s="332"/>
      <c r="F14" s="285"/>
      <c r="G14" s="286"/>
      <c r="H14" s="285"/>
      <c r="I14" s="287"/>
      <c r="J14" s="285"/>
      <c r="K14" s="33"/>
      <c r="L14" s="18"/>
      <c r="M14" s="23"/>
      <c r="N14" s="23"/>
      <c r="O14" s="23"/>
      <c r="P14" s="23"/>
      <c r="Q14" s="23"/>
      <c r="R14" s="23"/>
      <c r="S14" s="23"/>
      <c r="T14" s="23"/>
      <c r="U14" s="23"/>
      <c r="V14" s="23"/>
      <c r="W14" s="23"/>
      <c r="X14" s="24"/>
      <c r="Y14" s="24"/>
      <c r="Z14" s="24"/>
      <c r="AA14" s="24"/>
      <c r="AB14" s="24"/>
      <c r="AC14" s="24"/>
      <c r="AD14" s="24"/>
      <c r="AE14" s="24"/>
    </row>
    <row r="15" spans="1:31" s="186" customFormat="1" ht="16" customHeight="1" x14ac:dyDescent="0.25">
      <c r="A15" s="33"/>
      <c r="B15" s="33"/>
      <c r="C15" s="33"/>
      <c r="D15" s="327"/>
      <c r="E15" s="332"/>
      <c r="F15" s="285"/>
      <c r="G15" s="286"/>
      <c r="H15" s="285"/>
      <c r="I15" s="287"/>
      <c r="J15" s="285"/>
      <c r="K15" s="33"/>
      <c r="L15" s="18"/>
      <c r="M15" s="23"/>
      <c r="N15" s="23"/>
      <c r="O15" s="23"/>
      <c r="P15" s="23"/>
      <c r="Q15" s="23"/>
      <c r="R15" s="23"/>
      <c r="S15" s="23"/>
      <c r="T15" s="23"/>
      <c r="U15" s="23"/>
      <c r="V15" s="23"/>
      <c r="W15" s="23"/>
      <c r="X15" s="24"/>
      <c r="Y15" s="24"/>
      <c r="Z15" s="24"/>
      <c r="AA15" s="24"/>
      <c r="AB15" s="24"/>
      <c r="AC15" s="24"/>
      <c r="AD15" s="24"/>
      <c r="AE15" s="24"/>
    </row>
    <row r="16" spans="1:31" s="186" customFormat="1" ht="16" customHeight="1" x14ac:dyDescent="0.25">
      <c r="A16" s="33"/>
      <c r="B16" s="33"/>
      <c r="C16" s="33"/>
      <c r="D16" s="327"/>
      <c r="E16" s="332"/>
      <c r="F16" s="285"/>
      <c r="G16" s="286"/>
      <c r="H16" s="285"/>
      <c r="I16" s="287"/>
      <c r="J16" s="285"/>
      <c r="K16" s="33"/>
      <c r="L16" s="18"/>
      <c r="M16" s="23"/>
      <c r="N16" s="23"/>
      <c r="O16" s="23"/>
      <c r="P16" s="23"/>
      <c r="Q16" s="23"/>
      <c r="R16" s="23"/>
      <c r="S16" s="23"/>
      <c r="T16" s="23"/>
      <c r="U16" s="23"/>
      <c r="V16" s="23"/>
      <c r="W16" s="23"/>
      <c r="X16" s="24"/>
      <c r="Y16" s="24"/>
      <c r="Z16" s="24"/>
      <c r="AA16" s="24"/>
      <c r="AB16" s="24"/>
      <c r="AC16" s="24"/>
      <c r="AD16" s="24"/>
      <c r="AE16" s="24"/>
    </row>
    <row r="17" spans="1:31" s="186" customFormat="1" ht="16" customHeight="1" x14ac:dyDescent="0.25">
      <c r="A17" s="33"/>
      <c r="B17" s="33"/>
      <c r="C17" s="33"/>
      <c r="D17" s="327"/>
      <c r="E17" s="332"/>
      <c r="F17" s="285"/>
      <c r="G17" s="286"/>
      <c r="H17" s="285"/>
      <c r="I17" s="287"/>
      <c r="J17" s="285"/>
      <c r="K17" s="33"/>
      <c r="L17" s="18"/>
      <c r="M17" s="23"/>
      <c r="N17" s="23"/>
      <c r="O17" s="23"/>
      <c r="P17" s="23"/>
      <c r="Q17" s="23"/>
      <c r="R17" s="23"/>
      <c r="S17" s="23"/>
      <c r="T17" s="23"/>
      <c r="U17" s="23"/>
      <c r="V17" s="23"/>
      <c r="W17" s="23"/>
      <c r="X17" s="24"/>
      <c r="Y17" s="24"/>
      <c r="Z17" s="24"/>
      <c r="AA17" s="24"/>
      <c r="AB17" s="24"/>
      <c r="AC17" s="24"/>
      <c r="AD17" s="24"/>
      <c r="AE17" s="24"/>
    </row>
    <row r="18" spans="1:31" s="186" customFormat="1" ht="16" customHeight="1" x14ac:dyDescent="0.25">
      <c r="A18" s="33"/>
      <c r="B18" s="33"/>
      <c r="C18" s="33"/>
      <c r="D18" s="327"/>
      <c r="E18" s="332"/>
      <c r="F18" s="285"/>
      <c r="G18" s="286"/>
      <c r="H18" s="285"/>
      <c r="I18" s="287"/>
      <c r="J18" s="285"/>
      <c r="K18" s="33"/>
      <c r="L18" s="18"/>
      <c r="M18" s="23"/>
      <c r="N18" s="23"/>
      <c r="O18" s="23"/>
      <c r="P18" s="23"/>
      <c r="Q18" s="23"/>
      <c r="R18" s="23"/>
      <c r="S18" s="23"/>
      <c r="T18" s="23"/>
      <c r="U18" s="23"/>
      <c r="V18" s="23"/>
      <c r="W18" s="23"/>
      <c r="X18" s="24"/>
      <c r="Y18" s="24"/>
      <c r="Z18" s="24"/>
      <c r="AA18" s="24"/>
      <c r="AB18" s="24"/>
      <c r="AC18" s="24"/>
      <c r="AD18" s="24"/>
      <c r="AE18" s="24"/>
    </row>
    <row r="19" spans="1:31" s="186" customFormat="1" ht="16" customHeight="1" x14ac:dyDescent="0.25">
      <c r="A19" s="33"/>
      <c r="B19" s="33"/>
      <c r="C19" s="33"/>
      <c r="D19" s="327"/>
      <c r="E19" s="332"/>
      <c r="F19" s="285"/>
      <c r="G19" s="286"/>
      <c r="H19" s="285"/>
      <c r="I19" s="287"/>
      <c r="J19" s="285"/>
      <c r="K19" s="33"/>
      <c r="L19" s="18"/>
      <c r="M19" s="23"/>
      <c r="N19" s="23"/>
      <c r="O19" s="23"/>
      <c r="P19" s="23"/>
      <c r="Q19" s="23"/>
      <c r="R19" s="23"/>
      <c r="S19" s="23"/>
      <c r="T19" s="23"/>
      <c r="U19" s="23"/>
      <c r="V19" s="23"/>
      <c r="W19" s="23"/>
      <c r="X19" s="24"/>
      <c r="Y19" s="24"/>
      <c r="Z19" s="24"/>
      <c r="AA19" s="24"/>
      <c r="AB19" s="24"/>
      <c r="AC19" s="24"/>
      <c r="AD19" s="24"/>
      <c r="AE19" s="24"/>
    </row>
    <row r="20" spans="1:31" s="186" customFormat="1" ht="16" customHeight="1" x14ac:dyDescent="0.25">
      <c r="A20" s="33"/>
      <c r="B20" s="33"/>
      <c r="C20" s="33"/>
      <c r="D20" s="327"/>
      <c r="E20" s="332"/>
      <c r="F20" s="285"/>
      <c r="G20" s="286"/>
      <c r="H20" s="285"/>
      <c r="I20" s="287"/>
      <c r="J20" s="285"/>
      <c r="K20" s="33"/>
      <c r="L20" s="18"/>
      <c r="M20" s="23"/>
      <c r="N20" s="23"/>
      <c r="O20" s="23"/>
      <c r="P20" s="23"/>
      <c r="Q20" s="23"/>
      <c r="R20" s="23"/>
      <c r="S20" s="23"/>
      <c r="T20" s="23"/>
      <c r="U20" s="23"/>
      <c r="V20" s="23"/>
      <c r="W20" s="23"/>
      <c r="X20" s="24"/>
      <c r="Y20" s="24"/>
      <c r="Z20" s="24"/>
      <c r="AA20" s="24"/>
      <c r="AB20" s="24"/>
      <c r="AC20" s="24"/>
      <c r="AD20" s="24"/>
      <c r="AE20" s="24"/>
    </row>
    <row r="21" spans="1:31" s="186" customFormat="1" ht="16" customHeight="1" x14ac:dyDescent="0.25">
      <c r="A21" s="33"/>
      <c r="B21" s="33"/>
      <c r="C21" s="33"/>
      <c r="D21" s="327"/>
      <c r="E21" s="333"/>
      <c r="F21" s="285"/>
      <c r="G21" s="286"/>
      <c r="H21" s="285"/>
      <c r="I21" s="326"/>
      <c r="J21" s="285"/>
      <c r="K21" s="33"/>
      <c r="L21" s="18"/>
      <c r="M21" s="23"/>
      <c r="N21" s="23"/>
      <c r="O21" s="23"/>
      <c r="P21" s="23"/>
      <c r="Q21" s="23"/>
      <c r="R21" s="23"/>
      <c r="S21" s="23"/>
      <c r="T21" s="23"/>
      <c r="U21" s="23"/>
      <c r="V21" s="23"/>
      <c r="W21" s="23"/>
      <c r="X21" s="24"/>
      <c r="Y21" s="24"/>
      <c r="Z21" s="24"/>
      <c r="AA21" s="24"/>
      <c r="AB21" s="24"/>
      <c r="AC21" s="24"/>
      <c r="AD21" s="24"/>
      <c r="AE21" s="24"/>
    </row>
    <row r="22" spans="1:31" s="186" customFormat="1" ht="16" customHeight="1" thickBot="1" x14ac:dyDescent="0.3">
      <c r="A22" s="33"/>
      <c r="B22" s="33"/>
      <c r="C22" s="33"/>
      <c r="D22" s="33"/>
      <c r="E22" s="33"/>
      <c r="F22" s="33"/>
      <c r="G22" s="33"/>
      <c r="H22" s="33"/>
      <c r="I22" s="33"/>
      <c r="J22" s="33"/>
      <c r="K22" s="18"/>
      <c r="L22" s="18"/>
      <c r="M22" s="23"/>
      <c r="N22" s="23"/>
      <c r="O22" s="23"/>
      <c r="P22" s="23"/>
      <c r="Q22" s="23"/>
      <c r="R22" s="23"/>
      <c r="S22" s="23"/>
      <c r="T22" s="23"/>
      <c r="U22" s="23"/>
      <c r="V22" s="23"/>
      <c r="W22" s="24"/>
      <c r="X22" s="24"/>
      <c r="Y22" s="24"/>
      <c r="Z22" s="24"/>
      <c r="AA22" s="24"/>
      <c r="AB22" s="24"/>
      <c r="AC22" s="24"/>
      <c r="AD22" s="24"/>
    </row>
    <row r="23" spans="1:31" s="295" customFormat="1" ht="18" customHeight="1" x14ac:dyDescent="0.3">
      <c r="A23" s="288"/>
      <c r="B23" s="288"/>
      <c r="C23" s="288"/>
      <c r="D23" s="290"/>
      <c r="E23" s="289" t="s">
        <v>173</v>
      </c>
      <c r="F23" s="290"/>
      <c r="G23" s="291">
        <f>SUM(TB_INCOME[Amount ($)])</f>
        <v>9200</v>
      </c>
      <c r="H23" s="290"/>
      <c r="I23" s="290"/>
      <c r="J23" s="290"/>
      <c r="K23" s="292"/>
      <c r="L23" s="292"/>
      <c r="M23" s="293"/>
      <c r="N23" s="293"/>
      <c r="O23" s="293"/>
      <c r="P23" s="293"/>
      <c r="Q23" s="293"/>
      <c r="R23" s="293"/>
      <c r="S23" s="293"/>
      <c r="T23" s="293"/>
      <c r="U23" s="293"/>
      <c r="V23" s="293"/>
      <c r="W23" s="294"/>
      <c r="X23" s="294"/>
      <c r="Y23" s="294"/>
      <c r="Z23" s="294"/>
      <c r="AA23" s="294"/>
      <c r="AB23" s="294"/>
      <c r="AC23" s="294"/>
      <c r="AD23" s="294"/>
    </row>
    <row r="24" spans="1:31" s="186" customFormat="1" ht="16" customHeight="1" x14ac:dyDescent="0.25">
      <c r="A24" s="33"/>
      <c r="B24" s="33"/>
      <c r="C24" s="33"/>
      <c r="D24" s="33"/>
      <c r="E24" s="218"/>
      <c r="F24" s="33"/>
      <c r="G24" s="33"/>
      <c r="H24" s="33"/>
      <c r="I24" s="33"/>
      <c r="J24" s="33"/>
      <c r="K24" s="18"/>
      <c r="L24" s="18"/>
      <c r="M24" s="23"/>
      <c r="N24" s="23"/>
      <c r="O24" s="23"/>
      <c r="P24" s="23"/>
      <c r="Q24" s="23"/>
      <c r="R24" s="23"/>
      <c r="S24" s="23"/>
      <c r="T24" s="23"/>
      <c r="U24" s="23"/>
      <c r="V24" s="23"/>
      <c r="W24" s="24"/>
      <c r="X24" s="24"/>
      <c r="Y24" s="24"/>
      <c r="Z24" s="24"/>
      <c r="AA24" s="24"/>
      <c r="AB24" s="24"/>
      <c r="AC24" s="24"/>
      <c r="AD24" s="24"/>
    </row>
    <row r="25" spans="1:31" s="186" customFormat="1" ht="16" customHeight="1" x14ac:dyDescent="0.25">
      <c r="A25" s="33"/>
      <c r="B25" s="33"/>
      <c r="C25" s="33"/>
      <c r="D25" s="33"/>
      <c r="E25" s="218"/>
      <c r="F25" s="33"/>
      <c r="G25" s="33"/>
      <c r="H25" s="33"/>
      <c r="I25" s="33"/>
      <c r="J25" s="33"/>
      <c r="K25" s="18"/>
      <c r="L25" s="18"/>
      <c r="M25" s="23"/>
      <c r="N25" s="23"/>
      <c r="O25" s="23"/>
      <c r="P25" s="23"/>
      <c r="Q25" s="23"/>
      <c r="R25" s="23"/>
      <c r="S25" s="23"/>
      <c r="T25" s="23"/>
      <c r="U25" s="23"/>
      <c r="V25" s="23"/>
      <c r="W25" s="24"/>
      <c r="X25" s="24"/>
      <c r="Y25" s="24"/>
      <c r="Z25" s="24"/>
      <c r="AA25" s="24"/>
      <c r="AB25" s="24"/>
      <c r="AC25" s="24"/>
      <c r="AD25" s="24"/>
    </row>
    <row r="26" spans="1:31" s="186" customFormat="1" ht="16" customHeight="1" x14ac:dyDescent="0.25">
      <c r="A26" s="33"/>
      <c r="B26" s="18"/>
      <c r="C26" s="18"/>
      <c r="D26" s="18"/>
      <c r="E26" s="18"/>
      <c r="F26" s="18"/>
      <c r="G26" s="18"/>
      <c r="H26" s="18"/>
      <c r="I26" s="18"/>
      <c r="J26" s="18"/>
      <c r="K26" s="18"/>
      <c r="L26" s="18"/>
      <c r="M26" s="23"/>
      <c r="N26" s="23"/>
      <c r="O26" s="23"/>
      <c r="P26" s="23"/>
      <c r="Q26" s="23"/>
      <c r="R26" s="23"/>
      <c r="S26" s="23"/>
      <c r="T26" s="23"/>
      <c r="U26" s="23"/>
      <c r="V26" s="23"/>
      <c r="W26" s="24"/>
      <c r="X26" s="24"/>
      <c r="Y26" s="24"/>
      <c r="Z26" s="24"/>
      <c r="AA26" s="24"/>
      <c r="AB26" s="24"/>
      <c r="AC26" s="24"/>
      <c r="AD26" s="24"/>
    </row>
    <row r="27" spans="1:31" s="186" customFormat="1" ht="15" customHeight="1" thickBot="1" x14ac:dyDescent="0.3">
      <c r="A27" s="33"/>
      <c r="B27" s="18"/>
      <c r="C27" s="18"/>
      <c r="D27" s="70" t="s">
        <v>101</v>
      </c>
      <c r="E27" s="27"/>
      <c r="F27" s="27"/>
      <c r="G27" s="27"/>
      <c r="H27" s="27"/>
      <c r="I27" s="27"/>
      <c r="J27" s="27"/>
      <c r="K27" s="18"/>
      <c r="L27" s="18"/>
      <c r="M27" s="23"/>
      <c r="N27" s="23"/>
      <c r="O27" s="23"/>
      <c r="P27" s="23"/>
      <c r="Q27" s="23"/>
      <c r="R27" s="23"/>
      <c r="S27" s="23"/>
      <c r="T27" s="23"/>
      <c r="U27" s="23"/>
      <c r="V27" s="23"/>
      <c r="W27" s="24"/>
      <c r="X27" s="24"/>
      <c r="Y27" s="24"/>
      <c r="Z27" s="24"/>
      <c r="AA27" s="24"/>
      <c r="AB27" s="24"/>
      <c r="AC27" s="24"/>
      <c r="AD27" s="24"/>
    </row>
    <row r="28" spans="1:31" s="186" customFormat="1" ht="16" customHeight="1" thickTop="1" x14ac:dyDescent="0.25">
      <c r="A28" s="33"/>
      <c r="B28" s="18"/>
      <c r="C28" s="18"/>
      <c r="D28" s="18"/>
      <c r="E28" s="18"/>
      <c r="F28" s="18"/>
      <c r="G28" s="18"/>
      <c r="H28" s="18"/>
      <c r="I28" s="18"/>
      <c r="J28" s="18"/>
      <c r="K28" s="18"/>
      <c r="L28" s="18"/>
      <c r="M28" s="23"/>
      <c r="N28" s="66"/>
      <c r="O28" s="23"/>
      <c r="P28" s="23"/>
      <c r="Q28" s="23"/>
      <c r="R28" s="23"/>
      <c r="S28" s="23"/>
      <c r="T28" s="23"/>
      <c r="U28" s="23"/>
      <c r="V28" s="23"/>
      <c r="W28" s="24"/>
      <c r="X28" s="24"/>
      <c r="Y28" s="24"/>
      <c r="Z28" s="24"/>
      <c r="AA28" s="24"/>
      <c r="AB28" s="24"/>
      <c r="AC28" s="24"/>
      <c r="AD28" s="24"/>
    </row>
    <row r="29" spans="1:31" s="186" customFormat="1" ht="20" customHeight="1" x14ac:dyDescent="0.25">
      <c r="A29" s="33"/>
      <c r="B29" s="18"/>
      <c r="C29" s="18"/>
      <c r="D29" s="323"/>
      <c r="E29" s="193" t="s">
        <v>62</v>
      </c>
      <c r="F29" s="162" t="s">
        <v>21</v>
      </c>
      <c r="G29" s="162" t="s">
        <v>61</v>
      </c>
      <c r="H29" s="193" t="s">
        <v>64</v>
      </c>
      <c r="I29" s="193" t="s">
        <v>134</v>
      </c>
      <c r="J29" s="185" t="s">
        <v>34</v>
      </c>
      <c r="K29" s="18"/>
      <c r="L29" s="18"/>
      <c r="M29" s="23"/>
      <c r="N29" s="66" t="s">
        <v>156</v>
      </c>
      <c r="O29" s="66"/>
      <c r="P29" s="23"/>
      <c r="Q29" s="23"/>
      <c r="R29" s="23"/>
      <c r="S29" s="23"/>
      <c r="T29" s="23"/>
      <c r="U29" s="23"/>
      <c r="V29" s="23"/>
      <c r="W29" s="23"/>
      <c r="X29" s="24"/>
      <c r="Y29" s="24"/>
      <c r="Z29" s="24"/>
      <c r="AA29" s="24"/>
      <c r="AB29" s="24"/>
      <c r="AC29" s="24"/>
      <c r="AD29" s="24"/>
      <c r="AE29" s="24"/>
    </row>
    <row r="30" spans="1:31" s="186" customFormat="1" ht="16" customHeight="1" x14ac:dyDescent="0.25">
      <c r="A30" s="33"/>
      <c r="B30" s="18"/>
      <c r="C30" s="18"/>
      <c r="D30" s="327"/>
      <c r="E30" s="324" t="s">
        <v>65</v>
      </c>
      <c r="F30" s="214" t="s">
        <v>119</v>
      </c>
      <c r="G30" s="215">
        <v>800</v>
      </c>
      <c r="H30" s="287" t="s">
        <v>63</v>
      </c>
      <c r="I30" s="287" t="s">
        <v>135</v>
      </c>
      <c r="J30" s="214" t="s">
        <v>126</v>
      </c>
      <c r="K30" s="18"/>
      <c r="L30" s="42"/>
      <c r="M30" s="23"/>
      <c r="N30" s="66"/>
      <c r="O30" s="66"/>
      <c r="P30" s="23"/>
      <c r="Q30" s="23"/>
      <c r="R30" s="23"/>
      <c r="S30" s="23"/>
      <c r="T30" s="23"/>
      <c r="U30" s="23"/>
      <c r="V30" s="23"/>
      <c r="W30" s="23"/>
      <c r="X30" s="24"/>
      <c r="Y30" s="24"/>
      <c r="Z30" s="24"/>
      <c r="AA30" s="24"/>
      <c r="AB30" s="24"/>
      <c r="AC30" s="24"/>
      <c r="AD30" s="24"/>
      <c r="AE30" s="24"/>
    </row>
    <row r="31" spans="1:31" s="186" customFormat="1" ht="16" customHeight="1" x14ac:dyDescent="0.25">
      <c r="A31" s="33"/>
      <c r="B31" s="18"/>
      <c r="C31" s="18"/>
      <c r="D31" s="327"/>
      <c r="E31" s="324" t="s">
        <v>66</v>
      </c>
      <c r="F31" s="216" t="s">
        <v>266</v>
      </c>
      <c r="G31" s="217">
        <v>200</v>
      </c>
      <c r="H31" s="287" t="s">
        <v>120</v>
      </c>
      <c r="I31" s="287" t="s">
        <v>135</v>
      </c>
      <c r="J31" s="216" t="s">
        <v>129</v>
      </c>
      <c r="K31" s="18"/>
      <c r="L31" s="42"/>
      <c r="M31" s="23"/>
      <c r="N31" s="66" t="s">
        <v>158</v>
      </c>
      <c r="O31" s="66"/>
      <c r="P31" s="23"/>
      <c r="Q31" s="23"/>
      <c r="R31" s="23"/>
      <c r="S31" s="23"/>
      <c r="T31" s="23"/>
      <c r="U31" s="23"/>
      <c r="V31" s="23"/>
      <c r="W31" s="23"/>
      <c r="X31" s="24"/>
      <c r="Y31" s="24"/>
      <c r="Z31" s="24"/>
      <c r="AA31" s="24"/>
      <c r="AB31" s="24"/>
      <c r="AC31" s="24"/>
      <c r="AD31" s="24"/>
      <c r="AE31" s="24"/>
    </row>
    <row r="32" spans="1:31" s="186" customFormat="1" ht="16" customHeight="1" x14ac:dyDescent="0.25">
      <c r="A32" s="33"/>
      <c r="B32" s="18"/>
      <c r="C32" s="18"/>
      <c r="D32" s="327"/>
      <c r="E32" s="324" t="s">
        <v>264</v>
      </c>
      <c r="F32" s="214" t="s">
        <v>272</v>
      </c>
      <c r="G32" s="215">
        <v>45</v>
      </c>
      <c r="H32" s="287" t="s">
        <v>120</v>
      </c>
      <c r="I32" s="287" t="s">
        <v>136</v>
      </c>
      <c r="J32" s="214" t="s">
        <v>124</v>
      </c>
      <c r="K32" s="18"/>
      <c r="L32" s="42"/>
      <c r="M32" s="23"/>
      <c r="N32" s="23"/>
      <c r="O32" s="66"/>
      <c r="P32" s="23"/>
      <c r="Q32" s="23"/>
      <c r="R32" s="23"/>
      <c r="S32" s="23"/>
      <c r="T32" s="23"/>
      <c r="U32" s="23"/>
      <c r="V32" s="23"/>
      <c r="W32" s="23"/>
      <c r="X32" s="24"/>
      <c r="Y32" s="24"/>
      <c r="Z32" s="24"/>
      <c r="AA32" s="24"/>
      <c r="AB32" s="24"/>
      <c r="AC32" s="24"/>
      <c r="AD32" s="24"/>
      <c r="AE32" s="24"/>
    </row>
    <row r="33" spans="1:31" ht="16" customHeight="1" x14ac:dyDescent="0.25">
      <c r="A33" s="38"/>
      <c r="B33" s="38"/>
      <c r="C33" s="38"/>
      <c r="D33" s="328"/>
      <c r="E33" s="324" t="s">
        <v>265</v>
      </c>
      <c r="F33" s="216" t="s">
        <v>121</v>
      </c>
      <c r="G33" s="217">
        <v>100</v>
      </c>
      <c r="H33" s="287" t="s">
        <v>133</v>
      </c>
      <c r="I33" s="287" t="s">
        <v>137</v>
      </c>
      <c r="J33" s="216" t="s">
        <v>130</v>
      </c>
      <c r="K33" s="18"/>
      <c r="L33" s="42"/>
      <c r="M33" s="23"/>
      <c r="N33" s="66"/>
      <c r="O33" s="66"/>
      <c r="P33" s="65"/>
      <c r="Q33" s="65"/>
      <c r="R33" s="65"/>
      <c r="S33" s="65"/>
      <c r="T33" s="66"/>
      <c r="U33" s="66"/>
      <c r="V33" s="66"/>
      <c r="W33" s="66"/>
      <c r="X33" s="67"/>
      <c r="Y33" s="67"/>
      <c r="Z33" s="67"/>
      <c r="AA33" s="67"/>
      <c r="AB33" s="67"/>
      <c r="AC33" s="67"/>
      <c r="AD33" s="67"/>
      <c r="AE33" s="67"/>
    </row>
    <row r="34" spans="1:31" ht="16" customHeight="1" x14ac:dyDescent="0.25">
      <c r="A34" s="38"/>
      <c r="B34" s="38"/>
      <c r="C34" s="38"/>
      <c r="D34" s="328"/>
      <c r="E34" s="324" t="s">
        <v>103</v>
      </c>
      <c r="F34" s="214" t="s">
        <v>122</v>
      </c>
      <c r="G34" s="215">
        <v>400</v>
      </c>
      <c r="H34" s="287" t="s">
        <v>63</v>
      </c>
      <c r="I34" s="287" t="s">
        <v>135</v>
      </c>
      <c r="J34" s="214" t="s">
        <v>125</v>
      </c>
      <c r="K34" s="18"/>
      <c r="L34" s="42"/>
      <c r="M34" s="23"/>
      <c r="N34" s="66"/>
      <c r="O34" s="66"/>
      <c r="P34" s="65"/>
      <c r="Q34" s="65"/>
      <c r="R34" s="65"/>
      <c r="S34" s="65"/>
      <c r="T34" s="66"/>
      <c r="U34" s="66"/>
      <c r="V34" s="66"/>
      <c r="W34" s="66"/>
      <c r="X34" s="67"/>
      <c r="Y34" s="67"/>
      <c r="Z34" s="67"/>
      <c r="AA34" s="67"/>
      <c r="AB34" s="67"/>
      <c r="AC34" s="67"/>
      <c r="AD34" s="67"/>
      <c r="AE34" s="67"/>
    </row>
    <row r="35" spans="1:31" ht="16" customHeight="1" x14ac:dyDescent="0.25">
      <c r="A35" s="38"/>
      <c r="B35" s="38"/>
      <c r="C35" s="38"/>
      <c r="D35" s="328"/>
      <c r="E35" s="324" t="s">
        <v>104</v>
      </c>
      <c r="F35" s="216" t="s">
        <v>123</v>
      </c>
      <c r="G35" s="217">
        <v>300</v>
      </c>
      <c r="H35" s="287" t="s">
        <v>120</v>
      </c>
      <c r="I35" s="287" t="s">
        <v>136</v>
      </c>
      <c r="J35" s="216" t="s">
        <v>124</v>
      </c>
      <c r="K35" s="18"/>
      <c r="L35" s="42"/>
      <c r="M35" s="23"/>
      <c r="N35" s="66"/>
      <c r="O35" s="66"/>
      <c r="P35" s="65"/>
      <c r="Q35" s="65"/>
      <c r="R35" s="65"/>
      <c r="S35" s="65"/>
      <c r="T35" s="66"/>
      <c r="U35" s="66"/>
      <c r="V35" s="66"/>
      <c r="W35" s="66"/>
      <c r="X35" s="67"/>
      <c r="Y35" s="67"/>
      <c r="Z35" s="67"/>
      <c r="AA35" s="67"/>
      <c r="AB35" s="67"/>
      <c r="AC35" s="67"/>
      <c r="AD35" s="67"/>
      <c r="AE35" s="67"/>
    </row>
    <row r="36" spans="1:31" ht="16" customHeight="1" x14ac:dyDescent="0.25">
      <c r="A36" s="38"/>
      <c r="B36" s="38"/>
      <c r="C36" s="38"/>
      <c r="D36" s="328"/>
      <c r="E36" s="324" t="s">
        <v>127</v>
      </c>
      <c r="F36" s="214" t="s">
        <v>128</v>
      </c>
      <c r="G36" s="215">
        <v>200</v>
      </c>
      <c r="H36" s="287" t="s">
        <v>63</v>
      </c>
      <c r="I36" s="287" t="s">
        <v>136</v>
      </c>
      <c r="J36" s="214" t="s">
        <v>124</v>
      </c>
      <c r="K36" s="18"/>
      <c r="L36" s="42"/>
      <c r="M36" s="23"/>
      <c r="N36" s="66"/>
      <c r="O36" s="66"/>
      <c r="P36" s="65"/>
      <c r="Q36" s="65"/>
      <c r="R36" s="65"/>
      <c r="S36" s="65"/>
      <c r="T36" s="66"/>
      <c r="U36" s="66"/>
      <c r="V36" s="66"/>
      <c r="W36" s="66"/>
      <c r="X36" s="67"/>
      <c r="Y36" s="67"/>
      <c r="Z36" s="67"/>
      <c r="AA36" s="67"/>
      <c r="AB36" s="67"/>
      <c r="AC36" s="67"/>
      <c r="AD36" s="67"/>
      <c r="AE36" s="67"/>
    </row>
    <row r="37" spans="1:31" ht="16" customHeight="1" x14ac:dyDescent="0.25">
      <c r="A37" s="124"/>
      <c r="D37" s="329"/>
      <c r="E37" s="324" t="s">
        <v>131</v>
      </c>
      <c r="F37" s="216" t="s">
        <v>132</v>
      </c>
      <c r="G37" s="217">
        <v>1000</v>
      </c>
      <c r="H37" s="287" t="s">
        <v>63</v>
      </c>
      <c r="I37" s="287" t="s">
        <v>135</v>
      </c>
      <c r="J37" s="216" t="s">
        <v>125</v>
      </c>
      <c r="K37" s="18"/>
      <c r="L37" s="42"/>
      <c r="M37" s="23"/>
      <c r="N37" s="66"/>
      <c r="O37" s="66"/>
      <c r="P37" s="65"/>
      <c r="Q37" s="65"/>
      <c r="R37" s="65"/>
      <c r="S37" s="65"/>
      <c r="T37" s="66"/>
      <c r="U37" s="66"/>
      <c r="V37" s="66"/>
      <c r="W37" s="66"/>
      <c r="X37" s="67"/>
      <c r="Y37" s="67"/>
      <c r="Z37" s="67"/>
      <c r="AA37" s="67"/>
      <c r="AB37" s="67"/>
      <c r="AC37" s="67"/>
      <c r="AD37" s="67"/>
      <c r="AE37" s="67"/>
    </row>
    <row r="38" spans="1:31" ht="16" customHeight="1" x14ac:dyDescent="0.25">
      <c r="A38" s="124"/>
      <c r="D38" s="329"/>
      <c r="E38" s="324"/>
      <c r="F38" s="214"/>
      <c r="G38" s="215"/>
      <c r="H38" s="287"/>
      <c r="I38" s="287"/>
      <c r="J38" s="214"/>
      <c r="K38" s="18"/>
      <c r="L38" s="42"/>
      <c r="M38" s="23"/>
      <c r="N38" s="66"/>
      <c r="O38" s="66"/>
      <c r="P38" s="65"/>
      <c r="Q38" s="65"/>
      <c r="R38" s="65"/>
      <c r="S38" s="65"/>
      <c r="T38" s="66"/>
      <c r="U38" s="66"/>
      <c r="V38" s="66"/>
      <c r="W38" s="66"/>
      <c r="X38" s="67"/>
      <c r="Y38" s="67"/>
      <c r="Z38" s="67"/>
      <c r="AA38" s="67"/>
      <c r="AB38" s="67"/>
      <c r="AC38" s="67"/>
      <c r="AD38" s="67"/>
      <c r="AE38" s="67"/>
    </row>
    <row r="39" spans="1:31" ht="16" customHeight="1" x14ac:dyDescent="0.25">
      <c r="A39" s="124"/>
      <c r="D39" s="329"/>
      <c r="E39" s="324"/>
      <c r="F39" s="216"/>
      <c r="G39" s="217"/>
      <c r="H39" s="287"/>
      <c r="I39" s="287"/>
      <c r="J39" s="216"/>
      <c r="K39" s="18"/>
      <c r="L39" s="42"/>
      <c r="M39" s="23"/>
      <c r="N39" s="66"/>
      <c r="O39" s="66"/>
      <c r="P39" s="65"/>
      <c r="Q39" s="65"/>
      <c r="R39" s="65"/>
      <c r="S39" s="65"/>
      <c r="T39" s="66"/>
      <c r="U39" s="66"/>
      <c r="V39" s="66"/>
      <c r="W39" s="66"/>
      <c r="X39" s="67"/>
      <c r="Y39" s="67"/>
      <c r="Z39" s="67"/>
      <c r="AA39" s="67"/>
      <c r="AB39" s="67"/>
      <c r="AC39" s="67"/>
      <c r="AD39" s="67"/>
      <c r="AE39" s="67"/>
    </row>
    <row r="40" spans="1:31" ht="16" customHeight="1" x14ac:dyDescent="0.25">
      <c r="A40" s="124"/>
      <c r="D40" s="329"/>
      <c r="E40" s="324"/>
      <c r="F40" s="214"/>
      <c r="G40" s="215"/>
      <c r="H40" s="287"/>
      <c r="I40" s="287"/>
      <c r="J40" s="214"/>
      <c r="K40" s="18"/>
      <c r="L40" s="42"/>
      <c r="M40" s="23"/>
      <c r="N40" s="66"/>
      <c r="O40" s="66"/>
      <c r="P40" s="65"/>
      <c r="Q40" s="65"/>
      <c r="R40" s="65"/>
      <c r="S40" s="65"/>
      <c r="T40" s="66"/>
      <c r="U40" s="66"/>
      <c r="V40" s="66"/>
      <c r="W40" s="66"/>
      <c r="X40" s="67"/>
      <c r="Y40" s="67"/>
      <c r="Z40" s="67"/>
      <c r="AA40" s="67"/>
      <c r="AB40" s="67"/>
      <c r="AC40" s="67"/>
      <c r="AD40" s="67"/>
      <c r="AE40" s="67"/>
    </row>
    <row r="41" spans="1:31" ht="16" customHeight="1" x14ac:dyDescent="0.25">
      <c r="A41" s="124"/>
      <c r="D41" s="329"/>
      <c r="E41" s="324"/>
      <c r="F41" s="216"/>
      <c r="G41" s="217"/>
      <c r="H41" s="287"/>
      <c r="I41" s="287"/>
      <c r="J41" s="216"/>
      <c r="K41" s="18"/>
      <c r="L41" s="42"/>
      <c r="M41" s="23"/>
      <c r="N41" s="66"/>
      <c r="O41" s="66"/>
      <c r="P41" s="65"/>
      <c r="Q41" s="65"/>
      <c r="R41" s="65"/>
      <c r="S41" s="65"/>
      <c r="T41" s="66"/>
      <c r="U41" s="66"/>
      <c r="V41" s="66"/>
      <c r="W41" s="66"/>
      <c r="X41" s="67"/>
      <c r="Y41" s="67"/>
      <c r="Z41" s="67"/>
      <c r="AA41" s="67"/>
      <c r="AB41" s="67"/>
      <c r="AC41" s="67"/>
      <c r="AD41" s="67"/>
      <c r="AE41" s="67"/>
    </row>
    <row r="42" spans="1:31" ht="16" customHeight="1" x14ac:dyDescent="0.25">
      <c r="A42" s="124"/>
      <c r="D42" s="329"/>
      <c r="E42" s="324"/>
      <c r="F42" s="214"/>
      <c r="G42" s="215"/>
      <c r="H42" s="287"/>
      <c r="I42" s="287"/>
      <c r="J42" s="214"/>
      <c r="K42" s="18"/>
      <c r="L42" s="42"/>
      <c r="M42" s="23"/>
      <c r="N42" s="67"/>
      <c r="O42" s="67"/>
      <c r="P42" s="67"/>
      <c r="Q42" s="67"/>
      <c r="R42" s="67"/>
      <c r="S42" s="67"/>
      <c r="T42" s="67"/>
      <c r="U42" s="67"/>
      <c r="V42" s="67"/>
      <c r="W42" s="67"/>
      <c r="X42" s="67"/>
    </row>
    <row r="43" spans="1:31" ht="16" customHeight="1" x14ac:dyDescent="0.25">
      <c r="A43" s="124"/>
      <c r="D43" s="329"/>
      <c r="E43" s="324"/>
      <c r="F43" s="216"/>
      <c r="G43" s="217"/>
      <c r="H43" s="287"/>
      <c r="I43" s="287"/>
      <c r="J43" s="216"/>
      <c r="K43" s="18"/>
      <c r="L43" s="42"/>
      <c r="M43" s="23"/>
      <c r="N43" s="67"/>
      <c r="O43" s="67"/>
      <c r="P43" s="67"/>
      <c r="Q43" s="67"/>
      <c r="R43" s="67"/>
      <c r="S43" s="67"/>
      <c r="T43" s="67"/>
      <c r="U43" s="67"/>
      <c r="V43" s="67"/>
      <c r="W43" s="67"/>
      <c r="X43" s="67"/>
    </row>
    <row r="44" spans="1:31" ht="16" customHeight="1" x14ac:dyDescent="0.25">
      <c r="A44" s="124"/>
      <c r="D44" s="329"/>
      <c r="E44" s="324"/>
      <c r="F44" s="214"/>
      <c r="G44" s="215"/>
      <c r="H44" s="287"/>
      <c r="I44" s="287"/>
      <c r="J44" s="214"/>
      <c r="K44" s="18"/>
      <c r="L44" s="42"/>
      <c r="M44" s="23"/>
      <c r="W44" s="107"/>
    </row>
    <row r="45" spans="1:31" ht="16" customHeight="1" x14ac:dyDescent="0.25">
      <c r="A45" s="124"/>
      <c r="D45" s="329"/>
      <c r="E45" s="324"/>
      <c r="F45" s="216"/>
      <c r="G45" s="217"/>
      <c r="H45" s="287"/>
      <c r="I45" s="287"/>
      <c r="J45" s="216"/>
      <c r="K45" s="18"/>
      <c r="L45" s="42"/>
      <c r="M45" s="23"/>
      <c r="N45" s="67"/>
      <c r="O45" s="67"/>
      <c r="P45" s="67"/>
      <c r="Q45" s="67"/>
      <c r="R45" s="67"/>
      <c r="S45" s="67"/>
      <c r="T45" s="67"/>
      <c r="U45" s="67"/>
      <c r="V45" s="67"/>
      <c r="W45" s="67"/>
      <c r="X45" s="67"/>
    </row>
    <row r="46" spans="1:31" ht="16" customHeight="1" x14ac:dyDescent="0.25">
      <c r="A46" s="124"/>
      <c r="D46" s="329"/>
      <c r="E46" s="324"/>
      <c r="F46" s="214"/>
      <c r="G46" s="215"/>
      <c r="H46" s="287"/>
      <c r="I46" s="287"/>
      <c r="J46" s="214"/>
      <c r="K46" s="18"/>
      <c r="L46" s="42"/>
      <c r="M46" s="23"/>
      <c r="N46" s="67"/>
      <c r="O46" s="67"/>
      <c r="P46" s="67"/>
      <c r="Q46" s="67"/>
      <c r="R46" s="67"/>
      <c r="S46" s="67"/>
      <c r="T46" s="67"/>
      <c r="U46" s="67"/>
      <c r="V46" s="67"/>
      <c r="W46" s="67"/>
      <c r="X46" s="67"/>
    </row>
    <row r="47" spans="1:31" ht="16" customHeight="1" x14ac:dyDescent="0.25">
      <c r="A47" s="124"/>
      <c r="D47" s="329"/>
      <c r="E47" s="324"/>
      <c r="F47" s="216"/>
      <c r="G47" s="217"/>
      <c r="H47" s="287"/>
      <c r="I47" s="287"/>
      <c r="J47" s="216"/>
      <c r="K47" s="18"/>
      <c r="L47" s="42"/>
      <c r="M47" s="23"/>
      <c r="N47" s="67"/>
      <c r="O47" s="67"/>
      <c r="P47" s="67"/>
      <c r="Q47" s="67"/>
      <c r="R47" s="67"/>
      <c r="S47" s="67"/>
      <c r="T47" s="67"/>
      <c r="U47" s="67"/>
      <c r="V47" s="67"/>
      <c r="W47" s="67"/>
      <c r="X47" s="67"/>
    </row>
    <row r="48" spans="1:31" ht="16" customHeight="1" x14ac:dyDescent="0.25">
      <c r="A48" s="124"/>
      <c r="D48" s="329"/>
      <c r="E48" s="324"/>
      <c r="F48" s="214"/>
      <c r="G48" s="215"/>
      <c r="H48" s="287"/>
      <c r="I48" s="287"/>
      <c r="J48" s="214"/>
      <c r="K48" s="18"/>
      <c r="L48" s="42"/>
      <c r="M48" s="23"/>
      <c r="N48" s="67"/>
      <c r="O48" s="67"/>
      <c r="P48" s="67"/>
      <c r="Q48" s="67"/>
      <c r="R48" s="67"/>
      <c r="S48" s="67"/>
      <c r="T48" s="67"/>
      <c r="U48" s="67"/>
      <c r="V48" s="67"/>
      <c r="W48" s="67"/>
      <c r="X48" s="67"/>
    </row>
    <row r="49" spans="1:24" ht="16" customHeight="1" x14ac:dyDescent="0.25">
      <c r="A49" s="124"/>
      <c r="D49" s="329"/>
      <c r="E49" s="324"/>
      <c r="F49" s="216"/>
      <c r="G49" s="217"/>
      <c r="H49" s="287"/>
      <c r="I49" s="287"/>
      <c r="J49" s="216"/>
      <c r="K49" s="18"/>
      <c r="L49" s="42"/>
      <c r="M49" s="23"/>
      <c r="N49" s="67"/>
      <c r="O49" s="67"/>
      <c r="P49" s="67"/>
      <c r="Q49" s="67"/>
      <c r="R49" s="67"/>
      <c r="S49" s="67"/>
      <c r="T49" s="67"/>
      <c r="U49" s="67"/>
      <c r="V49" s="67"/>
      <c r="W49" s="67"/>
      <c r="X49" s="67"/>
    </row>
    <row r="50" spans="1:24" ht="16" customHeight="1" x14ac:dyDescent="0.25">
      <c r="A50" s="124"/>
      <c r="B50" s="127"/>
      <c r="C50" s="127"/>
      <c r="D50" s="330"/>
      <c r="E50" s="324"/>
      <c r="F50" s="214"/>
      <c r="G50" s="215"/>
      <c r="H50" s="287"/>
      <c r="I50" s="287"/>
      <c r="J50" s="214"/>
      <c r="K50" s="18"/>
      <c r="L50" s="42"/>
      <c r="M50" s="23"/>
      <c r="N50" s="67"/>
      <c r="O50" s="67"/>
      <c r="P50" s="67"/>
      <c r="Q50" s="67"/>
      <c r="R50" s="67"/>
      <c r="S50" s="67"/>
      <c r="T50" s="67"/>
      <c r="U50" s="67"/>
      <c r="V50" s="67"/>
      <c r="W50" s="67"/>
      <c r="X50" s="67"/>
    </row>
    <row r="51" spans="1:24" ht="16" customHeight="1" x14ac:dyDescent="0.25">
      <c r="A51" s="124"/>
      <c r="B51" s="127"/>
      <c r="C51" s="127"/>
      <c r="D51" s="330"/>
      <c r="E51" s="324"/>
      <c r="F51" s="216"/>
      <c r="G51" s="217"/>
      <c r="H51" s="287"/>
      <c r="I51" s="287"/>
      <c r="J51" s="216"/>
      <c r="K51" s="18"/>
      <c r="L51" s="42"/>
      <c r="M51" s="23"/>
      <c r="N51" s="67"/>
      <c r="O51" s="67"/>
      <c r="P51" s="67"/>
      <c r="Q51" s="67"/>
      <c r="R51" s="67"/>
      <c r="S51" s="67"/>
      <c r="T51" s="67"/>
      <c r="U51" s="67"/>
      <c r="V51" s="67"/>
      <c r="W51" s="67"/>
      <c r="X51" s="67"/>
    </row>
    <row r="52" spans="1:24" ht="16" customHeight="1" x14ac:dyDescent="0.25">
      <c r="A52" s="124"/>
      <c r="B52" s="127"/>
      <c r="C52" s="127"/>
      <c r="D52" s="330"/>
      <c r="E52" s="324"/>
      <c r="F52" s="214"/>
      <c r="G52" s="215"/>
      <c r="H52" s="287"/>
      <c r="I52" s="287"/>
      <c r="J52" s="214"/>
      <c r="K52" s="163"/>
      <c r="L52" s="42"/>
      <c r="M52" s="23"/>
      <c r="N52" s="67"/>
      <c r="O52" s="67"/>
      <c r="P52" s="67"/>
      <c r="Q52" s="67"/>
      <c r="R52" s="67"/>
      <c r="S52" s="67"/>
      <c r="T52" s="67"/>
      <c r="U52" s="67"/>
      <c r="V52" s="67"/>
      <c r="W52" s="67"/>
      <c r="X52" s="67"/>
    </row>
    <row r="53" spans="1:24" ht="16" customHeight="1" x14ac:dyDescent="0.25">
      <c r="A53" s="124"/>
      <c r="B53" s="127"/>
      <c r="C53" s="127"/>
      <c r="D53" s="330"/>
      <c r="E53" s="324"/>
      <c r="F53" s="216"/>
      <c r="G53" s="217"/>
      <c r="H53" s="287"/>
      <c r="I53" s="287"/>
      <c r="J53" s="216"/>
      <c r="K53" s="163"/>
      <c r="L53" s="42"/>
      <c r="M53" s="23"/>
      <c r="N53" s="67"/>
      <c r="O53" s="67"/>
      <c r="P53" s="67"/>
      <c r="Q53" s="67"/>
      <c r="R53" s="67"/>
      <c r="S53" s="67"/>
      <c r="T53" s="67"/>
      <c r="U53" s="67"/>
      <c r="V53" s="67"/>
      <c r="W53" s="67"/>
      <c r="X53" s="67"/>
    </row>
    <row r="54" spans="1:24" ht="16" customHeight="1" x14ac:dyDescent="0.25">
      <c r="A54" s="124"/>
      <c r="B54" s="127"/>
      <c r="C54" s="127"/>
      <c r="D54" s="330"/>
      <c r="E54" s="324"/>
      <c r="F54" s="214"/>
      <c r="G54" s="215"/>
      <c r="H54" s="287"/>
      <c r="I54" s="287"/>
      <c r="J54" s="214"/>
      <c r="K54" s="163"/>
      <c r="L54" s="42"/>
      <c r="M54" s="23"/>
      <c r="N54" s="67"/>
      <c r="P54" s="67"/>
      <c r="Q54" s="67"/>
      <c r="R54" s="67"/>
      <c r="S54" s="67"/>
      <c r="T54" s="67"/>
      <c r="U54" s="67"/>
      <c r="V54" s="67"/>
      <c r="W54" s="67"/>
      <c r="X54" s="67"/>
    </row>
    <row r="55" spans="1:24" ht="16" customHeight="1" x14ac:dyDescent="0.25">
      <c r="A55" s="124"/>
      <c r="B55" s="127"/>
      <c r="C55" s="127"/>
      <c r="D55" s="330"/>
      <c r="E55" s="324"/>
      <c r="F55" s="216"/>
      <c r="G55" s="217"/>
      <c r="H55" s="287"/>
      <c r="I55" s="287"/>
      <c r="J55" s="216"/>
      <c r="K55" s="163"/>
      <c r="L55" s="42"/>
      <c r="M55" s="23"/>
      <c r="N55" s="67"/>
      <c r="O55" s="67"/>
      <c r="P55" s="67"/>
      <c r="Q55" s="67"/>
      <c r="R55" s="67"/>
      <c r="S55" s="67"/>
      <c r="T55" s="67"/>
      <c r="U55" s="67"/>
      <c r="V55" s="67"/>
      <c r="W55" s="67"/>
      <c r="X55" s="67"/>
    </row>
    <row r="56" spans="1:24" ht="16" customHeight="1" x14ac:dyDescent="0.25">
      <c r="A56" s="124"/>
      <c r="B56" s="127"/>
      <c r="C56" s="127"/>
      <c r="D56" s="330"/>
      <c r="E56" s="324"/>
      <c r="F56" s="214"/>
      <c r="G56" s="215"/>
      <c r="H56" s="287"/>
      <c r="I56" s="287"/>
      <c r="J56" s="214"/>
      <c r="K56" s="163"/>
      <c r="L56" s="42"/>
      <c r="M56" s="23"/>
      <c r="N56" s="67"/>
      <c r="O56" s="67"/>
      <c r="P56" s="67"/>
      <c r="Q56" s="67"/>
      <c r="R56" s="67"/>
      <c r="S56" s="67"/>
      <c r="T56" s="67"/>
      <c r="U56" s="67"/>
      <c r="V56" s="67"/>
      <c r="W56" s="67"/>
      <c r="X56" s="67"/>
    </row>
    <row r="57" spans="1:24" ht="16" customHeight="1" x14ac:dyDescent="0.25">
      <c r="A57" s="124"/>
      <c r="B57" s="127"/>
      <c r="C57" s="127"/>
      <c r="D57" s="330"/>
      <c r="E57" s="324"/>
      <c r="F57" s="216"/>
      <c r="G57" s="217"/>
      <c r="H57" s="287"/>
      <c r="I57" s="287"/>
      <c r="J57" s="216"/>
      <c r="K57" s="163"/>
      <c r="L57" s="42"/>
      <c r="M57" s="23"/>
      <c r="N57" s="67"/>
      <c r="P57" s="67"/>
      <c r="Q57" s="67"/>
      <c r="R57" s="67"/>
      <c r="S57" s="67"/>
      <c r="T57" s="67"/>
      <c r="U57" s="67"/>
      <c r="V57" s="67"/>
      <c r="W57" s="67"/>
      <c r="X57" s="67"/>
    </row>
    <row r="58" spans="1:24" ht="16" customHeight="1" x14ac:dyDescent="0.25">
      <c r="A58" s="124"/>
      <c r="B58" s="126"/>
      <c r="C58" s="126"/>
      <c r="D58" s="331"/>
      <c r="E58" s="324"/>
      <c r="F58" s="214"/>
      <c r="G58" s="215"/>
      <c r="H58" s="287"/>
      <c r="I58" s="287"/>
      <c r="J58" s="214"/>
      <c r="K58" s="163"/>
      <c r="L58" s="42"/>
      <c r="M58" s="23"/>
      <c r="N58" s="67"/>
      <c r="O58" s="67"/>
      <c r="P58" s="67"/>
      <c r="Q58" s="67"/>
      <c r="R58" s="67"/>
      <c r="S58" s="67"/>
      <c r="T58" s="67"/>
      <c r="U58" s="67"/>
      <c r="V58" s="67"/>
      <c r="W58" s="67"/>
      <c r="X58" s="67"/>
    </row>
    <row r="59" spans="1:24" ht="16" customHeight="1" x14ac:dyDescent="0.25">
      <c r="A59" s="124"/>
      <c r="B59" s="126"/>
      <c r="C59" s="126"/>
      <c r="D59" s="331"/>
      <c r="E59" s="324"/>
      <c r="F59" s="216"/>
      <c r="G59" s="217"/>
      <c r="H59" s="287"/>
      <c r="I59" s="287"/>
      <c r="J59" s="216"/>
      <c r="K59" s="163"/>
      <c r="L59" s="42"/>
      <c r="M59" s="23"/>
      <c r="N59" s="67"/>
      <c r="O59" s="67"/>
      <c r="P59" s="67"/>
      <c r="Q59" s="67"/>
      <c r="R59" s="67"/>
      <c r="S59" s="67"/>
      <c r="T59" s="67"/>
      <c r="U59" s="67"/>
      <c r="V59" s="67"/>
      <c r="W59" s="67"/>
      <c r="X59" s="67"/>
    </row>
    <row r="60" spans="1:24" ht="16" customHeight="1" x14ac:dyDescent="0.25">
      <c r="A60" s="124"/>
      <c r="B60" s="126"/>
      <c r="C60" s="126"/>
      <c r="D60" s="331"/>
      <c r="E60" s="324"/>
      <c r="F60" s="214"/>
      <c r="G60" s="215"/>
      <c r="H60" s="287"/>
      <c r="I60" s="287"/>
      <c r="J60" s="214"/>
      <c r="K60" s="163"/>
      <c r="L60" s="42"/>
      <c r="M60" s="23"/>
      <c r="N60" s="67"/>
      <c r="O60" s="67"/>
      <c r="P60" s="67"/>
      <c r="Q60" s="67"/>
      <c r="R60" s="67"/>
      <c r="S60" s="67"/>
      <c r="T60" s="67"/>
      <c r="U60" s="67"/>
      <c r="V60" s="67"/>
      <c r="W60" s="67"/>
      <c r="X60" s="67"/>
    </row>
    <row r="61" spans="1:24" ht="16" customHeight="1" x14ac:dyDescent="0.25">
      <c r="A61" s="124"/>
      <c r="B61" s="126"/>
      <c r="C61" s="126"/>
      <c r="D61" s="331"/>
      <c r="E61" s="324"/>
      <c r="F61" s="216"/>
      <c r="G61" s="217"/>
      <c r="H61" s="287"/>
      <c r="I61" s="287"/>
      <c r="J61" s="216"/>
      <c r="K61" s="163"/>
      <c r="L61" s="42"/>
      <c r="M61" s="23"/>
      <c r="N61" s="67"/>
      <c r="O61" s="67"/>
      <c r="P61" s="67"/>
      <c r="Q61" s="67"/>
      <c r="R61" s="67"/>
      <c r="S61" s="67"/>
      <c r="T61" s="67"/>
      <c r="U61" s="67"/>
      <c r="V61" s="67"/>
      <c r="W61" s="67"/>
      <c r="X61" s="67"/>
    </row>
    <row r="62" spans="1:24" ht="16" customHeight="1" x14ac:dyDescent="0.25">
      <c r="A62" s="124"/>
      <c r="B62" s="126"/>
      <c r="C62" s="126"/>
      <c r="D62" s="331"/>
      <c r="E62" s="324"/>
      <c r="F62" s="214"/>
      <c r="G62" s="215"/>
      <c r="H62" s="287"/>
      <c r="I62" s="287"/>
      <c r="J62" s="214"/>
      <c r="K62" s="163"/>
      <c r="L62" s="42"/>
      <c r="M62" s="23"/>
      <c r="N62" s="67"/>
      <c r="O62" s="67"/>
      <c r="P62" s="67"/>
      <c r="Q62" s="67"/>
      <c r="R62" s="67"/>
      <c r="S62" s="67"/>
      <c r="T62" s="67"/>
      <c r="U62" s="67"/>
      <c r="V62" s="67"/>
      <c r="W62" s="67"/>
      <c r="X62" s="67"/>
    </row>
    <row r="63" spans="1:24" ht="16" customHeight="1" x14ac:dyDescent="0.25">
      <c r="A63" s="124"/>
      <c r="B63" s="126"/>
      <c r="C63" s="126"/>
      <c r="D63" s="331"/>
      <c r="E63" s="324"/>
      <c r="F63" s="216"/>
      <c r="G63" s="217"/>
      <c r="H63" s="287"/>
      <c r="I63" s="287"/>
      <c r="J63" s="216"/>
      <c r="K63" s="163"/>
      <c r="L63" s="42"/>
      <c r="M63" s="23"/>
      <c r="N63" s="67"/>
      <c r="O63" s="67"/>
      <c r="P63" s="67"/>
      <c r="Q63" s="67"/>
      <c r="R63" s="67"/>
      <c r="S63" s="67"/>
      <c r="T63" s="67"/>
      <c r="U63" s="67"/>
      <c r="V63" s="67"/>
      <c r="W63" s="67"/>
      <c r="X63" s="67"/>
    </row>
    <row r="64" spans="1:24" ht="16" customHeight="1" x14ac:dyDescent="0.25">
      <c r="A64" s="124"/>
      <c r="B64" s="126"/>
      <c r="C64" s="126"/>
      <c r="D64" s="331"/>
      <c r="E64" s="324"/>
      <c r="F64" s="214"/>
      <c r="G64" s="215"/>
      <c r="H64" s="287"/>
      <c r="I64" s="287"/>
      <c r="J64" s="214"/>
      <c r="K64" s="163"/>
      <c r="L64" s="42"/>
      <c r="M64" s="23"/>
      <c r="N64" s="67"/>
      <c r="O64" s="67"/>
      <c r="P64" s="67"/>
      <c r="Q64" s="67"/>
      <c r="R64" s="67"/>
      <c r="S64" s="67"/>
      <c r="T64" s="67"/>
      <c r="U64" s="67"/>
      <c r="V64" s="67"/>
      <c r="W64" s="67"/>
      <c r="X64" s="67"/>
    </row>
    <row r="65" spans="1:24" ht="16" customHeight="1" x14ac:dyDescent="0.25">
      <c r="A65" s="124"/>
      <c r="B65" s="126"/>
      <c r="C65" s="126"/>
      <c r="D65" s="331"/>
      <c r="E65" s="324"/>
      <c r="F65" s="216"/>
      <c r="G65" s="217"/>
      <c r="H65" s="287"/>
      <c r="I65" s="287"/>
      <c r="J65" s="216"/>
      <c r="K65" s="163"/>
      <c r="L65" s="42"/>
      <c r="M65" s="23"/>
      <c r="N65" s="67"/>
      <c r="O65" s="67"/>
      <c r="P65" s="67"/>
      <c r="Q65" s="67"/>
      <c r="R65" s="67"/>
      <c r="S65" s="67"/>
      <c r="T65" s="67"/>
      <c r="U65" s="67"/>
      <c r="V65" s="67"/>
      <c r="W65" s="67"/>
      <c r="X65" s="67"/>
    </row>
    <row r="66" spans="1:24" ht="16" customHeight="1" x14ac:dyDescent="0.25">
      <c r="A66" s="124"/>
      <c r="B66" s="126"/>
      <c r="C66" s="126"/>
      <c r="D66" s="331"/>
      <c r="E66" s="324"/>
      <c r="F66" s="214"/>
      <c r="G66" s="215"/>
      <c r="H66" s="287"/>
      <c r="I66" s="287"/>
      <c r="J66" s="214"/>
      <c r="K66" s="163"/>
      <c r="L66" s="42"/>
      <c r="M66" s="23"/>
      <c r="N66" s="67"/>
      <c r="O66" s="67"/>
      <c r="P66" s="67"/>
      <c r="Q66" s="67"/>
      <c r="R66" s="67"/>
      <c r="S66" s="67"/>
      <c r="T66" s="67"/>
      <c r="U66" s="67"/>
      <c r="V66" s="67"/>
      <c r="W66" s="67"/>
      <c r="X66" s="67"/>
    </row>
    <row r="67" spans="1:24" ht="16" customHeight="1" x14ac:dyDescent="0.25">
      <c r="A67" s="124"/>
      <c r="B67" s="126"/>
      <c r="C67" s="126"/>
      <c r="D67" s="331"/>
      <c r="E67" s="324"/>
      <c r="F67" s="216"/>
      <c r="G67" s="217"/>
      <c r="H67" s="287"/>
      <c r="I67" s="287"/>
      <c r="J67" s="216"/>
      <c r="K67" s="163"/>
      <c r="L67" s="42"/>
      <c r="M67" s="23"/>
      <c r="N67" s="67"/>
      <c r="O67" s="67"/>
      <c r="P67" s="67"/>
      <c r="Q67" s="67"/>
      <c r="R67" s="67"/>
      <c r="S67" s="67"/>
      <c r="T67" s="67"/>
      <c r="U67" s="67"/>
      <c r="V67" s="67"/>
      <c r="W67" s="67"/>
      <c r="X67" s="67"/>
    </row>
    <row r="68" spans="1:24" ht="16" customHeight="1" x14ac:dyDescent="0.25">
      <c r="A68" s="124"/>
      <c r="B68" s="126"/>
      <c r="C68" s="126"/>
      <c r="D68" s="331"/>
      <c r="E68" s="324"/>
      <c r="F68" s="214"/>
      <c r="G68" s="215"/>
      <c r="H68" s="287"/>
      <c r="I68" s="287"/>
      <c r="J68" s="214"/>
      <c r="K68" s="163"/>
      <c r="L68" s="42"/>
      <c r="M68" s="23"/>
      <c r="N68" s="67"/>
      <c r="O68" s="67"/>
      <c r="P68" s="67"/>
      <c r="Q68" s="67"/>
      <c r="R68" s="67"/>
      <c r="S68" s="67"/>
      <c r="T68" s="67"/>
      <c r="U68" s="67"/>
      <c r="V68" s="67"/>
      <c r="W68" s="67"/>
      <c r="X68" s="67"/>
    </row>
    <row r="69" spans="1:24" ht="16" customHeight="1" x14ac:dyDescent="0.25">
      <c r="A69" s="124"/>
      <c r="B69" s="126"/>
      <c r="C69" s="126"/>
      <c r="D69" s="331"/>
      <c r="E69" s="324"/>
      <c r="F69" s="216"/>
      <c r="G69" s="217"/>
      <c r="H69" s="287"/>
      <c r="I69" s="287"/>
      <c r="J69" s="216"/>
      <c r="K69" s="163"/>
      <c r="L69" s="42"/>
      <c r="M69" s="23"/>
      <c r="N69" s="67"/>
      <c r="O69" s="67"/>
      <c r="P69" s="67"/>
      <c r="Q69" s="67"/>
      <c r="R69" s="67"/>
      <c r="S69" s="67"/>
      <c r="T69" s="67"/>
      <c r="U69" s="67"/>
      <c r="V69" s="67"/>
      <c r="W69" s="67"/>
      <c r="X69" s="67"/>
    </row>
    <row r="70" spans="1:24" ht="16" customHeight="1" x14ac:dyDescent="0.25">
      <c r="A70" s="124"/>
      <c r="B70" s="126"/>
      <c r="C70" s="126"/>
      <c r="D70" s="331"/>
      <c r="E70" s="324"/>
      <c r="F70" s="214"/>
      <c r="G70" s="215"/>
      <c r="H70" s="287"/>
      <c r="I70" s="287"/>
      <c r="J70" s="214"/>
      <c r="K70" s="163"/>
      <c r="L70" s="42"/>
      <c r="M70" s="23"/>
      <c r="N70" s="67"/>
      <c r="O70" s="67"/>
      <c r="P70" s="67"/>
      <c r="Q70" s="67"/>
      <c r="R70" s="67"/>
      <c r="S70" s="67"/>
      <c r="T70" s="67"/>
      <c r="U70" s="67"/>
      <c r="V70" s="67"/>
      <c r="W70" s="67"/>
      <c r="X70" s="67"/>
    </row>
    <row r="71" spans="1:24" ht="16" customHeight="1" x14ac:dyDescent="0.25">
      <c r="A71" s="124"/>
      <c r="B71" s="126"/>
      <c r="C71" s="126"/>
      <c r="D71" s="331"/>
      <c r="E71" s="324"/>
      <c r="F71" s="216"/>
      <c r="G71" s="217"/>
      <c r="H71" s="287"/>
      <c r="I71" s="287"/>
      <c r="J71" s="216"/>
      <c r="K71" s="163"/>
      <c r="L71" s="42"/>
      <c r="M71" s="23"/>
      <c r="N71" s="67"/>
      <c r="O71" s="67"/>
      <c r="P71" s="67"/>
      <c r="Q71" s="67"/>
      <c r="R71" s="67"/>
      <c r="S71" s="67"/>
      <c r="T71" s="67"/>
      <c r="U71" s="67"/>
      <c r="V71" s="67"/>
      <c r="W71" s="67"/>
      <c r="X71" s="67"/>
    </row>
    <row r="72" spans="1:24" ht="16" customHeight="1" x14ac:dyDescent="0.25">
      <c r="A72" s="124"/>
      <c r="B72" s="126"/>
      <c r="C72" s="126"/>
      <c r="D72" s="331"/>
      <c r="E72" s="324"/>
      <c r="F72" s="214"/>
      <c r="G72" s="215"/>
      <c r="H72" s="287"/>
      <c r="I72" s="287"/>
      <c r="J72" s="214"/>
      <c r="K72" s="163"/>
      <c r="L72" s="42"/>
      <c r="M72" s="23"/>
      <c r="N72" s="67"/>
      <c r="O72" s="67"/>
      <c r="P72" s="67"/>
      <c r="Q72" s="67"/>
      <c r="R72" s="67"/>
      <c r="S72" s="67"/>
      <c r="T72" s="67"/>
      <c r="U72" s="67"/>
      <c r="V72" s="67"/>
      <c r="W72" s="67"/>
      <c r="X72" s="67"/>
    </row>
    <row r="73" spans="1:24" ht="16" customHeight="1" x14ac:dyDescent="0.25">
      <c r="A73" s="124"/>
      <c r="B73" s="126"/>
      <c r="C73" s="126"/>
      <c r="D73" s="331"/>
      <c r="E73" s="324"/>
      <c r="F73" s="216"/>
      <c r="G73" s="217"/>
      <c r="H73" s="287"/>
      <c r="I73" s="287"/>
      <c r="J73" s="216"/>
      <c r="K73" s="163"/>
      <c r="L73" s="42"/>
      <c r="M73" s="23"/>
      <c r="N73" s="67"/>
      <c r="O73" s="67"/>
      <c r="P73" s="67"/>
      <c r="Q73" s="67"/>
      <c r="R73" s="67"/>
      <c r="S73" s="67"/>
      <c r="T73" s="67"/>
      <c r="U73" s="67"/>
      <c r="V73" s="67"/>
      <c r="W73" s="67"/>
      <c r="X73" s="67"/>
    </row>
    <row r="74" spans="1:24" ht="16" customHeight="1" x14ac:dyDescent="0.25">
      <c r="A74" s="124"/>
      <c r="B74" s="126"/>
      <c r="C74" s="126"/>
      <c r="D74" s="331"/>
      <c r="E74" s="325"/>
      <c r="F74" s="214"/>
      <c r="G74" s="215"/>
      <c r="H74" s="326"/>
      <c r="I74" s="326"/>
      <c r="J74" s="214"/>
      <c r="K74" s="163"/>
      <c r="L74" s="42"/>
      <c r="M74" s="23"/>
      <c r="N74" s="67"/>
      <c r="O74" s="67"/>
      <c r="P74" s="67"/>
      <c r="Q74" s="67"/>
      <c r="R74" s="67"/>
      <c r="S74" s="67"/>
      <c r="T74" s="67"/>
      <c r="U74" s="67"/>
      <c r="V74" s="67"/>
      <c r="W74" s="67"/>
      <c r="X74" s="67"/>
    </row>
    <row r="75" spans="1:24" ht="16" customHeight="1" thickBot="1" x14ac:dyDescent="0.3">
      <c r="A75" s="124"/>
      <c r="B75" s="126"/>
      <c r="C75" s="126"/>
      <c r="D75" s="49"/>
      <c r="E75" s="126"/>
      <c r="K75" s="42"/>
      <c r="L75" s="126"/>
      <c r="M75" s="23"/>
      <c r="N75" s="67"/>
      <c r="O75" s="67"/>
      <c r="P75" s="67"/>
      <c r="Q75" s="67"/>
      <c r="R75" s="67"/>
      <c r="S75" s="67"/>
      <c r="T75" s="67"/>
      <c r="U75" s="67"/>
      <c r="V75" s="67"/>
      <c r="W75" s="67"/>
    </row>
    <row r="76" spans="1:24" ht="18" customHeight="1" x14ac:dyDescent="0.3">
      <c r="A76" s="124"/>
      <c r="B76" s="126"/>
      <c r="C76" s="126"/>
      <c r="D76" s="290"/>
      <c r="E76" s="289" t="s">
        <v>173</v>
      </c>
      <c r="F76" s="290"/>
      <c r="G76" s="291">
        <f>SUM(TB_EXPENSE[Amount ($)])</f>
        <v>3045</v>
      </c>
      <c r="H76" s="290"/>
      <c r="I76" s="290"/>
      <c r="J76" s="290"/>
      <c r="K76" s="42"/>
      <c r="L76" s="126"/>
      <c r="M76" s="23"/>
      <c r="N76" s="67"/>
      <c r="O76" s="67"/>
      <c r="P76" s="67"/>
      <c r="Q76" s="67"/>
      <c r="R76" s="67"/>
      <c r="S76" s="67"/>
      <c r="T76" s="67"/>
      <c r="U76" s="67"/>
      <c r="V76" s="67"/>
      <c r="W76" s="67"/>
    </row>
    <row r="77" spans="1:24" ht="16" customHeight="1" x14ac:dyDescent="0.25">
      <c r="A77" s="124"/>
      <c r="B77" s="126"/>
      <c r="C77" s="126"/>
      <c r="D77" s="126"/>
      <c r="E77" s="126"/>
      <c r="K77" s="42"/>
      <c r="L77" s="126"/>
      <c r="M77" s="23"/>
      <c r="N77" s="67"/>
      <c r="O77" s="67"/>
      <c r="P77" s="67"/>
      <c r="Q77" s="67"/>
      <c r="R77" s="67"/>
      <c r="S77" s="67"/>
      <c r="T77" s="67"/>
      <c r="U77" s="67"/>
      <c r="V77" s="67"/>
      <c r="W77" s="67"/>
    </row>
    <row r="78" spans="1:24" ht="16" customHeight="1" x14ac:dyDescent="0.25">
      <c r="A78" s="124"/>
      <c r="B78" s="126"/>
      <c r="C78" s="126"/>
      <c r="D78" s="126"/>
      <c r="E78" s="126"/>
      <c r="K78" s="42"/>
      <c r="L78" s="126"/>
      <c r="M78" s="23"/>
      <c r="N78" s="67"/>
      <c r="O78" s="67"/>
      <c r="P78" s="67"/>
      <c r="Q78" s="67"/>
      <c r="R78" s="67"/>
      <c r="S78" s="67"/>
      <c r="T78" s="67"/>
      <c r="U78" s="67"/>
      <c r="V78" s="67"/>
      <c r="W78" s="67"/>
    </row>
    <row r="79" spans="1:24" ht="16" customHeight="1" x14ac:dyDescent="0.25">
      <c r="A79" s="124"/>
      <c r="B79" s="126"/>
      <c r="C79" s="126"/>
      <c r="D79" s="126"/>
      <c r="E79" s="126"/>
      <c r="K79" s="42"/>
      <c r="L79" s="126"/>
      <c r="M79" s="23"/>
      <c r="N79" s="67"/>
      <c r="O79" s="67"/>
      <c r="P79" s="67"/>
      <c r="Q79" s="67"/>
      <c r="R79" s="67"/>
      <c r="S79" s="67"/>
      <c r="T79" s="67"/>
      <c r="U79" s="67"/>
      <c r="V79" s="67"/>
      <c r="W79" s="67"/>
    </row>
    <row r="80" spans="1:24" ht="16" customHeight="1" thickBot="1" x14ac:dyDescent="0.3">
      <c r="A80" s="124"/>
      <c r="B80" s="126"/>
      <c r="C80" s="126"/>
      <c r="D80" s="70" t="s">
        <v>244</v>
      </c>
      <c r="E80" s="27"/>
      <c r="F80" s="27"/>
      <c r="G80" s="27"/>
      <c r="H80" s="27"/>
      <c r="I80" s="27"/>
      <c r="J80" s="27"/>
      <c r="K80" s="42"/>
      <c r="L80" s="126"/>
      <c r="M80" s="23"/>
      <c r="N80" s="67"/>
      <c r="O80" s="67"/>
      <c r="P80" s="67"/>
      <c r="Q80" s="67"/>
      <c r="R80" s="67"/>
      <c r="S80" s="67"/>
      <c r="T80" s="67"/>
      <c r="U80" s="67"/>
      <c r="V80" s="67"/>
      <c r="W80" s="67"/>
    </row>
    <row r="81" spans="1:23" ht="16" customHeight="1" thickTop="1" x14ac:dyDescent="0.25">
      <c r="A81" s="124"/>
      <c r="B81" s="126"/>
      <c r="C81" s="126"/>
      <c r="D81" s="126"/>
      <c r="E81" s="126"/>
      <c r="K81" s="42"/>
      <c r="L81" s="126"/>
      <c r="M81" s="23"/>
      <c r="N81" s="67"/>
      <c r="O81" s="67"/>
      <c r="P81" s="67"/>
      <c r="Q81" s="67"/>
      <c r="R81" s="67"/>
      <c r="S81" s="67"/>
      <c r="T81" s="67"/>
      <c r="U81" s="67"/>
      <c r="V81" s="67"/>
      <c r="W81" s="67"/>
    </row>
    <row r="82" spans="1:23" ht="20" customHeight="1" x14ac:dyDescent="0.25">
      <c r="A82" s="124"/>
      <c r="B82" s="126"/>
      <c r="C82" s="126"/>
      <c r="D82" s="194"/>
      <c r="E82" s="194" t="s">
        <v>177</v>
      </c>
      <c r="F82" s="194"/>
      <c r="G82" s="194"/>
      <c r="I82" s="48"/>
      <c r="J82" s="48"/>
      <c r="K82" s="44"/>
      <c r="L82" s="126"/>
      <c r="M82" s="23"/>
      <c r="N82" s="197" t="s">
        <v>249</v>
      </c>
      <c r="O82" s="67"/>
      <c r="P82" s="67"/>
      <c r="Q82" s="67"/>
      <c r="R82" s="67"/>
      <c r="S82" s="67"/>
      <c r="T82" s="67"/>
      <c r="U82" s="67"/>
      <c r="V82" s="67"/>
      <c r="W82" s="67"/>
    </row>
    <row r="83" spans="1:23" ht="16" customHeight="1" x14ac:dyDescent="0.25">
      <c r="A83" s="124"/>
      <c r="B83" s="126"/>
      <c r="C83" s="126"/>
      <c r="D83" s="164"/>
      <c r="E83" s="164"/>
      <c r="F83" s="164"/>
      <c r="G83" s="164"/>
      <c r="I83" s="48"/>
      <c r="J83" s="48"/>
      <c r="K83" s="44"/>
      <c r="L83" s="126"/>
      <c r="M83" s="23"/>
      <c r="N83" s="197"/>
      <c r="O83" s="67"/>
      <c r="P83" s="67"/>
      <c r="Q83" s="67"/>
      <c r="R83" s="67"/>
      <c r="S83" s="67"/>
      <c r="T83" s="67"/>
      <c r="U83" s="67"/>
      <c r="V83" s="67"/>
      <c r="W83" s="67"/>
    </row>
    <row r="84" spans="1:23" ht="16" customHeight="1" x14ac:dyDescent="0.25">
      <c r="A84" s="124"/>
      <c r="B84" s="126"/>
      <c r="C84" s="126"/>
      <c r="D84" s="164"/>
      <c r="E84" s="178" t="s">
        <v>109</v>
      </c>
      <c r="F84" s="164"/>
      <c r="G84" s="305" t="s">
        <v>67</v>
      </c>
      <c r="I84" s="48"/>
      <c r="J84" s="48"/>
      <c r="K84" s="44"/>
      <c r="L84" s="126"/>
      <c r="M84" s="23"/>
      <c r="N84" s="197" t="s">
        <v>250</v>
      </c>
      <c r="O84" s="67"/>
      <c r="P84" s="67"/>
      <c r="Q84" s="67"/>
      <c r="R84" s="67"/>
      <c r="S84" s="67"/>
      <c r="T84" s="67"/>
      <c r="U84" s="67"/>
      <c r="V84" s="67"/>
      <c r="W84" s="67"/>
    </row>
    <row r="85" spans="1:23" ht="16" customHeight="1" x14ac:dyDescent="0.25">
      <c r="A85" s="124"/>
      <c r="B85" s="126"/>
      <c r="C85" s="126"/>
      <c r="D85" s="164"/>
      <c r="E85" s="107" t="s">
        <v>175</v>
      </c>
      <c r="F85" s="164"/>
      <c r="G85" s="306">
        <f>Transactions!G23</f>
        <v>9200</v>
      </c>
      <c r="I85" s="48"/>
      <c r="J85" s="48"/>
      <c r="K85" s="44"/>
      <c r="L85" s="126"/>
      <c r="M85" s="23"/>
      <c r="N85" s="197"/>
      <c r="O85" s="67"/>
      <c r="P85" s="67"/>
      <c r="Q85" s="67"/>
      <c r="R85" s="67"/>
      <c r="S85" s="67"/>
      <c r="T85" s="67"/>
      <c r="U85" s="67"/>
      <c r="V85" s="67"/>
      <c r="W85" s="67"/>
    </row>
    <row r="86" spans="1:23" ht="16" customHeight="1" x14ac:dyDescent="0.25">
      <c r="A86" s="124"/>
      <c r="B86" s="126"/>
      <c r="C86" s="126"/>
      <c r="D86" s="164"/>
      <c r="E86" s="107" t="s">
        <v>176</v>
      </c>
      <c r="F86" s="164"/>
      <c r="G86" s="306">
        <f>Transactions!G76</f>
        <v>3045</v>
      </c>
      <c r="I86" s="48"/>
      <c r="J86" s="48"/>
      <c r="K86" s="44"/>
      <c r="L86" s="126"/>
      <c r="M86" s="23"/>
      <c r="N86" s="197" t="s">
        <v>248</v>
      </c>
      <c r="O86" s="67"/>
      <c r="P86" s="67"/>
      <c r="Q86" s="67"/>
      <c r="R86" s="67"/>
      <c r="S86" s="67"/>
      <c r="T86" s="67"/>
      <c r="U86" s="67"/>
      <c r="V86" s="67"/>
      <c r="W86" s="67"/>
    </row>
    <row r="87" spans="1:23" ht="16" customHeight="1" x14ac:dyDescent="0.25">
      <c r="A87" s="124"/>
      <c r="B87" s="126"/>
      <c r="C87" s="126"/>
      <c r="D87" s="164"/>
      <c r="E87" s="164"/>
      <c r="F87" s="164"/>
      <c r="G87" s="308"/>
      <c r="I87" s="48"/>
      <c r="J87" s="48"/>
      <c r="K87" s="44"/>
      <c r="L87" s="126"/>
      <c r="M87" s="23"/>
      <c r="N87" s="197"/>
      <c r="O87" s="67"/>
      <c r="P87" s="67"/>
      <c r="Q87" s="67"/>
      <c r="R87" s="67"/>
      <c r="S87" s="67"/>
      <c r="T87" s="67"/>
      <c r="U87" s="67"/>
      <c r="V87" s="67"/>
      <c r="W87" s="67"/>
    </row>
    <row r="88" spans="1:23" ht="16" customHeight="1" x14ac:dyDescent="0.25">
      <c r="A88" s="124"/>
      <c r="B88" s="126"/>
      <c r="C88" s="126"/>
      <c r="D88" s="164"/>
      <c r="E88" s="178" t="s">
        <v>232</v>
      </c>
      <c r="F88" s="179"/>
      <c r="G88" s="164"/>
      <c r="I88" s="48"/>
      <c r="J88" s="48"/>
      <c r="K88" s="44"/>
      <c r="L88" s="126"/>
      <c r="M88" s="23"/>
      <c r="N88" s="23"/>
      <c r="O88" s="67"/>
      <c r="P88" s="67"/>
      <c r="Q88" s="67"/>
      <c r="R88" s="67"/>
      <c r="S88" s="67"/>
      <c r="T88" s="67"/>
      <c r="U88" s="67"/>
      <c r="V88" s="67"/>
      <c r="W88" s="67"/>
    </row>
    <row r="89" spans="1:23" ht="16" customHeight="1" x14ac:dyDescent="0.25">
      <c r="A89" s="124"/>
      <c r="B89" s="126"/>
      <c r="C89" s="126"/>
      <c r="D89" s="164"/>
      <c r="E89" s="459">
        <f>IFERROR(G85-G86,"-")</f>
        <v>6155</v>
      </c>
      <c r="F89" s="179"/>
      <c r="G89" s="164"/>
      <c r="I89" s="48"/>
      <c r="J89" s="48"/>
      <c r="K89" s="44"/>
      <c r="L89" s="126"/>
      <c r="M89" s="23"/>
      <c r="N89" s="197"/>
      <c r="O89" s="67"/>
      <c r="P89" s="67"/>
      <c r="Q89" s="67"/>
      <c r="R89" s="67"/>
      <c r="S89" s="67"/>
      <c r="T89" s="67"/>
      <c r="U89" s="67"/>
      <c r="V89" s="67"/>
      <c r="W89" s="67"/>
    </row>
    <row r="90" spans="1:23" ht="16" customHeight="1" x14ac:dyDescent="0.25">
      <c r="A90" s="124"/>
      <c r="B90" s="126"/>
      <c r="C90" s="126"/>
      <c r="D90" s="164"/>
      <c r="E90" s="459"/>
      <c r="F90" s="179"/>
      <c r="G90" s="164"/>
      <c r="I90" s="48"/>
      <c r="J90" s="48"/>
      <c r="K90" s="44"/>
      <c r="L90" s="126"/>
      <c r="M90" s="23"/>
      <c r="N90" s="23"/>
      <c r="O90" s="67"/>
      <c r="P90" s="67"/>
      <c r="Q90" s="67"/>
      <c r="R90" s="67"/>
      <c r="S90" s="67"/>
      <c r="T90" s="67"/>
      <c r="U90" s="67"/>
      <c r="V90" s="67"/>
      <c r="W90" s="67"/>
    </row>
    <row r="91" spans="1:23" ht="16" customHeight="1" x14ac:dyDescent="0.25">
      <c r="A91" s="124"/>
      <c r="B91" s="126"/>
      <c r="C91" s="126"/>
      <c r="D91" s="164"/>
      <c r="E91" s="178" t="s">
        <v>178</v>
      </c>
      <c r="F91" s="179"/>
      <c r="G91" s="164"/>
      <c r="I91" s="48"/>
      <c r="J91" s="48"/>
      <c r="K91" s="44"/>
      <c r="L91" s="126"/>
      <c r="M91" s="23"/>
      <c r="N91" s="23"/>
      <c r="O91" s="67"/>
      <c r="P91" s="67"/>
      <c r="Q91" s="67"/>
      <c r="R91" s="67"/>
      <c r="S91" s="67"/>
      <c r="T91" s="67"/>
      <c r="U91" s="67"/>
      <c r="V91" s="67"/>
      <c r="W91" s="67"/>
    </row>
    <row r="92" spans="1:23" ht="16" customHeight="1" x14ac:dyDescent="0.25">
      <c r="D92" s="164"/>
      <c r="E92" s="164"/>
      <c r="F92" s="164"/>
      <c r="G92" s="164"/>
      <c r="I92" s="48"/>
      <c r="J92" s="48"/>
      <c r="K92" s="44"/>
      <c r="M92" s="23"/>
      <c r="N92" s="23"/>
      <c r="O92" s="67"/>
      <c r="P92" s="67"/>
      <c r="Q92" s="67"/>
      <c r="R92" s="67"/>
      <c r="S92" s="67"/>
      <c r="T92" s="67"/>
      <c r="U92" s="67"/>
      <c r="V92" s="67"/>
      <c r="W92" s="67"/>
    </row>
    <row r="93" spans="1:23" ht="16" customHeight="1" x14ac:dyDescent="0.25">
      <c r="D93" s="126"/>
      <c r="E93" s="191"/>
      <c r="F93" s="18"/>
      <c r="G93" s="18"/>
      <c r="I93" s="48"/>
      <c r="J93" s="48"/>
      <c r="K93" s="44"/>
      <c r="M93" s="23"/>
      <c r="N93" s="23"/>
      <c r="O93" s="67"/>
      <c r="P93" s="67"/>
      <c r="Q93" s="67"/>
      <c r="R93" s="67"/>
      <c r="S93" s="67"/>
      <c r="T93" s="67"/>
      <c r="U93" s="67"/>
      <c r="V93" s="67"/>
      <c r="W93" s="67"/>
    </row>
    <row r="94" spans="1:23" ht="16" customHeight="1" x14ac:dyDescent="0.25">
      <c r="D94" s="191"/>
      <c r="E94" s="191"/>
      <c r="F94" s="18"/>
      <c r="G94" s="18"/>
      <c r="H94" s="18"/>
      <c r="I94" s="48"/>
      <c r="J94" s="48"/>
      <c r="K94" s="44"/>
      <c r="M94" s="23"/>
      <c r="N94" s="23"/>
      <c r="O94" s="67"/>
      <c r="P94" s="67"/>
      <c r="Q94" s="67"/>
      <c r="R94" s="67"/>
      <c r="S94" s="67"/>
      <c r="T94" s="67"/>
      <c r="U94" s="67"/>
      <c r="V94" s="67"/>
      <c r="W94" s="67"/>
    </row>
    <row r="95" spans="1:23" ht="16" customHeight="1" x14ac:dyDescent="0.25">
      <c r="D95" s="191"/>
      <c r="E95" s="191"/>
      <c r="F95" s="18"/>
      <c r="G95" s="18"/>
      <c r="H95" s="18"/>
      <c r="I95" s="48"/>
      <c r="J95" s="48"/>
      <c r="K95" s="44"/>
      <c r="M95" s="23"/>
      <c r="N95" s="23"/>
      <c r="O95" s="67"/>
      <c r="P95" s="67"/>
      <c r="Q95" s="67"/>
      <c r="R95" s="67"/>
      <c r="S95" s="67"/>
      <c r="T95" s="67"/>
      <c r="U95" s="67"/>
      <c r="V95" s="67"/>
      <c r="W95" s="67"/>
    </row>
    <row r="96" spans="1:23" ht="20" customHeight="1" x14ac:dyDescent="0.25">
      <c r="D96" s="194"/>
      <c r="E96" s="194" t="s">
        <v>174</v>
      </c>
      <c r="F96" s="194"/>
      <c r="G96" s="194"/>
      <c r="H96" s="18"/>
      <c r="I96" s="48"/>
      <c r="J96" s="48"/>
      <c r="K96" s="44"/>
      <c r="M96" s="23"/>
      <c r="N96" s="197"/>
      <c r="O96" s="67"/>
      <c r="P96" s="67"/>
      <c r="Q96" s="67"/>
      <c r="R96" s="67"/>
      <c r="S96" s="67"/>
      <c r="T96" s="67"/>
      <c r="U96" s="67"/>
      <c r="V96" s="67"/>
      <c r="W96" s="67"/>
    </row>
    <row r="97" spans="3:14" ht="16" customHeight="1" x14ac:dyDescent="0.25">
      <c r="D97" s="164"/>
      <c r="E97" s="164"/>
      <c r="F97" s="164"/>
      <c r="G97" s="164"/>
      <c r="H97" s="18"/>
      <c r="I97" s="48"/>
      <c r="J97" s="48"/>
      <c r="K97" s="44"/>
      <c r="M97" s="23"/>
      <c r="N97" s="197"/>
    </row>
    <row r="98" spans="3:14" ht="16" customHeight="1" x14ac:dyDescent="0.25">
      <c r="C98" s="158" t="s">
        <v>149</v>
      </c>
      <c r="D98" s="164"/>
      <c r="E98" s="178" t="s">
        <v>141</v>
      </c>
      <c r="F98" s="107"/>
      <c r="G98" s="305" t="s">
        <v>68</v>
      </c>
      <c r="H98" s="18"/>
      <c r="I98" s="48"/>
      <c r="J98" s="48"/>
      <c r="K98" s="44"/>
      <c r="M98" s="23"/>
      <c r="N98" s="197" t="s">
        <v>151</v>
      </c>
    </row>
    <row r="99" spans="3:14" ht="16" customHeight="1" x14ac:dyDescent="0.25">
      <c r="C99" s="195">
        <f>IF(G98="","",G99-G100)</f>
        <v>3000</v>
      </c>
      <c r="D99" s="164"/>
      <c r="E99" s="164" t="s">
        <v>142</v>
      </c>
      <c r="F99" s="107"/>
      <c r="G99" s="304">
        <v>8000</v>
      </c>
      <c r="H99" s="18"/>
      <c r="I99" s="48"/>
      <c r="J99" s="48"/>
      <c r="K99" s="44"/>
      <c r="M99" s="23"/>
      <c r="N99" s="23"/>
    </row>
    <row r="100" spans="3:14" ht="16" customHeight="1" x14ac:dyDescent="0.25">
      <c r="C100" s="195">
        <f>IF(G99="","",G100-G101)</f>
        <v>1000</v>
      </c>
      <c r="D100" s="164"/>
      <c r="E100" s="164" t="s">
        <v>143</v>
      </c>
      <c r="F100" s="107"/>
      <c r="G100" s="304">
        <v>5000</v>
      </c>
      <c r="H100" s="18"/>
      <c r="I100" s="48"/>
      <c r="J100" s="48"/>
      <c r="K100" s="44"/>
      <c r="M100" s="23"/>
      <c r="N100" s="23"/>
    </row>
    <row r="101" spans="3:14" ht="16" customHeight="1" x14ac:dyDescent="0.25">
      <c r="C101" s="195">
        <f>IF(G100="","",G101-G102)</f>
        <v>1000</v>
      </c>
      <c r="D101" s="164"/>
      <c r="E101" s="164" t="s">
        <v>144</v>
      </c>
      <c r="F101" s="107"/>
      <c r="G101" s="304">
        <v>4000</v>
      </c>
      <c r="H101" s="18"/>
      <c r="I101" s="48"/>
      <c r="J101" s="48"/>
      <c r="K101" s="44"/>
      <c r="M101" s="23"/>
      <c r="N101" s="23"/>
    </row>
    <row r="102" spans="3:14" ht="16" customHeight="1" x14ac:dyDescent="0.25">
      <c r="C102" s="195">
        <f>IF(G101="","",G102-G103)</f>
        <v>1000</v>
      </c>
      <c r="D102" s="164"/>
      <c r="E102" s="164" t="s">
        <v>145</v>
      </c>
      <c r="F102" s="107"/>
      <c r="G102" s="304">
        <v>3000</v>
      </c>
      <c r="H102" s="18"/>
      <c r="I102" s="48"/>
      <c r="J102" s="48"/>
      <c r="K102" s="44"/>
      <c r="M102" s="23"/>
      <c r="N102" s="23"/>
    </row>
    <row r="103" spans="3:14" ht="16" customHeight="1" x14ac:dyDescent="0.25">
      <c r="C103" s="195">
        <f>IF(G102="","",G103-G104)</f>
        <v>1000</v>
      </c>
      <c r="D103" s="164"/>
      <c r="E103" s="164" t="s">
        <v>146</v>
      </c>
      <c r="F103" s="107"/>
      <c r="G103" s="304">
        <v>2000</v>
      </c>
      <c r="H103" s="18"/>
      <c r="I103" s="48"/>
      <c r="J103" s="48"/>
      <c r="K103" s="44"/>
      <c r="M103" s="23"/>
      <c r="N103" s="23"/>
    </row>
    <row r="104" spans="3:14" ht="16" customHeight="1" x14ac:dyDescent="0.25">
      <c r="C104" s="196">
        <f>SUM(C99:C103)</f>
        <v>7000</v>
      </c>
      <c r="D104" s="164"/>
      <c r="E104" s="164" t="s">
        <v>147</v>
      </c>
      <c r="F104" s="107"/>
      <c r="G104" s="304">
        <v>1000</v>
      </c>
      <c r="H104" s="18"/>
      <c r="I104" s="48"/>
      <c r="J104" s="48"/>
      <c r="K104" s="44"/>
      <c r="M104" s="23"/>
      <c r="N104" s="23"/>
    </row>
    <row r="105" spans="3:14" ht="16" customHeight="1" x14ac:dyDescent="0.25">
      <c r="D105" s="164"/>
      <c r="E105" s="164"/>
      <c r="F105" s="107"/>
      <c r="G105" s="164"/>
      <c r="H105" s="18"/>
      <c r="I105" s="48"/>
      <c r="J105" s="48"/>
      <c r="K105" s="44"/>
      <c r="M105" s="23"/>
      <c r="N105" s="23"/>
    </row>
    <row r="106" spans="3:14" ht="16" customHeight="1" x14ac:dyDescent="0.25">
      <c r="D106" s="164"/>
      <c r="E106" s="164"/>
      <c r="F106" s="107"/>
      <c r="G106" s="164"/>
      <c r="H106" s="18"/>
      <c r="I106" s="48"/>
      <c r="J106" s="48"/>
      <c r="K106" s="44"/>
      <c r="M106" s="23"/>
      <c r="N106" s="23"/>
    </row>
    <row r="107" spans="3:14" ht="16" customHeight="1" x14ac:dyDescent="0.25">
      <c r="D107" s="164"/>
      <c r="E107" s="178" t="s">
        <v>150</v>
      </c>
      <c r="F107" s="179"/>
      <c r="G107" s="164"/>
      <c r="H107" s="18"/>
      <c r="I107" s="48"/>
      <c r="J107" s="48"/>
      <c r="K107" s="44"/>
      <c r="M107" s="23"/>
      <c r="N107" s="23"/>
    </row>
    <row r="108" spans="3:14" ht="16" customHeight="1" x14ac:dyDescent="0.25">
      <c r="D108" s="164"/>
      <c r="E108" s="459">
        <f>IFERROR(C104/5,"-")</f>
        <v>1400</v>
      </c>
      <c r="F108" s="179"/>
      <c r="G108" s="164"/>
      <c r="H108" s="18"/>
      <c r="I108" s="48"/>
      <c r="J108" s="48"/>
      <c r="K108" s="44"/>
      <c r="M108" s="23"/>
      <c r="N108" s="197"/>
    </row>
    <row r="109" spans="3:14" ht="16" customHeight="1" x14ac:dyDescent="0.25">
      <c r="D109" s="164"/>
      <c r="E109" s="459"/>
      <c r="F109" s="179"/>
      <c r="G109" s="164"/>
      <c r="H109" s="18"/>
      <c r="I109" s="48"/>
      <c r="J109" s="48"/>
      <c r="K109" s="44"/>
      <c r="M109" s="23"/>
      <c r="N109" s="23"/>
    </row>
    <row r="110" spans="3:14" ht="16" customHeight="1" x14ac:dyDescent="0.25">
      <c r="D110" s="164"/>
      <c r="E110" s="178" t="s">
        <v>148</v>
      </c>
      <c r="F110" s="179"/>
      <c r="G110" s="164"/>
      <c r="H110" s="18"/>
      <c r="I110" s="48"/>
      <c r="J110" s="48"/>
      <c r="K110" s="44"/>
      <c r="M110" s="23"/>
      <c r="N110" s="23"/>
    </row>
    <row r="111" spans="3:14" ht="16" customHeight="1" x14ac:dyDescent="0.25">
      <c r="D111" s="164"/>
      <c r="E111" s="164"/>
      <c r="F111" s="164"/>
      <c r="G111" s="164"/>
      <c r="H111" s="18"/>
      <c r="I111" s="48"/>
      <c r="J111" s="48"/>
      <c r="K111" s="44"/>
      <c r="M111" s="23"/>
      <c r="N111" s="23"/>
    </row>
    <row r="112" spans="3:14" ht="16" customHeight="1" x14ac:dyDescent="0.25">
      <c r="D112" s="191"/>
      <c r="E112" s="191"/>
      <c r="F112" s="18"/>
      <c r="G112" s="18"/>
      <c r="H112" s="18"/>
      <c r="I112" s="48"/>
      <c r="J112" s="48"/>
      <c r="K112" s="44"/>
      <c r="M112" s="23"/>
      <c r="N112" s="23"/>
    </row>
    <row r="113" spans="4:14" ht="16" customHeight="1" x14ac:dyDescent="0.25">
      <c r="D113" s="191"/>
      <c r="E113" s="191"/>
      <c r="F113" s="18"/>
      <c r="G113" s="18"/>
      <c r="H113" s="18"/>
      <c r="I113" s="48"/>
      <c r="J113" s="48"/>
      <c r="K113" s="44"/>
      <c r="M113" s="23"/>
      <c r="N113" s="23"/>
    </row>
    <row r="114" spans="4:14" ht="16" customHeight="1" x14ac:dyDescent="0.25">
      <c r="D114" s="220"/>
      <c r="E114" s="219" t="s">
        <v>260</v>
      </c>
      <c r="F114" s="219"/>
      <c r="G114" s="219"/>
      <c r="H114" s="309"/>
      <c r="I114" s="48"/>
      <c r="J114" s="48"/>
      <c r="K114" s="44"/>
      <c r="M114" s="23"/>
      <c r="N114" s="197" t="s">
        <v>184</v>
      </c>
    </row>
    <row r="115" spans="4:14" ht="16" customHeight="1" x14ac:dyDescent="0.25">
      <c r="D115" s="220"/>
      <c r="E115" s="455">
        <f>E89-E108</f>
        <v>4755</v>
      </c>
      <c r="F115" s="48"/>
      <c r="G115" s="312"/>
      <c r="H115" s="18"/>
      <c r="I115" s="48"/>
      <c r="J115" s="48"/>
      <c r="K115" s="44"/>
      <c r="M115" s="23"/>
    </row>
    <row r="116" spans="4:14" ht="16" customHeight="1" x14ac:dyDescent="0.25">
      <c r="D116" s="220"/>
      <c r="E116" s="455"/>
      <c r="F116" s="48"/>
      <c r="G116" s="312"/>
      <c r="H116" s="18"/>
      <c r="I116" s="48"/>
      <c r="J116" s="48"/>
      <c r="K116" s="44"/>
      <c r="M116" s="23"/>
    </row>
    <row r="117" spans="4:14" ht="6" customHeight="1" x14ac:dyDescent="0.25">
      <c r="D117" s="220"/>
      <c r="E117" s="311"/>
      <c r="F117" s="48"/>
      <c r="G117" s="312"/>
      <c r="H117" s="18"/>
      <c r="I117" s="48"/>
      <c r="J117" s="48"/>
      <c r="K117" s="44"/>
      <c r="M117" s="23"/>
    </row>
    <row r="118" spans="4:14" ht="38" customHeight="1" x14ac:dyDescent="0.25">
      <c r="D118" s="220"/>
      <c r="E118" s="456" t="str">
        <f>IF(AND(E115&lt;=500,E115&gt;0),"Your estimated savings are quite accurate - you're on the right track!",IF(E115&lt;0,"Your bank statement shows more savings than your estimate","Difference is too high. Review your bank statement and spot missing expenses"))</f>
        <v>Difference is too high. Review your bank statement and spot missing expenses</v>
      </c>
      <c r="F118" s="457"/>
      <c r="G118" s="458"/>
      <c r="H118" s="312"/>
      <c r="I118" s="48"/>
      <c r="J118" s="48"/>
      <c r="K118" s="44"/>
      <c r="M118" s="23"/>
    </row>
    <row r="119" spans="4:14" ht="16" customHeight="1" x14ac:dyDescent="0.25">
      <c r="E119" s="310"/>
      <c r="F119" s="48"/>
      <c r="G119" s="310"/>
      <c r="H119" s="18"/>
      <c r="I119" s="48"/>
      <c r="J119" s="48"/>
      <c r="K119" s="44"/>
      <c r="M119" s="23"/>
    </row>
    <row r="120" spans="4:14" ht="16" customHeight="1" x14ac:dyDescent="0.25">
      <c r="E120" s="310"/>
      <c r="F120" s="48"/>
      <c r="G120" s="48"/>
      <c r="H120" s="48"/>
      <c r="I120" s="48"/>
      <c r="J120" s="48"/>
      <c r="K120" s="44"/>
      <c r="M120" s="23"/>
    </row>
    <row r="121" spans="4:14" ht="16" customHeight="1" x14ac:dyDescent="0.25">
      <c r="F121" s="48"/>
      <c r="G121" s="48"/>
      <c r="H121" s="48"/>
      <c r="I121" s="48"/>
      <c r="J121" s="48"/>
      <c r="K121" s="44"/>
      <c r="M121" s="23"/>
    </row>
    <row r="122" spans="4:14" ht="16" customHeight="1" x14ac:dyDescent="0.25">
      <c r="F122" s="48"/>
      <c r="G122" s="48"/>
      <c r="H122" s="48"/>
      <c r="I122" s="48"/>
      <c r="J122" s="48"/>
      <c r="K122" s="44"/>
      <c r="M122" s="23"/>
    </row>
    <row r="123" spans="4:14" ht="16" customHeight="1" x14ac:dyDescent="0.25">
      <c r="F123" s="48"/>
      <c r="G123" s="48"/>
      <c r="H123" s="48"/>
      <c r="I123" s="48"/>
      <c r="J123" s="48"/>
      <c r="K123" s="44"/>
      <c r="M123" s="23"/>
    </row>
    <row r="124" spans="4:14" ht="16" customHeight="1" x14ac:dyDescent="0.25">
      <c r="F124" s="48"/>
      <c r="G124" s="48"/>
      <c r="H124" s="48"/>
      <c r="I124" s="48"/>
      <c r="J124" s="48"/>
      <c r="K124" s="47"/>
      <c r="M124" s="23"/>
    </row>
    <row r="125" spans="4:14" ht="16" customHeight="1" x14ac:dyDescent="0.25">
      <c r="F125" s="48"/>
      <c r="G125" s="48"/>
      <c r="H125" s="48"/>
      <c r="I125" s="48"/>
      <c r="J125" s="48"/>
      <c r="K125" s="47"/>
      <c r="M125" s="23"/>
    </row>
    <row r="126" spans="4:14" ht="16" customHeight="1" x14ac:dyDescent="0.25">
      <c r="F126" s="48"/>
      <c r="G126" s="48"/>
      <c r="H126" s="48"/>
      <c r="I126" s="48"/>
      <c r="J126" s="48"/>
      <c r="K126" s="47"/>
      <c r="M126" s="23"/>
    </row>
    <row r="127" spans="4:14" ht="16" customHeight="1" x14ac:dyDescent="0.25">
      <c r="F127" s="48"/>
      <c r="G127" s="48"/>
      <c r="H127" s="48"/>
      <c r="I127" s="48"/>
      <c r="J127" s="48"/>
      <c r="K127" s="47"/>
      <c r="M127" s="23"/>
    </row>
    <row r="128" spans="4:14" ht="16" customHeight="1" x14ac:dyDescent="0.25">
      <c r="F128" s="48"/>
      <c r="G128" s="48"/>
      <c r="H128" s="48"/>
      <c r="I128" s="48"/>
      <c r="J128" s="48"/>
      <c r="K128" s="47"/>
      <c r="M128" s="23"/>
    </row>
    <row r="129" spans="6:13" ht="16" customHeight="1" x14ac:dyDescent="0.25">
      <c r="F129" s="48"/>
      <c r="G129" s="48"/>
      <c r="H129" s="48"/>
      <c r="I129" s="48"/>
      <c r="J129" s="48"/>
      <c r="K129" s="47"/>
      <c r="M129" s="23"/>
    </row>
    <row r="130" spans="6:13" ht="16" customHeight="1" x14ac:dyDescent="0.25">
      <c r="F130" s="48"/>
      <c r="G130" s="48"/>
      <c r="H130" s="48"/>
      <c r="I130" s="48"/>
      <c r="J130" s="48"/>
      <c r="K130" s="47"/>
      <c r="M130" s="23"/>
    </row>
    <row r="131" spans="6:13" ht="16" customHeight="1" x14ac:dyDescent="0.25">
      <c r="F131" s="48"/>
      <c r="G131" s="48"/>
      <c r="H131" s="48"/>
      <c r="I131" s="48"/>
      <c r="J131" s="48"/>
      <c r="K131" s="47"/>
      <c r="M131" s="23"/>
    </row>
    <row r="132" spans="6:13" ht="16" customHeight="1" x14ac:dyDescent="0.25">
      <c r="F132" s="48"/>
      <c r="G132" s="48"/>
      <c r="H132" s="48"/>
      <c r="I132" s="48"/>
      <c r="J132" s="48"/>
      <c r="K132" s="47"/>
      <c r="M132" s="23"/>
    </row>
    <row r="133" spans="6:13" ht="16" customHeight="1" x14ac:dyDescent="0.25">
      <c r="F133" s="48"/>
      <c r="G133" s="48"/>
      <c r="H133" s="48"/>
      <c r="I133" s="48"/>
      <c r="J133" s="48"/>
      <c r="K133" s="47"/>
      <c r="M133" s="23"/>
    </row>
    <row r="134" spans="6:13" ht="16" customHeight="1" x14ac:dyDescent="0.25">
      <c r="F134" s="48"/>
      <c r="G134" s="48"/>
      <c r="H134" s="48"/>
      <c r="I134" s="48"/>
      <c r="J134" s="48"/>
      <c r="K134" s="47"/>
      <c r="M134" s="23"/>
    </row>
    <row r="135" spans="6:13" ht="16" customHeight="1" x14ac:dyDescent="0.25">
      <c r="F135" s="48"/>
      <c r="G135" s="48"/>
      <c r="H135" s="48"/>
      <c r="I135" s="48"/>
      <c r="J135" s="48"/>
      <c r="K135" s="47"/>
      <c r="M135" s="23"/>
    </row>
    <row r="136" spans="6:13" ht="16" customHeight="1" x14ac:dyDescent="0.25">
      <c r="F136" s="48"/>
      <c r="G136" s="48"/>
      <c r="H136" s="48"/>
      <c r="I136" s="48"/>
      <c r="J136" s="48"/>
      <c r="K136" s="47"/>
      <c r="M136" s="23"/>
    </row>
    <row r="137" spans="6:13" ht="16" customHeight="1" x14ac:dyDescent="0.25">
      <c r="F137" s="48"/>
      <c r="G137" s="48"/>
      <c r="H137" s="48"/>
      <c r="I137" s="48"/>
      <c r="J137" s="48"/>
      <c r="K137" s="47"/>
      <c r="M137" s="23"/>
    </row>
    <row r="138" spans="6:13" ht="16" customHeight="1" x14ac:dyDescent="0.25">
      <c r="F138" s="48"/>
      <c r="G138" s="48"/>
      <c r="H138" s="48"/>
      <c r="I138" s="48"/>
      <c r="J138" s="48"/>
      <c r="K138" s="47"/>
      <c r="M138" s="23"/>
    </row>
    <row r="139" spans="6:13" ht="16" customHeight="1" x14ac:dyDescent="0.25">
      <c r="F139" s="48"/>
      <c r="G139" s="48"/>
      <c r="H139" s="48"/>
      <c r="I139" s="48"/>
      <c r="J139" s="48"/>
      <c r="K139" s="47"/>
      <c r="M139" s="23"/>
    </row>
    <row r="140" spans="6:13" ht="16" customHeight="1" x14ac:dyDescent="0.25">
      <c r="F140" s="48"/>
      <c r="G140" s="48"/>
      <c r="H140" s="48"/>
      <c r="I140" s="48"/>
      <c r="J140" s="48"/>
      <c r="K140" s="47"/>
      <c r="M140" s="23"/>
    </row>
    <row r="141" spans="6:13" ht="16" customHeight="1" x14ac:dyDescent="0.25">
      <c r="F141" s="48"/>
      <c r="G141" s="48"/>
      <c r="H141" s="48"/>
      <c r="I141" s="48"/>
      <c r="J141" s="48"/>
      <c r="K141" s="47"/>
      <c r="M141" s="23"/>
    </row>
    <row r="142" spans="6:13" ht="16" customHeight="1" x14ac:dyDescent="0.25">
      <c r="F142" s="48"/>
      <c r="G142" s="48"/>
      <c r="H142" s="48"/>
      <c r="I142" s="48"/>
      <c r="J142" s="48"/>
      <c r="K142" s="47"/>
      <c r="M142" s="23"/>
    </row>
    <row r="143" spans="6:13" ht="16" customHeight="1" x14ac:dyDescent="0.25">
      <c r="F143" s="48"/>
      <c r="G143" s="48"/>
      <c r="H143" s="48"/>
      <c r="I143" s="48"/>
      <c r="J143" s="48"/>
      <c r="K143" s="47"/>
      <c r="M143" s="23"/>
    </row>
    <row r="144" spans="6:13" ht="16" customHeight="1" x14ac:dyDescent="0.25">
      <c r="F144" s="48"/>
      <c r="G144" s="48"/>
      <c r="H144" s="48"/>
      <c r="I144" s="48"/>
      <c r="J144" s="48"/>
      <c r="K144" s="47"/>
      <c r="M144" s="23"/>
    </row>
    <row r="145" spans="6:13" ht="16" customHeight="1" x14ac:dyDescent="0.25">
      <c r="F145" s="48"/>
      <c r="G145" s="48"/>
      <c r="H145" s="48"/>
      <c r="I145" s="48"/>
      <c r="J145" s="48"/>
      <c r="K145" s="47"/>
      <c r="M145" s="23"/>
    </row>
    <row r="146" spans="6:13" ht="16" customHeight="1" x14ac:dyDescent="0.25">
      <c r="F146" s="48"/>
      <c r="G146" s="48"/>
      <c r="H146" s="48"/>
      <c r="I146" s="48"/>
      <c r="J146" s="48"/>
      <c r="K146" s="47"/>
      <c r="M146" s="23"/>
    </row>
    <row r="147" spans="6:13" ht="16" customHeight="1" x14ac:dyDescent="0.25">
      <c r="F147" s="48"/>
      <c r="G147" s="48"/>
      <c r="H147" s="48"/>
      <c r="I147" s="48"/>
      <c r="J147" s="48"/>
      <c r="K147" s="47"/>
      <c r="M147" s="23"/>
    </row>
    <row r="148" spans="6:13" ht="16" customHeight="1" x14ac:dyDescent="0.25">
      <c r="F148" s="48"/>
      <c r="G148" s="48"/>
      <c r="H148" s="48"/>
      <c r="I148" s="48"/>
      <c r="J148" s="48"/>
      <c r="K148" s="47"/>
      <c r="M148" s="23"/>
    </row>
    <row r="149" spans="6:13" ht="16" customHeight="1" x14ac:dyDescent="0.25">
      <c r="F149" s="48"/>
      <c r="G149" s="48"/>
      <c r="H149" s="48"/>
      <c r="I149" s="48"/>
      <c r="J149" s="48"/>
      <c r="K149" s="47"/>
      <c r="M149" s="23"/>
    </row>
    <row r="150" spans="6:13" ht="16" customHeight="1" x14ac:dyDescent="0.25">
      <c r="F150" s="48"/>
      <c r="G150" s="48"/>
      <c r="H150" s="48"/>
      <c r="I150" s="48"/>
      <c r="J150" s="48"/>
      <c r="K150" s="47"/>
      <c r="M150" s="23"/>
    </row>
    <row r="151" spans="6:13" ht="16" customHeight="1" x14ac:dyDescent="0.25">
      <c r="F151" s="48"/>
      <c r="G151" s="48"/>
      <c r="H151" s="48"/>
      <c r="I151" s="48"/>
      <c r="J151" s="48"/>
      <c r="K151" s="47"/>
      <c r="M151" s="23"/>
    </row>
    <row r="152" spans="6:13" ht="16" customHeight="1" x14ac:dyDescent="0.25">
      <c r="F152" s="48"/>
      <c r="G152" s="48"/>
      <c r="H152" s="48"/>
      <c r="I152" s="48"/>
      <c r="J152" s="48"/>
      <c r="K152" s="47"/>
      <c r="M152" s="23"/>
    </row>
    <row r="153" spans="6:13" ht="16" customHeight="1" x14ac:dyDescent="0.25">
      <c r="F153" s="48"/>
      <c r="G153" s="48"/>
      <c r="H153" s="48"/>
      <c r="I153" s="48"/>
      <c r="J153" s="48"/>
      <c r="K153" s="47"/>
      <c r="M153" s="23"/>
    </row>
    <row r="154" spans="6:13" ht="16" customHeight="1" x14ac:dyDescent="0.25">
      <c r="F154" s="48"/>
      <c r="G154" s="48"/>
      <c r="H154" s="48"/>
      <c r="I154" s="48"/>
      <c r="J154" s="48"/>
      <c r="K154" s="47"/>
      <c r="M154" s="23"/>
    </row>
    <row r="155" spans="6:13" ht="16" customHeight="1" x14ac:dyDescent="0.25">
      <c r="F155" s="48"/>
      <c r="G155" s="48"/>
      <c r="H155" s="48"/>
      <c r="I155" s="48"/>
      <c r="J155" s="48"/>
      <c r="K155" s="47"/>
      <c r="M155" s="23"/>
    </row>
    <row r="156" spans="6:13" ht="16" customHeight="1" x14ac:dyDescent="0.25">
      <c r="F156" s="48"/>
      <c r="G156" s="48"/>
      <c r="H156" s="48"/>
      <c r="I156" s="48"/>
      <c r="J156" s="48"/>
      <c r="K156" s="47"/>
      <c r="M156" s="23"/>
    </row>
    <row r="157" spans="6:13" ht="16" customHeight="1" x14ac:dyDescent="0.25">
      <c r="F157" s="48"/>
      <c r="G157" s="48"/>
      <c r="H157" s="48"/>
      <c r="I157" s="48"/>
      <c r="J157" s="48"/>
      <c r="K157" s="47"/>
      <c r="M157" s="23"/>
    </row>
    <row r="158" spans="6:13" ht="16" customHeight="1" x14ac:dyDescent="0.25">
      <c r="F158" s="48"/>
      <c r="G158" s="48"/>
      <c r="H158" s="48"/>
      <c r="I158" s="48"/>
      <c r="J158" s="48"/>
      <c r="K158" s="47"/>
      <c r="M158" s="23"/>
    </row>
    <row r="159" spans="6:13" ht="16" customHeight="1" x14ac:dyDescent="0.25">
      <c r="F159" s="48"/>
      <c r="G159" s="48"/>
      <c r="H159" s="48"/>
      <c r="I159" s="48"/>
      <c r="J159" s="48"/>
      <c r="K159" s="47"/>
      <c r="M159" s="23"/>
    </row>
    <row r="160" spans="6:13" ht="16" customHeight="1" x14ac:dyDescent="0.25">
      <c r="F160" s="48"/>
      <c r="G160" s="48"/>
      <c r="H160" s="48"/>
      <c r="I160" s="48"/>
      <c r="J160" s="48"/>
      <c r="K160" s="47"/>
      <c r="M160" s="23"/>
    </row>
    <row r="161" spans="6:13" ht="16" customHeight="1" x14ac:dyDescent="0.25">
      <c r="F161" s="48"/>
      <c r="G161" s="48"/>
      <c r="H161" s="48"/>
      <c r="I161" s="48"/>
      <c r="J161" s="48"/>
      <c r="K161" s="47"/>
      <c r="M161" s="23"/>
    </row>
    <row r="162" spans="6:13" ht="16" customHeight="1" x14ac:dyDescent="0.25">
      <c r="F162" s="48"/>
      <c r="G162" s="48"/>
      <c r="H162" s="48"/>
      <c r="I162" s="48"/>
      <c r="J162" s="48"/>
      <c r="K162" s="47"/>
      <c r="M162" s="23"/>
    </row>
    <row r="163" spans="6:13" ht="16" customHeight="1" x14ac:dyDescent="0.25">
      <c r="F163" s="48"/>
      <c r="G163" s="48"/>
      <c r="H163" s="48"/>
      <c r="I163" s="48"/>
      <c r="J163" s="48"/>
      <c r="K163" s="47"/>
      <c r="M163" s="23"/>
    </row>
    <row r="164" spans="6:13" ht="16" customHeight="1" x14ac:dyDescent="0.25">
      <c r="F164" s="48"/>
      <c r="G164" s="48"/>
      <c r="H164" s="48"/>
      <c r="I164" s="48"/>
      <c r="J164" s="48"/>
      <c r="K164" s="47"/>
      <c r="M164" s="23"/>
    </row>
    <row r="165" spans="6:13" ht="16" customHeight="1" x14ac:dyDescent="0.25">
      <c r="F165" s="48"/>
      <c r="G165" s="48"/>
      <c r="H165" s="48"/>
      <c r="I165" s="48"/>
      <c r="J165" s="48"/>
      <c r="K165" s="47"/>
      <c r="M165" s="23"/>
    </row>
    <row r="166" spans="6:13" ht="16" customHeight="1" x14ac:dyDescent="0.25">
      <c r="F166" s="48"/>
      <c r="G166" s="48"/>
      <c r="H166" s="48"/>
      <c r="I166" s="48"/>
      <c r="J166" s="48"/>
      <c r="K166" s="47"/>
      <c r="M166" s="23"/>
    </row>
    <row r="167" spans="6:13" ht="16" customHeight="1" x14ac:dyDescent="0.25">
      <c r="F167" s="48"/>
      <c r="G167" s="48"/>
      <c r="H167" s="48"/>
      <c r="I167" s="48"/>
      <c r="J167" s="48"/>
      <c r="K167" s="47"/>
      <c r="M167" s="23"/>
    </row>
    <row r="168" spans="6:13" ht="16" customHeight="1" x14ac:dyDescent="0.25">
      <c r="F168" s="48"/>
      <c r="G168" s="48"/>
      <c r="H168" s="48"/>
      <c r="I168" s="48"/>
      <c r="J168" s="48"/>
      <c r="K168" s="47"/>
      <c r="M168" s="23"/>
    </row>
    <row r="169" spans="6:13" ht="16" customHeight="1" x14ac:dyDescent="0.25">
      <c r="F169" s="48"/>
      <c r="G169" s="48"/>
      <c r="H169" s="48"/>
      <c r="I169" s="48"/>
      <c r="J169" s="48"/>
      <c r="K169" s="47"/>
      <c r="M169" s="23"/>
    </row>
    <row r="170" spans="6:13" ht="16" customHeight="1" x14ac:dyDescent="0.25">
      <c r="F170" s="48"/>
      <c r="G170" s="48"/>
      <c r="H170" s="48"/>
      <c r="I170" s="48"/>
      <c r="J170" s="48"/>
      <c r="K170" s="47"/>
      <c r="M170" s="23"/>
    </row>
    <row r="171" spans="6:13" ht="16" customHeight="1" x14ac:dyDescent="0.25">
      <c r="F171" s="48"/>
      <c r="G171" s="48"/>
      <c r="H171" s="48"/>
      <c r="I171" s="48"/>
      <c r="J171" s="48"/>
      <c r="K171" s="47"/>
      <c r="M171" s="23"/>
    </row>
    <row r="172" spans="6:13" ht="16" customHeight="1" x14ac:dyDescent="0.25">
      <c r="F172" s="48"/>
      <c r="G172" s="48"/>
      <c r="H172" s="48"/>
      <c r="I172" s="48"/>
      <c r="J172" s="48"/>
      <c r="K172" s="47"/>
      <c r="M172" s="23"/>
    </row>
    <row r="173" spans="6:13" ht="16" customHeight="1" x14ac:dyDescent="0.25">
      <c r="F173" s="48"/>
      <c r="G173" s="48"/>
      <c r="H173" s="48"/>
      <c r="I173" s="48"/>
      <c r="J173" s="48"/>
      <c r="K173" s="47"/>
      <c r="M173" s="23"/>
    </row>
    <row r="174" spans="6:13" ht="16" customHeight="1" x14ac:dyDescent="0.25">
      <c r="F174" s="48"/>
      <c r="G174" s="48"/>
      <c r="H174" s="48"/>
      <c r="I174" s="48"/>
      <c r="J174" s="48"/>
      <c r="K174" s="47"/>
      <c r="M174" s="23"/>
    </row>
    <row r="175" spans="6:13" ht="16" customHeight="1" x14ac:dyDescent="0.25">
      <c r="F175" s="48"/>
      <c r="G175" s="48"/>
      <c r="H175" s="48"/>
      <c r="I175" s="48"/>
      <c r="J175" s="48"/>
      <c r="K175" s="47"/>
      <c r="M175" s="23"/>
    </row>
    <row r="176" spans="6:13" ht="16" customHeight="1" x14ac:dyDescent="0.25">
      <c r="F176" s="48"/>
      <c r="G176" s="48"/>
      <c r="H176" s="48"/>
      <c r="I176" s="48"/>
      <c r="J176" s="48"/>
      <c r="K176" s="47"/>
      <c r="M176" s="23"/>
    </row>
    <row r="177" spans="6:13" ht="16" customHeight="1" x14ac:dyDescent="0.25">
      <c r="F177" s="48"/>
      <c r="G177" s="48"/>
      <c r="H177" s="48"/>
      <c r="I177" s="48"/>
      <c r="J177" s="48"/>
      <c r="K177" s="47"/>
      <c r="M177" s="23"/>
    </row>
    <row r="178" spans="6:13" ht="16" customHeight="1" x14ac:dyDescent="0.25">
      <c r="F178" s="48"/>
      <c r="G178" s="48"/>
      <c r="H178" s="48"/>
      <c r="I178" s="48"/>
      <c r="J178" s="48"/>
      <c r="K178" s="47"/>
      <c r="M178" s="23"/>
    </row>
    <row r="179" spans="6:13" ht="16" customHeight="1" x14ac:dyDescent="0.25">
      <c r="F179" s="48"/>
      <c r="G179" s="48"/>
      <c r="H179" s="48"/>
      <c r="I179" s="48"/>
      <c r="J179" s="48"/>
      <c r="K179" s="47"/>
      <c r="M179" s="23"/>
    </row>
    <row r="180" spans="6:13" ht="16" customHeight="1" x14ac:dyDescent="0.25">
      <c r="F180" s="48"/>
      <c r="G180" s="48"/>
      <c r="H180" s="48"/>
      <c r="I180" s="48"/>
      <c r="J180" s="48"/>
      <c r="K180" s="47"/>
      <c r="M180" s="23"/>
    </row>
    <row r="181" spans="6:13" ht="16" customHeight="1" x14ac:dyDescent="0.25">
      <c r="F181" s="48"/>
      <c r="G181" s="48"/>
      <c r="H181" s="48"/>
      <c r="I181" s="48"/>
      <c r="J181" s="48"/>
      <c r="K181" s="47"/>
      <c r="M181" s="23"/>
    </row>
    <row r="182" spans="6:13" ht="16" customHeight="1" x14ac:dyDescent="0.25">
      <c r="F182" s="48"/>
      <c r="G182" s="48"/>
      <c r="H182" s="48"/>
      <c r="I182" s="48"/>
      <c r="J182" s="48"/>
      <c r="K182" s="47"/>
      <c r="M182" s="23"/>
    </row>
    <row r="183" spans="6:13" ht="16" customHeight="1" x14ac:dyDescent="0.25">
      <c r="F183" s="48"/>
      <c r="G183" s="48"/>
      <c r="H183" s="48"/>
      <c r="I183" s="48"/>
      <c r="J183" s="48"/>
      <c r="K183" s="47"/>
      <c r="M183" s="23"/>
    </row>
    <row r="184" spans="6:13" ht="16" customHeight="1" x14ac:dyDescent="0.25">
      <c r="F184" s="48"/>
      <c r="G184" s="48"/>
      <c r="H184" s="48"/>
      <c r="I184" s="48"/>
      <c r="J184" s="48"/>
      <c r="K184" s="47"/>
      <c r="M184" s="23"/>
    </row>
    <row r="185" spans="6:13" ht="16" customHeight="1" x14ac:dyDescent="0.25">
      <c r="F185" s="48"/>
      <c r="G185" s="48"/>
      <c r="H185" s="48"/>
      <c r="I185" s="48"/>
      <c r="J185" s="48"/>
      <c r="K185" s="47"/>
      <c r="M185" s="23"/>
    </row>
    <row r="186" spans="6:13" ht="16" customHeight="1" x14ac:dyDescent="0.25">
      <c r="F186" s="48"/>
      <c r="G186" s="48"/>
      <c r="H186" s="48"/>
      <c r="I186" s="48"/>
      <c r="J186" s="48"/>
      <c r="K186" s="47"/>
      <c r="M186" s="23"/>
    </row>
    <row r="187" spans="6:13" ht="16" customHeight="1" x14ac:dyDescent="0.25">
      <c r="F187" s="48"/>
      <c r="G187" s="48"/>
      <c r="H187" s="48"/>
      <c r="I187" s="48"/>
      <c r="J187" s="48"/>
      <c r="K187" s="47"/>
      <c r="M187" s="23"/>
    </row>
    <row r="188" spans="6:13" ht="16" customHeight="1" x14ac:dyDescent="0.25">
      <c r="F188" s="48"/>
      <c r="G188" s="48"/>
      <c r="H188" s="48"/>
      <c r="I188" s="48"/>
      <c r="J188" s="48"/>
      <c r="K188" s="47"/>
      <c r="M188" s="23"/>
    </row>
    <row r="189" spans="6:13" ht="16" customHeight="1" x14ac:dyDescent="0.25">
      <c r="F189" s="48"/>
      <c r="G189" s="48"/>
      <c r="H189" s="48"/>
      <c r="I189" s="48"/>
      <c r="J189" s="48"/>
      <c r="K189" s="47"/>
      <c r="M189" s="23"/>
    </row>
    <row r="190" spans="6:13" ht="16" customHeight="1" x14ac:dyDescent="0.25">
      <c r="F190" s="48"/>
      <c r="G190" s="48"/>
      <c r="H190" s="48"/>
      <c r="I190" s="48"/>
      <c r="J190" s="48"/>
      <c r="K190" s="47"/>
      <c r="M190" s="23"/>
    </row>
    <row r="191" spans="6:13" ht="16" customHeight="1" x14ac:dyDescent="0.25">
      <c r="F191" s="48"/>
      <c r="G191" s="48"/>
      <c r="H191" s="48"/>
      <c r="I191" s="48"/>
      <c r="J191" s="48"/>
      <c r="K191" s="47"/>
      <c r="M191" s="23"/>
    </row>
    <row r="192" spans="6:13" ht="16" customHeight="1" x14ac:dyDescent="0.25">
      <c r="F192" s="48"/>
      <c r="G192" s="48"/>
      <c r="H192" s="48"/>
      <c r="I192" s="48"/>
      <c r="J192" s="48"/>
      <c r="K192" s="47"/>
      <c r="M192" s="23"/>
    </row>
    <row r="193" spans="6:13" ht="16" customHeight="1" x14ac:dyDescent="0.25">
      <c r="F193" s="50"/>
      <c r="G193" s="50"/>
      <c r="H193" s="50"/>
      <c r="I193" s="50"/>
      <c r="J193" s="50"/>
      <c r="K193" s="47"/>
      <c r="M193" s="23"/>
    </row>
    <row r="194" spans="6:13" ht="16" customHeight="1" x14ac:dyDescent="0.25">
      <c r="F194" s="50"/>
      <c r="G194" s="50"/>
      <c r="H194" s="50"/>
      <c r="I194" s="50"/>
      <c r="J194" s="50"/>
      <c r="K194" s="47"/>
      <c r="M194" s="23"/>
    </row>
    <row r="195" spans="6:13" ht="16" customHeight="1" x14ac:dyDescent="0.25">
      <c r="F195" s="50"/>
      <c r="G195" s="50"/>
      <c r="H195" s="50"/>
      <c r="I195" s="50"/>
      <c r="J195" s="50"/>
      <c r="K195" s="47"/>
      <c r="M195" s="23"/>
    </row>
    <row r="196" spans="6:13" ht="16" customHeight="1" x14ac:dyDescent="0.25">
      <c r="F196" s="50"/>
      <c r="G196" s="50"/>
      <c r="H196" s="50"/>
      <c r="I196" s="50"/>
      <c r="J196" s="50"/>
      <c r="K196" s="47"/>
      <c r="M196" s="23"/>
    </row>
    <row r="197" spans="6:13" ht="16" customHeight="1" x14ac:dyDescent="0.25">
      <c r="F197" s="50"/>
      <c r="G197" s="50"/>
      <c r="H197" s="50"/>
      <c r="I197" s="50"/>
      <c r="J197" s="50"/>
      <c r="K197" s="47"/>
      <c r="M197" s="23"/>
    </row>
    <row r="198" spans="6:13" ht="16" customHeight="1" x14ac:dyDescent="0.25">
      <c r="F198" s="50"/>
      <c r="G198" s="50"/>
      <c r="H198" s="50"/>
      <c r="I198" s="50"/>
      <c r="J198" s="50"/>
      <c r="K198" s="47"/>
      <c r="M198" s="23"/>
    </row>
    <row r="199" spans="6:13" ht="16" customHeight="1" x14ac:dyDescent="0.25">
      <c r="F199" s="50"/>
      <c r="G199" s="50"/>
      <c r="H199" s="50"/>
      <c r="I199" s="50"/>
      <c r="J199" s="50"/>
      <c r="K199" s="47"/>
      <c r="M199" s="23"/>
    </row>
    <row r="200" spans="6:13" ht="16" customHeight="1" x14ac:dyDescent="0.25">
      <c r="F200" s="50"/>
      <c r="G200" s="50"/>
      <c r="H200" s="50"/>
      <c r="I200" s="50"/>
      <c r="J200" s="50"/>
      <c r="K200" s="47"/>
    </row>
    <row r="201" spans="6:13" ht="16" customHeight="1" x14ac:dyDescent="0.25">
      <c r="F201" s="50"/>
      <c r="G201" s="50"/>
      <c r="H201" s="50"/>
      <c r="I201" s="50"/>
      <c r="J201" s="50"/>
      <c r="K201" s="47"/>
    </row>
    <row r="202" spans="6:13" ht="16" customHeight="1" x14ac:dyDescent="0.25">
      <c r="F202" s="50"/>
      <c r="G202" s="50"/>
      <c r="H202" s="50"/>
      <c r="I202" s="50"/>
      <c r="J202" s="50"/>
      <c r="K202" s="47"/>
    </row>
    <row r="203" spans="6:13" ht="16" customHeight="1" x14ac:dyDescent="0.25">
      <c r="F203" s="50"/>
      <c r="G203" s="50"/>
      <c r="H203" s="50"/>
      <c r="I203" s="50"/>
      <c r="J203" s="50"/>
      <c r="K203" s="47"/>
    </row>
    <row r="204" spans="6:13" ht="16" customHeight="1" x14ac:dyDescent="0.25">
      <c r="F204" s="50"/>
      <c r="G204" s="50"/>
      <c r="H204" s="50"/>
      <c r="I204" s="50"/>
      <c r="J204" s="50"/>
      <c r="K204" s="47"/>
    </row>
    <row r="205" spans="6:13" ht="16" customHeight="1" x14ac:dyDescent="0.25">
      <c r="F205" s="50"/>
      <c r="G205" s="50"/>
      <c r="H205" s="50"/>
      <c r="I205" s="50"/>
      <c r="J205" s="50"/>
      <c r="K205" s="47"/>
    </row>
    <row r="206" spans="6:13" ht="16" customHeight="1" x14ac:dyDescent="0.25">
      <c r="F206" s="50"/>
      <c r="G206" s="50"/>
      <c r="H206" s="50"/>
      <c r="I206" s="50"/>
      <c r="J206" s="50"/>
      <c r="K206" s="47"/>
    </row>
    <row r="207" spans="6:13" ht="16" customHeight="1" x14ac:dyDescent="0.25">
      <c r="F207" s="50"/>
      <c r="G207" s="50"/>
      <c r="H207" s="50"/>
      <c r="I207" s="50"/>
      <c r="J207" s="50"/>
      <c r="K207" s="47"/>
    </row>
    <row r="208" spans="6:13" ht="16" customHeight="1" x14ac:dyDescent="0.25">
      <c r="F208" s="50"/>
      <c r="G208" s="50"/>
      <c r="H208" s="50"/>
      <c r="I208" s="50"/>
      <c r="J208" s="50"/>
      <c r="K208" s="47"/>
    </row>
    <row r="209" spans="6:11" ht="16" customHeight="1" x14ac:dyDescent="0.25">
      <c r="F209" s="50"/>
      <c r="G209" s="50"/>
      <c r="H209" s="50"/>
      <c r="I209" s="50"/>
      <c r="J209" s="50"/>
      <c r="K209" s="47"/>
    </row>
    <row r="210" spans="6:11" ht="16" customHeight="1" x14ac:dyDescent="0.25">
      <c r="F210" s="50"/>
      <c r="G210" s="50"/>
      <c r="H210" s="50"/>
      <c r="I210" s="50"/>
      <c r="J210" s="50"/>
      <c r="K210" s="47"/>
    </row>
    <row r="211" spans="6:11" ht="16" customHeight="1" x14ac:dyDescent="0.25">
      <c r="F211" s="50"/>
      <c r="G211" s="50"/>
      <c r="H211" s="50"/>
      <c r="I211" s="50"/>
      <c r="J211" s="50"/>
      <c r="K211" s="47"/>
    </row>
    <row r="212" spans="6:11" ht="16" customHeight="1" x14ac:dyDescent="0.25">
      <c r="F212" s="50"/>
      <c r="G212" s="50"/>
      <c r="H212" s="50"/>
      <c r="I212" s="50"/>
      <c r="J212" s="50"/>
      <c r="K212" s="47"/>
    </row>
    <row r="213" spans="6:11" ht="16" customHeight="1" x14ac:dyDescent="0.25">
      <c r="F213" s="50"/>
      <c r="G213" s="50"/>
      <c r="H213" s="50"/>
      <c r="I213" s="50"/>
      <c r="J213" s="50"/>
      <c r="K213" s="47"/>
    </row>
    <row r="214" spans="6:11" ht="16" customHeight="1" x14ac:dyDescent="0.25">
      <c r="F214" s="50"/>
      <c r="G214" s="50"/>
      <c r="H214" s="50"/>
      <c r="I214" s="50"/>
      <c r="J214" s="50"/>
      <c r="K214" s="47"/>
    </row>
    <row r="215" spans="6:11" ht="16" customHeight="1" x14ac:dyDescent="0.25">
      <c r="F215" s="50"/>
      <c r="G215" s="50"/>
      <c r="H215" s="50"/>
      <c r="I215" s="50"/>
      <c r="J215" s="50"/>
      <c r="K215" s="47"/>
    </row>
    <row r="216" spans="6:11" ht="16" customHeight="1" x14ac:dyDescent="0.25">
      <c r="F216" s="50"/>
      <c r="G216" s="50"/>
      <c r="H216" s="50"/>
      <c r="I216" s="50"/>
      <c r="J216" s="50"/>
      <c r="K216" s="47"/>
    </row>
    <row r="217" spans="6:11" ht="16" customHeight="1" x14ac:dyDescent="0.25">
      <c r="F217" s="50"/>
      <c r="G217" s="50"/>
      <c r="H217" s="50"/>
      <c r="I217" s="50"/>
      <c r="J217" s="50"/>
      <c r="K217" s="47"/>
    </row>
    <row r="218" spans="6:11" ht="16" customHeight="1" x14ac:dyDescent="0.25">
      <c r="F218" s="50"/>
      <c r="G218" s="50"/>
      <c r="H218" s="50"/>
      <c r="I218" s="50"/>
      <c r="J218" s="50"/>
      <c r="K218" s="47"/>
    </row>
    <row r="219" spans="6:11" ht="16" customHeight="1" x14ac:dyDescent="0.25">
      <c r="F219" s="50"/>
      <c r="G219" s="50"/>
      <c r="H219" s="50"/>
      <c r="I219" s="50"/>
      <c r="J219" s="50"/>
      <c r="K219" s="47"/>
    </row>
    <row r="220" spans="6:11" ht="16" customHeight="1" x14ac:dyDescent="0.25">
      <c r="F220" s="50"/>
      <c r="G220" s="50"/>
      <c r="H220" s="50"/>
      <c r="I220" s="50"/>
      <c r="J220" s="50"/>
      <c r="K220" s="47"/>
    </row>
    <row r="221" spans="6:11" ht="16" customHeight="1" x14ac:dyDescent="0.25">
      <c r="F221" s="50"/>
      <c r="G221" s="50"/>
      <c r="H221" s="50"/>
      <c r="I221" s="50"/>
      <c r="J221" s="50"/>
      <c r="K221" s="47"/>
    </row>
    <row r="222" spans="6:11" ht="16" customHeight="1" x14ac:dyDescent="0.25">
      <c r="F222" s="50"/>
      <c r="G222" s="50"/>
      <c r="H222" s="50"/>
      <c r="I222" s="50"/>
      <c r="J222" s="50"/>
      <c r="K222" s="47"/>
    </row>
    <row r="223" spans="6:11" ht="16" customHeight="1" x14ac:dyDescent="0.25">
      <c r="F223" s="50"/>
      <c r="G223" s="50"/>
      <c r="H223" s="50"/>
      <c r="I223" s="50"/>
      <c r="J223" s="50"/>
      <c r="K223" s="47"/>
    </row>
    <row r="224" spans="6:11" ht="16" customHeight="1" x14ac:dyDescent="0.25">
      <c r="F224" s="50"/>
      <c r="G224" s="50"/>
      <c r="H224" s="50"/>
      <c r="I224" s="50"/>
      <c r="J224" s="50"/>
      <c r="K224" s="47"/>
    </row>
    <row r="225" spans="6:11" ht="16" customHeight="1" x14ac:dyDescent="0.25">
      <c r="F225" s="50"/>
      <c r="G225" s="50"/>
      <c r="H225" s="50"/>
      <c r="I225" s="50"/>
      <c r="J225" s="50"/>
      <c r="K225" s="47"/>
    </row>
    <row r="226" spans="6:11" ht="16" customHeight="1" x14ac:dyDescent="0.25">
      <c r="F226" s="50"/>
      <c r="G226" s="50"/>
      <c r="H226" s="50"/>
      <c r="I226" s="50"/>
      <c r="J226" s="50"/>
      <c r="K226" s="47"/>
    </row>
    <row r="227" spans="6:11" ht="16" customHeight="1" x14ac:dyDescent="0.25">
      <c r="F227" s="50"/>
      <c r="G227" s="50"/>
      <c r="H227" s="50"/>
      <c r="I227" s="50"/>
      <c r="J227" s="50"/>
      <c r="K227" s="47"/>
    </row>
    <row r="228" spans="6:11" ht="16" customHeight="1" x14ac:dyDescent="0.25">
      <c r="F228" s="50"/>
      <c r="G228" s="50"/>
      <c r="H228" s="50"/>
      <c r="I228" s="50"/>
      <c r="J228" s="50"/>
      <c r="K228" s="47"/>
    </row>
    <row r="229" spans="6:11" ht="16" customHeight="1" x14ac:dyDescent="0.25">
      <c r="F229" s="50"/>
      <c r="G229" s="50"/>
      <c r="H229" s="50"/>
      <c r="I229" s="50"/>
      <c r="J229" s="50"/>
      <c r="K229" s="47"/>
    </row>
    <row r="230" spans="6:11" ht="16" customHeight="1" x14ac:dyDescent="0.25">
      <c r="F230" s="50"/>
      <c r="G230" s="50"/>
      <c r="H230" s="50"/>
      <c r="I230" s="50"/>
      <c r="J230" s="50"/>
      <c r="K230" s="47"/>
    </row>
    <row r="231" spans="6:11" ht="16" customHeight="1" x14ac:dyDescent="0.25">
      <c r="F231" s="50"/>
      <c r="G231" s="50"/>
      <c r="H231" s="50"/>
      <c r="I231" s="50"/>
      <c r="J231" s="50"/>
      <c r="K231" s="47"/>
    </row>
    <row r="232" spans="6:11" ht="16" customHeight="1" x14ac:dyDescent="0.25">
      <c r="F232" s="50"/>
      <c r="G232" s="50"/>
      <c r="H232" s="50"/>
      <c r="I232" s="50"/>
      <c r="J232" s="50"/>
      <c r="K232" s="47"/>
    </row>
    <row r="233" spans="6:11" ht="16" customHeight="1" x14ac:dyDescent="0.25">
      <c r="F233" s="50"/>
      <c r="G233" s="50"/>
      <c r="H233" s="50"/>
      <c r="I233" s="50"/>
      <c r="J233" s="50"/>
      <c r="K233" s="47"/>
    </row>
    <row r="234" spans="6:11" ht="16" customHeight="1" x14ac:dyDescent="0.25">
      <c r="F234" s="50"/>
      <c r="G234" s="50"/>
      <c r="H234" s="50"/>
      <c r="I234" s="50"/>
      <c r="J234" s="50"/>
      <c r="K234" s="47"/>
    </row>
    <row r="235" spans="6:11" ht="16" customHeight="1" x14ac:dyDescent="0.25">
      <c r="F235" s="50"/>
      <c r="G235" s="50"/>
      <c r="H235" s="50"/>
      <c r="I235" s="50"/>
      <c r="J235" s="50"/>
      <c r="K235" s="47"/>
    </row>
    <row r="236" spans="6:11" ht="16" customHeight="1" x14ac:dyDescent="0.25">
      <c r="F236" s="50"/>
      <c r="G236" s="50"/>
      <c r="H236" s="50"/>
      <c r="I236" s="50"/>
      <c r="J236" s="50"/>
      <c r="K236" s="47"/>
    </row>
    <row r="237" spans="6:11" ht="16" customHeight="1" x14ac:dyDescent="0.25">
      <c r="F237" s="50"/>
      <c r="G237" s="50"/>
      <c r="H237" s="50"/>
      <c r="I237" s="50"/>
      <c r="J237" s="50"/>
      <c r="K237" s="47"/>
    </row>
    <row r="238" spans="6:11" ht="16" customHeight="1" x14ac:dyDescent="0.25">
      <c r="F238" s="50"/>
      <c r="G238" s="50"/>
      <c r="H238" s="50"/>
      <c r="I238" s="50"/>
      <c r="J238" s="50"/>
      <c r="K238" s="47"/>
    </row>
    <row r="239" spans="6:11" ht="16" customHeight="1" x14ac:dyDescent="0.25">
      <c r="F239" s="50"/>
      <c r="G239" s="50"/>
      <c r="H239" s="50"/>
      <c r="I239" s="50"/>
      <c r="J239" s="50"/>
      <c r="K239" s="47"/>
    </row>
    <row r="240" spans="6:11" ht="16" customHeight="1" x14ac:dyDescent="0.25">
      <c r="F240" s="50"/>
      <c r="G240" s="50"/>
      <c r="H240" s="50"/>
      <c r="I240" s="50"/>
      <c r="J240" s="50"/>
      <c r="K240" s="47"/>
    </row>
    <row r="241" spans="6:11" ht="16" customHeight="1" x14ac:dyDescent="0.25">
      <c r="F241" s="50"/>
      <c r="G241" s="50"/>
      <c r="H241" s="50"/>
      <c r="I241" s="50"/>
      <c r="J241" s="50"/>
      <c r="K241" s="47"/>
    </row>
    <row r="242" spans="6:11" ht="16" customHeight="1" x14ac:dyDescent="0.25">
      <c r="F242" s="50"/>
      <c r="G242" s="50"/>
      <c r="H242" s="50"/>
      <c r="I242" s="50"/>
      <c r="J242" s="50"/>
      <c r="K242" s="47"/>
    </row>
    <row r="243" spans="6:11" ht="16" customHeight="1" x14ac:dyDescent="0.25">
      <c r="F243" s="50"/>
      <c r="G243" s="50"/>
      <c r="H243" s="50"/>
      <c r="I243" s="50"/>
      <c r="J243" s="50"/>
      <c r="K243" s="47"/>
    </row>
    <row r="244" spans="6:11" ht="16" customHeight="1" x14ac:dyDescent="0.25">
      <c r="F244" s="50"/>
      <c r="G244" s="50"/>
      <c r="H244" s="50"/>
      <c r="I244" s="50"/>
      <c r="J244" s="50"/>
      <c r="K244" s="47"/>
    </row>
    <row r="245" spans="6:11" ht="16" customHeight="1" x14ac:dyDescent="0.25">
      <c r="F245" s="50"/>
      <c r="G245" s="50"/>
      <c r="H245" s="50"/>
      <c r="I245" s="50"/>
      <c r="J245" s="50"/>
      <c r="K245" s="47"/>
    </row>
    <row r="246" spans="6:11" ht="16" customHeight="1" x14ac:dyDescent="0.25">
      <c r="F246" s="50"/>
      <c r="G246" s="50"/>
      <c r="H246" s="50"/>
      <c r="I246" s="50"/>
      <c r="J246" s="50"/>
      <c r="K246" s="47"/>
    </row>
    <row r="247" spans="6:11" ht="16" customHeight="1" x14ac:dyDescent="0.25">
      <c r="F247" s="50"/>
      <c r="G247" s="50"/>
      <c r="H247" s="50"/>
      <c r="I247" s="50"/>
      <c r="J247" s="50"/>
      <c r="K247" s="47"/>
    </row>
    <row r="248" spans="6:11" ht="16" customHeight="1" x14ac:dyDescent="0.25">
      <c r="F248" s="50"/>
      <c r="G248" s="50"/>
      <c r="H248" s="50"/>
      <c r="I248" s="50"/>
      <c r="J248" s="50"/>
      <c r="K248" s="47"/>
    </row>
    <row r="249" spans="6:11" ht="16" customHeight="1" x14ac:dyDescent="0.25">
      <c r="F249" s="50"/>
      <c r="G249" s="50"/>
      <c r="H249" s="50"/>
      <c r="I249" s="50"/>
      <c r="J249" s="50"/>
      <c r="K249" s="47"/>
    </row>
    <row r="250" spans="6:11" ht="16" customHeight="1" x14ac:dyDescent="0.25">
      <c r="F250" s="50"/>
      <c r="G250" s="50"/>
      <c r="H250" s="50"/>
      <c r="I250" s="50"/>
      <c r="J250" s="50"/>
      <c r="K250" s="47"/>
    </row>
    <row r="251" spans="6:11" ht="16" customHeight="1" x14ac:dyDescent="0.25">
      <c r="F251" s="50"/>
      <c r="G251" s="50"/>
      <c r="H251" s="50"/>
      <c r="I251" s="50"/>
      <c r="J251" s="50"/>
      <c r="K251" s="47"/>
    </row>
    <row r="252" spans="6:11" ht="16" customHeight="1" x14ac:dyDescent="0.25">
      <c r="F252" s="50"/>
      <c r="G252" s="50"/>
      <c r="H252" s="50"/>
      <c r="I252" s="50"/>
      <c r="J252" s="50"/>
      <c r="K252" s="47"/>
    </row>
    <row r="253" spans="6:11" ht="16" customHeight="1" x14ac:dyDescent="0.25">
      <c r="F253" s="50"/>
      <c r="G253" s="50"/>
      <c r="H253" s="50"/>
      <c r="I253" s="50"/>
      <c r="J253" s="50"/>
      <c r="K253" s="47"/>
    </row>
    <row r="254" spans="6:11" ht="16" customHeight="1" x14ac:dyDescent="0.25">
      <c r="F254" s="50"/>
      <c r="G254" s="50"/>
      <c r="H254" s="50"/>
      <c r="I254" s="50"/>
      <c r="J254" s="50"/>
      <c r="K254" s="47"/>
    </row>
    <row r="255" spans="6:11" ht="16" customHeight="1" x14ac:dyDescent="0.25">
      <c r="F255" s="50"/>
      <c r="G255" s="50"/>
      <c r="H255" s="50"/>
      <c r="I255" s="50"/>
      <c r="J255" s="50"/>
      <c r="K255" s="47"/>
    </row>
    <row r="256" spans="6:11" ht="16" customHeight="1" x14ac:dyDescent="0.25">
      <c r="F256" s="50"/>
      <c r="G256" s="50"/>
      <c r="H256" s="50"/>
      <c r="I256" s="50"/>
      <c r="J256" s="50"/>
      <c r="K256" s="47"/>
    </row>
    <row r="257" spans="6:11" ht="16" customHeight="1" x14ac:dyDescent="0.25">
      <c r="F257" s="50"/>
      <c r="G257" s="50"/>
      <c r="H257" s="50"/>
      <c r="I257" s="50"/>
      <c r="J257" s="50"/>
      <c r="K257" s="47"/>
    </row>
    <row r="258" spans="6:11" ht="16" customHeight="1" x14ac:dyDescent="0.25">
      <c r="F258" s="50"/>
      <c r="G258" s="50"/>
      <c r="H258" s="50"/>
      <c r="I258" s="50"/>
      <c r="J258" s="50"/>
      <c r="K258" s="47"/>
    </row>
    <row r="259" spans="6:11" ht="16" customHeight="1" x14ac:dyDescent="0.25">
      <c r="F259" s="50"/>
      <c r="G259" s="50"/>
      <c r="H259" s="50"/>
      <c r="I259" s="50"/>
      <c r="J259" s="50"/>
      <c r="K259" s="47"/>
    </row>
    <row r="260" spans="6:11" ht="16" customHeight="1" x14ac:dyDescent="0.25">
      <c r="F260" s="50"/>
      <c r="G260" s="50"/>
      <c r="H260" s="50"/>
      <c r="I260" s="50"/>
      <c r="J260" s="50"/>
      <c r="K260" s="47"/>
    </row>
    <row r="261" spans="6:11" ht="16" customHeight="1" x14ac:dyDescent="0.25">
      <c r="F261" s="50"/>
      <c r="G261" s="50"/>
      <c r="H261" s="50"/>
      <c r="I261" s="50"/>
      <c r="J261" s="50"/>
      <c r="K261" s="47"/>
    </row>
    <row r="262" spans="6:11" ht="16" customHeight="1" x14ac:dyDescent="0.25">
      <c r="F262" s="50"/>
      <c r="G262" s="50"/>
      <c r="H262" s="50"/>
      <c r="I262" s="50"/>
      <c r="J262" s="50"/>
      <c r="K262" s="47"/>
    </row>
    <row r="263" spans="6:11" ht="16" customHeight="1" x14ac:dyDescent="0.25">
      <c r="F263" s="50"/>
      <c r="G263" s="50"/>
      <c r="H263" s="50"/>
      <c r="I263" s="50"/>
      <c r="J263" s="50"/>
      <c r="K263" s="47"/>
    </row>
    <row r="264" spans="6:11" ht="16" customHeight="1" x14ac:dyDescent="0.25">
      <c r="F264" s="50"/>
      <c r="G264" s="50"/>
      <c r="H264" s="50"/>
      <c r="I264" s="50"/>
      <c r="J264" s="50"/>
      <c r="K264" s="47"/>
    </row>
    <row r="265" spans="6:11" ht="16" customHeight="1" x14ac:dyDescent="0.25">
      <c r="F265" s="50"/>
      <c r="G265" s="50"/>
      <c r="H265" s="50"/>
      <c r="I265" s="50"/>
      <c r="J265" s="50"/>
      <c r="K265" s="47"/>
    </row>
    <row r="266" spans="6:11" ht="16" customHeight="1" x14ac:dyDescent="0.25">
      <c r="F266" s="50"/>
      <c r="G266" s="50"/>
      <c r="H266" s="50"/>
      <c r="I266" s="50"/>
      <c r="J266" s="50"/>
      <c r="K266" s="47"/>
    </row>
    <row r="267" spans="6:11" ht="16" customHeight="1" x14ac:dyDescent="0.25">
      <c r="F267" s="50"/>
      <c r="G267" s="50"/>
      <c r="H267" s="50"/>
      <c r="I267" s="50"/>
      <c r="J267" s="50"/>
      <c r="K267" s="47"/>
    </row>
    <row r="268" spans="6:11" ht="16" customHeight="1" x14ac:dyDescent="0.25">
      <c r="F268" s="50"/>
      <c r="G268" s="50"/>
      <c r="H268" s="50"/>
      <c r="I268" s="50"/>
      <c r="J268" s="50"/>
      <c r="K268" s="47"/>
    </row>
    <row r="269" spans="6:11" ht="16" customHeight="1" x14ac:dyDescent="0.25">
      <c r="F269" s="50"/>
      <c r="G269" s="50"/>
      <c r="H269" s="50"/>
      <c r="I269" s="50"/>
      <c r="J269" s="50"/>
      <c r="K269" s="47"/>
    </row>
    <row r="270" spans="6:11" ht="16" customHeight="1" x14ac:dyDescent="0.25">
      <c r="F270" s="50"/>
      <c r="G270" s="50"/>
      <c r="H270" s="50"/>
      <c r="I270" s="50"/>
      <c r="J270" s="50"/>
      <c r="K270" s="47"/>
    </row>
    <row r="271" spans="6:11" ht="16" customHeight="1" x14ac:dyDescent="0.25">
      <c r="F271" s="50"/>
      <c r="G271" s="50"/>
      <c r="H271" s="50"/>
      <c r="I271" s="50"/>
      <c r="J271" s="50"/>
      <c r="K271" s="47"/>
    </row>
    <row r="272" spans="6:11" ht="16" customHeight="1" x14ac:dyDescent="0.25">
      <c r="F272" s="50"/>
      <c r="G272" s="50"/>
      <c r="H272" s="50"/>
      <c r="I272" s="50"/>
      <c r="J272" s="50"/>
      <c r="K272" s="47"/>
    </row>
    <row r="273" spans="6:11" ht="16" customHeight="1" x14ac:dyDescent="0.25">
      <c r="F273" s="50"/>
      <c r="G273" s="50"/>
      <c r="H273" s="50"/>
      <c r="I273" s="50"/>
      <c r="J273" s="50"/>
      <c r="K273" s="47"/>
    </row>
    <row r="274" spans="6:11" ht="16" customHeight="1" x14ac:dyDescent="0.25">
      <c r="F274" s="50"/>
      <c r="G274" s="50"/>
      <c r="H274" s="50"/>
      <c r="I274" s="50"/>
      <c r="J274" s="50"/>
      <c r="K274" s="47"/>
    </row>
    <row r="275" spans="6:11" ht="16" customHeight="1" x14ac:dyDescent="0.25">
      <c r="F275" s="50"/>
      <c r="G275" s="50"/>
      <c r="H275" s="50"/>
      <c r="I275" s="50"/>
      <c r="J275" s="50"/>
      <c r="K275" s="47"/>
    </row>
    <row r="276" spans="6:11" ht="16" customHeight="1" x14ac:dyDescent="0.25">
      <c r="F276" s="50"/>
      <c r="G276" s="50"/>
      <c r="H276" s="50"/>
      <c r="I276" s="50"/>
      <c r="J276" s="50"/>
      <c r="K276" s="47"/>
    </row>
    <row r="277" spans="6:11" ht="16" customHeight="1" x14ac:dyDescent="0.25">
      <c r="F277" s="50"/>
      <c r="G277" s="50"/>
      <c r="H277" s="50"/>
      <c r="I277" s="50"/>
      <c r="J277" s="50"/>
      <c r="K277" s="47"/>
    </row>
    <row r="278" spans="6:11" ht="16" customHeight="1" x14ac:dyDescent="0.25">
      <c r="F278" s="50"/>
      <c r="G278" s="50"/>
      <c r="H278" s="50"/>
      <c r="I278" s="50"/>
      <c r="J278" s="50"/>
      <c r="K278" s="47"/>
    </row>
    <row r="279" spans="6:11" ht="16" customHeight="1" x14ac:dyDescent="0.25">
      <c r="F279" s="50"/>
      <c r="G279" s="50"/>
      <c r="H279" s="50"/>
      <c r="I279" s="50"/>
      <c r="J279" s="50"/>
      <c r="K279" s="47"/>
    </row>
    <row r="280" spans="6:11" ht="16" customHeight="1" x14ac:dyDescent="0.25">
      <c r="F280" s="50"/>
      <c r="G280" s="50"/>
      <c r="H280" s="50"/>
      <c r="I280" s="50"/>
      <c r="J280" s="50"/>
      <c r="K280" s="47"/>
    </row>
    <row r="281" spans="6:11" ht="16" customHeight="1" x14ac:dyDescent="0.25">
      <c r="F281" s="50"/>
      <c r="G281" s="50"/>
      <c r="H281" s="50"/>
      <c r="I281" s="50"/>
      <c r="J281" s="50"/>
      <c r="K281" s="47"/>
    </row>
    <row r="282" spans="6:11" ht="16" customHeight="1" x14ac:dyDescent="0.25">
      <c r="F282" s="50"/>
      <c r="G282" s="50"/>
      <c r="H282" s="50"/>
      <c r="I282" s="50"/>
      <c r="J282" s="50"/>
      <c r="K282" s="47"/>
    </row>
    <row r="283" spans="6:11" ht="16" customHeight="1" x14ac:dyDescent="0.25">
      <c r="F283" s="50"/>
      <c r="G283" s="50"/>
      <c r="H283" s="50"/>
      <c r="I283" s="50"/>
      <c r="J283" s="50"/>
      <c r="K283" s="47"/>
    </row>
    <row r="284" spans="6:11" ht="16" customHeight="1" x14ac:dyDescent="0.25">
      <c r="F284" s="50"/>
      <c r="G284" s="50"/>
      <c r="H284" s="50"/>
      <c r="I284" s="50"/>
      <c r="J284" s="50"/>
      <c r="K284" s="47"/>
    </row>
    <row r="285" spans="6:11" ht="16" customHeight="1" x14ac:dyDescent="0.25">
      <c r="F285" s="50"/>
      <c r="G285" s="50"/>
      <c r="H285" s="50"/>
      <c r="I285" s="50"/>
      <c r="J285" s="50"/>
      <c r="K285" s="47"/>
    </row>
    <row r="286" spans="6:11" ht="16" customHeight="1" x14ac:dyDescent="0.25">
      <c r="F286" s="50"/>
      <c r="G286" s="50"/>
      <c r="H286" s="50"/>
      <c r="I286" s="50"/>
      <c r="J286" s="50"/>
      <c r="K286" s="47"/>
    </row>
    <row r="287" spans="6:11" ht="16" customHeight="1" x14ac:dyDescent="0.25">
      <c r="F287" s="50"/>
      <c r="G287" s="50"/>
      <c r="H287" s="50"/>
      <c r="I287" s="50"/>
      <c r="J287" s="50"/>
      <c r="K287" s="47"/>
    </row>
    <row r="288" spans="6:11" ht="16" customHeight="1" x14ac:dyDescent="0.25">
      <c r="F288" s="50"/>
      <c r="G288" s="50"/>
      <c r="H288" s="50"/>
      <c r="I288" s="50"/>
      <c r="J288" s="50"/>
      <c r="K288" s="47"/>
    </row>
    <row r="289" spans="6:11" ht="16" customHeight="1" x14ac:dyDescent="0.25">
      <c r="F289" s="50"/>
      <c r="G289" s="50"/>
      <c r="H289" s="50"/>
      <c r="I289" s="50"/>
      <c r="J289" s="50"/>
      <c r="K289" s="47"/>
    </row>
    <row r="290" spans="6:11" ht="16" customHeight="1" x14ac:dyDescent="0.25">
      <c r="F290" s="50"/>
      <c r="G290" s="50"/>
      <c r="H290" s="50"/>
      <c r="I290" s="50"/>
      <c r="J290" s="50"/>
      <c r="K290" s="47"/>
    </row>
    <row r="291" spans="6:11" ht="16" customHeight="1" x14ac:dyDescent="0.25">
      <c r="F291" s="50"/>
      <c r="G291" s="50"/>
      <c r="H291" s="50"/>
      <c r="I291" s="50"/>
      <c r="J291" s="50"/>
      <c r="K291" s="47"/>
    </row>
    <row r="292" spans="6:11" ht="16" customHeight="1" x14ac:dyDescent="0.25">
      <c r="F292" s="50"/>
      <c r="G292" s="50"/>
      <c r="H292" s="50"/>
      <c r="I292" s="50"/>
      <c r="J292" s="50"/>
      <c r="K292" s="47"/>
    </row>
    <row r="293" spans="6:11" ht="16" customHeight="1" x14ac:dyDescent="0.25">
      <c r="F293" s="50"/>
      <c r="G293" s="50"/>
      <c r="H293" s="50"/>
      <c r="I293" s="50"/>
      <c r="J293" s="50"/>
      <c r="K293" s="47"/>
    </row>
    <row r="294" spans="6:11" ht="16" customHeight="1" x14ac:dyDescent="0.25">
      <c r="F294" s="50"/>
      <c r="G294" s="50"/>
      <c r="H294" s="50"/>
      <c r="I294" s="50"/>
      <c r="J294" s="50"/>
      <c r="K294" s="47"/>
    </row>
    <row r="295" spans="6:11" ht="16" customHeight="1" x14ac:dyDescent="0.25">
      <c r="F295" s="50"/>
      <c r="G295" s="50"/>
      <c r="H295" s="50"/>
      <c r="I295" s="50"/>
      <c r="J295" s="50"/>
      <c r="K295" s="47"/>
    </row>
    <row r="296" spans="6:11" ht="16" customHeight="1" x14ac:dyDescent="0.25">
      <c r="F296" s="50"/>
      <c r="G296" s="50"/>
      <c r="H296" s="50"/>
      <c r="I296" s="50"/>
      <c r="J296" s="50"/>
      <c r="K296" s="47"/>
    </row>
    <row r="297" spans="6:11" ht="16" customHeight="1" x14ac:dyDescent="0.25">
      <c r="F297" s="50"/>
      <c r="G297" s="50"/>
      <c r="H297" s="50"/>
      <c r="I297" s="50"/>
      <c r="J297" s="50"/>
      <c r="K297" s="47"/>
    </row>
    <row r="298" spans="6:11" ht="16" customHeight="1" x14ac:dyDescent="0.25">
      <c r="F298" s="50"/>
      <c r="G298" s="50"/>
      <c r="H298" s="50"/>
      <c r="I298" s="50"/>
      <c r="J298" s="50"/>
      <c r="K298" s="47"/>
    </row>
    <row r="299" spans="6:11" ht="16" customHeight="1" x14ac:dyDescent="0.25">
      <c r="F299" s="50"/>
      <c r="G299" s="50"/>
      <c r="H299" s="50"/>
      <c r="I299" s="50"/>
      <c r="J299" s="50"/>
      <c r="K299" s="47"/>
    </row>
    <row r="300" spans="6:11" ht="16" customHeight="1" x14ac:dyDescent="0.25">
      <c r="F300" s="50"/>
      <c r="G300" s="50"/>
      <c r="H300" s="50"/>
      <c r="I300" s="50"/>
      <c r="J300" s="50"/>
      <c r="K300" s="47"/>
    </row>
    <row r="301" spans="6:11" ht="16" customHeight="1" x14ac:dyDescent="0.25">
      <c r="F301" s="50"/>
      <c r="G301" s="50"/>
      <c r="H301" s="50"/>
      <c r="I301" s="50"/>
      <c r="J301" s="50"/>
      <c r="K301" s="47"/>
    </row>
    <row r="302" spans="6:11" ht="16" customHeight="1" x14ac:dyDescent="0.25">
      <c r="F302" s="50"/>
      <c r="G302" s="50"/>
      <c r="H302" s="50"/>
      <c r="I302" s="50"/>
      <c r="J302" s="50"/>
      <c r="K302" s="47"/>
    </row>
    <row r="303" spans="6:11" ht="16" customHeight="1" x14ac:dyDescent="0.25">
      <c r="F303" s="50"/>
      <c r="G303" s="50"/>
      <c r="H303" s="50"/>
      <c r="I303" s="50"/>
      <c r="J303" s="50"/>
      <c r="K303" s="47"/>
    </row>
    <row r="304" spans="6:11" ht="16" customHeight="1" x14ac:dyDescent="0.25">
      <c r="F304" s="50"/>
      <c r="G304" s="50"/>
      <c r="H304" s="50"/>
      <c r="I304" s="50"/>
      <c r="J304" s="50"/>
      <c r="K304" s="47"/>
    </row>
    <row r="305" spans="6:11" ht="16" customHeight="1" x14ac:dyDescent="0.25">
      <c r="F305" s="50"/>
      <c r="G305" s="50"/>
      <c r="H305" s="50"/>
      <c r="I305" s="50"/>
      <c r="J305" s="50"/>
      <c r="K305" s="47"/>
    </row>
    <row r="306" spans="6:11" ht="16" customHeight="1" x14ac:dyDescent="0.25">
      <c r="F306" s="50"/>
      <c r="G306" s="50"/>
      <c r="H306" s="50"/>
      <c r="I306" s="50"/>
      <c r="J306" s="50"/>
      <c r="K306" s="47"/>
    </row>
    <row r="307" spans="6:11" ht="16" customHeight="1" x14ac:dyDescent="0.25">
      <c r="F307" s="50"/>
      <c r="G307" s="50"/>
      <c r="H307" s="50"/>
      <c r="I307" s="50"/>
      <c r="J307" s="50"/>
      <c r="K307" s="47"/>
    </row>
    <row r="308" spans="6:11" ht="16" customHeight="1" x14ac:dyDescent="0.25">
      <c r="F308" s="50"/>
      <c r="G308" s="50"/>
      <c r="H308" s="50"/>
      <c r="I308" s="50"/>
      <c r="J308" s="50"/>
      <c r="K308" s="47"/>
    </row>
    <row r="309" spans="6:11" ht="16" customHeight="1" x14ac:dyDescent="0.25">
      <c r="F309" s="50"/>
      <c r="G309" s="50"/>
      <c r="H309" s="50"/>
      <c r="I309" s="50"/>
      <c r="J309" s="50"/>
      <c r="K309" s="47"/>
    </row>
    <row r="310" spans="6:11" ht="16" customHeight="1" x14ac:dyDescent="0.25">
      <c r="F310" s="50"/>
      <c r="G310" s="50"/>
      <c r="H310" s="50"/>
      <c r="I310" s="50"/>
      <c r="J310" s="50"/>
      <c r="K310" s="47"/>
    </row>
    <row r="311" spans="6:11" ht="16" customHeight="1" x14ac:dyDescent="0.25">
      <c r="F311" s="50"/>
      <c r="G311" s="50"/>
      <c r="H311" s="50"/>
      <c r="I311" s="50"/>
      <c r="J311" s="50"/>
      <c r="K311" s="47"/>
    </row>
    <row r="312" spans="6:11" ht="16" customHeight="1" x14ac:dyDescent="0.25">
      <c r="F312" s="50"/>
      <c r="G312" s="50"/>
      <c r="H312" s="50"/>
      <c r="I312" s="50"/>
      <c r="J312" s="50"/>
      <c r="K312" s="47"/>
    </row>
    <row r="313" spans="6:11" ht="16" customHeight="1" x14ac:dyDescent="0.25">
      <c r="F313" s="50"/>
      <c r="G313" s="50"/>
      <c r="H313" s="50"/>
      <c r="I313" s="50"/>
      <c r="J313" s="50"/>
      <c r="K313" s="47"/>
    </row>
    <row r="314" spans="6:11" ht="16" customHeight="1" x14ac:dyDescent="0.25">
      <c r="F314" s="50"/>
      <c r="G314" s="50"/>
      <c r="H314" s="50"/>
      <c r="I314" s="50"/>
      <c r="J314" s="50"/>
      <c r="K314" s="47"/>
    </row>
    <row r="315" spans="6:11" ht="16" customHeight="1" x14ac:dyDescent="0.25">
      <c r="F315" s="50"/>
      <c r="G315" s="50"/>
      <c r="H315" s="50"/>
      <c r="I315" s="50"/>
      <c r="J315" s="50"/>
      <c r="K315" s="47"/>
    </row>
    <row r="316" spans="6:11" ht="16" customHeight="1" x14ac:dyDescent="0.25">
      <c r="F316" s="50"/>
      <c r="G316" s="50"/>
      <c r="H316" s="50"/>
      <c r="I316" s="50"/>
      <c r="J316" s="50"/>
      <c r="K316" s="47"/>
    </row>
    <row r="317" spans="6:11" ht="16" customHeight="1" x14ac:dyDescent="0.25">
      <c r="F317" s="50"/>
      <c r="G317" s="50"/>
      <c r="H317" s="50"/>
      <c r="I317" s="50"/>
      <c r="J317" s="50"/>
      <c r="K317" s="47"/>
    </row>
    <row r="318" spans="6:11" ht="16" customHeight="1" x14ac:dyDescent="0.25">
      <c r="F318" s="50"/>
      <c r="G318" s="50"/>
      <c r="H318" s="50"/>
      <c r="I318" s="50"/>
      <c r="J318" s="50"/>
      <c r="K318" s="47"/>
    </row>
    <row r="319" spans="6:11" ht="16" customHeight="1" x14ac:dyDescent="0.25">
      <c r="F319" s="50"/>
      <c r="G319" s="50"/>
      <c r="H319" s="50"/>
      <c r="I319" s="50"/>
      <c r="J319" s="50"/>
      <c r="K319" s="47"/>
    </row>
    <row r="320" spans="6:11" ht="16" customHeight="1" x14ac:dyDescent="0.25">
      <c r="F320" s="50"/>
      <c r="G320" s="50"/>
      <c r="H320" s="50"/>
      <c r="I320" s="50"/>
      <c r="J320" s="50"/>
      <c r="K320" s="47"/>
    </row>
    <row r="321" spans="6:11" ht="16" customHeight="1" x14ac:dyDescent="0.25">
      <c r="F321" s="50"/>
      <c r="G321" s="50"/>
      <c r="H321" s="50"/>
      <c r="I321" s="50"/>
      <c r="J321" s="50"/>
      <c r="K321" s="47"/>
    </row>
    <row r="322" spans="6:11" ht="16" customHeight="1" x14ac:dyDescent="0.25">
      <c r="F322" s="50"/>
      <c r="G322" s="50"/>
      <c r="H322" s="50"/>
      <c r="I322" s="50"/>
      <c r="J322" s="50"/>
      <c r="K322" s="47"/>
    </row>
    <row r="323" spans="6:11" ht="16" customHeight="1" x14ac:dyDescent="0.25">
      <c r="F323" s="50"/>
      <c r="G323" s="50"/>
      <c r="H323" s="50"/>
      <c r="I323" s="50"/>
      <c r="J323" s="50"/>
      <c r="K323" s="47"/>
    </row>
    <row r="324" spans="6:11" ht="16" customHeight="1" x14ac:dyDescent="0.25">
      <c r="F324" s="50"/>
      <c r="G324" s="50"/>
      <c r="H324" s="50"/>
      <c r="I324" s="50"/>
      <c r="J324" s="50"/>
      <c r="K324" s="47"/>
    </row>
    <row r="325" spans="6:11" ht="16" customHeight="1" x14ac:dyDescent="0.25">
      <c r="F325" s="50"/>
      <c r="G325" s="50"/>
      <c r="H325" s="50"/>
      <c r="I325" s="50"/>
      <c r="J325" s="50"/>
      <c r="K325" s="47"/>
    </row>
    <row r="326" spans="6:11" ht="16" customHeight="1" x14ac:dyDescent="0.25">
      <c r="F326" s="50"/>
      <c r="G326" s="50"/>
      <c r="H326" s="50"/>
      <c r="I326" s="50"/>
      <c r="J326" s="50"/>
      <c r="K326" s="47"/>
    </row>
    <row r="327" spans="6:11" ht="16" customHeight="1" x14ac:dyDescent="0.25">
      <c r="F327" s="50"/>
      <c r="G327" s="50"/>
      <c r="H327" s="50"/>
      <c r="I327" s="50"/>
      <c r="J327" s="50"/>
      <c r="K327" s="47"/>
    </row>
    <row r="328" spans="6:11" ht="16" customHeight="1" x14ac:dyDescent="0.25">
      <c r="F328" s="50"/>
      <c r="G328" s="50"/>
      <c r="H328" s="50"/>
      <c r="I328" s="50"/>
      <c r="J328" s="50"/>
      <c r="K328" s="47"/>
    </row>
    <row r="329" spans="6:11" ht="16" customHeight="1" x14ac:dyDescent="0.25">
      <c r="F329" s="50"/>
      <c r="G329" s="50"/>
      <c r="H329" s="50"/>
      <c r="I329" s="50"/>
      <c r="J329" s="50"/>
      <c r="K329" s="47"/>
    </row>
    <row r="330" spans="6:11" ht="16" customHeight="1" x14ac:dyDescent="0.25">
      <c r="F330" s="50"/>
      <c r="G330" s="50"/>
      <c r="H330" s="50"/>
      <c r="I330" s="50"/>
      <c r="J330" s="50"/>
      <c r="K330" s="47"/>
    </row>
    <row r="331" spans="6:11" ht="16" customHeight="1" x14ac:dyDescent="0.25">
      <c r="F331" s="50"/>
      <c r="G331" s="50"/>
      <c r="H331" s="50"/>
      <c r="I331" s="50"/>
      <c r="J331" s="50"/>
      <c r="K331" s="47"/>
    </row>
    <row r="332" spans="6:11" ht="16" customHeight="1" x14ac:dyDescent="0.25">
      <c r="F332" s="50"/>
      <c r="G332" s="50"/>
      <c r="H332" s="50"/>
      <c r="I332" s="50"/>
      <c r="J332" s="50"/>
      <c r="K332" s="47"/>
    </row>
    <row r="333" spans="6:11" ht="16" customHeight="1" x14ac:dyDescent="0.25">
      <c r="F333" s="50"/>
      <c r="G333" s="50"/>
      <c r="H333" s="50"/>
      <c r="I333" s="50"/>
      <c r="J333" s="50"/>
      <c r="K333" s="47"/>
    </row>
    <row r="334" spans="6:11" ht="16" customHeight="1" x14ac:dyDescent="0.25">
      <c r="F334" s="50"/>
      <c r="G334" s="50"/>
      <c r="H334" s="50"/>
      <c r="I334" s="50"/>
      <c r="J334" s="50"/>
      <c r="K334" s="47"/>
    </row>
    <row r="335" spans="6:11" ht="16" customHeight="1" x14ac:dyDescent="0.25">
      <c r="F335" s="50"/>
      <c r="G335" s="50"/>
      <c r="H335" s="50"/>
      <c r="I335" s="50"/>
      <c r="J335" s="50"/>
      <c r="K335" s="47"/>
    </row>
    <row r="336" spans="6:11" ht="16" customHeight="1" x14ac:dyDescent="0.25">
      <c r="F336" s="50"/>
      <c r="G336" s="50"/>
      <c r="H336" s="50"/>
      <c r="I336" s="50"/>
      <c r="J336" s="50"/>
      <c r="K336" s="47"/>
    </row>
    <row r="337" spans="6:11" ht="16" customHeight="1" x14ac:dyDescent="0.25">
      <c r="F337" s="50"/>
      <c r="G337" s="50"/>
      <c r="H337" s="50"/>
      <c r="I337" s="50"/>
      <c r="J337" s="50"/>
      <c r="K337" s="47"/>
    </row>
    <row r="338" spans="6:11" ht="16" customHeight="1" x14ac:dyDescent="0.25">
      <c r="F338" s="50"/>
      <c r="G338" s="50"/>
      <c r="H338" s="50"/>
      <c r="I338" s="50"/>
      <c r="J338" s="50"/>
      <c r="K338" s="47"/>
    </row>
    <row r="339" spans="6:11" ht="16" customHeight="1" x14ac:dyDescent="0.25">
      <c r="F339" s="50"/>
      <c r="G339" s="50"/>
      <c r="H339" s="50"/>
      <c r="I339" s="50"/>
      <c r="J339" s="50"/>
      <c r="K339" s="47"/>
    </row>
    <row r="340" spans="6:11" ht="16" customHeight="1" x14ac:dyDescent="0.25">
      <c r="F340" s="50"/>
      <c r="G340" s="50"/>
      <c r="H340" s="50"/>
      <c r="I340" s="50"/>
      <c r="J340" s="50"/>
      <c r="K340" s="47"/>
    </row>
    <row r="341" spans="6:11" ht="16" customHeight="1" x14ac:dyDescent="0.25">
      <c r="F341" s="50"/>
      <c r="G341" s="50"/>
      <c r="H341" s="50"/>
      <c r="I341" s="50"/>
      <c r="J341" s="50"/>
      <c r="K341" s="47"/>
    </row>
    <row r="342" spans="6:11" ht="16" customHeight="1" x14ac:dyDescent="0.25">
      <c r="F342" s="50"/>
      <c r="G342" s="50"/>
      <c r="H342" s="50"/>
      <c r="I342" s="50"/>
      <c r="J342" s="50"/>
      <c r="K342" s="47"/>
    </row>
    <row r="343" spans="6:11" ht="16" customHeight="1" x14ac:dyDescent="0.25">
      <c r="F343" s="50"/>
      <c r="G343" s="50"/>
      <c r="H343" s="50"/>
      <c r="I343" s="50"/>
      <c r="J343" s="50"/>
      <c r="K343" s="47"/>
    </row>
    <row r="344" spans="6:11" ht="16" customHeight="1" x14ac:dyDescent="0.25">
      <c r="F344" s="50"/>
      <c r="G344" s="50"/>
      <c r="H344" s="50"/>
      <c r="I344" s="50"/>
      <c r="J344" s="50"/>
      <c r="K344" s="47"/>
    </row>
    <row r="345" spans="6:11" ht="16" customHeight="1" x14ac:dyDescent="0.25">
      <c r="F345" s="50"/>
      <c r="G345" s="50"/>
      <c r="H345" s="50"/>
      <c r="I345" s="50"/>
      <c r="J345" s="50"/>
      <c r="K345" s="47"/>
    </row>
    <row r="346" spans="6:11" ht="16" customHeight="1" x14ac:dyDescent="0.25">
      <c r="F346" s="50"/>
      <c r="G346" s="50"/>
      <c r="H346" s="50"/>
      <c r="I346" s="50"/>
      <c r="J346" s="50"/>
      <c r="K346" s="47"/>
    </row>
    <row r="347" spans="6:11" ht="16" customHeight="1" x14ac:dyDescent="0.25">
      <c r="F347" s="50"/>
      <c r="G347" s="50"/>
      <c r="H347" s="50"/>
      <c r="I347" s="50"/>
      <c r="J347" s="50"/>
      <c r="K347" s="47"/>
    </row>
    <row r="348" spans="6:11" ht="16" customHeight="1" x14ac:dyDescent="0.25">
      <c r="F348" s="50"/>
      <c r="G348" s="50"/>
      <c r="H348" s="50"/>
      <c r="I348" s="50"/>
      <c r="J348" s="50"/>
      <c r="K348" s="47"/>
    </row>
    <row r="349" spans="6:11" ht="16" customHeight="1" x14ac:dyDescent="0.25">
      <c r="F349" s="50"/>
      <c r="G349" s="50"/>
      <c r="H349" s="50"/>
      <c r="I349" s="50"/>
      <c r="J349" s="50"/>
      <c r="K349" s="47"/>
    </row>
    <row r="350" spans="6:11" ht="16" customHeight="1" x14ac:dyDescent="0.25">
      <c r="F350" s="50"/>
      <c r="G350" s="50"/>
      <c r="H350" s="50"/>
      <c r="I350" s="50"/>
      <c r="J350" s="50"/>
      <c r="K350" s="47"/>
    </row>
    <row r="351" spans="6:11" ht="16" customHeight="1" x14ac:dyDescent="0.25">
      <c r="F351" s="50"/>
      <c r="G351" s="50"/>
      <c r="H351" s="50"/>
      <c r="I351" s="50"/>
      <c r="J351" s="50"/>
      <c r="K351" s="47"/>
    </row>
    <row r="352" spans="6:11" ht="16" customHeight="1" x14ac:dyDescent="0.25">
      <c r="F352" s="50"/>
      <c r="G352" s="50"/>
      <c r="H352" s="50"/>
      <c r="I352" s="50"/>
      <c r="J352" s="50"/>
      <c r="K352" s="47"/>
    </row>
    <row r="353" spans="6:11" ht="16" customHeight="1" x14ac:dyDescent="0.25">
      <c r="F353" s="50"/>
      <c r="G353" s="50"/>
      <c r="H353" s="50"/>
      <c r="I353" s="50"/>
      <c r="J353" s="50"/>
      <c r="K353" s="47"/>
    </row>
    <row r="354" spans="6:11" ht="16" customHeight="1" x14ac:dyDescent="0.25">
      <c r="F354" s="50"/>
      <c r="G354" s="50"/>
      <c r="H354" s="50"/>
      <c r="I354" s="50"/>
      <c r="J354" s="50"/>
      <c r="K354" s="47"/>
    </row>
    <row r="355" spans="6:11" ht="16" customHeight="1" x14ac:dyDescent="0.25">
      <c r="F355" s="50"/>
      <c r="G355" s="50"/>
      <c r="H355" s="50"/>
      <c r="I355" s="50"/>
      <c r="J355" s="50"/>
      <c r="K355" s="47"/>
    </row>
    <row r="356" spans="6:11" ht="16" customHeight="1" x14ac:dyDescent="0.25">
      <c r="F356" s="50"/>
      <c r="G356" s="50"/>
      <c r="H356" s="50"/>
      <c r="I356" s="50"/>
      <c r="J356" s="50"/>
      <c r="K356" s="47"/>
    </row>
    <row r="357" spans="6:11" ht="16" customHeight="1" x14ac:dyDescent="0.25">
      <c r="F357" s="50"/>
      <c r="G357" s="50"/>
      <c r="H357" s="50"/>
      <c r="I357" s="50"/>
      <c r="J357" s="50"/>
      <c r="K357" s="47"/>
    </row>
    <row r="358" spans="6:11" ht="16" customHeight="1" x14ac:dyDescent="0.25">
      <c r="F358" s="50"/>
      <c r="G358" s="50"/>
      <c r="H358" s="50"/>
      <c r="I358" s="50"/>
      <c r="J358" s="50"/>
      <c r="K358" s="47"/>
    </row>
    <row r="359" spans="6:11" ht="16" customHeight="1" x14ac:dyDescent="0.25">
      <c r="F359" s="50"/>
      <c r="G359" s="50"/>
      <c r="H359" s="50"/>
      <c r="I359" s="50"/>
      <c r="J359" s="50"/>
      <c r="K359" s="47"/>
    </row>
    <row r="360" spans="6:11" ht="16" customHeight="1" x14ac:dyDescent="0.25">
      <c r="F360" s="50"/>
      <c r="G360" s="50"/>
      <c r="H360" s="50"/>
      <c r="I360" s="50"/>
      <c r="J360" s="50"/>
      <c r="K360" s="47"/>
    </row>
    <row r="361" spans="6:11" ht="16" customHeight="1" x14ac:dyDescent="0.25">
      <c r="F361" s="50"/>
      <c r="G361" s="50"/>
      <c r="H361" s="50"/>
      <c r="I361" s="50"/>
      <c r="J361" s="50"/>
      <c r="K361" s="47"/>
    </row>
    <row r="362" spans="6:11" ht="16" customHeight="1" x14ac:dyDescent="0.25">
      <c r="F362" s="50"/>
      <c r="G362" s="50"/>
      <c r="H362" s="50"/>
      <c r="I362" s="50"/>
      <c r="J362" s="50"/>
      <c r="K362" s="47"/>
    </row>
    <row r="363" spans="6:11" ht="16" customHeight="1" x14ac:dyDescent="0.25">
      <c r="F363" s="50"/>
      <c r="G363" s="50"/>
      <c r="H363" s="50"/>
      <c r="I363" s="50"/>
      <c r="J363" s="50"/>
      <c r="K363" s="47"/>
    </row>
    <row r="364" spans="6:11" ht="16" customHeight="1" x14ac:dyDescent="0.25">
      <c r="F364" s="50"/>
      <c r="G364" s="50"/>
      <c r="H364" s="50"/>
      <c r="I364" s="50"/>
      <c r="J364" s="50"/>
      <c r="K364" s="47"/>
    </row>
    <row r="365" spans="6:11" ht="16" customHeight="1" x14ac:dyDescent="0.25">
      <c r="F365" s="50"/>
      <c r="G365" s="50"/>
      <c r="H365" s="50"/>
      <c r="I365" s="50"/>
      <c r="J365" s="50"/>
      <c r="K365" s="47"/>
    </row>
    <row r="366" spans="6:11" ht="16" customHeight="1" x14ac:dyDescent="0.25">
      <c r="F366" s="50"/>
      <c r="G366" s="50"/>
      <c r="H366" s="50"/>
      <c r="I366" s="50"/>
      <c r="J366" s="50"/>
      <c r="K366" s="47"/>
    </row>
    <row r="367" spans="6:11" ht="16" customHeight="1" x14ac:dyDescent="0.25">
      <c r="F367" s="50"/>
      <c r="G367" s="50"/>
      <c r="H367" s="50"/>
      <c r="I367" s="50"/>
      <c r="J367" s="50"/>
      <c r="K367" s="47"/>
    </row>
    <row r="368" spans="6:11" ht="16" customHeight="1" x14ac:dyDescent="0.25">
      <c r="F368" s="50"/>
      <c r="G368" s="50"/>
      <c r="H368" s="50"/>
      <c r="I368" s="50"/>
      <c r="J368" s="50"/>
      <c r="K368" s="47"/>
    </row>
    <row r="369" spans="6:11" ht="16" customHeight="1" x14ac:dyDescent="0.25">
      <c r="F369" s="50"/>
      <c r="G369" s="50"/>
      <c r="H369" s="50"/>
      <c r="I369" s="50"/>
      <c r="J369" s="50"/>
      <c r="K369" s="47"/>
    </row>
    <row r="370" spans="6:11" ht="16" customHeight="1" x14ac:dyDescent="0.25">
      <c r="F370" s="50"/>
      <c r="G370" s="50"/>
      <c r="H370" s="50"/>
      <c r="I370" s="50"/>
      <c r="J370" s="50"/>
      <c r="K370" s="47"/>
    </row>
    <row r="371" spans="6:11" ht="16" customHeight="1" x14ac:dyDescent="0.25">
      <c r="F371" s="50"/>
      <c r="G371" s="50"/>
      <c r="H371" s="50"/>
      <c r="I371" s="50"/>
      <c r="J371" s="50"/>
      <c r="K371" s="47"/>
    </row>
    <row r="372" spans="6:11" ht="16" customHeight="1" x14ac:dyDescent="0.25">
      <c r="F372" s="50"/>
      <c r="G372" s="50"/>
      <c r="H372" s="50"/>
      <c r="I372" s="50"/>
      <c r="J372" s="50"/>
      <c r="K372" s="47"/>
    </row>
    <row r="373" spans="6:11" ht="16" customHeight="1" x14ac:dyDescent="0.25">
      <c r="F373" s="50"/>
      <c r="G373" s="50"/>
      <c r="H373" s="50"/>
      <c r="I373" s="50"/>
      <c r="J373" s="50"/>
      <c r="K373" s="47"/>
    </row>
    <row r="374" spans="6:11" ht="16" customHeight="1" x14ac:dyDescent="0.25">
      <c r="F374" s="50"/>
      <c r="G374" s="50"/>
      <c r="H374" s="50"/>
      <c r="I374" s="50"/>
      <c r="J374" s="50"/>
      <c r="K374" s="47"/>
    </row>
    <row r="375" spans="6:11" ht="16" customHeight="1" x14ac:dyDescent="0.25">
      <c r="F375" s="50"/>
      <c r="G375" s="50"/>
      <c r="H375" s="50"/>
      <c r="I375" s="50"/>
      <c r="J375" s="50"/>
      <c r="K375" s="47"/>
    </row>
    <row r="376" spans="6:11" ht="16" customHeight="1" x14ac:dyDescent="0.25">
      <c r="F376" s="50"/>
      <c r="G376" s="50"/>
      <c r="H376" s="50"/>
      <c r="I376" s="50"/>
      <c r="J376" s="50"/>
      <c r="K376" s="47"/>
    </row>
    <row r="377" spans="6:11" ht="16" customHeight="1" x14ac:dyDescent="0.25">
      <c r="F377" s="50"/>
      <c r="G377" s="50"/>
      <c r="H377" s="50"/>
      <c r="I377" s="50"/>
      <c r="J377" s="50"/>
      <c r="K377" s="47"/>
    </row>
    <row r="378" spans="6:11" ht="16" customHeight="1" x14ac:dyDescent="0.25">
      <c r="F378" s="50"/>
      <c r="G378" s="50"/>
      <c r="H378" s="50"/>
      <c r="I378" s="50"/>
      <c r="J378" s="50"/>
      <c r="K378" s="47"/>
    </row>
    <row r="379" spans="6:11" ht="16" customHeight="1" x14ac:dyDescent="0.25">
      <c r="F379" s="50"/>
      <c r="G379" s="50"/>
      <c r="H379" s="50"/>
      <c r="I379" s="50"/>
      <c r="J379" s="50"/>
      <c r="K379" s="47"/>
    </row>
    <row r="380" spans="6:11" ht="16" customHeight="1" x14ac:dyDescent="0.25">
      <c r="F380" s="50"/>
      <c r="G380" s="50"/>
      <c r="H380" s="50"/>
      <c r="I380" s="50"/>
      <c r="J380" s="50"/>
      <c r="K380" s="47"/>
    </row>
    <row r="381" spans="6:11" ht="16" customHeight="1" x14ac:dyDescent="0.25">
      <c r="F381" s="50"/>
      <c r="G381" s="50"/>
      <c r="H381" s="50"/>
      <c r="I381" s="50"/>
      <c r="J381" s="50"/>
      <c r="K381" s="47"/>
    </row>
    <row r="382" spans="6:11" ht="16" customHeight="1" x14ac:dyDescent="0.25">
      <c r="F382" s="50"/>
      <c r="G382" s="50"/>
      <c r="H382" s="50"/>
      <c r="I382" s="50"/>
      <c r="J382" s="50"/>
      <c r="K382" s="47"/>
    </row>
    <row r="383" spans="6:11" ht="16" customHeight="1" x14ac:dyDescent="0.25">
      <c r="F383" s="50"/>
      <c r="G383" s="50"/>
      <c r="H383" s="50"/>
      <c r="I383" s="50"/>
      <c r="J383" s="50"/>
      <c r="K383" s="47"/>
    </row>
    <row r="384" spans="6:11" ht="16" customHeight="1" x14ac:dyDescent="0.25">
      <c r="F384" s="50"/>
      <c r="G384" s="50"/>
      <c r="H384" s="50"/>
      <c r="I384" s="50"/>
      <c r="J384" s="50"/>
      <c r="K384" s="47"/>
    </row>
    <row r="385" spans="6:11" ht="16" customHeight="1" x14ac:dyDescent="0.25">
      <c r="F385" s="50"/>
      <c r="G385" s="50"/>
      <c r="H385" s="50"/>
      <c r="I385" s="50"/>
      <c r="J385" s="50"/>
      <c r="K385" s="47"/>
    </row>
    <row r="386" spans="6:11" ht="16" customHeight="1" x14ac:dyDescent="0.25">
      <c r="F386" s="50"/>
      <c r="G386" s="50"/>
      <c r="H386" s="50"/>
      <c r="I386" s="50"/>
      <c r="J386" s="50"/>
      <c r="K386" s="47"/>
    </row>
    <row r="387" spans="6:11" ht="16" customHeight="1" x14ac:dyDescent="0.25">
      <c r="F387" s="50"/>
      <c r="G387" s="50"/>
      <c r="H387" s="50"/>
      <c r="I387" s="50"/>
      <c r="J387" s="50"/>
      <c r="K387" s="47"/>
    </row>
    <row r="388" spans="6:11" ht="16" customHeight="1" x14ac:dyDescent="0.25">
      <c r="F388" s="50"/>
      <c r="G388" s="50"/>
      <c r="H388" s="50"/>
      <c r="I388" s="50"/>
      <c r="J388" s="50"/>
      <c r="K388" s="47"/>
    </row>
    <row r="389" spans="6:11" ht="16" customHeight="1" x14ac:dyDescent="0.25">
      <c r="F389" s="50"/>
      <c r="G389" s="50"/>
      <c r="H389" s="50"/>
      <c r="I389" s="50"/>
      <c r="J389" s="50"/>
      <c r="K389" s="47"/>
    </row>
    <row r="390" spans="6:11" ht="16" customHeight="1" x14ac:dyDescent="0.25">
      <c r="F390" s="50"/>
      <c r="G390" s="50"/>
      <c r="H390" s="50"/>
      <c r="I390" s="50"/>
      <c r="J390" s="50"/>
      <c r="K390" s="47"/>
    </row>
    <row r="391" spans="6:11" ht="16" customHeight="1" x14ac:dyDescent="0.25">
      <c r="F391" s="50"/>
      <c r="G391" s="50"/>
      <c r="H391" s="50"/>
      <c r="I391" s="50"/>
      <c r="J391" s="50"/>
      <c r="K391" s="47"/>
    </row>
    <row r="392" spans="6:11" ht="16" customHeight="1" x14ac:dyDescent="0.25">
      <c r="F392" s="50"/>
      <c r="G392" s="50"/>
      <c r="H392" s="50"/>
      <c r="I392" s="50"/>
      <c r="J392" s="50"/>
      <c r="K392" s="47"/>
    </row>
    <row r="393" spans="6:11" ht="16" customHeight="1" x14ac:dyDescent="0.25">
      <c r="F393" s="50"/>
      <c r="G393" s="50"/>
      <c r="H393" s="50"/>
      <c r="I393" s="50"/>
      <c r="J393" s="50"/>
      <c r="K393" s="47"/>
    </row>
    <row r="394" spans="6:11" ht="16" customHeight="1" x14ac:dyDescent="0.25">
      <c r="F394" s="50"/>
      <c r="G394" s="50"/>
      <c r="H394" s="50"/>
      <c r="I394" s="50"/>
      <c r="J394" s="50"/>
      <c r="K394" s="47"/>
    </row>
    <row r="395" spans="6:11" ht="16" customHeight="1" x14ac:dyDescent="0.25">
      <c r="F395" s="50"/>
      <c r="G395" s="50"/>
      <c r="H395" s="50"/>
      <c r="I395" s="50"/>
      <c r="J395" s="50"/>
      <c r="K395" s="47"/>
    </row>
    <row r="396" spans="6:11" ht="16" customHeight="1" x14ac:dyDescent="0.25">
      <c r="F396" s="50"/>
      <c r="G396" s="50"/>
      <c r="H396" s="50"/>
      <c r="I396" s="50"/>
      <c r="J396" s="50"/>
      <c r="K396" s="47"/>
    </row>
    <row r="397" spans="6:11" ht="16" customHeight="1" x14ac:dyDescent="0.25">
      <c r="F397" s="50"/>
      <c r="G397" s="50"/>
      <c r="H397" s="50"/>
      <c r="I397" s="50"/>
      <c r="J397" s="50"/>
      <c r="K397" s="47"/>
    </row>
    <row r="398" spans="6:11" ht="16" customHeight="1" x14ac:dyDescent="0.25">
      <c r="F398" s="50"/>
      <c r="G398" s="50"/>
      <c r="H398" s="50"/>
      <c r="I398" s="50"/>
      <c r="J398" s="50"/>
      <c r="K398" s="47"/>
    </row>
    <row r="399" spans="6:11" ht="16" customHeight="1" x14ac:dyDescent="0.25">
      <c r="F399" s="50"/>
      <c r="G399" s="50"/>
      <c r="H399" s="50"/>
      <c r="I399" s="50"/>
      <c r="J399" s="50"/>
      <c r="K399" s="47"/>
    </row>
    <row r="400" spans="6:11" ht="16" customHeight="1" x14ac:dyDescent="0.25">
      <c r="F400" s="50"/>
      <c r="G400" s="50"/>
      <c r="H400" s="50"/>
      <c r="I400" s="50"/>
      <c r="J400" s="50"/>
      <c r="K400" s="47"/>
    </row>
    <row r="401" spans="6:11" ht="16" customHeight="1" x14ac:dyDescent="0.25">
      <c r="F401" s="50"/>
      <c r="G401" s="50"/>
      <c r="H401" s="50"/>
      <c r="I401" s="50"/>
      <c r="J401" s="50"/>
      <c r="K401" s="47"/>
    </row>
    <row r="402" spans="6:11" ht="16" customHeight="1" x14ac:dyDescent="0.25">
      <c r="F402" s="50"/>
      <c r="G402" s="50"/>
      <c r="H402" s="50"/>
      <c r="I402" s="50"/>
      <c r="J402" s="50"/>
      <c r="K402" s="47"/>
    </row>
    <row r="403" spans="6:11" ht="16" customHeight="1" x14ac:dyDescent="0.25">
      <c r="F403" s="50"/>
      <c r="G403" s="50"/>
      <c r="H403" s="50"/>
      <c r="I403" s="50"/>
      <c r="J403" s="50"/>
      <c r="K403" s="47"/>
    </row>
    <row r="404" spans="6:11" ht="16" customHeight="1" x14ac:dyDescent="0.25">
      <c r="F404" s="50"/>
      <c r="G404" s="50"/>
      <c r="H404" s="50"/>
      <c r="I404" s="50"/>
      <c r="J404" s="50"/>
      <c r="K404" s="47"/>
    </row>
    <row r="405" spans="6:11" ht="16" customHeight="1" x14ac:dyDescent="0.25">
      <c r="F405" s="50"/>
      <c r="G405" s="50"/>
      <c r="H405" s="50"/>
      <c r="I405" s="50"/>
      <c r="J405" s="50"/>
      <c r="K405" s="47"/>
    </row>
    <row r="406" spans="6:11" ht="16" customHeight="1" x14ac:dyDescent="0.25">
      <c r="F406" s="50"/>
      <c r="G406" s="50"/>
      <c r="H406" s="50"/>
      <c r="I406" s="50"/>
      <c r="J406" s="50"/>
      <c r="K406" s="47"/>
    </row>
    <row r="407" spans="6:11" ht="16" customHeight="1" x14ac:dyDescent="0.25">
      <c r="F407" s="50"/>
      <c r="G407" s="50"/>
      <c r="H407" s="50"/>
      <c r="I407" s="50"/>
      <c r="J407" s="50"/>
      <c r="K407" s="47"/>
    </row>
    <row r="408" spans="6:11" ht="16" customHeight="1" x14ac:dyDescent="0.25">
      <c r="F408" s="50"/>
      <c r="G408" s="50"/>
      <c r="H408" s="50"/>
      <c r="I408" s="50"/>
      <c r="J408" s="50"/>
      <c r="K408" s="47"/>
    </row>
    <row r="409" spans="6:11" ht="16" customHeight="1" x14ac:dyDescent="0.25">
      <c r="F409" s="50"/>
      <c r="G409" s="50"/>
      <c r="H409" s="50"/>
      <c r="I409" s="50"/>
      <c r="J409" s="50"/>
      <c r="K409" s="47"/>
    </row>
    <row r="410" spans="6:11" ht="16" customHeight="1" x14ac:dyDescent="0.25">
      <c r="F410" s="50"/>
      <c r="G410" s="50"/>
      <c r="H410" s="50"/>
      <c r="I410" s="50"/>
      <c r="J410" s="50"/>
      <c r="K410" s="47"/>
    </row>
    <row r="411" spans="6:11" ht="16" customHeight="1" x14ac:dyDescent="0.25">
      <c r="F411" s="50"/>
      <c r="G411" s="50"/>
      <c r="H411" s="50"/>
      <c r="I411" s="50"/>
      <c r="J411" s="50"/>
      <c r="K411" s="47"/>
    </row>
    <row r="412" spans="6:11" ht="16" customHeight="1" x14ac:dyDescent="0.25">
      <c r="F412" s="50"/>
      <c r="G412" s="50"/>
      <c r="H412" s="50"/>
      <c r="I412" s="50"/>
      <c r="J412" s="50"/>
      <c r="K412" s="47"/>
    </row>
    <row r="413" spans="6:11" ht="16" customHeight="1" x14ac:dyDescent="0.25">
      <c r="F413" s="50"/>
      <c r="G413" s="50"/>
      <c r="H413" s="50"/>
      <c r="I413" s="50"/>
      <c r="J413" s="50"/>
      <c r="K413" s="47"/>
    </row>
    <row r="414" spans="6:11" ht="16" customHeight="1" x14ac:dyDescent="0.25">
      <c r="F414" s="50"/>
      <c r="G414" s="50"/>
      <c r="H414" s="50"/>
      <c r="I414" s="50"/>
      <c r="J414" s="50"/>
      <c r="K414" s="47"/>
    </row>
    <row r="415" spans="6:11" ht="16" customHeight="1" x14ac:dyDescent="0.25">
      <c r="F415" s="50"/>
      <c r="G415" s="50"/>
      <c r="H415" s="50"/>
      <c r="I415" s="50"/>
      <c r="J415" s="50"/>
      <c r="K415" s="47"/>
    </row>
    <row r="416" spans="6:11" ht="16" customHeight="1" x14ac:dyDescent="0.25">
      <c r="F416" s="50"/>
      <c r="G416" s="50"/>
      <c r="H416" s="50"/>
      <c r="I416" s="50"/>
      <c r="J416" s="50"/>
      <c r="K416" s="47"/>
    </row>
    <row r="417" spans="6:11" ht="16" customHeight="1" x14ac:dyDescent="0.25">
      <c r="F417" s="50"/>
      <c r="G417" s="50"/>
      <c r="H417" s="50"/>
      <c r="I417" s="50"/>
      <c r="J417" s="50"/>
      <c r="K417" s="47"/>
    </row>
    <row r="418" spans="6:11" ht="16" customHeight="1" x14ac:dyDescent="0.25">
      <c r="F418" s="50"/>
      <c r="G418" s="50"/>
      <c r="H418" s="50"/>
      <c r="I418" s="50"/>
      <c r="J418" s="50"/>
      <c r="K418" s="47"/>
    </row>
    <row r="419" spans="6:11" ht="16" customHeight="1" x14ac:dyDescent="0.25">
      <c r="F419" s="50"/>
      <c r="G419" s="50"/>
      <c r="H419" s="50"/>
      <c r="I419" s="50"/>
      <c r="J419" s="50"/>
      <c r="K419" s="47"/>
    </row>
    <row r="420" spans="6:11" ht="16" customHeight="1" x14ac:dyDescent="0.25">
      <c r="F420" s="50"/>
      <c r="G420" s="50"/>
      <c r="H420" s="50"/>
      <c r="I420" s="50"/>
      <c r="J420" s="50"/>
      <c r="K420" s="47"/>
    </row>
    <row r="421" spans="6:11" ht="16" customHeight="1" x14ac:dyDescent="0.25">
      <c r="F421" s="50"/>
      <c r="G421" s="50"/>
      <c r="H421" s="50"/>
      <c r="I421" s="50"/>
      <c r="J421" s="50"/>
      <c r="K421" s="47"/>
    </row>
    <row r="422" spans="6:11" ht="16" customHeight="1" x14ac:dyDescent="0.25">
      <c r="F422" s="50"/>
      <c r="G422" s="50"/>
      <c r="H422" s="50"/>
      <c r="I422" s="50"/>
      <c r="J422" s="50"/>
      <c r="K422" s="47"/>
    </row>
    <row r="423" spans="6:11" ht="16" customHeight="1" x14ac:dyDescent="0.25">
      <c r="F423" s="50"/>
      <c r="G423" s="50"/>
      <c r="H423" s="50"/>
      <c r="I423" s="50"/>
      <c r="J423" s="50"/>
      <c r="K423" s="47"/>
    </row>
    <row r="424" spans="6:11" ht="16" customHeight="1" x14ac:dyDescent="0.25">
      <c r="F424" s="50"/>
      <c r="G424" s="50"/>
      <c r="H424" s="50"/>
      <c r="I424" s="50"/>
      <c r="J424" s="50"/>
      <c r="K424" s="47"/>
    </row>
    <row r="425" spans="6:11" ht="16" customHeight="1" x14ac:dyDescent="0.25">
      <c r="F425" s="50"/>
      <c r="G425" s="50"/>
      <c r="H425" s="50"/>
      <c r="I425" s="50"/>
      <c r="J425" s="50"/>
      <c r="K425" s="47"/>
    </row>
    <row r="426" spans="6:11" ht="16" customHeight="1" x14ac:dyDescent="0.25">
      <c r="F426" s="50"/>
      <c r="G426" s="50"/>
      <c r="H426" s="50"/>
      <c r="I426" s="50"/>
      <c r="J426" s="50"/>
      <c r="K426" s="47"/>
    </row>
    <row r="427" spans="6:11" ht="16" customHeight="1" x14ac:dyDescent="0.25">
      <c r="F427" s="50"/>
      <c r="G427" s="50"/>
      <c r="H427" s="50"/>
      <c r="I427" s="50"/>
      <c r="J427" s="50"/>
      <c r="K427" s="47"/>
    </row>
    <row r="428" spans="6:11" ht="16" customHeight="1" x14ac:dyDescent="0.25">
      <c r="F428" s="50"/>
      <c r="G428" s="50"/>
      <c r="H428" s="50"/>
      <c r="I428" s="50"/>
      <c r="J428" s="50"/>
      <c r="K428" s="47"/>
    </row>
    <row r="429" spans="6:11" ht="16" customHeight="1" x14ac:dyDescent="0.25">
      <c r="F429" s="50"/>
      <c r="G429" s="50"/>
      <c r="H429" s="50"/>
      <c r="I429" s="50"/>
      <c r="J429" s="50"/>
      <c r="K429" s="47"/>
    </row>
    <row r="430" spans="6:11" ht="16" customHeight="1" x14ac:dyDescent="0.25">
      <c r="F430" s="50"/>
      <c r="G430" s="50"/>
      <c r="H430" s="50"/>
      <c r="I430" s="50"/>
      <c r="J430" s="50"/>
      <c r="K430" s="47"/>
    </row>
    <row r="431" spans="6:11" ht="16" customHeight="1" x14ac:dyDescent="0.25">
      <c r="F431" s="50"/>
      <c r="G431" s="50"/>
      <c r="H431" s="50"/>
      <c r="I431" s="50"/>
      <c r="J431" s="50"/>
      <c r="K431" s="47"/>
    </row>
    <row r="432" spans="6:11" ht="16" customHeight="1" x14ac:dyDescent="0.25">
      <c r="F432" s="50"/>
      <c r="G432" s="50"/>
      <c r="H432" s="50"/>
      <c r="I432" s="50"/>
      <c r="J432" s="50"/>
      <c r="K432" s="47"/>
    </row>
    <row r="433" spans="6:11" ht="16" customHeight="1" x14ac:dyDescent="0.25">
      <c r="F433" s="50"/>
      <c r="G433" s="50"/>
      <c r="H433" s="50"/>
      <c r="I433" s="50"/>
      <c r="J433" s="50"/>
      <c r="K433" s="47"/>
    </row>
    <row r="434" spans="6:11" ht="16" customHeight="1" x14ac:dyDescent="0.25">
      <c r="F434" s="50"/>
      <c r="G434" s="50"/>
      <c r="H434" s="50"/>
      <c r="I434" s="50"/>
      <c r="J434" s="50"/>
      <c r="K434" s="47"/>
    </row>
    <row r="435" spans="6:11" ht="16" customHeight="1" x14ac:dyDescent="0.25">
      <c r="F435" s="50"/>
      <c r="G435" s="50"/>
      <c r="H435" s="50"/>
      <c r="I435" s="50"/>
      <c r="J435" s="50"/>
      <c r="K435" s="47"/>
    </row>
    <row r="436" spans="6:11" ht="16" customHeight="1" x14ac:dyDescent="0.25">
      <c r="F436" s="50"/>
      <c r="G436" s="50"/>
      <c r="H436" s="50"/>
      <c r="I436" s="50"/>
      <c r="J436" s="50"/>
      <c r="K436" s="47"/>
    </row>
    <row r="437" spans="6:11" ht="16" customHeight="1" x14ac:dyDescent="0.25">
      <c r="F437" s="50"/>
      <c r="G437" s="50"/>
      <c r="H437" s="50"/>
      <c r="I437" s="50"/>
      <c r="J437" s="50"/>
      <c r="K437" s="47"/>
    </row>
    <row r="438" spans="6:11" ht="16" customHeight="1" x14ac:dyDescent="0.25">
      <c r="F438" s="50"/>
      <c r="G438" s="50"/>
      <c r="H438" s="50"/>
      <c r="I438" s="50"/>
      <c r="J438" s="50"/>
      <c r="K438" s="47"/>
    </row>
    <row r="439" spans="6:11" ht="16" customHeight="1" x14ac:dyDescent="0.25">
      <c r="F439" s="50"/>
      <c r="G439" s="50"/>
      <c r="H439" s="50"/>
      <c r="I439" s="50"/>
      <c r="J439" s="50"/>
      <c r="K439" s="47"/>
    </row>
    <row r="440" spans="6:11" ht="16" customHeight="1" x14ac:dyDescent="0.25">
      <c r="F440" s="50"/>
      <c r="G440" s="50"/>
      <c r="H440" s="50"/>
      <c r="I440" s="50"/>
      <c r="J440" s="50"/>
      <c r="K440" s="47"/>
    </row>
    <row r="441" spans="6:11" ht="16" customHeight="1" x14ac:dyDescent="0.25">
      <c r="F441" s="50"/>
      <c r="G441" s="50"/>
      <c r="H441" s="50"/>
      <c r="I441" s="50"/>
      <c r="J441" s="50"/>
      <c r="K441" s="47"/>
    </row>
    <row r="442" spans="6:11" ht="16" customHeight="1" x14ac:dyDescent="0.25">
      <c r="F442" s="50"/>
      <c r="G442" s="50"/>
      <c r="H442" s="50"/>
      <c r="I442" s="50"/>
      <c r="J442" s="50"/>
      <c r="K442" s="47"/>
    </row>
    <row r="443" spans="6:11" ht="16" customHeight="1" x14ac:dyDescent="0.25">
      <c r="F443" s="50"/>
      <c r="G443" s="50"/>
      <c r="H443" s="50"/>
      <c r="I443" s="50"/>
      <c r="J443" s="50"/>
      <c r="K443" s="47"/>
    </row>
    <row r="444" spans="6:11" ht="16" customHeight="1" x14ac:dyDescent="0.25">
      <c r="F444" s="50"/>
      <c r="G444" s="50"/>
      <c r="H444" s="50"/>
      <c r="I444" s="50"/>
      <c r="J444" s="50"/>
      <c r="K444" s="47"/>
    </row>
    <row r="445" spans="6:11" ht="16" customHeight="1" x14ac:dyDescent="0.25">
      <c r="F445" s="50"/>
      <c r="G445" s="50"/>
      <c r="H445" s="50"/>
      <c r="I445" s="50"/>
      <c r="J445" s="50"/>
      <c r="K445" s="47"/>
    </row>
    <row r="446" spans="6:11" ht="16" customHeight="1" x14ac:dyDescent="0.25">
      <c r="F446" s="50"/>
      <c r="G446" s="50"/>
      <c r="H446" s="50"/>
      <c r="I446" s="50"/>
      <c r="J446" s="50"/>
      <c r="K446" s="47"/>
    </row>
    <row r="447" spans="6:11" ht="16" customHeight="1" x14ac:dyDescent="0.25">
      <c r="F447" s="50"/>
      <c r="G447" s="50"/>
      <c r="H447" s="50"/>
      <c r="I447" s="50"/>
      <c r="J447" s="50"/>
      <c r="K447" s="47"/>
    </row>
    <row r="448" spans="6:11" ht="16" customHeight="1" x14ac:dyDescent="0.25">
      <c r="F448" s="50"/>
      <c r="G448" s="50"/>
      <c r="H448" s="50"/>
      <c r="I448" s="50"/>
      <c r="J448" s="50"/>
      <c r="K448" s="47"/>
    </row>
    <row r="449" spans="6:11" ht="16" customHeight="1" x14ac:dyDescent="0.25">
      <c r="F449" s="50"/>
      <c r="G449" s="50"/>
      <c r="H449" s="50"/>
      <c r="I449" s="50"/>
      <c r="J449" s="50"/>
      <c r="K449" s="47"/>
    </row>
    <row r="450" spans="6:11" ht="16" customHeight="1" x14ac:dyDescent="0.25">
      <c r="F450" s="50"/>
      <c r="G450" s="50"/>
      <c r="H450" s="50"/>
      <c r="I450" s="50"/>
      <c r="J450" s="50"/>
      <c r="K450" s="47"/>
    </row>
    <row r="451" spans="6:11" ht="16" customHeight="1" x14ac:dyDescent="0.25">
      <c r="F451" s="50"/>
      <c r="G451" s="50"/>
      <c r="H451" s="50"/>
      <c r="I451" s="50"/>
      <c r="J451" s="50"/>
      <c r="K451" s="47"/>
    </row>
    <row r="452" spans="6:11" ht="16" customHeight="1" x14ac:dyDescent="0.25">
      <c r="F452" s="50"/>
      <c r="G452" s="50"/>
      <c r="H452" s="50"/>
      <c r="I452" s="50"/>
      <c r="J452" s="50"/>
      <c r="K452" s="47"/>
    </row>
    <row r="453" spans="6:11" ht="16" customHeight="1" x14ac:dyDescent="0.25">
      <c r="F453" s="50"/>
      <c r="G453" s="50"/>
      <c r="H453" s="50"/>
      <c r="I453" s="50"/>
      <c r="J453" s="50"/>
      <c r="K453" s="47"/>
    </row>
    <row r="454" spans="6:11" ht="16" customHeight="1" x14ac:dyDescent="0.25">
      <c r="F454" s="50"/>
      <c r="G454" s="50"/>
      <c r="H454" s="50"/>
      <c r="I454" s="50"/>
      <c r="J454" s="50"/>
      <c r="K454" s="47"/>
    </row>
    <row r="455" spans="6:11" ht="16" customHeight="1" x14ac:dyDescent="0.25">
      <c r="F455" s="50"/>
      <c r="G455" s="50"/>
      <c r="H455" s="50"/>
      <c r="I455" s="50"/>
      <c r="J455" s="50"/>
      <c r="K455" s="47"/>
    </row>
    <row r="456" spans="6:11" ht="16" customHeight="1" x14ac:dyDescent="0.25">
      <c r="F456" s="50"/>
      <c r="G456" s="50"/>
      <c r="H456" s="50"/>
      <c r="I456" s="50"/>
      <c r="J456" s="50"/>
      <c r="K456" s="47"/>
    </row>
    <row r="457" spans="6:11" ht="16" customHeight="1" x14ac:dyDescent="0.25">
      <c r="F457" s="50"/>
      <c r="G457" s="50"/>
      <c r="H457" s="50"/>
      <c r="I457" s="50"/>
      <c r="J457" s="50"/>
      <c r="K457" s="47"/>
    </row>
    <row r="458" spans="6:11" ht="16" customHeight="1" x14ac:dyDescent="0.25">
      <c r="F458" s="50"/>
      <c r="G458" s="50"/>
      <c r="H458" s="50"/>
      <c r="I458" s="50"/>
      <c r="J458" s="50"/>
      <c r="K458" s="47"/>
    </row>
    <row r="459" spans="6:11" ht="16" customHeight="1" x14ac:dyDescent="0.25">
      <c r="F459" s="50"/>
      <c r="G459" s="50"/>
      <c r="H459" s="50"/>
      <c r="I459" s="50"/>
      <c r="J459" s="50"/>
      <c r="K459" s="47"/>
    </row>
    <row r="460" spans="6:11" ht="16" customHeight="1" x14ac:dyDescent="0.25">
      <c r="F460" s="50"/>
      <c r="G460" s="50"/>
      <c r="H460" s="50"/>
      <c r="I460" s="50"/>
      <c r="J460" s="50"/>
      <c r="K460" s="47"/>
    </row>
    <row r="461" spans="6:11" ht="16" customHeight="1" x14ac:dyDescent="0.25">
      <c r="F461" s="50"/>
      <c r="G461" s="50"/>
      <c r="H461" s="50"/>
      <c r="I461" s="50"/>
      <c r="J461" s="50"/>
      <c r="K461" s="47"/>
    </row>
    <row r="462" spans="6:11" ht="16" customHeight="1" x14ac:dyDescent="0.25">
      <c r="F462" s="50"/>
      <c r="G462" s="50"/>
      <c r="H462" s="50"/>
      <c r="I462" s="50"/>
      <c r="J462" s="50"/>
      <c r="K462" s="47"/>
    </row>
    <row r="463" spans="6:11" ht="16" customHeight="1" x14ac:dyDescent="0.25">
      <c r="F463" s="50"/>
      <c r="G463" s="50"/>
      <c r="H463" s="50"/>
      <c r="I463" s="50"/>
      <c r="J463" s="50"/>
      <c r="K463" s="47"/>
    </row>
    <row r="464" spans="6:11" ht="16" customHeight="1" x14ac:dyDescent="0.25">
      <c r="F464" s="50"/>
      <c r="G464" s="50"/>
      <c r="H464" s="50"/>
      <c r="I464" s="50"/>
      <c r="J464" s="50"/>
      <c r="K464" s="47"/>
    </row>
    <row r="465" spans="6:11" ht="16" customHeight="1" x14ac:dyDescent="0.25">
      <c r="F465" s="50"/>
      <c r="G465" s="50"/>
      <c r="H465" s="50"/>
      <c r="I465" s="50"/>
      <c r="J465" s="50"/>
      <c r="K465" s="47"/>
    </row>
    <row r="466" spans="6:11" ht="16" customHeight="1" x14ac:dyDescent="0.25">
      <c r="F466" s="50"/>
      <c r="G466" s="50"/>
      <c r="H466" s="50"/>
      <c r="I466" s="50"/>
      <c r="J466" s="50"/>
      <c r="K466" s="47"/>
    </row>
    <row r="467" spans="6:11" ht="16" customHeight="1" x14ac:dyDescent="0.25">
      <c r="F467" s="50"/>
      <c r="G467" s="50"/>
      <c r="H467" s="50"/>
      <c r="I467" s="50"/>
      <c r="J467" s="50"/>
      <c r="K467" s="47"/>
    </row>
    <row r="468" spans="6:11" ht="16" customHeight="1" x14ac:dyDescent="0.25">
      <c r="F468" s="50"/>
      <c r="G468" s="50"/>
      <c r="H468" s="50"/>
      <c r="I468" s="50"/>
      <c r="J468" s="50"/>
      <c r="K468" s="47"/>
    </row>
    <row r="469" spans="6:11" ht="16" customHeight="1" x14ac:dyDescent="0.25">
      <c r="F469" s="50"/>
      <c r="G469" s="50"/>
      <c r="H469" s="50"/>
      <c r="I469" s="50"/>
      <c r="J469" s="50"/>
      <c r="K469" s="47"/>
    </row>
    <row r="470" spans="6:11" ht="16" customHeight="1" x14ac:dyDescent="0.25">
      <c r="F470" s="50"/>
      <c r="G470" s="50"/>
      <c r="H470" s="50"/>
      <c r="I470" s="50"/>
      <c r="J470" s="50"/>
      <c r="K470" s="47"/>
    </row>
    <row r="471" spans="6:11" ht="16" customHeight="1" x14ac:dyDescent="0.25">
      <c r="F471" s="50"/>
      <c r="G471" s="50"/>
      <c r="H471" s="50"/>
      <c r="I471" s="50"/>
      <c r="J471" s="50"/>
      <c r="K471" s="47"/>
    </row>
    <row r="472" spans="6:11" ht="16" customHeight="1" x14ac:dyDescent="0.25">
      <c r="F472" s="50"/>
      <c r="G472" s="50"/>
      <c r="H472" s="50"/>
      <c r="I472" s="50"/>
      <c r="J472" s="50"/>
      <c r="K472" s="47"/>
    </row>
    <row r="473" spans="6:11" ht="16" customHeight="1" x14ac:dyDescent="0.25">
      <c r="F473" s="50"/>
      <c r="G473" s="50"/>
      <c r="H473" s="50"/>
      <c r="I473" s="50"/>
      <c r="J473" s="50"/>
      <c r="K473" s="47"/>
    </row>
    <row r="474" spans="6:11" ht="16" customHeight="1" x14ac:dyDescent="0.25">
      <c r="F474" s="50"/>
      <c r="G474" s="50"/>
      <c r="H474" s="50"/>
      <c r="I474" s="50"/>
      <c r="J474" s="50"/>
      <c r="K474" s="47"/>
    </row>
    <row r="475" spans="6:11" ht="16" customHeight="1" x14ac:dyDescent="0.25">
      <c r="F475" s="50"/>
      <c r="G475" s="50"/>
      <c r="H475" s="50"/>
      <c r="I475" s="50"/>
      <c r="J475" s="50"/>
      <c r="K475" s="47"/>
    </row>
    <row r="476" spans="6:11" ht="16" customHeight="1" x14ac:dyDescent="0.25">
      <c r="F476" s="50"/>
      <c r="G476" s="50"/>
      <c r="H476" s="50"/>
      <c r="I476" s="50"/>
      <c r="J476" s="50"/>
      <c r="K476" s="47"/>
    </row>
    <row r="477" spans="6:11" ht="16" customHeight="1" x14ac:dyDescent="0.25">
      <c r="F477" s="50"/>
      <c r="G477" s="50"/>
      <c r="H477" s="50"/>
      <c r="I477" s="50"/>
      <c r="J477" s="50"/>
      <c r="K477" s="47"/>
    </row>
    <row r="478" spans="6:11" ht="16" customHeight="1" x14ac:dyDescent="0.25">
      <c r="F478" s="50"/>
      <c r="G478" s="50"/>
      <c r="H478" s="50"/>
      <c r="I478" s="50"/>
      <c r="J478" s="50"/>
      <c r="K478" s="47"/>
    </row>
    <row r="479" spans="6:11" ht="16" customHeight="1" x14ac:dyDescent="0.25">
      <c r="F479" s="50"/>
      <c r="G479" s="50"/>
      <c r="H479" s="50"/>
      <c r="I479" s="50"/>
      <c r="J479" s="50"/>
      <c r="K479" s="47"/>
    </row>
    <row r="480" spans="6:11" ht="16" customHeight="1" x14ac:dyDescent="0.25">
      <c r="F480" s="50"/>
      <c r="G480" s="50"/>
      <c r="H480" s="50"/>
      <c r="I480" s="50"/>
      <c r="J480" s="50"/>
      <c r="K480" s="47"/>
    </row>
    <row r="481" spans="6:11" ht="16" customHeight="1" x14ac:dyDescent="0.25">
      <c r="F481" s="50"/>
      <c r="G481" s="50"/>
      <c r="H481" s="50"/>
      <c r="I481" s="50"/>
      <c r="J481" s="50"/>
      <c r="K481" s="47"/>
    </row>
    <row r="482" spans="6:11" ht="16" customHeight="1" x14ac:dyDescent="0.25">
      <c r="F482" s="50"/>
      <c r="G482" s="50"/>
      <c r="H482" s="50"/>
      <c r="I482" s="50"/>
      <c r="J482" s="50"/>
      <c r="K482" s="47"/>
    </row>
    <row r="483" spans="6:11" ht="16" customHeight="1" x14ac:dyDescent="0.25">
      <c r="F483" s="50"/>
      <c r="G483" s="50"/>
      <c r="H483" s="50"/>
      <c r="I483" s="50"/>
      <c r="J483" s="50"/>
      <c r="K483" s="47"/>
    </row>
    <row r="484" spans="6:11" ht="16" customHeight="1" x14ac:dyDescent="0.25">
      <c r="F484" s="50"/>
      <c r="G484" s="50"/>
      <c r="H484" s="50"/>
      <c r="I484" s="50"/>
      <c r="J484" s="50"/>
      <c r="K484" s="47"/>
    </row>
    <row r="485" spans="6:11" ht="16" customHeight="1" x14ac:dyDescent="0.25">
      <c r="F485" s="50"/>
      <c r="G485" s="50"/>
      <c r="H485" s="50"/>
      <c r="I485" s="50"/>
      <c r="J485" s="50"/>
      <c r="K485" s="47"/>
    </row>
    <row r="486" spans="6:11" ht="16" customHeight="1" x14ac:dyDescent="0.25">
      <c r="F486" s="50"/>
      <c r="G486" s="50"/>
      <c r="H486" s="50"/>
      <c r="I486" s="50"/>
      <c r="J486" s="50"/>
      <c r="K486" s="47"/>
    </row>
    <row r="487" spans="6:11" ht="16" customHeight="1" x14ac:dyDescent="0.25">
      <c r="F487" s="50"/>
      <c r="G487" s="50"/>
      <c r="H487" s="50"/>
      <c r="I487" s="50"/>
      <c r="J487" s="50"/>
      <c r="K487" s="47"/>
    </row>
    <row r="488" spans="6:11" ht="16" customHeight="1" x14ac:dyDescent="0.25">
      <c r="F488" s="50"/>
      <c r="G488" s="50"/>
      <c r="H488" s="50"/>
      <c r="I488" s="50"/>
      <c r="J488" s="50"/>
      <c r="K488" s="47"/>
    </row>
    <row r="489" spans="6:11" ht="16" customHeight="1" x14ac:dyDescent="0.25">
      <c r="F489" s="50"/>
      <c r="G489" s="50"/>
      <c r="H489" s="50"/>
      <c r="I489" s="50"/>
      <c r="J489" s="50"/>
      <c r="K489" s="47"/>
    </row>
    <row r="490" spans="6:11" ht="16" customHeight="1" x14ac:dyDescent="0.25">
      <c r="F490" s="50"/>
      <c r="G490" s="50"/>
      <c r="H490" s="50"/>
      <c r="I490" s="50"/>
      <c r="J490" s="50"/>
      <c r="K490" s="47"/>
    </row>
    <row r="491" spans="6:11" ht="16" customHeight="1" x14ac:dyDescent="0.25">
      <c r="F491" s="50"/>
      <c r="G491" s="50"/>
      <c r="H491" s="50"/>
      <c r="I491" s="50"/>
      <c r="J491" s="50"/>
      <c r="K491" s="47"/>
    </row>
    <row r="492" spans="6:11" ht="16" customHeight="1" x14ac:dyDescent="0.25">
      <c r="F492" s="50"/>
      <c r="G492" s="50"/>
      <c r="H492" s="50"/>
      <c r="I492" s="50"/>
      <c r="J492" s="50"/>
      <c r="K492" s="47"/>
    </row>
    <row r="493" spans="6:11" ht="16" customHeight="1" x14ac:dyDescent="0.25">
      <c r="F493" s="50"/>
      <c r="G493" s="50"/>
      <c r="H493" s="50"/>
      <c r="I493" s="50"/>
      <c r="J493" s="50"/>
      <c r="K493" s="47"/>
    </row>
    <row r="494" spans="6:11" ht="16" customHeight="1" x14ac:dyDescent="0.25">
      <c r="F494" s="50"/>
      <c r="G494" s="50"/>
      <c r="H494" s="50"/>
      <c r="I494" s="50"/>
      <c r="J494" s="50"/>
      <c r="K494" s="47"/>
    </row>
    <row r="495" spans="6:11" ht="16" customHeight="1" x14ac:dyDescent="0.25">
      <c r="F495" s="50"/>
      <c r="G495" s="50"/>
      <c r="H495" s="50"/>
      <c r="I495" s="50"/>
      <c r="J495" s="50"/>
      <c r="K495" s="47"/>
    </row>
    <row r="496" spans="6:11" ht="16" customHeight="1" x14ac:dyDescent="0.25">
      <c r="F496" s="50"/>
      <c r="G496" s="50"/>
      <c r="H496" s="50"/>
      <c r="I496" s="50"/>
      <c r="J496" s="50"/>
      <c r="K496" s="47"/>
    </row>
    <row r="497" spans="6:11" ht="16" customHeight="1" x14ac:dyDescent="0.25">
      <c r="F497" s="50"/>
      <c r="G497" s="50"/>
      <c r="H497" s="50"/>
      <c r="I497" s="50"/>
      <c r="J497" s="50"/>
      <c r="K497" s="47"/>
    </row>
    <row r="498" spans="6:11" ht="16" customHeight="1" x14ac:dyDescent="0.25">
      <c r="F498" s="50"/>
      <c r="G498" s="50"/>
      <c r="H498" s="50"/>
      <c r="I498" s="50"/>
      <c r="J498" s="50"/>
      <c r="K498" s="47"/>
    </row>
    <row r="499" spans="6:11" ht="16" customHeight="1" x14ac:dyDescent="0.25">
      <c r="F499" s="50"/>
      <c r="G499" s="50"/>
      <c r="H499" s="50"/>
      <c r="I499" s="50"/>
      <c r="J499" s="50"/>
      <c r="K499" s="47"/>
    </row>
    <row r="500" spans="6:11" ht="16" customHeight="1" x14ac:dyDescent="0.25">
      <c r="F500" s="50"/>
      <c r="G500" s="50"/>
      <c r="H500" s="50"/>
      <c r="I500" s="50"/>
      <c r="J500" s="50"/>
      <c r="K500" s="47"/>
    </row>
    <row r="501" spans="6:11" ht="16" customHeight="1" x14ac:dyDescent="0.25">
      <c r="F501" s="50"/>
      <c r="G501" s="50"/>
      <c r="H501" s="50"/>
      <c r="I501" s="50"/>
      <c r="J501" s="50"/>
      <c r="K501" s="47"/>
    </row>
    <row r="502" spans="6:11" ht="16" customHeight="1" x14ac:dyDescent="0.25">
      <c r="F502" s="50"/>
      <c r="G502" s="50"/>
      <c r="H502" s="50"/>
      <c r="I502" s="50"/>
      <c r="J502" s="50"/>
      <c r="K502" s="47"/>
    </row>
    <row r="503" spans="6:11" ht="16" customHeight="1" x14ac:dyDescent="0.25">
      <c r="F503" s="50"/>
      <c r="G503" s="50"/>
      <c r="H503" s="50"/>
      <c r="I503" s="50"/>
      <c r="J503" s="50"/>
      <c r="K503" s="47"/>
    </row>
    <row r="504" spans="6:11" ht="16" customHeight="1" x14ac:dyDescent="0.25">
      <c r="F504" s="50"/>
      <c r="G504" s="50"/>
      <c r="H504" s="50"/>
      <c r="I504" s="50"/>
      <c r="J504" s="50"/>
      <c r="K504" s="47"/>
    </row>
    <row r="505" spans="6:11" ht="16" customHeight="1" x14ac:dyDescent="0.25">
      <c r="F505" s="50"/>
      <c r="G505" s="50"/>
      <c r="H505" s="50"/>
      <c r="I505" s="50"/>
      <c r="J505" s="50"/>
      <c r="K505" s="47"/>
    </row>
    <row r="506" spans="6:11" ht="16" customHeight="1" x14ac:dyDescent="0.25">
      <c r="F506" s="50"/>
      <c r="G506" s="50"/>
      <c r="H506" s="50"/>
      <c r="I506" s="50"/>
      <c r="J506" s="50"/>
      <c r="K506" s="47"/>
    </row>
    <row r="507" spans="6:11" ht="16" customHeight="1" x14ac:dyDescent="0.25">
      <c r="F507" s="50"/>
      <c r="G507" s="50"/>
      <c r="H507" s="50"/>
      <c r="I507" s="50"/>
      <c r="J507" s="50"/>
      <c r="K507" s="47"/>
    </row>
    <row r="508" spans="6:11" ht="16" customHeight="1" x14ac:dyDescent="0.25">
      <c r="F508" s="50"/>
      <c r="G508" s="50"/>
      <c r="H508" s="50"/>
      <c r="I508" s="50"/>
      <c r="J508" s="50"/>
      <c r="K508" s="47"/>
    </row>
    <row r="509" spans="6:11" ht="16" customHeight="1" x14ac:dyDescent="0.25">
      <c r="F509" s="50"/>
      <c r="G509" s="50"/>
      <c r="H509" s="50"/>
      <c r="I509" s="50"/>
      <c r="J509" s="50"/>
      <c r="K509" s="47"/>
    </row>
    <row r="510" spans="6:11" ht="16" customHeight="1" x14ac:dyDescent="0.25">
      <c r="F510" s="50"/>
      <c r="G510" s="50"/>
      <c r="H510" s="50"/>
      <c r="I510" s="50"/>
      <c r="J510" s="50"/>
      <c r="K510" s="47"/>
    </row>
    <row r="511" spans="6:11" ht="16" customHeight="1" x14ac:dyDescent="0.25">
      <c r="F511" s="50"/>
      <c r="G511" s="50"/>
      <c r="H511" s="50"/>
      <c r="I511" s="50"/>
      <c r="J511" s="50"/>
      <c r="K511" s="47"/>
    </row>
    <row r="512" spans="6:11" ht="16" customHeight="1" x14ac:dyDescent="0.25">
      <c r="F512" s="50"/>
      <c r="G512" s="50"/>
      <c r="H512" s="50"/>
      <c r="I512" s="50"/>
      <c r="J512" s="50"/>
      <c r="K512" s="47"/>
    </row>
    <row r="513" spans="6:11" ht="16" customHeight="1" x14ac:dyDescent="0.25">
      <c r="F513" s="50"/>
      <c r="G513" s="50"/>
      <c r="H513" s="50"/>
      <c r="I513" s="50"/>
      <c r="J513" s="50"/>
      <c r="K513" s="47"/>
    </row>
    <row r="514" spans="6:11" ht="16" customHeight="1" x14ac:dyDescent="0.25">
      <c r="F514" s="50"/>
      <c r="G514" s="50"/>
      <c r="H514" s="50"/>
      <c r="I514" s="50"/>
      <c r="J514" s="50"/>
      <c r="K514" s="47"/>
    </row>
    <row r="515" spans="6:11" ht="16" customHeight="1" x14ac:dyDescent="0.25">
      <c r="F515" s="50"/>
      <c r="G515" s="50"/>
      <c r="H515" s="50"/>
      <c r="I515" s="50"/>
      <c r="J515" s="50"/>
      <c r="K515" s="47"/>
    </row>
    <row r="516" spans="6:11" ht="16" customHeight="1" x14ac:dyDescent="0.25">
      <c r="F516" s="50"/>
      <c r="G516" s="50"/>
      <c r="H516" s="50"/>
      <c r="I516" s="50"/>
      <c r="J516" s="50"/>
      <c r="K516" s="47"/>
    </row>
    <row r="517" spans="6:11" ht="16" customHeight="1" x14ac:dyDescent="0.25">
      <c r="F517" s="50"/>
      <c r="G517" s="50"/>
      <c r="H517" s="50"/>
      <c r="I517" s="50"/>
      <c r="J517" s="50"/>
      <c r="K517" s="47"/>
    </row>
    <row r="518" spans="6:11" ht="16" customHeight="1" x14ac:dyDescent="0.25">
      <c r="F518" s="50"/>
      <c r="G518" s="50"/>
      <c r="H518" s="50"/>
      <c r="I518" s="50"/>
      <c r="J518" s="50"/>
      <c r="K518" s="47"/>
    </row>
    <row r="519" spans="6:11" ht="16" customHeight="1" x14ac:dyDescent="0.25">
      <c r="F519" s="50"/>
      <c r="G519" s="50"/>
      <c r="H519" s="50"/>
      <c r="I519" s="50"/>
      <c r="J519" s="50"/>
      <c r="K519" s="47"/>
    </row>
    <row r="520" spans="6:11" ht="16" customHeight="1" x14ac:dyDescent="0.25">
      <c r="F520" s="50"/>
      <c r="G520" s="50"/>
      <c r="H520" s="50"/>
      <c r="I520" s="50"/>
      <c r="J520" s="50"/>
      <c r="K520" s="47"/>
    </row>
    <row r="521" spans="6:11" ht="16" customHeight="1" x14ac:dyDescent="0.25">
      <c r="F521" s="50"/>
      <c r="G521" s="50"/>
      <c r="H521" s="50"/>
      <c r="I521" s="50"/>
      <c r="J521" s="50"/>
      <c r="K521" s="47"/>
    </row>
    <row r="522" spans="6:11" ht="16" customHeight="1" x14ac:dyDescent="0.25">
      <c r="F522" s="50"/>
      <c r="G522" s="50"/>
      <c r="H522" s="50"/>
      <c r="I522" s="50"/>
      <c r="J522" s="50"/>
      <c r="K522" s="47"/>
    </row>
    <row r="523" spans="6:11" ht="16" customHeight="1" x14ac:dyDescent="0.25">
      <c r="F523" s="50"/>
      <c r="G523" s="50"/>
      <c r="H523" s="50"/>
      <c r="I523" s="50"/>
      <c r="J523" s="50"/>
      <c r="K523" s="47"/>
    </row>
    <row r="524" spans="6:11" ht="16" customHeight="1" x14ac:dyDescent="0.25">
      <c r="F524" s="50"/>
      <c r="G524" s="50"/>
      <c r="H524" s="50"/>
      <c r="I524" s="50"/>
      <c r="J524" s="50"/>
      <c r="K524" s="47"/>
    </row>
    <row r="525" spans="6:11" ht="16" customHeight="1" x14ac:dyDescent="0.25">
      <c r="F525" s="50"/>
      <c r="G525" s="50"/>
      <c r="H525" s="50"/>
      <c r="I525" s="50"/>
      <c r="J525" s="50"/>
      <c r="K525" s="47"/>
    </row>
    <row r="526" spans="6:11" ht="16" customHeight="1" x14ac:dyDescent="0.25">
      <c r="F526" s="50"/>
      <c r="G526" s="50"/>
      <c r="H526" s="50"/>
      <c r="I526" s="50"/>
      <c r="J526" s="50"/>
      <c r="K526" s="47"/>
    </row>
    <row r="527" spans="6:11" ht="16" customHeight="1" x14ac:dyDescent="0.25">
      <c r="F527" s="50"/>
      <c r="G527" s="50"/>
      <c r="H527" s="50"/>
      <c r="I527" s="50"/>
      <c r="J527" s="50"/>
      <c r="K527" s="47"/>
    </row>
    <row r="528" spans="6:11" ht="16" customHeight="1" x14ac:dyDescent="0.25">
      <c r="F528" s="50"/>
      <c r="G528" s="50"/>
      <c r="H528" s="50"/>
      <c r="I528" s="50"/>
      <c r="J528" s="50"/>
      <c r="K528" s="47"/>
    </row>
    <row r="529" spans="6:11" ht="16" customHeight="1" x14ac:dyDescent="0.25">
      <c r="F529" s="50"/>
      <c r="G529" s="50"/>
      <c r="H529" s="50"/>
      <c r="I529" s="50"/>
      <c r="J529" s="50"/>
      <c r="K529" s="47"/>
    </row>
    <row r="530" spans="6:11" ht="16" customHeight="1" x14ac:dyDescent="0.25">
      <c r="F530" s="50"/>
      <c r="G530" s="50"/>
      <c r="H530" s="50"/>
      <c r="I530" s="50"/>
      <c r="J530" s="50"/>
      <c r="K530" s="47"/>
    </row>
    <row r="531" spans="6:11" ht="16" customHeight="1" x14ac:dyDescent="0.25">
      <c r="F531" s="50"/>
      <c r="G531" s="50"/>
      <c r="H531" s="50"/>
      <c r="I531" s="50"/>
      <c r="J531" s="50"/>
      <c r="K531" s="47"/>
    </row>
    <row r="532" spans="6:11" ht="16" customHeight="1" x14ac:dyDescent="0.25">
      <c r="F532" s="50"/>
      <c r="G532" s="50"/>
      <c r="H532" s="50"/>
      <c r="I532" s="50"/>
      <c r="J532" s="50"/>
      <c r="K532" s="47"/>
    </row>
    <row r="533" spans="6:11" ht="16" customHeight="1" x14ac:dyDescent="0.25">
      <c r="F533" s="50"/>
      <c r="G533" s="50"/>
      <c r="H533" s="50"/>
      <c r="I533" s="50"/>
      <c r="J533" s="50"/>
      <c r="K533" s="47"/>
    </row>
    <row r="534" spans="6:11" ht="16" customHeight="1" x14ac:dyDescent="0.25">
      <c r="F534" s="50"/>
      <c r="G534" s="50"/>
      <c r="H534" s="50"/>
      <c r="I534" s="50"/>
      <c r="J534" s="50"/>
      <c r="K534" s="47"/>
    </row>
    <row r="535" spans="6:11" ht="16" customHeight="1" x14ac:dyDescent="0.25">
      <c r="F535" s="50"/>
      <c r="G535" s="50"/>
      <c r="H535" s="50"/>
      <c r="I535" s="50"/>
      <c r="J535" s="50"/>
      <c r="K535" s="47"/>
    </row>
    <row r="536" spans="6:11" ht="16" customHeight="1" x14ac:dyDescent="0.25">
      <c r="F536" s="50"/>
      <c r="G536" s="50"/>
      <c r="H536" s="50"/>
      <c r="I536" s="50"/>
      <c r="J536" s="50"/>
      <c r="K536" s="47"/>
    </row>
    <row r="537" spans="6:11" ht="16" customHeight="1" x14ac:dyDescent="0.25">
      <c r="F537" s="50"/>
      <c r="G537" s="50"/>
      <c r="H537" s="50"/>
      <c r="I537" s="50"/>
      <c r="J537" s="50"/>
      <c r="K537" s="47"/>
    </row>
    <row r="538" spans="6:11" ht="16" customHeight="1" x14ac:dyDescent="0.25">
      <c r="F538" s="50"/>
      <c r="G538" s="50"/>
      <c r="H538" s="50"/>
      <c r="I538" s="50"/>
      <c r="J538" s="50"/>
      <c r="K538" s="47"/>
    </row>
    <row r="539" spans="6:11" ht="16" customHeight="1" x14ac:dyDescent="0.25">
      <c r="F539" s="50"/>
      <c r="G539" s="50"/>
      <c r="H539" s="50"/>
      <c r="I539" s="50"/>
      <c r="J539" s="50"/>
      <c r="K539" s="47"/>
    </row>
    <row r="540" spans="6:11" ht="16" customHeight="1" x14ac:dyDescent="0.25">
      <c r="F540" s="50"/>
      <c r="G540" s="50"/>
      <c r="H540" s="50"/>
      <c r="I540" s="50"/>
      <c r="J540" s="50"/>
      <c r="K540" s="47"/>
    </row>
    <row r="541" spans="6:11" ht="16" customHeight="1" x14ac:dyDescent="0.25">
      <c r="F541" s="50"/>
      <c r="G541" s="50"/>
      <c r="H541" s="50"/>
      <c r="I541" s="50"/>
      <c r="J541" s="50"/>
      <c r="K541" s="47"/>
    </row>
    <row r="542" spans="6:11" ht="16" customHeight="1" x14ac:dyDescent="0.25">
      <c r="F542" s="50"/>
      <c r="G542" s="50"/>
      <c r="H542" s="50"/>
      <c r="I542" s="50"/>
      <c r="J542" s="50"/>
      <c r="K542" s="47"/>
    </row>
    <row r="543" spans="6:11" ht="16" customHeight="1" x14ac:dyDescent="0.25">
      <c r="F543" s="50"/>
      <c r="G543" s="50"/>
      <c r="H543" s="50"/>
      <c r="I543" s="50"/>
      <c r="J543" s="50"/>
      <c r="K543" s="47"/>
    </row>
    <row r="544" spans="6:11" ht="16" customHeight="1" x14ac:dyDescent="0.25">
      <c r="F544" s="50"/>
      <c r="G544" s="50"/>
      <c r="H544" s="50"/>
      <c r="I544" s="50"/>
      <c r="J544" s="50"/>
      <c r="K544" s="47"/>
    </row>
    <row r="545" spans="6:11" ht="16" customHeight="1" x14ac:dyDescent="0.25">
      <c r="F545" s="50"/>
      <c r="G545" s="50"/>
      <c r="H545" s="50"/>
      <c r="I545" s="50"/>
      <c r="J545" s="50"/>
      <c r="K545" s="47"/>
    </row>
    <row r="546" spans="6:11" ht="16" customHeight="1" x14ac:dyDescent="0.25">
      <c r="F546" s="50"/>
      <c r="G546" s="50"/>
      <c r="H546" s="50"/>
      <c r="I546" s="50"/>
      <c r="J546" s="50"/>
      <c r="K546" s="47"/>
    </row>
    <row r="547" spans="6:11" ht="16" customHeight="1" x14ac:dyDescent="0.25">
      <c r="F547" s="50"/>
      <c r="G547" s="50"/>
      <c r="H547" s="50"/>
      <c r="I547" s="50"/>
      <c r="J547" s="50"/>
      <c r="K547" s="47"/>
    </row>
    <row r="548" spans="6:11" ht="16" customHeight="1" x14ac:dyDescent="0.25">
      <c r="F548" s="50"/>
      <c r="G548" s="50"/>
      <c r="H548" s="50"/>
      <c r="I548" s="50"/>
      <c r="J548" s="50"/>
      <c r="K548" s="47"/>
    </row>
    <row r="549" spans="6:11" ht="16" customHeight="1" x14ac:dyDescent="0.25">
      <c r="F549" s="50"/>
      <c r="G549" s="50"/>
      <c r="H549" s="50"/>
      <c r="I549" s="50"/>
      <c r="J549" s="50"/>
      <c r="K549" s="47"/>
    </row>
    <row r="550" spans="6:11" ht="16" customHeight="1" x14ac:dyDescent="0.25">
      <c r="F550" s="50"/>
      <c r="G550" s="50"/>
      <c r="H550" s="50"/>
      <c r="I550" s="50"/>
      <c r="J550" s="50"/>
      <c r="K550" s="47"/>
    </row>
    <row r="551" spans="6:11" ht="16" customHeight="1" x14ac:dyDescent="0.25">
      <c r="F551" s="50"/>
      <c r="G551" s="50"/>
      <c r="H551" s="50"/>
      <c r="I551" s="50"/>
      <c r="J551" s="50"/>
      <c r="K551" s="47"/>
    </row>
    <row r="552" spans="6:11" ht="16" customHeight="1" x14ac:dyDescent="0.25">
      <c r="F552" s="50"/>
      <c r="G552" s="50"/>
      <c r="H552" s="50"/>
      <c r="I552" s="50"/>
      <c r="J552" s="50"/>
      <c r="K552" s="47"/>
    </row>
    <row r="553" spans="6:11" ht="16" customHeight="1" x14ac:dyDescent="0.25">
      <c r="F553" s="50"/>
      <c r="G553" s="50"/>
      <c r="H553" s="50"/>
      <c r="I553" s="50"/>
      <c r="J553" s="50"/>
      <c r="K553" s="47"/>
    </row>
    <row r="554" spans="6:11" ht="16" customHeight="1" x14ac:dyDescent="0.25">
      <c r="F554" s="50"/>
      <c r="G554" s="50"/>
      <c r="H554" s="50"/>
      <c r="I554" s="50"/>
      <c r="J554" s="50"/>
      <c r="K554" s="47"/>
    </row>
    <row r="555" spans="6:11" ht="16" customHeight="1" x14ac:dyDescent="0.25">
      <c r="F555" s="50"/>
      <c r="G555" s="50"/>
      <c r="H555" s="50"/>
      <c r="I555" s="50"/>
      <c r="J555" s="50"/>
      <c r="K555" s="47"/>
    </row>
    <row r="556" spans="6:11" ht="16" customHeight="1" x14ac:dyDescent="0.25">
      <c r="F556" s="50"/>
      <c r="G556" s="50"/>
      <c r="H556" s="50"/>
      <c r="I556" s="50"/>
      <c r="J556" s="50"/>
      <c r="K556" s="47"/>
    </row>
    <row r="557" spans="6:11" ht="16" customHeight="1" x14ac:dyDescent="0.25">
      <c r="F557" s="50"/>
      <c r="G557" s="50"/>
      <c r="H557" s="50"/>
      <c r="I557" s="50"/>
      <c r="J557" s="50"/>
      <c r="K557" s="47"/>
    </row>
    <row r="558" spans="6:11" ht="16" customHeight="1" x14ac:dyDescent="0.25">
      <c r="F558" s="50"/>
      <c r="G558" s="50"/>
      <c r="H558" s="50"/>
      <c r="I558" s="50"/>
      <c r="J558" s="50"/>
      <c r="K558" s="47"/>
    </row>
    <row r="559" spans="6:11" ht="16" customHeight="1" x14ac:dyDescent="0.25">
      <c r="F559" s="50"/>
      <c r="G559" s="50"/>
      <c r="H559" s="50"/>
      <c r="I559" s="50"/>
      <c r="J559" s="50"/>
      <c r="K559" s="47"/>
    </row>
    <row r="560" spans="6:11" ht="16" customHeight="1" x14ac:dyDescent="0.25">
      <c r="F560" s="50"/>
      <c r="G560" s="50"/>
      <c r="H560" s="50"/>
      <c r="I560" s="50"/>
      <c r="J560" s="50"/>
      <c r="K560" s="47"/>
    </row>
    <row r="561" spans="6:11" ht="16" customHeight="1" x14ac:dyDescent="0.25">
      <c r="F561" s="50"/>
      <c r="G561" s="50"/>
      <c r="H561" s="50"/>
      <c r="I561" s="50"/>
      <c r="J561" s="50"/>
      <c r="K561" s="47"/>
    </row>
    <row r="562" spans="6:11" ht="16" customHeight="1" x14ac:dyDescent="0.25">
      <c r="F562" s="50"/>
      <c r="G562" s="50"/>
      <c r="H562" s="50"/>
      <c r="I562" s="50"/>
      <c r="J562" s="50"/>
      <c r="K562" s="47"/>
    </row>
    <row r="563" spans="6:11" ht="16" customHeight="1" x14ac:dyDescent="0.25">
      <c r="F563" s="50"/>
      <c r="G563" s="50"/>
      <c r="H563" s="50"/>
      <c r="I563" s="50"/>
      <c r="J563" s="50"/>
      <c r="K563" s="47"/>
    </row>
    <row r="564" spans="6:11" ht="16" customHeight="1" x14ac:dyDescent="0.25">
      <c r="F564" s="50"/>
      <c r="G564" s="50"/>
      <c r="H564" s="50"/>
      <c r="I564" s="50"/>
      <c r="J564" s="50"/>
      <c r="K564" s="47"/>
    </row>
    <row r="565" spans="6:11" ht="16" customHeight="1" x14ac:dyDescent="0.25">
      <c r="F565" s="50"/>
      <c r="G565" s="50"/>
      <c r="H565" s="50"/>
      <c r="I565" s="50"/>
      <c r="J565" s="50"/>
      <c r="K565" s="47"/>
    </row>
    <row r="566" spans="6:11" ht="16" customHeight="1" x14ac:dyDescent="0.25">
      <c r="F566" s="50"/>
      <c r="G566" s="50"/>
      <c r="H566" s="50"/>
      <c r="I566" s="50"/>
      <c r="J566" s="50"/>
      <c r="K566" s="47"/>
    </row>
    <row r="567" spans="6:11" ht="16" customHeight="1" x14ac:dyDescent="0.25">
      <c r="F567" s="50"/>
      <c r="G567" s="50"/>
      <c r="H567" s="50"/>
      <c r="I567" s="50"/>
      <c r="J567" s="50"/>
      <c r="K567" s="47"/>
    </row>
    <row r="568" spans="6:11" ht="16" customHeight="1" x14ac:dyDescent="0.25">
      <c r="F568" s="50"/>
      <c r="G568" s="50"/>
      <c r="H568" s="50"/>
      <c r="I568" s="50"/>
      <c r="J568" s="50"/>
      <c r="K568" s="47"/>
    </row>
    <row r="569" spans="6:11" ht="16" customHeight="1" x14ac:dyDescent="0.25">
      <c r="F569" s="50"/>
      <c r="G569" s="50"/>
      <c r="H569" s="50"/>
      <c r="I569" s="50"/>
      <c r="J569" s="50"/>
      <c r="K569" s="47"/>
    </row>
    <row r="570" spans="6:11" ht="16" customHeight="1" x14ac:dyDescent="0.25">
      <c r="F570" s="50"/>
      <c r="G570" s="50"/>
      <c r="H570" s="50"/>
      <c r="I570" s="50"/>
      <c r="J570" s="50"/>
      <c r="K570" s="47"/>
    </row>
    <row r="571" spans="6:11" ht="16" customHeight="1" x14ac:dyDescent="0.25">
      <c r="F571" s="50"/>
      <c r="G571" s="50"/>
      <c r="H571" s="50"/>
      <c r="I571" s="50"/>
      <c r="J571" s="50"/>
      <c r="K571" s="47"/>
    </row>
    <row r="572" spans="6:11" ht="16" customHeight="1" x14ac:dyDescent="0.25">
      <c r="F572" s="50"/>
      <c r="G572" s="50"/>
      <c r="H572" s="50"/>
      <c r="I572" s="50"/>
      <c r="J572" s="50"/>
      <c r="K572" s="47"/>
    </row>
    <row r="573" spans="6:11" ht="16" customHeight="1" x14ac:dyDescent="0.25">
      <c r="F573" s="50"/>
      <c r="G573" s="50"/>
      <c r="H573" s="50"/>
      <c r="I573" s="50"/>
      <c r="J573" s="50"/>
      <c r="K573" s="47"/>
    </row>
    <row r="574" spans="6:11" ht="16" customHeight="1" x14ac:dyDescent="0.25">
      <c r="F574" s="50"/>
      <c r="G574" s="50"/>
      <c r="H574" s="50"/>
      <c r="I574" s="50"/>
      <c r="J574" s="50"/>
      <c r="K574" s="47"/>
    </row>
    <row r="575" spans="6:11" ht="16" customHeight="1" x14ac:dyDescent="0.25">
      <c r="F575" s="50"/>
      <c r="G575" s="50"/>
      <c r="H575" s="50"/>
      <c r="I575" s="50"/>
      <c r="J575" s="50"/>
      <c r="K575" s="47"/>
    </row>
    <row r="576" spans="6:11" ht="16" customHeight="1" x14ac:dyDescent="0.25">
      <c r="F576" s="50"/>
      <c r="G576" s="50"/>
      <c r="H576" s="50"/>
      <c r="I576" s="50"/>
      <c r="J576" s="50"/>
      <c r="K576" s="47"/>
    </row>
    <row r="577" spans="6:11" ht="16" customHeight="1" x14ac:dyDescent="0.25">
      <c r="F577" s="50"/>
      <c r="G577" s="50"/>
      <c r="H577" s="50"/>
      <c r="I577" s="50"/>
      <c r="J577" s="50"/>
      <c r="K577" s="47"/>
    </row>
    <row r="578" spans="6:11" ht="16" customHeight="1" x14ac:dyDescent="0.25">
      <c r="F578" s="50"/>
      <c r="G578" s="50"/>
      <c r="H578" s="50"/>
      <c r="I578" s="50"/>
      <c r="J578" s="50"/>
      <c r="K578" s="47"/>
    </row>
    <row r="579" spans="6:11" ht="16" customHeight="1" x14ac:dyDescent="0.25">
      <c r="F579" s="50"/>
      <c r="G579" s="50"/>
      <c r="H579" s="50"/>
      <c r="I579" s="50"/>
      <c r="J579" s="50"/>
      <c r="K579" s="47"/>
    </row>
    <row r="580" spans="6:11" ht="16" customHeight="1" x14ac:dyDescent="0.25">
      <c r="F580" s="50"/>
      <c r="G580" s="50"/>
      <c r="H580" s="50"/>
      <c r="I580" s="50"/>
      <c r="J580" s="50"/>
      <c r="K580" s="47"/>
    </row>
    <row r="581" spans="6:11" ht="16" customHeight="1" x14ac:dyDescent="0.25">
      <c r="F581" s="50"/>
      <c r="G581" s="50"/>
      <c r="H581" s="50"/>
      <c r="I581" s="50"/>
      <c r="J581" s="50"/>
      <c r="K581" s="47"/>
    </row>
    <row r="582" spans="6:11" ht="16" customHeight="1" x14ac:dyDescent="0.25">
      <c r="F582" s="50"/>
      <c r="G582" s="50"/>
      <c r="H582" s="50"/>
      <c r="I582" s="50"/>
      <c r="J582" s="50"/>
      <c r="K582" s="47"/>
    </row>
    <row r="583" spans="6:11" ht="16" customHeight="1" x14ac:dyDescent="0.25">
      <c r="F583" s="50"/>
      <c r="G583" s="50"/>
      <c r="H583" s="50"/>
      <c r="I583" s="50"/>
      <c r="J583" s="50"/>
      <c r="K583" s="47"/>
    </row>
    <row r="584" spans="6:11" ht="16" customHeight="1" x14ac:dyDescent="0.25">
      <c r="F584" s="50"/>
      <c r="G584" s="50"/>
      <c r="H584" s="50"/>
      <c r="I584" s="50"/>
      <c r="J584" s="50"/>
      <c r="K584" s="47"/>
    </row>
    <row r="585" spans="6:11" ht="16" customHeight="1" x14ac:dyDescent="0.25">
      <c r="F585" s="50"/>
      <c r="G585" s="50"/>
      <c r="H585" s="50"/>
      <c r="I585" s="50"/>
      <c r="J585" s="50"/>
      <c r="K585" s="47"/>
    </row>
    <row r="586" spans="6:11" ht="16" customHeight="1" x14ac:dyDescent="0.25">
      <c r="F586" s="50"/>
      <c r="G586" s="50"/>
      <c r="H586" s="50"/>
      <c r="I586" s="50"/>
      <c r="J586" s="50"/>
      <c r="K586" s="47"/>
    </row>
    <row r="587" spans="6:11" ht="16" customHeight="1" x14ac:dyDescent="0.25">
      <c r="F587" s="50"/>
      <c r="G587" s="50"/>
      <c r="H587" s="50"/>
      <c r="I587" s="50"/>
      <c r="J587" s="50"/>
      <c r="K587" s="47"/>
    </row>
    <row r="588" spans="6:11" ht="16" customHeight="1" x14ac:dyDescent="0.25">
      <c r="F588" s="50"/>
      <c r="G588" s="50"/>
      <c r="H588" s="50"/>
      <c r="I588" s="50"/>
      <c r="J588" s="50"/>
      <c r="K588" s="47"/>
    </row>
    <row r="589" spans="6:11" ht="16" customHeight="1" x14ac:dyDescent="0.25">
      <c r="F589" s="50"/>
      <c r="G589" s="50"/>
      <c r="H589" s="50"/>
      <c r="I589" s="50"/>
      <c r="J589" s="50"/>
      <c r="K589" s="47"/>
    </row>
    <row r="590" spans="6:11" ht="16" customHeight="1" x14ac:dyDescent="0.25">
      <c r="F590" s="50"/>
      <c r="G590" s="50"/>
      <c r="H590" s="50"/>
      <c r="I590" s="50"/>
      <c r="J590" s="50"/>
      <c r="K590" s="47"/>
    </row>
    <row r="591" spans="6:11" ht="16" customHeight="1" x14ac:dyDescent="0.25">
      <c r="F591" s="50"/>
      <c r="G591" s="50"/>
      <c r="H591" s="50"/>
      <c r="I591" s="50"/>
      <c r="J591" s="50"/>
      <c r="K591" s="47"/>
    </row>
    <row r="592" spans="6:11" ht="16" customHeight="1" x14ac:dyDescent="0.25">
      <c r="F592" s="50"/>
      <c r="G592" s="50"/>
      <c r="H592" s="50"/>
      <c r="I592" s="50"/>
      <c r="J592" s="50"/>
      <c r="K592" s="47"/>
    </row>
    <row r="593" spans="6:11" ht="16" customHeight="1" x14ac:dyDescent="0.25">
      <c r="F593" s="50"/>
      <c r="G593" s="50"/>
      <c r="H593" s="50"/>
      <c r="I593" s="50"/>
      <c r="J593" s="50"/>
      <c r="K593" s="47"/>
    </row>
    <row r="594" spans="6:11" ht="16" customHeight="1" x14ac:dyDescent="0.25">
      <c r="F594" s="50"/>
      <c r="G594" s="50"/>
      <c r="H594" s="50"/>
      <c r="I594" s="50"/>
      <c r="J594" s="50"/>
      <c r="K594" s="47"/>
    </row>
    <row r="595" spans="6:11" ht="16" customHeight="1" x14ac:dyDescent="0.25">
      <c r="F595" s="50"/>
      <c r="G595" s="50"/>
      <c r="H595" s="50"/>
      <c r="I595" s="50"/>
      <c r="J595" s="50"/>
      <c r="K595" s="47"/>
    </row>
    <row r="596" spans="6:11" ht="16" customHeight="1" x14ac:dyDescent="0.25">
      <c r="F596" s="50"/>
      <c r="G596" s="50"/>
      <c r="H596" s="50"/>
      <c r="I596" s="50"/>
      <c r="J596" s="50"/>
      <c r="K596" s="47"/>
    </row>
    <row r="597" spans="6:11" ht="16" customHeight="1" x14ac:dyDescent="0.25">
      <c r="F597" s="50"/>
      <c r="G597" s="50"/>
      <c r="H597" s="50"/>
      <c r="I597" s="50"/>
      <c r="J597" s="50"/>
      <c r="K597" s="47"/>
    </row>
    <row r="598" spans="6:11" ht="16" customHeight="1" x14ac:dyDescent="0.25">
      <c r="F598" s="50"/>
      <c r="G598" s="50"/>
      <c r="H598" s="50"/>
      <c r="I598" s="50"/>
      <c r="J598" s="50"/>
      <c r="K598" s="47"/>
    </row>
    <row r="599" spans="6:11" ht="16" customHeight="1" x14ac:dyDescent="0.25">
      <c r="F599" s="50"/>
      <c r="G599" s="50"/>
      <c r="H599" s="50"/>
      <c r="I599" s="50"/>
      <c r="J599" s="50"/>
      <c r="K599" s="47"/>
    </row>
    <row r="600" spans="6:11" ht="16" customHeight="1" x14ac:dyDescent="0.25">
      <c r="F600" s="50"/>
      <c r="G600" s="50"/>
      <c r="H600" s="50"/>
      <c r="I600" s="50"/>
      <c r="J600" s="50"/>
      <c r="K600" s="47"/>
    </row>
    <row r="601" spans="6:11" ht="16" customHeight="1" x14ac:dyDescent="0.25">
      <c r="F601" s="50"/>
      <c r="G601" s="50"/>
      <c r="H601" s="50"/>
      <c r="I601" s="50"/>
      <c r="J601" s="50"/>
      <c r="K601" s="47"/>
    </row>
    <row r="602" spans="6:11" ht="16" customHeight="1" x14ac:dyDescent="0.25">
      <c r="F602" s="50"/>
      <c r="G602" s="50"/>
      <c r="H602" s="50"/>
      <c r="I602" s="50"/>
      <c r="J602" s="50"/>
      <c r="K602" s="47"/>
    </row>
    <row r="603" spans="6:11" ht="16" customHeight="1" x14ac:dyDescent="0.25">
      <c r="F603" s="50"/>
      <c r="G603" s="50"/>
      <c r="H603" s="50"/>
      <c r="I603" s="50"/>
      <c r="J603" s="50"/>
      <c r="K603" s="47"/>
    </row>
    <row r="604" spans="6:11" ht="16" customHeight="1" x14ac:dyDescent="0.25">
      <c r="F604" s="50"/>
      <c r="G604" s="50"/>
      <c r="H604" s="50"/>
      <c r="I604" s="50"/>
      <c r="J604" s="50"/>
      <c r="K604" s="47"/>
    </row>
    <row r="605" spans="6:11" ht="16" customHeight="1" x14ac:dyDescent="0.25">
      <c r="F605" s="50"/>
      <c r="G605" s="50"/>
      <c r="H605" s="50"/>
      <c r="I605" s="50"/>
      <c r="J605" s="50"/>
      <c r="K605" s="47"/>
    </row>
    <row r="606" spans="6:11" ht="16" customHeight="1" x14ac:dyDescent="0.25">
      <c r="F606" s="50"/>
      <c r="G606" s="50"/>
      <c r="H606" s="50"/>
      <c r="I606" s="50"/>
      <c r="J606" s="50"/>
      <c r="K606" s="47"/>
    </row>
    <row r="607" spans="6:11" ht="16" customHeight="1" x14ac:dyDescent="0.25">
      <c r="F607" s="50"/>
      <c r="G607" s="50"/>
      <c r="H607" s="50"/>
      <c r="I607" s="50"/>
      <c r="J607" s="50"/>
      <c r="K607" s="47"/>
    </row>
    <row r="608" spans="6:11" ht="16" customHeight="1" x14ac:dyDescent="0.25">
      <c r="F608" s="50"/>
      <c r="G608" s="50"/>
      <c r="H608" s="50"/>
      <c r="I608" s="50"/>
      <c r="J608" s="50"/>
      <c r="K608" s="47"/>
    </row>
    <row r="609" spans="6:11" ht="16" customHeight="1" x14ac:dyDescent="0.25">
      <c r="F609" s="50"/>
      <c r="G609" s="50"/>
      <c r="H609" s="50"/>
      <c r="I609" s="50"/>
      <c r="J609" s="50"/>
      <c r="K609" s="47"/>
    </row>
    <row r="610" spans="6:11" ht="16" customHeight="1" x14ac:dyDescent="0.25">
      <c r="F610" s="50"/>
      <c r="G610" s="50"/>
      <c r="H610" s="50"/>
      <c r="I610" s="50"/>
      <c r="J610" s="50"/>
      <c r="K610" s="47"/>
    </row>
    <row r="611" spans="6:11" ht="16" customHeight="1" x14ac:dyDescent="0.25">
      <c r="F611" s="50"/>
      <c r="G611" s="50"/>
      <c r="H611" s="50"/>
      <c r="I611" s="50"/>
      <c r="J611" s="50"/>
      <c r="K611" s="47"/>
    </row>
    <row r="612" spans="6:11" ht="16" customHeight="1" x14ac:dyDescent="0.25">
      <c r="F612" s="50"/>
      <c r="G612" s="50"/>
      <c r="H612" s="50"/>
      <c r="I612" s="50"/>
      <c r="J612" s="50"/>
      <c r="K612" s="47"/>
    </row>
    <row r="613" spans="6:11" ht="16" customHeight="1" x14ac:dyDescent="0.25">
      <c r="F613" s="50"/>
      <c r="G613" s="50"/>
      <c r="H613" s="50"/>
      <c r="I613" s="50"/>
      <c r="J613" s="50"/>
      <c r="K613" s="47"/>
    </row>
    <row r="614" spans="6:11" ht="16" customHeight="1" x14ac:dyDescent="0.25">
      <c r="F614" s="50"/>
      <c r="G614" s="50"/>
      <c r="H614" s="50"/>
      <c r="I614" s="50"/>
      <c r="J614" s="50"/>
      <c r="K614" s="47"/>
    </row>
    <row r="615" spans="6:11" ht="16" customHeight="1" x14ac:dyDescent="0.25">
      <c r="F615" s="50"/>
      <c r="G615" s="50"/>
      <c r="H615" s="50"/>
      <c r="I615" s="50"/>
      <c r="J615" s="50"/>
      <c r="K615" s="47"/>
    </row>
    <row r="616" spans="6:11" ht="16" customHeight="1" x14ac:dyDescent="0.25">
      <c r="F616" s="50"/>
      <c r="G616" s="50"/>
      <c r="H616" s="50"/>
      <c r="I616" s="50"/>
      <c r="J616" s="50"/>
      <c r="K616" s="47"/>
    </row>
    <row r="617" spans="6:11" ht="16" customHeight="1" x14ac:dyDescent="0.25">
      <c r="F617" s="50"/>
      <c r="G617" s="50"/>
      <c r="H617" s="50"/>
      <c r="I617" s="50"/>
      <c r="J617" s="50"/>
      <c r="K617" s="47"/>
    </row>
    <row r="618" spans="6:11" ht="16" customHeight="1" x14ac:dyDescent="0.25">
      <c r="F618" s="50"/>
      <c r="G618" s="50"/>
      <c r="H618" s="50"/>
      <c r="I618" s="50"/>
      <c r="J618" s="50"/>
      <c r="K618" s="47"/>
    </row>
    <row r="619" spans="6:11" ht="16" customHeight="1" x14ac:dyDescent="0.25">
      <c r="F619" s="50"/>
      <c r="G619" s="50"/>
      <c r="H619" s="50"/>
      <c r="I619" s="50"/>
      <c r="J619" s="50"/>
      <c r="K619" s="47"/>
    </row>
    <row r="620" spans="6:11" ht="16" customHeight="1" x14ac:dyDescent="0.25">
      <c r="F620" s="50"/>
      <c r="G620" s="50"/>
      <c r="H620" s="50"/>
      <c r="I620" s="50"/>
      <c r="J620" s="50"/>
      <c r="K620" s="47"/>
    </row>
    <row r="621" spans="6:11" ht="16" customHeight="1" x14ac:dyDescent="0.25">
      <c r="F621" s="50"/>
      <c r="G621" s="50"/>
      <c r="H621" s="50"/>
      <c r="I621" s="50"/>
      <c r="J621" s="50"/>
      <c r="K621" s="47"/>
    </row>
    <row r="622" spans="6:11" ht="16" customHeight="1" x14ac:dyDescent="0.25">
      <c r="F622" s="50"/>
      <c r="G622" s="50"/>
      <c r="H622" s="50"/>
      <c r="I622" s="50"/>
      <c r="J622" s="50"/>
      <c r="K622" s="47"/>
    </row>
    <row r="623" spans="6:11" ht="16" customHeight="1" x14ac:dyDescent="0.25">
      <c r="F623" s="50"/>
      <c r="G623" s="50"/>
      <c r="H623" s="50"/>
      <c r="I623" s="50"/>
      <c r="J623" s="50"/>
      <c r="K623" s="47"/>
    </row>
    <row r="624" spans="6:11" ht="16" customHeight="1" x14ac:dyDescent="0.25">
      <c r="F624" s="50"/>
      <c r="G624" s="50"/>
      <c r="H624" s="50"/>
      <c r="I624" s="50"/>
      <c r="J624" s="50"/>
      <c r="K624" s="47"/>
    </row>
    <row r="625" spans="6:11" ht="16" customHeight="1" x14ac:dyDescent="0.25">
      <c r="F625" s="50"/>
      <c r="G625" s="50"/>
      <c r="H625" s="50"/>
      <c r="I625" s="50"/>
      <c r="J625" s="50"/>
      <c r="K625" s="47"/>
    </row>
    <row r="626" spans="6:11" ht="16" customHeight="1" x14ac:dyDescent="0.25">
      <c r="F626" s="50"/>
      <c r="G626" s="50"/>
      <c r="H626" s="50"/>
      <c r="I626" s="50"/>
      <c r="J626" s="50"/>
      <c r="K626" s="47"/>
    </row>
    <row r="627" spans="6:11" ht="16" customHeight="1" x14ac:dyDescent="0.25">
      <c r="F627" s="50"/>
      <c r="G627" s="50"/>
      <c r="H627" s="50"/>
      <c r="I627" s="50"/>
      <c r="J627" s="50"/>
      <c r="K627" s="47"/>
    </row>
    <row r="628" spans="6:11" ht="16" customHeight="1" x14ac:dyDescent="0.25">
      <c r="F628" s="50"/>
      <c r="G628" s="50"/>
      <c r="H628" s="50"/>
      <c r="I628" s="50"/>
      <c r="J628" s="50"/>
      <c r="K628" s="47"/>
    </row>
    <row r="629" spans="6:11" ht="16" customHeight="1" x14ac:dyDescent="0.25">
      <c r="F629" s="50"/>
      <c r="G629" s="50"/>
      <c r="H629" s="50"/>
      <c r="I629" s="50"/>
      <c r="J629" s="50"/>
      <c r="K629" s="47"/>
    </row>
    <row r="630" spans="6:11" ht="16" customHeight="1" x14ac:dyDescent="0.25">
      <c r="F630" s="50"/>
      <c r="G630" s="50"/>
      <c r="H630" s="50"/>
      <c r="I630" s="50"/>
      <c r="J630" s="50"/>
      <c r="K630" s="47"/>
    </row>
    <row r="631" spans="6:11" ht="16" customHeight="1" x14ac:dyDescent="0.25">
      <c r="F631" s="50"/>
      <c r="G631" s="50"/>
      <c r="H631" s="50"/>
      <c r="I631" s="50"/>
      <c r="J631" s="50"/>
      <c r="K631" s="47"/>
    </row>
    <row r="632" spans="6:11" ht="16" customHeight="1" x14ac:dyDescent="0.25">
      <c r="F632" s="50"/>
      <c r="G632" s="50"/>
      <c r="H632" s="50"/>
      <c r="I632" s="50"/>
      <c r="J632" s="50"/>
      <c r="K632" s="47"/>
    </row>
    <row r="633" spans="6:11" ht="16" customHeight="1" x14ac:dyDescent="0.25">
      <c r="F633" s="50"/>
      <c r="G633" s="50"/>
      <c r="H633" s="50"/>
      <c r="I633" s="50"/>
      <c r="J633" s="50"/>
      <c r="K633" s="47"/>
    </row>
    <row r="634" spans="6:11" ht="16" customHeight="1" x14ac:dyDescent="0.25">
      <c r="F634" s="50"/>
      <c r="G634" s="50"/>
      <c r="H634" s="50"/>
      <c r="I634" s="50"/>
      <c r="J634" s="50"/>
      <c r="K634" s="47"/>
    </row>
    <row r="635" spans="6:11" ht="16" customHeight="1" x14ac:dyDescent="0.25">
      <c r="F635" s="50"/>
      <c r="G635" s="50"/>
      <c r="H635" s="50"/>
      <c r="I635" s="50"/>
      <c r="J635" s="50"/>
      <c r="K635" s="47"/>
    </row>
    <row r="636" spans="6:11" ht="16" customHeight="1" x14ac:dyDescent="0.25">
      <c r="F636" s="50"/>
      <c r="G636" s="50"/>
      <c r="H636" s="50"/>
      <c r="I636" s="50"/>
      <c r="J636" s="50"/>
      <c r="K636" s="47"/>
    </row>
    <row r="637" spans="6:11" ht="16" customHeight="1" x14ac:dyDescent="0.25">
      <c r="F637" s="50"/>
      <c r="G637" s="50"/>
      <c r="H637" s="50"/>
      <c r="I637" s="50"/>
      <c r="J637" s="50"/>
      <c r="K637" s="47"/>
    </row>
    <row r="638" spans="6:11" ht="16" customHeight="1" x14ac:dyDescent="0.25">
      <c r="F638" s="50"/>
      <c r="G638" s="50"/>
      <c r="H638" s="50"/>
      <c r="I638" s="50"/>
      <c r="J638" s="50"/>
      <c r="K638" s="47"/>
    </row>
    <row r="639" spans="6:11" ht="16" customHeight="1" x14ac:dyDescent="0.25">
      <c r="F639" s="50"/>
      <c r="G639" s="50"/>
      <c r="H639" s="50"/>
      <c r="I639" s="50"/>
      <c r="J639" s="50"/>
      <c r="K639" s="47"/>
    </row>
    <row r="640" spans="6:11" ht="16" customHeight="1" x14ac:dyDescent="0.25">
      <c r="F640" s="50"/>
      <c r="G640" s="50"/>
      <c r="H640" s="50"/>
      <c r="I640" s="50"/>
      <c r="J640" s="50"/>
      <c r="K640" s="47"/>
    </row>
    <row r="641" spans="6:11" ht="16" customHeight="1" x14ac:dyDescent="0.25">
      <c r="F641" s="50"/>
      <c r="G641" s="50"/>
      <c r="H641" s="50"/>
      <c r="I641" s="50"/>
      <c r="J641" s="50"/>
      <c r="K641" s="47"/>
    </row>
    <row r="642" spans="6:11" ht="16" customHeight="1" x14ac:dyDescent="0.25">
      <c r="F642" s="50"/>
      <c r="G642" s="50"/>
      <c r="H642" s="50"/>
      <c r="I642" s="50"/>
      <c r="J642" s="50"/>
      <c r="K642" s="47"/>
    </row>
    <row r="643" spans="6:11" ht="16" customHeight="1" x14ac:dyDescent="0.25">
      <c r="F643" s="50"/>
      <c r="G643" s="50"/>
      <c r="H643" s="50"/>
      <c r="I643" s="50"/>
      <c r="J643" s="50"/>
      <c r="K643" s="47"/>
    </row>
    <row r="644" spans="6:11" ht="16" customHeight="1" x14ac:dyDescent="0.25">
      <c r="F644" s="50"/>
      <c r="G644" s="50"/>
      <c r="H644" s="50"/>
      <c r="I644" s="50"/>
      <c r="J644" s="50"/>
      <c r="K644" s="47"/>
    </row>
    <row r="645" spans="6:11" ht="16" customHeight="1" x14ac:dyDescent="0.25">
      <c r="F645" s="50"/>
      <c r="G645" s="50"/>
      <c r="H645" s="50"/>
      <c r="I645" s="50"/>
      <c r="J645" s="50"/>
      <c r="K645" s="47"/>
    </row>
    <row r="646" spans="6:11" ht="16" customHeight="1" x14ac:dyDescent="0.25">
      <c r="F646" s="50"/>
      <c r="G646" s="50"/>
      <c r="H646" s="50"/>
      <c r="I646" s="50"/>
      <c r="J646" s="50"/>
      <c r="K646" s="47"/>
    </row>
    <row r="647" spans="6:11" ht="16" customHeight="1" x14ac:dyDescent="0.25">
      <c r="F647" s="50"/>
      <c r="G647" s="50"/>
      <c r="H647" s="50"/>
      <c r="I647" s="50"/>
      <c r="J647" s="50"/>
      <c r="K647" s="47"/>
    </row>
    <row r="648" spans="6:11" ht="16" customHeight="1" x14ac:dyDescent="0.25">
      <c r="F648" s="50"/>
      <c r="G648" s="50"/>
      <c r="H648" s="50"/>
      <c r="I648" s="50"/>
      <c r="J648" s="50"/>
      <c r="K648" s="47"/>
    </row>
    <row r="649" spans="6:11" ht="16" customHeight="1" x14ac:dyDescent="0.25">
      <c r="F649" s="50"/>
      <c r="G649" s="50"/>
      <c r="H649" s="50"/>
      <c r="I649" s="50"/>
      <c r="J649" s="50"/>
      <c r="K649" s="47"/>
    </row>
    <row r="650" spans="6:11" ht="16" customHeight="1" x14ac:dyDescent="0.25">
      <c r="F650" s="50"/>
      <c r="G650" s="50"/>
      <c r="H650" s="50"/>
      <c r="I650" s="50"/>
      <c r="J650" s="50"/>
      <c r="K650" s="47"/>
    </row>
    <row r="651" spans="6:11" ht="16" customHeight="1" x14ac:dyDescent="0.25">
      <c r="F651" s="50"/>
      <c r="G651" s="50"/>
      <c r="H651" s="50"/>
      <c r="I651" s="50"/>
      <c r="J651" s="50"/>
      <c r="K651" s="47"/>
    </row>
    <row r="652" spans="6:11" ht="16" customHeight="1" x14ac:dyDescent="0.25">
      <c r="F652" s="50"/>
      <c r="G652" s="50"/>
      <c r="H652" s="50"/>
      <c r="I652" s="50"/>
      <c r="J652" s="50"/>
      <c r="K652" s="47"/>
    </row>
    <row r="653" spans="6:11" ht="16" customHeight="1" x14ac:dyDescent="0.25">
      <c r="F653" s="50"/>
      <c r="G653" s="50"/>
      <c r="H653" s="50"/>
      <c r="I653" s="50"/>
      <c r="J653" s="50"/>
      <c r="K653" s="47"/>
    </row>
    <row r="654" spans="6:11" ht="16" customHeight="1" x14ac:dyDescent="0.25">
      <c r="F654" s="50"/>
      <c r="G654" s="50"/>
      <c r="H654" s="50"/>
      <c r="I654" s="50"/>
      <c r="J654" s="50"/>
      <c r="K654" s="47"/>
    </row>
    <row r="655" spans="6:11" ht="16" customHeight="1" x14ac:dyDescent="0.25">
      <c r="F655" s="50"/>
      <c r="G655" s="50"/>
      <c r="H655" s="50"/>
      <c r="I655" s="50"/>
      <c r="J655" s="50"/>
      <c r="K655" s="47"/>
    </row>
    <row r="656" spans="6:11" ht="16" customHeight="1" x14ac:dyDescent="0.25">
      <c r="F656" s="50"/>
      <c r="G656" s="50"/>
      <c r="H656" s="50"/>
      <c r="I656" s="50"/>
      <c r="J656" s="50"/>
      <c r="K656" s="47"/>
    </row>
    <row r="657" spans="6:11" ht="16" customHeight="1" x14ac:dyDescent="0.25">
      <c r="F657" s="50"/>
      <c r="G657" s="50"/>
      <c r="H657" s="50"/>
      <c r="I657" s="50"/>
      <c r="J657" s="50"/>
      <c r="K657" s="47"/>
    </row>
    <row r="658" spans="6:11" ht="16" customHeight="1" x14ac:dyDescent="0.25">
      <c r="F658" s="50"/>
      <c r="G658" s="50"/>
      <c r="H658" s="50"/>
      <c r="I658" s="50"/>
      <c r="J658" s="50"/>
      <c r="K658" s="47"/>
    </row>
    <row r="659" spans="6:11" ht="16" customHeight="1" x14ac:dyDescent="0.25">
      <c r="F659" s="50"/>
      <c r="G659" s="50"/>
      <c r="H659" s="50"/>
      <c r="I659" s="50"/>
      <c r="J659" s="50"/>
      <c r="K659" s="47"/>
    </row>
    <row r="660" spans="6:11" ht="16" customHeight="1" x14ac:dyDescent="0.25">
      <c r="F660" s="50"/>
      <c r="G660" s="50"/>
      <c r="H660" s="50"/>
      <c r="I660" s="50"/>
      <c r="J660" s="50"/>
      <c r="K660" s="47"/>
    </row>
    <row r="661" spans="6:11" ht="16" customHeight="1" x14ac:dyDescent="0.25">
      <c r="F661" s="50"/>
      <c r="G661" s="50"/>
      <c r="H661" s="50"/>
      <c r="I661" s="50"/>
      <c r="J661" s="50"/>
      <c r="K661" s="47"/>
    </row>
    <row r="662" spans="6:11" ht="16" customHeight="1" x14ac:dyDescent="0.25">
      <c r="F662" s="50"/>
      <c r="G662" s="50"/>
      <c r="H662" s="50"/>
      <c r="I662" s="50"/>
      <c r="J662" s="50"/>
      <c r="K662" s="47"/>
    </row>
    <row r="663" spans="6:11" ht="16" customHeight="1" x14ac:dyDescent="0.25">
      <c r="F663" s="50"/>
      <c r="G663" s="50"/>
      <c r="H663" s="50"/>
      <c r="I663" s="50"/>
      <c r="J663" s="50"/>
      <c r="K663" s="47"/>
    </row>
    <row r="664" spans="6:11" ht="16" customHeight="1" x14ac:dyDescent="0.25">
      <c r="F664" s="50"/>
      <c r="G664" s="50"/>
      <c r="H664" s="50"/>
      <c r="I664" s="50"/>
      <c r="J664" s="50"/>
      <c r="K664" s="47"/>
    </row>
    <row r="665" spans="6:11" ht="16" customHeight="1" x14ac:dyDescent="0.25">
      <c r="F665" s="50"/>
      <c r="G665" s="50"/>
      <c r="H665" s="50"/>
      <c r="I665" s="50"/>
      <c r="J665" s="50"/>
      <c r="K665" s="47"/>
    </row>
    <row r="666" spans="6:11" ht="16" customHeight="1" x14ac:dyDescent="0.25">
      <c r="F666" s="50"/>
      <c r="G666" s="50"/>
      <c r="H666" s="50"/>
      <c r="I666" s="50"/>
      <c r="J666" s="50"/>
      <c r="K666" s="47"/>
    </row>
    <row r="667" spans="6:11" ht="16" customHeight="1" x14ac:dyDescent="0.25">
      <c r="F667" s="50"/>
      <c r="G667" s="50"/>
      <c r="H667" s="50"/>
      <c r="I667" s="50"/>
      <c r="J667" s="50"/>
      <c r="K667" s="47"/>
    </row>
    <row r="668" spans="6:11" ht="16" customHeight="1" x14ac:dyDescent="0.25">
      <c r="F668" s="50"/>
      <c r="G668" s="50"/>
      <c r="H668" s="50"/>
      <c r="I668" s="50"/>
      <c r="J668" s="50"/>
      <c r="K668" s="47"/>
    </row>
    <row r="669" spans="6:11" ht="16" customHeight="1" x14ac:dyDescent="0.25">
      <c r="F669" s="50"/>
      <c r="G669" s="50"/>
      <c r="H669" s="50"/>
      <c r="I669" s="50"/>
      <c r="J669" s="50"/>
      <c r="K669" s="47"/>
    </row>
    <row r="670" spans="6:11" ht="16" customHeight="1" x14ac:dyDescent="0.25">
      <c r="F670" s="50"/>
      <c r="G670" s="50"/>
      <c r="H670" s="50"/>
      <c r="I670" s="50"/>
      <c r="J670" s="50"/>
      <c r="K670" s="47"/>
    </row>
    <row r="671" spans="6:11" ht="16" customHeight="1" x14ac:dyDescent="0.25">
      <c r="F671" s="50"/>
      <c r="G671" s="50"/>
      <c r="H671" s="50"/>
      <c r="I671" s="50"/>
      <c r="J671" s="50"/>
      <c r="K671" s="47"/>
    </row>
    <row r="672" spans="6:11" ht="16" customHeight="1" x14ac:dyDescent="0.25">
      <c r="F672" s="50"/>
      <c r="G672" s="50"/>
      <c r="H672" s="50"/>
      <c r="I672" s="50"/>
      <c r="J672" s="50"/>
      <c r="K672" s="47"/>
    </row>
    <row r="673" spans="6:11" ht="16" customHeight="1" x14ac:dyDescent="0.25">
      <c r="F673" s="50"/>
      <c r="G673" s="50"/>
      <c r="H673" s="50"/>
      <c r="I673" s="50"/>
      <c r="J673" s="50"/>
      <c r="K673" s="47"/>
    </row>
    <row r="674" spans="6:11" ht="16" customHeight="1" x14ac:dyDescent="0.25">
      <c r="F674" s="50"/>
      <c r="G674" s="50"/>
      <c r="H674" s="50"/>
      <c r="I674" s="50"/>
      <c r="J674" s="50"/>
      <c r="K674" s="47"/>
    </row>
    <row r="675" spans="6:11" ht="16" customHeight="1" x14ac:dyDescent="0.25">
      <c r="F675" s="50"/>
      <c r="G675" s="50"/>
      <c r="H675" s="50"/>
      <c r="I675" s="50"/>
      <c r="J675" s="50"/>
      <c r="K675" s="47"/>
    </row>
    <row r="676" spans="6:11" ht="16" customHeight="1" x14ac:dyDescent="0.25">
      <c r="F676" s="50"/>
      <c r="G676" s="50"/>
      <c r="H676" s="50"/>
      <c r="I676" s="50"/>
      <c r="J676" s="50"/>
      <c r="K676" s="47"/>
    </row>
    <row r="677" spans="6:11" ht="16" customHeight="1" x14ac:dyDescent="0.25">
      <c r="F677" s="50"/>
      <c r="G677" s="50"/>
      <c r="H677" s="50"/>
      <c r="I677" s="50"/>
      <c r="J677" s="50"/>
      <c r="K677" s="47"/>
    </row>
    <row r="678" spans="6:11" ht="16" customHeight="1" x14ac:dyDescent="0.25">
      <c r="F678" s="50"/>
      <c r="G678" s="50"/>
      <c r="H678" s="50"/>
      <c r="I678" s="50"/>
      <c r="J678" s="50"/>
      <c r="K678" s="47"/>
    </row>
    <row r="679" spans="6:11" ht="16" customHeight="1" x14ac:dyDescent="0.25">
      <c r="F679" s="50"/>
      <c r="G679" s="50"/>
      <c r="H679" s="50"/>
      <c r="I679" s="50"/>
      <c r="J679" s="50"/>
      <c r="K679" s="47"/>
    </row>
    <row r="680" spans="6:11" ht="16" customHeight="1" x14ac:dyDescent="0.25">
      <c r="F680" s="50"/>
      <c r="G680" s="50"/>
      <c r="H680" s="50"/>
      <c r="I680" s="50"/>
      <c r="J680" s="50"/>
      <c r="K680" s="47"/>
    </row>
    <row r="681" spans="6:11" ht="16" customHeight="1" x14ac:dyDescent="0.25">
      <c r="F681" s="50"/>
      <c r="G681" s="50"/>
      <c r="H681" s="50"/>
      <c r="I681" s="50"/>
      <c r="J681" s="50"/>
      <c r="K681" s="47"/>
    </row>
    <row r="682" spans="6:11" ht="16" customHeight="1" x14ac:dyDescent="0.25">
      <c r="F682" s="50"/>
      <c r="G682" s="50"/>
      <c r="H682" s="50"/>
      <c r="I682" s="50"/>
      <c r="J682" s="50"/>
      <c r="K682" s="47"/>
    </row>
    <row r="683" spans="6:11" ht="16" customHeight="1" x14ac:dyDescent="0.25">
      <c r="F683" s="50"/>
      <c r="G683" s="50"/>
      <c r="H683" s="50"/>
      <c r="I683" s="50"/>
      <c r="J683" s="50"/>
      <c r="K683" s="47"/>
    </row>
    <row r="684" spans="6:11" ht="16" customHeight="1" x14ac:dyDescent="0.25">
      <c r="F684" s="50"/>
      <c r="G684" s="50"/>
      <c r="H684" s="50"/>
      <c r="I684" s="50"/>
      <c r="J684" s="50"/>
      <c r="K684" s="47"/>
    </row>
    <row r="685" spans="6:11" ht="16" customHeight="1" x14ac:dyDescent="0.25">
      <c r="F685" s="50"/>
      <c r="G685" s="50"/>
      <c r="H685" s="50"/>
      <c r="I685" s="50"/>
      <c r="J685" s="50"/>
      <c r="K685" s="47"/>
    </row>
    <row r="686" spans="6:11" ht="16" customHeight="1" x14ac:dyDescent="0.25">
      <c r="F686" s="50"/>
      <c r="G686" s="50"/>
      <c r="H686" s="50"/>
      <c r="I686" s="50"/>
      <c r="J686" s="50"/>
      <c r="K686" s="47"/>
    </row>
    <row r="687" spans="6:11" ht="16" customHeight="1" x14ac:dyDescent="0.25">
      <c r="F687" s="50"/>
      <c r="G687" s="50"/>
      <c r="H687" s="50"/>
      <c r="I687" s="50"/>
      <c r="J687" s="50"/>
      <c r="K687" s="47"/>
    </row>
    <row r="688" spans="6:11" ht="16" customHeight="1" x14ac:dyDescent="0.25">
      <c r="F688" s="50"/>
      <c r="G688" s="50"/>
      <c r="H688" s="50"/>
      <c r="I688" s="50"/>
      <c r="J688" s="50"/>
      <c r="K688" s="47"/>
    </row>
    <row r="689" spans="6:11" ht="16" customHeight="1" x14ac:dyDescent="0.25">
      <c r="F689" s="50"/>
      <c r="G689" s="50"/>
      <c r="H689" s="50"/>
      <c r="I689" s="50"/>
      <c r="J689" s="50"/>
      <c r="K689" s="47"/>
    </row>
    <row r="690" spans="6:11" ht="16" customHeight="1" x14ac:dyDescent="0.25">
      <c r="F690" s="50"/>
      <c r="G690" s="50"/>
      <c r="H690" s="50"/>
      <c r="I690" s="50"/>
      <c r="J690" s="50"/>
      <c r="K690" s="47"/>
    </row>
    <row r="691" spans="6:11" ht="16" customHeight="1" x14ac:dyDescent="0.25">
      <c r="F691" s="50"/>
      <c r="G691" s="50"/>
      <c r="H691" s="50"/>
      <c r="I691" s="50"/>
      <c r="J691" s="50"/>
      <c r="K691" s="47"/>
    </row>
    <row r="692" spans="6:11" ht="16" customHeight="1" x14ac:dyDescent="0.25">
      <c r="F692" s="50"/>
      <c r="G692" s="50"/>
      <c r="H692" s="50"/>
      <c r="I692" s="50"/>
      <c r="J692" s="50"/>
      <c r="K692" s="47"/>
    </row>
    <row r="693" spans="6:11" ht="16" customHeight="1" x14ac:dyDescent="0.25">
      <c r="F693" s="50"/>
      <c r="G693" s="50"/>
      <c r="H693" s="50"/>
      <c r="I693" s="50"/>
      <c r="J693" s="50"/>
      <c r="K693" s="47"/>
    </row>
    <row r="694" spans="6:11" ht="16" customHeight="1" x14ac:dyDescent="0.25">
      <c r="F694" s="50"/>
      <c r="G694" s="50"/>
      <c r="H694" s="50"/>
      <c r="I694" s="50"/>
      <c r="J694" s="50"/>
      <c r="K694" s="47"/>
    </row>
    <row r="695" spans="6:11" ht="16" customHeight="1" x14ac:dyDescent="0.25">
      <c r="F695" s="50"/>
      <c r="G695" s="50"/>
      <c r="H695" s="50"/>
      <c r="I695" s="50"/>
      <c r="J695" s="50"/>
      <c r="K695" s="47"/>
    </row>
    <row r="696" spans="6:11" ht="16" customHeight="1" x14ac:dyDescent="0.25">
      <c r="F696" s="50"/>
      <c r="G696" s="50"/>
      <c r="H696" s="50"/>
      <c r="I696" s="50"/>
      <c r="J696" s="50"/>
      <c r="K696" s="47"/>
    </row>
    <row r="697" spans="6:11" ht="16" customHeight="1" x14ac:dyDescent="0.25">
      <c r="F697" s="50"/>
      <c r="G697" s="50"/>
      <c r="H697" s="50"/>
      <c r="I697" s="50"/>
      <c r="J697" s="50"/>
      <c r="K697" s="47"/>
    </row>
    <row r="698" spans="6:11" ht="16" customHeight="1" x14ac:dyDescent="0.25">
      <c r="F698" s="50"/>
      <c r="G698" s="50"/>
      <c r="H698" s="50"/>
      <c r="I698" s="50"/>
      <c r="J698" s="50"/>
      <c r="K698" s="47"/>
    </row>
    <row r="699" spans="6:11" ht="16" customHeight="1" x14ac:dyDescent="0.25">
      <c r="F699" s="50"/>
      <c r="G699" s="50"/>
      <c r="H699" s="50"/>
      <c r="I699" s="50"/>
      <c r="J699" s="50"/>
      <c r="K699" s="47"/>
    </row>
    <row r="700" spans="6:11" ht="16" customHeight="1" x14ac:dyDescent="0.25">
      <c r="F700" s="50"/>
      <c r="G700" s="50"/>
      <c r="H700" s="50"/>
      <c r="I700" s="50"/>
      <c r="J700" s="50"/>
      <c r="K700" s="47"/>
    </row>
    <row r="701" spans="6:11" ht="16" customHeight="1" x14ac:dyDescent="0.25">
      <c r="F701" s="50"/>
      <c r="G701" s="50"/>
      <c r="H701" s="50"/>
      <c r="I701" s="50"/>
      <c r="J701" s="50"/>
      <c r="K701" s="47"/>
    </row>
    <row r="702" spans="6:11" ht="16" customHeight="1" x14ac:dyDescent="0.25">
      <c r="F702" s="50"/>
      <c r="G702" s="50"/>
      <c r="H702" s="50"/>
      <c r="I702" s="50"/>
      <c r="J702" s="50"/>
      <c r="K702" s="47"/>
    </row>
    <row r="703" spans="6:11" ht="16" customHeight="1" x14ac:dyDescent="0.25">
      <c r="F703" s="50"/>
      <c r="G703" s="50"/>
      <c r="H703" s="50"/>
      <c r="I703" s="50"/>
      <c r="J703" s="50"/>
      <c r="K703" s="47"/>
    </row>
    <row r="704" spans="6:11" ht="16" customHeight="1" x14ac:dyDescent="0.25">
      <c r="F704" s="50"/>
      <c r="G704" s="50"/>
      <c r="H704" s="50"/>
      <c r="I704" s="50"/>
      <c r="J704" s="50"/>
      <c r="K704" s="47"/>
    </row>
    <row r="705" spans="6:11" ht="16" customHeight="1" x14ac:dyDescent="0.25">
      <c r="F705" s="50"/>
      <c r="G705" s="50"/>
      <c r="H705" s="50"/>
      <c r="I705" s="50"/>
      <c r="J705" s="50"/>
      <c r="K705" s="47"/>
    </row>
    <row r="706" spans="6:11" ht="16" customHeight="1" x14ac:dyDescent="0.25">
      <c r="F706" s="50"/>
      <c r="G706" s="50"/>
      <c r="H706" s="50"/>
      <c r="I706" s="50"/>
      <c r="J706" s="50"/>
      <c r="K706" s="47"/>
    </row>
    <row r="707" spans="6:11" ht="16" customHeight="1" x14ac:dyDescent="0.25">
      <c r="F707" s="50"/>
      <c r="G707" s="50"/>
      <c r="H707" s="50"/>
      <c r="I707" s="50"/>
      <c r="J707" s="50"/>
      <c r="K707" s="47"/>
    </row>
    <row r="708" spans="6:11" ht="16" customHeight="1" x14ac:dyDescent="0.25">
      <c r="F708" s="50"/>
      <c r="G708" s="50"/>
      <c r="H708" s="50"/>
      <c r="I708" s="50"/>
      <c r="J708" s="50"/>
      <c r="K708" s="47"/>
    </row>
    <row r="709" spans="6:11" ht="16" customHeight="1" x14ac:dyDescent="0.25">
      <c r="F709" s="50"/>
      <c r="G709" s="50"/>
      <c r="H709" s="50"/>
      <c r="I709" s="50"/>
      <c r="J709" s="50"/>
      <c r="K709" s="47"/>
    </row>
    <row r="710" spans="6:11" ht="16" customHeight="1" x14ac:dyDescent="0.25">
      <c r="F710" s="50"/>
      <c r="G710" s="50"/>
      <c r="H710" s="50"/>
      <c r="I710" s="50"/>
      <c r="J710" s="50"/>
      <c r="K710" s="47"/>
    </row>
    <row r="711" spans="6:11" ht="16" customHeight="1" x14ac:dyDescent="0.25">
      <c r="F711" s="50"/>
      <c r="G711" s="50"/>
      <c r="H711" s="50"/>
      <c r="I711" s="50"/>
      <c r="J711" s="50"/>
      <c r="K711" s="47"/>
    </row>
    <row r="712" spans="6:11" ht="16" customHeight="1" x14ac:dyDescent="0.25">
      <c r="F712" s="50"/>
      <c r="G712" s="50"/>
      <c r="H712" s="50"/>
      <c r="I712" s="50"/>
      <c r="J712" s="50"/>
      <c r="K712" s="47"/>
    </row>
    <row r="713" spans="6:11" ht="16" customHeight="1" x14ac:dyDescent="0.25">
      <c r="F713" s="50"/>
      <c r="G713" s="50"/>
      <c r="H713" s="50"/>
      <c r="I713" s="50"/>
      <c r="J713" s="50"/>
      <c r="K713" s="47"/>
    </row>
    <row r="714" spans="6:11" ht="16" customHeight="1" x14ac:dyDescent="0.25">
      <c r="F714" s="50"/>
      <c r="G714" s="50"/>
      <c r="H714" s="50"/>
      <c r="I714" s="50"/>
      <c r="J714" s="50"/>
      <c r="K714" s="47"/>
    </row>
    <row r="715" spans="6:11" ht="16" customHeight="1" x14ac:dyDescent="0.25">
      <c r="F715" s="50"/>
      <c r="G715" s="50"/>
      <c r="H715" s="50"/>
      <c r="I715" s="50"/>
      <c r="J715" s="50"/>
      <c r="K715" s="47"/>
    </row>
    <row r="716" spans="6:11" ht="16" customHeight="1" x14ac:dyDescent="0.25">
      <c r="F716" s="50"/>
      <c r="G716" s="50"/>
      <c r="H716" s="50"/>
      <c r="I716" s="50"/>
      <c r="J716" s="50"/>
      <c r="K716" s="47"/>
    </row>
    <row r="717" spans="6:11" ht="16" customHeight="1" x14ac:dyDescent="0.25">
      <c r="F717" s="50"/>
      <c r="G717" s="50"/>
      <c r="H717" s="50"/>
      <c r="I717" s="50"/>
      <c r="J717" s="50"/>
      <c r="K717" s="47"/>
    </row>
    <row r="718" spans="6:11" ht="16" customHeight="1" x14ac:dyDescent="0.25">
      <c r="F718" s="50"/>
      <c r="G718" s="50"/>
      <c r="H718" s="50"/>
      <c r="I718" s="50"/>
      <c r="J718" s="50"/>
      <c r="K718" s="47"/>
    </row>
    <row r="719" spans="6:11" ht="16" customHeight="1" x14ac:dyDescent="0.25">
      <c r="F719" s="50"/>
      <c r="G719" s="50"/>
      <c r="H719" s="50"/>
      <c r="I719" s="50"/>
      <c r="J719" s="50"/>
      <c r="K719" s="47"/>
    </row>
    <row r="720" spans="6:11" ht="16" customHeight="1" x14ac:dyDescent="0.25">
      <c r="F720" s="50"/>
      <c r="G720" s="50"/>
      <c r="H720" s="50"/>
      <c r="I720" s="50"/>
      <c r="J720" s="50"/>
      <c r="K720" s="47"/>
    </row>
    <row r="721" spans="6:11" ht="16" customHeight="1" x14ac:dyDescent="0.25">
      <c r="F721" s="50"/>
      <c r="G721" s="50"/>
      <c r="H721" s="50"/>
      <c r="I721" s="50"/>
      <c r="J721" s="50"/>
      <c r="K721" s="47"/>
    </row>
    <row r="722" spans="6:11" ht="16" customHeight="1" x14ac:dyDescent="0.25">
      <c r="F722" s="50"/>
      <c r="G722" s="50"/>
      <c r="H722" s="50"/>
      <c r="I722" s="50"/>
      <c r="J722" s="50"/>
      <c r="K722" s="47"/>
    </row>
    <row r="723" spans="6:11" ht="16" customHeight="1" x14ac:dyDescent="0.25">
      <c r="F723" s="50"/>
      <c r="G723" s="50"/>
      <c r="H723" s="50"/>
      <c r="I723" s="50"/>
      <c r="J723" s="50"/>
      <c r="K723" s="47"/>
    </row>
    <row r="724" spans="6:11" ht="16" customHeight="1" x14ac:dyDescent="0.25">
      <c r="F724" s="50"/>
      <c r="G724" s="50"/>
      <c r="H724" s="50"/>
      <c r="I724" s="50"/>
      <c r="J724" s="50"/>
      <c r="K724" s="47"/>
    </row>
    <row r="725" spans="6:11" ht="16" customHeight="1" x14ac:dyDescent="0.25">
      <c r="F725" s="50"/>
      <c r="G725" s="50"/>
      <c r="H725" s="50"/>
      <c r="I725" s="50"/>
      <c r="J725" s="50"/>
      <c r="K725" s="47"/>
    </row>
    <row r="726" spans="6:11" ht="16" customHeight="1" x14ac:dyDescent="0.25">
      <c r="F726" s="50"/>
      <c r="G726" s="50"/>
      <c r="H726" s="50"/>
      <c r="I726" s="50"/>
      <c r="J726" s="50"/>
      <c r="K726" s="47"/>
    </row>
    <row r="727" spans="6:11" ht="16" customHeight="1" x14ac:dyDescent="0.25">
      <c r="F727" s="50"/>
      <c r="G727" s="50"/>
      <c r="H727" s="50"/>
      <c r="I727" s="50"/>
      <c r="J727" s="50"/>
      <c r="K727" s="47"/>
    </row>
    <row r="728" spans="6:11" ht="16" customHeight="1" x14ac:dyDescent="0.25">
      <c r="F728" s="50"/>
      <c r="G728" s="50"/>
      <c r="H728" s="50"/>
      <c r="I728" s="50"/>
      <c r="J728" s="50"/>
      <c r="K728" s="47"/>
    </row>
    <row r="729" spans="6:11" ht="16" customHeight="1" x14ac:dyDescent="0.25">
      <c r="F729" s="50"/>
      <c r="G729" s="50"/>
      <c r="H729" s="50"/>
      <c r="I729" s="50"/>
      <c r="J729" s="50"/>
      <c r="K729" s="47"/>
    </row>
    <row r="730" spans="6:11" ht="16" customHeight="1" x14ac:dyDescent="0.25">
      <c r="F730" s="50"/>
      <c r="G730" s="50"/>
      <c r="H730" s="50"/>
      <c r="I730" s="50"/>
      <c r="J730" s="50"/>
      <c r="K730" s="47"/>
    </row>
    <row r="731" spans="6:11" ht="16" customHeight="1" x14ac:dyDescent="0.25">
      <c r="F731" s="50"/>
      <c r="G731" s="50"/>
      <c r="H731" s="50"/>
      <c r="I731" s="50"/>
      <c r="J731" s="50"/>
      <c r="K731" s="47"/>
    </row>
    <row r="732" spans="6:11" ht="16" customHeight="1" x14ac:dyDescent="0.25">
      <c r="F732" s="50"/>
      <c r="G732" s="50"/>
      <c r="H732" s="50"/>
      <c r="I732" s="50"/>
      <c r="J732" s="50"/>
      <c r="K732" s="47"/>
    </row>
    <row r="733" spans="6:11" ht="16" customHeight="1" x14ac:dyDescent="0.25">
      <c r="F733" s="50"/>
      <c r="G733" s="50"/>
      <c r="H733" s="50"/>
      <c r="I733" s="50"/>
      <c r="J733" s="50"/>
      <c r="K733" s="47"/>
    </row>
    <row r="734" spans="6:11" ht="16" customHeight="1" x14ac:dyDescent="0.25">
      <c r="F734" s="50"/>
      <c r="G734" s="50"/>
      <c r="H734" s="50"/>
      <c r="I734" s="50"/>
      <c r="J734" s="50"/>
      <c r="K734" s="47"/>
    </row>
    <row r="735" spans="6:11" ht="16" customHeight="1" x14ac:dyDescent="0.25">
      <c r="F735" s="50"/>
      <c r="G735" s="50"/>
      <c r="H735" s="50"/>
      <c r="I735" s="50"/>
      <c r="J735" s="50"/>
      <c r="K735" s="47"/>
    </row>
    <row r="736" spans="6:11" ht="16" customHeight="1" x14ac:dyDescent="0.25">
      <c r="F736" s="50"/>
      <c r="G736" s="50"/>
      <c r="H736" s="50"/>
      <c r="I736" s="50"/>
      <c r="J736" s="50"/>
      <c r="K736" s="47"/>
    </row>
    <row r="737" spans="6:11" ht="16" customHeight="1" x14ac:dyDescent="0.25">
      <c r="F737" s="50"/>
      <c r="G737" s="50"/>
      <c r="H737" s="50"/>
      <c r="I737" s="50"/>
      <c r="J737" s="50"/>
      <c r="K737" s="47"/>
    </row>
    <row r="738" spans="6:11" ht="16" customHeight="1" x14ac:dyDescent="0.25">
      <c r="F738" s="50"/>
      <c r="G738" s="50"/>
      <c r="H738" s="50"/>
      <c r="I738" s="50"/>
      <c r="J738" s="50"/>
      <c r="K738" s="47"/>
    </row>
    <row r="739" spans="6:11" ht="16" customHeight="1" x14ac:dyDescent="0.25">
      <c r="F739" s="50"/>
      <c r="G739" s="50"/>
      <c r="H739" s="50"/>
      <c r="I739" s="50"/>
      <c r="J739" s="50"/>
      <c r="K739" s="47"/>
    </row>
    <row r="740" spans="6:11" ht="16" customHeight="1" x14ac:dyDescent="0.25">
      <c r="F740" s="50"/>
      <c r="G740" s="50"/>
      <c r="H740" s="50"/>
      <c r="I740" s="50"/>
      <c r="J740" s="50"/>
      <c r="K740" s="47"/>
    </row>
    <row r="741" spans="6:11" ht="16" customHeight="1" x14ac:dyDescent="0.25">
      <c r="F741" s="50"/>
      <c r="G741" s="50"/>
      <c r="H741" s="50"/>
      <c r="I741" s="50"/>
      <c r="J741" s="50"/>
      <c r="K741" s="47"/>
    </row>
    <row r="742" spans="6:11" ht="16" customHeight="1" x14ac:dyDescent="0.25">
      <c r="F742" s="50"/>
      <c r="G742" s="50"/>
      <c r="H742" s="50"/>
      <c r="I742" s="50"/>
      <c r="J742" s="50"/>
      <c r="K742" s="47"/>
    </row>
    <row r="743" spans="6:11" ht="16" customHeight="1" x14ac:dyDescent="0.25">
      <c r="F743" s="50"/>
      <c r="G743" s="50"/>
      <c r="H743" s="50"/>
      <c r="I743" s="50"/>
      <c r="J743" s="50"/>
      <c r="K743" s="47"/>
    </row>
    <row r="744" spans="6:11" ht="16" customHeight="1" x14ac:dyDescent="0.25">
      <c r="F744" s="50"/>
      <c r="G744" s="50"/>
      <c r="H744" s="50"/>
      <c r="I744" s="50"/>
      <c r="J744" s="50"/>
      <c r="K744" s="47"/>
    </row>
    <row r="745" spans="6:11" ht="16" customHeight="1" x14ac:dyDescent="0.25">
      <c r="F745" s="50"/>
      <c r="G745" s="50"/>
      <c r="H745" s="50"/>
      <c r="I745" s="50"/>
      <c r="J745" s="50"/>
      <c r="K745" s="47"/>
    </row>
    <row r="746" spans="6:11" ht="16" customHeight="1" x14ac:dyDescent="0.25">
      <c r="F746" s="50"/>
      <c r="G746" s="50"/>
      <c r="H746" s="50"/>
      <c r="I746" s="50"/>
      <c r="J746" s="50"/>
      <c r="K746" s="47"/>
    </row>
    <row r="747" spans="6:11" ht="16" customHeight="1" x14ac:dyDescent="0.25">
      <c r="F747" s="50"/>
      <c r="G747" s="50"/>
      <c r="H747" s="50"/>
      <c r="I747" s="50"/>
      <c r="J747" s="50"/>
      <c r="K747" s="47"/>
    </row>
    <row r="748" spans="6:11" ht="16" customHeight="1" x14ac:dyDescent="0.25">
      <c r="F748" s="50"/>
      <c r="G748" s="50"/>
      <c r="H748" s="50"/>
      <c r="I748" s="50"/>
      <c r="J748" s="50"/>
      <c r="K748" s="47"/>
    </row>
    <row r="749" spans="6:11" ht="16" customHeight="1" x14ac:dyDescent="0.25">
      <c r="F749" s="50"/>
      <c r="G749" s="50"/>
      <c r="H749" s="50"/>
      <c r="I749" s="50"/>
      <c r="J749" s="50"/>
      <c r="K749" s="47"/>
    </row>
    <row r="750" spans="6:11" ht="16" customHeight="1" x14ac:dyDescent="0.25">
      <c r="F750" s="50"/>
      <c r="G750" s="50"/>
      <c r="H750" s="50"/>
      <c r="I750" s="50"/>
      <c r="J750" s="50"/>
      <c r="K750" s="47"/>
    </row>
    <row r="751" spans="6:11" ht="16" customHeight="1" x14ac:dyDescent="0.25">
      <c r="F751" s="50"/>
      <c r="G751" s="50"/>
      <c r="H751" s="50"/>
      <c r="I751" s="50"/>
      <c r="J751" s="50"/>
      <c r="K751" s="47"/>
    </row>
    <row r="752" spans="6:11" ht="16" customHeight="1" x14ac:dyDescent="0.25">
      <c r="F752" s="50"/>
      <c r="G752" s="50"/>
      <c r="H752" s="50"/>
      <c r="I752" s="50"/>
      <c r="J752" s="50"/>
      <c r="K752" s="47"/>
    </row>
    <row r="753" spans="6:11" ht="16" customHeight="1" x14ac:dyDescent="0.25">
      <c r="F753" s="50"/>
      <c r="G753" s="50"/>
      <c r="H753" s="50"/>
      <c r="I753" s="50"/>
      <c r="J753" s="50"/>
      <c r="K753" s="47"/>
    </row>
    <row r="754" spans="6:11" ht="16" customHeight="1" x14ac:dyDescent="0.25">
      <c r="F754" s="50"/>
      <c r="G754" s="50"/>
      <c r="H754" s="50"/>
      <c r="I754" s="50"/>
      <c r="J754" s="50"/>
      <c r="K754" s="47"/>
    </row>
    <row r="755" spans="6:11" ht="16" customHeight="1" x14ac:dyDescent="0.25">
      <c r="F755" s="50"/>
      <c r="G755" s="50"/>
      <c r="H755" s="50"/>
      <c r="I755" s="50"/>
      <c r="J755" s="50"/>
      <c r="K755" s="47"/>
    </row>
    <row r="756" spans="6:11" ht="16" customHeight="1" x14ac:dyDescent="0.25">
      <c r="F756" s="50"/>
      <c r="G756" s="50"/>
      <c r="H756" s="50"/>
      <c r="I756" s="50"/>
      <c r="J756" s="50"/>
      <c r="K756" s="47"/>
    </row>
    <row r="757" spans="6:11" ht="16" customHeight="1" x14ac:dyDescent="0.25">
      <c r="F757" s="50"/>
      <c r="G757" s="50"/>
      <c r="H757" s="50"/>
      <c r="I757" s="50"/>
      <c r="J757" s="50"/>
      <c r="K757" s="47"/>
    </row>
    <row r="758" spans="6:11" ht="16" customHeight="1" x14ac:dyDescent="0.25">
      <c r="F758" s="50"/>
      <c r="G758" s="50"/>
      <c r="H758" s="50"/>
      <c r="I758" s="50"/>
      <c r="J758" s="50"/>
      <c r="K758" s="47"/>
    </row>
    <row r="759" spans="6:11" ht="16" customHeight="1" x14ac:dyDescent="0.25">
      <c r="F759" s="50"/>
      <c r="G759" s="50"/>
      <c r="H759" s="50"/>
      <c r="I759" s="50"/>
      <c r="J759" s="50"/>
      <c r="K759" s="47"/>
    </row>
    <row r="760" spans="6:11" ht="16" customHeight="1" x14ac:dyDescent="0.25">
      <c r="F760" s="50"/>
      <c r="G760" s="50"/>
      <c r="H760" s="50"/>
      <c r="I760" s="50"/>
      <c r="J760" s="50"/>
      <c r="K760" s="47"/>
    </row>
    <row r="761" spans="6:11" ht="16" customHeight="1" x14ac:dyDescent="0.25">
      <c r="F761" s="50"/>
      <c r="G761" s="50"/>
      <c r="H761" s="50"/>
      <c r="I761" s="50"/>
      <c r="J761" s="50"/>
      <c r="K761" s="47"/>
    </row>
    <row r="762" spans="6:11" ht="16" customHeight="1" x14ac:dyDescent="0.25">
      <c r="F762" s="50"/>
      <c r="G762" s="50"/>
      <c r="H762" s="50"/>
      <c r="I762" s="50"/>
      <c r="J762" s="50"/>
      <c r="K762" s="47"/>
    </row>
    <row r="763" spans="6:11" ht="16" customHeight="1" x14ac:dyDescent="0.25">
      <c r="F763" s="50"/>
      <c r="G763" s="50"/>
      <c r="H763" s="50"/>
      <c r="I763" s="50"/>
      <c r="J763" s="50"/>
      <c r="K763" s="47"/>
    </row>
    <row r="764" spans="6:11" ht="16" customHeight="1" x14ac:dyDescent="0.25">
      <c r="F764" s="50"/>
      <c r="G764" s="50"/>
      <c r="H764" s="50"/>
      <c r="I764" s="50"/>
      <c r="J764" s="50"/>
      <c r="K764" s="47"/>
    </row>
    <row r="765" spans="6:11" ht="16" customHeight="1" x14ac:dyDescent="0.25">
      <c r="F765" s="50"/>
      <c r="G765" s="50"/>
      <c r="H765" s="50"/>
      <c r="I765" s="50"/>
      <c r="J765" s="50"/>
      <c r="K765" s="47"/>
    </row>
    <row r="766" spans="6:11" ht="16" customHeight="1" x14ac:dyDescent="0.25">
      <c r="F766" s="50"/>
      <c r="G766" s="50"/>
      <c r="H766" s="50"/>
      <c r="I766" s="50"/>
      <c r="J766" s="50"/>
      <c r="K766" s="47"/>
    </row>
    <row r="767" spans="6:11" ht="16" customHeight="1" x14ac:dyDescent="0.25">
      <c r="F767" s="50"/>
      <c r="G767" s="50"/>
      <c r="H767" s="50"/>
      <c r="I767" s="50"/>
      <c r="J767" s="50"/>
      <c r="K767" s="47"/>
    </row>
    <row r="768" spans="6:11" ht="16" customHeight="1" x14ac:dyDescent="0.25">
      <c r="F768" s="50"/>
      <c r="G768" s="50"/>
      <c r="H768" s="50"/>
      <c r="I768" s="50"/>
      <c r="J768" s="50"/>
      <c r="K768" s="47"/>
    </row>
    <row r="769" spans="6:11" ht="16" customHeight="1" x14ac:dyDescent="0.25">
      <c r="F769" s="50"/>
      <c r="G769" s="50"/>
      <c r="H769" s="50"/>
      <c r="I769" s="50"/>
      <c r="J769" s="50"/>
      <c r="K769" s="47"/>
    </row>
    <row r="770" spans="6:11" ht="16" customHeight="1" x14ac:dyDescent="0.25">
      <c r="F770" s="50"/>
      <c r="G770" s="50"/>
      <c r="H770" s="50"/>
      <c r="I770" s="50"/>
      <c r="J770" s="50"/>
      <c r="K770" s="47"/>
    </row>
    <row r="771" spans="6:11" ht="16" customHeight="1" x14ac:dyDescent="0.25">
      <c r="F771" s="50"/>
      <c r="G771" s="50"/>
      <c r="H771" s="50"/>
      <c r="I771" s="50"/>
      <c r="J771" s="50"/>
      <c r="K771" s="47"/>
    </row>
    <row r="772" spans="6:11" ht="16" customHeight="1" x14ac:dyDescent="0.25">
      <c r="F772" s="50"/>
      <c r="G772" s="50"/>
      <c r="H772" s="50"/>
      <c r="I772" s="50"/>
      <c r="J772" s="50"/>
      <c r="K772" s="47"/>
    </row>
    <row r="773" spans="6:11" ht="16" customHeight="1" x14ac:dyDescent="0.25">
      <c r="F773" s="50"/>
      <c r="G773" s="50"/>
      <c r="H773" s="50"/>
      <c r="I773" s="50"/>
      <c r="J773" s="50"/>
      <c r="K773" s="47"/>
    </row>
    <row r="774" spans="6:11" ht="16" customHeight="1" x14ac:dyDescent="0.25">
      <c r="F774" s="50"/>
      <c r="G774" s="50"/>
      <c r="H774" s="50"/>
      <c r="I774" s="50"/>
      <c r="J774" s="50"/>
      <c r="K774" s="47"/>
    </row>
    <row r="775" spans="6:11" ht="16" customHeight="1" x14ac:dyDescent="0.25">
      <c r="F775" s="50"/>
      <c r="G775" s="50"/>
      <c r="H775" s="50"/>
      <c r="I775" s="50"/>
      <c r="J775" s="50"/>
      <c r="K775" s="47"/>
    </row>
    <row r="776" spans="6:11" ht="16" customHeight="1" x14ac:dyDescent="0.25">
      <c r="F776" s="50"/>
      <c r="G776" s="50"/>
      <c r="H776" s="50"/>
      <c r="I776" s="50"/>
      <c r="J776" s="50"/>
      <c r="K776" s="47"/>
    </row>
    <row r="777" spans="6:11" ht="16" customHeight="1" x14ac:dyDescent="0.25">
      <c r="F777" s="50"/>
      <c r="G777" s="50"/>
      <c r="H777" s="50"/>
      <c r="I777" s="50"/>
      <c r="J777" s="50"/>
      <c r="K777" s="47"/>
    </row>
    <row r="778" spans="6:11" ht="16" customHeight="1" x14ac:dyDescent="0.25">
      <c r="F778" s="50"/>
      <c r="G778" s="50"/>
      <c r="H778" s="50"/>
      <c r="I778" s="50"/>
      <c r="J778" s="50"/>
      <c r="K778" s="47"/>
    </row>
    <row r="779" spans="6:11" ht="16" customHeight="1" x14ac:dyDescent="0.25">
      <c r="F779" s="50"/>
      <c r="G779" s="50"/>
      <c r="H779" s="50"/>
      <c r="I779" s="50"/>
      <c r="J779" s="50"/>
      <c r="K779" s="47"/>
    </row>
    <row r="780" spans="6:11" ht="16" customHeight="1" x14ac:dyDescent="0.25">
      <c r="F780" s="50"/>
      <c r="G780" s="50"/>
      <c r="H780" s="50"/>
      <c r="I780" s="50"/>
      <c r="J780" s="50"/>
      <c r="K780" s="47"/>
    </row>
    <row r="781" spans="6:11" ht="16" customHeight="1" x14ac:dyDescent="0.25">
      <c r="F781" s="50"/>
      <c r="G781" s="50"/>
      <c r="H781" s="50"/>
      <c r="I781" s="50"/>
      <c r="J781" s="50"/>
      <c r="K781" s="47"/>
    </row>
    <row r="782" spans="6:11" ht="16" customHeight="1" x14ac:dyDescent="0.25">
      <c r="F782" s="50"/>
      <c r="G782" s="50"/>
      <c r="H782" s="50"/>
      <c r="I782" s="50"/>
      <c r="J782" s="50"/>
      <c r="K782" s="47"/>
    </row>
    <row r="783" spans="6:11" ht="16" customHeight="1" x14ac:dyDescent="0.25">
      <c r="F783" s="50"/>
      <c r="G783" s="50"/>
      <c r="H783" s="50"/>
      <c r="I783" s="50"/>
      <c r="J783" s="50"/>
      <c r="K783" s="47"/>
    </row>
    <row r="784" spans="6:11" ht="16" customHeight="1" x14ac:dyDescent="0.25">
      <c r="F784" s="50"/>
      <c r="G784" s="50"/>
      <c r="H784" s="50"/>
      <c r="I784" s="50"/>
      <c r="J784" s="50"/>
      <c r="K784" s="47"/>
    </row>
    <row r="785" spans="6:11" ht="16" customHeight="1" x14ac:dyDescent="0.25">
      <c r="F785" s="50"/>
      <c r="G785" s="50"/>
      <c r="H785" s="50"/>
      <c r="I785" s="50"/>
      <c r="J785" s="50"/>
      <c r="K785" s="47"/>
    </row>
    <row r="786" spans="6:11" ht="16" customHeight="1" x14ac:dyDescent="0.25">
      <c r="F786" s="50"/>
      <c r="G786" s="50"/>
      <c r="H786" s="50"/>
      <c r="I786" s="50"/>
      <c r="J786" s="50"/>
      <c r="K786" s="47"/>
    </row>
    <row r="787" spans="6:11" ht="16" customHeight="1" x14ac:dyDescent="0.25">
      <c r="F787" s="50"/>
      <c r="G787" s="50"/>
      <c r="H787" s="50"/>
      <c r="I787" s="50"/>
      <c r="J787" s="50"/>
      <c r="K787" s="47"/>
    </row>
    <row r="788" spans="6:11" ht="16" customHeight="1" x14ac:dyDescent="0.25">
      <c r="F788" s="50"/>
      <c r="G788" s="50"/>
      <c r="H788" s="50"/>
      <c r="I788" s="50"/>
      <c r="J788" s="50"/>
      <c r="K788" s="47"/>
    </row>
    <row r="789" spans="6:11" ht="16" customHeight="1" x14ac:dyDescent="0.25">
      <c r="F789" s="50"/>
      <c r="G789" s="50"/>
      <c r="H789" s="50"/>
      <c r="I789" s="50"/>
      <c r="J789" s="50"/>
      <c r="K789" s="47"/>
    </row>
    <row r="790" spans="6:11" ht="16" customHeight="1" x14ac:dyDescent="0.25">
      <c r="F790" s="50"/>
      <c r="G790" s="50"/>
      <c r="H790" s="50"/>
      <c r="I790" s="50"/>
      <c r="J790" s="50"/>
      <c r="K790" s="47"/>
    </row>
    <row r="791" spans="6:11" ht="16" customHeight="1" x14ac:dyDescent="0.25">
      <c r="F791" s="50"/>
      <c r="G791" s="50"/>
      <c r="H791" s="50"/>
      <c r="I791" s="50"/>
      <c r="J791" s="50"/>
      <c r="K791" s="47"/>
    </row>
    <row r="792" spans="6:11" ht="16" customHeight="1" x14ac:dyDescent="0.25">
      <c r="F792" s="50"/>
      <c r="G792" s="50"/>
      <c r="H792" s="50"/>
      <c r="I792" s="50"/>
      <c r="J792" s="50"/>
      <c r="K792" s="47"/>
    </row>
    <row r="793" spans="6:11" ht="16" customHeight="1" x14ac:dyDescent="0.25">
      <c r="F793" s="50"/>
      <c r="G793" s="50"/>
      <c r="H793" s="50"/>
      <c r="I793" s="50"/>
      <c r="J793" s="50"/>
      <c r="K793" s="47"/>
    </row>
    <row r="794" spans="6:11" ht="16" customHeight="1" x14ac:dyDescent="0.25">
      <c r="F794" s="50"/>
      <c r="G794" s="50"/>
      <c r="H794" s="50"/>
      <c r="I794" s="50"/>
      <c r="J794" s="50"/>
      <c r="K794" s="47"/>
    </row>
    <row r="795" spans="6:11" ht="16" customHeight="1" x14ac:dyDescent="0.25">
      <c r="F795" s="50"/>
      <c r="G795" s="50"/>
      <c r="H795" s="50"/>
      <c r="I795" s="50"/>
      <c r="J795" s="50"/>
      <c r="K795" s="47"/>
    </row>
    <row r="796" spans="6:11" ht="16" customHeight="1" x14ac:dyDescent="0.25">
      <c r="F796" s="50"/>
      <c r="G796" s="50"/>
      <c r="H796" s="50"/>
      <c r="I796" s="50"/>
      <c r="J796" s="50"/>
      <c r="K796" s="47"/>
    </row>
    <row r="797" spans="6:11" ht="16" customHeight="1" x14ac:dyDescent="0.25">
      <c r="F797" s="50"/>
      <c r="G797" s="50"/>
      <c r="H797" s="50"/>
      <c r="I797" s="50"/>
      <c r="J797" s="50"/>
      <c r="K797" s="47"/>
    </row>
    <row r="798" spans="6:11" ht="16" customHeight="1" x14ac:dyDescent="0.25">
      <c r="F798" s="50"/>
      <c r="G798" s="50"/>
      <c r="H798" s="50"/>
      <c r="I798" s="50"/>
      <c r="J798" s="50"/>
      <c r="K798" s="47"/>
    </row>
    <row r="799" spans="6:11" ht="16" customHeight="1" x14ac:dyDescent="0.25">
      <c r="F799" s="50"/>
      <c r="G799" s="50"/>
      <c r="H799" s="50"/>
      <c r="I799" s="50"/>
      <c r="J799" s="50"/>
      <c r="K799" s="47"/>
    </row>
    <row r="800" spans="6:11" ht="16" customHeight="1" x14ac:dyDescent="0.25">
      <c r="F800" s="50"/>
      <c r="G800" s="50"/>
      <c r="H800" s="50"/>
      <c r="I800" s="50"/>
      <c r="J800" s="50"/>
      <c r="K800" s="47"/>
    </row>
    <row r="801" spans="6:11" ht="16" customHeight="1" x14ac:dyDescent="0.25">
      <c r="F801" s="50"/>
      <c r="G801" s="50"/>
      <c r="H801" s="50"/>
      <c r="I801" s="50"/>
      <c r="J801" s="50"/>
      <c r="K801" s="47"/>
    </row>
    <row r="802" spans="6:11" ht="16" customHeight="1" x14ac:dyDescent="0.25">
      <c r="F802" s="50"/>
      <c r="G802" s="50"/>
      <c r="H802" s="50"/>
      <c r="I802" s="50"/>
      <c r="J802" s="50"/>
      <c r="K802" s="47"/>
    </row>
    <row r="803" spans="6:11" ht="16" customHeight="1" x14ac:dyDescent="0.25">
      <c r="F803" s="50"/>
      <c r="G803" s="50"/>
      <c r="H803" s="50"/>
      <c r="I803" s="50"/>
      <c r="J803" s="50"/>
      <c r="K803" s="47"/>
    </row>
    <row r="804" spans="6:11" ht="16" customHeight="1" x14ac:dyDescent="0.25">
      <c r="F804" s="50"/>
      <c r="G804" s="50"/>
      <c r="H804" s="50"/>
      <c r="I804" s="50"/>
      <c r="J804" s="50"/>
      <c r="K804" s="47"/>
    </row>
    <row r="805" spans="6:11" ht="16" customHeight="1" x14ac:dyDescent="0.25">
      <c r="F805" s="50"/>
      <c r="G805" s="50"/>
      <c r="H805" s="50"/>
      <c r="I805" s="50"/>
      <c r="J805" s="50"/>
      <c r="K805" s="47"/>
    </row>
    <row r="806" spans="6:11" ht="16" customHeight="1" x14ac:dyDescent="0.25">
      <c r="F806" s="50"/>
      <c r="G806" s="50"/>
      <c r="H806" s="50"/>
      <c r="I806" s="50"/>
      <c r="J806" s="50"/>
      <c r="K806" s="47"/>
    </row>
    <row r="807" spans="6:11" ht="16" customHeight="1" x14ac:dyDescent="0.25">
      <c r="F807" s="50"/>
      <c r="G807" s="50"/>
      <c r="H807" s="50"/>
      <c r="I807" s="50"/>
      <c r="J807" s="50"/>
      <c r="K807" s="47"/>
    </row>
    <row r="808" spans="6:11" ht="16" customHeight="1" x14ac:dyDescent="0.25">
      <c r="F808" s="50"/>
      <c r="G808" s="50"/>
      <c r="H808" s="50"/>
      <c r="I808" s="50"/>
      <c r="J808" s="50"/>
      <c r="K808" s="47"/>
    </row>
    <row r="809" spans="6:11" ht="16" customHeight="1" x14ac:dyDescent="0.25">
      <c r="F809" s="50"/>
      <c r="G809" s="50"/>
      <c r="H809" s="50"/>
      <c r="I809" s="50"/>
      <c r="J809" s="50"/>
      <c r="K809" s="47"/>
    </row>
    <row r="810" spans="6:11" ht="16" customHeight="1" x14ac:dyDescent="0.25">
      <c r="F810" s="50"/>
      <c r="G810" s="50"/>
      <c r="H810" s="50"/>
      <c r="I810" s="50"/>
      <c r="J810" s="50"/>
      <c r="K810" s="47"/>
    </row>
    <row r="811" spans="6:11" ht="16" customHeight="1" x14ac:dyDescent="0.25">
      <c r="F811" s="50"/>
      <c r="G811" s="50"/>
      <c r="H811" s="50"/>
      <c r="I811" s="50"/>
      <c r="J811" s="50"/>
      <c r="K811" s="47"/>
    </row>
    <row r="812" spans="6:11" ht="16" customHeight="1" x14ac:dyDescent="0.25">
      <c r="F812" s="50"/>
      <c r="G812" s="50"/>
      <c r="H812" s="50"/>
      <c r="I812" s="50"/>
      <c r="J812" s="50"/>
      <c r="K812" s="47"/>
    </row>
    <row r="813" spans="6:11" ht="16" customHeight="1" x14ac:dyDescent="0.25">
      <c r="F813" s="50"/>
      <c r="G813" s="50"/>
      <c r="H813" s="50"/>
      <c r="I813" s="50"/>
      <c r="J813" s="50"/>
      <c r="K813" s="47"/>
    </row>
    <row r="814" spans="6:11" ht="16" customHeight="1" x14ac:dyDescent="0.25">
      <c r="F814" s="50"/>
      <c r="G814" s="50"/>
      <c r="H814" s="50"/>
      <c r="I814" s="50"/>
      <c r="J814" s="50"/>
      <c r="K814" s="47"/>
    </row>
    <row r="815" spans="6:11" ht="16" customHeight="1" x14ac:dyDescent="0.25">
      <c r="F815" s="50"/>
      <c r="G815" s="50"/>
      <c r="H815" s="50"/>
      <c r="I815" s="50"/>
      <c r="J815" s="50"/>
      <c r="K815" s="47"/>
    </row>
    <row r="816" spans="6:11" ht="16" customHeight="1" x14ac:dyDescent="0.25">
      <c r="F816" s="50"/>
      <c r="G816" s="50"/>
      <c r="H816" s="50"/>
      <c r="I816" s="50"/>
      <c r="J816" s="50"/>
      <c r="K816" s="47"/>
    </row>
    <row r="817" spans="6:11" ht="16" customHeight="1" x14ac:dyDescent="0.25">
      <c r="F817" s="50"/>
      <c r="G817" s="50"/>
      <c r="H817" s="50"/>
      <c r="I817" s="50"/>
      <c r="J817" s="50"/>
      <c r="K817" s="47"/>
    </row>
    <row r="818" spans="6:11" ht="16" customHeight="1" x14ac:dyDescent="0.25">
      <c r="F818" s="50"/>
      <c r="G818" s="50"/>
      <c r="H818" s="50"/>
      <c r="I818" s="50"/>
      <c r="J818" s="50"/>
      <c r="K818" s="47"/>
    </row>
    <row r="819" spans="6:11" ht="16" customHeight="1" x14ac:dyDescent="0.25">
      <c r="F819" s="50"/>
      <c r="G819" s="50"/>
      <c r="H819" s="50"/>
      <c r="I819" s="50"/>
      <c r="J819" s="50"/>
      <c r="K819" s="47"/>
    </row>
    <row r="820" spans="6:11" ht="16" customHeight="1" x14ac:dyDescent="0.25">
      <c r="F820" s="50"/>
      <c r="G820" s="50"/>
      <c r="H820" s="50"/>
      <c r="I820" s="50"/>
      <c r="J820" s="50"/>
      <c r="K820" s="47"/>
    </row>
    <row r="821" spans="6:11" ht="16" customHeight="1" x14ac:dyDescent="0.25">
      <c r="F821" s="50"/>
      <c r="G821" s="50"/>
      <c r="H821" s="50"/>
      <c r="I821" s="50"/>
      <c r="J821" s="50"/>
      <c r="K821" s="47"/>
    </row>
    <row r="822" spans="6:11" ht="16" customHeight="1" x14ac:dyDescent="0.25">
      <c r="F822" s="50"/>
      <c r="G822" s="50"/>
      <c r="H822" s="50"/>
      <c r="I822" s="50"/>
      <c r="J822" s="50"/>
      <c r="K822" s="47"/>
    </row>
    <row r="823" spans="6:11" ht="16" customHeight="1" x14ac:dyDescent="0.25">
      <c r="F823" s="50"/>
      <c r="G823" s="50"/>
      <c r="H823" s="50"/>
      <c r="I823" s="50"/>
      <c r="J823" s="50"/>
      <c r="K823" s="47"/>
    </row>
    <row r="824" spans="6:11" ht="16" customHeight="1" x14ac:dyDescent="0.25">
      <c r="F824" s="50"/>
      <c r="G824" s="50"/>
      <c r="H824" s="50"/>
      <c r="I824" s="50"/>
      <c r="J824" s="50"/>
      <c r="K824" s="47"/>
    </row>
    <row r="825" spans="6:11" ht="16" customHeight="1" x14ac:dyDescent="0.25">
      <c r="F825" s="50"/>
      <c r="G825" s="50"/>
      <c r="H825" s="50"/>
      <c r="I825" s="50"/>
      <c r="J825" s="50"/>
      <c r="K825" s="47"/>
    </row>
    <row r="826" spans="6:11" ht="16" customHeight="1" x14ac:dyDescent="0.25">
      <c r="F826" s="50"/>
      <c r="G826" s="50"/>
      <c r="H826" s="50"/>
      <c r="I826" s="50"/>
      <c r="J826" s="50"/>
      <c r="K826" s="47"/>
    </row>
    <row r="827" spans="6:11" ht="16" customHeight="1" x14ac:dyDescent="0.25">
      <c r="F827" s="50"/>
      <c r="G827" s="50"/>
      <c r="H827" s="50"/>
      <c r="I827" s="50"/>
      <c r="J827" s="50"/>
      <c r="K827" s="47"/>
    </row>
    <row r="828" spans="6:11" ht="16" customHeight="1" x14ac:dyDescent="0.25">
      <c r="F828" s="50"/>
      <c r="G828" s="50"/>
      <c r="H828" s="50"/>
      <c r="I828" s="50"/>
      <c r="J828" s="50"/>
      <c r="K828" s="47"/>
    </row>
    <row r="829" spans="6:11" ht="16" customHeight="1" x14ac:dyDescent="0.25">
      <c r="F829" s="50"/>
      <c r="G829" s="50"/>
      <c r="H829" s="50"/>
      <c r="I829" s="50"/>
      <c r="J829" s="50"/>
      <c r="K829" s="47"/>
    </row>
    <row r="830" spans="6:11" ht="16" customHeight="1" x14ac:dyDescent="0.25">
      <c r="F830" s="50"/>
      <c r="G830" s="50"/>
      <c r="H830" s="50"/>
      <c r="I830" s="50"/>
      <c r="J830" s="50"/>
      <c r="K830" s="47"/>
    </row>
    <row r="831" spans="6:11" ht="16" customHeight="1" x14ac:dyDescent="0.25">
      <c r="F831" s="50"/>
      <c r="G831" s="50"/>
      <c r="H831" s="50"/>
      <c r="I831" s="50"/>
      <c r="J831" s="50"/>
      <c r="K831" s="47"/>
    </row>
    <row r="832" spans="6:11" ht="16" customHeight="1" x14ac:dyDescent="0.25">
      <c r="F832" s="50"/>
      <c r="G832" s="50"/>
      <c r="H832" s="50"/>
      <c r="I832" s="50"/>
      <c r="J832" s="50"/>
      <c r="K832" s="47"/>
    </row>
    <row r="833" spans="6:11" ht="16" customHeight="1" x14ac:dyDescent="0.25">
      <c r="F833" s="50"/>
      <c r="G833" s="50"/>
      <c r="H833" s="50"/>
      <c r="I833" s="50"/>
      <c r="J833" s="50"/>
      <c r="K833" s="47"/>
    </row>
    <row r="834" spans="6:11" ht="16" customHeight="1" x14ac:dyDescent="0.25">
      <c r="F834" s="50"/>
      <c r="G834" s="50"/>
      <c r="H834" s="50"/>
      <c r="I834" s="50"/>
      <c r="J834" s="50"/>
      <c r="K834" s="47"/>
    </row>
    <row r="835" spans="6:11" ht="16" customHeight="1" x14ac:dyDescent="0.25">
      <c r="F835" s="50"/>
      <c r="G835" s="50"/>
      <c r="H835" s="50"/>
      <c r="I835" s="50"/>
      <c r="J835" s="50"/>
      <c r="K835" s="47"/>
    </row>
    <row r="836" spans="6:11" ht="16" customHeight="1" x14ac:dyDescent="0.25">
      <c r="F836" s="50"/>
      <c r="G836" s="50"/>
      <c r="H836" s="50"/>
      <c r="I836" s="50"/>
      <c r="J836" s="50"/>
      <c r="K836" s="47"/>
    </row>
    <row r="837" spans="6:11" ht="16" customHeight="1" x14ac:dyDescent="0.25">
      <c r="F837" s="50"/>
      <c r="G837" s="50"/>
      <c r="H837" s="50"/>
      <c r="I837" s="50"/>
      <c r="J837" s="50"/>
      <c r="K837" s="47"/>
    </row>
    <row r="838" spans="6:11" ht="16" customHeight="1" x14ac:dyDescent="0.25">
      <c r="F838" s="50"/>
      <c r="G838" s="50"/>
      <c r="H838" s="50"/>
      <c r="I838" s="50"/>
      <c r="J838" s="50"/>
      <c r="K838" s="47"/>
    </row>
    <row r="839" spans="6:11" ht="16" customHeight="1" x14ac:dyDescent="0.25">
      <c r="F839" s="50"/>
      <c r="G839" s="50"/>
      <c r="H839" s="50"/>
      <c r="I839" s="50"/>
      <c r="J839" s="50"/>
      <c r="K839" s="47"/>
    </row>
    <row r="840" spans="6:11" ht="16" customHeight="1" x14ac:dyDescent="0.25">
      <c r="F840" s="50"/>
      <c r="G840" s="50"/>
      <c r="H840" s="50"/>
      <c r="I840" s="50"/>
      <c r="J840" s="50"/>
      <c r="K840" s="47"/>
    </row>
    <row r="841" spans="6:11" ht="16" customHeight="1" x14ac:dyDescent="0.25">
      <c r="F841" s="50"/>
      <c r="G841" s="50"/>
      <c r="H841" s="50"/>
      <c r="I841" s="50"/>
      <c r="J841" s="50"/>
      <c r="K841" s="47"/>
    </row>
    <row r="842" spans="6:11" ht="16" customHeight="1" x14ac:dyDescent="0.25">
      <c r="F842" s="50"/>
      <c r="G842" s="50"/>
      <c r="H842" s="50"/>
      <c r="I842" s="50"/>
      <c r="J842" s="50"/>
      <c r="K842" s="47"/>
    </row>
    <row r="843" spans="6:11" ht="16" customHeight="1" x14ac:dyDescent="0.25">
      <c r="F843" s="50"/>
      <c r="G843" s="50"/>
      <c r="H843" s="50"/>
      <c r="I843" s="50"/>
      <c r="J843" s="50"/>
      <c r="K843" s="47"/>
    </row>
    <row r="844" spans="6:11" ht="16" customHeight="1" x14ac:dyDescent="0.25">
      <c r="F844" s="50"/>
      <c r="G844" s="50"/>
      <c r="H844" s="50"/>
      <c r="I844" s="50"/>
      <c r="J844" s="50"/>
      <c r="K844" s="47"/>
    </row>
    <row r="845" spans="6:11" ht="16" customHeight="1" x14ac:dyDescent="0.25">
      <c r="F845" s="50"/>
      <c r="G845" s="50"/>
      <c r="H845" s="50"/>
      <c r="I845" s="50"/>
      <c r="J845" s="50"/>
      <c r="K845" s="47"/>
    </row>
    <row r="846" spans="6:11" ht="16" customHeight="1" x14ac:dyDescent="0.25">
      <c r="F846" s="50"/>
      <c r="G846" s="50"/>
      <c r="H846" s="50"/>
      <c r="I846" s="50"/>
      <c r="J846" s="50"/>
      <c r="K846" s="47"/>
    </row>
    <row r="847" spans="6:11" ht="16" customHeight="1" x14ac:dyDescent="0.25">
      <c r="F847" s="50"/>
      <c r="G847" s="50"/>
      <c r="H847" s="50"/>
      <c r="I847" s="50"/>
      <c r="J847" s="50"/>
      <c r="K847" s="47"/>
    </row>
    <row r="848" spans="6:11" ht="16" customHeight="1" x14ac:dyDescent="0.25">
      <c r="F848" s="50"/>
      <c r="G848" s="50"/>
      <c r="H848" s="50"/>
      <c r="I848" s="50"/>
      <c r="J848" s="50"/>
      <c r="K848" s="47"/>
    </row>
    <row r="849" spans="6:11" ht="16" customHeight="1" x14ac:dyDescent="0.25">
      <c r="F849" s="50"/>
      <c r="G849" s="50"/>
      <c r="H849" s="50"/>
      <c r="I849" s="50"/>
      <c r="J849" s="50"/>
      <c r="K849" s="47"/>
    </row>
    <row r="850" spans="6:11" ht="16" customHeight="1" x14ac:dyDescent="0.25">
      <c r="F850" s="50"/>
      <c r="G850" s="50"/>
      <c r="H850" s="50"/>
      <c r="I850" s="50"/>
      <c r="J850" s="50"/>
      <c r="K850" s="47"/>
    </row>
    <row r="851" spans="6:11" ht="16" customHeight="1" x14ac:dyDescent="0.25">
      <c r="F851" s="50"/>
      <c r="G851" s="50"/>
      <c r="H851" s="50"/>
      <c r="I851" s="50"/>
      <c r="J851" s="50"/>
      <c r="K851" s="47"/>
    </row>
    <row r="852" spans="6:11" ht="16" customHeight="1" x14ac:dyDescent="0.25">
      <c r="F852" s="50"/>
      <c r="G852" s="50"/>
      <c r="H852" s="50"/>
      <c r="I852" s="50"/>
      <c r="J852" s="50"/>
      <c r="K852" s="47"/>
    </row>
    <row r="853" spans="6:11" ht="16" customHeight="1" x14ac:dyDescent="0.25">
      <c r="F853" s="50"/>
      <c r="G853" s="50"/>
      <c r="H853" s="50"/>
      <c r="I853" s="50"/>
      <c r="J853" s="50"/>
      <c r="K853" s="47"/>
    </row>
    <row r="854" spans="6:11" ht="16" customHeight="1" x14ac:dyDescent="0.25">
      <c r="F854" s="50"/>
      <c r="G854" s="50"/>
      <c r="H854" s="50"/>
      <c r="I854" s="50"/>
      <c r="J854" s="50"/>
      <c r="K854" s="47"/>
    </row>
    <row r="855" spans="6:11" ht="16" customHeight="1" x14ac:dyDescent="0.25">
      <c r="F855" s="50"/>
      <c r="G855" s="50"/>
      <c r="H855" s="50"/>
      <c r="I855" s="50"/>
      <c r="J855" s="50"/>
      <c r="K855" s="47"/>
    </row>
    <row r="856" spans="6:11" ht="16" customHeight="1" x14ac:dyDescent="0.25">
      <c r="F856" s="50"/>
      <c r="G856" s="50"/>
      <c r="H856" s="50"/>
      <c r="I856" s="50"/>
      <c r="J856" s="50"/>
      <c r="K856" s="47"/>
    </row>
    <row r="857" spans="6:11" ht="16" customHeight="1" x14ac:dyDescent="0.25">
      <c r="F857" s="50"/>
      <c r="G857" s="50"/>
      <c r="H857" s="50"/>
      <c r="I857" s="50"/>
      <c r="J857" s="50"/>
      <c r="K857" s="47"/>
    </row>
    <row r="858" spans="6:11" ht="16" customHeight="1" x14ac:dyDescent="0.25">
      <c r="F858" s="50"/>
      <c r="G858" s="50"/>
      <c r="H858" s="50"/>
      <c r="I858" s="50"/>
      <c r="J858" s="50"/>
      <c r="K858" s="47"/>
    </row>
    <row r="859" spans="6:11" ht="16" customHeight="1" x14ac:dyDescent="0.25">
      <c r="F859" s="50"/>
      <c r="G859" s="50"/>
      <c r="H859" s="50"/>
      <c r="I859" s="50"/>
      <c r="J859" s="50"/>
      <c r="K859" s="47"/>
    </row>
    <row r="860" spans="6:11" ht="16" customHeight="1" x14ac:dyDescent="0.25">
      <c r="F860" s="50"/>
      <c r="G860" s="50"/>
      <c r="H860" s="50"/>
      <c r="I860" s="50"/>
      <c r="J860" s="50"/>
      <c r="K860" s="47"/>
    </row>
    <row r="861" spans="6:11" ht="16" customHeight="1" x14ac:dyDescent="0.25">
      <c r="F861" s="50"/>
      <c r="G861" s="50"/>
      <c r="H861" s="50"/>
      <c r="I861" s="50"/>
      <c r="J861" s="50"/>
      <c r="K861" s="47"/>
    </row>
    <row r="862" spans="6:11" ht="16" customHeight="1" x14ac:dyDescent="0.25">
      <c r="F862" s="50"/>
      <c r="G862" s="50"/>
      <c r="H862" s="50"/>
      <c r="I862" s="50"/>
      <c r="J862" s="50"/>
      <c r="K862" s="47"/>
    </row>
    <row r="863" spans="6:11" ht="16" customHeight="1" x14ac:dyDescent="0.25">
      <c r="F863" s="50"/>
      <c r="G863" s="50"/>
      <c r="H863" s="50"/>
      <c r="I863" s="50"/>
      <c r="J863" s="50"/>
      <c r="K863" s="47"/>
    </row>
    <row r="864" spans="6:11" ht="16" customHeight="1" x14ac:dyDescent="0.25">
      <c r="F864" s="50"/>
      <c r="G864" s="50"/>
      <c r="H864" s="50"/>
      <c r="I864" s="50"/>
      <c r="J864" s="50"/>
      <c r="K864" s="47"/>
    </row>
    <row r="865" spans="6:11" ht="16" customHeight="1" x14ac:dyDescent="0.25">
      <c r="F865" s="50"/>
      <c r="G865" s="50"/>
      <c r="H865" s="50"/>
      <c r="I865" s="50"/>
      <c r="J865" s="50"/>
      <c r="K865" s="47"/>
    </row>
    <row r="866" spans="6:11" ht="16" customHeight="1" x14ac:dyDescent="0.25">
      <c r="F866" s="50"/>
      <c r="G866" s="50"/>
      <c r="H866" s="50"/>
      <c r="I866" s="50"/>
      <c r="J866" s="50"/>
      <c r="K866" s="47"/>
    </row>
    <row r="867" spans="6:11" ht="16" customHeight="1" x14ac:dyDescent="0.25">
      <c r="F867" s="50"/>
      <c r="G867" s="50"/>
      <c r="H867" s="50"/>
      <c r="I867" s="50"/>
      <c r="J867" s="50"/>
      <c r="K867" s="47"/>
    </row>
    <row r="868" spans="6:11" ht="16" customHeight="1" x14ac:dyDescent="0.25">
      <c r="F868" s="50"/>
      <c r="G868" s="50"/>
      <c r="H868" s="50"/>
      <c r="I868" s="50"/>
      <c r="J868" s="50"/>
      <c r="K868" s="47"/>
    </row>
    <row r="869" spans="6:11" ht="16" customHeight="1" x14ac:dyDescent="0.25">
      <c r="F869" s="50"/>
      <c r="G869" s="50"/>
      <c r="H869" s="50"/>
      <c r="I869" s="50"/>
      <c r="J869" s="50"/>
      <c r="K869" s="47"/>
    </row>
    <row r="870" spans="6:11" ht="16" customHeight="1" x14ac:dyDescent="0.25">
      <c r="F870" s="50"/>
      <c r="G870" s="50"/>
      <c r="H870" s="50"/>
      <c r="I870" s="50"/>
      <c r="J870" s="50"/>
      <c r="K870" s="47"/>
    </row>
    <row r="871" spans="6:11" ht="16" customHeight="1" x14ac:dyDescent="0.25">
      <c r="F871" s="50"/>
      <c r="G871" s="50"/>
      <c r="H871" s="50"/>
      <c r="I871" s="50"/>
      <c r="J871" s="50"/>
      <c r="K871" s="47"/>
    </row>
    <row r="872" spans="6:11" ht="16" customHeight="1" x14ac:dyDescent="0.25">
      <c r="F872" s="50"/>
      <c r="G872" s="50"/>
      <c r="H872" s="50"/>
      <c r="I872" s="50"/>
      <c r="J872" s="50"/>
      <c r="K872" s="47"/>
    </row>
    <row r="873" spans="6:11" ht="16" customHeight="1" x14ac:dyDescent="0.25">
      <c r="F873" s="50"/>
      <c r="G873" s="50"/>
      <c r="H873" s="50"/>
      <c r="I873" s="50"/>
      <c r="J873" s="50"/>
      <c r="K873" s="47"/>
    </row>
    <row r="874" spans="6:11" ht="16" customHeight="1" x14ac:dyDescent="0.25">
      <c r="F874" s="50"/>
      <c r="G874" s="50"/>
      <c r="H874" s="50"/>
      <c r="I874" s="50"/>
      <c r="J874" s="50"/>
      <c r="K874" s="47"/>
    </row>
    <row r="875" spans="6:11" ht="16" customHeight="1" x14ac:dyDescent="0.25">
      <c r="F875" s="50"/>
      <c r="G875" s="50"/>
      <c r="H875" s="50"/>
      <c r="I875" s="50"/>
      <c r="J875" s="50"/>
      <c r="K875" s="47"/>
    </row>
    <row r="876" spans="6:11" ht="16" customHeight="1" x14ac:dyDescent="0.25">
      <c r="F876" s="50"/>
      <c r="G876" s="50"/>
      <c r="H876" s="50"/>
      <c r="I876" s="50"/>
      <c r="J876" s="50"/>
      <c r="K876" s="47"/>
    </row>
    <row r="877" spans="6:11" ht="16" customHeight="1" x14ac:dyDescent="0.25">
      <c r="F877" s="50"/>
      <c r="G877" s="50"/>
      <c r="H877" s="50"/>
      <c r="I877" s="50"/>
      <c r="J877" s="50"/>
      <c r="K877" s="47"/>
    </row>
    <row r="878" spans="6:11" ht="16" customHeight="1" x14ac:dyDescent="0.25">
      <c r="F878" s="50"/>
      <c r="G878" s="50"/>
      <c r="H878" s="50"/>
      <c r="I878" s="50"/>
      <c r="J878" s="50"/>
      <c r="K878" s="47"/>
    </row>
    <row r="879" spans="6:11" ht="16" customHeight="1" x14ac:dyDescent="0.25">
      <c r="F879" s="50"/>
      <c r="G879" s="50"/>
      <c r="H879" s="50"/>
      <c r="I879" s="50"/>
      <c r="J879" s="50"/>
      <c r="K879" s="47"/>
    </row>
    <row r="880" spans="6:11" ht="16" customHeight="1" x14ac:dyDescent="0.25">
      <c r="F880" s="50"/>
      <c r="G880" s="50"/>
      <c r="H880" s="50"/>
      <c r="I880" s="50"/>
      <c r="J880" s="50"/>
      <c r="K880" s="47"/>
    </row>
    <row r="881" spans="6:11" ht="16" customHeight="1" x14ac:dyDescent="0.25">
      <c r="F881" s="50"/>
      <c r="G881" s="50"/>
      <c r="H881" s="50"/>
      <c r="I881" s="50"/>
      <c r="J881" s="50"/>
      <c r="K881" s="47"/>
    </row>
    <row r="882" spans="6:11" ht="16" customHeight="1" x14ac:dyDescent="0.25">
      <c r="F882" s="50"/>
      <c r="G882" s="50"/>
      <c r="H882" s="50"/>
      <c r="I882" s="50"/>
      <c r="J882" s="50"/>
      <c r="K882" s="47"/>
    </row>
    <row r="883" spans="6:11" ht="16" customHeight="1" x14ac:dyDescent="0.25">
      <c r="F883" s="50"/>
      <c r="G883" s="50"/>
      <c r="H883" s="50"/>
      <c r="I883" s="50"/>
      <c r="J883" s="50"/>
      <c r="K883" s="47"/>
    </row>
    <row r="884" spans="6:11" ht="16" customHeight="1" x14ac:dyDescent="0.25">
      <c r="F884" s="50"/>
      <c r="G884" s="50"/>
      <c r="H884" s="50"/>
      <c r="I884" s="50"/>
      <c r="J884" s="50"/>
      <c r="K884" s="47"/>
    </row>
    <row r="885" spans="6:11" ht="16" customHeight="1" x14ac:dyDescent="0.25">
      <c r="F885" s="50"/>
      <c r="G885" s="50"/>
      <c r="H885" s="50"/>
      <c r="I885" s="50"/>
      <c r="J885" s="50"/>
      <c r="K885" s="47"/>
    </row>
    <row r="886" spans="6:11" ht="16" customHeight="1" x14ac:dyDescent="0.25">
      <c r="F886" s="50"/>
      <c r="G886" s="50"/>
      <c r="H886" s="50"/>
      <c r="I886" s="50"/>
      <c r="J886" s="50"/>
      <c r="K886" s="47"/>
    </row>
    <row r="887" spans="6:11" ht="16" customHeight="1" x14ac:dyDescent="0.25">
      <c r="F887" s="50"/>
      <c r="G887" s="50"/>
      <c r="H887" s="50"/>
      <c r="I887" s="50"/>
      <c r="J887" s="50"/>
      <c r="K887" s="47"/>
    </row>
    <row r="888" spans="6:11" ht="16" customHeight="1" x14ac:dyDescent="0.25">
      <c r="F888" s="50"/>
      <c r="G888" s="50"/>
      <c r="H888" s="50"/>
      <c r="I888" s="50"/>
      <c r="J888" s="50"/>
      <c r="K888" s="47"/>
    </row>
    <row r="889" spans="6:11" ht="16" customHeight="1" x14ac:dyDescent="0.25">
      <c r="F889" s="50"/>
      <c r="G889" s="50"/>
      <c r="H889" s="50"/>
      <c r="I889" s="50"/>
      <c r="J889" s="50"/>
      <c r="K889" s="47"/>
    </row>
    <row r="890" spans="6:11" ht="16" customHeight="1" x14ac:dyDescent="0.25">
      <c r="F890" s="50"/>
      <c r="G890" s="50"/>
      <c r="H890" s="50"/>
      <c r="I890" s="50"/>
      <c r="J890" s="50"/>
      <c r="K890" s="47"/>
    </row>
    <row r="891" spans="6:11" ht="16" customHeight="1" x14ac:dyDescent="0.25">
      <c r="F891" s="50"/>
      <c r="G891" s="50"/>
      <c r="H891" s="50"/>
      <c r="I891" s="50"/>
      <c r="J891" s="50"/>
      <c r="K891" s="47"/>
    </row>
    <row r="892" spans="6:11" ht="16" customHeight="1" x14ac:dyDescent="0.25">
      <c r="F892" s="50"/>
      <c r="G892" s="50"/>
      <c r="H892" s="50"/>
      <c r="I892" s="50"/>
      <c r="J892" s="50"/>
      <c r="K892" s="47"/>
    </row>
    <row r="893" spans="6:11" ht="16" customHeight="1" x14ac:dyDescent="0.25">
      <c r="F893" s="50"/>
      <c r="G893" s="50"/>
      <c r="H893" s="50"/>
      <c r="I893" s="50"/>
      <c r="J893" s="50"/>
      <c r="K893" s="47"/>
    </row>
    <row r="894" spans="6:11" ht="16" customHeight="1" x14ac:dyDescent="0.25">
      <c r="F894" s="50"/>
      <c r="G894" s="50"/>
      <c r="H894" s="50"/>
      <c r="I894" s="50"/>
      <c r="J894" s="50"/>
      <c r="K894" s="47"/>
    </row>
    <row r="895" spans="6:11" ht="16" customHeight="1" x14ac:dyDescent="0.25">
      <c r="F895" s="50"/>
      <c r="G895" s="50"/>
      <c r="H895" s="50"/>
      <c r="I895" s="50"/>
      <c r="J895" s="50"/>
      <c r="K895" s="47"/>
    </row>
    <row r="896" spans="6:11" ht="16" customHeight="1" x14ac:dyDescent="0.25">
      <c r="F896" s="50"/>
      <c r="G896" s="50"/>
      <c r="H896" s="50"/>
      <c r="I896" s="50"/>
      <c r="J896" s="50"/>
      <c r="K896" s="47"/>
    </row>
    <row r="897" spans="6:11" ht="16" customHeight="1" x14ac:dyDescent="0.25">
      <c r="F897" s="50"/>
      <c r="G897" s="50"/>
      <c r="H897" s="50"/>
      <c r="I897" s="50"/>
      <c r="J897" s="50"/>
      <c r="K897" s="47"/>
    </row>
    <row r="898" spans="6:11" ht="16" customHeight="1" x14ac:dyDescent="0.25">
      <c r="F898" s="50"/>
      <c r="G898" s="50"/>
      <c r="H898" s="50"/>
      <c r="I898" s="50"/>
      <c r="J898" s="50"/>
      <c r="K898" s="47"/>
    </row>
    <row r="899" spans="6:11" ht="16" customHeight="1" x14ac:dyDescent="0.25">
      <c r="F899" s="50"/>
      <c r="G899" s="50"/>
      <c r="H899" s="50"/>
      <c r="I899" s="50"/>
      <c r="J899" s="50"/>
      <c r="K899" s="47"/>
    </row>
    <row r="900" spans="6:11" ht="16" customHeight="1" x14ac:dyDescent="0.25">
      <c r="F900" s="50"/>
      <c r="G900" s="50"/>
      <c r="H900" s="50"/>
      <c r="I900" s="50"/>
      <c r="J900" s="50"/>
      <c r="K900" s="47"/>
    </row>
    <row r="901" spans="6:11" ht="16" customHeight="1" x14ac:dyDescent="0.25">
      <c r="F901" s="50"/>
      <c r="G901" s="50"/>
      <c r="H901" s="50"/>
      <c r="I901" s="50"/>
      <c r="J901" s="50"/>
      <c r="K901" s="47"/>
    </row>
    <row r="902" spans="6:11" ht="16" customHeight="1" x14ac:dyDescent="0.25">
      <c r="F902" s="50"/>
      <c r="G902" s="50"/>
      <c r="H902" s="50"/>
      <c r="I902" s="50"/>
      <c r="J902" s="50"/>
      <c r="K902" s="47"/>
    </row>
    <row r="903" spans="6:11" ht="16" customHeight="1" x14ac:dyDescent="0.25">
      <c r="F903" s="50"/>
      <c r="G903" s="50"/>
      <c r="H903" s="50"/>
      <c r="I903" s="50"/>
      <c r="J903" s="50"/>
      <c r="K903" s="47"/>
    </row>
    <row r="904" spans="6:11" ht="16" customHeight="1" x14ac:dyDescent="0.25">
      <c r="F904" s="50"/>
      <c r="G904" s="50"/>
      <c r="H904" s="50"/>
      <c r="I904" s="50"/>
      <c r="J904" s="50"/>
      <c r="K904" s="47"/>
    </row>
    <row r="905" spans="6:11" ht="16" customHeight="1" x14ac:dyDescent="0.25">
      <c r="F905" s="50"/>
      <c r="G905" s="50"/>
      <c r="H905" s="50"/>
      <c r="I905" s="50"/>
      <c r="J905" s="50"/>
      <c r="K905" s="47"/>
    </row>
    <row r="906" spans="6:11" ht="16" customHeight="1" x14ac:dyDescent="0.25">
      <c r="F906" s="50"/>
      <c r="G906" s="50"/>
      <c r="H906" s="50"/>
      <c r="I906" s="50"/>
      <c r="J906" s="50"/>
      <c r="K906" s="47"/>
    </row>
    <row r="907" spans="6:11" ht="16" customHeight="1" x14ac:dyDescent="0.25">
      <c r="F907" s="50"/>
      <c r="G907" s="50"/>
      <c r="H907" s="50"/>
      <c r="I907" s="50"/>
      <c r="J907" s="50"/>
      <c r="K907" s="47"/>
    </row>
    <row r="908" spans="6:11" ht="16" customHeight="1" x14ac:dyDescent="0.25">
      <c r="F908" s="50"/>
      <c r="G908" s="50"/>
      <c r="H908" s="50"/>
      <c r="I908" s="50"/>
      <c r="J908" s="50"/>
      <c r="K908" s="47"/>
    </row>
    <row r="909" spans="6:11" ht="16" customHeight="1" x14ac:dyDescent="0.25">
      <c r="F909" s="50"/>
      <c r="G909" s="50"/>
      <c r="H909" s="50"/>
      <c r="I909" s="50"/>
      <c r="J909" s="50"/>
      <c r="K909" s="47"/>
    </row>
    <row r="910" spans="6:11" ht="16" customHeight="1" x14ac:dyDescent="0.25">
      <c r="F910" s="50"/>
      <c r="G910" s="50"/>
      <c r="H910" s="50"/>
      <c r="I910" s="50"/>
      <c r="J910" s="50"/>
      <c r="K910" s="47"/>
    </row>
    <row r="911" spans="6:11" ht="16" customHeight="1" x14ac:dyDescent="0.25">
      <c r="F911" s="50"/>
      <c r="G911" s="50"/>
      <c r="H911" s="50"/>
      <c r="I911" s="50"/>
      <c r="J911" s="50"/>
      <c r="K911" s="47"/>
    </row>
    <row r="912" spans="6:11" ht="16" customHeight="1" x14ac:dyDescent="0.25">
      <c r="F912" s="50"/>
      <c r="G912" s="50"/>
      <c r="H912" s="50"/>
      <c r="I912" s="50"/>
      <c r="J912" s="50"/>
      <c r="K912" s="47"/>
    </row>
    <row r="913" spans="6:11" ht="16" customHeight="1" x14ac:dyDescent="0.25">
      <c r="F913" s="50"/>
      <c r="G913" s="50"/>
      <c r="H913" s="50"/>
      <c r="I913" s="50"/>
      <c r="J913" s="50"/>
      <c r="K913" s="47"/>
    </row>
    <row r="914" spans="6:11" ht="16" customHeight="1" x14ac:dyDescent="0.25">
      <c r="F914" s="50"/>
      <c r="G914" s="50"/>
      <c r="H914" s="50"/>
      <c r="I914" s="50"/>
      <c r="J914" s="50"/>
      <c r="K914" s="47"/>
    </row>
    <row r="915" spans="6:11" ht="16" customHeight="1" x14ac:dyDescent="0.25">
      <c r="F915" s="50"/>
      <c r="G915" s="50"/>
      <c r="H915" s="50"/>
      <c r="I915" s="50"/>
      <c r="J915" s="50"/>
      <c r="K915" s="47"/>
    </row>
    <row r="916" spans="6:11" ht="16" customHeight="1" x14ac:dyDescent="0.25">
      <c r="F916" s="50"/>
      <c r="G916" s="50"/>
      <c r="H916" s="50"/>
      <c r="I916" s="50"/>
      <c r="J916" s="50"/>
      <c r="K916" s="47"/>
    </row>
    <row r="917" spans="6:11" ht="16" customHeight="1" x14ac:dyDescent="0.25">
      <c r="F917" s="50"/>
      <c r="G917" s="50"/>
      <c r="H917" s="50"/>
      <c r="I917" s="50"/>
      <c r="J917" s="50"/>
      <c r="K917" s="47"/>
    </row>
    <row r="918" spans="6:11" ht="16" customHeight="1" x14ac:dyDescent="0.25">
      <c r="F918" s="50"/>
      <c r="G918" s="50"/>
      <c r="H918" s="50"/>
      <c r="I918" s="50"/>
      <c r="J918" s="50"/>
      <c r="K918" s="47"/>
    </row>
    <row r="919" spans="6:11" ht="16" customHeight="1" x14ac:dyDescent="0.25">
      <c r="F919" s="50"/>
      <c r="G919" s="50"/>
      <c r="H919" s="50"/>
      <c r="I919" s="50"/>
      <c r="J919" s="50"/>
      <c r="K919" s="47"/>
    </row>
    <row r="920" spans="6:11" ht="16" customHeight="1" x14ac:dyDescent="0.25">
      <c r="F920" s="50"/>
      <c r="G920" s="50"/>
      <c r="H920" s="50"/>
      <c r="I920" s="50"/>
      <c r="J920" s="50"/>
      <c r="K920" s="47"/>
    </row>
    <row r="921" spans="6:11" ht="16" customHeight="1" x14ac:dyDescent="0.25">
      <c r="F921" s="50"/>
      <c r="G921" s="50"/>
      <c r="H921" s="50"/>
      <c r="I921" s="50"/>
      <c r="J921" s="50"/>
      <c r="K921" s="47"/>
    </row>
    <row r="922" spans="6:11" ht="16" customHeight="1" x14ac:dyDescent="0.25">
      <c r="F922" s="50"/>
      <c r="G922" s="50"/>
      <c r="H922" s="50"/>
      <c r="I922" s="50"/>
      <c r="J922" s="50"/>
      <c r="K922" s="47"/>
    </row>
    <row r="923" spans="6:11" ht="16" customHeight="1" x14ac:dyDescent="0.25">
      <c r="F923" s="50"/>
      <c r="G923" s="50"/>
      <c r="H923" s="50"/>
      <c r="I923" s="50"/>
      <c r="J923" s="50"/>
      <c r="K923" s="47"/>
    </row>
    <row r="924" spans="6:11" ht="16" customHeight="1" x14ac:dyDescent="0.25">
      <c r="F924" s="50"/>
      <c r="G924" s="50"/>
      <c r="H924" s="50"/>
      <c r="I924" s="50"/>
      <c r="J924" s="50"/>
      <c r="K924" s="47"/>
    </row>
    <row r="925" spans="6:11" ht="16" customHeight="1" x14ac:dyDescent="0.25">
      <c r="F925" s="50"/>
      <c r="G925" s="50"/>
      <c r="H925" s="50"/>
      <c r="I925" s="50"/>
      <c r="J925" s="50"/>
      <c r="K925" s="47"/>
    </row>
    <row r="926" spans="6:11" ht="16" customHeight="1" x14ac:dyDescent="0.25">
      <c r="F926" s="50"/>
      <c r="G926" s="50"/>
      <c r="H926" s="50"/>
      <c r="I926" s="50"/>
      <c r="J926" s="50"/>
      <c r="K926" s="47"/>
    </row>
    <row r="927" spans="6:11" ht="16" customHeight="1" x14ac:dyDescent="0.25">
      <c r="F927" s="50"/>
      <c r="G927" s="50"/>
      <c r="H927" s="50"/>
      <c r="I927" s="50"/>
      <c r="J927" s="50"/>
      <c r="K927" s="47"/>
    </row>
    <row r="928" spans="6:11" ht="16" customHeight="1" x14ac:dyDescent="0.25">
      <c r="F928" s="50"/>
      <c r="G928" s="50"/>
      <c r="H928" s="50"/>
      <c r="I928" s="50"/>
      <c r="J928" s="50"/>
      <c r="K928" s="47"/>
    </row>
    <row r="929" spans="6:11" ht="16" customHeight="1" x14ac:dyDescent="0.25">
      <c r="F929" s="50"/>
      <c r="G929" s="50"/>
      <c r="H929" s="50"/>
      <c r="I929" s="50"/>
      <c r="J929" s="50"/>
      <c r="K929" s="47"/>
    </row>
    <row r="930" spans="6:11" ht="16" customHeight="1" x14ac:dyDescent="0.25">
      <c r="F930" s="50"/>
      <c r="G930" s="50"/>
      <c r="H930" s="50"/>
      <c r="I930" s="50"/>
      <c r="J930" s="50"/>
      <c r="K930" s="47"/>
    </row>
    <row r="931" spans="6:11" ht="16" customHeight="1" x14ac:dyDescent="0.25">
      <c r="F931" s="50"/>
      <c r="G931" s="50"/>
      <c r="H931" s="50"/>
      <c r="I931" s="50"/>
      <c r="J931" s="50"/>
      <c r="K931" s="47"/>
    </row>
    <row r="932" spans="6:11" ht="16" customHeight="1" x14ac:dyDescent="0.25">
      <c r="F932" s="50"/>
      <c r="G932" s="50"/>
      <c r="H932" s="50"/>
      <c r="I932" s="50"/>
      <c r="J932" s="50"/>
      <c r="K932" s="47"/>
    </row>
    <row r="933" spans="6:11" ht="16" customHeight="1" x14ac:dyDescent="0.25">
      <c r="F933" s="50"/>
      <c r="G933" s="50"/>
      <c r="H933" s="50"/>
      <c r="I933" s="50"/>
      <c r="J933" s="50"/>
      <c r="K933" s="47"/>
    </row>
    <row r="934" spans="6:11" ht="16" customHeight="1" x14ac:dyDescent="0.25">
      <c r="F934" s="50"/>
      <c r="G934" s="50"/>
      <c r="H934" s="50"/>
      <c r="I934" s="50"/>
      <c r="J934" s="50"/>
      <c r="K934" s="47"/>
    </row>
    <row r="935" spans="6:11" ht="16" customHeight="1" x14ac:dyDescent="0.25">
      <c r="F935" s="50"/>
      <c r="G935" s="50"/>
      <c r="H935" s="50"/>
      <c r="I935" s="50"/>
      <c r="J935" s="50"/>
      <c r="K935" s="47"/>
    </row>
    <row r="936" spans="6:11" ht="16" customHeight="1" x14ac:dyDescent="0.25">
      <c r="F936" s="50"/>
      <c r="G936" s="50"/>
      <c r="H936" s="50"/>
      <c r="I936" s="50"/>
      <c r="J936" s="50"/>
      <c r="K936" s="47"/>
    </row>
    <row r="937" spans="6:11" ht="16" customHeight="1" x14ac:dyDescent="0.25">
      <c r="F937" s="50"/>
      <c r="G937" s="50"/>
      <c r="H937" s="50"/>
      <c r="I937" s="50"/>
      <c r="J937" s="50"/>
      <c r="K937" s="47"/>
    </row>
    <row r="938" spans="6:11" ht="16" customHeight="1" x14ac:dyDescent="0.25">
      <c r="F938" s="50"/>
      <c r="G938" s="50"/>
      <c r="H938" s="50"/>
      <c r="I938" s="50"/>
      <c r="J938" s="50"/>
      <c r="K938" s="47"/>
    </row>
    <row r="939" spans="6:11" ht="16" customHeight="1" x14ac:dyDescent="0.25">
      <c r="F939" s="50"/>
      <c r="G939" s="50"/>
      <c r="H939" s="50"/>
      <c r="I939" s="50"/>
      <c r="J939" s="50"/>
      <c r="K939" s="47"/>
    </row>
    <row r="940" spans="6:11" ht="16" customHeight="1" x14ac:dyDescent="0.25">
      <c r="F940" s="50"/>
      <c r="G940" s="50"/>
      <c r="H940" s="50"/>
      <c r="I940" s="50"/>
      <c r="J940" s="50"/>
      <c r="K940" s="47"/>
    </row>
    <row r="941" spans="6:11" ht="16" customHeight="1" x14ac:dyDescent="0.25">
      <c r="F941" s="50"/>
      <c r="G941" s="50"/>
      <c r="H941" s="50"/>
      <c r="I941" s="50"/>
      <c r="J941" s="50"/>
      <c r="K941" s="47"/>
    </row>
    <row r="942" spans="6:11" ht="16" customHeight="1" x14ac:dyDescent="0.25">
      <c r="F942" s="50"/>
      <c r="G942" s="50"/>
      <c r="H942" s="50"/>
      <c r="I942" s="50"/>
      <c r="J942" s="50"/>
      <c r="K942" s="47"/>
    </row>
    <row r="943" spans="6:11" ht="16" customHeight="1" x14ac:dyDescent="0.25">
      <c r="F943" s="50"/>
      <c r="G943" s="50"/>
      <c r="H943" s="50"/>
      <c r="I943" s="50"/>
      <c r="J943" s="50"/>
      <c r="K943" s="47"/>
    </row>
    <row r="944" spans="6:11" ht="16" customHeight="1" x14ac:dyDescent="0.25">
      <c r="F944" s="50"/>
      <c r="G944" s="50"/>
      <c r="H944" s="50"/>
      <c r="I944" s="50"/>
      <c r="J944" s="50"/>
      <c r="K944" s="47"/>
    </row>
    <row r="945" spans="6:11" ht="16" customHeight="1" x14ac:dyDescent="0.25">
      <c r="F945" s="50"/>
      <c r="G945" s="50"/>
      <c r="H945" s="50"/>
      <c r="I945" s="50"/>
      <c r="J945" s="50"/>
      <c r="K945" s="47"/>
    </row>
    <row r="946" spans="6:11" ht="16" customHeight="1" x14ac:dyDescent="0.25">
      <c r="F946" s="50"/>
      <c r="G946" s="50"/>
      <c r="H946" s="50"/>
      <c r="I946" s="50"/>
      <c r="J946" s="50"/>
      <c r="K946" s="47"/>
    </row>
    <row r="947" spans="6:11" ht="16" customHeight="1" x14ac:dyDescent="0.25">
      <c r="F947" s="50"/>
      <c r="G947" s="50"/>
      <c r="H947" s="50"/>
      <c r="I947" s="50"/>
      <c r="J947" s="50"/>
      <c r="K947" s="47"/>
    </row>
    <row r="948" spans="6:11" ht="16" customHeight="1" x14ac:dyDescent="0.25">
      <c r="F948" s="50"/>
      <c r="G948" s="50"/>
      <c r="H948" s="50"/>
      <c r="I948" s="50"/>
      <c r="J948" s="50"/>
      <c r="K948" s="47"/>
    </row>
    <row r="949" spans="6:11" ht="16" customHeight="1" x14ac:dyDescent="0.25">
      <c r="F949" s="50"/>
      <c r="G949" s="50"/>
      <c r="H949" s="50"/>
      <c r="I949" s="50"/>
      <c r="J949" s="50"/>
      <c r="K949" s="47"/>
    </row>
    <row r="950" spans="6:11" ht="16" customHeight="1" x14ac:dyDescent="0.25">
      <c r="F950" s="50"/>
      <c r="G950" s="50"/>
      <c r="H950" s="50"/>
      <c r="I950" s="50"/>
      <c r="J950" s="50"/>
      <c r="K950" s="47"/>
    </row>
    <row r="951" spans="6:11" ht="16" customHeight="1" x14ac:dyDescent="0.25">
      <c r="F951" s="50"/>
      <c r="G951" s="50"/>
      <c r="H951" s="50"/>
      <c r="I951" s="50"/>
      <c r="J951" s="50"/>
      <c r="K951" s="47"/>
    </row>
    <row r="952" spans="6:11" ht="16" customHeight="1" x14ac:dyDescent="0.25">
      <c r="F952" s="50"/>
      <c r="G952" s="50"/>
      <c r="H952" s="50"/>
      <c r="I952" s="50"/>
      <c r="J952" s="50"/>
      <c r="K952" s="47"/>
    </row>
    <row r="953" spans="6:11" ht="16" customHeight="1" x14ac:dyDescent="0.25">
      <c r="F953" s="50"/>
      <c r="G953" s="50"/>
      <c r="H953" s="50"/>
      <c r="I953" s="50"/>
      <c r="J953" s="50"/>
      <c r="K953" s="47"/>
    </row>
    <row r="954" spans="6:11" ht="16" customHeight="1" x14ac:dyDescent="0.25">
      <c r="F954" s="50"/>
      <c r="G954" s="50"/>
      <c r="H954" s="50"/>
      <c r="I954" s="50"/>
      <c r="J954" s="50"/>
      <c r="K954" s="47"/>
    </row>
    <row r="955" spans="6:11" ht="16" customHeight="1" x14ac:dyDescent="0.25">
      <c r="F955" s="50"/>
      <c r="G955" s="50"/>
      <c r="H955" s="50"/>
      <c r="I955" s="50"/>
      <c r="J955" s="50"/>
      <c r="K955" s="47"/>
    </row>
    <row r="956" spans="6:11" ht="16" customHeight="1" x14ac:dyDescent="0.25">
      <c r="F956" s="50"/>
      <c r="G956" s="50"/>
      <c r="H956" s="50"/>
      <c r="I956" s="50"/>
      <c r="J956" s="50"/>
      <c r="K956" s="47"/>
    </row>
    <row r="957" spans="6:11" ht="16" customHeight="1" x14ac:dyDescent="0.25">
      <c r="F957" s="50"/>
      <c r="G957" s="50"/>
      <c r="H957" s="50"/>
      <c r="I957" s="50"/>
      <c r="J957" s="50"/>
      <c r="K957" s="47"/>
    </row>
    <row r="958" spans="6:11" ht="16" customHeight="1" x14ac:dyDescent="0.25">
      <c r="F958" s="50"/>
      <c r="G958" s="50"/>
      <c r="H958" s="50"/>
      <c r="I958" s="50"/>
      <c r="J958" s="50"/>
      <c r="K958" s="47"/>
    </row>
    <row r="959" spans="6:11" ht="16" customHeight="1" x14ac:dyDescent="0.25">
      <c r="F959" s="50"/>
      <c r="G959" s="50"/>
      <c r="H959" s="50"/>
      <c r="I959" s="50"/>
      <c r="J959" s="50"/>
      <c r="K959" s="47"/>
    </row>
    <row r="960" spans="6:11" ht="16" customHeight="1" x14ac:dyDescent="0.25">
      <c r="F960" s="50"/>
      <c r="G960" s="50"/>
      <c r="H960" s="50"/>
      <c r="I960" s="50"/>
      <c r="J960" s="50"/>
      <c r="K960" s="47"/>
    </row>
    <row r="961" spans="6:11" ht="16" customHeight="1" x14ac:dyDescent="0.25">
      <c r="F961" s="50"/>
      <c r="G961" s="50"/>
      <c r="H961" s="50"/>
      <c r="I961" s="50"/>
      <c r="J961" s="50"/>
      <c r="K961" s="47"/>
    </row>
    <row r="962" spans="6:11" ht="16" customHeight="1" x14ac:dyDescent="0.25">
      <c r="F962" s="50"/>
      <c r="G962" s="50"/>
      <c r="H962" s="50"/>
      <c r="I962" s="50"/>
      <c r="J962" s="50"/>
      <c r="K962" s="47"/>
    </row>
    <row r="963" spans="6:11" ht="16" customHeight="1" x14ac:dyDescent="0.25">
      <c r="F963" s="50"/>
      <c r="G963" s="50"/>
      <c r="H963" s="50"/>
      <c r="I963" s="50"/>
      <c r="J963" s="50"/>
      <c r="K963" s="47"/>
    </row>
    <row r="964" spans="6:11" ht="16" customHeight="1" x14ac:dyDescent="0.25">
      <c r="F964" s="50"/>
      <c r="G964" s="50"/>
      <c r="H964" s="50"/>
      <c r="I964" s="50"/>
      <c r="J964" s="50"/>
      <c r="K964" s="47"/>
    </row>
    <row r="965" spans="6:11" ht="16" customHeight="1" x14ac:dyDescent="0.25">
      <c r="F965" s="50"/>
      <c r="G965" s="50"/>
      <c r="H965" s="50"/>
      <c r="I965" s="50"/>
      <c r="J965" s="50"/>
      <c r="K965" s="47"/>
    </row>
    <row r="966" spans="6:11" ht="16" customHeight="1" x14ac:dyDescent="0.25">
      <c r="F966" s="50"/>
      <c r="G966" s="50"/>
      <c r="H966" s="50"/>
      <c r="I966" s="50"/>
      <c r="J966" s="50"/>
      <c r="K966" s="47"/>
    </row>
    <row r="967" spans="6:11" ht="16" customHeight="1" x14ac:dyDescent="0.25">
      <c r="F967" s="50"/>
      <c r="G967" s="50"/>
      <c r="H967" s="50"/>
      <c r="I967" s="50"/>
      <c r="J967" s="50"/>
      <c r="K967" s="47"/>
    </row>
    <row r="968" spans="6:11" ht="16" customHeight="1" x14ac:dyDescent="0.25">
      <c r="F968" s="50"/>
      <c r="G968" s="50"/>
      <c r="H968" s="50"/>
      <c r="I968" s="50"/>
      <c r="J968" s="50"/>
      <c r="K968" s="47"/>
    </row>
    <row r="969" spans="6:11" ht="16" customHeight="1" x14ac:dyDescent="0.25">
      <c r="F969" s="50"/>
      <c r="G969" s="50"/>
      <c r="H969" s="50"/>
      <c r="I969" s="50"/>
      <c r="J969" s="50"/>
      <c r="K969" s="47"/>
    </row>
    <row r="970" spans="6:11" ht="16" customHeight="1" x14ac:dyDescent="0.25">
      <c r="F970" s="50"/>
      <c r="G970" s="50"/>
      <c r="H970" s="50"/>
      <c r="I970" s="50"/>
      <c r="J970" s="50"/>
      <c r="K970" s="47"/>
    </row>
    <row r="971" spans="6:11" ht="16" customHeight="1" x14ac:dyDescent="0.25">
      <c r="F971" s="50"/>
      <c r="G971" s="50"/>
      <c r="H971" s="50"/>
      <c r="I971" s="50"/>
      <c r="J971" s="50"/>
      <c r="K971" s="47"/>
    </row>
    <row r="972" spans="6:11" ht="16" customHeight="1" x14ac:dyDescent="0.25">
      <c r="F972" s="50"/>
      <c r="G972" s="50"/>
      <c r="H972" s="50"/>
      <c r="I972" s="50"/>
      <c r="J972" s="50"/>
      <c r="K972" s="47"/>
    </row>
    <row r="973" spans="6:11" ht="16" customHeight="1" x14ac:dyDescent="0.25">
      <c r="F973" s="50"/>
      <c r="G973" s="50"/>
      <c r="H973" s="50"/>
      <c r="I973" s="50"/>
      <c r="J973" s="50"/>
      <c r="K973" s="47"/>
    </row>
    <row r="974" spans="6:11" ht="16" customHeight="1" x14ac:dyDescent="0.25">
      <c r="F974" s="50"/>
      <c r="G974" s="50"/>
      <c r="H974" s="50"/>
      <c r="I974" s="50"/>
      <c r="J974" s="50"/>
      <c r="K974" s="47"/>
    </row>
    <row r="975" spans="6:11" ht="16" customHeight="1" x14ac:dyDescent="0.25">
      <c r="F975" s="50"/>
      <c r="G975" s="50"/>
      <c r="H975" s="50"/>
      <c r="I975" s="50"/>
      <c r="J975" s="50"/>
      <c r="K975" s="47"/>
    </row>
    <row r="976" spans="6:11" ht="16" customHeight="1" x14ac:dyDescent="0.25">
      <c r="F976" s="50"/>
      <c r="G976" s="50"/>
      <c r="H976" s="50"/>
      <c r="I976" s="50"/>
      <c r="J976" s="50"/>
      <c r="K976" s="47"/>
    </row>
    <row r="977" spans="6:11" ht="16" customHeight="1" x14ac:dyDescent="0.25">
      <c r="F977" s="50"/>
      <c r="G977" s="50"/>
      <c r="H977" s="50"/>
      <c r="I977" s="50"/>
      <c r="J977" s="50"/>
      <c r="K977" s="47"/>
    </row>
    <row r="978" spans="6:11" ht="16" customHeight="1" x14ac:dyDescent="0.25">
      <c r="F978" s="50"/>
      <c r="G978" s="50"/>
      <c r="H978" s="50"/>
      <c r="I978" s="50"/>
      <c r="J978" s="50"/>
      <c r="K978" s="47"/>
    </row>
    <row r="979" spans="6:11" ht="16" customHeight="1" x14ac:dyDescent="0.25">
      <c r="F979" s="50"/>
      <c r="G979" s="50"/>
      <c r="H979" s="50"/>
      <c r="I979" s="50"/>
      <c r="J979" s="50"/>
      <c r="K979" s="47"/>
    </row>
    <row r="980" spans="6:11" ht="16" customHeight="1" x14ac:dyDescent="0.25">
      <c r="F980" s="50"/>
      <c r="G980" s="50"/>
      <c r="H980" s="50"/>
      <c r="I980" s="50"/>
      <c r="J980" s="50"/>
      <c r="K980" s="47"/>
    </row>
    <row r="981" spans="6:11" ht="16" customHeight="1" x14ac:dyDescent="0.25">
      <c r="F981" s="50"/>
      <c r="G981" s="50"/>
      <c r="H981" s="50"/>
      <c r="I981" s="50"/>
      <c r="J981" s="50"/>
      <c r="K981" s="47"/>
    </row>
    <row r="982" spans="6:11" ht="16" customHeight="1" x14ac:dyDescent="0.25">
      <c r="F982" s="50"/>
      <c r="G982" s="50"/>
      <c r="H982" s="50"/>
      <c r="I982" s="50"/>
      <c r="J982" s="50"/>
      <c r="K982" s="47"/>
    </row>
    <row r="983" spans="6:11" ht="16" customHeight="1" x14ac:dyDescent="0.25">
      <c r="F983" s="50"/>
      <c r="G983" s="50"/>
      <c r="H983" s="50"/>
      <c r="I983" s="50"/>
      <c r="J983" s="50"/>
      <c r="K983" s="47"/>
    </row>
    <row r="984" spans="6:11" ht="16" customHeight="1" x14ac:dyDescent="0.25">
      <c r="F984" s="50"/>
      <c r="G984" s="50"/>
      <c r="H984" s="50"/>
      <c r="I984" s="50"/>
      <c r="J984" s="50"/>
      <c r="K984" s="47"/>
    </row>
    <row r="985" spans="6:11" ht="16" customHeight="1" x14ac:dyDescent="0.25">
      <c r="F985" s="50"/>
      <c r="G985" s="50"/>
      <c r="H985" s="50"/>
      <c r="I985" s="50"/>
      <c r="J985" s="50"/>
      <c r="K985" s="47"/>
    </row>
    <row r="986" spans="6:11" ht="16" customHeight="1" x14ac:dyDescent="0.25">
      <c r="F986" s="50"/>
      <c r="G986" s="50"/>
      <c r="H986" s="50"/>
      <c r="I986" s="50"/>
      <c r="J986" s="50"/>
      <c r="K986" s="47"/>
    </row>
    <row r="987" spans="6:11" ht="16" customHeight="1" x14ac:dyDescent="0.25">
      <c r="F987" s="50"/>
      <c r="G987" s="50"/>
      <c r="H987" s="50"/>
      <c r="I987" s="50"/>
      <c r="J987" s="50"/>
      <c r="K987" s="47"/>
    </row>
    <row r="988" spans="6:11" ht="16" customHeight="1" x14ac:dyDescent="0.25">
      <c r="F988" s="50"/>
      <c r="G988" s="50"/>
      <c r="H988" s="50"/>
      <c r="I988" s="50"/>
      <c r="J988" s="50"/>
      <c r="K988" s="47"/>
    </row>
    <row r="989" spans="6:11" ht="16" customHeight="1" x14ac:dyDescent="0.25">
      <c r="F989" s="50"/>
      <c r="G989" s="50"/>
      <c r="H989" s="50"/>
      <c r="I989" s="50"/>
      <c r="J989" s="50"/>
      <c r="K989" s="47"/>
    </row>
    <row r="990" spans="6:11" ht="16" customHeight="1" x14ac:dyDescent="0.25">
      <c r="F990" s="50"/>
      <c r="G990" s="50"/>
      <c r="H990" s="50"/>
      <c r="I990" s="50"/>
      <c r="J990" s="50"/>
      <c r="K990" s="47"/>
    </row>
    <row r="991" spans="6:11" ht="16" customHeight="1" x14ac:dyDescent="0.25">
      <c r="F991" s="50"/>
      <c r="G991" s="50"/>
      <c r="H991" s="50"/>
      <c r="I991" s="50"/>
      <c r="J991" s="50"/>
      <c r="K991" s="47"/>
    </row>
    <row r="992" spans="6:11" ht="16" customHeight="1" x14ac:dyDescent="0.25">
      <c r="F992" s="50"/>
      <c r="G992" s="50"/>
      <c r="H992" s="50"/>
      <c r="I992" s="50"/>
      <c r="J992" s="50"/>
      <c r="K992" s="47"/>
    </row>
    <row r="993" spans="6:11" ht="16" customHeight="1" x14ac:dyDescent="0.25">
      <c r="F993" s="50"/>
      <c r="G993" s="50"/>
      <c r="H993" s="50"/>
      <c r="I993" s="50"/>
      <c r="J993" s="50"/>
      <c r="K993" s="47"/>
    </row>
    <row r="994" spans="6:11" ht="16" customHeight="1" x14ac:dyDescent="0.25">
      <c r="F994" s="50"/>
      <c r="G994" s="50"/>
      <c r="H994" s="50"/>
      <c r="I994" s="50"/>
      <c r="J994" s="50"/>
      <c r="K994" s="47"/>
    </row>
    <row r="995" spans="6:11" ht="16" customHeight="1" x14ac:dyDescent="0.25">
      <c r="F995" s="50"/>
      <c r="G995" s="50"/>
      <c r="H995" s="50"/>
      <c r="I995" s="50"/>
      <c r="J995" s="50"/>
      <c r="K995" s="47"/>
    </row>
    <row r="996" spans="6:11" ht="16" customHeight="1" x14ac:dyDescent="0.25">
      <c r="F996" s="50"/>
      <c r="G996" s="50"/>
      <c r="H996" s="50"/>
      <c r="I996" s="50"/>
      <c r="J996" s="50"/>
      <c r="K996" s="47"/>
    </row>
    <row r="997" spans="6:11" ht="16" customHeight="1" x14ac:dyDescent="0.25">
      <c r="F997" s="50"/>
      <c r="G997" s="50"/>
      <c r="H997" s="50"/>
      <c r="I997" s="50"/>
      <c r="J997" s="50"/>
      <c r="K997" s="47"/>
    </row>
    <row r="998" spans="6:11" ht="16" customHeight="1" x14ac:dyDescent="0.25">
      <c r="F998" s="50"/>
      <c r="G998" s="50"/>
      <c r="H998" s="50"/>
      <c r="I998" s="50"/>
      <c r="J998" s="50"/>
      <c r="K998" s="47"/>
    </row>
    <row r="999" spans="6:11" ht="16" customHeight="1" x14ac:dyDescent="0.25">
      <c r="F999" s="50"/>
      <c r="G999" s="50"/>
      <c r="H999" s="50"/>
      <c r="I999" s="50"/>
      <c r="J999" s="50"/>
      <c r="K999" s="47"/>
    </row>
    <row r="1000" spans="6:11" ht="16" customHeight="1" x14ac:dyDescent="0.25">
      <c r="F1000" s="50"/>
      <c r="G1000" s="50"/>
      <c r="H1000" s="50"/>
      <c r="I1000" s="50"/>
      <c r="J1000" s="50"/>
      <c r="K1000" s="47"/>
    </row>
    <row r="1001" spans="6:11" ht="16" customHeight="1" x14ac:dyDescent="0.25">
      <c r="F1001" s="50"/>
      <c r="G1001" s="50"/>
      <c r="H1001" s="50"/>
      <c r="I1001" s="50"/>
      <c r="J1001" s="50"/>
      <c r="K1001" s="47"/>
    </row>
    <row r="1002" spans="6:11" ht="16" customHeight="1" x14ac:dyDescent="0.25">
      <c r="F1002" s="50"/>
      <c r="G1002" s="50"/>
      <c r="H1002" s="50"/>
      <c r="I1002" s="50"/>
      <c r="J1002" s="50"/>
      <c r="K1002" s="47"/>
    </row>
    <row r="1003" spans="6:11" ht="16" customHeight="1" x14ac:dyDescent="0.25">
      <c r="F1003" s="50"/>
      <c r="G1003" s="50"/>
      <c r="H1003" s="50"/>
      <c r="I1003" s="50"/>
      <c r="J1003" s="50"/>
      <c r="K1003" s="47"/>
    </row>
    <row r="1004" spans="6:11" ht="16" customHeight="1" x14ac:dyDescent="0.25">
      <c r="F1004" s="50"/>
      <c r="G1004" s="50"/>
      <c r="H1004" s="50"/>
      <c r="I1004" s="50"/>
      <c r="J1004" s="50"/>
      <c r="K1004" s="47"/>
    </row>
    <row r="1005" spans="6:11" ht="16" customHeight="1" x14ac:dyDescent="0.25">
      <c r="F1005" s="50"/>
      <c r="G1005" s="50"/>
      <c r="H1005" s="50"/>
      <c r="I1005" s="50"/>
      <c r="J1005" s="50"/>
      <c r="K1005" s="47"/>
    </row>
    <row r="1006" spans="6:11" ht="16" customHeight="1" x14ac:dyDescent="0.25">
      <c r="F1006" s="50"/>
      <c r="G1006" s="50"/>
      <c r="H1006" s="50"/>
      <c r="I1006" s="50"/>
      <c r="J1006" s="50"/>
      <c r="K1006" s="47"/>
    </row>
    <row r="1007" spans="6:11" ht="16" customHeight="1" x14ac:dyDescent="0.25">
      <c r="F1007" s="50"/>
      <c r="G1007" s="50"/>
      <c r="H1007" s="50"/>
      <c r="I1007" s="50"/>
      <c r="J1007" s="50"/>
      <c r="K1007" s="47"/>
    </row>
    <row r="1008" spans="6:11" ht="16" customHeight="1" x14ac:dyDescent="0.25">
      <c r="F1008" s="50"/>
      <c r="G1008" s="50"/>
      <c r="H1008" s="50"/>
      <c r="I1008" s="50"/>
      <c r="J1008" s="50"/>
      <c r="K1008" s="47"/>
    </row>
    <row r="1009" spans="6:11" ht="16" customHeight="1" x14ac:dyDescent="0.25">
      <c r="F1009" s="50"/>
      <c r="G1009" s="50"/>
      <c r="H1009" s="50"/>
      <c r="I1009" s="50"/>
      <c r="J1009" s="50"/>
      <c r="K1009" s="47"/>
    </row>
    <row r="1010" spans="6:11" ht="16" customHeight="1" x14ac:dyDescent="0.25">
      <c r="F1010" s="50"/>
      <c r="G1010" s="50"/>
      <c r="H1010" s="50"/>
      <c r="I1010" s="50"/>
      <c r="J1010" s="50"/>
      <c r="K1010" s="47"/>
    </row>
    <row r="1011" spans="6:11" ht="16" customHeight="1" x14ac:dyDescent="0.25">
      <c r="F1011" s="50"/>
      <c r="G1011" s="50"/>
      <c r="H1011" s="50"/>
      <c r="I1011" s="50"/>
      <c r="J1011" s="50"/>
      <c r="K1011" s="47"/>
    </row>
    <row r="1012" spans="6:11" ht="16" customHeight="1" x14ac:dyDescent="0.25">
      <c r="F1012" s="50"/>
      <c r="G1012" s="50"/>
      <c r="H1012" s="50"/>
      <c r="I1012" s="50"/>
      <c r="J1012" s="50"/>
      <c r="K1012" s="47"/>
    </row>
    <row r="1013" spans="6:11" ht="16" customHeight="1" x14ac:dyDescent="0.25">
      <c r="F1013" s="50"/>
      <c r="G1013" s="50"/>
      <c r="H1013" s="50"/>
      <c r="I1013" s="50"/>
      <c r="J1013" s="50"/>
      <c r="K1013" s="47"/>
    </row>
    <row r="1014" spans="6:11" ht="16" customHeight="1" x14ac:dyDescent="0.25">
      <c r="F1014" s="50"/>
      <c r="G1014" s="50"/>
      <c r="H1014" s="50"/>
      <c r="I1014" s="50"/>
      <c r="J1014" s="50"/>
      <c r="K1014" s="47"/>
    </row>
    <row r="1015" spans="6:11" ht="16" customHeight="1" x14ac:dyDescent="0.25">
      <c r="F1015" s="50"/>
      <c r="G1015" s="50"/>
      <c r="H1015" s="50"/>
      <c r="I1015" s="50"/>
      <c r="J1015" s="50"/>
      <c r="K1015" s="47"/>
    </row>
    <row r="1016" spans="6:11" ht="16" customHeight="1" x14ac:dyDescent="0.25">
      <c r="F1016" s="50"/>
      <c r="G1016" s="50"/>
      <c r="H1016" s="50"/>
      <c r="I1016" s="50"/>
      <c r="J1016" s="50"/>
      <c r="K1016" s="47"/>
    </row>
    <row r="1017" spans="6:11" ht="16" customHeight="1" x14ac:dyDescent="0.25">
      <c r="F1017" s="50"/>
      <c r="G1017" s="50"/>
      <c r="H1017" s="50"/>
      <c r="I1017" s="50"/>
      <c r="J1017" s="50"/>
      <c r="K1017" s="47"/>
    </row>
    <row r="1018" spans="6:11" ht="16" customHeight="1" x14ac:dyDescent="0.25">
      <c r="F1018" s="50"/>
      <c r="G1018" s="50"/>
      <c r="H1018" s="50"/>
      <c r="I1018" s="50"/>
      <c r="J1018" s="50"/>
      <c r="K1018" s="47"/>
    </row>
    <row r="1019" spans="6:11" ht="16" customHeight="1" x14ac:dyDescent="0.25">
      <c r="F1019" s="50"/>
      <c r="G1019" s="50"/>
      <c r="H1019" s="50"/>
      <c r="I1019" s="50"/>
      <c r="J1019" s="50"/>
      <c r="K1019" s="47"/>
    </row>
    <row r="1020" spans="6:11" ht="16" customHeight="1" x14ac:dyDescent="0.25">
      <c r="F1020" s="50"/>
      <c r="G1020" s="50"/>
      <c r="H1020" s="50"/>
      <c r="I1020" s="50"/>
      <c r="J1020" s="50"/>
      <c r="K1020" s="47"/>
    </row>
    <row r="1021" spans="6:11" ht="16" customHeight="1" x14ac:dyDescent="0.25">
      <c r="F1021" s="50"/>
      <c r="G1021" s="50"/>
      <c r="H1021" s="50"/>
      <c r="I1021" s="50"/>
      <c r="J1021" s="50"/>
      <c r="K1021" s="47"/>
    </row>
    <row r="1022" spans="6:11" ht="16" customHeight="1" x14ac:dyDescent="0.25">
      <c r="F1022" s="50"/>
      <c r="G1022" s="50"/>
      <c r="H1022" s="50"/>
      <c r="I1022" s="50"/>
      <c r="J1022" s="50"/>
      <c r="K1022" s="47"/>
    </row>
    <row r="1023" spans="6:11" ht="16" customHeight="1" x14ac:dyDescent="0.25">
      <c r="F1023" s="50"/>
      <c r="G1023" s="50"/>
      <c r="H1023" s="50"/>
      <c r="I1023" s="50"/>
      <c r="J1023" s="50"/>
      <c r="K1023" s="47"/>
    </row>
    <row r="1024" spans="6:11" ht="16" customHeight="1" x14ac:dyDescent="0.25">
      <c r="F1024" s="50"/>
      <c r="G1024" s="50"/>
      <c r="H1024" s="50"/>
      <c r="I1024" s="50"/>
      <c r="J1024" s="50"/>
      <c r="K1024" s="47"/>
    </row>
    <row r="1025" spans="6:11" ht="16" customHeight="1" x14ac:dyDescent="0.25">
      <c r="F1025" s="50"/>
      <c r="G1025" s="50"/>
      <c r="H1025" s="50"/>
      <c r="I1025" s="50"/>
      <c r="J1025" s="50"/>
      <c r="K1025" s="47"/>
    </row>
    <row r="1026" spans="6:11" ht="16" customHeight="1" x14ac:dyDescent="0.25">
      <c r="F1026" s="50"/>
      <c r="G1026" s="50"/>
      <c r="H1026" s="50"/>
      <c r="I1026" s="50"/>
      <c r="J1026" s="50"/>
      <c r="K1026" s="47"/>
    </row>
    <row r="1027" spans="6:11" ht="16" customHeight="1" x14ac:dyDescent="0.25">
      <c r="F1027" s="50"/>
      <c r="G1027" s="50"/>
      <c r="H1027" s="50"/>
      <c r="I1027" s="50"/>
      <c r="J1027" s="50"/>
      <c r="K1027" s="47"/>
    </row>
    <row r="1028" spans="6:11" ht="16" customHeight="1" x14ac:dyDescent="0.25">
      <c r="F1028" s="50"/>
      <c r="G1028" s="50"/>
      <c r="H1028" s="50"/>
      <c r="I1028" s="50"/>
      <c r="J1028" s="50"/>
      <c r="K1028" s="47"/>
    </row>
    <row r="1029" spans="6:11" ht="16" customHeight="1" x14ac:dyDescent="0.25">
      <c r="F1029" s="50"/>
      <c r="G1029" s="50"/>
      <c r="H1029" s="50"/>
      <c r="I1029" s="50"/>
      <c r="J1029" s="50"/>
      <c r="K1029" s="47"/>
    </row>
    <row r="1030" spans="6:11" ht="16" customHeight="1" x14ac:dyDescent="0.25">
      <c r="F1030" s="50"/>
      <c r="G1030" s="50"/>
      <c r="H1030" s="50"/>
      <c r="I1030" s="50"/>
      <c r="J1030" s="50"/>
      <c r="K1030" s="47"/>
    </row>
    <row r="1031" spans="6:11" ht="16" customHeight="1" x14ac:dyDescent="0.25">
      <c r="F1031" s="50"/>
      <c r="G1031" s="50"/>
      <c r="H1031" s="50"/>
      <c r="I1031" s="50"/>
      <c r="J1031" s="50"/>
      <c r="K1031" s="47"/>
    </row>
    <row r="1032" spans="6:11" ht="16" customHeight="1" x14ac:dyDescent="0.25">
      <c r="F1032" s="50"/>
      <c r="G1032" s="50"/>
      <c r="H1032" s="50"/>
      <c r="I1032" s="50"/>
      <c r="J1032" s="50"/>
      <c r="K1032" s="47"/>
    </row>
    <row r="1033" spans="6:11" ht="16" customHeight="1" x14ac:dyDescent="0.25">
      <c r="F1033" s="50"/>
      <c r="G1033" s="50"/>
      <c r="H1033" s="50"/>
      <c r="I1033" s="50"/>
      <c r="J1033" s="50"/>
      <c r="K1033" s="47"/>
    </row>
    <row r="1034" spans="6:11" ht="16" customHeight="1" x14ac:dyDescent="0.25">
      <c r="F1034" s="50"/>
      <c r="G1034" s="50"/>
      <c r="H1034" s="50"/>
      <c r="I1034" s="50"/>
      <c r="J1034" s="50"/>
      <c r="K1034" s="47"/>
    </row>
    <row r="1035" spans="6:11" ht="16" customHeight="1" x14ac:dyDescent="0.25">
      <c r="F1035" s="50"/>
      <c r="G1035" s="50"/>
      <c r="H1035" s="50"/>
      <c r="I1035" s="50"/>
      <c r="J1035" s="50"/>
      <c r="K1035" s="47"/>
    </row>
    <row r="1036" spans="6:11" ht="16" customHeight="1" x14ac:dyDescent="0.25">
      <c r="F1036" s="50"/>
      <c r="G1036" s="50"/>
      <c r="H1036" s="50"/>
      <c r="I1036" s="50"/>
      <c r="J1036" s="50"/>
      <c r="K1036" s="47"/>
    </row>
    <row r="1037" spans="6:11" ht="16" customHeight="1" x14ac:dyDescent="0.25">
      <c r="F1037" s="50"/>
      <c r="G1037" s="50"/>
      <c r="H1037" s="50"/>
      <c r="I1037" s="50"/>
      <c r="J1037" s="50"/>
      <c r="K1037" s="47"/>
    </row>
    <row r="1038" spans="6:11" ht="16" customHeight="1" x14ac:dyDescent="0.25">
      <c r="F1038" s="50"/>
      <c r="G1038" s="50"/>
      <c r="H1038" s="50"/>
      <c r="I1038" s="50"/>
      <c r="J1038" s="50"/>
      <c r="K1038" s="47"/>
    </row>
    <row r="1039" spans="6:11" ht="16" customHeight="1" x14ac:dyDescent="0.25">
      <c r="F1039" s="50"/>
      <c r="G1039" s="50"/>
      <c r="H1039" s="50"/>
      <c r="I1039" s="50"/>
      <c r="J1039" s="50"/>
      <c r="K1039" s="47"/>
    </row>
    <row r="1040" spans="6:11" ht="16" customHeight="1" x14ac:dyDescent="0.25">
      <c r="F1040" s="50"/>
      <c r="G1040" s="50"/>
      <c r="H1040" s="50"/>
      <c r="I1040" s="50"/>
      <c r="J1040" s="50"/>
      <c r="K1040" s="47"/>
    </row>
    <row r="1041" spans="6:11" ht="16" customHeight="1" x14ac:dyDescent="0.25">
      <c r="F1041" s="50"/>
      <c r="G1041" s="50"/>
      <c r="H1041" s="50"/>
      <c r="I1041" s="50"/>
      <c r="J1041" s="50"/>
      <c r="K1041" s="47"/>
    </row>
    <row r="1042" spans="6:11" ht="16" customHeight="1" x14ac:dyDescent="0.25">
      <c r="F1042" s="50"/>
      <c r="G1042" s="50"/>
      <c r="H1042" s="50"/>
      <c r="I1042" s="50"/>
      <c r="J1042" s="50"/>
      <c r="K1042" s="47"/>
    </row>
    <row r="1043" spans="6:11" ht="16" customHeight="1" x14ac:dyDescent="0.25">
      <c r="F1043" s="50"/>
      <c r="G1043" s="50"/>
      <c r="H1043" s="50"/>
      <c r="I1043" s="50"/>
      <c r="J1043" s="50"/>
      <c r="K1043" s="47"/>
    </row>
    <row r="1044" spans="6:11" ht="16" customHeight="1" x14ac:dyDescent="0.25">
      <c r="F1044" s="50"/>
      <c r="G1044" s="50"/>
      <c r="H1044" s="50"/>
      <c r="I1044" s="50"/>
      <c r="J1044" s="50"/>
      <c r="K1044" s="47"/>
    </row>
    <row r="1045" spans="6:11" ht="16" customHeight="1" x14ac:dyDescent="0.25">
      <c r="F1045" s="50"/>
      <c r="G1045" s="50"/>
      <c r="H1045" s="50"/>
      <c r="I1045" s="50"/>
      <c r="J1045" s="50"/>
      <c r="K1045" s="47"/>
    </row>
    <row r="1046" spans="6:11" ht="16" customHeight="1" x14ac:dyDescent="0.25">
      <c r="F1046" s="50"/>
      <c r="G1046" s="50"/>
      <c r="H1046" s="50"/>
      <c r="I1046" s="50"/>
      <c r="J1046" s="50"/>
      <c r="K1046" s="47"/>
    </row>
    <row r="1047" spans="6:11" ht="16" customHeight="1" x14ac:dyDescent="0.25">
      <c r="F1047" s="50"/>
      <c r="G1047" s="50"/>
      <c r="H1047" s="50"/>
      <c r="I1047" s="50"/>
      <c r="J1047" s="50"/>
      <c r="K1047" s="47"/>
    </row>
    <row r="1048" spans="6:11" ht="16" customHeight="1" x14ac:dyDescent="0.25">
      <c r="F1048" s="50"/>
      <c r="G1048" s="50"/>
      <c r="H1048" s="50"/>
      <c r="I1048" s="50"/>
      <c r="J1048" s="50"/>
      <c r="K1048" s="47"/>
    </row>
    <row r="1049" spans="6:11" ht="16" customHeight="1" x14ac:dyDescent="0.25">
      <c r="F1049" s="50"/>
      <c r="G1049" s="50"/>
      <c r="H1049" s="50"/>
      <c r="I1049" s="50"/>
      <c r="J1049" s="50"/>
      <c r="K1049" s="47"/>
    </row>
    <row r="1050" spans="6:11" ht="16" customHeight="1" x14ac:dyDescent="0.25">
      <c r="F1050" s="50"/>
      <c r="G1050" s="50"/>
      <c r="H1050" s="50"/>
      <c r="I1050" s="50"/>
      <c r="J1050" s="50"/>
      <c r="K1050" s="47"/>
    </row>
    <row r="1051" spans="6:11" ht="16" customHeight="1" x14ac:dyDescent="0.25">
      <c r="F1051" s="50"/>
      <c r="G1051" s="50"/>
      <c r="H1051" s="50"/>
      <c r="I1051" s="50"/>
      <c r="J1051" s="50"/>
      <c r="K1051" s="47"/>
    </row>
    <row r="1052" spans="6:11" ht="16" customHeight="1" x14ac:dyDescent="0.25">
      <c r="F1052" s="50"/>
      <c r="G1052" s="50"/>
      <c r="H1052" s="50"/>
      <c r="I1052" s="50"/>
      <c r="J1052" s="50"/>
      <c r="K1052" s="47"/>
    </row>
    <row r="1053" spans="6:11" ht="16" customHeight="1" x14ac:dyDescent="0.25">
      <c r="F1053" s="50"/>
      <c r="G1053" s="50"/>
      <c r="H1053" s="50"/>
      <c r="I1053" s="50"/>
      <c r="J1053" s="50"/>
      <c r="K1053" s="47"/>
    </row>
    <row r="1054" spans="6:11" ht="16" customHeight="1" x14ac:dyDescent="0.25">
      <c r="F1054" s="50"/>
      <c r="G1054" s="50"/>
      <c r="H1054" s="50"/>
      <c r="I1054" s="50"/>
      <c r="J1054" s="50"/>
      <c r="K1054" s="47"/>
    </row>
    <row r="1055" spans="6:11" ht="16" customHeight="1" x14ac:dyDescent="0.25">
      <c r="F1055" s="50"/>
      <c r="G1055" s="50"/>
      <c r="H1055" s="50"/>
      <c r="I1055" s="50"/>
      <c r="J1055" s="50"/>
      <c r="K1055" s="47"/>
    </row>
    <row r="1056" spans="6:11" ht="16" customHeight="1" x14ac:dyDescent="0.25">
      <c r="F1056" s="50"/>
      <c r="G1056" s="50"/>
      <c r="H1056" s="50"/>
      <c r="I1056" s="50"/>
      <c r="J1056" s="50"/>
      <c r="K1056" s="47"/>
    </row>
    <row r="1057" spans="6:11" ht="16" customHeight="1" x14ac:dyDescent="0.25">
      <c r="F1057" s="50"/>
      <c r="G1057" s="50"/>
      <c r="H1057" s="50"/>
      <c r="I1057" s="50"/>
      <c r="J1057" s="50"/>
      <c r="K1057" s="47"/>
    </row>
    <row r="1058" spans="6:11" ht="16" customHeight="1" x14ac:dyDescent="0.25">
      <c r="F1058" s="50"/>
      <c r="G1058" s="50"/>
      <c r="H1058" s="50"/>
      <c r="I1058" s="50"/>
      <c r="J1058" s="50"/>
      <c r="K1058" s="47"/>
    </row>
    <row r="1059" spans="6:11" ht="16" customHeight="1" x14ac:dyDescent="0.25">
      <c r="F1059" s="50"/>
      <c r="G1059" s="50"/>
      <c r="H1059" s="50"/>
      <c r="I1059" s="50"/>
      <c r="J1059" s="50"/>
      <c r="K1059" s="47"/>
    </row>
    <row r="1060" spans="6:11" ht="16" customHeight="1" x14ac:dyDescent="0.25">
      <c r="F1060" s="50"/>
      <c r="G1060" s="50"/>
      <c r="H1060" s="50"/>
      <c r="I1060" s="50"/>
      <c r="J1060" s="50"/>
      <c r="K1060" s="47"/>
    </row>
    <row r="1061" spans="6:11" ht="16" customHeight="1" x14ac:dyDescent="0.25">
      <c r="F1061" s="50"/>
      <c r="G1061" s="50"/>
      <c r="H1061" s="50"/>
      <c r="I1061" s="50"/>
      <c r="J1061" s="50"/>
      <c r="K1061" s="47"/>
    </row>
    <row r="1062" spans="6:11" ht="16" customHeight="1" x14ac:dyDescent="0.25">
      <c r="F1062" s="50"/>
      <c r="G1062" s="50"/>
      <c r="H1062" s="50"/>
      <c r="I1062" s="50"/>
      <c r="J1062" s="50"/>
      <c r="K1062" s="47"/>
    </row>
    <row r="1063" spans="6:11" ht="16" customHeight="1" x14ac:dyDescent="0.25">
      <c r="F1063" s="50"/>
      <c r="G1063" s="50"/>
      <c r="H1063" s="50"/>
      <c r="I1063" s="50"/>
      <c r="J1063" s="50"/>
      <c r="K1063" s="47"/>
    </row>
    <row r="1064" spans="6:11" ht="16" customHeight="1" x14ac:dyDescent="0.25">
      <c r="F1064" s="50"/>
      <c r="G1064" s="50"/>
      <c r="H1064" s="50"/>
      <c r="I1064" s="50"/>
      <c r="J1064" s="50"/>
      <c r="K1064" s="47"/>
    </row>
    <row r="1065" spans="6:11" ht="16" customHeight="1" x14ac:dyDescent="0.25">
      <c r="F1065" s="50"/>
      <c r="G1065" s="50"/>
      <c r="H1065" s="50"/>
      <c r="I1065" s="50"/>
      <c r="J1065" s="50"/>
      <c r="K1065" s="47"/>
    </row>
    <row r="1066" spans="6:11" ht="16" customHeight="1" x14ac:dyDescent="0.25">
      <c r="F1066" s="50"/>
      <c r="G1066" s="50"/>
      <c r="H1066" s="50"/>
      <c r="I1066" s="50"/>
      <c r="J1066" s="50"/>
      <c r="K1066" s="47"/>
    </row>
    <row r="1067" spans="6:11" ht="16" customHeight="1" x14ac:dyDescent="0.25">
      <c r="F1067" s="50"/>
      <c r="G1067" s="50"/>
      <c r="H1067" s="50"/>
      <c r="I1067" s="50"/>
      <c r="J1067" s="50"/>
      <c r="K1067" s="47"/>
    </row>
    <row r="1068" spans="6:11" ht="16" customHeight="1" x14ac:dyDescent="0.25">
      <c r="F1068" s="50"/>
      <c r="G1068" s="50"/>
      <c r="H1068" s="50"/>
      <c r="I1068" s="50"/>
      <c r="J1068" s="50"/>
      <c r="K1068" s="47"/>
    </row>
    <row r="1069" spans="6:11" ht="16" customHeight="1" x14ac:dyDescent="0.25">
      <c r="F1069" s="50"/>
      <c r="G1069" s="50"/>
      <c r="H1069" s="50"/>
      <c r="I1069" s="50"/>
      <c r="J1069" s="50"/>
      <c r="K1069" s="47"/>
    </row>
    <row r="1070" spans="6:11" ht="16" customHeight="1" x14ac:dyDescent="0.25">
      <c r="F1070" s="50"/>
      <c r="G1070" s="50"/>
      <c r="H1070" s="50"/>
      <c r="I1070" s="50"/>
      <c r="J1070" s="50"/>
      <c r="K1070" s="47"/>
    </row>
    <row r="1071" spans="6:11" ht="16" customHeight="1" x14ac:dyDescent="0.25">
      <c r="F1071" s="50"/>
      <c r="G1071" s="50"/>
      <c r="H1071" s="50"/>
      <c r="I1071" s="50"/>
      <c r="J1071" s="50"/>
      <c r="K1071" s="47"/>
    </row>
    <row r="1072" spans="6:11" ht="16" customHeight="1" x14ac:dyDescent="0.25">
      <c r="F1072" s="50"/>
      <c r="G1072" s="50"/>
      <c r="H1072" s="50"/>
      <c r="I1072" s="50"/>
      <c r="J1072" s="50"/>
      <c r="K1072" s="47"/>
    </row>
    <row r="1073" spans="6:11" ht="16" customHeight="1" x14ac:dyDescent="0.25">
      <c r="F1073" s="50"/>
      <c r="G1073" s="50"/>
      <c r="H1073" s="50"/>
      <c r="I1073" s="50"/>
      <c r="J1073" s="50"/>
      <c r="K1073" s="47"/>
    </row>
    <row r="1074" spans="6:11" ht="16" customHeight="1" x14ac:dyDescent="0.25">
      <c r="F1074" s="50"/>
      <c r="G1074" s="50"/>
      <c r="H1074" s="50"/>
      <c r="I1074" s="50"/>
      <c r="J1074" s="50"/>
      <c r="K1074" s="47"/>
    </row>
    <row r="1075" spans="6:11" ht="16" customHeight="1" x14ac:dyDescent="0.25">
      <c r="F1075" s="50"/>
      <c r="G1075" s="50"/>
      <c r="H1075" s="50"/>
      <c r="I1075" s="50"/>
      <c r="J1075" s="50"/>
      <c r="K1075" s="47"/>
    </row>
    <row r="1076" spans="6:11" ht="16" customHeight="1" x14ac:dyDescent="0.25">
      <c r="F1076" s="50"/>
      <c r="G1076" s="50"/>
      <c r="H1076" s="50"/>
      <c r="I1076" s="50"/>
      <c r="J1076" s="50"/>
      <c r="K1076" s="47"/>
    </row>
    <row r="1077" spans="6:11" ht="16" customHeight="1" x14ac:dyDescent="0.25">
      <c r="F1077" s="50"/>
      <c r="G1077" s="50"/>
      <c r="H1077" s="50"/>
      <c r="I1077" s="50"/>
      <c r="J1077" s="50"/>
      <c r="K1077" s="47"/>
    </row>
    <row r="1078" spans="6:11" ht="16" customHeight="1" x14ac:dyDescent="0.25">
      <c r="F1078" s="50"/>
      <c r="G1078" s="50"/>
      <c r="H1078" s="50"/>
      <c r="I1078" s="50"/>
      <c r="J1078" s="50"/>
      <c r="K1078" s="47"/>
    </row>
    <row r="1079" spans="6:11" ht="16" customHeight="1" x14ac:dyDescent="0.25">
      <c r="F1079" s="50"/>
      <c r="G1079" s="50"/>
      <c r="H1079" s="50"/>
      <c r="I1079" s="50"/>
      <c r="J1079" s="50"/>
      <c r="K1079" s="47"/>
    </row>
    <row r="1080" spans="6:11" ht="16" customHeight="1" x14ac:dyDescent="0.25">
      <c r="F1080" s="50"/>
      <c r="G1080" s="50"/>
      <c r="H1080" s="50"/>
      <c r="I1080" s="50"/>
      <c r="J1080" s="50"/>
      <c r="K1080" s="47"/>
    </row>
    <row r="1081" spans="6:11" ht="16" customHeight="1" x14ac:dyDescent="0.25">
      <c r="F1081" s="50"/>
      <c r="G1081" s="50"/>
      <c r="H1081" s="50"/>
      <c r="I1081" s="50"/>
      <c r="J1081" s="50"/>
      <c r="K1081" s="47"/>
    </row>
    <row r="1082" spans="6:11" ht="16" customHeight="1" x14ac:dyDescent="0.25">
      <c r="F1082" s="50"/>
      <c r="G1082" s="50"/>
      <c r="H1082" s="50"/>
      <c r="I1082" s="50"/>
      <c r="J1082" s="50"/>
      <c r="K1082" s="47"/>
    </row>
    <row r="1083" spans="6:11" ht="16" customHeight="1" x14ac:dyDescent="0.25">
      <c r="F1083" s="50"/>
      <c r="G1083" s="50"/>
      <c r="H1083" s="50"/>
      <c r="I1083" s="50"/>
      <c r="J1083" s="50"/>
      <c r="K1083" s="47"/>
    </row>
    <row r="1084" spans="6:11" ht="16" customHeight="1" x14ac:dyDescent="0.25">
      <c r="F1084" s="50"/>
      <c r="G1084" s="50"/>
      <c r="H1084" s="50"/>
      <c r="I1084" s="50"/>
      <c r="J1084" s="50"/>
      <c r="K1084" s="47"/>
    </row>
    <row r="1085" spans="6:11" ht="16" customHeight="1" x14ac:dyDescent="0.25">
      <c r="F1085" s="50"/>
      <c r="G1085" s="50"/>
      <c r="H1085" s="50"/>
      <c r="I1085" s="50"/>
      <c r="J1085" s="50"/>
      <c r="K1085" s="47"/>
    </row>
    <row r="1086" spans="6:11" ht="16" customHeight="1" x14ac:dyDescent="0.25">
      <c r="F1086" s="50"/>
      <c r="G1086" s="50"/>
      <c r="H1086" s="50"/>
      <c r="I1086" s="50"/>
      <c r="J1086" s="50"/>
      <c r="K1086" s="47"/>
    </row>
    <row r="1087" spans="6:11" ht="16" customHeight="1" x14ac:dyDescent="0.25">
      <c r="F1087" s="50"/>
      <c r="G1087" s="50"/>
      <c r="H1087" s="50"/>
      <c r="I1087" s="50"/>
      <c r="J1087" s="50"/>
      <c r="K1087" s="47"/>
    </row>
    <row r="1088" spans="6:11" ht="16" customHeight="1" x14ac:dyDescent="0.25">
      <c r="F1088" s="50"/>
      <c r="G1088" s="50"/>
      <c r="H1088" s="50"/>
      <c r="I1088" s="50"/>
      <c r="J1088" s="50"/>
      <c r="K1088" s="47"/>
    </row>
    <row r="1089" spans="6:11" ht="16" customHeight="1" x14ac:dyDescent="0.25">
      <c r="F1089" s="50"/>
      <c r="G1089" s="50"/>
      <c r="H1089" s="50"/>
      <c r="I1089" s="50"/>
      <c r="J1089" s="50"/>
      <c r="K1089" s="47"/>
    </row>
    <row r="1090" spans="6:11" ht="16" customHeight="1" x14ac:dyDescent="0.25">
      <c r="F1090" s="50"/>
      <c r="G1090" s="50"/>
      <c r="H1090" s="50"/>
      <c r="I1090" s="50"/>
      <c r="J1090" s="50"/>
      <c r="K1090" s="47"/>
    </row>
    <row r="1091" spans="6:11" ht="16" customHeight="1" x14ac:dyDescent="0.25">
      <c r="F1091" s="50"/>
      <c r="G1091" s="50"/>
      <c r="H1091" s="50"/>
      <c r="I1091" s="50"/>
      <c r="J1091" s="50"/>
      <c r="K1091" s="47"/>
    </row>
    <row r="1092" spans="6:11" ht="16" customHeight="1" x14ac:dyDescent="0.25">
      <c r="F1092" s="50"/>
      <c r="G1092" s="50"/>
      <c r="H1092" s="50"/>
      <c r="I1092" s="50"/>
      <c r="J1092" s="50"/>
      <c r="K1092" s="47"/>
    </row>
    <row r="1093" spans="6:11" ht="16" customHeight="1" x14ac:dyDescent="0.25">
      <c r="F1093" s="50"/>
      <c r="G1093" s="50"/>
      <c r="H1093" s="50"/>
      <c r="I1093" s="50"/>
      <c r="J1093" s="50"/>
      <c r="K1093" s="47"/>
    </row>
    <row r="1094" spans="6:11" ht="16" customHeight="1" x14ac:dyDescent="0.25">
      <c r="F1094" s="50"/>
      <c r="G1094" s="50"/>
      <c r="H1094" s="50"/>
      <c r="I1094" s="50"/>
      <c r="J1094" s="50"/>
      <c r="K1094" s="47"/>
    </row>
    <row r="1095" spans="6:11" ht="16" customHeight="1" x14ac:dyDescent="0.25">
      <c r="F1095" s="50"/>
      <c r="G1095" s="50"/>
      <c r="H1095" s="50"/>
      <c r="I1095" s="50"/>
      <c r="J1095" s="50"/>
      <c r="K1095" s="47"/>
    </row>
    <row r="1096" spans="6:11" ht="16" customHeight="1" x14ac:dyDescent="0.25">
      <c r="F1096" s="50"/>
      <c r="G1096" s="50"/>
      <c r="H1096" s="50"/>
      <c r="I1096" s="50"/>
      <c r="J1096" s="50"/>
      <c r="K1096" s="47"/>
    </row>
    <row r="1097" spans="6:11" ht="16" customHeight="1" x14ac:dyDescent="0.25">
      <c r="F1097" s="50"/>
      <c r="G1097" s="50"/>
      <c r="H1097" s="50"/>
      <c r="I1097" s="50"/>
      <c r="J1097" s="50"/>
      <c r="K1097" s="47"/>
    </row>
    <row r="1098" spans="6:11" ht="16" customHeight="1" x14ac:dyDescent="0.25">
      <c r="F1098" s="50"/>
      <c r="G1098" s="50"/>
      <c r="H1098" s="50"/>
      <c r="I1098" s="50"/>
      <c r="J1098" s="50"/>
      <c r="K1098" s="47"/>
    </row>
    <row r="1099" spans="6:11" ht="16" customHeight="1" x14ac:dyDescent="0.25">
      <c r="F1099" s="50"/>
      <c r="G1099" s="50"/>
      <c r="H1099" s="50"/>
      <c r="I1099" s="50"/>
      <c r="J1099" s="50"/>
      <c r="K1099" s="47"/>
    </row>
    <row r="1100" spans="6:11" ht="16" customHeight="1" x14ac:dyDescent="0.25">
      <c r="F1100" s="50"/>
      <c r="G1100" s="50"/>
      <c r="H1100" s="50"/>
      <c r="I1100" s="50"/>
      <c r="J1100" s="50"/>
      <c r="K1100" s="47"/>
    </row>
    <row r="1101" spans="6:11" ht="16" customHeight="1" x14ac:dyDescent="0.25">
      <c r="F1101" s="50"/>
      <c r="G1101" s="50"/>
      <c r="H1101" s="50"/>
      <c r="I1101" s="50"/>
      <c r="J1101" s="50"/>
      <c r="K1101" s="47"/>
    </row>
    <row r="1102" spans="6:11" ht="16" customHeight="1" x14ac:dyDescent="0.25">
      <c r="F1102" s="50"/>
      <c r="G1102" s="50"/>
      <c r="H1102" s="50"/>
      <c r="I1102" s="50"/>
      <c r="J1102" s="50"/>
      <c r="K1102" s="47"/>
    </row>
    <row r="1103" spans="6:11" ht="16" customHeight="1" x14ac:dyDescent="0.25">
      <c r="F1103" s="50"/>
      <c r="G1103" s="50"/>
      <c r="H1103" s="50"/>
      <c r="I1103" s="50"/>
      <c r="J1103" s="50"/>
      <c r="K1103" s="47"/>
    </row>
    <row r="1104" spans="6:11" ht="16" customHeight="1" x14ac:dyDescent="0.25">
      <c r="F1104" s="50"/>
      <c r="G1104" s="50"/>
      <c r="H1104" s="50"/>
      <c r="I1104" s="50"/>
      <c r="J1104" s="50"/>
      <c r="K1104" s="47"/>
    </row>
    <row r="1105" spans="6:11" ht="16" customHeight="1" x14ac:dyDescent="0.25">
      <c r="F1105" s="50"/>
      <c r="G1105" s="50"/>
      <c r="H1105" s="50"/>
      <c r="I1105" s="50"/>
      <c r="J1105" s="50"/>
      <c r="K1105" s="47"/>
    </row>
    <row r="1106" spans="6:11" ht="16" customHeight="1" x14ac:dyDescent="0.25">
      <c r="F1106" s="50"/>
      <c r="G1106" s="50"/>
      <c r="H1106" s="50"/>
      <c r="I1106" s="50"/>
      <c r="J1106" s="50"/>
      <c r="K1106" s="47"/>
    </row>
    <row r="1107" spans="6:11" ht="16" customHeight="1" x14ac:dyDescent="0.25">
      <c r="F1107" s="50"/>
      <c r="G1107" s="50"/>
      <c r="H1107" s="50"/>
      <c r="I1107" s="50"/>
      <c r="J1107" s="50"/>
      <c r="K1107" s="47"/>
    </row>
    <row r="1108" spans="6:11" ht="16" customHeight="1" x14ac:dyDescent="0.25">
      <c r="F1108" s="50"/>
      <c r="G1108" s="50"/>
      <c r="H1108" s="50"/>
      <c r="I1108" s="50"/>
      <c r="J1108" s="50"/>
      <c r="K1108" s="47"/>
    </row>
    <row r="1109" spans="6:11" ht="16" customHeight="1" x14ac:dyDescent="0.25">
      <c r="F1109" s="50"/>
      <c r="G1109" s="50"/>
      <c r="H1109" s="50"/>
      <c r="I1109" s="50"/>
      <c r="J1109" s="50"/>
      <c r="K1109" s="47"/>
    </row>
    <row r="1110" spans="6:11" ht="16" customHeight="1" x14ac:dyDescent="0.25">
      <c r="F1110" s="50"/>
      <c r="G1110" s="50"/>
      <c r="H1110" s="50"/>
      <c r="I1110" s="50"/>
      <c r="J1110" s="50"/>
      <c r="K1110" s="47"/>
    </row>
    <row r="1111" spans="6:11" ht="16" customHeight="1" x14ac:dyDescent="0.25">
      <c r="F1111" s="50"/>
      <c r="G1111" s="50"/>
      <c r="H1111" s="50"/>
      <c r="I1111" s="50"/>
      <c r="J1111" s="50"/>
      <c r="K1111" s="47"/>
    </row>
    <row r="1112" spans="6:11" ht="16" customHeight="1" x14ac:dyDescent="0.25">
      <c r="F1112" s="50"/>
      <c r="G1112" s="50"/>
      <c r="H1112" s="50"/>
      <c r="I1112" s="50"/>
      <c r="J1112" s="50"/>
      <c r="K1112" s="47"/>
    </row>
    <row r="1113" spans="6:11" ht="16" customHeight="1" x14ac:dyDescent="0.25">
      <c r="F1113" s="50"/>
      <c r="G1113" s="50"/>
      <c r="H1113" s="50"/>
      <c r="I1113" s="50"/>
      <c r="J1113" s="50"/>
      <c r="K1113" s="47"/>
    </row>
    <row r="1114" spans="6:11" ht="16" customHeight="1" x14ac:dyDescent="0.25">
      <c r="F1114" s="50"/>
      <c r="G1114" s="50"/>
      <c r="H1114" s="50"/>
      <c r="I1114" s="50"/>
      <c r="J1114" s="50"/>
      <c r="K1114" s="47"/>
    </row>
    <row r="1115" spans="6:11" ht="16" customHeight="1" x14ac:dyDescent="0.25">
      <c r="F1115" s="50"/>
      <c r="G1115" s="50"/>
      <c r="H1115" s="50"/>
      <c r="I1115" s="50"/>
      <c r="J1115" s="50"/>
      <c r="K1115" s="47"/>
    </row>
    <row r="1116" spans="6:11" ht="16" customHeight="1" x14ac:dyDescent="0.25">
      <c r="F1116" s="50"/>
      <c r="G1116" s="50"/>
      <c r="H1116" s="50"/>
      <c r="I1116" s="50"/>
      <c r="J1116" s="50"/>
      <c r="K1116" s="47"/>
    </row>
    <row r="1117" spans="6:11" ht="16" customHeight="1" x14ac:dyDescent="0.25">
      <c r="F1117" s="50"/>
      <c r="G1117" s="50"/>
      <c r="H1117" s="50"/>
      <c r="I1117" s="50"/>
      <c r="J1117" s="50"/>
      <c r="K1117" s="47"/>
    </row>
    <row r="1118" spans="6:11" ht="16" customHeight="1" x14ac:dyDescent="0.25">
      <c r="F1118" s="50"/>
      <c r="G1118" s="50"/>
      <c r="H1118" s="50"/>
      <c r="I1118" s="50"/>
      <c r="J1118" s="50"/>
      <c r="K1118" s="47"/>
    </row>
    <row r="1119" spans="6:11" ht="16" customHeight="1" x14ac:dyDescent="0.25">
      <c r="F1119" s="50"/>
      <c r="G1119" s="50"/>
      <c r="H1119" s="50"/>
      <c r="I1119" s="50"/>
      <c r="J1119" s="50"/>
      <c r="K1119" s="47"/>
    </row>
    <row r="1120" spans="6:11" ht="16" customHeight="1" x14ac:dyDescent="0.25">
      <c r="F1120" s="50"/>
      <c r="G1120" s="50"/>
      <c r="H1120" s="50"/>
      <c r="I1120" s="50"/>
      <c r="J1120" s="50"/>
      <c r="K1120" s="47"/>
    </row>
    <row r="1121" spans="6:11" ht="16" customHeight="1" x14ac:dyDescent="0.25">
      <c r="F1121" s="50"/>
      <c r="G1121" s="50"/>
      <c r="H1121" s="50"/>
      <c r="I1121" s="50"/>
      <c r="J1121" s="50"/>
      <c r="K1121" s="47"/>
    </row>
    <row r="1122" spans="6:11" ht="16" customHeight="1" x14ac:dyDescent="0.25">
      <c r="F1122" s="50"/>
      <c r="G1122" s="50"/>
      <c r="H1122" s="50"/>
      <c r="I1122" s="50"/>
      <c r="J1122" s="50"/>
      <c r="K1122" s="47"/>
    </row>
    <row r="1123" spans="6:11" ht="16" customHeight="1" x14ac:dyDescent="0.25">
      <c r="F1123" s="50"/>
      <c r="G1123" s="50"/>
      <c r="H1123" s="50"/>
      <c r="I1123" s="50"/>
      <c r="J1123" s="50"/>
      <c r="K1123" s="47"/>
    </row>
    <row r="1124" spans="6:11" ht="16" customHeight="1" x14ac:dyDescent="0.25">
      <c r="F1124" s="50"/>
      <c r="G1124" s="50"/>
      <c r="H1124" s="50"/>
      <c r="I1124" s="50"/>
      <c r="J1124" s="50"/>
      <c r="K1124" s="47"/>
    </row>
    <row r="1125" spans="6:11" ht="16" customHeight="1" x14ac:dyDescent="0.25">
      <c r="F1125" s="50"/>
      <c r="G1125" s="50"/>
      <c r="H1125" s="50"/>
      <c r="I1125" s="50"/>
      <c r="J1125" s="50"/>
      <c r="K1125" s="47"/>
    </row>
    <row r="1126" spans="6:11" ht="16" customHeight="1" x14ac:dyDescent="0.25">
      <c r="F1126" s="50"/>
      <c r="G1126" s="50"/>
      <c r="H1126" s="50"/>
      <c r="I1126" s="50"/>
      <c r="J1126" s="50"/>
      <c r="K1126" s="47"/>
    </row>
    <row r="1127" spans="6:11" ht="16" customHeight="1" x14ac:dyDescent="0.25">
      <c r="F1127" s="50"/>
      <c r="G1127" s="50"/>
      <c r="H1127" s="50"/>
      <c r="I1127" s="50"/>
      <c r="J1127" s="50"/>
      <c r="K1127" s="47"/>
    </row>
    <row r="1128" spans="6:11" ht="16" customHeight="1" x14ac:dyDescent="0.25">
      <c r="F1128" s="50"/>
      <c r="G1128" s="50"/>
      <c r="H1128" s="50"/>
      <c r="I1128" s="50"/>
      <c r="J1128" s="50"/>
      <c r="K1128" s="47"/>
    </row>
    <row r="1129" spans="6:11" ht="16" customHeight="1" x14ac:dyDescent="0.25">
      <c r="F1129" s="50"/>
      <c r="G1129" s="50"/>
      <c r="H1129" s="50"/>
      <c r="I1129" s="50"/>
      <c r="J1129" s="50"/>
      <c r="K1129" s="47"/>
    </row>
    <row r="1130" spans="6:11" ht="16" customHeight="1" x14ac:dyDescent="0.25">
      <c r="F1130" s="50"/>
      <c r="G1130" s="50"/>
      <c r="H1130" s="50"/>
      <c r="I1130" s="50"/>
      <c r="J1130" s="50"/>
      <c r="K1130" s="47"/>
    </row>
    <row r="1131" spans="6:11" ht="16" customHeight="1" x14ac:dyDescent="0.25">
      <c r="F1131" s="50"/>
      <c r="G1131" s="50"/>
      <c r="H1131" s="50"/>
      <c r="I1131" s="50"/>
      <c r="J1131" s="50"/>
      <c r="K1131" s="47"/>
    </row>
    <row r="1132" spans="6:11" ht="16" customHeight="1" x14ac:dyDescent="0.25">
      <c r="F1132" s="50"/>
      <c r="G1132" s="50"/>
      <c r="H1132" s="50"/>
      <c r="I1132" s="50"/>
      <c r="J1132" s="50"/>
      <c r="K1132" s="47"/>
    </row>
    <row r="1133" spans="6:11" ht="16" customHeight="1" x14ac:dyDescent="0.25">
      <c r="F1133" s="50"/>
      <c r="G1133" s="50"/>
      <c r="H1133" s="50"/>
      <c r="I1133" s="50"/>
      <c r="J1133" s="50"/>
      <c r="K1133" s="47"/>
    </row>
    <row r="1134" spans="6:11" ht="16" customHeight="1" x14ac:dyDescent="0.25">
      <c r="F1134" s="50"/>
      <c r="G1134" s="50"/>
      <c r="H1134" s="50"/>
      <c r="I1134" s="50"/>
      <c r="J1134" s="50"/>
      <c r="K1134" s="47"/>
    </row>
    <row r="1135" spans="6:11" ht="16" customHeight="1" x14ac:dyDescent="0.25">
      <c r="F1135" s="50"/>
      <c r="G1135" s="50"/>
      <c r="H1135" s="50"/>
      <c r="I1135" s="50"/>
      <c r="J1135" s="50"/>
      <c r="K1135" s="47"/>
    </row>
    <row r="1136" spans="6:11" ht="16" customHeight="1" x14ac:dyDescent="0.25">
      <c r="F1136" s="50"/>
      <c r="G1136" s="50"/>
      <c r="H1136" s="50"/>
      <c r="I1136" s="50"/>
      <c r="J1136" s="50"/>
      <c r="K1136" s="47"/>
    </row>
    <row r="1137" spans="6:11" ht="16" customHeight="1" x14ac:dyDescent="0.25">
      <c r="F1137" s="50"/>
      <c r="G1137" s="50"/>
      <c r="H1137" s="50"/>
      <c r="I1137" s="50"/>
      <c r="J1137" s="50"/>
      <c r="K1137" s="47"/>
    </row>
    <row r="1138" spans="6:11" ht="16" customHeight="1" x14ac:dyDescent="0.25">
      <c r="F1138" s="50"/>
      <c r="G1138" s="50"/>
      <c r="H1138" s="50"/>
      <c r="I1138" s="50"/>
      <c r="J1138" s="50"/>
      <c r="K1138" s="47"/>
    </row>
    <row r="1139" spans="6:11" ht="16" customHeight="1" x14ac:dyDescent="0.25">
      <c r="F1139" s="50"/>
      <c r="G1139" s="50"/>
      <c r="H1139" s="50"/>
      <c r="I1139" s="50"/>
      <c r="J1139" s="50"/>
      <c r="K1139" s="47"/>
    </row>
    <row r="1140" spans="6:11" ht="16" customHeight="1" x14ac:dyDescent="0.25">
      <c r="F1140" s="50"/>
      <c r="G1140" s="50"/>
      <c r="H1140" s="50"/>
      <c r="I1140" s="50"/>
      <c r="J1140" s="50"/>
      <c r="K1140" s="47"/>
    </row>
    <row r="1141" spans="6:11" ht="16" customHeight="1" x14ac:dyDescent="0.25">
      <c r="F1141" s="50"/>
      <c r="G1141" s="50"/>
      <c r="H1141" s="50"/>
      <c r="I1141" s="50"/>
      <c r="J1141" s="50"/>
      <c r="K1141" s="47"/>
    </row>
    <row r="1142" spans="6:11" ht="16" customHeight="1" x14ac:dyDescent="0.25">
      <c r="F1142" s="50"/>
      <c r="G1142" s="50"/>
      <c r="H1142" s="50"/>
      <c r="I1142" s="50"/>
      <c r="J1142" s="50"/>
      <c r="K1142" s="47"/>
    </row>
    <row r="1143" spans="6:11" ht="16" customHeight="1" x14ac:dyDescent="0.25">
      <c r="F1143" s="50"/>
      <c r="G1143" s="50"/>
      <c r="H1143" s="50"/>
      <c r="I1143" s="50"/>
      <c r="J1143" s="50"/>
      <c r="K1143" s="47"/>
    </row>
    <row r="1144" spans="6:11" ht="16" customHeight="1" x14ac:dyDescent="0.25">
      <c r="F1144" s="50"/>
      <c r="G1144" s="50"/>
      <c r="H1144" s="50"/>
      <c r="I1144" s="50"/>
      <c r="J1144" s="50"/>
      <c r="K1144" s="47"/>
    </row>
    <row r="1145" spans="6:11" ht="16" customHeight="1" x14ac:dyDescent="0.25">
      <c r="F1145" s="50"/>
      <c r="G1145" s="50"/>
      <c r="H1145" s="50"/>
      <c r="I1145" s="50"/>
      <c r="J1145" s="50"/>
      <c r="K1145" s="47"/>
    </row>
    <row r="1146" spans="6:11" ht="16" customHeight="1" x14ac:dyDescent="0.25">
      <c r="F1146" s="50"/>
      <c r="G1146" s="50"/>
      <c r="H1146" s="50"/>
      <c r="I1146" s="50"/>
      <c r="J1146" s="50"/>
      <c r="K1146" s="47"/>
    </row>
    <row r="1147" spans="6:11" ht="16" customHeight="1" x14ac:dyDescent="0.25">
      <c r="F1147" s="50"/>
      <c r="G1147" s="50"/>
      <c r="H1147" s="50"/>
      <c r="I1147" s="50"/>
      <c r="J1147" s="50"/>
      <c r="K1147" s="47"/>
    </row>
    <row r="1148" spans="6:11" ht="16" customHeight="1" x14ac:dyDescent="0.25">
      <c r="F1148" s="50"/>
      <c r="G1148" s="50"/>
      <c r="H1148" s="50"/>
      <c r="I1148" s="50"/>
      <c r="J1148" s="50"/>
      <c r="K1148" s="47"/>
    </row>
    <row r="1149" spans="6:11" ht="16" customHeight="1" x14ac:dyDescent="0.25">
      <c r="F1149" s="50"/>
      <c r="G1149" s="50"/>
      <c r="H1149" s="50"/>
      <c r="I1149" s="50"/>
      <c r="J1149" s="50"/>
      <c r="K1149" s="47"/>
    </row>
    <row r="1150" spans="6:11" ht="16" customHeight="1" x14ac:dyDescent="0.25">
      <c r="F1150" s="50"/>
      <c r="G1150" s="50"/>
      <c r="H1150" s="50"/>
      <c r="I1150" s="50"/>
      <c r="J1150" s="50"/>
      <c r="K1150" s="47"/>
    </row>
    <row r="1151" spans="6:11" ht="16" customHeight="1" x14ac:dyDescent="0.25">
      <c r="F1151" s="50"/>
      <c r="G1151" s="50"/>
      <c r="H1151" s="50"/>
      <c r="I1151" s="50"/>
      <c r="J1151" s="50"/>
      <c r="K1151" s="47"/>
    </row>
    <row r="1152" spans="6:11" ht="16" customHeight="1" x14ac:dyDescent="0.25">
      <c r="F1152" s="50"/>
      <c r="G1152" s="50"/>
      <c r="H1152" s="50"/>
      <c r="I1152" s="50"/>
      <c r="J1152" s="50"/>
      <c r="K1152" s="47"/>
    </row>
    <row r="1153" spans="6:11" ht="16" customHeight="1" x14ac:dyDescent="0.25">
      <c r="F1153" s="50"/>
      <c r="G1153" s="50"/>
      <c r="H1153" s="50"/>
      <c r="I1153" s="50"/>
      <c r="J1153" s="50"/>
      <c r="K1153" s="47"/>
    </row>
    <row r="1154" spans="6:11" ht="16" customHeight="1" x14ac:dyDescent="0.25">
      <c r="F1154" s="50"/>
      <c r="G1154" s="50"/>
      <c r="H1154" s="50"/>
      <c r="I1154" s="50"/>
      <c r="J1154" s="50"/>
      <c r="K1154" s="47"/>
    </row>
    <row r="1155" spans="6:11" ht="16" customHeight="1" x14ac:dyDescent="0.25">
      <c r="F1155" s="50"/>
      <c r="G1155" s="50"/>
      <c r="H1155" s="50"/>
      <c r="I1155" s="50"/>
      <c r="J1155" s="50"/>
      <c r="K1155" s="47"/>
    </row>
    <row r="1156" spans="6:11" ht="16" customHeight="1" x14ac:dyDescent="0.25">
      <c r="F1156" s="50"/>
      <c r="G1156" s="50"/>
      <c r="H1156" s="50"/>
      <c r="I1156" s="50"/>
      <c r="J1156" s="50"/>
      <c r="K1156" s="47"/>
    </row>
    <row r="1157" spans="6:11" ht="16" customHeight="1" x14ac:dyDescent="0.25">
      <c r="F1157" s="50"/>
      <c r="G1157" s="50"/>
      <c r="H1157" s="50"/>
      <c r="I1157" s="50"/>
      <c r="J1157" s="50"/>
      <c r="K1157" s="47"/>
    </row>
    <row r="1158" spans="6:11" ht="16" customHeight="1" x14ac:dyDescent="0.25">
      <c r="F1158" s="50"/>
      <c r="G1158" s="50"/>
      <c r="H1158" s="50"/>
      <c r="I1158" s="50"/>
      <c r="J1158" s="50"/>
      <c r="K1158" s="47"/>
    </row>
    <row r="1159" spans="6:11" ht="16" customHeight="1" x14ac:dyDescent="0.25">
      <c r="F1159" s="50"/>
      <c r="G1159" s="50"/>
      <c r="H1159" s="50"/>
      <c r="I1159" s="50"/>
      <c r="J1159" s="50"/>
      <c r="K1159" s="47"/>
    </row>
    <row r="1160" spans="6:11" ht="16" customHeight="1" x14ac:dyDescent="0.25">
      <c r="F1160" s="50"/>
      <c r="G1160" s="50"/>
      <c r="H1160" s="50"/>
      <c r="I1160" s="50"/>
      <c r="J1160" s="50"/>
      <c r="K1160" s="47"/>
    </row>
    <row r="1161" spans="6:11" ht="16" customHeight="1" x14ac:dyDescent="0.25">
      <c r="F1161" s="50"/>
      <c r="G1161" s="50"/>
      <c r="H1161" s="50"/>
      <c r="I1161" s="50"/>
      <c r="J1161" s="50"/>
      <c r="K1161" s="47"/>
    </row>
    <row r="1162" spans="6:11" ht="16" customHeight="1" x14ac:dyDescent="0.25">
      <c r="F1162" s="50"/>
      <c r="G1162" s="50"/>
      <c r="H1162" s="50"/>
      <c r="I1162" s="50"/>
      <c r="J1162" s="50"/>
      <c r="K1162" s="47"/>
    </row>
    <row r="1163" spans="6:11" ht="16" customHeight="1" x14ac:dyDescent="0.25">
      <c r="F1163" s="50"/>
      <c r="G1163" s="50"/>
      <c r="H1163" s="50"/>
      <c r="I1163" s="50"/>
      <c r="J1163" s="50"/>
      <c r="K1163" s="47"/>
    </row>
    <row r="1164" spans="6:11" ht="16" customHeight="1" x14ac:dyDescent="0.25">
      <c r="F1164" s="50"/>
      <c r="G1164" s="50"/>
      <c r="H1164" s="50"/>
      <c r="I1164" s="50"/>
      <c r="J1164" s="50"/>
      <c r="K1164" s="47"/>
    </row>
    <row r="1165" spans="6:11" ht="16" customHeight="1" x14ac:dyDescent="0.25">
      <c r="F1165" s="50"/>
      <c r="G1165" s="50"/>
      <c r="H1165" s="50"/>
      <c r="I1165" s="50"/>
      <c r="J1165" s="50"/>
      <c r="K1165" s="47"/>
    </row>
    <row r="1166" spans="6:11" ht="16" customHeight="1" x14ac:dyDescent="0.25">
      <c r="F1166" s="50"/>
      <c r="G1166" s="50"/>
      <c r="H1166" s="50"/>
      <c r="I1166" s="50"/>
      <c r="J1166" s="50"/>
      <c r="K1166" s="47"/>
    </row>
    <row r="1167" spans="6:11" ht="16" customHeight="1" x14ac:dyDescent="0.25">
      <c r="F1167" s="50"/>
      <c r="G1167" s="50"/>
      <c r="H1167" s="50"/>
      <c r="I1167" s="50"/>
      <c r="J1167" s="50"/>
      <c r="K1167" s="47"/>
    </row>
    <row r="1168" spans="6:11" ht="16" customHeight="1" x14ac:dyDescent="0.25">
      <c r="F1168" s="50"/>
      <c r="G1168" s="50"/>
      <c r="H1168" s="50"/>
      <c r="I1168" s="50"/>
      <c r="J1168" s="50"/>
      <c r="K1168" s="47"/>
    </row>
    <row r="1169" spans="6:11" ht="16" customHeight="1" x14ac:dyDescent="0.25">
      <c r="F1169" s="50"/>
      <c r="G1169" s="50"/>
      <c r="H1169" s="50"/>
      <c r="I1169" s="50"/>
      <c r="J1169" s="50"/>
      <c r="K1169" s="47"/>
    </row>
    <row r="1170" spans="6:11" ht="16" customHeight="1" x14ac:dyDescent="0.25">
      <c r="F1170" s="50"/>
      <c r="G1170" s="50"/>
      <c r="H1170" s="50"/>
      <c r="I1170" s="50"/>
      <c r="J1170" s="50"/>
      <c r="K1170" s="47"/>
    </row>
    <row r="1171" spans="6:11" ht="16" customHeight="1" x14ac:dyDescent="0.25">
      <c r="F1171" s="50"/>
      <c r="G1171" s="50"/>
      <c r="H1171" s="50"/>
      <c r="I1171" s="50"/>
      <c r="J1171" s="50"/>
      <c r="K1171" s="47"/>
    </row>
    <row r="1172" spans="6:11" ht="16" customHeight="1" x14ac:dyDescent="0.25">
      <c r="F1172" s="50"/>
      <c r="G1172" s="50"/>
      <c r="H1172" s="50"/>
      <c r="I1172" s="50"/>
      <c r="J1172" s="50"/>
      <c r="K1172" s="47"/>
    </row>
    <row r="1173" spans="6:11" ht="16" customHeight="1" x14ac:dyDescent="0.25">
      <c r="F1173" s="50"/>
      <c r="G1173" s="50"/>
      <c r="H1173" s="50"/>
      <c r="I1173" s="50"/>
      <c r="J1173" s="50"/>
      <c r="K1173" s="47"/>
    </row>
    <row r="1174" spans="6:11" ht="16" customHeight="1" x14ac:dyDescent="0.25">
      <c r="F1174" s="50"/>
      <c r="G1174" s="50"/>
      <c r="H1174" s="50"/>
      <c r="I1174" s="50"/>
      <c r="J1174" s="50"/>
      <c r="K1174" s="47"/>
    </row>
    <row r="1175" spans="6:11" ht="16" customHeight="1" x14ac:dyDescent="0.25">
      <c r="F1175" s="50"/>
      <c r="G1175" s="50"/>
      <c r="H1175" s="50"/>
      <c r="I1175" s="50"/>
      <c r="J1175" s="50"/>
      <c r="K1175" s="47"/>
    </row>
    <row r="1176" spans="6:11" ht="16" customHeight="1" x14ac:dyDescent="0.25">
      <c r="F1176" s="50"/>
      <c r="G1176" s="50"/>
      <c r="H1176" s="50"/>
      <c r="I1176" s="50"/>
      <c r="J1176" s="50"/>
      <c r="K1176" s="47"/>
    </row>
    <row r="1177" spans="6:11" ht="16" customHeight="1" x14ac:dyDescent="0.25">
      <c r="F1177" s="50"/>
      <c r="G1177" s="50"/>
      <c r="H1177" s="50"/>
      <c r="I1177" s="50"/>
      <c r="J1177" s="50"/>
      <c r="K1177" s="47"/>
    </row>
    <row r="1178" spans="6:11" ht="16" customHeight="1" x14ac:dyDescent="0.25">
      <c r="F1178" s="50"/>
      <c r="G1178" s="50"/>
      <c r="H1178" s="50"/>
      <c r="I1178" s="50"/>
      <c r="J1178" s="50"/>
      <c r="K1178" s="47"/>
    </row>
    <row r="1179" spans="6:11" ht="16" customHeight="1" x14ac:dyDescent="0.25">
      <c r="F1179" s="50"/>
      <c r="G1179" s="50"/>
      <c r="H1179" s="50"/>
      <c r="I1179" s="50"/>
      <c r="J1179" s="50"/>
      <c r="K1179" s="47"/>
    </row>
    <row r="1180" spans="6:11" ht="16" customHeight="1" x14ac:dyDescent="0.25">
      <c r="F1180" s="50"/>
      <c r="G1180" s="50"/>
      <c r="H1180" s="50"/>
      <c r="I1180" s="50"/>
      <c r="J1180" s="50"/>
      <c r="K1180" s="47"/>
    </row>
    <row r="1181" spans="6:11" ht="16" customHeight="1" x14ac:dyDescent="0.25">
      <c r="F1181" s="50"/>
      <c r="G1181" s="50"/>
      <c r="H1181" s="50"/>
      <c r="I1181" s="50"/>
      <c r="J1181" s="50"/>
      <c r="K1181" s="47"/>
    </row>
    <row r="1182" spans="6:11" ht="16" customHeight="1" x14ac:dyDescent="0.25">
      <c r="F1182" s="50"/>
      <c r="G1182" s="50"/>
      <c r="H1182" s="50"/>
      <c r="I1182" s="50"/>
      <c r="J1182" s="50"/>
      <c r="K1182" s="47"/>
    </row>
    <row r="1183" spans="6:11" ht="16" customHeight="1" x14ac:dyDescent="0.25">
      <c r="F1183" s="50"/>
      <c r="G1183" s="50"/>
      <c r="H1183" s="50"/>
      <c r="I1183" s="50"/>
      <c r="J1183" s="50"/>
      <c r="K1183" s="47"/>
    </row>
    <row r="1184" spans="6:11" ht="16" customHeight="1" x14ac:dyDescent="0.25">
      <c r="F1184" s="50"/>
      <c r="G1184" s="50"/>
      <c r="H1184" s="50"/>
      <c r="I1184" s="50"/>
      <c r="J1184" s="50"/>
      <c r="K1184" s="47"/>
    </row>
    <row r="1185" spans="6:11" ht="16" customHeight="1" x14ac:dyDescent="0.25">
      <c r="F1185" s="50"/>
      <c r="G1185" s="50"/>
      <c r="H1185" s="50"/>
      <c r="I1185" s="50"/>
      <c r="J1185" s="50"/>
      <c r="K1185" s="47"/>
    </row>
    <row r="1186" spans="6:11" ht="16" customHeight="1" x14ac:dyDescent="0.25">
      <c r="F1186" s="50"/>
      <c r="G1186" s="50"/>
      <c r="H1186" s="50"/>
      <c r="I1186" s="50"/>
      <c r="J1186" s="50"/>
      <c r="K1186" s="47"/>
    </row>
    <row r="1187" spans="6:11" ht="16" customHeight="1" x14ac:dyDescent="0.25">
      <c r="F1187" s="50"/>
      <c r="G1187" s="50"/>
      <c r="H1187" s="50"/>
      <c r="I1187" s="50"/>
      <c r="J1187" s="50"/>
      <c r="K1187" s="47"/>
    </row>
    <row r="1188" spans="6:11" ht="16" customHeight="1" x14ac:dyDescent="0.25">
      <c r="F1188" s="50"/>
      <c r="G1188" s="50"/>
      <c r="H1188" s="50"/>
      <c r="I1188" s="50"/>
      <c r="J1188" s="50"/>
      <c r="K1188" s="47"/>
    </row>
    <row r="1189" spans="6:11" ht="16" customHeight="1" x14ac:dyDescent="0.25">
      <c r="F1189" s="50"/>
      <c r="G1189" s="50"/>
      <c r="H1189" s="50"/>
      <c r="I1189" s="50"/>
      <c r="J1189" s="50"/>
      <c r="K1189" s="47"/>
    </row>
    <row r="1190" spans="6:11" ht="16" customHeight="1" x14ac:dyDescent="0.25">
      <c r="F1190" s="50"/>
      <c r="G1190" s="50"/>
      <c r="H1190" s="50"/>
      <c r="I1190" s="50"/>
      <c r="J1190" s="50"/>
      <c r="K1190" s="47"/>
    </row>
    <row r="1191" spans="6:11" ht="16" customHeight="1" x14ac:dyDescent="0.25">
      <c r="F1191" s="50"/>
      <c r="G1191" s="50"/>
      <c r="H1191" s="50"/>
      <c r="I1191" s="50"/>
      <c r="J1191" s="50"/>
      <c r="K1191" s="47"/>
    </row>
    <row r="1192" spans="6:11" ht="16" customHeight="1" x14ac:dyDescent="0.25">
      <c r="F1192" s="50"/>
      <c r="G1192" s="50"/>
      <c r="H1192" s="50"/>
      <c r="I1192" s="50"/>
      <c r="J1192" s="50"/>
      <c r="K1192" s="47"/>
    </row>
    <row r="1193" spans="6:11" ht="16" customHeight="1" x14ac:dyDescent="0.25">
      <c r="F1193" s="50"/>
      <c r="G1193" s="50"/>
      <c r="H1193" s="50"/>
      <c r="I1193" s="50"/>
      <c r="J1193" s="50"/>
      <c r="K1193" s="47"/>
    </row>
    <row r="1194" spans="6:11" ht="16" customHeight="1" x14ac:dyDescent="0.25">
      <c r="F1194" s="50"/>
      <c r="G1194" s="50"/>
      <c r="H1194" s="50"/>
      <c r="I1194" s="50"/>
      <c r="J1194" s="50"/>
      <c r="K1194" s="47"/>
    </row>
    <row r="1195" spans="6:11" ht="16" customHeight="1" x14ac:dyDescent="0.25">
      <c r="F1195" s="50"/>
      <c r="G1195" s="50"/>
      <c r="H1195" s="50"/>
      <c r="I1195" s="50"/>
      <c r="J1195" s="50"/>
      <c r="K1195" s="47"/>
    </row>
    <row r="1196" spans="6:11" ht="16" customHeight="1" x14ac:dyDescent="0.25">
      <c r="F1196" s="50"/>
      <c r="G1196" s="50"/>
      <c r="H1196" s="50"/>
      <c r="I1196" s="50"/>
      <c r="J1196" s="50"/>
      <c r="K1196" s="47"/>
    </row>
    <row r="1197" spans="6:11" ht="16" customHeight="1" x14ac:dyDescent="0.25">
      <c r="F1197" s="50"/>
      <c r="G1197" s="50"/>
      <c r="H1197" s="50"/>
      <c r="I1197" s="50"/>
      <c r="J1197" s="50"/>
      <c r="K1197" s="47"/>
    </row>
    <row r="1198" spans="6:11" ht="16" customHeight="1" x14ac:dyDescent="0.25">
      <c r="F1198" s="50"/>
      <c r="G1198" s="50"/>
      <c r="H1198" s="50"/>
      <c r="I1198" s="50"/>
      <c r="J1198" s="50"/>
      <c r="K1198" s="47"/>
    </row>
    <row r="1199" spans="6:11" ht="16" customHeight="1" x14ac:dyDescent="0.25">
      <c r="F1199" s="50"/>
      <c r="G1199" s="50"/>
      <c r="H1199" s="50"/>
      <c r="I1199" s="50"/>
      <c r="J1199" s="50"/>
      <c r="K1199" s="47"/>
    </row>
    <row r="1200" spans="6:11" ht="16" customHeight="1" x14ac:dyDescent="0.25">
      <c r="F1200" s="50"/>
      <c r="G1200" s="50"/>
      <c r="H1200" s="50"/>
      <c r="I1200" s="50"/>
      <c r="J1200" s="50"/>
      <c r="K1200" s="47"/>
    </row>
    <row r="1201" spans="6:11" ht="16" customHeight="1" x14ac:dyDescent="0.25">
      <c r="F1201" s="50"/>
      <c r="G1201" s="50"/>
      <c r="H1201" s="50"/>
      <c r="I1201" s="50"/>
      <c r="J1201" s="50"/>
      <c r="K1201" s="47"/>
    </row>
    <row r="1202" spans="6:11" ht="16" customHeight="1" x14ac:dyDescent="0.25">
      <c r="F1202" s="50"/>
      <c r="G1202" s="50"/>
      <c r="H1202" s="50"/>
      <c r="I1202" s="50"/>
      <c r="J1202" s="50"/>
      <c r="K1202" s="47"/>
    </row>
    <row r="1203" spans="6:11" ht="16" customHeight="1" x14ac:dyDescent="0.25">
      <c r="F1203" s="50"/>
      <c r="G1203" s="50"/>
      <c r="H1203" s="50"/>
      <c r="I1203" s="50"/>
      <c r="J1203" s="50"/>
      <c r="K1203" s="47"/>
    </row>
    <row r="1204" spans="6:11" ht="16" customHeight="1" x14ac:dyDescent="0.25">
      <c r="F1204" s="50"/>
      <c r="G1204" s="50"/>
      <c r="H1204" s="50"/>
      <c r="I1204" s="50"/>
      <c r="J1204" s="50"/>
      <c r="K1204" s="47"/>
    </row>
    <row r="1205" spans="6:11" ht="16" customHeight="1" x14ac:dyDescent="0.25">
      <c r="F1205" s="50"/>
      <c r="G1205" s="50"/>
      <c r="H1205" s="50"/>
      <c r="I1205" s="50"/>
      <c r="J1205" s="50"/>
      <c r="K1205" s="47"/>
    </row>
    <row r="1206" spans="6:11" ht="16" customHeight="1" x14ac:dyDescent="0.25">
      <c r="F1206" s="50"/>
      <c r="G1206" s="50"/>
      <c r="H1206" s="50"/>
      <c r="I1206" s="50"/>
      <c r="J1206" s="50"/>
      <c r="K1206" s="47"/>
    </row>
    <row r="1207" spans="6:11" ht="16" customHeight="1" x14ac:dyDescent="0.25">
      <c r="F1207" s="50"/>
      <c r="G1207" s="50"/>
      <c r="H1207" s="50"/>
      <c r="I1207" s="50"/>
      <c r="J1207" s="50"/>
      <c r="K1207" s="47"/>
    </row>
    <row r="1208" spans="6:11" ht="16" customHeight="1" x14ac:dyDescent="0.25">
      <c r="F1208" s="50"/>
      <c r="G1208" s="50"/>
      <c r="H1208" s="50"/>
      <c r="I1208" s="50"/>
      <c r="J1208" s="50"/>
      <c r="K1208" s="47"/>
    </row>
    <row r="1209" spans="6:11" ht="16" customHeight="1" x14ac:dyDescent="0.25">
      <c r="F1209" s="50"/>
      <c r="G1209" s="50"/>
      <c r="H1209" s="50"/>
      <c r="I1209" s="50"/>
      <c r="J1209" s="50"/>
      <c r="K1209" s="47"/>
    </row>
    <row r="1210" spans="6:11" ht="16" customHeight="1" x14ac:dyDescent="0.25">
      <c r="F1210" s="50"/>
      <c r="G1210" s="50"/>
      <c r="H1210" s="50"/>
      <c r="I1210" s="50"/>
      <c r="J1210" s="50"/>
      <c r="K1210" s="47"/>
    </row>
    <row r="1211" spans="6:11" ht="16" customHeight="1" x14ac:dyDescent="0.25">
      <c r="F1211" s="50"/>
      <c r="G1211" s="50"/>
      <c r="H1211" s="50"/>
      <c r="I1211" s="50"/>
      <c r="J1211" s="50"/>
      <c r="K1211" s="47"/>
    </row>
    <row r="1212" spans="6:11" ht="16" customHeight="1" x14ac:dyDescent="0.25">
      <c r="F1212" s="50"/>
      <c r="G1212" s="50"/>
      <c r="H1212" s="50"/>
      <c r="I1212" s="50"/>
      <c r="J1212" s="50"/>
      <c r="K1212" s="47"/>
    </row>
    <row r="1213" spans="6:11" ht="16" customHeight="1" x14ac:dyDescent="0.25">
      <c r="F1213" s="50"/>
      <c r="G1213" s="50"/>
      <c r="H1213" s="50"/>
      <c r="I1213" s="50"/>
      <c r="J1213" s="50"/>
      <c r="K1213" s="47"/>
    </row>
    <row r="1214" spans="6:11" ht="16" customHeight="1" x14ac:dyDescent="0.25">
      <c r="F1214" s="50"/>
      <c r="G1214" s="50"/>
      <c r="H1214" s="50"/>
      <c r="I1214" s="50"/>
      <c r="J1214" s="50"/>
      <c r="K1214" s="47"/>
    </row>
    <row r="1215" spans="6:11" ht="16" customHeight="1" x14ac:dyDescent="0.25">
      <c r="F1215" s="50"/>
      <c r="G1215" s="50"/>
      <c r="H1215" s="50"/>
      <c r="I1215" s="50"/>
      <c r="J1215" s="50"/>
      <c r="K1215" s="47"/>
    </row>
    <row r="1216" spans="6:11" ht="16" customHeight="1" x14ac:dyDescent="0.25">
      <c r="F1216" s="50"/>
      <c r="G1216" s="50"/>
      <c r="H1216" s="50"/>
      <c r="I1216" s="50"/>
      <c r="J1216" s="50"/>
      <c r="K1216" s="47"/>
    </row>
    <row r="1217" spans="6:11" ht="16" customHeight="1" x14ac:dyDescent="0.25">
      <c r="F1217" s="50"/>
      <c r="G1217" s="50"/>
      <c r="H1217" s="50"/>
      <c r="I1217" s="50"/>
      <c r="J1217" s="50"/>
      <c r="K1217" s="47"/>
    </row>
    <row r="1218" spans="6:11" ht="16" customHeight="1" x14ac:dyDescent="0.25">
      <c r="F1218" s="50"/>
      <c r="G1218" s="50"/>
      <c r="H1218" s="50"/>
      <c r="I1218" s="50"/>
      <c r="J1218" s="50"/>
      <c r="K1218" s="47"/>
    </row>
    <row r="1219" spans="6:11" ht="16" customHeight="1" x14ac:dyDescent="0.25">
      <c r="F1219" s="50"/>
      <c r="G1219" s="50"/>
      <c r="H1219" s="50"/>
      <c r="I1219" s="50"/>
      <c r="J1219" s="50"/>
      <c r="K1219" s="47"/>
    </row>
    <row r="1220" spans="6:11" ht="16" customHeight="1" x14ac:dyDescent="0.25">
      <c r="F1220" s="50"/>
      <c r="G1220" s="50"/>
      <c r="H1220" s="50"/>
      <c r="I1220" s="50"/>
      <c r="J1220" s="50"/>
      <c r="K1220" s="47"/>
    </row>
    <row r="1221" spans="6:11" ht="16" customHeight="1" x14ac:dyDescent="0.25">
      <c r="F1221" s="50"/>
      <c r="G1221" s="50"/>
      <c r="H1221" s="50"/>
      <c r="I1221" s="50"/>
      <c r="J1221" s="50"/>
      <c r="K1221" s="47"/>
    </row>
    <row r="1222" spans="6:11" ht="16" customHeight="1" x14ac:dyDescent="0.25">
      <c r="F1222" s="50"/>
      <c r="G1222" s="50"/>
      <c r="H1222" s="50"/>
      <c r="I1222" s="50"/>
      <c r="J1222" s="50"/>
      <c r="K1222" s="47"/>
    </row>
    <row r="1223" spans="6:11" ht="16" customHeight="1" x14ac:dyDescent="0.25">
      <c r="F1223" s="50"/>
      <c r="G1223" s="50"/>
      <c r="H1223" s="50"/>
      <c r="I1223" s="50"/>
      <c r="J1223" s="50"/>
      <c r="K1223" s="47"/>
    </row>
    <row r="1224" spans="6:11" ht="16" customHeight="1" x14ac:dyDescent="0.25">
      <c r="F1224" s="50"/>
      <c r="G1224" s="50"/>
      <c r="H1224" s="50"/>
      <c r="I1224" s="50"/>
      <c r="J1224" s="50"/>
      <c r="K1224" s="47"/>
    </row>
    <row r="1225" spans="6:11" ht="16" customHeight="1" x14ac:dyDescent="0.25">
      <c r="F1225" s="50"/>
      <c r="G1225" s="50"/>
      <c r="H1225" s="50"/>
      <c r="I1225" s="50"/>
      <c r="J1225" s="50"/>
      <c r="K1225" s="47"/>
    </row>
    <row r="1226" spans="6:11" ht="16" customHeight="1" x14ac:dyDescent="0.25">
      <c r="F1226" s="50"/>
      <c r="G1226" s="50"/>
      <c r="H1226" s="50"/>
      <c r="I1226" s="50"/>
      <c r="J1226" s="50"/>
      <c r="K1226" s="47"/>
    </row>
    <row r="1227" spans="6:11" ht="16" customHeight="1" x14ac:dyDescent="0.25">
      <c r="F1227" s="50"/>
      <c r="G1227" s="50"/>
      <c r="H1227" s="50"/>
      <c r="I1227" s="50"/>
      <c r="J1227" s="50"/>
      <c r="K1227" s="47"/>
    </row>
    <row r="1228" spans="6:11" ht="16" customHeight="1" x14ac:dyDescent="0.25">
      <c r="F1228" s="50"/>
      <c r="G1228" s="50"/>
      <c r="H1228" s="50"/>
      <c r="I1228" s="50"/>
      <c r="J1228" s="50"/>
      <c r="K1228" s="47"/>
    </row>
    <row r="1229" spans="6:11" ht="16" customHeight="1" x14ac:dyDescent="0.25">
      <c r="F1229" s="50"/>
      <c r="G1229" s="50"/>
      <c r="H1229" s="50"/>
      <c r="I1229" s="50"/>
      <c r="J1229" s="50"/>
      <c r="K1229" s="47"/>
    </row>
    <row r="1230" spans="6:11" ht="16" customHeight="1" x14ac:dyDescent="0.25">
      <c r="F1230" s="50"/>
      <c r="G1230" s="50"/>
      <c r="H1230" s="50"/>
      <c r="I1230" s="50"/>
      <c r="J1230" s="50"/>
      <c r="K1230" s="47"/>
    </row>
    <row r="1231" spans="6:11" ht="16" customHeight="1" x14ac:dyDescent="0.25">
      <c r="F1231" s="50"/>
      <c r="G1231" s="50"/>
      <c r="H1231" s="50"/>
      <c r="I1231" s="50"/>
      <c r="J1231" s="50"/>
      <c r="K1231" s="47"/>
    </row>
    <row r="1232" spans="6:11" ht="16" customHeight="1" x14ac:dyDescent="0.25">
      <c r="F1232" s="50"/>
      <c r="G1232" s="50"/>
      <c r="H1232" s="50"/>
      <c r="I1232" s="50"/>
      <c r="J1232" s="50"/>
      <c r="K1232" s="47"/>
    </row>
    <row r="1233" spans="6:11" ht="16" customHeight="1" x14ac:dyDescent="0.25">
      <c r="F1233" s="50"/>
      <c r="G1233" s="50"/>
      <c r="H1233" s="50"/>
      <c r="I1233" s="50"/>
      <c r="J1233" s="50"/>
      <c r="K1233" s="47"/>
    </row>
    <row r="1234" spans="6:11" ht="16" customHeight="1" x14ac:dyDescent="0.25">
      <c r="F1234" s="50"/>
      <c r="G1234" s="50"/>
      <c r="H1234" s="50"/>
      <c r="I1234" s="50"/>
      <c r="J1234" s="50"/>
      <c r="K1234" s="47"/>
    </row>
    <row r="1235" spans="6:11" ht="16" customHeight="1" x14ac:dyDescent="0.25">
      <c r="F1235" s="50"/>
      <c r="G1235" s="50"/>
      <c r="H1235" s="50"/>
      <c r="I1235" s="50"/>
      <c r="J1235" s="50"/>
      <c r="K1235" s="47"/>
    </row>
    <row r="1236" spans="6:11" ht="16" customHeight="1" x14ac:dyDescent="0.25">
      <c r="F1236" s="50"/>
      <c r="G1236" s="50"/>
      <c r="H1236" s="50"/>
      <c r="I1236" s="50"/>
      <c r="J1236" s="50"/>
      <c r="K1236" s="47"/>
    </row>
    <row r="1237" spans="6:11" ht="16" customHeight="1" x14ac:dyDescent="0.25">
      <c r="F1237" s="50"/>
      <c r="G1237" s="50"/>
      <c r="H1237" s="50"/>
      <c r="I1237" s="50"/>
      <c r="J1237" s="50"/>
      <c r="K1237" s="47"/>
    </row>
    <row r="1238" spans="6:11" ht="16" customHeight="1" x14ac:dyDescent="0.25">
      <c r="F1238" s="50"/>
      <c r="G1238" s="50"/>
      <c r="H1238" s="50"/>
      <c r="I1238" s="50"/>
      <c r="J1238" s="50"/>
      <c r="K1238" s="47"/>
    </row>
    <row r="1239" spans="6:11" ht="16" customHeight="1" x14ac:dyDescent="0.25">
      <c r="F1239" s="50"/>
      <c r="G1239" s="50"/>
      <c r="H1239" s="50"/>
      <c r="I1239" s="50"/>
      <c r="J1239" s="50"/>
      <c r="K1239" s="47"/>
    </row>
    <row r="1240" spans="6:11" ht="16" customHeight="1" x14ac:dyDescent="0.25">
      <c r="F1240" s="50"/>
      <c r="G1240" s="50"/>
      <c r="H1240" s="50"/>
      <c r="I1240" s="50"/>
      <c r="J1240" s="50"/>
      <c r="K1240" s="47"/>
    </row>
    <row r="1241" spans="6:11" ht="16" customHeight="1" x14ac:dyDescent="0.25">
      <c r="F1241" s="50"/>
      <c r="G1241" s="50"/>
      <c r="H1241" s="50"/>
      <c r="I1241" s="50"/>
      <c r="J1241" s="50"/>
      <c r="K1241" s="47"/>
    </row>
    <row r="1242" spans="6:11" ht="16" customHeight="1" x14ac:dyDescent="0.25">
      <c r="F1242" s="50"/>
      <c r="G1242" s="50"/>
      <c r="H1242" s="50"/>
      <c r="I1242" s="50"/>
      <c r="J1242" s="50"/>
      <c r="K1242" s="47"/>
    </row>
    <row r="1243" spans="6:11" ht="16" customHeight="1" x14ac:dyDescent="0.25">
      <c r="F1243" s="50"/>
      <c r="G1243" s="50"/>
      <c r="H1243" s="50"/>
      <c r="I1243" s="50"/>
      <c r="J1243" s="50"/>
      <c r="K1243" s="47"/>
    </row>
    <row r="1244" spans="6:11" ht="16" customHeight="1" x14ac:dyDescent="0.25">
      <c r="F1244" s="50"/>
      <c r="G1244" s="50"/>
      <c r="H1244" s="50"/>
      <c r="I1244" s="50"/>
      <c r="J1244" s="50"/>
      <c r="K1244" s="47"/>
    </row>
    <row r="1245" spans="6:11" ht="16" customHeight="1" x14ac:dyDescent="0.25">
      <c r="F1245" s="50"/>
      <c r="G1245" s="50"/>
      <c r="H1245" s="50"/>
      <c r="I1245" s="50"/>
      <c r="J1245" s="50"/>
      <c r="K1245" s="47"/>
    </row>
    <row r="1246" spans="6:11" ht="16" customHeight="1" x14ac:dyDescent="0.25">
      <c r="F1246" s="50"/>
      <c r="G1246" s="50"/>
      <c r="H1246" s="50"/>
      <c r="I1246" s="50"/>
      <c r="J1246" s="50"/>
      <c r="K1246" s="47"/>
    </row>
    <row r="1247" spans="6:11" ht="16" customHeight="1" x14ac:dyDescent="0.25">
      <c r="F1247" s="50"/>
      <c r="G1247" s="50"/>
      <c r="H1247" s="50"/>
      <c r="I1247" s="50"/>
      <c r="J1247" s="50"/>
      <c r="K1247" s="47"/>
    </row>
    <row r="1248" spans="6:11" ht="16" customHeight="1" x14ac:dyDescent="0.25">
      <c r="F1248" s="50"/>
      <c r="G1248" s="50"/>
      <c r="H1248" s="50"/>
      <c r="I1248" s="50"/>
      <c r="J1248" s="50"/>
      <c r="K1248" s="47"/>
    </row>
    <row r="1249" spans="6:11" ht="16" customHeight="1" x14ac:dyDescent="0.25">
      <c r="F1249" s="50"/>
      <c r="G1249" s="50"/>
      <c r="H1249" s="50"/>
      <c r="I1249" s="50"/>
      <c r="J1249" s="50"/>
      <c r="K1249" s="47"/>
    </row>
    <row r="1250" spans="6:11" ht="16" customHeight="1" x14ac:dyDescent="0.25">
      <c r="F1250" s="50"/>
      <c r="G1250" s="50"/>
      <c r="H1250" s="50"/>
      <c r="I1250" s="50"/>
      <c r="J1250" s="50"/>
      <c r="K1250" s="47"/>
    </row>
    <row r="1251" spans="6:11" ht="16" customHeight="1" x14ac:dyDescent="0.25">
      <c r="F1251" s="50"/>
      <c r="G1251" s="50"/>
      <c r="H1251" s="50"/>
      <c r="I1251" s="50"/>
      <c r="J1251" s="50"/>
      <c r="K1251" s="47"/>
    </row>
    <row r="1252" spans="6:11" ht="16" customHeight="1" x14ac:dyDescent="0.25">
      <c r="F1252" s="50"/>
      <c r="G1252" s="50"/>
      <c r="H1252" s="50"/>
      <c r="I1252" s="50"/>
      <c r="J1252" s="50"/>
      <c r="K1252" s="47"/>
    </row>
    <row r="1253" spans="6:11" ht="16" customHeight="1" x14ac:dyDescent="0.25">
      <c r="F1253" s="50"/>
      <c r="G1253" s="50"/>
      <c r="H1253" s="50"/>
      <c r="I1253" s="50"/>
      <c r="J1253" s="50"/>
      <c r="K1253" s="47"/>
    </row>
    <row r="1254" spans="6:11" ht="16" customHeight="1" x14ac:dyDescent="0.25">
      <c r="F1254" s="50"/>
      <c r="G1254" s="50"/>
      <c r="H1254" s="50"/>
      <c r="I1254" s="50"/>
      <c r="J1254" s="50"/>
      <c r="K1254" s="47"/>
    </row>
    <row r="1255" spans="6:11" ht="16" customHeight="1" x14ac:dyDescent="0.25">
      <c r="F1255" s="50"/>
      <c r="G1255" s="50"/>
      <c r="H1255" s="50"/>
      <c r="I1255" s="50"/>
      <c r="J1255" s="50"/>
      <c r="K1255" s="47"/>
    </row>
    <row r="1256" spans="6:11" ht="16" customHeight="1" x14ac:dyDescent="0.25">
      <c r="F1256" s="50"/>
      <c r="G1256" s="50"/>
      <c r="H1256" s="50"/>
      <c r="I1256" s="50"/>
      <c r="J1256" s="50"/>
      <c r="K1256" s="47"/>
    </row>
    <row r="1257" spans="6:11" ht="16" customHeight="1" x14ac:dyDescent="0.25">
      <c r="F1257" s="50"/>
      <c r="G1257" s="50"/>
      <c r="H1257" s="50"/>
      <c r="I1257" s="50"/>
      <c r="J1257" s="50"/>
      <c r="K1257" s="47"/>
    </row>
    <row r="1258" spans="6:11" ht="16" customHeight="1" x14ac:dyDescent="0.25">
      <c r="F1258" s="50"/>
      <c r="G1258" s="50"/>
      <c r="H1258" s="50"/>
      <c r="I1258" s="50"/>
      <c r="J1258" s="50"/>
      <c r="K1258" s="47"/>
    </row>
    <row r="1259" spans="6:11" ht="16" customHeight="1" x14ac:dyDescent="0.25">
      <c r="F1259" s="50"/>
      <c r="G1259" s="50"/>
      <c r="H1259" s="50"/>
      <c r="I1259" s="50"/>
      <c r="J1259" s="50"/>
      <c r="K1259" s="47"/>
    </row>
    <row r="1260" spans="6:11" ht="16" customHeight="1" x14ac:dyDescent="0.25">
      <c r="F1260" s="50"/>
      <c r="G1260" s="50"/>
      <c r="H1260" s="50"/>
      <c r="I1260" s="50"/>
      <c r="J1260" s="50"/>
      <c r="K1260" s="47"/>
    </row>
    <row r="1261" spans="6:11" ht="16" customHeight="1" x14ac:dyDescent="0.25">
      <c r="F1261" s="50"/>
      <c r="G1261" s="50"/>
      <c r="H1261" s="50"/>
      <c r="I1261" s="50"/>
      <c r="J1261" s="50"/>
      <c r="K1261" s="47"/>
    </row>
    <row r="1262" spans="6:11" ht="16" customHeight="1" x14ac:dyDescent="0.25">
      <c r="F1262" s="50"/>
      <c r="G1262" s="50"/>
      <c r="H1262" s="50"/>
      <c r="I1262" s="50"/>
      <c r="J1262" s="50"/>
      <c r="K1262" s="47"/>
    </row>
    <row r="1263" spans="6:11" ht="16" customHeight="1" x14ac:dyDescent="0.25">
      <c r="F1263" s="50"/>
      <c r="G1263" s="50"/>
      <c r="H1263" s="50"/>
      <c r="I1263" s="50"/>
      <c r="J1263" s="50"/>
      <c r="K1263" s="47"/>
    </row>
    <row r="1264" spans="6:11" ht="16" customHeight="1" x14ac:dyDescent="0.25">
      <c r="F1264" s="50"/>
      <c r="G1264" s="50"/>
      <c r="H1264" s="50"/>
      <c r="I1264" s="50"/>
      <c r="J1264" s="50"/>
      <c r="K1264" s="47"/>
    </row>
    <row r="1265" spans="6:11" ht="16" customHeight="1" x14ac:dyDescent="0.25">
      <c r="F1265" s="50"/>
      <c r="G1265" s="50"/>
      <c r="H1265" s="50"/>
      <c r="I1265" s="50"/>
      <c r="J1265" s="50"/>
      <c r="K1265" s="47"/>
    </row>
    <row r="1266" spans="6:11" ht="16" customHeight="1" x14ac:dyDescent="0.25">
      <c r="F1266" s="50"/>
      <c r="G1266" s="50"/>
      <c r="H1266" s="50"/>
      <c r="I1266" s="50"/>
      <c r="J1266" s="50"/>
      <c r="K1266" s="47"/>
    </row>
    <row r="1267" spans="6:11" ht="16" customHeight="1" x14ac:dyDescent="0.25">
      <c r="F1267" s="50"/>
      <c r="G1267" s="50"/>
      <c r="H1267" s="50"/>
      <c r="I1267" s="50"/>
      <c r="J1267" s="50"/>
      <c r="K1267" s="47"/>
    </row>
    <row r="1268" spans="6:11" ht="16" customHeight="1" x14ac:dyDescent="0.25">
      <c r="F1268" s="50"/>
      <c r="G1268" s="50"/>
      <c r="H1268" s="50"/>
      <c r="I1268" s="50"/>
      <c r="J1268" s="50"/>
      <c r="K1268" s="47"/>
    </row>
    <row r="1269" spans="6:11" ht="16" customHeight="1" x14ac:dyDescent="0.25">
      <c r="F1269" s="50"/>
      <c r="G1269" s="50"/>
      <c r="H1269" s="50"/>
      <c r="I1269" s="50"/>
      <c r="J1269" s="50"/>
      <c r="K1269" s="47"/>
    </row>
    <row r="1270" spans="6:11" ht="16" customHeight="1" x14ac:dyDescent="0.25">
      <c r="F1270" s="50"/>
      <c r="G1270" s="50"/>
      <c r="H1270" s="50"/>
      <c r="I1270" s="50"/>
      <c r="J1270" s="50"/>
      <c r="K1270" s="47"/>
    </row>
    <row r="1271" spans="6:11" ht="16" customHeight="1" x14ac:dyDescent="0.25">
      <c r="F1271" s="50"/>
      <c r="G1271" s="50"/>
      <c r="H1271" s="50"/>
      <c r="I1271" s="50"/>
      <c r="J1271" s="50"/>
      <c r="K1271" s="47"/>
    </row>
    <row r="1272" spans="6:11" ht="16" customHeight="1" x14ac:dyDescent="0.25">
      <c r="F1272" s="50"/>
      <c r="G1272" s="50"/>
      <c r="H1272" s="50"/>
      <c r="I1272" s="50"/>
      <c r="J1272" s="50"/>
      <c r="K1272" s="47"/>
    </row>
    <row r="1273" spans="6:11" ht="16" customHeight="1" x14ac:dyDescent="0.25">
      <c r="F1273" s="50"/>
      <c r="G1273" s="50"/>
      <c r="H1273" s="50"/>
      <c r="I1273" s="50"/>
      <c r="J1273" s="50"/>
      <c r="K1273" s="47"/>
    </row>
    <row r="1274" spans="6:11" ht="16" customHeight="1" x14ac:dyDescent="0.25">
      <c r="F1274" s="50"/>
      <c r="G1274" s="50"/>
      <c r="H1274" s="50"/>
      <c r="I1274" s="50"/>
      <c r="J1274" s="50"/>
      <c r="K1274" s="47"/>
    </row>
    <row r="1275" spans="6:11" ht="16" customHeight="1" x14ac:dyDescent="0.25">
      <c r="F1275" s="50"/>
      <c r="G1275" s="50"/>
      <c r="H1275" s="50"/>
      <c r="I1275" s="50"/>
      <c r="J1275" s="50"/>
      <c r="K1275" s="47"/>
    </row>
    <row r="1276" spans="6:11" ht="16" customHeight="1" x14ac:dyDescent="0.25">
      <c r="F1276" s="50"/>
      <c r="G1276" s="50"/>
      <c r="H1276" s="50"/>
      <c r="I1276" s="50"/>
      <c r="J1276" s="50"/>
      <c r="K1276" s="47"/>
    </row>
    <row r="1277" spans="6:11" ht="16" customHeight="1" x14ac:dyDescent="0.25">
      <c r="F1277" s="50"/>
      <c r="G1277" s="50"/>
      <c r="H1277" s="50"/>
      <c r="I1277" s="50"/>
      <c r="J1277" s="50"/>
      <c r="K1277" s="47"/>
    </row>
    <row r="1278" spans="6:11" ht="16" customHeight="1" x14ac:dyDescent="0.25">
      <c r="F1278" s="50"/>
      <c r="G1278" s="50"/>
      <c r="H1278" s="50"/>
      <c r="I1278" s="50"/>
      <c r="J1278" s="50"/>
      <c r="K1278" s="47"/>
    </row>
    <row r="1279" spans="6:11" ht="16" customHeight="1" x14ac:dyDescent="0.25">
      <c r="F1279" s="50"/>
      <c r="G1279" s="50"/>
      <c r="H1279" s="50"/>
      <c r="I1279" s="50"/>
      <c r="J1279" s="50"/>
      <c r="K1279" s="47"/>
    </row>
    <row r="1280" spans="6:11" ht="16" customHeight="1" x14ac:dyDescent="0.25">
      <c r="F1280" s="50"/>
      <c r="G1280" s="50"/>
      <c r="H1280" s="50"/>
      <c r="I1280" s="50"/>
      <c r="J1280" s="50"/>
      <c r="K1280" s="47"/>
    </row>
    <row r="1281" spans="6:11" ht="16" customHeight="1" x14ac:dyDescent="0.25">
      <c r="F1281" s="50"/>
      <c r="G1281" s="50"/>
      <c r="H1281" s="50"/>
      <c r="I1281" s="50"/>
      <c r="J1281" s="50"/>
      <c r="K1281" s="47"/>
    </row>
    <row r="1282" spans="6:11" ht="16" customHeight="1" x14ac:dyDescent="0.25">
      <c r="F1282" s="50"/>
      <c r="G1282" s="50"/>
      <c r="H1282" s="50"/>
      <c r="I1282" s="50"/>
      <c r="J1282" s="50"/>
      <c r="K1282" s="47"/>
    </row>
    <row r="1283" spans="6:11" ht="16" customHeight="1" x14ac:dyDescent="0.25">
      <c r="F1283" s="50"/>
      <c r="G1283" s="50"/>
      <c r="H1283" s="50"/>
      <c r="I1283" s="50"/>
      <c r="J1283" s="50"/>
      <c r="K1283" s="47"/>
    </row>
    <row r="1284" spans="6:11" ht="16" customHeight="1" x14ac:dyDescent="0.25">
      <c r="F1284" s="50"/>
      <c r="G1284" s="50"/>
      <c r="H1284" s="50"/>
      <c r="I1284" s="50"/>
      <c r="J1284" s="50"/>
      <c r="K1284" s="47"/>
    </row>
    <row r="1285" spans="6:11" ht="16" customHeight="1" x14ac:dyDescent="0.25">
      <c r="F1285" s="50"/>
      <c r="G1285" s="50"/>
      <c r="H1285" s="50"/>
      <c r="I1285" s="50"/>
      <c r="J1285" s="50"/>
      <c r="K1285" s="47"/>
    </row>
    <row r="1286" spans="6:11" ht="16" customHeight="1" x14ac:dyDescent="0.25">
      <c r="F1286" s="50"/>
      <c r="G1286" s="50"/>
      <c r="H1286" s="50"/>
      <c r="I1286" s="50"/>
      <c r="J1286" s="50"/>
      <c r="K1286" s="47"/>
    </row>
    <row r="1287" spans="6:11" ht="16" customHeight="1" x14ac:dyDescent="0.25">
      <c r="F1287" s="50"/>
      <c r="G1287" s="50"/>
      <c r="H1287" s="50"/>
      <c r="I1287" s="50"/>
      <c r="J1287" s="50"/>
      <c r="K1287" s="47"/>
    </row>
    <row r="1288" spans="6:11" ht="16" customHeight="1" x14ac:dyDescent="0.25">
      <c r="F1288" s="50"/>
      <c r="G1288" s="50"/>
      <c r="H1288" s="50"/>
      <c r="I1288" s="50"/>
      <c r="J1288" s="50"/>
      <c r="K1288" s="47"/>
    </row>
    <row r="1289" spans="6:11" ht="16" customHeight="1" x14ac:dyDescent="0.25">
      <c r="F1289" s="50"/>
      <c r="G1289" s="50"/>
      <c r="H1289" s="50"/>
      <c r="I1289" s="50"/>
      <c r="J1289" s="50"/>
      <c r="K1289" s="47"/>
    </row>
    <row r="1290" spans="6:11" ht="16" customHeight="1" x14ac:dyDescent="0.25">
      <c r="F1290" s="50"/>
      <c r="G1290" s="50"/>
      <c r="H1290" s="50"/>
      <c r="I1290" s="50"/>
      <c r="J1290" s="50"/>
      <c r="K1290" s="47"/>
    </row>
    <row r="1291" spans="6:11" ht="16" customHeight="1" x14ac:dyDescent="0.25">
      <c r="F1291" s="50"/>
      <c r="G1291" s="50"/>
      <c r="H1291" s="50"/>
      <c r="I1291" s="50"/>
      <c r="J1291" s="50"/>
      <c r="K1291" s="47"/>
    </row>
    <row r="1292" spans="6:11" ht="16" customHeight="1" x14ac:dyDescent="0.25">
      <c r="F1292" s="50"/>
      <c r="G1292" s="50"/>
      <c r="H1292" s="50"/>
      <c r="I1292" s="50"/>
      <c r="J1292" s="50"/>
      <c r="K1292" s="47"/>
    </row>
    <row r="1293" spans="6:11" ht="16" customHeight="1" x14ac:dyDescent="0.25">
      <c r="F1293" s="50"/>
      <c r="G1293" s="50"/>
      <c r="H1293" s="50"/>
      <c r="I1293" s="50"/>
      <c r="J1293" s="50"/>
      <c r="K1293" s="47"/>
    </row>
    <row r="1294" spans="6:11" ht="16" customHeight="1" x14ac:dyDescent="0.25">
      <c r="F1294" s="50"/>
      <c r="G1294" s="50"/>
      <c r="H1294" s="50"/>
      <c r="I1294" s="50"/>
      <c r="J1294" s="50"/>
      <c r="K1294" s="47"/>
    </row>
    <row r="1295" spans="6:11" ht="16" customHeight="1" x14ac:dyDescent="0.25">
      <c r="F1295" s="50"/>
      <c r="G1295" s="50"/>
      <c r="H1295" s="50"/>
      <c r="I1295" s="50"/>
      <c r="J1295" s="50"/>
      <c r="K1295" s="47"/>
    </row>
    <row r="1296" spans="6:11" ht="16" customHeight="1" x14ac:dyDescent="0.25">
      <c r="F1296" s="50"/>
      <c r="G1296" s="50"/>
      <c r="H1296" s="50"/>
      <c r="I1296" s="50"/>
      <c r="J1296" s="50"/>
      <c r="K1296" s="47"/>
    </row>
    <row r="1297" spans="6:11" ht="16" customHeight="1" x14ac:dyDescent="0.25">
      <c r="F1297" s="50"/>
      <c r="G1297" s="50"/>
      <c r="H1297" s="50"/>
      <c r="I1297" s="50"/>
      <c r="J1297" s="50"/>
      <c r="K1297" s="47"/>
    </row>
    <row r="1298" spans="6:11" ht="16" customHeight="1" x14ac:dyDescent="0.25">
      <c r="F1298" s="50"/>
      <c r="G1298" s="50"/>
      <c r="H1298" s="50"/>
      <c r="I1298" s="50"/>
      <c r="J1298" s="50"/>
      <c r="K1298" s="47"/>
    </row>
    <row r="1299" spans="6:11" ht="16" customHeight="1" x14ac:dyDescent="0.25">
      <c r="F1299" s="50"/>
      <c r="G1299" s="50"/>
      <c r="H1299" s="50"/>
      <c r="I1299" s="50"/>
      <c r="J1299" s="50"/>
      <c r="K1299" s="47"/>
    </row>
    <row r="1300" spans="6:11" ht="16" customHeight="1" x14ac:dyDescent="0.25">
      <c r="F1300" s="50"/>
      <c r="G1300" s="50"/>
      <c r="H1300" s="50"/>
      <c r="I1300" s="50"/>
      <c r="J1300" s="50"/>
      <c r="K1300" s="47"/>
    </row>
    <row r="1301" spans="6:11" ht="16" customHeight="1" x14ac:dyDescent="0.25">
      <c r="F1301" s="50"/>
      <c r="G1301" s="50"/>
      <c r="H1301" s="50"/>
      <c r="I1301" s="50"/>
      <c r="J1301" s="50"/>
      <c r="K1301" s="47"/>
    </row>
    <row r="1302" spans="6:11" ht="16" customHeight="1" x14ac:dyDescent="0.25">
      <c r="F1302" s="50"/>
      <c r="G1302" s="50"/>
      <c r="H1302" s="50"/>
      <c r="I1302" s="50"/>
      <c r="J1302" s="50"/>
      <c r="K1302" s="47"/>
    </row>
    <row r="1303" spans="6:11" ht="16" customHeight="1" x14ac:dyDescent="0.25">
      <c r="F1303" s="50"/>
      <c r="G1303" s="50"/>
      <c r="H1303" s="50"/>
      <c r="I1303" s="50"/>
      <c r="J1303" s="50"/>
      <c r="K1303" s="47"/>
    </row>
    <row r="1304" spans="6:11" ht="16" customHeight="1" x14ac:dyDescent="0.25">
      <c r="F1304" s="50"/>
      <c r="G1304" s="50"/>
      <c r="H1304" s="50"/>
      <c r="I1304" s="50"/>
      <c r="J1304" s="50"/>
      <c r="K1304" s="47"/>
    </row>
    <row r="1305" spans="6:11" ht="16" customHeight="1" x14ac:dyDescent="0.25">
      <c r="F1305" s="50"/>
      <c r="G1305" s="50"/>
      <c r="H1305" s="50"/>
      <c r="I1305" s="50"/>
      <c r="J1305" s="50"/>
      <c r="K1305" s="47"/>
    </row>
    <row r="1306" spans="6:11" ht="16" customHeight="1" x14ac:dyDescent="0.25">
      <c r="F1306" s="50"/>
      <c r="G1306" s="50"/>
      <c r="H1306" s="50"/>
      <c r="I1306" s="50"/>
      <c r="J1306" s="50"/>
      <c r="K1306" s="47"/>
    </row>
    <row r="1307" spans="6:11" ht="16" customHeight="1" x14ac:dyDescent="0.25">
      <c r="F1307" s="50"/>
      <c r="G1307" s="50"/>
      <c r="H1307" s="50"/>
      <c r="I1307" s="50"/>
      <c r="J1307" s="50"/>
      <c r="K1307" s="47"/>
    </row>
    <row r="1308" spans="6:11" ht="16" customHeight="1" x14ac:dyDescent="0.25">
      <c r="F1308" s="50"/>
      <c r="G1308" s="50"/>
      <c r="H1308" s="50"/>
      <c r="I1308" s="50"/>
      <c r="J1308" s="50"/>
      <c r="K1308" s="47"/>
    </row>
    <row r="1309" spans="6:11" ht="16" customHeight="1" x14ac:dyDescent="0.25">
      <c r="F1309" s="50"/>
      <c r="G1309" s="50"/>
      <c r="H1309" s="50"/>
      <c r="I1309" s="50"/>
      <c r="J1309" s="50"/>
      <c r="K1309" s="47"/>
    </row>
    <row r="1310" spans="6:11" ht="16" customHeight="1" x14ac:dyDescent="0.25">
      <c r="F1310" s="50"/>
      <c r="G1310" s="50"/>
      <c r="H1310" s="50"/>
      <c r="I1310" s="50"/>
      <c r="J1310" s="50"/>
      <c r="K1310" s="47"/>
    </row>
    <row r="1311" spans="6:11" ht="16" customHeight="1" x14ac:dyDescent="0.25">
      <c r="F1311" s="50"/>
      <c r="G1311" s="50"/>
      <c r="H1311" s="50"/>
      <c r="I1311" s="50"/>
      <c r="J1311" s="50"/>
      <c r="K1311" s="47"/>
    </row>
    <row r="1312" spans="6:11" ht="16" customHeight="1" x14ac:dyDescent="0.25">
      <c r="F1312" s="50"/>
      <c r="G1312" s="50"/>
      <c r="H1312" s="50"/>
      <c r="I1312" s="50"/>
      <c r="J1312" s="50"/>
      <c r="K1312" s="47"/>
    </row>
    <row r="1313" spans="6:11" ht="16" customHeight="1" x14ac:dyDescent="0.25">
      <c r="F1313" s="50"/>
      <c r="G1313" s="50"/>
      <c r="H1313" s="50"/>
      <c r="I1313" s="50"/>
      <c r="J1313" s="50"/>
      <c r="K1313" s="47"/>
    </row>
    <row r="1314" spans="6:11" ht="16" customHeight="1" x14ac:dyDescent="0.25">
      <c r="F1314" s="50"/>
      <c r="G1314" s="50"/>
      <c r="H1314" s="50"/>
      <c r="I1314" s="50"/>
      <c r="J1314" s="50"/>
      <c r="K1314" s="47"/>
    </row>
    <row r="1315" spans="6:11" ht="16" customHeight="1" x14ac:dyDescent="0.25">
      <c r="F1315" s="50"/>
      <c r="G1315" s="50"/>
      <c r="H1315" s="50"/>
      <c r="I1315" s="50"/>
      <c r="J1315" s="50"/>
      <c r="K1315" s="47"/>
    </row>
    <row r="1316" spans="6:11" ht="16" customHeight="1" x14ac:dyDescent="0.25">
      <c r="F1316" s="50"/>
      <c r="G1316" s="50"/>
      <c r="H1316" s="50"/>
      <c r="I1316" s="50"/>
      <c r="J1316" s="50"/>
      <c r="K1316" s="47"/>
    </row>
    <row r="1317" spans="6:11" ht="16" customHeight="1" x14ac:dyDescent="0.25">
      <c r="F1317" s="50"/>
      <c r="G1317" s="50"/>
      <c r="H1317" s="50"/>
      <c r="I1317" s="50"/>
      <c r="J1317" s="50"/>
      <c r="K1317" s="47"/>
    </row>
    <row r="1318" spans="6:11" ht="16" customHeight="1" x14ac:dyDescent="0.25">
      <c r="F1318" s="50"/>
      <c r="G1318" s="50"/>
      <c r="H1318" s="50"/>
      <c r="I1318" s="50"/>
      <c r="J1318" s="50"/>
      <c r="K1318" s="47"/>
    </row>
    <row r="1319" spans="6:11" ht="16" customHeight="1" x14ac:dyDescent="0.25">
      <c r="F1319" s="50"/>
      <c r="G1319" s="50"/>
      <c r="H1319" s="50"/>
      <c r="I1319" s="50"/>
      <c r="J1319" s="50"/>
      <c r="K1319" s="47"/>
    </row>
    <row r="1320" spans="6:11" ht="16" customHeight="1" x14ac:dyDescent="0.25">
      <c r="F1320" s="50"/>
      <c r="G1320" s="50"/>
      <c r="H1320" s="50"/>
      <c r="I1320" s="50"/>
      <c r="J1320" s="50"/>
      <c r="K1320" s="47"/>
    </row>
    <row r="1321" spans="6:11" ht="16" customHeight="1" x14ac:dyDescent="0.25">
      <c r="F1321" s="50"/>
      <c r="G1321" s="50"/>
      <c r="H1321" s="50"/>
      <c r="I1321" s="50"/>
      <c r="J1321" s="50"/>
      <c r="K1321" s="47"/>
    </row>
    <row r="1322" spans="6:11" ht="16" customHeight="1" x14ac:dyDescent="0.25">
      <c r="F1322" s="50"/>
      <c r="G1322" s="50"/>
      <c r="H1322" s="50"/>
      <c r="I1322" s="50"/>
      <c r="J1322" s="50"/>
      <c r="K1322" s="47"/>
    </row>
    <row r="1323" spans="6:11" ht="16" customHeight="1" x14ac:dyDescent="0.25">
      <c r="F1323" s="50"/>
      <c r="G1323" s="50"/>
      <c r="H1323" s="50"/>
      <c r="I1323" s="50"/>
      <c r="J1323" s="50"/>
      <c r="K1323" s="47"/>
    </row>
    <row r="1324" spans="6:11" ht="16" customHeight="1" x14ac:dyDescent="0.25">
      <c r="F1324" s="50"/>
      <c r="G1324" s="50"/>
      <c r="H1324" s="50"/>
      <c r="I1324" s="50"/>
      <c r="J1324" s="50"/>
      <c r="K1324" s="47"/>
    </row>
    <row r="1325" spans="6:11" ht="16" customHeight="1" x14ac:dyDescent="0.25">
      <c r="F1325" s="50"/>
      <c r="G1325" s="50"/>
      <c r="H1325" s="50"/>
      <c r="I1325" s="50"/>
      <c r="J1325" s="50"/>
      <c r="K1325" s="47"/>
    </row>
    <row r="1326" spans="6:11" ht="16" customHeight="1" x14ac:dyDescent="0.25">
      <c r="F1326" s="50"/>
      <c r="G1326" s="50"/>
      <c r="H1326" s="50"/>
      <c r="I1326" s="50"/>
      <c r="J1326" s="50"/>
      <c r="K1326" s="47"/>
    </row>
    <row r="1327" spans="6:11" ht="16" customHeight="1" x14ac:dyDescent="0.25">
      <c r="F1327" s="50"/>
      <c r="G1327" s="50"/>
      <c r="H1327" s="50"/>
      <c r="I1327" s="50"/>
      <c r="J1327" s="50"/>
      <c r="K1327" s="47"/>
    </row>
    <row r="1328" spans="6:11" ht="16" customHeight="1" x14ac:dyDescent="0.25">
      <c r="F1328" s="50"/>
      <c r="G1328" s="50"/>
      <c r="H1328" s="50"/>
      <c r="I1328" s="50"/>
      <c r="J1328" s="50"/>
      <c r="K1328" s="47"/>
    </row>
    <row r="1329" spans="6:11" ht="16" customHeight="1" x14ac:dyDescent="0.25">
      <c r="F1329" s="50"/>
      <c r="G1329" s="50"/>
      <c r="H1329" s="50"/>
      <c r="I1329" s="50"/>
      <c r="J1329" s="50"/>
      <c r="K1329" s="47"/>
    </row>
    <row r="1330" spans="6:11" ht="16" customHeight="1" x14ac:dyDescent="0.25">
      <c r="F1330" s="50"/>
      <c r="G1330" s="50"/>
      <c r="H1330" s="50"/>
      <c r="I1330" s="50"/>
      <c r="J1330" s="50"/>
      <c r="K1330" s="47"/>
    </row>
    <row r="1331" spans="6:11" ht="16" customHeight="1" x14ac:dyDescent="0.25">
      <c r="F1331" s="50"/>
      <c r="G1331" s="50"/>
      <c r="H1331" s="50"/>
      <c r="I1331" s="50"/>
      <c r="J1331" s="50"/>
      <c r="K1331" s="47"/>
    </row>
    <row r="1332" spans="6:11" ht="16" customHeight="1" x14ac:dyDescent="0.25">
      <c r="F1332" s="50"/>
      <c r="G1332" s="50"/>
      <c r="H1332" s="50"/>
      <c r="I1332" s="50"/>
      <c r="J1332" s="50"/>
      <c r="K1332" s="47"/>
    </row>
    <row r="1333" spans="6:11" ht="16" customHeight="1" x14ac:dyDescent="0.25">
      <c r="F1333" s="50"/>
      <c r="G1333" s="50"/>
      <c r="H1333" s="50"/>
      <c r="I1333" s="50"/>
      <c r="J1333" s="50"/>
      <c r="K1333" s="47"/>
    </row>
    <row r="1334" spans="6:11" ht="16" customHeight="1" x14ac:dyDescent="0.25">
      <c r="F1334" s="50"/>
      <c r="G1334" s="50"/>
      <c r="H1334" s="50"/>
      <c r="I1334" s="50"/>
      <c r="J1334" s="50"/>
      <c r="K1334" s="47"/>
    </row>
    <row r="1335" spans="6:11" ht="16" customHeight="1" x14ac:dyDescent="0.25">
      <c r="F1335" s="50"/>
      <c r="G1335" s="50"/>
      <c r="H1335" s="50"/>
      <c r="I1335" s="50"/>
      <c r="J1335" s="50"/>
      <c r="K1335" s="47"/>
    </row>
    <row r="1336" spans="6:11" ht="16" customHeight="1" x14ac:dyDescent="0.25">
      <c r="F1336" s="50"/>
      <c r="G1336" s="50"/>
      <c r="H1336" s="50"/>
      <c r="I1336" s="50"/>
      <c r="J1336" s="50"/>
      <c r="K1336" s="47"/>
    </row>
    <row r="1337" spans="6:11" ht="16" customHeight="1" x14ac:dyDescent="0.25">
      <c r="F1337" s="50"/>
      <c r="G1337" s="50"/>
      <c r="H1337" s="50"/>
      <c r="I1337" s="50"/>
      <c r="J1337" s="50"/>
      <c r="K1337" s="47"/>
    </row>
    <row r="1338" spans="6:11" ht="16" customHeight="1" x14ac:dyDescent="0.25">
      <c r="F1338" s="50"/>
      <c r="G1338" s="50"/>
      <c r="H1338" s="50"/>
      <c r="I1338" s="50"/>
      <c r="J1338" s="50"/>
      <c r="K1338" s="47"/>
    </row>
    <row r="1339" spans="6:11" ht="16" customHeight="1" x14ac:dyDescent="0.25">
      <c r="F1339" s="50"/>
      <c r="G1339" s="50"/>
      <c r="H1339" s="50"/>
      <c r="I1339" s="50"/>
      <c r="J1339" s="50"/>
      <c r="K1339" s="47"/>
    </row>
    <row r="1340" spans="6:11" ht="16" customHeight="1" x14ac:dyDescent="0.25">
      <c r="F1340" s="50"/>
      <c r="G1340" s="50"/>
      <c r="H1340" s="50"/>
      <c r="I1340" s="50"/>
      <c r="J1340" s="50"/>
      <c r="K1340" s="47"/>
    </row>
    <row r="1341" spans="6:11" ht="16" customHeight="1" x14ac:dyDescent="0.25">
      <c r="F1341" s="50"/>
      <c r="G1341" s="50"/>
      <c r="H1341" s="50"/>
      <c r="I1341" s="50"/>
      <c r="J1341" s="50"/>
      <c r="K1341" s="47"/>
    </row>
    <row r="1342" spans="6:11" ht="16" customHeight="1" x14ac:dyDescent="0.25">
      <c r="F1342" s="50"/>
      <c r="G1342" s="50"/>
      <c r="H1342" s="50"/>
      <c r="I1342" s="50"/>
      <c r="J1342" s="50"/>
      <c r="K1342" s="47"/>
    </row>
    <row r="1343" spans="6:11" ht="16" customHeight="1" x14ac:dyDescent="0.25">
      <c r="F1343" s="50"/>
      <c r="G1343" s="50"/>
      <c r="H1343" s="50"/>
      <c r="I1343" s="50"/>
      <c r="J1343" s="50"/>
      <c r="K1343" s="47"/>
    </row>
    <row r="1344" spans="6:11" ht="16" customHeight="1" x14ac:dyDescent="0.25">
      <c r="F1344" s="50"/>
      <c r="G1344" s="50"/>
      <c r="H1344" s="50"/>
      <c r="I1344" s="50"/>
      <c r="J1344" s="50"/>
      <c r="K1344" s="47"/>
    </row>
    <row r="1345" spans="6:11" ht="16" customHeight="1" x14ac:dyDescent="0.25">
      <c r="F1345" s="50"/>
      <c r="G1345" s="50"/>
      <c r="H1345" s="50"/>
      <c r="I1345" s="50"/>
      <c r="J1345" s="50"/>
      <c r="K1345" s="47"/>
    </row>
    <row r="1346" spans="6:11" ht="16" customHeight="1" x14ac:dyDescent="0.25">
      <c r="F1346" s="50"/>
      <c r="G1346" s="50"/>
      <c r="H1346" s="50"/>
      <c r="I1346" s="50"/>
      <c r="J1346" s="50"/>
      <c r="K1346" s="47"/>
    </row>
    <row r="1347" spans="6:11" ht="16" customHeight="1" x14ac:dyDescent="0.25">
      <c r="F1347" s="50"/>
      <c r="G1347" s="50"/>
      <c r="H1347" s="50"/>
      <c r="I1347" s="50"/>
      <c r="J1347" s="50"/>
      <c r="K1347" s="47"/>
    </row>
    <row r="1348" spans="6:11" ht="16" customHeight="1" x14ac:dyDescent="0.25">
      <c r="F1348" s="50"/>
      <c r="G1348" s="50"/>
      <c r="H1348" s="50"/>
      <c r="I1348" s="50"/>
      <c r="J1348" s="50"/>
      <c r="K1348" s="47"/>
    </row>
    <row r="1349" spans="6:11" ht="16" customHeight="1" x14ac:dyDescent="0.25">
      <c r="F1349" s="50"/>
      <c r="G1349" s="50"/>
      <c r="H1349" s="50"/>
      <c r="I1349" s="50"/>
      <c r="J1349" s="50"/>
      <c r="K1349" s="47"/>
    </row>
    <row r="1350" spans="6:11" ht="16" customHeight="1" x14ac:dyDescent="0.25">
      <c r="F1350" s="50"/>
      <c r="G1350" s="50"/>
      <c r="H1350" s="50"/>
      <c r="I1350" s="50"/>
      <c r="J1350" s="50"/>
      <c r="K1350" s="47"/>
    </row>
    <row r="1351" spans="6:11" ht="16" customHeight="1" x14ac:dyDescent="0.25">
      <c r="F1351" s="50"/>
      <c r="G1351" s="50"/>
      <c r="H1351" s="50"/>
      <c r="I1351" s="50"/>
      <c r="J1351" s="50"/>
      <c r="K1351" s="47"/>
    </row>
    <row r="1352" spans="6:11" ht="16" customHeight="1" x14ac:dyDescent="0.25">
      <c r="F1352" s="50"/>
      <c r="G1352" s="50"/>
      <c r="H1352" s="50"/>
      <c r="I1352" s="50"/>
      <c r="J1352" s="50"/>
      <c r="K1352" s="47"/>
    </row>
    <row r="1353" spans="6:11" ht="16" customHeight="1" x14ac:dyDescent="0.25">
      <c r="F1353" s="50"/>
      <c r="G1353" s="50"/>
      <c r="H1353" s="50"/>
      <c r="I1353" s="50"/>
      <c r="J1353" s="50"/>
      <c r="K1353" s="47"/>
    </row>
    <row r="1354" spans="6:11" ht="16" customHeight="1" x14ac:dyDescent="0.25">
      <c r="F1354" s="50"/>
      <c r="G1354" s="50"/>
      <c r="H1354" s="50"/>
      <c r="I1354" s="50"/>
      <c r="J1354" s="50"/>
      <c r="K1354" s="47"/>
    </row>
    <row r="1355" spans="6:11" ht="16" customHeight="1" x14ac:dyDescent="0.25">
      <c r="F1355" s="50"/>
      <c r="G1355" s="50"/>
      <c r="H1355" s="50"/>
      <c r="I1355" s="50"/>
      <c r="J1355" s="50"/>
      <c r="K1355" s="47"/>
    </row>
    <row r="1356" spans="6:11" ht="16" customHeight="1" x14ac:dyDescent="0.25">
      <c r="F1356" s="50"/>
      <c r="G1356" s="50"/>
      <c r="H1356" s="50"/>
      <c r="I1356" s="50"/>
      <c r="J1356" s="50"/>
      <c r="K1356" s="47"/>
    </row>
    <row r="1357" spans="6:11" ht="16" customHeight="1" x14ac:dyDescent="0.25">
      <c r="F1357" s="50"/>
      <c r="G1357" s="50"/>
      <c r="H1357" s="50"/>
      <c r="I1357" s="50"/>
      <c r="J1357" s="50"/>
      <c r="K1357" s="47"/>
    </row>
    <row r="1358" spans="6:11" ht="16" customHeight="1" x14ac:dyDescent="0.25">
      <c r="F1358" s="50"/>
      <c r="G1358" s="50"/>
      <c r="H1358" s="50"/>
      <c r="I1358" s="50"/>
      <c r="J1358" s="50"/>
      <c r="K1358" s="47"/>
    </row>
    <row r="1359" spans="6:11" ht="16" customHeight="1" x14ac:dyDescent="0.25">
      <c r="F1359" s="50"/>
      <c r="G1359" s="50"/>
      <c r="H1359" s="50"/>
      <c r="I1359" s="50"/>
      <c r="J1359" s="50"/>
      <c r="K1359" s="47"/>
    </row>
    <row r="1360" spans="6:11" ht="16" customHeight="1" x14ac:dyDescent="0.25">
      <c r="F1360" s="50"/>
      <c r="G1360" s="50"/>
      <c r="H1360" s="50"/>
      <c r="I1360" s="50"/>
      <c r="J1360" s="50"/>
      <c r="K1360" s="47"/>
    </row>
    <row r="1361" spans="6:11" ht="16" customHeight="1" x14ac:dyDescent="0.25">
      <c r="F1361" s="50"/>
      <c r="G1361" s="50"/>
      <c r="H1361" s="50"/>
      <c r="I1361" s="50"/>
      <c r="J1361" s="50"/>
      <c r="K1361" s="47"/>
    </row>
    <row r="1362" spans="6:11" ht="16" customHeight="1" x14ac:dyDescent="0.25">
      <c r="F1362" s="50"/>
      <c r="G1362" s="50"/>
      <c r="H1362" s="50"/>
      <c r="I1362" s="50"/>
      <c r="J1362" s="50"/>
      <c r="K1362" s="47"/>
    </row>
    <row r="1363" spans="6:11" ht="16" customHeight="1" x14ac:dyDescent="0.25">
      <c r="F1363" s="50"/>
      <c r="G1363" s="50"/>
      <c r="H1363" s="50"/>
      <c r="I1363" s="50"/>
      <c r="J1363" s="50"/>
      <c r="K1363" s="47"/>
    </row>
    <row r="1364" spans="6:11" ht="16" customHeight="1" x14ac:dyDescent="0.25">
      <c r="F1364" s="50"/>
      <c r="G1364" s="50"/>
      <c r="H1364" s="50"/>
      <c r="I1364" s="50"/>
      <c r="J1364" s="50"/>
      <c r="K1364" s="47"/>
    </row>
    <row r="1365" spans="6:11" ht="16" customHeight="1" x14ac:dyDescent="0.25">
      <c r="F1365" s="50"/>
      <c r="G1365" s="50"/>
      <c r="H1365" s="50"/>
      <c r="I1365" s="50"/>
      <c r="J1365" s="50"/>
      <c r="K1365" s="47"/>
    </row>
    <row r="1366" spans="6:11" ht="16" customHeight="1" x14ac:dyDescent="0.25">
      <c r="F1366" s="50"/>
      <c r="G1366" s="50"/>
      <c r="H1366" s="50"/>
      <c r="I1366" s="50"/>
      <c r="J1366" s="50"/>
      <c r="K1366" s="47"/>
    </row>
    <row r="1367" spans="6:11" ht="16" customHeight="1" x14ac:dyDescent="0.25">
      <c r="F1367" s="50"/>
      <c r="G1367" s="50"/>
      <c r="H1367" s="50"/>
      <c r="I1367" s="50"/>
      <c r="J1367" s="50"/>
      <c r="K1367" s="47"/>
    </row>
    <row r="1368" spans="6:11" ht="16" customHeight="1" x14ac:dyDescent="0.25">
      <c r="F1368" s="50"/>
      <c r="G1368" s="50"/>
      <c r="H1368" s="50"/>
      <c r="I1368" s="50"/>
      <c r="J1368" s="50"/>
      <c r="K1368" s="47"/>
    </row>
    <row r="1369" spans="6:11" ht="16" customHeight="1" x14ac:dyDescent="0.25">
      <c r="F1369" s="50"/>
      <c r="G1369" s="50"/>
      <c r="H1369" s="50"/>
      <c r="I1369" s="50"/>
      <c r="J1369" s="50"/>
      <c r="K1369" s="47"/>
    </row>
    <row r="1370" spans="6:11" ht="16" customHeight="1" x14ac:dyDescent="0.25">
      <c r="F1370" s="50"/>
      <c r="G1370" s="50"/>
      <c r="H1370" s="50"/>
      <c r="I1370" s="50"/>
      <c r="J1370" s="50"/>
      <c r="K1370" s="47"/>
    </row>
    <row r="1371" spans="6:11" ht="16" customHeight="1" x14ac:dyDescent="0.25">
      <c r="F1371" s="50"/>
      <c r="G1371" s="50"/>
      <c r="H1371" s="50"/>
      <c r="I1371" s="50"/>
      <c r="J1371" s="50"/>
      <c r="K1371" s="47"/>
    </row>
    <row r="1372" spans="6:11" ht="16" customHeight="1" x14ac:dyDescent="0.25">
      <c r="F1372" s="50"/>
      <c r="G1372" s="50"/>
      <c r="H1372" s="50"/>
      <c r="I1372" s="50"/>
      <c r="J1372" s="50"/>
      <c r="K1372" s="47"/>
    </row>
    <row r="1373" spans="6:11" ht="16" customHeight="1" x14ac:dyDescent="0.25">
      <c r="F1373" s="50"/>
      <c r="G1373" s="50"/>
      <c r="H1373" s="50"/>
      <c r="I1373" s="50"/>
      <c r="J1373" s="50"/>
      <c r="K1373" s="47"/>
    </row>
    <row r="1374" spans="6:11" ht="16" customHeight="1" x14ac:dyDescent="0.25">
      <c r="F1374" s="50"/>
      <c r="G1374" s="50"/>
      <c r="H1374" s="50"/>
      <c r="I1374" s="50"/>
      <c r="J1374" s="50"/>
      <c r="K1374" s="47"/>
    </row>
    <row r="1375" spans="6:11" ht="16" customHeight="1" x14ac:dyDescent="0.25">
      <c r="F1375" s="50"/>
      <c r="G1375" s="50"/>
      <c r="H1375" s="50"/>
      <c r="I1375" s="50"/>
      <c r="J1375" s="50"/>
      <c r="K1375" s="47"/>
    </row>
    <row r="1376" spans="6:11" ht="16" customHeight="1" x14ac:dyDescent="0.25">
      <c r="F1376" s="50"/>
      <c r="G1376" s="50"/>
      <c r="H1376" s="50"/>
      <c r="I1376" s="50"/>
      <c r="J1376" s="50"/>
      <c r="K1376" s="47"/>
    </row>
    <row r="1377" spans="6:11" ht="16" customHeight="1" x14ac:dyDescent="0.25">
      <c r="F1377" s="50"/>
      <c r="G1377" s="50"/>
      <c r="H1377" s="50"/>
      <c r="I1377" s="50"/>
      <c r="J1377" s="50"/>
      <c r="K1377" s="47"/>
    </row>
    <row r="1378" spans="6:11" ht="16" customHeight="1" x14ac:dyDescent="0.25">
      <c r="F1378" s="50"/>
      <c r="G1378" s="50"/>
      <c r="H1378" s="50"/>
      <c r="I1378" s="50"/>
      <c r="J1378" s="50"/>
      <c r="K1378" s="47"/>
    </row>
    <row r="1379" spans="6:11" ht="16" customHeight="1" x14ac:dyDescent="0.25">
      <c r="F1379" s="50"/>
      <c r="G1379" s="50"/>
      <c r="H1379" s="50"/>
      <c r="I1379" s="50"/>
      <c r="J1379" s="50"/>
      <c r="K1379" s="47"/>
    </row>
    <row r="1380" spans="6:11" ht="16" customHeight="1" x14ac:dyDescent="0.25">
      <c r="F1380" s="50"/>
      <c r="G1380" s="50"/>
      <c r="H1380" s="50"/>
      <c r="I1380" s="50"/>
      <c r="J1380" s="50"/>
      <c r="K1380" s="47"/>
    </row>
    <row r="1381" spans="6:11" ht="16" customHeight="1" x14ac:dyDescent="0.25">
      <c r="F1381" s="50"/>
      <c r="G1381" s="50"/>
      <c r="H1381" s="50"/>
      <c r="I1381" s="50"/>
      <c r="J1381" s="50"/>
      <c r="K1381" s="47"/>
    </row>
    <row r="1382" spans="6:11" ht="16" customHeight="1" x14ac:dyDescent="0.25">
      <c r="F1382" s="50"/>
      <c r="G1382" s="50"/>
      <c r="H1382" s="50"/>
      <c r="I1382" s="50"/>
      <c r="J1382" s="50"/>
      <c r="K1382" s="47"/>
    </row>
    <row r="1383" spans="6:11" ht="16" customHeight="1" x14ac:dyDescent="0.25">
      <c r="F1383" s="50"/>
      <c r="G1383" s="50"/>
      <c r="H1383" s="50"/>
      <c r="I1383" s="50"/>
      <c r="J1383" s="50"/>
      <c r="K1383" s="47"/>
    </row>
    <row r="1384" spans="6:11" ht="16" customHeight="1" x14ac:dyDescent="0.25">
      <c r="F1384" s="50"/>
      <c r="G1384" s="50"/>
      <c r="H1384" s="50"/>
      <c r="I1384" s="50"/>
      <c r="J1384" s="50"/>
      <c r="K1384" s="47"/>
    </row>
    <row r="1385" spans="6:11" ht="16" customHeight="1" x14ac:dyDescent="0.25">
      <c r="F1385" s="50"/>
      <c r="G1385" s="50"/>
      <c r="H1385" s="50"/>
      <c r="I1385" s="50"/>
      <c r="J1385" s="50"/>
      <c r="K1385" s="47"/>
    </row>
    <row r="1386" spans="6:11" ht="16" customHeight="1" x14ac:dyDescent="0.25">
      <c r="F1386" s="50"/>
      <c r="G1386" s="50"/>
      <c r="H1386" s="50"/>
      <c r="I1386" s="50"/>
      <c r="J1386" s="50"/>
      <c r="K1386" s="47"/>
    </row>
    <row r="1387" spans="6:11" ht="16" customHeight="1" x14ac:dyDescent="0.25">
      <c r="F1387" s="50"/>
      <c r="G1387" s="50"/>
      <c r="H1387" s="50"/>
      <c r="I1387" s="50"/>
      <c r="J1387" s="50"/>
      <c r="K1387" s="47"/>
    </row>
    <row r="1388" spans="6:11" ht="16" customHeight="1" x14ac:dyDescent="0.25">
      <c r="F1388" s="50"/>
      <c r="G1388" s="50"/>
      <c r="H1388" s="50"/>
      <c r="I1388" s="50"/>
      <c r="J1388" s="50"/>
      <c r="K1388" s="47"/>
    </row>
    <row r="1389" spans="6:11" ht="16" customHeight="1" x14ac:dyDescent="0.25">
      <c r="F1389" s="50"/>
      <c r="G1389" s="50"/>
      <c r="H1389" s="50"/>
      <c r="I1389" s="50"/>
      <c r="J1389" s="50"/>
      <c r="K1389" s="47"/>
    </row>
    <row r="1390" spans="6:11" ht="16" customHeight="1" x14ac:dyDescent="0.25">
      <c r="F1390" s="50"/>
      <c r="G1390" s="50"/>
      <c r="H1390" s="50"/>
      <c r="I1390" s="50"/>
      <c r="J1390" s="50"/>
      <c r="K1390" s="47"/>
    </row>
    <row r="1391" spans="6:11" ht="16" customHeight="1" x14ac:dyDescent="0.25">
      <c r="F1391" s="50"/>
      <c r="G1391" s="50"/>
      <c r="H1391" s="50"/>
      <c r="I1391" s="50"/>
      <c r="J1391" s="50"/>
      <c r="K1391" s="47"/>
    </row>
    <row r="1392" spans="6:11" ht="16" customHeight="1" x14ac:dyDescent="0.25">
      <c r="F1392" s="50"/>
      <c r="G1392" s="50"/>
      <c r="H1392" s="50"/>
      <c r="I1392" s="50"/>
      <c r="J1392" s="50"/>
      <c r="K1392" s="47"/>
    </row>
    <row r="1393" spans="6:11" ht="16" customHeight="1" x14ac:dyDescent="0.25">
      <c r="F1393" s="50"/>
      <c r="G1393" s="50"/>
      <c r="H1393" s="50"/>
      <c r="I1393" s="50"/>
      <c r="J1393" s="50"/>
      <c r="K1393" s="47"/>
    </row>
    <row r="1394" spans="6:11" ht="16" customHeight="1" x14ac:dyDescent="0.25">
      <c r="F1394" s="50"/>
      <c r="G1394" s="50"/>
      <c r="H1394" s="50"/>
      <c r="I1394" s="50"/>
      <c r="J1394" s="50"/>
      <c r="K1394" s="47"/>
    </row>
    <row r="1395" spans="6:11" ht="16" customHeight="1" x14ac:dyDescent="0.25">
      <c r="F1395" s="50"/>
      <c r="G1395" s="50"/>
      <c r="H1395" s="50"/>
      <c r="I1395" s="50"/>
      <c r="J1395" s="50"/>
      <c r="K1395" s="47"/>
    </row>
    <row r="1396" spans="6:11" ht="16" customHeight="1" x14ac:dyDescent="0.25">
      <c r="F1396" s="50"/>
      <c r="G1396" s="50"/>
      <c r="H1396" s="50"/>
      <c r="I1396" s="50"/>
      <c r="J1396" s="50"/>
      <c r="K1396" s="47"/>
    </row>
    <row r="1397" spans="6:11" ht="16" customHeight="1" x14ac:dyDescent="0.25">
      <c r="F1397" s="50"/>
      <c r="G1397" s="50"/>
      <c r="H1397" s="50"/>
      <c r="I1397" s="50"/>
      <c r="J1397" s="50"/>
      <c r="K1397" s="47"/>
    </row>
    <row r="1398" spans="6:11" ht="16" customHeight="1" x14ac:dyDescent="0.25">
      <c r="F1398" s="50"/>
      <c r="G1398" s="50"/>
      <c r="H1398" s="50"/>
      <c r="I1398" s="50"/>
      <c r="J1398" s="50"/>
      <c r="K1398" s="47"/>
    </row>
    <row r="1399" spans="6:11" ht="16" customHeight="1" x14ac:dyDescent="0.25">
      <c r="F1399" s="50"/>
      <c r="G1399" s="50"/>
      <c r="H1399" s="50"/>
      <c r="I1399" s="50"/>
      <c r="J1399" s="50"/>
      <c r="K1399" s="47"/>
    </row>
    <row r="1400" spans="6:11" ht="16" customHeight="1" x14ac:dyDescent="0.25">
      <c r="F1400" s="50"/>
      <c r="G1400" s="50"/>
      <c r="H1400" s="50"/>
      <c r="I1400" s="50"/>
      <c r="J1400" s="50"/>
      <c r="K1400" s="47"/>
    </row>
    <row r="1401" spans="6:11" ht="16" customHeight="1" x14ac:dyDescent="0.25">
      <c r="F1401" s="50"/>
      <c r="G1401" s="50"/>
      <c r="H1401" s="50"/>
      <c r="I1401" s="50"/>
      <c r="J1401" s="50"/>
      <c r="K1401" s="47"/>
    </row>
    <row r="1402" spans="6:11" ht="16" customHeight="1" x14ac:dyDescent="0.25">
      <c r="F1402" s="50"/>
      <c r="G1402" s="50"/>
      <c r="H1402" s="50"/>
      <c r="I1402" s="50"/>
      <c r="J1402" s="50"/>
      <c r="K1402" s="47"/>
    </row>
    <row r="1403" spans="6:11" ht="16" customHeight="1" x14ac:dyDescent="0.25">
      <c r="F1403" s="50"/>
      <c r="G1403" s="50"/>
      <c r="H1403" s="50"/>
      <c r="I1403" s="50"/>
      <c r="J1403" s="50"/>
      <c r="K1403" s="47"/>
    </row>
    <row r="1404" spans="6:11" ht="16" customHeight="1" x14ac:dyDescent="0.25">
      <c r="F1404" s="50"/>
      <c r="G1404" s="50"/>
      <c r="H1404" s="50"/>
      <c r="I1404" s="50"/>
      <c r="J1404" s="50"/>
      <c r="K1404" s="47"/>
    </row>
    <row r="1405" spans="6:11" ht="16" customHeight="1" x14ac:dyDescent="0.25">
      <c r="F1405" s="50"/>
      <c r="G1405" s="50"/>
      <c r="H1405" s="50"/>
      <c r="I1405" s="50"/>
      <c r="J1405" s="50"/>
      <c r="K1405" s="47"/>
    </row>
    <row r="1406" spans="6:11" ht="16" customHeight="1" x14ac:dyDescent="0.25">
      <c r="F1406" s="50"/>
      <c r="G1406" s="50"/>
      <c r="H1406" s="50"/>
      <c r="I1406" s="50"/>
      <c r="J1406" s="50"/>
      <c r="K1406" s="47"/>
    </row>
    <row r="1407" spans="6:11" ht="16" customHeight="1" x14ac:dyDescent="0.25">
      <c r="F1407" s="50"/>
      <c r="G1407" s="50"/>
      <c r="H1407" s="50"/>
      <c r="I1407" s="50"/>
      <c r="J1407" s="50"/>
      <c r="K1407" s="47"/>
    </row>
    <row r="1408" spans="6:11" ht="16" customHeight="1" x14ac:dyDescent="0.25">
      <c r="F1408" s="50"/>
      <c r="G1408" s="50"/>
      <c r="H1408" s="50"/>
      <c r="I1408" s="50"/>
      <c r="J1408" s="50"/>
      <c r="K1408" s="47"/>
    </row>
    <row r="1409" spans="6:11" ht="16" customHeight="1" x14ac:dyDescent="0.25">
      <c r="F1409" s="50"/>
      <c r="G1409" s="50"/>
      <c r="H1409" s="50"/>
      <c r="I1409" s="50"/>
      <c r="J1409" s="50"/>
      <c r="K1409" s="47"/>
    </row>
    <row r="1410" spans="6:11" ht="16" customHeight="1" x14ac:dyDescent="0.25">
      <c r="F1410" s="50"/>
      <c r="G1410" s="50"/>
      <c r="H1410" s="50"/>
      <c r="I1410" s="50"/>
      <c r="J1410" s="50"/>
      <c r="K1410" s="47"/>
    </row>
    <row r="1411" spans="6:11" ht="16" customHeight="1" x14ac:dyDescent="0.25">
      <c r="F1411" s="50"/>
      <c r="G1411" s="50"/>
      <c r="H1411" s="50"/>
      <c r="I1411" s="50"/>
      <c r="J1411" s="50"/>
      <c r="K1411" s="47"/>
    </row>
    <row r="1412" spans="6:11" ht="16" customHeight="1" x14ac:dyDescent="0.25">
      <c r="F1412" s="50"/>
      <c r="G1412" s="50"/>
      <c r="H1412" s="50"/>
      <c r="I1412" s="50"/>
      <c r="J1412" s="50"/>
      <c r="K1412" s="47"/>
    </row>
    <row r="1413" spans="6:11" ht="16" customHeight="1" x14ac:dyDescent="0.25">
      <c r="F1413" s="50"/>
      <c r="G1413" s="50"/>
      <c r="H1413" s="50"/>
      <c r="I1413" s="50"/>
      <c r="J1413" s="50"/>
      <c r="K1413" s="47"/>
    </row>
    <row r="1414" spans="6:11" ht="16" customHeight="1" x14ac:dyDescent="0.25">
      <c r="F1414" s="50"/>
      <c r="G1414" s="50"/>
      <c r="H1414" s="50"/>
      <c r="I1414" s="50"/>
      <c r="J1414" s="50"/>
      <c r="K1414" s="47"/>
    </row>
    <row r="1415" spans="6:11" ht="16" customHeight="1" x14ac:dyDescent="0.25">
      <c r="F1415" s="50"/>
      <c r="G1415" s="50"/>
      <c r="H1415" s="50"/>
      <c r="I1415" s="50"/>
      <c r="J1415" s="50"/>
      <c r="K1415" s="47"/>
    </row>
    <row r="1416" spans="6:11" ht="16" customHeight="1" x14ac:dyDescent="0.25">
      <c r="F1416" s="50"/>
      <c r="G1416" s="50"/>
      <c r="H1416" s="50"/>
      <c r="I1416" s="50"/>
      <c r="J1416" s="50"/>
      <c r="K1416" s="47"/>
    </row>
    <row r="1417" spans="6:11" ht="16" customHeight="1" x14ac:dyDescent="0.25">
      <c r="F1417" s="50"/>
      <c r="G1417" s="50"/>
      <c r="H1417" s="50"/>
      <c r="I1417" s="50"/>
      <c r="J1417" s="50"/>
      <c r="K1417" s="47"/>
    </row>
    <row r="1418" spans="6:11" ht="16" customHeight="1" x14ac:dyDescent="0.25">
      <c r="F1418" s="50"/>
      <c r="G1418" s="50"/>
      <c r="H1418" s="50"/>
      <c r="I1418" s="50"/>
      <c r="J1418" s="50"/>
      <c r="K1418" s="47"/>
    </row>
    <row r="1419" spans="6:11" ht="16" customHeight="1" x14ac:dyDescent="0.25">
      <c r="F1419" s="50"/>
      <c r="G1419" s="50"/>
      <c r="H1419" s="50"/>
      <c r="I1419" s="50"/>
      <c r="J1419" s="50"/>
      <c r="K1419" s="47"/>
    </row>
    <row r="1420" spans="6:11" ht="16" customHeight="1" x14ac:dyDescent="0.25">
      <c r="F1420" s="50"/>
      <c r="G1420" s="50"/>
      <c r="H1420" s="50"/>
      <c r="I1420" s="50"/>
      <c r="J1420" s="50"/>
      <c r="K1420" s="47"/>
    </row>
    <row r="1421" spans="6:11" ht="16" customHeight="1" x14ac:dyDescent="0.25">
      <c r="F1421" s="50"/>
      <c r="G1421" s="50"/>
      <c r="H1421" s="50"/>
      <c r="I1421" s="50"/>
      <c r="J1421" s="50"/>
      <c r="K1421" s="47"/>
    </row>
    <row r="1422" spans="6:11" ht="16" customHeight="1" x14ac:dyDescent="0.25">
      <c r="F1422" s="50"/>
      <c r="G1422" s="50"/>
      <c r="H1422" s="50"/>
      <c r="I1422" s="50"/>
      <c r="J1422" s="50"/>
      <c r="K1422" s="47"/>
    </row>
    <row r="1423" spans="6:11" ht="16" customHeight="1" x14ac:dyDescent="0.25">
      <c r="F1423" s="50"/>
      <c r="G1423" s="50"/>
      <c r="H1423" s="50"/>
      <c r="I1423" s="50"/>
      <c r="J1423" s="50"/>
      <c r="K1423" s="47"/>
    </row>
    <row r="1424" spans="6:11" ht="16" customHeight="1" x14ac:dyDescent="0.25">
      <c r="F1424" s="50"/>
      <c r="G1424" s="50"/>
      <c r="H1424" s="50"/>
      <c r="I1424" s="50"/>
      <c r="J1424" s="50"/>
      <c r="K1424" s="47"/>
    </row>
    <row r="1425" spans="6:11" ht="16" customHeight="1" x14ac:dyDescent="0.25">
      <c r="F1425" s="50"/>
      <c r="G1425" s="50"/>
      <c r="H1425" s="50"/>
      <c r="I1425" s="50"/>
      <c r="J1425" s="50"/>
      <c r="K1425" s="47"/>
    </row>
    <row r="1426" spans="6:11" ht="16" customHeight="1" x14ac:dyDescent="0.25">
      <c r="F1426" s="50"/>
      <c r="G1426" s="50"/>
      <c r="H1426" s="50"/>
      <c r="I1426" s="50"/>
      <c r="J1426" s="50"/>
      <c r="K1426" s="47"/>
    </row>
    <row r="1427" spans="6:11" ht="16" customHeight="1" x14ac:dyDescent="0.25">
      <c r="F1427" s="50"/>
      <c r="G1427" s="50"/>
      <c r="H1427" s="50"/>
      <c r="I1427" s="50"/>
      <c r="J1427" s="50"/>
      <c r="K1427" s="47"/>
    </row>
    <row r="1428" spans="6:11" ht="16" customHeight="1" x14ac:dyDescent="0.25">
      <c r="F1428" s="50"/>
      <c r="G1428" s="50"/>
      <c r="H1428" s="50"/>
      <c r="I1428" s="50"/>
      <c r="J1428" s="50"/>
      <c r="K1428" s="47"/>
    </row>
    <row r="1429" spans="6:11" ht="16" customHeight="1" x14ac:dyDescent="0.25">
      <c r="F1429" s="50"/>
      <c r="G1429" s="50"/>
      <c r="H1429" s="50"/>
      <c r="I1429" s="50"/>
      <c r="J1429" s="50"/>
      <c r="K1429" s="47"/>
    </row>
    <row r="1430" spans="6:11" ht="16" customHeight="1" x14ac:dyDescent="0.25">
      <c r="F1430" s="50"/>
      <c r="G1430" s="50"/>
      <c r="H1430" s="50"/>
      <c r="I1430" s="50"/>
      <c r="J1430" s="50"/>
      <c r="K1430" s="47"/>
    </row>
    <row r="1431" spans="6:11" ht="16" customHeight="1" x14ac:dyDescent="0.25">
      <c r="F1431" s="50"/>
      <c r="G1431" s="50"/>
      <c r="H1431" s="50"/>
      <c r="I1431" s="50"/>
      <c r="J1431" s="50"/>
      <c r="K1431" s="47"/>
    </row>
    <row r="1432" spans="6:11" ht="16" customHeight="1" x14ac:dyDescent="0.25">
      <c r="F1432" s="50"/>
      <c r="G1432" s="50"/>
      <c r="H1432" s="50"/>
      <c r="I1432" s="50"/>
      <c r="J1432" s="50"/>
      <c r="K1432" s="47"/>
    </row>
    <row r="1433" spans="6:11" ht="16" customHeight="1" x14ac:dyDescent="0.25">
      <c r="F1433" s="50"/>
      <c r="G1433" s="50"/>
      <c r="H1433" s="50"/>
      <c r="I1433" s="50"/>
      <c r="J1433" s="50"/>
      <c r="K1433" s="47"/>
    </row>
    <row r="1434" spans="6:11" ht="16" customHeight="1" x14ac:dyDescent="0.25">
      <c r="F1434" s="50"/>
      <c r="G1434" s="50"/>
      <c r="H1434" s="50"/>
      <c r="I1434" s="50"/>
      <c r="J1434" s="50"/>
      <c r="K1434" s="47"/>
    </row>
    <row r="1435" spans="6:11" ht="16" customHeight="1" x14ac:dyDescent="0.25">
      <c r="F1435" s="50"/>
      <c r="G1435" s="50"/>
      <c r="H1435" s="50"/>
      <c r="I1435" s="50"/>
      <c r="J1435" s="50"/>
      <c r="K1435" s="47"/>
    </row>
    <row r="1436" spans="6:11" ht="16" customHeight="1" x14ac:dyDescent="0.25">
      <c r="F1436" s="50"/>
      <c r="G1436" s="50"/>
      <c r="H1436" s="50"/>
      <c r="I1436" s="50"/>
      <c r="J1436" s="50"/>
      <c r="K1436" s="47"/>
    </row>
    <row r="1437" spans="6:11" ht="16" customHeight="1" x14ac:dyDescent="0.25">
      <c r="F1437" s="50"/>
      <c r="G1437" s="50"/>
      <c r="H1437" s="50"/>
      <c r="I1437" s="50"/>
      <c r="J1437" s="50"/>
      <c r="K1437" s="47"/>
    </row>
    <row r="1438" spans="6:11" ht="16" customHeight="1" x14ac:dyDescent="0.25">
      <c r="F1438" s="50"/>
      <c r="G1438" s="50"/>
      <c r="H1438" s="50"/>
      <c r="I1438" s="50"/>
      <c r="J1438" s="50"/>
      <c r="K1438" s="47"/>
    </row>
    <row r="1439" spans="6:11" ht="16" customHeight="1" x14ac:dyDescent="0.25">
      <c r="F1439" s="50"/>
      <c r="G1439" s="50"/>
      <c r="H1439" s="50"/>
      <c r="I1439" s="50"/>
      <c r="J1439" s="50"/>
      <c r="K1439" s="47"/>
    </row>
    <row r="1440" spans="6:11" ht="16" customHeight="1" x14ac:dyDescent="0.25">
      <c r="F1440" s="50"/>
      <c r="G1440" s="50"/>
      <c r="H1440" s="50"/>
      <c r="I1440" s="50"/>
      <c r="J1440" s="50"/>
      <c r="K1440" s="47"/>
    </row>
    <row r="1441" spans="6:11" ht="16" customHeight="1" x14ac:dyDescent="0.25">
      <c r="F1441" s="50"/>
      <c r="G1441" s="50"/>
      <c r="H1441" s="50"/>
      <c r="I1441" s="50"/>
      <c r="J1441" s="50"/>
      <c r="K1441" s="47"/>
    </row>
    <row r="1442" spans="6:11" ht="16" customHeight="1" x14ac:dyDescent="0.25">
      <c r="F1442" s="50"/>
      <c r="G1442" s="50"/>
      <c r="H1442" s="50"/>
      <c r="I1442" s="50"/>
      <c r="J1442" s="50"/>
      <c r="K1442" s="47"/>
    </row>
    <row r="1443" spans="6:11" ht="16" customHeight="1" x14ac:dyDescent="0.25">
      <c r="F1443" s="50"/>
      <c r="G1443" s="50"/>
      <c r="H1443" s="50"/>
      <c r="I1443" s="50"/>
      <c r="J1443" s="50"/>
      <c r="K1443" s="47"/>
    </row>
    <row r="1444" spans="6:11" ht="16" customHeight="1" x14ac:dyDescent="0.25">
      <c r="F1444" s="50"/>
      <c r="G1444" s="50"/>
      <c r="H1444" s="50"/>
      <c r="I1444" s="50"/>
      <c r="J1444" s="50"/>
      <c r="K1444" s="47"/>
    </row>
    <row r="1445" spans="6:11" ht="16" customHeight="1" x14ac:dyDescent="0.25">
      <c r="F1445" s="50"/>
      <c r="G1445" s="50"/>
      <c r="H1445" s="50"/>
      <c r="I1445" s="50"/>
      <c r="J1445" s="50"/>
      <c r="K1445" s="47"/>
    </row>
    <row r="1446" spans="6:11" ht="16" customHeight="1" x14ac:dyDescent="0.25">
      <c r="F1446" s="50"/>
      <c r="G1446" s="50"/>
      <c r="H1446" s="50"/>
      <c r="I1446" s="50"/>
      <c r="J1446" s="50"/>
      <c r="K1446" s="47"/>
    </row>
    <row r="1447" spans="6:11" ht="16" customHeight="1" x14ac:dyDescent="0.25">
      <c r="F1447" s="50"/>
      <c r="G1447" s="50"/>
      <c r="H1447" s="50"/>
      <c r="I1447" s="50"/>
      <c r="J1447" s="50"/>
      <c r="K1447" s="47"/>
    </row>
    <row r="1448" spans="6:11" ht="16" customHeight="1" x14ac:dyDescent="0.25">
      <c r="F1448" s="50"/>
      <c r="G1448" s="50"/>
      <c r="H1448" s="50"/>
      <c r="I1448" s="50"/>
      <c r="J1448" s="50"/>
      <c r="K1448" s="47"/>
    </row>
    <row r="1449" spans="6:11" ht="16" customHeight="1" x14ac:dyDescent="0.25">
      <c r="F1449" s="50"/>
      <c r="G1449" s="50"/>
      <c r="H1449" s="50"/>
      <c r="I1449" s="50"/>
      <c r="J1449" s="50"/>
      <c r="K1449" s="47"/>
    </row>
    <row r="1450" spans="6:11" ht="16" customHeight="1" x14ac:dyDescent="0.25">
      <c r="F1450" s="50"/>
      <c r="G1450" s="50"/>
      <c r="H1450" s="50"/>
      <c r="I1450" s="50"/>
      <c r="J1450" s="50"/>
      <c r="K1450" s="47"/>
    </row>
    <row r="1451" spans="6:11" ht="16" customHeight="1" x14ac:dyDescent="0.25">
      <c r="F1451" s="50"/>
      <c r="G1451" s="50"/>
      <c r="H1451" s="50"/>
      <c r="I1451" s="50"/>
      <c r="J1451" s="50"/>
      <c r="K1451" s="47"/>
    </row>
    <row r="1452" spans="6:11" ht="16" customHeight="1" x14ac:dyDescent="0.25">
      <c r="F1452" s="50"/>
      <c r="G1452" s="50"/>
      <c r="H1452" s="50"/>
      <c r="I1452" s="50"/>
      <c r="J1452" s="50"/>
      <c r="K1452" s="47"/>
    </row>
    <row r="1453" spans="6:11" ht="16" customHeight="1" x14ac:dyDescent="0.25">
      <c r="F1453" s="50"/>
      <c r="G1453" s="50"/>
      <c r="H1453" s="50"/>
      <c r="I1453" s="50"/>
      <c r="J1453" s="50"/>
      <c r="K1453" s="47"/>
    </row>
    <row r="1454" spans="6:11" ht="16" customHeight="1" x14ac:dyDescent="0.25">
      <c r="F1454" s="50"/>
      <c r="G1454" s="50"/>
      <c r="H1454" s="50"/>
      <c r="I1454" s="50"/>
      <c r="J1454" s="50"/>
      <c r="K1454" s="47"/>
    </row>
    <row r="1455" spans="6:11" ht="16" customHeight="1" x14ac:dyDescent="0.25">
      <c r="F1455" s="50"/>
      <c r="G1455" s="50"/>
      <c r="H1455" s="50"/>
      <c r="I1455" s="50"/>
      <c r="J1455" s="50"/>
      <c r="K1455" s="47"/>
    </row>
    <row r="1456" spans="6:11" ht="16" customHeight="1" x14ac:dyDescent="0.25">
      <c r="F1456" s="50"/>
      <c r="G1456" s="50"/>
      <c r="H1456" s="50"/>
      <c r="I1456" s="50"/>
      <c r="J1456" s="50"/>
      <c r="K1456" s="47"/>
    </row>
    <row r="1457" spans="6:11" ht="16" customHeight="1" x14ac:dyDescent="0.25">
      <c r="F1457" s="50"/>
      <c r="G1457" s="50"/>
      <c r="H1457" s="50"/>
      <c r="I1457" s="50"/>
      <c r="J1457" s="50"/>
      <c r="K1457" s="47"/>
    </row>
    <row r="1458" spans="6:11" ht="16" customHeight="1" x14ac:dyDescent="0.25">
      <c r="F1458" s="50"/>
      <c r="G1458" s="50"/>
      <c r="H1458" s="50"/>
      <c r="I1458" s="50"/>
      <c r="J1458" s="50"/>
      <c r="K1458" s="47"/>
    </row>
    <row r="1459" spans="6:11" ht="16" customHeight="1" x14ac:dyDescent="0.25">
      <c r="F1459" s="50"/>
      <c r="G1459" s="50"/>
      <c r="H1459" s="50"/>
      <c r="I1459" s="50"/>
      <c r="J1459" s="50"/>
      <c r="K1459" s="47"/>
    </row>
    <row r="1460" spans="6:11" ht="16" customHeight="1" x14ac:dyDescent="0.25">
      <c r="F1460" s="50"/>
      <c r="G1460" s="50"/>
      <c r="H1460" s="50"/>
      <c r="I1460" s="50"/>
      <c r="J1460" s="50"/>
      <c r="K1460" s="47"/>
    </row>
    <row r="1461" spans="6:11" ht="16" customHeight="1" x14ac:dyDescent="0.25">
      <c r="F1461" s="50"/>
      <c r="G1461" s="50"/>
      <c r="H1461" s="50"/>
      <c r="I1461" s="50"/>
      <c r="J1461" s="50"/>
      <c r="K1461" s="47"/>
    </row>
    <row r="1462" spans="6:11" ht="16" customHeight="1" x14ac:dyDescent="0.25">
      <c r="F1462" s="50"/>
      <c r="G1462" s="50"/>
      <c r="H1462" s="50"/>
      <c r="I1462" s="50"/>
      <c r="J1462" s="50"/>
      <c r="K1462" s="47"/>
    </row>
    <row r="1463" spans="6:11" ht="16" customHeight="1" x14ac:dyDescent="0.25">
      <c r="F1463" s="50"/>
      <c r="G1463" s="50"/>
      <c r="H1463" s="50"/>
      <c r="I1463" s="50"/>
      <c r="J1463" s="50"/>
      <c r="K1463" s="47"/>
    </row>
    <row r="1464" spans="6:11" ht="16" customHeight="1" x14ac:dyDescent="0.25">
      <c r="F1464" s="50"/>
      <c r="G1464" s="50"/>
      <c r="H1464" s="50"/>
      <c r="I1464" s="50"/>
      <c r="J1464" s="50"/>
      <c r="K1464" s="47"/>
    </row>
    <row r="1465" spans="6:11" ht="16" customHeight="1" x14ac:dyDescent="0.25">
      <c r="F1465" s="50"/>
      <c r="G1465" s="50"/>
      <c r="H1465" s="50"/>
      <c r="I1465" s="50"/>
      <c r="J1465" s="50"/>
      <c r="K1465" s="47"/>
    </row>
    <row r="1466" spans="6:11" ht="16" customHeight="1" x14ac:dyDescent="0.25">
      <c r="F1466" s="50"/>
      <c r="G1466" s="50"/>
      <c r="H1466" s="50"/>
      <c r="I1466" s="50"/>
      <c r="J1466" s="50"/>
      <c r="K1466" s="47"/>
    </row>
    <row r="1467" spans="6:11" ht="16" customHeight="1" x14ac:dyDescent="0.25">
      <c r="F1467" s="50"/>
      <c r="G1467" s="50"/>
      <c r="H1467" s="50"/>
      <c r="I1467" s="50"/>
      <c r="J1467" s="50"/>
      <c r="K1467" s="47"/>
    </row>
    <row r="1468" spans="6:11" ht="16" customHeight="1" x14ac:dyDescent="0.25">
      <c r="F1468" s="50"/>
      <c r="G1468" s="50"/>
      <c r="H1468" s="50"/>
      <c r="I1468" s="50"/>
      <c r="J1468" s="50"/>
      <c r="K1468" s="47"/>
    </row>
    <row r="1469" spans="6:11" ht="16" customHeight="1" x14ac:dyDescent="0.25">
      <c r="F1469" s="50"/>
      <c r="G1469" s="50"/>
      <c r="H1469" s="50"/>
      <c r="I1469" s="50"/>
      <c r="J1469" s="50"/>
      <c r="K1469" s="47"/>
    </row>
    <row r="1470" spans="6:11" ht="16" customHeight="1" x14ac:dyDescent="0.25">
      <c r="F1470" s="50"/>
      <c r="G1470" s="50"/>
      <c r="H1470" s="50"/>
      <c r="I1470" s="50"/>
      <c r="J1470" s="50"/>
      <c r="K1470" s="47"/>
    </row>
    <row r="1471" spans="6:11" ht="16" customHeight="1" x14ac:dyDescent="0.25">
      <c r="F1471" s="50"/>
      <c r="G1471" s="50"/>
      <c r="H1471" s="50"/>
      <c r="I1471" s="50"/>
      <c r="J1471" s="50"/>
      <c r="K1471" s="47"/>
    </row>
    <row r="1472" spans="6:11" ht="16" customHeight="1" x14ac:dyDescent="0.25">
      <c r="F1472" s="50"/>
      <c r="G1472" s="50"/>
      <c r="H1472" s="50"/>
      <c r="I1472" s="50"/>
      <c r="J1472" s="50"/>
      <c r="K1472" s="47"/>
    </row>
    <row r="1473" spans="6:11" ht="16" customHeight="1" x14ac:dyDescent="0.25">
      <c r="F1473" s="50"/>
      <c r="G1473" s="50"/>
      <c r="H1473" s="50"/>
      <c r="I1473" s="50"/>
      <c r="J1473" s="50"/>
      <c r="K1473" s="47"/>
    </row>
    <row r="1474" spans="6:11" ht="16" customHeight="1" x14ac:dyDescent="0.25">
      <c r="F1474" s="50"/>
      <c r="G1474" s="50"/>
      <c r="H1474" s="50"/>
      <c r="I1474" s="50"/>
      <c r="J1474" s="50"/>
      <c r="K1474" s="47"/>
    </row>
    <row r="1475" spans="6:11" ht="16" customHeight="1" x14ac:dyDescent="0.25">
      <c r="F1475" s="50"/>
      <c r="G1475" s="50"/>
      <c r="H1475" s="50"/>
      <c r="I1475" s="50"/>
      <c r="J1475" s="50"/>
      <c r="K1475" s="47"/>
    </row>
    <row r="1476" spans="6:11" ht="16" customHeight="1" x14ac:dyDescent="0.25">
      <c r="F1476" s="50"/>
      <c r="G1476" s="50"/>
      <c r="H1476" s="50"/>
      <c r="I1476" s="50"/>
      <c r="J1476" s="50"/>
      <c r="K1476" s="47"/>
    </row>
    <row r="1477" spans="6:11" ht="16" customHeight="1" x14ac:dyDescent="0.25">
      <c r="F1477" s="50"/>
      <c r="G1477" s="50"/>
      <c r="H1477" s="50"/>
      <c r="I1477" s="50"/>
      <c r="J1477" s="50"/>
      <c r="K1477" s="47"/>
    </row>
    <row r="1478" spans="6:11" ht="16" customHeight="1" x14ac:dyDescent="0.25">
      <c r="F1478" s="50"/>
      <c r="G1478" s="50"/>
      <c r="H1478" s="50"/>
      <c r="I1478" s="50"/>
      <c r="J1478" s="50"/>
      <c r="K1478" s="47"/>
    </row>
    <row r="1479" spans="6:11" ht="16" customHeight="1" x14ac:dyDescent="0.25">
      <c r="F1479" s="50"/>
      <c r="G1479" s="50"/>
      <c r="H1479" s="50"/>
      <c r="I1479" s="50"/>
      <c r="J1479" s="50"/>
      <c r="K1479" s="47"/>
    </row>
    <row r="1480" spans="6:11" ht="16" customHeight="1" x14ac:dyDescent="0.25">
      <c r="F1480" s="50"/>
      <c r="G1480" s="50"/>
      <c r="H1480" s="50"/>
      <c r="I1480" s="50"/>
      <c r="J1480" s="50"/>
      <c r="K1480" s="47"/>
    </row>
    <row r="1481" spans="6:11" ht="16" customHeight="1" x14ac:dyDescent="0.25">
      <c r="F1481" s="50"/>
      <c r="G1481" s="50"/>
      <c r="H1481" s="50"/>
      <c r="I1481" s="50"/>
      <c r="J1481" s="50"/>
      <c r="K1481" s="47"/>
    </row>
    <row r="1482" spans="6:11" ht="16" customHeight="1" x14ac:dyDescent="0.25">
      <c r="F1482" s="50"/>
      <c r="G1482" s="50"/>
      <c r="H1482" s="50"/>
      <c r="I1482" s="50"/>
      <c r="J1482" s="50"/>
      <c r="K1482" s="47"/>
    </row>
    <row r="1483" spans="6:11" ht="16" customHeight="1" x14ac:dyDescent="0.25">
      <c r="F1483" s="50"/>
      <c r="G1483" s="50"/>
      <c r="H1483" s="50"/>
      <c r="I1483" s="50"/>
      <c r="J1483" s="50"/>
      <c r="K1483" s="47"/>
    </row>
    <row r="1484" spans="6:11" ht="16" customHeight="1" x14ac:dyDescent="0.25">
      <c r="F1484" s="50"/>
      <c r="G1484" s="50"/>
      <c r="H1484" s="50"/>
      <c r="I1484" s="50"/>
      <c r="J1484" s="50"/>
      <c r="K1484" s="47"/>
    </row>
    <row r="1485" spans="6:11" ht="16" customHeight="1" x14ac:dyDescent="0.25">
      <c r="F1485" s="50"/>
      <c r="G1485" s="50"/>
      <c r="H1485" s="50"/>
      <c r="I1485" s="50"/>
      <c r="J1485" s="50"/>
      <c r="K1485" s="47"/>
    </row>
    <row r="1486" spans="6:11" ht="16" customHeight="1" x14ac:dyDescent="0.25">
      <c r="F1486" s="50"/>
      <c r="G1486" s="50"/>
      <c r="H1486" s="50"/>
      <c r="I1486" s="50"/>
      <c r="J1486" s="50"/>
      <c r="K1486" s="47"/>
    </row>
    <row r="1487" spans="6:11" ht="16" customHeight="1" x14ac:dyDescent="0.25">
      <c r="F1487" s="50"/>
      <c r="G1487" s="50"/>
      <c r="H1487" s="50"/>
      <c r="I1487" s="50"/>
      <c r="J1487" s="50"/>
      <c r="K1487" s="47"/>
    </row>
    <row r="1488" spans="6:11" ht="16" customHeight="1" x14ac:dyDescent="0.25">
      <c r="F1488" s="50"/>
      <c r="G1488" s="50"/>
      <c r="H1488" s="50"/>
      <c r="I1488" s="50"/>
      <c r="J1488" s="50"/>
      <c r="K1488" s="47"/>
    </row>
    <row r="1489" spans="6:11" ht="16" customHeight="1" x14ac:dyDescent="0.25">
      <c r="F1489" s="50"/>
      <c r="G1489" s="50"/>
      <c r="H1489" s="50"/>
      <c r="I1489" s="50"/>
      <c r="J1489" s="50"/>
      <c r="K1489" s="47"/>
    </row>
    <row r="1490" spans="6:11" ht="16" customHeight="1" x14ac:dyDescent="0.25">
      <c r="F1490" s="50"/>
      <c r="G1490" s="50"/>
      <c r="H1490" s="50"/>
      <c r="I1490" s="50"/>
      <c r="J1490" s="50"/>
      <c r="K1490" s="47"/>
    </row>
    <row r="1491" spans="6:11" ht="16" customHeight="1" x14ac:dyDescent="0.25">
      <c r="F1491" s="50"/>
      <c r="G1491" s="50"/>
      <c r="H1491" s="50"/>
      <c r="I1491" s="50"/>
      <c r="J1491" s="50"/>
      <c r="K1491" s="47"/>
    </row>
    <row r="1492" spans="6:11" ht="16" customHeight="1" x14ac:dyDescent="0.25">
      <c r="F1492" s="50"/>
      <c r="G1492" s="50"/>
      <c r="H1492" s="50"/>
      <c r="I1492" s="50"/>
      <c r="J1492" s="50"/>
      <c r="K1492" s="47"/>
    </row>
    <row r="1493" spans="6:11" ht="16" customHeight="1" x14ac:dyDescent="0.25">
      <c r="F1493" s="50"/>
      <c r="G1493" s="50"/>
      <c r="H1493" s="50"/>
      <c r="I1493" s="50"/>
      <c r="J1493" s="50"/>
      <c r="K1493" s="47"/>
    </row>
    <row r="1494" spans="6:11" ht="16" customHeight="1" x14ac:dyDescent="0.25">
      <c r="F1494" s="50"/>
      <c r="G1494" s="50"/>
      <c r="H1494" s="50"/>
      <c r="I1494" s="50"/>
      <c r="J1494" s="50"/>
      <c r="K1494" s="47"/>
    </row>
    <row r="1495" spans="6:11" ht="16" customHeight="1" x14ac:dyDescent="0.25">
      <c r="F1495" s="50"/>
      <c r="G1495" s="50"/>
      <c r="H1495" s="50"/>
      <c r="I1495" s="50"/>
      <c r="J1495" s="50"/>
      <c r="K1495" s="47"/>
    </row>
    <row r="1496" spans="6:11" ht="16" customHeight="1" x14ac:dyDescent="0.25">
      <c r="F1496" s="50"/>
      <c r="G1496" s="50"/>
      <c r="H1496" s="50"/>
      <c r="I1496" s="50"/>
      <c r="J1496" s="50"/>
      <c r="K1496" s="47"/>
    </row>
    <row r="1497" spans="6:11" ht="16" customHeight="1" x14ac:dyDescent="0.25">
      <c r="F1497" s="50"/>
      <c r="G1497" s="50"/>
      <c r="H1497" s="50"/>
      <c r="I1497" s="50"/>
      <c r="J1497" s="50"/>
      <c r="K1497" s="47"/>
    </row>
    <row r="1498" spans="6:11" ht="16" customHeight="1" x14ac:dyDescent="0.25">
      <c r="F1498" s="50"/>
      <c r="G1498" s="50"/>
      <c r="H1498" s="50"/>
      <c r="I1498" s="50"/>
      <c r="J1498" s="50"/>
      <c r="K1498" s="47"/>
    </row>
    <row r="1499" spans="6:11" ht="16" customHeight="1" x14ac:dyDescent="0.25">
      <c r="F1499" s="50"/>
      <c r="G1499" s="50"/>
      <c r="H1499" s="50"/>
      <c r="I1499" s="50"/>
      <c r="J1499" s="50"/>
      <c r="K1499" s="47"/>
    </row>
    <row r="1500" spans="6:11" ht="16" customHeight="1" x14ac:dyDescent="0.25">
      <c r="F1500" s="50"/>
      <c r="G1500" s="50"/>
      <c r="H1500" s="50"/>
      <c r="I1500" s="50"/>
      <c r="J1500" s="50"/>
      <c r="K1500" s="47"/>
    </row>
    <row r="1501" spans="6:11" ht="16" customHeight="1" x14ac:dyDescent="0.25">
      <c r="F1501" s="50"/>
      <c r="G1501" s="50"/>
      <c r="H1501" s="50"/>
      <c r="I1501" s="50"/>
      <c r="J1501" s="50"/>
      <c r="K1501" s="47"/>
    </row>
    <row r="1502" spans="6:11" ht="16" customHeight="1" x14ac:dyDescent="0.25">
      <c r="F1502" s="50"/>
      <c r="G1502" s="50"/>
      <c r="H1502" s="50"/>
      <c r="I1502" s="50"/>
      <c r="J1502" s="50"/>
      <c r="K1502" s="47"/>
    </row>
    <row r="1503" spans="6:11" ht="16" customHeight="1" x14ac:dyDescent="0.25">
      <c r="F1503" s="50"/>
      <c r="G1503" s="50"/>
      <c r="H1503" s="50"/>
      <c r="I1503" s="50"/>
      <c r="J1503" s="50"/>
      <c r="K1503" s="47"/>
    </row>
    <row r="1504" spans="6:11" ht="16" customHeight="1" x14ac:dyDescent="0.25">
      <c r="F1504" s="50"/>
      <c r="G1504" s="50"/>
      <c r="H1504" s="50"/>
      <c r="I1504" s="50"/>
      <c r="J1504" s="50"/>
      <c r="K1504" s="47"/>
    </row>
    <row r="1505" spans="6:11" ht="16" customHeight="1" x14ac:dyDescent="0.25">
      <c r="F1505" s="50"/>
      <c r="G1505" s="50"/>
      <c r="H1505" s="50"/>
      <c r="I1505" s="50"/>
      <c r="J1505" s="50"/>
      <c r="K1505" s="47"/>
    </row>
    <row r="1506" spans="6:11" ht="16" customHeight="1" x14ac:dyDescent="0.25">
      <c r="F1506" s="50"/>
      <c r="G1506" s="50"/>
      <c r="H1506" s="50"/>
      <c r="I1506" s="50"/>
      <c r="J1506" s="50"/>
      <c r="K1506" s="47"/>
    </row>
    <row r="1507" spans="6:11" ht="16" customHeight="1" x14ac:dyDescent="0.25">
      <c r="F1507" s="50"/>
      <c r="G1507" s="50"/>
      <c r="H1507" s="50"/>
      <c r="I1507" s="50"/>
      <c r="J1507" s="50"/>
      <c r="K1507" s="47"/>
    </row>
    <row r="1508" spans="6:11" ht="16" customHeight="1" x14ac:dyDescent="0.25">
      <c r="F1508" s="50"/>
      <c r="G1508" s="50"/>
      <c r="H1508" s="50"/>
      <c r="I1508" s="50"/>
      <c r="J1508" s="50"/>
      <c r="K1508" s="47"/>
    </row>
    <row r="1509" spans="6:11" ht="16" customHeight="1" x14ac:dyDescent="0.25">
      <c r="F1509" s="50"/>
      <c r="G1509" s="50"/>
      <c r="H1509" s="50"/>
      <c r="I1509" s="50"/>
      <c r="J1509" s="50"/>
      <c r="K1509" s="47"/>
    </row>
    <row r="1510" spans="6:11" ht="16" customHeight="1" x14ac:dyDescent="0.25">
      <c r="F1510" s="50"/>
      <c r="G1510" s="50"/>
      <c r="H1510" s="50"/>
      <c r="I1510" s="50"/>
      <c r="J1510" s="50"/>
      <c r="K1510" s="47"/>
    </row>
    <row r="1511" spans="6:11" ht="16" customHeight="1" x14ac:dyDescent="0.25">
      <c r="F1511" s="50"/>
      <c r="G1511" s="50"/>
      <c r="H1511" s="50"/>
      <c r="I1511" s="50"/>
      <c r="J1511" s="50"/>
      <c r="K1511" s="47"/>
    </row>
    <row r="1512" spans="6:11" ht="16" customHeight="1" x14ac:dyDescent="0.25">
      <c r="F1512" s="50"/>
      <c r="G1512" s="50"/>
      <c r="H1512" s="50"/>
      <c r="I1512" s="50"/>
      <c r="J1512" s="50"/>
      <c r="K1512" s="47"/>
    </row>
    <row r="1513" spans="6:11" ht="16" customHeight="1" x14ac:dyDescent="0.25">
      <c r="F1513" s="50"/>
      <c r="G1513" s="50"/>
      <c r="H1513" s="50"/>
      <c r="I1513" s="50"/>
      <c r="J1513" s="50"/>
      <c r="K1513" s="47"/>
    </row>
    <row r="1514" spans="6:11" ht="16" customHeight="1" x14ac:dyDescent="0.25">
      <c r="F1514" s="50"/>
      <c r="G1514" s="50"/>
      <c r="H1514" s="50"/>
      <c r="I1514" s="50"/>
      <c r="J1514" s="50"/>
      <c r="K1514" s="47"/>
    </row>
    <row r="1515" spans="6:11" ht="16" customHeight="1" x14ac:dyDescent="0.25">
      <c r="F1515" s="50"/>
      <c r="G1515" s="50"/>
      <c r="H1515" s="50"/>
      <c r="I1515" s="50"/>
      <c r="J1515" s="50"/>
      <c r="K1515" s="47"/>
    </row>
    <row r="1516" spans="6:11" ht="16" customHeight="1" x14ac:dyDescent="0.25">
      <c r="F1516" s="50"/>
      <c r="G1516" s="50"/>
      <c r="H1516" s="50"/>
      <c r="I1516" s="50"/>
      <c r="J1516" s="50"/>
      <c r="K1516" s="47"/>
    </row>
    <row r="1517" spans="6:11" ht="16" customHeight="1" x14ac:dyDescent="0.25">
      <c r="F1517" s="50"/>
      <c r="G1517" s="50"/>
      <c r="H1517" s="50"/>
      <c r="I1517" s="50"/>
      <c r="J1517" s="50"/>
      <c r="K1517" s="47"/>
    </row>
    <row r="1518" spans="6:11" ht="16" customHeight="1" x14ac:dyDescent="0.25">
      <c r="F1518" s="50"/>
      <c r="G1518" s="50"/>
      <c r="H1518" s="50"/>
      <c r="I1518" s="50"/>
      <c r="J1518" s="50"/>
      <c r="K1518" s="47"/>
    </row>
    <row r="1519" spans="6:11" ht="16" customHeight="1" x14ac:dyDescent="0.25">
      <c r="F1519" s="50"/>
      <c r="G1519" s="50"/>
      <c r="H1519" s="50"/>
      <c r="I1519" s="50"/>
      <c r="J1519" s="50"/>
      <c r="K1519" s="47"/>
    </row>
    <row r="1520" spans="6:11" ht="16" customHeight="1" x14ac:dyDescent="0.25">
      <c r="F1520" s="50"/>
      <c r="G1520" s="50"/>
      <c r="H1520" s="50"/>
      <c r="I1520" s="50"/>
      <c r="J1520" s="50"/>
      <c r="K1520" s="47"/>
    </row>
    <row r="1521" spans="6:11" ht="16" customHeight="1" x14ac:dyDescent="0.25">
      <c r="F1521" s="50"/>
      <c r="G1521" s="50"/>
      <c r="H1521" s="50"/>
      <c r="I1521" s="50"/>
      <c r="J1521" s="50"/>
      <c r="K1521" s="47"/>
    </row>
    <row r="1522" spans="6:11" ht="16" customHeight="1" x14ac:dyDescent="0.25">
      <c r="F1522" s="50"/>
      <c r="G1522" s="50"/>
      <c r="H1522" s="50"/>
      <c r="I1522" s="50"/>
      <c r="J1522" s="50"/>
      <c r="K1522" s="47"/>
    </row>
    <row r="1523" spans="6:11" ht="16" customHeight="1" x14ac:dyDescent="0.25">
      <c r="F1523" s="50"/>
      <c r="G1523" s="50"/>
      <c r="H1523" s="50"/>
      <c r="I1523" s="50"/>
      <c r="J1523" s="50"/>
      <c r="K1523" s="47"/>
    </row>
    <row r="1524" spans="6:11" ht="16" customHeight="1" x14ac:dyDescent="0.25">
      <c r="F1524" s="50"/>
      <c r="G1524" s="50"/>
      <c r="H1524" s="50"/>
      <c r="I1524" s="50"/>
      <c r="J1524" s="50"/>
      <c r="K1524" s="47"/>
    </row>
    <row r="1525" spans="6:11" ht="16" customHeight="1" x14ac:dyDescent="0.25">
      <c r="F1525" s="50"/>
      <c r="G1525" s="50"/>
      <c r="H1525" s="50"/>
      <c r="I1525" s="50"/>
      <c r="J1525" s="50"/>
      <c r="K1525" s="47"/>
    </row>
    <row r="1526" spans="6:11" ht="16" customHeight="1" x14ac:dyDescent="0.25">
      <c r="F1526" s="50"/>
      <c r="G1526" s="50"/>
      <c r="H1526" s="50"/>
      <c r="I1526" s="50"/>
      <c r="J1526" s="50"/>
      <c r="K1526" s="47"/>
    </row>
    <row r="1527" spans="6:11" ht="16" customHeight="1" x14ac:dyDescent="0.25">
      <c r="F1527" s="50"/>
      <c r="G1527" s="50"/>
      <c r="H1527" s="50"/>
      <c r="I1527" s="50"/>
      <c r="J1527" s="50"/>
      <c r="K1527" s="47"/>
    </row>
    <row r="1528" spans="6:11" ht="16" customHeight="1" x14ac:dyDescent="0.25">
      <c r="F1528" s="50"/>
      <c r="G1528" s="50"/>
      <c r="H1528" s="50"/>
      <c r="I1528" s="50"/>
      <c r="J1528" s="50"/>
      <c r="K1528" s="47"/>
    </row>
    <row r="1529" spans="6:11" ht="16" customHeight="1" x14ac:dyDescent="0.25">
      <c r="F1529" s="50"/>
      <c r="G1529" s="50"/>
      <c r="H1529" s="50"/>
      <c r="I1529" s="50"/>
      <c r="J1529" s="50"/>
      <c r="K1529" s="47"/>
    </row>
    <row r="1530" spans="6:11" ht="16" customHeight="1" x14ac:dyDescent="0.25">
      <c r="F1530" s="50"/>
      <c r="G1530" s="50"/>
      <c r="H1530" s="50"/>
      <c r="I1530" s="50"/>
      <c r="J1530" s="50"/>
      <c r="K1530" s="47"/>
    </row>
    <row r="1531" spans="6:11" ht="16" customHeight="1" x14ac:dyDescent="0.25">
      <c r="F1531" s="50"/>
      <c r="G1531" s="50"/>
      <c r="H1531" s="50"/>
      <c r="I1531" s="50"/>
      <c r="J1531" s="50"/>
      <c r="K1531" s="47"/>
    </row>
    <row r="1532" spans="6:11" ht="16" customHeight="1" x14ac:dyDescent="0.25">
      <c r="F1532" s="50"/>
      <c r="G1532" s="50"/>
      <c r="H1532" s="50"/>
      <c r="I1532" s="50"/>
      <c r="J1532" s="50"/>
      <c r="K1532" s="47"/>
    </row>
    <row r="1533" spans="6:11" ht="16" customHeight="1" x14ac:dyDescent="0.25">
      <c r="F1533" s="50"/>
      <c r="G1533" s="50"/>
      <c r="H1533" s="50"/>
      <c r="I1533" s="50"/>
      <c r="J1533" s="50"/>
      <c r="K1533" s="47"/>
    </row>
    <row r="1534" spans="6:11" ht="16" customHeight="1" x14ac:dyDescent="0.25">
      <c r="F1534" s="50"/>
      <c r="G1534" s="50"/>
      <c r="H1534" s="50"/>
      <c r="I1534" s="50"/>
      <c r="J1534" s="50"/>
      <c r="K1534" s="47"/>
    </row>
    <row r="1535" spans="6:11" ht="16" customHeight="1" x14ac:dyDescent="0.25">
      <c r="F1535" s="50"/>
      <c r="G1535" s="50"/>
      <c r="H1535" s="50"/>
      <c r="I1535" s="50"/>
      <c r="J1535" s="50"/>
      <c r="K1535" s="47"/>
    </row>
    <row r="1536" spans="6:11" ht="16" customHeight="1" x14ac:dyDescent="0.25">
      <c r="F1536" s="50"/>
      <c r="G1536" s="50"/>
      <c r="H1536" s="50"/>
      <c r="I1536" s="50"/>
      <c r="J1536" s="50"/>
      <c r="K1536" s="47"/>
    </row>
    <row r="1537" spans="6:11" ht="16" customHeight="1" x14ac:dyDescent="0.25">
      <c r="F1537" s="50"/>
      <c r="G1537" s="50"/>
      <c r="H1537" s="50"/>
      <c r="I1537" s="50"/>
      <c r="J1537" s="50"/>
      <c r="K1537" s="47"/>
    </row>
    <row r="1538" spans="6:11" ht="16" customHeight="1" x14ac:dyDescent="0.25">
      <c r="F1538" s="50"/>
      <c r="G1538" s="50"/>
      <c r="H1538" s="50"/>
      <c r="I1538" s="50"/>
      <c r="J1538" s="50"/>
      <c r="K1538" s="47"/>
    </row>
    <row r="1539" spans="6:11" ht="16" customHeight="1" x14ac:dyDescent="0.25">
      <c r="F1539" s="50"/>
      <c r="G1539" s="50"/>
      <c r="H1539" s="50"/>
      <c r="I1539" s="50"/>
      <c r="J1539" s="50"/>
      <c r="K1539" s="47"/>
    </row>
    <row r="1540" spans="6:11" ht="16" customHeight="1" x14ac:dyDescent="0.25">
      <c r="F1540" s="50"/>
      <c r="G1540" s="50"/>
      <c r="H1540" s="50"/>
      <c r="I1540" s="50"/>
      <c r="J1540" s="50"/>
      <c r="K1540" s="47"/>
    </row>
    <row r="1541" spans="6:11" ht="16" customHeight="1" x14ac:dyDescent="0.25">
      <c r="F1541" s="50"/>
      <c r="G1541" s="50"/>
      <c r="H1541" s="50"/>
      <c r="I1541" s="50"/>
      <c r="J1541" s="50"/>
      <c r="K1541" s="47"/>
    </row>
    <row r="1542" spans="6:11" ht="16" customHeight="1" x14ac:dyDescent="0.25">
      <c r="F1542" s="50"/>
      <c r="G1542" s="50"/>
      <c r="H1542" s="50"/>
      <c r="I1542" s="50"/>
      <c r="J1542" s="50"/>
      <c r="K1542" s="47"/>
    </row>
    <row r="1543" spans="6:11" ht="16" customHeight="1" x14ac:dyDescent="0.25">
      <c r="F1543" s="50"/>
      <c r="G1543" s="50"/>
      <c r="H1543" s="50"/>
      <c r="I1543" s="50"/>
      <c r="J1543" s="50"/>
      <c r="K1543" s="47"/>
    </row>
    <row r="1544" spans="6:11" ht="16" customHeight="1" x14ac:dyDescent="0.25">
      <c r="F1544" s="50"/>
      <c r="G1544" s="50"/>
      <c r="H1544" s="50"/>
      <c r="I1544" s="50"/>
      <c r="J1544" s="50"/>
      <c r="K1544" s="47"/>
    </row>
    <row r="1545" spans="6:11" ht="16" customHeight="1" x14ac:dyDescent="0.25">
      <c r="F1545" s="50"/>
      <c r="G1545" s="50"/>
      <c r="H1545" s="50"/>
      <c r="I1545" s="50"/>
      <c r="J1545" s="50"/>
      <c r="K1545" s="47"/>
    </row>
    <row r="1546" spans="6:11" ht="16" customHeight="1" x14ac:dyDescent="0.25">
      <c r="F1546" s="50"/>
      <c r="G1546" s="50"/>
      <c r="H1546" s="50"/>
      <c r="I1546" s="50"/>
      <c r="J1546" s="50"/>
      <c r="K1546" s="47"/>
    </row>
    <row r="1547" spans="6:11" ht="16" customHeight="1" x14ac:dyDescent="0.25">
      <c r="F1547" s="50"/>
      <c r="G1547" s="50"/>
      <c r="H1547" s="50"/>
      <c r="I1547" s="50"/>
      <c r="J1547" s="50"/>
      <c r="K1547" s="47"/>
    </row>
    <row r="1548" spans="6:11" ht="16" customHeight="1" x14ac:dyDescent="0.25">
      <c r="F1548" s="50"/>
      <c r="G1548" s="50"/>
      <c r="H1548" s="50"/>
      <c r="I1548" s="50"/>
      <c r="J1548" s="50"/>
      <c r="K1548" s="47"/>
    </row>
    <row r="1549" spans="6:11" ht="16" customHeight="1" x14ac:dyDescent="0.25">
      <c r="F1549" s="50"/>
      <c r="G1549" s="50"/>
      <c r="H1549" s="50"/>
      <c r="I1549" s="50"/>
      <c r="J1549" s="50"/>
      <c r="K1549" s="47"/>
    </row>
    <row r="1550" spans="6:11" ht="16" customHeight="1" x14ac:dyDescent="0.25">
      <c r="F1550" s="50"/>
      <c r="G1550" s="50"/>
      <c r="H1550" s="50"/>
      <c r="I1550" s="50"/>
      <c r="J1550" s="50"/>
      <c r="K1550" s="47"/>
    </row>
    <row r="1551" spans="6:11" ht="16" customHeight="1" x14ac:dyDescent="0.25">
      <c r="F1551" s="50"/>
      <c r="G1551" s="50"/>
      <c r="H1551" s="50"/>
      <c r="I1551" s="50"/>
      <c r="J1551" s="50"/>
      <c r="K1551" s="47"/>
    </row>
    <row r="1552" spans="6:11" ht="16" customHeight="1" x14ac:dyDescent="0.25">
      <c r="F1552" s="50"/>
      <c r="G1552" s="50"/>
      <c r="H1552" s="50"/>
      <c r="I1552" s="50"/>
      <c r="J1552" s="50"/>
      <c r="K1552" s="47"/>
    </row>
    <row r="1553" spans="6:11" ht="16" customHeight="1" x14ac:dyDescent="0.25">
      <c r="F1553" s="50"/>
      <c r="G1553" s="50"/>
      <c r="H1553" s="50"/>
      <c r="I1553" s="50"/>
      <c r="J1553" s="50"/>
      <c r="K1553" s="47"/>
    </row>
    <row r="1554" spans="6:11" ht="16" customHeight="1" x14ac:dyDescent="0.25">
      <c r="F1554" s="50"/>
      <c r="G1554" s="50"/>
      <c r="H1554" s="50"/>
      <c r="I1554" s="50"/>
      <c r="J1554" s="50"/>
      <c r="K1554" s="47"/>
    </row>
    <row r="1555" spans="6:11" ht="16" customHeight="1" x14ac:dyDescent="0.25">
      <c r="F1555" s="50"/>
      <c r="G1555" s="50"/>
      <c r="H1555" s="50"/>
      <c r="I1555" s="50"/>
      <c r="J1555" s="50"/>
      <c r="K1555" s="47"/>
    </row>
  </sheetData>
  <mergeCells count="4">
    <mergeCell ref="E115:E116"/>
    <mergeCell ref="E118:G118"/>
    <mergeCell ref="E108:E109"/>
    <mergeCell ref="E89:E90"/>
  </mergeCells>
  <conditionalFormatting sqref="E89">
    <cfRule type="cellIs" dxfId="7" priority="5" operator="greaterThanOrEqual">
      <formula>0</formula>
    </cfRule>
    <cfRule type="cellIs" dxfId="6" priority="6" operator="lessThan">
      <formula>0</formula>
    </cfRule>
  </conditionalFormatting>
  <conditionalFormatting sqref="E108:E109">
    <cfRule type="cellIs" dxfId="5" priority="3" operator="greaterThanOrEqual">
      <formula>0</formula>
    </cfRule>
    <cfRule type="cellIs" dxfId="4" priority="4" operator="lessThan">
      <formula>0</formula>
    </cfRule>
  </conditionalFormatting>
  <conditionalFormatting sqref="E118">
    <cfRule type="expression" dxfId="3" priority="1">
      <formula>AND(E115&lt;=1000,E11&gt;0)</formula>
    </cfRule>
    <cfRule type="expression" dxfId="2" priority="2">
      <formula>E115&gt;1000</formula>
    </cfRule>
  </conditionalFormatting>
  <pageMargins left="0.7" right="0.7" top="0.75" bottom="0.75" header="0" footer="0"/>
  <pageSetup paperSize="9" orientation="portrait" r:id="rId1"/>
  <drawing r:id="rId2"/>
  <tableParts count="2">
    <tablePart r:id="rId3"/>
    <tablePart r:id="rId4"/>
  </tableParts>
  <extLst>
    <ext xmlns:x14="http://schemas.microsoft.com/office/spreadsheetml/2009/9/main" uri="{CCE6A557-97BC-4b89-ADB6-D9C93CAAB3DF}">
      <x14:dataValidations xmlns:xm="http://schemas.microsoft.com/office/excel/2006/main" count="5">
        <x14:dataValidation type="list" allowBlank="1" showInputMessage="1" showErrorMessage="1" xr:uid="{93C4B0D2-7B3F-4452-929C-64ED5280FAA4}">
          <x14:formula1>
            <xm:f>_xlfn.ANCHORARRAY(Analysis!$D$31)</xm:f>
          </x14:formula1>
          <xm:sqref>E9:E21</xm:sqref>
        </x14:dataValidation>
        <x14:dataValidation type="list" allowBlank="1" showInputMessage="1" showErrorMessage="1" xr:uid="{DBCE97EE-0DEE-42A0-96B2-AE9909DDD19D}">
          <x14:formula1>
            <xm:f>_xlfn.ANCHORARRAY(Analysis!$E$31)</xm:f>
          </x14:formula1>
          <xm:sqref>I9:I21</xm:sqref>
        </x14:dataValidation>
        <x14:dataValidation type="list" allowBlank="1" showInputMessage="1" showErrorMessage="1" xr:uid="{4EB23EAE-FA4D-4201-824D-FF0459605489}">
          <x14:formula1>
            <xm:f>_xlfn.ANCHORARRAY(Analysis!$F$31)</xm:f>
          </x14:formula1>
          <xm:sqref>H30:H74</xm:sqref>
        </x14:dataValidation>
        <x14:dataValidation type="list" allowBlank="1" showInputMessage="1" showErrorMessage="1" xr:uid="{B3647176-C558-4A52-8B16-77DAEC615D78}">
          <x14:formula1>
            <xm:f>_xlfn.ANCHORARRAY(Analysis!$G$31)</xm:f>
          </x14:formula1>
          <xm:sqref>I30:I74</xm:sqref>
        </x14:dataValidation>
        <x14:dataValidation type="list" allowBlank="1" showInputMessage="1" showErrorMessage="1" xr:uid="{A7709605-D9CD-4787-8F2A-8E8FF925A697}">
          <x14:formula1>
            <xm:f>_xlfn.ANCHORARRAY(Analysis!$H$31)</xm:f>
          </x14:formula1>
          <xm:sqref>E30:E74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A66A-D0AD-43A1-92E0-D26546AE0050}">
  <dimension ref="A1:AC1461"/>
  <sheetViews>
    <sheetView showGridLines="0" zoomScaleNormal="100" workbookViewId="0">
      <selection activeCell="K18" sqref="K18"/>
    </sheetView>
  </sheetViews>
  <sheetFormatPr defaultColWidth="12.453125" defaultRowHeight="16" customHeight="1" x14ac:dyDescent="0.25"/>
  <cols>
    <col min="1" max="1" width="4.6328125" style="72" customWidth="1"/>
    <col min="2" max="2" width="2.81640625" style="72" customWidth="1"/>
    <col min="3" max="3" width="2.6328125" style="72" customWidth="1"/>
    <col min="4" max="4" width="28.1796875" style="72" customWidth="1"/>
    <col min="5" max="5" width="8.6328125" style="49" customWidth="1"/>
    <col min="6" max="6" width="28.08984375" style="49" customWidth="1"/>
    <col min="7" max="7" width="5.6328125" style="49" customWidth="1"/>
    <col min="8" max="9" width="27.1796875" style="49" customWidth="1"/>
    <col min="10" max="10" width="10.6328125" style="40" customWidth="1"/>
    <col min="11" max="11" width="4.6328125" style="72" customWidth="1"/>
    <col min="12" max="12" width="4.6328125" style="107" customWidth="1"/>
    <col min="13" max="21" width="10.453125" style="107" customWidth="1"/>
    <col min="22" max="22" width="4.453125" style="107" customWidth="1"/>
    <col min="23" max="23" width="10.81640625" style="179" customWidth="1"/>
    <col min="24" max="24" width="21.1796875" style="179" customWidth="1"/>
    <col min="25" max="25" width="24.1796875" style="179" customWidth="1"/>
    <col min="26" max="26" width="33.81640625" style="179" customWidth="1"/>
    <col min="27" max="27" width="13.54296875" style="179" customWidth="1"/>
    <col min="28" max="28" width="6.453125" style="179" customWidth="1"/>
    <col min="29" max="95" width="27.1796875" style="179" customWidth="1"/>
    <col min="96" max="16380" width="12.453125" style="179" customWidth="1"/>
    <col min="16381" max="16384" width="12.453125" style="179"/>
  </cols>
  <sheetData>
    <row r="1" spans="1:29" s="186" customFormat="1" ht="12" customHeight="1" x14ac:dyDescent="0.25">
      <c r="A1" s="18"/>
      <c r="B1" s="18"/>
      <c r="C1" s="18"/>
      <c r="D1" s="18"/>
      <c r="E1" s="18"/>
      <c r="F1" s="18"/>
      <c r="G1" s="18"/>
      <c r="H1" s="18"/>
      <c r="I1" s="18"/>
      <c r="J1" s="18"/>
      <c r="K1" s="18"/>
      <c r="L1" s="18"/>
      <c r="M1" s="18"/>
      <c r="N1" s="18"/>
      <c r="O1" s="18"/>
      <c r="P1" s="18"/>
      <c r="Q1" s="18"/>
      <c r="R1" s="18"/>
      <c r="S1" s="18"/>
      <c r="T1" s="18"/>
      <c r="U1" s="18"/>
      <c r="V1" s="18"/>
      <c r="W1" s="24"/>
    </row>
    <row r="2" spans="1:29" s="186" customFormat="1" ht="25" customHeight="1" x14ac:dyDescent="0.25">
      <c r="A2" s="18"/>
      <c r="B2" s="9"/>
      <c r="C2" s="105" t="s">
        <v>70</v>
      </c>
      <c r="D2" s="105"/>
      <c r="E2" s="10"/>
      <c r="F2" s="10"/>
      <c r="G2" s="10"/>
      <c r="H2" s="10"/>
      <c r="I2" s="10"/>
      <c r="J2" s="10"/>
      <c r="K2" s="11"/>
      <c r="L2" s="11"/>
      <c r="M2" s="11"/>
      <c r="N2" s="11"/>
      <c r="O2" s="11"/>
      <c r="P2" s="11"/>
      <c r="Q2" s="11"/>
      <c r="R2" s="11"/>
      <c r="S2" s="11"/>
      <c r="T2" s="11"/>
      <c r="U2" s="11"/>
      <c r="V2" s="11"/>
      <c r="W2" s="24"/>
      <c r="X2" s="187"/>
      <c r="Y2" s="187"/>
      <c r="Z2" s="187"/>
      <c r="AA2" s="187"/>
      <c r="AB2" s="187"/>
      <c r="AC2" s="187"/>
    </row>
    <row r="3" spans="1:29" s="186" customFormat="1" ht="20.25" customHeight="1" x14ac:dyDescent="0.25">
      <c r="A3" s="18"/>
      <c r="B3" s="12"/>
      <c r="C3" s="106" t="str">
        <f>Fields!$E$10</f>
        <v>Debt payoff</v>
      </c>
      <c r="D3" s="13"/>
      <c r="E3" s="13"/>
      <c r="F3" s="13"/>
      <c r="G3" s="13"/>
      <c r="H3" s="13"/>
      <c r="I3" s="13"/>
      <c r="J3" s="13"/>
      <c r="K3" s="14"/>
      <c r="L3" s="14"/>
      <c r="M3" s="14"/>
      <c r="N3" s="14"/>
      <c r="O3" s="14"/>
      <c r="P3" s="14"/>
      <c r="Q3" s="14"/>
      <c r="R3" s="14"/>
      <c r="S3" s="14"/>
      <c r="T3" s="14"/>
      <c r="U3" s="14"/>
      <c r="V3" s="14"/>
      <c r="W3" s="24"/>
      <c r="X3" s="188"/>
      <c r="Y3" s="188"/>
      <c r="Z3" s="188"/>
      <c r="AA3" s="188"/>
      <c r="AB3" s="188"/>
      <c r="AC3" s="188"/>
    </row>
    <row r="4" spans="1:29" s="186" customFormat="1" ht="12" customHeight="1" x14ac:dyDescent="0.25">
      <c r="A4" s="33"/>
      <c r="B4" s="18"/>
      <c r="C4" s="18"/>
      <c r="D4" s="18"/>
      <c r="E4" s="18"/>
      <c r="F4" s="18"/>
      <c r="G4" s="18"/>
      <c r="H4" s="18"/>
      <c r="I4" s="18"/>
      <c r="J4" s="18"/>
      <c r="K4" s="18"/>
      <c r="L4" s="23"/>
      <c r="M4" s="23"/>
      <c r="N4" s="23"/>
      <c r="O4" s="23"/>
      <c r="P4" s="23"/>
      <c r="Q4" s="23"/>
      <c r="R4" s="23"/>
      <c r="S4" s="23"/>
      <c r="T4" s="23"/>
      <c r="U4" s="23"/>
      <c r="V4" s="23"/>
      <c r="W4" s="24"/>
      <c r="X4" s="24"/>
      <c r="Y4" s="24"/>
      <c r="Z4" s="24"/>
      <c r="AA4" s="24"/>
      <c r="AB4" s="24"/>
      <c r="AC4" s="24"/>
    </row>
    <row r="5" spans="1:29" s="186" customFormat="1" ht="12" customHeight="1" x14ac:dyDescent="0.25">
      <c r="A5" s="33"/>
      <c r="B5" s="18"/>
      <c r="C5" s="18"/>
      <c r="D5" s="18"/>
      <c r="E5" s="18"/>
      <c r="F5" s="18"/>
      <c r="G5" s="18"/>
      <c r="H5" s="18"/>
      <c r="I5" s="18"/>
      <c r="J5" s="18"/>
      <c r="K5" s="18"/>
      <c r="L5" s="23"/>
      <c r="M5" s="23"/>
      <c r="N5" s="23"/>
      <c r="O5" s="23"/>
      <c r="P5" s="23"/>
      <c r="Q5" s="23"/>
      <c r="R5" s="23"/>
      <c r="S5" s="23"/>
      <c r="T5" s="23"/>
      <c r="U5" s="23"/>
      <c r="V5" s="23"/>
      <c r="W5" s="24"/>
      <c r="X5" s="24"/>
      <c r="Y5" s="24"/>
      <c r="Z5" s="24"/>
      <c r="AA5" s="24"/>
      <c r="AB5" s="24"/>
      <c r="AC5" s="24"/>
    </row>
    <row r="6" spans="1:29" s="186" customFormat="1" ht="16" customHeight="1" thickBot="1" x14ac:dyDescent="0.3">
      <c r="A6" s="33"/>
      <c r="B6" s="18"/>
      <c r="C6" s="70" t="s">
        <v>72</v>
      </c>
      <c r="D6" s="27"/>
      <c r="E6" s="27"/>
      <c r="F6" s="27"/>
      <c r="G6" s="27"/>
      <c r="H6" s="27"/>
      <c r="I6" s="27"/>
      <c r="J6" s="18"/>
      <c r="K6" s="18"/>
      <c r="L6" s="23"/>
      <c r="M6" s="17" t="s">
        <v>29</v>
      </c>
      <c r="N6" s="17"/>
      <c r="O6" s="17"/>
      <c r="P6" s="17"/>
      <c r="Q6" s="17"/>
      <c r="R6" s="17"/>
      <c r="S6" s="17"/>
      <c r="T6" s="17"/>
      <c r="U6" s="17"/>
      <c r="V6" s="23"/>
      <c r="W6" s="24"/>
      <c r="X6" s="24"/>
      <c r="Y6" s="24"/>
      <c r="Z6" s="24"/>
      <c r="AA6" s="24"/>
      <c r="AB6" s="24"/>
      <c r="AC6" s="24"/>
    </row>
    <row r="7" spans="1:29" s="186" customFormat="1" ht="16" customHeight="1" thickTop="1" x14ac:dyDescent="0.25">
      <c r="A7" s="33"/>
      <c r="B7" s="18"/>
      <c r="C7" s="225"/>
      <c r="D7" s="225"/>
      <c r="E7" s="225"/>
      <c r="F7" s="225"/>
      <c r="G7" s="225"/>
      <c r="H7" s="225"/>
      <c r="I7" s="226"/>
      <c r="J7" s="18"/>
      <c r="K7" s="18"/>
      <c r="L7" s="23"/>
      <c r="M7" s="227"/>
      <c r="N7" s="227"/>
      <c r="O7" s="227"/>
      <c r="P7" s="227"/>
      <c r="Q7" s="227"/>
      <c r="R7" s="227"/>
      <c r="S7" s="227"/>
      <c r="T7" s="227"/>
      <c r="U7" s="227"/>
      <c r="V7" s="23"/>
      <c r="W7" s="24"/>
      <c r="X7" s="24"/>
      <c r="Y7" s="24"/>
      <c r="Z7" s="24"/>
      <c r="AA7" s="24"/>
      <c r="AB7" s="24"/>
      <c r="AC7" s="24"/>
    </row>
    <row r="8" spans="1:29" s="186" customFormat="1" ht="20" customHeight="1" x14ac:dyDescent="0.25">
      <c r="A8" s="33"/>
      <c r="B8" s="18"/>
      <c r="C8" s="491" t="s">
        <v>73</v>
      </c>
      <c r="D8" s="476"/>
      <c r="E8" s="488" t="s">
        <v>74</v>
      </c>
      <c r="F8" s="489"/>
      <c r="G8" s="475" t="s">
        <v>76</v>
      </c>
      <c r="H8" s="476"/>
      <c r="I8" s="317" t="s">
        <v>77</v>
      </c>
      <c r="J8" s="18"/>
      <c r="K8" s="18"/>
      <c r="L8" s="23"/>
      <c r="M8" s="197" t="s">
        <v>153</v>
      </c>
      <c r="N8" s="227"/>
      <c r="O8" s="227"/>
      <c r="P8" s="227"/>
      <c r="Q8" s="227"/>
      <c r="R8" s="227"/>
      <c r="S8" s="227"/>
      <c r="T8" s="227"/>
      <c r="U8" s="227"/>
      <c r="V8" s="23"/>
      <c r="W8" s="24"/>
      <c r="X8" s="24"/>
      <c r="Y8" s="24"/>
      <c r="Z8" s="24"/>
      <c r="AA8" s="24"/>
      <c r="AB8" s="24"/>
      <c r="AC8" s="24"/>
    </row>
    <row r="9" spans="1:29" s="186" customFormat="1" ht="18" customHeight="1" x14ac:dyDescent="0.25">
      <c r="A9" s="33"/>
      <c r="B9" s="18"/>
      <c r="C9" s="482" t="s">
        <v>267</v>
      </c>
      <c r="D9" s="483"/>
      <c r="E9" s="490">
        <v>500000</v>
      </c>
      <c r="F9" s="490"/>
      <c r="G9" s="473">
        <v>3.5000000000000003E-2</v>
      </c>
      <c r="H9" s="473"/>
      <c r="I9" s="318">
        <v>2000</v>
      </c>
      <c r="J9" s="18"/>
      <c r="K9" s="18"/>
      <c r="L9" s="23"/>
      <c r="M9" s="197"/>
      <c r="N9" s="227"/>
      <c r="O9" s="227"/>
      <c r="P9" s="227"/>
      <c r="Q9" s="227"/>
      <c r="R9" s="227"/>
      <c r="S9" s="227"/>
      <c r="T9" s="227"/>
      <c r="U9" s="227"/>
      <c r="V9" s="23"/>
      <c r="W9" s="24"/>
      <c r="X9" s="24"/>
      <c r="Y9" s="24"/>
      <c r="Z9" s="24"/>
      <c r="AA9" s="24"/>
      <c r="AB9" s="24"/>
      <c r="AC9" s="24"/>
    </row>
    <row r="10" spans="1:29" s="186" customFormat="1" ht="18" customHeight="1" x14ac:dyDescent="0.25">
      <c r="A10" s="33"/>
      <c r="B10" s="18"/>
      <c r="C10" s="480" t="s">
        <v>268</v>
      </c>
      <c r="D10" s="481"/>
      <c r="E10" s="479">
        <v>100000</v>
      </c>
      <c r="F10" s="479"/>
      <c r="G10" s="474">
        <v>0.05</v>
      </c>
      <c r="H10" s="474"/>
      <c r="I10" s="319">
        <v>500</v>
      </c>
      <c r="J10" s="18"/>
      <c r="K10" s="18"/>
      <c r="L10" s="23"/>
      <c r="M10" s="197" t="s">
        <v>251</v>
      </c>
      <c r="N10" s="227"/>
      <c r="O10" s="227"/>
      <c r="P10" s="227"/>
      <c r="Q10" s="227"/>
      <c r="R10" s="227"/>
      <c r="S10" s="227"/>
      <c r="T10" s="227"/>
      <c r="U10" s="227"/>
      <c r="V10" s="23"/>
      <c r="W10" s="24"/>
      <c r="X10" s="24"/>
      <c r="Y10" s="24"/>
      <c r="Z10" s="24"/>
      <c r="AA10" s="24"/>
      <c r="AB10" s="24"/>
      <c r="AC10" s="24"/>
    </row>
    <row r="11" spans="1:29" s="186" customFormat="1" ht="18" customHeight="1" x14ac:dyDescent="0.25">
      <c r="A11" s="33"/>
      <c r="B11" s="18"/>
      <c r="C11" s="482" t="s">
        <v>269</v>
      </c>
      <c r="D11" s="483"/>
      <c r="E11" s="478">
        <v>200000</v>
      </c>
      <c r="F11" s="478"/>
      <c r="G11" s="473">
        <v>0.06</v>
      </c>
      <c r="H11" s="473"/>
      <c r="I11" s="318">
        <v>1000</v>
      </c>
      <c r="J11" s="18"/>
      <c r="K11" s="18"/>
      <c r="L11" s="23"/>
      <c r="M11" s="197"/>
      <c r="N11" s="227"/>
      <c r="O11" s="227"/>
      <c r="P11" s="227"/>
      <c r="Q11" s="227"/>
      <c r="R11" s="227"/>
      <c r="S11" s="227"/>
      <c r="T11" s="227"/>
      <c r="U11" s="227"/>
      <c r="V11" s="23"/>
      <c r="W11" s="24"/>
      <c r="X11" s="24"/>
      <c r="Y11" s="24"/>
      <c r="Z11" s="24"/>
      <c r="AA11" s="24"/>
      <c r="AB11" s="24"/>
      <c r="AC11" s="24"/>
    </row>
    <row r="12" spans="1:29" s="186" customFormat="1" ht="18" customHeight="1" x14ac:dyDescent="0.25">
      <c r="A12" s="33"/>
      <c r="B12" s="18"/>
      <c r="C12" s="480"/>
      <c r="D12" s="481"/>
      <c r="E12" s="479"/>
      <c r="F12" s="479"/>
      <c r="G12" s="477" t="s">
        <v>213</v>
      </c>
      <c r="H12" s="477"/>
      <c r="I12" s="319"/>
      <c r="J12" s="18"/>
      <c r="K12" s="18"/>
      <c r="L12" s="23"/>
      <c r="M12" s="197"/>
      <c r="N12" s="227"/>
      <c r="O12" s="227"/>
      <c r="P12" s="227"/>
      <c r="Q12" s="227"/>
      <c r="R12" s="227"/>
      <c r="S12" s="227"/>
      <c r="T12" s="227"/>
      <c r="U12" s="227"/>
      <c r="V12" s="23"/>
      <c r="W12" s="24"/>
      <c r="X12" s="24"/>
      <c r="Y12" s="24"/>
      <c r="Z12" s="24"/>
      <c r="AA12" s="24"/>
      <c r="AB12" s="24"/>
      <c r="AC12" s="24"/>
    </row>
    <row r="13" spans="1:29" s="186" customFormat="1" ht="18" customHeight="1" x14ac:dyDescent="0.25">
      <c r="A13" s="33"/>
      <c r="B13" s="18"/>
      <c r="C13" s="482"/>
      <c r="D13" s="483"/>
      <c r="E13" s="478"/>
      <c r="F13" s="478"/>
      <c r="G13" s="473"/>
      <c r="H13" s="473"/>
      <c r="I13" s="318"/>
      <c r="J13" s="18"/>
      <c r="K13" s="18"/>
      <c r="L13" s="23"/>
      <c r="M13" s="197"/>
      <c r="N13" s="227"/>
      <c r="O13" s="227"/>
      <c r="P13" s="227"/>
      <c r="Q13" s="227"/>
      <c r="R13" s="227"/>
      <c r="S13" s="227"/>
      <c r="T13" s="227"/>
      <c r="U13" s="227"/>
      <c r="V13" s="23"/>
      <c r="W13" s="24"/>
      <c r="X13" s="24"/>
      <c r="Y13" s="24"/>
      <c r="Z13" s="24"/>
      <c r="AA13" s="24"/>
      <c r="AB13" s="24"/>
      <c r="AC13" s="24"/>
    </row>
    <row r="14" spans="1:29" s="186" customFormat="1" ht="18" customHeight="1" x14ac:dyDescent="0.25">
      <c r="A14" s="33"/>
      <c r="B14" s="18"/>
      <c r="C14" s="480"/>
      <c r="D14" s="481"/>
      <c r="E14" s="479"/>
      <c r="F14" s="479"/>
      <c r="G14" s="474"/>
      <c r="H14" s="474"/>
      <c r="I14" s="319"/>
      <c r="J14" s="18"/>
      <c r="K14" s="18"/>
      <c r="L14" s="23"/>
      <c r="M14" s="197"/>
      <c r="N14" s="227"/>
      <c r="O14" s="227"/>
      <c r="P14" s="227"/>
      <c r="Q14" s="227"/>
      <c r="R14" s="227"/>
      <c r="S14" s="227"/>
      <c r="T14" s="227"/>
      <c r="U14" s="227"/>
      <c r="V14" s="23"/>
      <c r="W14" s="24"/>
      <c r="X14" s="24"/>
      <c r="Y14" s="24"/>
      <c r="Z14" s="24"/>
      <c r="AA14" s="24"/>
      <c r="AB14" s="24"/>
      <c r="AC14" s="24"/>
    </row>
    <row r="15" spans="1:29" s="186" customFormat="1" ht="18" customHeight="1" x14ac:dyDescent="0.25">
      <c r="A15" s="33"/>
      <c r="B15" s="18"/>
      <c r="C15" s="482"/>
      <c r="D15" s="483"/>
      <c r="E15" s="478"/>
      <c r="F15" s="478"/>
      <c r="G15" s="473"/>
      <c r="H15" s="473"/>
      <c r="I15" s="318"/>
      <c r="J15" s="18"/>
      <c r="K15" s="18"/>
      <c r="L15" s="23"/>
      <c r="M15" s="197"/>
      <c r="N15" s="227"/>
      <c r="O15" s="227"/>
      <c r="P15" s="227"/>
      <c r="Q15" s="227"/>
      <c r="R15" s="227"/>
      <c r="S15" s="227"/>
      <c r="T15" s="227"/>
      <c r="U15" s="227"/>
      <c r="V15" s="23"/>
      <c r="W15" s="24"/>
      <c r="X15" s="24"/>
      <c r="Y15" s="24"/>
      <c r="Z15" s="24"/>
      <c r="AA15" s="24"/>
      <c r="AB15" s="24"/>
      <c r="AC15" s="24"/>
    </row>
    <row r="16" spans="1:29" s="186" customFormat="1" ht="18" customHeight="1" x14ac:dyDescent="0.25">
      <c r="A16" s="33"/>
      <c r="B16" s="18"/>
      <c r="C16" s="480"/>
      <c r="D16" s="481"/>
      <c r="E16" s="479"/>
      <c r="F16" s="479"/>
      <c r="G16" s="474"/>
      <c r="H16" s="474"/>
      <c r="I16" s="319"/>
      <c r="J16" s="18"/>
      <c r="K16" s="18"/>
      <c r="L16" s="23"/>
      <c r="M16" s="197"/>
      <c r="N16" s="227"/>
      <c r="O16" s="227"/>
      <c r="P16" s="227"/>
      <c r="Q16" s="227"/>
      <c r="R16" s="227"/>
      <c r="S16" s="227"/>
      <c r="T16" s="227"/>
      <c r="U16" s="227"/>
      <c r="V16" s="23"/>
      <c r="W16" s="24"/>
      <c r="X16" s="24"/>
      <c r="Y16" s="24"/>
      <c r="Z16" s="24"/>
      <c r="AA16" s="24"/>
      <c r="AB16" s="24"/>
      <c r="AC16" s="24"/>
    </row>
    <row r="17" spans="1:29" s="186" customFormat="1" ht="18" customHeight="1" x14ac:dyDescent="0.25">
      <c r="A17" s="33"/>
      <c r="B17" s="18"/>
      <c r="C17" s="482"/>
      <c r="D17" s="483"/>
      <c r="E17" s="478"/>
      <c r="F17" s="478"/>
      <c r="G17" s="473"/>
      <c r="H17" s="473"/>
      <c r="I17" s="318"/>
      <c r="J17" s="18"/>
      <c r="K17" s="18"/>
      <c r="L17" s="23"/>
      <c r="M17" s="197"/>
      <c r="N17" s="227"/>
      <c r="O17" s="227"/>
      <c r="P17" s="227"/>
      <c r="Q17" s="227"/>
      <c r="R17" s="227"/>
      <c r="S17" s="227"/>
      <c r="T17" s="227"/>
      <c r="U17" s="227"/>
      <c r="V17" s="23"/>
      <c r="W17" s="24"/>
      <c r="X17" s="24"/>
      <c r="Y17" s="24"/>
      <c r="Z17" s="24"/>
      <c r="AA17" s="24"/>
      <c r="AB17" s="24"/>
      <c r="AC17" s="24"/>
    </row>
    <row r="18" spans="1:29" s="186" customFormat="1" ht="18" customHeight="1" x14ac:dyDescent="0.25">
      <c r="A18" s="33"/>
      <c r="B18" s="18"/>
      <c r="C18" s="486"/>
      <c r="D18" s="487"/>
      <c r="E18" s="484"/>
      <c r="F18" s="484"/>
      <c r="G18" s="470"/>
      <c r="H18" s="470"/>
      <c r="I18" s="320"/>
      <c r="J18" s="18"/>
      <c r="K18" s="18"/>
      <c r="L18" s="23"/>
      <c r="M18" s="197"/>
      <c r="N18" s="227"/>
      <c r="O18" s="227"/>
      <c r="P18" s="227"/>
      <c r="Q18" s="227"/>
      <c r="R18" s="227"/>
      <c r="S18" s="227"/>
      <c r="T18" s="227"/>
      <c r="U18" s="227"/>
      <c r="V18" s="23"/>
      <c r="W18" s="24"/>
      <c r="X18" s="24"/>
      <c r="Y18" s="24"/>
      <c r="Z18" s="24"/>
      <c r="AA18" s="24"/>
      <c r="AB18" s="24"/>
      <c r="AC18" s="24"/>
    </row>
    <row r="19" spans="1:29" s="186" customFormat="1" ht="16" customHeight="1" thickBot="1" x14ac:dyDescent="0.3">
      <c r="A19" s="33"/>
      <c r="B19" s="18"/>
      <c r="C19" s="38"/>
      <c r="D19" s="161"/>
      <c r="E19" s="45"/>
      <c r="F19" s="45"/>
      <c r="G19" s="471"/>
      <c r="H19" s="471"/>
      <c r="I19" s="45"/>
      <c r="J19" s="18"/>
      <c r="K19" s="18"/>
      <c r="L19" s="23"/>
      <c r="M19" s="197"/>
      <c r="N19" s="227"/>
      <c r="O19" s="227"/>
      <c r="P19" s="227"/>
      <c r="Q19" s="227"/>
      <c r="R19" s="227"/>
      <c r="S19" s="227"/>
      <c r="T19" s="227"/>
      <c r="U19" s="227"/>
      <c r="V19" s="23"/>
      <c r="W19" s="24"/>
      <c r="X19" s="24"/>
      <c r="Y19" s="24"/>
      <c r="Z19" s="24"/>
      <c r="AA19" s="24"/>
      <c r="AB19" s="24"/>
      <c r="AC19" s="24"/>
    </row>
    <row r="20" spans="1:29" s="186" customFormat="1" ht="20" customHeight="1" x14ac:dyDescent="0.3">
      <c r="A20" s="33"/>
      <c r="B20" s="18"/>
      <c r="C20" s="485" t="s">
        <v>173</v>
      </c>
      <c r="D20" s="485"/>
      <c r="E20" s="472">
        <f>SUM(E9:E18)</f>
        <v>800000</v>
      </c>
      <c r="F20" s="472"/>
      <c r="G20" s="472"/>
      <c r="H20" s="472"/>
      <c r="I20" s="296">
        <f>SUM(I9:I18)</f>
        <v>3500</v>
      </c>
      <c r="J20" s="18"/>
      <c r="K20" s="18"/>
      <c r="L20" s="23"/>
      <c r="M20" s="197" t="s">
        <v>152</v>
      </c>
      <c r="N20" s="227"/>
      <c r="O20" s="227"/>
      <c r="P20" s="227"/>
      <c r="Q20" s="227"/>
      <c r="R20" s="227"/>
      <c r="S20" s="227"/>
      <c r="T20" s="227"/>
      <c r="U20" s="227"/>
      <c r="V20" s="23"/>
      <c r="W20" s="24"/>
      <c r="X20" s="24"/>
      <c r="Y20" s="24"/>
      <c r="Z20" s="24"/>
      <c r="AA20" s="24"/>
      <c r="AB20" s="24"/>
      <c r="AC20" s="24"/>
    </row>
    <row r="21" spans="1:29" s="186" customFormat="1" ht="16" customHeight="1" x14ac:dyDescent="0.25">
      <c r="A21" s="33"/>
      <c r="B21" s="18"/>
      <c r="C21" s="191"/>
      <c r="D21" s="18"/>
      <c r="E21" s="18"/>
      <c r="F21" s="18"/>
      <c r="G21" s="468"/>
      <c r="H21" s="468"/>
      <c r="I21" s="18"/>
      <c r="J21" s="18"/>
      <c r="K21" s="18"/>
      <c r="L21" s="23"/>
      <c r="M21" s="197"/>
      <c r="N21" s="23"/>
      <c r="O21" s="23"/>
      <c r="P21" s="23"/>
      <c r="Q21" s="23"/>
      <c r="R21" s="23"/>
      <c r="S21" s="23"/>
      <c r="T21" s="23"/>
      <c r="U21" s="23"/>
      <c r="V21" s="23"/>
      <c r="W21" s="24"/>
      <c r="X21" s="24"/>
      <c r="Y21" s="24"/>
      <c r="Z21" s="24"/>
      <c r="AA21" s="24"/>
      <c r="AB21" s="24"/>
      <c r="AC21" s="24"/>
    </row>
    <row r="22" spans="1:29" s="186" customFormat="1" ht="16" customHeight="1" x14ac:dyDescent="0.25">
      <c r="A22" s="33"/>
      <c r="B22" s="18"/>
      <c r="C22" s="191"/>
      <c r="D22" s="18"/>
      <c r="E22" s="18"/>
      <c r="F22" s="18"/>
      <c r="G22" s="468"/>
      <c r="H22" s="468"/>
      <c r="I22" s="18"/>
      <c r="J22" s="18"/>
      <c r="K22" s="18"/>
      <c r="L22" s="23"/>
      <c r="M22" s="197"/>
      <c r="N22" s="23"/>
      <c r="O22" s="23"/>
      <c r="P22" s="23"/>
      <c r="Q22" s="23"/>
      <c r="R22" s="23"/>
      <c r="S22" s="23"/>
      <c r="T22" s="23"/>
      <c r="U22" s="23"/>
      <c r="V22" s="23"/>
      <c r="W22" s="24"/>
      <c r="X22" s="24"/>
      <c r="Y22" s="24"/>
      <c r="Z22" s="24"/>
      <c r="AA22" s="24"/>
      <c r="AB22" s="24"/>
      <c r="AC22" s="24"/>
    </row>
    <row r="23" spans="1:29" s="186" customFormat="1" ht="16" customHeight="1" x14ac:dyDescent="0.25">
      <c r="A23" s="33"/>
      <c r="B23" s="18"/>
      <c r="C23" s="18"/>
      <c r="D23" s="18"/>
      <c r="E23" s="18"/>
      <c r="F23" s="18"/>
      <c r="G23" s="468"/>
      <c r="H23" s="468"/>
      <c r="I23" s="18"/>
      <c r="J23" s="18"/>
      <c r="K23" s="18"/>
      <c r="L23" s="23"/>
      <c r="M23" s="197"/>
      <c r="N23" s="23"/>
      <c r="O23" s="23"/>
      <c r="P23" s="23"/>
      <c r="Q23" s="23"/>
      <c r="R23" s="23"/>
      <c r="S23" s="23"/>
      <c r="T23" s="23"/>
      <c r="U23" s="23"/>
      <c r="V23" s="23"/>
      <c r="W23" s="24"/>
      <c r="X23" s="24"/>
      <c r="Y23" s="24"/>
      <c r="Z23" s="24"/>
      <c r="AA23" s="24"/>
      <c r="AB23" s="24"/>
      <c r="AC23" s="24"/>
    </row>
    <row r="24" spans="1:29" s="186" customFormat="1" thickBot="1" x14ac:dyDescent="0.3">
      <c r="A24" s="33"/>
      <c r="B24" s="18"/>
      <c r="C24" s="70" t="s">
        <v>182</v>
      </c>
      <c r="D24" s="27"/>
      <c r="E24" s="27"/>
      <c r="F24" s="27"/>
      <c r="G24" s="27"/>
      <c r="H24" s="27"/>
      <c r="I24" s="27"/>
      <c r="J24" s="18"/>
      <c r="K24" s="18"/>
      <c r="L24" s="23"/>
      <c r="M24" s="197"/>
      <c r="N24" s="23"/>
      <c r="O24" s="23"/>
      <c r="P24" s="23"/>
      <c r="Q24" s="23"/>
      <c r="R24" s="23"/>
      <c r="S24" s="23"/>
      <c r="T24" s="23"/>
      <c r="U24" s="23"/>
      <c r="V24" s="23"/>
      <c r="W24" s="24"/>
      <c r="X24" s="24"/>
      <c r="Y24" s="24"/>
      <c r="Z24" s="24"/>
      <c r="AA24" s="24"/>
      <c r="AB24" s="24"/>
      <c r="AC24" s="24"/>
    </row>
    <row r="25" spans="1:29" s="186" customFormat="1" ht="16" customHeight="1" thickTop="1" x14ac:dyDescent="0.25">
      <c r="A25" s="33"/>
      <c r="B25" s="18"/>
      <c r="C25" s="18"/>
      <c r="D25" s="160"/>
      <c r="E25" s="160"/>
      <c r="F25" s="160"/>
      <c r="G25" s="160"/>
      <c r="H25" s="160"/>
      <c r="I25" s="160"/>
      <c r="J25" s="18"/>
      <c r="K25" s="18"/>
      <c r="L25" s="23"/>
      <c r="M25" s="197"/>
      <c r="N25" s="23"/>
      <c r="O25" s="23"/>
      <c r="P25" s="23"/>
      <c r="Q25" s="23"/>
      <c r="R25" s="23"/>
      <c r="S25" s="23"/>
      <c r="T25" s="23"/>
      <c r="U25" s="23"/>
      <c r="V25" s="23"/>
      <c r="W25" s="24"/>
      <c r="X25" s="24"/>
      <c r="Y25" s="24"/>
      <c r="Z25" s="24"/>
      <c r="AA25" s="24"/>
      <c r="AB25" s="24"/>
      <c r="AC25" s="24"/>
    </row>
    <row r="26" spans="1:29" s="186" customFormat="1" ht="16" customHeight="1" x14ac:dyDescent="0.25">
      <c r="A26" s="33"/>
      <c r="B26" s="18"/>
      <c r="C26" s="220"/>
      <c r="D26" s="219" t="s">
        <v>86</v>
      </c>
      <c r="E26" s="160"/>
      <c r="F26" s="160"/>
      <c r="G26" s="160"/>
      <c r="H26" s="160"/>
      <c r="I26" s="160"/>
      <c r="J26" s="18"/>
      <c r="K26" s="18"/>
      <c r="L26" s="23"/>
      <c r="M26" s="197" t="s">
        <v>185</v>
      </c>
      <c r="N26" s="23"/>
      <c r="O26" s="23"/>
      <c r="P26" s="23"/>
      <c r="Q26" s="23"/>
      <c r="R26" s="23"/>
      <c r="S26" s="23"/>
      <c r="T26" s="23"/>
      <c r="U26" s="23"/>
      <c r="V26" s="23"/>
      <c r="W26" s="24"/>
      <c r="X26" s="24"/>
      <c r="Y26" s="24"/>
      <c r="Z26" s="24"/>
      <c r="AA26" s="24"/>
      <c r="AB26" s="24"/>
      <c r="AC26" s="24"/>
    </row>
    <row r="27" spans="1:29" s="186" customFormat="1" ht="18" customHeight="1" thickBot="1" x14ac:dyDescent="0.3">
      <c r="A27" s="33"/>
      <c r="B27" s="18"/>
      <c r="C27" s="220"/>
      <c r="D27" s="221" t="s">
        <v>181</v>
      </c>
      <c r="E27" s="160"/>
      <c r="F27" s="321">
        <v>1</v>
      </c>
      <c r="G27" s="222"/>
      <c r="H27" s="469" t="str">
        <f>IF($F$29&lt;$I$20,"   Your savings are not enough to pay the minimum payment.   ","   Your savings can cover the selected minimum payment.   ")</f>
        <v xml:space="preserve">   Your savings can cover the selected minimum payment.   </v>
      </c>
      <c r="I27" s="469"/>
      <c r="J27" s="18"/>
      <c r="K27" s="18"/>
      <c r="L27" s="23"/>
      <c r="M27" s="197"/>
      <c r="N27" s="23"/>
      <c r="O27" s="23"/>
      <c r="P27" s="23"/>
      <c r="Q27" s="23"/>
      <c r="R27" s="23"/>
      <c r="S27" s="23"/>
      <c r="T27" s="23"/>
      <c r="U27" s="23"/>
      <c r="V27" s="23"/>
      <c r="W27" s="24"/>
      <c r="X27" s="24"/>
      <c r="Y27" s="24"/>
      <c r="Z27" s="24"/>
      <c r="AA27" s="24"/>
      <c r="AB27" s="24"/>
      <c r="AC27" s="24"/>
    </row>
    <row r="28" spans="1:29" s="186" customFormat="1" ht="18" customHeight="1" thickBot="1" x14ac:dyDescent="0.3">
      <c r="A28" s="33"/>
      <c r="B28" s="18"/>
      <c r="C28" s="220"/>
      <c r="D28" s="221" t="s">
        <v>179</v>
      </c>
      <c r="E28" s="160"/>
      <c r="F28" s="223" t="s">
        <v>261</v>
      </c>
      <c r="G28" s="307"/>
      <c r="H28" s="469"/>
      <c r="I28" s="469"/>
      <c r="J28" s="18"/>
      <c r="K28" s="18"/>
      <c r="L28" s="23"/>
      <c r="M28" s="197" t="s">
        <v>262</v>
      </c>
      <c r="N28" s="23"/>
      <c r="O28" s="23"/>
      <c r="P28" s="23"/>
      <c r="Q28" s="23"/>
      <c r="R28" s="23"/>
      <c r="S28" s="23"/>
      <c r="T28" s="23"/>
      <c r="U28" s="23"/>
      <c r="V28" s="23"/>
      <c r="W28" s="24"/>
      <c r="X28" s="24"/>
      <c r="Y28" s="24"/>
      <c r="Z28" s="24"/>
      <c r="AA28" s="24"/>
      <c r="AB28" s="24"/>
      <c r="AC28" s="24"/>
    </row>
    <row r="29" spans="1:29" s="186" customFormat="1" ht="18" customHeight="1" x14ac:dyDescent="0.25">
      <c r="A29" s="33"/>
      <c r="B29" s="18"/>
      <c r="C29" s="220"/>
      <c r="D29" s="221" t="s">
        <v>180</v>
      </c>
      <c r="E29" s="160"/>
      <c r="F29" s="224">
        <f>IFERROR(IF(F28="Actual savings",F27*Transactions!E108,F27*Transactions!E89),"-")</f>
        <v>6155</v>
      </c>
      <c r="G29" s="224"/>
      <c r="H29" s="469"/>
      <c r="I29" s="469"/>
      <c r="J29" s="18"/>
      <c r="K29" s="18"/>
      <c r="L29" s="23"/>
      <c r="M29" s="197"/>
      <c r="N29" s="23"/>
      <c r="O29" s="23"/>
      <c r="P29" s="23"/>
      <c r="Q29" s="23"/>
      <c r="R29" s="23"/>
      <c r="S29" s="23"/>
      <c r="T29" s="23"/>
      <c r="U29" s="23"/>
      <c r="V29" s="23"/>
      <c r="W29" s="24"/>
      <c r="X29" s="24"/>
      <c r="Y29" s="24"/>
      <c r="Z29" s="24"/>
      <c r="AA29" s="24"/>
      <c r="AB29" s="24"/>
      <c r="AC29" s="24"/>
    </row>
    <row r="30" spans="1:29" s="186" customFormat="1" ht="18" hidden="1" customHeight="1" x14ac:dyDescent="0.25">
      <c r="A30" s="33"/>
      <c r="B30" s="18"/>
      <c r="C30" s="160"/>
      <c r="D30" s="228" t="s">
        <v>240</v>
      </c>
      <c r="E30" s="229"/>
      <c r="F30" s="303">
        <f>$F$29-H40</f>
        <v>2655</v>
      </c>
      <c r="G30" s="224"/>
      <c r="H30" s="160"/>
      <c r="I30" s="160"/>
      <c r="J30" s="18"/>
      <c r="K30" s="18"/>
      <c r="L30" s="23"/>
      <c r="M30" s="197"/>
      <c r="N30" s="23"/>
      <c r="O30" s="23"/>
      <c r="P30" s="23"/>
      <c r="Q30" s="23"/>
      <c r="R30" s="23"/>
      <c r="S30" s="23"/>
      <c r="T30" s="23"/>
      <c r="U30" s="23"/>
      <c r="V30" s="23"/>
      <c r="W30" s="24"/>
      <c r="X30" s="24"/>
      <c r="Y30" s="24"/>
      <c r="Z30" s="24"/>
      <c r="AA30" s="24"/>
      <c r="AB30" s="24"/>
      <c r="AC30" s="24"/>
    </row>
    <row r="31" spans="1:29" s="186" customFormat="1" ht="18" hidden="1" customHeight="1" x14ac:dyDescent="0.25">
      <c r="A31" s="33"/>
      <c r="B31" s="18"/>
      <c r="C31" s="160"/>
      <c r="D31" s="228" t="s">
        <v>183</v>
      </c>
      <c r="E31" s="229"/>
      <c r="F31" s="230">
        <f>IFERROR(H40/Transactions!G85,0)</f>
        <v>0.38043478260869568</v>
      </c>
      <c r="G31" s="224"/>
      <c r="H31" s="160"/>
      <c r="I31" s="160"/>
      <c r="J31" s="18"/>
      <c r="K31" s="18"/>
      <c r="L31" s="23"/>
      <c r="M31" s="197"/>
      <c r="N31" s="23"/>
      <c r="O31" s="23"/>
      <c r="P31" s="23"/>
      <c r="Q31" s="23"/>
      <c r="R31" s="23"/>
      <c r="S31" s="23"/>
      <c r="T31" s="23"/>
      <c r="U31" s="23"/>
      <c r="V31" s="23"/>
      <c r="W31" s="24"/>
      <c r="X31" s="24"/>
      <c r="Y31" s="24"/>
      <c r="Z31" s="24"/>
      <c r="AA31" s="24"/>
      <c r="AB31" s="24"/>
      <c r="AC31" s="24"/>
    </row>
    <row r="32" spans="1:29" s="186" customFormat="1" ht="18" customHeight="1" x14ac:dyDescent="0.25">
      <c r="A32" s="33"/>
      <c r="B32" s="18"/>
      <c r="C32" s="160"/>
      <c r="D32" s="160"/>
      <c r="E32" s="160"/>
      <c r="F32" s="160"/>
      <c r="G32" s="224"/>
      <c r="H32" s="160"/>
      <c r="I32" s="160"/>
      <c r="J32" s="18"/>
      <c r="K32" s="18"/>
      <c r="L32" s="23"/>
      <c r="M32" s="197" t="s">
        <v>271</v>
      </c>
      <c r="N32" s="23"/>
      <c r="O32" s="23"/>
      <c r="P32" s="23"/>
      <c r="Q32" s="23"/>
      <c r="R32" s="23"/>
      <c r="S32" s="23"/>
      <c r="T32" s="23"/>
      <c r="U32" s="23"/>
      <c r="V32" s="23"/>
      <c r="W32" s="24"/>
      <c r="X32" s="24"/>
      <c r="Y32" s="24"/>
      <c r="Z32" s="24"/>
      <c r="AA32" s="24"/>
      <c r="AB32" s="24"/>
      <c r="AC32" s="24"/>
    </row>
    <row r="33" spans="1:29" s="186" customFormat="1" ht="18" customHeight="1" x14ac:dyDescent="0.25">
      <c r="A33" s="33"/>
      <c r="B33" s="18"/>
      <c r="C33" s="160"/>
      <c r="D33" s="160"/>
      <c r="E33" s="160"/>
      <c r="F33" s="160"/>
      <c r="G33" s="224"/>
      <c r="H33" s="160"/>
      <c r="I33" s="160"/>
      <c r="J33" s="18"/>
      <c r="K33" s="18"/>
      <c r="L33" s="23"/>
      <c r="M33" s="197"/>
      <c r="N33" s="23"/>
      <c r="O33" s="23"/>
      <c r="P33" s="23"/>
      <c r="Q33" s="23"/>
      <c r="R33" s="23"/>
      <c r="S33" s="23"/>
      <c r="T33" s="23"/>
      <c r="U33" s="23"/>
      <c r="V33" s="23"/>
      <c r="W33" s="24"/>
      <c r="X33" s="24"/>
      <c r="Y33" s="24"/>
      <c r="Z33" s="24"/>
      <c r="AA33" s="24"/>
      <c r="AB33" s="24"/>
      <c r="AC33" s="24"/>
    </row>
    <row r="34" spans="1:29" s="186" customFormat="1" ht="18" customHeight="1" x14ac:dyDescent="0.25">
      <c r="A34" s="160"/>
      <c r="B34" s="160"/>
      <c r="C34" s="160"/>
      <c r="D34" s="160"/>
      <c r="E34" s="160"/>
      <c r="F34" s="160"/>
      <c r="G34" s="160"/>
      <c r="H34" s="160"/>
      <c r="I34" s="160"/>
      <c r="J34" s="18"/>
      <c r="K34" s="18"/>
      <c r="L34" s="23"/>
      <c r="M34" s="197"/>
      <c r="N34" s="23"/>
      <c r="O34" s="23"/>
      <c r="P34" s="23"/>
      <c r="Q34" s="23"/>
      <c r="R34" s="23"/>
      <c r="S34" s="23"/>
      <c r="T34" s="23"/>
      <c r="U34" s="23"/>
      <c r="V34" s="23"/>
      <c r="W34" s="24"/>
      <c r="X34" s="24"/>
      <c r="Y34" s="24"/>
      <c r="Z34" s="24"/>
      <c r="AA34" s="24"/>
      <c r="AB34" s="24"/>
      <c r="AC34" s="24"/>
    </row>
    <row r="35" spans="1:29" s="186" customFormat="1" ht="20" customHeight="1" x14ac:dyDescent="0.25">
      <c r="A35" s="160"/>
      <c r="B35" s="160"/>
      <c r="C35" s="160"/>
      <c r="D35" s="313"/>
      <c r="E35" s="314"/>
      <c r="F35" s="314"/>
      <c r="G35" s="314"/>
      <c r="H35" s="460">
        <f>F29</f>
        <v>6155</v>
      </c>
      <c r="I35" s="461"/>
      <c r="J35" s="18"/>
      <c r="K35" s="18"/>
      <c r="L35" s="23"/>
      <c r="M35" s="197"/>
      <c r="N35" s="23"/>
      <c r="O35" s="23"/>
      <c r="P35" s="23"/>
      <c r="Q35" s="23"/>
      <c r="R35" s="23"/>
      <c r="S35" s="23"/>
      <c r="T35" s="23"/>
      <c r="U35" s="23"/>
      <c r="V35" s="23"/>
      <c r="W35" s="24"/>
      <c r="X35" s="24"/>
      <c r="Y35" s="24"/>
      <c r="Z35" s="24"/>
      <c r="AA35" s="24"/>
      <c r="AB35" s="24"/>
      <c r="AC35" s="24"/>
    </row>
    <row r="36" spans="1:29" s="186" customFormat="1" ht="20" customHeight="1" x14ac:dyDescent="0.25">
      <c r="A36" s="160"/>
      <c r="B36" s="160"/>
      <c r="C36" s="160"/>
      <c r="D36" s="466" t="s">
        <v>245</v>
      </c>
      <c r="E36" s="467"/>
      <c r="F36" s="467"/>
      <c r="G36" s="160"/>
      <c r="H36" s="462"/>
      <c r="I36" s="463"/>
      <c r="J36" s="18"/>
      <c r="K36" s="18"/>
      <c r="L36" s="23"/>
      <c r="M36" s="197"/>
      <c r="N36" s="23"/>
      <c r="O36" s="23"/>
      <c r="P36" s="23"/>
      <c r="Q36" s="23"/>
      <c r="R36" s="23"/>
      <c r="S36" s="23"/>
      <c r="T36" s="23"/>
      <c r="U36" s="23"/>
      <c r="V36" s="23"/>
      <c r="W36" s="24"/>
      <c r="X36" s="24"/>
      <c r="Y36" s="24"/>
      <c r="Z36" s="24"/>
      <c r="AA36" s="24"/>
      <c r="AB36" s="24"/>
      <c r="AC36" s="24"/>
    </row>
    <row r="37" spans="1:29" s="186" customFormat="1" ht="20" customHeight="1" x14ac:dyDescent="0.25">
      <c r="A37" s="160"/>
      <c r="B37" s="160"/>
      <c r="C37" s="160"/>
      <c r="D37" s="315"/>
      <c r="E37" s="316"/>
      <c r="F37" s="316"/>
      <c r="G37" s="316"/>
      <c r="H37" s="464"/>
      <c r="I37" s="465"/>
      <c r="J37" s="18"/>
      <c r="K37" s="18"/>
      <c r="L37" s="23"/>
      <c r="M37" s="197"/>
      <c r="N37" s="23"/>
      <c r="O37" s="23"/>
      <c r="P37" s="23"/>
      <c r="Q37" s="23"/>
      <c r="R37" s="23"/>
      <c r="S37" s="23"/>
      <c r="T37" s="23"/>
      <c r="U37" s="23"/>
      <c r="V37" s="23"/>
      <c r="W37" s="24"/>
      <c r="X37" s="24"/>
      <c r="Y37" s="24"/>
      <c r="Z37" s="24"/>
      <c r="AA37" s="24"/>
      <c r="AB37" s="24"/>
      <c r="AC37" s="24"/>
    </row>
    <row r="38" spans="1:29" s="186" customFormat="1" ht="20" customHeight="1" x14ac:dyDescent="0.25">
      <c r="A38" s="33"/>
      <c r="B38" s="18"/>
      <c r="C38" s="18"/>
      <c r="D38" s="18"/>
      <c r="E38" s="33"/>
      <c r="F38" s="160"/>
      <c r="G38" s="224"/>
      <c r="H38" s="160"/>
      <c r="I38" s="160"/>
      <c r="J38" s="18"/>
      <c r="K38" s="18"/>
      <c r="L38" s="23"/>
      <c r="M38" s="197"/>
      <c r="N38" s="23"/>
      <c r="O38" s="23"/>
      <c r="P38" s="23"/>
      <c r="Q38" s="23"/>
      <c r="R38" s="23"/>
      <c r="S38" s="23"/>
      <c r="T38" s="23"/>
      <c r="U38" s="23"/>
      <c r="V38" s="23"/>
      <c r="W38" s="24"/>
      <c r="X38" s="24"/>
      <c r="Y38" s="24"/>
      <c r="Z38" s="24"/>
      <c r="AA38" s="24"/>
      <c r="AB38" s="24"/>
      <c r="AC38" s="24"/>
    </row>
    <row r="39" spans="1:29" s="186" customFormat="1" ht="20" customHeight="1" x14ac:dyDescent="0.25">
      <c r="A39" s="33"/>
      <c r="B39" s="18"/>
      <c r="C39" s="18"/>
      <c r="D39" s="18"/>
      <c r="E39" s="33"/>
      <c r="F39" s="160"/>
      <c r="G39" s="224"/>
      <c r="H39" s="160"/>
      <c r="I39" s="160"/>
      <c r="J39" s="18"/>
      <c r="K39" s="18"/>
      <c r="L39" s="23"/>
      <c r="M39" s="197"/>
      <c r="N39" s="23"/>
      <c r="O39" s="23"/>
      <c r="P39" s="23"/>
      <c r="Q39" s="23"/>
      <c r="R39" s="23"/>
      <c r="S39" s="23"/>
      <c r="T39" s="23"/>
      <c r="U39" s="23"/>
      <c r="V39" s="23"/>
      <c r="W39" s="24"/>
      <c r="X39" s="24"/>
      <c r="Y39" s="24"/>
      <c r="Z39" s="24"/>
      <c r="AA39" s="24"/>
      <c r="AB39" s="24"/>
      <c r="AC39" s="24"/>
    </row>
    <row r="40" spans="1:29" s="186" customFormat="1" ht="20" customHeight="1" x14ac:dyDescent="0.25">
      <c r="A40" s="33"/>
      <c r="B40" s="18"/>
      <c r="C40" s="18"/>
      <c r="D40" s="313"/>
      <c r="E40" s="314"/>
      <c r="F40" s="314"/>
      <c r="G40" s="314"/>
      <c r="H40" s="460">
        <f>I20</f>
        <v>3500</v>
      </c>
      <c r="I40" s="461"/>
      <c r="J40" s="18"/>
      <c r="K40" s="18"/>
      <c r="L40" s="23"/>
      <c r="M40" s="197"/>
      <c r="N40" s="23"/>
      <c r="O40" s="23"/>
      <c r="P40" s="23"/>
      <c r="Q40" s="23"/>
      <c r="R40" s="23"/>
      <c r="S40" s="23"/>
      <c r="T40" s="23"/>
      <c r="U40" s="23"/>
      <c r="V40" s="23"/>
      <c r="W40" s="24"/>
      <c r="X40" s="24"/>
      <c r="Y40" s="24"/>
      <c r="Z40" s="24"/>
      <c r="AA40" s="24"/>
      <c r="AB40" s="24"/>
      <c r="AC40" s="24"/>
    </row>
    <row r="41" spans="1:29" s="186" customFormat="1" ht="20" customHeight="1" x14ac:dyDescent="0.25">
      <c r="A41" s="33"/>
      <c r="B41" s="18"/>
      <c r="C41" s="18"/>
      <c r="D41" s="466" t="s">
        <v>246</v>
      </c>
      <c r="E41" s="467"/>
      <c r="F41" s="467"/>
      <c r="G41" s="160"/>
      <c r="H41" s="462"/>
      <c r="I41" s="463"/>
      <c r="J41" s="18"/>
      <c r="K41" s="18"/>
      <c r="L41" s="23"/>
      <c r="M41" s="23"/>
      <c r="N41" s="23"/>
      <c r="O41" s="23"/>
      <c r="P41" s="23"/>
      <c r="Q41" s="23"/>
      <c r="R41" s="23"/>
      <c r="S41" s="23"/>
      <c r="T41" s="23"/>
      <c r="U41" s="23"/>
      <c r="V41" s="23"/>
      <c r="W41" s="24"/>
      <c r="X41" s="24"/>
      <c r="Y41" s="24"/>
      <c r="Z41" s="24"/>
      <c r="AA41" s="24"/>
      <c r="AB41" s="24"/>
      <c r="AC41" s="24"/>
    </row>
    <row r="42" spans="1:29" s="186" customFormat="1" ht="20" customHeight="1" x14ac:dyDescent="0.25">
      <c r="A42" s="33"/>
      <c r="B42" s="18"/>
      <c r="C42" s="18"/>
      <c r="D42" s="315"/>
      <c r="E42" s="316"/>
      <c r="F42" s="316"/>
      <c r="G42" s="316"/>
      <c r="H42" s="464"/>
      <c r="I42" s="465"/>
      <c r="J42" s="18"/>
      <c r="K42" s="18"/>
      <c r="L42" s="23"/>
      <c r="M42" s="23"/>
      <c r="N42" s="23"/>
      <c r="O42" s="23"/>
      <c r="P42" s="23"/>
      <c r="Q42" s="23"/>
      <c r="R42" s="23"/>
      <c r="S42" s="23"/>
      <c r="T42" s="23"/>
      <c r="U42" s="23"/>
      <c r="V42" s="23"/>
      <c r="W42" s="24"/>
      <c r="X42" s="24"/>
      <c r="Y42" s="24"/>
      <c r="Z42" s="24"/>
      <c r="AA42" s="24"/>
      <c r="AB42" s="24"/>
      <c r="AC42" s="24"/>
    </row>
    <row r="43" spans="1:29" s="186" customFormat="1" ht="20" customHeight="1" x14ac:dyDescent="0.25">
      <c r="A43" s="33"/>
      <c r="B43" s="18"/>
      <c r="C43" s="18"/>
      <c r="D43" s="18"/>
      <c r="E43" s="33"/>
      <c r="F43" s="160"/>
      <c r="G43" s="224"/>
      <c r="H43" s="160"/>
      <c r="I43" s="160"/>
      <c r="J43" s="18"/>
      <c r="K43" s="18"/>
      <c r="L43" s="23"/>
      <c r="M43" s="23"/>
      <c r="N43" s="23"/>
      <c r="O43" s="23"/>
      <c r="P43" s="23"/>
      <c r="Q43" s="23"/>
      <c r="R43" s="23"/>
      <c r="S43" s="23"/>
      <c r="T43" s="23"/>
      <c r="U43" s="23"/>
      <c r="V43" s="23"/>
      <c r="W43" s="24"/>
      <c r="X43" s="24"/>
      <c r="Y43" s="24"/>
      <c r="Z43" s="24"/>
      <c r="AA43" s="24"/>
      <c r="AB43" s="24"/>
      <c r="AC43" s="24"/>
    </row>
    <row r="44" spans="1:29" s="186" customFormat="1" ht="20" customHeight="1" x14ac:dyDescent="0.25">
      <c r="A44" s="33"/>
      <c r="B44" s="18"/>
      <c r="C44" s="18"/>
      <c r="D44" s="18"/>
      <c r="E44" s="33"/>
      <c r="F44" s="160"/>
      <c r="G44" s="224"/>
      <c r="H44" s="160"/>
      <c r="I44" s="160"/>
      <c r="J44" s="18"/>
      <c r="K44" s="18"/>
      <c r="L44" s="23"/>
      <c r="M44" s="23"/>
      <c r="N44" s="23"/>
      <c r="O44" s="23"/>
      <c r="P44" s="23"/>
      <c r="Q44" s="23"/>
      <c r="R44" s="23"/>
      <c r="S44" s="23"/>
      <c r="T44" s="23"/>
      <c r="U44" s="23"/>
      <c r="V44" s="23"/>
      <c r="W44" s="24"/>
      <c r="X44" s="24"/>
      <c r="Y44" s="24"/>
      <c r="Z44" s="24"/>
      <c r="AA44" s="24"/>
      <c r="AB44" s="24"/>
      <c r="AC44" s="24"/>
    </row>
    <row r="45" spans="1:29" s="186" customFormat="1" ht="20" customHeight="1" x14ac:dyDescent="0.25">
      <c r="A45" s="33"/>
      <c r="B45" s="18"/>
      <c r="C45" s="18"/>
      <c r="D45" s="313"/>
      <c r="E45" s="314"/>
      <c r="F45" s="314"/>
      <c r="G45" s="314"/>
      <c r="H45" s="460" t="str">
        <f>IF($F$29&lt;$I$20,0,TEXT($F$29-H40,"$0,00"))</f>
        <v>$2,655</v>
      </c>
      <c r="I45" s="461"/>
      <c r="J45" s="18"/>
      <c r="K45" s="18"/>
      <c r="L45" s="23"/>
      <c r="M45" s="23"/>
      <c r="N45" s="23"/>
      <c r="O45" s="23"/>
      <c r="P45" s="23"/>
      <c r="Q45" s="23"/>
      <c r="R45" s="23"/>
      <c r="S45" s="23"/>
      <c r="T45" s="23"/>
      <c r="U45" s="23"/>
      <c r="V45" s="23"/>
      <c r="W45" s="24"/>
      <c r="X45" s="24"/>
      <c r="Y45" s="24"/>
      <c r="Z45" s="24"/>
      <c r="AA45" s="24"/>
      <c r="AB45" s="24"/>
      <c r="AC45" s="24"/>
    </row>
    <row r="46" spans="1:29" s="186" customFormat="1" ht="20" customHeight="1" x14ac:dyDescent="0.25">
      <c r="A46" s="33"/>
      <c r="B46" s="18"/>
      <c r="C46" s="18"/>
      <c r="D46" s="466" t="str">
        <f>IF($F$29&lt;$I$20,"   It's not possible to make extra payments in this scenario.   ","   How much you can put as extra payments")</f>
        <v xml:space="preserve">   How much you can put as extra payments</v>
      </c>
      <c r="E46" s="467"/>
      <c r="F46" s="467"/>
      <c r="G46" s="160"/>
      <c r="H46" s="462"/>
      <c r="I46" s="463"/>
      <c r="J46" s="18"/>
      <c r="K46" s="18"/>
      <c r="L46" s="23"/>
      <c r="M46" s="23"/>
      <c r="N46" s="23"/>
      <c r="O46" s="23"/>
      <c r="P46" s="23"/>
      <c r="Q46" s="23"/>
      <c r="R46" s="23"/>
      <c r="S46" s="23"/>
      <c r="T46" s="23"/>
      <c r="U46" s="23"/>
      <c r="V46" s="23"/>
      <c r="W46" s="24"/>
      <c r="X46" s="24"/>
      <c r="Y46" s="24"/>
      <c r="Z46" s="24"/>
      <c r="AA46" s="24"/>
      <c r="AB46" s="24"/>
      <c r="AC46" s="24"/>
    </row>
    <row r="47" spans="1:29" s="186" customFormat="1" ht="20" customHeight="1" x14ac:dyDescent="0.25">
      <c r="A47" s="33"/>
      <c r="B47" s="18"/>
      <c r="C47" s="18"/>
      <c r="D47" s="315"/>
      <c r="E47" s="316"/>
      <c r="F47" s="316"/>
      <c r="G47" s="316"/>
      <c r="H47" s="464"/>
      <c r="I47" s="465"/>
      <c r="J47" s="18"/>
      <c r="K47" s="18"/>
      <c r="L47" s="23"/>
      <c r="M47" s="23"/>
      <c r="N47" s="23"/>
      <c r="O47" s="23"/>
      <c r="P47" s="23"/>
      <c r="Q47" s="23"/>
      <c r="R47" s="23"/>
      <c r="S47" s="23"/>
      <c r="T47" s="23"/>
      <c r="U47" s="23"/>
      <c r="V47" s="23"/>
      <c r="W47" s="24"/>
      <c r="X47" s="24"/>
      <c r="Y47" s="24"/>
      <c r="Z47" s="24"/>
      <c r="AA47" s="24"/>
      <c r="AB47" s="24"/>
      <c r="AC47" s="24"/>
    </row>
    <row r="48" spans="1:29" s="186" customFormat="1" ht="20" customHeight="1" x14ac:dyDescent="0.25">
      <c r="A48" s="33"/>
      <c r="B48" s="18"/>
      <c r="C48" s="18"/>
      <c r="D48" s="18"/>
      <c r="E48" s="33"/>
      <c r="F48" s="160"/>
      <c r="G48" s="224"/>
      <c r="H48" s="160"/>
      <c r="I48" s="160"/>
      <c r="J48" s="18"/>
      <c r="K48" s="18"/>
      <c r="L48" s="23"/>
      <c r="M48" s="23"/>
      <c r="N48" s="23"/>
      <c r="O48" s="23"/>
      <c r="P48" s="23"/>
      <c r="Q48" s="23"/>
      <c r="R48" s="23"/>
      <c r="S48" s="23"/>
      <c r="T48" s="23"/>
      <c r="U48" s="23"/>
      <c r="V48" s="23"/>
      <c r="W48" s="24"/>
      <c r="X48" s="24"/>
      <c r="Y48" s="24"/>
      <c r="Z48" s="24"/>
      <c r="AA48" s="24"/>
      <c r="AB48" s="24"/>
      <c r="AC48" s="24"/>
    </row>
    <row r="49" spans="1:29" s="186" customFormat="1" ht="20" customHeight="1" x14ac:dyDescent="0.25">
      <c r="A49" s="33"/>
      <c r="B49" s="18"/>
      <c r="C49" s="18"/>
      <c r="D49" s="18"/>
      <c r="E49" s="33"/>
      <c r="F49" s="160"/>
      <c r="G49" s="224"/>
      <c r="H49" s="160"/>
      <c r="I49" s="160"/>
      <c r="J49" s="18"/>
      <c r="K49" s="18"/>
      <c r="L49" s="23"/>
      <c r="M49" s="23"/>
      <c r="N49" s="23"/>
      <c r="O49" s="23"/>
      <c r="P49" s="23"/>
      <c r="Q49" s="23"/>
      <c r="R49" s="23"/>
      <c r="S49" s="23"/>
      <c r="T49" s="23"/>
      <c r="U49" s="23"/>
      <c r="V49" s="23"/>
      <c r="W49" s="24"/>
      <c r="X49" s="24"/>
      <c r="Y49" s="24"/>
      <c r="Z49" s="24"/>
      <c r="AA49" s="24"/>
      <c r="AB49" s="24"/>
      <c r="AC49" s="24"/>
    </row>
    <row r="50" spans="1:29" s="186" customFormat="1" ht="20" customHeight="1" x14ac:dyDescent="0.25">
      <c r="A50" s="33"/>
      <c r="B50" s="18"/>
      <c r="C50" s="18"/>
      <c r="D50" s="313"/>
      <c r="E50" s="314"/>
      <c r="F50" s="314"/>
      <c r="G50" s="314"/>
      <c r="H50" s="460" t="str">
        <f>TEXT(F31,"0%")</f>
        <v>38%</v>
      </c>
      <c r="I50" s="461"/>
      <c r="J50" s="18"/>
      <c r="K50" s="18"/>
      <c r="L50" s="23"/>
      <c r="M50" s="23"/>
      <c r="N50" s="23"/>
      <c r="O50" s="23"/>
      <c r="P50" s="23"/>
      <c r="Q50" s="23"/>
      <c r="R50" s="23"/>
      <c r="S50" s="23"/>
      <c r="T50" s="23"/>
      <c r="U50" s="23"/>
      <c r="V50" s="23"/>
      <c r="W50" s="24"/>
      <c r="X50" s="24"/>
      <c r="Y50" s="24"/>
      <c r="Z50" s="24"/>
      <c r="AA50" s="24"/>
      <c r="AB50" s="24"/>
      <c r="AC50" s="24"/>
    </row>
    <row r="51" spans="1:29" s="186" customFormat="1" ht="20" customHeight="1" x14ac:dyDescent="0.25">
      <c r="A51" s="33"/>
      <c r="B51" s="18"/>
      <c r="C51" s="18"/>
      <c r="D51" s="466" t="s">
        <v>247</v>
      </c>
      <c r="E51" s="467"/>
      <c r="F51" s="467"/>
      <c r="G51" s="160"/>
      <c r="H51" s="462"/>
      <c r="I51" s="463"/>
      <c r="J51" s="18"/>
      <c r="K51" s="18"/>
      <c r="L51" s="23"/>
      <c r="M51" s="23"/>
      <c r="N51" s="23"/>
      <c r="O51" s="23"/>
      <c r="P51" s="23"/>
      <c r="Q51" s="23"/>
      <c r="R51" s="23"/>
      <c r="S51" s="23"/>
      <c r="T51" s="23"/>
      <c r="U51" s="23"/>
      <c r="V51" s="23"/>
      <c r="W51" s="24"/>
      <c r="X51" s="24"/>
      <c r="Y51" s="24"/>
      <c r="Z51" s="24"/>
      <c r="AA51" s="24"/>
      <c r="AB51" s="24"/>
      <c r="AC51" s="24"/>
    </row>
    <row r="52" spans="1:29" s="186" customFormat="1" ht="20" customHeight="1" x14ac:dyDescent="0.25">
      <c r="A52" s="33"/>
      <c r="B52" s="18"/>
      <c r="C52" s="33"/>
      <c r="D52" s="315"/>
      <c r="E52" s="316"/>
      <c r="F52" s="316"/>
      <c r="G52" s="316"/>
      <c r="H52" s="464"/>
      <c r="I52" s="465"/>
      <c r="J52" s="18"/>
      <c r="K52" s="18"/>
      <c r="L52" s="23"/>
      <c r="M52" s="23"/>
      <c r="N52" s="23"/>
      <c r="O52" s="23"/>
      <c r="P52" s="23"/>
      <c r="Q52" s="23"/>
      <c r="R52" s="23"/>
      <c r="S52" s="23"/>
      <c r="T52" s="23"/>
      <c r="U52" s="23"/>
      <c r="V52" s="23"/>
      <c r="W52" s="24"/>
      <c r="X52" s="24"/>
      <c r="Y52" s="24"/>
      <c r="Z52" s="24"/>
      <c r="AA52" s="24"/>
      <c r="AB52" s="24"/>
      <c r="AC52" s="24"/>
    </row>
    <row r="53" spans="1:29" s="186" customFormat="1" ht="20" customHeight="1" x14ac:dyDescent="0.25">
      <c r="A53" s="33"/>
      <c r="B53" s="18"/>
      <c r="C53" s="33"/>
      <c r="D53" s="18"/>
      <c r="E53" s="33"/>
      <c r="F53" s="18"/>
      <c r="G53" s="33"/>
      <c r="H53" s="160"/>
      <c r="I53" s="160"/>
      <c r="J53" s="18"/>
      <c r="K53" s="18"/>
      <c r="L53" s="23"/>
      <c r="M53" s="23"/>
      <c r="N53" s="23"/>
      <c r="O53" s="23"/>
      <c r="P53" s="23"/>
      <c r="Q53" s="23"/>
      <c r="R53" s="23"/>
      <c r="S53" s="23"/>
      <c r="T53" s="23"/>
      <c r="U53" s="23"/>
      <c r="V53" s="23"/>
      <c r="W53" s="24"/>
      <c r="X53" s="24"/>
      <c r="Y53" s="24"/>
      <c r="Z53" s="24"/>
      <c r="AA53" s="24"/>
      <c r="AB53" s="24"/>
      <c r="AC53" s="24"/>
    </row>
    <row r="54" spans="1:29" s="186" customFormat="1" ht="20" customHeight="1" x14ac:dyDescent="0.25">
      <c r="A54" s="33"/>
      <c r="B54" s="18"/>
      <c r="C54" s="33"/>
      <c r="D54" s="18"/>
      <c r="E54" s="33"/>
      <c r="F54" s="18"/>
      <c r="G54" s="33"/>
      <c r="H54" s="160"/>
      <c r="I54" s="160"/>
      <c r="J54" s="18"/>
      <c r="K54" s="18"/>
      <c r="L54" s="23"/>
      <c r="M54" s="23"/>
      <c r="N54" s="23"/>
      <c r="O54" s="23"/>
      <c r="P54" s="23"/>
      <c r="Q54" s="23"/>
      <c r="R54" s="23"/>
      <c r="S54" s="23"/>
      <c r="T54" s="23"/>
      <c r="U54" s="23"/>
      <c r="V54" s="23"/>
      <c r="W54" s="24"/>
      <c r="X54" s="24"/>
      <c r="Y54" s="24"/>
      <c r="Z54" s="24"/>
      <c r="AA54" s="24"/>
      <c r="AB54" s="24"/>
      <c r="AC54" s="24"/>
    </row>
    <row r="55" spans="1:29" s="186" customFormat="1" ht="20" customHeight="1" x14ac:dyDescent="0.25">
      <c r="A55" s="33"/>
      <c r="B55" s="18"/>
      <c r="C55" s="33"/>
      <c r="D55" s="18"/>
      <c r="E55" s="33"/>
      <c r="F55" s="18"/>
      <c r="G55" s="33"/>
      <c r="H55" s="160"/>
      <c r="I55" s="160"/>
      <c r="J55" s="18"/>
      <c r="K55" s="18"/>
      <c r="L55" s="23"/>
      <c r="M55" s="23"/>
      <c r="N55" s="23"/>
      <c r="O55" s="23"/>
      <c r="P55" s="23"/>
      <c r="Q55" s="23"/>
      <c r="R55" s="23"/>
      <c r="S55" s="23"/>
      <c r="T55" s="23"/>
      <c r="U55" s="23"/>
      <c r="V55" s="23"/>
      <c r="W55" s="24"/>
      <c r="X55" s="24"/>
      <c r="Y55" s="24"/>
      <c r="Z55" s="24"/>
      <c r="AA55" s="24"/>
      <c r="AB55" s="24"/>
      <c r="AC55" s="24"/>
    </row>
    <row r="56" spans="1:29" s="186" customFormat="1" ht="20" customHeight="1" x14ac:dyDescent="0.25">
      <c r="A56" s="33"/>
      <c r="B56" s="18"/>
      <c r="C56" s="33"/>
      <c r="D56" s="18"/>
      <c r="E56" s="33"/>
      <c r="F56" s="18"/>
      <c r="G56" s="33"/>
      <c r="H56" s="160"/>
      <c r="I56" s="160"/>
      <c r="J56" s="18"/>
      <c r="K56" s="18"/>
      <c r="L56" s="23"/>
      <c r="M56" s="23"/>
      <c r="N56" s="23"/>
      <c r="O56" s="23"/>
      <c r="P56" s="23"/>
      <c r="Q56" s="23"/>
      <c r="R56" s="23"/>
      <c r="S56" s="23"/>
      <c r="T56" s="23"/>
      <c r="U56" s="23"/>
      <c r="V56" s="23"/>
      <c r="W56" s="24"/>
      <c r="X56" s="24"/>
      <c r="Y56" s="24"/>
      <c r="Z56" s="24"/>
      <c r="AA56" s="24"/>
      <c r="AB56" s="24"/>
      <c r="AC56" s="24"/>
    </row>
    <row r="57" spans="1:29" ht="20" customHeight="1" x14ac:dyDescent="0.25">
      <c r="A57" s="38"/>
      <c r="B57" s="18"/>
      <c r="C57" s="38"/>
      <c r="D57" s="18"/>
      <c r="E57" s="38"/>
      <c r="F57" s="18"/>
      <c r="G57" s="38"/>
      <c r="H57" s="160"/>
      <c r="I57" s="160"/>
      <c r="J57" s="42"/>
      <c r="L57" s="66"/>
      <c r="M57" s="23"/>
      <c r="N57" s="65"/>
      <c r="O57" s="65"/>
      <c r="P57" s="65"/>
      <c r="Q57" s="65"/>
      <c r="R57" s="66"/>
      <c r="S57" s="66"/>
      <c r="T57" s="66"/>
      <c r="U57" s="66"/>
      <c r="V57" s="66"/>
      <c r="W57" s="67"/>
      <c r="X57" s="67"/>
      <c r="Y57" s="67"/>
      <c r="Z57" s="67"/>
      <c r="AA57" s="67"/>
      <c r="AB57" s="67"/>
      <c r="AC57" s="67"/>
    </row>
    <row r="58" spans="1:29" ht="20" customHeight="1" x14ac:dyDescent="0.25">
      <c r="A58" s="38"/>
      <c r="B58" s="18"/>
      <c r="C58" s="38"/>
      <c r="D58" s="18"/>
      <c r="E58" s="38"/>
      <c r="F58" s="18"/>
      <c r="G58" s="38"/>
      <c r="H58" s="160"/>
      <c r="I58" s="160"/>
      <c r="J58" s="42"/>
      <c r="L58" s="66"/>
      <c r="M58" s="23"/>
      <c r="N58" s="65"/>
      <c r="O58" s="65"/>
      <c r="P58" s="65"/>
      <c r="Q58" s="65"/>
      <c r="R58" s="66"/>
      <c r="S58" s="66"/>
      <c r="T58" s="66"/>
      <c r="U58" s="66"/>
      <c r="V58" s="66"/>
      <c r="W58" s="67"/>
      <c r="X58" s="67"/>
      <c r="Y58" s="67"/>
      <c r="Z58" s="67"/>
      <c r="AA58" s="67"/>
      <c r="AB58" s="67"/>
      <c r="AC58" s="67"/>
    </row>
    <row r="59" spans="1:29" ht="20" customHeight="1" x14ac:dyDescent="0.25">
      <c r="A59" s="38"/>
      <c r="B59" s="18"/>
      <c r="C59" s="38"/>
      <c r="D59" s="18"/>
      <c r="E59" s="38"/>
      <c r="F59" s="18"/>
      <c r="G59" s="38"/>
      <c r="H59" s="160"/>
      <c r="I59" s="160"/>
      <c r="J59" s="42"/>
      <c r="L59" s="66"/>
      <c r="M59" s="23"/>
      <c r="N59" s="65"/>
      <c r="O59" s="65"/>
      <c r="P59" s="65"/>
      <c r="Q59" s="65"/>
      <c r="R59" s="66"/>
      <c r="S59" s="66"/>
      <c r="T59" s="66"/>
      <c r="U59" s="66"/>
      <c r="V59" s="66"/>
      <c r="W59" s="67"/>
      <c r="X59" s="67"/>
      <c r="Y59" s="67"/>
      <c r="Z59" s="67"/>
      <c r="AA59" s="67"/>
      <c r="AB59" s="67"/>
      <c r="AC59" s="67"/>
    </row>
    <row r="60" spans="1:29" ht="20" customHeight="1" x14ac:dyDescent="0.25">
      <c r="E60" s="72"/>
      <c r="F60" s="72"/>
      <c r="G60" s="72"/>
      <c r="H60" s="48"/>
      <c r="I60" s="48"/>
      <c r="J60" s="47"/>
      <c r="M60" s="23"/>
    </row>
    <row r="61" spans="1:29" ht="20" customHeight="1" x14ac:dyDescent="0.25">
      <c r="E61" s="72"/>
      <c r="F61" s="72"/>
      <c r="G61" s="72"/>
      <c r="H61" s="48"/>
      <c r="I61" s="48"/>
      <c r="J61" s="47"/>
      <c r="M61" s="23"/>
    </row>
    <row r="62" spans="1:29" ht="16" customHeight="1" x14ac:dyDescent="0.25">
      <c r="A62" s="160"/>
      <c r="B62" s="160"/>
      <c r="C62" s="160"/>
      <c r="D62" s="160"/>
      <c r="E62" s="160"/>
      <c r="F62" s="160"/>
      <c r="G62" s="160"/>
      <c r="H62" s="160"/>
      <c r="I62" s="160"/>
      <c r="J62" s="47"/>
      <c r="M62" s="23"/>
    </row>
    <row r="63" spans="1:29" ht="16" customHeight="1" x14ac:dyDescent="0.25">
      <c r="A63" s="48"/>
      <c r="B63" s="48"/>
      <c r="C63" s="48"/>
      <c r="D63" s="48"/>
      <c r="E63" s="48"/>
      <c r="F63" s="48"/>
      <c r="G63" s="48"/>
      <c r="H63" s="48"/>
      <c r="I63" s="48"/>
      <c r="J63" s="47"/>
      <c r="M63" s="23"/>
    </row>
    <row r="64" spans="1:29" ht="16" customHeight="1" x14ac:dyDescent="0.25">
      <c r="A64" s="48"/>
      <c r="B64" s="48"/>
      <c r="C64" s="48"/>
      <c r="D64" s="48"/>
      <c r="E64" s="48"/>
      <c r="F64" s="48"/>
      <c r="G64" s="48"/>
      <c r="H64" s="48"/>
      <c r="I64" s="48"/>
      <c r="J64" s="47"/>
      <c r="M64" s="23"/>
    </row>
    <row r="65" spans="1:13" ht="16" customHeight="1" x14ac:dyDescent="0.25">
      <c r="A65" s="160"/>
      <c r="B65" s="160"/>
      <c r="C65" s="160"/>
      <c r="D65" s="160"/>
      <c r="E65" s="160"/>
      <c r="F65" s="160"/>
      <c r="G65" s="160"/>
      <c r="H65" s="160"/>
      <c r="I65" s="160"/>
      <c r="J65" s="47"/>
      <c r="M65" s="23"/>
    </row>
    <row r="66" spans="1:13" ht="16" customHeight="1" x14ac:dyDescent="0.25">
      <c r="A66" s="48"/>
      <c r="B66" s="48"/>
      <c r="C66" s="48"/>
      <c r="D66" s="48"/>
      <c r="E66" s="48"/>
      <c r="F66" s="48"/>
      <c r="G66" s="48"/>
      <c r="H66" s="48"/>
      <c r="I66" s="48"/>
      <c r="J66" s="47"/>
      <c r="M66" s="23"/>
    </row>
    <row r="67" spans="1:13" ht="16" customHeight="1" x14ac:dyDescent="0.25">
      <c r="E67" s="72"/>
      <c r="F67" s="72"/>
      <c r="G67" s="72"/>
      <c r="H67" s="48"/>
      <c r="I67" s="48"/>
      <c r="J67" s="47"/>
      <c r="M67" s="23"/>
    </row>
    <row r="68" spans="1:13" ht="16" customHeight="1" x14ac:dyDescent="0.25">
      <c r="B68" s="18"/>
      <c r="C68" s="160"/>
      <c r="D68" s="192"/>
      <c r="E68" s="160"/>
      <c r="F68" s="160"/>
      <c r="G68" s="160"/>
      <c r="H68" s="160"/>
      <c r="I68" s="160"/>
      <c r="J68" s="47"/>
      <c r="M68" s="23"/>
    </row>
    <row r="69" spans="1:13" ht="16" customHeight="1" x14ac:dyDescent="0.25">
      <c r="E69" s="48"/>
      <c r="F69" s="48"/>
      <c r="G69" s="48"/>
      <c r="H69" s="48"/>
      <c r="I69" s="48"/>
      <c r="J69" s="47"/>
      <c r="M69" s="23"/>
    </row>
    <row r="70" spans="1:13" ht="16" customHeight="1" x14ac:dyDescent="0.25">
      <c r="E70" s="72"/>
      <c r="F70" s="72"/>
      <c r="G70" s="72"/>
      <c r="H70" s="48"/>
      <c r="I70" s="48"/>
      <c r="J70" s="47"/>
      <c r="M70" s="23"/>
    </row>
    <row r="71" spans="1:13" ht="16" customHeight="1" x14ac:dyDescent="0.25">
      <c r="B71" s="18"/>
      <c r="C71" s="160"/>
      <c r="E71" s="160"/>
      <c r="F71" s="160"/>
      <c r="G71" s="160"/>
      <c r="H71" s="160"/>
      <c r="I71" s="160"/>
      <c r="J71" s="47"/>
      <c r="M71" s="23"/>
    </row>
    <row r="72" spans="1:13" ht="16" customHeight="1" x14ac:dyDescent="0.25">
      <c r="E72" s="48"/>
      <c r="F72" s="48"/>
      <c r="G72" s="48"/>
      <c r="H72" s="48"/>
      <c r="I72" s="48"/>
      <c r="J72" s="47"/>
      <c r="M72" s="23"/>
    </row>
    <row r="73" spans="1:13" ht="16" customHeight="1" x14ac:dyDescent="0.25">
      <c r="E73" s="72"/>
      <c r="F73" s="72"/>
      <c r="G73" s="72"/>
      <c r="H73" s="48"/>
      <c r="I73" s="48"/>
      <c r="J73" s="47"/>
      <c r="M73" s="23"/>
    </row>
    <row r="74" spans="1:13" ht="16" customHeight="1" x14ac:dyDescent="0.25">
      <c r="B74" s="18"/>
      <c r="C74" s="160"/>
      <c r="E74" s="160"/>
      <c r="F74" s="160"/>
      <c r="G74" s="160"/>
      <c r="H74" s="160"/>
      <c r="I74" s="160"/>
      <c r="J74" s="47"/>
      <c r="M74" s="23"/>
    </row>
    <row r="75" spans="1:13" ht="16" customHeight="1" x14ac:dyDescent="0.25">
      <c r="E75" s="48"/>
      <c r="F75" s="48"/>
      <c r="G75" s="48"/>
      <c r="H75" s="48"/>
      <c r="I75" s="48"/>
      <c r="J75" s="47"/>
    </row>
    <row r="76" spans="1:13" ht="16" customHeight="1" x14ac:dyDescent="0.25">
      <c r="E76" s="48"/>
      <c r="F76" s="48"/>
      <c r="G76" s="48"/>
      <c r="H76" s="48"/>
      <c r="I76" s="48"/>
      <c r="J76" s="47"/>
    </row>
    <row r="77" spans="1:13" ht="16" customHeight="1" x14ac:dyDescent="0.25">
      <c r="E77" s="48"/>
      <c r="F77" s="48"/>
      <c r="G77" s="48"/>
      <c r="H77" s="48"/>
      <c r="I77" s="48"/>
      <c r="J77" s="47"/>
    </row>
    <row r="78" spans="1:13" ht="16" customHeight="1" x14ac:dyDescent="0.25">
      <c r="E78" s="48"/>
      <c r="F78" s="48"/>
      <c r="G78" s="48"/>
      <c r="H78" s="48"/>
      <c r="I78" s="48"/>
      <c r="J78" s="47"/>
    </row>
    <row r="79" spans="1:13" ht="16" customHeight="1" x14ac:dyDescent="0.25">
      <c r="E79" s="48"/>
      <c r="F79" s="48"/>
      <c r="G79" s="48"/>
      <c r="H79" s="48"/>
      <c r="I79" s="48"/>
      <c r="J79" s="47"/>
    </row>
    <row r="80" spans="1:13" ht="16" customHeight="1" x14ac:dyDescent="0.25">
      <c r="E80" s="48"/>
      <c r="F80" s="48"/>
      <c r="G80" s="48"/>
      <c r="H80" s="48"/>
      <c r="I80" s="48"/>
      <c r="J80" s="47"/>
    </row>
    <row r="81" spans="5:10" ht="16" customHeight="1" x14ac:dyDescent="0.25">
      <c r="E81" s="48"/>
      <c r="F81" s="48"/>
      <c r="G81" s="48"/>
      <c r="H81" s="48"/>
      <c r="I81" s="48"/>
      <c r="J81" s="47"/>
    </row>
    <row r="82" spans="5:10" ht="16" customHeight="1" x14ac:dyDescent="0.25">
      <c r="E82" s="48"/>
      <c r="F82" s="48"/>
      <c r="G82" s="48"/>
      <c r="H82" s="48"/>
      <c r="I82" s="48"/>
      <c r="J82" s="47"/>
    </row>
    <row r="83" spans="5:10" ht="16" customHeight="1" x14ac:dyDescent="0.25">
      <c r="E83" s="48"/>
      <c r="F83" s="48"/>
      <c r="G83" s="48"/>
      <c r="H83" s="48"/>
      <c r="I83" s="48"/>
      <c r="J83" s="47"/>
    </row>
    <row r="84" spans="5:10" ht="16" customHeight="1" x14ac:dyDescent="0.25">
      <c r="E84" s="48"/>
      <c r="F84" s="48"/>
      <c r="G84" s="48"/>
      <c r="H84" s="48"/>
      <c r="I84" s="48"/>
      <c r="J84" s="47"/>
    </row>
    <row r="85" spans="5:10" ht="16" customHeight="1" x14ac:dyDescent="0.25">
      <c r="E85" s="48"/>
      <c r="F85" s="48"/>
      <c r="G85" s="48"/>
      <c r="H85" s="48"/>
      <c r="I85" s="48"/>
      <c r="J85" s="47"/>
    </row>
    <row r="86" spans="5:10" ht="16" customHeight="1" x14ac:dyDescent="0.25">
      <c r="E86" s="48"/>
      <c r="F86" s="48"/>
      <c r="G86" s="48"/>
      <c r="H86" s="48"/>
      <c r="I86" s="48"/>
      <c r="J86" s="47"/>
    </row>
    <row r="87" spans="5:10" ht="16" customHeight="1" x14ac:dyDescent="0.25">
      <c r="E87" s="48"/>
      <c r="F87" s="48"/>
      <c r="G87" s="48"/>
      <c r="H87" s="48"/>
      <c r="I87" s="48"/>
      <c r="J87" s="47"/>
    </row>
    <row r="88" spans="5:10" ht="16" customHeight="1" x14ac:dyDescent="0.25">
      <c r="E88" s="48"/>
      <c r="F88" s="48"/>
      <c r="G88" s="48"/>
      <c r="H88" s="48"/>
      <c r="I88" s="48"/>
      <c r="J88" s="47"/>
    </row>
    <row r="89" spans="5:10" ht="16" customHeight="1" x14ac:dyDescent="0.25">
      <c r="E89" s="48"/>
      <c r="F89" s="48"/>
      <c r="G89" s="48"/>
      <c r="H89" s="48"/>
      <c r="I89" s="48"/>
      <c r="J89" s="47"/>
    </row>
    <row r="90" spans="5:10" ht="16" customHeight="1" x14ac:dyDescent="0.25">
      <c r="E90" s="48"/>
      <c r="F90" s="48"/>
      <c r="G90" s="48"/>
      <c r="H90" s="48"/>
      <c r="I90" s="48"/>
      <c r="J90" s="47"/>
    </row>
    <row r="91" spans="5:10" ht="16" customHeight="1" x14ac:dyDescent="0.25">
      <c r="E91" s="48"/>
      <c r="F91" s="48"/>
      <c r="G91" s="48"/>
      <c r="H91" s="48"/>
      <c r="I91" s="48"/>
      <c r="J91" s="47"/>
    </row>
    <row r="92" spans="5:10" ht="16" customHeight="1" x14ac:dyDescent="0.25">
      <c r="E92" s="48"/>
      <c r="F92" s="48"/>
      <c r="G92" s="48"/>
      <c r="H92" s="48"/>
      <c r="I92" s="48"/>
      <c r="J92" s="47"/>
    </row>
    <row r="93" spans="5:10" ht="16" customHeight="1" x14ac:dyDescent="0.25">
      <c r="E93" s="48"/>
      <c r="F93" s="48"/>
      <c r="G93" s="48"/>
      <c r="H93" s="48"/>
      <c r="I93" s="48"/>
      <c r="J93" s="47"/>
    </row>
    <row r="94" spans="5:10" ht="16" customHeight="1" x14ac:dyDescent="0.25">
      <c r="E94" s="48"/>
      <c r="F94" s="48"/>
      <c r="G94" s="48"/>
      <c r="H94" s="48"/>
      <c r="I94" s="48"/>
      <c r="J94" s="47"/>
    </row>
    <row r="95" spans="5:10" ht="16" customHeight="1" x14ac:dyDescent="0.25">
      <c r="E95" s="48"/>
      <c r="F95" s="48"/>
      <c r="G95" s="48"/>
      <c r="H95" s="48"/>
      <c r="I95" s="48"/>
      <c r="J95" s="47"/>
    </row>
    <row r="96" spans="5:10" ht="16" customHeight="1" x14ac:dyDescent="0.25">
      <c r="E96" s="48"/>
      <c r="F96" s="48"/>
      <c r="G96" s="48"/>
      <c r="H96" s="48"/>
      <c r="I96" s="48"/>
      <c r="J96" s="47"/>
    </row>
    <row r="97" spans="5:10" ht="16" customHeight="1" x14ac:dyDescent="0.25">
      <c r="E97" s="48"/>
      <c r="F97" s="48"/>
      <c r="G97" s="48"/>
      <c r="H97" s="48"/>
      <c r="I97" s="48"/>
      <c r="J97" s="47"/>
    </row>
    <row r="98" spans="5:10" ht="16" customHeight="1" x14ac:dyDescent="0.25">
      <c r="E98" s="48"/>
      <c r="F98" s="48"/>
      <c r="G98" s="48"/>
      <c r="H98" s="48"/>
      <c r="I98" s="48"/>
      <c r="J98" s="47"/>
    </row>
    <row r="99" spans="5:10" ht="16" customHeight="1" x14ac:dyDescent="0.25">
      <c r="E99" s="50"/>
      <c r="F99" s="50"/>
      <c r="G99" s="50"/>
      <c r="H99" s="50"/>
      <c r="I99" s="50"/>
      <c r="J99" s="47"/>
    </row>
    <row r="100" spans="5:10" ht="16" customHeight="1" x14ac:dyDescent="0.25">
      <c r="E100" s="50"/>
      <c r="F100" s="50"/>
      <c r="G100" s="50"/>
      <c r="H100" s="50"/>
      <c r="I100" s="50"/>
      <c r="J100" s="47"/>
    </row>
    <row r="101" spans="5:10" ht="16" customHeight="1" x14ac:dyDescent="0.25">
      <c r="E101" s="50"/>
      <c r="F101" s="50"/>
      <c r="G101" s="50"/>
      <c r="H101" s="50"/>
      <c r="I101" s="50"/>
      <c r="J101" s="47"/>
    </row>
    <row r="102" spans="5:10" ht="16" customHeight="1" x14ac:dyDescent="0.25">
      <c r="E102" s="50"/>
      <c r="F102" s="50"/>
      <c r="G102" s="50"/>
      <c r="H102" s="50"/>
      <c r="I102" s="50"/>
      <c r="J102" s="47"/>
    </row>
    <row r="103" spans="5:10" ht="16" customHeight="1" x14ac:dyDescent="0.25">
      <c r="E103" s="50"/>
      <c r="F103" s="50"/>
      <c r="G103" s="50"/>
      <c r="H103" s="50"/>
      <c r="I103" s="50"/>
      <c r="J103" s="47"/>
    </row>
    <row r="104" spans="5:10" ht="16" customHeight="1" x14ac:dyDescent="0.25">
      <c r="E104" s="50"/>
      <c r="F104" s="50"/>
      <c r="G104" s="50"/>
      <c r="H104" s="50"/>
      <c r="I104" s="50"/>
      <c r="J104" s="47"/>
    </row>
    <row r="105" spans="5:10" ht="16" customHeight="1" x14ac:dyDescent="0.25">
      <c r="E105" s="50"/>
      <c r="F105" s="50"/>
      <c r="G105" s="50"/>
      <c r="H105" s="50"/>
      <c r="I105" s="50"/>
      <c r="J105" s="47"/>
    </row>
    <row r="106" spans="5:10" ht="16" customHeight="1" x14ac:dyDescent="0.25">
      <c r="E106" s="50"/>
      <c r="F106" s="50"/>
      <c r="G106" s="50"/>
      <c r="H106" s="50"/>
      <c r="I106" s="50"/>
      <c r="J106" s="47"/>
    </row>
    <row r="107" spans="5:10" ht="16" customHeight="1" x14ac:dyDescent="0.25">
      <c r="E107" s="50"/>
      <c r="F107" s="50"/>
      <c r="G107" s="50"/>
      <c r="H107" s="50"/>
      <c r="I107" s="50"/>
      <c r="J107" s="47"/>
    </row>
    <row r="108" spans="5:10" ht="16" customHeight="1" x14ac:dyDescent="0.25">
      <c r="E108" s="50"/>
      <c r="F108" s="50"/>
      <c r="G108" s="50"/>
      <c r="H108" s="50"/>
      <c r="I108" s="50"/>
      <c r="J108" s="47"/>
    </row>
    <row r="109" spans="5:10" ht="16" customHeight="1" x14ac:dyDescent="0.25">
      <c r="E109" s="50"/>
      <c r="F109" s="50"/>
      <c r="G109" s="50"/>
      <c r="H109" s="50"/>
      <c r="I109" s="50"/>
      <c r="J109" s="47"/>
    </row>
    <row r="110" spans="5:10" ht="16" customHeight="1" x14ac:dyDescent="0.25">
      <c r="E110" s="50"/>
      <c r="F110" s="50"/>
      <c r="G110" s="50"/>
      <c r="H110" s="50"/>
      <c r="I110" s="50"/>
      <c r="J110" s="47"/>
    </row>
    <row r="111" spans="5:10" ht="16" customHeight="1" x14ac:dyDescent="0.25">
      <c r="E111" s="50"/>
      <c r="F111" s="50"/>
      <c r="G111" s="50"/>
      <c r="H111" s="50"/>
      <c r="I111" s="50"/>
      <c r="J111" s="47"/>
    </row>
    <row r="112" spans="5:10" ht="16" customHeight="1" x14ac:dyDescent="0.25">
      <c r="E112" s="50"/>
      <c r="F112" s="50"/>
      <c r="G112" s="50"/>
      <c r="H112" s="50"/>
      <c r="I112" s="50"/>
      <c r="J112" s="47"/>
    </row>
    <row r="113" spans="5:10" ht="16" customHeight="1" x14ac:dyDescent="0.25">
      <c r="E113" s="50"/>
      <c r="F113" s="50"/>
      <c r="G113" s="50"/>
      <c r="H113" s="50"/>
      <c r="I113" s="50"/>
      <c r="J113" s="47"/>
    </row>
    <row r="114" spans="5:10" ht="16" customHeight="1" x14ac:dyDescent="0.25">
      <c r="E114" s="50"/>
      <c r="F114" s="50"/>
      <c r="G114" s="50"/>
      <c r="H114" s="50"/>
      <c r="I114" s="50"/>
      <c r="J114" s="47"/>
    </row>
    <row r="115" spans="5:10" ht="16" customHeight="1" x14ac:dyDescent="0.25">
      <c r="E115" s="50"/>
      <c r="F115" s="50"/>
      <c r="G115" s="50"/>
      <c r="H115" s="50"/>
      <c r="I115" s="50"/>
      <c r="J115" s="47"/>
    </row>
    <row r="116" spans="5:10" ht="16" customHeight="1" x14ac:dyDescent="0.25">
      <c r="E116" s="50"/>
      <c r="F116" s="50"/>
      <c r="G116" s="50"/>
      <c r="H116" s="50"/>
      <c r="I116" s="50"/>
      <c r="J116" s="47"/>
    </row>
    <row r="117" spans="5:10" ht="16" customHeight="1" x14ac:dyDescent="0.25">
      <c r="E117" s="50"/>
      <c r="F117" s="50"/>
      <c r="G117" s="50"/>
      <c r="H117" s="50"/>
      <c r="I117" s="50"/>
      <c r="J117" s="47"/>
    </row>
    <row r="118" spans="5:10" ht="16" customHeight="1" x14ac:dyDescent="0.25">
      <c r="E118" s="50"/>
      <c r="F118" s="50"/>
      <c r="G118" s="50"/>
      <c r="H118" s="50"/>
      <c r="I118" s="50"/>
      <c r="J118" s="47"/>
    </row>
    <row r="119" spans="5:10" ht="16" customHeight="1" x14ac:dyDescent="0.25">
      <c r="E119" s="50"/>
      <c r="F119" s="50"/>
      <c r="G119" s="50"/>
      <c r="H119" s="50"/>
      <c r="I119" s="50"/>
      <c r="J119" s="47"/>
    </row>
    <row r="120" spans="5:10" ht="16" customHeight="1" x14ac:dyDescent="0.25">
      <c r="E120" s="50"/>
      <c r="F120" s="50"/>
      <c r="G120" s="50"/>
      <c r="H120" s="50"/>
      <c r="I120" s="50"/>
      <c r="J120" s="47"/>
    </row>
    <row r="121" spans="5:10" ht="16" customHeight="1" x14ac:dyDescent="0.25">
      <c r="E121" s="50"/>
      <c r="F121" s="50"/>
      <c r="G121" s="50"/>
      <c r="H121" s="50"/>
      <c r="I121" s="50"/>
      <c r="J121" s="47"/>
    </row>
    <row r="122" spans="5:10" ht="16" customHeight="1" x14ac:dyDescent="0.25">
      <c r="E122" s="50"/>
      <c r="F122" s="50"/>
      <c r="G122" s="50"/>
      <c r="H122" s="50"/>
      <c r="I122" s="50"/>
      <c r="J122" s="47"/>
    </row>
    <row r="123" spans="5:10" ht="16" customHeight="1" x14ac:dyDescent="0.25">
      <c r="E123" s="50"/>
      <c r="F123" s="50"/>
      <c r="G123" s="50"/>
      <c r="H123" s="50"/>
      <c r="I123" s="50"/>
      <c r="J123" s="47"/>
    </row>
    <row r="124" spans="5:10" ht="16" customHeight="1" x14ac:dyDescent="0.25">
      <c r="E124" s="50"/>
      <c r="F124" s="50"/>
      <c r="G124" s="50"/>
      <c r="H124" s="50"/>
      <c r="I124" s="50"/>
      <c r="J124" s="47"/>
    </row>
    <row r="125" spans="5:10" ht="16" customHeight="1" x14ac:dyDescent="0.25">
      <c r="E125" s="50"/>
      <c r="F125" s="50"/>
      <c r="G125" s="50"/>
      <c r="H125" s="50"/>
      <c r="I125" s="50"/>
      <c r="J125" s="47"/>
    </row>
    <row r="126" spans="5:10" ht="16" customHeight="1" x14ac:dyDescent="0.25">
      <c r="E126" s="50"/>
      <c r="F126" s="50"/>
      <c r="G126" s="50"/>
      <c r="H126" s="50"/>
      <c r="I126" s="50"/>
      <c r="J126" s="47"/>
    </row>
    <row r="127" spans="5:10" ht="16" customHeight="1" x14ac:dyDescent="0.25">
      <c r="E127" s="50"/>
      <c r="F127" s="50"/>
      <c r="G127" s="50"/>
      <c r="H127" s="50"/>
      <c r="I127" s="50"/>
      <c r="J127" s="47"/>
    </row>
    <row r="128" spans="5:10" ht="16" customHeight="1" x14ac:dyDescent="0.25">
      <c r="E128" s="50"/>
      <c r="F128" s="50"/>
      <c r="G128" s="50"/>
      <c r="H128" s="50"/>
      <c r="I128" s="50"/>
      <c r="J128" s="47"/>
    </row>
    <row r="129" spans="5:10" ht="16" customHeight="1" x14ac:dyDescent="0.25">
      <c r="E129" s="50"/>
      <c r="F129" s="50"/>
      <c r="G129" s="50"/>
      <c r="H129" s="50"/>
      <c r="I129" s="50"/>
      <c r="J129" s="47"/>
    </row>
    <row r="130" spans="5:10" ht="16" customHeight="1" x14ac:dyDescent="0.25">
      <c r="E130" s="50"/>
      <c r="F130" s="50"/>
      <c r="G130" s="50"/>
      <c r="H130" s="50"/>
      <c r="I130" s="50"/>
      <c r="J130" s="47"/>
    </row>
    <row r="131" spans="5:10" ht="16" customHeight="1" x14ac:dyDescent="0.25">
      <c r="E131" s="50"/>
      <c r="F131" s="50"/>
      <c r="G131" s="50"/>
      <c r="H131" s="50"/>
      <c r="I131" s="50"/>
      <c r="J131" s="47"/>
    </row>
    <row r="132" spans="5:10" ht="16" customHeight="1" x14ac:dyDescent="0.25">
      <c r="E132" s="50"/>
      <c r="F132" s="50"/>
      <c r="G132" s="50"/>
      <c r="H132" s="50"/>
      <c r="I132" s="50"/>
      <c r="J132" s="47"/>
    </row>
    <row r="133" spans="5:10" ht="16" customHeight="1" x14ac:dyDescent="0.25">
      <c r="E133" s="50"/>
      <c r="F133" s="50"/>
      <c r="G133" s="50"/>
      <c r="H133" s="50"/>
      <c r="I133" s="50"/>
      <c r="J133" s="47"/>
    </row>
    <row r="134" spans="5:10" ht="16" customHeight="1" x14ac:dyDescent="0.25">
      <c r="E134" s="50"/>
      <c r="F134" s="50"/>
      <c r="G134" s="50"/>
      <c r="H134" s="50"/>
      <c r="I134" s="50"/>
      <c r="J134" s="47"/>
    </row>
    <row r="135" spans="5:10" ht="16" customHeight="1" x14ac:dyDescent="0.25">
      <c r="E135" s="50"/>
      <c r="F135" s="50"/>
      <c r="G135" s="50"/>
      <c r="H135" s="50"/>
      <c r="I135" s="50"/>
      <c r="J135" s="47"/>
    </row>
    <row r="136" spans="5:10" ht="16" customHeight="1" x14ac:dyDescent="0.25">
      <c r="E136" s="50"/>
      <c r="F136" s="50"/>
      <c r="G136" s="50"/>
      <c r="H136" s="50"/>
      <c r="I136" s="50"/>
      <c r="J136" s="47"/>
    </row>
    <row r="137" spans="5:10" ht="16" customHeight="1" x14ac:dyDescent="0.25">
      <c r="E137" s="50"/>
      <c r="F137" s="50"/>
      <c r="G137" s="50"/>
      <c r="H137" s="50"/>
      <c r="I137" s="50"/>
      <c r="J137" s="47"/>
    </row>
    <row r="138" spans="5:10" ht="16" customHeight="1" x14ac:dyDescent="0.25">
      <c r="E138" s="50"/>
      <c r="F138" s="50"/>
      <c r="G138" s="50"/>
      <c r="H138" s="50"/>
      <c r="I138" s="50"/>
      <c r="J138" s="47"/>
    </row>
    <row r="139" spans="5:10" ht="16" customHeight="1" x14ac:dyDescent="0.25">
      <c r="E139" s="50"/>
      <c r="F139" s="50"/>
      <c r="G139" s="50"/>
      <c r="H139" s="50"/>
      <c r="I139" s="50"/>
      <c r="J139" s="47"/>
    </row>
    <row r="140" spans="5:10" ht="16" customHeight="1" x14ac:dyDescent="0.25">
      <c r="E140" s="50"/>
      <c r="F140" s="50"/>
      <c r="G140" s="50"/>
      <c r="H140" s="50"/>
      <c r="I140" s="50"/>
      <c r="J140" s="47"/>
    </row>
    <row r="141" spans="5:10" ht="16" customHeight="1" x14ac:dyDescent="0.25">
      <c r="E141" s="50"/>
      <c r="F141" s="50"/>
      <c r="G141" s="50"/>
      <c r="H141" s="50"/>
      <c r="I141" s="50"/>
      <c r="J141" s="47"/>
    </row>
    <row r="142" spans="5:10" ht="16" customHeight="1" x14ac:dyDescent="0.25">
      <c r="E142" s="50"/>
      <c r="F142" s="50"/>
      <c r="G142" s="50"/>
      <c r="H142" s="50"/>
      <c r="I142" s="50"/>
      <c r="J142" s="47"/>
    </row>
    <row r="143" spans="5:10" ht="16" customHeight="1" x14ac:dyDescent="0.25">
      <c r="E143" s="50"/>
      <c r="F143" s="50"/>
      <c r="G143" s="50"/>
      <c r="H143" s="50"/>
      <c r="I143" s="50"/>
      <c r="J143" s="47"/>
    </row>
    <row r="144" spans="5:10" ht="16" customHeight="1" x14ac:dyDescent="0.25">
      <c r="E144" s="50"/>
      <c r="F144" s="50"/>
      <c r="G144" s="50"/>
      <c r="H144" s="50"/>
      <c r="I144" s="50"/>
      <c r="J144" s="47"/>
    </row>
    <row r="145" spans="5:10" ht="16" customHeight="1" x14ac:dyDescent="0.25">
      <c r="E145" s="50"/>
      <c r="F145" s="50"/>
      <c r="G145" s="50"/>
      <c r="H145" s="50"/>
      <c r="I145" s="50"/>
      <c r="J145" s="47"/>
    </row>
    <row r="146" spans="5:10" ht="16" customHeight="1" x14ac:dyDescent="0.25">
      <c r="E146" s="50"/>
      <c r="F146" s="50"/>
      <c r="G146" s="50"/>
      <c r="H146" s="50"/>
      <c r="I146" s="50"/>
      <c r="J146" s="47"/>
    </row>
    <row r="147" spans="5:10" ht="16" customHeight="1" x14ac:dyDescent="0.25">
      <c r="E147" s="50"/>
      <c r="F147" s="50"/>
      <c r="G147" s="50"/>
      <c r="H147" s="50"/>
      <c r="I147" s="50"/>
      <c r="J147" s="47"/>
    </row>
    <row r="148" spans="5:10" ht="16" customHeight="1" x14ac:dyDescent="0.25">
      <c r="E148" s="50"/>
      <c r="F148" s="50"/>
      <c r="G148" s="50"/>
      <c r="H148" s="50"/>
      <c r="I148" s="50"/>
      <c r="J148" s="47"/>
    </row>
    <row r="149" spans="5:10" ht="16" customHeight="1" x14ac:dyDescent="0.25">
      <c r="E149" s="50"/>
      <c r="F149" s="50"/>
      <c r="G149" s="50"/>
      <c r="H149" s="50"/>
      <c r="I149" s="50"/>
      <c r="J149" s="47"/>
    </row>
    <row r="150" spans="5:10" ht="16" customHeight="1" x14ac:dyDescent="0.25">
      <c r="E150" s="50"/>
      <c r="F150" s="50"/>
      <c r="G150" s="50"/>
      <c r="H150" s="50"/>
      <c r="I150" s="50"/>
      <c r="J150" s="47"/>
    </row>
    <row r="151" spans="5:10" ht="16" customHeight="1" x14ac:dyDescent="0.25">
      <c r="E151" s="50"/>
      <c r="F151" s="50"/>
      <c r="G151" s="50"/>
      <c r="H151" s="50"/>
      <c r="I151" s="50"/>
      <c r="J151" s="47"/>
    </row>
    <row r="152" spans="5:10" ht="16" customHeight="1" x14ac:dyDescent="0.25">
      <c r="E152" s="50"/>
      <c r="F152" s="50"/>
      <c r="G152" s="50"/>
      <c r="H152" s="50"/>
      <c r="I152" s="50"/>
      <c r="J152" s="47"/>
    </row>
    <row r="153" spans="5:10" ht="16" customHeight="1" x14ac:dyDescent="0.25">
      <c r="E153" s="50"/>
      <c r="F153" s="50"/>
      <c r="G153" s="50"/>
      <c r="H153" s="50"/>
      <c r="I153" s="50"/>
      <c r="J153" s="47"/>
    </row>
    <row r="154" spans="5:10" ht="16" customHeight="1" x14ac:dyDescent="0.25">
      <c r="E154" s="50"/>
      <c r="F154" s="50"/>
      <c r="G154" s="50"/>
      <c r="H154" s="50"/>
      <c r="I154" s="50"/>
      <c r="J154" s="47"/>
    </row>
    <row r="155" spans="5:10" ht="16" customHeight="1" x14ac:dyDescent="0.25">
      <c r="E155" s="50"/>
      <c r="F155" s="50"/>
      <c r="G155" s="50"/>
      <c r="H155" s="50"/>
      <c r="I155" s="50"/>
      <c r="J155" s="47"/>
    </row>
    <row r="156" spans="5:10" ht="16" customHeight="1" x14ac:dyDescent="0.25">
      <c r="E156" s="50"/>
      <c r="F156" s="50"/>
      <c r="G156" s="50"/>
      <c r="H156" s="50"/>
      <c r="I156" s="50"/>
      <c r="J156" s="47"/>
    </row>
    <row r="157" spans="5:10" ht="16" customHeight="1" x14ac:dyDescent="0.25">
      <c r="E157" s="50"/>
      <c r="F157" s="50"/>
      <c r="G157" s="50"/>
      <c r="H157" s="50"/>
      <c r="I157" s="50"/>
      <c r="J157" s="47"/>
    </row>
    <row r="158" spans="5:10" ht="16" customHeight="1" x14ac:dyDescent="0.25">
      <c r="E158" s="50"/>
      <c r="F158" s="50"/>
      <c r="G158" s="50"/>
      <c r="H158" s="50"/>
      <c r="I158" s="50"/>
      <c r="J158" s="47"/>
    </row>
    <row r="159" spans="5:10" ht="16" customHeight="1" x14ac:dyDescent="0.25">
      <c r="E159" s="50"/>
      <c r="F159" s="50"/>
      <c r="G159" s="50"/>
      <c r="H159" s="50"/>
      <c r="I159" s="50"/>
      <c r="J159" s="47"/>
    </row>
    <row r="160" spans="5:10" ht="16" customHeight="1" x14ac:dyDescent="0.25">
      <c r="E160" s="50"/>
      <c r="F160" s="50"/>
      <c r="G160" s="50"/>
      <c r="H160" s="50"/>
      <c r="I160" s="50"/>
      <c r="J160" s="47"/>
    </row>
    <row r="161" spans="5:10" ht="16" customHeight="1" x14ac:dyDescent="0.25">
      <c r="E161" s="50"/>
      <c r="F161" s="50"/>
      <c r="G161" s="50"/>
      <c r="H161" s="50"/>
      <c r="I161" s="50"/>
      <c r="J161" s="47"/>
    </row>
    <row r="162" spans="5:10" ht="16" customHeight="1" x14ac:dyDescent="0.25">
      <c r="E162" s="50"/>
      <c r="F162" s="50"/>
      <c r="G162" s="50"/>
      <c r="H162" s="50"/>
      <c r="I162" s="50"/>
      <c r="J162" s="47"/>
    </row>
    <row r="163" spans="5:10" ht="16" customHeight="1" x14ac:dyDescent="0.25">
      <c r="E163" s="50"/>
      <c r="F163" s="50"/>
      <c r="G163" s="50"/>
      <c r="H163" s="50"/>
      <c r="I163" s="50"/>
      <c r="J163" s="47"/>
    </row>
    <row r="164" spans="5:10" ht="16" customHeight="1" x14ac:dyDescent="0.25">
      <c r="E164" s="50"/>
      <c r="F164" s="50"/>
      <c r="G164" s="50"/>
      <c r="H164" s="50"/>
      <c r="I164" s="50"/>
      <c r="J164" s="47"/>
    </row>
    <row r="165" spans="5:10" ht="16" customHeight="1" x14ac:dyDescent="0.25">
      <c r="E165" s="50"/>
      <c r="F165" s="50"/>
      <c r="G165" s="50"/>
      <c r="H165" s="50"/>
      <c r="I165" s="50"/>
      <c r="J165" s="47"/>
    </row>
    <row r="166" spans="5:10" ht="16" customHeight="1" x14ac:dyDescent="0.25">
      <c r="E166" s="50"/>
      <c r="F166" s="50"/>
      <c r="G166" s="50"/>
      <c r="H166" s="50"/>
      <c r="I166" s="50"/>
      <c r="J166" s="47"/>
    </row>
    <row r="167" spans="5:10" ht="16" customHeight="1" x14ac:dyDescent="0.25">
      <c r="E167" s="50"/>
      <c r="F167" s="50"/>
      <c r="G167" s="50"/>
      <c r="H167" s="50"/>
      <c r="I167" s="50"/>
      <c r="J167" s="47"/>
    </row>
    <row r="168" spans="5:10" ht="16" customHeight="1" x14ac:dyDescent="0.25">
      <c r="E168" s="50"/>
      <c r="F168" s="50"/>
      <c r="G168" s="50"/>
      <c r="H168" s="50"/>
      <c r="I168" s="50"/>
      <c r="J168" s="47"/>
    </row>
    <row r="169" spans="5:10" ht="16" customHeight="1" x14ac:dyDescent="0.25">
      <c r="E169" s="50"/>
      <c r="F169" s="50"/>
      <c r="G169" s="50"/>
      <c r="H169" s="50"/>
      <c r="I169" s="50"/>
      <c r="J169" s="47"/>
    </row>
    <row r="170" spans="5:10" ht="16" customHeight="1" x14ac:dyDescent="0.25">
      <c r="E170" s="50"/>
      <c r="F170" s="50"/>
      <c r="G170" s="50"/>
      <c r="H170" s="50"/>
      <c r="I170" s="50"/>
      <c r="J170" s="47"/>
    </row>
    <row r="171" spans="5:10" ht="16" customHeight="1" x14ac:dyDescent="0.25">
      <c r="E171" s="50"/>
      <c r="F171" s="50"/>
      <c r="G171" s="50"/>
      <c r="H171" s="50"/>
      <c r="I171" s="50"/>
      <c r="J171" s="47"/>
    </row>
    <row r="172" spans="5:10" ht="16" customHeight="1" x14ac:dyDescent="0.25">
      <c r="E172" s="50"/>
      <c r="F172" s="50"/>
      <c r="G172" s="50"/>
      <c r="H172" s="50"/>
      <c r="I172" s="50"/>
      <c r="J172" s="47"/>
    </row>
    <row r="173" spans="5:10" ht="16" customHeight="1" x14ac:dyDescent="0.25">
      <c r="E173" s="50"/>
      <c r="F173" s="50"/>
      <c r="G173" s="50"/>
      <c r="H173" s="50"/>
      <c r="I173" s="50"/>
      <c r="J173" s="47"/>
    </row>
    <row r="174" spans="5:10" ht="16" customHeight="1" x14ac:dyDescent="0.25">
      <c r="E174" s="50"/>
      <c r="F174" s="50"/>
      <c r="G174" s="50"/>
      <c r="H174" s="50"/>
      <c r="I174" s="50"/>
      <c r="J174" s="47"/>
    </row>
    <row r="175" spans="5:10" ht="16" customHeight="1" x14ac:dyDescent="0.25">
      <c r="E175" s="50"/>
      <c r="F175" s="50"/>
      <c r="G175" s="50"/>
      <c r="H175" s="50"/>
      <c r="I175" s="50"/>
      <c r="J175" s="47"/>
    </row>
    <row r="176" spans="5:10" ht="16" customHeight="1" x14ac:dyDescent="0.25">
      <c r="E176" s="50"/>
      <c r="F176" s="50"/>
      <c r="G176" s="50"/>
      <c r="H176" s="50"/>
      <c r="I176" s="50"/>
      <c r="J176" s="47"/>
    </row>
    <row r="177" spans="5:10" ht="16" customHeight="1" x14ac:dyDescent="0.25">
      <c r="E177" s="50"/>
      <c r="F177" s="50"/>
      <c r="G177" s="50"/>
      <c r="H177" s="50"/>
      <c r="I177" s="50"/>
      <c r="J177" s="47"/>
    </row>
    <row r="178" spans="5:10" ht="16" customHeight="1" x14ac:dyDescent="0.25">
      <c r="E178" s="50"/>
      <c r="F178" s="50"/>
      <c r="G178" s="50"/>
      <c r="H178" s="50"/>
      <c r="I178" s="50"/>
      <c r="J178" s="47"/>
    </row>
    <row r="179" spans="5:10" ht="16" customHeight="1" x14ac:dyDescent="0.25">
      <c r="E179" s="50"/>
      <c r="F179" s="50"/>
      <c r="G179" s="50"/>
      <c r="H179" s="50"/>
      <c r="I179" s="50"/>
      <c r="J179" s="47"/>
    </row>
    <row r="180" spans="5:10" ht="16" customHeight="1" x14ac:dyDescent="0.25">
      <c r="E180" s="50"/>
      <c r="F180" s="50"/>
      <c r="G180" s="50"/>
      <c r="H180" s="50"/>
      <c r="I180" s="50"/>
      <c r="J180" s="47"/>
    </row>
    <row r="181" spans="5:10" ht="16" customHeight="1" x14ac:dyDescent="0.25">
      <c r="E181" s="50"/>
      <c r="F181" s="50"/>
      <c r="G181" s="50"/>
      <c r="H181" s="50"/>
      <c r="I181" s="50"/>
      <c r="J181" s="47"/>
    </row>
    <row r="182" spans="5:10" ht="16" customHeight="1" x14ac:dyDescent="0.25">
      <c r="E182" s="50"/>
      <c r="F182" s="50"/>
      <c r="G182" s="50"/>
      <c r="H182" s="50"/>
      <c r="I182" s="50"/>
      <c r="J182" s="47"/>
    </row>
    <row r="183" spans="5:10" ht="16" customHeight="1" x14ac:dyDescent="0.25">
      <c r="E183" s="50"/>
      <c r="F183" s="50"/>
      <c r="G183" s="50"/>
      <c r="H183" s="50"/>
      <c r="I183" s="50"/>
      <c r="J183" s="47"/>
    </row>
    <row r="184" spans="5:10" ht="16" customHeight="1" x14ac:dyDescent="0.25">
      <c r="E184" s="50"/>
      <c r="F184" s="50"/>
      <c r="G184" s="50"/>
      <c r="H184" s="50"/>
      <c r="I184" s="50"/>
      <c r="J184" s="47"/>
    </row>
    <row r="185" spans="5:10" ht="16" customHeight="1" x14ac:dyDescent="0.25">
      <c r="E185" s="50"/>
      <c r="F185" s="50"/>
      <c r="G185" s="50"/>
      <c r="H185" s="50"/>
      <c r="I185" s="50"/>
      <c r="J185" s="47"/>
    </row>
    <row r="186" spans="5:10" ht="16" customHeight="1" x14ac:dyDescent="0.25">
      <c r="E186" s="50"/>
      <c r="F186" s="50"/>
      <c r="G186" s="50"/>
      <c r="H186" s="50"/>
      <c r="I186" s="50"/>
      <c r="J186" s="47"/>
    </row>
    <row r="187" spans="5:10" ht="16" customHeight="1" x14ac:dyDescent="0.25">
      <c r="E187" s="50"/>
      <c r="F187" s="50"/>
      <c r="G187" s="50"/>
      <c r="H187" s="50"/>
      <c r="I187" s="50"/>
      <c r="J187" s="47"/>
    </row>
    <row r="188" spans="5:10" ht="16" customHeight="1" x14ac:dyDescent="0.25">
      <c r="E188" s="50"/>
      <c r="F188" s="50"/>
      <c r="G188" s="50"/>
      <c r="H188" s="50"/>
      <c r="I188" s="50"/>
      <c r="J188" s="47"/>
    </row>
    <row r="189" spans="5:10" ht="16" customHeight="1" x14ac:dyDescent="0.25">
      <c r="E189" s="50"/>
      <c r="F189" s="50"/>
      <c r="G189" s="50"/>
      <c r="H189" s="50"/>
      <c r="I189" s="50"/>
      <c r="J189" s="47"/>
    </row>
    <row r="190" spans="5:10" ht="16" customHeight="1" x14ac:dyDescent="0.25">
      <c r="E190" s="50"/>
      <c r="F190" s="50"/>
      <c r="G190" s="50"/>
      <c r="H190" s="50"/>
      <c r="I190" s="50"/>
      <c r="J190" s="47"/>
    </row>
    <row r="191" spans="5:10" ht="16" customHeight="1" x14ac:dyDescent="0.25">
      <c r="E191" s="50"/>
      <c r="F191" s="50"/>
      <c r="G191" s="50"/>
      <c r="H191" s="50"/>
      <c r="I191" s="50"/>
      <c r="J191" s="47"/>
    </row>
    <row r="192" spans="5:10" ht="16" customHeight="1" x14ac:dyDescent="0.25">
      <c r="E192" s="50"/>
      <c r="F192" s="50"/>
      <c r="G192" s="50"/>
      <c r="H192" s="50"/>
      <c r="I192" s="50"/>
      <c r="J192" s="47"/>
    </row>
    <row r="193" spans="5:10" ht="16" customHeight="1" x14ac:dyDescent="0.25">
      <c r="E193" s="50"/>
      <c r="F193" s="50"/>
      <c r="G193" s="50"/>
      <c r="H193" s="50"/>
      <c r="I193" s="50"/>
      <c r="J193" s="47"/>
    </row>
    <row r="194" spans="5:10" ht="16" customHeight="1" x14ac:dyDescent="0.25">
      <c r="E194" s="50"/>
      <c r="F194" s="50"/>
      <c r="G194" s="50"/>
      <c r="H194" s="50"/>
      <c r="I194" s="50"/>
      <c r="J194" s="47"/>
    </row>
    <row r="195" spans="5:10" ht="16" customHeight="1" x14ac:dyDescent="0.25">
      <c r="E195" s="50"/>
      <c r="F195" s="50"/>
      <c r="G195" s="50"/>
      <c r="H195" s="50"/>
      <c r="I195" s="50"/>
      <c r="J195" s="47"/>
    </row>
    <row r="196" spans="5:10" ht="16" customHeight="1" x14ac:dyDescent="0.25">
      <c r="E196" s="50"/>
      <c r="F196" s="50"/>
      <c r="G196" s="50"/>
      <c r="H196" s="50"/>
      <c r="I196" s="50"/>
      <c r="J196" s="47"/>
    </row>
    <row r="197" spans="5:10" ht="16" customHeight="1" x14ac:dyDescent="0.25">
      <c r="E197" s="50"/>
      <c r="F197" s="50"/>
      <c r="G197" s="50"/>
      <c r="H197" s="50"/>
      <c r="I197" s="50"/>
      <c r="J197" s="47"/>
    </row>
    <row r="198" spans="5:10" ht="16" customHeight="1" x14ac:dyDescent="0.25">
      <c r="E198" s="50"/>
      <c r="F198" s="50"/>
      <c r="G198" s="50"/>
      <c r="H198" s="50"/>
      <c r="I198" s="50"/>
      <c r="J198" s="47"/>
    </row>
    <row r="199" spans="5:10" ht="16" customHeight="1" x14ac:dyDescent="0.25">
      <c r="E199" s="50"/>
      <c r="F199" s="50"/>
      <c r="G199" s="50"/>
      <c r="H199" s="50"/>
      <c r="I199" s="50"/>
      <c r="J199" s="47"/>
    </row>
    <row r="200" spans="5:10" ht="16" customHeight="1" x14ac:dyDescent="0.25">
      <c r="E200" s="50"/>
      <c r="F200" s="50"/>
      <c r="G200" s="50"/>
      <c r="H200" s="50"/>
      <c r="I200" s="50"/>
      <c r="J200" s="47"/>
    </row>
    <row r="201" spans="5:10" ht="16" customHeight="1" x14ac:dyDescent="0.25">
      <c r="E201" s="50"/>
      <c r="F201" s="50"/>
      <c r="G201" s="50"/>
      <c r="H201" s="50"/>
      <c r="I201" s="50"/>
      <c r="J201" s="47"/>
    </row>
    <row r="202" spans="5:10" ht="16" customHeight="1" x14ac:dyDescent="0.25">
      <c r="E202" s="50"/>
      <c r="F202" s="50"/>
      <c r="G202" s="50"/>
      <c r="H202" s="50"/>
      <c r="I202" s="50"/>
      <c r="J202" s="47"/>
    </row>
    <row r="203" spans="5:10" ht="16" customHeight="1" x14ac:dyDescent="0.25">
      <c r="E203" s="50"/>
      <c r="F203" s="50"/>
      <c r="G203" s="50"/>
      <c r="H203" s="50"/>
      <c r="I203" s="50"/>
      <c r="J203" s="47"/>
    </row>
    <row r="204" spans="5:10" ht="16" customHeight="1" x14ac:dyDescent="0.25">
      <c r="E204" s="50"/>
      <c r="F204" s="50"/>
      <c r="G204" s="50"/>
      <c r="H204" s="50"/>
      <c r="I204" s="50"/>
      <c r="J204" s="47"/>
    </row>
    <row r="205" spans="5:10" ht="16" customHeight="1" x14ac:dyDescent="0.25">
      <c r="E205" s="50"/>
      <c r="F205" s="50"/>
      <c r="G205" s="50"/>
      <c r="H205" s="50"/>
      <c r="I205" s="50"/>
      <c r="J205" s="47"/>
    </row>
    <row r="206" spans="5:10" ht="16" customHeight="1" x14ac:dyDescent="0.25">
      <c r="E206" s="50"/>
      <c r="F206" s="50"/>
      <c r="G206" s="50"/>
      <c r="H206" s="50"/>
      <c r="I206" s="50"/>
      <c r="J206" s="47"/>
    </row>
    <row r="207" spans="5:10" ht="16" customHeight="1" x14ac:dyDescent="0.25">
      <c r="E207" s="50"/>
      <c r="F207" s="50"/>
      <c r="G207" s="50"/>
      <c r="H207" s="50"/>
      <c r="I207" s="50"/>
      <c r="J207" s="47"/>
    </row>
    <row r="208" spans="5:10" ht="16" customHeight="1" x14ac:dyDescent="0.25">
      <c r="E208" s="50"/>
      <c r="F208" s="50"/>
      <c r="G208" s="50"/>
      <c r="H208" s="50"/>
      <c r="I208" s="50"/>
      <c r="J208" s="47"/>
    </row>
    <row r="209" spans="5:10" ht="16" customHeight="1" x14ac:dyDescent="0.25">
      <c r="E209" s="50"/>
      <c r="F209" s="50"/>
      <c r="G209" s="50"/>
      <c r="H209" s="50"/>
      <c r="I209" s="50"/>
      <c r="J209" s="47"/>
    </row>
    <row r="210" spans="5:10" ht="16" customHeight="1" x14ac:dyDescent="0.25">
      <c r="E210" s="50"/>
      <c r="F210" s="50"/>
      <c r="G210" s="50"/>
      <c r="H210" s="50"/>
      <c r="I210" s="50"/>
      <c r="J210" s="47"/>
    </row>
    <row r="211" spans="5:10" ht="16" customHeight="1" x14ac:dyDescent="0.25">
      <c r="E211" s="50"/>
      <c r="F211" s="50"/>
      <c r="G211" s="50"/>
      <c r="H211" s="50"/>
      <c r="I211" s="50"/>
      <c r="J211" s="47"/>
    </row>
    <row r="212" spans="5:10" ht="16" customHeight="1" x14ac:dyDescent="0.25">
      <c r="E212" s="50"/>
      <c r="F212" s="50"/>
      <c r="G212" s="50"/>
      <c r="H212" s="50"/>
      <c r="I212" s="50"/>
      <c r="J212" s="47"/>
    </row>
    <row r="213" spans="5:10" ht="16" customHeight="1" x14ac:dyDescent="0.25">
      <c r="E213" s="50"/>
      <c r="F213" s="50"/>
      <c r="G213" s="50"/>
      <c r="H213" s="50"/>
      <c r="I213" s="50"/>
      <c r="J213" s="47"/>
    </row>
    <row r="214" spans="5:10" ht="16" customHeight="1" x14ac:dyDescent="0.25">
      <c r="E214" s="50"/>
      <c r="F214" s="50"/>
      <c r="G214" s="50"/>
      <c r="H214" s="50"/>
      <c r="I214" s="50"/>
      <c r="J214" s="47"/>
    </row>
    <row r="215" spans="5:10" ht="16" customHeight="1" x14ac:dyDescent="0.25">
      <c r="E215" s="50"/>
      <c r="F215" s="50"/>
      <c r="G215" s="50"/>
      <c r="H215" s="50"/>
      <c r="I215" s="50"/>
      <c r="J215" s="47"/>
    </row>
    <row r="216" spans="5:10" ht="16" customHeight="1" x14ac:dyDescent="0.25">
      <c r="E216" s="50"/>
      <c r="F216" s="50"/>
      <c r="G216" s="50"/>
      <c r="H216" s="50"/>
      <c r="I216" s="50"/>
      <c r="J216" s="47"/>
    </row>
    <row r="217" spans="5:10" ht="16" customHeight="1" x14ac:dyDescent="0.25">
      <c r="E217" s="50"/>
      <c r="F217" s="50"/>
      <c r="G217" s="50"/>
      <c r="H217" s="50"/>
      <c r="I217" s="50"/>
      <c r="J217" s="47"/>
    </row>
    <row r="218" spans="5:10" ht="16" customHeight="1" x14ac:dyDescent="0.25">
      <c r="E218" s="50"/>
      <c r="F218" s="50"/>
      <c r="G218" s="50"/>
      <c r="H218" s="50"/>
      <c r="I218" s="50"/>
      <c r="J218" s="47"/>
    </row>
    <row r="219" spans="5:10" ht="16" customHeight="1" x14ac:dyDescent="0.25">
      <c r="E219" s="50"/>
      <c r="F219" s="50"/>
      <c r="G219" s="50"/>
      <c r="H219" s="50"/>
      <c r="I219" s="50"/>
      <c r="J219" s="47"/>
    </row>
    <row r="220" spans="5:10" ht="16" customHeight="1" x14ac:dyDescent="0.25">
      <c r="E220" s="50"/>
      <c r="F220" s="50"/>
      <c r="G220" s="50"/>
      <c r="H220" s="50"/>
      <c r="I220" s="50"/>
      <c r="J220" s="47"/>
    </row>
    <row r="221" spans="5:10" ht="16" customHeight="1" x14ac:dyDescent="0.25">
      <c r="E221" s="50"/>
      <c r="F221" s="50"/>
      <c r="G221" s="50"/>
      <c r="H221" s="50"/>
      <c r="I221" s="50"/>
      <c r="J221" s="47"/>
    </row>
    <row r="222" spans="5:10" ht="16" customHeight="1" x14ac:dyDescent="0.25">
      <c r="E222" s="50"/>
      <c r="F222" s="50"/>
      <c r="G222" s="50"/>
      <c r="H222" s="50"/>
      <c r="I222" s="50"/>
      <c r="J222" s="47"/>
    </row>
    <row r="223" spans="5:10" ht="16" customHeight="1" x14ac:dyDescent="0.25">
      <c r="E223" s="50"/>
      <c r="F223" s="50"/>
      <c r="G223" s="50"/>
      <c r="H223" s="50"/>
      <c r="I223" s="50"/>
      <c r="J223" s="47"/>
    </row>
    <row r="224" spans="5:10" ht="16" customHeight="1" x14ac:dyDescent="0.25">
      <c r="E224" s="50"/>
      <c r="F224" s="50"/>
      <c r="G224" s="50"/>
      <c r="H224" s="50"/>
      <c r="I224" s="50"/>
      <c r="J224" s="47"/>
    </row>
    <row r="225" spans="5:10" ht="16" customHeight="1" x14ac:dyDescent="0.25">
      <c r="E225" s="50"/>
      <c r="F225" s="50"/>
      <c r="G225" s="50"/>
      <c r="H225" s="50"/>
      <c r="I225" s="50"/>
      <c r="J225" s="47"/>
    </row>
    <row r="226" spans="5:10" ht="16" customHeight="1" x14ac:dyDescent="0.25">
      <c r="E226" s="50"/>
      <c r="F226" s="50"/>
      <c r="G226" s="50"/>
      <c r="H226" s="50"/>
      <c r="I226" s="50"/>
      <c r="J226" s="47"/>
    </row>
    <row r="227" spans="5:10" ht="16" customHeight="1" x14ac:dyDescent="0.25">
      <c r="E227" s="50"/>
      <c r="F227" s="50"/>
      <c r="G227" s="50"/>
      <c r="H227" s="50"/>
      <c r="I227" s="50"/>
      <c r="J227" s="47"/>
    </row>
    <row r="228" spans="5:10" ht="16" customHeight="1" x14ac:dyDescent="0.25">
      <c r="E228" s="50"/>
      <c r="F228" s="50"/>
      <c r="G228" s="50"/>
      <c r="H228" s="50"/>
      <c r="I228" s="50"/>
      <c r="J228" s="47"/>
    </row>
    <row r="229" spans="5:10" ht="16" customHeight="1" x14ac:dyDescent="0.25">
      <c r="E229" s="50"/>
      <c r="F229" s="50"/>
      <c r="G229" s="50"/>
      <c r="H229" s="50"/>
      <c r="I229" s="50"/>
      <c r="J229" s="47"/>
    </row>
    <row r="230" spans="5:10" ht="16" customHeight="1" x14ac:dyDescent="0.25">
      <c r="E230" s="50"/>
      <c r="F230" s="50"/>
      <c r="G230" s="50"/>
      <c r="H230" s="50"/>
      <c r="I230" s="50"/>
      <c r="J230" s="47"/>
    </row>
    <row r="231" spans="5:10" ht="16" customHeight="1" x14ac:dyDescent="0.25">
      <c r="E231" s="50"/>
      <c r="F231" s="50"/>
      <c r="G231" s="50"/>
      <c r="H231" s="50"/>
      <c r="I231" s="50"/>
      <c r="J231" s="47"/>
    </row>
    <row r="232" spans="5:10" ht="16" customHeight="1" x14ac:dyDescent="0.25">
      <c r="E232" s="50"/>
      <c r="F232" s="50"/>
      <c r="G232" s="50"/>
      <c r="H232" s="50"/>
      <c r="I232" s="50"/>
      <c r="J232" s="47"/>
    </row>
    <row r="233" spans="5:10" ht="16" customHeight="1" x14ac:dyDescent="0.25">
      <c r="E233" s="50"/>
      <c r="F233" s="50"/>
      <c r="G233" s="50"/>
      <c r="H233" s="50"/>
      <c r="I233" s="50"/>
      <c r="J233" s="47"/>
    </row>
    <row r="234" spans="5:10" ht="16" customHeight="1" x14ac:dyDescent="0.25">
      <c r="E234" s="50"/>
      <c r="F234" s="50"/>
      <c r="G234" s="50"/>
      <c r="H234" s="50"/>
      <c r="I234" s="50"/>
      <c r="J234" s="47"/>
    </row>
    <row r="235" spans="5:10" ht="16" customHeight="1" x14ac:dyDescent="0.25">
      <c r="E235" s="50"/>
      <c r="F235" s="50"/>
      <c r="G235" s="50"/>
      <c r="H235" s="50"/>
      <c r="I235" s="50"/>
      <c r="J235" s="47"/>
    </row>
    <row r="236" spans="5:10" ht="16" customHeight="1" x14ac:dyDescent="0.25">
      <c r="E236" s="50"/>
      <c r="F236" s="50"/>
      <c r="G236" s="50"/>
      <c r="H236" s="50"/>
      <c r="I236" s="50"/>
      <c r="J236" s="47"/>
    </row>
    <row r="237" spans="5:10" ht="16" customHeight="1" x14ac:dyDescent="0.25">
      <c r="E237" s="50"/>
      <c r="F237" s="50"/>
      <c r="G237" s="50"/>
      <c r="H237" s="50"/>
      <c r="I237" s="50"/>
      <c r="J237" s="47"/>
    </row>
    <row r="238" spans="5:10" ht="16" customHeight="1" x14ac:dyDescent="0.25">
      <c r="E238" s="50"/>
      <c r="F238" s="50"/>
      <c r="G238" s="50"/>
      <c r="H238" s="50"/>
      <c r="I238" s="50"/>
      <c r="J238" s="47"/>
    </row>
    <row r="239" spans="5:10" ht="16" customHeight="1" x14ac:dyDescent="0.25">
      <c r="E239" s="50"/>
      <c r="F239" s="50"/>
      <c r="G239" s="50"/>
      <c r="H239" s="50"/>
      <c r="I239" s="50"/>
      <c r="J239" s="47"/>
    </row>
    <row r="240" spans="5:10" ht="16" customHeight="1" x14ac:dyDescent="0.25">
      <c r="E240" s="50"/>
      <c r="F240" s="50"/>
      <c r="G240" s="50"/>
      <c r="H240" s="50"/>
      <c r="I240" s="50"/>
      <c r="J240" s="47"/>
    </row>
    <row r="241" spans="5:10" ht="16" customHeight="1" x14ac:dyDescent="0.25">
      <c r="E241" s="50"/>
      <c r="F241" s="50"/>
      <c r="G241" s="50"/>
      <c r="H241" s="50"/>
      <c r="I241" s="50"/>
      <c r="J241" s="47"/>
    </row>
    <row r="242" spans="5:10" ht="16" customHeight="1" x14ac:dyDescent="0.25">
      <c r="E242" s="50"/>
      <c r="F242" s="50"/>
      <c r="G242" s="50"/>
      <c r="H242" s="50"/>
      <c r="I242" s="50"/>
      <c r="J242" s="47"/>
    </row>
    <row r="243" spans="5:10" ht="16" customHeight="1" x14ac:dyDescent="0.25">
      <c r="E243" s="50"/>
      <c r="F243" s="50"/>
      <c r="G243" s="50"/>
      <c r="H243" s="50"/>
      <c r="I243" s="50"/>
      <c r="J243" s="47"/>
    </row>
    <row r="244" spans="5:10" ht="16" customHeight="1" x14ac:dyDescent="0.25">
      <c r="E244" s="50"/>
      <c r="F244" s="50"/>
      <c r="G244" s="50"/>
      <c r="H244" s="50"/>
      <c r="I244" s="50"/>
      <c r="J244" s="47"/>
    </row>
    <row r="245" spans="5:10" ht="16" customHeight="1" x14ac:dyDescent="0.25">
      <c r="E245" s="50"/>
      <c r="F245" s="50"/>
      <c r="G245" s="50"/>
      <c r="H245" s="50"/>
      <c r="I245" s="50"/>
      <c r="J245" s="47"/>
    </row>
    <row r="246" spans="5:10" ht="16" customHeight="1" x14ac:dyDescent="0.25">
      <c r="E246" s="50"/>
      <c r="F246" s="50"/>
      <c r="G246" s="50"/>
      <c r="H246" s="50"/>
      <c r="I246" s="50"/>
      <c r="J246" s="47"/>
    </row>
    <row r="247" spans="5:10" ht="16" customHeight="1" x14ac:dyDescent="0.25">
      <c r="E247" s="50"/>
      <c r="F247" s="50"/>
      <c r="G247" s="50"/>
      <c r="H247" s="50"/>
      <c r="I247" s="50"/>
      <c r="J247" s="47"/>
    </row>
    <row r="248" spans="5:10" ht="16" customHeight="1" x14ac:dyDescent="0.25">
      <c r="E248" s="50"/>
      <c r="F248" s="50"/>
      <c r="G248" s="50"/>
      <c r="H248" s="50"/>
      <c r="I248" s="50"/>
      <c r="J248" s="47"/>
    </row>
    <row r="249" spans="5:10" ht="16" customHeight="1" x14ac:dyDescent="0.25">
      <c r="E249" s="50"/>
      <c r="F249" s="50"/>
      <c r="G249" s="50"/>
      <c r="H249" s="50"/>
      <c r="I249" s="50"/>
      <c r="J249" s="47"/>
    </row>
    <row r="250" spans="5:10" ht="16" customHeight="1" x14ac:dyDescent="0.25">
      <c r="E250" s="50"/>
      <c r="F250" s="50"/>
      <c r="G250" s="50"/>
      <c r="H250" s="50"/>
      <c r="I250" s="50"/>
      <c r="J250" s="47"/>
    </row>
    <row r="251" spans="5:10" ht="16" customHeight="1" x14ac:dyDescent="0.25">
      <c r="E251" s="50"/>
      <c r="F251" s="50"/>
      <c r="G251" s="50"/>
      <c r="H251" s="50"/>
      <c r="I251" s="50"/>
      <c r="J251" s="47"/>
    </row>
    <row r="252" spans="5:10" ht="16" customHeight="1" x14ac:dyDescent="0.25">
      <c r="E252" s="50"/>
      <c r="F252" s="50"/>
      <c r="G252" s="50"/>
      <c r="H252" s="50"/>
      <c r="I252" s="50"/>
      <c r="J252" s="47"/>
    </row>
    <row r="253" spans="5:10" ht="16" customHeight="1" x14ac:dyDescent="0.25">
      <c r="E253" s="50"/>
      <c r="F253" s="50"/>
      <c r="G253" s="50"/>
      <c r="H253" s="50"/>
      <c r="I253" s="50"/>
      <c r="J253" s="47"/>
    </row>
    <row r="254" spans="5:10" ht="16" customHeight="1" x14ac:dyDescent="0.25">
      <c r="E254" s="50"/>
      <c r="F254" s="50"/>
      <c r="G254" s="50"/>
      <c r="H254" s="50"/>
      <c r="I254" s="50"/>
      <c r="J254" s="47"/>
    </row>
    <row r="255" spans="5:10" ht="16" customHeight="1" x14ac:dyDescent="0.25">
      <c r="E255" s="50"/>
      <c r="F255" s="50"/>
      <c r="G255" s="50"/>
      <c r="H255" s="50"/>
      <c r="I255" s="50"/>
      <c r="J255" s="47"/>
    </row>
    <row r="256" spans="5:10" ht="16" customHeight="1" x14ac:dyDescent="0.25">
      <c r="E256" s="50"/>
      <c r="F256" s="50"/>
      <c r="G256" s="50"/>
      <c r="H256" s="50"/>
      <c r="I256" s="50"/>
      <c r="J256" s="47"/>
    </row>
    <row r="257" spans="5:10" ht="16" customHeight="1" x14ac:dyDescent="0.25">
      <c r="E257" s="50"/>
      <c r="F257" s="50"/>
      <c r="G257" s="50"/>
      <c r="H257" s="50"/>
      <c r="I257" s="50"/>
      <c r="J257" s="47"/>
    </row>
    <row r="258" spans="5:10" ht="16" customHeight="1" x14ac:dyDescent="0.25">
      <c r="E258" s="50"/>
      <c r="F258" s="50"/>
      <c r="G258" s="50"/>
      <c r="H258" s="50"/>
      <c r="I258" s="50"/>
      <c r="J258" s="47"/>
    </row>
    <row r="259" spans="5:10" ht="16" customHeight="1" x14ac:dyDescent="0.25">
      <c r="E259" s="50"/>
      <c r="F259" s="50"/>
      <c r="G259" s="50"/>
      <c r="H259" s="50"/>
      <c r="I259" s="50"/>
      <c r="J259" s="47"/>
    </row>
    <row r="260" spans="5:10" ht="16" customHeight="1" x14ac:dyDescent="0.25">
      <c r="E260" s="50"/>
      <c r="F260" s="50"/>
      <c r="G260" s="50"/>
      <c r="H260" s="50"/>
      <c r="I260" s="50"/>
      <c r="J260" s="47"/>
    </row>
    <row r="261" spans="5:10" ht="16" customHeight="1" x14ac:dyDescent="0.25">
      <c r="E261" s="50"/>
      <c r="F261" s="50"/>
      <c r="G261" s="50"/>
      <c r="H261" s="50"/>
      <c r="I261" s="50"/>
      <c r="J261" s="47"/>
    </row>
    <row r="262" spans="5:10" ht="16" customHeight="1" x14ac:dyDescent="0.25">
      <c r="E262" s="50"/>
      <c r="F262" s="50"/>
      <c r="G262" s="50"/>
      <c r="H262" s="50"/>
      <c r="I262" s="50"/>
      <c r="J262" s="47"/>
    </row>
    <row r="263" spans="5:10" ht="16" customHeight="1" x14ac:dyDescent="0.25">
      <c r="E263" s="50"/>
      <c r="F263" s="50"/>
      <c r="G263" s="50"/>
      <c r="H263" s="50"/>
      <c r="I263" s="50"/>
      <c r="J263" s="47"/>
    </row>
    <row r="264" spans="5:10" ht="16" customHeight="1" x14ac:dyDescent="0.25">
      <c r="E264" s="50"/>
      <c r="F264" s="50"/>
      <c r="G264" s="50"/>
      <c r="H264" s="50"/>
      <c r="I264" s="50"/>
      <c r="J264" s="47"/>
    </row>
    <row r="265" spans="5:10" ht="16" customHeight="1" x14ac:dyDescent="0.25">
      <c r="E265" s="50"/>
      <c r="F265" s="50"/>
      <c r="G265" s="50"/>
      <c r="H265" s="50"/>
      <c r="I265" s="50"/>
      <c r="J265" s="47"/>
    </row>
    <row r="266" spans="5:10" ht="16" customHeight="1" x14ac:dyDescent="0.25">
      <c r="E266" s="50"/>
      <c r="F266" s="50"/>
      <c r="G266" s="50"/>
      <c r="H266" s="50"/>
      <c r="I266" s="50"/>
      <c r="J266" s="47"/>
    </row>
    <row r="267" spans="5:10" ht="16" customHeight="1" x14ac:dyDescent="0.25">
      <c r="E267" s="50"/>
      <c r="F267" s="50"/>
      <c r="G267" s="50"/>
      <c r="H267" s="50"/>
      <c r="I267" s="50"/>
      <c r="J267" s="47"/>
    </row>
    <row r="268" spans="5:10" ht="16" customHeight="1" x14ac:dyDescent="0.25">
      <c r="E268" s="50"/>
      <c r="F268" s="50"/>
      <c r="G268" s="50"/>
      <c r="H268" s="50"/>
      <c r="I268" s="50"/>
      <c r="J268" s="47"/>
    </row>
    <row r="269" spans="5:10" ht="16" customHeight="1" x14ac:dyDescent="0.25">
      <c r="E269" s="50"/>
      <c r="F269" s="50"/>
      <c r="G269" s="50"/>
      <c r="H269" s="50"/>
      <c r="I269" s="50"/>
      <c r="J269" s="47"/>
    </row>
    <row r="270" spans="5:10" ht="16" customHeight="1" x14ac:dyDescent="0.25">
      <c r="E270" s="50"/>
      <c r="F270" s="50"/>
      <c r="G270" s="50"/>
      <c r="H270" s="50"/>
      <c r="I270" s="50"/>
      <c r="J270" s="47"/>
    </row>
    <row r="271" spans="5:10" ht="16" customHeight="1" x14ac:dyDescent="0.25">
      <c r="E271" s="50"/>
      <c r="F271" s="50"/>
      <c r="G271" s="50"/>
      <c r="H271" s="50"/>
      <c r="I271" s="50"/>
      <c r="J271" s="47"/>
    </row>
    <row r="272" spans="5:10" ht="16" customHeight="1" x14ac:dyDescent="0.25">
      <c r="E272" s="50"/>
      <c r="F272" s="50"/>
      <c r="G272" s="50"/>
      <c r="H272" s="50"/>
      <c r="I272" s="50"/>
      <c r="J272" s="47"/>
    </row>
    <row r="273" spans="5:10" ht="16" customHeight="1" x14ac:dyDescent="0.25">
      <c r="E273" s="50"/>
      <c r="F273" s="50"/>
      <c r="G273" s="50"/>
      <c r="H273" s="50"/>
      <c r="I273" s="50"/>
      <c r="J273" s="47"/>
    </row>
    <row r="274" spans="5:10" ht="16" customHeight="1" x14ac:dyDescent="0.25">
      <c r="E274" s="50"/>
      <c r="F274" s="50"/>
      <c r="G274" s="50"/>
      <c r="H274" s="50"/>
      <c r="I274" s="50"/>
      <c r="J274" s="47"/>
    </row>
    <row r="275" spans="5:10" ht="16" customHeight="1" x14ac:dyDescent="0.25">
      <c r="E275" s="50"/>
      <c r="F275" s="50"/>
      <c r="G275" s="50"/>
      <c r="H275" s="50"/>
      <c r="I275" s="50"/>
      <c r="J275" s="47"/>
    </row>
    <row r="276" spans="5:10" ht="16" customHeight="1" x14ac:dyDescent="0.25">
      <c r="E276" s="50"/>
      <c r="F276" s="50"/>
      <c r="G276" s="50"/>
      <c r="H276" s="50"/>
      <c r="I276" s="50"/>
      <c r="J276" s="47"/>
    </row>
    <row r="277" spans="5:10" ht="16" customHeight="1" x14ac:dyDescent="0.25">
      <c r="E277" s="50"/>
      <c r="F277" s="50"/>
      <c r="G277" s="50"/>
      <c r="H277" s="50"/>
      <c r="I277" s="50"/>
      <c r="J277" s="47"/>
    </row>
    <row r="278" spans="5:10" ht="16" customHeight="1" x14ac:dyDescent="0.25">
      <c r="E278" s="50"/>
      <c r="F278" s="50"/>
      <c r="G278" s="50"/>
      <c r="H278" s="50"/>
      <c r="I278" s="50"/>
      <c r="J278" s="47"/>
    </row>
    <row r="279" spans="5:10" ht="16" customHeight="1" x14ac:dyDescent="0.25">
      <c r="E279" s="50"/>
      <c r="F279" s="50"/>
      <c r="G279" s="50"/>
      <c r="H279" s="50"/>
      <c r="I279" s="50"/>
      <c r="J279" s="47"/>
    </row>
    <row r="280" spans="5:10" ht="16" customHeight="1" x14ac:dyDescent="0.25">
      <c r="E280" s="50"/>
      <c r="F280" s="50"/>
      <c r="G280" s="50"/>
      <c r="H280" s="50"/>
      <c r="I280" s="50"/>
      <c r="J280" s="47"/>
    </row>
    <row r="281" spans="5:10" ht="16" customHeight="1" x14ac:dyDescent="0.25">
      <c r="E281" s="50"/>
      <c r="F281" s="50"/>
      <c r="G281" s="50"/>
      <c r="H281" s="50"/>
      <c r="I281" s="50"/>
      <c r="J281" s="47"/>
    </row>
    <row r="282" spans="5:10" ht="16" customHeight="1" x14ac:dyDescent="0.25">
      <c r="E282" s="50"/>
      <c r="F282" s="50"/>
      <c r="G282" s="50"/>
      <c r="H282" s="50"/>
      <c r="I282" s="50"/>
      <c r="J282" s="47"/>
    </row>
    <row r="283" spans="5:10" ht="16" customHeight="1" x14ac:dyDescent="0.25">
      <c r="E283" s="50"/>
      <c r="F283" s="50"/>
      <c r="G283" s="50"/>
      <c r="H283" s="50"/>
      <c r="I283" s="50"/>
      <c r="J283" s="47"/>
    </row>
    <row r="284" spans="5:10" ht="16" customHeight="1" x14ac:dyDescent="0.25">
      <c r="E284" s="50"/>
      <c r="F284" s="50"/>
      <c r="G284" s="50"/>
      <c r="H284" s="50"/>
      <c r="I284" s="50"/>
      <c r="J284" s="47"/>
    </row>
    <row r="285" spans="5:10" ht="16" customHeight="1" x14ac:dyDescent="0.25">
      <c r="E285" s="50"/>
      <c r="F285" s="50"/>
      <c r="G285" s="50"/>
      <c r="H285" s="50"/>
      <c r="I285" s="50"/>
      <c r="J285" s="47"/>
    </row>
    <row r="286" spans="5:10" ht="16" customHeight="1" x14ac:dyDescent="0.25">
      <c r="E286" s="50"/>
      <c r="F286" s="50"/>
      <c r="G286" s="50"/>
      <c r="H286" s="50"/>
      <c r="I286" s="50"/>
      <c r="J286" s="47"/>
    </row>
    <row r="287" spans="5:10" ht="16" customHeight="1" x14ac:dyDescent="0.25">
      <c r="E287" s="50"/>
      <c r="F287" s="50"/>
      <c r="G287" s="50"/>
      <c r="H287" s="50"/>
      <c r="I287" s="50"/>
      <c r="J287" s="47"/>
    </row>
    <row r="288" spans="5:10" ht="16" customHeight="1" x14ac:dyDescent="0.25">
      <c r="E288" s="50"/>
      <c r="F288" s="50"/>
      <c r="G288" s="50"/>
      <c r="H288" s="50"/>
      <c r="I288" s="50"/>
      <c r="J288" s="47"/>
    </row>
    <row r="289" spans="5:10" ht="16" customHeight="1" x14ac:dyDescent="0.25">
      <c r="E289" s="50"/>
      <c r="F289" s="50"/>
      <c r="G289" s="50"/>
      <c r="H289" s="50"/>
      <c r="I289" s="50"/>
      <c r="J289" s="47"/>
    </row>
    <row r="290" spans="5:10" ht="16" customHeight="1" x14ac:dyDescent="0.25">
      <c r="E290" s="50"/>
      <c r="F290" s="50"/>
      <c r="G290" s="50"/>
      <c r="H290" s="50"/>
      <c r="I290" s="50"/>
      <c r="J290" s="47"/>
    </row>
    <row r="291" spans="5:10" ht="16" customHeight="1" x14ac:dyDescent="0.25">
      <c r="E291" s="50"/>
      <c r="F291" s="50"/>
      <c r="G291" s="50"/>
      <c r="H291" s="50"/>
      <c r="I291" s="50"/>
      <c r="J291" s="47"/>
    </row>
    <row r="292" spans="5:10" ht="16" customHeight="1" x14ac:dyDescent="0.25">
      <c r="E292" s="50"/>
      <c r="F292" s="50"/>
      <c r="G292" s="50"/>
      <c r="H292" s="50"/>
      <c r="I292" s="50"/>
      <c r="J292" s="47"/>
    </row>
    <row r="293" spans="5:10" ht="16" customHeight="1" x14ac:dyDescent="0.25">
      <c r="E293" s="50"/>
      <c r="F293" s="50"/>
      <c r="G293" s="50"/>
      <c r="H293" s="50"/>
      <c r="I293" s="50"/>
      <c r="J293" s="47"/>
    </row>
    <row r="294" spans="5:10" ht="16" customHeight="1" x14ac:dyDescent="0.25">
      <c r="E294" s="50"/>
      <c r="F294" s="50"/>
      <c r="G294" s="50"/>
      <c r="H294" s="50"/>
      <c r="I294" s="50"/>
      <c r="J294" s="47"/>
    </row>
    <row r="295" spans="5:10" ht="16" customHeight="1" x14ac:dyDescent="0.25">
      <c r="E295" s="50"/>
      <c r="F295" s="50"/>
      <c r="G295" s="50"/>
      <c r="H295" s="50"/>
      <c r="I295" s="50"/>
      <c r="J295" s="47"/>
    </row>
    <row r="296" spans="5:10" ht="16" customHeight="1" x14ac:dyDescent="0.25">
      <c r="E296" s="50"/>
      <c r="F296" s="50"/>
      <c r="G296" s="50"/>
      <c r="H296" s="50"/>
      <c r="I296" s="50"/>
      <c r="J296" s="47"/>
    </row>
    <row r="297" spans="5:10" ht="16" customHeight="1" x14ac:dyDescent="0.25">
      <c r="E297" s="50"/>
      <c r="F297" s="50"/>
      <c r="G297" s="50"/>
      <c r="H297" s="50"/>
      <c r="I297" s="50"/>
      <c r="J297" s="47"/>
    </row>
    <row r="298" spans="5:10" ht="16" customHeight="1" x14ac:dyDescent="0.25">
      <c r="E298" s="50"/>
      <c r="F298" s="50"/>
      <c r="G298" s="50"/>
      <c r="H298" s="50"/>
      <c r="I298" s="50"/>
      <c r="J298" s="47"/>
    </row>
    <row r="299" spans="5:10" ht="16" customHeight="1" x14ac:dyDescent="0.25">
      <c r="E299" s="50"/>
      <c r="F299" s="50"/>
      <c r="G299" s="50"/>
      <c r="H299" s="50"/>
      <c r="I299" s="50"/>
      <c r="J299" s="47"/>
    </row>
    <row r="300" spans="5:10" ht="16" customHeight="1" x14ac:dyDescent="0.25">
      <c r="E300" s="50"/>
      <c r="F300" s="50"/>
      <c r="G300" s="50"/>
      <c r="H300" s="50"/>
      <c r="I300" s="50"/>
      <c r="J300" s="47"/>
    </row>
    <row r="301" spans="5:10" ht="16" customHeight="1" x14ac:dyDescent="0.25">
      <c r="E301" s="50"/>
      <c r="F301" s="50"/>
      <c r="G301" s="50"/>
      <c r="H301" s="50"/>
      <c r="I301" s="50"/>
      <c r="J301" s="47"/>
    </row>
    <row r="302" spans="5:10" ht="16" customHeight="1" x14ac:dyDescent="0.25">
      <c r="E302" s="50"/>
      <c r="F302" s="50"/>
      <c r="G302" s="50"/>
      <c r="H302" s="50"/>
      <c r="I302" s="50"/>
      <c r="J302" s="47"/>
    </row>
    <row r="303" spans="5:10" ht="16" customHeight="1" x14ac:dyDescent="0.25">
      <c r="E303" s="50"/>
      <c r="F303" s="50"/>
      <c r="G303" s="50"/>
      <c r="H303" s="50"/>
      <c r="I303" s="50"/>
      <c r="J303" s="47"/>
    </row>
    <row r="304" spans="5:10" ht="16" customHeight="1" x14ac:dyDescent="0.25">
      <c r="E304" s="50"/>
      <c r="F304" s="50"/>
      <c r="G304" s="50"/>
      <c r="H304" s="50"/>
      <c r="I304" s="50"/>
      <c r="J304" s="47"/>
    </row>
    <row r="305" spans="5:10" ht="16" customHeight="1" x14ac:dyDescent="0.25">
      <c r="E305" s="50"/>
      <c r="F305" s="50"/>
      <c r="G305" s="50"/>
      <c r="H305" s="50"/>
      <c r="I305" s="50"/>
      <c r="J305" s="47"/>
    </row>
    <row r="306" spans="5:10" ht="16" customHeight="1" x14ac:dyDescent="0.25">
      <c r="E306" s="50"/>
      <c r="F306" s="50"/>
      <c r="G306" s="50"/>
      <c r="H306" s="50"/>
      <c r="I306" s="50"/>
      <c r="J306" s="47"/>
    </row>
    <row r="307" spans="5:10" ht="16" customHeight="1" x14ac:dyDescent="0.25">
      <c r="E307" s="50"/>
      <c r="F307" s="50"/>
      <c r="G307" s="50"/>
      <c r="H307" s="50"/>
      <c r="I307" s="50"/>
      <c r="J307" s="47"/>
    </row>
    <row r="308" spans="5:10" ht="16" customHeight="1" x14ac:dyDescent="0.25">
      <c r="E308" s="50"/>
      <c r="F308" s="50"/>
      <c r="G308" s="50"/>
      <c r="H308" s="50"/>
      <c r="I308" s="50"/>
      <c r="J308" s="47"/>
    </row>
    <row r="309" spans="5:10" ht="16" customHeight="1" x14ac:dyDescent="0.25">
      <c r="E309" s="50"/>
      <c r="F309" s="50"/>
      <c r="G309" s="50"/>
      <c r="H309" s="50"/>
      <c r="I309" s="50"/>
      <c r="J309" s="47"/>
    </row>
    <row r="310" spans="5:10" ht="16" customHeight="1" x14ac:dyDescent="0.25">
      <c r="E310" s="50"/>
      <c r="F310" s="50"/>
      <c r="G310" s="50"/>
      <c r="H310" s="50"/>
      <c r="I310" s="50"/>
      <c r="J310" s="47"/>
    </row>
    <row r="311" spans="5:10" ht="16" customHeight="1" x14ac:dyDescent="0.25">
      <c r="E311" s="50"/>
      <c r="F311" s="50"/>
      <c r="G311" s="50"/>
      <c r="H311" s="50"/>
      <c r="I311" s="50"/>
      <c r="J311" s="47"/>
    </row>
    <row r="312" spans="5:10" ht="16" customHeight="1" x14ac:dyDescent="0.25">
      <c r="E312" s="50"/>
      <c r="F312" s="50"/>
      <c r="G312" s="50"/>
      <c r="H312" s="50"/>
      <c r="I312" s="50"/>
      <c r="J312" s="47"/>
    </row>
    <row r="313" spans="5:10" ht="16" customHeight="1" x14ac:dyDescent="0.25">
      <c r="E313" s="50"/>
      <c r="F313" s="50"/>
      <c r="G313" s="50"/>
      <c r="H313" s="50"/>
      <c r="I313" s="50"/>
      <c r="J313" s="47"/>
    </row>
    <row r="314" spans="5:10" ht="16" customHeight="1" x14ac:dyDescent="0.25">
      <c r="E314" s="50"/>
      <c r="F314" s="50"/>
      <c r="G314" s="50"/>
      <c r="H314" s="50"/>
      <c r="I314" s="50"/>
      <c r="J314" s="47"/>
    </row>
    <row r="315" spans="5:10" ht="16" customHeight="1" x14ac:dyDescent="0.25">
      <c r="E315" s="50"/>
      <c r="F315" s="50"/>
      <c r="G315" s="50"/>
      <c r="H315" s="50"/>
      <c r="I315" s="50"/>
      <c r="J315" s="47"/>
    </row>
    <row r="316" spans="5:10" ht="16" customHeight="1" x14ac:dyDescent="0.25">
      <c r="E316" s="50"/>
      <c r="F316" s="50"/>
      <c r="G316" s="50"/>
      <c r="H316" s="50"/>
      <c r="I316" s="50"/>
      <c r="J316" s="47"/>
    </row>
    <row r="317" spans="5:10" ht="16" customHeight="1" x14ac:dyDescent="0.25">
      <c r="E317" s="50"/>
      <c r="F317" s="50"/>
      <c r="G317" s="50"/>
      <c r="H317" s="50"/>
      <c r="I317" s="50"/>
      <c r="J317" s="47"/>
    </row>
    <row r="318" spans="5:10" ht="16" customHeight="1" x14ac:dyDescent="0.25">
      <c r="E318" s="50"/>
      <c r="F318" s="50"/>
      <c r="G318" s="50"/>
      <c r="H318" s="50"/>
      <c r="I318" s="50"/>
      <c r="J318" s="47"/>
    </row>
    <row r="319" spans="5:10" ht="16" customHeight="1" x14ac:dyDescent="0.25">
      <c r="E319" s="50"/>
      <c r="F319" s="50"/>
      <c r="G319" s="50"/>
      <c r="H319" s="50"/>
      <c r="I319" s="50"/>
      <c r="J319" s="47"/>
    </row>
    <row r="320" spans="5:10" ht="16" customHeight="1" x14ac:dyDescent="0.25">
      <c r="E320" s="50"/>
      <c r="F320" s="50"/>
      <c r="G320" s="50"/>
      <c r="H320" s="50"/>
      <c r="I320" s="50"/>
      <c r="J320" s="47"/>
    </row>
    <row r="321" spans="5:10" ht="16" customHeight="1" x14ac:dyDescent="0.25">
      <c r="E321" s="50"/>
      <c r="F321" s="50"/>
      <c r="G321" s="50"/>
      <c r="H321" s="50"/>
      <c r="I321" s="50"/>
      <c r="J321" s="47"/>
    </row>
    <row r="322" spans="5:10" ht="16" customHeight="1" x14ac:dyDescent="0.25">
      <c r="E322" s="50"/>
      <c r="F322" s="50"/>
      <c r="G322" s="50"/>
      <c r="H322" s="50"/>
      <c r="I322" s="50"/>
      <c r="J322" s="47"/>
    </row>
    <row r="323" spans="5:10" ht="16" customHeight="1" x14ac:dyDescent="0.25">
      <c r="E323" s="50"/>
      <c r="F323" s="50"/>
      <c r="G323" s="50"/>
      <c r="H323" s="50"/>
      <c r="I323" s="50"/>
      <c r="J323" s="47"/>
    </row>
    <row r="324" spans="5:10" ht="16" customHeight="1" x14ac:dyDescent="0.25">
      <c r="E324" s="50"/>
      <c r="F324" s="50"/>
      <c r="G324" s="50"/>
      <c r="H324" s="50"/>
      <c r="I324" s="50"/>
      <c r="J324" s="47"/>
    </row>
    <row r="325" spans="5:10" ht="16" customHeight="1" x14ac:dyDescent="0.25">
      <c r="E325" s="50"/>
      <c r="F325" s="50"/>
      <c r="G325" s="50"/>
      <c r="H325" s="50"/>
      <c r="I325" s="50"/>
      <c r="J325" s="47"/>
    </row>
    <row r="326" spans="5:10" ht="16" customHeight="1" x14ac:dyDescent="0.25">
      <c r="E326" s="50"/>
      <c r="F326" s="50"/>
      <c r="G326" s="50"/>
      <c r="H326" s="50"/>
      <c r="I326" s="50"/>
      <c r="J326" s="47"/>
    </row>
    <row r="327" spans="5:10" ht="16" customHeight="1" x14ac:dyDescent="0.25">
      <c r="E327" s="50"/>
      <c r="F327" s="50"/>
      <c r="G327" s="50"/>
      <c r="H327" s="50"/>
      <c r="I327" s="50"/>
      <c r="J327" s="47"/>
    </row>
    <row r="328" spans="5:10" ht="16" customHeight="1" x14ac:dyDescent="0.25">
      <c r="E328" s="50"/>
      <c r="F328" s="50"/>
      <c r="G328" s="50"/>
      <c r="H328" s="50"/>
      <c r="I328" s="50"/>
      <c r="J328" s="47"/>
    </row>
    <row r="329" spans="5:10" ht="16" customHeight="1" x14ac:dyDescent="0.25">
      <c r="E329" s="50"/>
      <c r="F329" s="50"/>
      <c r="G329" s="50"/>
      <c r="H329" s="50"/>
      <c r="I329" s="50"/>
      <c r="J329" s="47"/>
    </row>
    <row r="330" spans="5:10" ht="16" customHeight="1" x14ac:dyDescent="0.25">
      <c r="E330" s="50"/>
      <c r="F330" s="50"/>
      <c r="G330" s="50"/>
      <c r="H330" s="50"/>
      <c r="I330" s="50"/>
      <c r="J330" s="47"/>
    </row>
    <row r="331" spans="5:10" ht="16" customHeight="1" x14ac:dyDescent="0.25">
      <c r="E331" s="50"/>
      <c r="F331" s="50"/>
      <c r="G331" s="50"/>
      <c r="H331" s="50"/>
      <c r="I331" s="50"/>
      <c r="J331" s="47"/>
    </row>
    <row r="332" spans="5:10" ht="16" customHeight="1" x14ac:dyDescent="0.25">
      <c r="E332" s="50"/>
      <c r="F332" s="50"/>
      <c r="G332" s="50"/>
      <c r="H332" s="50"/>
      <c r="I332" s="50"/>
      <c r="J332" s="47"/>
    </row>
    <row r="333" spans="5:10" ht="16" customHeight="1" x14ac:dyDescent="0.25">
      <c r="E333" s="50"/>
      <c r="F333" s="50"/>
      <c r="G333" s="50"/>
      <c r="H333" s="50"/>
      <c r="I333" s="50"/>
      <c r="J333" s="47"/>
    </row>
    <row r="334" spans="5:10" ht="16" customHeight="1" x14ac:dyDescent="0.25">
      <c r="E334" s="50"/>
      <c r="F334" s="50"/>
      <c r="G334" s="50"/>
      <c r="H334" s="50"/>
      <c r="I334" s="50"/>
      <c r="J334" s="47"/>
    </row>
    <row r="335" spans="5:10" ht="16" customHeight="1" x14ac:dyDescent="0.25">
      <c r="E335" s="50"/>
      <c r="F335" s="50"/>
      <c r="G335" s="50"/>
      <c r="H335" s="50"/>
      <c r="I335" s="50"/>
      <c r="J335" s="47"/>
    </row>
    <row r="336" spans="5:10" ht="16" customHeight="1" x14ac:dyDescent="0.25">
      <c r="E336" s="50"/>
      <c r="F336" s="50"/>
      <c r="G336" s="50"/>
      <c r="H336" s="50"/>
      <c r="I336" s="50"/>
      <c r="J336" s="47"/>
    </row>
    <row r="337" spans="5:10" ht="16" customHeight="1" x14ac:dyDescent="0.25">
      <c r="E337" s="50"/>
      <c r="F337" s="50"/>
      <c r="G337" s="50"/>
      <c r="H337" s="50"/>
      <c r="I337" s="50"/>
      <c r="J337" s="47"/>
    </row>
    <row r="338" spans="5:10" ht="16" customHeight="1" x14ac:dyDescent="0.25">
      <c r="E338" s="50"/>
      <c r="F338" s="50"/>
      <c r="G338" s="50"/>
      <c r="H338" s="50"/>
      <c r="I338" s="50"/>
      <c r="J338" s="47"/>
    </row>
    <row r="339" spans="5:10" ht="16" customHeight="1" x14ac:dyDescent="0.25">
      <c r="E339" s="50"/>
      <c r="F339" s="50"/>
      <c r="G339" s="50"/>
      <c r="H339" s="50"/>
      <c r="I339" s="50"/>
      <c r="J339" s="47"/>
    </row>
    <row r="340" spans="5:10" ht="16" customHeight="1" x14ac:dyDescent="0.25">
      <c r="E340" s="50"/>
      <c r="F340" s="50"/>
      <c r="G340" s="50"/>
      <c r="H340" s="50"/>
      <c r="I340" s="50"/>
      <c r="J340" s="47"/>
    </row>
    <row r="341" spans="5:10" ht="16" customHeight="1" x14ac:dyDescent="0.25">
      <c r="E341" s="50"/>
      <c r="F341" s="50"/>
      <c r="G341" s="50"/>
      <c r="H341" s="50"/>
      <c r="I341" s="50"/>
      <c r="J341" s="47"/>
    </row>
    <row r="342" spans="5:10" ht="16" customHeight="1" x14ac:dyDescent="0.25">
      <c r="E342" s="50"/>
      <c r="F342" s="50"/>
      <c r="G342" s="50"/>
      <c r="H342" s="50"/>
      <c r="I342" s="50"/>
      <c r="J342" s="47"/>
    </row>
    <row r="343" spans="5:10" ht="16" customHeight="1" x14ac:dyDescent="0.25">
      <c r="E343" s="50"/>
      <c r="F343" s="50"/>
      <c r="G343" s="50"/>
      <c r="H343" s="50"/>
      <c r="I343" s="50"/>
      <c r="J343" s="47"/>
    </row>
    <row r="344" spans="5:10" ht="16" customHeight="1" x14ac:dyDescent="0.25">
      <c r="E344" s="50"/>
      <c r="F344" s="50"/>
      <c r="G344" s="50"/>
      <c r="H344" s="50"/>
      <c r="I344" s="50"/>
      <c r="J344" s="47"/>
    </row>
    <row r="345" spans="5:10" ht="16" customHeight="1" x14ac:dyDescent="0.25">
      <c r="E345" s="50"/>
      <c r="F345" s="50"/>
      <c r="G345" s="50"/>
      <c r="H345" s="50"/>
      <c r="I345" s="50"/>
      <c r="J345" s="47"/>
    </row>
    <row r="346" spans="5:10" ht="16" customHeight="1" x14ac:dyDescent="0.25">
      <c r="E346" s="50"/>
      <c r="F346" s="50"/>
      <c r="G346" s="50"/>
      <c r="H346" s="50"/>
      <c r="I346" s="50"/>
      <c r="J346" s="47"/>
    </row>
    <row r="347" spans="5:10" ht="16" customHeight="1" x14ac:dyDescent="0.25">
      <c r="E347" s="50"/>
      <c r="F347" s="50"/>
      <c r="G347" s="50"/>
      <c r="H347" s="50"/>
      <c r="I347" s="50"/>
      <c r="J347" s="47"/>
    </row>
    <row r="348" spans="5:10" ht="16" customHeight="1" x14ac:dyDescent="0.25">
      <c r="E348" s="50"/>
      <c r="F348" s="50"/>
      <c r="G348" s="50"/>
      <c r="H348" s="50"/>
      <c r="I348" s="50"/>
      <c r="J348" s="47"/>
    </row>
    <row r="349" spans="5:10" ht="16" customHeight="1" x14ac:dyDescent="0.25">
      <c r="E349" s="50"/>
      <c r="F349" s="50"/>
      <c r="G349" s="50"/>
      <c r="H349" s="50"/>
      <c r="I349" s="50"/>
      <c r="J349" s="47"/>
    </row>
    <row r="350" spans="5:10" ht="16" customHeight="1" x14ac:dyDescent="0.25">
      <c r="E350" s="50"/>
      <c r="F350" s="50"/>
      <c r="G350" s="50"/>
      <c r="H350" s="50"/>
      <c r="I350" s="50"/>
      <c r="J350" s="47"/>
    </row>
    <row r="351" spans="5:10" ht="16" customHeight="1" x14ac:dyDescent="0.25">
      <c r="E351" s="50"/>
      <c r="F351" s="50"/>
      <c r="G351" s="50"/>
      <c r="H351" s="50"/>
      <c r="I351" s="50"/>
      <c r="J351" s="47"/>
    </row>
    <row r="352" spans="5:10" ht="16" customHeight="1" x14ac:dyDescent="0.25">
      <c r="E352" s="50"/>
      <c r="F352" s="50"/>
      <c r="G352" s="50"/>
      <c r="H352" s="50"/>
      <c r="I352" s="50"/>
      <c r="J352" s="47"/>
    </row>
    <row r="353" spans="5:10" ht="16" customHeight="1" x14ac:dyDescent="0.25">
      <c r="E353" s="50"/>
      <c r="F353" s="50"/>
      <c r="G353" s="50"/>
      <c r="H353" s="50"/>
      <c r="I353" s="50"/>
      <c r="J353" s="47"/>
    </row>
    <row r="354" spans="5:10" ht="16" customHeight="1" x14ac:dyDescent="0.25">
      <c r="E354" s="50"/>
      <c r="F354" s="50"/>
      <c r="G354" s="50"/>
      <c r="H354" s="50"/>
      <c r="I354" s="50"/>
      <c r="J354" s="47"/>
    </row>
    <row r="355" spans="5:10" ht="16" customHeight="1" x14ac:dyDescent="0.25">
      <c r="E355" s="50"/>
      <c r="F355" s="50"/>
      <c r="G355" s="50"/>
      <c r="H355" s="50"/>
      <c r="I355" s="50"/>
      <c r="J355" s="47"/>
    </row>
    <row r="356" spans="5:10" ht="16" customHeight="1" x14ac:dyDescent="0.25">
      <c r="E356" s="50"/>
      <c r="F356" s="50"/>
      <c r="G356" s="50"/>
      <c r="H356" s="50"/>
      <c r="I356" s="50"/>
      <c r="J356" s="47"/>
    </row>
    <row r="357" spans="5:10" ht="16" customHeight="1" x14ac:dyDescent="0.25">
      <c r="E357" s="50"/>
      <c r="F357" s="50"/>
      <c r="G357" s="50"/>
      <c r="H357" s="50"/>
      <c r="I357" s="50"/>
      <c r="J357" s="47"/>
    </row>
    <row r="358" spans="5:10" ht="16" customHeight="1" x14ac:dyDescent="0.25">
      <c r="E358" s="50"/>
      <c r="F358" s="50"/>
      <c r="G358" s="50"/>
      <c r="H358" s="50"/>
      <c r="I358" s="50"/>
      <c r="J358" s="47"/>
    </row>
    <row r="359" spans="5:10" ht="16" customHeight="1" x14ac:dyDescent="0.25">
      <c r="E359" s="50"/>
      <c r="F359" s="50"/>
      <c r="G359" s="50"/>
      <c r="H359" s="50"/>
      <c r="I359" s="50"/>
      <c r="J359" s="47"/>
    </row>
    <row r="360" spans="5:10" ht="16" customHeight="1" x14ac:dyDescent="0.25">
      <c r="E360" s="50"/>
      <c r="F360" s="50"/>
      <c r="G360" s="50"/>
      <c r="H360" s="50"/>
      <c r="I360" s="50"/>
      <c r="J360" s="47"/>
    </row>
    <row r="361" spans="5:10" ht="16" customHeight="1" x14ac:dyDescent="0.25">
      <c r="E361" s="50"/>
      <c r="F361" s="50"/>
      <c r="G361" s="50"/>
      <c r="H361" s="50"/>
      <c r="I361" s="50"/>
      <c r="J361" s="47"/>
    </row>
    <row r="362" spans="5:10" ht="16" customHeight="1" x14ac:dyDescent="0.25">
      <c r="E362" s="50"/>
      <c r="F362" s="50"/>
      <c r="G362" s="50"/>
      <c r="H362" s="50"/>
      <c r="I362" s="50"/>
      <c r="J362" s="47"/>
    </row>
    <row r="363" spans="5:10" ht="16" customHeight="1" x14ac:dyDescent="0.25">
      <c r="E363" s="50"/>
      <c r="F363" s="50"/>
      <c r="G363" s="50"/>
      <c r="H363" s="50"/>
      <c r="I363" s="50"/>
      <c r="J363" s="47"/>
    </row>
    <row r="364" spans="5:10" ht="16" customHeight="1" x14ac:dyDescent="0.25">
      <c r="E364" s="50"/>
      <c r="F364" s="50"/>
      <c r="G364" s="50"/>
      <c r="H364" s="50"/>
      <c r="I364" s="50"/>
      <c r="J364" s="47"/>
    </row>
    <row r="365" spans="5:10" ht="16" customHeight="1" x14ac:dyDescent="0.25">
      <c r="E365" s="50"/>
      <c r="F365" s="50"/>
      <c r="G365" s="50"/>
      <c r="H365" s="50"/>
      <c r="I365" s="50"/>
      <c r="J365" s="47"/>
    </row>
    <row r="366" spans="5:10" ht="16" customHeight="1" x14ac:dyDescent="0.25">
      <c r="E366" s="50"/>
      <c r="F366" s="50"/>
      <c r="G366" s="50"/>
      <c r="H366" s="50"/>
      <c r="I366" s="50"/>
      <c r="J366" s="47"/>
    </row>
    <row r="367" spans="5:10" ht="16" customHeight="1" x14ac:dyDescent="0.25">
      <c r="E367" s="50"/>
      <c r="F367" s="50"/>
      <c r="G367" s="50"/>
      <c r="H367" s="50"/>
      <c r="I367" s="50"/>
      <c r="J367" s="47"/>
    </row>
    <row r="368" spans="5:10" ht="16" customHeight="1" x14ac:dyDescent="0.25">
      <c r="E368" s="50"/>
      <c r="F368" s="50"/>
      <c r="G368" s="50"/>
      <c r="H368" s="50"/>
      <c r="I368" s="50"/>
      <c r="J368" s="47"/>
    </row>
    <row r="369" spans="5:10" ht="16" customHeight="1" x14ac:dyDescent="0.25">
      <c r="E369" s="50"/>
      <c r="F369" s="50"/>
      <c r="G369" s="50"/>
      <c r="H369" s="50"/>
      <c r="I369" s="50"/>
      <c r="J369" s="47"/>
    </row>
    <row r="370" spans="5:10" ht="16" customHeight="1" x14ac:dyDescent="0.25">
      <c r="E370" s="50"/>
      <c r="F370" s="50"/>
      <c r="G370" s="50"/>
      <c r="H370" s="50"/>
      <c r="I370" s="50"/>
      <c r="J370" s="47"/>
    </row>
    <row r="371" spans="5:10" ht="16" customHeight="1" x14ac:dyDescent="0.25">
      <c r="E371" s="50"/>
      <c r="F371" s="50"/>
      <c r="G371" s="50"/>
      <c r="H371" s="50"/>
      <c r="I371" s="50"/>
      <c r="J371" s="47"/>
    </row>
    <row r="372" spans="5:10" ht="16" customHeight="1" x14ac:dyDescent="0.25">
      <c r="E372" s="50"/>
      <c r="F372" s="50"/>
      <c r="G372" s="50"/>
      <c r="H372" s="50"/>
      <c r="I372" s="50"/>
      <c r="J372" s="47"/>
    </row>
    <row r="373" spans="5:10" ht="16" customHeight="1" x14ac:dyDescent="0.25">
      <c r="E373" s="50"/>
      <c r="F373" s="50"/>
      <c r="G373" s="50"/>
      <c r="H373" s="50"/>
      <c r="I373" s="50"/>
      <c r="J373" s="47"/>
    </row>
    <row r="374" spans="5:10" ht="16" customHeight="1" x14ac:dyDescent="0.25">
      <c r="E374" s="50"/>
      <c r="F374" s="50"/>
      <c r="G374" s="50"/>
      <c r="H374" s="50"/>
      <c r="I374" s="50"/>
      <c r="J374" s="47"/>
    </row>
    <row r="375" spans="5:10" ht="16" customHeight="1" x14ac:dyDescent="0.25">
      <c r="E375" s="50"/>
      <c r="F375" s="50"/>
      <c r="G375" s="50"/>
      <c r="H375" s="50"/>
      <c r="I375" s="50"/>
      <c r="J375" s="47"/>
    </row>
    <row r="376" spans="5:10" ht="16" customHeight="1" x14ac:dyDescent="0.25">
      <c r="E376" s="50"/>
      <c r="F376" s="50"/>
      <c r="G376" s="50"/>
      <c r="H376" s="50"/>
      <c r="I376" s="50"/>
      <c r="J376" s="47"/>
    </row>
    <row r="377" spans="5:10" ht="16" customHeight="1" x14ac:dyDescent="0.25">
      <c r="E377" s="50"/>
      <c r="F377" s="50"/>
      <c r="G377" s="50"/>
      <c r="H377" s="50"/>
      <c r="I377" s="50"/>
      <c r="J377" s="47"/>
    </row>
    <row r="378" spans="5:10" ht="16" customHeight="1" x14ac:dyDescent="0.25">
      <c r="E378" s="50"/>
      <c r="F378" s="50"/>
      <c r="G378" s="50"/>
      <c r="H378" s="50"/>
      <c r="I378" s="50"/>
      <c r="J378" s="47"/>
    </row>
    <row r="379" spans="5:10" ht="16" customHeight="1" x14ac:dyDescent="0.25">
      <c r="E379" s="50"/>
      <c r="F379" s="50"/>
      <c r="G379" s="50"/>
      <c r="H379" s="50"/>
      <c r="I379" s="50"/>
      <c r="J379" s="47"/>
    </row>
    <row r="380" spans="5:10" ht="16" customHeight="1" x14ac:dyDescent="0.25">
      <c r="E380" s="50"/>
      <c r="F380" s="50"/>
      <c r="G380" s="50"/>
      <c r="H380" s="50"/>
      <c r="I380" s="50"/>
      <c r="J380" s="47"/>
    </row>
    <row r="381" spans="5:10" ht="16" customHeight="1" x14ac:dyDescent="0.25">
      <c r="E381" s="50"/>
      <c r="F381" s="50"/>
      <c r="G381" s="50"/>
      <c r="H381" s="50"/>
      <c r="I381" s="50"/>
      <c r="J381" s="47"/>
    </row>
    <row r="382" spans="5:10" ht="16" customHeight="1" x14ac:dyDescent="0.25">
      <c r="E382" s="50"/>
      <c r="F382" s="50"/>
      <c r="G382" s="50"/>
      <c r="H382" s="50"/>
      <c r="I382" s="50"/>
      <c r="J382" s="47"/>
    </row>
    <row r="383" spans="5:10" ht="16" customHeight="1" x14ac:dyDescent="0.25">
      <c r="E383" s="50"/>
      <c r="F383" s="50"/>
      <c r="G383" s="50"/>
      <c r="H383" s="50"/>
      <c r="I383" s="50"/>
      <c r="J383" s="47"/>
    </row>
    <row r="384" spans="5:10" ht="16" customHeight="1" x14ac:dyDescent="0.25">
      <c r="E384" s="50"/>
      <c r="F384" s="50"/>
      <c r="G384" s="50"/>
      <c r="H384" s="50"/>
      <c r="I384" s="50"/>
      <c r="J384" s="47"/>
    </row>
    <row r="385" spans="5:10" ht="16" customHeight="1" x14ac:dyDescent="0.25">
      <c r="E385" s="50"/>
      <c r="F385" s="50"/>
      <c r="G385" s="50"/>
      <c r="H385" s="50"/>
      <c r="I385" s="50"/>
      <c r="J385" s="47"/>
    </row>
    <row r="386" spans="5:10" ht="16" customHeight="1" x14ac:dyDescent="0.25">
      <c r="E386" s="50"/>
      <c r="F386" s="50"/>
      <c r="G386" s="50"/>
      <c r="H386" s="50"/>
      <c r="I386" s="50"/>
      <c r="J386" s="47"/>
    </row>
    <row r="387" spans="5:10" ht="16" customHeight="1" x14ac:dyDescent="0.25">
      <c r="E387" s="50"/>
      <c r="F387" s="50"/>
      <c r="G387" s="50"/>
      <c r="H387" s="50"/>
      <c r="I387" s="50"/>
      <c r="J387" s="47"/>
    </row>
    <row r="388" spans="5:10" ht="16" customHeight="1" x14ac:dyDescent="0.25">
      <c r="E388" s="50"/>
      <c r="F388" s="50"/>
      <c r="G388" s="50"/>
      <c r="H388" s="50"/>
      <c r="I388" s="50"/>
      <c r="J388" s="47"/>
    </row>
    <row r="389" spans="5:10" ht="16" customHeight="1" x14ac:dyDescent="0.25">
      <c r="E389" s="50"/>
      <c r="F389" s="50"/>
      <c r="G389" s="50"/>
      <c r="H389" s="50"/>
      <c r="I389" s="50"/>
      <c r="J389" s="47"/>
    </row>
    <row r="390" spans="5:10" ht="16" customHeight="1" x14ac:dyDescent="0.25">
      <c r="E390" s="50"/>
      <c r="F390" s="50"/>
      <c r="G390" s="50"/>
      <c r="H390" s="50"/>
      <c r="I390" s="50"/>
      <c r="J390" s="47"/>
    </row>
    <row r="391" spans="5:10" ht="16" customHeight="1" x14ac:dyDescent="0.25">
      <c r="E391" s="50"/>
      <c r="F391" s="50"/>
      <c r="G391" s="50"/>
      <c r="H391" s="50"/>
      <c r="I391" s="50"/>
      <c r="J391" s="47"/>
    </row>
    <row r="392" spans="5:10" ht="16" customHeight="1" x14ac:dyDescent="0.25">
      <c r="E392" s="50"/>
      <c r="F392" s="50"/>
      <c r="G392" s="50"/>
      <c r="H392" s="50"/>
      <c r="I392" s="50"/>
      <c r="J392" s="47"/>
    </row>
    <row r="393" spans="5:10" ht="16" customHeight="1" x14ac:dyDescent="0.25">
      <c r="E393" s="50"/>
      <c r="F393" s="50"/>
      <c r="G393" s="50"/>
      <c r="H393" s="50"/>
      <c r="I393" s="50"/>
      <c r="J393" s="47"/>
    </row>
    <row r="394" spans="5:10" ht="16" customHeight="1" x14ac:dyDescent="0.25">
      <c r="E394" s="50"/>
      <c r="F394" s="50"/>
      <c r="G394" s="50"/>
      <c r="H394" s="50"/>
      <c r="I394" s="50"/>
      <c r="J394" s="47"/>
    </row>
    <row r="395" spans="5:10" ht="16" customHeight="1" x14ac:dyDescent="0.25">
      <c r="E395" s="50"/>
      <c r="F395" s="50"/>
      <c r="G395" s="50"/>
      <c r="H395" s="50"/>
      <c r="I395" s="50"/>
      <c r="J395" s="47"/>
    </row>
    <row r="396" spans="5:10" ht="16" customHeight="1" x14ac:dyDescent="0.25">
      <c r="E396" s="50"/>
      <c r="F396" s="50"/>
      <c r="G396" s="50"/>
      <c r="H396" s="50"/>
      <c r="I396" s="50"/>
      <c r="J396" s="47"/>
    </row>
    <row r="397" spans="5:10" ht="16" customHeight="1" x14ac:dyDescent="0.25">
      <c r="E397" s="50"/>
      <c r="F397" s="50"/>
      <c r="G397" s="50"/>
      <c r="H397" s="50"/>
      <c r="I397" s="50"/>
      <c r="J397" s="47"/>
    </row>
    <row r="398" spans="5:10" ht="16" customHeight="1" x14ac:dyDescent="0.25">
      <c r="E398" s="50"/>
      <c r="F398" s="50"/>
      <c r="G398" s="50"/>
      <c r="H398" s="50"/>
      <c r="I398" s="50"/>
      <c r="J398" s="47"/>
    </row>
    <row r="399" spans="5:10" ht="16" customHeight="1" x14ac:dyDescent="0.25">
      <c r="E399" s="50"/>
      <c r="F399" s="50"/>
      <c r="G399" s="50"/>
      <c r="H399" s="50"/>
      <c r="I399" s="50"/>
      <c r="J399" s="47"/>
    </row>
    <row r="400" spans="5:10" ht="16" customHeight="1" x14ac:dyDescent="0.25">
      <c r="E400" s="50"/>
      <c r="F400" s="50"/>
      <c r="G400" s="50"/>
      <c r="H400" s="50"/>
      <c r="I400" s="50"/>
      <c r="J400" s="47"/>
    </row>
    <row r="401" spans="5:10" ht="16" customHeight="1" x14ac:dyDescent="0.25">
      <c r="E401" s="50"/>
      <c r="F401" s="50"/>
      <c r="G401" s="50"/>
      <c r="H401" s="50"/>
      <c r="I401" s="50"/>
      <c r="J401" s="47"/>
    </row>
    <row r="402" spans="5:10" ht="16" customHeight="1" x14ac:dyDescent="0.25">
      <c r="E402" s="50"/>
      <c r="F402" s="50"/>
      <c r="G402" s="50"/>
      <c r="H402" s="50"/>
      <c r="I402" s="50"/>
      <c r="J402" s="47"/>
    </row>
    <row r="403" spans="5:10" ht="16" customHeight="1" x14ac:dyDescent="0.25">
      <c r="E403" s="50"/>
      <c r="F403" s="50"/>
      <c r="G403" s="50"/>
      <c r="H403" s="50"/>
      <c r="I403" s="50"/>
      <c r="J403" s="47"/>
    </row>
    <row r="404" spans="5:10" ht="16" customHeight="1" x14ac:dyDescent="0.25">
      <c r="E404" s="50"/>
      <c r="F404" s="50"/>
      <c r="G404" s="50"/>
      <c r="H404" s="50"/>
      <c r="I404" s="50"/>
      <c r="J404" s="47"/>
    </row>
    <row r="405" spans="5:10" ht="16" customHeight="1" x14ac:dyDescent="0.25">
      <c r="E405" s="50"/>
      <c r="F405" s="50"/>
      <c r="G405" s="50"/>
      <c r="H405" s="50"/>
      <c r="I405" s="50"/>
      <c r="J405" s="47"/>
    </row>
    <row r="406" spans="5:10" ht="16" customHeight="1" x14ac:dyDescent="0.25">
      <c r="E406" s="50"/>
      <c r="F406" s="50"/>
      <c r="G406" s="50"/>
      <c r="H406" s="50"/>
      <c r="I406" s="50"/>
      <c r="J406" s="47"/>
    </row>
    <row r="407" spans="5:10" ht="16" customHeight="1" x14ac:dyDescent="0.25">
      <c r="E407" s="50"/>
      <c r="F407" s="50"/>
      <c r="G407" s="50"/>
      <c r="H407" s="50"/>
      <c r="I407" s="50"/>
      <c r="J407" s="47"/>
    </row>
    <row r="408" spans="5:10" ht="16" customHeight="1" x14ac:dyDescent="0.25">
      <c r="E408" s="50"/>
      <c r="F408" s="50"/>
      <c r="G408" s="50"/>
      <c r="H408" s="50"/>
      <c r="I408" s="50"/>
      <c r="J408" s="47"/>
    </row>
    <row r="409" spans="5:10" ht="16" customHeight="1" x14ac:dyDescent="0.25">
      <c r="E409" s="50"/>
      <c r="F409" s="50"/>
      <c r="G409" s="50"/>
      <c r="H409" s="50"/>
      <c r="I409" s="50"/>
      <c r="J409" s="47"/>
    </row>
    <row r="410" spans="5:10" ht="16" customHeight="1" x14ac:dyDescent="0.25">
      <c r="E410" s="50"/>
      <c r="F410" s="50"/>
      <c r="G410" s="50"/>
      <c r="H410" s="50"/>
      <c r="I410" s="50"/>
      <c r="J410" s="47"/>
    </row>
    <row r="411" spans="5:10" ht="16" customHeight="1" x14ac:dyDescent="0.25">
      <c r="E411" s="50"/>
      <c r="F411" s="50"/>
      <c r="G411" s="50"/>
      <c r="H411" s="50"/>
      <c r="I411" s="50"/>
      <c r="J411" s="47"/>
    </row>
    <row r="412" spans="5:10" ht="16" customHeight="1" x14ac:dyDescent="0.25">
      <c r="E412" s="50"/>
      <c r="F412" s="50"/>
      <c r="G412" s="50"/>
      <c r="H412" s="50"/>
      <c r="I412" s="50"/>
      <c r="J412" s="47"/>
    </row>
    <row r="413" spans="5:10" ht="16" customHeight="1" x14ac:dyDescent="0.25">
      <c r="E413" s="50"/>
      <c r="F413" s="50"/>
      <c r="G413" s="50"/>
      <c r="H413" s="50"/>
      <c r="I413" s="50"/>
      <c r="J413" s="47"/>
    </row>
    <row r="414" spans="5:10" ht="16" customHeight="1" x14ac:dyDescent="0.25">
      <c r="E414" s="50"/>
      <c r="F414" s="50"/>
      <c r="G414" s="50"/>
      <c r="H414" s="50"/>
      <c r="I414" s="50"/>
      <c r="J414" s="47"/>
    </row>
    <row r="415" spans="5:10" ht="16" customHeight="1" x14ac:dyDescent="0.25">
      <c r="E415" s="50"/>
      <c r="F415" s="50"/>
      <c r="G415" s="50"/>
      <c r="H415" s="50"/>
      <c r="I415" s="50"/>
      <c r="J415" s="47"/>
    </row>
    <row r="416" spans="5:10" ht="16" customHeight="1" x14ac:dyDescent="0.25">
      <c r="E416" s="50"/>
      <c r="F416" s="50"/>
      <c r="G416" s="50"/>
      <c r="H416" s="50"/>
      <c r="I416" s="50"/>
      <c r="J416" s="47"/>
    </row>
    <row r="417" spans="5:10" ht="16" customHeight="1" x14ac:dyDescent="0.25">
      <c r="E417" s="50"/>
      <c r="F417" s="50"/>
      <c r="G417" s="50"/>
      <c r="H417" s="50"/>
      <c r="I417" s="50"/>
      <c r="J417" s="47"/>
    </row>
    <row r="418" spans="5:10" ht="16" customHeight="1" x14ac:dyDescent="0.25">
      <c r="E418" s="50"/>
      <c r="F418" s="50"/>
      <c r="G418" s="50"/>
      <c r="H418" s="50"/>
      <c r="I418" s="50"/>
      <c r="J418" s="47"/>
    </row>
    <row r="419" spans="5:10" ht="16" customHeight="1" x14ac:dyDescent="0.25">
      <c r="E419" s="50"/>
      <c r="F419" s="50"/>
      <c r="G419" s="50"/>
      <c r="H419" s="50"/>
      <c r="I419" s="50"/>
      <c r="J419" s="47"/>
    </row>
    <row r="420" spans="5:10" ht="16" customHeight="1" x14ac:dyDescent="0.25">
      <c r="E420" s="50"/>
      <c r="F420" s="50"/>
      <c r="G420" s="50"/>
      <c r="H420" s="50"/>
      <c r="I420" s="50"/>
      <c r="J420" s="47"/>
    </row>
    <row r="421" spans="5:10" ht="16" customHeight="1" x14ac:dyDescent="0.25">
      <c r="E421" s="50"/>
      <c r="F421" s="50"/>
      <c r="G421" s="50"/>
      <c r="H421" s="50"/>
      <c r="I421" s="50"/>
      <c r="J421" s="47"/>
    </row>
    <row r="422" spans="5:10" ht="16" customHeight="1" x14ac:dyDescent="0.25">
      <c r="E422" s="50"/>
      <c r="F422" s="50"/>
      <c r="G422" s="50"/>
      <c r="H422" s="50"/>
      <c r="I422" s="50"/>
      <c r="J422" s="47"/>
    </row>
    <row r="423" spans="5:10" ht="16" customHeight="1" x14ac:dyDescent="0.25">
      <c r="E423" s="50"/>
      <c r="F423" s="50"/>
      <c r="G423" s="50"/>
      <c r="H423" s="50"/>
      <c r="I423" s="50"/>
      <c r="J423" s="47"/>
    </row>
    <row r="424" spans="5:10" ht="16" customHeight="1" x14ac:dyDescent="0.25">
      <c r="E424" s="50"/>
      <c r="F424" s="50"/>
      <c r="G424" s="50"/>
      <c r="H424" s="50"/>
      <c r="I424" s="50"/>
      <c r="J424" s="47"/>
    </row>
    <row r="425" spans="5:10" ht="16" customHeight="1" x14ac:dyDescent="0.25">
      <c r="E425" s="50"/>
      <c r="F425" s="50"/>
      <c r="G425" s="50"/>
      <c r="H425" s="50"/>
      <c r="I425" s="50"/>
      <c r="J425" s="47"/>
    </row>
    <row r="426" spans="5:10" ht="16" customHeight="1" x14ac:dyDescent="0.25">
      <c r="E426" s="50"/>
      <c r="F426" s="50"/>
      <c r="G426" s="50"/>
      <c r="H426" s="50"/>
      <c r="I426" s="50"/>
      <c r="J426" s="47"/>
    </row>
    <row r="427" spans="5:10" ht="16" customHeight="1" x14ac:dyDescent="0.25">
      <c r="E427" s="50"/>
      <c r="F427" s="50"/>
      <c r="G427" s="50"/>
      <c r="H427" s="50"/>
      <c r="I427" s="50"/>
      <c r="J427" s="47"/>
    </row>
    <row r="428" spans="5:10" ht="16" customHeight="1" x14ac:dyDescent="0.25">
      <c r="E428" s="50"/>
      <c r="F428" s="50"/>
      <c r="G428" s="50"/>
      <c r="H428" s="50"/>
      <c r="I428" s="50"/>
      <c r="J428" s="47"/>
    </row>
    <row r="429" spans="5:10" ht="16" customHeight="1" x14ac:dyDescent="0.25">
      <c r="E429" s="50"/>
      <c r="F429" s="50"/>
      <c r="G429" s="50"/>
      <c r="H429" s="50"/>
      <c r="I429" s="50"/>
      <c r="J429" s="47"/>
    </row>
    <row r="430" spans="5:10" ht="16" customHeight="1" x14ac:dyDescent="0.25">
      <c r="E430" s="50"/>
      <c r="F430" s="50"/>
      <c r="G430" s="50"/>
      <c r="H430" s="50"/>
      <c r="I430" s="50"/>
      <c r="J430" s="47"/>
    </row>
    <row r="431" spans="5:10" ht="16" customHeight="1" x14ac:dyDescent="0.25">
      <c r="E431" s="50"/>
      <c r="F431" s="50"/>
      <c r="G431" s="50"/>
      <c r="H431" s="50"/>
      <c r="I431" s="50"/>
      <c r="J431" s="47"/>
    </row>
    <row r="432" spans="5:10" ht="16" customHeight="1" x14ac:dyDescent="0.25">
      <c r="E432" s="50"/>
      <c r="F432" s="50"/>
      <c r="G432" s="50"/>
      <c r="H432" s="50"/>
      <c r="I432" s="50"/>
      <c r="J432" s="47"/>
    </row>
    <row r="433" spans="5:10" ht="16" customHeight="1" x14ac:dyDescent="0.25">
      <c r="E433" s="50"/>
      <c r="F433" s="50"/>
      <c r="G433" s="50"/>
      <c r="H433" s="50"/>
      <c r="I433" s="50"/>
      <c r="J433" s="47"/>
    </row>
    <row r="434" spans="5:10" ht="16" customHeight="1" x14ac:dyDescent="0.25">
      <c r="E434" s="50"/>
      <c r="F434" s="50"/>
      <c r="G434" s="50"/>
      <c r="H434" s="50"/>
      <c r="I434" s="50"/>
      <c r="J434" s="47"/>
    </row>
    <row r="435" spans="5:10" ht="16" customHeight="1" x14ac:dyDescent="0.25">
      <c r="E435" s="50"/>
      <c r="F435" s="50"/>
      <c r="G435" s="50"/>
      <c r="H435" s="50"/>
      <c r="I435" s="50"/>
      <c r="J435" s="47"/>
    </row>
    <row r="436" spans="5:10" ht="16" customHeight="1" x14ac:dyDescent="0.25">
      <c r="E436" s="50"/>
      <c r="F436" s="50"/>
      <c r="G436" s="50"/>
      <c r="H436" s="50"/>
      <c r="I436" s="50"/>
      <c r="J436" s="47"/>
    </row>
    <row r="437" spans="5:10" ht="16" customHeight="1" x14ac:dyDescent="0.25">
      <c r="E437" s="50"/>
      <c r="F437" s="50"/>
      <c r="G437" s="50"/>
      <c r="H437" s="50"/>
      <c r="I437" s="50"/>
      <c r="J437" s="47"/>
    </row>
    <row r="438" spans="5:10" ht="16" customHeight="1" x14ac:dyDescent="0.25">
      <c r="E438" s="50"/>
      <c r="F438" s="50"/>
      <c r="G438" s="50"/>
      <c r="H438" s="50"/>
      <c r="I438" s="50"/>
      <c r="J438" s="47"/>
    </row>
    <row r="439" spans="5:10" ht="16" customHeight="1" x14ac:dyDescent="0.25">
      <c r="E439" s="50"/>
      <c r="F439" s="50"/>
      <c r="G439" s="50"/>
      <c r="H439" s="50"/>
      <c r="I439" s="50"/>
      <c r="J439" s="47"/>
    </row>
    <row r="440" spans="5:10" ht="16" customHeight="1" x14ac:dyDescent="0.25">
      <c r="E440" s="50"/>
      <c r="F440" s="50"/>
      <c r="G440" s="50"/>
      <c r="H440" s="50"/>
      <c r="I440" s="50"/>
      <c r="J440" s="47"/>
    </row>
    <row r="441" spans="5:10" ht="16" customHeight="1" x14ac:dyDescent="0.25">
      <c r="E441" s="50"/>
      <c r="F441" s="50"/>
      <c r="G441" s="50"/>
      <c r="H441" s="50"/>
      <c r="I441" s="50"/>
      <c r="J441" s="47"/>
    </row>
    <row r="442" spans="5:10" ht="16" customHeight="1" x14ac:dyDescent="0.25">
      <c r="E442" s="50"/>
      <c r="F442" s="50"/>
      <c r="G442" s="50"/>
      <c r="H442" s="50"/>
      <c r="I442" s="50"/>
      <c r="J442" s="47"/>
    </row>
    <row r="443" spans="5:10" ht="16" customHeight="1" x14ac:dyDescent="0.25">
      <c r="E443" s="50"/>
      <c r="F443" s="50"/>
      <c r="G443" s="50"/>
      <c r="H443" s="50"/>
      <c r="I443" s="50"/>
      <c r="J443" s="47"/>
    </row>
    <row r="444" spans="5:10" ht="16" customHeight="1" x14ac:dyDescent="0.25">
      <c r="E444" s="50"/>
      <c r="F444" s="50"/>
      <c r="G444" s="50"/>
      <c r="H444" s="50"/>
      <c r="I444" s="50"/>
      <c r="J444" s="47"/>
    </row>
    <row r="445" spans="5:10" ht="16" customHeight="1" x14ac:dyDescent="0.25">
      <c r="E445" s="50"/>
      <c r="F445" s="50"/>
      <c r="G445" s="50"/>
      <c r="H445" s="50"/>
      <c r="I445" s="50"/>
      <c r="J445" s="47"/>
    </row>
    <row r="446" spans="5:10" ht="16" customHeight="1" x14ac:dyDescent="0.25">
      <c r="E446" s="50"/>
      <c r="F446" s="50"/>
      <c r="G446" s="50"/>
      <c r="H446" s="50"/>
      <c r="I446" s="50"/>
      <c r="J446" s="47"/>
    </row>
    <row r="447" spans="5:10" ht="16" customHeight="1" x14ac:dyDescent="0.25">
      <c r="E447" s="50"/>
      <c r="F447" s="50"/>
      <c r="G447" s="50"/>
      <c r="H447" s="50"/>
      <c r="I447" s="50"/>
      <c r="J447" s="47"/>
    </row>
    <row r="448" spans="5:10" ht="16" customHeight="1" x14ac:dyDescent="0.25">
      <c r="E448" s="50"/>
      <c r="F448" s="50"/>
      <c r="G448" s="50"/>
      <c r="H448" s="50"/>
      <c r="I448" s="50"/>
      <c r="J448" s="47"/>
    </row>
    <row r="449" spans="5:10" ht="16" customHeight="1" x14ac:dyDescent="0.25">
      <c r="E449" s="50"/>
      <c r="F449" s="50"/>
      <c r="G449" s="50"/>
      <c r="H449" s="50"/>
      <c r="I449" s="50"/>
      <c r="J449" s="47"/>
    </row>
    <row r="450" spans="5:10" ht="16" customHeight="1" x14ac:dyDescent="0.25">
      <c r="E450" s="50"/>
      <c r="F450" s="50"/>
      <c r="G450" s="50"/>
      <c r="H450" s="50"/>
      <c r="I450" s="50"/>
      <c r="J450" s="47"/>
    </row>
    <row r="451" spans="5:10" ht="16" customHeight="1" x14ac:dyDescent="0.25">
      <c r="E451" s="50"/>
      <c r="F451" s="50"/>
      <c r="G451" s="50"/>
      <c r="H451" s="50"/>
      <c r="I451" s="50"/>
      <c r="J451" s="47"/>
    </row>
    <row r="452" spans="5:10" ht="16" customHeight="1" x14ac:dyDescent="0.25">
      <c r="E452" s="50"/>
      <c r="F452" s="50"/>
      <c r="G452" s="50"/>
      <c r="H452" s="50"/>
      <c r="I452" s="50"/>
      <c r="J452" s="47"/>
    </row>
    <row r="453" spans="5:10" ht="16" customHeight="1" x14ac:dyDescent="0.25">
      <c r="E453" s="50"/>
      <c r="F453" s="50"/>
      <c r="G453" s="50"/>
      <c r="H453" s="50"/>
      <c r="I453" s="50"/>
      <c r="J453" s="47"/>
    </row>
    <row r="454" spans="5:10" ht="16" customHeight="1" x14ac:dyDescent="0.25">
      <c r="E454" s="50"/>
      <c r="F454" s="50"/>
      <c r="G454" s="50"/>
      <c r="H454" s="50"/>
      <c r="I454" s="50"/>
      <c r="J454" s="47"/>
    </row>
    <row r="455" spans="5:10" ht="16" customHeight="1" x14ac:dyDescent="0.25">
      <c r="E455" s="50"/>
      <c r="F455" s="50"/>
      <c r="G455" s="50"/>
      <c r="H455" s="50"/>
      <c r="I455" s="50"/>
      <c r="J455" s="47"/>
    </row>
    <row r="456" spans="5:10" ht="16" customHeight="1" x14ac:dyDescent="0.25">
      <c r="E456" s="50"/>
      <c r="F456" s="50"/>
      <c r="G456" s="50"/>
      <c r="H456" s="50"/>
      <c r="I456" s="50"/>
      <c r="J456" s="47"/>
    </row>
    <row r="457" spans="5:10" ht="16" customHeight="1" x14ac:dyDescent="0.25">
      <c r="E457" s="50"/>
      <c r="F457" s="50"/>
      <c r="G457" s="50"/>
      <c r="H457" s="50"/>
      <c r="I457" s="50"/>
      <c r="J457" s="47"/>
    </row>
    <row r="458" spans="5:10" ht="16" customHeight="1" x14ac:dyDescent="0.25">
      <c r="E458" s="50"/>
      <c r="F458" s="50"/>
      <c r="G458" s="50"/>
      <c r="H458" s="50"/>
      <c r="I458" s="50"/>
      <c r="J458" s="47"/>
    </row>
    <row r="459" spans="5:10" ht="16" customHeight="1" x14ac:dyDescent="0.25">
      <c r="E459" s="50"/>
      <c r="F459" s="50"/>
      <c r="G459" s="50"/>
      <c r="H459" s="50"/>
      <c r="I459" s="50"/>
      <c r="J459" s="47"/>
    </row>
    <row r="460" spans="5:10" ht="16" customHeight="1" x14ac:dyDescent="0.25">
      <c r="E460" s="50"/>
      <c r="F460" s="50"/>
      <c r="G460" s="50"/>
      <c r="H460" s="50"/>
      <c r="I460" s="50"/>
      <c r="J460" s="47"/>
    </row>
    <row r="461" spans="5:10" ht="16" customHeight="1" x14ac:dyDescent="0.25">
      <c r="E461" s="50"/>
      <c r="F461" s="50"/>
      <c r="G461" s="50"/>
      <c r="H461" s="50"/>
      <c r="I461" s="50"/>
      <c r="J461" s="47"/>
    </row>
    <row r="462" spans="5:10" ht="16" customHeight="1" x14ac:dyDescent="0.25">
      <c r="E462" s="50"/>
      <c r="F462" s="50"/>
      <c r="G462" s="50"/>
      <c r="H462" s="50"/>
      <c r="I462" s="50"/>
      <c r="J462" s="47"/>
    </row>
    <row r="463" spans="5:10" ht="16" customHeight="1" x14ac:dyDescent="0.25">
      <c r="E463" s="50"/>
      <c r="F463" s="50"/>
      <c r="G463" s="50"/>
      <c r="H463" s="50"/>
      <c r="I463" s="50"/>
      <c r="J463" s="47"/>
    </row>
    <row r="464" spans="5:10" ht="16" customHeight="1" x14ac:dyDescent="0.25">
      <c r="E464" s="50"/>
      <c r="F464" s="50"/>
      <c r="G464" s="50"/>
      <c r="H464" s="50"/>
      <c r="I464" s="50"/>
      <c r="J464" s="47"/>
    </row>
    <row r="465" spans="5:10" ht="16" customHeight="1" x14ac:dyDescent="0.25">
      <c r="E465" s="50"/>
      <c r="F465" s="50"/>
      <c r="G465" s="50"/>
      <c r="H465" s="50"/>
      <c r="I465" s="50"/>
      <c r="J465" s="47"/>
    </row>
    <row r="466" spans="5:10" ht="16" customHeight="1" x14ac:dyDescent="0.25">
      <c r="E466" s="50"/>
      <c r="F466" s="50"/>
      <c r="G466" s="50"/>
      <c r="H466" s="50"/>
      <c r="I466" s="50"/>
      <c r="J466" s="47"/>
    </row>
    <row r="467" spans="5:10" ht="16" customHeight="1" x14ac:dyDescent="0.25">
      <c r="E467" s="50"/>
      <c r="F467" s="50"/>
      <c r="G467" s="50"/>
      <c r="H467" s="50"/>
      <c r="I467" s="50"/>
      <c r="J467" s="47"/>
    </row>
    <row r="468" spans="5:10" ht="16" customHeight="1" x14ac:dyDescent="0.25">
      <c r="E468" s="50"/>
      <c r="F468" s="50"/>
      <c r="G468" s="50"/>
      <c r="H468" s="50"/>
      <c r="I468" s="50"/>
      <c r="J468" s="47"/>
    </row>
    <row r="469" spans="5:10" ht="16" customHeight="1" x14ac:dyDescent="0.25">
      <c r="E469" s="50"/>
      <c r="F469" s="50"/>
      <c r="G469" s="50"/>
      <c r="H469" s="50"/>
      <c r="I469" s="50"/>
      <c r="J469" s="47"/>
    </row>
    <row r="470" spans="5:10" ht="16" customHeight="1" x14ac:dyDescent="0.25">
      <c r="E470" s="50"/>
      <c r="F470" s="50"/>
      <c r="G470" s="50"/>
      <c r="H470" s="50"/>
      <c r="I470" s="50"/>
      <c r="J470" s="47"/>
    </row>
    <row r="471" spans="5:10" ht="16" customHeight="1" x14ac:dyDescent="0.25">
      <c r="E471" s="50"/>
      <c r="F471" s="50"/>
      <c r="G471" s="50"/>
      <c r="H471" s="50"/>
      <c r="I471" s="50"/>
      <c r="J471" s="47"/>
    </row>
    <row r="472" spans="5:10" ht="16" customHeight="1" x14ac:dyDescent="0.25">
      <c r="E472" s="50"/>
      <c r="F472" s="50"/>
      <c r="G472" s="50"/>
      <c r="H472" s="50"/>
      <c r="I472" s="50"/>
      <c r="J472" s="47"/>
    </row>
    <row r="473" spans="5:10" ht="16" customHeight="1" x14ac:dyDescent="0.25">
      <c r="E473" s="50"/>
      <c r="F473" s="50"/>
      <c r="G473" s="50"/>
      <c r="H473" s="50"/>
      <c r="I473" s="50"/>
      <c r="J473" s="47"/>
    </row>
    <row r="474" spans="5:10" ht="16" customHeight="1" x14ac:dyDescent="0.25">
      <c r="E474" s="50"/>
      <c r="F474" s="50"/>
      <c r="G474" s="50"/>
      <c r="H474" s="50"/>
      <c r="I474" s="50"/>
      <c r="J474" s="47"/>
    </row>
    <row r="475" spans="5:10" ht="16" customHeight="1" x14ac:dyDescent="0.25">
      <c r="E475" s="50"/>
      <c r="F475" s="50"/>
      <c r="G475" s="50"/>
      <c r="H475" s="50"/>
      <c r="I475" s="50"/>
      <c r="J475" s="47"/>
    </row>
    <row r="476" spans="5:10" ht="16" customHeight="1" x14ac:dyDescent="0.25">
      <c r="E476" s="50"/>
      <c r="F476" s="50"/>
      <c r="G476" s="50"/>
      <c r="H476" s="50"/>
      <c r="I476" s="50"/>
      <c r="J476" s="47"/>
    </row>
    <row r="477" spans="5:10" ht="16" customHeight="1" x14ac:dyDescent="0.25">
      <c r="E477" s="50"/>
      <c r="F477" s="50"/>
      <c r="G477" s="50"/>
      <c r="H477" s="50"/>
      <c r="I477" s="50"/>
      <c r="J477" s="47"/>
    </row>
    <row r="478" spans="5:10" ht="16" customHeight="1" x14ac:dyDescent="0.25">
      <c r="E478" s="50"/>
      <c r="F478" s="50"/>
      <c r="G478" s="50"/>
      <c r="H478" s="50"/>
      <c r="I478" s="50"/>
      <c r="J478" s="47"/>
    </row>
    <row r="479" spans="5:10" ht="16" customHeight="1" x14ac:dyDescent="0.25">
      <c r="E479" s="50"/>
      <c r="F479" s="50"/>
      <c r="G479" s="50"/>
      <c r="H479" s="50"/>
      <c r="I479" s="50"/>
      <c r="J479" s="47"/>
    </row>
    <row r="480" spans="5:10" ht="16" customHeight="1" x14ac:dyDescent="0.25">
      <c r="E480" s="50"/>
      <c r="F480" s="50"/>
      <c r="G480" s="50"/>
      <c r="H480" s="50"/>
      <c r="I480" s="50"/>
      <c r="J480" s="47"/>
    </row>
    <row r="481" spans="5:10" ht="16" customHeight="1" x14ac:dyDescent="0.25">
      <c r="E481" s="50"/>
      <c r="F481" s="50"/>
      <c r="G481" s="50"/>
      <c r="H481" s="50"/>
      <c r="I481" s="50"/>
      <c r="J481" s="47"/>
    </row>
    <row r="482" spans="5:10" ht="16" customHeight="1" x14ac:dyDescent="0.25">
      <c r="E482" s="50"/>
      <c r="F482" s="50"/>
      <c r="G482" s="50"/>
      <c r="H482" s="50"/>
      <c r="I482" s="50"/>
      <c r="J482" s="47"/>
    </row>
    <row r="483" spans="5:10" ht="16" customHeight="1" x14ac:dyDescent="0.25">
      <c r="E483" s="50"/>
      <c r="F483" s="50"/>
      <c r="G483" s="50"/>
      <c r="H483" s="50"/>
      <c r="I483" s="50"/>
      <c r="J483" s="47"/>
    </row>
    <row r="484" spans="5:10" ht="16" customHeight="1" x14ac:dyDescent="0.25">
      <c r="E484" s="50"/>
      <c r="F484" s="50"/>
      <c r="G484" s="50"/>
      <c r="H484" s="50"/>
      <c r="I484" s="50"/>
      <c r="J484" s="47"/>
    </row>
    <row r="485" spans="5:10" ht="16" customHeight="1" x14ac:dyDescent="0.25">
      <c r="E485" s="50"/>
      <c r="F485" s="50"/>
      <c r="G485" s="50"/>
      <c r="H485" s="50"/>
      <c r="I485" s="50"/>
      <c r="J485" s="47"/>
    </row>
    <row r="486" spans="5:10" ht="16" customHeight="1" x14ac:dyDescent="0.25">
      <c r="E486" s="50"/>
      <c r="F486" s="50"/>
      <c r="G486" s="50"/>
      <c r="H486" s="50"/>
      <c r="I486" s="50"/>
      <c r="J486" s="47"/>
    </row>
    <row r="487" spans="5:10" ht="16" customHeight="1" x14ac:dyDescent="0.25">
      <c r="E487" s="50"/>
      <c r="F487" s="50"/>
      <c r="G487" s="50"/>
      <c r="H487" s="50"/>
      <c r="I487" s="50"/>
      <c r="J487" s="47"/>
    </row>
    <row r="488" spans="5:10" ht="16" customHeight="1" x14ac:dyDescent="0.25">
      <c r="E488" s="50"/>
      <c r="F488" s="50"/>
      <c r="G488" s="50"/>
      <c r="H488" s="50"/>
      <c r="I488" s="50"/>
      <c r="J488" s="47"/>
    </row>
    <row r="489" spans="5:10" ht="16" customHeight="1" x14ac:dyDescent="0.25">
      <c r="E489" s="50"/>
      <c r="F489" s="50"/>
      <c r="G489" s="50"/>
      <c r="H489" s="50"/>
      <c r="I489" s="50"/>
      <c r="J489" s="47"/>
    </row>
    <row r="490" spans="5:10" ht="16" customHeight="1" x14ac:dyDescent="0.25">
      <c r="E490" s="50"/>
      <c r="F490" s="50"/>
      <c r="G490" s="50"/>
      <c r="H490" s="50"/>
      <c r="I490" s="50"/>
      <c r="J490" s="47"/>
    </row>
    <row r="491" spans="5:10" ht="16" customHeight="1" x14ac:dyDescent="0.25">
      <c r="E491" s="50"/>
      <c r="F491" s="50"/>
      <c r="G491" s="50"/>
      <c r="H491" s="50"/>
      <c r="I491" s="50"/>
      <c r="J491" s="47"/>
    </row>
    <row r="492" spans="5:10" ht="16" customHeight="1" x14ac:dyDescent="0.25">
      <c r="E492" s="50"/>
      <c r="F492" s="50"/>
      <c r="G492" s="50"/>
      <c r="H492" s="50"/>
      <c r="I492" s="50"/>
      <c r="J492" s="47"/>
    </row>
    <row r="493" spans="5:10" ht="16" customHeight="1" x14ac:dyDescent="0.25">
      <c r="E493" s="50"/>
      <c r="F493" s="50"/>
      <c r="G493" s="50"/>
      <c r="H493" s="50"/>
      <c r="I493" s="50"/>
      <c r="J493" s="47"/>
    </row>
    <row r="494" spans="5:10" ht="16" customHeight="1" x14ac:dyDescent="0.25">
      <c r="E494" s="50"/>
      <c r="F494" s="50"/>
      <c r="G494" s="50"/>
      <c r="H494" s="50"/>
      <c r="I494" s="50"/>
      <c r="J494" s="47"/>
    </row>
    <row r="495" spans="5:10" ht="16" customHeight="1" x14ac:dyDescent="0.25">
      <c r="E495" s="50"/>
      <c r="F495" s="50"/>
      <c r="G495" s="50"/>
      <c r="H495" s="50"/>
      <c r="I495" s="50"/>
      <c r="J495" s="47"/>
    </row>
    <row r="496" spans="5:10" ht="16" customHeight="1" x14ac:dyDescent="0.25">
      <c r="E496" s="50"/>
      <c r="F496" s="50"/>
      <c r="G496" s="50"/>
      <c r="H496" s="50"/>
      <c r="I496" s="50"/>
      <c r="J496" s="47"/>
    </row>
    <row r="497" spans="5:10" ht="16" customHeight="1" x14ac:dyDescent="0.25">
      <c r="E497" s="50"/>
      <c r="F497" s="50"/>
      <c r="G497" s="50"/>
      <c r="H497" s="50"/>
      <c r="I497" s="50"/>
      <c r="J497" s="47"/>
    </row>
    <row r="498" spans="5:10" ht="16" customHeight="1" x14ac:dyDescent="0.25">
      <c r="E498" s="50"/>
      <c r="F498" s="50"/>
      <c r="G498" s="50"/>
      <c r="H498" s="50"/>
      <c r="I498" s="50"/>
      <c r="J498" s="47"/>
    </row>
    <row r="499" spans="5:10" ht="16" customHeight="1" x14ac:dyDescent="0.25">
      <c r="E499" s="50"/>
      <c r="F499" s="50"/>
      <c r="G499" s="50"/>
      <c r="H499" s="50"/>
      <c r="I499" s="50"/>
      <c r="J499" s="47"/>
    </row>
    <row r="500" spans="5:10" ht="16" customHeight="1" x14ac:dyDescent="0.25">
      <c r="E500" s="50"/>
      <c r="F500" s="50"/>
      <c r="G500" s="50"/>
      <c r="H500" s="50"/>
      <c r="I500" s="50"/>
      <c r="J500" s="47"/>
    </row>
    <row r="501" spans="5:10" ht="16" customHeight="1" x14ac:dyDescent="0.25">
      <c r="E501" s="50"/>
      <c r="F501" s="50"/>
      <c r="G501" s="50"/>
      <c r="H501" s="50"/>
      <c r="I501" s="50"/>
      <c r="J501" s="47"/>
    </row>
    <row r="502" spans="5:10" ht="16" customHeight="1" x14ac:dyDescent="0.25">
      <c r="E502" s="50"/>
      <c r="F502" s="50"/>
      <c r="G502" s="50"/>
      <c r="H502" s="50"/>
      <c r="I502" s="50"/>
      <c r="J502" s="47"/>
    </row>
    <row r="503" spans="5:10" ht="16" customHeight="1" x14ac:dyDescent="0.25">
      <c r="E503" s="50"/>
      <c r="F503" s="50"/>
      <c r="G503" s="50"/>
      <c r="H503" s="50"/>
      <c r="I503" s="50"/>
      <c r="J503" s="47"/>
    </row>
    <row r="504" spans="5:10" ht="16" customHeight="1" x14ac:dyDescent="0.25">
      <c r="E504" s="50"/>
      <c r="F504" s="50"/>
      <c r="G504" s="50"/>
      <c r="H504" s="50"/>
      <c r="I504" s="50"/>
      <c r="J504" s="47"/>
    </row>
    <row r="505" spans="5:10" ht="16" customHeight="1" x14ac:dyDescent="0.25">
      <c r="E505" s="50"/>
      <c r="F505" s="50"/>
      <c r="G505" s="50"/>
      <c r="H505" s="50"/>
      <c r="I505" s="50"/>
      <c r="J505" s="47"/>
    </row>
    <row r="506" spans="5:10" ht="16" customHeight="1" x14ac:dyDescent="0.25">
      <c r="E506" s="50"/>
      <c r="F506" s="50"/>
      <c r="G506" s="50"/>
      <c r="H506" s="50"/>
      <c r="I506" s="50"/>
      <c r="J506" s="47"/>
    </row>
    <row r="507" spans="5:10" ht="16" customHeight="1" x14ac:dyDescent="0.25">
      <c r="E507" s="50"/>
      <c r="F507" s="50"/>
      <c r="G507" s="50"/>
      <c r="H507" s="50"/>
      <c r="I507" s="50"/>
      <c r="J507" s="47"/>
    </row>
    <row r="508" spans="5:10" ht="16" customHeight="1" x14ac:dyDescent="0.25">
      <c r="E508" s="50"/>
      <c r="F508" s="50"/>
      <c r="G508" s="50"/>
      <c r="H508" s="50"/>
      <c r="I508" s="50"/>
      <c r="J508" s="47"/>
    </row>
    <row r="509" spans="5:10" ht="16" customHeight="1" x14ac:dyDescent="0.25">
      <c r="E509" s="50"/>
      <c r="F509" s="50"/>
      <c r="G509" s="50"/>
      <c r="H509" s="50"/>
      <c r="I509" s="50"/>
      <c r="J509" s="47"/>
    </row>
    <row r="510" spans="5:10" ht="16" customHeight="1" x14ac:dyDescent="0.25">
      <c r="E510" s="50"/>
      <c r="F510" s="50"/>
      <c r="G510" s="50"/>
      <c r="H510" s="50"/>
      <c r="I510" s="50"/>
      <c r="J510" s="47"/>
    </row>
    <row r="511" spans="5:10" ht="16" customHeight="1" x14ac:dyDescent="0.25">
      <c r="E511" s="50"/>
      <c r="F511" s="50"/>
      <c r="G511" s="50"/>
      <c r="H511" s="50"/>
      <c r="I511" s="50"/>
      <c r="J511" s="47"/>
    </row>
    <row r="512" spans="5:10" ht="16" customHeight="1" x14ac:dyDescent="0.25">
      <c r="E512" s="50"/>
      <c r="F512" s="50"/>
      <c r="G512" s="50"/>
      <c r="H512" s="50"/>
      <c r="I512" s="50"/>
      <c r="J512" s="47"/>
    </row>
    <row r="513" spans="5:10" ht="16" customHeight="1" x14ac:dyDescent="0.25">
      <c r="E513" s="50"/>
      <c r="F513" s="50"/>
      <c r="G513" s="50"/>
      <c r="H513" s="50"/>
      <c r="I513" s="50"/>
      <c r="J513" s="47"/>
    </row>
    <row r="514" spans="5:10" ht="16" customHeight="1" x14ac:dyDescent="0.25">
      <c r="E514" s="50"/>
      <c r="F514" s="50"/>
      <c r="G514" s="50"/>
      <c r="H514" s="50"/>
      <c r="I514" s="50"/>
      <c r="J514" s="47"/>
    </row>
    <row r="515" spans="5:10" ht="16" customHeight="1" x14ac:dyDescent="0.25">
      <c r="E515" s="50"/>
      <c r="F515" s="50"/>
      <c r="G515" s="50"/>
      <c r="H515" s="50"/>
      <c r="I515" s="50"/>
      <c r="J515" s="47"/>
    </row>
    <row r="516" spans="5:10" ht="16" customHeight="1" x14ac:dyDescent="0.25">
      <c r="E516" s="50"/>
      <c r="F516" s="50"/>
      <c r="G516" s="50"/>
      <c r="H516" s="50"/>
      <c r="I516" s="50"/>
      <c r="J516" s="47"/>
    </row>
    <row r="517" spans="5:10" ht="16" customHeight="1" x14ac:dyDescent="0.25">
      <c r="E517" s="50"/>
      <c r="F517" s="50"/>
      <c r="G517" s="50"/>
      <c r="H517" s="50"/>
      <c r="I517" s="50"/>
      <c r="J517" s="47"/>
    </row>
    <row r="518" spans="5:10" ht="16" customHeight="1" x14ac:dyDescent="0.25">
      <c r="E518" s="50"/>
      <c r="F518" s="50"/>
      <c r="G518" s="50"/>
      <c r="H518" s="50"/>
      <c r="I518" s="50"/>
      <c r="J518" s="47"/>
    </row>
    <row r="519" spans="5:10" ht="16" customHeight="1" x14ac:dyDescent="0.25">
      <c r="E519" s="50"/>
      <c r="F519" s="50"/>
      <c r="G519" s="50"/>
      <c r="H519" s="50"/>
      <c r="I519" s="50"/>
      <c r="J519" s="47"/>
    </row>
    <row r="520" spans="5:10" ht="16" customHeight="1" x14ac:dyDescent="0.25">
      <c r="E520" s="50"/>
      <c r="F520" s="50"/>
      <c r="G520" s="50"/>
      <c r="H520" s="50"/>
      <c r="I520" s="50"/>
      <c r="J520" s="47"/>
    </row>
    <row r="521" spans="5:10" ht="16" customHeight="1" x14ac:dyDescent="0.25">
      <c r="E521" s="50"/>
      <c r="F521" s="50"/>
      <c r="G521" s="50"/>
      <c r="H521" s="50"/>
      <c r="I521" s="50"/>
      <c r="J521" s="47"/>
    </row>
    <row r="522" spans="5:10" ht="16" customHeight="1" x14ac:dyDescent="0.25">
      <c r="E522" s="50"/>
      <c r="F522" s="50"/>
      <c r="G522" s="50"/>
      <c r="H522" s="50"/>
      <c r="I522" s="50"/>
      <c r="J522" s="47"/>
    </row>
    <row r="523" spans="5:10" ht="16" customHeight="1" x14ac:dyDescent="0.25">
      <c r="E523" s="50"/>
      <c r="F523" s="50"/>
      <c r="G523" s="50"/>
      <c r="H523" s="50"/>
      <c r="I523" s="50"/>
      <c r="J523" s="47"/>
    </row>
    <row r="524" spans="5:10" ht="16" customHeight="1" x14ac:dyDescent="0.25">
      <c r="E524" s="50"/>
      <c r="F524" s="50"/>
      <c r="G524" s="50"/>
      <c r="H524" s="50"/>
      <c r="I524" s="50"/>
      <c r="J524" s="47"/>
    </row>
    <row r="525" spans="5:10" ht="16" customHeight="1" x14ac:dyDescent="0.25">
      <c r="E525" s="50"/>
      <c r="F525" s="50"/>
      <c r="G525" s="50"/>
      <c r="H525" s="50"/>
      <c r="I525" s="50"/>
      <c r="J525" s="47"/>
    </row>
    <row r="526" spans="5:10" ht="16" customHeight="1" x14ac:dyDescent="0.25">
      <c r="E526" s="50"/>
      <c r="F526" s="50"/>
      <c r="G526" s="50"/>
      <c r="H526" s="50"/>
      <c r="I526" s="50"/>
      <c r="J526" s="47"/>
    </row>
    <row r="527" spans="5:10" ht="16" customHeight="1" x14ac:dyDescent="0.25">
      <c r="E527" s="50"/>
      <c r="F527" s="50"/>
      <c r="G527" s="50"/>
      <c r="H527" s="50"/>
      <c r="I527" s="50"/>
      <c r="J527" s="47"/>
    </row>
    <row r="528" spans="5:10" ht="16" customHeight="1" x14ac:dyDescent="0.25">
      <c r="E528" s="50"/>
      <c r="F528" s="50"/>
      <c r="G528" s="50"/>
      <c r="H528" s="50"/>
      <c r="I528" s="50"/>
      <c r="J528" s="47"/>
    </row>
    <row r="529" spans="5:10" ht="16" customHeight="1" x14ac:dyDescent="0.25">
      <c r="E529" s="50"/>
      <c r="F529" s="50"/>
      <c r="G529" s="50"/>
      <c r="H529" s="50"/>
      <c r="I529" s="50"/>
      <c r="J529" s="47"/>
    </row>
    <row r="530" spans="5:10" ht="16" customHeight="1" x14ac:dyDescent="0.25">
      <c r="E530" s="50"/>
      <c r="F530" s="50"/>
      <c r="G530" s="50"/>
      <c r="H530" s="50"/>
      <c r="I530" s="50"/>
      <c r="J530" s="47"/>
    </row>
    <row r="531" spans="5:10" ht="16" customHeight="1" x14ac:dyDescent="0.25">
      <c r="E531" s="50"/>
      <c r="F531" s="50"/>
      <c r="G531" s="50"/>
      <c r="H531" s="50"/>
      <c r="I531" s="50"/>
      <c r="J531" s="47"/>
    </row>
    <row r="532" spans="5:10" ht="16" customHeight="1" x14ac:dyDescent="0.25">
      <c r="E532" s="50"/>
      <c r="F532" s="50"/>
      <c r="G532" s="50"/>
      <c r="H532" s="50"/>
      <c r="I532" s="50"/>
      <c r="J532" s="47"/>
    </row>
    <row r="533" spans="5:10" ht="16" customHeight="1" x14ac:dyDescent="0.25">
      <c r="E533" s="50"/>
      <c r="F533" s="50"/>
      <c r="G533" s="50"/>
      <c r="H533" s="50"/>
      <c r="I533" s="50"/>
      <c r="J533" s="47"/>
    </row>
    <row r="534" spans="5:10" ht="16" customHeight="1" x14ac:dyDescent="0.25">
      <c r="E534" s="50"/>
      <c r="F534" s="50"/>
      <c r="G534" s="50"/>
      <c r="H534" s="50"/>
      <c r="I534" s="50"/>
      <c r="J534" s="47"/>
    </row>
    <row r="535" spans="5:10" ht="16" customHeight="1" x14ac:dyDescent="0.25">
      <c r="E535" s="50"/>
      <c r="F535" s="50"/>
      <c r="G535" s="50"/>
      <c r="H535" s="50"/>
      <c r="I535" s="50"/>
      <c r="J535" s="47"/>
    </row>
    <row r="536" spans="5:10" ht="16" customHeight="1" x14ac:dyDescent="0.25">
      <c r="E536" s="50"/>
      <c r="F536" s="50"/>
      <c r="G536" s="50"/>
      <c r="H536" s="50"/>
      <c r="I536" s="50"/>
      <c r="J536" s="47"/>
    </row>
    <row r="537" spans="5:10" ht="16" customHeight="1" x14ac:dyDescent="0.25">
      <c r="E537" s="50"/>
      <c r="F537" s="50"/>
      <c r="G537" s="50"/>
      <c r="H537" s="50"/>
      <c r="I537" s="50"/>
      <c r="J537" s="47"/>
    </row>
    <row r="538" spans="5:10" ht="16" customHeight="1" x14ac:dyDescent="0.25">
      <c r="E538" s="50"/>
      <c r="F538" s="50"/>
      <c r="G538" s="50"/>
      <c r="H538" s="50"/>
      <c r="I538" s="50"/>
      <c r="J538" s="47"/>
    </row>
    <row r="539" spans="5:10" ht="16" customHeight="1" x14ac:dyDescent="0.25">
      <c r="E539" s="50"/>
      <c r="F539" s="50"/>
      <c r="G539" s="50"/>
      <c r="H539" s="50"/>
      <c r="I539" s="50"/>
      <c r="J539" s="47"/>
    </row>
    <row r="540" spans="5:10" ht="16" customHeight="1" x14ac:dyDescent="0.25">
      <c r="E540" s="50"/>
      <c r="F540" s="50"/>
      <c r="G540" s="50"/>
      <c r="H540" s="50"/>
      <c r="I540" s="50"/>
      <c r="J540" s="47"/>
    </row>
    <row r="541" spans="5:10" ht="16" customHeight="1" x14ac:dyDescent="0.25">
      <c r="E541" s="50"/>
      <c r="F541" s="50"/>
      <c r="G541" s="50"/>
      <c r="H541" s="50"/>
      <c r="I541" s="50"/>
      <c r="J541" s="47"/>
    </row>
    <row r="542" spans="5:10" ht="16" customHeight="1" x14ac:dyDescent="0.25">
      <c r="E542" s="50"/>
      <c r="F542" s="50"/>
      <c r="G542" s="50"/>
      <c r="H542" s="50"/>
      <c r="I542" s="50"/>
      <c r="J542" s="47"/>
    </row>
    <row r="543" spans="5:10" ht="16" customHeight="1" x14ac:dyDescent="0.25">
      <c r="E543" s="50"/>
      <c r="F543" s="50"/>
      <c r="G543" s="50"/>
      <c r="H543" s="50"/>
      <c r="I543" s="50"/>
      <c r="J543" s="47"/>
    </row>
    <row r="544" spans="5:10" ht="16" customHeight="1" x14ac:dyDescent="0.25">
      <c r="E544" s="50"/>
      <c r="F544" s="50"/>
      <c r="G544" s="50"/>
      <c r="H544" s="50"/>
      <c r="I544" s="50"/>
      <c r="J544" s="47"/>
    </row>
    <row r="545" spans="5:10" ht="16" customHeight="1" x14ac:dyDescent="0.25">
      <c r="E545" s="50"/>
      <c r="F545" s="50"/>
      <c r="G545" s="50"/>
      <c r="H545" s="50"/>
      <c r="I545" s="50"/>
      <c r="J545" s="47"/>
    </row>
    <row r="546" spans="5:10" ht="16" customHeight="1" x14ac:dyDescent="0.25">
      <c r="E546" s="50"/>
      <c r="F546" s="50"/>
      <c r="G546" s="50"/>
      <c r="H546" s="50"/>
      <c r="I546" s="50"/>
      <c r="J546" s="47"/>
    </row>
    <row r="547" spans="5:10" ht="16" customHeight="1" x14ac:dyDescent="0.25">
      <c r="E547" s="50"/>
      <c r="F547" s="50"/>
      <c r="G547" s="50"/>
      <c r="H547" s="50"/>
      <c r="I547" s="50"/>
      <c r="J547" s="47"/>
    </row>
    <row r="548" spans="5:10" ht="16" customHeight="1" x14ac:dyDescent="0.25">
      <c r="E548" s="50"/>
      <c r="F548" s="50"/>
      <c r="G548" s="50"/>
      <c r="H548" s="50"/>
      <c r="I548" s="50"/>
      <c r="J548" s="47"/>
    </row>
    <row r="549" spans="5:10" ht="16" customHeight="1" x14ac:dyDescent="0.25">
      <c r="E549" s="50"/>
      <c r="F549" s="50"/>
      <c r="G549" s="50"/>
      <c r="H549" s="50"/>
      <c r="I549" s="50"/>
      <c r="J549" s="47"/>
    </row>
    <row r="550" spans="5:10" ht="16" customHeight="1" x14ac:dyDescent="0.25">
      <c r="E550" s="50"/>
      <c r="F550" s="50"/>
      <c r="G550" s="50"/>
      <c r="H550" s="50"/>
      <c r="I550" s="50"/>
      <c r="J550" s="47"/>
    </row>
    <row r="551" spans="5:10" ht="16" customHeight="1" x14ac:dyDescent="0.25">
      <c r="E551" s="50"/>
      <c r="F551" s="50"/>
      <c r="G551" s="50"/>
      <c r="H551" s="50"/>
      <c r="I551" s="50"/>
      <c r="J551" s="47"/>
    </row>
    <row r="552" spans="5:10" ht="16" customHeight="1" x14ac:dyDescent="0.25">
      <c r="E552" s="50"/>
      <c r="F552" s="50"/>
      <c r="G552" s="50"/>
      <c r="H552" s="50"/>
      <c r="I552" s="50"/>
      <c r="J552" s="47"/>
    </row>
    <row r="553" spans="5:10" ht="16" customHeight="1" x14ac:dyDescent="0.25">
      <c r="E553" s="50"/>
      <c r="F553" s="50"/>
      <c r="G553" s="50"/>
      <c r="H553" s="50"/>
      <c r="I553" s="50"/>
      <c r="J553" s="47"/>
    </row>
    <row r="554" spans="5:10" ht="16" customHeight="1" x14ac:dyDescent="0.25">
      <c r="E554" s="50"/>
      <c r="F554" s="50"/>
      <c r="G554" s="50"/>
      <c r="H554" s="50"/>
      <c r="I554" s="50"/>
      <c r="J554" s="47"/>
    </row>
    <row r="555" spans="5:10" ht="16" customHeight="1" x14ac:dyDescent="0.25">
      <c r="E555" s="50"/>
      <c r="F555" s="50"/>
      <c r="G555" s="50"/>
      <c r="H555" s="50"/>
      <c r="I555" s="50"/>
      <c r="J555" s="47"/>
    </row>
    <row r="556" spans="5:10" ht="16" customHeight="1" x14ac:dyDescent="0.25">
      <c r="E556" s="50"/>
      <c r="F556" s="50"/>
      <c r="G556" s="50"/>
      <c r="H556" s="50"/>
      <c r="I556" s="50"/>
      <c r="J556" s="47"/>
    </row>
    <row r="557" spans="5:10" ht="16" customHeight="1" x14ac:dyDescent="0.25">
      <c r="E557" s="50"/>
      <c r="F557" s="50"/>
      <c r="G557" s="50"/>
      <c r="H557" s="50"/>
      <c r="I557" s="50"/>
      <c r="J557" s="47"/>
    </row>
    <row r="558" spans="5:10" ht="16" customHeight="1" x14ac:dyDescent="0.25">
      <c r="E558" s="50"/>
      <c r="F558" s="50"/>
      <c r="G558" s="50"/>
      <c r="H558" s="50"/>
      <c r="I558" s="50"/>
      <c r="J558" s="47"/>
    </row>
    <row r="559" spans="5:10" ht="16" customHeight="1" x14ac:dyDescent="0.25">
      <c r="E559" s="50"/>
      <c r="F559" s="50"/>
      <c r="G559" s="50"/>
      <c r="H559" s="50"/>
      <c r="I559" s="50"/>
      <c r="J559" s="47"/>
    </row>
    <row r="560" spans="5:10" ht="16" customHeight="1" x14ac:dyDescent="0.25">
      <c r="E560" s="50"/>
      <c r="F560" s="50"/>
      <c r="G560" s="50"/>
      <c r="H560" s="50"/>
      <c r="I560" s="50"/>
      <c r="J560" s="47"/>
    </row>
    <row r="561" spans="5:10" ht="16" customHeight="1" x14ac:dyDescent="0.25">
      <c r="E561" s="50"/>
      <c r="F561" s="50"/>
      <c r="G561" s="50"/>
      <c r="H561" s="50"/>
      <c r="I561" s="50"/>
      <c r="J561" s="47"/>
    </row>
    <row r="562" spans="5:10" ht="16" customHeight="1" x14ac:dyDescent="0.25">
      <c r="E562" s="50"/>
      <c r="F562" s="50"/>
      <c r="G562" s="50"/>
      <c r="H562" s="50"/>
      <c r="I562" s="50"/>
      <c r="J562" s="47"/>
    </row>
    <row r="563" spans="5:10" ht="16" customHeight="1" x14ac:dyDescent="0.25">
      <c r="E563" s="50"/>
      <c r="F563" s="50"/>
      <c r="G563" s="50"/>
      <c r="H563" s="50"/>
      <c r="I563" s="50"/>
      <c r="J563" s="47"/>
    </row>
    <row r="564" spans="5:10" ht="16" customHeight="1" x14ac:dyDescent="0.25">
      <c r="E564" s="50"/>
      <c r="F564" s="50"/>
      <c r="G564" s="50"/>
      <c r="H564" s="50"/>
      <c r="I564" s="50"/>
      <c r="J564" s="47"/>
    </row>
    <row r="565" spans="5:10" ht="16" customHeight="1" x14ac:dyDescent="0.25">
      <c r="E565" s="50"/>
      <c r="F565" s="50"/>
      <c r="G565" s="50"/>
      <c r="H565" s="50"/>
      <c r="I565" s="50"/>
      <c r="J565" s="47"/>
    </row>
    <row r="566" spans="5:10" ht="16" customHeight="1" x14ac:dyDescent="0.25">
      <c r="E566" s="50"/>
      <c r="F566" s="50"/>
      <c r="G566" s="50"/>
      <c r="H566" s="50"/>
      <c r="I566" s="50"/>
      <c r="J566" s="47"/>
    </row>
    <row r="567" spans="5:10" ht="16" customHeight="1" x14ac:dyDescent="0.25">
      <c r="E567" s="50"/>
      <c r="F567" s="50"/>
      <c r="G567" s="50"/>
      <c r="H567" s="50"/>
      <c r="I567" s="50"/>
      <c r="J567" s="47"/>
    </row>
    <row r="568" spans="5:10" ht="16" customHeight="1" x14ac:dyDescent="0.25">
      <c r="E568" s="50"/>
      <c r="F568" s="50"/>
      <c r="G568" s="50"/>
      <c r="H568" s="50"/>
      <c r="I568" s="50"/>
      <c r="J568" s="47"/>
    </row>
    <row r="569" spans="5:10" ht="16" customHeight="1" x14ac:dyDescent="0.25">
      <c r="E569" s="50"/>
      <c r="F569" s="50"/>
      <c r="G569" s="50"/>
      <c r="H569" s="50"/>
      <c r="I569" s="50"/>
      <c r="J569" s="47"/>
    </row>
    <row r="570" spans="5:10" ht="16" customHeight="1" x14ac:dyDescent="0.25">
      <c r="E570" s="50"/>
      <c r="F570" s="50"/>
      <c r="G570" s="50"/>
      <c r="H570" s="50"/>
      <c r="I570" s="50"/>
      <c r="J570" s="47"/>
    </row>
    <row r="571" spans="5:10" ht="16" customHeight="1" x14ac:dyDescent="0.25">
      <c r="E571" s="50"/>
      <c r="F571" s="50"/>
      <c r="G571" s="50"/>
      <c r="H571" s="50"/>
      <c r="I571" s="50"/>
      <c r="J571" s="47"/>
    </row>
    <row r="572" spans="5:10" ht="16" customHeight="1" x14ac:dyDescent="0.25">
      <c r="E572" s="50"/>
      <c r="F572" s="50"/>
      <c r="G572" s="50"/>
      <c r="H572" s="50"/>
      <c r="I572" s="50"/>
      <c r="J572" s="47"/>
    </row>
    <row r="573" spans="5:10" ht="16" customHeight="1" x14ac:dyDescent="0.25">
      <c r="E573" s="50"/>
      <c r="F573" s="50"/>
      <c r="G573" s="50"/>
      <c r="H573" s="50"/>
      <c r="I573" s="50"/>
      <c r="J573" s="47"/>
    </row>
    <row r="574" spans="5:10" ht="16" customHeight="1" x14ac:dyDescent="0.25">
      <c r="E574" s="50"/>
      <c r="F574" s="50"/>
      <c r="G574" s="50"/>
      <c r="H574" s="50"/>
      <c r="I574" s="50"/>
      <c r="J574" s="47"/>
    </row>
    <row r="575" spans="5:10" ht="16" customHeight="1" x14ac:dyDescent="0.25">
      <c r="E575" s="50"/>
      <c r="F575" s="50"/>
      <c r="G575" s="50"/>
      <c r="H575" s="50"/>
      <c r="I575" s="50"/>
      <c r="J575" s="47"/>
    </row>
    <row r="576" spans="5:10" ht="16" customHeight="1" x14ac:dyDescent="0.25">
      <c r="E576" s="50"/>
      <c r="F576" s="50"/>
      <c r="G576" s="50"/>
      <c r="H576" s="50"/>
      <c r="I576" s="50"/>
      <c r="J576" s="47"/>
    </row>
    <row r="577" spans="5:10" ht="16" customHeight="1" x14ac:dyDescent="0.25">
      <c r="E577" s="50"/>
      <c r="F577" s="50"/>
      <c r="G577" s="50"/>
      <c r="H577" s="50"/>
      <c r="I577" s="50"/>
      <c r="J577" s="47"/>
    </row>
    <row r="578" spans="5:10" ht="16" customHeight="1" x14ac:dyDescent="0.25">
      <c r="E578" s="50"/>
      <c r="F578" s="50"/>
      <c r="G578" s="50"/>
      <c r="H578" s="50"/>
      <c r="I578" s="50"/>
      <c r="J578" s="47"/>
    </row>
    <row r="579" spans="5:10" ht="16" customHeight="1" x14ac:dyDescent="0.25">
      <c r="E579" s="50"/>
      <c r="F579" s="50"/>
      <c r="G579" s="50"/>
      <c r="H579" s="50"/>
      <c r="I579" s="50"/>
      <c r="J579" s="47"/>
    </row>
    <row r="580" spans="5:10" ht="16" customHeight="1" x14ac:dyDescent="0.25">
      <c r="E580" s="50"/>
      <c r="F580" s="50"/>
      <c r="G580" s="50"/>
      <c r="H580" s="50"/>
      <c r="I580" s="50"/>
      <c r="J580" s="47"/>
    </row>
    <row r="581" spans="5:10" ht="16" customHeight="1" x14ac:dyDescent="0.25">
      <c r="E581" s="50"/>
      <c r="F581" s="50"/>
      <c r="G581" s="50"/>
      <c r="H581" s="50"/>
      <c r="I581" s="50"/>
      <c r="J581" s="47"/>
    </row>
    <row r="582" spans="5:10" ht="16" customHeight="1" x14ac:dyDescent="0.25">
      <c r="E582" s="50"/>
      <c r="F582" s="50"/>
      <c r="G582" s="50"/>
      <c r="H582" s="50"/>
      <c r="I582" s="50"/>
      <c r="J582" s="47"/>
    </row>
    <row r="583" spans="5:10" ht="16" customHeight="1" x14ac:dyDescent="0.25">
      <c r="E583" s="50"/>
      <c r="F583" s="50"/>
      <c r="G583" s="50"/>
      <c r="H583" s="50"/>
      <c r="I583" s="50"/>
      <c r="J583" s="47"/>
    </row>
    <row r="584" spans="5:10" ht="16" customHeight="1" x14ac:dyDescent="0.25">
      <c r="E584" s="50"/>
      <c r="F584" s="50"/>
      <c r="G584" s="50"/>
      <c r="H584" s="50"/>
      <c r="I584" s="50"/>
      <c r="J584" s="47"/>
    </row>
    <row r="585" spans="5:10" ht="16" customHeight="1" x14ac:dyDescent="0.25">
      <c r="E585" s="50"/>
      <c r="F585" s="50"/>
      <c r="G585" s="50"/>
      <c r="H585" s="50"/>
      <c r="I585" s="50"/>
      <c r="J585" s="47"/>
    </row>
    <row r="586" spans="5:10" ht="16" customHeight="1" x14ac:dyDescent="0.25">
      <c r="E586" s="50"/>
      <c r="F586" s="50"/>
      <c r="G586" s="50"/>
      <c r="H586" s="50"/>
      <c r="I586" s="50"/>
      <c r="J586" s="47"/>
    </row>
    <row r="587" spans="5:10" ht="16" customHeight="1" x14ac:dyDescent="0.25">
      <c r="E587" s="50"/>
      <c r="F587" s="50"/>
      <c r="G587" s="50"/>
      <c r="H587" s="50"/>
      <c r="I587" s="50"/>
      <c r="J587" s="47"/>
    </row>
    <row r="588" spans="5:10" ht="16" customHeight="1" x14ac:dyDescent="0.25">
      <c r="E588" s="50"/>
      <c r="F588" s="50"/>
      <c r="G588" s="50"/>
      <c r="H588" s="50"/>
      <c r="I588" s="50"/>
      <c r="J588" s="47"/>
    </row>
    <row r="589" spans="5:10" ht="16" customHeight="1" x14ac:dyDescent="0.25">
      <c r="E589" s="50"/>
      <c r="F589" s="50"/>
      <c r="G589" s="50"/>
      <c r="H589" s="50"/>
      <c r="I589" s="50"/>
      <c r="J589" s="47"/>
    </row>
    <row r="590" spans="5:10" ht="16" customHeight="1" x14ac:dyDescent="0.25">
      <c r="E590" s="50"/>
      <c r="F590" s="50"/>
      <c r="G590" s="50"/>
      <c r="H590" s="50"/>
      <c r="I590" s="50"/>
      <c r="J590" s="47"/>
    </row>
    <row r="591" spans="5:10" ht="16" customHeight="1" x14ac:dyDescent="0.25">
      <c r="E591" s="50"/>
      <c r="F591" s="50"/>
      <c r="G591" s="50"/>
      <c r="H591" s="50"/>
      <c r="I591" s="50"/>
      <c r="J591" s="47"/>
    </row>
    <row r="592" spans="5:10" ht="16" customHeight="1" x14ac:dyDescent="0.25">
      <c r="E592" s="50"/>
      <c r="F592" s="50"/>
      <c r="G592" s="50"/>
      <c r="H592" s="50"/>
      <c r="I592" s="50"/>
      <c r="J592" s="47"/>
    </row>
    <row r="593" spans="5:10" ht="16" customHeight="1" x14ac:dyDescent="0.25">
      <c r="E593" s="50"/>
      <c r="F593" s="50"/>
      <c r="G593" s="50"/>
      <c r="H593" s="50"/>
      <c r="I593" s="50"/>
      <c r="J593" s="47"/>
    </row>
    <row r="594" spans="5:10" ht="16" customHeight="1" x14ac:dyDescent="0.25">
      <c r="E594" s="50"/>
      <c r="F594" s="50"/>
      <c r="G594" s="50"/>
      <c r="H594" s="50"/>
      <c r="I594" s="50"/>
      <c r="J594" s="47"/>
    </row>
    <row r="595" spans="5:10" ht="16" customHeight="1" x14ac:dyDescent="0.25">
      <c r="E595" s="50"/>
      <c r="F595" s="50"/>
      <c r="G595" s="50"/>
      <c r="H595" s="50"/>
      <c r="I595" s="50"/>
      <c r="J595" s="47"/>
    </row>
    <row r="596" spans="5:10" ht="16" customHeight="1" x14ac:dyDescent="0.25">
      <c r="E596" s="50"/>
      <c r="F596" s="50"/>
      <c r="G596" s="50"/>
      <c r="H596" s="50"/>
      <c r="I596" s="50"/>
      <c r="J596" s="47"/>
    </row>
    <row r="597" spans="5:10" ht="16" customHeight="1" x14ac:dyDescent="0.25">
      <c r="E597" s="50"/>
      <c r="F597" s="50"/>
      <c r="G597" s="50"/>
      <c r="H597" s="50"/>
      <c r="I597" s="50"/>
      <c r="J597" s="47"/>
    </row>
    <row r="598" spans="5:10" ht="16" customHeight="1" x14ac:dyDescent="0.25">
      <c r="E598" s="50"/>
      <c r="F598" s="50"/>
      <c r="G598" s="50"/>
      <c r="H598" s="50"/>
      <c r="I598" s="50"/>
      <c r="J598" s="47"/>
    </row>
    <row r="599" spans="5:10" ht="16" customHeight="1" x14ac:dyDescent="0.25">
      <c r="E599" s="50"/>
      <c r="F599" s="50"/>
      <c r="G599" s="50"/>
      <c r="H599" s="50"/>
      <c r="I599" s="50"/>
      <c r="J599" s="47"/>
    </row>
    <row r="600" spans="5:10" ht="16" customHeight="1" x14ac:dyDescent="0.25">
      <c r="E600" s="50"/>
      <c r="F600" s="50"/>
      <c r="G600" s="50"/>
      <c r="H600" s="50"/>
      <c r="I600" s="50"/>
      <c r="J600" s="47"/>
    </row>
    <row r="601" spans="5:10" ht="16" customHeight="1" x14ac:dyDescent="0.25">
      <c r="E601" s="50"/>
      <c r="F601" s="50"/>
      <c r="G601" s="50"/>
      <c r="H601" s="50"/>
      <c r="I601" s="50"/>
      <c r="J601" s="47"/>
    </row>
    <row r="602" spans="5:10" ht="16" customHeight="1" x14ac:dyDescent="0.25">
      <c r="E602" s="50"/>
      <c r="F602" s="50"/>
      <c r="G602" s="50"/>
      <c r="H602" s="50"/>
      <c r="I602" s="50"/>
      <c r="J602" s="47"/>
    </row>
    <row r="603" spans="5:10" ht="16" customHeight="1" x14ac:dyDescent="0.25">
      <c r="E603" s="50"/>
      <c r="F603" s="50"/>
      <c r="G603" s="50"/>
      <c r="H603" s="50"/>
      <c r="I603" s="50"/>
      <c r="J603" s="47"/>
    </row>
    <row r="604" spans="5:10" ht="16" customHeight="1" x14ac:dyDescent="0.25">
      <c r="E604" s="50"/>
      <c r="F604" s="50"/>
      <c r="G604" s="50"/>
      <c r="H604" s="50"/>
      <c r="I604" s="50"/>
      <c r="J604" s="47"/>
    </row>
    <row r="605" spans="5:10" ht="16" customHeight="1" x14ac:dyDescent="0.25">
      <c r="E605" s="50"/>
      <c r="F605" s="50"/>
      <c r="G605" s="50"/>
      <c r="H605" s="50"/>
      <c r="I605" s="50"/>
      <c r="J605" s="47"/>
    </row>
    <row r="606" spans="5:10" ht="16" customHeight="1" x14ac:dyDescent="0.25">
      <c r="E606" s="50"/>
      <c r="F606" s="50"/>
      <c r="G606" s="50"/>
      <c r="H606" s="50"/>
      <c r="I606" s="50"/>
      <c r="J606" s="47"/>
    </row>
    <row r="607" spans="5:10" ht="16" customHeight="1" x14ac:dyDescent="0.25">
      <c r="E607" s="50"/>
      <c r="F607" s="50"/>
      <c r="G607" s="50"/>
      <c r="H607" s="50"/>
      <c r="I607" s="50"/>
      <c r="J607" s="47"/>
    </row>
    <row r="608" spans="5:10" ht="16" customHeight="1" x14ac:dyDescent="0.25">
      <c r="E608" s="50"/>
      <c r="F608" s="50"/>
      <c r="G608" s="50"/>
      <c r="H608" s="50"/>
      <c r="I608" s="50"/>
      <c r="J608" s="47"/>
    </row>
    <row r="609" spans="5:10" ht="16" customHeight="1" x14ac:dyDescent="0.25">
      <c r="E609" s="50"/>
      <c r="F609" s="50"/>
      <c r="G609" s="50"/>
      <c r="H609" s="50"/>
      <c r="I609" s="50"/>
      <c r="J609" s="47"/>
    </row>
    <row r="610" spans="5:10" ht="16" customHeight="1" x14ac:dyDescent="0.25">
      <c r="E610" s="50"/>
      <c r="F610" s="50"/>
      <c r="G610" s="50"/>
      <c r="H610" s="50"/>
      <c r="I610" s="50"/>
      <c r="J610" s="47"/>
    </row>
    <row r="611" spans="5:10" ht="16" customHeight="1" x14ac:dyDescent="0.25">
      <c r="E611" s="50"/>
      <c r="F611" s="50"/>
      <c r="G611" s="50"/>
      <c r="H611" s="50"/>
      <c r="I611" s="50"/>
      <c r="J611" s="47"/>
    </row>
    <row r="612" spans="5:10" ht="16" customHeight="1" x14ac:dyDescent="0.25">
      <c r="E612" s="50"/>
      <c r="F612" s="50"/>
      <c r="G612" s="50"/>
      <c r="H612" s="50"/>
      <c r="I612" s="50"/>
      <c r="J612" s="47"/>
    </row>
    <row r="613" spans="5:10" ht="16" customHeight="1" x14ac:dyDescent="0.25">
      <c r="E613" s="50"/>
      <c r="F613" s="50"/>
      <c r="G613" s="50"/>
      <c r="H613" s="50"/>
      <c r="I613" s="50"/>
      <c r="J613" s="47"/>
    </row>
    <row r="614" spans="5:10" ht="16" customHeight="1" x14ac:dyDescent="0.25">
      <c r="E614" s="50"/>
      <c r="F614" s="50"/>
      <c r="G614" s="50"/>
      <c r="H614" s="50"/>
      <c r="I614" s="50"/>
      <c r="J614" s="47"/>
    </row>
    <row r="615" spans="5:10" ht="16" customHeight="1" x14ac:dyDescent="0.25">
      <c r="E615" s="50"/>
      <c r="F615" s="50"/>
      <c r="G615" s="50"/>
      <c r="H615" s="50"/>
      <c r="I615" s="50"/>
      <c r="J615" s="47"/>
    </row>
    <row r="616" spans="5:10" ht="16" customHeight="1" x14ac:dyDescent="0.25">
      <c r="E616" s="50"/>
      <c r="F616" s="50"/>
      <c r="G616" s="50"/>
      <c r="H616" s="50"/>
      <c r="I616" s="50"/>
      <c r="J616" s="47"/>
    </row>
    <row r="617" spans="5:10" ht="16" customHeight="1" x14ac:dyDescent="0.25">
      <c r="E617" s="50"/>
      <c r="F617" s="50"/>
      <c r="G617" s="50"/>
      <c r="H617" s="50"/>
      <c r="I617" s="50"/>
      <c r="J617" s="47"/>
    </row>
    <row r="618" spans="5:10" ht="16" customHeight="1" x14ac:dyDescent="0.25">
      <c r="E618" s="50"/>
      <c r="F618" s="50"/>
      <c r="G618" s="50"/>
      <c r="H618" s="50"/>
      <c r="I618" s="50"/>
      <c r="J618" s="47"/>
    </row>
    <row r="619" spans="5:10" ht="16" customHeight="1" x14ac:dyDescent="0.25">
      <c r="E619" s="50"/>
      <c r="F619" s="50"/>
      <c r="G619" s="50"/>
      <c r="H619" s="50"/>
      <c r="I619" s="50"/>
      <c r="J619" s="47"/>
    </row>
    <row r="620" spans="5:10" ht="16" customHeight="1" x14ac:dyDescent="0.25">
      <c r="E620" s="50"/>
      <c r="F620" s="50"/>
      <c r="G620" s="50"/>
      <c r="H620" s="50"/>
      <c r="I620" s="50"/>
      <c r="J620" s="47"/>
    </row>
    <row r="621" spans="5:10" ht="16" customHeight="1" x14ac:dyDescent="0.25">
      <c r="E621" s="50"/>
      <c r="F621" s="50"/>
      <c r="G621" s="50"/>
      <c r="H621" s="50"/>
      <c r="I621" s="50"/>
      <c r="J621" s="47"/>
    </row>
    <row r="622" spans="5:10" ht="16" customHeight="1" x14ac:dyDescent="0.25">
      <c r="E622" s="50"/>
      <c r="F622" s="50"/>
      <c r="G622" s="50"/>
      <c r="H622" s="50"/>
      <c r="I622" s="50"/>
      <c r="J622" s="47"/>
    </row>
    <row r="623" spans="5:10" ht="16" customHeight="1" x14ac:dyDescent="0.25">
      <c r="E623" s="50"/>
      <c r="F623" s="50"/>
      <c r="G623" s="50"/>
      <c r="H623" s="50"/>
      <c r="I623" s="50"/>
      <c r="J623" s="47"/>
    </row>
    <row r="624" spans="5:10" ht="16" customHeight="1" x14ac:dyDescent="0.25">
      <c r="E624" s="50"/>
      <c r="F624" s="50"/>
      <c r="G624" s="50"/>
      <c r="H624" s="50"/>
      <c r="I624" s="50"/>
      <c r="J624" s="47"/>
    </row>
    <row r="625" spans="5:10" ht="16" customHeight="1" x14ac:dyDescent="0.25">
      <c r="E625" s="50"/>
      <c r="F625" s="50"/>
      <c r="G625" s="50"/>
      <c r="H625" s="50"/>
      <c r="I625" s="50"/>
      <c r="J625" s="47"/>
    </row>
    <row r="626" spans="5:10" ht="16" customHeight="1" x14ac:dyDescent="0.25">
      <c r="E626" s="50"/>
      <c r="F626" s="50"/>
      <c r="G626" s="50"/>
      <c r="H626" s="50"/>
      <c r="I626" s="50"/>
      <c r="J626" s="47"/>
    </row>
    <row r="627" spans="5:10" ht="16" customHeight="1" x14ac:dyDescent="0.25">
      <c r="E627" s="50"/>
      <c r="F627" s="50"/>
      <c r="G627" s="50"/>
      <c r="H627" s="50"/>
      <c r="I627" s="50"/>
      <c r="J627" s="47"/>
    </row>
    <row r="628" spans="5:10" ht="16" customHeight="1" x14ac:dyDescent="0.25">
      <c r="E628" s="50"/>
      <c r="F628" s="50"/>
      <c r="G628" s="50"/>
      <c r="H628" s="50"/>
      <c r="I628" s="50"/>
      <c r="J628" s="47"/>
    </row>
    <row r="629" spans="5:10" ht="16" customHeight="1" x14ac:dyDescent="0.25">
      <c r="E629" s="50"/>
      <c r="F629" s="50"/>
      <c r="G629" s="50"/>
      <c r="H629" s="50"/>
      <c r="I629" s="50"/>
      <c r="J629" s="47"/>
    </row>
    <row r="630" spans="5:10" ht="16" customHeight="1" x14ac:dyDescent="0.25">
      <c r="E630" s="50"/>
      <c r="F630" s="50"/>
      <c r="G630" s="50"/>
      <c r="H630" s="50"/>
      <c r="I630" s="50"/>
      <c r="J630" s="47"/>
    </row>
    <row r="631" spans="5:10" ht="16" customHeight="1" x14ac:dyDescent="0.25">
      <c r="E631" s="50"/>
      <c r="F631" s="50"/>
      <c r="G631" s="50"/>
      <c r="H631" s="50"/>
      <c r="I631" s="50"/>
      <c r="J631" s="47"/>
    </row>
    <row r="632" spans="5:10" ht="16" customHeight="1" x14ac:dyDescent="0.25">
      <c r="E632" s="50"/>
      <c r="F632" s="50"/>
      <c r="G632" s="50"/>
      <c r="H632" s="50"/>
      <c r="I632" s="50"/>
      <c r="J632" s="47"/>
    </row>
    <row r="633" spans="5:10" ht="16" customHeight="1" x14ac:dyDescent="0.25">
      <c r="E633" s="50"/>
      <c r="F633" s="50"/>
      <c r="G633" s="50"/>
      <c r="H633" s="50"/>
      <c r="I633" s="50"/>
      <c r="J633" s="47"/>
    </row>
    <row r="634" spans="5:10" ht="16" customHeight="1" x14ac:dyDescent="0.25">
      <c r="E634" s="50"/>
      <c r="F634" s="50"/>
      <c r="G634" s="50"/>
      <c r="H634" s="50"/>
      <c r="I634" s="50"/>
      <c r="J634" s="47"/>
    </row>
    <row r="635" spans="5:10" ht="16" customHeight="1" x14ac:dyDescent="0.25">
      <c r="E635" s="50"/>
      <c r="F635" s="50"/>
      <c r="G635" s="50"/>
      <c r="H635" s="50"/>
      <c r="I635" s="50"/>
      <c r="J635" s="47"/>
    </row>
    <row r="636" spans="5:10" ht="16" customHeight="1" x14ac:dyDescent="0.25">
      <c r="E636" s="50"/>
      <c r="F636" s="50"/>
      <c r="G636" s="50"/>
      <c r="H636" s="50"/>
      <c r="I636" s="50"/>
      <c r="J636" s="47"/>
    </row>
    <row r="637" spans="5:10" ht="16" customHeight="1" x14ac:dyDescent="0.25">
      <c r="E637" s="50"/>
      <c r="F637" s="50"/>
      <c r="G637" s="50"/>
      <c r="H637" s="50"/>
      <c r="I637" s="50"/>
      <c r="J637" s="47"/>
    </row>
    <row r="638" spans="5:10" ht="16" customHeight="1" x14ac:dyDescent="0.25">
      <c r="E638" s="50"/>
      <c r="F638" s="50"/>
      <c r="G638" s="50"/>
      <c r="H638" s="50"/>
      <c r="I638" s="50"/>
      <c r="J638" s="47"/>
    </row>
    <row r="639" spans="5:10" ht="16" customHeight="1" x14ac:dyDescent="0.25">
      <c r="E639" s="50"/>
      <c r="F639" s="50"/>
      <c r="G639" s="50"/>
      <c r="H639" s="50"/>
      <c r="I639" s="50"/>
      <c r="J639" s="47"/>
    </row>
    <row r="640" spans="5:10" ht="16" customHeight="1" x14ac:dyDescent="0.25">
      <c r="E640" s="50"/>
      <c r="F640" s="50"/>
      <c r="G640" s="50"/>
      <c r="H640" s="50"/>
      <c r="I640" s="50"/>
      <c r="J640" s="47"/>
    </row>
    <row r="641" spans="5:10" ht="16" customHeight="1" x14ac:dyDescent="0.25">
      <c r="E641" s="50"/>
      <c r="F641" s="50"/>
      <c r="G641" s="50"/>
      <c r="H641" s="50"/>
      <c r="I641" s="50"/>
      <c r="J641" s="47"/>
    </row>
    <row r="642" spans="5:10" ht="16" customHeight="1" x14ac:dyDescent="0.25">
      <c r="E642" s="50"/>
      <c r="F642" s="50"/>
      <c r="G642" s="50"/>
      <c r="H642" s="50"/>
      <c r="I642" s="50"/>
      <c r="J642" s="47"/>
    </row>
    <row r="643" spans="5:10" ht="16" customHeight="1" x14ac:dyDescent="0.25">
      <c r="E643" s="50"/>
      <c r="F643" s="50"/>
      <c r="G643" s="50"/>
      <c r="H643" s="50"/>
      <c r="I643" s="50"/>
      <c r="J643" s="47"/>
    </row>
    <row r="644" spans="5:10" ht="16" customHeight="1" x14ac:dyDescent="0.25">
      <c r="E644" s="50"/>
      <c r="F644" s="50"/>
      <c r="G644" s="50"/>
      <c r="H644" s="50"/>
      <c r="I644" s="50"/>
      <c r="J644" s="47"/>
    </row>
    <row r="645" spans="5:10" ht="16" customHeight="1" x14ac:dyDescent="0.25">
      <c r="E645" s="50"/>
      <c r="F645" s="50"/>
      <c r="G645" s="50"/>
      <c r="H645" s="50"/>
      <c r="I645" s="50"/>
      <c r="J645" s="47"/>
    </row>
    <row r="646" spans="5:10" ht="16" customHeight="1" x14ac:dyDescent="0.25">
      <c r="E646" s="50"/>
      <c r="F646" s="50"/>
      <c r="G646" s="50"/>
      <c r="H646" s="50"/>
      <c r="I646" s="50"/>
      <c r="J646" s="47"/>
    </row>
    <row r="647" spans="5:10" ht="16" customHeight="1" x14ac:dyDescent="0.25">
      <c r="E647" s="50"/>
      <c r="F647" s="50"/>
      <c r="G647" s="50"/>
      <c r="H647" s="50"/>
      <c r="I647" s="50"/>
      <c r="J647" s="47"/>
    </row>
    <row r="648" spans="5:10" ht="16" customHeight="1" x14ac:dyDescent="0.25">
      <c r="E648" s="50"/>
      <c r="F648" s="50"/>
      <c r="G648" s="50"/>
      <c r="H648" s="50"/>
      <c r="I648" s="50"/>
      <c r="J648" s="47"/>
    </row>
    <row r="649" spans="5:10" ht="16" customHeight="1" x14ac:dyDescent="0.25">
      <c r="E649" s="50"/>
      <c r="F649" s="50"/>
      <c r="G649" s="50"/>
      <c r="H649" s="50"/>
      <c r="I649" s="50"/>
      <c r="J649" s="47"/>
    </row>
    <row r="650" spans="5:10" ht="16" customHeight="1" x14ac:dyDescent="0.25">
      <c r="E650" s="50"/>
      <c r="F650" s="50"/>
      <c r="G650" s="50"/>
      <c r="H650" s="50"/>
      <c r="I650" s="50"/>
      <c r="J650" s="47"/>
    </row>
    <row r="651" spans="5:10" ht="16" customHeight="1" x14ac:dyDescent="0.25">
      <c r="E651" s="50"/>
      <c r="F651" s="50"/>
      <c r="G651" s="50"/>
      <c r="H651" s="50"/>
      <c r="I651" s="50"/>
      <c r="J651" s="47"/>
    </row>
    <row r="652" spans="5:10" ht="16" customHeight="1" x14ac:dyDescent="0.25">
      <c r="E652" s="50"/>
      <c r="F652" s="50"/>
      <c r="G652" s="50"/>
      <c r="H652" s="50"/>
      <c r="I652" s="50"/>
      <c r="J652" s="47"/>
    </row>
    <row r="653" spans="5:10" ht="16" customHeight="1" x14ac:dyDescent="0.25">
      <c r="E653" s="50"/>
      <c r="F653" s="50"/>
      <c r="G653" s="50"/>
      <c r="H653" s="50"/>
      <c r="I653" s="50"/>
      <c r="J653" s="47"/>
    </row>
    <row r="654" spans="5:10" ht="16" customHeight="1" x14ac:dyDescent="0.25">
      <c r="E654" s="50"/>
      <c r="F654" s="50"/>
      <c r="G654" s="50"/>
      <c r="H654" s="50"/>
      <c r="I654" s="50"/>
      <c r="J654" s="47"/>
    </row>
    <row r="655" spans="5:10" ht="16" customHeight="1" x14ac:dyDescent="0.25">
      <c r="E655" s="50"/>
      <c r="F655" s="50"/>
      <c r="G655" s="50"/>
      <c r="H655" s="50"/>
      <c r="I655" s="50"/>
      <c r="J655" s="47"/>
    </row>
    <row r="656" spans="5:10" ht="16" customHeight="1" x14ac:dyDescent="0.25">
      <c r="E656" s="50"/>
      <c r="F656" s="50"/>
      <c r="G656" s="50"/>
      <c r="H656" s="50"/>
      <c r="I656" s="50"/>
      <c r="J656" s="47"/>
    </row>
    <row r="657" spans="5:10" ht="16" customHeight="1" x14ac:dyDescent="0.25">
      <c r="E657" s="50"/>
      <c r="F657" s="50"/>
      <c r="G657" s="50"/>
      <c r="H657" s="50"/>
      <c r="I657" s="50"/>
      <c r="J657" s="47"/>
    </row>
    <row r="658" spans="5:10" ht="16" customHeight="1" x14ac:dyDescent="0.25">
      <c r="E658" s="50"/>
      <c r="F658" s="50"/>
      <c r="G658" s="50"/>
      <c r="H658" s="50"/>
      <c r="I658" s="50"/>
      <c r="J658" s="47"/>
    </row>
    <row r="659" spans="5:10" ht="16" customHeight="1" x14ac:dyDescent="0.25">
      <c r="E659" s="50"/>
      <c r="F659" s="50"/>
      <c r="G659" s="50"/>
      <c r="H659" s="50"/>
      <c r="I659" s="50"/>
      <c r="J659" s="47"/>
    </row>
    <row r="660" spans="5:10" ht="16" customHeight="1" x14ac:dyDescent="0.25">
      <c r="E660" s="50"/>
      <c r="F660" s="50"/>
      <c r="G660" s="50"/>
      <c r="H660" s="50"/>
      <c r="I660" s="50"/>
      <c r="J660" s="47"/>
    </row>
    <row r="661" spans="5:10" ht="16" customHeight="1" x14ac:dyDescent="0.25">
      <c r="E661" s="50"/>
      <c r="F661" s="50"/>
      <c r="G661" s="50"/>
      <c r="H661" s="50"/>
      <c r="I661" s="50"/>
      <c r="J661" s="47"/>
    </row>
    <row r="662" spans="5:10" ht="16" customHeight="1" x14ac:dyDescent="0.25">
      <c r="E662" s="50"/>
      <c r="F662" s="50"/>
      <c r="G662" s="50"/>
      <c r="H662" s="50"/>
      <c r="I662" s="50"/>
      <c r="J662" s="47"/>
    </row>
    <row r="663" spans="5:10" ht="16" customHeight="1" x14ac:dyDescent="0.25">
      <c r="E663" s="50"/>
      <c r="F663" s="50"/>
      <c r="G663" s="50"/>
      <c r="H663" s="50"/>
      <c r="I663" s="50"/>
      <c r="J663" s="47"/>
    </row>
    <row r="664" spans="5:10" ht="16" customHeight="1" x14ac:dyDescent="0.25">
      <c r="E664" s="50"/>
      <c r="F664" s="50"/>
      <c r="G664" s="50"/>
      <c r="H664" s="50"/>
      <c r="I664" s="50"/>
      <c r="J664" s="47"/>
    </row>
    <row r="665" spans="5:10" ht="16" customHeight="1" x14ac:dyDescent="0.25">
      <c r="E665" s="50"/>
      <c r="F665" s="50"/>
      <c r="G665" s="50"/>
      <c r="H665" s="50"/>
      <c r="I665" s="50"/>
      <c r="J665" s="47"/>
    </row>
    <row r="666" spans="5:10" ht="16" customHeight="1" x14ac:dyDescent="0.25">
      <c r="E666" s="50"/>
      <c r="F666" s="50"/>
      <c r="G666" s="50"/>
      <c r="H666" s="50"/>
      <c r="I666" s="50"/>
      <c r="J666" s="47"/>
    </row>
    <row r="667" spans="5:10" ht="16" customHeight="1" x14ac:dyDescent="0.25">
      <c r="E667" s="50"/>
      <c r="F667" s="50"/>
      <c r="G667" s="50"/>
      <c r="H667" s="50"/>
      <c r="I667" s="50"/>
      <c r="J667" s="47"/>
    </row>
    <row r="668" spans="5:10" ht="16" customHeight="1" x14ac:dyDescent="0.25">
      <c r="E668" s="50"/>
      <c r="F668" s="50"/>
      <c r="G668" s="50"/>
      <c r="H668" s="50"/>
      <c r="I668" s="50"/>
      <c r="J668" s="47"/>
    </row>
    <row r="669" spans="5:10" ht="16" customHeight="1" x14ac:dyDescent="0.25">
      <c r="E669" s="50"/>
      <c r="F669" s="50"/>
      <c r="G669" s="50"/>
      <c r="H669" s="50"/>
      <c r="I669" s="50"/>
      <c r="J669" s="47"/>
    </row>
    <row r="670" spans="5:10" ht="16" customHeight="1" x14ac:dyDescent="0.25">
      <c r="E670" s="50"/>
      <c r="F670" s="50"/>
      <c r="G670" s="50"/>
      <c r="H670" s="50"/>
      <c r="I670" s="50"/>
      <c r="J670" s="47"/>
    </row>
    <row r="671" spans="5:10" ht="16" customHeight="1" x14ac:dyDescent="0.25">
      <c r="E671" s="50"/>
      <c r="F671" s="50"/>
      <c r="G671" s="50"/>
      <c r="H671" s="50"/>
      <c r="I671" s="50"/>
      <c r="J671" s="47"/>
    </row>
    <row r="672" spans="5:10" ht="16" customHeight="1" x14ac:dyDescent="0.25">
      <c r="E672" s="50"/>
      <c r="F672" s="50"/>
      <c r="G672" s="50"/>
      <c r="H672" s="50"/>
      <c r="I672" s="50"/>
      <c r="J672" s="47"/>
    </row>
    <row r="673" spans="5:10" ht="16" customHeight="1" x14ac:dyDescent="0.25">
      <c r="E673" s="50"/>
      <c r="F673" s="50"/>
      <c r="G673" s="50"/>
      <c r="H673" s="50"/>
      <c r="I673" s="50"/>
      <c r="J673" s="47"/>
    </row>
    <row r="674" spans="5:10" ht="16" customHeight="1" x14ac:dyDescent="0.25">
      <c r="E674" s="50"/>
      <c r="F674" s="50"/>
      <c r="G674" s="50"/>
      <c r="H674" s="50"/>
      <c r="I674" s="50"/>
      <c r="J674" s="47"/>
    </row>
    <row r="675" spans="5:10" ht="16" customHeight="1" x14ac:dyDescent="0.25">
      <c r="E675" s="50"/>
      <c r="F675" s="50"/>
      <c r="G675" s="50"/>
      <c r="H675" s="50"/>
      <c r="I675" s="50"/>
      <c r="J675" s="47"/>
    </row>
    <row r="676" spans="5:10" ht="16" customHeight="1" x14ac:dyDescent="0.25">
      <c r="E676" s="50"/>
      <c r="F676" s="50"/>
      <c r="G676" s="50"/>
      <c r="H676" s="50"/>
      <c r="I676" s="50"/>
      <c r="J676" s="47"/>
    </row>
    <row r="677" spans="5:10" ht="16" customHeight="1" x14ac:dyDescent="0.25">
      <c r="E677" s="50"/>
      <c r="F677" s="50"/>
      <c r="G677" s="50"/>
      <c r="H677" s="50"/>
      <c r="I677" s="50"/>
      <c r="J677" s="47"/>
    </row>
    <row r="678" spans="5:10" ht="16" customHeight="1" x14ac:dyDescent="0.25">
      <c r="E678" s="50"/>
      <c r="F678" s="50"/>
      <c r="G678" s="50"/>
      <c r="H678" s="50"/>
      <c r="I678" s="50"/>
      <c r="J678" s="47"/>
    </row>
    <row r="679" spans="5:10" ht="16" customHeight="1" x14ac:dyDescent="0.25">
      <c r="E679" s="50"/>
      <c r="F679" s="50"/>
      <c r="G679" s="50"/>
      <c r="H679" s="50"/>
      <c r="I679" s="50"/>
      <c r="J679" s="47"/>
    </row>
    <row r="680" spans="5:10" ht="16" customHeight="1" x14ac:dyDescent="0.25">
      <c r="E680" s="50"/>
      <c r="F680" s="50"/>
      <c r="G680" s="50"/>
      <c r="H680" s="50"/>
      <c r="I680" s="50"/>
      <c r="J680" s="47"/>
    </row>
    <row r="681" spans="5:10" ht="16" customHeight="1" x14ac:dyDescent="0.25">
      <c r="E681" s="50"/>
      <c r="F681" s="50"/>
      <c r="G681" s="50"/>
      <c r="H681" s="50"/>
      <c r="I681" s="50"/>
      <c r="J681" s="47"/>
    </row>
    <row r="682" spans="5:10" ht="16" customHeight="1" x14ac:dyDescent="0.25">
      <c r="E682" s="50"/>
      <c r="F682" s="50"/>
      <c r="G682" s="50"/>
      <c r="H682" s="50"/>
      <c r="I682" s="50"/>
      <c r="J682" s="47"/>
    </row>
    <row r="683" spans="5:10" ht="16" customHeight="1" x14ac:dyDescent="0.25">
      <c r="E683" s="50"/>
      <c r="F683" s="50"/>
      <c r="G683" s="50"/>
      <c r="H683" s="50"/>
      <c r="I683" s="50"/>
      <c r="J683" s="47"/>
    </row>
    <row r="684" spans="5:10" ht="16" customHeight="1" x14ac:dyDescent="0.25">
      <c r="E684" s="50"/>
      <c r="F684" s="50"/>
      <c r="G684" s="50"/>
      <c r="H684" s="50"/>
      <c r="I684" s="50"/>
      <c r="J684" s="47"/>
    </row>
    <row r="685" spans="5:10" ht="16" customHeight="1" x14ac:dyDescent="0.25">
      <c r="E685" s="50"/>
      <c r="F685" s="50"/>
      <c r="G685" s="50"/>
      <c r="H685" s="50"/>
      <c r="I685" s="50"/>
      <c r="J685" s="47"/>
    </row>
    <row r="686" spans="5:10" ht="16" customHeight="1" x14ac:dyDescent="0.25">
      <c r="E686" s="50"/>
      <c r="F686" s="50"/>
      <c r="G686" s="50"/>
      <c r="H686" s="50"/>
      <c r="I686" s="50"/>
      <c r="J686" s="47"/>
    </row>
    <row r="687" spans="5:10" ht="16" customHeight="1" x14ac:dyDescent="0.25">
      <c r="E687" s="50"/>
      <c r="F687" s="50"/>
      <c r="G687" s="50"/>
      <c r="H687" s="50"/>
      <c r="I687" s="50"/>
      <c r="J687" s="47"/>
    </row>
    <row r="688" spans="5:10" ht="16" customHeight="1" x14ac:dyDescent="0.25">
      <c r="E688" s="50"/>
      <c r="F688" s="50"/>
      <c r="G688" s="50"/>
      <c r="H688" s="50"/>
      <c r="I688" s="50"/>
      <c r="J688" s="47"/>
    </row>
    <row r="689" spans="5:10" ht="16" customHeight="1" x14ac:dyDescent="0.25">
      <c r="E689" s="50"/>
      <c r="F689" s="50"/>
      <c r="G689" s="50"/>
      <c r="H689" s="50"/>
      <c r="I689" s="50"/>
      <c r="J689" s="47"/>
    </row>
    <row r="690" spans="5:10" ht="16" customHeight="1" x14ac:dyDescent="0.25">
      <c r="E690" s="50"/>
      <c r="F690" s="50"/>
      <c r="G690" s="50"/>
      <c r="H690" s="50"/>
      <c r="I690" s="50"/>
      <c r="J690" s="47"/>
    </row>
    <row r="691" spans="5:10" ht="16" customHeight="1" x14ac:dyDescent="0.25">
      <c r="E691" s="50"/>
      <c r="F691" s="50"/>
      <c r="G691" s="50"/>
      <c r="H691" s="50"/>
      <c r="I691" s="50"/>
      <c r="J691" s="47"/>
    </row>
    <row r="692" spans="5:10" ht="16" customHeight="1" x14ac:dyDescent="0.25">
      <c r="E692" s="50"/>
      <c r="F692" s="50"/>
      <c r="G692" s="50"/>
      <c r="H692" s="50"/>
      <c r="I692" s="50"/>
      <c r="J692" s="47"/>
    </row>
    <row r="693" spans="5:10" ht="16" customHeight="1" x14ac:dyDescent="0.25">
      <c r="E693" s="50"/>
      <c r="F693" s="50"/>
      <c r="G693" s="50"/>
      <c r="H693" s="50"/>
      <c r="I693" s="50"/>
      <c r="J693" s="47"/>
    </row>
    <row r="694" spans="5:10" ht="16" customHeight="1" x14ac:dyDescent="0.25">
      <c r="E694" s="50"/>
      <c r="F694" s="50"/>
      <c r="G694" s="50"/>
      <c r="H694" s="50"/>
      <c r="I694" s="50"/>
      <c r="J694" s="47"/>
    </row>
    <row r="695" spans="5:10" ht="16" customHeight="1" x14ac:dyDescent="0.25">
      <c r="E695" s="50"/>
      <c r="F695" s="50"/>
      <c r="G695" s="50"/>
      <c r="H695" s="50"/>
      <c r="I695" s="50"/>
      <c r="J695" s="47"/>
    </row>
    <row r="696" spans="5:10" ht="16" customHeight="1" x14ac:dyDescent="0.25">
      <c r="E696" s="50"/>
      <c r="F696" s="50"/>
      <c r="G696" s="50"/>
      <c r="H696" s="50"/>
      <c r="I696" s="50"/>
      <c r="J696" s="47"/>
    </row>
    <row r="697" spans="5:10" ht="16" customHeight="1" x14ac:dyDescent="0.25">
      <c r="E697" s="50"/>
      <c r="F697" s="50"/>
      <c r="G697" s="50"/>
      <c r="H697" s="50"/>
      <c r="I697" s="50"/>
      <c r="J697" s="47"/>
    </row>
    <row r="698" spans="5:10" ht="16" customHeight="1" x14ac:dyDescent="0.25">
      <c r="E698" s="50"/>
      <c r="F698" s="50"/>
      <c r="G698" s="50"/>
      <c r="H698" s="50"/>
      <c r="I698" s="50"/>
      <c r="J698" s="47"/>
    </row>
    <row r="699" spans="5:10" ht="16" customHeight="1" x14ac:dyDescent="0.25">
      <c r="E699" s="50"/>
      <c r="F699" s="50"/>
      <c r="G699" s="50"/>
      <c r="H699" s="50"/>
      <c r="I699" s="50"/>
      <c r="J699" s="47"/>
    </row>
    <row r="700" spans="5:10" ht="16" customHeight="1" x14ac:dyDescent="0.25">
      <c r="E700" s="50"/>
      <c r="F700" s="50"/>
      <c r="G700" s="50"/>
      <c r="H700" s="50"/>
      <c r="I700" s="50"/>
      <c r="J700" s="47"/>
    </row>
    <row r="701" spans="5:10" ht="16" customHeight="1" x14ac:dyDescent="0.25">
      <c r="E701" s="50"/>
      <c r="F701" s="50"/>
      <c r="G701" s="50"/>
      <c r="H701" s="50"/>
      <c r="I701" s="50"/>
      <c r="J701" s="47"/>
    </row>
    <row r="702" spans="5:10" ht="16" customHeight="1" x14ac:dyDescent="0.25">
      <c r="E702" s="50"/>
      <c r="F702" s="50"/>
      <c r="G702" s="50"/>
      <c r="H702" s="50"/>
      <c r="I702" s="50"/>
      <c r="J702" s="47"/>
    </row>
    <row r="703" spans="5:10" ht="16" customHeight="1" x14ac:dyDescent="0.25">
      <c r="E703" s="50"/>
      <c r="F703" s="50"/>
      <c r="G703" s="50"/>
      <c r="H703" s="50"/>
      <c r="I703" s="50"/>
      <c r="J703" s="47"/>
    </row>
    <row r="704" spans="5:10" ht="16" customHeight="1" x14ac:dyDescent="0.25">
      <c r="E704" s="50"/>
      <c r="F704" s="50"/>
      <c r="G704" s="50"/>
      <c r="H704" s="50"/>
      <c r="I704" s="50"/>
      <c r="J704" s="47"/>
    </row>
    <row r="705" spans="5:10" ht="16" customHeight="1" x14ac:dyDescent="0.25">
      <c r="E705" s="50"/>
      <c r="F705" s="50"/>
      <c r="G705" s="50"/>
      <c r="H705" s="50"/>
      <c r="I705" s="50"/>
      <c r="J705" s="47"/>
    </row>
    <row r="706" spans="5:10" ht="16" customHeight="1" x14ac:dyDescent="0.25">
      <c r="E706" s="50"/>
      <c r="F706" s="50"/>
      <c r="G706" s="50"/>
      <c r="H706" s="50"/>
      <c r="I706" s="50"/>
      <c r="J706" s="47"/>
    </row>
    <row r="707" spans="5:10" ht="16" customHeight="1" x14ac:dyDescent="0.25">
      <c r="E707" s="50"/>
      <c r="F707" s="50"/>
      <c r="G707" s="50"/>
      <c r="H707" s="50"/>
      <c r="I707" s="50"/>
      <c r="J707" s="47"/>
    </row>
    <row r="708" spans="5:10" ht="16" customHeight="1" x14ac:dyDescent="0.25">
      <c r="E708" s="50"/>
      <c r="F708" s="50"/>
      <c r="G708" s="50"/>
      <c r="H708" s="50"/>
      <c r="I708" s="50"/>
      <c r="J708" s="47"/>
    </row>
    <row r="709" spans="5:10" ht="16" customHeight="1" x14ac:dyDescent="0.25">
      <c r="E709" s="50"/>
      <c r="F709" s="50"/>
      <c r="G709" s="50"/>
      <c r="H709" s="50"/>
      <c r="I709" s="50"/>
      <c r="J709" s="47"/>
    </row>
    <row r="710" spans="5:10" ht="16" customHeight="1" x14ac:dyDescent="0.25">
      <c r="E710" s="50"/>
      <c r="F710" s="50"/>
      <c r="G710" s="50"/>
      <c r="H710" s="50"/>
      <c r="I710" s="50"/>
      <c r="J710" s="47"/>
    </row>
    <row r="711" spans="5:10" ht="16" customHeight="1" x14ac:dyDescent="0.25">
      <c r="E711" s="50"/>
      <c r="F711" s="50"/>
      <c r="G711" s="50"/>
      <c r="H711" s="50"/>
      <c r="I711" s="50"/>
      <c r="J711" s="47"/>
    </row>
    <row r="712" spans="5:10" ht="16" customHeight="1" x14ac:dyDescent="0.25">
      <c r="E712" s="50"/>
      <c r="F712" s="50"/>
      <c r="G712" s="50"/>
      <c r="H712" s="50"/>
      <c r="I712" s="50"/>
      <c r="J712" s="47"/>
    </row>
    <row r="713" spans="5:10" ht="16" customHeight="1" x14ac:dyDescent="0.25">
      <c r="E713" s="50"/>
      <c r="F713" s="50"/>
      <c r="G713" s="50"/>
      <c r="H713" s="50"/>
      <c r="I713" s="50"/>
      <c r="J713" s="47"/>
    </row>
    <row r="714" spans="5:10" ht="16" customHeight="1" x14ac:dyDescent="0.25">
      <c r="E714" s="50"/>
      <c r="F714" s="50"/>
      <c r="G714" s="50"/>
      <c r="H714" s="50"/>
      <c r="I714" s="50"/>
      <c r="J714" s="47"/>
    </row>
    <row r="715" spans="5:10" ht="16" customHeight="1" x14ac:dyDescent="0.25">
      <c r="E715" s="50"/>
      <c r="F715" s="50"/>
      <c r="G715" s="50"/>
      <c r="H715" s="50"/>
      <c r="I715" s="50"/>
      <c r="J715" s="47"/>
    </row>
    <row r="716" spans="5:10" ht="16" customHeight="1" x14ac:dyDescent="0.25">
      <c r="E716" s="50"/>
      <c r="F716" s="50"/>
      <c r="G716" s="50"/>
      <c r="H716" s="50"/>
      <c r="I716" s="50"/>
      <c r="J716" s="47"/>
    </row>
    <row r="717" spans="5:10" ht="16" customHeight="1" x14ac:dyDescent="0.25">
      <c r="E717" s="50"/>
      <c r="F717" s="50"/>
      <c r="G717" s="50"/>
      <c r="H717" s="50"/>
      <c r="I717" s="50"/>
      <c r="J717" s="47"/>
    </row>
    <row r="718" spans="5:10" ht="16" customHeight="1" x14ac:dyDescent="0.25">
      <c r="E718" s="50"/>
      <c r="F718" s="50"/>
      <c r="G718" s="50"/>
      <c r="H718" s="50"/>
      <c r="I718" s="50"/>
      <c r="J718" s="47"/>
    </row>
    <row r="719" spans="5:10" ht="16" customHeight="1" x14ac:dyDescent="0.25">
      <c r="E719" s="50"/>
      <c r="F719" s="50"/>
      <c r="G719" s="50"/>
      <c r="H719" s="50"/>
      <c r="I719" s="50"/>
      <c r="J719" s="47"/>
    </row>
    <row r="720" spans="5:10" ht="16" customHeight="1" x14ac:dyDescent="0.25">
      <c r="E720" s="50"/>
      <c r="F720" s="50"/>
      <c r="G720" s="50"/>
      <c r="H720" s="50"/>
      <c r="I720" s="50"/>
      <c r="J720" s="47"/>
    </row>
    <row r="721" spans="5:10" ht="16" customHeight="1" x14ac:dyDescent="0.25">
      <c r="E721" s="50"/>
      <c r="F721" s="50"/>
      <c r="G721" s="50"/>
      <c r="H721" s="50"/>
      <c r="I721" s="50"/>
      <c r="J721" s="47"/>
    </row>
    <row r="722" spans="5:10" ht="16" customHeight="1" x14ac:dyDescent="0.25">
      <c r="E722" s="50"/>
      <c r="F722" s="50"/>
      <c r="G722" s="50"/>
      <c r="H722" s="50"/>
      <c r="I722" s="50"/>
      <c r="J722" s="47"/>
    </row>
    <row r="723" spans="5:10" ht="16" customHeight="1" x14ac:dyDescent="0.25">
      <c r="E723" s="50"/>
      <c r="F723" s="50"/>
      <c r="G723" s="50"/>
      <c r="H723" s="50"/>
      <c r="I723" s="50"/>
      <c r="J723" s="47"/>
    </row>
    <row r="724" spans="5:10" ht="16" customHeight="1" x14ac:dyDescent="0.25">
      <c r="E724" s="50"/>
      <c r="F724" s="50"/>
      <c r="G724" s="50"/>
      <c r="H724" s="50"/>
      <c r="I724" s="50"/>
      <c r="J724" s="47"/>
    </row>
    <row r="725" spans="5:10" ht="16" customHeight="1" x14ac:dyDescent="0.25">
      <c r="E725" s="50"/>
      <c r="F725" s="50"/>
      <c r="G725" s="50"/>
      <c r="H725" s="50"/>
      <c r="I725" s="50"/>
      <c r="J725" s="47"/>
    </row>
    <row r="726" spans="5:10" ht="16" customHeight="1" x14ac:dyDescent="0.25">
      <c r="E726" s="50"/>
      <c r="F726" s="50"/>
      <c r="G726" s="50"/>
      <c r="H726" s="50"/>
      <c r="I726" s="50"/>
      <c r="J726" s="47"/>
    </row>
    <row r="727" spans="5:10" ht="16" customHeight="1" x14ac:dyDescent="0.25">
      <c r="E727" s="50"/>
      <c r="F727" s="50"/>
      <c r="G727" s="50"/>
      <c r="H727" s="50"/>
      <c r="I727" s="50"/>
      <c r="J727" s="47"/>
    </row>
    <row r="728" spans="5:10" ht="16" customHeight="1" x14ac:dyDescent="0.25">
      <c r="E728" s="50"/>
      <c r="F728" s="50"/>
      <c r="G728" s="50"/>
      <c r="H728" s="50"/>
      <c r="I728" s="50"/>
      <c r="J728" s="47"/>
    </row>
    <row r="729" spans="5:10" ht="16" customHeight="1" x14ac:dyDescent="0.25">
      <c r="E729" s="50"/>
      <c r="F729" s="50"/>
      <c r="G729" s="50"/>
      <c r="H729" s="50"/>
      <c r="I729" s="50"/>
      <c r="J729" s="47"/>
    </row>
    <row r="730" spans="5:10" ht="16" customHeight="1" x14ac:dyDescent="0.25">
      <c r="E730" s="50"/>
      <c r="F730" s="50"/>
      <c r="G730" s="50"/>
      <c r="H730" s="50"/>
      <c r="I730" s="50"/>
      <c r="J730" s="47"/>
    </row>
    <row r="731" spans="5:10" ht="16" customHeight="1" x14ac:dyDescent="0.25">
      <c r="E731" s="50"/>
      <c r="F731" s="50"/>
      <c r="G731" s="50"/>
      <c r="H731" s="50"/>
      <c r="I731" s="50"/>
      <c r="J731" s="47"/>
    </row>
    <row r="732" spans="5:10" ht="16" customHeight="1" x14ac:dyDescent="0.25">
      <c r="E732" s="50"/>
      <c r="F732" s="50"/>
      <c r="G732" s="50"/>
      <c r="H732" s="50"/>
      <c r="I732" s="50"/>
      <c r="J732" s="47"/>
    </row>
    <row r="733" spans="5:10" ht="16" customHeight="1" x14ac:dyDescent="0.25">
      <c r="E733" s="50"/>
      <c r="F733" s="50"/>
      <c r="G733" s="50"/>
      <c r="H733" s="50"/>
      <c r="I733" s="50"/>
      <c r="J733" s="47"/>
    </row>
    <row r="734" spans="5:10" ht="16" customHeight="1" x14ac:dyDescent="0.25">
      <c r="E734" s="50"/>
      <c r="F734" s="50"/>
      <c r="G734" s="50"/>
      <c r="H734" s="50"/>
      <c r="I734" s="50"/>
      <c r="J734" s="47"/>
    </row>
    <row r="735" spans="5:10" ht="16" customHeight="1" x14ac:dyDescent="0.25">
      <c r="E735" s="50"/>
      <c r="F735" s="50"/>
      <c r="G735" s="50"/>
      <c r="H735" s="50"/>
      <c r="I735" s="50"/>
      <c r="J735" s="47"/>
    </row>
    <row r="736" spans="5:10" ht="16" customHeight="1" x14ac:dyDescent="0.25">
      <c r="E736" s="50"/>
      <c r="F736" s="50"/>
      <c r="G736" s="50"/>
      <c r="H736" s="50"/>
      <c r="I736" s="50"/>
      <c r="J736" s="47"/>
    </row>
    <row r="737" spans="5:10" ht="16" customHeight="1" x14ac:dyDescent="0.25">
      <c r="E737" s="50"/>
      <c r="F737" s="50"/>
      <c r="G737" s="50"/>
      <c r="H737" s="50"/>
      <c r="I737" s="50"/>
      <c r="J737" s="47"/>
    </row>
    <row r="738" spans="5:10" ht="16" customHeight="1" x14ac:dyDescent="0.25">
      <c r="E738" s="50"/>
      <c r="F738" s="50"/>
      <c r="G738" s="50"/>
      <c r="H738" s="50"/>
      <c r="I738" s="50"/>
      <c r="J738" s="47"/>
    </row>
    <row r="739" spans="5:10" ht="16" customHeight="1" x14ac:dyDescent="0.25">
      <c r="E739" s="50"/>
      <c r="F739" s="50"/>
      <c r="G739" s="50"/>
      <c r="H739" s="50"/>
      <c r="I739" s="50"/>
      <c r="J739" s="47"/>
    </row>
    <row r="740" spans="5:10" ht="16" customHeight="1" x14ac:dyDescent="0.25">
      <c r="E740" s="50"/>
      <c r="F740" s="50"/>
      <c r="G740" s="50"/>
      <c r="H740" s="50"/>
      <c r="I740" s="50"/>
      <c r="J740" s="47"/>
    </row>
    <row r="741" spans="5:10" ht="16" customHeight="1" x14ac:dyDescent="0.25">
      <c r="E741" s="50"/>
      <c r="F741" s="50"/>
      <c r="G741" s="50"/>
      <c r="H741" s="50"/>
      <c r="I741" s="50"/>
      <c r="J741" s="47"/>
    </row>
    <row r="742" spans="5:10" ht="16" customHeight="1" x14ac:dyDescent="0.25">
      <c r="E742" s="50"/>
      <c r="F742" s="50"/>
      <c r="G742" s="50"/>
      <c r="H742" s="50"/>
      <c r="I742" s="50"/>
      <c r="J742" s="47"/>
    </row>
    <row r="743" spans="5:10" ht="16" customHeight="1" x14ac:dyDescent="0.25">
      <c r="E743" s="50"/>
      <c r="F743" s="50"/>
      <c r="G743" s="50"/>
      <c r="H743" s="50"/>
      <c r="I743" s="50"/>
      <c r="J743" s="47"/>
    </row>
    <row r="744" spans="5:10" ht="16" customHeight="1" x14ac:dyDescent="0.25">
      <c r="E744" s="50"/>
      <c r="F744" s="50"/>
      <c r="G744" s="50"/>
      <c r="H744" s="50"/>
      <c r="I744" s="50"/>
      <c r="J744" s="47"/>
    </row>
    <row r="745" spans="5:10" ht="16" customHeight="1" x14ac:dyDescent="0.25">
      <c r="E745" s="50"/>
      <c r="F745" s="50"/>
      <c r="G745" s="50"/>
      <c r="H745" s="50"/>
      <c r="I745" s="50"/>
      <c r="J745" s="47"/>
    </row>
    <row r="746" spans="5:10" ht="16" customHeight="1" x14ac:dyDescent="0.25">
      <c r="E746" s="50"/>
      <c r="F746" s="50"/>
      <c r="G746" s="50"/>
      <c r="H746" s="50"/>
      <c r="I746" s="50"/>
      <c r="J746" s="47"/>
    </row>
    <row r="747" spans="5:10" ht="16" customHeight="1" x14ac:dyDescent="0.25">
      <c r="E747" s="50"/>
      <c r="F747" s="50"/>
      <c r="G747" s="50"/>
      <c r="H747" s="50"/>
      <c r="I747" s="50"/>
      <c r="J747" s="47"/>
    </row>
    <row r="748" spans="5:10" ht="16" customHeight="1" x14ac:dyDescent="0.25">
      <c r="E748" s="50"/>
      <c r="F748" s="50"/>
      <c r="G748" s="50"/>
      <c r="H748" s="50"/>
      <c r="I748" s="50"/>
      <c r="J748" s="47"/>
    </row>
    <row r="749" spans="5:10" ht="16" customHeight="1" x14ac:dyDescent="0.25">
      <c r="E749" s="50"/>
      <c r="F749" s="50"/>
      <c r="G749" s="50"/>
      <c r="H749" s="50"/>
      <c r="I749" s="50"/>
      <c r="J749" s="47"/>
    </row>
    <row r="750" spans="5:10" ht="16" customHeight="1" x14ac:dyDescent="0.25">
      <c r="E750" s="50"/>
      <c r="F750" s="50"/>
      <c r="G750" s="50"/>
      <c r="H750" s="50"/>
      <c r="I750" s="50"/>
      <c r="J750" s="47"/>
    </row>
    <row r="751" spans="5:10" ht="16" customHeight="1" x14ac:dyDescent="0.25">
      <c r="E751" s="50"/>
      <c r="F751" s="50"/>
      <c r="G751" s="50"/>
      <c r="H751" s="50"/>
      <c r="I751" s="50"/>
      <c r="J751" s="47"/>
    </row>
    <row r="752" spans="5:10" ht="16" customHeight="1" x14ac:dyDescent="0.25">
      <c r="E752" s="50"/>
      <c r="F752" s="50"/>
      <c r="G752" s="50"/>
      <c r="H752" s="50"/>
      <c r="I752" s="50"/>
      <c r="J752" s="47"/>
    </row>
    <row r="753" spans="5:10" ht="16" customHeight="1" x14ac:dyDescent="0.25">
      <c r="E753" s="50"/>
      <c r="F753" s="50"/>
      <c r="G753" s="50"/>
      <c r="H753" s="50"/>
      <c r="I753" s="50"/>
      <c r="J753" s="47"/>
    </row>
    <row r="754" spans="5:10" ht="16" customHeight="1" x14ac:dyDescent="0.25">
      <c r="E754" s="50"/>
      <c r="F754" s="50"/>
      <c r="G754" s="50"/>
      <c r="H754" s="50"/>
      <c r="I754" s="50"/>
      <c r="J754" s="47"/>
    </row>
    <row r="755" spans="5:10" ht="16" customHeight="1" x14ac:dyDescent="0.25">
      <c r="E755" s="50"/>
      <c r="F755" s="50"/>
      <c r="G755" s="50"/>
      <c r="H755" s="50"/>
      <c r="I755" s="50"/>
      <c r="J755" s="47"/>
    </row>
    <row r="756" spans="5:10" ht="16" customHeight="1" x14ac:dyDescent="0.25">
      <c r="E756" s="50"/>
      <c r="F756" s="50"/>
      <c r="G756" s="50"/>
      <c r="H756" s="50"/>
      <c r="I756" s="50"/>
      <c r="J756" s="47"/>
    </row>
    <row r="757" spans="5:10" ht="16" customHeight="1" x14ac:dyDescent="0.25">
      <c r="E757" s="50"/>
      <c r="F757" s="50"/>
      <c r="G757" s="50"/>
      <c r="H757" s="50"/>
      <c r="I757" s="50"/>
      <c r="J757" s="47"/>
    </row>
    <row r="758" spans="5:10" ht="16" customHeight="1" x14ac:dyDescent="0.25">
      <c r="E758" s="50"/>
      <c r="F758" s="50"/>
      <c r="G758" s="50"/>
      <c r="H758" s="50"/>
      <c r="I758" s="50"/>
      <c r="J758" s="47"/>
    </row>
    <row r="759" spans="5:10" ht="16" customHeight="1" x14ac:dyDescent="0.25">
      <c r="E759" s="50"/>
      <c r="F759" s="50"/>
      <c r="G759" s="50"/>
      <c r="H759" s="50"/>
      <c r="I759" s="50"/>
      <c r="J759" s="47"/>
    </row>
    <row r="760" spans="5:10" ht="16" customHeight="1" x14ac:dyDescent="0.25">
      <c r="E760" s="50"/>
      <c r="F760" s="50"/>
      <c r="G760" s="50"/>
      <c r="H760" s="50"/>
      <c r="I760" s="50"/>
      <c r="J760" s="47"/>
    </row>
    <row r="761" spans="5:10" ht="16" customHeight="1" x14ac:dyDescent="0.25">
      <c r="E761" s="50"/>
      <c r="F761" s="50"/>
      <c r="G761" s="50"/>
      <c r="H761" s="50"/>
      <c r="I761" s="50"/>
      <c r="J761" s="47"/>
    </row>
    <row r="762" spans="5:10" ht="16" customHeight="1" x14ac:dyDescent="0.25">
      <c r="E762" s="50"/>
      <c r="F762" s="50"/>
      <c r="G762" s="50"/>
      <c r="H762" s="50"/>
      <c r="I762" s="50"/>
      <c r="J762" s="47"/>
    </row>
    <row r="763" spans="5:10" ht="16" customHeight="1" x14ac:dyDescent="0.25">
      <c r="E763" s="50"/>
      <c r="F763" s="50"/>
      <c r="G763" s="50"/>
      <c r="H763" s="50"/>
      <c r="I763" s="50"/>
      <c r="J763" s="47"/>
    </row>
    <row r="764" spans="5:10" ht="16" customHeight="1" x14ac:dyDescent="0.25">
      <c r="E764" s="50"/>
      <c r="F764" s="50"/>
      <c r="G764" s="50"/>
      <c r="H764" s="50"/>
      <c r="I764" s="50"/>
      <c r="J764" s="47"/>
    </row>
    <row r="765" spans="5:10" ht="16" customHeight="1" x14ac:dyDescent="0.25">
      <c r="E765" s="50"/>
      <c r="F765" s="50"/>
      <c r="G765" s="50"/>
      <c r="H765" s="50"/>
      <c r="I765" s="50"/>
      <c r="J765" s="47"/>
    </row>
    <row r="766" spans="5:10" ht="16" customHeight="1" x14ac:dyDescent="0.25">
      <c r="E766" s="50"/>
      <c r="F766" s="50"/>
      <c r="G766" s="50"/>
      <c r="H766" s="50"/>
      <c r="I766" s="50"/>
      <c r="J766" s="47"/>
    </row>
    <row r="767" spans="5:10" ht="16" customHeight="1" x14ac:dyDescent="0.25">
      <c r="E767" s="50"/>
      <c r="F767" s="50"/>
      <c r="G767" s="50"/>
      <c r="H767" s="50"/>
      <c r="I767" s="50"/>
      <c r="J767" s="47"/>
    </row>
    <row r="768" spans="5:10" ht="16" customHeight="1" x14ac:dyDescent="0.25">
      <c r="E768" s="50"/>
      <c r="F768" s="50"/>
      <c r="G768" s="50"/>
      <c r="H768" s="50"/>
      <c r="I768" s="50"/>
      <c r="J768" s="47"/>
    </row>
    <row r="769" spans="5:10" ht="16" customHeight="1" x14ac:dyDescent="0.25">
      <c r="E769" s="50"/>
      <c r="F769" s="50"/>
      <c r="G769" s="50"/>
      <c r="H769" s="50"/>
      <c r="I769" s="50"/>
      <c r="J769" s="47"/>
    </row>
    <row r="770" spans="5:10" ht="16" customHeight="1" x14ac:dyDescent="0.25">
      <c r="E770" s="50"/>
      <c r="F770" s="50"/>
      <c r="G770" s="50"/>
      <c r="H770" s="50"/>
      <c r="I770" s="50"/>
      <c r="J770" s="47"/>
    </row>
    <row r="771" spans="5:10" ht="16" customHeight="1" x14ac:dyDescent="0.25">
      <c r="E771" s="50"/>
      <c r="F771" s="50"/>
      <c r="G771" s="50"/>
      <c r="H771" s="50"/>
      <c r="I771" s="50"/>
      <c r="J771" s="47"/>
    </row>
    <row r="772" spans="5:10" ht="16" customHeight="1" x14ac:dyDescent="0.25">
      <c r="E772" s="50"/>
      <c r="F772" s="50"/>
      <c r="G772" s="50"/>
      <c r="H772" s="50"/>
      <c r="I772" s="50"/>
      <c r="J772" s="47"/>
    </row>
    <row r="773" spans="5:10" ht="16" customHeight="1" x14ac:dyDescent="0.25">
      <c r="E773" s="50"/>
      <c r="F773" s="50"/>
      <c r="G773" s="50"/>
      <c r="H773" s="50"/>
      <c r="I773" s="50"/>
      <c r="J773" s="47"/>
    </row>
    <row r="774" spans="5:10" ht="16" customHeight="1" x14ac:dyDescent="0.25">
      <c r="E774" s="50"/>
      <c r="F774" s="50"/>
      <c r="G774" s="50"/>
      <c r="H774" s="50"/>
      <c r="I774" s="50"/>
      <c r="J774" s="47"/>
    </row>
    <row r="775" spans="5:10" ht="16" customHeight="1" x14ac:dyDescent="0.25">
      <c r="E775" s="50"/>
      <c r="F775" s="50"/>
      <c r="G775" s="50"/>
      <c r="H775" s="50"/>
      <c r="I775" s="50"/>
      <c r="J775" s="47"/>
    </row>
    <row r="776" spans="5:10" ht="16" customHeight="1" x14ac:dyDescent="0.25">
      <c r="E776" s="50"/>
      <c r="F776" s="50"/>
      <c r="G776" s="50"/>
      <c r="H776" s="50"/>
      <c r="I776" s="50"/>
      <c r="J776" s="47"/>
    </row>
    <row r="777" spans="5:10" ht="16" customHeight="1" x14ac:dyDescent="0.25">
      <c r="E777" s="50"/>
      <c r="F777" s="50"/>
      <c r="G777" s="50"/>
      <c r="H777" s="50"/>
      <c r="I777" s="50"/>
      <c r="J777" s="47"/>
    </row>
    <row r="778" spans="5:10" ht="16" customHeight="1" x14ac:dyDescent="0.25">
      <c r="E778" s="50"/>
      <c r="F778" s="50"/>
      <c r="G778" s="50"/>
      <c r="H778" s="50"/>
      <c r="I778" s="50"/>
      <c r="J778" s="47"/>
    </row>
    <row r="779" spans="5:10" ht="16" customHeight="1" x14ac:dyDescent="0.25">
      <c r="E779" s="50"/>
      <c r="F779" s="50"/>
      <c r="G779" s="50"/>
      <c r="H779" s="50"/>
      <c r="I779" s="50"/>
      <c r="J779" s="47"/>
    </row>
    <row r="780" spans="5:10" ht="16" customHeight="1" x14ac:dyDescent="0.25">
      <c r="E780" s="50"/>
      <c r="F780" s="50"/>
      <c r="G780" s="50"/>
      <c r="H780" s="50"/>
      <c r="I780" s="50"/>
      <c r="J780" s="47"/>
    </row>
    <row r="781" spans="5:10" ht="16" customHeight="1" x14ac:dyDescent="0.25">
      <c r="E781" s="50"/>
      <c r="F781" s="50"/>
      <c r="G781" s="50"/>
      <c r="H781" s="50"/>
      <c r="I781" s="50"/>
      <c r="J781" s="47"/>
    </row>
    <row r="782" spans="5:10" ht="16" customHeight="1" x14ac:dyDescent="0.25">
      <c r="E782" s="50"/>
      <c r="F782" s="50"/>
      <c r="G782" s="50"/>
      <c r="H782" s="50"/>
      <c r="I782" s="50"/>
      <c r="J782" s="47"/>
    </row>
    <row r="783" spans="5:10" ht="16" customHeight="1" x14ac:dyDescent="0.25">
      <c r="E783" s="50"/>
      <c r="F783" s="50"/>
      <c r="G783" s="50"/>
      <c r="H783" s="50"/>
      <c r="I783" s="50"/>
      <c r="J783" s="47"/>
    </row>
    <row r="784" spans="5:10" ht="16" customHeight="1" x14ac:dyDescent="0.25">
      <c r="E784" s="50"/>
      <c r="F784" s="50"/>
      <c r="G784" s="50"/>
      <c r="H784" s="50"/>
      <c r="I784" s="50"/>
      <c r="J784" s="47"/>
    </row>
    <row r="785" spans="5:10" ht="16" customHeight="1" x14ac:dyDescent="0.25">
      <c r="E785" s="50"/>
      <c r="F785" s="50"/>
      <c r="G785" s="50"/>
      <c r="H785" s="50"/>
      <c r="I785" s="50"/>
      <c r="J785" s="47"/>
    </row>
    <row r="786" spans="5:10" ht="16" customHeight="1" x14ac:dyDescent="0.25">
      <c r="E786" s="50"/>
      <c r="F786" s="50"/>
      <c r="G786" s="50"/>
      <c r="H786" s="50"/>
      <c r="I786" s="50"/>
      <c r="J786" s="47"/>
    </row>
    <row r="787" spans="5:10" ht="16" customHeight="1" x14ac:dyDescent="0.25">
      <c r="E787" s="50"/>
      <c r="F787" s="50"/>
      <c r="G787" s="50"/>
      <c r="H787" s="50"/>
      <c r="I787" s="50"/>
      <c r="J787" s="47"/>
    </row>
    <row r="788" spans="5:10" ht="16" customHeight="1" x14ac:dyDescent="0.25">
      <c r="E788" s="50"/>
      <c r="F788" s="50"/>
      <c r="G788" s="50"/>
      <c r="H788" s="50"/>
      <c r="I788" s="50"/>
      <c r="J788" s="47"/>
    </row>
    <row r="789" spans="5:10" ht="16" customHeight="1" x14ac:dyDescent="0.25">
      <c r="E789" s="50"/>
      <c r="F789" s="50"/>
      <c r="G789" s="50"/>
      <c r="H789" s="50"/>
      <c r="I789" s="50"/>
      <c r="J789" s="47"/>
    </row>
    <row r="790" spans="5:10" ht="16" customHeight="1" x14ac:dyDescent="0.25">
      <c r="E790" s="50"/>
      <c r="F790" s="50"/>
      <c r="G790" s="50"/>
      <c r="H790" s="50"/>
      <c r="I790" s="50"/>
      <c r="J790" s="47"/>
    </row>
    <row r="791" spans="5:10" ht="16" customHeight="1" x14ac:dyDescent="0.25">
      <c r="E791" s="50"/>
      <c r="F791" s="50"/>
      <c r="G791" s="50"/>
      <c r="H791" s="50"/>
      <c r="I791" s="50"/>
      <c r="J791" s="47"/>
    </row>
    <row r="792" spans="5:10" ht="16" customHeight="1" x14ac:dyDescent="0.25">
      <c r="E792" s="50"/>
      <c r="F792" s="50"/>
      <c r="G792" s="50"/>
      <c r="H792" s="50"/>
      <c r="I792" s="50"/>
      <c r="J792" s="47"/>
    </row>
    <row r="793" spans="5:10" ht="16" customHeight="1" x14ac:dyDescent="0.25">
      <c r="E793" s="50"/>
      <c r="F793" s="50"/>
      <c r="G793" s="50"/>
      <c r="H793" s="50"/>
      <c r="I793" s="50"/>
      <c r="J793" s="47"/>
    </row>
    <row r="794" spans="5:10" ht="16" customHeight="1" x14ac:dyDescent="0.25">
      <c r="E794" s="50"/>
      <c r="F794" s="50"/>
      <c r="G794" s="50"/>
      <c r="H794" s="50"/>
      <c r="I794" s="50"/>
      <c r="J794" s="47"/>
    </row>
    <row r="795" spans="5:10" ht="16" customHeight="1" x14ac:dyDescent="0.25">
      <c r="E795" s="50"/>
      <c r="F795" s="50"/>
      <c r="G795" s="50"/>
      <c r="H795" s="50"/>
      <c r="I795" s="50"/>
      <c r="J795" s="47"/>
    </row>
    <row r="796" spans="5:10" ht="16" customHeight="1" x14ac:dyDescent="0.25">
      <c r="E796" s="50"/>
      <c r="F796" s="50"/>
      <c r="G796" s="50"/>
      <c r="H796" s="50"/>
      <c r="I796" s="50"/>
      <c r="J796" s="47"/>
    </row>
    <row r="797" spans="5:10" ht="16" customHeight="1" x14ac:dyDescent="0.25">
      <c r="E797" s="50"/>
      <c r="F797" s="50"/>
      <c r="G797" s="50"/>
      <c r="H797" s="50"/>
      <c r="I797" s="50"/>
      <c r="J797" s="47"/>
    </row>
    <row r="798" spans="5:10" ht="16" customHeight="1" x14ac:dyDescent="0.25">
      <c r="E798" s="50"/>
      <c r="F798" s="50"/>
      <c r="G798" s="50"/>
      <c r="H798" s="50"/>
      <c r="I798" s="50"/>
      <c r="J798" s="47"/>
    </row>
    <row r="799" spans="5:10" ht="16" customHeight="1" x14ac:dyDescent="0.25">
      <c r="E799" s="50"/>
      <c r="F799" s="50"/>
      <c r="G799" s="50"/>
      <c r="H799" s="50"/>
      <c r="I799" s="50"/>
      <c r="J799" s="47"/>
    </row>
    <row r="800" spans="5:10" ht="16" customHeight="1" x14ac:dyDescent="0.25">
      <c r="E800" s="50"/>
      <c r="F800" s="50"/>
      <c r="G800" s="50"/>
      <c r="H800" s="50"/>
      <c r="I800" s="50"/>
      <c r="J800" s="47"/>
    </row>
    <row r="801" spans="5:10" ht="16" customHeight="1" x14ac:dyDescent="0.25">
      <c r="E801" s="50"/>
      <c r="F801" s="50"/>
      <c r="G801" s="50"/>
      <c r="H801" s="50"/>
      <c r="I801" s="50"/>
      <c r="J801" s="47"/>
    </row>
    <row r="802" spans="5:10" ht="16" customHeight="1" x14ac:dyDescent="0.25">
      <c r="E802" s="50"/>
      <c r="F802" s="50"/>
      <c r="G802" s="50"/>
      <c r="H802" s="50"/>
      <c r="I802" s="50"/>
      <c r="J802" s="47"/>
    </row>
    <row r="803" spans="5:10" ht="16" customHeight="1" x14ac:dyDescent="0.25">
      <c r="E803" s="50"/>
      <c r="F803" s="50"/>
      <c r="G803" s="50"/>
      <c r="H803" s="50"/>
      <c r="I803" s="50"/>
      <c r="J803" s="47"/>
    </row>
    <row r="804" spans="5:10" ht="16" customHeight="1" x14ac:dyDescent="0.25">
      <c r="E804" s="50"/>
      <c r="F804" s="50"/>
      <c r="G804" s="50"/>
      <c r="H804" s="50"/>
      <c r="I804" s="50"/>
      <c r="J804" s="47"/>
    </row>
    <row r="805" spans="5:10" ht="16" customHeight="1" x14ac:dyDescent="0.25">
      <c r="E805" s="50"/>
      <c r="F805" s="50"/>
      <c r="G805" s="50"/>
      <c r="H805" s="50"/>
      <c r="I805" s="50"/>
      <c r="J805" s="47"/>
    </row>
    <row r="806" spans="5:10" ht="16" customHeight="1" x14ac:dyDescent="0.25">
      <c r="E806" s="50"/>
      <c r="F806" s="50"/>
      <c r="G806" s="50"/>
      <c r="H806" s="50"/>
      <c r="I806" s="50"/>
      <c r="J806" s="47"/>
    </row>
    <row r="807" spans="5:10" ht="16" customHeight="1" x14ac:dyDescent="0.25">
      <c r="E807" s="50"/>
      <c r="F807" s="50"/>
      <c r="G807" s="50"/>
      <c r="H807" s="50"/>
      <c r="I807" s="50"/>
      <c r="J807" s="47"/>
    </row>
    <row r="808" spans="5:10" ht="16" customHeight="1" x14ac:dyDescent="0.25">
      <c r="E808" s="50"/>
      <c r="F808" s="50"/>
      <c r="G808" s="50"/>
      <c r="H808" s="50"/>
      <c r="I808" s="50"/>
      <c r="J808" s="47"/>
    </row>
    <row r="809" spans="5:10" ht="16" customHeight="1" x14ac:dyDescent="0.25">
      <c r="E809" s="50"/>
      <c r="F809" s="50"/>
      <c r="G809" s="50"/>
      <c r="H809" s="50"/>
      <c r="I809" s="50"/>
      <c r="J809" s="47"/>
    </row>
    <row r="810" spans="5:10" ht="16" customHeight="1" x14ac:dyDescent="0.25">
      <c r="E810" s="50"/>
      <c r="F810" s="50"/>
      <c r="G810" s="50"/>
      <c r="H810" s="50"/>
      <c r="I810" s="50"/>
      <c r="J810" s="47"/>
    </row>
    <row r="811" spans="5:10" ht="16" customHeight="1" x14ac:dyDescent="0.25">
      <c r="E811" s="50"/>
      <c r="F811" s="50"/>
      <c r="G811" s="50"/>
      <c r="H811" s="50"/>
      <c r="I811" s="50"/>
      <c r="J811" s="47"/>
    </row>
    <row r="812" spans="5:10" ht="16" customHeight="1" x14ac:dyDescent="0.25">
      <c r="E812" s="50"/>
      <c r="F812" s="50"/>
      <c r="G812" s="50"/>
      <c r="H812" s="50"/>
      <c r="I812" s="50"/>
      <c r="J812" s="47"/>
    </row>
    <row r="813" spans="5:10" ht="16" customHeight="1" x14ac:dyDescent="0.25">
      <c r="E813" s="50"/>
      <c r="F813" s="50"/>
      <c r="G813" s="50"/>
      <c r="H813" s="50"/>
      <c r="I813" s="50"/>
      <c r="J813" s="47"/>
    </row>
    <row r="814" spans="5:10" ht="16" customHeight="1" x14ac:dyDescent="0.25">
      <c r="E814" s="50"/>
      <c r="F814" s="50"/>
      <c r="G814" s="50"/>
      <c r="H814" s="50"/>
      <c r="I814" s="50"/>
      <c r="J814" s="47"/>
    </row>
    <row r="815" spans="5:10" ht="16" customHeight="1" x14ac:dyDescent="0.25">
      <c r="E815" s="50"/>
      <c r="F815" s="50"/>
      <c r="G815" s="50"/>
      <c r="H815" s="50"/>
      <c r="I815" s="50"/>
      <c r="J815" s="47"/>
    </row>
    <row r="816" spans="5:10" ht="16" customHeight="1" x14ac:dyDescent="0.25">
      <c r="E816" s="50"/>
      <c r="F816" s="50"/>
      <c r="G816" s="50"/>
      <c r="H816" s="50"/>
      <c r="I816" s="50"/>
      <c r="J816" s="47"/>
    </row>
    <row r="817" spans="5:10" ht="16" customHeight="1" x14ac:dyDescent="0.25">
      <c r="E817" s="50"/>
      <c r="F817" s="50"/>
      <c r="G817" s="50"/>
      <c r="H817" s="50"/>
      <c r="I817" s="50"/>
      <c r="J817" s="47"/>
    </row>
    <row r="818" spans="5:10" ht="16" customHeight="1" x14ac:dyDescent="0.25">
      <c r="E818" s="50"/>
      <c r="F818" s="50"/>
      <c r="G818" s="50"/>
      <c r="H818" s="50"/>
      <c r="I818" s="50"/>
      <c r="J818" s="47"/>
    </row>
    <row r="819" spans="5:10" ht="16" customHeight="1" x14ac:dyDescent="0.25">
      <c r="E819" s="50"/>
      <c r="F819" s="50"/>
      <c r="G819" s="50"/>
      <c r="H819" s="50"/>
      <c r="I819" s="50"/>
      <c r="J819" s="47"/>
    </row>
    <row r="820" spans="5:10" ht="16" customHeight="1" x14ac:dyDescent="0.25">
      <c r="E820" s="50"/>
      <c r="F820" s="50"/>
      <c r="G820" s="50"/>
      <c r="H820" s="50"/>
      <c r="I820" s="50"/>
      <c r="J820" s="47"/>
    </row>
    <row r="821" spans="5:10" ht="16" customHeight="1" x14ac:dyDescent="0.25">
      <c r="E821" s="50"/>
      <c r="F821" s="50"/>
      <c r="G821" s="50"/>
      <c r="H821" s="50"/>
      <c r="I821" s="50"/>
      <c r="J821" s="47"/>
    </row>
    <row r="822" spans="5:10" ht="16" customHeight="1" x14ac:dyDescent="0.25">
      <c r="E822" s="50"/>
      <c r="F822" s="50"/>
      <c r="G822" s="50"/>
      <c r="H822" s="50"/>
      <c r="I822" s="50"/>
      <c r="J822" s="47"/>
    </row>
    <row r="823" spans="5:10" ht="16" customHeight="1" x14ac:dyDescent="0.25">
      <c r="E823" s="50"/>
      <c r="F823" s="50"/>
      <c r="G823" s="50"/>
      <c r="H823" s="50"/>
      <c r="I823" s="50"/>
      <c r="J823" s="47"/>
    </row>
    <row r="824" spans="5:10" ht="16" customHeight="1" x14ac:dyDescent="0.25">
      <c r="E824" s="50"/>
      <c r="F824" s="50"/>
      <c r="G824" s="50"/>
      <c r="H824" s="50"/>
      <c r="I824" s="50"/>
      <c r="J824" s="47"/>
    </row>
    <row r="825" spans="5:10" ht="16" customHeight="1" x14ac:dyDescent="0.25">
      <c r="E825" s="50"/>
      <c r="F825" s="50"/>
      <c r="G825" s="50"/>
      <c r="H825" s="50"/>
      <c r="I825" s="50"/>
      <c r="J825" s="47"/>
    </row>
    <row r="826" spans="5:10" ht="16" customHeight="1" x14ac:dyDescent="0.25">
      <c r="E826" s="50"/>
      <c r="F826" s="50"/>
      <c r="G826" s="50"/>
      <c r="H826" s="50"/>
      <c r="I826" s="50"/>
      <c r="J826" s="47"/>
    </row>
    <row r="827" spans="5:10" ht="16" customHeight="1" x14ac:dyDescent="0.25">
      <c r="E827" s="50"/>
      <c r="F827" s="50"/>
      <c r="G827" s="50"/>
      <c r="H827" s="50"/>
      <c r="I827" s="50"/>
      <c r="J827" s="47"/>
    </row>
    <row r="828" spans="5:10" ht="16" customHeight="1" x14ac:dyDescent="0.25">
      <c r="E828" s="50"/>
      <c r="F828" s="50"/>
      <c r="G828" s="50"/>
      <c r="H828" s="50"/>
      <c r="I828" s="50"/>
      <c r="J828" s="47"/>
    </row>
    <row r="829" spans="5:10" ht="16" customHeight="1" x14ac:dyDescent="0.25">
      <c r="E829" s="50"/>
      <c r="F829" s="50"/>
      <c r="G829" s="50"/>
      <c r="H829" s="50"/>
      <c r="I829" s="50"/>
      <c r="J829" s="47"/>
    </row>
    <row r="830" spans="5:10" ht="16" customHeight="1" x14ac:dyDescent="0.25">
      <c r="E830" s="50"/>
      <c r="F830" s="50"/>
      <c r="G830" s="50"/>
      <c r="H830" s="50"/>
      <c r="I830" s="50"/>
      <c r="J830" s="47"/>
    </row>
    <row r="831" spans="5:10" ht="16" customHeight="1" x14ac:dyDescent="0.25">
      <c r="E831" s="50"/>
      <c r="F831" s="50"/>
      <c r="G831" s="50"/>
      <c r="H831" s="50"/>
      <c r="I831" s="50"/>
      <c r="J831" s="47"/>
    </row>
    <row r="832" spans="5:10" ht="16" customHeight="1" x14ac:dyDescent="0.25">
      <c r="E832" s="50"/>
      <c r="F832" s="50"/>
      <c r="G832" s="50"/>
      <c r="H832" s="50"/>
      <c r="I832" s="50"/>
      <c r="J832" s="47"/>
    </row>
    <row r="833" spans="5:10" ht="16" customHeight="1" x14ac:dyDescent="0.25">
      <c r="E833" s="50"/>
      <c r="F833" s="50"/>
      <c r="G833" s="50"/>
      <c r="H833" s="50"/>
      <c r="I833" s="50"/>
      <c r="J833" s="47"/>
    </row>
    <row r="834" spans="5:10" ht="16" customHeight="1" x14ac:dyDescent="0.25">
      <c r="E834" s="50"/>
      <c r="F834" s="50"/>
      <c r="G834" s="50"/>
      <c r="H834" s="50"/>
      <c r="I834" s="50"/>
      <c r="J834" s="47"/>
    </row>
    <row r="835" spans="5:10" ht="16" customHeight="1" x14ac:dyDescent="0.25">
      <c r="E835" s="50"/>
      <c r="F835" s="50"/>
      <c r="G835" s="50"/>
      <c r="H835" s="50"/>
      <c r="I835" s="50"/>
      <c r="J835" s="47"/>
    </row>
    <row r="836" spans="5:10" ht="16" customHeight="1" x14ac:dyDescent="0.25">
      <c r="E836" s="50"/>
      <c r="F836" s="50"/>
      <c r="G836" s="50"/>
      <c r="H836" s="50"/>
      <c r="I836" s="50"/>
      <c r="J836" s="47"/>
    </row>
    <row r="837" spans="5:10" ht="16" customHeight="1" x14ac:dyDescent="0.25">
      <c r="E837" s="50"/>
      <c r="F837" s="50"/>
      <c r="G837" s="50"/>
      <c r="H837" s="50"/>
      <c r="I837" s="50"/>
      <c r="J837" s="47"/>
    </row>
    <row r="838" spans="5:10" ht="16" customHeight="1" x14ac:dyDescent="0.25">
      <c r="E838" s="50"/>
      <c r="F838" s="50"/>
      <c r="G838" s="50"/>
      <c r="H838" s="50"/>
      <c r="I838" s="50"/>
      <c r="J838" s="47"/>
    </row>
    <row r="839" spans="5:10" ht="16" customHeight="1" x14ac:dyDescent="0.25">
      <c r="E839" s="50"/>
      <c r="F839" s="50"/>
      <c r="G839" s="50"/>
      <c r="H839" s="50"/>
      <c r="I839" s="50"/>
      <c r="J839" s="47"/>
    </row>
    <row r="840" spans="5:10" ht="16" customHeight="1" x14ac:dyDescent="0.25">
      <c r="E840" s="50"/>
      <c r="F840" s="50"/>
      <c r="G840" s="50"/>
      <c r="H840" s="50"/>
      <c r="I840" s="50"/>
      <c r="J840" s="47"/>
    </row>
    <row r="841" spans="5:10" ht="16" customHeight="1" x14ac:dyDescent="0.25">
      <c r="E841" s="50"/>
      <c r="F841" s="50"/>
      <c r="G841" s="50"/>
      <c r="H841" s="50"/>
      <c r="I841" s="50"/>
      <c r="J841" s="47"/>
    </row>
    <row r="842" spans="5:10" ht="16" customHeight="1" x14ac:dyDescent="0.25">
      <c r="E842" s="50"/>
      <c r="F842" s="50"/>
      <c r="G842" s="50"/>
      <c r="H842" s="50"/>
      <c r="I842" s="50"/>
      <c r="J842" s="47"/>
    </row>
    <row r="843" spans="5:10" ht="16" customHeight="1" x14ac:dyDescent="0.25">
      <c r="E843" s="50"/>
      <c r="F843" s="50"/>
      <c r="G843" s="50"/>
      <c r="H843" s="50"/>
      <c r="I843" s="50"/>
      <c r="J843" s="47"/>
    </row>
    <row r="844" spans="5:10" ht="16" customHeight="1" x14ac:dyDescent="0.25">
      <c r="E844" s="50"/>
      <c r="F844" s="50"/>
      <c r="G844" s="50"/>
      <c r="H844" s="50"/>
      <c r="I844" s="50"/>
      <c r="J844" s="47"/>
    </row>
    <row r="845" spans="5:10" ht="16" customHeight="1" x14ac:dyDescent="0.25">
      <c r="E845" s="50"/>
      <c r="F845" s="50"/>
      <c r="G845" s="50"/>
      <c r="H845" s="50"/>
      <c r="I845" s="50"/>
      <c r="J845" s="47"/>
    </row>
    <row r="846" spans="5:10" ht="16" customHeight="1" x14ac:dyDescent="0.25">
      <c r="E846" s="50"/>
      <c r="F846" s="50"/>
      <c r="G846" s="50"/>
      <c r="H846" s="50"/>
      <c r="I846" s="50"/>
      <c r="J846" s="47"/>
    </row>
    <row r="847" spans="5:10" ht="16" customHeight="1" x14ac:dyDescent="0.25">
      <c r="E847" s="50"/>
      <c r="F847" s="50"/>
      <c r="G847" s="50"/>
      <c r="H847" s="50"/>
      <c r="I847" s="50"/>
      <c r="J847" s="47"/>
    </row>
    <row r="848" spans="5:10" ht="16" customHeight="1" x14ac:dyDescent="0.25">
      <c r="E848" s="50"/>
      <c r="F848" s="50"/>
      <c r="G848" s="50"/>
      <c r="H848" s="50"/>
      <c r="I848" s="50"/>
      <c r="J848" s="47"/>
    </row>
    <row r="849" spans="5:10" ht="16" customHeight="1" x14ac:dyDescent="0.25">
      <c r="E849" s="50"/>
      <c r="F849" s="50"/>
      <c r="G849" s="50"/>
      <c r="H849" s="50"/>
      <c r="I849" s="50"/>
      <c r="J849" s="47"/>
    </row>
    <row r="850" spans="5:10" ht="16" customHeight="1" x14ac:dyDescent="0.25">
      <c r="E850" s="50"/>
      <c r="F850" s="50"/>
      <c r="G850" s="50"/>
      <c r="H850" s="50"/>
      <c r="I850" s="50"/>
      <c r="J850" s="47"/>
    </row>
    <row r="851" spans="5:10" ht="16" customHeight="1" x14ac:dyDescent="0.25">
      <c r="E851" s="50"/>
      <c r="F851" s="50"/>
      <c r="G851" s="50"/>
      <c r="H851" s="50"/>
      <c r="I851" s="50"/>
      <c r="J851" s="47"/>
    </row>
    <row r="852" spans="5:10" ht="16" customHeight="1" x14ac:dyDescent="0.25">
      <c r="E852" s="50"/>
      <c r="F852" s="50"/>
      <c r="G852" s="50"/>
      <c r="H852" s="50"/>
      <c r="I852" s="50"/>
      <c r="J852" s="47"/>
    </row>
    <row r="853" spans="5:10" ht="16" customHeight="1" x14ac:dyDescent="0.25">
      <c r="E853" s="50"/>
      <c r="F853" s="50"/>
      <c r="G853" s="50"/>
      <c r="H853" s="50"/>
      <c r="I853" s="50"/>
      <c r="J853" s="47"/>
    </row>
    <row r="854" spans="5:10" ht="16" customHeight="1" x14ac:dyDescent="0.25">
      <c r="E854" s="50"/>
      <c r="F854" s="50"/>
      <c r="G854" s="50"/>
      <c r="H854" s="50"/>
      <c r="I854" s="50"/>
      <c r="J854" s="47"/>
    </row>
    <row r="855" spans="5:10" ht="16" customHeight="1" x14ac:dyDescent="0.25">
      <c r="E855" s="50"/>
      <c r="F855" s="50"/>
      <c r="G855" s="50"/>
      <c r="H855" s="50"/>
      <c r="I855" s="50"/>
      <c r="J855" s="47"/>
    </row>
    <row r="856" spans="5:10" ht="16" customHeight="1" x14ac:dyDescent="0.25">
      <c r="E856" s="50"/>
      <c r="F856" s="50"/>
      <c r="G856" s="50"/>
      <c r="H856" s="50"/>
      <c r="I856" s="50"/>
      <c r="J856" s="47"/>
    </row>
    <row r="857" spans="5:10" ht="16" customHeight="1" x14ac:dyDescent="0.25">
      <c r="E857" s="50"/>
      <c r="F857" s="50"/>
      <c r="G857" s="50"/>
      <c r="H857" s="50"/>
      <c r="I857" s="50"/>
      <c r="J857" s="47"/>
    </row>
    <row r="858" spans="5:10" ht="16" customHeight="1" x14ac:dyDescent="0.25">
      <c r="E858" s="50"/>
      <c r="F858" s="50"/>
      <c r="G858" s="50"/>
      <c r="H858" s="50"/>
      <c r="I858" s="50"/>
      <c r="J858" s="47"/>
    </row>
    <row r="859" spans="5:10" ht="16" customHeight="1" x14ac:dyDescent="0.25">
      <c r="E859" s="50"/>
      <c r="F859" s="50"/>
      <c r="G859" s="50"/>
      <c r="H859" s="50"/>
      <c r="I859" s="50"/>
      <c r="J859" s="47"/>
    </row>
    <row r="860" spans="5:10" ht="16" customHeight="1" x14ac:dyDescent="0.25">
      <c r="E860" s="50"/>
      <c r="F860" s="50"/>
      <c r="G860" s="50"/>
      <c r="H860" s="50"/>
      <c r="I860" s="50"/>
      <c r="J860" s="47"/>
    </row>
    <row r="861" spans="5:10" ht="16" customHeight="1" x14ac:dyDescent="0.25">
      <c r="E861" s="50"/>
      <c r="F861" s="50"/>
      <c r="G861" s="50"/>
      <c r="H861" s="50"/>
      <c r="I861" s="50"/>
      <c r="J861" s="47"/>
    </row>
    <row r="862" spans="5:10" ht="16" customHeight="1" x14ac:dyDescent="0.25">
      <c r="E862" s="50"/>
      <c r="F862" s="50"/>
      <c r="G862" s="50"/>
      <c r="H862" s="50"/>
      <c r="I862" s="50"/>
      <c r="J862" s="47"/>
    </row>
    <row r="863" spans="5:10" ht="16" customHeight="1" x14ac:dyDescent="0.25">
      <c r="E863" s="50"/>
      <c r="F863" s="50"/>
      <c r="G863" s="50"/>
      <c r="H863" s="50"/>
      <c r="I863" s="50"/>
      <c r="J863" s="47"/>
    </row>
    <row r="864" spans="5:10" ht="16" customHeight="1" x14ac:dyDescent="0.25">
      <c r="E864" s="50"/>
      <c r="F864" s="50"/>
      <c r="G864" s="50"/>
      <c r="H864" s="50"/>
      <c r="I864" s="50"/>
      <c r="J864" s="47"/>
    </row>
    <row r="865" spans="5:10" ht="16" customHeight="1" x14ac:dyDescent="0.25">
      <c r="E865" s="50"/>
      <c r="F865" s="50"/>
      <c r="G865" s="50"/>
      <c r="H865" s="50"/>
      <c r="I865" s="50"/>
      <c r="J865" s="47"/>
    </row>
    <row r="866" spans="5:10" ht="16" customHeight="1" x14ac:dyDescent="0.25">
      <c r="E866" s="50"/>
      <c r="F866" s="50"/>
      <c r="G866" s="50"/>
      <c r="H866" s="50"/>
      <c r="I866" s="50"/>
      <c r="J866" s="47"/>
    </row>
    <row r="867" spans="5:10" ht="16" customHeight="1" x14ac:dyDescent="0.25">
      <c r="E867" s="50"/>
      <c r="F867" s="50"/>
      <c r="G867" s="50"/>
      <c r="H867" s="50"/>
      <c r="I867" s="50"/>
      <c r="J867" s="47"/>
    </row>
    <row r="868" spans="5:10" ht="16" customHeight="1" x14ac:dyDescent="0.25">
      <c r="E868" s="50"/>
      <c r="F868" s="50"/>
      <c r="G868" s="50"/>
      <c r="H868" s="50"/>
      <c r="I868" s="50"/>
      <c r="J868" s="47"/>
    </row>
    <row r="869" spans="5:10" ht="16" customHeight="1" x14ac:dyDescent="0.25">
      <c r="E869" s="50"/>
      <c r="F869" s="50"/>
      <c r="G869" s="50"/>
      <c r="H869" s="50"/>
      <c r="I869" s="50"/>
      <c r="J869" s="47"/>
    </row>
    <row r="870" spans="5:10" ht="16" customHeight="1" x14ac:dyDescent="0.25">
      <c r="E870" s="50"/>
      <c r="F870" s="50"/>
      <c r="G870" s="50"/>
      <c r="H870" s="50"/>
      <c r="I870" s="50"/>
      <c r="J870" s="47"/>
    </row>
    <row r="871" spans="5:10" ht="16" customHeight="1" x14ac:dyDescent="0.25">
      <c r="E871" s="50"/>
      <c r="F871" s="50"/>
      <c r="G871" s="50"/>
      <c r="H871" s="50"/>
      <c r="I871" s="50"/>
      <c r="J871" s="47"/>
    </row>
    <row r="872" spans="5:10" ht="16" customHeight="1" x14ac:dyDescent="0.25">
      <c r="E872" s="50"/>
      <c r="F872" s="50"/>
      <c r="G872" s="50"/>
      <c r="H872" s="50"/>
      <c r="I872" s="50"/>
      <c r="J872" s="47"/>
    </row>
    <row r="873" spans="5:10" ht="16" customHeight="1" x14ac:dyDescent="0.25">
      <c r="E873" s="50"/>
      <c r="F873" s="50"/>
      <c r="G873" s="50"/>
      <c r="H873" s="50"/>
      <c r="I873" s="50"/>
      <c r="J873" s="47"/>
    </row>
    <row r="874" spans="5:10" ht="16" customHeight="1" x14ac:dyDescent="0.25">
      <c r="E874" s="50"/>
      <c r="F874" s="50"/>
      <c r="G874" s="50"/>
      <c r="H874" s="50"/>
      <c r="I874" s="50"/>
      <c r="J874" s="47"/>
    </row>
    <row r="875" spans="5:10" ht="16" customHeight="1" x14ac:dyDescent="0.25">
      <c r="E875" s="50"/>
      <c r="F875" s="50"/>
      <c r="G875" s="50"/>
      <c r="H875" s="50"/>
      <c r="I875" s="50"/>
      <c r="J875" s="47"/>
    </row>
    <row r="876" spans="5:10" ht="16" customHeight="1" x14ac:dyDescent="0.25">
      <c r="E876" s="50"/>
      <c r="F876" s="50"/>
      <c r="G876" s="50"/>
      <c r="H876" s="50"/>
      <c r="I876" s="50"/>
      <c r="J876" s="47"/>
    </row>
    <row r="877" spans="5:10" ht="16" customHeight="1" x14ac:dyDescent="0.25">
      <c r="E877" s="50"/>
      <c r="F877" s="50"/>
      <c r="G877" s="50"/>
      <c r="H877" s="50"/>
      <c r="I877" s="50"/>
      <c r="J877" s="47"/>
    </row>
    <row r="878" spans="5:10" ht="16" customHeight="1" x14ac:dyDescent="0.25">
      <c r="E878" s="50"/>
      <c r="F878" s="50"/>
      <c r="G878" s="50"/>
      <c r="H878" s="50"/>
      <c r="I878" s="50"/>
      <c r="J878" s="47"/>
    </row>
    <row r="879" spans="5:10" ht="16" customHeight="1" x14ac:dyDescent="0.25">
      <c r="E879" s="50"/>
      <c r="F879" s="50"/>
      <c r="G879" s="50"/>
      <c r="H879" s="50"/>
      <c r="I879" s="50"/>
      <c r="J879" s="47"/>
    </row>
    <row r="880" spans="5:10" ht="16" customHeight="1" x14ac:dyDescent="0.25">
      <c r="E880" s="50"/>
      <c r="F880" s="50"/>
      <c r="G880" s="50"/>
      <c r="H880" s="50"/>
      <c r="I880" s="50"/>
      <c r="J880" s="47"/>
    </row>
    <row r="881" spans="5:10" ht="16" customHeight="1" x14ac:dyDescent="0.25">
      <c r="E881" s="50"/>
      <c r="F881" s="50"/>
      <c r="G881" s="50"/>
      <c r="H881" s="50"/>
      <c r="I881" s="50"/>
      <c r="J881" s="47"/>
    </row>
    <row r="882" spans="5:10" ht="16" customHeight="1" x14ac:dyDescent="0.25">
      <c r="E882" s="50"/>
      <c r="F882" s="50"/>
      <c r="G882" s="50"/>
      <c r="H882" s="50"/>
      <c r="I882" s="50"/>
      <c r="J882" s="47"/>
    </row>
    <row r="883" spans="5:10" ht="16" customHeight="1" x14ac:dyDescent="0.25">
      <c r="E883" s="50"/>
      <c r="F883" s="50"/>
      <c r="G883" s="50"/>
      <c r="H883" s="50"/>
      <c r="I883" s="50"/>
      <c r="J883" s="47"/>
    </row>
    <row r="884" spans="5:10" ht="16" customHeight="1" x14ac:dyDescent="0.25">
      <c r="E884" s="50"/>
      <c r="F884" s="50"/>
      <c r="G884" s="50"/>
      <c r="H884" s="50"/>
      <c r="I884" s="50"/>
      <c r="J884" s="47"/>
    </row>
    <row r="885" spans="5:10" ht="16" customHeight="1" x14ac:dyDescent="0.25">
      <c r="E885" s="50"/>
      <c r="F885" s="50"/>
      <c r="G885" s="50"/>
      <c r="H885" s="50"/>
      <c r="I885" s="50"/>
      <c r="J885" s="47"/>
    </row>
    <row r="886" spans="5:10" ht="16" customHeight="1" x14ac:dyDescent="0.25">
      <c r="E886" s="50"/>
      <c r="F886" s="50"/>
      <c r="G886" s="50"/>
      <c r="H886" s="50"/>
      <c r="I886" s="50"/>
      <c r="J886" s="47"/>
    </row>
    <row r="887" spans="5:10" ht="16" customHeight="1" x14ac:dyDescent="0.25">
      <c r="E887" s="50"/>
      <c r="F887" s="50"/>
      <c r="G887" s="50"/>
      <c r="H887" s="50"/>
      <c r="I887" s="50"/>
      <c r="J887" s="47"/>
    </row>
    <row r="888" spans="5:10" ht="16" customHeight="1" x14ac:dyDescent="0.25">
      <c r="E888" s="50"/>
      <c r="F888" s="50"/>
      <c r="G888" s="50"/>
      <c r="H888" s="50"/>
      <c r="I888" s="50"/>
      <c r="J888" s="47"/>
    </row>
    <row r="889" spans="5:10" ht="16" customHeight="1" x14ac:dyDescent="0.25">
      <c r="E889" s="50"/>
      <c r="F889" s="50"/>
      <c r="G889" s="50"/>
      <c r="H889" s="50"/>
      <c r="I889" s="50"/>
      <c r="J889" s="47"/>
    </row>
    <row r="890" spans="5:10" ht="16" customHeight="1" x14ac:dyDescent="0.25">
      <c r="E890" s="50"/>
      <c r="F890" s="50"/>
      <c r="G890" s="50"/>
      <c r="H890" s="50"/>
      <c r="I890" s="50"/>
      <c r="J890" s="47"/>
    </row>
    <row r="891" spans="5:10" ht="16" customHeight="1" x14ac:dyDescent="0.25">
      <c r="E891" s="50"/>
      <c r="F891" s="50"/>
      <c r="G891" s="50"/>
      <c r="H891" s="50"/>
      <c r="I891" s="50"/>
      <c r="J891" s="47"/>
    </row>
    <row r="892" spans="5:10" ht="16" customHeight="1" x14ac:dyDescent="0.25">
      <c r="E892" s="50"/>
      <c r="F892" s="50"/>
      <c r="G892" s="50"/>
      <c r="H892" s="50"/>
      <c r="I892" s="50"/>
      <c r="J892" s="47"/>
    </row>
    <row r="893" spans="5:10" ht="16" customHeight="1" x14ac:dyDescent="0.25">
      <c r="E893" s="50"/>
      <c r="F893" s="50"/>
      <c r="G893" s="50"/>
      <c r="H893" s="50"/>
      <c r="I893" s="50"/>
      <c r="J893" s="47"/>
    </row>
    <row r="894" spans="5:10" ht="16" customHeight="1" x14ac:dyDescent="0.25">
      <c r="E894" s="50"/>
      <c r="F894" s="50"/>
      <c r="G894" s="50"/>
      <c r="H894" s="50"/>
      <c r="I894" s="50"/>
      <c r="J894" s="47"/>
    </row>
    <row r="895" spans="5:10" ht="16" customHeight="1" x14ac:dyDescent="0.25">
      <c r="E895" s="50"/>
      <c r="F895" s="50"/>
      <c r="G895" s="50"/>
      <c r="H895" s="50"/>
      <c r="I895" s="50"/>
      <c r="J895" s="47"/>
    </row>
    <row r="896" spans="5:10" ht="16" customHeight="1" x14ac:dyDescent="0.25">
      <c r="E896" s="50"/>
      <c r="F896" s="50"/>
      <c r="G896" s="50"/>
      <c r="H896" s="50"/>
      <c r="I896" s="50"/>
      <c r="J896" s="47"/>
    </row>
    <row r="897" spans="5:10" ht="16" customHeight="1" x14ac:dyDescent="0.25">
      <c r="E897" s="50"/>
      <c r="F897" s="50"/>
      <c r="G897" s="50"/>
      <c r="H897" s="50"/>
      <c r="I897" s="50"/>
      <c r="J897" s="47"/>
    </row>
    <row r="898" spans="5:10" ht="16" customHeight="1" x14ac:dyDescent="0.25">
      <c r="E898" s="50"/>
      <c r="F898" s="50"/>
      <c r="G898" s="50"/>
      <c r="H898" s="50"/>
      <c r="I898" s="50"/>
      <c r="J898" s="47"/>
    </row>
    <row r="899" spans="5:10" ht="16" customHeight="1" x14ac:dyDescent="0.25">
      <c r="E899" s="50"/>
      <c r="F899" s="50"/>
      <c r="G899" s="50"/>
      <c r="H899" s="50"/>
      <c r="I899" s="50"/>
      <c r="J899" s="47"/>
    </row>
    <row r="900" spans="5:10" ht="16" customHeight="1" x14ac:dyDescent="0.25">
      <c r="E900" s="50"/>
      <c r="F900" s="50"/>
      <c r="G900" s="50"/>
      <c r="H900" s="50"/>
      <c r="I900" s="50"/>
      <c r="J900" s="47"/>
    </row>
    <row r="901" spans="5:10" ht="16" customHeight="1" x14ac:dyDescent="0.25">
      <c r="E901" s="50"/>
      <c r="F901" s="50"/>
      <c r="G901" s="50"/>
      <c r="H901" s="50"/>
      <c r="I901" s="50"/>
      <c r="J901" s="47"/>
    </row>
    <row r="902" spans="5:10" ht="16" customHeight="1" x14ac:dyDescent="0.25">
      <c r="E902" s="50"/>
      <c r="F902" s="50"/>
      <c r="G902" s="50"/>
      <c r="H902" s="50"/>
      <c r="I902" s="50"/>
      <c r="J902" s="47"/>
    </row>
    <row r="903" spans="5:10" ht="16" customHeight="1" x14ac:dyDescent="0.25">
      <c r="E903" s="50"/>
      <c r="F903" s="50"/>
      <c r="G903" s="50"/>
      <c r="H903" s="50"/>
      <c r="I903" s="50"/>
      <c r="J903" s="47"/>
    </row>
    <row r="904" spans="5:10" ht="16" customHeight="1" x14ac:dyDescent="0.25">
      <c r="E904" s="50"/>
      <c r="F904" s="50"/>
      <c r="G904" s="50"/>
      <c r="H904" s="50"/>
      <c r="I904" s="50"/>
      <c r="J904" s="47"/>
    </row>
    <row r="905" spans="5:10" ht="16" customHeight="1" x14ac:dyDescent="0.25">
      <c r="E905" s="50"/>
      <c r="F905" s="50"/>
      <c r="G905" s="50"/>
      <c r="H905" s="50"/>
      <c r="I905" s="50"/>
      <c r="J905" s="47"/>
    </row>
    <row r="906" spans="5:10" ht="16" customHeight="1" x14ac:dyDescent="0.25">
      <c r="E906" s="50"/>
      <c r="F906" s="50"/>
      <c r="G906" s="50"/>
      <c r="H906" s="50"/>
      <c r="I906" s="50"/>
      <c r="J906" s="47"/>
    </row>
    <row r="907" spans="5:10" ht="16" customHeight="1" x14ac:dyDescent="0.25">
      <c r="E907" s="50"/>
      <c r="F907" s="50"/>
      <c r="G907" s="50"/>
      <c r="H907" s="50"/>
      <c r="I907" s="50"/>
      <c r="J907" s="47"/>
    </row>
    <row r="908" spans="5:10" ht="16" customHeight="1" x14ac:dyDescent="0.25">
      <c r="E908" s="50"/>
      <c r="F908" s="50"/>
      <c r="G908" s="50"/>
      <c r="H908" s="50"/>
      <c r="I908" s="50"/>
      <c r="J908" s="47"/>
    </row>
    <row r="909" spans="5:10" ht="16" customHeight="1" x14ac:dyDescent="0.25">
      <c r="E909" s="50"/>
      <c r="F909" s="50"/>
      <c r="G909" s="50"/>
      <c r="H909" s="50"/>
      <c r="I909" s="50"/>
      <c r="J909" s="47"/>
    </row>
    <row r="910" spans="5:10" ht="16" customHeight="1" x14ac:dyDescent="0.25">
      <c r="E910" s="50"/>
      <c r="F910" s="50"/>
      <c r="G910" s="50"/>
      <c r="H910" s="50"/>
      <c r="I910" s="50"/>
      <c r="J910" s="47"/>
    </row>
    <row r="911" spans="5:10" ht="16" customHeight="1" x14ac:dyDescent="0.25">
      <c r="E911" s="50"/>
      <c r="F911" s="50"/>
      <c r="G911" s="50"/>
      <c r="H911" s="50"/>
      <c r="I911" s="50"/>
      <c r="J911" s="47"/>
    </row>
    <row r="912" spans="5:10" ht="16" customHeight="1" x14ac:dyDescent="0.25">
      <c r="E912" s="50"/>
      <c r="F912" s="50"/>
      <c r="G912" s="50"/>
      <c r="H912" s="50"/>
      <c r="I912" s="50"/>
      <c r="J912" s="47"/>
    </row>
    <row r="913" spans="5:10" ht="16" customHeight="1" x14ac:dyDescent="0.25">
      <c r="E913" s="50"/>
      <c r="F913" s="50"/>
      <c r="G913" s="50"/>
      <c r="H913" s="50"/>
      <c r="I913" s="50"/>
      <c r="J913" s="47"/>
    </row>
    <row r="914" spans="5:10" ht="16" customHeight="1" x14ac:dyDescent="0.25">
      <c r="E914" s="50"/>
      <c r="F914" s="50"/>
      <c r="G914" s="50"/>
      <c r="H914" s="50"/>
      <c r="I914" s="50"/>
      <c r="J914" s="47"/>
    </row>
    <row r="915" spans="5:10" ht="16" customHeight="1" x14ac:dyDescent="0.25">
      <c r="E915" s="50"/>
      <c r="F915" s="50"/>
      <c r="G915" s="50"/>
      <c r="H915" s="50"/>
      <c r="I915" s="50"/>
      <c r="J915" s="47"/>
    </row>
    <row r="916" spans="5:10" ht="16" customHeight="1" x14ac:dyDescent="0.25">
      <c r="E916" s="50"/>
      <c r="F916" s="50"/>
      <c r="G916" s="50"/>
      <c r="H916" s="50"/>
      <c r="I916" s="50"/>
      <c r="J916" s="47"/>
    </row>
    <row r="917" spans="5:10" ht="16" customHeight="1" x14ac:dyDescent="0.25">
      <c r="E917" s="50"/>
      <c r="F917" s="50"/>
      <c r="G917" s="50"/>
      <c r="H917" s="50"/>
      <c r="I917" s="50"/>
      <c r="J917" s="47"/>
    </row>
    <row r="918" spans="5:10" ht="16" customHeight="1" x14ac:dyDescent="0.25">
      <c r="E918" s="50"/>
      <c r="F918" s="50"/>
      <c r="G918" s="50"/>
      <c r="H918" s="50"/>
      <c r="I918" s="50"/>
      <c r="J918" s="47"/>
    </row>
    <row r="919" spans="5:10" ht="16" customHeight="1" x14ac:dyDescent="0.25">
      <c r="E919" s="50"/>
      <c r="F919" s="50"/>
      <c r="G919" s="50"/>
      <c r="H919" s="50"/>
      <c r="I919" s="50"/>
      <c r="J919" s="47"/>
    </row>
    <row r="920" spans="5:10" ht="16" customHeight="1" x14ac:dyDescent="0.25">
      <c r="E920" s="50"/>
      <c r="F920" s="50"/>
      <c r="G920" s="50"/>
      <c r="H920" s="50"/>
      <c r="I920" s="50"/>
      <c r="J920" s="47"/>
    </row>
    <row r="921" spans="5:10" ht="16" customHeight="1" x14ac:dyDescent="0.25">
      <c r="E921" s="50"/>
      <c r="F921" s="50"/>
      <c r="G921" s="50"/>
      <c r="H921" s="50"/>
      <c r="I921" s="50"/>
      <c r="J921" s="47"/>
    </row>
    <row r="922" spans="5:10" ht="16" customHeight="1" x14ac:dyDescent="0.25">
      <c r="E922" s="50"/>
      <c r="F922" s="50"/>
      <c r="G922" s="50"/>
      <c r="H922" s="50"/>
      <c r="I922" s="50"/>
      <c r="J922" s="47"/>
    </row>
    <row r="923" spans="5:10" ht="16" customHeight="1" x14ac:dyDescent="0.25">
      <c r="E923" s="50"/>
      <c r="F923" s="50"/>
      <c r="G923" s="50"/>
      <c r="H923" s="50"/>
      <c r="I923" s="50"/>
      <c r="J923" s="47"/>
    </row>
    <row r="924" spans="5:10" ht="16" customHeight="1" x14ac:dyDescent="0.25">
      <c r="E924" s="50"/>
      <c r="F924" s="50"/>
      <c r="G924" s="50"/>
      <c r="H924" s="50"/>
      <c r="I924" s="50"/>
      <c r="J924" s="47"/>
    </row>
    <row r="925" spans="5:10" ht="16" customHeight="1" x14ac:dyDescent="0.25">
      <c r="E925" s="50"/>
      <c r="F925" s="50"/>
      <c r="G925" s="50"/>
      <c r="H925" s="50"/>
      <c r="I925" s="50"/>
      <c r="J925" s="47"/>
    </row>
    <row r="926" spans="5:10" ht="16" customHeight="1" x14ac:dyDescent="0.25">
      <c r="E926" s="50"/>
      <c r="F926" s="50"/>
      <c r="G926" s="50"/>
      <c r="H926" s="50"/>
      <c r="I926" s="50"/>
      <c r="J926" s="47"/>
    </row>
    <row r="927" spans="5:10" ht="16" customHeight="1" x14ac:dyDescent="0.25">
      <c r="E927" s="50"/>
      <c r="F927" s="50"/>
      <c r="G927" s="50"/>
      <c r="H927" s="50"/>
      <c r="I927" s="50"/>
      <c r="J927" s="47"/>
    </row>
    <row r="928" spans="5:10" ht="16" customHeight="1" x14ac:dyDescent="0.25">
      <c r="E928" s="50"/>
      <c r="F928" s="50"/>
      <c r="G928" s="50"/>
      <c r="H928" s="50"/>
      <c r="I928" s="50"/>
      <c r="J928" s="47"/>
    </row>
    <row r="929" spans="5:10" ht="16" customHeight="1" x14ac:dyDescent="0.25">
      <c r="E929" s="50"/>
      <c r="F929" s="50"/>
      <c r="G929" s="50"/>
      <c r="H929" s="50"/>
      <c r="I929" s="50"/>
      <c r="J929" s="47"/>
    </row>
    <row r="930" spans="5:10" ht="16" customHeight="1" x14ac:dyDescent="0.25">
      <c r="E930" s="50"/>
      <c r="F930" s="50"/>
      <c r="G930" s="50"/>
      <c r="H930" s="50"/>
      <c r="I930" s="50"/>
      <c r="J930" s="47"/>
    </row>
    <row r="931" spans="5:10" ht="16" customHeight="1" x14ac:dyDescent="0.25">
      <c r="E931" s="50"/>
      <c r="F931" s="50"/>
      <c r="G931" s="50"/>
      <c r="H931" s="50"/>
      <c r="I931" s="50"/>
      <c r="J931" s="47"/>
    </row>
    <row r="932" spans="5:10" ht="16" customHeight="1" x14ac:dyDescent="0.25">
      <c r="E932" s="50"/>
      <c r="F932" s="50"/>
      <c r="G932" s="50"/>
      <c r="H932" s="50"/>
      <c r="I932" s="50"/>
      <c r="J932" s="47"/>
    </row>
    <row r="933" spans="5:10" ht="16" customHeight="1" x14ac:dyDescent="0.25">
      <c r="E933" s="50"/>
      <c r="F933" s="50"/>
      <c r="G933" s="50"/>
      <c r="H933" s="50"/>
      <c r="I933" s="50"/>
      <c r="J933" s="47"/>
    </row>
    <row r="934" spans="5:10" ht="16" customHeight="1" x14ac:dyDescent="0.25">
      <c r="E934" s="50"/>
      <c r="F934" s="50"/>
      <c r="G934" s="50"/>
      <c r="H934" s="50"/>
      <c r="I934" s="50"/>
      <c r="J934" s="47"/>
    </row>
    <row r="935" spans="5:10" ht="16" customHeight="1" x14ac:dyDescent="0.25">
      <c r="E935" s="50"/>
      <c r="F935" s="50"/>
      <c r="G935" s="50"/>
      <c r="H935" s="50"/>
      <c r="I935" s="50"/>
      <c r="J935" s="47"/>
    </row>
    <row r="936" spans="5:10" ht="16" customHeight="1" x14ac:dyDescent="0.25">
      <c r="E936" s="50"/>
      <c r="F936" s="50"/>
      <c r="G936" s="50"/>
      <c r="H936" s="50"/>
      <c r="I936" s="50"/>
      <c r="J936" s="47"/>
    </row>
    <row r="937" spans="5:10" ht="16" customHeight="1" x14ac:dyDescent="0.25">
      <c r="E937" s="50"/>
      <c r="F937" s="50"/>
      <c r="G937" s="50"/>
      <c r="H937" s="50"/>
      <c r="I937" s="50"/>
      <c r="J937" s="47"/>
    </row>
    <row r="938" spans="5:10" ht="16" customHeight="1" x14ac:dyDescent="0.25">
      <c r="E938" s="50"/>
      <c r="F938" s="50"/>
      <c r="G938" s="50"/>
      <c r="H938" s="50"/>
      <c r="I938" s="50"/>
      <c r="J938" s="47"/>
    </row>
    <row r="939" spans="5:10" ht="16" customHeight="1" x14ac:dyDescent="0.25">
      <c r="E939" s="50"/>
      <c r="F939" s="50"/>
      <c r="G939" s="50"/>
      <c r="H939" s="50"/>
      <c r="I939" s="50"/>
      <c r="J939" s="47"/>
    </row>
    <row r="940" spans="5:10" ht="16" customHeight="1" x14ac:dyDescent="0.25">
      <c r="E940" s="50"/>
      <c r="F940" s="50"/>
      <c r="G940" s="50"/>
      <c r="H940" s="50"/>
      <c r="I940" s="50"/>
      <c r="J940" s="47"/>
    </row>
    <row r="941" spans="5:10" ht="16" customHeight="1" x14ac:dyDescent="0.25">
      <c r="E941" s="50"/>
      <c r="F941" s="50"/>
      <c r="G941" s="50"/>
      <c r="H941" s="50"/>
      <c r="I941" s="50"/>
      <c r="J941" s="47"/>
    </row>
    <row r="942" spans="5:10" ht="16" customHeight="1" x14ac:dyDescent="0.25">
      <c r="E942" s="50"/>
      <c r="F942" s="50"/>
      <c r="G942" s="50"/>
      <c r="H942" s="50"/>
      <c r="I942" s="50"/>
      <c r="J942" s="47"/>
    </row>
    <row r="943" spans="5:10" ht="16" customHeight="1" x14ac:dyDescent="0.25">
      <c r="E943" s="50"/>
      <c r="F943" s="50"/>
      <c r="G943" s="50"/>
      <c r="H943" s="50"/>
      <c r="I943" s="50"/>
      <c r="J943" s="47"/>
    </row>
    <row r="944" spans="5:10" ht="16" customHeight="1" x14ac:dyDescent="0.25">
      <c r="E944" s="50"/>
      <c r="F944" s="50"/>
      <c r="G944" s="50"/>
      <c r="H944" s="50"/>
      <c r="I944" s="50"/>
      <c r="J944" s="47"/>
    </row>
    <row r="945" spans="5:10" ht="16" customHeight="1" x14ac:dyDescent="0.25">
      <c r="E945" s="50"/>
      <c r="F945" s="50"/>
      <c r="G945" s="50"/>
      <c r="H945" s="50"/>
      <c r="I945" s="50"/>
      <c r="J945" s="47"/>
    </row>
    <row r="946" spans="5:10" ht="16" customHeight="1" x14ac:dyDescent="0.25">
      <c r="E946" s="50"/>
      <c r="F946" s="50"/>
      <c r="G946" s="50"/>
      <c r="H946" s="50"/>
      <c r="I946" s="50"/>
      <c r="J946" s="47"/>
    </row>
    <row r="947" spans="5:10" ht="16" customHeight="1" x14ac:dyDescent="0.25">
      <c r="E947" s="50"/>
      <c r="F947" s="50"/>
      <c r="G947" s="50"/>
      <c r="H947" s="50"/>
      <c r="I947" s="50"/>
      <c r="J947" s="47"/>
    </row>
    <row r="948" spans="5:10" ht="16" customHeight="1" x14ac:dyDescent="0.25">
      <c r="E948" s="50"/>
      <c r="F948" s="50"/>
      <c r="G948" s="50"/>
      <c r="H948" s="50"/>
      <c r="I948" s="50"/>
      <c r="J948" s="47"/>
    </row>
    <row r="949" spans="5:10" ht="16" customHeight="1" x14ac:dyDescent="0.25">
      <c r="E949" s="50"/>
      <c r="F949" s="50"/>
      <c r="G949" s="50"/>
      <c r="H949" s="50"/>
      <c r="I949" s="50"/>
      <c r="J949" s="47"/>
    </row>
    <row r="950" spans="5:10" ht="16" customHeight="1" x14ac:dyDescent="0.25">
      <c r="E950" s="50"/>
      <c r="F950" s="50"/>
      <c r="G950" s="50"/>
      <c r="H950" s="50"/>
      <c r="I950" s="50"/>
      <c r="J950" s="47"/>
    </row>
    <row r="951" spans="5:10" ht="16" customHeight="1" x14ac:dyDescent="0.25">
      <c r="E951" s="50"/>
      <c r="F951" s="50"/>
      <c r="G951" s="50"/>
      <c r="H951" s="50"/>
      <c r="I951" s="50"/>
      <c r="J951" s="47"/>
    </row>
    <row r="952" spans="5:10" ht="16" customHeight="1" x14ac:dyDescent="0.25">
      <c r="E952" s="50"/>
      <c r="F952" s="50"/>
      <c r="G952" s="50"/>
      <c r="H952" s="50"/>
      <c r="I952" s="50"/>
      <c r="J952" s="47"/>
    </row>
    <row r="953" spans="5:10" ht="16" customHeight="1" x14ac:dyDescent="0.25">
      <c r="E953" s="50"/>
      <c r="F953" s="50"/>
      <c r="G953" s="50"/>
      <c r="H953" s="50"/>
      <c r="I953" s="50"/>
      <c r="J953" s="47"/>
    </row>
    <row r="954" spans="5:10" ht="16" customHeight="1" x14ac:dyDescent="0.25">
      <c r="E954" s="50"/>
      <c r="F954" s="50"/>
      <c r="G954" s="50"/>
      <c r="H954" s="50"/>
      <c r="I954" s="50"/>
      <c r="J954" s="47"/>
    </row>
    <row r="955" spans="5:10" ht="16" customHeight="1" x14ac:dyDescent="0.25">
      <c r="E955" s="50"/>
      <c r="F955" s="50"/>
      <c r="G955" s="50"/>
      <c r="H955" s="50"/>
      <c r="I955" s="50"/>
      <c r="J955" s="47"/>
    </row>
    <row r="956" spans="5:10" ht="16" customHeight="1" x14ac:dyDescent="0.25">
      <c r="E956" s="50"/>
      <c r="F956" s="50"/>
      <c r="G956" s="50"/>
      <c r="H956" s="50"/>
      <c r="I956" s="50"/>
      <c r="J956" s="47"/>
    </row>
    <row r="957" spans="5:10" ht="16" customHeight="1" x14ac:dyDescent="0.25">
      <c r="E957" s="50"/>
      <c r="F957" s="50"/>
      <c r="G957" s="50"/>
      <c r="H957" s="50"/>
      <c r="I957" s="50"/>
      <c r="J957" s="47"/>
    </row>
    <row r="958" spans="5:10" ht="16" customHeight="1" x14ac:dyDescent="0.25">
      <c r="E958" s="50"/>
      <c r="F958" s="50"/>
      <c r="G958" s="50"/>
      <c r="H958" s="50"/>
      <c r="I958" s="50"/>
      <c r="J958" s="47"/>
    </row>
    <row r="959" spans="5:10" ht="16" customHeight="1" x14ac:dyDescent="0.25">
      <c r="E959" s="50"/>
      <c r="F959" s="50"/>
      <c r="G959" s="50"/>
      <c r="H959" s="50"/>
      <c r="I959" s="50"/>
      <c r="J959" s="47"/>
    </row>
    <row r="960" spans="5:10" ht="16" customHeight="1" x14ac:dyDescent="0.25">
      <c r="E960" s="50"/>
      <c r="F960" s="50"/>
      <c r="G960" s="50"/>
      <c r="H960" s="50"/>
      <c r="I960" s="50"/>
      <c r="J960" s="47"/>
    </row>
    <row r="961" spans="5:10" ht="16" customHeight="1" x14ac:dyDescent="0.25">
      <c r="E961" s="50"/>
      <c r="F961" s="50"/>
      <c r="G961" s="50"/>
      <c r="H961" s="50"/>
      <c r="I961" s="50"/>
      <c r="J961" s="47"/>
    </row>
    <row r="962" spans="5:10" ht="16" customHeight="1" x14ac:dyDescent="0.25">
      <c r="E962" s="50"/>
      <c r="F962" s="50"/>
      <c r="G962" s="50"/>
      <c r="H962" s="50"/>
      <c r="I962" s="50"/>
      <c r="J962" s="47"/>
    </row>
    <row r="963" spans="5:10" ht="16" customHeight="1" x14ac:dyDescent="0.25">
      <c r="E963" s="50"/>
      <c r="F963" s="50"/>
      <c r="G963" s="50"/>
      <c r="H963" s="50"/>
      <c r="I963" s="50"/>
      <c r="J963" s="47"/>
    </row>
    <row r="964" spans="5:10" ht="16" customHeight="1" x14ac:dyDescent="0.25">
      <c r="E964" s="50"/>
      <c r="F964" s="50"/>
      <c r="G964" s="50"/>
      <c r="H964" s="50"/>
      <c r="I964" s="50"/>
      <c r="J964" s="47"/>
    </row>
    <row r="965" spans="5:10" ht="16" customHeight="1" x14ac:dyDescent="0.25">
      <c r="E965" s="50"/>
      <c r="F965" s="50"/>
      <c r="G965" s="50"/>
      <c r="H965" s="50"/>
      <c r="I965" s="50"/>
      <c r="J965" s="47"/>
    </row>
    <row r="966" spans="5:10" ht="16" customHeight="1" x14ac:dyDescent="0.25">
      <c r="E966" s="50"/>
      <c r="F966" s="50"/>
      <c r="G966" s="50"/>
      <c r="H966" s="50"/>
      <c r="I966" s="50"/>
      <c r="J966" s="47"/>
    </row>
    <row r="967" spans="5:10" ht="16" customHeight="1" x14ac:dyDescent="0.25">
      <c r="E967" s="50"/>
      <c r="F967" s="50"/>
      <c r="G967" s="50"/>
      <c r="H967" s="50"/>
      <c r="I967" s="50"/>
      <c r="J967" s="47"/>
    </row>
    <row r="968" spans="5:10" ht="16" customHeight="1" x14ac:dyDescent="0.25">
      <c r="E968" s="50"/>
      <c r="F968" s="50"/>
      <c r="G968" s="50"/>
      <c r="H968" s="50"/>
      <c r="I968" s="50"/>
      <c r="J968" s="47"/>
    </row>
    <row r="969" spans="5:10" ht="16" customHeight="1" x14ac:dyDescent="0.25">
      <c r="E969" s="50"/>
      <c r="F969" s="50"/>
      <c r="G969" s="50"/>
      <c r="H969" s="50"/>
      <c r="I969" s="50"/>
      <c r="J969" s="47"/>
    </row>
    <row r="970" spans="5:10" ht="16" customHeight="1" x14ac:dyDescent="0.25">
      <c r="E970" s="50"/>
      <c r="F970" s="50"/>
      <c r="G970" s="50"/>
      <c r="H970" s="50"/>
      <c r="I970" s="50"/>
      <c r="J970" s="47"/>
    </row>
    <row r="971" spans="5:10" ht="16" customHeight="1" x14ac:dyDescent="0.25">
      <c r="E971" s="50"/>
      <c r="F971" s="50"/>
      <c r="G971" s="50"/>
      <c r="H971" s="50"/>
      <c r="I971" s="50"/>
      <c r="J971" s="47"/>
    </row>
    <row r="972" spans="5:10" ht="16" customHeight="1" x14ac:dyDescent="0.25">
      <c r="E972" s="50"/>
      <c r="F972" s="50"/>
      <c r="G972" s="50"/>
      <c r="H972" s="50"/>
      <c r="I972" s="50"/>
      <c r="J972" s="47"/>
    </row>
    <row r="973" spans="5:10" ht="16" customHeight="1" x14ac:dyDescent="0.25">
      <c r="E973" s="50"/>
      <c r="F973" s="50"/>
      <c r="G973" s="50"/>
      <c r="H973" s="50"/>
      <c r="I973" s="50"/>
      <c r="J973" s="47"/>
    </row>
    <row r="974" spans="5:10" ht="16" customHeight="1" x14ac:dyDescent="0.25">
      <c r="E974" s="50"/>
      <c r="F974" s="50"/>
      <c r="G974" s="50"/>
      <c r="H974" s="50"/>
      <c r="I974" s="50"/>
      <c r="J974" s="47"/>
    </row>
    <row r="975" spans="5:10" ht="16" customHeight="1" x14ac:dyDescent="0.25">
      <c r="E975" s="50"/>
      <c r="F975" s="50"/>
      <c r="G975" s="50"/>
      <c r="H975" s="50"/>
      <c r="I975" s="50"/>
      <c r="J975" s="47"/>
    </row>
    <row r="976" spans="5:10" ht="16" customHeight="1" x14ac:dyDescent="0.25">
      <c r="E976" s="50"/>
      <c r="F976" s="50"/>
      <c r="G976" s="50"/>
      <c r="H976" s="50"/>
      <c r="I976" s="50"/>
      <c r="J976" s="47"/>
    </row>
    <row r="977" spans="5:10" ht="16" customHeight="1" x14ac:dyDescent="0.25">
      <c r="E977" s="50"/>
      <c r="F977" s="50"/>
      <c r="G977" s="50"/>
      <c r="H977" s="50"/>
      <c r="I977" s="50"/>
      <c r="J977" s="47"/>
    </row>
    <row r="978" spans="5:10" ht="16" customHeight="1" x14ac:dyDescent="0.25">
      <c r="E978" s="50"/>
      <c r="F978" s="50"/>
      <c r="G978" s="50"/>
      <c r="H978" s="50"/>
      <c r="I978" s="50"/>
      <c r="J978" s="47"/>
    </row>
    <row r="979" spans="5:10" ht="16" customHeight="1" x14ac:dyDescent="0.25">
      <c r="E979" s="50"/>
      <c r="F979" s="50"/>
      <c r="G979" s="50"/>
      <c r="H979" s="50"/>
      <c r="I979" s="50"/>
      <c r="J979" s="47"/>
    </row>
    <row r="980" spans="5:10" ht="16" customHeight="1" x14ac:dyDescent="0.25">
      <c r="E980" s="50"/>
      <c r="F980" s="50"/>
      <c r="G980" s="50"/>
      <c r="H980" s="50"/>
      <c r="I980" s="50"/>
      <c r="J980" s="47"/>
    </row>
    <row r="981" spans="5:10" ht="16" customHeight="1" x14ac:dyDescent="0.25">
      <c r="E981" s="50"/>
      <c r="F981" s="50"/>
      <c r="G981" s="50"/>
      <c r="H981" s="50"/>
      <c r="I981" s="50"/>
      <c r="J981" s="47"/>
    </row>
    <row r="982" spans="5:10" ht="16" customHeight="1" x14ac:dyDescent="0.25">
      <c r="E982" s="50"/>
      <c r="F982" s="50"/>
      <c r="G982" s="50"/>
      <c r="H982" s="50"/>
      <c r="I982" s="50"/>
      <c r="J982" s="47"/>
    </row>
    <row r="983" spans="5:10" ht="16" customHeight="1" x14ac:dyDescent="0.25">
      <c r="E983" s="50"/>
      <c r="F983" s="50"/>
      <c r="G983" s="50"/>
      <c r="H983" s="50"/>
      <c r="I983" s="50"/>
      <c r="J983" s="47"/>
    </row>
    <row r="984" spans="5:10" ht="16" customHeight="1" x14ac:dyDescent="0.25">
      <c r="E984" s="50"/>
      <c r="F984" s="50"/>
      <c r="G984" s="50"/>
      <c r="H984" s="50"/>
      <c r="I984" s="50"/>
      <c r="J984" s="47"/>
    </row>
    <row r="985" spans="5:10" ht="16" customHeight="1" x14ac:dyDescent="0.25">
      <c r="E985" s="50"/>
      <c r="F985" s="50"/>
      <c r="G985" s="50"/>
      <c r="H985" s="50"/>
      <c r="I985" s="50"/>
      <c r="J985" s="47"/>
    </row>
    <row r="986" spans="5:10" ht="16" customHeight="1" x14ac:dyDescent="0.25">
      <c r="E986" s="50"/>
      <c r="F986" s="50"/>
      <c r="G986" s="50"/>
      <c r="H986" s="50"/>
      <c r="I986" s="50"/>
      <c r="J986" s="47"/>
    </row>
    <row r="987" spans="5:10" ht="16" customHeight="1" x14ac:dyDescent="0.25">
      <c r="E987" s="50"/>
      <c r="F987" s="50"/>
      <c r="G987" s="50"/>
      <c r="H987" s="50"/>
      <c r="I987" s="50"/>
      <c r="J987" s="47"/>
    </row>
    <row r="988" spans="5:10" ht="16" customHeight="1" x14ac:dyDescent="0.25">
      <c r="E988" s="50"/>
      <c r="F988" s="50"/>
      <c r="G988" s="50"/>
      <c r="H988" s="50"/>
      <c r="I988" s="50"/>
      <c r="J988" s="47"/>
    </row>
    <row r="989" spans="5:10" ht="16" customHeight="1" x14ac:dyDescent="0.25">
      <c r="E989" s="50"/>
      <c r="F989" s="50"/>
      <c r="G989" s="50"/>
      <c r="H989" s="50"/>
      <c r="I989" s="50"/>
      <c r="J989" s="47"/>
    </row>
    <row r="990" spans="5:10" ht="16" customHeight="1" x14ac:dyDescent="0.25">
      <c r="E990" s="50"/>
      <c r="F990" s="50"/>
      <c r="G990" s="50"/>
      <c r="H990" s="50"/>
      <c r="I990" s="50"/>
      <c r="J990" s="47"/>
    </row>
    <row r="991" spans="5:10" ht="16" customHeight="1" x14ac:dyDescent="0.25">
      <c r="E991" s="50"/>
      <c r="F991" s="50"/>
      <c r="G991" s="50"/>
      <c r="H991" s="50"/>
      <c r="I991" s="50"/>
      <c r="J991" s="47"/>
    </row>
    <row r="992" spans="5:10" ht="16" customHeight="1" x14ac:dyDescent="0.25">
      <c r="E992" s="50"/>
      <c r="F992" s="50"/>
      <c r="G992" s="50"/>
      <c r="H992" s="50"/>
      <c r="I992" s="50"/>
      <c r="J992" s="47"/>
    </row>
    <row r="993" spans="5:10" ht="16" customHeight="1" x14ac:dyDescent="0.25">
      <c r="E993" s="50"/>
      <c r="F993" s="50"/>
      <c r="G993" s="50"/>
      <c r="H993" s="50"/>
      <c r="I993" s="50"/>
      <c r="J993" s="47"/>
    </row>
    <row r="994" spans="5:10" ht="16" customHeight="1" x14ac:dyDescent="0.25">
      <c r="E994" s="50"/>
      <c r="F994" s="50"/>
      <c r="G994" s="50"/>
      <c r="H994" s="50"/>
      <c r="I994" s="50"/>
      <c r="J994" s="47"/>
    </row>
    <row r="995" spans="5:10" ht="16" customHeight="1" x14ac:dyDescent="0.25">
      <c r="E995" s="50"/>
      <c r="F995" s="50"/>
      <c r="G995" s="50"/>
      <c r="H995" s="50"/>
      <c r="I995" s="50"/>
      <c r="J995" s="47"/>
    </row>
    <row r="996" spans="5:10" ht="16" customHeight="1" x14ac:dyDescent="0.25">
      <c r="E996" s="50"/>
      <c r="F996" s="50"/>
      <c r="G996" s="50"/>
      <c r="H996" s="50"/>
      <c r="I996" s="50"/>
      <c r="J996" s="47"/>
    </row>
    <row r="997" spans="5:10" ht="16" customHeight="1" x14ac:dyDescent="0.25">
      <c r="E997" s="50"/>
      <c r="F997" s="50"/>
      <c r="G997" s="50"/>
      <c r="H997" s="50"/>
      <c r="I997" s="50"/>
      <c r="J997" s="47"/>
    </row>
    <row r="998" spans="5:10" ht="16" customHeight="1" x14ac:dyDescent="0.25">
      <c r="E998" s="50"/>
      <c r="F998" s="50"/>
      <c r="G998" s="50"/>
      <c r="H998" s="50"/>
      <c r="I998" s="50"/>
      <c r="J998" s="47"/>
    </row>
    <row r="999" spans="5:10" ht="16" customHeight="1" x14ac:dyDescent="0.25">
      <c r="E999" s="50"/>
      <c r="F999" s="50"/>
      <c r="G999" s="50"/>
      <c r="H999" s="50"/>
      <c r="I999" s="50"/>
      <c r="J999" s="47"/>
    </row>
    <row r="1000" spans="5:10" ht="16" customHeight="1" x14ac:dyDescent="0.25">
      <c r="E1000" s="50"/>
      <c r="F1000" s="50"/>
      <c r="G1000" s="50"/>
      <c r="H1000" s="50"/>
      <c r="I1000" s="50"/>
      <c r="J1000" s="47"/>
    </row>
    <row r="1001" spans="5:10" ht="16" customHeight="1" x14ac:dyDescent="0.25">
      <c r="E1001" s="50"/>
      <c r="F1001" s="50"/>
      <c r="G1001" s="50"/>
      <c r="H1001" s="50"/>
      <c r="I1001" s="50"/>
      <c r="J1001" s="47"/>
    </row>
    <row r="1002" spans="5:10" ht="16" customHeight="1" x14ac:dyDescent="0.25">
      <c r="E1002" s="50"/>
      <c r="F1002" s="50"/>
      <c r="G1002" s="50"/>
      <c r="H1002" s="50"/>
      <c r="I1002" s="50"/>
      <c r="J1002" s="47"/>
    </row>
    <row r="1003" spans="5:10" ht="16" customHeight="1" x14ac:dyDescent="0.25">
      <c r="E1003" s="50"/>
      <c r="F1003" s="50"/>
      <c r="G1003" s="50"/>
      <c r="H1003" s="50"/>
      <c r="I1003" s="50"/>
      <c r="J1003" s="47"/>
    </row>
    <row r="1004" spans="5:10" ht="16" customHeight="1" x14ac:dyDescent="0.25">
      <c r="E1004" s="50"/>
      <c r="F1004" s="50"/>
      <c r="G1004" s="50"/>
      <c r="H1004" s="50"/>
      <c r="I1004" s="50"/>
      <c r="J1004" s="47"/>
    </row>
    <row r="1005" spans="5:10" ht="16" customHeight="1" x14ac:dyDescent="0.25">
      <c r="E1005" s="50"/>
      <c r="F1005" s="50"/>
      <c r="G1005" s="50"/>
      <c r="H1005" s="50"/>
      <c r="I1005" s="50"/>
      <c r="J1005" s="47"/>
    </row>
    <row r="1006" spans="5:10" ht="16" customHeight="1" x14ac:dyDescent="0.25">
      <c r="E1006" s="50"/>
      <c r="F1006" s="50"/>
      <c r="G1006" s="50"/>
      <c r="H1006" s="50"/>
      <c r="I1006" s="50"/>
      <c r="J1006" s="47"/>
    </row>
    <row r="1007" spans="5:10" ht="16" customHeight="1" x14ac:dyDescent="0.25">
      <c r="E1007" s="50"/>
      <c r="F1007" s="50"/>
      <c r="G1007" s="50"/>
      <c r="H1007" s="50"/>
      <c r="I1007" s="50"/>
      <c r="J1007" s="47"/>
    </row>
    <row r="1008" spans="5:10" ht="16" customHeight="1" x14ac:dyDescent="0.25">
      <c r="E1008" s="50"/>
      <c r="F1008" s="50"/>
      <c r="G1008" s="50"/>
      <c r="H1008" s="50"/>
      <c r="I1008" s="50"/>
      <c r="J1008" s="47"/>
    </row>
    <row r="1009" spans="5:10" ht="16" customHeight="1" x14ac:dyDescent="0.25">
      <c r="E1009" s="50"/>
      <c r="F1009" s="50"/>
      <c r="G1009" s="50"/>
      <c r="H1009" s="50"/>
      <c r="I1009" s="50"/>
      <c r="J1009" s="47"/>
    </row>
    <row r="1010" spans="5:10" ht="16" customHeight="1" x14ac:dyDescent="0.25">
      <c r="E1010" s="50"/>
      <c r="F1010" s="50"/>
      <c r="G1010" s="50"/>
      <c r="H1010" s="50"/>
      <c r="I1010" s="50"/>
      <c r="J1010" s="47"/>
    </row>
    <row r="1011" spans="5:10" ht="16" customHeight="1" x14ac:dyDescent="0.25">
      <c r="E1011" s="50"/>
      <c r="F1011" s="50"/>
      <c r="G1011" s="50"/>
      <c r="H1011" s="50"/>
      <c r="I1011" s="50"/>
      <c r="J1011" s="47"/>
    </row>
    <row r="1012" spans="5:10" ht="16" customHeight="1" x14ac:dyDescent="0.25">
      <c r="E1012" s="50"/>
      <c r="F1012" s="50"/>
      <c r="G1012" s="50"/>
      <c r="H1012" s="50"/>
      <c r="I1012" s="50"/>
      <c r="J1012" s="47"/>
    </row>
    <row r="1013" spans="5:10" ht="16" customHeight="1" x14ac:dyDescent="0.25">
      <c r="E1013" s="50"/>
      <c r="F1013" s="50"/>
      <c r="G1013" s="50"/>
      <c r="H1013" s="50"/>
      <c r="I1013" s="50"/>
      <c r="J1013" s="47"/>
    </row>
    <row r="1014" spans="5:10" ht="16" customHeight="1" x14ac:dyDescent="0.25">
      <c r="E1014" s="50"/>
      <c r="F1014" s="50"/>
      <c r="G1014" s="50"/>
      <c r="H1014" s="50"/>
      <c r="I1014" s="50"/>
      <c r="J1014" s="47"/>
    </row>
    <row r="1015" spans="5:10" ht="16" customHeight="1" x14ac:dyDescent="0.25">
      <c r="E1015" s="50"/>
      <c r="F1015" s="50"/>
      <c r="G1015" s="50"/>
      <c r="H1015" s="50"/>
      <c r="I1015" s="50"/>
      <c r="J1015" s="47"/>
    </row>
    <row r="1016" spans="5:10" ht="16" customHeight="1" x14ac:dyDescent="0.25">
      <c r="E1016" s="50"/>
      <c r="F1016" s="50"/>
      <c r="G1016" s="50"/>
      <c r="H1016" s="50"/>
      <c r="I1016" s="50"/>
      <c r="J1016" s="47"/>
    </row>
    <row r="1017" spans="5:10" ht="16" customHeight="1" x14ac:dyDescent="0.25">
      <c r="E1017" s="50"/>
      <c r="F1017" s="50"/>
      <c r="G1017" s="50"/>
      <c r="H1017" s="50"/>
      <c r="I1017" s="50"/>
      <c r="J1017" s="47"/>
    </row>
    <row r="1018" spans="5:10" ht="16" customHeight="1" x14ac:dyDescent="0.25">
      <c r="E1018" s="50"/>
      <c r="F1018" s="50"/>
      <c r="G1018" s="50"/>
      <c r="H1018" s="50"/>
      <c r="I1018" s="50"/>
      <c r="J1018" s="47"/>
    </row>
    <row r="1019" spans="5:10" ht="16" customHeight="1" x14ac:dyDescent="0.25">
      <c r="E1019" s="50"/>
      <c r="F1019" s="50"/>
      <c r="G1019" s="50"/>
      <c r="H1019" s="50"/>
      <c r="I1019" s="50"/>
      <c r="J1019" s="47"/>
    </row>
    <row r="1020" spans="5:10" ht="16" customHeight="1" x14ac:dyDescent="0.25">
      <c r="E1020" s="50"/>
      <c r="F1020" s="50"/>
      <c r="G1020" s="50"/>
      <c r="H1020" s="50"/>
      <c r="I1020" s="50"/>
      <c r="J1020" s="47"/>
    </row>
    <row r="1021" spans="5:10" ht="16" customHeight="1" x14ac:dyDescent="0.25">
      <c r="E1021" s="50"/>
      <c r="F1021" s="50"/>
      <c r="G1021" s="50"/>
      <c r="H1021" s="50"/>
      <c r="I1021" s="50"/>
      <c r="J1021" s="47"/>
    </row>
    <row r="1022" spans="5:10" ht="16" customHeight="1" x14ac:dyDescent="0.25">
      <c r="E1022" s="50"/>
      <c r="F1022" s="50"/>
      <c r="G1022" s="50"/>
      <c r="H1022" s="50"/>
      <c r="I1022" s="50"/>
      <c r="J1022" s="47"/>
    </row>
    <row r="1023" spans="5:10" ht="16" customHeight="1" x14ac:dyDescent="0.25">
      <c r="E1023" s="50"/>
      <c r="F1023" s="50"/>
      <c r="G1023" s="50"/>
      <c r="H1023" s="50"/>
      <c r="I1023" s="50"/>
      <c r="J1023" s="47"/>
    </row>
    <row r="1024" spans="5:10" ht="16" customHeight="1" x14ac:dyDescent="0.25">
      <c r="E1024" s="50"/>
      <c r="F1024" s="50"/>
      <c r="G1024" s="50"/>
      <c r="H1024" s="50"/>
      <c r="I1024" s="50"/>
      <c r="J1024" s="47"/>
    </row>
    <row r="1025" spans="5:10" ht="16" customHeight="1" x14ac:dyDescent="0.25">
      <c r="E1025" s="50"/>
      <c r="F1025" s="50"/>
      <c r="G1025" s="50"/>
      <c r="H1025" s="50"/>
      <c r="I1025" s="50"/>
      <c r="J1025" s="47"/>
    </row>
    <row r="1026" spans="5:10" ht="16" customHeight="1" x14ac:dyDescent="0.25">
      <c r="E1026" s="50"/>
      <c r="F1026" s="50"/>
      <c r="G1026" s="50"/>
      <c r="H1026" s="50"/>
      <c r="I1026" s="50"/>
      <c r="J1026" s="47"/>
    </row>
    <row r="1027" spans="5:10" ht="16" customHeight="1" x14ac:dyDescent="0.25">
      <c r="E1027" s="50"/>
      <c r="F1027" s="50"/>
      <c r="G1027" s="50"/>
      <c r="H1027" s="50"/>
      <c r="I1027" s="50"/>
      <c r="J1027" s="47"/>
    </row>
    <row r="1028" spans="5:10" ht="16" customHeight="1" x14ac:dyDescent="0.25">
      <c r="E1028" s="50"/>
      <c r="F1028" s="50"/>
      <c r="G1028" s="50"/>
      <c r="H1028" s="50"/>
      <c r="I1028" s="50"/>
      <c r="J1028" s="47"/>
    </row>
    <row r="1029" spans="5:10" ht="16" customHeight="1" x14ac:dyDescent="0.25">
      <c r="E1029" s="50"/>
      <c r="F1029" s="50"/>
      <c r="G1029" s="50"/>
      <c r="H1029" s="50"/>
      <c r="I1029" s="50"/>
      <c r="J1029" s="47"/>
    </row>
    <row r="1030" spans="5:10" ht="16" customHeight="1" x14ac:dyDescent="0.25">
      <c r="E1030" s="50"/>
      <c r="F1030" s="50"/>
      <c r="G1030" s="50"/>
      <c r="H1030" s="50"/>
      <c r="I1030" s="50"/>
      <c r="J1030" s="47"/>
    </row>
    <row r="1031" spans="5:10" ht="16" customHeight="1" x14ac:dyDescent="0.25">
      <c r="E1031" s="50"/>
      <c r="F1031" s="50"/>
      <c r="G1031" s="50"/>
      <c r="H1031" s="50"/>
      <c r="I1031" s="50"/>
      <c r="J1031" s="47"/>
    </row>
    <row r="1032" spans="5:10" ht="16" customHeight="1" x14ac:dyDescent="0.25">
      <c r="E1032" s="50"/>
      <c r="F1032" s="50"/>
      <c r="G1032" s="50"/>
      <c r="H1032" s="50"/>
      <c r="I1032" s="50"/>
      <c r="J1032" s="47"/>
    </row>
    <row r="1033" spans="5:10" ht="16" customHeight="1" x14ac:dyDescent="0.25">
      <c r="E1033" s="50"/>
      <c r="F1033" s="50"/>
      <c r="G1033" s="50"/>
      <c r="H1033" s="50"/>
      <c r="I1033" s="50"/>
      <c r="J1033" s="47"/>
    </row>
    <row r="1034" spans="5:10" ht="16" customHeight="1" x14ac:dyDescent="0.25">
      <c r="E1034" s="50"/>
      <c r="F1034" s="50"/>
      <c r="G1034" s="50"/>
      <c r="H1034" s="50"/>
      <c r="I1034" s="50"/>
      <c r="J1034" s="47"/>
    </row>
    <row r="1035" spans="5:10" ht="16" customHeight="1" x14ac:dyDescent="0.25">
      <c r="E1035" s="50"/>
      <c r="F1035" s="50"/>
      <c r="G1035" s="50"/>
      <c r="H1035" s="50"/>
      <c r="I1035" s="50"/>
      <c r="J1035" s="47"/>
    </row>
    <row r="1036" spans="5:10" ht="16" customHeight="1" x14ac:dyDescent="0.25">
      <c r="E1036" s="50"/>
      <c r="F1036" s="50"/>
      <c r="G1036" s="50"/>
      <c r="H1036" s="50"/>
      <c r="I1036" s="50"/>
      <c r="J1036" s="47"/>
    </row>
    <row r="1037" spans="5:10" ht="16" customHeight="1" x14ac:dyDescent="0.25">
      <c r="E1037" s="50"/>
      <c r="F1037" s="50"/>
      <c r="G1037" s="50"/>
      <c r="H1037" s="50"/>
      <c r="I1037" s="50"/>
      <c r="J1037" s="47"/>
    </row>
    <row r="1038" spans="5:10" ht="16" customHeight="1" x14ac:dyDescent="0.25">
      <c r="E1038" s="50"/>
      <c r="F1038" s="50"/>
      <c r="G1038" s="50"/>
      <c r="H1038" s="50"/>
      <c r="I1038" s="50"/>
      <c r="J1038" s="47"/>
    </row>
    <row r="1039" spans="5:10" ht="16" customHeight="1" x14ac:dyDescent="0.25">
      <c r="E1039" s="50"/>
      <c r="F1039" s="50"/>
      <c r="G1039" s="50"/>
      <c r="H1039" s="50"/>
      <c r="I1039" s="50"/>
      <c r="J1039" s="47"/>
    </row>
    <row r="1040" spans="5:10" ht="16" customHeight="1" x14ac:dyDescent="0.25">
      <c r="E1040" s="50"/>
      <c r="F1040" s="50"/>
      <c r="G1040" s="50"/>
      <c r="H1040" s="50"/>
      <c r="I1040" s="50"/>
      <c r="J1040" s="47"/>
    </row>
    <row r="1041" spans="5:10" ht="16" customHeight="1" x14ac:dyDescent="0.25">
      <c r="E1041" s="50"/>
      <c r="F1041" s="50"/>
      <c r="G1041" s="50"/>
      <c r="H1041" s="50"/>
      <c r="I1041" s="50"/>
      <c r="J1041" s="47"/>
    </row>
    <row r="1042" spans="5:10" ht="16" customHeight="1" x14ac:dyDescent="0.25">
      <c r="E1042" s="50"/>
      <c r="F1042" s="50"/>
      <c r="G1042" s="50"/>
      <c r="H1042" s="50"/>
      <c r="I1042" s="50"/>
      <c r="J1042" s="47"/>
    </row>
    <row r="1043" spans="5:10" ht="16" customHeight="1" x14ac:dyDescent="0.25">
      <c r="E1043" s="50"/>
      <c r="F1043" s="50"/>
      <c r="G1043" s="50"/>
      <c r="H1043" s="50"/>
      <c r="I1043" s="50"/>
      <c r="J1043" s="47"/>
    </row>
    <row r="1044" spans="5:10" ht="16" customHeight="1" x14ac:dyDescent="0.25">
      <c r="E1044" s="50"/>
      <c r="F1044" s="50"/>
      <c r="G1044" s="50"/>
      <c r="H1044" s="50"/>
      <c r="I1044" s="50"/>
      <c r="J1044" s="47"/>
    </row>
    <row r="1045" spans="5:10" ht="16" customHeight="1" x14ac:dyDescent="0.25">
      <c r="E1045" s="50"/>
      <c r="F1045" s="50"/>
      <c r="G1045" s="50"/>
      <c r="H1045" s="50"/>
      <c r="I1045" s="50"/>
      <c r="J1045" s="47"/>
    </row>
    <row r="1046" spans="5:10" ht="16" customHeight="1" x14ac:dyDescent="0.25">
      <c r="E1046" s="50"/>
      <c r="F1046" s="50"/>
      <c r="G1046" s="50"/>
      <c r="H1046" s="50"/>
      <c r="I1046" s="50"/>
      <c r="J1046" s="47"/>
    </row>
    <row r="1047" spans="5:10" ht="16" customHeight="1" x14ac:dyDescent="0.25">
      <c r="E1047" s="50"/>
      <c r="F1047" s="50"/>
      <c r="G1047" s="50"/>
      <c r="H1047" s="50"/>
      <c r="I1047" s="50"/>
      <c r="J1047" s="47"/>
    </row>
    <row r="1048" spans="5:10" ht="16" customHeight="1" x14ac:dyDescent="0.25">
      <c r="E1048" s="50"/>
      <c r="F1048" s="50"/>
      <c r="G1048" s="50"/>
      <c r="H1048" s="50"/>
      <c r="I1048" s="50"/>
      <c r="J1048" s="47"/>
    </row>
    <row r="1049" spans="5:10" ht="16" customHeight="1" x14ac:dyDescent="0.25">
      <c r="E1049" s="50"/>
      <c r="F1049" s="50"/>
      <c r="G1049" s="50"/>
      <c r="H1049" s="50"/>
      <c r="I1049" s="50"/>
      <c r="J1049" s="47"/>
    </row>
    <row r="1050" spans="5:10" ht="16" customHeight="1" x14ac:dyDescent="0.25">
      <c r="E1050" s="50"/>
      <c r="F1050" s="50"/>
      <c r="G1050" s="50"/>
      <c r="H1050" s="50"/>
      <c r="I1050" s="50"/>
      <c r="J1050" s="47"/>
    </row>
    <row r="1051" spans="5:10" ht="16" customHeight="1" x14ac:dyDescent="0.25">
      <c r="E1051" s="50"/>
      <c r="F1051" s="50"/>
      <c r="G1051" s="50"/>
      <c r="H1051" s="50"/>
      <c r="I1051" s="50"/>
      <c r="J1051" s="47"/>
    </row>
    <row r="1052" spans="5:10" ht="16" customHeight="1" x14ac:dyDescent="0.25">
      <c r="E1052" s="50"/>
      <c r="F1052" s="50"/>
      <c r="G1052" s="50"/>
      <c r="H1052" s="50"/>
      <c r="I1052" s="50"/>
      <c r="J1052" s="47"/>
    </row>
    <row r="1053" spans="5:10" ht="16" customHeight="1" x14ac:dyDescent="0.25">
      <c r="E1053" s="50"/>
      <c r="F1053" s="50"/>
      <c r="G1053" s="50"/>
      <c r="H1053" s="50"/>
      <c r="I1053" s="50"/>
      <c r="J1053" s="47"/>
    </row>
    <row r="1054" spans="5:10" ht="16" customHeight="1" x14ac:dyDescent="0.25">
      <c r="E1054" s="50"/>
      <c r="F1054" s="50"/>
      <c r="G1054" s="50"/>
      <c r="H1054" s="50"/>
      <c r="I1054" s="50"/>
      <c r="J1054" s="47"/>
    </row>
    <row r="1055" spans="5:10" ht="16" customHeight="1" x14ac:dyDescent="0.25">
      <c r="E1055" s="50"/>
      <c r="F1055" s="50"/>
      <c r="G1055" s="50"/>
      <c r="H1055" s="50"/>
      <c r="I1055" s="50"/>
      <c r="J1055" s="47"/>
    </row>
    <row r="1056" spans="5:10" ht="16" customHeight="1" x14ac:dyDescent="0.25">
      <c r="E1056" s="50"/>
      <c r="F1056" s="50"/>
      <c r="G1056" s="50"/>
      <c r="H1056" s="50"/>
      <c r="I1056" s="50"/>
      <c r="J1056" s="47"/>
    </row>
    <row r="1057" spans="5:10" ht="16" customHeight="1" x14ac:dyDescent="0.25">
      <c r="E1057" s="50"/>
      <c r="F1057" s="50"/>
      <c r="G1057" s="50"/>
      <c r="H1057" s="50"/>
      <c r="I1057" s="50"/>
      <c r="J1057" s="47"/>
    </row>
    <row r="1058" spans="5:10" ht="16" customHeight="1" x14ac:dyDescent="0.25">
      <c r="E1058" s="50"/>
      <c r="F1058" s="50"/>
      <c r="G1058" s="50"/>
      <c r="H1058" s="50"/>
      <c r="I1058" s="50"/>
      <c r="J1058" s="47"/>
    </row>
    <row r="1059" spans="5:10" ht="16" customHeight="1" x14ac:dyDescent="0.25">
      <c r="E1059" s="50"/>
      <c r="F1059" s="50"/>
      <c r="G1059" s="50"/>
      <c r="H1059" s="50"/>
      <c r="I1059" s="50"/>
      <c r="J1059" s="47"/>
    </row>
    <row r="1060" spans="5:10" ht="16" customHeight="1" x14ac:dyDescent="0.25">
      <c r="E1060" s="50"/>
      <c r="F1060" s="50"/>
      <c r="G1060" s="50"/>
      <c r="H1060" s="50"/>
      <c r="I1060" s="50"/>
      <c r="J1060" s="47"/>
    </row>
    <row r="1061" spans="5:10" ht="16" customHeight="1" x14ac:dyDescent="0.25">
      <c r="E1061" s="50"/>
      <c r="F1061" s="50"/>
      <c r="G1061" s="50"/>
      <c r="H1061" s="50"/>
      <c r="I1061" s="50"/>
      <c r="J1061" s="47"/>
    </row>
    <row r="1062" spans="5:10" ht="16" customHeight="1" x14ac:dyDescent="0.25">
      <c r="E1062" s="50"/>
      <c r="F1062" s="50"/>
      <c r="G1062" s="50"/>
      <c r="H1062" s="50"/>
      <c r="I1062" s="50"/>
      <c r="J1062" s="47"/>
    </row>
    <row r="1063" spans="5:10" ht="16" customHeight="1" x14ac:dyDescent="0.25">
      <c r="E1063" s="50"/>
      <c r="F1063" s="50"/>
      <c r="G1063" s="50"/>
      <c r="H1063" s="50"/>
      <c r="I1063" s="50"/>
      <c r="J1063" s="47"/>
    </row>
    <row r="1064" spans="5:10" ht="16" customHeight="1" x14ac:dyDescent="0.25">
      <c r="E1064" s="50"/>
      <c r="F1064" s="50"/>
      <c r="G1064" s="50"/>
      <c r="H1064" s="50"/>
      <c r="I1064" s="50"/>
      <c r="J1064" s="47"/>
    </row>
    <row r="1065" spans="5:10" ht="16" customHeight="1" x14ac:dyDescent="0.25">
      <c r="E1065" s="50"/>
      <c r="F1065" s="50"/>
      <c r="G1065" s="50"/>
      <c r="H1065" s="50"/>
      <c r="I1065" s="50"/>
      <c r="J1065" s="47"/>
    </row>
    <row r="1066" spans="5:10" ht="16" customHeight="1" x14ac:dyDescent="0.25">
      <c r="E1066" s="50"/>
      <c r="F1066" s="50"/>
      <c r="G1066" s="50"/>
      <c r="H1066" s="50"/>
      <c r="I1066" s="50"/>
      <c r="J1066" s="47"/>
    </row>
    <row r="1067" spans="5:10" ht="16" customHeight="1" x14ac:dyDescent="0.25">
      <c r="E1067" s="50"/>
      <c r="F1067" s="50"/>
      <c r="G1067" s="50"/>
      <c r="H1067" s="50"/>
      <c r="I1067" s="50"/>
      <c r="J1067" s="47"/>
    </row>
    <row r="1068" spans="5:10" ht="16" customHeight="1" x14ac:dyDescent="0.25">
      <c r="E1068" s="50"/>
      <c r="F1068" s="50"/>
      <c r="G1068" s="50"/>
      <c r="H1068" s="50"/>
      <c r="I1068" s="50"/>
      <c r="J1068" s="47"/>
    </row>
    <row r="1069" spans="5:10" ht="16" customHeight="1" x14ac:dyDescent="0.25">
      <c r="E1069" s="50"/>
      <c r="F1069" s="50"/>
      <c r="G1069" s="50"/>
      <c r="H1069" s="50"/>
      <c r="I1069" s="50"/>
      <c r="J1069" s="47"/>
    </row>
    <row r="1070" spans="5:10" ht="16" customHeight="1" x14ac:dyDescent="0.25">
      <c r="E1070" s="50"/>
      <c r="F1070" s="50"/>
      <c r="G1070" s="50"/>
      <c r="H1070" s="50"/>
      <c r="I1070" s="50"/>
      <c r="J1070" s="47"/>
    </row>
    <row r="1071" spans="5:10" ht="16" customHeight="1" x14ac:dyDescent="0.25">
      <c r="E1071" s="50"/>
      <c r="F1071" s="50"/>
      <c r="G1071" s="50"/>
      <c r="H1071" s="50"/>
      <c r="I1071" s="50"/>
      <c r="J1071" s="47"/>
    </row>
    <row r="1072" spans="5:10" ht="16" customHeight="1" x14ac:dyDescent="0.25">
      <c r="E1072" s="50"/>
      <c r="F1072" s="50"/>
      <c r="G1072" s="50"/>
      <c r="H1072" s="50"/>
      <c r="I1072" s="50"/>
      <c r="J1072" s="47"/>
    </row>
    <row r="1073" spans="5:10" ht="16" customHeight="1" x14ac:dyDescent="0.25">
      <c r="E1073" s="50"/>
      <c r="F1073" s="50"/>
      <c r="G1073" s="50"/>
      <c r="H1073" s="50"/>
      <c r="I1073" s="50"/>
      <c r="J1073" s="47"/>
    </row>
    <row r="1074" spans="5:10" ht="16" customHeight="1" x14ac:dyDescent="0.25">
      <c r="E1074" s="50"/>
      <c r="F1074" s="50"/>
      <c r="G1074" s="50"/>
      <c r="H1074" s="50"/>
      <c r="I1074" s="50"/>
      <c r="J1074" s="47"/>
    </row>
    <row r="1075" spans="5:10" ht="16" customHeight="1" x14ac:dyDescent="0.25">
      <c r="E1075" s="50"/>
      <c r="F1075" s="50"/>
      <c r="G1075" s="50"/>
      <c r="H1075" s="50"/>
      <c r="I1075" s="50"/>
      <c r="J1075" s="47"/>
    </row>
    <row r="1076" spans="5:10" ht="16" customHeight="1" x14ac:dyDescent="0.25">
      <c r="E1076" s="50"/>
      <c r="F1076" s="50"/>
      <c r="G1076" s="50"/>
      <c r="H1076" s="50"/>
      <c r="I1076" s="50"/>
      <c r="J1076" s="47"/>
    </row>
    <row r="1077" spans="5:10" ht="16" customHeight="1" x14ac:dyDescent="0.25">
      <c r="E1077" s="50"/>
      <c r="F1077" s="50"/>
      <c r="G1077" s="50"/>
      <c r="H1077" s="50"/>
      <c r="I1077" s="50"/>
      <c r="J1077" s="47"/>
    </row>
    <row r="1078" spans="5:10" ht="16" customHeight="1" x14ac:dyDescent="0.25">
      <c r="E1078" s="50"/>
      <c r="F1078" s="50"/>
      <c r="G1078" s="50"/>
      <c r="H1078" s="50"/>
      <c r="I1078" s="50"/>
      <c r="J1078" s="47"/>
    </row>
    <row r="1079" spans="5:10" ht="16" customHeight="1" x14ac:dyDescent="0.25">
      <c r="E1079" s="50"/>
      <c r="F1079" s="50"/>
      <c r="G1079" s="50"/>
      <c r="H1079" s="50"/>
      <c r="I1079" s="50"/>
      <c r="J1079" s="47"/>
    </row>
    <row r="1080" spans="5:10" ht="16" customHeight="1" x14ac:dyDescent="0.25">
      <c r="E1080" s="50"/>
      <c r="F1080" s="50"/>
      <c r="G1080" s="50"/>
      <c r="H1080" s="50"/>
      <c r="I1080" s="50"/>
      <c r="J1080" s="47"/>
    </row>
    <row r="1081" spans="5:10" ht="16" customHeight="1" x14ac:dyDescent="0.25">
      <c r="E1081" s="50"/>
      <c r="F1081" s="50"/>
      <c r="G1081" s="50"/>
      <c r="H1081" s="50"/>
      <c r="I1081" s="50"/>
      <c r="J1081" s="47"/>
    </row>
    <row r="1082" spans="5:10" ht="16" customHeight="1" x14ac:dyDescent="0.25">
      <c r="E1082" s="50"/>
      <c r="F1082" s="50"/>
      <c r="G1082" s="50"/>
      <c r="H1082" s="50"/>
      <c r="I1082" s="50"/>
      <c r="J1082" s="47"/>
    </row>
    <row r="1083" spans="5:10" ht="16" customHeight="1" x14ac:dyDescent="0.25">
      <c r="E1083" s="50"/>
      <c r="F1083" s="50"/>
      <c r="G1083" s="50"/>
      <c r="H1083" s="50"/>
      <c r="I1083" s="50"/>
      <c r="J1083" s="47"/>
    </row>
    <row r="1084" spans="5:10" ht="16" customHeight="1" x14ac:dyDescent="0.25">
      <c r="E1084" s="50"/>
      <c r="F1084" s="50"/>
      <c r="G1084" s="50"/>
      <c r="H1084" s="50"/>
      <c r="I1084" s="50"/>
      <c r="J1084" s="47"/>
    </row>
    <row r="1085" spans="5:10" ht="16" customHeight="1" x14ac:dyDescent="0.25">
      <c r="E1085" s="50"/>
      <c r="F1085" s="50"/>
      <c r="G1085" s="50"/>
      <c r="H1085" s="50"/>
      <c r="I1085" s="50"/>
      <c r="J1085" s="47"/>
    </row>
    <row r="1086" spans="5:10" ht="16" customHeight="1" x14ac:dyDescent="0.25">
      <c r="E1086" s="50"/>
      <c r="F1086" s="50"/>
      <c r="G1086" s="50"/>
      <c r="H1086" s="50"/>
      <c r="I1086" s="50"/>
      <c r="J1086" s="47"/>
    </row>
    <row r="1087" spans="5:10" ht="16" customHeight="1" x14ac:dyDescent="0.25">
      <c r="E1087" s="50"/>
      <c r="F1087" s="50"/>
      <c r="G1087" s="50"/>
      <c r="H1087" s="50"/>
      <c r="I1087" s="50"/>
      <c r="J1087" s="47"/>
    </row>
    <row r="1088" spans="5:10" ht="16" customHeight="1" x14ac:dyDescent="0.25">
      <c r="E1088" s="50"/>
      <c r="F1088" s="50"/>
      <c r="G1088" s="50"/>
      <c r="H1088" s="50"/>
      <c r="I1088" s="50"/>
      <c r="J1088" s="47"/>
    </row>
    <row r="1089" spans="5:10" ht="16" customHeight="1" x14ac:dyDescent="0.25">
      <c r="E1089" s="50"/>
      <c r="F1089" s="50"/>
      <c r="G1089" s="50"/>
      <c r="H1089" s="50"/>
      <c r="I1089" s="50"/>
      <c r="J1089" s="47"/>
    </row>
    <row r="1090" spans="5:10" ht="16" customHeight="1" x14ac:dyDescent="0.25">
      <c r="E1090" s="50"/>
      <c r="F1090" s="50"/>
      <c r="G1090" s="50"/>
      <c r="H1090" s="50"/>
      <c r="I1090" s="50"/>
      <c r="J1090" s="47"/>
    </row>
    <row r="1091" spans="5:10" ht="16" customHeight="1" x14ac:dyDescent="0.25">
      <c r="E1091" s="50"/>
      <c r="F1091" s="50"/>
      <c r="G1091" s="50"/>
      <c r="H1091" s="50"/>
      <c r="I1091" s="50"/>
      <c r="J1091" s="47"/>
    </row>
    <row r="1092" spans="5:10" ht="16" customHeight="1" x14ac:dyDescent="0.25">
      <c r="E1092" s="50"/>
      <c r="F1092" s="50"/>
      <c r="G1092" s="50"/>
      <c r="H1092" s="50"/>
      <c r="I1092" s="50"/>
      <c r="J1092" s="47"/>
    </row>
    <row r="1093" spans="5:10" ht="16" customHeight="1" x14ac:dyDescent="0.25">
      <c r="E1093" s="50"/>
      <c r="F1093" s="50"/>
      <c r="G1093" s="50"/>
      <c r="H1093" s="50"/>
      <c r="I1093" s="50"/>
      <c r="J1093" s="47"/>
    </row>
    <row r="1094" spans="5:10" ht="16" customHeight="1" x14ac:dyDescent="0.25">
      <c r="E1094" s="50"/>
      <c r="F1094" s="50"/>
      <c r="G1094" s="50"/>
      <c r="H1094" s="50"/>
      <c r="I1094" s="50"/>
      <c r="J1094" s="47"/>
    </row>
    <row r="1095" spans="5:10" ht="16" customHeight="1" x14ac:dyDescent="0.25">
      <c r="E1095" s="50"/>
      <c r="F1095" s="50"/>
      <c r="G1095" s="50"/>
      <c r="H1095" s="50"/>
      <c r="I1095" s="50"/>
      <c r="J1095" s="47"/>
    </row>
    <row r="1096" spans="5:10" ht="16" customHeight="1" x14ac:dyDescent="0.25">
      <c r="E1096" s="50"/>
      <c r="F1096" s="50"/>
      <c r="G1096" s="50"/>
      <c r="H1096" s="50"/>
      <c r="I1096" s="50"/>
      <c r="J1096" s="47"/>
    </row>
    <row r="1097" spans="5:10" ht="16" customHeight="1" x14ac:dyDescent="0.25">
      <c r="E1097" s="50"/>
      <c r="F1097" s="50"/>
      <c r="G1097" s="50"/>
      <c r="H1097" s="50"/>
      <c r="I1097" s="50"/>
      <c r="J1097" s="47"/>
    </row>
    <row r="1098" spans="5:10" ht="16" customHeight="1" x14ac:dyDescent="0.25">
      <c r="E1098" s="50"/>
      <c r="F1098" s="50"/>
      <c r="G1098" s="50"/>
      <c r="H1098" s="50"/>
      <c r="I1098" s="50"/>
      <c r="J1098" s="47"/>
    </row>
    <row r="1099" spans="5:10" ht="16" customHeight="1" x14ac:dyDescent="0.25">
      <c r="E1099" s="50"/>
      <c r="F1099" s="50"/>
      <c r="G1099" s="50"/>
      <c r="H1099" s="50"/>
      <c r="I1099" s="50"/>
      <c r="J1099" s="47"/>
    </row>
    <row r="1100" spans="5:10" ht="16" customHeight="1" x14ac:dyDescent="0.25">
      <c r="E1100" s="50"/>
      <c r="F1100" s="50"/>
      <c r="G1100" s="50"/>
      <c r="H1100" s="50"/>
      <c r="I1100" s="50"/>
      <c r="J1100" s="47"/>
    </row>
    <row r="1101" spans="5:10" ht="16" customHeight="1" x14ac:dyDescent="0.25">
      <c r="E1101" s="50"/>
      <c r="F1101" s="50"/>
      <c r="G1101" s="50"/>
      <c r="H1101" s="50"/>
      <c r="I1101" s="50"/>
      <c r="J1101" s="47"/>
    </row>
    <row r="1102" spans="5:10" ht="16" customHeight="1" x14ac:dyDescent="0.25">
      <c r="E1102" s="50"/>
      <c r="F1102" s="50"/>
      <c r="G1102" s="50"/>
      <c r="H1102" s="50"/>
      <c r="I1102" s="50"/>
      <c r="J1102" s="47"/>
    </row>
    <row r="1103" spans="5:10" ht="16" customHeight="1" x14ac:dyDescent="0.25">
      <c r="E1103" s="50"/>
      <c r="F1103" s="50"/>
      <c r="G1103" s="50"/>
      <c r="H1103" s="50"/>
      <c r="I1103" s="50"/>
      <c r="J1103" s="47"/>
    </row>
    <row r="1104" spans="5:10" ht="16" customHeight="1" x14ac:dyDescent="0.25">
      <c r="E1104" s="50"/>
      <c r="F1104" s="50"/>
      <c r="G1104" s="50"/>
      <c r="H1104" s="50"/>
      <c r="I1104" s="50"/>
      <c r="J1104" s="47"/>
    </row>
    <row r="1105" spans="5:10" ht="16" customHeight="1" x14ac:dyDescent="0.25">
      <c r="E1105" s="50"/>
      <c r="F1105" s="50"/>
      <c r="G1105" s="50"/>
      <c r="H1105" s="50"/>
      <c r="I1105" s="50"/>
      <c r="J1105" s="47"/>
    </row>
    <row r="1106" spans="5:10" ht="16" customHeight="1" x14ac:dyDescent="0.25">
      <c r="E1106" s="50"/>
      <c r="F1106" s="50"/>
      <c r="G1106" s="50"/>
      <c r="H1106" s="50"/>
      <c r="I1106" s="50"/>
      <c r="J1106" s="47"/>
    </row>
    <row r="1107" spans="5:10" ht="16" customHeight="1" x14ac:dyDescent="0.25">
      <c r="E1107" s="50"/>
      <c r="F1107" s="50"/>
      <c r="G1107" s="50"/>
      <c r="H1107" s="50"/>
      <c r="I1107" s="50"/>
      <c r="J1107" s="47"/>
    </row>
    <row r="1108" spans="5:10" ht="16" customHeight="1" x14ac:dyDescent="0.25">
      <c r="E1108" s="50"/>
      <c r="F1108" s="50"/>
      <c r="G1108" s="50"/>
      <c r="H1108" s="50"/>
      <c r="I1108" s="50"/>
      <c r="J1108" s="47"/>
    </row>
    <row r="1109" spans="5:10" ht="16" customHeight="1" x14ac:dyDescent="0.25">
      <c r="E1109" s="50"/>
      <c r="F1109" s="50"/>
      <c r="G1109" s="50"/>
      <c r="H1109" s="50"/>
      <c r="I1109" s="50"/>
      <c r="J1109" s="47"/>
    </row>
    <row r="1110" spans="5:10" ht="16" customHeight="1" x14ac:dyDescent="0.25">
      <c r="E1110" s="50"/>
      <c r="F1110" s="50"/>
      <c r="G1110" s="50"/>
      <c r="H1110" s="50"/>
      <c r="I1110" s="50"/>
      <c r="J1110" s="47"/>
    </row>
    <row r="1111" spans="5:10" ht="16" customHeight="1" x14ac:dyDescent="0.25">
      <c r="E1111" s="50"/>
      <c r="F1111" s="50"/>
      <c r="G1111" s="50"/>
      <c r="H1111" s="50"/>
      <c r="I1111" s="50"/>
      <c r="J1111" s="47"/>
    </row>
    <row r="1112" spans="5:10" ht="16" customHeight="1" x14ac:dyDescent="0.25">
      <c r="E1112" s="50"/>
      <c r="F1112" s="50"/>
      <c r="G1112" s="50"/>
      <c r="H1112" s="50"/>
      <c r="I1112" s="50"/>
      <c r="J1112" s="47"/>
    </row>
    <row r="1113" spans="5:10" ht="16" customHeight="1" x14ac:dyDescent="0.25">
      <c r="E1113" s="50"/>
      <c r="F1113" s="50"/>
      <c r="G1113" s="50"/>
      <c r="H1113" s="50"/>
      <c r="I1113" s="50"/>
      <c r="J1113" s="47"/>
    </row>
    <row r="1114" spans="5:10" ht="16" customHeight="1" x14ac:dyDescent="0.25">
      <c r="E1114" s="50"/>
      <c r="F1114" s="50"/>
      <c r="G1114" s="50"/>
      <c r="H1114" s="50"/>
      <c r="I1114" s="50"/>
      <c r="J1114" s="47"/>
    </row>
    <row r="1115" spans="5:10" ht="16" customHeight="1" x14ac:dyDescent="0.25">
      <c r="E1115" s="50"/>
      <c r="F1115" s="50"/>
      <c r="G1115" s="50"/>
      <c r="H1115" s="50"/>
      <c r="I1115" s="50"/>
      <c r="J1115" s="47"/>
    </row>
    <row r="1116" spans="5:10" ht="16" customHeight="1" x14ac:dyDescent="0.25">
      <c r="E1116" s="50"/>
      <c r="F1116" s="50"/>
      <c r="G1116" s="50"/>
      <c r="H1116" s="50"/>
      <c r="I1116" s="50"/>
      <c r="J1116" s="47"/>
    </row>
    <row r="1117" spans="5:10" ht="16" customHeight="1" x14ac:dyDescent="0.25">
      <c r="E1117" s="50"/>
      <c r="F1117" s="50"/>
      <c r="G1117" s="50"/>
      <c r="H1117" s="50"/>
      <c r="I1117" s="50"/>
      <c r="J1117" s="47"/>
    </row>
    <row r="1118" spans="5:10" ht="16" customHeight="1" x14ac:dyDescent="0.25">
      <c r="E1118" s="50"/>
      <c r="F1118" s="50"/>
      <c r="G1118" s="50"/>
      <c r="H1118" s="50"/>
      <c r="I1118" s="50"/>
      <c r="J1118" s="47"/>
    </row>
    <row r="1119" spans="5:10" ht="16" customHeight="1" x14ac:dyDescent="0.25">
      <c r="E1119" s="50"/>
      <c r="F1119" s="50"/>
      <c r="G1119" s="50"/>
      <c r="H1119" s="50"/>
      <c r="I1119" s="50"/>
      <c r="J1119" s="47"/>
    </row>
    <row r="1120" spans="5:10" ht="16" customHeight="1" x14ac:dyDescent="0.25">
      <c r="E1120" s="50"/>
      <c r="F1120" s="50"/>
      <c r="G1120" s="50"/>
      <c r="H1120" s="50"/>
      <c r="I1120" s="50"/>
      <c r="J1120" s="47"/>
    </row>
    <row r="1121" spans="5:10" ht="16" customHeight="1" x14ac:dyDescent="0.25">
      <c r="E1121" s="50"/>
      <c r="F1121" s="50"/>
      <c r="G1121" s="50"/>
      <c r="H1121" s="50"/>
      <c r="I1121" s="50"/>
      <c r="J1121" s="47"/>
    </row>
    <row r="1122" spans="5:10" ht="16" customHeight="1" x14ac:dyDescent="0.25">
      <c r="E1122" s="50"/>
      <c r="F1122" s="50"/>
      <c r="G1122" s="50"/>
      <c r="H1122" s="50"/>
      <c r="I1122" s="50"/>
      <c r="J1122" s="47"/>
    </row>
    <row r="1123" spans="5:10" ht="16" customHeight="1" x14ac:dyDescent="0.25">
      <c r="E1123" s="50"/>
      <c r="F1123" s="50"/>
      <c r="G1123" s="50"/>
      <c r="H1123" s="50"/>
      <c r="I1123" s="50"/>
      <c r="J1123" s="47"/>
    </row>
    <row r="1124" spans="5:10" ht="16" customHeight="1" x14ac:dyDescent="0.25">
      <c r="E1124" s="50"/>
      <c r="F1124" s="50"/>
      <c r="G1124" s="50"/>
      <c r="H1124" s="50"/>
      <c r="I1124" s="50"/>
      <c r="J1124" s="47"/>
    </row>
    <row r="1125" spans="5:10" ht="16" customHeight="1" x14ac:dyDescent="0.25">
      <c r="E1125" s="50"/>
      <c r="F1125" s="50"/>
      <c r="G1125" s="50"/>
      <c r="H1125" s="50"/>
      <c r="I1125" s="50"/>
      <c r="J1125" s="47"/>
    </row>
    <row r="1126" spans="5:10" ht="16" customHeight="1" x14ac:dyDescent="0.25">
      <c r="E1126" s="50"/>
      <c r="F1126" s="50"/>
      <c r="G1126" s="50"/>
      <c r="H1126" s="50"/>
      <c r="I1126" s="50"/>
      <c r="J1126" s="47"/>
    </row>
    <row r="1127" spans="5:10" ht="16" customHeight="1" x14ac:dyDescent="0.25">
      <c r="E1127" s="50"/>
      <c r="F1127" s="50"/>
      <c r="G1127" s="50"/>
      <c r="H1127" s="50"/>
      <c r="I1127" s="50"/>
      <c r="J1127" s="47"/>
    </row>
    <row r="1128" spans="5:10" ht="16" customHeight="1" x14ac:dyDescent="0.25">
      <c r="E1128" s="50"/>
      <c r="F1128" s="50"/>
      <c r="G1128" s="50"/>
      <c r="H1128" s="50"/>
      <c r="I1128" s="50"/>
      <c r="J1128" s="47"/>
    </row>
    <row r="1129" spans="5:10" ht="16" customHeight="1" x14ac:dyDescent="0.25">
      <c r="E1129" s="50"/>
      <c r="F1129" s="50"/>
      <c r="G1129" s="50"/>
      <c r="H1129" s="50"/>
      <c r="I1129" s="50"/>
      <c r="J1129" s="47"/>
    </row>
    <row r="1130" spans="5:10" ht="16" customHeight="1" x14ac:dyDescent="0.25">
      <c r="E1130" s="50"/>
      <c r="F1130" s="50"/>
      <c r="G1130" s="50"/>
      <c r="H1130" s="50"/>
      <c r="I1130" s="50"/>
      <c r="J1130" s="47"/>
    </row>
    <row r="1131" spans="5:10" ht="16" customHeight="1" x14ac:dyDescent="0.25">
      <c r="E1131" s="50"/>
      <c r="F1131" s="50"/>
      <c r="G1131" s="50"/>
      <c r="H1131" s="50"/>
      <c r="I1131" s="50"/>
      <c r="J1131" s="47"/>
    </row>
    <row r="1132" spans="5:10" ht="16" customHeight="1" x14ac:dyDescent="0.25">
      <c r="E1132" s="50"/>
      <c r="F1132" s="50"/>
      <c r="G1132" s="50"/>
      <c r="H1132" s="50"/>
      <c r="I1132" s="50"/>
      <c r="J1132" s="47"/>
    </row>
    <row r="1133" spans="5:10" ht="16" customHeight="1" x14ac:dyDescent="0.25">
      <c r="E1133" s="50"/>
      <c r="F1133" s="50"/>
      <c r="G1133" s="50"/>
      <c r="H1133" s="50"/>
      <c r="I1133" s="50"/>
      <c r="J1133" s="47"/>
    </row>
    <row r="1134" spans="5:10" ht="16" customHeight="1" x14ac:dyDescent="0.25">
      <c r="E1134" s="50"/>
      <c r="F1134" s="50"/>
      <c r="G1134" s="50"/>
      <c r="H1134" s="50"/>
      <c r="I1134" s="50"/>
      <c r="J1134" s="47"/>
    </row>
    <row r="1135" spans="5:10" ht="16" customHeight="1" x14ac:dyDescent="0.25">
      <c r="E1135" s="50"/>
      <c r="F1135" s="50"/>
      <c r="G1135" s="50"/>
      <c r="H1135" s="50"/>
      <c r="I1135" s="50"/>
      <c r="J1135" s="47"/>
    </row>
    <row r="1136" spans="5:10" ht="16" customHeight="1" x14ac:dyDescent="0.25">
      <c r="E1136" s="50"/>
      <c r="F1136" s="50"/>
      <c r="G1136" s="50"/>
      <c r="H1136" s="50"/>
      <c r="I1136" s="50"/>
      <c r="J1136" s="47"/>
    </row>
    <row r="1137" spans="5:10" ht="16" customHeight="1" x14ac:dyDescent="0.25">
      <c r="E1137" s="50"/>
      <c r="F1137" s="50"/>
      <c r="G1137" s="50"/>
      <c r="H1137" s="50"/>
      <c r="I1137" s="50"/>
      <c r="J1137" s="47"/>
    </row>
    <row r="1138" spans="5:10" ht="16" customHeight="1" x14ac:dyDescent="0.25">
      <c r="E1138" s="50"/>
      <c r="F1138" s="50"/>
      <c r="G1138" s="50"/>
      <c r="H1138" s="50"/>
      <c r="I1138" s="50"/>
      <c r="J1138" s="47"/>
    </row>
    <row r="1139" spans="5:10" ht="16" customHeight="1" x14ac:dyDescent="0.25">
      <c r="E1139" s="50"/>
      <c r="F1139" s="50"/>
      <c r="G1139" s="50"/>
      <c r="H1139" s="50"/>
      <c r="I1139" s="50"/>
      <c r="J1139" s="47"/>
    </row>
    <row r="1140" spans="5:10" ht="16" customHeight="1" x14ac:dyDescent="0.25">
      <c r="E1140" s="50"/>
      <c r="F1140" s="50"/>
      <c r="G1140" s="50"/>
      <c r="H1140" s="50"/>
      <c r="I1140" s="50"/>
      <c r="J1140" s="47"/>
    </row>
    <row r="1141" spans="5:10" ht="16" customHeight="1" x14ac:dyDescent="0.25">
      <c r="E1141" s="50"/>
      <c r="F1141" s="50"/>
      <c r="G1141" s="50"/>
      <c r="H1141" s="50"/>
      <c r="I1141" s="50"/>
      <c r="J1141" s="47"/>
    </row>
    <row r="1142" spans="5:10" ht="16" customHeight="1" x14ac:dyDescent="0.25">
      <c r="E1142" s="50"/>
      <c r="F1142" s="50"/>
      <c r="G1142" s="50"/>
      <c r="H1142" s="50"/>
      <c r="I1142" s="50"/>
      <c r="J1142" s="47"/>
    </row>
    <row r="1143" spans="5:10" ht="16" customHeight="1" x14ac:dyDescent="0.25">
      <c r="E1143" s="50"/>
      <c r="F1143" s="50"/>
      <c r="G1143" s="50"/>
      <c r="H1143" s="50"/>
      <c r="I1143" s="50"/>
      <c r="J1143" s="47"/>
    </row>
    <row r="1144" spans="5:10" ht="16" customHeight="1" x14ac:dyDescent="0.25">
      <c r="E1144" s="50"/>
      <c r="F1144" s="50"/>
      <c r="G1144" s="50"/>
      <c r="H1144" s="50"/>
      <c r="I1144" s="50"/>
      <c r="J1144" s="47"/>
    </row>
    <row r="1145" spans="5:10" ht="16" customHeight="1" x14ac:dyDescent="0.25">
      <c r="E1145" s="50"/>
      <c r="F1145" s="50"/>
      <c r="G1145" s="50"/>
      <c r="H1145" s="50"/>
      <c r="I1145" s="50"/>
      <c r="J1145" s="47"/>
    </row>
    <row r="1146" spans="5:10" ht="16" customHeight="1" x14ac:dyDescent="0.25">
      <c r="E1146" s="50"/>
      <c r="F1146" s="50"/>
      <c r="G1146" s="50"/>
      <c r="H1146" s="50"/>
      <c r="I1146" s="50"/>
      <c r="J1146" s="47"/>
    </row>
    <row r="1147" spans="5:10" ht="16" customHeight="1" x14ac:dyDescent="0.25">
      <c r="E1147" s="50"/>
      <c r="F1147" s="50"/>
      <c r="G1147" s="50"/>
      <c r="H1147" s="50"/>
      <c r="I1147" s="50"/>
      <c r="J1147" s="47"/>
    </row>
    <row r="1148" spans="5:10" ht="16" customHeight="1" x14ac:dyDescent="0.25">
      <c r="E1148" s="50"/>
      <c r="F1148" s="50"/>
      <c r="G1148" s="50"/>
      <c r="H1148" s="50"/>
      <c r="I1148" s="50"/>
      <c r="J1148" s="47"/>
    </row>
    <row r="1149" spans="5:10" ht="16" customHeight="1" x14ac:dyDescent="0.25">
      <c r="E1149" s="50"/>
      <c r="F1149" s="50"/>
      <c r="G1149" s="50"/>
      <c r="H1149" s="50"/>
      <c r="I1149" s="50"/>
      <c r="J1149" s="47"/>
    </row>
    <row r="1150" spans="5:10" ht="16" customHeight="1" x14ac:dyDescent="0.25">
      <c r="E1150" s="50"/>
      <c r="F1150" s="50"/>
      <c r="G1150" s="50"/>
      <c r="H1150" s="50"/>
      <c r="I1150" s="50"/>
      <c r="J1150" s="47"/>
    </row>
    <row r="1151" spans="5:10" ht="16" customHeight="1" x14ac:dyDescent="0.25">
      <c r="E1151" s="50"/>
      <c r="F1151" s="50"/>
      <c r="G1151" s="50"/>
      <c r="H1151" s="50"/>
      <c r="I1151" s="50"/>
      <c r="J1151" s="47"/>
    </row>
    <row r="1152" spans="5:10" ht="16" customHeight="1" x14ac:dyDescent="0.25">
      <c r="E1152" s="50"/>
      <c r="F1152" s="50"/>
      <c r="G1152" s="50"/>
      <c r="H1152" s="50"/>
      <c r="I1152" s="50"/>
      <c r="J1152" s="47"/>
    </row>
    <row r="1153" spans="5:10" ht="16" customHeight="1" x14ac:dyDescent="0.25">
      <c r="E1153" s="50"/>
      <c r="F1153" s="50"/>
      <c r="G1153" s="50"/>
      <c r="H1153" s="50"/>
      <c r="I1153" s="50"/>
      <c r="J1153" s="47"/>
    </row>
    <row r="1154" spans="5:10" ht="16" customHeight="1" x14ac:dyDescent="0.25">
      <c r="E1154" s="50"/>
      <c r="F1154" s="50"/>
      <c r="G1154" s="50"/>
      <c r="H1154" s="50"/>
      <c r="I1154" s="50"/>
      <c r="J1154" s="47"/>
    </row>
    <row r="1155" spans="5:10" ht="16" customHeight="1" x14ac:dyDescent="0.25">
      <c r="E1155" s="50"/>
      <c r="F1155" s="50"/>
      <c r="G1155" s="50"/>
      <c r="H1155" s="50"/>
      <c r="I1155" s="50"/>
      <c r="J1155" s="47"/>
    </row>
    <row r="1156" spans="5:10" ht="16" customHeight="1" x14ac:dyDescent="0.25">
      <c r="E1156" s="50"/>
      <c r="F1156" s="50"/>
      <c r="G1156" s="50"/>
      <c r="H1156" s="50"/>
      <c r="I1156" s="50"/>
      <c r="J1156" s="47"/>
    </row>
    <row r="1157" spans="5:10" ht="16" customHeight="1" x14ac:dyDescent="0.25">
      <c r="E1157" s="50"/>
      <c r="F1157" s="50"/>
      <c r="G1157" s="50"/>
      <c r="H1157" s="50"/>
      <c r="I1157" s="50"/>
      <c r="J1157" s="47"/>
    </row>
    <row r="1158" spans="5:10" ht="16" customHeight="1" x14ac:dyDescent="0.25">
      <c r="E1158" s="50"/>
      <c r="F1158" s="50"/>
      <c r="G1158" s="50"/>
      <c r="H1158" s="50"/>
      <c r="I1158" s="50"/>
      <c r="J1158" s="47"/>
    </row>
    <row r="1159" spans="5:10" ht="16" customHeight="1" x14ac:dyDescent="0.25">
      <c r="E1159" s="50"/>
      <c r="F1159" s="50"/>
      <c r="G1159" s="50"/>
      <c r="H1159" s="50"/>
      <c r="I1159" s="50"/>
      <c r="J1159" s="47"/>
    </row>
    <row r="1160" spans="5:10" ht="16" customHeight="1" x14ac:dyDescent="0.25">
      <c r="E1160" s="50"/>
      <c r="F1160" s="50"/>
      <c r="G1160" s="50"/>
      <c r="H1160" s="50"/>
      <c r="I1160" s="50"/>
      <c r="J1160" s="47"/>
    </row>
    <row r="1161" spans="5:10" ht="16" customHeight="1" x14ac:dyDescent="0.25">
      <c r="E1161" s="50"/>
      <c r="F1161" s="50"/>
      <c r="G1161" s="50"/>
      <c r="H1161" s="50"/>
      <c r="I1161" s="50"/>
      <c r="J1161" s="47"/>
    </row>
    <row r="1162" spans="5:10" ht="16" customHeight="1" x14ac:dyDescent="0.25">
      <c r="E1162" s="50"/>
      <c r="F1162" s="50"/>
      <c r="G1162" s="50"/>
      <c r="H1162" s="50"/>
      <c r="I1162" s="50"/>
      <c r="J1162" s="47"/>
    </row>
    <row r="1163" spans="5:10" ht="16" customHeight="1" x14ac:dyDescent="0.25">
      <c r="E1163" s="50"/>
      <c r="F1163" s="50"/>
      <c r="G1163" s="50"/>
      <c r="H1163" s="50"/>
      <c r="I1163" s="50"/>
      <c r="J1163" s="47"/>
    </row>
    <row r="1164" spans="5:10" ht="16" customHeight="1" x14ac:dyDescent="0.25">
      <c r="E1164" s="50"/>
      <c r="F1164" s="50"/>
      <c r="G1164" s="50"/>
      <c r="H1164" s="50"/>
      <c r="I1164" s="50"/>
      <c r="J1164" s="47"/>
    </row>
    <row r="1165" spans="5:10" ht="16" customHeight="1" x14ac:dyDescent="0.25">
      <c r="E1165" s="50"/>
      <c r="F1165" s="50"/>
      <c r="G1165" s="50"/>
      <c r="H1165" s="50"/>
      <c r="I1165" s="50"/>
      <c r="J1165" s="47"/>
    </row>
    <row r="1166" spans="5:10" ht="16" customHeight="1" x14ac:dyDescent="0.25">
      <c r="E1166" s="50"/>
      <c r="F1166" s="50"/>
      <c r="G1166" s="50"/>
      <c r="H1166" s="50"/>
      <c r="I1166" s="50"/>
      <c r="J1166" s="47"/>
    </row>
    <row r="1167" spans="5:10" ht="16" customHeight="1" x14ac:dyDescent="0.25">
      <c r="E1167" s="50"/>
      <c r="F1167" s="50"/>
      <c r="G1167" s="50"/>
      <c r="H1167" s="50"/>
      <c r="I1167" s="50"/>
      <c r="J1167" s="47"/>
    </row>
    <row r="1168" spans="5:10" ht="16" customHeight="1" x14ac:dyDescent="0.25">
      <c r="E1168" s="50"/>
      <c r="F1168" s="50"/>
      <c r="G1168" s="50"/>
      <c r="H1168" s="50"/>
      <c r="I1168" s="50"/>
      <c r="J1168" s="47"/>
    </row>
    <row r="1169" spans="5:10" ht="16" customHeight="1" x14ac:dyDescent="0.25">
      <c r="E1169" s="50"/>
      <c r="F1169" s="50"/>
      <c r="G1169" s="50"/>
      <c r="H1169" s="50"/>
      <c r="I1169" s="50"/>
      <c r="J1169" s="47"/>
    </row>
    <row r="1170" spans="5:10" ht="16" customHeight="1" x14ac:dyDescent="0.25">
      <c r="E1170" s="50"/>
      <c r="F1170" s="50"/>
      <c r="G1170" s="50"/>
      <c r="H1170" s="50"/>
      <c r="I1170" s="50"/>
      <c r="J1170" s="47"/>
    </row>
    <row r="1171" spans="5:10" ht="16" customHeight="1" x14ac:dyDescent="0.25">
      <c r="E1171" s="50"/>
      <c r="F1171" s="50"/>
      <c r="G1171" s="50"/>
      <c r="H1171" s="50"/>
      <c r="I1171" s="50"/>
      <c r="J1171" s="47"/>
    </row>
    <row r="1172" spans="5:10" ht="16" customHeight="1" x14ac:dyDescent="0.25">
      <c r="E1172" s="50"/>
      <c r="F1172" s="50"/>
      <c r="G1172" s="50"/>
      <c r="H1172" s="50"/>
      <c r="I1172" s="50"/>
      <c r="J1172" s="47"/>
    </row>
    <row r="1173" spans="5:10" ht="16" customHeight="1" x14ac:dyDescent="0.25">
      <c r="E1173" s="50"/>
      <c r="F1173" s="50"/>
      <c r="G1173" s="50"/>
      <c r="H1173" s="50"/>
      <c r="I1173" s="50"/>
      <c r="J1173" s="47"/>
    </row>
    <row r="1174" spans="5:10" ht="16" customHeight="1" x14ac:dyDescent="0.25">
      <c r="E1174" s="50"/>
      <c r="F1174" s="50"/>
      <c r="G1174" s="50"/>
      <c r="H1174" s="50"/>
      <c r="I1174" s="50"/>
      <c r="J1174" s="47"/>
    </row>
    <row r="1175" spans="5:10" ht="16" customHeight="1" x14ac:dyDescent="0.25">
      <c r="E1175" s="50"/>
      <c r="F1175" s="50"/>
      <c r="G1175" s="50"/>
      <c r="H1175" s="50"/>
      <c r="I1175" s="50"/>
      <c r="J1175" s="47"/>
    </row>
    <row r="1176" spans="5:10" ht="16" customHeight="1" x14ac:dyDescent="0.25">
      <c r="E1176" s="50"/>
      <c r="F1176" s="50"/>
      <c r="G1176" s="50"/>
      <c r="H1176" s="50"/>
      <c r="I1176" s="50"/>
      <c r="J1176" s="47"/>
    </row>
    <row r="1177" spans="5:10" ht="16" customHeight="1" x14ac:dyDescent="0.25">
      <c r="E1177" s="50"/>
      <c r="F1177" s="50"/>
      <c r="G1177" s="50"/>
      <c r="H1177" s="50"/>
      <c r="I1177" s="50"/>
      <c r="J1177" s="47"/>
    </row>
    <row r="1178" spans="5:10" ht="16" customHeight="1" x14ac:dyDescent="0.25">
      <c r="E1178" s="50"/>
      <c r="F1178" s="50"/>
      <c r="G1178" s="50"/>
      <c r="H1178" s="50"/>
      <c r="I1178" s="50"/>
      <c r="J1178" s="47"/>
    </row>
    <row r="1179" spans="5:10" ht="16" customHeight="1" x14ac:dyDescent="0.25">
      <c r="E1179" s="50"/>
      <c r="F1179" s="50"/>
      <c r="G1179" s="50"/>
      <c r="H1179" s="50"/>
      <c r="I1179" s="50"/>
      <c r="J1179" s="47"/>
    </row>
    <row r="1180" spans="5:10" ht="16" customHeight="1" x14ac:dyDescent="0.25">
      <c r="E1180" s="50"/>
      <c r="F1180" s="50"/>
      <c r="G1180" s="50"/>
      <c r="H1180" s="50"/>
      <c r="I1180" s="50"/>
      <c r="J1180" s="47"/>
    </row>
    <row r="1181" spans="5:10" ht="16" customHeight="1" x14ac:dyDescent="0.25">
      <c r="E1181" s="50"/>
      <c r="F1181" s="50"/>
      <c r="G1181" s="50"/>
      <c r="H1181" s="50"/>
      <c r="I1181" s="50"/>
      <c r="J1181" s="47"/>
    </row>
    <row r="1182" spans="5:10" ht="16" customHeight="1" x14ac:dyDescent="0.25">
      <c r="E1182" s="50"/>
      <c r="F1182" s="50"/>
      <c r="G1182" s="50"/>
      <c r="H1182" s="50"/>
      <c r="I1182" s="50"/>
      <c r="J1182" s="47"/>
    </row>
    <row r="1183" spans="5:10" ht="16" customHeight="1" x14ac:dyDescent="0.25">
      <c r="E1183" s="50"/>
      <c r="F1183" s="50"/>
      <c r="G1183" s="50"/>
      <c r="H1183" s="50"/>
      <c r="I1183" s="50"/>
      <c r="J1183" s="47"/>
    </row>
    <row r="1184" spans="5:10" ht="16" customHeight="1" x14ac:dyDescent="0.25">
      <c r="E1184" s="50"/>
      <c r="F1184" s="50"/>
      <c r="G1184" s="50"/>
      <c r="H1184" s="50"/>
      <c r="I1184" s="50"/>
      <c r="J1184" s="47"/>
    </row>
    <row r="1185" spans="5:10" ht="16" customHeight="1" x14ac:dyDescent="0.25">
      <c r="E1185" s="50"/>
      <c r="F1185" s="50"/>
      <c r="G1185" s="50"/>
      <c r="H1185" s="50"/>
      <c r="I1185" s="50"/>
      <c r="J1185" s="47"/>
    </row>
    <row r="1186" spans="5:10" ht="16" customHeight="1" x14ac:dyDescent="0.25">
      <c r="E1186" s="50"/>
      <c r="F1186" s="50"/>
      <c r="G1186" s="50"/>
      <c r="H1186" s="50"/>
      <c r="I1186" s="50"/>
      <c r="J1186" s="47"/>
    </row>
    <row r="1187" spans="5:10" ht="16" customHeight="1" x14ac:dyDescent="0.25">
      <c r="E1187" s="50"/>
      <c r="F1187" s="50"/>
      <c r="G1187" s="50"/>
      <c r="H1187" s="50"/>
      <c r="I1187" s="50"/>
      <c r="J1187" s="47"/>
    </row>
    <row r="1188" spans="5:10" ht="16" customHeight="1" x14ac:dyDescent="0.25">
      <c r="E1188" s="50"/>
      <c r="F1188" s="50"/>
      <c r="G1188" s="50"/>
      <c r="H1188" s="50"/>
      <c r="I1188" s="50"/>
      <c r="J1188" s="47"/>
    </row>
    <row r="1189" spans="5:10" ht="16" customHeight="1" x14ac:dyDescent="0.25">
      <c r="E1189" s="50"/>
      <c r="F1189" s="50"/>
      <c r="G1189" s="50"/>
      <c r="H1189" s="50"/>
      <c r="I1189" s="50"/>
      <c r="J1189" s="47"/>
    </row>
    <row r="1190" spans="5:10" ht="16" customHeight="1" x14ac:dyDescent="0.25">
      <c r="E1190" s="50"/>
      <c r="F1190" s="50"/>
      <c r="G1190" s="50"/>
      <c r="H1190" s="50"/>
      <c r="I1190" s="50"/>
      <c r="J1190" s="47"/>
    </row>
    <row r="1191" spans="5:10" ht="16" customHeight="1" x14ac:dyDescent="0.25">
      <c r="E1191" s="50"/>
      <c r="F1191" s="50"/>
      <c r="G1191" s="50"/>
      <c r="H1191" s="50"/>
      <c r="I1191" s="50"/>
      <c r="J1191" s="47"/>
    </row>
    <row r="1192" spans="5:10" ht="16" customHeight="1" x14ac:dyDescent="0.25">
      <c r="E1192" s="50"/>
      <c r="F1192" s="50"/>
      <c r="G1192" s="50"/>
      <c r="H1192" s="50"/>
      <c r="I1192" s="50"/>
      <c r="J1192" s="47"/>
    </row>
    <row r="1193" spans="5:10" ht="16" customHeight="1" x14ac:dyDescent="0.25">
      <c r="E1193" s="50"/>
      <c r="F1193" s="50"/>
      <c r="G1193" s="50"/>
      <c r="H1193" s="50"/>
      <c r="I1193" s="50"/>
      <c r="J1193" s="47"/>
    </row>
    <row r="1194" spans="5:10" ht="16" customHeight="1" x14ac:dyDescent="0.25">
      <c r="E1194" s="50"/>
      <c r="F1194" s="50"/>
      <c r="G1194" s="50"/>
      <c r="H1194" s="50"/>
      <c r="I1194" s="50"/>
      <c r="J1194" s="47"/>
    </row>
    <row r="1195" spans="5:10" ht="16" customHeight="1" x14ac:dyDescent="0.25">
      <c r="E1195" s="50"/>
      <c r="F1195" s="50"/>
      <c r="G1195" s="50"/>
      <c r="H1195" s="50"/>
      <c r="I1195" s="50"/>
      <c r="J1195" s="47"/>
    </row>
    <row r="1196" spans="5:10" ht="16" customHeight="1" x14ac:dyDescent="0.25">
      <c r="E1196" s="50"/>
      <c r="F1196" s="50"/>
      <c r="G1196" s="50"/>
      <c r="H1196" s="50"/>
      <c r="I1196" s="50"/>
      <c r="J1196" s="47"/>
    </row>
    <row r="1197" spans="5:10" ht="16" customHeight="1" x14ac:dyDescent="0.25">
      <c r="E1197" s="50"/>
      <c r="F1197" s="50"/>
      <c r="G1197" s="50"/>
      <c r="H1197" s="50"/>
      <c r="I1197" s="50"/>
      <c r="J1197" s="47"/>
    </row>
    <row r="1198" spans="5:10" ht="16" customHeight="1" x14ac:dyDescent="0.25">
      <c r="E1198" s="50"/>
      <c r="F1198" s="50"/>
      <c r="G1198" s="50"/>
      <c r="H1198" s="50"/>
      <c r="I1198" s="50"/>
      <c r="J1198" s="47"/>
    </row>
    <row r="1199" spans="5:10" ht="16" customHeight="1" x14ac:dyDescent="0.25">
      <c r="E1199" s="50"/>
      <c r="F1199" s="50"/>
      <c r="G1199" s="50"/>
      <c r="H1199" s="50"/>
      <c r="I1199" s="50"/>
      <c r="J1199" s="47"/>
    </row>
    <row r="1200" spans="5:10" ht="16" customHeight="1" x14ac:dyDescent="0.25">
      <c r="E1200" s="50"/>
      <c r="F1200" s="50"/>
      <c r="G1200" s="50"/>
      <c r="H1200" s="50"/>
      <c r="I1200" s="50"/>
      <c r="J1200" s="47"/>
    </row>
    <row r="1201" spans="5:10" ht="16" customHeight="1" x14ac:dyDescent="0.25">
      <c r="E1201" s="50"/>
      <c r="F1201" s="50"/>
      <c r="G1201" s="50"/>
      <c r="H1201" s="50"/>
      <c r="I1201" s="50"/>
      <c r="J1201" s="47"/>
    </row>
    <row r="1202" spans="5:10" ht="16" customHeight="1" x14ac:dyDescent="0.25">
      <c r="E1202" s="50"/>
      <c r="F1202" s="50"/>
      <c r="G1202" s="50"/>
      <c r="H1202" s="50"/>
      <c r="I1202" s="50"/>
      <c r="J1202" s="47"/>
    </row>
    <row r="1203" spans="5:10" ht="16" customHeight="1" x14ac:dyDescent="0.25">
      <c r="E1203" s="50"/>
      <c r="F1203" s="50"/>
      <c r="G1203" s="50"/>
      <c r="H1203" s="50"/>
      <c r="I1203" s="50"/>
      <c r="J1203" s="47"/>
    </row>
    <row r="1204" spans="5:10" ht="16" customHeight="1" x14ac:dyDescent="0.25">
      <c r="E1204" s="50"/>
      <c r="F1204" s="50"/>
      <c r="G1204" s="50"/>
      <c r="H1204" s="50"/>
      <c r="I1204" s="50"/>
      <c r="J1204" s="47"/>
    </row>
    <row r="1205" spans="5:10" ht="16" customHeight="1" x14ac:dyDescent="0.25">
      <c r="E1205" s="50"/>
      <c r="F1205" s="50"/>
      <c r="G1205" s="50"/>
      <c r="H1205" s="50"/>
      <c r="I1205" s="50"/>
      <c r="J1205" s="47"/>
    </row>
    <row r="1206" spans="5:10" ht="16" customHeight="1" x14ac:dyDescent="0.25">
      <c r="E1206" s="50"/>
      <c r="F1206" s="50"/>
      <c r="G1206" s="50"/>
      <c r="H1206" s="50"/>
      <c r="I1206" s="50"/>
      <c r="J1206" s="47"/>
    </row>
    <row r="1207" spans="5:10" ht="16" customHeight="1" x14ac:dyDescent="0.25">
      <c r="E1207" s="50"/>
      <c r="F1207" s="50"/>
      <c r="G1207" s="50"/>
      <c r="H1207" s="50"/>
      <c r="I1207" s="50"/>
      <c r="J1207" s="47"/>
    </row>
    <row r="1208" spans="5:10" ht="16" customHeight="1" x14ac:dyDescent="0.25">
      <c r="E1208" s="50"/>
      <c r="F1208" s="50"/>
      <c r="G1208" s="50"/>
      <c r="H1208" s="50"/>
      <c r="I1208" s="50"/>
      <c r="J1208" s="47"/>
    </row>
    <row r="1209" spans="5:10" ht="16" customHeight="1" x14ac:dyDescent="0.25">
      <c r="E1209" s="50"/>
      <c r="F1209" s="50"/>
      <c r="G1209" s="50"/>
      <c r="H1209" s="50"/>
      <c r="I1209" s="50"/>
      <c r="J1209" s="47"/>
    </row>
    <row r="1210" spans="5:10" ht="16" customHeight="1" x14ac:dyDescent="0.25">
      <c r="E1210" s="50"/>
      <c r="F1210" s="50"/>
      <c r="G1210" s="50"/>
      <c r="H1210" s="50"/>
      <c r="I1210" s="50"/>
      <c r="J1210" s="47"/>
    </row>
    <row r="1211" spans="5:10" ht="16" customHeight="1" x14ac:dyDescent="0.25">
      <c r="E1211" s="50"/>
      <c r="F1211" s="50"/>
      <c r="G1211" s="50"/>
      <c r="H1211" s="50"/>
      <c r="I1211" s="50"/>
      <c r="J1211" s="47"/>
    </row>
    <row r="1212" spans="5:10" ht="16" customHeight="1" x14ac:dyDescent="0.25">
      <c r="E1212" s="50"/>
      <c r="F1212" s="50"/>
      <c r="G1212" s="50"/>
      <c r="H1212" s="50"/>
      <c r="I1212" s="50"/>
      <c r="J1212" s="47"/>
    </row>
    <row r="1213" spans="5:10" ht="16" customHeight="1" x14ac:dyDescent="0.25">
      <c r="E1213" s="50"/>
      <c r="F1213" s="50"/>
      <c r="G1213" s="50"/>
      <c r="H1213" s="50"/>
      <c r="I1213" s="50"/>
      <c r="J1213" s="47"/>
    </row>
    <row r="1214" spans="5:10" ht="16" customHeight="1" x14ac:dyDescent="0.25">
      <c r="E1214" s="50"/>
      <c r="F1214" s="50"/>
      <c r="G1214" s="50"/>
      <c r="H1214" s="50"/>
      <c r="I1214" s="50"/>
      <c r="J1214" s="47"/>
    </row>
    <row r="1215" spans="5:10" ht="16" customHeight="1" x14ac:dyDescent="0.25">
      <c r="E1215" s="50"/>
      <c r="F1215" s="50"/>
      <c r="G1215" s="50"/>
      <c r="H1215" s="50"/>
      <c r="I1215" s="50"/>
      <c r="J1215" s="47"/>
    </row>
    <row r="1216" spans="5:10" ht="16" customHeight="1" x14ac:dyDescent="0.25">
      <c r="E1216" s="50"/>
      <c r="F1216" s="50"/>
      <c r="G1216" s="50"/>
      <c r="H1216" s="50"/>
      <c r="I1216" s="50"/>
      <c r="J1216" s="47"/>
    </row>
    <row r="1217" spans="5:10" ht="16" customHeight="1" x14ac:dyDescent="0.25">
      <c r="E1217" s="50"/>
      <c r="F1217" s="50"/>
      <c r="G1217" s="50"/>
      <c r="H1217" s="50"/>
      <c r="I1217" s="50"/>
      <c r="J1217" s="47"/>
    </row>
    <row r="1218" spans="5:10" ht="16" customHeight="1" x14ac:dyDescent="0.25">
      <c r="E1218" s="50"/>
      <c r="F1218" s="50"/>
      <c r="G1218" s="50"/>
      <c r="H1218" s="50"/>
      <c r="I1218" s="50"/>
      <c r="J1218" s="47"/>
    </row>
    <row r="1219" spans="5:10" ht="16" customHeight="1" x14ac:dyDescent="0.25">
      <c r="E1219" s="50"/>
      <c r="F1219" s="50"/>
      <c r="G1219" s="50"/>
      <c r="H1219" s="50"/>
      <c r="I1219" s="50"/>
      <c r="J1219" s="47"/>
    </row>
    <row r="1220" spans="5:10" ht="16" customHeight="1" x14ac:dyDescent="0.25">
      <c r="E1220" s="50"/>
      <c r="F1220" s="50"/>
      <c r="G1220" s="50"/>
      <c r="H1220" s="50"/>
      <c r="I1220" s="50"/>
      <c r="J1220" s="47"/>
    </row>
    <row r="1221" spans="5:10" ht="16" customHeight="1" x14ac:dyDescent="0.25">
      <c r="E1221" s="50"/>
      <c r="F1221" s="50"/>
      <c r="G1221" s="50"/>
      <c r="H1221" s="50"/>
      <c r="I1221" s="50"/>
      <c r="J1221" s="47"/>
    </row>
    <row r="1222" spans="5:10" ht="16" customHeight="1" x14ac:dyDescent="0.25">
      <c r="E1222" s="50"/>
      <c r="F1222" s="50"/>
      <c r="G1222" s="50"/>
      <c r="H1222" s="50"/>
      <c r="I1222" s="50"/>
      <c r="J1222" s="47"/>
    </row>
    <row r="1223" spans="5:10" ht="16" customHeight="1" x14ac:dyDescent="0.25">
      <c r="E1223" s="50"/>
      <c r="F1223" s="50"/>
      <c r="G1223" s="50"/>
      <c r="H1223" s="50"/>
      <c r="I1223" s="50"/>
      <c r="J1223" s="47"/>
    </row>
    <row r="1224" spans="5:10" ht="16" customHeight="1" x14ac:dyDescent="0.25">
      <c r="E1224" s="50"/>
      <c r="F1224" s="50"/>
      <c r="G1224" s="50"/>
      <c r="H1224" s="50"/>
      <c r="I1224" s="50"/>
      <c r="J1224" s="47"/>
    </row>
    <row r="1225" spans="5:10" ht="16" customHeight="1" x14ac:dyDescent="0.25">
      <c r="E1225" s="50"/>
      <c r="F1225" s="50"/>
      <c r="G1225" s="50"/>
      <c r="H1225" s="50"/>
      <c r="I1225" s="50"/>
      <c r="J1225" s="47"/>
    </row>
    <row r="1226" spans="5:10" ht="16" customHeight="1" x14ac:dyDescent="0.25">
      <c r="E1226" s="50"/>
      <c r="F1226" s="50"/>
      <c r="G1226" s="50"/>
      <c r="H1226" s="50"/>
      <c r="I1226" s="50"/>
      <c r="J1226" s="47"/>
    </row>
    <row r="1227" spans="5:10" ht="16" customHeight="1" x14ac:dyDescent="0.25">
      <c r="E1227" s="50"/>
      <c r="F1227" s="50"/>
      <c r="G1227" s="50"/>
      <c r="H1227" s="50"/>
      <c r="I1227" s="50"/>
      <c r="J1227" s="47"/>
    </row>
    <row r="1228" spans="5:10" ht="16" customHeight="1" x14ac:dyDescent="0.25">
      <c r="E1228" s="50"/>
      <c r="F1228" s="50"/>
      <c r="G1228" s="50"/>
      <c r="H1228" s="50"/>
      <c r="I1228" s="50"/>
      <c r="J1228" s="47"/>
    </row>
    <row r="1229" spans="5:10" ht="16" customHeight="1" x14ac:dyDescent="0.25">
      <c r="E1229" s="50"/>
      <c r="F1229" s="50"/>
      <c r="G1229" s="50"/>
      <c r="H1229" s="50"/>
      <c r="I1229" s="50"/>
      <c r="J1229" s="47"/>
    </row>
    <row r="1230" spans="5:10" ht="16" customHeight="1" x14ac:dyDescent="0.25">
      <c r="E1230" s="50"/>
      <c r="F1230" s="50"/>
      <c r="G1230" s="50"/>
      <c r="H1230" s="50"/>
      <c r="I1230" s="50"/>
      <c r="J1230" s="47"/>
    </row>
    <row r="1231" spans="5:10" ht="16" customHeight="1" x14ac:dyDescent="0.25">
      <c r="E1231" s="50"/>
      <c r="F1231" s="50"/>
      <c r="G1231" s="50"/>
      <c r="H1231" s="50"/>
      <c r="I1231" s="50"/>
      <c r="J1231" s="47"/>
    </row>
    <row r="1232" spans="5:10" ht="16" customHeight="1" x14ac:dyDescent="0.25">
      <c r="E1232" s="50"/>
      <c r="F1232" s="50"/>
      <c r="G1232" s="50"/>
      <c r="H1232" s="50"/>
      <c r="I1232" s="50"/>
      <c r="J1232" s="47"/>
    </row>
    <row r="1233" spans="5:10" ht="16" customHeight="1" x14ac:dyDescent="0.25">
      <c r="E1233" s="50"/>
      <c r="F1233" s="50"/>
      <c r="G1233" s="50"/>
      <c r="H1233" s="50"/>
      <c r="I1233" s="50"/>
      <c r="J1233" s="47"/>
    </row>
    <row r="1234" spans="5:10" ht="16" customHeight="1" x14ac:dyDescent="0.25">
      <c r="E1234" s="50"/>
      <c r="F1234" s="50"/>
      <c r="G1234" s="50"/>
      <c r="H1234" s="50"/>
      <c r="I1234" s="50"/>
      <c r="J1234" s="47"/>
    </row>
    <row r="1235" spans="5:10" ht="16" customHeight="1" x14ac:dyDescent="0.25">
      <c r="E1235" s="50"/>
      <c r="F1235" s="50"/>
      <c r="G1235" s="50"/>
      <c r="H1235" s="50"/>
      <c r="I1235" s="50"/>
      <c r="J1235" s="47"/>
    </row>
    <row r="1236" spans="5:10" ht="16" customHeight="1" x14ac:dyDescent="0.25">
      <c r="E1236" s="50"/>
      <c r="F1236" s="50"/>
      <c r="G1236" s="50"/>
      <c r="H1236" s="50"/>
      <c r="I1236" s="50"/>
      <c r="J1236" s="47"/>
    </row>
    <row r="1237" spans="5:10" ht="16" customHeight="1" x14ac:dyDescent="0.25">
      <c r="E1237" s="50"/>
      <c r="F1237" s="50"/>
      <c r="G1237" s="50"/>
      <c r="H1237" s="50"/>
      <c r="I1237" s="50"/>
      <c r="J1237" s="47"/>
    </row>
    <row r="1238" spans="5:10" ht="16" customHeight="1" x14ac:dyDescent="0.25">
      <c r="E1238" s="50"/>
      <c r="F1238" s="50"/>
      <c r="G1238" s="50"/>
      <c r="H1238" s="50"/>
      <c r="I1238" s="50"/>
      <c r="J1238" s="47"/>
    </row>
    <row r="1239" spans="5:10" ht="16" customHeight="1" x14ac:dyDescent="0.25">
      <c r="E1239" s="50"/>
      <c r="F1239" s="50"/>
      <c r="G1239" s="50"/>
      <c r="H1239" s="50"/>
      <c r="I1239" s="50"/>
      <c r="J1239" s="47"/>
    </row>
    <row r="1240" spans="5:10" ht="16" customHeight="1" x14ac:dyDescent="0.25">
      <c r="E1240" s="50"/>
      <c r="F1240" s="50"/>
      <c r="G1240" s="50"/>
      <c r="H1240" s="50"/>
      <c r="I1240" s="50"/>
      <c r="J1240" s="47"/>
    </row>
    <row r="1241" spans="5:10" ht="16" customHeight="1" x14ac:dyDescent="0.25">
      <c r="E1241" s="50"/>
      <c r="F1241" s="50"/>
      <c r="G1241" s="50"/>
      <c r="H1241" s="50"/>
      <c r="I1241" s="50"/>
      <c r="J1241" s="47"/>
    </row>
    <row r="1242" spans="5:10" ht="16" customHeight="1" x14ac:dyDescent="0.25">
      <c r="E1242" s="50"/>
      <c r="F1242" s="50"/>
      <c r="G1242" s="50"/>
      <c r="H1242" s="50"/>
      <c r="I1242" s="50"/>
      <c r="J1242" s="47"/>
    </row>
    <row r="1243" spans="5:10" ht="16" customHeight="1" x14ac:dyDescent="0.25">
      <c r="E1243" s="50"/>
      <c r="F1243" s="50"/>
      <c r="G1243" s="50"/>
      <c r="H1243" s="50"/>
      <c r="I1243" s="50"/>
      <c r="J1243" s="47"/>
    </row>
    <row r="1244" spans="5:10" ht="16" customHeight="1" x14ac:dyDescent="0.25">
      <c r="E1244" s="50"/>
      <c r="F1244" s="50"/>
      <c r="G1244" s="50"/>
      <c r="H1244" s="50"/>
      <c r="I1244" s="50"/>
      <c r="J1244" s="47"/>
    </row>
    <row r="1245" spans="5:10" ht="16" customHeight="1" x14ac:dyDescent="0.25">
      <c r="E1245" s="50"/>
      <c r="F1245" s="50"/>
      <c r="G1245" s="50"/>
      <c r="H1245" s="50"/>
      <c r="I1245" s="50"/>
      <c r="J1245" s="47"/>
    </row>
    <row r="1246" spans="5:10" ht="16" customHeight="1" x14ac:dyDescent="0.25">
      <c r="E1246" s="50"/>
      <c r="F1246" s="50"/>
      <c r="G1246" s="50"/>
      <c r="H1246" s="50"/>
      <c r="I1246" s="50"/>
      <c r="J1246" s="47"/>
    </row>
    <row r="1247" spans="5:10" ht="16" customHeight="1" x14ac:dyDescent="0.25">
      <c r="E1247" s="50"/>
      <c r="F1247" s="50"/>
      <c r="G1247" s="50"/>
      <c r="H1247" s="50"/>
      <c r="I1247" s="50"/>
      <c r="J1247" s="47"/>
    </row>
    <row r="1248" spans="5:10" ht="16" customHeight="1" x14ac:dyDescent="0.25">
      <c r="E1248" s="50"/>
      <c r="F1248" s="50"/>
      <c r="G1248" s="50"/>
      <c r="H1248" s="50"/>
      <c r="I1248" s="50"/>
      <c r="J1248" s="47"/>
    </row>
    <row r="1249" spans="5:10" ht="16" customHeight="1" x14ac:dyDescent="0.25">
      <c r="E1249" s="50"/>
      <c r="F1249" s="50"/>
      <c r="G1249" s="50"/>
      <c r="H1249" s="50"/>
      <c r="I1249" s="50"/>
      <c r="J1249" s="47"/>
    </row>
    <row r="1250" spans="5:10" ht="16" customHeight="1" x14ac:dyDescent="0.25">
      <c r="E1250" s="50"/>
      <c r="F1250" s="50"/>
      <c r="G1250" s="50"/>
      <c r="H1250" s="50"/>
      <c r="I1250" s="50"/>
      <c r="J1250" s="47"/>
    </row>
    <row r="1251" spans="5:10" ht="16" customHeight="1" x14ac:dyDescent="0.25">
      <c r="E1251" s="50"/>
      <c r="F1251" s="50"/>
      <c r="G1251" s="50"/>
      <c r="H1251" s="50"/>
      <c r="I1251" s="50"/>
      <c r="J1251" s="47"/>
    </row>
    <row r="1252" spans="5:10" ht="16" customHeight="1" x14ac:dyDescent="0.25">
      <c r="E1252" s="50"/>
      <c r="F1252" s="50"/>
      <c r="G1252" s="50"/>
      <c r="H1252" s="50"/>
      <c r="I1252" s="50"/>
      <c r="J1252" s="47"/>
    </row>
    <row r="1253" spans="5:10" ht="16" customHeight="1" x14ac:dyDescent="0.25">
      <c r="E1253" s="50"/>
      <c r="F1253" s="50"/>
      <c r="G1253" s="50"/>
      <c r="H1253" s="50"/>
      <c r="I1253" s="50"/>
      <c r="J1253" s="47"/>
    </row>
    <row r="1254" spans="5:10" ht="16" customHeight="1" x14ac:dyDescent="0.25">
      <c r="E1254" s="50"/>
      <c r="F1254" s="50"/>
      <c r="G1254" s="50"/>
      <c r="H1254" s="50"/>
      <c r="I1254" s="50"/>
      <c r="J1254" s="47"/>
    </row>
    <row r="1255" spans="5:10" ht="16" customHeight="1" x14ac:dyDescent="0.25">
      <c r="E1255" s="50"/>
      <c r="F1255" s="50"/>
      <c r="G1255" s="50"/>
      <c r="H1255" s="50"/>
      <c r="I1255" s="50"/>
      <c r="J1255" s="47"/>
    </row>
    <row r="1256" spans="5:10" ht="16" customHeight="1" x14ac:dyDescent="0.25">
      <c r="E1256" s="50"/>
      <c r="F1256" s="50"/>
      <c r="G1256" s="50"/>
      <c r="H1256" s="50"/>
      <c r="I1256" s="50"/>
      <c r="J1256" s="47"/>
    </row>
    <row r="1257" spans="5:10" ht="16" customHeight="1" x14ac:dyDescent="0.25">
      <c r="E1257" s="50"/>
      <c r="F1257" s="50"/>
      <c r="G1257" s="50"/>
      <c r="H1257" s="50"/>
      <c r="I1257" s="50"/>
      <c r="J1257" s="47"/>
    </row>
    <row r="1258" spans="5:10" ht="16" customHeight="1" x14ac:dyDescent="0.25">
      <c r="E1258" s="50"/>
      <c r="F1258" s="50"/>
      <c r="G1258" s="50"/>
      <c r="H1258" s="50"/>
      <c r="I1258" s="50"/>
      <c r="J1258" s="47"/>
    </row>
    <row r="1259" spans="5:10" ht="16" customHeight="1" x14ac:dyDescent="0.25">
      <c r="E1259" s="50"/>
      <c r="F1259" s="50"/>
      <c r="G1259" s="50"/>
      <c r="H1259" s="50"/>
      <c r="I1259" s="50"/>
      <c r="J1259" s="47"/>
    </row>
    <row r="1260" spans="5:10" ht="16" customHeight="1" x14ac:dyDescent="0.25">
      <c r="E1260" s="50"/>
      <c r="F1260" s="50"/>
      <c r="G1260" s="50"/>
      <c r="H1260" s="50"/>
      <c r="I1260" s="50"/>
      <c r="J1260" s="47"/>
    </row>
    <row r="1261" spans="5:10" ht="16" customHeight="1" x14ac:dyDescent="0.25">
      <c r="E1261" s="50"/>
      <c r="F1261" s="50"/>
      <c r="G1261" s="50"/>
      <c r="H1261" s="50"/>
      <c r="I1261" s="50"/>
      <c r="J1261" s="47"/>
    </row>
    <row r="1262" spans="5:10" ht="16" customHeight="1" x14ac:dyDescent="0.25">
      <c r="E1262" s="50"/>
      <c r="F1262" s="50"/>
      <c r="G1262" s="50"/>
      <c r="H1262" s="50"/>
      <c r="I1262" s="50"/>
      <c r="J1262" s="47"/>
    </row>
    <row r="1263" spans="5:10" ht="16" customHeight="1" x14ac:dyDescent="0.25">
      <c r="E1263" s="50"/>
      <c r="F1263" s="50"/>
      <c r="G1263" s="50"/>
      <c r="H1263" s="50"/>
      <c r="I1263" s="50"/>
      <c r="J1263" s="47"/>
    </row>
    <row r="1264" spans="5:10" ht="16" customHeight="1" x14ac:dyDescent="0.25">
      <c r="E1264" s="50"/>
      <c r="F1264" s="50"/>
      <c r="G1264" s="50"/>
      <c r="H1264" s="50"/>
      <c r="I1264" s="50"/>
      <c r="J1264" s="47"/>
    </row>
    <row r="1265" spans="5:10" ht="16" customHeight="1" x14ac:dyDescent="0.25">
      <c r="E1265" s="50"/>
      <c r="F1265" s="50"/>
      <c r="G1265" s="50"/>
      <c r="H1265" s="50"/>
      <c r="I1265" s="50"/>
      <c r="J1265" s="47"/>
    </row>
    <row r="1266" spans="5:10" ht="16" customHeight="1" x14ac:dyDescent="0.25">
      <c r="E1266" s="50"/>
      <c r="F1266" s="50"/>
      <c r="G1266" s="50"/>
      <c r="H1266" s="50"/>
      <c r="I1266" s="50"/>
      <c r="J1266" s="47"/>
    </row>
    <row r="1267" spans="5:10" ht="16" customHeight="1" x14ac:dyDescent="0.25">
      <c r="E1267" s="50"/>
      <c r="F1267" s="50"/>
      <c r="G1267" s="50"/>
      <c r="H1267" s="50"/>
      <c r="I1267" s="50"/>
      <c r="J1267" s="47"/>
    </row>
    <row r="1268" spans="5:10" ht="16" customHeight="1" x14ac:dyDescent="0.25">
      <c r="E1268" s="50"/>
      <c r="F1268" s="50"/>
      <c r="G1268" s="50"/>
      <c r="H1268" s="50"/>
      <c r="I1268" s="50"/>
      <c r="J1268" s="47"/>
    </row>
    <row r="1269" spans="5:10" ht="16" customHeight="1" x14ac:dyDescent="0.25">
      <c r="E1269" s="50"/>
      <c r="F1269" s="50"/>
      <c r="G1269" s="50"/>
      <c r="H1269" s="50"/>
      <c r="I1269" s="50"/>
      <c r="J1269" s="47"/>
    </row>
    <row r="1270" spans="5:10" ht="16" customHeight="1" x14ac:dyDescent="0.25">
      <c r="E1270" s="50"/>
      <c r="F1270" s="50"/>
      <c r="G1270" s="50"/>
      <c r="H1270" s="50"/>
      <c r="I1270" s="50"/>
      <c r="J1270" s="47"/>
    </row>
    <row r="1271" spans="5:10" ht="16" customHeight="1" x14ac:dyDescent="0.25">
      <c r="E1271" s="50"/>
      <c r="F1271" s="50"/>
      <c r="G1271" s="50"/>
      <c r="H1271" s="50"/>
      <c r="I1271" s="50"/>
      <c r="J1271" s="47"/>
    </row>
    <row r="1272" spans="5:10" ht="16" customHeight="1" x14ac:dyDescent="0.25">
      <c r="E1272" s="50"/>
      <c r="F1272" s="50"/>
      <c r="G1272" s="50"/>
      <c r="H1272" s="50"/>
      <c r="I1272" s="50"/>
      <c r="J1272" s="47"/>
    </row>
    <row r="1273" spans="5:10" ht="16" customHeight="1" x14ac:dyDescent="0.25">
      <c r="E1273" s="50"/>
      <c r="F1273" s="50"/>
      <c r="G1273" s="50"/>
      <c r="H1273" s="50"/>
      <c r="I1273" s="50"/>
      <c r="J1273" s="47"/>
    </row>
    <row r="1274" spans="5:10" ht="16" customHeight="1" x14ac:dyDescent="0.25">
      <c r="E1274" s="50"/>
      <c r="F1274" s="50"/>
      <c r="G1274" s="50"/>
      <c r="H1274" s="50"/>
      <c r="I1274" s="50"/>
      <c r="J1274" s="47"/>
    </row>
    <row r="1275" spans="5:10" ht="16" customHeight="1" x14ac:dyDescent="0.25">
      <c r="E1275" s="50"/>
      <c r="F1275" s="50"/>
      <c r="G1275" s="50"/>
      <c r="H1275" s="50"/>
      <c r="I1275" s="50"/>
      <c r="J1275" s="47"/>
    </row>
    <row r="1276" spans="5:10" ht="16" customHeight="1" x14ac:dyDescent="0.25">
      <c r="E1276" s="50"/>
      <c r="F1276" s="50"/>
      <c r="G1276" s="50"/>
      <c r="H1276" s="50"/>
      <c r="I1276" s="50"/>
      <c r="J1276" s="47"/>
    </row>
    <row r="1277" spans="5:10" ht="16" customHeight="1" x14ac:dyDescent="0.25">
      <c r="E1277" s="50"/>
      <c r="F1277" s="50"/>
      <c r="G1277" s="50"/>
      <c r="H1277" s="50"/>
      <c r="I1277" s="50"/>
      <c r="J1277" s="47"/>
    </row>
    <row r="1278" spans="5:10" ht="16" customHeight="1" x14ac:dyDescent="0.25">
      <c r="E1278" s="50"/>
      <c r="F1278" s="50"/>
      <c r="G1278" s="50"/>
      <c r="H1278" s="50"/>
      <c r="I1278" s="50"/>
      <c r="J1278" s="47"/>
    </row>
    <row r="1279" spans="5:10" ht="16" customHeight="1" x14ac:dyDescent="0.25">
      <c r="E1279" s="50"/>
      <c r="F1279" s="50"/>
      <c r="G1279" s="50"/>
      <c r="H1279" s="50"/>
      <c r="I1279" s="50"/>
      <c r="J1279" s="47"/>
    </row>
    <row r="1280" spans="5:10" ht="16" customHeight="1" x14ac:dyDescent="0.25">
      <c r="E1280" s="50"/>
      <c r="F1280" s="50"/>
      <c r="G1280" s="50"/>
      <c r="H1280" s="50"/>
      <c r="I1280" s="50"/>
      <c r="J1280" s="47"/>
    </row>
    <row r="1281" spans="5:10" ht="16" customHeight="1" x14ac:dyDescent="0.25">
      <c r="E1281" s="50"/>
      <c r="F1281" s="50"/>
      <c r="G1281" s="50"/>
      <c r="H1281" s="50"/>
      <c r="I1281" s="50"/>
      <c r="J1281" s="47"/>
    </row>
    <row r="1282" spans="5:10" ht="16" customHeight="1" x14ac:dyDescent="0.25">
      <c r="E1282" s="50"/>
      <c r="F1282" s="50"/>
      <c r="G1282" s="50"/>
      <c r="H1282" s="50"/>
      <c r="I1282" s="50"/>
      <c r="J1282" s="47"/>
    </row>
    <row r="1283" spans="5:10" ht="16" customHeight="1" x14ac:dyDescent="0.25">
      <c r="E1283" s="50"/>
      <c r="F1283" s="50"/>
      <c r="G1283" s="50"/>
      <c r="H1283" s="50"/>
      <c r="I1283" s="50"/>
      <c r="J1283" s="47"/>
    </row>
    <row r="1284" spans="5:10" ht="16" customHeight="1" x14ac:dyDescent="0.25">
      <c r="E1284" s="50"/>
      <c r="F1284" s="50"/>
      <c r="G1284" s="50"/>
      <c r="H1284" s="50"/>
      <c r="I1284" s="50"/>
      <c r="J1284" s="47"/>
    </row>
    <row r="1285" spans="5:10" ht="16" customHeight="1" x14ac:dyDescent="0.25">
      <c r="E1285" s="50"/>
      <c r="F1285" s="50"/>
      <c r="G1285" s="50"/>
      <c r="H1285" s="50"/>
      <c r="I1285" s="50"/>
      <c r="J1285" s="47"/>
    </row>
    <row r="1286" spans="5:10" ht="16" customHeight="1" x14ac:dyDescent="0.25">
      <c r="E1286" s="50"/>
      <c r="F1286" s="50"/>
      <c r="G1286" s="50"/>
      <c r="H1286" s="50"/>
      <c r="I1286" s="50"/>
      <c r="J1286" s="47"/>
    </row>
    <row r="1287" spans="5:10" ht="16" customHeight="1" x14ac:dyDescent="0.25">
      <c r="E1287" s="50"/>
      <c r="F1287" s="50"/>
      <c r="G1287" s="50"/>
      <c r="H1287" s="50"/>
      <c r="I1287" s="50"/>
      <c r="J1287" s="47"/>
    </row>
    <row r="1288" spans="5:10" ht="16" customHeight="1" x14ac:dyDescent="0.25">
      <c r="E1288" s="50"/>
      <c r="F1288" s="50"/>
      <c r="G1288" s="50"/>
      <c r="H1288" s="50"/>
      <c r="I1288" s="50"/>
      <c r="J1288" s="47"/>
    </row>
    <row r="1289" spans="5:10" ht="16" customHeight="1" x14ac:dyDescent="0.25">
      <c r="E1289" s="50"/>
      <c r="F1289" s="50"/>
      <c r="G1289" s="50"/>
      <c r="H1289" s="50"/>
      <c r="I1289" s="50"/>
      <c r="J1289" s="47"/>
    </row>
    <row r="1290" spans="5:10" ht="16" customHeight="1" x14ac:dyDescent="0.25">
      <c r="E1290" s="50"/>
      <c r="F1290" s="50"/>
      <c r="G1290" s="50"/>
      <c r="H1290" s="50"/>
      <c r="I1290" s="50"/>
      <c r="J1290" s="47"/>
    </row>
    <row r="1291" spans="5:10" ht="16" customHeight="1" x14ac:dyDescent="0.25">
      <c r="E1291" s="50"/>
      <c r="F1291" s="50"/>
      <c r="G1291" s="50"/>
      <c r="H1291" s="50"/>
      <c r="I1291" s="50"/>
      <c r="J1291" s="47"/>
    </row>
    <row r="1292" spans="5:10" ht="16" customHeight="1" x14ac:dyDescent="0.25">
      <c r="E1292" s="50"/>
      <c r="F1292" s="50"/>
      <c r="G1292" s="50"/>
      <c r="H1292" s="50"/>
      <c r="I1292" s="50"/>
      <c r="J1292" s="47"/>
    </row>
    <row r="1293" spans="5:10" ht="16" customHeight="1" x14ac:dyDescent="0.25">
      <c r="E1293" s="50"/>
      <c r="F1293" s="50"/>
      <c r="G1293" s="50"/>
      <c r="H1293" s="50"/>
      <c r="I1293" s="50"/>
      <c r="J1293" s="47"/>
    </row>
    <row r="1294" spans="5:10" ht="16" customHeight="1" x14ac:dyDescent="0.25">
      <c r="E1294" s="50"/>
      <c r="F1294" s="50"/>
      <c r="G1294" s="50"/>
      <c r="H1294" s="50"/>
      <c r="I1294" s="50"/>
      <c r="J1294" s="47"/>
    </row>
    <row r="1295" spans="5:10" ht="16" customHeight="1" x14ac:dyDescent="0.25">
      <c r="E1295" s="50"/>
      <c r="F1295" s="50"/>
      <c r="G1295" s="50"/>
      <c r="H1295" s="50"/>
      <c r="I1295" s="50"/>
      <c r="J1295" s="47"/>
    </row>
    <row r="1296" spans="5:10" ht="16" customHeight="1" x14ac:dyDescent="0.25">
      <c r="E1296" s="50"/>
      <c r="F1296" s="50"/>
      <c r="G1296" s="50"/>
      <c r="H1296" s="50"/>
      <c r="I1296" s="50"/>
      <c r="J1296" s="47"/>
    </row>
    <row r="1297" spans="5:10" ht="16" customHeight="1" x14ac:dyDescent="0.25">
      <c r="E1297" s="50"/>
      <c r="F1297" s="50"/>
      <c r="G1297" s="50"/>
      <c r="H1297" s="50"/>
      <c r="I1297" s="50"/>
      <c r="J1297" s="47"/>
    </row>
    <row r="1298" spans="5:10" ht="16" customHeight="1" x14ac:dyDescent="0.25">
      <c r="E1298" s="50"/>
      <c r="F1298" s="50"/>
      <c r="G1298" s="50"/>
      <c r="H1298" s="50"/>
      <c r="I1298" s="50"/>
      <c r="J1298" s="47"/>
    </row>
    <row r="1299" spans="5:10" ht="16" customHeight="1" x14ac:dyDescent="0.25">
      <c r="E1299" s="50"/>
      <c r="F1299" s="50"/>
      <c r="G1299" s="50"/>
      <c r="H1299" s="50"/>
      <c r="I1299" s="50"/>
      <c r="J1299" s="47"/>
    </row>
    <row r="1300" spans="5:10" ht="16" customHeight="1" x14ac:dyDescent="0.25">
      <c r="E1300" s="50"/>
      <c r="F1300" s="50"/>
      <c r="G1300" s="50"/>
      <c r="H1300" s="50"/>
      <c r="I1300" s="50"/>
      <c r="J1300" s="47"/>
    </row>
    <row r="1301" spans="5:10" ht="16" customHeight="1" x14ac:dyDescent="0.25">
      <c r="E1301" s="50"/>
      <c r="F1301" s="50"/>
      <c r="G1301" s="50"/>
      <c r="H1301" s="50"/>
      <c r="I1301" s="50"/>
      <c r="J1301" s="47"/>
    </row>
    <row r="1302" spans="5:10" ht="16" customHeight="1" x14ac:dyDescent="0.25">
      <c r="E1302" s="50"/>
      <c r="F1302" s="50"/>
      <c r="G1302" s="50"/>
      <c r="H1302" s="50"/>
      <c r="I1302" s="50"/>
      <c r="J1302" s="47"/>
    </row>
    <row r="1303" spans="5:10" ht="16" customHeight="1" x14ac:dyDescent="0.25">
      <c r="E1303" s="50"/>
      <c r="F1303" s="50"/>
      <c r="G1303" s="50"/>
      <c r="H1303" s="50"/>
      <c r="I1303" s="50"/>
      <c r="J1303" s="47"/>
    </row>
    <row r="1304" spans="5:10" ht="16" customHeight="1" x14ac:dyDescent="0.25">
      <c r="E1304" s="50"/>
      <c r="F1304" s="50"/>
      <c r="G1304" s="50"/>
      <c r="H1304" s="50"/>
      <c r="I1304" s="50"/>
      <c r="J1304" s="47"/>
    </row>
    <row r="1305" spans="5:10" ht="16" customHeight="1" x14ac:dyDescent="0.25">
      <c r="E1305" s="50"/>
      <c r="F1305" s="50"/>
      <c r="G1305" s="50"/>
      <c r="H1305" s="50"/>
      <c r="I1305" s="50"/>
      <c r="J1305" s="47"/>
    </row>
    <row r="1306" spans="5:10" ht="16" customHeight="1" x14ac:dyDescent="0.25">
      <c r="E1306" s="50"/>
      <c r="F1306" s="50"/>
      <c r="G1306" s="50"/>
      <c r="H1306" s="50"/>
      <c r="I1306" s="50"/>
      <c r="J1306" s="47"/>
    </row>
    <row r="1307" spans="5:10" ht="16" customHeight="1" x14ac:dyDescent="0.25">
      <c r="E1307" s="50"/>
      <c r="F1307" s="50"/>
      <c r="G1307" s="50"/>
      <c r="H1307" s="50"/>
      <c r="I1307" s="50"/>
      <c r="J1307" s="47"/>
    </row>
    <row r="1308" spans="5:10" ht="16" customHeight="1" x14ac:dyDescent="0.25">
      <c r="E1308" s="50"/>
      <c r="F1308" s="50"/>
      <c r="G1308" s="50"/>
      <c r="H1308" s="50"/>
      <c r="I1308" s="50"/>
      <c r="J1308" s="47"/>
    </row>
    <row r="1309" spans="5:10" ht="16" customHeight="1" x14ac:dyDescent="0.25">
      <c r="E1309" s="50"/>
      <c r="F1309" s="50"/>
      <c r="G1309" s="50"/>
      <c r="H1309" s="50"/>
      <c r="I1309" s="50"/>
      <c r="J1309" s="47"/>
    </row>
    <row r="1310" spans="5:10" ht="16" customHeight="1" x14ac:dyDescent="0.25">
      <c r="E1310" s="50"/>
      <c r="F1310" s="50"/>
      <c r="G1310" s="50"/>
      <c r="H1310" s="50"/>
      <c r="I1310" s="50"/>
      <c r="J1310" s="47"/>
    </row>
    <row r="1311" spans="5:10" ht="16" customHeight="1" x14ac:dyDescent="0.25">
      <c r="E1311" s="50"/>
      <c r="F1311" s="50"/>
      <c r="G1311" s="50"/>
      <c r="H1311" s="50"/>
      <c r="I1311" s="50"/>
      <c r="J1311" s="47"/>
    </row>
    <row r="1312" spans="5:10" ht="16" customHeight="1" x14ac:dyDescent="0.25">
      <c r="E1312" s="50"/>
      <c r="F1312" s="50"/>
      <c r="G1312" s="50"/>
      <c r="H1312" s="50"/>
      <c r="I1312" s="50"/>
      <c r="J1312" s="47"/>
    </row>
    <row r="1313" spans="5:10" ht="16" customHeight="1" x14ac:dyDescent="0.25">
      <c r="E1313" s="50"/>
      <c r="F1313" s="50"/>
      <c r="G1313" s="50"/>
      <c r="H1313" s="50"/>
      <c r="I1313" s="50"/>
      <c r="J1313" s="47"/>
    </row>
    <row r="1314" spans="5:10" ht="16" customHeight="1" x14ac:dyDescent="0.25">
      <c r="E1314" s="50"/>
      <c r="F1314" s="50"/>
      <c r="G1314" s="50"/>
      <c r="H1314" s="50"/>
      <c r="I1314" s="50"/>
      <c r="J1314" s="47"/>
    </row>
    <row r="1315" spans="5:10" ht="16" customHeight="1" x14ac:dyDescent="0.25">
      <c r="E1315" s="50"/>
      <c r="F1315" s="50"/>
      <c r="G1315" s="50"/>
      <c r="H1315" s="50"/>
      <c r="I1315" s="50"/>
      <c r="J1315" s="47"/>
    </row>
    <row r="1316" spans="5:10" ht="16" customHeight="1" x14ac:dyDescent="0.25">
      <c r="E1316" s="50"/>
      <c r="F1316" s="50"/>
      <c r="G1316" s="50"/>
      <c r="H1316" s="50"/>
      <c r="I1316" s="50"/>
      <c r="J1316" s="47"/>
    </row>
    <row r="1317" spans="5:10" ht="16" customHeight="1" x14ac:dyDescent="0.25">
      <c r="E1317" s="50"/>
      <c r="F1317" s="50"/>
      <c r="G1317" s="50"/>
      <c r="H1317" s="50"/>
      <c r="I1317" s="50"/>
      <c r="J1317" s="47"/>
    </row>
    <row r="1318" spans="5:10" ht="16" customHeight="1" x14ac:dyDescent="0.25">
      <c r="E1318" s="50"/>
      <c r="F1318" s="50"/>
      <c r="G1318" s="50"/>
      <c r="H1318" s="50"/>
      <c r="I1318" s="50"/>
      <c r="J1318" s="47"/>
    </row>
    <row r="1319" spans="5:10" ht="16" customHeight="1" x14ac:dyDescent="0.25">
      <c r="E1319" s="50"/>
      <c r="F1319" s="50"/>
      <c r="G1319" s="50"/>
      <c r="H1319" s="50"/>
      <c r="I1319" s="50"/>
      <c r="J1319" s="47"/>
    </row>
    <row r="1320" spans="5:10" ht="16" customHeight="1" x14ac:dyDescent="0.25">
      <c r="E1320" s="50"/>
      <c r="F1320" s="50"/>
      <c r="G1320" s="50"/>
      <c r="H1320" s="50"/>
      <c r="I1320" s="50"/>
      <c r="J1320" s="47"/>
    </row>
    <row r="1321" spans="5:10" ht="16" customHeight="1" x14ac:dyDescent="0.25">
      <c r="E1321" s="50"/>
      <c r="F1321" s="50"/>
      <c r="G1321" s="50"/>
      <c r="H1321" s="50"/>
      <c r="I1321" s="50"/>
      <c r="J1321" s="47"/>
    </row>
    <row r="1322" spans="5:10" ht="16" customHeight="1" x14ac:dyDescent="0.25">
      <c r="E1322" s="50"/>
      <c r="F1322" s="50"/>
      <c r="G1322" s="50"/>
      <c r="H1322" s="50"/>
      <c r="I1322" s="50"/>
      <c r="J1322" s="47"/>
    </row>
    <row r="1323" spans="5:10" ht="16" customHeight="1" x14ac:dyDescent="0.25">
      <c r="E1323" s="50"/>
      <c r="F1323" s="50"/>
      <c r="G1323" s="50"/>
      <c r="H1323" s="50"/>
      <c r="I1323" s="50"/>
      <c r="J1323" s="47"/>
    </row>
    <row r="1324" spans="5:10" ht="16" customHeight="1" x14ac:dyDescent="0.25">
      <c r="E1324" s="50"/>
      <c r="F1324" s="50"/>
      <c r="G1324" s="50"/>
      <c r="H1324" s="50"/>
      <c r="I1324" s="50"/>
      <c r="J1324" s="47"/>
    </row>
    <row r="1325" spans="5:10" ht="16" customHeight="1" x14ac:dyDescent="0.25">
      <c r="E1325" s="50"/>
      <c r="F1325" s="50"/>
      <c r="G1325" s="50"/>
      <c r="H1325" s="50"/>
      <c r="I1325" s="50"/>
      <c r="J1325" s="47"/>
    </row>
    <row r="1326" spans="5:10" ht="16" customHeight="1" x14ac:dyDescent="0.25">
      <c r="E1326" s="50"/>
      <c r="F1326" s="50"/>
      <c r="G1326" s="50"/>
      <c r="H1326" s="50"/>
      <c r="I1326" s="50"/>
      <c r="J1326" s="47"/>
    </row>
    <row r="1327" spans="5:10" ht="16" customHeight="1" x14ac:dyDescent="0.25">
      <c r="E1327" s="50"/>
      <c r="F1327" s="50"/>
      <c r="G1327" s="50"/>
      <c r="H1327" s="50"/>
      <c r="I1327" s="50"/>
      <c r="J1327" s="47"/>
    </row>
    <row r="1328" spans="5:10" ht="16" customHeight="1" x14ac:dyDescent="0.25">
      <c r="E1328" s="50"/>
      <c r="F1328" s="50"/>
      <c r="G1328" s="50"/>
      <c r="H1328" s="50"/>
      <c r="I1328" s="50"/>
      <c r="J1328" s="47"/>
    </row>
    <row r="1329" spans="5:10" ht="16" customHeight="1" x14ac:dyDescent="0.25">
      <c r="E1329" s="50"/>
      <c r="F1329" s="50"/>
      <c r="G1329" s="50"/>
      <c r="H1329" s="50"/>
      <c r="I1329" s="50"/>
      <c r="J1329" s="47"/>
    </row>
    <row r="1330" spans="5:10" ht="16" customHeight="1" x14ac:dyDescent="0.25">
      <c r="E1330" s="50"/>
      <c r="F1330" s="50"/>
      <c r="G1330" s="50"/>
      <c r="H1330" s="50"/>
      <c r="I1330" s="50"/>
      <c r="J1330" s="47"/>
    </row>
    <row r="1331" spans="5:10" ht="16" customHeight="1" x14ac:dyDescent="0.25">
      <c r="E1331" s="50"/>
      <c r="F1331" s="50"/>
      <c r="G1331" s="50"/>
      <c r="H1331" s="50"/>
      <c r="I1331" s="50"/>
      <c r="J1331" s="47"/>
    </row>
    <row r="1332" spans="5:10" ht="16" customHeight="1" x14ac:dyDescent="0.25">
      <c r="E1332" s="50"/>
      <c r="F1332" s="50"/>
      <c r="G1332" s="50"/>
      <c r="H1332" s="50"/>
      <c r="I1332" s="50"/>
      <c r="J1332" s="47"/>
    </row>
    <row r="1333" spans="5:10" ht="16" customHeight="1" x14ac:dyDescent="0.25">
      <c r="E1333" s="50"/>
      <c r="F1333" s="50"/>
      <c r="G1333" s="50"/>
      <c r="H1333" s="50"/>
      <c r="I1333" s="50"/>
      <c r="J1333" s="47"/>
    </row>
    <row r="1334" spans="5:10" ht="16" customHeight="1" x14ac:dyDescent="0.25">
      <c r="E1334" s="50"/>
      <c r="F1334" s="50"/>
      <c r="G1334" s="50"/>
      <c r="H1334" s="50"/>
      <c r="I1334" s="50"/>
      <c r="J1334" s="47"/>
    </row>
    <row r="1335" spans="5:10" ht="16" customHeight="1" x14ac:dyDescent="0.25">
      <c r="E1335" s="50"/>
      <c r="F1335" s="50"/>
      <c r="G1335" s="50"/>
      <c r="H1335" s="50"/>
      <c r="I1335" s="50"/>
      <c r="J1335" s="47"/>
    </row>
    <row r="1336" spans="5:10" ht="16" customHeight="1" x14ac:dyDescent="0.25">
      <c r="E1336" s="50"/>
      <c r="F1336" s="50"/>
      <c r="G1336" s="50"/>
      <c r="H1336" s="50"/>
      <c r="I1336" s="50"/>
      <c r="J1336" s="47"/>
    </row>
    <row r="1337" spans="5:10" ht="16" customHeight="1" x14ac:dyDescent="0.25">
      <c r="E1337" s="50"/>
      <c r="F1337" s="50"/>
      <c r="G1337" s="50"/>
      <c r="H1337" s="50"/>
      <c r="I1337" s="50"/>
      <c r="J1337" s="47"/>
    </row>
    <row r="1338" spans="5:10" ht="16" customHeight="1" x14ac:dyDescent="0.25">
      <c r="E1338" s="50"/>
      <c r="F1338" s="50"/>
      <c r="G1338" s="50"/>
      <c r="H1338" s="50"/>
      <c r="I1338" s="50"/>
      <c r="J1338" s="47"/>
    </row>
    <row r="1339" spans="5:10" ht="16" customHeight="1" x14ac:dyDescent="0.25">
      <c r="E1339" s="50"/>
      <c r="F1339" s="50"/>
      <c r="G1339" s="50"/>
      <c r="H1339" s="50"/>
      <c r="I1339" s="50"/>
      <c r="J1339" s="47"/>
    </row>
    <row r="1340" spans="5:10" ht="16" customHeight="1" x14ac:dyDescent="0.25">
      <c r="E1340" s="50"/>
      <c r="F1340" s="50"/>
      <c r="G1340" s="50"/>
      <c r="H1340" s="50"/>
      <c r="I1340" s="50"/>
      <c r="J1340" s="47"/>
    </row>
    <row r="1341" spans="5:10" ht="16" customHeight="1" x14ac:dyDescent="0.25">
      <c r="E1341" s="50"/>
      <c r="F1341" s="50"/>
      <c r="G1341" s="50"/>
      <c r="H1341" s="50"/>
      <c r="I1341" s="50"/>
      <c r="J1341" s="47"/>
    </row>
    <row r="1342" spans="5:10" ht="16" customHeight="1" x14ac:dyDescent="0.25">
      <c r="E1342" s="50"/>
      <c r="F1342" s="50"/>
      <c r="G1342" s="50"/>
      <c r="H1342" s="50"/>
      <c r="I1342" s="50"/>
      <c r="J1342" s="47"/>
    </row>
    <row r="1343" spans="5:10" ht="16" customHeight="1" x14ac:dyDescent="0.25">
      <c r="E1343" s="50"/>
      <c r="F1343" s="50"/>
      <c r="G1343" s="50"/>
      <c r="H1343" s="50"/>
      <c r="I1343" s="50"/>
      <c r="J1343" s="47"/>
    </row>
    <row r="1344" spans="5:10" ht="16" customHeight="1" x14ac:dyDescent="0.25">
      <c r="E1344" s="50"/>
      <c r="F1344" s="50"/>
      <c r="G1344" s="50"/>
      <c r="H1344" s="50"/>
      <c r="I1344" s="50"/>
      <c r="J1344" s="47"/>
    </row>
    <row r="1345" spans="5:10" ht="16" customHeight="1" x14ac:dyDescent="0.25">
      <c r="E1345" s="50"/>
      <c r="F1345" s="50"/>
      <c r="G1345" s="50"/>
      <c r="H1345" s="50"/>
      <c r="I1345" s="50"/>
      <c r="J1345" s="47"/>
    </row>
    <row r="1346" spans="5:10" ht="16" customHeight="1" x14ac:dyDescent="0.25">
      <c r="E1346" s="50"/>
      <c r="F1346" s="50"/>
      <c r="G1346" s="50"/>
      <c r="H1346" s="50"/>
      <c r="I1346" s="50"/>
      <c r="J1346" s="47"/>
    </row>
    <row r="1347" spans="5:10" ht="16" customHeight="1" x14ac:dyDescent="0.25">
      <c r="E1347" s="50"/>
      <c r="F1347" s="50"/>
      <c r="G1347" s="50"/>
      <c r="H1347" s="50"/>
      <c r="I1347" s="50"/>
      <c r="J1347" s="47"/>
    </row>
    <row r="1348" spans="5:10" ht="16" customHeight="1" x14ac:dyDescent="0.25">
      <c r="E1348" s="50"/>
      <c r="F1348" s="50"/>
      <c r="G1348" s="50"/>
      <c r="H1348" s="50"/>
      <c r="I1348" s="50"/>
      <c r="J1348" s="47"/>
    </row>
    <row r="1349" spans="5:10" ht="16" customHeight="1" x14ac:dyDescent="0.25">
      <c r="E1349" s="50"/>
      <c r="F1349" s="50"/>
      <c r="G1349" s="50"/>
      <c r="H1349" s="50"/>
      <c r="I1349" s="50"/>
      <c r="J1349" s="47"/>
    </row>
    <row r="1350" spans="5:10" ht="16" customHeight="1" x14ac:dyDescent="0.25">
      <c r="E1350" s="50"/>
      <c r="F1350" s="50"/>
      <c r="G1350" s="50"/>
      <c r="H1350" s="50"/>
      <c r="I1350" s="50"/>
      <c r="J1350" s="47"/>
    </row>
    <row r="1351" spans="5:10" ht="16" customHeight="1" x14ac:dyDescent="0.25">
      <c r="E1351" s="50"/>
      <c r="F1351" s="50"/>
      <c r="G1351" s="50"/>
      <c r="H1351" s="50"/>
      <c r="I1351" s="50"/>
      <c r="J1351" s="47"/>
    </row>
    <row r="1352" spans="5:10" ht="16" customHeight="1" x14ac:dyDescent="0.25">
      <c r="E1352" s="50"/>
      <c r="F1352" s="50"/>
      <c r="G1352" s="50"/>
      <c r="H1352" s="50"/>
      <c r="I1352" s="50"/>
      <c r="J1352" s="47"/>
    </row>
    <row r="1353" spans="5:10" ht="16" customHeight="1" x14ac:dyDescent="0.25">
      <c r="E1353" s="50"/>
      <c r="F1353" s="50"/>
      <c r="G1353" s="50"/>
      <c r="H1353" s="50"/>
      <c r="I1353" s="50"/>
      <c r="J1353" s="47"/>
    </row>
    <row r="1354" spans="5:10" ht="16" customHeight="1" x14ac:dyDescent="0.25">
      <c r="E1354" s="50"/>
      <c r="F1354" s="50"/>
      <c r="G1354" s="50"/>
      <c r="H1354" s="50"/>
      <c r="I1354" s="50"/>
      <c r="J1354" s="47"/>
    </row>
    <row r="1355" spans="5:10" ht="16" customHeight="1" x14ac:dyDescent="0.25">
      <c r="E1355" s="50"/>
      <c r="F1355" s="50"/>
      <c r="G1355" s="50"/>
      <c r="H1355" s="50"/>
      <c r="I1355" s="50"/>
      <c r="J1355" s="47"/>
    </row>
    <row r="1356" spans="5:10" ht="16" customHeight="1" x14ac:dyDescent="0.25">
      <c r="E1356" s="50"/>
      <c r="F1356" s="50"/>
      <c r="G1356" s="50"/>
      <c r="H1356" s="50"/>
      <c r="I1356" s="50"/>
      <c r="J1356" s="47"/>
    </row>
    <row r="1357" spans="5:10" ht="16" customHeight="1" x14ac:dyDescent="0.25">
      <c r="E1357" s="50"/>
      <c r="F1357" s="50"/>
      <c r="G1357" s="50"/>
      <c r="H1357" s="50"/>
      <c r="I1357" s="50"/>
      <c r="J1357" s="47"/>
    </row>
    <row r="1358" spans="5:10" ht="16" customHeight="1" x14ac:dyDescent="0.25">
      <c r="E1358" s="50"/>
      <c r="F1358" s="50"/>
      <c r="G1358" s="50"/>
      <c r="H1358" s="50"/>
      <c r="I1358" s="50"/>
      <c r="J1358" s="47"/>
    </row>
    <row r="1359" spans="5:10" ht="16" customHeight="1" x14ac:dyDescent="0.25">
      <c r="E1359" s="50"/>
      <c r="F1359" s="50"/>
      <c r="G1359" s="50"/>
      <c r="H1359" s="50"/>
      <c r="I1359" s="50"/>
      <c r="J1359" s="47"/>
    </row>
    <row r="1360" spans="5:10" ht="16" customHeight="1" x14ac:dyDescent="0.25">
      <c r="E1360" s="50"/>
      <c r="F1360" s="50"/>
      <c r="G1360" s="50"/>
      <c r="H1360" s="50"/>
      <c r="I1360" s="50"/>
      <c r="J1360" s="47"/>
    </row>
    <row r="1361" spans="5:10" ht="16" customHeight="1" x14ac:dyDescent="0.25">
      <c r="E1361" s="50"/>
      <c r="F1361" s="50"/>
      <c r="G1361" s="50"/>
      <c r="H1361" s="50"/>
      <c r="I1361" s="50"/>
      <c r="J1361" s="47"/>
    </row>
    <row r="1362" spans="5:10" ht="16" customHeight="1" x14ac:dyDescent="0.25">
      <c r="E1362" s="50"/>
      <c r="F1362" s="50"/>
      <c r="G1362" s="50"/>
      <c r="H1362" s="50"/>
      <c r="I1362" s="50"/>
      <c r="J1362" s="47"/>
    </row>
    <row r="1363" spans="5:10" ht="16" customHeight="1" x14ac:dyDescent="0.25">
      <c r="E1363" s="50"/>
      <c r="F1363" s="50"/>
      <c r="G1363" s="50"/>
      <c r="H1363" s="50"/>
      <c r="I1363" s="50"/>
      <c r="J1363" s="47"/>
    </row>
    <row r="1364" spans="5:10" ht="16" customHeight="1" x14ac:dyDescent="0.25">
      <c r="E1364" s="50"/>
      <c r="F1364" s="50"/>
      <c r="G1364" s="50"/>
      <c r="H1364" s="50"/>
      <c r="I1364" s="50"/>
      <c r="J1364" s="47"/>
    </row>
    <row r="1365" spans="5:10" ht="16" customHeight="1" x14ac:dyDescent="0.25">
      <c r="E1365" s="50"/>
      <c r="F1365" s="50"/>
      <c r="G1365" s="50"/>
      <c r="H1365" s="50"/>
      <c r="I1365" s="50"/>
      <c r="J1365" s="47"/>
    </row>
    <row r="1366" spans="5:10" ht="16" customHeight="1" x14ac:dyDescent="0.25">
      <c r="E1366" s="50"/>
      <c r="F1366" s="50"/>
      <c r="G1366" s="50"/>
      <c r="H1366" s="50"/>
      <c r="I1366" s="50"/>
      <c r="J1366" s="47"/>
    </row>
    <row r="1367" spans="5:10" ht="16" customHeight="1" x14ac:dyDescent="0.25">
      <c r="E1367" s="50"/>
      <c r="F1367" s="50"/>
      <c r="G1367" s="50"/>
      <c r="H1367" s="50"/>
      <c r="I1367" s="50"/>
      <c r="J1367" s="47"/>
    </row>
    <row r="1368" spans="5:10" ht="16" customHeight="1" x14ac:dyDescent="0.25">
      <c r="E1368" s="50"/>
      <c r="F1368" s="50"/>
      <c r="G1368" s="50"/>
      <c r="H1368" s="50"/>
      <c r="I1368" s="50"/>
      <c r="J1368" s="47"/>
    </row>
    <row r="1369" spans="5:10" ht="16" customHeight="1" x14ac:dyDescent="0.25">
      <c r="E1369" s="50"/>
      <c r="F1369" s="50"/>
      <c r="G1369" s="50"/>
      <c r="H1369" s="50"/>
      <c r="I1369" s="50"/>
      <c r="J1369" s="47"/>
    </row>
    <row r="1370" spans="5:10" ht="16" customHeight="1" x14ac:dyDescent="0.25">
      <c r="E1370" s="50"/>
      <c r="F1370" s="50"/>
      <c r="G1370" s="50"/>
      <c r="H1370" s="50"/>
      <c r="I1370" s="50"/>
      <c r="J1370" s="47"/>
    </row>
    <row r="1371" spans="5:10" ht="16" customHeight="1" x14ac:dyDescent="0.25">
      <c r="E1371" s="50"/>
      <c r="F1371" s="50"/>
      <c r="G1371" s="50"/>
      <c r="H1371" s="50"/>
      <c r="I1371" s="50"/>
      <c r="J1371" s="47"/>
    </row>
    <row r="1372" spans="5:10" ht="16" customHeight="1" x14ac:dyDescent="0.25">
      <c r="E1372" s="50"/>
      <c r="F1372" s="50"/>
      <c r="G1372" s="50"/>
      <c r="H1372" s="50"/>
      <c r="I1372" s="50"/>
      <c r="J1372" s="47"/>
    </row>
    <row r="1373" spans="5:10" ht="16" customHeight="1" x14ac:dyDescent="0.25">
      <c r="E1373" s="50"/>
      <c r="F1373" s="50"/>
      <c r="G1373" s="50"/>
      <c r="H1373" s="50"/>
      <c r="I1373" s="50"/>
      <c r="J1373" s="47"/>
    </row>
    <row r="1374" spans="5:10" ht="16" customHeight="1" x14ac:dyDescent="0.25">
      <c r="E1374" s="50"/>
      <c r="F1374" s="50"/>
      <c r="G1374" s="50"/>
      <c r="H1374" s="50"/>
      <c r="I1374" s="50"/>
      <c r="J1374" s="47"/>
    </row>
    <row r="1375" spans="5:10" ht="16" customHeight="1" x14ac:dyDescent="0.25">
      <c r="E1375" s="50"/>
      <c r="F1375" s="50"/>
      <c r="G1375" s="50"/>
      <c r="H1375" s="50"/>
      <c r="I1375" s="50"/>
      <c r="J1375" s="47"/>
    </row>
    <row r="1376" spans="5:10" ht="16" customHeight="1" x14ac:dyDescent="0.25">
      <c r="E1376" s="50"/>
      <c r="F1376" s="50"/>
      <c r="G1376" s="50"/>
      <c r="H1376" s="50"/>
      <c r="I1376" s="50"/>
      <c r="J1376" s="47"/>
    </row>
    <row r="1377" spans="5:10" ht="16" customHeight="1" x14ac:dyDescent="0.25">
      <c r="E1377" s="50"/>
      <c r="F1377" s="50"/>
      <c r="G1377" s="50"/>
      <c r="H1377" s="50"/>
      <c r="I1377" s="50"/>
      <c r="J1377" s="47"/>
    </row>
    <row r="1378" spans="5:10" ht="16" customHeight="1" x14ac:dyDescent="0.25">
      <c r="E1378" s="50"/>
      <c r="F1378" s="50"/>
      <c r="G1378" s="50"/>
      <c r="H1378" s="50"/>
      <c r="I1378" s="50"/>
      <c r="J1378" s="47"/>
    </row>
    <row r="1379" spans="5:10" ht="16" customHeight="1" x14ac:dyDescent="0.25">
      <c r="E1379" s="50"/>
      <c r="F1379" s="50"/>
      <c r="G1379" s="50"/>
      <c r="H1379" s="50"/>
      <c r="I1379" s="50"/>
      <c r="J1379" s="47"/>
    </row>
    <row r="1380" spans="5:10" ht="16" customHeight="1" x14ac:dyDescent="0.25">
      <c r="E1380" s="50"/>
      <c r="F1380" s="50"/>
      <c r="G1380" s="50"/>
      <c r="H1380" s="50"/>
      <c r="I1380" s="50"/>
      <c r="J1380" s="47"/>
    </row>
    <row r="1381" spans="5:10" ht="16" customHeight="1" x14ac:dyDescent="0.25">
      <c r="E1381" s="50"/>
      <c r="F1381" s="50"/>
      <c r="G1381" s="50"/>
      <c r="H1381" s="50"/>
      <c r="I1381" s="50"/>
      <c r="J1381" s="47"/>
    </row>
    <row r="1382" spans="5:10" ht="16" customHeight="1" x14ac:dyDescent="0.25">
      <c r="E1382" s="50"/>
      <c r="F1382" s="50"/>
      <c r="G1382" s="50"/>
      <c r="H1382" s="50"/>
      <c r="I1382" s="50"/>
      <c r="J1382" s="47"/>
    </row>
    <row r="1383" spans="5:10" ht="16" customHeight="1" x14ac:dyDescent="0.25">
      <c r="E1383" s="50"/>
      <c r="F1383" s="50"/>
      <c r="G1383" s="50"/>
      <c r="H1383" s="50"/>
      <c r="I1383" s="50"/>
      <c r="J1383" s="47"/>
    </row>
    <row r="1384" spans="5:10" ht="16" customHeight="1" x14ac:dyDescent="0.25">
      <c r="E1384" s="50"/>
      <c r="F1384" s="50"/>
      <c r="G1384" s="50"/>
      <c r="H1384" s="50"/>
      <c r="I1384" s="50"/>
      <c r="J1384" s="47"/>
    </row>
    <row r="1385" spans="5:10" ht="16" customHeight="1" x14ac:dyDescent="0.25">
      <c r="E1385" s="50"/>
      <c r="F1385" s="50"/>
      <c r="G1385" s="50"/>
      <c r="H1385" s="50"/>
      <c r="I1385" s="50"/>
      <c r="J1385" s="47"/>
    </row>
    <row r="1386" spans="5:10" ht="16" customHeight="1" x14ac:dyDescent="0.25">
      <c r="E1386" s="50"/>
      <c r="F1386" s="50"/>
      <c r="G1386" s="50"/>
      <c r="H1386" s="50"/>
      <c r="I1386" s="50"/>
      <c r="J1386" s="47"/>
    </row>
    <row r="1387" spans="5:10" ht="16" customHeight="1" x14ac:dyDescent="0.25">
      <c r="E1387" s="50"/>
      <c r="F1387" s="50"/>
      <c r="G1387" s="50"/>
      <c r="H1387" s="50"/>
      <c r="I1387" s="50"/>
      <c r="J1387" s="47"/>
    </row>
    <row r="1388" spans="5:10" ht="16" customHeight="1" x14ac:dyDescent="0.25">
      <c r="E1388" s="50"/>
      <c r="F1388" s="50"/>
      <c r="G1388" s="50"/>
      <c r="H1388" s="50"/>
      <c r="I1388" s="50"/>
      <c r="J1388" s="47"/>
    </row>
    <row r="1389" spans="5:10" ht="16" customHeight="1" x14ac:dyDescent="0.25">
      <c r="E1389" s="50"/>
      <c r="F1389" s="50"/>
      <c r="G1389" s="50"/>
      <c r="H1389" s="50"/>
      <c r="I1389" s="50"/>
      <c r="J1389" s="47"/>
    </row>
    <row r="1390" spans="5:10" ht="16" customHeight="1" x14ac:dyDescent="0.25">
      <c r="E1390" s="50"/>
      <c r="F1390" s="50"/>
      <c r="G1390" s="50"/>
      <c r="H1390" s="50"/>
      <c r="I1390" s="50"/>
      <c r="J1390" s="47"/>
    </row>
    <row r="1391" spans="5:10" ht="16" customHeight="1" x14ac:dyDescent="0.25">
      <c r="E1391" s="50"/>
      <c r="F1391" s="50"/>
      <c r="G1391" s="50"/>
      <c r="H1391" s="50"/>
      <c r="I1391" s="50"/>
      <c r="J1391" s="47"/>
    </row>
    <row r="1392" spans="5:10" ht="16" customHeight="1" x14ac:dyDescent="0.25">
      <c r="E1392" s="50"/>
      <c r="F1392" s="50"/>
      <c r="G1392" s="50"/>
      <c r="H1392" s="50"/>
      <c r="I1392" s="50"/>
      <c r="J1392" s="47"/>
    </row>
    <row r="1393" spans="5:10" ht="16" customHeight="1" x14ac:dyDescent="0.25">
      <c r="E1393" s="50"/>
      <c r="F1393" s="50"/>
      <c r="G1393" s="50"/>
      <c r="H1393" s="50"/>
      <c r="I1393" s="50"/>
      <c r="J1393" s="47"/>
    </row>
    <row r="1394" spans="5:10" ht="16" customHeight="1" x14ac:dyDescent="0.25">
      <c r="E1394" s="50"/>
      <c r="F1394" s="50"/>
      <c r="G1394" s="50"/>
      <c r="H1394" s="50"/>
      <c r="I1394" s="50"/>
      <c r="J1394" s="47"/>
    </row>
    <row r="1395" spans="5:10" ht="16" customHeight="1" x14ac:dyDescent="0.25">
      <c r="E1395" s="50"/>
      <c r="F1395" s="50"/>
      <c r="G1395" s="50"/>
      <c r="H1395" s="50"/>
      <c r="I1395" s="50"/>
      <c r="J1395" s="47"/>
    </row>
    <row r="1396" spans="5:10" ht="16" customHeight="1" x14ac:dyDescent="0.25">
      <c r="E1396" s="50"/>
      <c r="F1396" s="50"/>
      <c r="G1396" s="50"/>
      <c r="H1396" s="50"/>
      <c r="I1396" s="50"/>
      <c r="J1396" s="47"/>
    </row>
    <row r="1397" spans="5:10" ht="16" customHeight="1" x14ac:dyDescent="0.25">
      <c r="E1397" s="50"/>
      <c r="F1397" s="50"/>
      <c r="G1397" s="50"/>
      <c r="H1397" s="50"/>
      <c r="I1397" s="50"/>
      <c r="J1397" s="47"/>
    </row>
    <row r="1398" spans="5:10" ht="16" customHeight="1" x14ac:dyDescent="0.25">
      <c r="E1398" s="50"/>
      <c r="F1398" s="50"/>
      <c r="G1398" s="50"/>
      <c r="H1398" s="50"/>
      <c r="I1398" s="50"/>
      <c r="J1398" s="47"/>
    </row>
    <row r="1399" spans="5:10" ht="16" customHeight="1" x14ac:dyDescent="0.25">
      <c r="E1399" s="50"/>
      <c r="F1399" s="50"/>
      <c r="G1399" s="50"/>
      <c r="H1399" s="50"/>
      <c r="I1399" s="50"/>
      <c r="J1399" s="47"/>
    </row>
    <row r="1400" spans="5:10" ht="16" customHeight="1" x14ac:dyDescent="0.25">
      <c r="E1400" s="50"/>
      <c r="F1400" s="50"/>
      <c r="G1400" s="50"/>
      <c r="H1400" s="50"/>
      <c r="I1400" s="50"/>
      <c r="J1400" s="47"/>
    </row>
    <row r="1401" spans="5:10" ht="16" customHeight="1" x14ac:dyDescent="0.25">
      <c r="E1401" s="50"/>
      <c r="F1401" s="50"/>
      <c r="G1401" s="50"/>
      <c r="H1401" s="50"/>
      <c r="I1401" s="50"/>
      <c r="J1401" s="47"/>
    </row>
    <row r="1402" spans="5:10" ht="16" customHeight="1" x14ac:dyDescent="0.25">
      <c r="E1402" s="50"/>
      <c r="F1402" s="50"/>
      <c r="G1402" s="50"/>
      <c r="H1402" s="50"/>
      <c r="I1402" s="50"/>
      <c r="J1402" s="47"/>
    </row>
    <row r="1403" spans="5:10" ht="16" customHeight="1" x14ac:dyDescent="0.25">
      <c r="E1403" s="50"/>
      <c r="F1403" s="50"/>
      <c r="G1403" s="50"/>
      <c r="H1403" s="50"/>
      <c r="I1403" s="50"/>
      <c r="J1403" s="47"/>
    </row>
    <row r="1404" spans="5:10" ht="16" customHeight="1" x14ac:dyDescent="0.25">
      <c r="E1404" s="50"/>
      <c r="F1404" s="50"/>
      <c r="G1404" s="50"/>
      <c r="H1404" s="50"/>
      <c r="I1404" s="50"/>
      <c r="J1404" s="47"/>
    </row>
    <row r="1405" spans="5:10" ht="16" customHeight="1" x14ac:dyDescent="0.25">
      <c r="E1405" s="50"/>
      <c r="F1405" s="50"/>
      <c r="G1405" s="50"/>
      <c r="H1405" s="50"/>
      <c r="I1405" s="50"/>
      <c r="J1405" s="47"/>
    </row>
    <row r="1406" spans="5:10" ht="16" customHeight="1" x14ac:dyDescent="0.25">
      <c r="E1406" s="50"/>
      <c r="F1406" s="50"/>
      <c r="G1406" s="50"/>
      <c r="H1406" s="50"/>
      <c r="I1406" s="50"/>
      <c r="J1406" s="47"/>
    </row>
    <row r="1407" spans="5:10" ht="16" customHeight="1" x14ac:dyDescent="0.25">
      <c r="E1407" s="50"/>
      <c r="F1407" s="50"/>
      <c r="G1407" s="50"/>
      <c r="H1407" s="50"/>
      <c r="I1407" s="50"/>
      <c r="J1407" s="47"/>
    </row>
    <row r="1408" spans="5:10" ht="16" customHeight="1" x14ac:dyDescent="0.25">
      <c r="E1408" s="50"/>
      <c r="F1408" s="50"/>
      <c r="G1408" s="50"/>
      <c r="H1408" s="50"/>
      <c r="I1408" s="50"/>
      <c r="J1408" s="47"/>
    </row>
    <row r="1409" spans="5:10" ht="16" customHeight="1" x14ac:dyDescent="0.25">
      <c r="E1409" s="50"/>
      <c r="F1409" s="50"/>
      <c r="G1409" s="50"/>
      <c r="H1409" s="50"/>
      <c r="I1409" s="50"/>
      <c r="J1409" s="47"/>
    </row>
    <row r="1410" spans="5:10" ht="16" customHeight="1" x14ac:dyDescent="0.25">
      <c r="E1410" s="50"/>
      <c r="F1410" s="50"/>
      <c r="G1410" s="50"/>
      <c r="H1410" s="50"/>
      <c r="I1410" s="50"/>
      <c r="J1410" s="47"/>
    </row>
    <row r="1411" spans="5:10" ht="16" customHeight="1" x14ac:dyDescent="0.25">
      <c r="E1411" s="50"/>
      <c r="F1411" s="50"/>
      <c r="G1411" s="50"/>
      <c r="H1411" s="50"/>
      <c r="I1411" s="50"/>
      <c r="J1411" s="47"/>
    </row>
    <row r="1412" spans="5:10" ht="16" customHeight="1" x14ac:dyDescent="0.25">
      <c r="E1412" s="50"/>
      <c r="F1412" s="50"/>
      <c r="G1412" s="50"/>
      <c r="H1412" s="50"/>
      <c r="I1412" s="50"/>
      <c r="J1412" s="47"/>
    </row>
    <row r="1413" spans="5:10" ht="16" customHeight="1" x14ac:dyDescent="0.25">
      <c r="E1413" s="50"/>
      <c r="F1413" s="50"/>
      <c r="G1413" s="50"/>
      <c r="H1413" s="50"/>
      <c r="I1413" s="50"/>
      <c r="J1413" s="47"/>
    </row>
    <row r="1414" spans="5:10" ht="16" customHeight="1" x14ac:dyDescent="0.25">
      <c r="E1414" s="50"/>
      <c r="F1414" s="50"/>
      <c r="G1414" s="50"/>
      <c r="H1414" s="50"/>
      <c r="I1414" s="50"/>
      <c r="J1414" s="47"/>
    </row>
    <row r="1415" spans="5:10" ht="16" customHeight="1" x14ac:dyDescent="0.25">
      <c r="E1415" s="50"/>
      <c r="F1415" s="50"/>
      <c r="G1415" s="50"/>
      <c r="H1415" s="50"/>
      <c r="I1415" s="50"/>
      <c r="J1415" s="47"/>
    </row>
    <row r="1416" spans="5:10" ht="16" customHeight="1" x14ac:dyDescent="0.25">
      <c r="E1416" s="50"/>
      <c r="F1416" s="50"/>
      <c r="G1416" s="50"/>
      <c r="H1416" s="50"/>
      <c r="I1416" s="50"/>
      <c r="J1416" s="47"/>
    </row>
    <row r="1417" spans="5:10" ht="16" customHeight="1" x14ac:dyDescent="0.25">
      <c r="E1417" s="50"/>
      <c r="F1417" s="50"/>
      <c r="G1417" s="50"/>
      <c r="H1417" s="50"/>
      <c r="I1417" s="50"/>
      <c r="J1417" s="47"/>
    </row>
    <row r="1418" spans="5:10" ht="16" customHeight="1" x14ac:dyDescent="0.25">
      <c r="E1418" s="50"/>
      <c r="F1418" s="50"/>
      <c r="G1418" s="50"/>
      <c r="H1418" s="50"/>
      <c r="I1418" s="50"/>
      <c r="J1418" s="47"/>
    </row>
    <row r="1419" spans="5:10" ht="16" customHeight="1" x14ac:dyDescent="0.25">
      <c r="E1419" s="50"/>
      <c r="F1419" s="50"/>
      <c r="G1419" s="50"/>
      <c r="H1419" s="50"/>
      <c r="I1419" s="50"/>
      <c r="J1419" s="47"/>
    </row>
    <row r="1420" spans="5:10" ht="16" customHeight="1" x14ac:dyDescent="0.25">
      <c r="E1420" s="50"/>
      <c r="F1420" s="50"/>
      <c r="G1420" s="50"/>
      <c r="H1420" s="50"/>
      <c r="I1420" s="50"/>
      <c r="J1420" s="47"/>
    </row>
    <row r="1421" spans="5:10" ht="16" customHeight="1" x14ac:dyDescent="0.25">
      <c r="E1421" s="50"/>
      <c r="F1421" s="50"/>
      <c r="G1421" s="50"/>
      <c r="H1421" s="50"/>
      <c r="I1421" s="50"/>
      <c r="J1421" s="47"/>
    </row>
    <row r="1422" spans="5:10" ht="16" customHeight="1" x14ac:dyDescent="0.25">
      <c r="E1422" s="50"/>
      <c r="F1422" s="50"/>
      <c r="G1422" s="50"/>
      <c r="H1422" s="50"/>
      <c r="I1422" s="50"/>
      <c r="J1422" s="47"/>
    </row>
    <row r="1423" spans="5:10" ht="16" customHeight="1" x14ac:dyDescent="0.25">
      <c r="E1423" s="50"/>
      <c r="F1423" s="50"/>
      <c r="G1423" s="50"/>
      <c r="H1423" s="50"/>
      <c r="I1423" s="50"/>
      <c r="J1423" s="47"/>
    </row>
    <row r="1424" spans="5:10" ht="16" customHeight="1" x14ac:dyDescent="0.25">
      <c r="E1424" s="50"/>
      <c r="F1424" s="50"/>
      <c r="G1424" s="50"/>
      <c r="H1424" s="50"/>
      <c r="I1424" s="50"/>
      <c r="J1424" s="47"/>
    </row>
    <row r="1425" spans="5:10" ht="16" customHeight="1" x14ac:dyDescent="0.25">
      <c r="E1425" s="50"/>
      <c r="F1425" s="50"/>
      <c r="G1425" s="50"/>
      <c r="H1425" s="50"/>
      <c r="I1425" s="50"/>
      <c r="J1425" s="47"/>
    </row>
    <row r="1426" spans="5:10" ht="16" customHeight="1" x14ac:dyDescent="0.25">
      <c r="E1426" s="50"/>
      <c r="F1426" s="50"/>
      <c r="G1426" s="50"/>
      <c r="H1426" s="50"/>
      <c r="I1426" s="50"/>
      <c r="J1426" s="47"/>
    </row>
    <row r="1427" spans="5:10" ht="16" customHeight="1" x14ac:dyDescent="0.25">
      <c r="E1427" s="50"/>
      <c r="F1427" s="50"/>
      <c r="G1427" s="50"/>
      <c r="H1427" s="50"/>
      <c r="I1427" s="50"/>
      <c r="J1427" s="47"/>
    </row>
    <row r="1428" spans="5:10" ht="16" customHeight="1" x14ac:dyDescent="0.25">
      <c r="E1428" s="50"/>
      <c r="F1428" s="50"/>
      <c r="G1428" s="50"/>
      <c r="H1428" s="50"/>
      <c r="I1428" s="50"/>
      <c r="J1428" s="47"/>
    </row>
    <row r="1429" spans="5:10" ht="16" customHeight="1" x14ac:dyDescent="0.25">
      <c r="E1429" s="50"/>
      <c r="F1429" s="50"/>
      <c r="G1429" s="50"/>
      <c r="H1429" s="50"/>
      <c r="I1429" s="50"/>
      <c r="J1429" s="47"/>
    </row>
    <row r="1430" spans="5:10" ht="16" customHeight="1" x14ac:dyDescent="0.25">
      <c r="E1430" s="50"/>
      <c r="F1430" s="50"/>
      <c r="G1430" s="50"/>
      <c r="H1430" s="50"/>
      <c r="I1430" s="50"/>
      <c r="J1430" s="47"/>
    </row>
    <row r="1431" spans="5:10" ht="16" customHeight="1" x14ac:dyDescent="0.25">
      <c r="E1431" s="50"/>
      <c r="F1431" s="50"/>
      <c r="G1431" s="50"/>
      <c r="H1431" s="50"/>
      <c r="I1431" s="50"/>
      <c r="J1431" s="47"/>
    </row>
    <row r="1432" spans="5:10" ht="16" customHeight="1" x14ac:dyDescent="0.25">
      <c r="E1432" s="50"/>
      <c r="F1432" s="50"/>
      <c r="G1432" s="50"/>
      <c r="H1432" s="50"/>
      <c r="I1432" s="50"/>
      <c r="J1432" s="47"/>
    </row>
    <row r="1433" spans="5:10" ht="16" customHeight="1" x14ac:dyDescent="0.25">
      <c r="E1433" s="50"/>
      <c r="F1433" s="50"/>
      <c r="G1433" s="50"/>
      <c r="H1433" s="50"/>
      <c r="I1433" s="50"/>
      <c r="J1433" s="47"/>
    </row>
    <row r="1434" spans="5:10" ht="16" customHeight="1" x14ac:dyDescent="0.25">
      <c r="E1434" s="50"/>
      <c r="F1434" s="50"/>
      <c r="G1434" s="50"/>
      <c r="H1434" s="50"/>
      <c r="I1434" s="50"/>
      <c r="J1434" s="47"/>
    </row>
    <row r="1435" spans="5:10" ht="16" customHeight="1" x14ac:dyDescent="0.25">
      <c r="E1435" s="50"/>
      <c r="F1435" s="50"/>
      <c r="G1435" s="50"/>
      <c r="H1435" s="50"/>
      <c r="I1435" s="50"/>
      <c r="J1435" s="47"/>
    </row>
    <row r="1436" spans="5:10" ht="16" customHeight="1" x14ac:dyDescent="0.25">
      <c r="E1436" s="50"/>
      <c r="F1436" s="50"/>
      <c r="G1436" s="50"/>
      <c r="H1436" s="50"/>
      <c r="I1436" s="50"/>
      <c r="J1436" s="47"/>
    </row>
    <row r="1437" spans="5:10" ht="16" customHeight="1" x14ac:dyDescent="0.25">
      <c r="E1437" s="50"/>
      <c r="F1437" s="50"/>
      <c r="G1437" s="50"/>
      <c r="H1437" s="50"/>
      <c r="I1437" s="50"/>
      <c r="J1437" s="47"/>
    </row>
    <row r="1438" spans="5:10" ht="16" customHeight="1" x14ac:dyDescent="0.25">
      <c r="E1438" s="50"/>
      <c r="F1438" s="50"/>
      <c r="G1438" s="50"/>
      <c r="H1438" s="50"/>
      <c r="I1438" s="50"/>
      <c r="J1438" s="47"/>
    </row>
    <row r="1439" spans="5:10" ht="16" customHeight="1" x14ac:dyDescent="0.25">
      <c r="E1439" s="50"/>
      <c r="F1439" s="50"/>
      <c r="G1439" s="50"/>
      <c r="H1439" s="50"/>
      <c r="I1439" s="50"/>
      <c r="J1439" s="47"/>
    </row>
    <row r="1440" spans="5:10" ht="16" customHeight="1" x14ac:dyDescent="0.25">
      <c r="E1440" s="50"/>
      <c r="F1440" s="50"/>
      <c r="G1440" s="50"/>
      <c r="H1440" s="50"/>
      <c r="I1440" s="50"/>
      <c r="J1440" s="47"/>
    </row>
    <row r="1441" spans="5:10" ht="16" customHeight="1" x14ac:dyDescent="0.25">
      <c r="E1441" s="50"/>
      <c r="F1441" s="50"/>
      <c r="G1441" s="50"/>
      <c r="H1441" s="50"/>
      <c r="I1441" s="50"/>
      <c r="J1441" s="47"/>
    </row>
    <row r="1442" spans="5:10" ht="16" customHeight="1" x14ac:dyDescent="0.25">
      <c r="E1442" s="50"/>
      <c r="F1442" s="50"/>
      <c r="G1442" s="50"/>
      <c r="H1442" s="50"/>
      <c r="I1442" s="50"/>
      <c r="J1442" s="47"/>
    </row>
    <row r="1443" spans="5:10" ht="16" customHeight="1" x14ac:dyDescent="0.25">
      <c r="E1443" s="50"/>
      <c r="F1443" s="50"/>
      <c r="G1443" s="50"/>
      <c r="H1443" s="50"/>
      <c r="I1443" s="50"/>
      <c r="J1443" s="47"/>
    </row>
    <row r="1444" spans="5:10" ht="16" customHeight="1" x14ac:dyDescent="0.25">
      <c r="E1444" s="50"/>
      <c r="F1444" s="50"/>
      <c r="G1444" s="50"/>
      <c r="H1444" s="50"/>
      <c r="I1444" s="50"/>
      <c r="J1444" s="47"/>
    </row>
    <row r="1445" spans="5:10" ht="16" customHeight="1" x14ac:dyDescent="0.25">
      <c r="E1445" s="50"/>
      <c r="F1445" s="50"/>
      <c r="G1445" s="50"/>
      <c r="H1445" s="50"/>
      <c r="I1445" s="50"/>
      <c r="J1445" s="47"/>
    </row>
    <row r="1446" spans="5:10" ht="16" customHeight="1" x14ac:dyDescent="0.25">
      <c r="E1446" s="50"/>
      <c r="F1446" s="50"/>
      <c r="G1446" s="50"/>
      <c r="H1446" s="50"/>
      <c r="I1446" s="50"/>
      <c r="J1446" s="47"/>
    </row>
    <row r="1447" spans="5:10" ht="16" customHeight="1" x14ac:dyDescent="0.25">
      <c r="E1447" s="50"/>
      <c r="F1447" s="50"/>
      <c r="G1447" s="50"/>
      <c r="H1447" s="50"/>
      <c r="I1447" s="50"/>
      <c r="J1447" s="47"/>
    </row>
    <row r="1448" spans="5:10" ht="16" customHeight="1" x14ac:dyDescent="0.25">
      <c r="E1448" s="50"/>
      <c r="F1448" s="50"/>
      <c r="G1448" s="50"/>
      <c r="H1448" s="50"/>
      <c r="I1448" s="50"/>
      <c r="J1448" s="47"/>
    </row>
    <row r="1449" spans="5:10" ht="16" customHeight="1" x14ac:dyDescent="0.25">
      <c r="E1449" s="50"/>
      <c r="F1449" s="50"/>
      <c r="G1449" s="50"/>
      <c r="H1449" s="50"/>
      <c r="I1449" s="50"/>
      <c r="J1449" s="47"/>
    </row>
    <row r="1450" spans="5:10" ht="16" customHeight="1" x14ac:dyDescent="0.25">
      <c r="E1450" s="50"/>
      <c r="F1450" s="50"/>
      <c r="G1450" s="50"/>
      <c r="H1450" s="50"/>
      <c r="I1450" s="50"/>
      <c r="J1450" s="47"/>
    </row>
    <row r="1451" spans="5:10" ht="16" customHeight="1" x14ac:dyDescent="0.25">
      <c r="E1451" s="50"/>
      <c r="F1451" s="50"/>
      <c r="G1451" s="50"/>
      <c r="H1451" s="50"/>
      <c r="I1451" s="50"/>
      <c r="J1451" s="47"/>
    </row>
    <row r="1452" spans="5:10" ht="16" customHeight="1" x14ac:dyDescent="0.25">
      <c r="E1452" s="50"/>
      <c r="F1452" s="50"/>
      <c r="G1452" s="50"/>
      <c r="H1452" s="50"/>
      <c r="I1452" s="50"/>
      <c r="J1452" s="47"/>
    </row>
    <row r="1453" spans="5:10" ht="16" customHeight="1" x14ac:dyDescent="0.25">
      <c r="E1453" s="50"/>
      <c r="F1453" s="50"/>
      <c r="G1453" s="50"/>
      <c r="H1453" s="50"/>
      <c r="I1453" s="50"/>
      <c r="J1453" s="47"/>
    </row>
    <row r="1454" spans="5:10" ht="16" customHeight="1" x14ac:dyDescent="0.25">
      <c r="E1454" s="50"/>
      <c r="F1454" s="50"/>
      <c r="G1454" s="50"/>
      <c r="H1454" s="50"/>
      <c r="I1454" s="50"/>
      <c r="J1454" s="47"/>
    </row>
    <row r="1455" spans="5:10" ht="16" customHeight="1" x14ac:dyDescent="0.25">
      <c r="E1455" s="50"/>
      <c r="F1455" s="50"/>
      <c r="G1455" s="50"/>
      <c r="H1455" s="50"/>
      <c r="I1455" s="50"/>
      <c r="J1455" s="47"/>
    </row>
    <row r="1456" spans="5:10" ht="16" customHeight="1" x14ac:dyDescent="0.25">
      <c r="E1456" s="50"/>
      <c r="F1456" s="50"/>
      <c r="G1456" s="50"/>
      <c r="H1456" s="50"/>
      <c r="I1456" s="50"/>
      <c r="J1456" s="47"/>
    </row>
    <row r="1457" spans="5:10" ht="16" customHeight="1" x14ac:dyDescent="0.25">
      <c r="E1457" s="50"/>
      <c r="F1457" s="50"/>
      <c r="G1457" s="50"/>
      <c r="H1457" s="50"/>
      <c r="I1457" s="50"/>
      <c r="J1457" s="47"/>
    </row>
    <row r="1458" spans="5:10" ht="16" customHeight="1" x14ac:dyDescent="0.25">
      <c r="E1458" s="50"/>
      <c r="F1458" s="50"/>
      <c r="G1458" s="50"/>
      <c r="H1458" s="50"/>
      <c r="I1458" s="50"/>
      <c r="J1458" s="47"/>
    </row>
    <row r="1459" spans="5:10" ht="16" customHeight="1" x14ac:dyDescent="0.25">
      <c r="E1459" s="50"/>
      <c r="F1459" s="50"/>
      <c r="G1459" s="50"/>
      <c r="H1459" s="50"/>
      <c r="I1459" s="50"/>
      <c r="J1459" s="47"/>
    </row>
    <row r="1460" spans="5:10" ht="16" customHeight="1" x14ac:dyDescent="0.25">
      <c r="E1460" s="50"/>
      <c r="F1460" s="50"/>
      <c r="G1460" s="50"/>
      <c r="H1460" s="50"/>
      <c r="I1460" s="50"/>
      <c r="J1460" s="47"/>
    </row>
    <row r="1461" spans="5:10" ht="16" customHeight="1" x14ac:dyDescent="0.25">
      <c r="E1461" s="50"/>
      <c r="F1461" s="50"/>
      <c r="G1461" s="50"/>
      <c r="H1461" s="50"/>
      <c r="I1461" s="50"/>
      <c r="J1461" s="47"/>
    </row>
  </sheetData>
  <mergeCells count="49">
    <mergeCell ref="E8:F8"/>
    <mergeCell ref="E9:F9"/>
    <mergeCell ref="E10:F10"/>
    <mergeCell ref="E11:F11"/>
    <mergeCell ref="C8:D8"/>
    <mergeCell ref="C9:D9"/>
    <mergeCell ref="C10:D10"/>
    <mergeCell ref="C11:D11"/>
    <mergeCell ref="C12:D12"/>
    <mergeCell ref="C13:D13"/>
    <mergeCell ref="E12:F12"/>
    <mergeCell ref="E13:F13"/>
    <mergeCell ref="E14:F14"/>
    <mergeCell ref="E15:F15"/>
    <mergeCell ref="E16:F16"/>
    <mergeCell ref="D36:F36"/>
    <mergeCell ref="C14:D14"/>
    <mergeCell ref="C15:D15"/>
    <mergeCell ref="C16:D16"/>
    <mergeCell ref="C17:D17"/>
    <mergeCell ref="E17:F17"/>
    <mergeCell ref="E18:F18"/>
    <mergeCell ref="E20:F20"/>
    <mergeCell ref="C20:D20"/>
    <mergeCell ref="C18:D18"/>
    <mergeCell ref="G8:H8"/>
    <mergeCell ref="G9:H9"/>
    <mergeCell ref="G10:H10"/>
    <mergeCell ref="G11:H11"/>
    <mergeCell ref="G12:H12"/>
    <mergeCell ref="G13:H13"/>
    <mergeCell ref="G14:H14"/>
    <mergeCell ref="G15:H15"/>
    <mergeCell ref="G16:H16"/>
    <mergeCell ref="G17:H17"/>
    <mergeCell ref="G23:H23"/>
    <mergeCell ref="H27:I29"/>
    <mergeCell ref="H35:I37"/>
    <mergeCell ref="G18:H18"/>
    <mergeCell ref="G19:H19"/>
    <mergeCell ref="G20:H20"/>
    <mergeCell ref="G21:H21"/>
    <mergeCell ref="G22:H22"/>
    <mergeCell ref="H40:I42"/>
    <mergeCell ref="D41:F41"/>
    <mergeCell ref="H45:I47"/>
    <mergeCell ref="D46:F46"/>
    <mergeCell ref="H50:I52"/>
    <mergeCell ref="D51:F51"/>
  </mergeCells>
  <phoneticPr fontId="31" type="noConversion"/>
  <conditionalFormatting sqref="H27">
    <cfRule type="expression" dxfId="1" priority="1">
      <formula>$F$29&gt;$I$20</formula>
    </cfRule>
    <cfRule type="expression" dxfId="0" priority="2">
      <formula>$F$29&lt;$I$20</formula>
    </cfRule>
  </conditionalFormatting>
  <dataValidations count="2">
    <dataValidation type="list" allowBlank="1" showInputMessage="1" showErrorMessage="1" sqref="G28" xr:uid="{3B30BE6B-9FD4-4EC4-BAD1-CB60D557CB8A}">
      <formula1>"Actual amount,Estimated amount"</formula1>
    </dataValidation>
    <dataValidation type="list" allowBlank="1" showInputMessage="1" showErrorMessage="1" sqref="F28" xr:uid="{A859279D-729B-4F25-B6D0-D539F4DECF6C}">
      <formula1>"Actual savings,Estimated savings"</formula1>
    </dataValidation>
  </dataValidations>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CA63D-FD41-4C67-BCA6-AC348EFFC323}">
  <dimension ref="A1:Y79"/>
  <sheetViews>
    <sheetView showGridLines="0" zoomScaleNormal="100" workbookViewId="0">
      <selection activeCell="H53" sqref="H53"/>
    </sheetView>
  </sheetViews>
  <sheetFormatPr defaultColWidth="12.453125" defaultRowHeight="16" customHeight="1" x14ac:dyDescent="0.25"/>
  <cols>
    <col min="1" max="1" width="4.6328125" style="72" customWidth="1"/>
    <col min="2" max="2" width="2.453125" style="128" hidden="1" customWidth="1"/>
    <col min="3" max="3" width="2.81640625" style="72" customWidth="1"/>
    <col min="4" max="4" width="14.453125" style="72" hidden="1" customWidth="1"/>
    <col min="5" max="5" width="2.6328125" style="72" customWidth="1"/>
    <col min="6" max="6" width="27.1796875" style="72" customWidth="1"/>
    <col min="7" max="10" width="27.1796875" style="49" customWidth="1"/>
    <col min="11" max="11" width="2.6328125" style="49" customWidth="1"/>
    <col min="12" max="12" width="23.26953125" style="49" hidden="1" customWidth="1"/>
    <col min="13" max="13" width="10.6328125" style="40" customWidth="1"/>
    <col min="14" max="14" width="4.6328125" style="72" customWidth="1"/>
    <col min="15" max="15" width="4.6328125" style="107" customWidth="1"/>
    <col min="16" max="24" width="10.453125" style="107" customWidth="1"/>
    <col min="25" max="25" width="4.453125" style="107" customWidth="1"/>
    <col min="26" max="16384" width="12.453125" style="179"/>
  </cols>
  <sheetData>
    <row r="1" spans="1:25" s="186" customFormat="1" ht="12" customHeight="1" x14ac:dyDescent="0.25">
      <c r="A1" s="18"/>
      <c r="B1" s="69">
        <v>2</v>
      </c>
      <c r="C1" s="18"/>
      <c r="D1" s="18"/>
      <c r="E1" s="18"/>
      <c r="F1" s="18"/>
      <c r="G1" s="18"/>
      <c r="H1" s="18"/>
      <c r="I1" s="18"/>
      <c r="J1" s="18"/>
      <c r="K1" s="18"/>
      <c r="L1" s="18"/>
      <c r="M1" s="18"/>
      <c r="N1" s="18"/>
      <c r="O1" s="18"/>
      <c r="P1" s="18"/>
      <c r="Q1" s="18"/>
      <c r="R1" s="18"/>
      <c r="S1" s="18"/>
      <c r="T1" s="18"/>
      <c r="U1" s="18"/>
      <c r="V1" s="18"/>
      <c r="W1" s="18"/>
      <c r="X1" s="18"/>
      <c r="Y1" s="18"/>
    </row>
    <row r="2" spans="1:25" s="186" customFormat="1" ht="25" customHeight="1" x14ac:dyDescent="0.3">
      <c r="A2" s="18"/>
      <c r="B2" s="130">
        <v>1</v>
      </c>
      <c r="C2" s="9"/>
      <c r="D2" s="105"/>
      <c r="E2" s="105" t="s">
        <v>168</v>
      </c>
      <c r="F2" s="105"/>
      <c r="G2" s="10"/>
      <c r="H2" s="10"/>
      <c r="I2" s="10"/>
      <c r="J2" s="10"/>
      <c r="K2" s="10"/>
      <c r="L2" s="10"/>
      <c r="M2" s="10"/>
      <c r="N2" s="11"/>
      <c r="O2" s="11"/>
      <c r="P2" s="11"/>
      <c r="Q2" s="11"/>
      <c r="R2" s="11"/>
      <c r="S2" s="11"/>
      <c r="T2" s="11"/>
      <c r="U2" s="11"/>
      <c r="V2" s="11"/>
      <c r="W2" s="11"/>
      <c r="X2" s="11"/>
      <c r="Y2" s="11"/>
    </row>
    <row r="3" spans="1:25" s="186" customFormat="1" ht="20.25" customHeight="1" x14ac:dyDescent="0.25">
      <c r="A3" s="18"/>
      <c r="B3" s="35"/>
      <c r="C3" s="12"/>
      <c r="D3" s="106"/>
      <c r="E3" s="106" t="str">
        <f>Fields!$E$10</f>
        <v>Debt payoff</v>
      </c>
      <c r="F3" s="13"/>
      <c r="G3" s="13"/>
      <c r="H3" s="13"/>
      <c r="I3" s="13"/>
      <c r="J3" s="13"/>
      <c r="K3" s="13"/>
      <c r="L3" s="13"/>
      <c r="M3" s="13"/>
      <c r="N3" s="14"/>
      <c r="O3" s="14"/>
      <c r="P3" s="14"/>
      <c r="Q3" s="14"/>
      <c r="R3" s="14"/>
      <c r="S3" s="14"/>
      <c r="T3" s="14"/>
      <c r="U3" s="14"/>
      <c r="V3" s="14"/>
      <c r="W3" s="14"/>
      <c r="X3" s="14"/>
      <c r="Y3" s="14"/>
    </row>
    <row r="4" spans="1:25" s="186" customFormat="1" ht="12" customHeight="1" x14ac:dyDescent="0.25">
      <c r="A4" s="33"/>
      <c r="B4" s="35"/>
      <c r="C4" s="18"/>
      <c r="D4" s="18"/>
      <c r="E4" s="18"/>
      <c r="F4" s="18"/>
      <c r="G4" s="18"/>
      <c r="H4" s="18"/>
      <c r="I4" s="18"/>
      <c r="J4" s="18"/>
      <c r="K4" s="18"/>
      <c r="L4" s="18"/>
      <c r="M4" s="18"/>
      <c r="N4" s="18"/>
      <c r="O4" s="23"/>
      <c r="P4" s="23"/>
      <c r="Q4" s="23"/>
      <c r="R4" s="23"/>
      <c r="S4" s="23"/>
      <c r="T4" s="23"/>
      <c r="U4" s="23"/>
      <c r="V4" s="23"/>
      <c r="W4" s="23"/>
      <c r="X4" s="23"/>
      <c r="Y4" s="23"/>
    </row>
    <row r="5" spans="1:25" s="186" customFormat="1" ht="12" customHeight="1" x14ac:dyDescent="0.25">
      <c r="A5" s="33"/>
      <c r="B5" s="18"/>
      <c r="C5" s="18"/>
      <c r="D5" s="18"/>
      <c r="E5" s="18"/>
      <c r="F5" s="18"/>
      <c r="G5" s="18"/>
      <c r="H5" s="18"/>
      <c r="I5" s="18"/>
      <c r="J5" s="18"/>
      <c r="K5" s="18"/>
      <c r="L5" s="18"/>
      <c r="M5" s="18"/>
      <c r="N5" s="18"/>
      <c r="O5" s="23"/>
      <c r="P5" s="23"/>
      <c r="Q5" s="23"/>
      <c r="R5" s="23"/>
      <c r="S5" s="23"/>
      <c r="T5" s="23"/>
      <c r="U5" s="23"/>
      <c r="V5" s="23"/>
      <c r="W5" s="23"/>
      <c r="X5" s="23"/>
      <c r="Y5" s="23"/>
    </row>
    <row r="6" spans="1:25" s="186" customFormat="1" ht="16" customHeight="1" thickBot="1" x14ac:dyDescent="0.3">
      <c r="A6" s="33"/>
      <c r="B6" s="18"/>
      <c r="C6" s="18"/>
      <c r="D6" s="18"/>
      <c r="E6" s="70" t="s">
        <v>169</v>
      </c>
      <c r="F6" s="27"/>
      <c r="G6" s="27"/>
      <c r="H6" s="27"/>
      <c r="I6" s="27"/>
      <c r="J6" s="28"/>
      <c r="K6" s="28"/>
      <c r="L6" s="28"/>
      <c r="M6" s="18"/>
      <c r="N6" s="18"/>
      <c r="O6" s="23"/>
      <c r="P6" s="17" t="s">
        <v>29</v>
      </c>
      <c r="Q6" s="17"/>
      <c r="R6" s="17"/>
      <c r="S6" s="17"/>
      <c r="T6" s="17"/>
      <c r="U6" s="17"/>
      <c r="V6" s="17"/>
      <c r="W6" s="17"/>
      <c r="X6" s="17"/>
      <c r="Y6" s="23"/>
    </row>
    <row r="7" spans="1:25" ht="16" customHeight="1" thickTop="1" x14ac:dyDescent="0.25">
      <c r="A7" s="38"/>
      <c r="B7" s="38"/>
      <c r="C7" s="38"/>
      <c r="D7" s="38"/>
      <c r="E7" s="38"/>
      <c r="F7" s="161"/>
      <c r="G7" s="45"/>
      <c r="H7" s="45"/>
      <c r="I7" s="45"/>
      <c r="J7" s="45"/>
      <c r="K7" s="45"/>
      <c r="L7" s="42"/>
      <c r="M7" s="42"/>
      <c r="O7" s="66"/>
      <c r="P7" s="197"/>
      <c r="Q7" s="65"/>
      <c r="R7" s="65"/>
      <c r="S7" s="65"/>
      <c r="T7" s="65"/>
      <c r="U7" s="66"/>
      <c r="V7" s="66"/>
      <c r="W7" s="66"/>
      <c r="X7" s="66"/>
      <c r="Y7" s="66"/>
    </row>
    <row r="8" spans="1:25" ht="20" customHeight="1" x14ac:dyDescent="0.25">
      <c r="A8" s="38"/>
      <c r="B8" s="38"/>
      <c r="C8" s="68"/>
      <c r="D8" s="40"/>
      <c r="E8" s="39" t="s">
        <v>82</v>
      </c>
      <c r="G8" s="19"/>
      <c r="H8" s="45"/>
      <c r="I8" s="45"/>
      <c r="J8" s="45"/>
      <c r="K8" s="45"/>
      <c r="L8" s="42"/>
      <c r="M8" s="42"/>
      <c r="O8" s="66"/>
      <c r="P8" s="197" t="s">
        <v>154</v>
      </c>
      <c r="Q8" s="65"/>
      <c r="R8" s="65"/>
      <c r="S8" s="65"/>
      <c r="T8" s="65"/>
      <c r="U8" s="66"/>
      <c r="V8" s="66"/>
      <c r="W8" s="66"/>
      <c r="X8" s="66"/>
      <c r="Y8" s="66"/>
    </row>
    <row r="9" spans="1:25" ht="20" customHeight="1" x14ac:dyDescent="0.25">
      <c r="A9" s="38"/>
      <c r="B9" s="38"/>
      <c r="C9" s="68"/>
      <c r="D9" s="40"/>
      <c r="E9" s="115" t="s">
        <v>83</v>
      </c>
      <c r="G9" s="231">
        <v>50000</v>
      </c>
      <c r="H9" s="45"/>
      <c r="I9" s="45"/>
      <c r="J9" s="45"/>
      <c r="K9" s="45"/>
      <c r="L9" s="42"/>
      <c r="M9" s="42"/>
      <c r="O9" s="66"/>
      <c r="P9" s="66"/>
      <c r="Q9" s="65"/>
      <c r="R9" s="65"/>
      <c r="S9" s="65"/>
      <c r="T9" s="65"/>
      <c r="U9" s="66"/>
      <c r="V9" s="66"/>
      <c r="W9" s="66"/>
      <c r="X9" s="66"/>
      <c r="Y9" s="66"/>
    </row>
    <row r="10" spans="1:25" ht="20" customHeight="1" x14ac:dyDescent="0.25">
      <c r="A10" s="38"/>
      <c r="B10" s="38"/>
      <c r="C10" s="38"/>
      <c r="D10" s="38"/>
      <c r="E10" s="38"/>
      <c r="F10" s="115"/>
      <c r="G10" s="159"/>
      <c r="H10" s="45"/>
      <c r="I10" s="45"/>
      <c r="J10" s="45"/>
      <c r="K10" s="45"/>
      <c r="L10" s="42"/>
      <c r="M10" s="42"/>
      <c r="O10" s="66"/>
      <c r="P10" s="197" t="s">
        <v>186</v>
      </c>
      <c r="Q10" s="65"/>
      <c r="R10" s="65"/>
      <c r="S10" s="65"/>
      <c r="T10" s="65"/>
      <c r="U10" s="66"/>
      <c r="V10" s="66"/>
      <c r="W10" s="66"/>
      <c r="X10" s="66"/>
      <c r="Y10" s="66"/>
    </row>
    <row r="11" spans="1:25" ht="25" customHeight="1" x14ac:dyDescent="0.25">
      <c r="A11" s="38"/>
      <c r="B11" s="38"/>
      <c r="C11" s="38"/>
      <c r="D11" s="38"/>
      <c r="E11" s="495" t="s">
        <v>78</v>
      </c>
      <c r="F11" s="495"/>
      <c r="G11" s="495"/>
      <c r="H11" s="495"/>
      <c r="I11" s="495"/>
      <c r="J11" s="495"/>
      <c r="K11" s="495"/>
      <c r="L11" s="72"/>
      <c r="M11" s="42"/>
      <c r="O11" s="66"/>
      <c r="P11" s="66"/>
      <c r="Q11" s="65"/>
      <c r="R11" s="65"/>
      <c r="S11" s="65"/>
      <c r="T11" s="65"/>
      <c r="U11" s="66"/>
      <c r="V11" s="66"/>
      <c r="W11" s="66"/>
      <c r="X11" s="66"/>
      <c r="Y11" s="66"/>
    </row>
    <row r="12" spans="1:25" ht="16" customHeight="1" x14ac:dyDescent="0.25">
      <c r="A12" s="38"/>
      <c r="B12" s="38"/>
      <c r="E12" s="107"/>
      <c r="F12" s="107"/>
      <c r="G12" s="107"/>
      <c r="H12" s="107"/>
      <c r="I12" s="107"/>
      <c r="J12" s="107"/>
      <c r="K12" s="107"/>
      <c r="L12" s="72"/>
      <c r="M12" s="42"/>
      <c r="O12" s="66"/>
      <c r="P12" s="66" t="s">
        <v>155</v>
      </c>
      <c r="Q12" s="65"/>
      <c r="R12" s="65"/>
      <c r="S12" s="65"/>
      <c r="T12" s="65"/>
      <c r="U12" s="66"/>
      <c r="V12" s="66"/>
      <c r="W12" s="66"/>
      <c r="X12" s="66"/>
      <c r="Y12" s="66"/>
    </row>
    <row r="13" spans="1:25" ht="18" customHeight="1" x14ac:dyDescent="0.25">
      <c r="A13" s="38"/>
      <c r="B13" s="38"/>
      <c r="E13" s="107"/>
      <c r="F13" s="193" t="s">
        <v>259</v>
      </c>
      <c r="G13" s="193" t="s">
        <v>217</v>
      </c>
      <c r="H13" s="193" t="s">
        <v>218</v>
      </c>
      <c r="I13" s="193" t="s">
        <v>257</v>
      </c>
      <c r="J13" s="193" t="s">
        <v>258</v>
      </c>
      <c r="K13" s="107"/>
      <c r="L13" s="72"/>
      <c r="M13" s="42"/>
      <c r="O13" s="66"/>
      <c r="P13" s="66"/>
      <c r="Q13" s="65"/>
      <c r="R13" s="65"/>
      <c r="S13" s="65"/>
      <c r="T13" s="65"/>
      <c r="U13" s="66"/>
      <c r="V13" s="66"/>
      <c r="W13" s="66"/>
      <c r="X13" s="66"/>
      <c r="Y13" s="66"/>
    </row>
    <row r="14" spans="1:25" ht="18" customHeight="1" x14ac:dyDescent="0.25">
      <c r="A14" s="38"/>
      <c r="B14" s="38"/>
      <c r="E14" s="107"/>
      <c r="F14" s="492">
        <f>SUM(I21:I30)</f>
        <v>3500</v>
      </c>
      <c r="G14" s="492">
        <f>SUM(G21:G30)</f>
        <v>800000</v>
      </c>
      <c r="H14" s="493">
        <f>SUM(H21:H30)</f>
        <v>18540.181616321759</v>
      </c>
      <c r="I14" s="493">
        <f>SUM(G14:H14)</f>
        <v>818540.18161632179</v>
      </c>
      <c r="J14" s="494">
        <f ca="1">IFERROR(IF(COUNTIFS(J21:J30,"Over 10 years")&gt;0,"Over 30 years",LARGE(J21:J30,1)),"-")</f>
        <v>45648</v>
      </c>
      <c r="K14" s="107"/>
      <c r="L14" s="72"/>
      <c r="M14" s="42"/>
      <c r="O14" s="66"/>
      <c r="P14" s="66" t="s">
        <v>243</v>
      </c>
      <c r="Q14" s="65"/>
      <c r="R14" s="65"/>
      <c r="S14" s="65"/>
      <c r="T14" s="65"/>
      <c r="U14" s="66"/>
      <c r="V14" s="66"/>
      <c r="W14" s="66"/>
      <c r="X14" s="66"/>
      <c r="Y14" s="66"/>
    </row>
    <row r="15" spans="1:25" ht="18" customHeight="1" x14ac:dyDescent="0.25">
      <c r="A15" s="38"/>
      <c r="B15" s="38"/>
      <c r="E15" s="107"/>
      <c r="F15" s="492"/>
      <c r="G15" s="492"/>
      <c r="H15" s="493"/>
      <c r="I15" s="493"/>
      <c r="J15" s="494"/>
      <c r="K15" s="107"/>
      <c r="L15" s="72"/>
      <c r="M15" s="42"/>
      <c r="O15" s="66"/>
      <c r="P15" s="66"/>
      <c r="Q15" s="65"/>
      <c r="R15" s="65"/>
      <c r="S15" s="65"/>
      <c r="T15" s="65"/>
      <c r="U15" s="66"/>
      <c r="V15" s="66"/>
      <c r="W15" s="66"/>
      <c r="X15" s="66"/>
      <c r="Y15" s="66"/>
    </row>
    <row r="16" spans="1:25" ht="18" customHeight="1" x14ac:dyDescent="0.25">
      <c r="A16" s="38"/>
      <c r="B16" s="38"/>
      <c r="E16" s="107"/>
      <c r="F16" s="176"/>
      <c r="G16" s="176"/>
      <c r="H16" s="176"/>
      <c r="I16" s="176"/>
      <c r="J16" s="176"/>
      <c r="K16" s="179"/>
      <c r="L16" s="72"/>
      <c r="M16" s="42"/>
      <c r="O16" s="66"/>
      <c r="P16" s="66"/>
      <c r="Q16" s="65"/>
      <c r="R16" s="65"/>
      <c r="S16" s="65"/>
      <c r="T16" s="65"/>
      <c r="U16" s="66"/>
      <c r="V16" s="66"/>
      <c r="W16" s="66"/>
      <c r="X16" s="66"/>
      <c r="Y16" s="66"/>
    </row>
    <row r="17" spans="1:25" ht="16" customHeight="1" x14ac:dyDescent="0.25">
      <c r="A17" s="38"/>
      <c r="B17" s="38"/>
      <c r="E17" s="107"/>
      <c r="F17" s="177"/>
      <c r="G17" s="177"/>
      <c r="H17" s="177"/>
      <c r="I17" s="177"/>
      <c r="J17" s="177"/>
      <c r="K17" s="179"/>
      <c r="L17" s="72"/>
      <c r="M17" s="42"/>
      <c r="O17" s="66"/>
      <c r="P17" s="66"/>
      <c r="Q17" s="65"/>
      <c r="R17" s="65"/>
      <c r="S17" s="65"/>
      <c r="T17" s="65"/>
      <c r="U17" s="66"/>
      <c r="V17" s="66"/>
      <c r="W17" s="66"/>
      <c r="X17" s="66"/>
      <c r="Y17" s="66"/>
    </row>
    <row r="18" spans="1:25" ht="20" customHeight="1" x14ac:dyDescent="0.25">
      <c r="A18" s="38"/>
      <c r="B18" s="38"/>
      <c r="E18" s="107"/>
      <c r="F18" s="178" t="s">
        <v>79</v>
      </c>
      <c r="G18" s="107"/>
      <c r="H18" s="107"/>
      <c r="I18" s="107"/>
      <c r="J18" s="107"/>
      <c r="K18" s="107"/>
      <c r="L18" s="72"/>
      <c r="M18" s="42"/>
      <c r="O18" s="66"/>
      <c r="P18" s="66"/>
      <c r="Q18" s="65"/>
      <c r="R18" s="65"/>
      <c r="S18" s="65"/>
      <c r="T18" s="65"/>
      <c r="U18" s="66"/>
      <c r="V18" s="66"/>
      <c r="W18" s="66"/>
      <c r="X18" s="66"/>
      <c r="Y18" s="66"/>
    </row>
    <row r="19" spans="1:25" ht="16" customHeight="1" x14ac:dyDescent="0.25">
      <c r="A19" s="38"/>
      <c r="B19" s="38"/>
      <c r="E19" s="107"/>
      <c r="F19" s="178"/>
      <c r="G19" s="107"/>
      <c r="H19" s="107"/>
      <c r="I19" s="107"/>
      <c r="J19" s="107"/>
      <c r="K19" s="107"/>
      <c r="L19" s="72"/>
      <c r="M19" s="42"/>
      <c r="O19" s="66"/>
      <c r="P19" s="66"/>
      <c r="Q19" s="65"/>
      <c r="R19" s="65"/>
      <c r="S19" s="65"/>
      <c r="T19" s="65"/>
      <c r="U19" s="66"/>
      <c r="V19" s="66"/>
      <c r="W19" s="66"/>
      <c r="X19" s="66"/>
      <c r="Y19" s="66"/>
    </row>
    <row r="20" spans="1:25" ht="20" customHeight="1" x14ac:dyDescent="0.25">
      <c r="A20" s="38"/>
      <c r="B20" s="38"/>
      <c r="E20" s="107"/>
      <c r="F20" s="182" t="s">
        <v>73</v>
      </c>
      <c r="G20" s="183" t="s">
        <v>74</v>
      </c>
      <c r="H20" s="183" t="s">
        <v>108</v>
      </c>
      <c r="I20" s="183" t="s">
        <v>77</v>
      </c>
      <c r="J20" s="184" t="s">
        <v>81</v>
      </c>
      <c r="K20" s="107"/>
      <c r="L20" s="72"/>
      <c r="M20" s="42"/>
      <c r="O20" s="66"/>
      <c r="P20" s="66"/>
      <c r="Q20" s="65"/>
      <c r="R20" s="65"/>
      <c r="S20" s="65"/>
      <c r="T20" s="65"/>
      <c r="U20" s="66"/>
      <c r="V20" s="66"/>
      <c r="W20" s="66"/>
      <c r="X20" s="66"/>
      <c r="Y20" s="66"/>
    </row>
    <row r="21" spans="1:25" ht="18" customHeight="1" x14ac:dyDescent="0.25">
      <c r="A21" s="124"/>
      <c r="B21" s="125"/>
      <c r="E21" s="107"/>
      <c r="F21" s="175" t="str">
        <f>Analysis!S27</f>
        <v>Personal loans</v>
      </c>
      <c r="G21" s="189">
        <f>IF(Analysis!Q27="-","-",Analysis!Q27)</f>
        <v>100000</v>
      </c>
      <c r="H21" s="189">
        <f>IF(Analysis!Q27="-","-",Analysis!U27)</f>
        <v>610.74135411587781</v>
      </c>
      <c r="I21" s="189">
        <f>IF(Analysis!Q27="-","-",Analysis!T27)</f>
        <v>500</v>
      </c>
      <c r="J21" s="243">
        <f ca="1">IFERROR(IF(AND(F21&lt;&gt;"-",Analysis!V27="-"),"Over 30 years",IF(OR(F21="-",Analysis!Q27="-"),"-",Analysis!V27)),"-")</f>
        <v>45252</v>
      </c>
      <c r="K21" s="107"/>
      <c r="L21" s="72"/>
      <c r="M21" s="42"/>
      <c r="O21" s="66"/>
      <c r="P21" s="66"/>
      <c r="Q21" s="65"/>
      <c r="R21" s="65"/>
      <c r="S21" s="65"/>
      <c r="T21" s="65"/>
      <c r="U21" s="66"/>
      <c r="V21" s="66"/>
      <c r="W21" s="66"/>
      <c r="X21" s="66"/>
      <c r="Y21" s="66"/>
    </row>
    <row r="22" spans="1:25" ht="18" customHeight="1" x14ac:dyDescent="0.25">
      <c r="A22" s="124"/>
      <c r="B22" s="125"/>
      <c r="E22" s="107"/>
      <c r="F22" s="175" t="str">
        <f>Analysis!S28</f>
        <v>IRS debt</v>
      </c>
      <c r="G22" s="189">
        <f>IF(Analysis!Q28="-","-",Analysis!Q28)</f>
        <v>200000</v>
      </c>
      <c r="H22" s="189">
        <f>IF(Analysis!Q28="-","-",Analysis!U28)</f>
        <v>3393.9321471183216</v>
      </c>
      <c r="I22" s="189">
        <f>IF(Analysis!Q28="-","-",Analysis!T28)</f>
        <v>1000</v>
      </c>
      <c r="J22" s="243">
        <f ca="1">IFERROR(IF(AND(F22&lt;&gt;"-",Analysis!V28="-"),"Over 30 years",IF(OR(F22="-",Analysis!Q28="-"),"-",Analysis!V28)),"-")</f>
        <v>45344</v>
      </c>
      <c r="K22" s="107"/>
      <c r="L22" s="72"/>
      <c r="M22" s="42"/>
      <c r="O22" s="66"/>
      <c r="P22" s="66"/>
      <c r="Q22" s="65"/>
      <c r="R22" s="65"/>
      <c r="S22" s="65"/>
      <c r="T22" s="65"/>
      <c r="U22" s="66"/>
      <c r="V22" s="66"/>
      <c r="W22" s="66"/>
      <c r="X22" s="66"/>
      <c r="Y22" s="66"/>
    </row>
    <row r="23" spans="1:25" ht="18" customHeight="1" x14ac:dyDescent="0.25">
      <c r="A23" s="124"/>
      <c r="B23" s="125"/>
      <c r="E23" s="107"/>
      <c r="F23" s="175" t="str">
        <f>Analysis!S29</f>
        <v>Mortgage payments</v>
      </c>
      <c r="G23" s="189">
        <f>IF(Analysis!Q29="-","-",Analysis!Q29)</f>
        <v>500000</v>
      </c>
      <c r="H23" s="189">
        <f>IF(Analysis!Q29="-","-",Analysis!U29)</f>
        <v>14535.508115087558</v>
      </c>
      <c r="I23" s="189">
        <f>IF(Analysis!Q29="-","-",Analysis!T29)</f>
        <v>2000</v>
      </c>
      <c r="J23" s="243">
        <f ca="1">IFERROR(IF(AND(F23&lt;&gt;"-",Analysis!V29="-"),"Over 30 years",IF(OR(F23="-",Analysis!Q29="-"),"-",Analysis!V29)),"-")</f>
        <v>45648</v>
      </c>
      <c r="K23" s="169"/>
      <c r="L23" s="72"/>
      <c r="M23" s="42"/>
      <c r="O23" s="66"/>
      <c r="P23" s="66"/>
      <c r="Q23" s="65"/>
      <c r="R23" s="65"/>
      <c r="S23" s="65"/>
      <c r="T23" s="65"/>
      <c r="U23" s="66"/>
      <c r="V23" s="66"/>
      <c r="W23" s="66"/>
      <c r="X23" s="66"/>
      <c r="Y23" s="66"/>
    </row>
    <row r="24" spans="1:25" ht="18" customHeight="1" x14ac:dyDescent="0.25">
      <c r="A24" s="124"/>
      <c r="B24" s="125"/>
      <c r="E24" s="107"/>
      <c r="F24" s="175" t="str">
        <f>Analysis!S30</f>
        <v>-</v>
      </c>
      <c r="G24" s="189" t="str">
        <f>IF(Analysis!Q30="-","-",Analysis!Q30)</f>
        <v>-</v>
      </c>
      <c r="H24" s="189" t="str">
        <f>IF(Analysis!Q30="-","-",Analysis!U30)</f>
        <v>-</v>
      </c>
      <c r="I24" s="189" t="str">
        <f>IF(Analysis!Q30="-","-",Analysis!T30)</f>
        <v>-</v>
      </c>
      <c r="J24" s="243" t="str">
        <f ca="1">IFERROR(IF(AND(F24&lt;&gt;"-",Analysis!V30="-"),"Over 30 years",IF(OR(F24="-",Analysis!Q30="-"),"-",Analysis!V30)),"-")</f>
        <v>-</v>
      </c>
      <c r="K24" s="180"/>
      <c r="L24" s="72"/>
      <c r="M24" s="42"/>
      <c r="O24" s="66"/>
      <c r="P24" s="66"/>
      <c r="Q24" s="65"/>
      <c r="R24" s="65"/>
      <c r="S24" s="65"/>
      <c r="T24" s="65"/>
      <c r="U24" s="66"/>
      <c r="V24" s="66"/>
      <c r="W24" s="66"/>
      <c r="X24" s="66"/>
      <c r="Y24" s="66"/>
    </row>
    <row r="25" spans="1:25" ht="18" customHeight="1" x14ac:dyDescent="0.25">
      <c r="A25" s="124"/>
      <c r="B25" s="125"/>
      <c r="E25" s="107"/>
      <c r="F25" s="175" t="str">
        <f>Analysis!S31</f>
        <v>-</v>
      </c>
      <c r="G25" s="189" t="str">
        <f>IF(Analysis!Q31="-","-",Analysis!Q31)</f>
        <v>-</v>
      </c>
      <c r="H25" s="189" t="str">
        <f>IF(Analysis!Q31="-","-",Analysis!U31)</f>
        <v>-</v>
      </c>
      <c r="I25" s="189" t="str">
        <f>IF(Analysis!Q31="-","-",Analysis!T31)</f>
        <v>-</v>
      </c>
      <c r="J25" s="243" t="str">
        <f ca="1">IFERROR(IF(AND(F25&lt;&gt;"-",Analysis!V31="-"),"Over 30 years",IF(OR(F25="-",Analysis!Q31="-"),"-",Analysis!V31)),"-")</f>
        <v>-</v>
      </c>
      <c r="K25" s="180"/>
      <c r="L25" s="72"/>
      <c r="M25" s="42"/>
      <c r="O25" s="66"/>
      <c r="P25" s="66"/>
      <c r="Q25" s="65"/>
      <c r="R25" s="65"/>
      <c r="S25" s="65"/>
      <c r="T25" s="65"/>
      <c r="U25" s="66"/>
      <c r="V25" s="66"/>
      <c r="W25" s="66"/>
      <c r="X25" s="66"/>
      <c r="Y25" s="66"/>
    </row>
    <row r="26" spans="1:25" ht="18" customHeight="1" x14ac:dyDescent="0.25">
      <c r="A26" s="124"/>
      <c r="B26" s="125"/>
      <c r="E26" s="107"/>
      <c r="F26" s="175" t="str">
        <f>Analysis!S32</f>
        <v>-</v>
      </c>
      <c r="G26" s="189" t="str">
        <f>IF(Analysis!Q32="-","-",Analysis!Q32)</f>
        <v>-</v>
      </c>
      <c r="H26" s="189" t="str">
        <f>IF(Analysis!Q32="-","-",Analysis!U32)</f>
        <v>-</v>
      </c>
      <c r="I26" s="189" t="str">
        <f>IF(Analysis!Q32="-","-",Analysis!T32)</f>
        <v>-</v>
      </c>
      <c r="J26" s="243" t="str">
        <f ca="1">IFERROR(IF(AND(F26&lt;&gt;"-",Analysis!V32="-"),"Over 30 years",IF(OR(F26="-",Analysis!Q32="-"),"-",Analysis!V32)),"-")</f>
        <v>-</v>
      </c>
      <c r="K26" s="181"/>
      <c r="M26" s="42"/>
      <c r="N26" s="126"/>
      <c r="O26" s="67"/>
      <c r="P26" s="67"/>
      <c r="Q26" s="67"/>
      <c r="R26" s="67"/>
      <c r="S26" s="67"/>
      <c r="T26" s="67"/>
      <c r="U26" s="67"/>
      <c r="V26" s="67"/>
      <c r="W26" s="67"/>
      <c r="X26" s="67"/>
      <c r="Y26" s="67"/>
    </row>
    <row r="27" spans="1:25" ht="18" customHeight="1" x14ac:dyDescent="0.25">
      <c r="A27" s="124"/>
      <c r="B27" s="125"/>
      <c r="E27" s="107"/>
      <c r="F27" s="175" t="str">
        <f>Analysis!S33</f>
        <v>-</v>
      </c>
      <c r="G27" s="189" t="str">
        <f>IF(Analysis!Q33="-","-",Analysis!Q33)</f>
        <v>-</v>
      </c>
      <c r="H27" s="189" t="str">
        <f>IF(Analysis!Q33="-","-",Analysis!U33)</f>
        <v>-</v>
      </c>
      <c r="I27" s="189" t="str">
        <f>IF(Analysis!Q33="-","-",Analysis!T33)</f>
        <v>-</v>
      </c>
      <c r="J27" s="243" t="str">
        <f ca="1">IFERROR(IF(AND(F27&lt;&gt;"-",Analysis!V33="-"),"Over 30 years",IF(OR(F27="-",Analysis!Q33="-"),"-",Analysis!V33)),"-")</f>
        <v>-</v>
      </c>
      <c r="K27" s="181"/>
      <c r="M27" s="42"/>
      <c r="N27" s="126"/>
      <c r="O27" s="67"/>
      <c r="P27" s="67"/>
      <c r="Q27" s="67"/>
      <c r="R27" s="67"/>
      <c r="S27" s="67"/>
      <c r="T27" s="67"/>
      <c r="U27" s="67"/>
      <c r="V27" s="67"/>
      <c r="W27" s="67"/>
      <c r="X27" s="67"/>
      <c r="Y27" s="67"/>
    </row>
    <row r="28" spans="1:25" ht="18" customHeight="1" x14ac:dyDescent="0.25">
      <c r="A28" s="124"/>
      <c r="B28" s="125"/>
      <c r="E28" s="107"/>
      <c r="F28" s="175" t="str">
        <f>Analysis!S34</f>
        <v>-</v>
      </c>
      <c r="G28" s="189" t="str">
        <f>IF(Analysis!Q34="-","-",Analysis!Q34)</f>
        <v>-</v>
      </c>
      <c r="H28" s="189" t="str">
        <f>IF(Analysis!Q34="-","-",Analysis!U34)</f>
        <v>-</v>
      </c>
      <c r="I28" s="189" t="str">
        <f>IF(Analysis!Q34="-","-",Analysis!T34)</f>
        <v>-</v>
      </c>
      <c r="J28" s="243" t="str">
        <f ca="1">IFERROR(IF(AND(F28&lt;&gt;"-",Analysis!V34="-"),"Over 30 years",IF(OR(F28="-",Analysis!Q34="-"),"-",Analysis!V34)),"-")</f>
        <v>-</v>
      </c>
      <c r="K28" s="181"/>
      <c r="M28" s="42"/>
    </row>
    <row r="29" spans="1:25" ht="18" customHeight="1" x14ac:dyDescent="0.25">
      <c r="A29" s="124"/>
      <c r="B29" s="125"/>
      <c r="E29" s="107"/>
      <c r="F29" s="175" t="str">
        <f>Analysis!S35</f>
        <v>-</v>
      </c>
      <c r="G29" s="189" t="str">
        <f>IF(Analysis!Q35="-","-",Analysis!Q35)</f>
        <v>-</v>
      </c>
      <c r="H29" s="189" t="str">
        <f>IF(Analysis!Q35="-","-",Analysis!U35)</f>
        <v>-</v>
      </c>
      <c r="I29" s="189" t="str">
        <f>IF(Analysis!Q35="-","-",Analysis!T35)</f>
        <v>-</v>
      </c>
      <c r="J29" s="243" t="str">
        <f ca="1">IFERROR(IF(AND(F29&lt;&gt;"-",Analysis!V35="-"),"Over 30 years",IF(OR(F29="-",Analysis!Q35="-"),"-",Analysis!V35)),"-")</f>
        <v>-</v>
      </c>
      <c r="K29" s="181"/>
      <c r="M29" s="42"/>
      <c r="N29" s="126"/>
      <c r="O29" s="67"/>
      <c r="P29" s="67"/>
      <c r="Q29" s="67"/>
      <c r="R29" s="67"/>
      <c r="S29" s="67"/>
      <c r="T29" s="67"/>
      <c r="U29" s="67"/>
      <c r="V29" s="67"/>
      <c r="W29" s="67"/>
      <c r="X29" s="67"/>
      <c r="Y29" s="67"/>
    </row>
    <row r="30" spans="1:25" ht="18" customHeight="1" x14ac:dyDescent="0.25">
      <c r="A30" s="124"/>
      <c r="B30" s="125"/>
      <c r="E30" s="107"/>
      <c r="F30" s="175" t="str">
        <f>Analysis!S36</f>
        <v>-</v>
      </c>
      <c r="G30" s="189" t="str">
        <f>IF(Analysis!Q36="-","-",Analysis!Q36)</f>
        <v>-</v>
      </c>
      <c r="H30" s="189" t="str">
        <f>IF(Analysis!Q36="-","-",Analysis!U36)</f>
        <v>-</v>
      </c>
      <c r="I30" s="189" t="str">
        <f>IF(Analysis!Q36="-","-",Analysis!T36)</f>
        <v>-</v>
      </c>
      <c r="J30" s="243" t="str">
        <f ca="1">IFERROR(IF(AND(F30&lt;&gt;"-",Analysis!V36="-"),"Over 30 years",IF(OR(F30="-",Analysis!Q36="-"),"-",Analysis!V36)),"-")</f>
        <v>-</v>
      </c>
      <c r="K30" s="181"/>
      <c r="M30" s="42"/>
      <c r="N30" s="126"/>
      <c r="O30" s="67"/>
      <c r="P30" s="67"/>
      <c r="Q30" s="67"/>
      <c r="R30" s="67"/>
      <c r="S30" s="67"/>
      <c r="T30" s="67"/>
      <c r="U30" s="67"/>
      <c r="V30" s="67"/>
      <c r="W30" s="67"/>
      <c r="X30" s="67"/>
      <c r="Y30" s="67"/>
    </row>
    <row r="31" spans="1:25" ht="16" customHeight="1" x14ac:dyDescent="0.25">
      <c r="A31" s="124"/>
      <c r="B31" s="125"/>
      <c r="E31" s="107"/>
      <c r="F31" s="179"/>
      <c r="G31" s="181"/>
      <c r="H31" s="181"/>
      <c r="I31" s="181"/>
      <c r="J31" s="181"/>
      <c r="K31" s="181"/>
      <c r="M31" s="42"/>
      <c r="N31" s="126"/>
      <c r="O31" s="67"/>
      <c r="Q31" s="67"/>
      <c r="R31" s="67"/>
      <c r="S31" s="67"/>
      <c r="T31" s="67"/>
      <c r="U31" s="67"/>
      <c r="V31" s="67"/>
      <c r="W31" s="67"/>
      <c r="X31" s="67"/>
      <c r="Y31" s="67"/>
    </row>
    <row r="32" spans="1:25" ht="16" customHeight="1" x14ac:dyDescent="0.25">
      <c r="A32" s="124"/>
      <c r="B32" s="125"/>
      <c r="C32" s="126"/>
      <c r="D32" s="126"/>
      <c r="E32" s="126"/>
      <c r="F32" s="126"/>
      <c r="M32" s="42"/>
      <c r="N32" s="126"/>
      <c r="O32" s="67"/>
      <c r="P32" s="67"/>
      <c r="Q32" s="67"/>
      <c r="R32" s="67"/>
      <c r="S32" s="67"/>
      <c r="T32" s="67"/>
      <c r="U32" s="67"/>
      <c r="V32" s="67"/>
      <c r="W32" s="67"/>
      <c r="X32" s="67"/>
      <c r="Y32" s="67"/>
    </row>
    <row r="33" spans="1:25" ht="16" customHeight="1" x14ac:dyDescent="0.25">
      <c r="A33" s="124"/>
      <c r="B33" s="125"/>
      <c r="C33" s="126"/>
      <c r="D33" s="126"/>
      <c r="E33" s="126"/>
      <c r="F33" s="126"/>
      <c r="M33" s="42"/>
      <c r="N33" s="126"/>
      <c r="O33" s="67"/>
      <c r="P33" s="67"/>
      <c r="Q33" s="67"/>
      <c r="R33" s="67"/>
      <c r="S33" s="67"/>
      <c r="T33" s="67"/>
      <c r="U33" s="67"/>
      <c r="V33" s="67"/>
      <c r="W33" s="67"/>
      <c r="X33" s="67"/>
      <c r="Y33" s="67"/>
    </row>
    <row r="34" spans="1:25" ht="16" customHeight="1" x14ac:dyDescent="0.25">
      <c r="A34" s="124"/>
      <c r="B34" s="125"/>
      <c r="C34" s="126"/>
      <c r="D34" s="126"/>
      <c r="E34" s="126"/>
      <c r="F34" s="126"/>
      <c r="M34" s="42"/>
      <c r="N34" s="126"/>
      <c r="O34" s="67"/>
      <c r="P34" s="67"/>
      <c r="Q34" s="67"/>
      <c r="R34" s="67"/>
      <c r="S34" s="67"/>
      <c r="T34" s="67"/>
      <c r="U34" s="67"/>
      <c r="V34" s="67"/>
      <c r="W34" s="67"/>
      <c r="X34" s="67"/>
      <c r="Y34" s="67"/>
    </row>
    <row r="35" spans="1:25" ht="25" customHeight="1" x14ac:dyDescent="0.25">
      <c r="E35" s="495" t="s">
        <v>193</v>
      </c>
      <c r="F35" s="495"/>
      <c r="G35" s="495"/>
      <c r="H35" s="495"/>
      <c r="I35" s="495"/>
      <c r="J35" s="495"/>
      <c r="K35" s="495"/>
      <c r="L35" s="48"/>
      <c r="M35" s="44"/>
    </row>
    <row r="36" spans="1:25" ht="16" customHeight="1" x14ac:dyDescent="0.25">
      <c r="E36" s="107"/>
      <c r="F36" s="107"/>
      <c r="G36" s="107"/>
      <c r="H36" s="107"/>
      <c r="I36" s="107"/>
      <c r="J36" s="107"/>
      <c r="K36" s="107"/>
      <c r="L36" s="48"/>
      <c r="M36" s="44"/>
    </row>
    <row r="37" spans="1:25" ht="18" customHeight="1" x14ac:dyDescent="0.25">
      <c r="E37" s="107"/>
      <c r="F37" s="193" t="s">
        <v>259</v>
      </c>
      <c r="G37" s="193" t="s">
        <v>217</v>
      </c>
      <c r="H37" s="193" t="s">
        <v>218</v>
      </c>
      <c r="I37" s="193" t="s">
        <v>257</v>
      </c>
      <c r="J37" s="193" t="s">
        <v>258</v>
      </c>
      <c r="K37" s="107"/>
      <c r="L37" s="48"/>
      <c r="M37" s="44"/>
    </row>
    <row r="38" spans="1:25" ht="18" customHeight="1" x14ac:dyDescent="0.25">
      <c r="E38" s="107"/>
      <c r="F38" s="492">
        <f>SUM(I43:I52)</f>
        <v>3500</v>
      </c>
      <c r="G38" s="492">
        <f>SUM(G45:G54)</f>
        <v>800000</v>
      </c>
      <c r="H38" s="493">
        <f>SUM(H45:H54)</f>
        <v>17513.484826828928</v>
      </c>
      <c r="I38" s="493">
        <f>SUM(G38:H38)</f>
        <v>817513.48482682894</v>
      </c>
      <c r="J38" s="494">
        <f ca="1">IFERROR(LARGE(J45:J54,1),"-")</f>
        <v>45618</v>
      </c>
      <c r="K38" s="107"/>
      <c r="L38" s="48"/>
      <c r="M38" s="44"/>
    </row>
    <row r="39" spans="1:25" ht="18" customHeight="1" x14ac:dyDescent="0.25">
      <c r="E39" s="107"/>
      <c r="F39" s="492"/>
      <c r="G39" s="492"/>
      <c r="H39" s="493"/>
      <c r="I39" s="493"/>
      <c r="J39" s="494"/>
      <c r="K39" s="107"/>
      <c r="L39" s="48"/>
      <c r="M39" s="44"/>
    </row>
    <row r="40" spans="1:25" ht="18" customHeight="1" x14ac:dyDescent="0.25">
      <c r="E40" s="107"/>
      <c r="F40" s="176"/>
      <c r="G40" s="176"/>
      <c r="H40" s="176"/>
      <c r="I40" s="176"/>
      <c r="J40" s="176"/>
      <c r="K40" s="179"/>
      <c r="L40" s="48"/>
      <c r="M40" s="44"/>
    </row>
    <row r="41" spans="1:25" ht="16" customHeight="1" x14ac:dyDescent="0.25">
      <c r="E41" s="107"/>
      <c r="F41" s="177"/>
      <c r="G41" s="177"/>
      <c r="H41" s="177"/>
      <c r="I41" s="177"/>
      <c r="J41" s="177"/>
      <c r="K41" s="179"/>
      <c r="L41" s="48"/>
      <c r="M41" s="44"/>
    </row>
    <row r="42" spans="1:25" ht="16" customHeight="1" x14ac:dyDescent="0.25">
      <c r="E42" s="107"/>
      <c r="F42" s="178" t="s">
        <v>79</v>
      </c>
      <c r="G42" s="107"/>
      <c r="H42" s="107"/>
      <c r="I42" s="107"/>
      <c r="J42" s="107"/>
      <c r="K42" s="107"/>
      <c r="L42" s="48"/>
      <c r="M42" s="44"/>
    </row>
    <row r="43" spans="1:25" ht="16" customHeight="1" x14ac:dyDescent="0.25">
      <c r="E43" s="107"/>
      <c r="F43" s="178"/>
      <c r="G43" s="107"/>
      <c r="H43" s="107"/>
      <c r="I43" s="107"/>
      <c r="J43" s="107"/>
      <c r="K43" s="107"/>
      <c r="L43" s="48"/>
      <c r="M43" s="44"/>
    </row>
    <row r="44" spans="1:25" ht="20" customHeight="1" x14ac:dyDescent="0.25">
      <c r="E44" s="107"/>
      <c r="F44" s="182" t="s">
        <v>73</v>
      </c>
      <c r="G44" s="183" t="s">
        <v>74</v>
      </c>
      <c r="H44" s="183" t="s">
        <v>108</v>
      </c>
      <c r="I44" s="183" t="s">
        <v>77</v>
      </c>
      <c r="J44" s="184" t="s">
        <v>81</v>
      </c>
      <c r="K44" s="107"/>
      <c r="L44" s="48"/>
      <c r="M44" s="44"/>
    </row>
    <row r="45" spans="1:25" ht="18" customHeight="1" x14ac:dyDescent="0.25">
      <c r="E45" s="107"/>
      <c r="F45" s="175" t="str">
        <f>Analysis!S414</f>
        <v>IRS debt</v>
      </c>
      <c r="G45" s="189">
        <f>Analysis!Q414</f>
        <v>200000</v>
      </c>
      <c r="H45" s="189">
        <f>Analysis!U414</f>
        <v>2428.2547478703486</v>
      </c>
      <c r="I45" s="189">
        <f>Analysis!T414</f>
        <v>1000</v>
      </c>
      <c r="J45" s="243">
        <f ca="1">IFERROR(IF(AND(F45&lt;&gt;"-",Analysis!V414="-"),"Over 30 years",IF(Analysis!Q414="-","-",Analysis!V414)),"-")</f>
        <v>45434</v>
      </c>
      <c r="K45" s="107"/>
      <c r="L45" s="48"/>
      <c r="M45" s="44"/>
    </row>
    <row r="46" spans="1:25" s="107" customFormat="1" ht="18" customHeight="1" x14ac:dyDescent="0.25">
      <c r="A46" s="72"/>
      <c r="B46" s="128"/>
      <c r="C46" s="72"/>
      <c r="D46" s="72"/>
      <c r="F46" s="175" t="str">
        <f>Analysis!S415</f>
        <v>Personal loans</v>
      </c>
      <c r="G46" s="189">
        <f>Analysis!Q415</f>
        <v>100000</v>
      </c>
      <c r="H46" s="189">
        <f>Analysis!U415</f>
        <v>1829.5681688545183</v>
      </c>
      <c r="I46" s="189">
        <f>Analysis!T415</f>
        <v>500</v>
      </c>
      <c r="J46" s="243">
        <f ca="1">IFERROR(IF(AND(F46&lt;&gt;"-",Analysis!V415="-"),"Over 30 years",IF(Analysis!Q415="-","-",Analysis!V415)),"-")</f>
        <v>45344</v>
      </c>
      <c r="L46" s="48"/>
      <c r="M46" s="44"/>
      <c r="N46" s="72"/>
    </row>
    <row r="47" spans="1:25" s="107" customFormat="1" ht="18" customHeight="1" x14ac:dyDescent="0.25">
      <c r="A47" s="72"/>
      <c r="B47" s="128"/>
      <c r="C47" s="72"/>
      <c r="D47" s="72"/>
      <c r="F47" s="175" t="str">
        <f>Analysis!S416</f>
        <v>Mortgage payments</v>
      </c>
      <c r="G47" s="189">
        <f>Analysis!Q416</f>
        <v>500000</v>
      </c>
      <c r="H47" s="189">
        <f>Analysis!U416</f>
        <v>13255.661910104061</v>
      </c>
      <c r="I47" s="189">
        <f>Analysis!T416</f>
        <v>2000</v>
      </c>
      <c r="J47" s="243">
        <f ca="1">IFERROR(IF(AND(F47&lt;&gt;"-",Analysis!V416="-"),"Over 30 years",IF(Analysis!Q416="-","-",Analysis!V416)),"-")</f>
        <v>45618</v>
      </c>
      <c r="K47" s="169"/>
      <c r="L47" s="48"/>
      <c r="M47" s="44"/>
      <c r="N47" s="72"/>
    </row>
    <row r="48" spans="1:25" s="107" customFormat="1" ht="18" customHeight="1" x14ac:dyDescent="0.25">
      <c r="A48" s="72"/>
      <c r="B48" s="128"/>
      <c r="C48" s="72"/>
      <c r="D48" s="72"/>
      <c r="F48" s="175" t="str">
        <f>Analysis!S417</f>
        <v>-</v>
      </c>
      <c r="G48" s="189" t="str">
        <f>Analysis!Q417</f>
        <v>-</v>
      </c>
      <c r="H48" s="189" t="str">
        <f>Analysis!U417</f>
        <v>-</v>
      </c>
      <c r="I48" s="189" t="str">
        <f>Analysis!T417</f>
        <v>-</v>
      </c>
      <c r="J48" s="243" t="str">
        <f ca="1">IFERROR(IF(AND(F48&lt;&gt;"-",Analysis!V417="-"),"Over 30 years",IF(Analysis!Q417="-","-",Analysis!V417)),"-")</f>
        <v>-</v>
      </c>
      <c r="K48" s="180"/>
      <c r="L48" s="48"/>
      <c r="M48" s="44"/>
      <c r="N48" s="72"/>
    </row>
    <row r="49" spans="1:14" s="107" customFormat="1" ht="18" customHeight="1" x14ac:dyDescent="0.25">
      <c r="A49" s="72"/>
      <c r="B49" s="128"/>
      <c r="C49" s="72"/>
      <c r="D49" s="72"/>
      <c r="F49" s="175" t="str">
        <f>Analysis!S418</f>
        <v>-</v>
      </c>
      <c r="G49" s="189" t="str">
        <f>Analysis!Q418</f>
        <v>-</v>
      </c>
      <c r="H49" s="189" t="str">
        <f>Analysis!U418</f>
        <v>-</v>
      </c>
      <c r="I49" s="189" t="str">
        <f>Analysis!T418</f>
        <v>-</v>
      </c>
      <c r="J49" s="243" t="str">
        <f ca="1">IFERROR(IF(AND(F49&lt;&gt;"-",Analysis!V418="-"),"Over 30 years",IF(Analysis!Q418="-","-",Analysis!V418)),"-")</f>
        <v>-</v>
      </c>
      <c r="K49" s="180"/>
      <c r="L49" s="48"/>
      <c r="M49" s="44"/>
      <c r="N49" s="72"/>
    </row>
    <row r="50" spans="1:14" s="107" customFormat="1" ht="18" customHeight="1" x14ac:dyDescent="0.25">
      <c r="A50" s="72"/>
      <c r="B50" s="128"/>
      <c r="C50" s="72"/>
      <c r="D50" s="72"/>
      <c r="F50" s="175" t="str">
        <f>Analysis!S419</f>
        <v>-</v>
      </c>
      <c r="G50" s="189" t="str">
        <f>Analysis!Q419</f>
        <v>-</v>
      </c>
      <c r="H50" s="189" t="str">
        <f>Analysis!U419</f>
        <v>-</v>
      </c>
      <c r="I50" s="189" t="str">
        <f>Analysis!T419</f>
        <v>-</v>
      </c>
      <c r="J50" s="243" t="str">
        <f ca="1">IFERROR(IF(AND(F50&lt;&gt;"-",Analysis!V419="-"),"Over 30 years",IF(Analysis!Q419="-","-",Analysis!V419)),"-")</f>
        <v>-</v>
      </c>
      <c r="K50" s="181"/>
      <c r="L50" s="48"/>
      <c r="M50" s="44"/>
      <c r="N50" s="72"/>
    </row>
    <row r="51" spans="1:14" s="107" customFormat="1" ht="18" customHeight="1" x14ac:dyDescent="0.25">
      <c r="A51" s="72"/>
      <c r="B51" s="128"/>
      <c r="C51" s="72"/>
      <c r="D51" s="72"/>
      <c r="F51" s="175" t="str">
        <f>Analysis!S420</f>
        <v>-</v>
      </c>
      <c r="G51" s="189" t="str">
        <f>Analysis!Q420</f>
        <v>-</v>
      </c>
      <c r="H51" s="189" t="str">
        <f>Analysis!U420</f>
        <v>-</v>
      </c>
      <c r="I51" s="189" t="str">
        <f>Analysis!T420</f>
        <v>-</v>
      </c>
      <c r="J51" s="243" t="str">
        <f ca="1">IFERROR(IF(AND(F51&lt;&gt;"-",Analysis!V420="-"),"Over 30 years",IF(Analysis!Q420="-","-",Analysis!V420)),"-")</f>
        <v>-</v>
      </c>
      <c r="K51" s="181"/>
      <c r="L51" s="48"/>
      <c r="M51" s="44"/>
      <c r="N51" s="72"/>
    </row>
    <row r="52" spans="1:14" s="107" customFormat="1" ht="18" customHeight="1" x14ac:dyDescent="0.25">
      <c r="A52" s="72"/>
      <c r="B52" s="128"/>
      <c r="C52" s="72"/>
      <c r="D52" s="72"/>
      <c r="F52" s="175" t="str">
        <f>Analysis!S421</f>
        <v>-</v>
      </c>
      <c r="G52" s="189" t="str">
        <f>Analysis!Q421</f>
        <v>-</v>
      </c>
      <c r="H52" s="189" t="str">
        <f>Analysis!U421</f>
        <v>-</v>
      </c>
      <c r="I52" s="189" t="str">
        <f>Analysis!T421</f>
        <v>-</v>
      </c>
      <c r="J52" s="243" t="str">
        <f ca="1">IFERROR(IF(AND(F52&lt;&gt;"-",Analysis!V421="-"),"Over 30 years",IF(Analysis!Q421="-","-",Analysis!V421)),"-")</f>
        <v>-</v>
      </c>
      <c r="K52" s="181"/>
      <c r="L52" s="48"/>
      <c r="M52" s="47"/>
      <c r="N52" s="72"/>
    </row>
    <row r="53" spans="1:14" s="107" customFormat="1" ht="18" customHeight="1" x14ac:dyDescent="0.25">
      <c r="A53" s="72"/>
      <c r="B53" s="128"/>
      <c r="C53" s="72"/>
      <c r="D53" s="72"/>
      <c r="F53" s="175" t="str">
        <f>Analysis!S422</f>
        <v>-</v>
      </c>
      <c r="G53" s="189" t="str">
        <f>Analysis!Q422</f>
        <v>-</v>
      </c>
      <c r="H53" s="189" t="str">
        <f>Analysis!U422</f>
        <v>-</v>
      </c>
      <c r="I53" s="189" t="str">
        <f>Analysis!T422</f>
        <v>-</v>
      </c>
      <c r="J53" s="243" t="str">
        <f ca="1">IFERROR(IF(AND(F53&lt;&gt;"-",Analysis!V422="-"),"Over 30 years",IF(Analysis!Q422="-","-",Analysis!V422)),"-")</f>
        <v>-</v>
      </c>
      <c r="K53" s="181"/>
      <c r="L53" s="48"/>
      <c r="M53" s="47"/>
      <c r="N53" s="72"/>
    </row>
    <row r="54" spans="1:14" s="107" customFormat="1" ht="18" customHeight="1" x14ac:dyDescent="0.25">
      <c r="A54" s="72"/>
      <c r="B54" s="128"/>
      <c r="C54" s="72"/>
      <c r="D54" s="72"/>
      <c r="F54" s="175" t="str">
        <f>Analysis!S423</f>
        <v>-</v>
      </c>
      <c r="G54" s="189" t="str">
        <f>Analysis!Q423</f>
        <v>-</v>
      </c>
      <c r="H54" s="189" t="str">
        <f>Analysis!U423</f>
        <v>-</v>
      </c>
      <c r="I54" s="189" t="str">
        <f>Analysis!T423</f>
        <v>-</v>
      </c>
      <c r="J54" s="243" t="str">
        <f ca="1">IFERROR(IF(AND(F54&lt;&gt;"-",Analysis!V423="-"),"Over 30 years",IF(Analysis!Q423="-","-",Analysis!V423)),"-")</f>
        <v>-</v>
      </c>
      <c r="K54" s="181"/>
      <c r="L54" s="48"/>
      <c r="M54" s="47"/>
      <c r="N54" s="72"/>
    </row>
    <row r="55" spans="1:14" s="107" customFormat="1" ht="16" customHeight="1" x14ac:dyDescent="0.25">
      <c r="A55" s="72"/>
      <c r="B55" s="128"/>
      <c r="C55" s="72"/>
      <c r="D55" s="72"/>
      <c r="F55" s="179"/>
      <c r="G55" s="181"/>
      <c r="H55" s="181"/>
      <c r="I55" s="181"/>
      <c r="J55" s="181"/>
      <c r="K55" s="181"/>
      <c r="L55" s="48"/>
      <c r="M55" s="47"/>
      <c r="N55" s="72"/>
    </row>
    <row r="56" spans="1:14" s="107" customFormat="1" ht="16" customHeight="1" x14ac:dyDescent="0.25">
      <c r="A56" s="72"/>
      <c r="B56" s="128"/>
      <c r="C56" s="72"/>
      <c r="D56" s="72"/>
      <c r="E56" s="72"/>
      <c r="F56" s="72"/>
      <c r="G56" s="48"/>
      <c r="H56" s="48"/>
      <c r="I56" s="48"/>
      <c r="J56" s="48"/>
      <c r="K56" s="48"/>
      <c r="L56" s="48"/>
      <c r="M56" s="47"/>
      <c r="N56" s="72"/>
    </row>
    <row r="57" spans="1:14" s="107" customFormat="1" ht="16" customHeight="1" x14ac:dyDescent="0.25">
      <c r="A57" s="72"/>
      <c r="B57" s="128"/>
      <c r="C57" s="72"/>
      <c r="D57" s="72"/>
      <c r="E57" s="72"/>
      <c r="F57" s="72"/>
      <c r="G57" s="48"/>
      <c r="H57" s="48"/>
      <c r="I57" s="48"/>
      <c r="J57" s="48"/>
      <c r="K57" s="48"/>
      <c r="L57" s="48"/>
      <c r="M57" s="47"/>
      <c r="N57" s="72"/>
    </row>
    <row r="58" spans="1:14" s="107" customFormat="1" ht="16" customHeight="1" x14ac:dyDescent="0.25">
      <c r="A58" s="72"/>
      <c r="B58" s="128"/>
      <c r="C58" s="72"/>
      <c r="D58" s="72"/>
      <c r="E58" s="72"/>
      <c r="F58" s="72"/>
      <c r="G58" s="48"/>
      <c r="H58" s="48"/>
      <c r="I58" s="48"/>
      <c r="J58" s="48"/>
      <c r="K58" s="48"/>
      <c r="L58" s="48"/>
      <c r="M58" s="47"/>
      <c r="N58" s="72"/>
    </row>
    <row r="59" spans="1:14" s="107" customFormat="1" ht="25" customHeight="1" x14ac:dyDescent="0.25">
      <c r="A59" s="72"/>
      <c r="B59" s="128"/>
      <c r="C59" s="72"/>
      <c r="D59" s="72"/>
      <c r="E59" s="495" t="s">
        <v>95</v>
      </c>
      <c r="F59" s="495"/>
      <c r="G59" s="495"/>
      <c r="H59" s="495"/>
      <c r="I59" s="495"/>
      <c r="J59" s="495"/>
      <c r="K59" s="495"/>
      <c r="L59" s="48"/>
      <c r="M59" s="47"/>
      <c r="N59" s="72"/>
    </row>
    <row r="60" spans="1:14" s="107" customFormat="1" ht="16" customHeight="1" x14ac:dyDescent="0.25">
      <c r="A60" s="72"/>
      <c r="B60" s="128"/>
      <c r="C60" s="72"/>
      <c r="D60" s="72"/>
      <c r="L60" s="48"/>
      <c r="M60" s="47"/>
      <c r="N60" s="72"/>
    </row>
    <row r="61" spans="1:14" s="107" customFormat="1" ht="18" customHeight="1" x14ac:dyDescent="0.25">
      <c r="A61" s="72"/>
      <c r="B61" s="128"/>
      <c r="C61" s="72"/>
      <c r="D61" s="72"/>
      <c r="F61" s="193" t="s">
        <v>259</v>
      </c>
      <c r="G61" s="193" t="s">
        <v>217</v>
      </c>
      <c r="H61" s="193" t="s">
        <v>218</v>
      </c>
      <c r="I61" s="193" t="s">
        <v>257</v>
      </c>
      <c r="J61" s="193" t="s">
        <v>258</v>
      </c>
      <c r="L61" s="48"/>
      <c r="M61" s="47"/>
      <c r="N61" s="72"/>
    </row>
    <row r="62" spans="1:14" s="107" customFormat="1" ht="18" customHeight="1" x14ac:dyDescent="0.25">
      <c r="A62" s="72"/>
      <c r="B62" s="128"/>
      <c r="C62" s="72"/>
      <c r="D62" s="72"/>
      <c r="F62" s="492">
        <f>SUM(I67:I76)</f>
        <v>3500</v>
      </c>
      <c r="G62" s="492">
        <f>SUM(G69:G78)</f>
        <v>800000</v>
      </c>
      <c r="H62" s="493">
        <f>SUM(H69:H78)</f>
        <v>18540.181616321759</v>
      </c>
      <c r="I62" s="493">
        <f>SUM(G62:H62)</f>
        <v>818540.18161632179</v>
      </c>
      <c r="J62" s="494">
        <f ca="1">IFERROR(LARGE(J69:J78,1),"-")</f>
        <v>45648</v>
      </c>
      <c r="L62" s="48"/>
      <c r="M62" s="47"/>
      <c r="N62" s="72"/>
    </row>
    <row r="63" spans="1:14" s="107" customFormat="1" ht="18" customHeight="1" x14ac:dyDescent="0.25">
      <c r="A63" s="72"/>
      <c r="B63" s="128"/>
      <c r="C63" s="72"/>
      <c r="D63" s="72"/>
      <c r="F63" s="492"/>
      <c r="G63" s="492"/>
      <c r="H63" s="493"/>
      <c r="I63" s="493"/>
      <c r="J63" s="494"/>
      <c r="L63" s="48"/>
      <c r="M63" s="47"/>
      <c r="N63" s="72"/>
    </row>
    <row r="64" spans="1:14" s="107" customFormat="1" ht="18" customHeight="1" x14ac:dyDescent="0.25">
      <c r="A64" s="72"/>
      <c r="B64" s="128"/>
      <c r="C64" s="72"/>
      <c r="D64" s="72"/>
      <c r="G64" s="176"/>
      <c r="H64" s="176"/>
      <c r="I64" s="176"/>
      <c r="J64" s="176"/>
      <c r="K64" s="179"/>
      <c r="L64" s="48"/>
      <c r="M64" s="47"/>
      <c r="N64" s="72"/>
    </row>
    <row r="65" spans="1:16" s="107" customFormat="1" ht="16" customHeight="1" x14ac:dyDescent="0.25">
      <c r="A65" s="72"/>
      <c r="B65" s="128"/>
      <c r="C65" s="72"/>
      <c r="D65" s="72"/>
      <c r="F65" s="177"/>
      <c r="G65" s="177"/>
      <c r="H65" s="177"/>
      <c r="I65" s="177"/>
      <c r="J65" s="177"/>
      <c r="K65" s="179"/>
      <c r="L65" s="48" t="s">
        <v>206</v>
      </c>
      <c r="M65" s="47"/>
      <c r="N65" s="72"/>
    </row>
    <row r="66" spans="1:16" s="107" customFormat="1" ht="18" customHeight="1" x14ac:dyDescent="0.25">
      <c r="A66" s="72"/>
      <c r="B66" s="128"/>
      <c r="C66" s="72"/>
      <c r="D66" s="72"/>
      <c r="F66" s="178" t="s">
        <v>79</v>
      </c>
      <c r="L66" s="48" t="str">
        <f>IF(COUNTIFS($F$69:$F$78,'My debts'!C9)&lt;1,'My debts'!C9,"-")</f>
        <v>-</v>
      </c>
      <c r="M66" s="47"/>
      <c r="N66" s="72"/>
    </row>
    <row r="67" spans="1:16" s="107" customFormat="1" ht="16" customHeight="1" x14ac:dyDescent="0.25">
      <c r="A67" s="72"/>
      <c r="B67" s="128"/>
      <c r="C67" s="72"/>
      <c r="D67" s="72"/>
      <c r="F67" s="178"/>
      <c r="L67" s="48" t="str">
        <f>IF(COUNTIFS($F$69:$F$78,'My debts'!C10)&lt;1,'My debts'!C10,"-")</f>
        <v>-</v>
      </c>
      <c r="M67" s="47"/>
      <c r="N67" s="72"/>
    </row>
    <row r="68" spans="1:16" s="107" customFormat="1" ht="18" customHeight="1" x14ac:dyDescent="0.25">
      <c r="A68" s="72"/>
      <c r="B68" s="128"/>
      <c r="C68" s="72"/>
      <c r="D68" s="72"/>
      <c r="F68" s="182" t="s">
        <v>73</v>
      </c>
      <c r="G68" s="183" t="s">
        <v>74</v>
      </c>
      <c r="H68" s="183" t="s">
        <v>108</v>
      </c>
      <c r="I68" s="183" t="s">
        <v>77</v>
      </c>
      <c r="J68" s="184" t="s">
        <v>81</v>
      </c>
      <c r="L68" s="48" t="str">
        <f>IF(COUNTIFS($F$69:$F$78,'My debts'!C11)&lt;1,'My debts'!C11,"-")</f>
        <v>-</v>
      </c>
      <c r="M68" s="47"/>
      <c r="N68" s="72"/>
    </row>
    <row r="69" spans="1:16" s="107" customFormat="1" ht="18" customHeight="1" x14ac:dyDescent="0.25">
      <c r="A69" s="72"/>
      <c r="B69" s="128"/>
      <c r="C69" s="72"/>
      <c r="D69" s="72"/>
      <c r="F69" s="297" t="s">
        <v>268</v>
      </c>
      <c r="G69" s="189">
        <f>Analysis!Q798</f>
        <v>100000</v>
      </c>
      <c r="H69" s="189">
        <f>Analysis!U798</f>
        <v>610.74135411587781</v>
      </c>
      <c r="I69" s="189">
        <f>Analysis!T798</f>
        <v>500</v>
      </c>
      <c r="J69" s="243">
        <f ca="1">IFERROR(Analysis!V798,"-")</f>
        <v>45373</v>
      </c>
      <c r="L69" s="48">
        <f>IF(COUNTIFS($F$69:$F$78,'My debts'!C12)&lt;1,'My debts'!C12,"-")</f>
        <v>0</v>
      </c>
      <c r="M69" s="47"/>
      <c r="N69" s="72"/>
      <c r="P69" s="107" t="s">
        <v>233</v>
      </c>
    </row>
    <row r="70" spans="1:16" s="107" customFormat="1" ht="18" customHeight="1" x14ac:dyDescent="0.25">
      <c r="A70" s="72"/>
      <c r="B70" s="128"/>
      <c r="C70" s="72"/>
      <c r="D70" s="72"/>
      <c r="F70" s="297" t="s">
        <v>269</v>
      </c>
      <c r="G70" s="189">
        <f>Analysis!Q799</f>
        <v>200000</v>
      </c>
      <c r="H70" s="189">
        <f>Analysis!U799</f>
        <v>3393.9321471183216</v>
      </c>
      <c r="I70" s="189">
        <f>Analysis!T799</f>
        <v>1000</v>
      </c>
      <c r="J70" s="243">
        <f ca="1">IFERROR(Analysis!V799,"-")</f>
        <v>45344</v>
      </c>
      <c r="L70" s="48">
        <f>IF(COUNTIFS($F$69:$F$78,'My debts'!C13)&lt;1,'My debts'!C13,"-")</f>
        <v>0</v>
      </c>
      <c r="M70" s="47"/>
      <c r="N70" s="72"/>
    </row>
    <row r="71" spans="1:16" s="107" customFormat="1" ht="18" customHeight="1" x14ac:dyDescent="0.25">
      <c r="A71" s="72"/>
      <c r="B71" s="128"/>
      <c r="C71" s="72"/>
      <c r="D71" s="72"/>
      <c r="F71" s="297" t="s">
        <v>267</v>
      </c>
      <c r="G71" s="189">
        <f>Analysis!Q800</f>
        <v>500000</v>
      </c>
      <c r="H71" s="189">
        <f>Analysis!U800</f>
        <v>14535.508115087558</v>
      </c>
      <c r="I71" s="189">
        <f>Analysis!T800</f>
        <v>2000</v>
      </c>
      <c r="J71" s="243">
        <f ca="1">IFERROR(Analysis!V800,"-")</f>
        <v>45648</v>
      </c>
      <c r="K71" s="169"/>
      <c r="L71" s="48">
        <f>IF(COUNTIFS($F$69:$F$78,'My debts'!C14)&lt;1,'My debts'!C14,"-")</f>
        <v>0</v>
      </c>
      <c r="M71" s="47"/>
      <c r="N71" s="72"/>
      <c r="P71" s="107" t="s">
        <v>252</v>
      </c>
    </row>
    <row r="72" spans="1:16" s="107" customFormat="1" ht="18" customHeight="1" x14ac:dyDescent="0.25">
      <c r="A72" s="72"/>
      <c r="B72" s="128"/>
      <c r="C72" s="72"/>
      <c r="D72" s="72"/>
      <c r="F72" s="297"/>
      <c r="G72" s="189" t="str">
        <f>Analysis!Q801</f>
        <v>-</v>
      </c>
      <c r="H72" s="189" t="str">
        <f>Analysis!U801</f>
        <v>-</v>
      </c>
      <c r="I72" s="189" t="str">
        <f>Analysis!T801</f>
        <v>-</v>
      </c>
      <c r="J72" s="243" t="str">
        <f ca="1">IFERROR(Analysis!V801,"-")</f>
        <v>-</v>
      </c>
      <c r="K72" s="180"/>
      <c r="L72" s="48">
        <f>IF(COUNTIFS($F$69:$F$78,'My debts'!C15)&lt;1,'My debts'!C15,"-")</f>
        <v>0</v>
      </c>
      <c r="M72" s="47"/>
      <c r="N72" s="72"/>
    </row>
    <row r="73" spans="1:16" s="107" customFormat="1" ht="18" customHeight="1" x14ac:dyDescent="0.25">
      <c r="A73" s="72"/>
      <c r="B73" s="128"/>
      <c r="C73" s="72"/>
      <c r="D73" s="72"/>
      <c r="F73" s="297"/>
      <c r="G73" s="189" t="str">
        <f>Analysis!Q802</f>
        <v>-</v>
      </c>
      <c r="H73" s="189" t="str">
        <f>Analysis!U802</f>
        <v>-</v>
      </c>
      <c r="I73" s="189" t="str">
        <f>Analysis!T802</f>
        <v>-</v>
      </c>
      <c r="J73" s="243" t="str">
        <f ca="1">IFERROR(Analysis!V802,"-")</f>
        <v>-</v>
      </c>
      <c r="K73" s="180"/>
      <c r="L73" s="48">
        <f>IF(COUNTIFS($F$69:$F$78,'My debts'!C16)&lt;1,'My debts'!C16,"-")</f>
        <v>0</v>
      </c>
      <c r="M73" s="47"/>
      <c r="N73" s="72"/>
      <c r="P73" s="107" t="s">
        <v>234</v>
      </c>
    </row>
    <row r="74" spans="1:16" s="107" customFormat="1" ht="18" customHeight="1" x14ac:dyDescent="0.25">
      <c r="A74" s="72"/>
      <c r="B74" s="128"/>
      <c r="C74" s="72"/>
      <c r="D74" s="72"/>
      <c r="F74" s="297"/>
      <c r="G74" s="189" t="str">
        <f>Analysis!Q803</f>
        <v>-</v>
      </c>
      <c r="H74" s="189" t="str">
        <f>Analysis!U803</f>
        <v>-</v>
      </c>
      <c r="I74" s="189" t="str">
        <f>Analysis!T803</f>
        <v>-</v>
      </c>
      <c r="J74" s="243" t="str">
        <f ca="1">IFERROR(Analysis!V803,"-")</f>
        <v>-</v>
      </c>
      <c r="K74" s="181"/>
      <c r="L74" s="48">
        <f>IF(COUNTIFS($F$69:$F$78,'My debts'!C17)&lt;1,'My debts'!C17,"-")</f>
        <v>0</v>
      </c>
      <c r="M74" s="47"/>
      <c r="N74" s="72"/>
    </row>
    <row r="75" spans="1:16" s="107" customFormat="1" ht="18" customHeight="1" x14ac:dyDescent="0.25">
      <c r="A75" s="72"/>
      <c r="B75" s="128"/>
      <c r="C75" s="72"/>
      <c r="D75" s="72"/>
      <c r="F75" s="297"/>
      <c r="G75" s="189" t="str">
        <f>Analysis!Q804</f>
        <v>-</v>
      </c>
      <c r="H75" s="189" t="str">
        <f>Analysis!U804</f>
        <v>-</v>
      </c>
      <c r="I75" s="189" t="str">
        <f>Analysis!T804</f>
        <v>-</v>
      </c>
      <c r="J75" s="243" t="str">
        <f ca="1">IFERROR(Analysis!V804,"-")</f>
        <v>-</v>
      </c>
      <c r="K75" s="181"/>
      <c r="L75" s="48">
        <f>IF(COUNTIFS($F$69:$F$78,'My debts'!C18)&lt;1,'My debts'!C18,"-")</f>
        <v>0</v>
      </c>
      <c r="M75" s="47"/>
      <c r="N75" s="72"/>
    </row>
    <row r="76" spans="1:16" s="107" customFormat="1" ht="18" customHeight="1" x14ac:dyDescent="0.25">
      <c r="A76" s="72"/>
      <c r="B76" s="128"/>
      <c r="C76" s="72"/>
      <c r="D76" s="72"/>
      <c r="F76" s="297"/>
      <c r="G76" s="189" t="str">
        <f>Analysis!Q805</f>
        <v>-</v>
      </c>
      <c r="H76" s="189" t="str">
        <f>Analysis!U805</f>
        <v>-</v>
      </c>
      <c r="I76" s="189" t="str">
        <f>Analysis!T805</f>
        <v>-</v>
      </c>
      <c r="J76" s="243" t="str">
        <f ca="1">IFERROR(Analysis!V805,"-")</f>
        <v>-</v>
      </c>
      <c r="K76" s="181"/>
      <c r="L76" s="48">
        <f>IF(COUNTIFS($F$69:$F$78,'My debts'!C19)&lt;1,'My debts'!C19,"-")</f>
        <v>0</v>
      </c>
      <c r="M76" s="47"/>
      <c r="N76" s="72"/>
    </row>
    <row r="77" spans="1:16" s="107" customFormat="1" ht="18" customHeight="1" x14ac:dyDescent="0.25">
      <c r="A77" s="72"/>
      <c r="B77" s="128"/>
      <c r="C77" s="72"/>
      <c r="D77" s="72"/>
      <c r="F77" s="297"/>
      <c r="G77" s="189" t="str">
        <f>Analysis!Q806</f>
        <v>-</v>
      </c>
      <c r="H77" s="189" t="str">
        <f>Analysis!U806</f>
        <v>-</v>
      </c>
      <c r="I77" s="189" t="str">
        <f>Analysis!T806</f>
        <v>-</v>
      </c>
      <c r="J77" s="243" t="str">
        <f ca="1">IFERROR(Analysis!V806,"-")</f>
        <v>-</v>
      </c>
      <c r="K77" s="181"/>
      <c r="L77" s="49"/>
      <c r="M77" s="47"/>
      <c r="N77" s="72"/>
    </row>
    <row r="78" spans="1:16" s="107" customFormat="1" ht="18" customHeight="1" x14ac:dyDescent="0.25">
      <c r="A78" s="72"/>
      <c r="B78" s="128"/>
      <c r="C78" s="72"/>
      <c r="D78" s="72"/>
      <c r="F78" s="297"/>
      <c r="G78" s="189" t="str">
        <f>Analysis!Q807</f>
        <v>-</v>
      </c>
      <c r="H78" s="189" t="str">
        <f>Analysis!U807</f>
        <v>-</v>
      </c>
      <c r="I78" s="189" t="str">
        <f>Analysis!T807</f>
        <v>-</v>
      </c>
      <c r="J78" s="243" t="str">
        <f ca="1">IFERROR(Analysis!V807,"-")</f>
        <v>-</v>
      </c>
      <c r="K78" s="181"/>
      <c r="L78" s="49" t="str" cm="1">
        <f t="array" ref="L78">IFERROR(_xlfn._xlws.FILTER(L66:L76,(L66:L76&lt;&gt;"-")*(L66:L76&lt;&gt;0)),"-")</f>
        <v>-</v>
      </c>
      <c r="M78" s="47"/>
      <c r="N78" s="72"/>
    </row>
    <row r="79" spans="1:16" s="107" customFormat="1" ht="16" customHeight="1" x14ac:dyDescent="0.25">
      <c r="A79" s="72"/>
      <c r="B79" s="128"/>
      <c r="C79" s="72"/>
      <c r="D79" s="72"/>
      <c r="F79" s="179"/>
      <c r="G79" s="181"/>
      <c r="H79" s="181"/>
      <c r="I79" s="181"/>
      <c r="J79" s="181"/>
      <c r="K79" s="181"/>
      <c r="L79" s="49"/>
      <c r="M79" s="47"/>
      <c r="N79" s="72"/>
    </row>
  </sheetData>
  <mergeCells count="18">
    <mergeCell ref="E11:K11"/>
    <mergeCell ref="E35:K35"/>
    <mergeCell ref="E59:K59"/>
    <mergeCell ref="G14:G15"/>
    <mergeCell ref="H14:H15"/>
    <mergeCell ref="I14:I15"/>
    <mergeCell ref="J14:J15"/>
    <mergeCell ref="F14:F15"/>
    <mergeCell ref="F38:F39"/>
    <mergeCell ref="G38:G39"/>
    <mergeCell ref="H38:H39"/>
    <mergeCell ref="I38:I39"/>
    <mergeCell ref="J38:J39"/>
    <mergeCell ref="F62:F63"/>
    <mergeCell ref="G62:G63"/>
    <mergeCell ref="H62:H63"/>
    <mergeCell ref="I62:I63"/>
    <mergeCell ref="J62:J63"/>
  </mergeCells>
  <dataValidations count="1">
    <dataValidation type="list" allowBlank="1" showInputMessage="1" showErrorMessage="1" sqref="F69:F78" xr:uid="{DD34D31C-AC49-4FB3-8D74-4951C87727CF}">
      <formula1>_xlfn.ANCHORARRAY($L$78)</formula1>
    </dataValidation>
  </dataValidations>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62EFA-795C-4486-B566-48C53D8A33A6}">
  <dimension ref="A1:CX1343"/>
  <sheetViews>
    <sheetView showGridLines="0" zoomScaleNormal="100" workbookViewId="0"/>
  </sheetViews>
  <sheetFormatPr defaultColWidth="12.453125" defaultRowHeight="16" customHeight="1" x14ac:dyDescent="0.25"/>
  <cols>
    <col min="1" max="1" width="4.6328125" style="374" customWidth="1"/>
    <col min="2" max="2" width="2.6328125" style="374" customWidth="1"/>
    <col min="3" max="3" width="1.6328125" style="374" customWidth="1"/>
    <col min="4" max="4" width="22.1796875" style="374" customWidth="1"/>
    <col min="5" max="6" width="21.6328125" style="376" customWidth="1"/>
    <col min="7" max="7" width="2.6328125" style="376" customWidth="1"/>
    <col min="8" max="9" width="21.6328125" style="376" customWidth="1"/>
    <col min="10" max="10" width="1.6328125" style="376" customWidth="1"/>
    <col min="11" max="11" width="4.6328125" style="376" customWidth="1"/>
    <col min="12" max="12" width="1.6328125" style="376" customWidth="1"/>
    <col min="13" max="15" width="21.6328125" style="376" customWidth="1"/>
    <col min="16" max="16" width="2.6328125" style="376" customWidth="1"/>
    <col min="17" max="18" width="21.6328125" style="376" customWidth="1"/>
    <col min="19" max="19" width="1.6328125" style="376" customWidth="1"/>
    <col min="20" max="20" width="4.6328125" style="376" customWidth="1"/>
    <col min="21" max="21" width="1.6328125" style="376" customWidth="1"/>
    <col min="22" max="22" width="21.6328125" style="376" customWidth="1"/>
    <col min="23" max="24" width="21.6328125" style="399" customWidth="1"/>
    <col min="25" max="25" width="2.6328125" style="399" customWidth="1"/>
    <col min="26" max="27" width="21.6328125" style="399" customWidth="1"/>
    <col min="28" max="28" width="1.6328125" style="399" customWidth="1"/>
    <col min="29" max="29" width="4.6328125" style="399" customWidth="1"/>
    <col min="30" max="30" width="1.6328125" style="399" customWidth="1"/>
    <col min="31" max="31" width="21.6328125" style="399" customWidth="1"/>
    <col min="32" max="32" width="21.6328125" style="374" customWidth="1"/>
    <col min="33" max="33" width="21.6328125" style="379" customWidth="1"/>
    <col min="34" max="34" width="2.6328125" style="379" customWidth="1"/>
    <col min="35" max="36" width="21.6328125" style="379" customWidth="1"/>
    <col min="37" max="37" width="1.6328125" style="379" customWidth="1"/>
    <col min="38" max="38" width="4.6328125" style="379" customWidth="1"/>
    <col min="39" max="39" width="1.6328125" style="379" customWidth="1"/>
    <col min="40" max="42" width="21.6328125" style="379" customWidth="1"/>
    <col min="43" max="43" width="2.6328125" style="379" customWidth="1"/>
    <col min="44" max="45" width="21.6328125" style="379" customWidth="1"/>
    <col min="46" max="46" width="1.6328125" style="379" customWidth="1"/>
    <col min="47" max="47" width="4.6328125" style="379" customWidth="1"/>
    <col min="48" max="48" width="1.6328125" style="379" customWidth="1"/>
    <col min="49" max="51" width="21.6328125" style="371" customWidth="1"/>
    <col min="52" max="52" width="2.6328125" style="371" customWidth="1"/>
    <col min="53" max="53" width="21.6328125" style="371" customWidth="1"/>
    <col min="54" max="54" width="21.6328125" style="379" customWidth="1"/>
    <col min="55" max="55" width="1.6328125" style="371" customWidth="1"/>
    <col min="56" max="56" width="4.6328125" style="371" customWidth="1"/>
    <col min="57" max="57" width="1.6328125" style="371" customWidth="1"/>
    <col min="58" max="60" width="21.6328125" style="371" customWidth="1"/>
    <col min="61" max="61" width="2.6328125" style="371" customWidth="1"/>
    <col min="62" max="62" width="21.6328125" style="371" customWidth="1"/>
    <col min="63" max="63" width="21.6328125" style="379" customWidth="1"/>
    <col min="64" max="64" width="1.6328125" style="371" customWidth="1"/>
    <col min="65" max="65" width="4.6328125" style="371" customWidth="1"/>
    <col min="66" max="66" width="1.6328125" style="371" customWidth="1"/>
    <col min="67" max="69" width="21.6328125" style="371" customWidth="1"/>
    <col min="70" max="70" width="2.6328125" style="371" customWidth="1"/>
    <col min="71" max="71" width="21.6328125" style="371" customWidth="1"/>
    <col min="72" max="72" width="21.6328125" style="379" customWidth="1"/>
    <col min="73" max="73" width="1.6328125" style="371" customWidth="1"/>
    <col min="74" max="74" width="4.6328125" style="371" customWidth="1"/>
    <col min="75" max="75" width="1.6328125" style="371" customWidth="1"/>
    <col min="76" max="77" width="21.6328125" style="371" customWidth="1"/>
    <col min="78" max="78" width="21.6328125" style="379" customWidth="1"/>
    <col min="79" max="79" width="2.6328125" style="379" customWidth="1"/>
    <col min="80" max="81" width="21.6328125" style="379" customWidth="1"/>
    <col min="82" max="82" width="1.6328125" style="379" customWidth="1"/>
    <col min="83" max="83" width="4.6328125" style="379" customWidth="1"/>
    <col min="84" max="84" width="1.6328125" style="379" customWidth="1"/>
    <col min="85" max="87" width="21.6328125" style="379" customWidth="1"/>
    <col min="88" max="88" width="2.6328125" style="379" customWidth="1"/>
    <col min="89" max="90" width="21.6328125" style="379" customWidth="1"/>
    <col min="91" max="91" width="1.6328125" style="379" customWidth="1"/>
    <col min="92" max="92" width="10.6328125" style="363" customWidth="1"/>
    <col min="93" max="93" width="4.6328125" style="371" customWidth="1"/>
    <col min="94" max="94" width="4.6328125" style="381" customWidth="1"/>
    <col min="95" max="95" width="10.453125" style="381" customWidth="1"/>
    <col min="96" max="102" width="14" style="381" customWidth="1"/>
    <col min="103" max="16282" width="12.453125" style="381" customWidth="1"/>
    <col min="16283" max="16384" width="12.453125" style="381"/>
  </cols>
  <sheetData>
    <row r="1" spans="1:102" s="336" customFormat="1" ht="12" customHeight="1" x14ac:dyDescent="0.25">
      <c r="A1" s="334"/>
      <c r="B1" s="334"/>
      <c r="C1" s="334"/>
      <c r="D1" s="334"/>
      <c r="E1" s="334"/>
      <c r="F1" s="334"/>
      <c r="G1" s="334"/>
      <c r="H1" s="334"/>
      <c r="I1" s="334"/>
      <c r="J1" s="334"/>
      <c r="K1" s="334"/>
      <c r="L1" s="334"/>
      <c r="M1" s="334"/>
      <c r="N1" s="334"/>
      <c r="O1" s="334"/>
      <c r="P1" s="334"/>
      <c r="Q1" s="334"/>
      <c r="R1" s="334"/>
      <c r="S1" s="334"/>
      <c r="T1" s="334"/>
      <c r="U1" s="334"/>
      <c r="V1" s="334"/>
      <c r="W1" s="334"/>
      <c r="X1" s="334"/>
      <c r="Y1" s="334"/>
      <c r="Z1" s="334"/>
      <c r="AA1" s="334"/>
      <c r="AB1" s="334"/>
      <c r="AC1" s="334"/>
      <c r="AD1" s="334"/>
      <c r="AE1" s="334"/>
      <c r="AF1" s="334"/>
      <c r="AG1" s="335"/>
      <c r="AH1" s="335"/>
      <c r="AI1" s="335"/>
      <c r="AJ1" s="335"/>
      <c r="AK1" s="335"/>
      <c r="AL1" s="335"/>
      <c r="AM1" s="335"/>
      <c r="AN1" s="335"/>
      <c r="AO1" s="335"/>
      <c r="AP1" s="335"/>
      <c r="AQ1" s="335"/>
      <c r="AR1" s="335"/>
      <c r="AS1" s="335"/>
      <c r="AT1" s="335"/>
      <c r="AU1" s="335"/>
      <c r="AV1" s="335"/>
      <c r="AW1" s="335"/>
      <c r="AX1" s="335"/>
      <c r="AY1" s="335"/>
      <c r="AZ1" s="335"/>
      <c r="BA1" s="335"/>
      <c r="BB1" s="335"/>
      <c r="BC1" s="335"/>
      <c r="BD1" s="335"/>
      <c r="BE1" s="335"/>
      <c r="BF1" s="335"/>
      <c r="BG1" s="335"/>
      <c r="BH1" s="335"/>
      <c r="BI1" s="335"/>
      <c r="BJ1" s="335"/>
      <c r="BK1" s="335"/>
      <c r="BL1" s="335"/>
      <c r="BM1" s="335"/>
      <c r="BN1" s="335"/>
      <c r="BO1" s="335"/>
      <c r="BP1" s="335"/>
      <c r="BQ1" s="335"/>
      <c r="BR1" s="335"/>
      <c r="BS1" s="334"/>
      <c r="BT1" s="334"/>
      <c r="BU1" s="334"/>
      <c r="BV1" s="334"/>
      <c r="BW1" s="334"/>
      <c r="BX1" s="334"/>
      <c r="BY1" s="334"/>
      <c r="BZ1" s="334"/>
      <c r="CA1" s="334"/>
      <c r="CB1" s="334"/>
      <c r="CC1" s="334"/>
      <c r="CD1" s="334"/>
      <c r="CE1" s="334"/>
      <c r="CF1" s="334"/>
      <c r="CG1" s="334"/>
      <c r="CH1" s="334"/>
      <c r="CI1" s="334"/>
      <c r="CJ1" s="334"/>
      <c r="CK1" s="334"/>
      <c r="CL1" s="334"/>
      <c r="CM1" s="334"/>
      <c r="CN1" s="334"/>
      <c r="CO1" s="334"/>
      <c r="CP1" s="334"/>
      <c r="CQ1" s="334"/>
      <c r="CR1" s="334"/>
      <c r="CS1" s="334"/>
      <c r="CT1" s="334"/>
      <c r="CU1" s="334"/>
      <c r="CV1" s="334"/>
      <c r="CW1" s="334"/>
      <c r="CX1" s="334"/>
    </row>
    <row r="2" spans="1:102" s="336" customFormat="1" ht="25" customHeight="1" x14ac:dyDescent="0.25">
      <c r="A2" s="334"/>
      <c r="B2" s="337"/>
      <c r="C2" s="338" t="s">
        <v>86</v>
      </c>
      <c r="D2" s="339"/>
      <c r="E2" s="339"/>
      <c r="F2" s="339"/>
      <c r="G2" s="339"/>
      <c r="H2" s="339"/>
      <c r="I2" s="339"/>
      <c r="J2" s="339"/>
      <c r="K2" s="339"/>
      <c r="L2" s="339"/>
      <c r="M2" s="339"/>
      <c r="N2" s="339"/>
      <c r="O2" s="339"/>
      <c r="P2" s="339"/>
      <c r="Q2" s="339"/>
      <c r="R2" s="339"/>
      <c r="S2" s="339"/>
      <c r="T2" s="339"/>
      <c r="U2" s="339"/>
      <c r="V2" s="339"/>
      <c r="W2" s="339"/>
      <c r="X2" s="339"/>
      <c r="Y2" s="339"/>
      <c r="Z2" s="339"/>
      <c r="AA2" s="339"/>
      <c r="AB2" s="339"/>
      <c r="AC2" s="339"/>
      <c r="AD2" s="339"/>
      <c r="AE2" s="339"/>
      <c r="AF2" s="339"/>
      <c r="AG2" s="339"/>
      <c r="AH2" s="339"/>
      <c r="AI2" s="339"/>
      <c r="AJ2" s="339"/>
      <c r="AK2" s="339"/>
      <c r="AL2" s="339"/>
      <c r="AM2" s="339"/>
      <c r="AN2" s="339"/>
      <c r="AO2" s="339"/>
      <c r="AP2" s="339"/>
      <c r="AQ2" s="339"/>
      <c r="AR2" s="339"/>
      <c r="AS2" s="339"/>
      <c r="AT2" s="339"/>
      <c r="AU2" s="339"/>
      <c r="AV2" s="339"/>
      <c r="AW2" s="339"/>
      <c r="AX2" s="339"/>
      <c r="AY2" s="339"/>
      <c r="AZ2" s="339"/>
      <c r="BA2" s="339"/>
      <c r="BB2" s="339"/>
      <c r="BC2" s="339"/>
      <c r="BD2" s="339"/>
      <c r="BE2" s="339"/>
      <c r="BF2" s="339"/>
      <c r="BG2" s="339"/>
      <c r="BH2" s="339"/>
      <c r="BI2" s="339"/>
      <c r="BJ2" s="339"/>
      <c r="BK2" s="339"/>
      <c r="BL2" s="339"/>
      <c r="BM2" s="339"/>
      <c r="BN2" s="339"/>
      <c r="BO2" s="339"/>
      <c r="BP2" s="339"/>
      <c r="BQ2" s="339"/>
      <c r="BR2" s="339"/>
      <c r="BS2" s="339"/>
      <c r="BT2" s="339"/>
      <c r="BU2" s="339"/>
      <c r="BV2" s="339"/>
      <c r="BW2" s="339"/>
      <c r="BX2" s="339"/>
      <c r="BY2" s="339"/>
      <c r="BZ2" s="339"/>
      <c r="CA2" s="339"/>
      <c r="CB2" s="339"/>
      <c r="CC2" s="339"/>
      <c r="CD2" s="339"/>
      <c r="CE2" s="339"/>
      <c r="CF2" s="339"/>
      <c r="CG2" s="339"/>
      <c r="CH2" s="339"/>
      <c r="CI2" s="339"/>
      <c r="CJ2" s="339"/>
      <c r="CK2" s="339"/>
      <c r="CL2" s="339"/>
      <c r="CM2" s="339"/>
      <c r="CN2" s="339"/>
      <c r="CO2" s="340"/>
      <c r="CP2" s="340"/>
      <c r="CQ2" s="340"/>
      <c r="CR2" s="340"/>
      <c r="CS2" s="340"/>
      <c r="CT2" s="340"/>
      <c r="CU2" s="340"/>
      <c r="CV2" s="340"/>
      <c r="CW2" s="340"/>
      <c r="CX2" s="340"/>
    </row>
    <row r="3" spans="1:102" s="336" customFormat="1" ht="20.25" customHeight="1" x14ac:dyDescent="0.25">
      <c r="A3" s="334"/>
      <c r="B3" s="341"/>
      <c r="C3" s="342" t="str">
        <f>Fields!$E$10</f>
        <v>Debt payoff</v>
      </c>
      <c r="D3" s="343"/>
      <c r="E3" s="343"/>
      <c r="F3" s="343"/>
      <c r="G3" s="343"/>
      <c r="H3" s="343"/>
      <c r="I3" s="343"/>
      <c r="J3" s="343"/>
      <c r="K3" s="343"/>
      <c r="L3" s="343"/>
      <c r="M3" s="343"/>
      <c r="N3" s="343"/>
      <c r="O3" s="343"/>
      <c r="P3" s="343"/>
      <c r="Q3" s="343"/>
      <c r="R3" s="343"/>
      <c r="S3" s="343"/>
      <c r="T3" s="343"/>
      <c r="U3" s="343"/>
      <c r="V3" s="343"/>
      <c r="W3" s="343"/>
      <c r="X3" s="343"/>
      <c r="Y3" s="343"/>
      <c r="Z3" s="343"/>
      <c r="AA3" s="343"/>
      <c r="AB3" s="343"/>
      <c r="AC3" s="343"/>
      <c r="AD3" s="343"/>
      <c r="AE3" s="343"/>
      <c r="AF3" s="343"/>
      <c r="AG3" s="343"/>
      <c r="AH3" s="343"/>
      <c r="AI3" s="343"/>
      <c r="AJ3" s="343"/>
      <c r="AK3" s="343"/>
      <c r="AL3" s="343"/>
      <c r="AM3" s="343"/>
      <c r="AN3" s="343"/>
      <c r="AO3" s="343"/>
      <c r="AP3" s="343"/>
      <c r="AQ3" s="343"/>
      <c r="AR3" s="343"/>
      <c r="AS3" s="343"/>
      <c r="AT3" s="343"/>
      <c r="AU3" s="343"/>
      <c r="AV3" s="343"/>
      <c r="AW3" s="343"/>
      <c r="AX3" s="343"/>
      <c r="AY3" s="343"/>
      <c r="AZ3" s="343"/>
      <c r="BA3" s="343"/>
      <c r="BB3" s="343"/>
      <c r="BC3" s="343"/>
      <c r="BD3" s="343"/>
      <c r="BE3" s="343"/>
      <c r="BF3" s="343"/>
      <c r="BG3" s="343"/>
      <c r="BH3" s="343"/>
      <c r="BI3" s="343"/>
      <c r="BJ3" s="343"/>
      <c r="BK3" s="343"/>
      <c r="BL3" s="343"/>
      <c r="BM3" s="343"/>
      <c r="BN3" s="343"/>
      <c r="BO3" s="343"/>
      <c r="BP3" s="343"/>
      <c r="BQ3" s="343"/>
      <c r="BR3" s="343"/>
      <c r="BS3" s="343"/>
      <c r="BT3" s="343"/>
      <c r="BU3" s="343"/>
      <c r="BV3" s="343"/>
      <c r="BW3" s="343"/>
      <c r="BX3" s="343"/>
      <c r="BY3" s="343"/>
      <c r="BZ3" s="343"/>
      <c r="CA3" s="343"/>
      <c r="CB3" s="343"/>
      <c r="CC3" s="343"/>
      <c r="CD3" s="343"/>
      <c r="CE3" s="343"/>
      <c r="CF3" s="343"/>
      <c r="CG3" s="343"/>
      <c r="CH3" s="343"/>
      <c r="CI3" s="343"/>
      <c r="CJ3" s="343"/>
      <c r="CK3" s="343"/>
      <c r="CL3" s="343"/>
      <c r="CM3" s="343"/>
      <c r="CN3" s="343"/>
      <c r="CO3" s="344"/>
      <c r="CP3" s="344"/>
      <c r="CQ3" s="344"/>
      <c r="CR3" s="344"/>
      <c r="CS3" s="344"/>
      <c r="CT3" s="344"/>
      <c r="CU3" s="344"/>
      <c r="CV3" s="344"/>
      <c r="CW3" s="344"/>
      <c r="CX3" s="344"/>
    </row>
    <row r="4" spans="1:102" s="336" customFormat="1" ht="12" customHeight="1" x14ac:dyDescent="0.25">
      <c r="A4" s="345"/>
      <c r="B4" s="334"/>
      <c r="C4" s="334"/>
      <c r="D4" s="334"/>
      <c r="E4" s="334"/>
      <c r="F4" s="334"/>
      <c r="G4" s="334"/>
      <c r="H4" s="334"/>
      <c r="I4" s="334"/>
      <c r="J4" s="334"/>
      <c r="K4" s="334"/>
      <c r="L4" s="334"/>
      <c r="M4" s="334"/>
      <c r="N4" s="334"/>
      <c r="O4" s="334"/>
      <c r="P4" s="334"/>
      <c r="Q4" s="334"/>
      <c r="R4" s="334"/>
      <c r="S4" s="334"/>
      <c r="T4" s="334"/>
      <c r="U4" s="334"/>
      <c r="V4" s="334"/>
      <c r="W4" s="334"/>
      <c r="X4" s="334"/>
      <c r="Y4" s="334"/>
      <c r="Z4" s="334"/>
      <c r="AA4" s="334"/>
      <c r="AB4" s="334"/>
      <c r="AC4" s="334"/>
      <c r="AD4" s="334"/>
      <c r="AE4" s="334"/>
      <c r="AF4" s="334"/>
      <c r="AG4" s="334"/>
      <c r="AH4" s="334"/>
      <c r="AI4" s="334"/>
      <c r="AJ4" s="334"/>
      <c r="AK4" s="334"/>
      <c r="AL4" s="334"/>
      <c r="AM4" s="334"/>
      <c r="AN4" s="334"/>
      <c r="AO4" s="334"/>
      <c r="AP4" s="334"/>
      <c r="AQ4" s="334"/>
      <c r="AR4" s="334"/>
      <c r="AS4" s="334"/>
      <c r="AT4" s="334"/>
      <c r="AU4" s="334"/>
      <c r="AV4" s="334"/>
      <c r="AW4" s="334"/>
      <c r="AX4" s="334"/>
      <c r="AY4" s="334"/>
      <c r="AZ4" s="334"/>
      <c r="BA4" s="334"/>
      <c r="BB4" s="334"/>
      <c r="BC4" s="334"/>
      <c r="BD4" s="334"/>
      <c r="BE4" s="334"/>
      <c r="BF4" s="334"/>
      <c r="BG4" s="334"/>
      <c r="BH4" s="334"/>
      <c r="BI4" s="334"/>
      <c r="BJ4" s="334"/>
      <c r="BK4" s="334"/>
      <c r="BL4" s="334"/>
      <c r="BM4" s="334"/>
      <c r="BN4" s="334"/>
      <c r="BO4" s="334"/>
      <c r="BP4" s="334"/>
      <c r="BQ4" s="334"/>
      <c r="BR4" s="334"/>
      <c r="BS4" s="334"/>
      <c r="BT4" s="334"/>
      <c r="BU4" s="334"/>
      <c r="BV4" s="334"/>
      <c r="BW4" s="334"/>
      <c r="BX4" s="334"/>
      <c r="BY4" s="334"/>
      <c r="BZ4" s="334"/>
      <c r="CA4" s="334"/>
      <c r="CB4" s="334"/>
      <c r="CC4" s="334"/>
      <c r="CD4" s="334"/>
      <c r="CE4" s="334"/>
      <c r="CF4" s="334"/>
      <c r="CG4" s="334"/>
      <c r="CH4" s="334"/>
      <c r="CI4" s="334"/>
      <c r="CJ4" s="334"/>
      <c r="CK4" s="334"/>
      <c r="CL4" s="334"/>
      <c r="CM4" s="334"/>
      <c r="CN4" s="334"/>
      <c r="CO4" s="346"/>
      <c r="CP4" s="347"/>
      <c r="CQ4" s="347"/>
      <c r="CR4" s="347"/>
      <c r="CS4" s="347"/>
      <c r="CT4" s="347"/>
      <c r="CU4" s="347"/>
      <c r="CV4" s="347"/>
      <c r="CW4" s="347"/>
      <c r="CX4" s="347"/>
    </row>
    <row r="5" spans="1:102" s="336" customFormat="1" ht="12" customHeight="1" thickBot="1" x14ac:dyDescent="0.3">
      <c r="A5" s="345"/>
      <c r="B5" s="334"/>
      <c r="C5" s="334"/>
      <c r="D5" s="334"/>
      <c r="E5" s="334"/>
      <c r="F5" s="334"/>
      <c r="G5" s="334"/>
      <c r="H5" s="334"/>
      <c r="I5" s="334"/>
      <c r="J5" s="334"/>
      <c r="K5" s="334"/>
      <c r="L5" s="334"/>
      <c r="M5" s="334"/>
      <c r="N5" s="334"/>
      <c r="O5" s="334"/>
      <c r="P5" s="334"/>
      <c r="Q5" s="334"/>
      <c r="R5" s="334"/>
      <c r="S5" s="334"/>
      <c r="T5" s="334"/>
      <c r="U5" s="334"/>
      <c r="V5" s="334"/>
      <c r="W5" s="334"/>
      <c r="X5" s="334"/>
      <c r="Y5" s="334"/>
      <c r="Z5" s="334"/>
      <c r="AA5" s="334"/>
      <c r="AB5" s="334"/>
      <c r="AC5" s="334"/>
      <c r="AD5" s="334"/>
      <c r="AE5" s="334"/>
      <c r="AF5" s="334"/>
      <c r="AG5" s="334"/>
      <c r="AH5" s="334"/>
      <c r="AI5" s="334"/>
      <c r="AJ5" s="334"/>
      <c r="AK5" s="334"/>
      <c r="AL5" s="334"/>
      <c r="AM5" s="334"/>
      <c r="AN5" s="334"/>
      <c r="AO5" s="334"/>
      <c r="AP5" s="334"/>
      <c r="AQ5" s="334"/>
      <c r="AR5" s="334"/>
      <c r="AS5" s="334"/>
      <c r="AT5" s="334"/>
      <c r="AU5" s="334"/>
      <c r="AV5" s="334"/>
      <c r="AW5" s="334"/>
      <c r="AX5" s="334"/>
      <c r="AY5" s="334"/>
      <c r="AZ5" s="334"/>
      <c r="BA5" s="334"/>
      <c r="BB5" s="334"/>
      <c r="BC5" s="334"/>
      <c r="BD5" s="334"/>
      <c r="BE5" s="334"/>
      <c r="BF5" s="334"/>
      <c r="BG5" s="334"/>
      <c r="BH5" s="334"/>
      <c r="BI5" s="334"/>
      <c r="BJ5" s="334"/>
      <c r="BK5" s="334"/>
      <c r="BL5" s="334"/>
      <c r="BM5" s="334"/>
      <c r="BN5" s="334"/>
      <c r="BO5" s="334"/>
      <c r="BP5" s="334"/>
      <c r="BQ5" s="334"/>
      <c r="BR5" s="334"/>
      <c r="BS5" s="334"/>
      <c r="BT5" s="334"/>
      <c r="BU5" s="334"/>
      <c r="BV5" s="334"/>
      <c r="BW5" s="334"/>
      <c r="BX5" s="334"/>
      <c r="BY5" s="334"/>
      <c r="BZ5" s="334"/>
      <c r="CA5" s="334"/>
      <c r="CB5" s="334"/>
      <c r="CC5" s="334"/>
      <c r="CD5" s="334"/>
      <c r="CE5" s="334"/>
      <c r="CF5" s="334"/>
      <c r="CG5" s="334"/>
      <c r="CH5" s="334"/>
      <c r="CI5" s="334"/>
      <c r="CJ5" s="334"/>
      <c r="CK5" s="334"/>
      <c r="CL5" s="334"/>
      <c r="CM5" s="334"/>
      <c r="CN5" s="348"/>
      <c r="CO5" s="346"/>
      <c r="CP5" s="347"/>
      <c r="CQ5" s="347"/>
      <c r="CR5" s="347"/>
      <c r="CS5" s="347"/>
      <c r="CT5" s="347"/>
      <c r="CU5" s="347"/>
      <c r="CV5" s="347"/>
      <c r="CW5" s="347"/>
      <c r="CX5" s="347"/>
    </row>
    <row r="6" spans="1:102" s="336" customFormat="1" ht="16" customHeight="1" thickTop="1" x14ac:dyDescent="0.25">
      <c r="A6" s="345"/>
      <c r="B6" s="334"/>
      <c r="C6" s="349"/>
      <c r="D6" s="350"/>
      <c r="E6" s="350"/>
      <c r="F6" s="350"/>
      <c r="G6" s="351"/>
      <c r="H6" s="351"/>
      <c r="I6" s="352"/>
      <c r="J6" s="334"/>
      <c r="K6" s="334"/>
      <c r="L6" s="334"/>
      <c r="M6" s="334"/>
      <c r="N6" s="334"/>
      <c r="O6" s="334"/>
      <c r="P6" s="334"/>
      <c r="Q6" s="334"/>
      <c r="R6" s="334"/>
      <c r="S6" s="334"/>
      <c r="T6" s="334"/>
      <c r="U6" s="334"/>
      <c r="V6" s="334"/>
      <c r="W6" s="334"/>
      <c r="X6" s="334"/>
      <c r="Y6" s="334"/>
      <c r="Z6" s="334"/>
      <c r="AA6" s="334"/>
      <c r="AB6" s="334"/>
      <c r="AC6" s="334"/>
      <c r="AD6" s="334"/>
      <c r="AE6" s="334"/>
      <c r="AF6" s="334"/>
      <c r="AG6" s="334"/>
      <c r="AH6" s="334"/>
      <c r="AI6" s="334"/>
      <c r="AJ6" s="334"/>
      <c r="AK6" s="334"/>
      <c r="AL6" s="334"/>
      <c r="AM6" s="334"/>
      <c r="AN6" s="334"/>
      <c r="AO6" s="334"/>
      <c r="AP6" s="334"/>
      <c r="AQ6" s="334"/>
      <c r="AR6" s="334"/>
      <c r="AS6" s="334"/>
      <c r="AT6" s="334"/>
      <c r="AU6" s="334"/>
      <c r="AV6" s="334"/>
      <c r="AW6" s="334"/>
      <c r="AX6" s="334"/>
      <c r="AY6" s="334"/>
      <c r="AZ6" s="334"/>
      <c r="BA6" s="334"/>
      <c r="BB6" s="334"/>
      <c r="BC6" s="334"/>
      <c r="BD6" s="334"/>
      <c r="BE6" s="334"/>
      <c r="BF6" s="334"/>
      <c r="BG6" s="334"/>
      <c r="BH6" s="334"/>
      <c r="BI6" s="334"/>
      <c r="BJ6" s="334"/>
      <c r="BK6" s="334"/>
      <c r="BL6" s="334"/>
      <c r="BM6" s="334"/>
      <c r="BN6" s="334"/>
      <c r="BO6" s="334"/>
      <c r="BP6" s="334"/>
      <c r="BQ6" s="334"/>
      <c r="BR6" s="334"/>
      <c r="BS6" s="334"/>
      <c r="BT6" s="334"/>
      <c r="BU6" s="334"/>
      <c r="BV6" s="334"/>
      <c r="BW6" s="334"/>
      <c r="BX6" s="334"/>
      <c r="BY6" s="334"/>
      <c r="BZ6" s="334"/>
      <c r="CA6" s="334"/>
      <c r="CB6" s="334"/>
      <c r="CC6" s="334"/>
      <c r="CD6" s="334"/>
      <c r="CE6" s="334"/>
      <c r="CF6" s="334"/>
      <c r="CG6" s="334"/>
      <c r="CH6" s="334"/>
      <c r="CI6" s="334"/>
      <c r="CJ6" s="334"/>
      <c r="CK6" s="334"/>
      <c r="CL6" s="334"/>
      <c r="CM6" s="334"/>
      <c r="CN6" s="348"/>
      <c r="CO6" s="346"/>
      <c r="CP6" s="347"/>
      <c r="CQ6" s="347"/>
      <c r="CR6" s="347"/>
      <c r="CS6" s="347"/>
      <c r="CT6" s="347"/>
      <c r="CU6" s="347"/>
      <c r="CV6" s="347"/>
      <c r="CW6" s="347"/>
      <c r="CX6" s="347"/>
    </row>
    <row r="7" spans="1:102" s="336" customFormat="1" ht="16" customHeight="1" x14ac:dyDescent="0.25">
      <c r="A7" s="345"/>
      <c r="B7" s="334"/>
      <c r="C7" s="353"/>
      <c r="D7" s="354"/>
      <c r="E7" s="354"/>
      <c r="F7" s="354"/>
      <c r="G7" s="334"/>
      <c r="H7" s="334"/>
      <c r="I7" s="355"/>
      <c r="J7" s="334"/>
      <c r="K7" s="334"/>
      <c r="L7" s="334"/>
      <c r="M7" s="334"/>
      <c r="N7" s="334"/>
      <c r="O7" s="334"/>
      <c r="P7" s="334"/>
      <c r="Q7" s="334"/>
      <c r="R7" s="334"/>
      <c r="S7" s="334"/>
      <c r="T7" s="334"/>
      <c r="U7" s="334"/>
      <c r="V7" s="334"/>
      <c r="W7" s="334"/>
      <c r="X7" s="334"/>
      <c r="Y7" s="334"/>
      <c r="Z7" s="334"/>
      <c r="AA7" s="334"/>
      <c r="AB7" s="334"/>
      <c r="AC7" s="334"/>
      <c r="AD7" s="334"/>
      <c r="AE7" s="334"/>
      <c r="AF7" s="334"/>
      <c r="AG7" s="334"/>
      <c r="AH7" s="334"/>
      <c r="AI7" s="334"/>
      <c r="AJ7" s="334"/>
      <c r="AK7" s="334"/>
      <c r="AL7" s="334"/>
      <c r="AM7" s="334"/>
      <c r="AN7" s="334"/>
      <c r="AO7" s="334"/>
      <c r="AP7" s="334"/>
      <c r="AQ7" s="334"/>
      <c r="AR7" s="334"/>
      <c r="AS7" s="334"/>
      <c r="AT7" s="334"/>
      <c r="AU7" s="334"/>
      <c r="AV7" s="334"/>
      <c r="AW7" s="334"/>
      <c r="AX7" s="334"/>
      <c r="AY7" s="334"/>
      <c r="AZ7" s="334"/>
      <c r="BA7" s="334"/>
      <c r="BB7" s="334"/>
      <c r="BC7" s="334"/>
      <c r="BD7" s="334"/>
      <c r="BE7" s="334"/>
      <c r="BF7" s="334"/>
      <c r="BG7" s="334"/>
      <c r="BH7" s="334"/>
      <c r="BI7" s="334"/>
      <c r="BJ7" s="334"/>
      <c r="BK7" s="334"/>
      <c r="BL7" s="334"/>
      <c r="BM7" s="334"/>
      <c r="BN7" s="334"/>
      <c r="BO7" s="334"/>
      <c r="BP7" s="334"/>
      <c r="BQ7" s="334"/>
      <c r="BR7" s="334"/>
      <c r="BS7" s="334"/>
      <c r="BT7" s="334"/>
      <c r="BU7" s="334"/>
      <c r="BV7" s="334"/>
      <c r="BW7" s="334"/>
      <c r="BX7" s="334"/>
      <c r="BY7" s="334"/>
      <c r="BZ7" s="334"/>
      <c r="CA7" s="334"/>
      <c r="CB7" s="334"/>
      <c r="CC7" s="334"/>
      <c r="CD7" s="334"/>
      <c r="CE7" s="334"/>
      <c r="CF7" s="334"/>
      <c r="CG7" s="334"/>
      <c r="CH7" s="334"/>
      <c r="CI7" s="334"/>
      <c r="CJ7" s="334"/>
      <c r="CK7" s="334"/>
      <c r="CL7" s="334"/>
      <c r="CM7" s="334"/>
      <c r="CN7" s="348"/>
      <c r="CO7" s="346"/>
      <c r="CP7" s="347"/>
      <c r="CQ7" s="347"/>
      <c r="CR7" s="347"/>
      <c r="CS7" s="347"/>
      <c r="CT7" s="347"/>
      <c r="CU7" s="347"/>
      <c r="CV7" s="347"/>
      <c r="CW7" s="347"/>
      <c r="CX7" s="347"/>
    </row>
    <row r="8" spans="1:102" s="336" customFormat="1" ht="16" customHeight="1" x14ac:dyDescent="0.25">
      <c r="A8" s="345"/>
      <c r="B8" s="334"/>
      <c r="C8" s="353"/>
      <c r="D8" s="354"/>
      <c r="E8" s="354"/>
      <c r="F8" s="354"/>
      <c r="G8" s="334"/>
      <c r="H8" s="512" t="s">
        <v>60</v>
      </c>
      <c r="I8" s="355"/>
      <c r="J8" s="334"/>
      <c r="K8" s="334"/>
      <c r="L8" s="334"/>
      <c r="M8" s="334"/>
      <c r="N8" s="334"/>
      <c r="O8" s="334"/>
      <c r="P8" s="334"/>
      <c r="Q8" s="334"/>
      <c r="R8" s="334"/>
      <c r="S8" s="334"/>
      <c r="T8" s="334"/>
      <c r="U8" s="334"/>
      <c r="V8" s="334"/>
      <c r="W8" s="334"/>
      <c r="X8" s="334"/>
      <c r="Y8" s="334"/>
      <c r="Z8" s="334"/>
      <c r="AA8" s="334"/>
      <c r="AB8" s="334"/>
      <c r="AC8" s="334"/>
      <c r="AD8" s="334"/>
      <c r="AE8" s="334"/>
      <c r="AF8" s="334"/>
      <c r="AG8" s="334"/>
      <c r="AH8" s="334"/>
      <c r="AI8" s="334"/>
      <c r="AJ8" s="334"/>
      <c r="AK8" s="334"/>
      <c r="AL8" s="334"/>
      <c r="AM8" s="334"/>
      <c r="AN8" s="334"/>
      <c r="AO8" s="334"/>
      <c r="AP8" s="334"/>
      <c r="AQ8" s="334"/>
      <c r="AR8" s="334"/>
      <c r="AS8" s="334"/>
      <c r="AT8" s="334"/>
      <c r="AU8" s="334"/>
      <c r="AV8" s="334"/>
      <c r="AW8" s="334"/>
      <c r="AX8" s="334"/>
      <c r="AY8" s="334"/>
      <c r="AZ8" s="334"/>
      <c r="BA8" s="334"/>
      <c r="BB8" s="334"/>
      <c r="BC8" s="334"/>
      <c r="BD8" s="334"/>
      <c r="BE8" s="334"/>
      <c r="BF8" s="334"/>
      <c r="BG8" s="334"/>
      <c r="BH8" s="334"/>
      <c r="BI8" s="334"/>
      <c r="BJ8" s="334"/>
      <c r="BK8" s="334"/>
      <c r="BL8" s="334"/>
      <c r="BM8" s="334"/>
      <c r="BN8" s="334"/>
      <c r="BO8" s="334"/>
      <c r="BP8" s="334"/>
      <c r="BQ8" s="334"/>
      <c r="BR8" s="334"/>
      <c r="BS8" s="334"/>
      <c r="BT8" s="334"/>
      <c r="BU8" s="334"/>
      <c r="BV8" s="334"/>
      <c r="BW8" s="334"/>
      <c r="BX8" s="334"/>
      <c r="BY8" s="334"/>
      <c r="BZ8" s="334"/>
      <c r="CA8" s="334"/>
      <c r="CB8" s="334"/>
      <c r="CC8" s="334"/>
      <c r="CD8" s="334"/>
      <c r="CE8" s="334"/>
      <c r="CF8" s="334"/>
      <c r="CG8" s="334"/>
      <c r="CH8" s="334"/>
      <c r="CI8" s="334"/>
      <c r="CJ8" s="334"/>
      <c r="CK8" s="334"/>
      <c r="CL8" s="334"/>
      <c r="CM8" s="334"/>
      <c r="CN8" s="348"/>
      <c r="CO8" s="346"/>
      <c r="CP8" s="347"/>
      <c r="CQ8" s="347"/>
      <c r="CR8" s="347"/>
      <c r="CS8" s="347"/>
      <c r="CT8" s="347"/>
      <c r="CU8" s="347"/>
      <c r="CV8" s="347"/>
      <c r="CW8" s="347"/>
      <c r="CX8" s="347"/>
    </row>
    <row r="9" spans="1:102" s="336" customFormat="1" ht="16" customHeight="1" x14ac:dyDescent="0.25">
      <c r="A9" s="345"/>
      <c r="B9" s="334"/>
      <c r="C9" s="353"/>
      <c r="D9" s="354"/>
      <c r="E9" s="354"/>
      <c r="F9" s="354"/>
      <c r="G9" s="334"/>
      <c r="H9" s="512"/>
      <c r="I9" s="355"/>
      <c r="J9" s="334"/>
      <c r="K9" s="334"/>
      <c r="L9" s="334"/>
      <c r="M9" s="334"/>
      <c r="N9" s="334"/>
      <c r="O9" s="334"/>
      <c r="P9" s="334"/>
      <c r="Q9" s="334"/>
      <c r="R9" s="334"/>
      <c r="S9" s="334"/>
      <c r="T9" s="334"/>
      <c r="U9" s="334"/>
      <c r="V9" s="334"/>
      <c r="W9" s="334"/>
      <c r="X9" s="334"/>
      <c r="Y9" s="334"/>
      <c r="Z9" s="334"/>
      <c r="AA9" s="334"/>
      <c r="AB9" s="334"/>
      <c r="AC9" s="334"/>
      <c r="AD9" s="334"/>
      <c r="AE9" s="334"/>
      <c r="AF9" s="334"/>
      <c r="AG9" s="334"/>
      <c r="AH9" s="334"/>
      <c r="AI9" s="334"/>
      <c r="AJ9" s="334"/>
      <c r="AK9" s="334"/>
      <c r="AL9" s="334"/>
      <c r="AM9" s="334"/>
      <c r="AN9" s="334"/>
      <c r="AO9" s="334"/>
      <c r="AP9" s="334"/>
      <c r="AQ9" s="334"/>
      <c r="AR9" s="334"/>
      <c r="AS9" s="334"/>
      <c r="AT9" s="334"/>
      <c r="AU9" s="334"/>
      <c r="AV9" s="334"/>
      <c r="AW9" s="334"/>
      <c r="AX9" s="334"/>
      <c r="AY9" s="334"/>
      <c r="AZ9" s="334"/>
      <c r="BA9" s="334"/>
      <c r="BB9" s="334"/>
      <c r="BC9" s="334"/>
      <c r="BD9" s="334"/>
      <c r="BE9" s="334"/>
      <c r="BF9" s="334"/>
      <c r="BG9" s="334"/>
      <c r="BH9" s="334"/>
      <c r="BI9" s="334"/>
      <c r="BJ9" s="334"/>
      <c r="BK9" s="334"/>
      <c r="BL9" s="334"/>
      <c r="BM9" s="334"/>
      <c r="BN9" s="334"/>
      <c r="BO9" s="334"/>
      <c r="BP9" s="334"/>
      <c r="BQ9" s="334"/>
      <c r="BR9" s="334"/>
      <c r="BS9" s="334"/>
      <c r="BT9" s="334"/>
      <c r="BU9" s="334"/>
      <c r="BV9" s="334"/>
      <c r="BW9" s="334"/>
      <c r="BX9" s="334"/>
      <c r="BY9" s="334"/>
      <c r="BZ9" s="334"/>
      <c r="CA9" s="334"/>
      <c r="CB9" s="334"/>
      <c r="CC9" s="334"/>
      <c r="CD9" s="334"/>
      <c r="CE9" s="334"/>
      <c r="CF9" s="334"/>
      <c r="CG9" s="334"/>
      <c r="CH9" s="334"/>
      <c r="CI9" s="334"/>
      <c r="CJ9" s="334"/>
      <c r="CK9" s="334"/>
      <c r="CL9" s="334"/>
      <c r="CM9" s="334"/>
      <c r="CN9" s="348"/>
      <c r="CO9" s="346"/>
      <c r="CP9" s="347"/>
      <c r="CQ9" s="347"/>
      <c r="CR9" s="347"/>
      <c r="CS9" s="347"/>
      <c r="CT9" s="347"/>
      <c r="CU9" s="347"/>
      <c r="CV9" s="347"/>
      <c r="CW9" s="347"/>
      <c r="CX9" s="347"/>
    </row>
    <row r="10" spans="1:102" s="336" customFormat="1" ht="16" customHeight="1" x14ac:dyDescent="0.25">
      <c r="A10" s="345"/>
      <c r="B10" s="334"/>
      <c r="C10" s="353"/>
      <c r="D10" s="354"/>
      <c r="E10" s="354"/>
      <c r="F10" s="354"/>
      <c r="G10" s="334"/>
      <c r="H10" s="334"/>
      <c r="I10" s="355"/>
      <c r="J10" s="334"/>
      <c r="K10" s="334"/>
      <c r="L10" s="334"/>
      <c r="M10" s="334"/>
      <c r="N10" s="334"/>
      <c r="O10" s="334"/>
      <c r="P10" s="334"/>
      <c r="Q10" s="334"/>
      <c r="R10" s="334"/>
      <c r="S10" s="334"/>
      <c r="T10" s="334"/>
      <c r="U10" s="334"/>
      <c r="V10" s="334"/>
      <c r="W10" s="334"/>
      <c r="X10" s="334"/>
      <c r="Y10" s="334"/>
      <c r="Z10" s="334"/>
      <c r="AA10" s="334"/>
      <c r="AB10" s="334"/>
      <c r="AC10" s="334"/>
      <c r="AD10" s="334"/>
      <c r="AE10" s="334"/>
      <c r="AF10" s="334"/>
      <c r="AG10" s="334"/>
      <c r="AH10" s="334"/>
      <c r="AI10" s="334"/>
      <c r="AJ10" s="334"/>
      <c r="AK10" s="334"/>
      <c r="AL10" s="334"/>
      <c r="AM10" s="334"/>
      <c r="AN10" s="334"/>
      <c r="AO10" s="334"/>
      <c r="AP10" s="334"/>
      <c r="AQ10" s="334"/>
      <c r="AR10" s="334"/>
      <c r="AS10" s="334"/>
      <c r="AT10" s="334"/>
      <c r="AU10" s="334"/>
      <c r="AV10" s="334"/>
      <c r="AW10" s="334"/>
      <c r="AX10" s="334"/>
      <c r="AY10" s="334"/>
      <c r="AZ10" s="334"/>
      <c r="BA10" s="334"/>
      <c r="BB10" s="334"/>
      <c r="BC10" s="334"/>
      <c r="BD10" s="334"/>
      <c r="BE10" s="334"/>
      <c r="BF10" s="334"/>
      <c r="BG10" s="334"/>
      <c r="BH10" s="334"/>
      <c r="BI10" s="334"/>
      <c r="BJ10" s="334"/>
      <c r="BK10" s="334"/>
      <c r="BL10" s="334"/>
      <c r="BM10" s="334"/>
      <c r="BN10" s="334"/>
      <c r="BO10" s="334"/>
      <c r="BP10" s="334"/>
      <c r="BQ10" s="334"/>
      <c r="BR10" s="334"/>
      <c r="BS10" s="334"/>
      <c r="BT10" s="334"/>
      <c r="BU10" s="334"/>
      <c r="BV10" s="334"/>
      <c r="BW10" s="334"/>
      <c r="BX10" s="334"/>
      <c r="BY10" s="334"/>
      <c r="BZ10" s="334"/>
      <c r="CA10" s="334"/>
      <c r="CB10" s="334"/>
      <c r="CC10" s="334"/>
      <c r="CD10" s="334"/>
      <c r="CE10" s="334"/>
      <c r="CF10" s="334"/>
      <c r="CG10" s="334"/>
      <c r="CH10" s="334"/>
      <c r="CI10" s="334"/>
      <c r="CJ10" s="334"/>
      <c r="CK10" s="334"/>
      <c r="CL10" s="334"/>
      <c r="CM10" s="334"/>
      <c r="CN10" s="348"/>
      <c r="CO10" s="346"/>
      <c r="CP10" s="347"/>
      <c r="CQ10" s="347"/>
      <c r="CR10" s="347"/>
      <c r="CS10" s="347"/>
      <c r="CT10" s="347"/>
      <c r="CU10" s="347"/>
      <c r="CV10" s="347"/>
      <c r="CW10" s="347"/>
      <c r="CX10" s="347"/>
    </row>
    <row r="11" spans="1:102" s="336" customFormat="1" ht="16" customHeight="1" thickBot="1" x14ac:dyDescent="0.3">
      <c r="A11" s="345"/>
      <c r="B11" s="334"/>
      <c r="C11" s="356"/>
      <c r="D11" s="357"/>
      <c r="E11" s="357"/>
      <c r="F11" s="357"/>
      <c r="G11" s="358"/>
      <c r="H11" s="358"/>
      <c r="I11" s="359"/>
      <c r="J11" s="334"/>
      <c r="K11" s="334"/>
      <c r="L11" s="334"/>
      <c r="M11" s="334"/>
      <c r="N11" s="334"/>
      <c r="O11" s="334"/>
      <c r="P11" s="334"/>
      <c r="Q11" s="334"/>
      <c r="R11" s="334"/>
      <c r="S11" s="334"/>
      <c r="T11" s="334"/>
      <c r="U11" s="334"/>
      <c r="V11" s="334"/>
      <c r="W11" s="334"/>
      <c r="X11" s="334"/>
      <c r="Y11" s="334"/>
      <c r="Z11" s="334"/>
      <c r="AA11" s="334"/>
      <c r="AB11" s="334"/>
      <c r="AC11" s="334"/>
      <c r="AD11" s="334"/>
      <c r="AE11" s="334"/>
      <c r="AF11" s="334"/>
      <c r="AG11" s="334"/>
      <c r="AH11" s="334"/>
      <c r="AI11" s="334"/>
      <c r="AJ11" s="334"/>
      <c r="AK11" s="334"/>
      <c r="AL11" s="334"/>
      <c r="AM11" s="334"/>
      <c r="AN11" s="334"/>
      <c r="AO11" s="334"/>
      <c r="AP11" s="334"/>
      <c r="AQ11" s="334"/>
      <c r="AR11" s="334"/>
      <c r="AS11" s="334"/>
      <c r="AT11" s="334"/>
      <c r="AU11" s="334"/>
      <c r="AV11" s="334"/>
      <c r="AW11" s="334"/>
      <c r="AX11" s="334"/>
      <c r="AY11" s="334"/>
      <c r="AZ11" s="334"/>
      <c r="BA11" s="334"/>
      <c r="BB11" s="334"/>
      <c r="BC11" s="334"/>
      <c r="BD11" s="334"/>
      <c r="BE11" s="334"/>
      <c r="BF11" s="334"/>
      <c r="BG11" s="334"/>
      <c r="BH11" s="334"/>
      <c r="BI11" s="334"/>
      <c r="BJ11" s="334"/>
      <c r="BK11" s="334"/>
      <c r="BL11" s="334"/>
      <c r="BM11" s="334"/>
      <c r="BN11" s="334"/>
      <c r="BO11" s="334"/>
      <c r="BP11" s="334"/>
      <c r="BQ11" s="334"/>
      <c r="BR11" s="334"/>
      <c r="BS11" s="334"/>
      <c r="BT11" s="334"/>
      <c r="BU11" s="334"/>
      <c r="BV11" s="334"/>
      <c r="BW11" s="334"/>
      <c r="BX11" s="334"/>
      <c r="BY11" s="334"/>
      <c r="BZ11" s="334"/>
      <c r="CA11" s="334"/>
      <c r="CB11" s="334"/>
      <c r="CC11" s="334"/>
      <c r="CD11" s="334"/>
      <c r="CE11" s="334"/>
      <c r="CF11" s="334"/>
      <c r="CG11" s="334"/>
      <c r="CH11" s="334"/>
      <c r="CI11" s="334"/>
      <c r="CJ11" s="334"/>
      <c r="CK11" s="334"/>
      <c r="CL11" s="334"/>
      <c r="CM11" s="334"/>
      <c r="CN11" s="348"/>
      <c r="CO11" s="346"/>
      <c r="CP11" s="347"/>
      <c r="CQ11" s="347"/>
      <c r="CR11" s="347"/>
      <c r="CS11" s="347"/>
      <c r="CT11" s="347"/>
      <c r="CU11" s="347"/>
      <c r="CV11" s="347"/>
      <c r="CW11" s="347"/>
      <c r="CX11" s="347"/>
    </row>
    <row r="12" spans="1:102" s="336" customFormat="1" ht="16" customHeight="1" thickTop="1" x14ac:dyDescent="0.25">
      <c r="A12" s="345"/>
      <c r="B12" s="334"/>
      <c r="C12" s="354"/>
      <c r="D12" s="354"/>
      <c r="E12" s="354"/>
      <c r="F12" s="354"/>
      <c r="G12" s="334"/>
      <c r="H12" s="334"/>
      <c r="I12" s="334"/>
      <c r="J12" s="334"/>
      <c r="K12" s="334"/>
      <c r="L12" s="334"/>
      <c r="M12" s="334"/>
      <c r="N12" s="334"/>
      <c r="O12" s="334"/>
      <c r="P12" s="334"/>
      <c r="Q12" s="334"/>
      <c r="R12" s="334"/>
      <c r="S12" s="334"/>
      <c r="T12" s="334"/>
      <c r="U12" s="334"/>
      <c r="V12" s="334"/>
      <c r="W12" s="334"/>
      <c r="X12" s="334"/>
      <c r="Y12" s="334"/>
      <c r="Z12" s="334"/>
      <c r="AA12" s="334"/>
      <c r="AB12" s="334"/>
      <c r="AC12" s="334"/>
      <c r="AD12" s="334"/>
      <c r="AE12" s="334"/>
      <c r="AF12" s="334"/>
      <c r="AG12" s="334"/>
      <c r="AH12" s="334"/>
      <c r="AI12" s="334"/>
      <c r="AJ12" s="334"/>
      <c r="AK12" s="334"/>
      <c r="AL12" s="334"/>
      <c r="AM12" s="334"/>
      <c r="AN12" s="334"/>
      <c r="AO12" s="334"/>
      <c r="AP12" s="334"/>
      <c r="AQ12" s="334"/>
      <c r="AR12" s="334"/>
      <c r="AS12" s="334"/>
      <c r="AT12" s="334"/>
      <c r="AU12" s="334"/>
      <c r="AV12" s="334"/>
      <c r="AW12" s="334"/>
      <c r="AX12" s="334"/>
      <c r="AY12" s="334"/>
      <c r="AZ12" s="334"/>
      <c r="BA12" s="334"/>
      <c r="BB12" s="334"/>
      <c r="BC12" s="334"/>
      <c r="BD12" s="334"/>
      <c r="BE12" s="334"/>
      <c r="BF12" s="334"/>
      <c r="BG12" s="334"/>
      <c r="BH12" s="334"/>
      <c r="BI12" s="334"/>
      <c r="BJ12" s="334"/>
      <c r="BK12" s="334"/>
      <c r="BL12" s="334"/>
      <c r="BM12" s="334"/>
      <c r="BN12" s="334"/>
      <c r="BO12" s="334"/>
      <c r="BP12" s="334"/>
      <c r="BQ12" s="334"/>
      <c r="BR12" s="334"/>
      <c r="BS12" s="334"/>
      <c r="BT12" s="334"/>
      <c r="BU12" s="334"/>
      <c r="BV12" s="334"/>
      <c r="BW12" s="334"/>
      <c r="BX12" s="334"/>
      <c r="BY12" s="334"/>
      <c r="BZ12" s="334"/>
      <c r="CA12" s="334"/>
      <c r="CB12" s="334"/>
      <c r="CC12" s="334"/>
      <c r="CD12" s="334"/>
      <c r="CE12" s="334"/>
      <c r="CF12" s="334"/>
      <c r="CG12" s="334"/>
      <c r="CH12" s="334"/>
      <c r="CI12" s="334"/>
      <c r="CJ12" s="334"/>
      <c r="CK12" s="334"/>
      <c r="CL12" s="334"/>
      <c r="CM12" s="334"/>
      <c r="CN12" s="348"/>
      <c r="CO12" s="346"/>
      <c r="CP12" s="347"/>
      <c r="CQ12" s="347"/>
      <c r="CR12" s="347"/>
      <c r="CS12" s="347"/>
      <c r="CT12" s="347"/>
      <c r="CU12" s="347"/>
      <c r="CV12" s="347"/>
      <c r="CW12" s="347"/>
      <c r="CX12" s="347"/>
    </row>
    <row r="13" spans="1:102" s="336" customFormat="1" ht="16" customHeight="1" x14ac:dyDescent="0.25">
      <c r="A13" s="345"/>
      <c r="B13" s="334"/>
      <c r="C13" s="354"/>
      <c r="D13" s="354"/>
      <c r="E13" s="354"/>
      <c r="F13" s="354"/>
      <c r="G13" s="354"/>
      <c r="H13" s="334"/>
      <c r="I13" s="334"/>
      <c r="J13" s="334"/>
      <c r="K13" s="334"/>
      <c r="L13" s="334"/>
      <c r="M13" s="334"/>
      <c r="N13" s="334"/>
      <c r="O13" s="334"/>
      <c r="P13" s="334"/>
      <c r="Q13" s="334"/>
      <c r="R13" s="334"/>
      <c r="S13" s="334"/>
      <c r="T13" s="334"/>
      <c r="U13" s="334"/>
      <c r="V13" s="334"/>
      <c r="W13" s="334"/>
      <c r="X13" s="334"/>
      <c r="Y13" s="334"/>
      <c r="Z13" s="334"/>
      <c r="AA13" s="334"/>
      <c r="AB13" s="334"/>
      <c r="AC13" s="334"/>
      <c r="AD13" s="334"/>
      <c r="AE13" s="334"/>
      <c r="AF13" s="334"/>
      <c r="AG13" s="334"/>
      <c r="AH13" s="334"/>
      <c r="AI13" s="334"/>
      <c r="AJ13" s="334"/>
      <c r="AK13" s="334"/>
      <c r="AL13" s="334"/>
      <c r="AM13" s="334"/>
      <c r="AN13" s="334"/>
      <c r="AO13" s="334"/>
      <c r="AP13" s="334"/>
      <c r="AQ13" s="334"/>
      <c r="AR13" s="334"/>
      <c r="AS13" s="334"/>
      <c r="AT13" s="334"/>
      <c r="AU13" s="334"/>
      <c r="AV13" s="334"/>
      <c r="AW13" s="334"/>
      <c r="AX13" s="334"/>
      <c r="AY13" s="334"/>
      <c r="AZ13" s="334"/>
      <c r="BA13" s="334"/>
      <c r="BB13" s="334"/>
      <c r="BC13" s="334"/>
      <c r="BD13" s="334"/>
      <c r="BE13" s="334"/>
      <c r="BF13" s="334"/>
      <c r="BG13" s="334"/>
      <c r="BH13" s="334"/>
      <c r="BI13" s="334"/>
      <c r="BJ13" s="334"/>
      <c r="BK13" s="334"/>
      <c r="BL13" s="334"/>
      <c r="BM13" s="334"/>
      <c r="BN13" s="334"/>
      <c r="BO13" s="334"/>
      <c r="BP13" s="334"/>
      <c r="BQ13" s="334"/>
      <c r="BR13" s="334"/>
      <c r="BS13" s="334"/>
      <c r="BT13" s="334"/>
      <c r="BU13" s="334"/>
      <c r="BV13" s="334"/>
      <c r="BW13" s="334"/>
      <c r="BX13" s="334"/>
      <c r="BY13" s="334"/>
      <c r="BZ13" s="334"/>
      <c r="CA13" s="334"/>
      <c r="CB13" s="334"/>
      <c r="CC13" s="334"/>
      <c r="CD13" s="334"/>
      <c r="CE13" s="334"/>
      <c r="CF13" s="334"/>
      <c r="CG13" s="334"/>
      <c r="CH13" s="334"/>
      <c r="CI13" s="334"/>
      <c r="CJ13" s="334"/>
      <c r="CK13" s="334"/>
      <c r="CL13" s="334"/>
      <c r="CM13" s="334"/>
      <c r="CN13" s="348"/>
      <c r="CO13" s="346"/>
      <c r="CP13" s="347"/>
      <c r="CQ13" s="347"/>
      <c r="CR13" s="347"/>
      <c r="CS13" s="347"/>
      <c r="CT13" s="347"/>
      <c r="CU13" s="347"/>
      <c r="CV13" s="347"/>
      <c r="CW13" s="347"/>
      <c r="CX13" s="347"/>
    </row>
    <row r="14" spans="1:102" s="336" customFormat="1" ht="16" customHeight="1" x14ac:dyDescent="0.25">
      <c r="A14" s="345"/>
      <c r="B14" s="334"/>
      <c r="C14" s="354"/>
      <c r="D14" s="354"/>
      <c r="E14" s="354"/>
      <c r="F14" s="354"/>
      <c r="G14" s="354"/>
      <c r="H14" s="334"/>
      <c r="I14" s="334"/>
      <c r="J14" s="334"/>
      <c r="K14" s="334"/>
      <c r="L14" s="334"/>
      <c r="M14" s="334"/>
      <c r="N14" s="334"/>
      <c r="O14" s="334"/>
      <c r="P14" s="334"/>
      <c r="Q14" s="334"/>
      <c r="R14" s="334"/>
      <c r="S14" s="334"/>
      <c r="T14" s="334"/>
      <c r="U14" s="334"/>
      <c r="V14" s="334"/>
      <c r="W14" s="334"/>
      <c r="X14" s="334"/>
      <c r="Y14" s="334"/>
      <c r="Z14" s="334"/>
      <c r="AA14" s="334"/>
      <c r="AB14" s="334"/>
      <c r="AC14" s="334"/>
      <c r="AD14" s="334"/>
      <c r="AE14" s="334"/>
      <c r="AF14" s="334"/>
      <c r="AG14" s="334"/>
      <c r="AH14" s="334"/>
      <c r="AI14" s="334"/>
      <c r="AJ14" s="334"/>
      <c r="AK14" s="334"/>
      <c r="AL14" s="334"/>
      <c r="AM14" s="334"/>
      <c r="AN14" s="334"/>
      <c r="AO14" s="334"/>
      <c r="AP14" s="334"/>
      <c r="AQ14" s="334"/>
      <c r="AR14" s="334"/>
      <c r="AS14" s="334"/>
      <c r="AT14" s="334"/>
      <c r="AU14" s="334"/>
      <c r="AV14" s="334"/>
      <c r="AW14" s="334"/>
      <c r="AX14" s="334"/>
      <c r="AY14" s="334"/>
      <c r="AZ14" s="334"/>
      <c r="BA14" s="334"/>
      <c r="BB14" s="334"/>
      <c r="BC14" s="334"/>
      <c r="BD14" s="334"/>
      <c r="BE14" s="334"/>
      <c r="BF14" s="334"/>
      <c r="BG14" s="334"/>
      <c r="BH14" s="334"/>
      <c r="BI14" s="334"/>
      <c r="BJ14" s="334"/>
      <c r="BK14" s="334"/>
      <c r="BL14" s="334"/>
      <c r="BM14" s="334"/>
      <c r="BN14" s="334"/>
      <c r="BO14" s="334"/>
      <c r="BP14" s="334"/>
      <c r="BQ14" s="334"/>
      <c r="BR14" s="334"/>
      <c r="BS14" s="334"/>
      <c r="BT14" s="334"/>
      <c r="BU14" s="334"/>
      <c r="BV14" s="334"/>
      <c r="BW14" s="334"/>
      <c r="BX14" s="334"/>
      <c r="BY14" s="334"/>
      <c r="BZ14" s="334"/>
      <c r="CA14" s="334"/>
      <c r="CB14" s="334"/>
      <c r="CC14" s="334"/>
      <c r="CD14" s="334"/>
      <c r="CE14" s="334"/>
      <c r="CF14" s="334"/>
      <c r="CG14" s="334"/>
      <c r="CH14" s="334"/>
      <c r="CI14" s="334"/>
      <c r="CJ14" s="334"/>
      <c r="CK14" s="334"/>
      <c r="CL14" s="334"/>
      <c r="CM14" s="334"/>
      <c r="CN14" s="348"/>
      <c r="CO14" s="346"/>
      <c r="CP14" s="347"/>
      <c r="CQ14" s="347"/>
      <c r="CR14" s="347"/>
      <c r="CS14" s="347"/>
      <c r="CT14" s="347"/>
      <c r="CU14" s="347"/>
      <c r="CV14" s="347"/>
      <c r="CW14" s="347"/>
      <c r="CX14" s="347"/>
    </row>
    <row r="15" spans="1:102" s="365" customFormat="1" ht="16" customHeight="1" thickBot="1" x14ac:dyDescent="0.3">
      <c r="A15" s="360"/>
      <c r="B15" s="354"/>
      <c r="C15" s="361" t="s">
        <v>82</v>
      </c>
      <c r="D15" s="362"/>
      <c r="E15" s="362"/>
      <c r="F15" s="362"/>
      <c r="G15" s="362"/>
      <c r="H15" s="362"/>
      <c r="I15" s="362"/>
      <c r="J15" s="362"/>
      <c r="K15" s="362"/>
      <c r="L15" s="362"/>
      <c r="M15" s="362"/>
      <c r="N15" s="362"/>
      <c r="O15" s="362"/>
      <c r="P15" s="362"/>
      <c r="Q15" s="362"/>
      <c r="R15" s="362"/>
      <c r="S15" s="362"/>
      <c r="T15" s="362"/>
      <c r="U15" s="362"/>
      <c r="V15" s="362"/>
      <c r="W15" s="362"/>
      <c r="X15" s="362"/>
      <c r="Y15" s="362"/>
      <c r="Z15" s="362"/>
      <c r="AA15" s="362"/>
      <c r="AB15" s="362"/>
      <c r="AC15" s="362"/>
      <c r="AD15" s="362"/>
      <c r="AE15" s="362"/>
      <c r="AF15" s="362"/>
      <c r="AG15" s="362"/>
      <c r="AH15" s="362"/>
      <c r="AI15" s="362"/>
      <c r="AJ15" s="362"/>
      <c r="AK15" s="362"/>
      <c r="AL15" s="362"/>
      <c r="AM15" s="362"/>
      <c r="AN15" s="362"/>
      <c r="AO15" s="362"/>
      <c r="AP15" s="362"/>
      <c r="AQ15" s="362"/>
      <c r="AR15" s="362"/>
      <c r="AS15" s="362"/>
      <c r="AT15" s="362"/>
      <c r="AU15" s="362"/>
      <c r="AV15" s="362"/>
      <c r="AW15" s="362"/>
      <c r="AX15" s="362"/>
      <c r="AY15" s="362"/>
      <c r="AZ15" s="362"/>
      <c r="BA15" s="362"/>
      <c r="BB15" s="362"/>
      <c r="BC15" s="362"/>
      <c r="BD15" s="362"/>
      <c r="BE15" s="362"/>
      <c r="BF15" s="362"/>
      <c r="BG15" s="362"/>
      <c r="BH15" s="362"/>
      <c r="BI15" s="362"/>
      <c r="BJ15" s="362"/>
      <c r="BK15" s="362"/>
      <c r="BL15" s="362"/>
      <c r="BM15" s="362"/>
      <c r="BN15" s="362"/>
      <c r="BO15" s="362"/>
      <c r="BP15" s="362"/>
      <c r="BQ15" s="362"/>
      <c r="BR15" s="362"/>
      <c r="BS15" s="362"/>
      <c r="BT15" s="362"/>
      <c r="BU15" s="362"/>
      <c r="BV15" s="362"/>
      <c r="BW15" s="362"/>
      <c r="BX15" s="362"/>
      <c r="BY15" s="362"/>
      <c r="BZ15" s="362"/>
      <c r="CA15" s="362"/>
      <c r="CB15" s="362"/>
      <c r="CC15" s="362"/>
      <c r="CD15" s="362"/>
      <c r="CE15" s="362"/>
      <c r="CF15" s="362"/>
      <c r="CG15" s="362"/>
      <c r="CH15" s="362"/>
      <c r="CI15" s="362"/>
      <c r="CJ15" s="362"/>
      <c r="CK15" s="362"/>
      <c r="CL15" s="362"/>
      <c r="CM15" s="362"/>
      <c r="CN15" s="363"/>
      <c r="CO15" s="364"/>
      <c r="CQ15" s="366" t="s">
        <v>29</v>
      </c>
      <c r="CR15" s="366"/>
      <c r="CS15" s="366"/>
      <c r="CT15" s="366"/>
      <c r="CU15" s="366"/>
      <c r="CV15" s="366"/>
      <c r="CW15" s="366"/>
      <c r="CX15" s="366"/>
    </row>
    <row r="16" spans="1:102" s="365" customFormat="1" ht="16" customHeight="1" thickTop="1" x14ac:dyDescent="0.25">
      <c r="A16" s="360"/>
      <c r="B16" s="354"/>
      <c r="C16" s="367"/>
      <c r="D16" s="367"/>
      <c r="E16" s="367"/>
      <c r="F16" s="367"/>
      <c r="G16" s="367"/>
      <c r="H16" s="367"/>
      <c r="I16" s="367"/>
      <c r="J16" s="367"/>
      <c r="K16" s="367"/>
      <c r="L16" s="367"/>
      <c r="M16" s="367"/>
      <c r="N16" s="367"/>
      <c r="O16" s="367"/>
      <c r="P16" s="367"/>
      <c r="Q16" s="367"/>
      <c r="R16" s="367"/>
      <c r="S16" s="367"/>
      <c r="T16" s="367"/>
      <c r="U16" s="367"/>
      <c r="V16" s="367"/>
      <c r="W16" s="367"/>
      <c r="X16" s="367"/>
      <c r="Y16" s="367"/>
      <c r="Z16" s="367"/>
      <c r="AA16" s="367"/>
      <c r="AB16" s="367"/>
      <c r="AC16" s="367"/>
      <c r="AD16" s="367"/>
      <c r="AE16" s="354"/>
      <c r="AF16" s="354"/>
      <c r="AG16" s="367"/>
      <c r="AH16" s="367"/>
      <c r="AI16" s="367"/>
      <c r="AJ16" s="367"/>
      <c r="AK16" s="367"/>
      <c r="AL16" s="367"/>
      <c r="AM16" s="367"/>
      <c r="AN16" s="367"/>
      <c r="AO16" s="367"/>
      <c r="AP16" s="367"/>
      <c r="AQ16" s="367"/>
      <c r="AR16" s="367"/>
      <c r="AS16" s="367"/>
      <c r="AT16" s="367"/>
      <c r="AU16" s="367"/>
      <c r="AV16" s="367"/>
      <c r="AW16" s="364"/>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3"/>
      <c r="CO16" s="364"/>
      <c r="CP16" s="368"/>
      <c r="CQ16" s="368"/>
      <c r="CR16" s="368"/>
      <c r="CS16" s="368"/>
      <c r="CT16" s="368"/>
      <c r="CU16" s="368"/>
      <c r="CV16" s="368"/>
      <c r="CW16" s="368"/>
      <c r="CX16" s="368"/>
    </row>
    <row r="17" spans="1:102" s="365" customFormat="1" ht="16" customHeight="1" thickBot="1" x14ac:dyDescent="0.3">
      <c r="A17" s="360"/>
      <c r="B17" s="369"/>
      <c r="C17" s="370" t="s">
        <v>93</v>
      </c>
      <c r="D17" s="367"/>
      <c r="E17" s="367"/>
      <c r="F17" s="367"/>
      <c r="G17" s="367"/>
      <c r="H17" s="367"/>
      <c r="I17" s="367"/>
      <c r="J17" s="367"/>
      <c r="K17" s="367"/>
      <c r="L17" s="367"/>
      <c r="M17" s="367"/>
      <c r="N17" s="367"/>
      <c r="O17" s="367"/>
      <c r="P17" s="367"/>
      <c r="Q17" s="367"/>
      <c r="R17" s="367"/>
      <c r="S17" s="367"/>
      <c r="T17" s="367"/>
      <c r="U17" s="367"/>
      <c r="V17" s="367"/>
      <c r="W17" s="367"/>
      <c r="X17" s="367"/>
      <c r="Y17" s="367"/>
      <c r="Z17" s="367"/>
      <c r="AA17" s="367"/>
      <c r="AB17" s="367"/>
      <c r="AC17" s="367"/>
      <c r="AD17" s="367"/>
      <c r="AE17" s="354"/>
      <c r="AF17" s="354"/>
      <c r="AG17" s="367"/>
      <c r="AH17" s="367"/>
      <c r="AI17" s="367"/>
      <c r="AJ17" s="367"/>
      <c r="AK17" s="367"/>
      <c r="AL17" s="367"/>
      <c r="AM17" s="367"/>
      <c r="AN17" s="367"/>
      <c r="AO17" s="367"/>
      <c r="AP17" s="367"/>
      <c r="AQ17" s="367"/>
      <c r="AR17" s="367"/>
      <c r="AS17" s="367"/>
      <c r="AT17" s="367"/>
      <c r="AU17" s="367"/>
      <c r="AV17" s="367"/>
      <c r="AW17" s="364"/>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71"/>
      <c r="BZ17" s="367"/>
      <c r="CA17" s="367"/>
      <c r="CB17" s="367"/>
      <c r="CC17" s="367"/>
      <c r="CD17" s="367"/>
      <c r="CE17" s="367"/>
      <c r="CF17" s="367"/>
      <c r="CG17" s="367"/>
      <c r="CH17" s="367"/>
      <c r="CI17" s="367"/>
      <c r="CJ17" s="367"/>
      <c r="CK17" s="367"/>
      <c r="CL17" s="367"/>
      <c r="CM17" s="367"/>
      <c r="CN17" s="363"/>
      <c r="CO17" s="364"/>
      <c r="CP17" s="368"/>
      <c r="CQ17" s="368"/>
      <c r="CR17" s="368"/>
      <c r="CS17" s="368"/>
      <c r="CT17" s="368"/>
      <c r="CU17" s="368"/>
      <c r="CV17" s="368"/>
      <c r="CW17" s="368"/>
      <c r="CX17" s="368"/>
    </row>
    <row r="18" spans="1:102" ht="20" customHeight="1" thickBot="1" x14ac:dyDescent="0.3">
      <c r="A18" s="372"/>
      <c r="B18" s="369"/>
      <c r="C18" s="373" t="s">
        <v>87</v>
      </c>
      <c r="E18" s="375" t="s">
        <v>210</v>
      </c>
      <c r="W18" s="371"/>
      <c r="X18" s="371"/>
      <c r="Y18" s="371"/>
      <c r="Z18" s="371"/>
      <c r="AA18" s="371"/>
      <c r="AB18" s="371"/>
      <c r="AC18" s="371"/>
      <c r="AD18" s="371"/>
      <c r="AE18" s="371"/>
      <c r="AF18" s="377"/>
      <c r="AG18" s="371"/>
      <c r="AH18" s="371"/>
      <c r="AI18" s="371"/>
      <c r="AJ18" s="371"/>
      <c r="AK18" s="371"/>
      <c r="AL18" s="371"/>
      <c r="AM18" s="371"/>
      <c r="AN18" s="371"/>
      <c r="AO18" s="371"/>
      <c r="AP18" s="371"/>
      <c r="AQ18" s="371"/>
      <c r="AR18" s="371"/>
      <c r="AS18" s="371"/>
      <c r="AT18" s="371"/>
      <c r="AU18" s="371"/>
      <c r="AV18" s="371"/>
      <c r="AW18" s="378"/>
      <c r="BB18" s="371"/>
      <c r="BK18" s="371"/>
      <c r="BT18" s="371"/>
      <c r="CO18" s="378"/>
      <c r="CP18" s="380"/>
      <c r="CQ18" s="380"/>
      <c r="CR18" s="380"/>
      <c r="CS18" s="380"/>
      <c r="CT18" s="380"/>
      <c r="CU18" s="380"/>
      <c r="CV18" s="380"/>
      <c r="CW18" s="380"/>
      <c r="CX18" s="380"/>
    </row>
    <row r="19" spans="1:102" ht="18" customHeight="1" x14ac:dyDescent="0.25">
      <c r="A19" s="372"/>
      <c r="B19" s="369"/>
      <c r="C19" s="377" t="s">
        <v>211</v>
      </c>
      <c r="E19" s="382">
        <v>50000</v>
      </c>
      <c r="W19" s="371"/>
      <c r="X19" s="371"/>
      <c r="Y19" s="371"/>
      <c r="Z19" s="371"/>
      <c r="AA19" s="371"/>
      <c r="AB19" s="371"/>
      <c r="AC19" s="371"/>
      <c r="AD19" s="371"/>
      <c r="AE19" s="371"/>
      <c r="AF19" s="377"/>
      <c r="AG19" s="371"/>
      <c r="AH19" s="371"/>
      <c r="AI19" s="371"/>
      <c r="AJ19" s="371"/>
      <c r="AK19" s="371"/>
      <c r="AL19" s="371"/>
      <c r="AM19" s="371"/>
      <c r="AN19" s="371"/>
      <c r="AO19" s="371"/>
      <c r="AP19" s="371"/>
      <c r="AQ19" s="371"/>
      <c r="AR19" s="371"/>
      <c r="AS19" s="371"/>
      <c r="AT19" s="371"/>
      <c r="AU19" s="371"/>
      <c r="AV19" s="371"/>
      <c r="AW19" s="378"/>
      <c r="BB19" s="371"/>
      <c r="BK19" s="371"/>
      <c r="BT19" s="371"/>
      <c r="CO19" s="378"/>
      <c r="CP19" s="380"/>
      <c r="CQ19" s="380"/>
      <c r="CR19" s="380"/>
      <c r="CS19" s="380"/>
      <c r="CT19" s="380"/>
      <c r="CU19" s="380"/>
      <c r="CV19" s="380"/>
      <c r="CW19" s="380"/>
      <c r="CX19" s="380"/>
    </row>
    <row r="20" spans="1:102" ht="16" customHeight="1" x14ac:dyDescent="0.25">
      <c r="A20" s="372"/>
      <c r="B20" s="377"/>
      <c r="C20" s="377"/>
      <c r="W20" s="371"/>
      <c r="X20" s="371"/>
      <c r="Y20" s="371"/>
      <c r="Z20" s="371"/>
      <c r="AA20" s="371"/>
      <c r="AB20" s="371"/>
      <c r="AC20" s="371"/>
      <c r="AD20" s="371"/>
      <c r="AE20" s="371"/>
      <c r="AF20" s="377"/>
      <c r="AG20" s="371"/>
      <c r="AH20" s="371"/>
      <c r="AI20" s="371"/>
      <c r="AJ20" s="371"/>
      <c r="AK20" s="371"/>
      <c r="AL20" s="371"/>
      <c r="AM20" s="371"/>
      <c r="AN20" s="371"/>
      <c r="AO20" s="371"/>
      <c r="AP20" s="371"/>
      <c r="AQ20" s="371"/>
      <c r="AR20" s="371"/>
      <c r="AS20" s="371"/>
      <c r="AT20" s="371"/>
      <c r="AU20" s="371"/>
      <c r="AV20" s="371"/>
      <c r="AW20" s="378"/>
      <c r="BB20" s="371"/>
      <c r="BK20" s="371"/>
      <c r="BT20" s="371"/>
      <c r="CO20" s="378"/>
      <c r="CP20" s="380"/>
      <c r="CQ20" s="380"/>
      <c r="CR20" s="380"/>
      <c r="CS20" s="380"/>
      <c r="CT20" s="380"/>
      <c r="CU20" s="380"/>
      <c r="CV20" s="380"/>
      <c r="CW20" s="380"/>
      <c r="CX20" s="380"/>
    </row>
    <row r="21" spans="1:102" ht="16" hidden="1" customHeight="1" x14ac:dyDescent="0.25">
      <c r="A21" s="372"/>
      <c r="B21" s="377"/>
      <c r="C21" s="377"/>
      <c r="R21" s="383" t="b">
        <f>Analysis!E9</f>
        <v>1</v>
      </c>
      <c r="W21" s="371"/>
      <c r="X21" s="371"/>
      <c r="Y21" s="371"/>
      <c r="Z21" s="371"/>
      <c r="AA21" s="371"/>
      <c r="AB21" s="371"/>
      <c r="AC21" s="371"/>
      <c r="AD21" s="371"/>
      <c r="AE21" s="371"/>
      <c r="AF21" s="377"/>
      <c r="AG21" s="371"/>
      <c r="AH21" s="371"/>
      <c r="AI21" s="371"/>
      <c r="AJ21" s="371"/>
      <c r="AK21" s="371"/>
      <c r="AL21" s="371"/>
      <c r="AM21" s="371"/>
      <c r="AN21" s="371"/>
      <c r="AO21" s="371"/>
      <c r="AP21" s="371"/>
      <c r="AQ21" s="371"/>
      <c r="AR21" s="371"/>
      <c r="AS21" s="371"/>
      <c r="AT21" s="371"/>
      <c r="AU21" s="371"/>
      <c r="AV21" s="371"/>
      <c r="AW21" s="378"/>
      <c r="BB21" s="371"/>
      <c r="BK21" s="371"/>
      <c r="BT21" s="371"/>
      <c r="CO21" s="378"/>
      <c r="CP21" s="380"/>
      <c r="CQ21" s="380"/>
      <c r="CR21" s="380"/>
      <c r="CS21" s="380"/>
      <c r="CT21" s="380"/>
      <c r="CU21" s="380"/>
      <c r="CV21" s="380"/>
      <c r="CW21" s="380"/>
      <c r="CX21" s="380"/>
    </row>
    <row r="22" spans="1:102" ht="16" customHeight="1" x14ac:dyDescent="0.25">
      <c r="A22" s="372"/>
      <c r="B22" s="377"/>
      <c r="C22" s="377"/>
      <c r="D22" s="377"/>
      <c r="W22" s="371"/>
      <c r="X22" s="371"/>
      <c r="Y22" s="371"/>
      <c r="Z22" s="371"/>
      <c r="AA22" s="371"/>
      <c r="AB22" s="371"/>
      <c r="AC22" s="371"/>
      <c r="AD22" s="371"/>
      <c r="AE22" s="371"/>
      <c r="AF22" s="377"/>
      <c r="AG22" s="371"/>
      <c r="AH22" s="371"/>
      <c r="AI22" s="371"/>
      <c r="AJ22" s="371"/>
      <c r="AK22" s="371"/>
      <c r="AL22" s="371"/>
      <c r="AM22" s="371"/>
      <c r="AN22" s="371"/>
      <c r="AO22" s="371"/>
      <c r="AP22" s="371"/>
      <c r="AQ22" s="371"/>
      <c r="AR22" s="371"/>
      <c r="AS22" s="371"/>
      <c r="AT22" s="371"/>
      <c r="AU22" s="371"/>
      <c r="AV22" s="371"/>
      <c r="AW22" s="378"/>
      <c r="BB22" s="371"/>
      <c r="BK22" s="371"/>
      <c r="BT22" s="371"/>
      <c r="CO22" s="378"/>
      <c r="CP22" s="380"/>
      <c r="CQ22" s="380"/>
      <c r="CR22" s="380"/>
      <c r="CS22" s="380"/>
      <c r="CT22" s="380"/>
      <c r="CU22" s="380"/>
      <c r="CV22" s="380"/>
      <c r="CW22" s="380"/>
      <c r="CX22" s="380"/>
    </row>
    <row r="23" spans="1:102" ht="16" hidden="1" customHeight="1" x14ac:dyDescent="0.25">
      <c r="A23" s="372"/>
      <c r="B23" s="377"/>
      <c r="C23" s="377"/>
      <c r="D23" s="504">
        <v>1</v>
      </c>
      <c r="E23" s="505"/>
      <c r="F23" s="505"/>
      <c r="G23" s="505"/>
      <c r="H23" s="505"/>
      <c r="I23" s="505"/>
      <c r="J23" s="384"/>
      <c r="M23" s="504">
        <f>D23+1</f>
        <v>2</v>
      </c>
      <c r="N23" s="505"/>
      <c r="O23" s="505"/>
      <c r="P23" s="505"/>
      <c r="Q23" s="505"/>
      <c r="R23" s="505"/>
      <c r="S23" s="384"/>
      <c r="V23" s="504">
        <f>M23+1</f>
        <v>3</v>
      </c>
      <c r="W23" s="505"/>
      <c r="X23" s="505"/>
      <c r="Y23" s="505"/>
      <c r="Z23" s="505"/>
      <c r="AA23" s="505"/>
      <c r="AB23" s="384"/>
      <c r="AC23" s="371"/>
      <c r="AD23" s="371"/>
      <c r="AE23" s="504">
        <f>V23+1</f>
        <v>4</v>
      </c>
      <c r="AF23" s="505"/>
      <c r="AG23" s="505"/>
      <c r="AH23" s="505"/>
      <c r="AI23" s="505"/>
      <c r="AJ23" s="505"/>
      <c r="AK23" s="384"/>
      <c r="AL23" s="371"/>
      <c r="AM23" s="371"/>
      <c r="AN23" s="385">
        <f>AE23+1</f>
        <v>5</v>
      </c>
      <c r="AO23" s="386"/>
      <c r="AP23" s="386"/>
      <c r="AQ23" s="386"/>
      <c r="AR23" s="386"/>
      <c r="AS23" s="386"/>
      <c r="AT23" s="384"/>
      <c r="AU23" s="371"/>
      <c r="AV23" s="371"/>
      <c r="AW23" s="504">
        <f>AN23+1</f>
        <v>6</v>
      </c>
      <c r="AX23" s="505"/>
      <c r="AY23" s="505"/>
      <c r="AZ23" s="505"/>
      <c r="BA23" s="505"/>
      <c r="BB23" s="505"/>
      <c r="BC23" s="505"/>
      <c r="BF23" s="504">
        <f>AW23+1</f>
        <v>7</v>
      </c>
      <c r="BG23" s="505"/>
      <c r="BH23" s="505"/>
      <c r="BI23" s="505"/>
      <c r="BJ23" s="505"/>
      <c r="BK23" s="505"/>
      <c r="BL23" s="505"/>
      <c r="BO23" s="504">
        <f>BF23+1</f>
        <v>8</v>
      </c>
      <c r="BP23" s="505"/>
      <c r="BQ23" s="505"/>
      <c r="BR23" s="505"/>
      <c r="BS23" s="505"/>
      <c r="BT23" s="505"/>
      <c r="BU23" s="505"/>
      <c r="BX23" s="504">
        <f>BO23+1</f>
        <v>9</v>
      </c>
      <c r="BY23" s="505"/>
      <c r="BZ23" s="505"/>
      <c r="CA23" s="505"/>
      <c r="CB23" s="505"/>
      <c r="CC23" s="505"/>
      <c r="CD23" s="505"/>
      <c r="CG23" s="504">
        <f>BX23+1</f>
        <v>10</v>
      </c>
      <c r="CH23" s="505"/>
      <c r="CI23" s="505"/>
      <c r="CJ23" s="505"/>
      <c r="CK23" s="505"/>
      <c r="CL23" s="505"/>
      <c r="CM23" s="505"/>
      <c r="CO23" s="378"/>
      <c r="CP23" s="380"/>
      <c r="CQ23" s="380"/>
      <c r="CR23" s="380"/>
      <c r="CS23" s="380"/>
      <c r="CT23" s="380"/>
      <c r="CU23" s="380"/>
      <c r="CV23" s="380"/>
      <c r="CW23" s="380"/>
      <c r="CX23" s="380"/>
    </row>
    <row r="24" spans="1:102" ht="30" customHeight="1" x14ac:dyDescent="0.25">
      <c r="A24" s="372"/>
      <c r="B24" s="377"/>
      <c r="C24" s="506" t="s">
        <v>268</v>
      </c>
      <c r="D24" s="507"/>
      <c r="E24" s="507"/>
      <c r="F24" s="507"/>
      <c r="G24" s="507"/>
      <c r="H24" s="507"/>
      <c r="I24" s="507"/>
      <c r="J24" s="508"/>
      <c r="L24" s="506" t="s">
        <v>276</v>
      </c>
      <c r="M24" s="507"/>
      <c r="N24" s="507"/>
      <c r="O24" s="507"/>
      <c r="P24" s="507"/>
      <c r="Q24" s="507"/>
      <c r="R24" s="507"/>
      <c r="S24" s="508"/>
      <c r="T24" s="387"/>
      <c r="U24" s="506" t="s">
        <v>277</v>
      </c>
      <c r="V24" s="507"/>
      <c r="W24" s="507"/>
      <c r="X24" s="507"/>
      <c r="Y24" s="507"/>
      <c r="Z24" s="507"/>
      <c r="AA24" s="507"/>
      <c r="AB24" s="508"/>
      <c r="AC24" s="371"/>
      <c r="AD24" s="499" t="s">
        <v>273</v>
      </c>
      <c r="AE24" s="500"/>
      <c r="AF24" s="500"/>
      <c r="AG24" s="500"/>
      <c r="AH24" s="500"/>
      <c r="AI24" s="500"/>
      <c r="AJ24" s="500"/>
      <c r="AK24" s="501"/>
      <c r="AL24" s="371"/>
      <c r="AM24" s="499" t="s">
        <v>273</v>
      </c>
      <c r="AN24" s="500"/>
      <c r="AO24" s="500"/>
      <c r="AP24" s="500"/>
      <c r="AQ24" s="500"/>
      <c r="AR24" s="500"/>
      <c r="AS24" s="500"/>
      <c r="AT24" s="501"/>
      <c r="AU24" s="371"/>
      <c r="AV24" s="499" t="s">
        <v>273</v>
      </c>
      <c r="AW24" s="500"/>
      <c r="AX24" s="500"/>
      <c r="AY24" s="500"/>
      <c r="AZ24" s="500"/>
      <c r="BA24" s="500"/>
      <c r="BB24" s="500"/>
      <c r="BC24" s="501"/>
      <c r="BE24" s="499" t="s">
        <v>273</v>
      </c>
      <c r="BF24" s="500"/>
      <c r="BG24" s="500"/>
      <c r="BH24" s="500"/>
      <c r="BI24" s="500"/>
      <c r="BJ24" s="500"/>
      <c r="BK24" s="500"/>
      <c r="BL24" s="501"/>
      <c r="BN24" s="499" t="s">
        <v>273</v>
      </c>
      <c r="BO24" s="500"/>
      <c r="BP24" s="500"/>
      <c r="BQ24" s="500"/>
      <c r="BR24" s="500"/>
      <c r="BS24" s="500"/>
      <c r="BT24" s="500"/>
      <c r="BU24" s="501"/>
      <c r="BW24" s="499" t="s">
        <v>273</v>
      </c>
      <c r="BX24" s="500"/>
      <c r="BY24" s="500"/>
      <c r="BZ24" s="500"/>
      <c r="CA24" s="500"/>
      <c r="CB24" s="500"/>
      <c r="CC24" s="500"/>
      <c r="CD24" s="501"/>
      <c r="CF24" s="499" t="s">
        <v>273</v>
      </c>
      <c r="CG24" s="500"/>
      <c r="CH24" s="500"/>
      <c r="CI24" s="500"/>
      <c r="CJ24" s="500"/>
      <c r="CK24" s="500"/>
      <c r="CL24" s="500"/>
      <c r="CM24" s="501"/>
      <c r="CO24" s="378"/>
      <c r="CP24" s="380"/>
      <c r="CQ24" s="380"/>
      <c r="CR24" s="380"/>
      <c r="CS24" s="380"/>
      <c r="CT24" s="380"/>
      <c r="CU24" s="380"/>
      <c r="CV24" s="380"/>
      <c r="CW24" s="380"/>
      <c r="CX24" s="380"/>
    </row>
    <row r="25" spans="1:102" ht="20" customHeight="1" x14ac:dyDescent="0.25">
      <c r="A25" s="372"/>
      <c r="B25" s="377"/>
      <c r="C25" s="388"/>
      <c r="J25" s="389"/>
      <c r="L25" s="388"/>
      <c r="M25" s="374"/>
      <c r="S25" s="389"/>
      <c r="U25" s="388"/>
      <c r="V25" s="374"/>
      <c r="W25" s="376"/>
      <c r="X25" s="376"/>
      <c r="Y25" s="376"/>
      <c r="Z25" s="376"/>
      <c r="AA25" s="376"/>
      <c r="AB25" s="389"/>
      <c r="AC25" s="376"/>
      <c r="AD25" s="388"/>
      <c r="AE25" s="374"/>
      <c r="AF25" s="376"/>
      <c r="AG25" s="376"/>
      <c r="AH25" s="376"/>
      <c r="AI25" s="376"/>
      <c r="AJ25" s="376"/>
      <c r="AK25" s="389"/>
      <c r="AL25" s="376"/>
      <c r="AM25" s="388"/>
      <c r="AN25" s="374"/>
      <c r="AO25" s="376"/>
      <c r="AP25" s="376"/>
      <c r="AQ25" s="376"/>
      <c r="AR25" s="376"/>
      <c r="AS25" s="376"/>
      <c r="AT25" s="389"/>
      <c r="AU25" s="376"/>
      <c r="AV25" s="388"/>
      <c r="AW25" s="374"/>
      <c r="AX25" s="376"/>
      <c r="AY25" s="376"/>
      <c r="AZ25" s="376"/>
      <c r="BA25" s="376"/>
      <c r="BB25" s="376"/>
      <c r="BC25" s="389"/>
      <c r="BD25" s="376"/>
      <c r="BE25" s="388"/>
      <c r="BF25" s="374"/>
      <c r="BG25" s="376"/>
      <c r="BH25" s="376"/>
      <c r="BI25" s="376"/>
      <c r="BJ25" s="376"/>
      <c r="BK25" s="376"/>
      <c r="BL25" s="389"/>
      <c r="BM25" s="376"/>
      <c r="BN25" s="388"/>
      <c r="BO25" s="374"/>
      <c r="BP25" s="376"/>
      <c r="BQ25" s="376"/>
      <c r="BR25" s="376"/>
      <c r="BS25" s="376"/>
      <c r="BT25" s="376"/>
      <c r="BU25" s="389"/>
      <c r="BV25" s="376"/>
      <c r="BW25" s="388"/>
      <c r="BX25" s="374"/>
      <c r="BY25" s="376"/>
      <c r="BZ25" s="376"/>
      <c r="CA25" s="376"/>
      <c r="CB25" s="376"/>
      <c r="CC25" s="376"/>
      <c r="CD25" s="389"/>
      <c r="CE25" s="376"/>
      <c r="CF25" s="388"/>
      <c r="CG25" s="374"/>
      <c r="CH25" s="376"/>
      <c r="CI25" s="376"/>
      <c r="CJ25" s="376"/>
      <c r="CK25" s="376"/>
      <c r="CL25" s="376"/>
      <c r="CM25" s="389"/>
      <c r="CN25" s="376"/>
      <c r="CO25" s="376"/>
      <c r="CP25" s="380"/>
      <c r="CQ25" s="380"/>
      <c r="CR25" s="380"/>
      <c r="CS25" s="380"/>
      <c r="CT25" s="380"/>
      <c r="CU25" s="380"/>
      <c r="CV25" s="380"/>
      <c r="CW25" s="380"/>
      <c r="CX25" s="380"/>
    </row>
    <row r="26" spans="1:102" ht="18" customHeight="1" x14ac:dyDescent="0.25">
      <c r="A26" s="372"/>
      <c r="B26" s="377"/>
      <c r="C26" s="388"/>
      <c r="G26" s="369"/>
      <c r="H26" s="390" t="s">
        <v>207</v>
      </c>
      <c r="J26" s="389"/>
      <c r="L26" s="388"/>
      <c r="M26" s="374"/>
      <c r="P26" s="369"/>
      <c r="Q26" s="390" t="s">
        <v>207</v>
      </c>
      <c r="S26" s="389"/>
      <c r="U26" s="388"/>
      <c r="V26" s="374"/>
      <c r="W26" s="376"/>
      <c r="X26" s="376"/>
      <c r="Y26" s="369"/>
      <c r="Z26" s="390" t="s">
        <v>207</v>
      </c>
      <c r="AA26" s="376"/>
      <c r="AB26" s="389"/>
      <c r="AC26" s="376"/>
      <c r="AD26" s="388"/>
      <c r="AE26" s="374"/>
      <c r="AF26" s="376"/>
      <c r="AG26" s="376"/>
      <c r="AH26" s="369"/>
      <c r="AI26" s="390" t="s">
        <v>207</v>
      </c>
      <c r="AJ26" s="376"/>
      <c r="AK26" s="389"/>
      <c r="AL26" s="376"/>
      <c r="AM26" s="388"/>
      <c r="AN26" s="374"/>
      <c r="AO26" s="376"/>
      <c r="AP26" s="376"/>
      <c r="AQ26" s="369"/>
      <c r="AR26" s="390" t="s">
        <v>207</v>
      </c>
      <c r="AS26" s="376"/>
      <c r="AT26" s="389"/>
      <c r="AU26" s="376"/>
      <c r="AV26" s="388"/>
      <c r="AW26" s="374"/>
      <c r="AX26" s="376"/>
      <c r="AY26" s="376"/>
      <c r="AZ26" s="369"/>
      <c r="BA26" s="390" t="s">
        <v>207</v>
      </c>
      <c r="BB26" s="376"/>
      <c r="BC26" s="389"/>
      <c r="BD26" s="376"/>
      <c r="BE26" s="388"/>
      <c r="BF26" s="374"/>
      <c r="BG26" s="376"/>
      <c r="BH26" s="376"/>
      <c r="BI26" s="369"/>
      <c r="BJ26" s="390" t="s">
        <v>207</v>
      </c>
      <c r="BK26" s="376"/>
      <c r="BL26" s="389"/>
      <c r="BM26" s="376"/>
      <c r="BN26" s="388"/>
      <c r="BO26" s="374"/>
      <c r="BP26" s="376"/>
      <c r="BQ26" s="376"/>
      <c r="BR26" s="369"/>
      <c r="BS26" s="390" t="s">
        <v>207</v>
      </c>
      <c r="BT26" s="376"/>
      <c r="BU26" s="389"/>
      <c r="BV26" s="376"/>
      <c r="BW26" s="388"/>
      <c r="BX26" s="374"/>
      <c r="BY26" s="376"/>
      <c r="BZ26" s="376"/>
      <c r="CA26" s="369"/>
      <c r="CB26" s="390" t="s">
        <v>207</v>
      </c>
      <c r="CC26" s="376"/>
      <c r="CD26" s="389"/>
      <c r="CE26" s="376"/>
      <c r="CF26" s="388"/>
      <c r="CG26" s="374"/>
      <c r="CH26" s="376"/>
      <c r="CI26" s="376"/>
      <c r="CJ26" s="369"/>
      <c r="CK26" s="390" t="s">
        <v>207</v>
      </c>
      <c r="CL26" s="376"/>
      <c r="CM26" s="389"/>
      <c r="CN26" s="376"/>
      <c r="CO26" s="376"/>
      <c r="CP26" s="380"/>
      <c r="CQ26" s="380"/>
      <c r="CR26" s="380"/>
      <c r="CS26" s="380"/>
      <c r="CT26" s="380"/>
      <c r="CU26" s="380"/>
      <c r="CV26" s="380"/>
      <c r="CW26" s="380"/>
      <c r="CX26" s="380"/>
    </row>
    <row r="27" spans="1:102" ht="18" customHeight="1" x14ac:dyDescent="0.25">
      <c r="A27" s="372"/>
      <c r="B27" s="377"/>
      <c r="C27" s="388"/>
      <c r="G27" s="369"/>
      <c r="H27" s="391" t="s">
        <v>74</v>
      </c>
      <c r="I27" s="382">
        <v>100000</v>
      </c>
      <c r="J27" s="392"/>
      <c r="L27" s="388"/>
      <c r="M27" s="374"/>
      <c r="P27" s="369"/>
      <c r="Q27" s="391" t="s">
        <v>74</v>
      </c>
      <c r="R27" s="382">
        <v>200000</v>
      </c>
      <c r="S27" s="392"/>
      <c r="U27" s="388"/>
      <c r="V27" s="374"/>
      <c r="W27" s="376"/>
      <c r="X27" s="376"/>
      <c r="Y27" s="369"/>
      <c r="Z27" s="391" t="s">
        <v>74</v>
      </c>
      <c r="AA27" s="382">
        <v>500000</v>
      </c>
      <c r="AB27" s="392"/>
      <c r="AC27" s="376"/>
      <c r="AD27" s="388"/>
      <c r="AE27" s="374"/>
      <c r="AF27" s="376"/>
      <c r="AG27" s="376"/>
      <c r="AH27" s="369"/>
      <c r="AI27" s="391" t="s">
        <v>74</v>
      </c>
      <c r="AJ27" s="382" t="s">
        <v>273</v>
      </c>
      <c r="AK27" s="392"/>
      <c r="AL27" s="376"/>
      <c r="AM27" s="388"/>
      <c r="AN27" s="374"/>
      <c r="AO27" s="376"/>
      <c r="AP27" s="376"/>
      <c r="AQ27" s="369"/>
      <c r="AR27" s="391" t="s">
        <v>74</v>
      </c>
      <c r="AS27" s="382" t="s">
        <v>273</v>
      </c>
      <c r="AT27" s="392"/>
      <c r="AU27" s="376"/>
      <c r="AV27" s="388"/>
      <c r="AW27" s="374"/>
      <c r="AX27" s="376"/>
      <c r="AY27" s="376"/>
      <c r="AZ27" s="369"/>
      <c r="BA27" s="391" t="s">
        <v>74</v>
      </c>
      <c r="BB27" s="382" t="s">
        <v>273</v>
      </c>
      <c r="BC27" s="392"/>
      <c r="BD27" s="376"/>
      <c r="BE27" s="388"/>
      <c r="BF27" s="374"/>
      <c r="BG27" s="376"/>
      <c r="BH27" s="376"/>
      <c r="BI27" s="369"/>
      <c r="BJ27" s="391" t="s">
        <v>74</v>
      </c>
      <c r="BK27" s="382" t="s">
        <v>273</v>
      </c>
      <c r="BL27" s="392"/>
      <c r="BM27" s="376"/>
      <c r="BN27" s="388"/>
      <c r="BO27" s="374"/>
      <c r="BP27" s="376"/>
      <c r="BQ27" s="376"/>
      <c r="BR27" s="369"/>
      <c r="BS27" s="391" t="s">
        <v>74</v>
      </c>
      <c r="BT27" s="382" t="s">
        <v>273</v>
      </c>
      <c r="BU27" s="392"/>
      <c r="BV27" s="376"/>
      <c r="BW27" s="388"/>
      <c r="BX27" s="374"/>
      <c r="BY27" s="376"/>
      <c r="BZ27" s="376"/>
      <c r="CA27" s="369"/>
      <c r="CB27" s="391" t="s">
        <v>74</v>
      </c>
      <c r="CC27" s="382" t="s">
        <v>273</v>
      </c>
      <c r="CD27" s="392"/>
      <c r="CE27" s="376"/>
      <c r="CF27" s="388"/>
      <c r="CG27" s="374"/>
      <c r="CH27" s="376"/>
      <c r="CI27" s="376"/>
      <c r="CJ27" s="369"/>
      <c r="CK27" s="391" t="s">
        <v>74</v>
      </c>
      <c r="CL27" s="382" t="s">
        <v>273</v>
      </c>
      <c r="CM27" s="392"/>
      <c r="CN27" s="376"/>
      <c r="CO27" s="376"/>
      <c r="CP27" s="380"/>
      <c r="CQ27" s="380"/>
      <c r="CR27" s="380"/>
      <c r="CS27" s="380"/>
      <c r="CT27" s="380"/>
      <c r="CU27" s="380"/>
      <c r="CV27" s="380"/>
      <c r="CW27" s="380"/>
      <c r="CX27" s="380"/>
    </row>
    <row r="28" spans="1:102" ht="18" customHeight="1" x14ac:dyDescent="0.25">
      <c r="A28" s="372"/>
      <c r="B28" s="372"/>
      <c r="C28" s="393"/>
      <c r="G28" s="369"/>
      <c r="H28" s="391" t="s">
        <v>91</v>
      </c>
      <c r="I28" s="394">
        <v>0.05</v>
      </c>
      <c r="J28" s="395"/>
      <c r="L28" s="393"/>
      <c r="M28" s="374"/>
      <c r="P28" s="369"/>
      <c r="Q28" s="391" t="s">
        <v>91</v>
      </c>
      <c r="R28" s="394">
        <v>0.06</v>
      </c>
      <c r="S28" s="395"/>
      <c r="U28" s="393"/>
      <c r="V28" s="374"/>
      <c r="W28" s="376"/>
      <c r="X28" s="376"/>
      <c r="Y28" s="369"/>
      <c r="Z28" s="391" t="s">
        <v>91</v>
      </c>
      <c r="AA28" s="394">
        <v>3.5000000000000003E-2</v>
      </c>
      <c r="AB28" s="395"/>
      <c r="AC28" s="376"/>
      <c r="AD28" s="393"/>
      <c r="AE28" s="374"/>
      <c r="AF28" s="376"/>
      <c r="AG28" s="376"/>
      <c r="AH28" s="369"/>
      <c r="AI28" s="391" t="s">
        <v>91</v>
      </c>
      <c r="AJ28" s="394" t="s">
        <v>273</v>
      </c>
      <c r="AK28" s="395"/>
      <c r="AL28" s="376"/>
      <c r="AM28" s="393"/>
      <c r="AN28" s="374"/>
      <c r="AO28" s="376"/>
      <c r="AP28" s="376"/>
      <c r="AQ28" s="369"/>
      <c r="AR28" s="391" t="s">
        <v>91</v>
      </c>
      <c r="AS28" s="394" t="s">
        <v>273</v>
      </c>
      <c r="AT28" s="395"/>
      <c r="AU28" s="376"/>
      <c r="AV28" s="393"/>
      <c r="AW28" s="374"/>
      <c r="AX28" s="376"/>
      <c r="AY28" s="376"/>
      <c r="AZ28" s="369"/>
      <c r="BA28" s="391" t="s">
        <v>91</v>
      </c>
      <c r="BB28" s="394" t="s">
        <v>273</v>
      </c>
      <c r="BC28" s="395"/>
      <c r="BD28" s="376"/>
      <c r="BE28" s="393"/>
      <c r="BF28" s="374"/>
      <c r="BG28" s="376"/>
      <c r="BH28" s="376"/>
      <c r="BI28" s="369"/>
      <c r="BJ28" s="391" t="s">
        <v>91</v>
      </c>
      <c r="BK28" s="394" t="s">
        <v>273</v>
      </c>
      <c r="BL28" s="395"/>
      <c r="BM28" s="376"/>
      <c r="BN28" s="393"/>
      <c r="BO28" s="374"/>
      <c r="BP28" s="376"/>
      <c r="BQ28" s="376"/>
      <c r="BR28" s="369"/>
      <c r="BS28" s="391" t="s">
        <v>91</v>
      </c>
      <c r="BT28" s="394" t="s">
        <v>273</v>
      </c>
      <c r="BU28" s="395"/>
      <c r="BV28" s="376"/>
      <c r="BW28" s="393"/>
      <c r="BX28" s="374"/>
      <c r="BY28" s="376"/>
      <c r="BZ28" s="376"/>
      <c r="CA28" s="369"/>
      <c r="CB28" s="391" t="s">
        <v>91</v>
      </c>
      <c r="CC28" s="394" t="s">
        <v>273</v>
      </c>
      <c r="CD28" s="395"/>
      <c r="CE28" s="376"/>
      <c r="CF28" s="393"/>
      <c r="CG28" s="374"/>
      <c r="CH28" s="376"/>
      <c r="CI28" s="376"/>
      <c r="CJ28" s="369"/>
      <c r="CK28" s="391" t="s">
        <v>91</v>
      </c>
      <c r="CL28" s="394" t="s">
        <v>273</v>
      </c>
      <c r="CM28" s="395"/>
      <c r="CN28" s="376"/>
      <c r="CO28" s="376"/>
      <c r="CP28" s="380"/>
      <c r="CQ28" s="380"/>
      <c r="CR28" s="380"/>
      <c r="CS28" s="380"/>
      <c r="CT28" s="380"/>
      <c r="CU28" s="380"/>
      <c r="CV28" s="380"/>
      <c r="CW28" s="380"/>
      <c r="CX28" s="380"/>
    </row>
    <row r="29" spans="1:102" ht="18" customHeight="1" x14ac:dyDescent="0.25">
      <c r="A29" s="372"/>
      <c r="B29" s="372"/>
      <c r="C29" s="393"/>
      <c r="E29" s="502"/>
      <c r="G29" s="369"/>
      <c r="H29" s="391" t="s">
        <v>108</v>
      </c>
      <c r="I29" s="382">
        <v>610.74135411587781</v>
      </c>
      <c r="J29" s="389"/>
      <c r="L29" s="393"/>
      <c r="M29" s="374"/>
      <c r="N29" s="502"/>
      <c r="P29" s="369"/>
      <c r="Q29" s="391" t="s">
        <v>108</v>
      </c>
      <c r="R29" s="382">
        <v>3393.9321471183216</v>
      </c>
      <c r="S29" s="389"/>
      <c r="U29" s="393"/>
      <c r="V29" s="374"/>
      <c r="W29" s="502"/>
      <c r="X29" s="376"/>
      <c r="Y29" s="369"/>
      <c r="Z29" s="391" t="s">
        <v>108</v>
      </c>
      <c r="AA29" s="382">
        <v>13268.730309511053</v>
      </c>
      <c r="AB29" s="389"/>
      <c r="AC29" s="376"/>
      <c r="AD29" s="393"/>
      <c r="AE29" s="374"/>
      <c r="AF29" s="503">
        <v>0</v>
      </c>
      <c r="AG29" s="376"/>
      <c r="AH29" s="369"/>
      <c r="AI29" s="391" t="s">
        <v>108</v>
      </c>
      <c r="AJ29" s="382">
        <v>0</v>
      </c>
      <c r="AK29" s="389"/>
      <c r="AL29" s="376"/>
      <c r="AM29" s="393"/>
      <c r="AN29" s="374"/>
      <c r="AO29" s="503">
        <v>0</v>
      </c>
      <c r="AP29" s="376"/>
      <c r="AQ29" s="369"/>
      <c r="AR29" s="391" t="s">
        <v>108</v>
      </c>
      <c r="AS29" s="382">
        <v>0</v>
      </c>
      <c r="AT29" s="389"/>
      <c r="AU29" s="376"/>
      <c r="AV29" s="393"/>
      <c r="AW29" s="374"/>
      <c r="AX29" s="503">
        <v>0</v>
      </c>
      <c r="AY29" s="376"/>
      <c r="AZ29" s="369"/>
      <c r="BA29" s="391" t="s">
        <v>108</v>
      </c>
      <c r="BB29" s="382">
        <v>0</v>
      </c>
      <c r="BC29" s="389"/>
      <c r="BD29" s="376"/>
      <c r="BE29" s="393"/>
      <c r="BF29" s="374"/>
      <c r="BG29" s="503">
        <v>0</v>
      </c>
      <c r="BH29" s="376"/>
      <c r="BI29" s="369"/>
      <c r="BJ29" s="391" t="s">
        <v>108</v>
      </c>
      <c r="BK29" s="382">
        <v>0</v>
      </c>
      <c r="BL29" s="389"/>
      <c r="BM29" s="376"/>
      <c r="BN29" s="393"/>
      <c r="BO29" s="374"/>
      <c r="BP29" s="503">
        <v>0</v>
      </c>
      <c r="BQ29" s="376"/>
      <c r="BR29" s="369"/>
      <c r="BS29" s="391" t="s">
        <v>108</v>
      </c>
      <c r="BT29" s="382">
        <v>0</v>
      </c>
      <c r="BU29" s="389"/>
      <c r="BV29" s="376"/>
      <c r="BW29" s="393"/>
      <c r="BX29" s="374"/>
      <c r="BY29" s="503">
        <v>0</v>
      </c>
      <c r="BZ29" s="376"/>
      <c r="CA29" s="369"/>
      <c r="CB29" s="391" t="s">
        <v>108</v>
      </c>
      <c r="CC29" s="382">
        <v>0</v>
      </c>
      <c r="CD29" s="389"/>
      <c r="CE29" s="376"/>
      <c r="CF29" s="393"/>
      <c r="CG29" s="374"/>
      <c r="CH29" s="503">
        <v>0</v>
      </c>
      <c r="CI29" s="376"/>
      <c r="CJ29" s="369"/>
      <c r="CK29" s="391" t="s">
        <v>108</v>
      </c>
      <c r="CL29" s="382">
        <v>0</v>
      </c>
      <c r="CM29" s="389"/>
      <c r="CN29" s="376"/>
      <c r="CO29" s="376"/>
      <c r="CP29" s="380"/>
      <c r="CQ29" s="380"/>
      <c r="CR29" s="380"/>
      <c r="CS29" s="380"/>
      <c r="CT29" s="380"/>
      <c r="CU29" s="380"/>
      <c r="CV29" s="380"/>
      <c r="CW29" s="380"/>
      <c r="CX29" s="380"/>
    </row>
    <row r="30" spans="1:102" ht="18" customHeight="1" x14ac:dyDescent="0.25">
      <c r="A30" s="372"/>
      <c r="B30" s="377"/>
      <c r="C30" s="388"/>
      <c r="E30" s="502"/>
      <c r="G30" s="369"/>
      <c r="H30" s="391" t="s">
        <v>94</v>
      </c>
      <c r="I30" s="382">
        <v>100610.74135411587</v>
      </c>
      <c r="J30" s="389"/>
      <c r="L30" s="388"/>
      <c r="M30" s="374"/>
      <c r="N30" s="502"/>
      <c r="P30" s="369"/>
      <c r="Q30" s="391" t="s">
        <v>94</v>
      </c>
      <c r="R30" s="382">
        <v>203393.93214711832</v>
      </c>
      <c r="S30" s="389"/>
      <c r="U30" s="388"/>
      <c r="V30" s="374"/>
      <c r="W30" s="502"/>
      <c r="X30" s="376"/>
      <c r="Y30" s="369"/>
      <c r="Z30" s="391" t="s">
        <v>94</v>
      </c>
      <c r="AA30" s="382">
        <v>513268.73030951107</v>
      </c>
      <c r="AB30" s="389"/>
      <c r="AC30" s="376"/>
      <c r="AD30" s="388"/>
      <c r="AE30" s="374"/>
      <c r="AF30" s="503"/>
      <c r="AG30" s="376"/>
      <c r="AH30" s="369"/>
      <c r="AI30" s="391" t="s">
        <v>94</v>
      </c>
      <c r="AJ30" s="382">
        <v>0</v>
      </c>
      <c r="AK30" s="389"/>
      <c r="AL30" s="376"/>
      <c r="AM30" s="388"/>
      <c r="AN30" s="374"/>
      <c r="AO30" s="503"/>
      <c r="AP30" s="376"/>
      <c r="AQ30" s="369"/>
      <c r="AR30" s="391" t="s">
        <v>94</v>
      </c>
      <c r="AS30" s="382">
        <v>0</v>
      </c>
      <c r="AT30" s="389"/>
      <c r="AU30" s="376"/>
      <c r="AV30" s="388"/>
      <c r="AW30" s="374"/>
      <c r="AX30" s="503"/>
      <c r="AY30" s="376"/>
      <c r="AZ30" s="369"/>
      <c r="BA30" s="391" t="s">
        <v>94</v>
      </c>
      <c r="BB30" s="382">
        <v>0</v>
      </c>
      <c r="BC30" s="389"/>
      <c r="BD30" s="376"/>
      <c r="BE30" s="388"/>
      <c r="BF30" s="374"/>
      <c r="BG30" s="503"/>
      <c r="BH30" s="376"/>
      <c r="BI30" s="369"/>
      <c r="BJ30" s="391" t="s">
        <v>94</v>
      </c>
      <c r="BK30" s="382">
        <v>0</v>
      </c>
      <c r="BL30" s="389"/>
      <c r="BM30" s="376"/>
      <c r="BN30" s="388"/>
      <c r="BO30" s="374"/>
      <c r="BP30" s="503"/>
      <c r="BQ30" s="376"/>
      <c r="BR30" s="369"/>
      <c r="BS30" s="391" t="s">
        <v>94</v>
      </c>
      <c r="BT30" s="382">
        <v>0</v>
      </c>
      <c r="BU30" s="389"/>
      <c r="BV30" s="376"/>
      <c r="BW30" s="388"/>
      <c r="BX30" s="374"/>
      <c r="BY30" s="503"/>
      <c r="BZ30" s="376"/>
      <c r="CA30" s="369"/>
      <c r="CB30" s="391" t="s">
        <v>94</v>
      </c>
      <c r="CC30" s="382">
        <v>0</v>
      </c>
      <c r="CD30" s="389"/>
      <c r="CE30" s="376"/>
      <c r="CF30" s="388"/>
      <c r="CG30" s="374"/>
      <c r="CH30" s="503"/>
      <c r="CI30" s="376"/>
      <c r="CJ30" s="369"/>
      <c r="CK30" s="391" t="s">
        <v>94</v>
      </c>
      <c r="CL30" s="382">
        <v>0</v>
      </c>
      <c r="CM30" s="389"/>
      <c r="CN30" s="376"/>
      <c r="CO30" s="376"/>
      <c r="CP30" s="380"/>
      <c r="CQ30" s="380"/>
      <c r="CR30" s="380"/>
      <c r="CS30" s="380"/>
      <c r="CT30" s="380"/>
      <c r="CU30" s="380"/>
      <c r="CV30" s="380"/>
      <c r="CW30" s="380"/>
      <c r="CX30" s="380"/>
    </row>
    <row r="31" spans="1:102" ht="18" customHeight="1" x14ac:dyDescent="0.25">
      <c r="A31" s="372"/>
      <c r="B31" s="377"/>
      <c r="C31" s="388"/>
      <c r="G31" s="369"/>
      <c r="H31" s="391" t="s">
        <v>75</v>
      </c>
      <c r="I31" s="382">
        <v>50500</v>
      </c>
      <c r="J31" s="389"/>
      <c r="L31" s="388"/>
      <c r="M31" s="374"/>
      <c r="P31" s="369"/>
      <c r="Q31" s="391" t="s">
        <v>75</v>
      </c>
      <c r="R31" s="382">
        <v>52000</v>
      </c>
      <c r="S31" s="389"/>
      <c r="U31" s="388"/>
      <c r="V31" s="374"/>
      <c r="W31" s="376"/>
      <c r="X31" s="376"/>
      <c r="Y31" s="369"/>
      <c r="Z31" s="391" t="s">
        <v>75</v>
      </c>
      <c r="AA31" s="382">
        <v>2000</v>
      </c>
      <c r="AB31" s="389"/>
      <c r="AC31" s="376"/>
      <c r="AD31" s="388"/>
      <c r="AE31" s="374"/>
      <c r="AF31" s="376"/>
      <c r="AG31" s="376"/>
      <c r="AH31" s="369"/>
      <c r="AI31" s="391" t="s">
        <v>75</v>
      </c>
      <c r="AJ31" s="382">
        <v>0</v>
      </c>
      <c r="AK31" s="389"/>
      <c r="AL31" s="376"/>
      <c r="AM31" s="388"/>
      <c r="AN31" s="374"/>
      <c r="AO31" s="376"/>
      <c r="AP31" s="376"/>
      <c r="AQ31" s="369"/>
      <c r="AR31" s="391" t="s">
        <v>75</v>
      </c>
      <c r="AS31" s="382">
        <v>0</v>
      </c>
      <c r="AT31" s="389"/>
      <c r="AU31" s="376"/>
      <c r="AV31" s="388"/>
      <c r="AW31" s="374"/>
      <c r="AX31" s="376"/>
      <c r="AY31" s="376"/>
      <c r="AZ31" s="369"/>
      <c r="BA31" s="391" t="s">
        <v>75</v>
      </c>
      <c r="BB31" s="382">
        <v>0</v>
      </c>
      <c r="BC31" s="389"/>
      <c r="BD31" s="376"/>
      <c r="BE31" s="388"/>
      <c r="BF31" s="374"/>
      <c r="BG31" s="376"/>
      <c r="BH31" s="376"/>
      <c r="BI31" s="369"/>
      <c r="BJ31" s="391" t="s">
        <v>75</v>
      </c>
      <c r="BK31" s="382">
        <v>0</v>
      </c>
      <c r="BL31" s="389"/>
      <c r="BM31" s="376"/>
      <c r="BN31" s="388"/>
      <c r="BO31" s="374"/>
      <c r="BP31" s="376"/>
      <c r="BQ31" s="376"/>
      <c r="BR31" s="369"/>
      <c r="BS31" s="391" t="s">
        <v>75</v>
      </c>
      <c r="BT31" s="382">
        <v>0</v>
      </c>
      <c r="BU31" s="389"/>
      <c r="BV31" s="376"/>
      <c r="BW31" s="388"/>
      <c r="BX31" s="374"/>
      <c r="BY31" s="376"/>
      <c r="BZ31" s="376"/>
      <c r="CA31" s="369"/>
      <c r="CB31" s="391" t="s">
        <v>75</v>
      </c>
      <c r="CC31" s="382">
        <v>0</v>
      </c>
      <c r="CD31" s="389"/>
      <c r="CE31" s="376"/>
      <c r="CF31" s="388"/>
      <c r="CG31" s="374"/>
      <c r="CH31" s="376"/>
      <c r="CI31" s="376"/>
      <c r="CJ31" s="369"/>
      <c r="CK31" s="391" t="s">
        <v>75</v>
      </c>
      <c r="CL31" s="382">
        <v>0</v>
      </c>
      <c r="CM31" s="389"/>
      <c r="CN31" s="376"/>
      <c r="CO31" s="376"/>
      <c r="CP31" s="380"/>
      <c r="CQ31" s="380"/>
      <c r="CR31" s="380"/>
      <c r="CS31" s="380"/>
      <c r="CT31" s="380"/>
      <c r="CU31" s="380"/>
      <c r="CV31" s="380"/>
      <c r="CW31" s="380"/>
      <c r="CX31" s="380"/>
    </row>
    <row r="32" spans="1:102" ht="18" customHeight="1" x14ac:dyDescent="0.25">
      <c r="A32" s="372"/>
      <c r="B32" s="377"/>
      <c r="C32" s="388"/>
      <c r="G32" s="369"/>
      <c r="H32" s="391"/>
      <c r="J32" s="389"/>
      <c r="L32" s="388"/>
      <c r="M32" s="374"/>
      <c r="P32" s="369"/>
      <c r="Q32" s="391"/>
      <c r="S32" s="389"/>
      <c r="U32" s="388"/>
      <c r="V32" s="374"/>
      <c r="W32" s="376"/>
      <c r="X32" s="376"/>
      <c r="Y32" s="369"/>
      <c r="Z32" s="391"/>
      <c r="AA32" s="376"/>
      <c r="AB32" s="389"/>
      <c r="AC32" s="376"/>
      <c r="AD32" s="388"/>
      <c r="AE32" s="374"/>
      <c r="AF32" s="376"/>
      <c r="AG32" s="376"/>
      <c r="AH32" s="369"/>
      <c r="AI32" s="391"/>
      <c r="AJ32" s="376"/>
      <c r="AK32" s="389"/>
      <c r="AL32" s="376"/>
      <c r="AM32" s="388"/>
      <c r="AN32" s="374"/>
      <c r="AO32" s="376"/>
      <c r="AP32" s="376"/>
      <c r="AQ32" s="369"/>
      <c r="AR32" s="391"/>
      <c r="AS32" s="376"/>
      <c r="AT32" s="389"/>
      <c r="AU32" s="376"/>
      <c r="AV32" s="388"/>
      <c r="AW32" s="374"/>
      <c r="AX32" s="376"/>
      <c r="AY32" s="376"/>
      <c r="AZ32" s="369"/>
      <c r="BA32" s="391"/>
      <c r="BB32" s="376"/>
      <c r="BC32" s="389"/>
      <c r="BD32" s="376"/>
      <c r="BE32" s="388"/>
      <c r="BF32" s="374"/>
      <c r="BG32" s="376"/>
      <c r="BH32" s="376"/>
      <c r="BI32" s="369"/>
      <c r="BJ32" s="391"/>
      <c r="BK32" s="376"/>
      <c r="BL32" s="389"/>
      <c r="BM32" s="376"/>
      <c r="BN32" s="388"/>
      <c r="BO32" s="374"/>
      <c r="BP32" s="376"/>
      <c r="BQ32" s="376"/>
      <c r="BR32" s="369"/>
      <c r="BS32" s="391"/>
      <c r="BT32" s="376"/>
      <c r="BU32" s="389"/>
      <c r="BV32" s="376"/>
      <c r="BW32" s="388"/>
      <c r="BX32" s="374"/>
      <c r="BY32" s="376"/>
      <c r="BZ32" s="376"/>
      <c r="CA32" s="369"/>
      <c r="CB32" s="391"/>
      <c r="CC32" s="376"/>
      <c r="CD32" s="389"/>
      <c r="CE32" s="376"/>
      <c r="CF32" s="388"/>
      <c r="CG32" s="374"/>
      <c r="CH32" s="376"/>
      <c r="CI32" s="376"/>
      <c r="CJ32" s="369"/>
      <c r="CK32" s="391"/>
      <c r="CL32" s="376"/>
      <c r="CM32" s="389"/>
      <c r="CN32" s="376"/>
      <c r="CO32" s="376"/>
      <c r="CP32" s="380"/>
      <c r="CQ32" s="380"/>
      <c r="CR32" s="380"/>
      <c r="CS32" s="380"/>
      <c r="CT32" s="380"/>
      <c r="CU32" s="380"/>
      <c r="CV32" s="380"/>
      <c r="CW32" s="380"/>
      <c r="CX32" s="380"/>
    </row>
    <row r="33" spans="1:102" ht="20" customHeight="1" x14ac:dyDescent="0.25">
      <c r="A33" s="372"/>
      <c r="B33" s="377"/>
      <c r="C33" s="388"/>
      <c r="G33" s="369"/>
      <c r="H33" s="390" t="s">
        <v>92</v>
      </c>
      <c r="I33" s="376">
        <v>45165</v>
      </c>
      <c r="J33" s="389"/>
      <c r="L33" s="388"/>
      <c r="M33" s="374"/>
      <c r="P33" s="369"/>
      <c r="Q33" s="390" t="s">
        <v>92</v>
      </c>
      <c r="R33" s="376">
        <v>45047</v>
      </c>
      <c r="S33" s="389"/>
      <c r="U33" s="388"/>
      <c r="V33" s="374"/>
      <c r="W33" s="376"/>
      <c r="X33" s="376"/>
      <c r="Y33" s="369"/>
      <c r="Z33" s="390" t="s">
        <v>92</v>
      </c>
      <c r="AA33" s="376">
        <v>45323</v>
      </c>
      <c r="AB33" s="389"/>
      <c r="AC33" s="376"/>
      <c r="AD33" s="388"/>
      <c r="AE33" s="374"/>
      <c r="AF33" s="376"/>
      <c r="AG33" s="376"/>
      <c r="AH33" s="369"/>
      <c r="AI33" s="390" t="s">
        <v>92</v>
      </c>
      <c r="AJ33" s="376" t="s">
        <v>273</v>
      </c>
      <c r="AK33" s="389"/>
      <c r="AL33" s="376"/>
      <c r="AM33" s="388"/>
      <c r="AN33" s="374"/>
      <c r="AO33" s="376"/>
      <c r="AP33" s="376"/>
      <c r="AQ33" s="369"/>
      <c r="AR33" s="390" t="s">
        <v>92</v>
      </c>
      <c r="AS33" s="376" t="s">
        <v>273</v>
      </c>
      <c r="AT33" s="389"/>
      <c r="AU33" s="376"/>
      <c r="AV33" s="388"/>
      <c r="AW33" s="374"/>
      <c r="AX33" s="376"/>
      <c r="AY33" s="376"/>
      <c r="AZ33" s="369"/>
      <c r="BA33" s="390" t="s">
        <v>92</v>
      </c>
      <c r="BB33" s="376" t="s">
        <v>273</v>
      </c>
      <c r="BC33" s="389"/>
      <c r="BD33" s="376"/>
      <c r="BE33" s="388"/>
      <c r="BF33" s="374"/>
      <c r="BG33" s="376"/>
      <c r="BH33" s="376"/>
      <c r="BI33" s="369"/>
      <c r="BJ33" s="390" t="s">
        <v>92</v>
      </c>
      <c r="BK33" s="376" t="s">
        <v>273</v>
      </c>
      <c r="BL33" s="389"/>
      <c r="BM33" s="376"/>
      <c r="BN33" s="388"/>
      <c r="BO33" s="374"/>
      <c r="BP33" s="376"/>
      <c r="BQ33" s="376"/>
      <c r="BR33" s="369"/>
      <c r="BS33" s="390" t="s">
        <v>92</v>
      </c>
      <c r="BT33" s="376" t="s">
        <v>273</v>
      </c>
      <c r="BU33" s="389"/>
      <c r="BV33" s="376"/>
      <c r="BW33" s="388"/>
      <c r="BX33" s="374"/>
      <c r="BY33" s="376"/>
      <c r="BZ33" s="376"/>
      <c r="CA33" s="369"/>
      <c r="CB33" s="390" t="s">
        <v>92</v>
      </c>
      <c r="CC33" s="376" t="s">
        <v>273</v>
      </c>
      <c r="CD33" s="389"/>
      <c r="CE33" s="376"/>
      <c r="CF33" s="388"/>
      <c r="CG33" s="374"/>
      <c r="CH33" s="376"/>
      <c r="CI33" s="376"/>
      <c r="CJ33" s="369"/>
      <c r="CK33" s="390" t="s">
        <v>92</v>
      </c>
      <c r="CL33" s="376" t="s">
        <v>273</v>
      </c>
      <c r="CM33" s="389"/>
      <c r="CN33" s="376"/>
      <c r="CO33" s="376"/>
      <c r="CP33" s="380"/>
      <c r="CQ33" s="380"/>
      <c r="CR33" s="380"/>
      <c r="CS33" s="380"/>
      <c r="CT33" s="380"/>
      <c r="CU33" s="380"/>
      <c r="CV33" s="380"/>
      <c r="CW33" s="380"/>
      <c r="CX33" s="380"/>
    </row>
    <row r="34" spans="1:102" ht="18" customHeight="1" x14ac:dyDescent="0.25">
      <c r="A34" s="372"/>
      <c r="B34" s="377"/>
      <c r="C34" s="388"/>
      <c r="J34" s="389"/>
      <c r="L34" s="388"/>
      <c r="M34" s="374"/>
      <c r="S34" s="389"/>
      <c r="U34" s="388"/>
      <c r="V34" s="374"/>
      <c r="W34" s="376"/>
      <c r="X34" s="376"/>
      <c r="Y34" s="376"/>
      <c r="Z34" s="376"/>
      <c r="AA34" s="376"/>
      <c r="AB34" s="389"/>
      <c r="AC34" s="376"/>
      <c r="AD34" s="388"/>
      <c r="AE34" s="374"/>
      <c r="AF34" s="376"/>
      <c r="AG34" s="376"/>
      <c r="AH34" s="376"/>
      <c r="AI34" s="376"/>
      <c r="AJ34" s="376"/>
      <c r="AK34" s="389"/>
      <c r="AL34" s="376"/>
      <c r="AM34" s="388"/>
      <c r="AN34" s="374"/>
      <c r="AO34" s="376"/>
      <c r="AP34" s="376"/>
      <c r="AQ34" s="376"/>
      <c r="AR34" s="376"/>
      <c r="AS34" s="376"/>
      <c r="AT34" s="389"/>
      <c r="AU34" s="376"/>
      <c r="AV34" s="388"/>
      <c r="AW34" s="374"/>
      <c r="AX34" s="376"/>
      <c r="AY34" s="376"/>
      <c r="AZ34" s="376"/>
      <c r="BA34" s="376"/>
      <c r="BB34" s="376"/>
      <c r="BC34" s="389"/>
      <c r="BD34" s="376"/>
      <c r="BE34" s="388"/>
      <c r="BF34" s="374"/>
      <c r="BG34" s="376"/>
      <c r="BH34" s="376"/>
      <c r="BI34" s="376"/>
      <c r="BJ34" s="376"/>
      <c r="BK34" s="376"/>
      <c r="BL34" s="389"/>
      <c r="BM34" s="376"/>
      <c r="BN34" s="388"/>
      <c r="BO34" s="374"/>
      <c r="BP34" s="376"/>
      <c r="BQ34" s="376"/>
      <c r="BR34" s="376"/>
      <c r="BS34" s="376"/>
      <c r="BT34" s="376"/>
      <c r="BU34" s="389"/>
      <c r="BV34" s="376"/>
      <c r="BW34" s="388"/>
      <c r="BX34" s="374"/>
      <c r="BY34" s="376"/>
      <c r="BZ34" s="376"/>
      <c r="CA34" s="376"/>
      <c r="CB34" s="376"/>
      <c r="CC34" s="376"/>
      <c r="CD34" s="389"/>
      <c r="CE34" s="376"/>
      <c r="CF34" s="388"/>
      <c r="CG34" s="374"/>
      <c r="CH34" s="376"/>
      <c r="CI34" s="376"/>
      <c r="CJ34" s="376"/>
      <c r="CK34" s="376"/>
      <c r="CL34" s="376"/>
      <c r="CM34" s="389"/>
      <c r="CN34" s="376"/>
      <c r="CO34" s="376"/>
      <c r="CP34" s="380"/>
      <c r="CQ34" s="380"/>
      <c r="CR34" s="380"/>
      <c r="CS34" s="380"/>
      <c r="CT34" s="380"/>
      <c r="CU34" s="380"/>
      <c r="CV34" s="380"/>
      <c r="CW34" s="380"/>
      <c r="CX34" s="380"/>
    </row>
    <row r="35" spans="1:102" ht="18" customHeight="1" x14ac:dyDescent="0.25">
      <c r="A35" s="372"/>
      <c r="B35" s="377"/>
      <c r="C35" s="388"/>
      <c r="J35" s="389"/>
      <c r="L35" s="388"/>
      <c r="M35" s="374"/>
      <c r="S35" s="389"/>
      <c r="U35" s="388"/>
      <c r="V35" s="374"/>
      <c r="W35" s="376"/>
      <c r="X35" s="376"/>
      <c r="Y35" s="376"/>
      <c r="Z35" s="376"/>
      <c r="AA35" s="376"/>
      <c r="AB35" s="389"/>
      <c r="AC35" s="376"/>
      <c r="AD35" s="388"/>
      <c r="AE35" s="374"/>
      <c r="AF35" s="376"/>
      <c r="AG35" s="376"/>
      <c r="AH35" s="376"/>
      <c r="AI35" s="376"/>
      <c r="AJ35" s="376"/>
      <c r="AK35" s="389"/>
      <c r="AL35" s="376"/>
      <c r="AM35" s="388"/>
      <c r="AN35" s="374"/>
      <c r="AO35" s="376"/>
      <c r="AP35" s="376"/>
      <c r="AQ35" s="376"/>
      <c r="AR35" s="376"/>
      <c r="AS35" s="376"/>
      <c r="AT35" s="389"/>
      <c r="AU35" s="376"/>
      <c r="AV35" s="388"/>
      <c r="AW35" s="374"/>
      <c r="AX35" s="376"/>
      <c r="AY35" s="376"/>
      <c r="AZ35" s="376"/>
      <c r="BA35" s="376"/>
      <c r="BB35" s="376"/>
      <c r="BC35" s="389"/>
      <c r="BD35" s="376"/>
      <c r="BE35" s="388"/>
      <c r="BF35" s="374"/>
      <c r="BG35" s="376"/>
      <c r="BH35" s="376"/>
      <c r="BI35" s="376"/>
      <c r="BJ35" s="376"/>
      <c r="BK35" s="376"/>
      <c r="BL35" s="389"/>
      <c r="BM35" s="376"/>
      <c r="BN35" s="388"/>
      <c r="BO35" s="374"/>
      <c r="BP35" s="376"/>
      <c r="BQ35" s="376"/>
      <c r="BR35" s="376"/>
      <c r="BS35" s="376"/>
      <c r="BT35" s="376"/>
      <c r="BU35" s="389"/>
      <c r="BV35" s="376"/>
      <c r="BW35" s="388"/>
      <c r="BX35" s="374"/>
      <c r="BY35" s="376"/>
      <c r="BZ35" s="376"/>
      <c r="CA35" s="376"/>
      <c r="CB35" s="376"/>
      <c r="CC35" s="376"/>
      <c r="CD35" s="389"/>
      <c r="CE35" s="376"/>
      <c r="CF35" s="388"/>
      <c r="CG35" s="374"/>
      <c r="CH35" s="376"/>
      <c r="CI35" s="376"/>
      <c r="CJ35" s="376"/>
      <c r="CK35" s="376"/>
      <c r="CL35" s="376"/>
      <c r="CM35" s="389"/>
      <c r="CN35" s="376"/>
      <c r="CO35" s="376"/>
      <c r="CP35" s="380"/>
      <c r="CQ35" s="380"/>
      <c r="CR35" s="380"/>
      <c r="CS35" s="380"/>
      <c r="CT35" s="380"/>
      <c r="CU35" s="380"/>
      <c r="CV35" s="380"/>
      <c r="CW35" s="380"/>
      <c r="CX35" s="380"/>
    </row>
    <row r="36" spans="1:102" ht="18" customHeight="1" x14ac:dyDescent="0.25">
      <c r="A36" s="372"/>
      <c r="B36" s="377"/>
      <c r="C36" s="388"/>
      <c r="J36" s="389"/>
      <c r="L36" s="388"/>
      <c r="M36" s="374"/>
      <c r="S36" s="389"/>
      <c r="U36" s="388"/>
      <c r="V36" s="374"/>
      <c r="W36" s="376"/>
      <c r="X36" s="376"/>
      <c r="Y36" s="376"/>
      <c r="Z36" s="376"/>
      <c r="AA36" s="376"/>
      <c r="AB36" s="389"/>
      <c r="AC36" s="376"/>
      <c r="AD36" s="388"/>
      <c r="AE36" s="374"/>
      <c r="AF36" s="376"/>
      <c r="AG36" s="376"/>
      <c r="AH36" s="376"/>
      <c r="AI36" s="376"/>
      <c r="AJ36" s="376"/>
      <c r="AK36" s="389"/>
      <c r="AL36" s="376"/>
      <c r="AM36" s="388"/>
      <c r="AN36" s="374"/>
      <c r="AO36" s="376"/>
      <c r="AP36" s="376"/>
      <c r="AQ36" s="376"/>
      <c r="AR36" s="376"/>
      <c r="AS36" s="376"/>
      <c r="AT36" s="389"/>
      <c r="AU36" s="376"/>
      <c r="AV36" s="388"/>
      <c r="AW36" s="374"/>
      <c r="AX36" s="376"/>
      <c r="AY36" s="376"/>
      <c r="AZ36" s="376"/>
      <c r="BA36" s="376"/>
      <c r="BB36" s="376"/>
      <c r="BC36" s="389"/>
      <c r="BD36" s="376"/>
      <c r="BE36" s="388"/>
      <c r="BF36" s="374"/>
      <c r="BG36" s="376"/>
      <c r="BH36" s="376"/>
      <c r="BI36" s="376"/>
      <c r="BJ36" s="376"/>
      <c r="BK36" s="376"/>
      <c r="BL36" s="389"/>
      <c r="BM36" s="376"/>
      <c r="BN36" s="388"/>
      <c r="BO36" s="374"/>
      <c r="BP36" s="376"/>
      <c r="BQ36" s="376"/>
      <c r="BR36" s="376"/>
      <c r="BS36" s="376"/>
      <c r="BT36" s="376"/>
      <c r="BU36" s="389"/>
      <c r="BV36" s="376"/>
      <c r="BW36" s="388"/>
      <c r="BX36" s="374"/>
      <c r="BY36" s="376"/>
      <c r="BZ36" s="376"/>
      <c r="CA36" s="376"/>
      <c r="CB36" s="376"/>
      <c r="CC36" s="376"/>
      <c r="CD36" s="389"/>
      <c r="CE36" s="376"/>
      <c r="CF36" s="388"/>
      <c r="CG36" s="374"/>
      <c r="CH36" s="376"/>
      <c r="CI36" s="376"/>
      <c r="CJ36" s="376"/>
      <c r="CK36" s="376"/>
      <c r="CL36" s="376"/>
      <c r="CM36" s="389"/>
      <c r="CN36" s="376"/>
      <c r="CO36" s="376"/>
      <c r="CP36" s="380"/>
      <c r="CQ36" s="380"/>
      <c r="CR36" s="380"/>
      <c r="CS36" s="380"/>
      <c r="CT36" s="380"/>
      <c r="CU36" s="380"/>
      <c r="CV36" s="380"/>
      <c r="CW36" s="380"/>
      <c r="CX36" s="380"/>
    </row>
    <row r="37" spans="1:102" ht="18" hidden="1" customHeight="1" x14ac:dyDescent="0.25">
      <c r="A37" s="372"/>
      <c r="B37" s="377"/>
      <c r="C37" s="388"/>
      <c r="D37" s="396" t="s">
        <v>203</v>
      </c>
      <c r="E37" s="397">
        <v>0</v>
      </c>
      <c r="J37" s="389"/>
      <c r="L37" s="388"/>
      <c r="M37" s="396" t="s">
        <v>203</v>
      </c>
      <c r="N37" s="398">
        <f>IFERROR(IF(L24="-","-",E37+E39),"-")</f>
        <v>500</v>
      </c>
      <c r="S37" s="389"/>
      <c r="U37" s="388"/>
      <c r="V37" s="396" t="s">
        <v>203</v>
      </c>
      <c r="W37" s="398">
        <f>IFERROR(IF(U24="-","-",N37+N39),"-")</f>
        <v>1500</v>
      </c>
      <c r="X37" s="376"/>
      <c r="Y37" s="376"/>
      <c r="AB37" s="389"/>
      <c r="AC37" s="376"/>
      <c r="AD37" s="388"/>
      <c r="AE37" s="396" t="s">
        <v>203</v>
      </c>
      <c r="AF37" s="398" t="str">
        <f>IFERROR(IF(AD24="-","-",W37+W39),"-")</f>
        <v>-</v>
      </c>
      <c r="AG37" s="376"/>
      <c r="AH37" s="376"/>
      <c r="AK37" s="389"/>
      <c r="AL37" s="376"/>
      <c r="AM37" s="388"/>
      <c r="AN37" s="396" t="s">
        <v>203</v>
      </c>
      <c r="AO37" s="398" t="str">
        <f>IFERROR(IF(AM24="-","-",AF37+AF39),"-")</f>
        <v>-</v>
      </c>
      <c r="AP37" s="376"/>
      <c r="AQ37" s="376"/>
      <c r="AT37" s="389"/>
      <c r="AU37" s="376"/>
      <c r="AV37" s="388"/>
      <c r="AW37" s="396" t="s">
        <v>203</v>
      </c>
      <c r="AX37" s="398" t="str">
        <f>IFERROR(IF(AV24="-","-",AO37+AO39),"-")</f>
        <v>-</v>
      </c>
      <c r="AY37" s="376"/>
      <c r="AZ37" s="376"/>
      <c r="BB37" s="371"/>
      <c r="BC37" s="389"/>
      <c r="BD37" s="376"/>
      <c r="BE37" s="388"/>
      <c r="BF37" s="396" t="s">
        <v>203</v>
      </c>
      <c r="BG37" s="398" t="str">
        <f>IFERROR(IF(BE24="-","-",AX37+AX39),"-")</f>
        <v>-</v>
      </c>
      <c r="BH37" s="376"/>
      <c r="BI37" s="376"/>
      <c r="BK37" s="371"/>
      <c r="BL37" s="389"/>
      <c r="BM37" s="376"/>
      <c r="BN37" s="388"/>
      <c r="BO37" s="396" t="s">
        <v>203</v>
      </c>
      <c r="BP37" s="398" t="str">
        <f>IFERROR(IF(BN24="-","-",BG37+BG39),"-")</f>
        <v>-</v>
      </c>
      <c r="BQ37" s="376"/>
      <c r="BR37" s="376"/>
      <c r="BT37" s="371"/>
      <c r="BU37" s="389"/>
      <c r="BV37" s="376"/>
      <c r="BW37" s="388"/>
      <c r="BX37" s="396" t="s">
        <v>203</v>
      </c>
      <c r="BY37" s="398" t="str">
        <f>IFERROR(IF(BW24="-","-",BP37+BP39),"-")</f>
        <v>-</v>
      </c>
      <c r="BZ37" s="376"/>
      <c r="CA37" s="376"/>
      <c r="CD37" s="389"/>
      <c r="CE37" s="376"/>
      <c r="CF37" s="388"/>
      <c r="CG37" s="396" t="s">
        <v>203</v>
      </c>
      <c r="CH37" s="398" t="str">
        <f>IFERROR(IF(CF24="-","-",BY37+BY39),"-")</f>
        <v>-</v>
      </c>
      <c r="CI37" s="376"/>
      <c r="CJ37" s="376"/>
      <c r="CM37" s="389"/>
      <c r="CN37" s="376"/>
      <c r="CO37" s="376"/>
      <c r="CP37" s="380"/>
      <c r="CQ37" s="380"/>
      <c r="CR37" s="380"/>
      <c r="CS37" s="380"/>
      <c r="CT37" s="380"/>
      <c r="CU37" s="380"/>
      <c r="CV37" s="380"/>
      <c r="CW37" s="380"/>
      <c r="CX37" s="380"/>
    </row>
    <row r="38" spans="1:102" ht="18" hidden="1" customHeight="1" x14ac:dyDescent="0.25">
      <c r="A38" s="372"/>
      <c r="B38" s="377"/>
      <c r="C38" s="388"/>
      <c r="D38" s="396" t="s">
        <v>191</v>
      </c>
      <c r="E38" s="400">
        <f>IFERROR(INDEX(Analysis!$P$9:$T$18,MATCH(C$24,Analysis!$P$9:$P$18,0),5),"-")</f>
        <v>4.0741237836483535E-3</v>
      </c>
      <c r="J38" s="389"/>
      <c r="L38" s="388"/>
      <c r="M38" s="396" t="s">
        <v>191</v>
      </c>
      <c r="N38" s="400">
        <f>IFERROR(INDEX(Analysis!$P$9:$T$18,MATCH(L$24,Analysis!$P$9:$P$18,0),5),"-")</f>
        <v>4.8675505653430484E-3</v>
      </c>
      <c r="S38" s="389"/>
      <c r="U38" s="388"/>
      <c r="V38" s="396" t="s">
        <v>191</v>
      </c>
      <c r="W38" s="400" t="str">
        <f>IFERROR(INDEX(Analysis!$P$9:$T$18,MATCH(U$24,Analysis!$P$9:$P$18,0),5),"-")</f>
        <v>-</v>
      </c>
      <c r="X38" s="376"/>
      <c r="Y38" s="376"/>
      <c r="AB38" s="389"/>
      <c r="AC38" s="376"/>
      <c r="AD38" s="388"/>
      <c r="AE38" s="396" t="s">
        <v>191</v>
      </c>
      <c r="AF38" s="400" t="str">
        <f>IFERROR(INDEX(Analysis!$P$9:$T$18,MATCH(AD$24,Analysis!$P$9:$P$18,0),5),"-")</f>
        <v>-</v>
      </c>
      <c r="AG38" s="376"/>
      <c r="AH38" s="376"/>
      <c r="AK38" s="389"/>
      <c r="AL38" s="376"/>
      <c r="AM38" s="388"/>
      <c r="AN38" s="396" t="s">
        <v>191</v>
      </c>
      <c r="AO38" s="400" t="str">
        <f>IFERROR(INDEX(Analysis!$P$9:$T$18,MATCH(AM$24,Analysis!$P$9:$P$18,0),5),"-")</f>
        <v>-</v>
      </c>
      <c r="AP38" s="376"/>
      <c r="AQ38" s="376"/>
      <c r="AT38" s="389"/>
      <c r="AU38" s="376"/>
      <c r="AV38" s="388"/>
      <c r="AW38" s="396" t="s">
        <v>191</v>
      </c>
      <c r="AX38" s="400" t="str">
        <f>IFERROR(INDEX(Analysis!$P$9:$T$18,MATCH(AV$24,Analysis!$P$9:$P$18,0),5),"-")</f>
        <v>-</v>
      </c>
      <c r="AY38" s="376"/>
      <c r="AZ38" s="376"/>
      <c r="BB38" s="371"/>
      <c r="BC38" s="389"/>
      <c r="BD38" s="376"/>
      <c r="BE38" s="388"/>
      <c r="BF38" s="396" t="s">
        <v>191</v>
      </c>
      <c r="BG38" s="400" t="str">
        <f>IFERROR(INDEX(Analysis!$P$9:$T$18,MATCH(BE$24,Analysis!$P$9:$P$18,0),5),"-")</f>
        <v>-</v>
      </c>
      <c r="BH38" s="376"/>
      <c r="BI38" s="376"/>
      <c r="BK38" s="371"/>
      <c r="BL38" s="389"/>
      <c r="BM38" s="376"/>
      <c r="BN38" s="388"/>
      <c r="BO38" s="396" t="s">
        <v>191</v>
      </c>
      <c r="BP38" s="400" t="str">
        <f>IFERROR(INDEX(Analysis!$P$9:$T$18,MATCH(BN$24,Analysis!$P$9:$P$18,0),5),"-")</f>
        <v>-</v>
      </c>
      <c r="BQ38" s="376"/>
      <c r="BR38" s="376"/>
      <c r="BT38" s="371"/>
      <c r="BU38" s="389"/>
      <c r="BV38" s="376"/>
      <c r="BW38" s="388"/>
      <c r="BX38" s="396" t="s">
        <v>191</v>
      </c>
      <c r="BY38" s="400" t="str">
        <f>IFERROR(INDEX(Analysis!$P$9:$T$18,MATCH(BW$24,Analysis!$P$9:$P$18,0),5),"-")</f>
        <v>-</v>
      </c>
      <c r="BZ38" s="376"/>
      <c r="CA38" s="376"/>
      <c r="CD38" s="389"/>
      <c r="CE38" s="376"/>
      <c r="CF38" s="388"/>
      <c r="CG38" s="396" t="s">
        <v>191</v>
      </c>
      <c r="CH38" s="400" t="str">
        <f>IFERROR(INDEX(Analysis!$P$9:$T$18,MATCH(CF$24,Analysis!$P$9:$P$18,0),5),"-")</f>
        <v>-</v>
      </c>
      <c r="CI38" s="376"/>
      <c r="CJ38" s="376"/>
      <c r="CM38" s="389"/>
      <c r="CN38" s="376"/>
      <c r="CO38" s="376"/>
      <c r="CP38" s="380"/>
      <c r="CQ38" s="380"/>
      <c r="CR38" s="380"/>
      <c r="CS38" s="380"/>
      <c r="CT38" s="380"/>
      <c r="CU38" s="380"/>
      <c r="CV38" s="380"/>
      <c r="CW38" s="380"/>
      <c r="CX38" s="380"/>
    </row>
    <row r="39" spans="1:102" ht="18" hidden="1" customHeight="1" x14ac:dyDescent="0.25">
      <c r="A39" s="372"/>
      <c r="B39" s="377"/>
      <c r="C39" s="388"/>
      <c r="D39" s="396" t="s">
        <v>89</v>
      </c>
      <c r="E39" s="401">
        <f>F42</f>
        <v>500</v>
      </c>
      <c r="J39" s="389"/>
      <c r="L39" s="388"/>
      <c r="M39" s="396" t="s">
        <v>89</v>
      </c>
      <c r="N39" s="401">
        <f>O42</f>
        <v>1000</v>
      </c>
      <c r="S39" s="389"/>
      <c r="U39" s="388"/>
      <c r="V39" s="396" t="s">
        <v>89</v>
      </c>
      <c r="W39" s="401">
        <f>X42</f>
        <v>2000</v>
      </c>
      <c r="X39" s="376"/>
      <c r="Y39" s="376"/>
      <c r="AB39" s="389"/>
      <c r="AC39" s="376"/>
      <c r="AD39" s="388"/>
      <c r="AE39" s="396" t="s">
        <v>89</v>
      </c>
      <c r="AF39" s="401" t="str">
        <f>AG42</f>
        <v>-</v>
      </c>
      <c r="AG39" s="376"/>
      <c r="AH39" s="376"/>
      <c r="AK39" s="389"/>
      <c r="AL39" s="376"/>
      <c r="AM39" s="388"/>
      <c r="AN39" s="396" t="s">
        <v>89</v>
      </c>
      <c r="AO39" s="401" t="str">
        <f>AP42</f>
        <v>-</v>
      </c>
      <c r="AP39" s="376"/>
      <c r="AQ39" s="376"/>
      <c r="AT39" s="389"/>
      <c r="AU39" s="376"/>
      <c r="AV39" s="388"/>
      <c r="AW39" s="396" t="s">
        <v>89</v>
      </c>
      <c r="AX39" s="401" t="str">
        <f>AY42</f>
        <v>-</v>
      </c>
      <c r="AY39" s="376"/>
      <c r="AZ39" s="376"/>
      <c r="BB39" s="371"/>
      <c r="BC39" s="389"/>
      <c r="BD39" s="376"/>
      <c r="BE39" s="388"/>
      <c r="BF39" s="396" t="s">
        <v>89</v>
      </c>
      <c r="BG39" s="401" t="str">
        <f>BH42</f>
        <v>-</v>
      </c>
      <c r="BH39" s="376"/>
      <c r="BI39" s="376"/>
      <c r="BK39" s="371"/>
      <c r="BL39" s="389"/>
      <c r="BM39" s="376"/>
      <c r="BN39" s="388"/>
      <c r="BO39" s="396" t="s">
        <v>89</v>
      </c>
      <c r="BP39" s="401" t="str">
        <f>BQ42</f>
        <v>-</v>
      </c>
      <c r="BQ39" s="376"/>
      <c r="BR39" s="376"/>
      <c r="BT39" s="371"/>
      <c r="BU39" s="389"/>
      <c r="BV39" s="376"/>
      <c r="BW39" s="388"/>
      <c r="BX39" s="396" t="s">
        <v>89</v>
      </c>
      <c r="BY39" s="401" t="str">
        <f>BZ42</f>
        <v>-</v>
      </c>
      <c r="BZ39" s="376"/>
      <c r="CA39" s="376"/>
      <c r="CD39" s="389"/>
      <c r="CE39" s="376"/>
      <c r="CF39" s="388"/>
      <c r="CG39" s="396" t="s">
        <v>89</v>
      </c>
      <c r="CH39" s="401" t="str">
        <f>CI42</f>
        <v>-</v>
      </c>
      <c r="CI39" s="376"/>
      <c r="CJ39" s="376"/>
      <c r="CM39" s="389"/>
      <c r="CN39" s="376"/>
      <c r="CO39" s="376"/>
      <c r="CP39" s="380"/>
      <c r="CQ39" s="380"/>
      <c r="CR39" s="380"/>
      <c r="CS39" s="380"/>
      <c r="CT39" s="380"/>
      <c r="CU39" s="380"/>
      <c r="CV39" s="380"/>
      <c r="CW39" s="380"/>
      <c r="CX39" s="380"/>
    </row>
    <row r="40" spans="1:102" ht="20" customHeight="1" x14ac:dyDescent="0.25">
      <c r="A40" s="372"/>
      <c r="B40" s="377"/>
      <c r="C40" s="388"/>
      <c r="D40" s="402" t="s">
        <v>88</v>
      </c>
      <c r="E40" s="403" t="s">
        <v>68</v>
      </c>
      <c r="F40" s="403" t="s">
        <v>89</v>
      </c>
      <c r="G40" s="498" t="s">
        <v>80</v>
      </c>
      <c r="H40" s="498"/>
      <c r="I40" s="403" t="s">
        <v>90</v>
      </c>
      <c r="J40" s="404"/>
      <c r="L40" s="388"/>
      <c r="M40" s="402" t="s">
        <v>88</v>
      </c>
      <c r="N40" s="403" t="s">
        <v>68</v>
      </c>
      <c r="O40" s="403" t="s">
        <v>89</v>
      </c>
      <c r="P40" s="498" t="s">
        <v>80</v>
      </c>
      <c r="Q40" s="498"/>
      <c r="R40" s="403" t="s">
        <v>90</v>
      </c>
      <c r="S40" s="404"/>
      <c r="U40" s="388"/>
      <c r="V40" s="402" t="s">
        <v>88</v>
      </c>
      <c r="W40" s="403" t="s">
        <v>68</v>
      </c>
      <c r="X40" s="403" t="s">
        <v>89</v>
      </c>
      <c r="Y40" s="498" t="s">
        <v>80</v>
      </c>
      <c r="Z40" s="498"/>
      <c r="AA40" s="403" t="s">
        <v>90</v>
      </c>
      <c r="AB40" s="404"/>
      <c r="AC40" s="376"/>
      <c r="AD40" s="388"/>
      <c r="AE40" s="402" t="s">
        <v>88</v>
      </c>
      <c r="AF40" s="403" t="s">
        <v>68</v>
      </c>
      <c r="AG40" s="403" t="s">
        <v>89</v>
      </c>
      <c r="AH40" s="498" t="s">
        <v>80</v>
      </c>
      <c r="AI40" s="498"/>
      <c r="AJ40" s="403" t="s">
        <v>90</v>
      </c>
      <c r="AK40" s="404"/>
      <c r="AL40" s="376"/>
      <c r="AM40" s="388"/>
      <c r="AN40" s="402" t="s">
        <v>88</v>
      </c>
      <c r="AO40" s="403" t="s">
        <v>68</v>
      </c>
      <c r="AP40" s="403" t="s">
        <v>89</v>
      </c>
      <c r="AQ40" s="498" t="s">
        <v>80</v>
      </c>
      <c r="AR40" s="498"/>
      <c r="AS40" s="403" t="s">
        <v>90</v>
      </c>
      <c r="AT40" s="404"/>
      <c r="AU40" s="376"/>
      <c r="AV40" s="388"/>
      <c r="AW40" s="402" t="s">
        <v>88</v>
      </c>
      <c r="AX40" s="403" t="s">
        <v>68</v>
      </c>
      <c r="AY40" s="403" t="s">
        <v>89</v>
      </c>
      <c r="AZ40" s="498" t="s">
        <v>80</v>
      </c>
      <c r="BA40" s="498"/>
      <c r="BB40" s="403" t="s">
        <v>90</v>
      </c>
      <c r="BC40" s="404"/>
      <c r="BD40" s="376"/>
      <c r="BE40" s="388"/>
      <c r="BF40" s="402" t="s">
        <v>88</v>
      </c>
      <c r="BG40" s="403" t="s">
        <v>68</v>
      </c>
      <c r="BH40" s="403" t="s">
        <v>89</v>
      </c>
      <c r="BI40" s="498" t="s">
        <v>80</v>
      </c>
      <c r="BJ40" s="498"/>
      <c r="BK40" s="403" t="s">
        <v>90</v>
      </c>
      <c r="BL40" s="404"/>
      <c r="BM40" s="376"/>
      <c r="BN40" s="388"/>
      <c r="BO40" s="402" t="s">
        <v>88</v>
      </c>
      <c r="BP40" s="403" t="s">
        <v>68</v>
      </c>
      <c r="BQ40" s="403" t="s">
        <v>89</v>
      </c>
      <c r="BR40" s="498" t="s">
        <v>80</v>
      </c>
      <c r="BS40" s="498"/>
      <c r="BT40" s="403" t="s">
        <v>90</v>
      </c>
      <c r="BU40" s="404"/>
      <c r="BV40" s="376"/>
      <c r="BW40" s="388"/>
      <c r="BX40" s="402" t="s">
        <v>88</v>
      </c>
      <c r="BY40" s="403" t="s">
        <v>68</v>
      </c>
      <c r="BZ40" s="403" t="s">
        <v>89</v>
      </c>
      <c r="CA40" s="498" t="s">
        <v>80</v>
      </c>
      <c r="CB40" s="498"/>
      <c r="CC40" s="403" t="s">
        <v>90</v>
      </c>
      <c r="CD40" s="404"/>
      <c r="CE40" s="376"/>
      <c r="CF40" s="388"/>
      <c r="CG40" s="402" t="s">
        <v>88</v>
      </c>
      <c r="CH40" s="403" t="s">
        <v>68</v>
      </c>
      <c r="CI40" s="403" t="s">
        <v>89</v>
      </c>
      <c r="CJ40" s="498" t="s">
        <v>80</v>
      </c>
      <c r="CK40" s="498"/>
      <c r="CL40" s="403" t="s">
        <v>90</v>
      </c>
      <c r="CM40" s="404"/>
      <c r="CN40" s="376"/>
      <c r="CO40" s="376"/>
      <c r="CP40" s="380"/>
      <c r="CQ40" s="380"/>
      <c r="CR40" s="380"/>
      <c r="CS40" s="380"/>
      <c r="CT40" s="380"/>
      <c r="CU40" s="380"/>
      <c r="CV40" s="380"/>
      <c r="CW40" s="380"/>
      <c r="CX40" s="380"/>
    </row>
    <row r="41" spans="1:102" ht="20" customHeight="1" x14ac:dyDescent="0.25">
      <c r="A41" s="372"/>
      <c r="B41" s="377"/>
      <c r="C41" s="388"/>
      <c r="D41" s="402"/>
      <c r="E41" s="403"/>
      <c r="F41" s="405" t="s">
        <v>253</v>
      </c>
      <c r="G41" s="403"/>
      <c r="H41" s="405" t="s">
        <v>253</v>
      </c>
      <c r="I41" s="403"/>
      <c r="J41" s="404"/>
      <c r="L41" s="388"/>
      <c r="M41" s="402"/>
      <c r="N41" s="403"/>
      <c r="O41" s="405" t="s">
        <v>253</v>
      </c>
      <c r="P41" s="403"/>
      <c r="Q41" s="405" t="s">
        <v>253</v>
      </c>
      <c r="R41" s="403"/>
      <c r="S41" s="404"/>
      <c r="U41" s="388"/>
      <c r="V41" s="402"/>
      <c r="W41" s="403"/>
      <c r="X41" s="405" t="s">
        <v>253</v>
      </c>
      <c r="Y41" s="403"/>
      <c r="Z41" s="405" t="s">
        <v>253</v>
      </c>
      <c r="AA41" s="403"/>
      <c r="AB41" s="404"/>
      <c r="AC41" s="376"/>
      <c r="AD41" s="388"/>
      <c r="AE41" s="402"/>
      <c r="AF41" s="403"/>
      <c r="AG41" s="405" t="s">
        <v>253</v>
      </c>
      <c r="AH41" s="403"/>
      <c r="AI41" s="405" t="s">
        <v>253</v>
      </c>
      <c r="AJ41" s="403"/>
      <c r="AK41" s="404"/>
      <c r="AL41" s="376"/>
      <c r="AM41" s="388"/>
      <c r="AN41" s="402"/>
      <c r="AO41" s="403"/>
      <c r="AP41" s="405" t="s">
        <v>253</v>
      </c>
      <c r="AQ41" s="403"/>
      <c r="AR41" s="405" t="s">
        <v>253</v>
      </c>
      <c r="AS41" s="403"/>
      <c r="AT41" s="404"/>
      <c r="AU41" s="376"/>
      <c r="AV41" s="388"/>
      <c r="AW41" s="402"/>
      <c r="AX41" s="403"/>
      <c r="AY41" s="405" t="s">
        <v>253</v>
      </c>
      <c r="AZ41" s="403"/>
      <c r="BA41" s="405" t="s">
        <v>253</v>
      </c>
      <c r="BB41" s="403"/>
      <c r="BC41" s="404"/>
      <c r="BD41" s="376"/>
      <c r="BE41" s="388"/>
      <c r="BF41" s="402"/>
      <c r="BG41" s="403"/>
      <c r="BH41" s="405" t="s">
        <v>253</v>
      </c>
      <c r="BI41" s="403"/>
      <c r="BJ41" s="405" t="s">
        <v>253</v>
      </c>
      <c r="BK41" s="403"/>
      <c r="BL41" s="404"/>
      <c r="BM41" s="376"/>
      <c r="BN41" s="388"/>
      <c r="BO41" s="402"/>
      <c r="BP41" s="403"/>
      <c r="BQ41" s="405" t="s">
        <v>253</v>
      </c>
      <c r="BR41" s="403"/>
      <c r="BS41" s="405" t="s">
        <v>253</v>
      </c>
      <c r="BT41" s="403"/>
      <c r="BU41" s="404"/>
      <c r="BV41" s="376"/>
      <c r="BW41" s="388"/>
      <c r="BX41" s="402"/>
      <c r="BY41" s="403"/>
      <c r="BZ41" s="405" t="s">
        <v>253</v>
      </c>
      <c r="CA41" s="403"/>
      <c r="CB41" s="405" t="s">
        <v>253</v>
      </c>
      <c r="CC41" s="403"/>
      <c r="CD41" s="404"/>
      <c r="CE41" s="376"/>
      <c r="CF41" s="388"/>
      <c r="CG41" s="402"/>
      <c r="CH41" s="403"/>
      <c r="CI41" s="405" t="s">
        <v>253</v>
      </c>
      <c r="CJ41" s="403"/>
      <c r="CK41" s="405" t="s">
        <v>253</v>
      </c>
      <c r="CL41" s="403"/>
      <c r="CM41" s="404"/>
      <c r="CN41" s="376"/>
      <c r="CO41" s="376"/>
      <c r="CP41" s="380"/>
      <c r="CQ41" s="380"/>
      <c r="CR41" s="380"/>
      <c r="CS41" s="380"/>
      <c r="CT41" s="380"/>
      <c r="CU41" s="380"/>
      <c r="CV41" s="380"/>
      <c r="CW41" s="380"/>
      <c r="CX41" s="380"/>
    </row>
    <row r="42" spans="1:102" ht="18" customHeight="1" x14ac:dyDescent="0.25">
      <c r="A42" s="372"/>
      <c r="B42" s="406"/>
      <c r="C42" s="388"/>
      <c r="D42" s="407">
        <v>45134</v>
      </c>
      <c r="E42" s="382">
        <v>100000</v>
      </c>
      <c r="F42" s="382">
        <v>500</v>
      </c>
      <c r="G42" s="496">
        <v>50000</v>
      </c>
      <c r="H42" s="496"/>
      <c r="I42" s="376" t="s">
        <v>96</v>
      </c>
      <c r="J42" s="389"/>
      <c r="L42" s="388"/>
      <c r="M42" s="407">
        <v>44927</v>
      </c>
      <c r="N42" s="382">
        <v>200000</v>
      </c>
      <c r="O42" s="382">
        <v>1000</v>
      </c>
      <c r="P42" s="496">
        <v>0</v>
      </c>
      <c r="Q42" s="496"/>
      <c r="R42" s="376" t="s">
        <v>96</v>
      </c>
      <c r="S42" s="389"/>
      <c r="U42" s="388"/>
      <c r="V42" s="407">
        <v>44927</v>
      </c>
      <c r="W42" s="382">
        <v>500000</v>
      </c>
      <c r="X42" s="382">
        <v>2000</v>
      </c>
      <c r="Y42" s="496">
        <v>0</v>
      </c>
      <c r="Z42" s="496"/>
      <c r="AA42" s="376" t="s">
        <v>96</v>
      </c>
      <c r="AB42" s="389"/>
      <c r="AC42" s="376"/>
      <c r="AD42" s="388"/>
      <c r="AE42" s="407">
        <v>45125</v>
      </c>
      <c r="AF42" s="382" t="s">
        <v>273</v>
      </c>
      <c r="AG42" s="382" t="s">
        <v>273</v>
      </c>
      <c r="AH42" s="496" t="s">
        <v>273</v>
      </c>
      <c r="AI42" s="496"/>
      <c r="AJ42" s="376" t="s">
        <v>159</v>
      </c>
      <c r="AK42" s="389"/>
      <c r="AL42" s="376"/>
      <c r="AM42" s="388"/>
      <c r="AN42" s="407">
        <v>45125</v>
      </c>
      <c r="AO42" s="382" t="s">
        <v>273</v>
      </c>
      <c r="AP42" s="382" t="s">
        <v>273</v>
      </c>
      <c r="AQ42" s="496" t="s">
        <v>273</v>
      </c>
      <c r="AR42" s="496"/>
      <c r="AS42" s="376" t="s">
        <v>159</v>
      </c>
      <c r="AT42" s="389"/>
      <c r="AU42" s="376"/>
      <c r="AV42" s="388"/>
      <c r="AW42" s="407">
        <v>45125</v>
      </c>
      <c r="AX42" s="382" t="s">
        <v>273</v>
      </c>
      <c r="AY42" s="382" t="s">
        <v>273</v>
      </c>
      <c r="AZ42" s="496" t="s">
        <v>273</v>
      </c>
      <c r="BA42" s="496"/>
      <c r="BB42" s="376" t="s">
        <v>159</v>
      </c>
      <c r="BC42" s="389"/>
      <c r="BD42" s="376"/>
      <c r="BE42" s="388"/>
      <c r="BF42" s="407">
        <v>45125</v>
      </c>
      <c r="BG42" s="382" t="s">
        <v>273</v>
      </c>
      <c r="BH42" s="382" t="s">
        <v>273</v>
      </c>
      <c r="BI42" s="496" t="s">
        <v>273</v>
      </c>
      <c r="BJ42" s="496"/>
      <c r="BK42" s="376" t="s">
        <v>159</v>
      </c>
      <c r="BL42" s="389"/>
      <c r="BM42" s="376"/>
      <c r="BN42" s="388"/>
      <c r="BO42" s="407">
        <v>45125</v>
      </c>
      <c r="BP42" s="382" t="s">
        <v>273</v>
      </c>
      <c r="BQ42" s="382" t="s">
        <v>273</v>
      </c>
      <c r="BR42" s="496" t="s">
        <v>273</v>
      </c>
      <c r="BS42" s="496"/>
      <c r="BT42" s="376" t="s">
        <v>159</v>
      </c>
      <c r="BU42" s="389"/>
      <c r="BV42" s="376"/>
      <c r="BW42" s="388"/>
      <c r="BX42" s="407">
        <v>45125</v>
      </c>
      <c r="BY42" s="382" t="s">
        <v>273</v>
      </c>
      <c r="BZ42" s="382" t="s">
        <v>273</v>
      </c>
      <c r="CA42" s="496" t="s">
        <v>273</v>
      </c>
      <c r="CB42" s="496"/>
      <c r="CC42" s="376" t="s">
        <v>159</v>
      </c>
      <c r="CD42" s="389"/>
      <c r="CE42" s="376"/>
      <c r="CF42" s="388"/>
      <c r="CG42" s="407">
        <v>45125</v>
      </c>
      <c r="CH42" s="382" t="s">
        <v>273</v>
      </c>
      <c r="CI42" s="382" t="s">
        <v>273</v>
      </c>
      <c r="CJ42" s="496" t="s">
        <v>273</v>
      </c>
      <c r="CK42" s="496"/>
      <c r="CL42" s="376" t="s">
        <v>159</v>
      </c>
      <c r="CM42" s="389"/>
      <c r="CN42" s="376"/>
      <c r="CO42" s="376"/>
      <c r="CP42" s="408" t="s">
        <v>213</v>
      </c>
      <c r="CQ42" s="380"/>
      <c r="CR42" s="380"/>
      <c r="CS42" s="380"/>
      <c r="CT42" s="380"/>
      <c r="CU42" s="380"/>
      <c r="CV42" s="380"/>
      <c r="CW42" s="380"/>
      <c r="CX42" s="380"/>
    </row>
    <row r="43" spans="1:102" ht="18" customHeight="1" x14ac:dyDescent="0.25">
      <c r="A43" s="372"/>
      <c r="B43" s="406"/>
      <c r="C43" s="388"/>
      <c r="D43" s="409">
        <v>45165</v>
      </c>
      <c r="E43" s="382">
        <v>49907.412378364839</v>
      </c>
      <c r="F43" s="382">
        <v>500</v>
      </c>
      <c r="G43" s="496">
        <v>49610.741354115882</v>
      </c>
      <c r="H43" s="496"/>
      <c r="I43" s="376" t="s">
        <v>159</v>
      </c>
      <c r="J43" s="389"/>
      <c r="L43" s="388"/>
      <c r="M43" s="409">
        <v>44958</v>
      </c>
      <c r="N43" s="382">
        <v>199973.51011306862</v>
      </c>
      <c r="O43" s="382">
        <v>1000</v>
      </c>
      <c r="P43" s="496">
        <v>50000</v>
      </c>
      <c r="Q43" s="496"/>
      <c r="R43" s="376" t="s">
        <v>96</v>
      </c>
      <c r="S43" s="389"/>
      <c r="U43" s="388"/>
      <c r="V43" s="409">
        <v>44958</v>
      </c>
      <c r="W43" s="382">
        <v>499435.44935953832</v>
      </c>
      <c r="X43" s="382">
        <v>2000</v>
      </c>
      <c r="Y43" s="496">
        <v>0</v>
      </c>
      <c r="Z43" s="496"/>
      <c r="AA43" s="376" t="s">
        <v>159</v>
      </c>
      <c r="AB43" s="389"/>
      <c r="AC43" s="376"/>
      <c r="AD43" s="388"/>
      <c r="AE43" s="409" t="s">
        <v>273</v>
      </c>
      <c r="AF43" s="382" t="s">
        <v>273</v>
      </c>
      <c r="AG43" s="382" t="s">
        <v>273</v>
      </c>
      <c r="AH43" s="496" t="s">
        <v>273</v>
      </c>
      <c r="AI43" s="496"/>
      <c r="AJ43" s="376" t="s">
        <v>159</v>
      </c>
      <c r="AK43" s="389"/>
      <c r="AL43" s="376"/>
      <c r="AM43" s="388"/>
      <c r="AN43" s="409" t="s">
        <v>273</v>
      </c>
      <c r="AO43" s="382" t="s">
        <v>273</v>
      </c>
      <c r="AP43" s="382" t="s">
        <v>273</v>
      </c>
      <c r="AQ43" s="496" t="s">
        <v>273</v>
      </c>
      <c r="AR43" s="496"/>
      <c r="AS43" s="376" t="s">
        <v>159</v>
      </c>
      <c r="AT43" s="389"/>
      <c r="AU43" s="376"/>
      <c r="AV43" s="388"/>
      <c r="AW43" s="409" t="s">
        <v>273</v>
      </c>
      <c r="AX43" s="382" t="s">
        <v>273</v>
      </c>
      <c r="AY43" s="382" t="s">
        <v>273</v>
      </c>
      <c r="AZ43" s="496" t="s">
        <v>273</v>
      </c>
      <c r="BA43" s="496"/>
      <c r="BB43" s="376" t="s">
        <v>159</v>
      </c>
      <c r="BC43" s="389"/>
      <c r="BD43" s="376"/>
      <c r="BE43" s="388"/>
      <c r="BF43" s="409" t="s">
        <v>273</v>
      </c>
      <c r="BG43" s="382" t="s">
        <v>273</v>
      </c>
      <c r="BH43" s="382" t="s">
        <v>273</v>
      </c>
      <c r="BI43" s="496" t="s">
        <v>273</v>
      </c>
      <c r="BJ43" s="496"/>
      <c r="BK43" s="376" t="s">
        <v>159</v>
      </c>
      <c r="BL43" s="389"/>
      <c r="BM43" s="376"/>
      <c r="BN43" s="388"/>
      <c r="BO43" s="409" t="s">
        <v>273</v>
      </c>
      <c r="BP43" s="382" t="s">
        <v>273</v>
      </c>
      <c r="BQ43" s="382" t="s">
        <v>273</v>
      </c>
      <c r="BR43" s="496" t="s">
        <v>273</v>
      </c>
      <c r="BS43" s="496"/>
      <c r="BT43" s="376" t="s">
        <v>159</v>
      </c>
      <c r="BU43" s="389"/>
      <c r="BV43" s="376"/>
      <c r="BW43" s="388"/>
      <c r="BX43" s="409" t="s">
        <v>273</v>
      </c>
      <c r="BY43" s="382" t="s">
        <v>273</v>
      </c>
      <c r="BZ43" s="382" t="s">
        <v>273</v>
      </c>
      <c r="CA43" s="496" t="s">
        <v>273</v>
      </c>
      <c r="CB43" s="496"/>
      <c r="CC43" s="376" t="s">
        <v>159</v>
      </c>
      <c r="CD43" s="389"/>
      <c r="CE43" s="376"/>
      <c r="CF43" s="388"/>
      <c r="CG43" s="409" t="s">
        <v>273</v>
      </c>
      <c r="CH43" s="382" t="s">
        <v>273</v>
      </c>
      <c r="CI43" s="382" t="s">
        <v>273</v>
      </c>
      <c r="CJ43" s="496" t="s">
        <v>273</v>
      </c>
      <c r="CK43" s="496"/>
      <c r="CL43" s="376" t="s">
        <v>159</v>
      </c>
      <c r="CM43" s="389"/>
      <c r="CN43" s="376"/>
      <c r="CO43" s="376"/>
      <c r="CP43" s="380"/>
      <c r="CQ43" s="380"/>
      <c r="CR43" s="380"/>
      <c r="CS43" s="380"/>
      <c r="CT43" s="380"/>
      <c r="CU43" s="380"/>
      <c r="CV43" s="380"/>
      <c r="CW43" s="380"/>
      <c r="CX43" s="380"/>
    </row>
    <row r="44" spans="1:102" ht="18" customHeight="1" x14ac:dyDescent="0.25">
      <c r="A44" s="372"/>
      <c r="B44" s="406"/>
      <c r="C44" s="388"/>
      <c r="D44" s="409">
        <v>45196</v>
      </c>
      <c r="E44" s="382">
        <v>0</v>
      </c>
      <c r="F44" s="382">
        <v>0</v>
      </c>
      <c r="G44" s="496" t="s">
        <v>273</v>
      </c>
      <c r="H44" s="496"/>
      <c r="I44" s="376" t="s">
        <v>159</v>
      </c>
      <c r="J44" s="389"/>
      <c r="L44" s="388"/>
      <c r="M44" s="409">
        <v>44986</v>
      </c>
      <c r="N44" s="382">
        <v>149946.89128527313</v>
      </c>
      <c r="O44" s="382">
        <v>1000</v>
      </c>
      <c r="P44" s="496">
        <v>50500</v>
      </c>
      <c r="Q44" s="496"/>
      <c r="R44" s="376" t="s">
        <v>159</v>
      </c>
      <c r="S44" s="389"/>
      <c r="U44" s="388"/>
      <c r="V44" s="409">
        <v>44986</v>
      </c>
      <c r="W44" s="382">
        <v>498869.27795136609</v>
      </c>
      <c r="X44" s="382">
        <v>2000</v>
      </c>
      <c r="Y44" s="496">
        <v>0</v>
      </c>
      <c r="Z44" s="496"/>
      <c r="AA44" s="376" t="s">
        <v>159</v>
      </c>
      <c r="AB44" s="389"/>
      <c r="AC44" s="376"/>
      <c r="AD44" s="388"/>
      <c r="AE44" s="409" t="s">
        <v>273</v>
      </c>
      <c r="AF44" s="382" t="s">
        <v>273</v>
      </c>
      <c r="AG44" s="382" t="s">
        <v>273</v>
      </c>
      <c r="AH44" s="496" t="s">
        <v>273</v>
      </c>
      <c r="AI44" s="496"/>
      <c r="AJ44" s="376" t="s">
        <v>159</v>
      </c>
      <c r="AK44" s="389"/>
      <c r="AL44" s="376"/>
      <c r="AM44" s="388"/>
      <c r="AN44" s="409" t="s">
        <v>273</v>
      </c>
      <c r="AO44" s="382" t="s">
        <v>273</v>
      </c>
      <c r="AP44" s="382" t="s">
        <v>273</v>
      </c>
      <c r="AQ44" s="496" t="s">
        <v>273</v>
      </c>
      <c r="AR44" s="496"/>
      <c r="AS44" s="376" t="s">
        <v>159</v>
      </c>
      <c r="AT44" s="389"/>
      <c r="AU44" s="376"/>
      <c r="AV44" s="388"/>
      <c r="AW44" s="409" t="s">
        <v>273</v>
      </c>
      <c r="AX44" s="382" t="s">
        <v>273</v>
      </c>
      <c r="AY44" s="382" t="s">
        <v>273</v>
      </c>
      <c r="AZ44" s="496" t="s">
        <v>273</v>
      </c>
      <c r="BA44" s="496"/>
      <c r="BB44" s="376" t="s">
        <v>159</v>
      </c>
      <c r="BC44" s="389"/>
      <c r="BD44" s="376"/>
      <c r="BE44" s="388"/>
      <c r="BF44" s="409" t="s">
        <v>273</v>
      </c>
      <c r="BG44" s="382" t="s">
        <v>273</v>
      </c>
      <c r="BH44" s="382" t="s">
        <v>273</v>
      </c>
      <c r="BI44" s="496" t="s">
        <v>273</v>
      </c>
      <c r="BJ44" s="496"/>
      <c r="BK44" s="376" t="s">
        <v>159</v>
      </c>
      <c r="BL44" s="389"/>
      <c r="BM44" s="376"/>
      <c r="BN44" s="388"/>
      <c r="BO44" s="409" t="s">
        <v>273</v>
      </c>
      <c r="BP44" s="382" t="s">
        <v>273</v>
      </c>
      <c r="BQ44" s="382" t="s">
        <v>273</v>
      </c>
      <c r="BR44" s="496" t="s">
        <v>273</v>
      </c>
      <c r="BS44" s="496"/>
      <c r="BT44" s="376" t="s">
        <v>159</v>
      </c>
      <c r="BU44" s="389"/>
      <c r="BV44" s="376"/>
      <c r="BW44" s="388"/>
      <c r="BX44" s="409" t="s">
        <v>273</v>
      </c>
      <c r="BY44" s="382" t="s">
        <v>273</v>
      </c>
      <c r="BZ44" s="382" t="s">
        <v>273</v>
      </c>
      <c r="CA44" s="496" t="s">
        <v>273</v>
      </c>
      <c r="CB44" s="496"/>
      <c r="CC44" s="376" t="s">
        <v>159</v>
      </c>
      <c r="CD44" s="389"/>
      <c r="CE44" s="376"/>
      <c r="CF44" s="388"/>
      <c r="CG44" s="409" t="s">
        <v>273</v>
      </c>
      <c r="CH44" s="382" t="s">
        <v>273</v>
      </c>
      <c r="CI44" s="382" t="s">
        <v>273</v>
      </c>
      <c r="CJ44" s="496" t="s">
        <v>273</v>
      </c>
      <c r="CK44" s="496"/>
      <c r="CL44" s="376" t="s">
        <v>159</v>
      </c>
      <c r="CM44" s="389"/>
      <c r="CN44" s="376"/>
      <c r="CO44" s="376"/>
      <c r="CP44" s="380"/>
      <c r="CQ44" s="380"/>
      <c r="CR44" s="380"/>
      <c r="CS44" s="380"/>
      <c r="CT44" s="380"/>
      <c r="CU44" s="380"/>
      <c r="CV44" s="380"/>
      <c r="CW44" s="380"/>
      <c r="CX44" s="380"/>
    </row>
    <row r="45" spans="1:102" ht="18" customHeight="1" x14ac:dyDescent="0.25">
      <c r="A45" s="372"/>
      <c r="B45" s="406"/>
      <c r="C45" s="388"/>
      <c r="D45" s="409" t="s">
        <v>273</v>
      </c>
      <c r="E45" s="382" t="s">
        <v>273</v>
      </c>
      <c r="F45" s="382" t="s">
        <v>273</v>
      </c>
      <c r="G45" s="496" t="s">
        <v>273</v>
      </c>
      <c r="H45" s="496"/>
      <c r="J45" s="389"/>
      <c r="L45" s="388"/>
      <c r="M45" s="409">
        <v>45017</v>
      </c>
      <c r="N45" s="382">
        <v>99176.765360720194</v>
      </c>
      <c r="O45" s="382">
        <v>1000</v>
      </c>
      <c r="P45" s="496">
        <v>50500</v>
      </c>
      <c r="Q45" s="496"/>
      <c r="R45" s="376" t="s">
        <v>159</v>
      </c>
      <c r="S45" s="389"/>
      <c r="U45" s="388"/>
      <c r="V45" s="409">
        <v>45017</v>
      </c>
      <c r="W45" s="382">
        <v>498301.48112242337</v>
      </c>
      <c r="X45" s="382">
        <v>2000</v>
      </c>
      <c r="Y45" s="496">
        <v>0</v>
      </c>
      <c r="Z45" s="496"/>
      <c r="AA45" s="376" t="s">
        <v>159</v>
      </c>
      <c r="AB45" s="389"/>
      <c r="AC45" s="376"/>
      <c r="AD45" s="388"/>
      <c r="AE45" s="409" t="s">
        <v>273</v>
      </c>
      <c r="AF45" s="382" t="s">
        <v>273</v>
      </c>
      <c r="AG45" s="382" t="s">
        <v>273</v>
      </c>
      <c r="AH45" s="496" t="s">
        <v>273</v>
      </c>
      <c r="AI45" s="496"/>
      <c r="AJ45" s="376" t="s">
        <v>159</v>
      </c>
      <c r="AK45" s="389"/>
      <c r="AL45" s="376"/>
      <c r="AM45" s="388"/>
      <c r="AN45" s="409" t="s">
        <v>273</v>
      </c>
      <c r="AO45" s="382" t="s">
        <v>273</v>
      </c>
      <c r="AP45" s="382" t="s">
        <v>273</v>
      </c>
      <c r="AQ45" s="496" t="s">
        <v>273</v>
      </c>
      <c r="AR45" s="496"/>
      <c r="AS45" s="376" t="s">
        <v>159</v>
      </c>
      <c r="AT45" s="389"/>
      <c r="AU45" s="376"/>
      <c r="AV45" s="388"/>
      <c r="AW45" s="409" t="s">
        <v>273</v>
      </c>
      <c r="AX45" s="382" t="s">
        <v>273</v>
      </c>
      <c r="AY45" s="382" t="s">
        <v>273</v>
      </c>
      <c r="AZ45" s="496" t="s">
        <v>273</v>
      </c>
      <c r="BA45" s="496"/>
      <c r="BB45" s="376" t="s">
        <v>159</v>
      </c>
      <c r="BC45" s="389"/>
      <c r="BD45" s="376"/>
      <c r="BE45" s="388"/>
      <c r="BF45" s="409" t="s">
        <v>273</v>
      </c>
      <c r="BG45" s="382" t="s">
        <v>273</v>
      </c>
      <c r="BH45" s="382" t="s">
        <v>273</v>
      </c>
      <c r="BI45" s="496" t="s">
        <v>273</v>
      </c>
      <c r="BJ45" s="496"/>
      <c r="BK45" s="376" t="s">
        <v>159</v>
      </c>
      <c r="BL45" s="389"/>
      <c r="BM45" s="376"/>
      <c r="BN45" s="388"/>
      <c r="BO45" s="409" t="s">
        <v>273</v>
      </c>
      <c r="BP45" s="382" t="s">
        <v>273</v>
      </c>
      <c r="BQ45" s="382" t="s">
        <v>273</v>
      </c>
      <c r="BR45" s="496" t="s">
        <v>273</v>
      </c>
      <c r="BS45" s="496"/>
      <c r="BT45" s="376" t="s">
        <v>159</v>
      </c>
      <c r="BU45" s="389"/>
      <c r="BV45" s="376"/>
      <c r="BW45" s="388"/>
      <c r="BX45" s="409" t="s">
        <v>273</v>
      </c>
      <c r="BY45" s="382" t="s">
        <v>273</v>
      </c>
      <c r="BZ45" s="382" t="s">
        <v>273</v>
      </c>
      <c r="CA45" s="496" t="s">
        <v>273</v>
      </c>
      <c r="CB45" s="496"/>
      <c r="CC45" s="376" t="s">
        <v>159</v>
      </c>
      <c r="CD45" s="389"/>
      <c r="CE45" s="376"/>
      <c r="CF45" s="388"/>
      <c r="CG45" s="409" t="s">
        <v>273</v>
      </c>
      <c r="CH45" s="382" t="s">
        <v>273</v>
      </c>
      <c r="CI45" s="382" t="s">
        <v>273</v>
      </c>
      <c r="CJ45" s="496" t="s">
        <v>273</v>
      </c>
      <c r="CK45" s="496"/>
      <c r="CL45" s="376" t="s">
        <v>159</v>
      </c>
      <c r="CM45" s="389"/>
      <c r="CN45" s="376"/>
      <c r="CO45" s="376"/>
      <c r="CP45" s="380"/>
      <c r="CQ45" s="380"/>
      <c r="CR45" s="380"/>
      <c r="CS45" s="380"/>
      <c r="CT45" s="380"/>
      <c r="CU45" s="380"/>
      <c r="CV45" s="380"/>
      <c r="CW45" s="380"/>
      <c r="CX45" s="380"/>
    </row>
    <row r="46" spans="1:102" ht="18" customHeight="1" x14ac:dyDescent="0.25">
      <c r="A46" s="372"/>
      <c r="B46" s="406"/>
      <c r="C46" s="388"/>
      <c r="D46" s="409" t="s">
        <v>273</v>
      </c>
      <c r="E46" s="382" t="s">
        <v>273</v>
      </c>
      <c r="F46" s="382" t="s">
        <v>273</v>
      </c>
      <c r="G46" s="496" t="s">
        <v>273</v>
      </c>
      <c r="H46" s="496"/>
      <c r="J46" s="389"/>
      <c r="L46" s="388"/>
      <c r="M46" s="409">
        <v>45047</v>
      </c>
      <c r="N46" s="382">
        <v>48159.513281020656</v>
      </c>
      <c r="O46" s="382">
        <v>1000</v>
      </c>
      <c r="P46" s="496">
        <v>47393.932147118336</v>
      </c>
      <c r="Q46" s="496"/>
      <c r="R46" s="376" t="s">
        <v>159</v>
      </c>
      <c r="S46" s="389"/>
      <c r="U46" s="388"/>
      <c r="V46" s="409">
        <v>45047</v>
      </c>
      <c r="W46" s="382">
        <v>497732.05420629174</v>
      </c>
      <c r="X46" s="382">
        <v>2000</v>
      </c>
      <c r="Y46" s="496">
        <v>50500</v>
      </c>
      <c r="Z46" s="496"/>
      <c r="AA46" s="376" t="s">
        <v>159</v>
      </c>
      <c r="AB46" s="389"/>
      <c r="AD46" s="388"/>
      <c r="AE46" s="409" t="s">
        <v>273</v>
      </c>
      <c r="AF46" s="382" t="s">
        <v>273</v>
      </c>
      <c r="AG46" s="382" t="s">
        <v>273</v>
      </c>
      <c r="AH46" s="496" t="s">
        <v>273</v>
      </c>
      <c r="AI46" s="496"/>
      <c r="AJ46" s="376" t="s">
        <v>159</v>
      </c>
      <c r="AK46" s="389"/>
      <c r="AM46" s="388"/>
      <c r="AN46" s="409" t="s">
        <v>273</v>
      </c>
      <c r="AO46" s="382" t="s">
        <v>273</v>
      </c>
      <c r="AP46" s="382" t="s">
        <v>273</v>
      </c>
      <c r="AQ46" s="496" t="s">
        <v>273</v>
      </c>
      <c r="AR46" s="496"/>
      <c r="AS46" s="376" t="s">
        <v>159</v>
      </c>
      <c r="AT46" s="389"/>
      <c r="AV46" s="388"/>
      <c r="AW46" s="409" t="s">
        <v>273</v>
      </c>
      <c r="AX46" s="382" t="s">
        <v>273</v>
      </c>
      <c r="AY46" s="382" t="s">
        <v>273</v>
      </c>
      <c r="AZ46" s="496" t="s">
        <v>273</v>
      </c>
      <c r="BA46" s="496"/>
      <c r="BB46" s="376" t="s">
        <v>159</v>
      </c>
      <c r="BC46" s="389"/>
      <c r="BD46" s="376"/>
      <c r="BE46" s="388"/>
      <c r="BF46" s="409" t="s">
        <v>273</v>
      </c>
      <c r="BG46" s="382" t="s">
        <v>273</v>
      </c>
      <c r="BH46" s="382" t="s">
        <v>273</v>
      </c>
      <c r="BI46" s="496" t="s">
        <v>273</v>
      </c>
      <c r="BJ46" s="496"/>
      <c r="BK46" s="376" t="s">
        <v>159</v>
      </c>
      <c r="BL46" s="389"/>
      <c r="BM46" s="376"/>
      <c r="BN46" s="388"/>
      <c r="BO46" s="409" t="s">
        <v>273</v>
      </c>
      <c r="BP46" s="382" t="s">
        <v>273</v>
      </c>
      <c r="BQ46" s="382" t="s">
        <v>273</v>
      </c>
      <c r="BR46" s="496" t="s">
        <v>273</v>
      </c>
      <c r="BS46" s="496"/>
      <c r="BT46" s="376" t="s">
        <v>159</v>
      </c>
      <c r="BU46" s="389"/>
      <c r="BV46" s="376"/>
      <c r="BW46" s="388"/>
      <c r="BX46" s="409" t="s">
        <v>273</v>
      </c>
      <c r="BY46" s="382" t="s">
        <v>273</v>
      </c>
      <c r="BZ46" s="382" t="s">
        <v>273</v>
      </c>
      <c r="CA46" s="496" t="s">
        <v>273</v>
      </c>
      <c r="CB46" s="496"/>
      <c r="CC46" s="376" t="s">
        <v>159</v>
      </c>
      <c r="CD46" s="389"/>
      <c r="CE46" s="376"/>
      <c r="CF46" s="388"/>
      <c r="CG46" s="409" t="s">
        <v>273</v>
      </c>
      <c r="CH46" s="382" t="s">
        <v>273</v>
      </c>
      <c r="CI46" s="382" t="s">
        <v>273</v>
      </c>
      <c r="CJ46" s="496" t="s">
        <v>273</v>
      </c>
      <c r="CK46" s="496"/>
      <c r="CL46" s="376" t="s">
        <v>159</v>
      </c>
      <c r="CM46" s="389"/>
      <c r="CN46" s="376"/>
      <c r="CO46" s="376"/>
      <c r="CP46" s="380"/>
      <c r="CQ46" s="380"/>
      <c r="CR46" s="380"/>
      <c r="CS46" s="380"/>
      <c r="CT46" s="380"/>
      <c r="CU46" s="380"/>
      <c r="CV46" s="380"/>
      <c r="CW46" s="380"/>
      <c r="CX46" s="380"/>
    </row>
    <row r="47" spans="1:102" ht="18" customHeight="1" x14ac:dyDescent="0.25">
      <c r="A47" s="372"/>
      <c r="B47" s="406"/>
      <c r="C47" s="388"/>
      <c r="D47" s="409" t="s">
        <v>273</v>
      </c>
      <c r="E47" s="382" t="s">
        <v>273</v>
      </c>
      <c r="F47" s="382" t="s">
        <v>273</v>
      </c>
      <c r="G47" s="496" t="s">
        <v>273</v>
      </c>
      <c r="H47" s="496"/>
      <c r="J47" s="389"/>
      <c r="L47" s="388"/>
      <c r="M47" s="409">
        <v>45078</v>
      </c>
      <c r="N47" s="382">
        <v>0</v>
      </c>
      <c r="O47" s="382">
        <v>0</v>
      </c>
      <c r="P47" s="496" t="s">
        <v>273</v>
      </c>
      <c r="Q47" s="496"/>
      <c r="R47" s="376" t="s">
        <v>159</v>
      </c>
      <c r="S47" s="389"/>
      <c r="U47" s="388"/>
      <c r="V47" s="409">
        <v>45078</v>
      </c>
      <c r="W47" s="382">
        <v>446660.99252315599</v>
      </c>
      <c r="X47" s="382">
        <v>2000</v>
      </c>
      <c r="Y47" s="496">
        <v>51500</v>
      </c>
      <c r="Z47" s="496"/>
      <c r="AA47" s="376" t="s">
        <v>159</v>
      </c>
      <c r="AB47" s="389"/>
      <c r="AC47" s="376"/>
      <c r="AD47" s="388"/>
      <c r="AE47" s="409" t="s">
        <v>273</v>
      </c>
      <c r="AF47" s="382" t="s">
        <v>273</v>
      </c>
      <c r="AG47" s="382" t="s">
        <v>273</v>
      </c>
      <c r="AH47" s="496" t="s">
        <v>273</v>
      </c>
      <c r="AI47" s="496"/>
      <c r="AJ47" s="376" t="s">
        <v>159</v>
      </c>
      <c r="AK47" s="389"/>
      <c r="AL47" s="376"/>
      <c r="AM47" s="388"/>
      <c r="AN47" s="409" t="s">
        <v>273</v>
      </c>
      <c r="AO47" s="382" t="s">
        <v>273</v>
      </c>
      <c r="AP47" s="382" t="s">
        <v>273</v>
      </c>
      <c r="AQ47" s="496" t="s">
        <v>273</v>
      </c>
      <c r="AR47" s="496"/>
      <c r="AS47" s="376" t="s">
        <v>159</v>
      </c>
      <c r="AT47" s="389"/>
      <c r="AU47" s="376"/>
      <c r="AV47" s="388"/>
      <c r="AW47" s="409" t="s">
        <v>273</v>
      </c>
      <c r="AX47" s="382" t="s">
        <v>273</v>
      </c>
      <c r="AY47" s="382" t="s">
        <v>273</v>
      </c>
      <c r="AZ47" s="496" t="s">
        <v>273</v>
      </c>
      <c r="BA47" s="496"/>
      <c r="BB47" s="376" t="s">
        <v>159</v>
      </c>
      <c r="BC47" s="389"/>
      <c r="BD47" s="376"/>
      <c r="BE47" s="388"/>
      <c r="BF47" s="409" t="s">
        <v>273</v>
      </c>
      <c r="BG47" s="382" t="s">
        <v>273</v>
      </c>
      <c r="BH47" s="382" t="s">
        <v>273</v>
      </c>
      <c r="BI47" s="496" t="s">
        <v>273</v>
      </c>
      <c r="BJ47" s="496"/>
      <c r="BK47" s="376" t="s">
        <v>159</v>
      </c>
      <c r="BL47" s="389"/>
      <c r="BM47" s="376"/>
      <c r="BN47" s="388"/>
      <c r="BO47" s="409" t="s">
        <v>273</v>
      </c>
      <c r="BP47" s="382" t="s">
        <v>273</v>
      </c>
      <c r="BQ47" s="382" t="s">
        <v>273</v>
      </c>
      <c r="BR47" s="496" t="s">
        <v>273</v>
      </c>
      <c r="BS47" s="496"/>
      <c r="BT47" s="376" t="s">
        <v>159</v>
      </c>
      <c r="BU47" s="389"/>
      <c r="BV47" s="376"/>
      <c r="BW47" s="388"/>
      <c r="BX47" s="409" t="s">
        <v>273</v>
      </c>
      <c r="BY47" s="382" t="s">
        <v>273</v>
      </c>
      <c r="BZ47" s="382" t="s">
        <v>273</v>
      </c>
      <c r="CA47" s="496" t="s">
        <v>273</v>
      </c>
      <c r="CB47" s="496"/>
      <c r="CC47" s="376" t="s">
        <v>159</v>
      </c>
      <c r="CD47" s="389"/>
      <c r="CE47" s="376"/>
      <c r="CF47" s="388"/>
      <c r="CG47" s="409" t="s">
        <v>273</v>
      </c>
      <c r="CH47" s="382" t="s">
        <v>273</v>
      </c>
      <c r="CI47" s="382" t="s">
        <v>273</v>
      </c>
      <c r="CJ47" s="496" t="s">
        <v>273</v>
      </c>
      <c r="CK47" s="496"/>
      <c r="CL47" s="376" t="s">
        <v>159</v>
      </c>
      <c r="CM47" s="389"/>
      <c r="CN47" s="376"/>
      <c r="CO47" s="376"/>
      <c r="CP47" s="380"/>
      <c r="CQ47" s="380"/>
      <c r="CR47" s="380"/>
      <c r="CS47" s="380"/>
      <c r="CT47" s="380"/>
      <c r="CU47" s="380"/>
      <c r="CV47" s="380"/>
      <c r="CW47" s="380"/>
      <c r="CX47" s="380"/>
    </row>
    <row r="48" spans="1:102" ht="18" customHeight="1" x14ac:dyDescent="0.25">
      <c r="A48" s="372"/>
      <c r="B48" s="406"/>
      <c r="C48" s="388"/>
      <c r="D48" s="409" t="s">
        <v>273</v>
      </c>
      <c r="E48" s="382" t="s">
        <v>273</v>
      </c>
      <c r="F48" s="382" t="s">
        <v>273</v>
      </c>
      <c r="G48" s="496" t="s">
        <v>273</v>
      </c>
      <c r="H48" s="496"/>
      <c r="J48" s="389"/>
      <c r="L48" s="388"/>
      <c r="M48" s="409" t="s">
        <v>273</v>
      </c>
      <c r="N48" s="382" t="s">
        <v>273</v>
      </c>
      <c r="O48" s="382" t="s">
        <v>273</v>
      </c>
      <c r="P48" s="496" t="s">
        <v>273</v>
      </c>
      <c r="Q48" s="496"/>
      <c r="S48" s="389"/>
      <c r="U48" s="388"/>
      <c r="V48" s="409">
        <v>45108</v>
      </c>
      <c r="W48" s="382">
        <v>394443.31099445221</v>
      </c>
      <c r="X48" s="382">
        <v>2000</v>
      </c>
      <c r="Y48" s="496">
        <v>51500</v>
      </c>
      <c r="Z48" s="496"/>
      <c r="AA48" s="376" t="s">
        <v>159</v>
      </c>
      <c r="AB48" s="389"/>
      <c r="AC48" s="376"/>
      <c r="AD48" s="388"/>
      <c r="AE48" s="409" t="s">
        <v>273</v>
      </c>
      <c r="AF48" s="382" t="s">
        <v>273</v>
      </c>
      <c r="AG48" s="382" t="s">
        <v>273</v>
      </c>
      <c r="AH48" s="496" t="s">
        <v>273</v>
      </c>
      <c r="AI48" s="496"/>
      <c r="AJ48" s="376" t="s">
        <v>159</v>
      </c>
      <c r="AK48" s="389"/>
      <c r="AL48" s="376"/>
      <c r="AM48" s="388"/>
      <c r="AN48" s="409" t="s">
        <v>273</v>
      </c>
      <c r="AO48" s="382" t="s">
        <v>273</v>
      </c>
      <c r="AP48" s="382" t="s">
        <v>273</v>
      </c>
      <c r="AQ48" s="496" t="s">
        <v>273</v>
      </c>
      <c r="AR48" s="496"/>
      <c r="AS48" s="376" t="s">
        <v>159</v>
      </c>
      <c r="AT48" s="389"/>
      <c r="AU48" s="376"/>
      <c r="AV48" s="388"/>
      <c r="AW48" s="409" t="s">
        <v>273</v>
      </c>
      <c r="AX48" s="382" t="s">
        <v>273</v>
      </c>
      <c r="AY48" s="382" t="s">
        <v>273</v>
      </c>
      <c r="AZ48" s="496" t="s">
        <v>273</v>
      </c>
      <c r="BA48" s="496"/>
      <c r="BB48" s="376" t="s">
        <v>159</v>
      </c>
      <c r="BC48" s="389"/>
      <c r="BD48" s="376"/>
      <c r="BE48" s="388"/>
      <c r="BF48" s="409" t="s">
        <v>273</v>
      </c>
      <c r="BG48" s="382" t="s">
        <v>273</v>
      </c>
      <c r="BH48" s="382" t="s">
        <v>273</v>
      </c>
      <c r="BI48" s="496" t="s">
        <v>273</v>
      </c>
      <c r="BJ48" s="496"/>
      <c r="BK48" s="376" t="s">
        <v>159</v>
      </c>
      <c r="BL48" s="389"/>
      <c r="BM48" s="376"/>
      <c r="BN48" s="388"/>
      <c r="BO48" s="409" t="s">
        <v>273</v>
      </c>
      <c r="BP48" s="382" t="s">
        <v>273</v>
      </c>
      <c r="BQ48" s="382" t="s">
        <v>273</v>
      </c>
      <c r="BR48" s="496" t="s">
        <v>273</v>
      </c>
      <c r="BS48" s="496"/>
      <c r="BT48" s="376" t="s">
        <v>159</v>
      </c>
      <c r="BU48" s="389"/>
      <c r="BV48" s="376"/>
      <c r="BW48" s="388"/>
      <c r="BX48" s="409" t="s">
        <v>273</v>
      </c>
      <c r="BY48" s="382" t="s">
        <v>273</v>
      </c>
      <c r="BZ48" s="382" t="s">
        <v>273</v>
      </c>
      <c r="CA48" s="496" t="s">
        <v>273</v>
      </c>
      <c r="CB48" s="496"/>
      <c r="CC48" s="376" t="s">
        <v>159</v>
      </c>
      <c r="CD48" s="389"/>
      <c r="CE48" s="376"/>
      <c r="CF48" s="388"/>
      <c r="CG48" s="409" t="s">
        <v>273</v>
      </c>
      <c r="CH48" s="382" t="s">
        <v>273</v>
      </c>
      <c r="CI48" s="382" t="s">
        <v>273</v>
      </c>
      <c r="CJ48" s="496" t="s">
        <v>273</v>
      </c>
      <c r="CK48" s="496"/>
      <c r="CL48" s="376" t="s">
        <v>159</v>
      </c>
      <c r="CM48" s="389"/>
      <c r="CN48" s="376"/>
      <c r="CO48" s="376"/>
      <c r="CP48" s="380"/>
      <c r="CQ48" s="380"/>
      <c r="CR48" s="380"/>
      <c r="CS48" s="380"/>
      <c r="CT48" s="380"/>
      <c r="CU48" s="380"/>
      <c r="CV48" s="380"/>
      <c r="CW48" s="380"/>
      <c r="CX48" s="380"/>
    </row>
    <row r="49" spans="1:102" ht="18" customHeight="1" x14ac:dyDescent="0.25">
      <c r="A49" s="372"/>
      <c r="B49" s="406"/>
      <c r="C49" s="388"/>
      <c r="D49" s="409" t="s">
        <v>273</v>
      </c>
      <c r="E49" s="382" t="s">
        <v>273</v>
      </c>
      <c r="F49" s="382" t="s">
        <v>273</v>
      </c>
      <c r="G49" s="496" t="s">
        <v>273</v>
      </c>
      <c r="H49" s="496"/>
      <c r="J49" s="389"/>
      <c r="L49" s="388"/>
      <c r="M49" s="409" t="s">
        <v>273</v>
      </c>
      <c r="N49" s="382" t="s">
        <v>273</v>
      </c>
      <c r="O49" s="382" t="s">
        <v>273</v>
      </c>
      <c r="P49" s="496" t="s">
        <v>273</v>
      </c>
      <c r="Q49" s="496"/>
      <c r="S49" s="389"/>
      <c r="U49" s="388"/>
      <c r="V49" s="409">
        <v>45139</v>
      </c>
      <c r="W49" s="382">
        <v>342075.71779073455</v>
      </c>
      <c r="X49" s="382">
        <v>2000</v>
      </c>
      <c r="Y49" s="496">
        <v>51500</v>
      </c>
      <c r="Z49" s="496"/>
      <c r="AA49" s="376" t="s">
        <v>159</v>
      </c>
      <c r="AB49" s="389"/>
      <c r="AC49" s="376"/>
      <c r="AD49" s="388"/>
      <c r="AE49" s="409" t="s">
        <v>273</v>
      </c>
      <c r="AF49" s="382" t="s">
        <v>273</v>
      </c>
      <c r="AG49" s="382" t="s">
        <v>273</v>
      </c>
      <c r="AH49" s="496" t="s">
        <v>273</v>
      </c>
      <c r="AI49" s="496"/>
      <c r="AJ49" s="376" t="s">
        <v>159</v>
      </c>
      <c r="AK49" s="389"/>
      <c r="AL49" s="376"/>
      <c r="AM49" s="388"/>
      <c r="AN49" s="409" t="s">
        <v>273</v>
      </c>
      <c r="AO49" s="382" t="s">
        <v>273</v>
      </c>
      <c r="AP49" s="382" t="s">
        <v>273</v>
      </c>
      <c r="AQ49" s="496" t="s">
        <v>273</v>
      </c>
      <c r="AR49" s="496"/>
      <c r="AS49" s="376" t="s">
        <v>159</v>
      </c>
      <c r="AT49" s="389"/>
      <c r="AU49" s="376"/>
      <c r="AV49" s="388"/>
      <c r="AW49" s="409" t="s">
        <v>273</v>
      </c>
      <c r="AX49" s="382" t="s">
        <v>273</v>
      </c>
      <c r="AY49" s="382" t="s">
        <v>273</v>
      </c>
      <c r="AZ49" s="496" t="s">
        <v>273</v>
      </c>
      <c r="BA49" s="496"/>
      <c r="BB49" s="376" t="s">
        <v>159</v>
      </c>
      <c r="BC49" s="389"/>
      <c r="BD49" s="376"/>
      <c r="BE49" s="388"/>
      <c r="BF49" s="409" t="s">
        <v>273</v>
      </c>
      <c r="BG49" s="382" t="s">
        <v>273</v>
      </c>
      <c r="BH49" s="382" t="s">
        <v>273</v>
      </c>
      <c r="BI49" s="496" t="s">
        <v>273</v>
      </c>
      <c r="BJ49" s="496"/>
      <c r="BK49" s="376" t="s">
        <v>159</v>
      </c>
      <c r="BL49" s="389"/>
      <c r="BM49" s="376"/>
      <c r="BN49" s="388"/>
      <c r="BO49" s="409" t="s">
        <v>273</v>
      </c>
      <c r="BP49" s="382" t="s">
        <v>273</v>
      </c>
      <c r="BQ49" s="382" t="s">
        <v>273</v>
      </c>
      <c r="BR49" s="496" t="s">
        <v>273</v>
      </c>
      <c r="BS49" s="496"/>
      <c r="BT49" s="376" t="s">
        <v>159</v>
      </c>
      <c r="BU49" s="389"/>
      <c r="BV49" s="376"/>
      <c r="BW49" s="388"/>
      <c r="BX49" s="409" t="s">
        <v>273</v>
      </c>
      <c r="BY49" s="382" t="s">
        <v>273</v>
      </c>
      <c r="BZ49" s="382" t="s">
        <v>273</v>
      </c>
      <c r="CA49" s="496" t="s">
        <v>273</v>
      </c>
      <c r="CB49" s="496"/>
      <c r="CC49" s="376" t="s">
        <v>159</v>
      </c>
      <c r="CD49" s="389"/>
      <c r="CE49" s="376"/>
      <c r="CF49" s="388"/>
      <c r="CG49" s="409" t="s">
        <v>273</v>
      </c>
      <c r="CH49" s="382" t="s">
        <v>273</v>
      </c>
      <c r="CI49" s="382" t="s">
        <v>273</v>
      </c>
      <c r="CJ49" s="496" t="s">
        <v>273</v>
      </c>
      <c r="CK49" s="496"/>
      <c r="CL49" s="376" t="s">
        <v>159</v>
      </c>
      <c r="CM49" s="389"/>
      <c r="CN49" s="376"/>
      <c r="CO49" s="376"/>
      <c r="CP49" s="380"/>
      <c r="CQ49" s="380"/>
      <c r="CR49" s="380"/>
      <c r="CS49" s="380"/>
      <c r="CT49" s="380"/>
      <c r="CU49" s="380"/>
      <c r="CV49" s="380"/>
      <c r="CW49" s="380"/>
      <c r="CX49" s="380"/>
    </row>
    <row r="50" spans="1:102" ht="18" customHeight="1" x14ac:dyDescent="0.25">
      <c r="A50" s="372"/>
      <c r="B50" s="406"/>
      <c r="C50" s="388"/>
      <c r="D50" s="409" t="s">
        <v>273</v>
      </c>
      <c r="E50" s="382" t="s">
        <v>273</v>
      </c>
      <c r="F50" s="382" t="s">
        <v>273</v>
      </c>
      <c r="G50" s="496" t="s">
        <v>273</v>
      </c>
      <c r="H50" s="496"/>
      <c r="J50" s="389"/>
      <c r="L50" s="388"/>
      <c r="M50" s="409" t="s">
        <v>273</v>
      </c>
      <c r="N50" s="382" t="s">
        <v>273</v>
      </c>
      <c r="O50" s="382" t="s">
        <v>273</v>
      </c>
      <c r="P50" s="496" t="s">
        <v>273</v>
      </c>
      <c r="Q50" s="496"/>
      <c r="S50" s="389"/>
      <c r="U50" s="388"/>
      <c r="V50" s="409">
        <v>45170</v>
      </c>
      <c r="W50" s="382">
        <v>289557.7825307672</v>
      </c>
      <c r="X50" s="382">
        <v>2000</v>
      </c>
      <c r="Y50" s="496">
        <v>51500</v>
      </c>
      <c r="Z50" s="496"/>
      <c r="AA50" s="376" t="s">
        <v>159</v>
      </c>
      <c r="AB50" s="389"/>
      <c r="AC50" s="376"/>
      <c r="AD50" s="388"/>
      <c r="AE50" s="409" t="s">
        <v>273</v>
      </c>
      <c r="AF50" s="382" t="s">
        <v>273</v>
      </c>
      <c r="AG50" s="382" t="s">
        <v>273</v>
      </c>
      <c r="AH50" s="496" t="s">
        <v>273</v>
      </c>
      <c r="AI50" s="496"/>
      <c r="AJ50" s="376" t="s">
        <v>159</v>
      </c>
      <c r="AK50" s="389"/>
      <c r="AL50" s="376"/>
      <c r="AM50" s="388"/>
      <c r="AN50" s="409" t="s">
        <v>273</v>
      </c>
      <c r="AO50" s="382" t="s">
        <v>273</v>
      </c>
      <c r="AP50" s="382" t="s">
        <v>273</v>
      </c>
      <c r="AQ50" s="496" t="s">
        <v>273</v>
      </c>
      <c r="AR50" s="496"/>
      <c r="AS50" s="376" t="s">
        <v>159</v>
      </c>
      <c r="AT50" s="389"/>
      <c r="AU50" s="376"/>
      <c r="AV50" s="388"/>
      <c r="AW50" s="409" t="s">
        <v>273</v>
      </c>
      <c r="AX50" s="382" t="s">
        <v>273</v>
      </c>
      <c r="AY50" s="382" t="s">
        <v>273</v>
      </c>
      <c r="AZ50" s="496" t="s">
        <v>273</v>
      </c>
      <c r="BA50" s="496"/>
      <c r="BB50" s="376" t="s">
        <v>159</v>
      </c>
      <c r="BC50" s="389"/>
      <c r="BD50" s="376"/>
      <c r="BE50" s="388"/>
      <c r="BF50" s="409" t="s">
        <v>273</v>
      </c>
      <c r="BG50" s="382" t="s">
        <v>273</v>
      </c>
      <c r="BH50" s="382" t="s">
        <v>273</v>
      </c>
      <c r="BI50" s="496" t="s">
        <v>273</v>
      </c>
      <c r="BJ50" s="496"/>
      <c r="BK50" s="376" t="s">
        <v>159</v>
      </c>
      <c r="BL50" s="389"/>
      <c r="BM50" s="376"/>
      <c r="BN50" s="388"/>
      <c r="BO50" s="409" t="s">
        <v>273</v>
      </c>
      <c r="BP50" s="382" t="s">
        <v>273</v>
      </c>
      <c r="BQ50" s="382" t="s">
        <v>273</v>
      </c>
      <c r="BR50" s="496" t="s">
        <v>273</v>
      </c>
      <c r="BS50" s="496"/>
      <c r="BT50" s="376" t="s">
        <v>159</v>
      </c>
      <c r="BU50" s="389"/>
      <c r="BV50" s="376"/>
      <c r="BW50" s="388"/>
      <c r="BX50" s="409" t="s">
        <v>273</v>
      </c>
      <c r="BY50" s="382" t="s">
        <v>273</v>
      </c>
      <c r="BZ50" s="382" t="s">
        <v>273</v>
      </c>
      <c r="CA50" s="496" t="s">
        <v>273</v>
      </c>
      <c r="CB50" s="496"/>
      <c r="CC50" s="376" t="s">
        <v>159</v>
      </c>
      <c r="CD50" s="389"/>
      <c r="CE50" s="376"/>
      <c r="CF50" s="388"/>
      <c r="CG50" s="409" t="s">
        <v>273</v>
      </c>
      <c r="CH50" s="382" t="s">
        <v>273</v>
      </c>
      <c r="CI50" s="382" t="s">
        <v>273</v>
      </c>
      <c r="CJ50" s="496" t="s">
        <v>273</v>
      </c>
      <c r="CK50" s="496"/>
      <c r="CL50" s="376" t="s">
        <v>159</v>
      </c>
      <c r="CM50" s="389"/>
      <c r="CN50" s="376"/>
      <c r="CO50" s="376"/>
      <c r="CP50" s="380"/>
      <c r="CQ50" s="380"/>
      <c r="CR50" s="380"/>
      <c r="CS50" s="380"/>
      <c r="CT50" s="380"/>
      <c r="CU50" s="380"/>
      <c r="CV50" s="380"/>
      <c r="CW50" s="380"/>
      <c r="CX50" s="380"/>
    </row>
    <row r="51" spans="1:102" ht="18" customHeight="1" x14ac:dyDescent="0.25">
      <c r="A51" s="372"/>
      <c r="B51" s="406"/>
      <c r="C51" s="388"/>
      <c r="D51" s="409" t="s">
        <v>273</v>
      </c>
      <c r="E51" s="382" t="s">
        <v>273</v>
      </c>
      <c r="F51" s="382" t="s">
        <v>273</v>
      </c>
      <c r="G51" s="496" t="s">
        <v>273</v>
      </c>
      <c r="H51" s="496"/>
      <c r="J51" s="389"/>
      <c r="L51" s="388"/>
      <c r="M51" s="409" t="s">
        <v>273</v>
      </c>
      <c r="N51" s="382" t="s">
        <v>273</v>
      </c>
      <c r="O51" s="382" t="s">
        <v>273</v>
      </c>
      <c r="P51" s="496" t="s">
        <v>273</v>
      </c>
      <c r="Q51" s="496"/>
      <c r="S51" s="389"/>
      <c r="U51" s="388"/>
      <c r="V51" s="409">
        <v>45200</v>
      </c>
      <c r="W51" s="382">
        <v>236889.07359773346</v>
      </c>
      <c r="X51" s="382">
        <v>2000</v>
      </c>
      <c r="Y51" s="496">
        <v>51500</v>
      </c>
      <c r="Z51" s="496"/>
      <c r="AA51" s="376" t="s">
        <v>159</v>
      </c>
      <c r="AB51" s="389"/>
      <c r="AC51" s="376"/>
      <c r="AD51" s="388"/>
      <c r="AE51" s="409" t="s">
        <v>273</v>
      </c>
      <c r="AF51" s="382" t="s">
        <v>273</v>
      </c>
      <c r="AG51" s="382" t="s">
        <v>273</v>
      </c>
      <c r="AH51" s="496" t="s">
        <v>273</v>
      </c>
      <c r="AI51" s="496"/>
      <c r="AJ51" s="376" t="s">
        <v>159</v>
      </c>
      <c r="AK51" s="389"/>
      <c r="AL51" s="376"/>
      <c r="AM51" s="388"/>
      <c r="AN51" s="409" t="s">
        <v>273</v>
      </c>
      <c r="AO51" s="382" t="s">
        <v>273</v>
      </c>
      <c r="AP51" s="382" t="s">
        <v>273</v>
      </c>
      <c r="AQ51" s="496" t="s">
        <v>273</v>
      </c>
      <c r="AR51" s="496"/>
      <c r="AS51" s="376" t="s">
        <v>159</v>
      </c>
      <c r="AT51" s="389"/>
      <c r="AU51" s="376"/>
      <c r="AV51" s="388"/>
      <c r="AW51" s="409" t="s">
        <v>273</v>
      </c>
      <c r="AX51" s="382" t="s">
        <v>273</v>
      </c>
      <c r="AY51" s="382" t="s">
        <v>273</v>
      </c>
      <c r="AZ51" s="496" t="s">
        <v>273</v>
      </c>
      <c r="BA51" s="496"/>
      <c r="BB51" s="376" t="s">
        <v>159</v>
      </c>
      <c r="BC51" s="389"/>
      <c r="BD51" s="376"/>
      <c r="BE51" s="388"/>
      <c r="BF51" s="409" t="s">
        <v>273</v>
      </c>
      <c r="BG51" s="382" t="s">
        <v>273</v>
      </c>
      <c r="BH51" s="382" t="s">
        <v>273</v>
      </c>
      <c r="BI51" s="496" t="s">
        <v>273</v>
      </c>
      <c r="BJ51" s="496"/>
      <c r="BK51" s="376" t="s">
        <v>159</v>
      </c>
      <c r="BL51" s="389"/>
      <c r="BM51" s="376"/>
      <c r="BN51" s="388"/>
      <c r="BO51" s="409" t="s">
        <v>273</v>
      </c>
      <c r="BP51" s="382" t="s">
        <v>273</v>
      </c>
      <c r="BQ51" s="382" t="s">
        <v>273</v>
      </c>
      <c r="BR51" s="496" t="s">
        <v>273</v>
      </c>
      <c r="BS51" s="496"/>
      <c r="BT51" s="376" t="s">
        <v>159</v>
      </c>
      <c r="BU51" s="389"/>
      <c r="BV51" s="376"/>
      <c r="BW51" s="388"/>
      <c r="BX51" s="409" t="s">
        <v>273</v>
      </c>
      <c r="BY51" s="382" t="s">
        <v>273</v>
      </c>
      <c r="BZ51" s="382" t="s">
        <v>273</v>
      </c>
      <c r="CA51" s="496" t="s">
        <v>273</v>
      </c>
      <c r="CB51" s="496"/>
      <c r="CC51" s="376" t="s">
        <v>159</v>
      </c>
      <c r="CD51" s="389"/>
      <c r="CE51" s="376"/>
      <c r="CF51" s="388"/>
      <c r="CG51" s="409" t="s">
        <v>273</v>
      </c>
      <c r="CH51" s="382" t="s">
        <v>273</v>
      </c>
      <c r="CI51" s="382" t="s">
        <v>273</v>
      </c>
      <c r="CJ51" s="496" t="s">
        <v>273</v>
      </c>
      <c r="CK51" s="496"/>
      <c r="CL51" s="376" t="s">
        <v>159</v>
      </c>
      <c r="CM51" s="389"/>
      <c r="CN51" s="376"/>
      <c r="CO51" s="376"/>
      <c r="CP51" s="380"/>
      <c r="CQ51" s="380"/>
      <c r="CR51" s="380"/>
      <c r="CS51" s="380"/>
      <c r="CT51" s="380"/>
      <c r="CU51" s="380"/>
      <c r="CV51" s="380"/>
      <c r="CW51" s="380"/>
      <c r="CX51" s="380"/>
    </row>
    <row r="52" spans="1:102" ht="18" customHeight="1" x14ac:dyDescent="0.25">
      <c r="A52" s="372"/>
      <c r="B52" s="406"/>
      <c r="C52" s="388"/>
      <c r="D52" s="409" t="s">
        <v>273</v>
      </c>
      <c r="E52" s="382" t="s">
        <v>273</v>
      </c>
      <c r="F52" s="382" t="s">
        <v>273</v>
      </c>
      <c r="G52" s="496" t="s">
        <v>273</v>
      </c>
      <c r="H52" s="496"/>
      <c r="J52" s="389"/>
      <c r="L52" s="388"/>
      <c r="M52" s="409" t="s">
        <v>273</v>
      </c>
      <c r="N52" s="382" t="s">
        <v>273</v>
      </c>
      <c r="O52" s="382" t="s">
        <v>273</v>
      </c>
      <c r="P52" s="496" t="s">
        <v>273</v>
      </c>
      <c r="Q52" s="496"/>
      <c r="S52" s="389"/>
      <c r="U52" s="388"/>
      <c r="V52" s="409">
        <v>45231</v>
      </c>
      <c r="W52" s="382">
        <v>184069.15813568843</v>
      </c>
      <c r="X52" s="382">
        <v>2000</v>
      </c>
      <c r="Y52" s="496">
        <v>51500</v>
      </c>
      <c r="Z52" s="496"/>
      <c r="AA52" s="376" t="s">
        <v>159</v>
      </c>
      <c r="AB52" s="389"/>
      <c r="AC52" s="376"/>
      <c r="AD52" s="388"/>
      <c r="AE52" s="409" t="s">
        <v>273</v>
      </c>
      <c r="AF52" s="382" t="s">
        <v>273</v>
      </c>
      <c r="AG52" s="382" t="s">
        <v>273</v>
      </c>
      <c r="AH52" s="496" t="s">
        <v>273</v>
      </c>
      <c r="AI52" s="496"/>
      <c r="AJ52" s="376" t="s">
        <v>159</v>
      </c>
      <c r="AK52" s="389"/>
      <c r="AL52" s="376"/>
      <c r="AM52" s="388"/>
      <c r="AN52" s="409" t="s">
        <v>273</v>
      </c>
      <c r="AO52" s="382" t="s">
        <v>273</v>
      </c>
      <c r="AP52" s="382" t="s">
        <v>273</v>
      </c>
      <c r="AQ52" s="496" t="s">
        <v>273</v>
      </c>
      <c r="AR52" s="496"/>
      <c r="AS52" s="376" t="s">
        <v>159</v>
      </c>
      <c r="AT52" s="389"/>
      <c r="AU52" s="376"/>
      <c r="AV52" s="388"/>
      <c r="AW52" s="409" t="s">
        <v>273</v>
      </c>
      <c r="AX52" s="382" t="s">
        <v>273</v>
      </c>
      <c r="AY52" s="382" t="s">
        <v>273</v>
      </c>
      <c r="AZ52" s="496" t="s">
        <v>273</v>
      </c>
      <c r="BA52" s="496"/>
      <c r="BB52" s="376" t="s">
        <v>159</v>
      </c>
      <c r="BC52" s="389"/>
      <c r="BD52" s="376"/>
      <c r="BE52" s="388"/>
      <c r="BF52" s="409" t="s">
        <v>273</v>
      </c>
      <c r="BG52" s="382" t="s">
        <v>273</v>
      </c>
      <c r="BH52" s="382" t="s">
        <v>273</v>
      </c>
      <c r="BI52" s="496" t="s">
        <v>273</v>
      </c>
      <c r="BJ52" s="496"/>
      <c r="BK52" s="376" t="s">
        <v>159</v>
      </c>
      <c r="BL52" s="389"/>
      <c r="BM52" s="376"/>
      <c r="BN52" s="388"/>
      <c r="BO52" s="409" t="s">
        <v>273</v>
      </c>
      <c r="BP52" s="382" t="s">
        <v>273</v>
      </c>
      <c r="BQ52" s="382" t="s">
        <v>273</v>
      </c>
      <c r="BR52" s="496" t="s">
        <v>273</v>
      </c>
      <c r="BS52" s="496"/>
      <c r="BT52" s="376" t="s">
        <v>159</v>
      </c>
      <c r="BU52" s="389"/>
      <c r="BV52" s="376"/>
      <c r="BW52" s="388"/>
      <c r="BX52" s="409" t="s">
        <v>273</v>
      </c>
      <c r="BY52" s="382" t="s">
        <v>273</v>
      </c>
      <c r="BZ52" s="382" t="s">
        <v>273</v>
      </c>
      <c r="CA52" s="496" t="s">
        <v>273</v>
      </c>
      <c r="CB52" s="496"/>
      <c r="CC52" s="376" t="s">
        <v>159</v>
      </c>
      <c r="CD52" s="389"/>
      <c r="CE52" s="376"/>
      <c r="CF52" s="388"/>
      <c r="CG52" s="409" t="s">
        <v>273</v>
      </c>
      <c r="CH52" s="382" t="s">
        <v>273</v>
      </c>
      <c r="CI52" s="382" t="s">
        <v>273</v>
      </c>
      <c r="CJ52" s="496" t="s">
        <v>273</v>
      </c>
      <c r="CK52" s="496"/>
      <c r="CL52" s="376" t="s">
        <v>159</v>
      </c>
      <c r="CM52" s="389"/>
      <c r="CN52" s="376"/>
      <c r="CO52" s="376"/>
      <c r="CP52" s="380"/>
      <c r="CQ52" s="380"/>
      <c r="CR52" s="380"/>
      <c r="CS52" s="380"/>
      <c r="CT52" s="380"/>
      <c r="CU52" s="380"/>
      <c r="CV52" s="380"/>
      <c r="CW52" s="380"/>
      <c r="CX52" s="380"/>
    </row>
    <row r="53" spans="1:102" ht="18" customHeight="1" x14ac:dyDescent="0.25">
      <c r="A53" s="372"/>
      <c r="B53" s="406"/>
      <c r="C53" s="388"/>
      <c r="D53" s="409" t="s">
        <v>273</v>
      </c>
      <c r="E53" s="382" t="s">
        <v>273</v>
      </c>
      <c r="F53" s="382" t="s">
        <v>273</v>
      </c>
      <c r="G53" s="496" t="s">
        <v>273</v>
      </c>
      <c r="H53" s="496"/>
      <c r="J53" s="389"/>
      <c r="L53" s="388"/>
      <c r="M53" s="409" t="s">
        <v>273</v>
      </c>
      <c r="N53" s="382" t="s">
        <v>273</v>
      </c>
      <c r="O53" s="382" t="s">
        <v>273</v>
      </c>
      <c r="P53" s="496" t="s">
        <v>273</v>
      </c>
      <c r="Q53" s="496"/>
      <c r="S53" s="389"/>
      <c r="U53" s="388"/>
      <c r="V53" s="409">
        <v>45261</v>
      </c>
      <c r="W53" s="382">
        <v>131097.6020460017</v>
      </c>
      <c r="X53" s="382">
        <v>2000</v>
      </c>
      <c r="Y53" s="496">
        <v>51500</v>
      </c>
      <c r="Z53" s="496"/>
      <c r="AA53" s="376" t="s">
        <v>159</v>
      </c>
      <c r="AB53" s="389"/>
      <c r="AC53" s="376"/>
      <c r="AD53" s="388"/>
      <c r="AE53" s="409" t="s">
        <v>273</v>
      </c>
      <c r="AF53" s="382" t="s">
        <v>273</v>
      </c>
      <c r="AG53" s="382" t="s">
        <v>273</v>
      </c>
      <c r="AH53" s="496" t="s">
        <v>273</v>
      </c>
      <c r="AI53" s="496"/>
      <c r="AJ53" s="376" t="s">
        <v>159</v>
      </c>
      <c r="AK53" s="389"/>
      <c r="AL53" s="376"/>
      <c r="AM53" s="388"/>
      <c r="AN53" s="409" t="s">
        <v>273</v>
      </c>
      <c r="AO53" s="382" t="s">
        <v>273</v>
      </c>
      <c r="AP53" s="382" t="s">
        <v>273</v>
      </c>
      <c r="AQ53" s="496" t="s">
        <v>273</v>
      </c>
      <c r="AR53" s="496"/>
      <c r="AS53" s="376" t="s">
        <v>159</v>
      </c>
      <c r="AT53" s="389"/>
      <c r="AU53" s="376"/>
      <c r="AV53" s="388"/>
      <c r="AW53" s="409" t="s">
        <v>273</v>
      </c>
      <c r="AX53" s="382" t="s">
        <v>273</v>
      </c>
      <c r="AY53" s="382" t="s">
        <v>273</v>
      </c>
      <c r="AZ53" s="496" t="s">
        <v>273</v>
      </c>
      <c r="BA53" s="496"/>
      <c r="BB53" s="376" t="s">
        <v>159</v>
      </c>
      <c r="BC53" s="389"/>
      <c r="BD53" s="376"/>
      <c r="BE53" s="388"/>
      <c r="BF53" s="409" t="s">
        <v>273</v>
      </c>
      <c r="BG53" s="382" t="s">
        <v>273</v>
      </c>
      <c r="BH53" s="382" t="s">
        <v>273</v>
      </c>
      <c r="BI53" s="496" t="s">
        <v>273</v>
      </c>
      <c r="BJ53" s="496"/>
      <c r="BK53" s="376" t="s">
        <v>159</v>
      </c>
      <c r="BL53" s="389"/>
      <c r="BM53" s="376"/>
      <c r="BN53" s="388"/>
      <c r="BO53" s="409" t="s">
        <v>273</v>
      </c>
      <c r="BP53" s="382" t="s">
        <v>273</v>
      </c>
      <c r="BQ53" s="382" t="s">
        <v>273</v>
      </c>
      <c r="BR53" s="496" t="s">
        <v>273</v>
      </c>
      <c r="BS53" s="496"/>
      <c r="BT53" s="376" t="s">
        <v>159</v>
      </c>
      <c r="BU53" s="389"/>
      <c r="BV53" s="376"/>
      <c r="BW53" s="388"/>
      <c r="BX53" s="409" t="s">
        <v>273</v>
      </c>
      <c r="BY53" s="382" t="s">
        <v>273</v>
      </c>
      <c r="BZ53" s="382" t="s">
        <v>273</v>
      </c>
      <c r="CA53" s="496" t="s">
        <v>273</v>
      </c>
      <c r="CB53" s="496"/>
      <c r="CC53" s="376" t="s">
        <v>159</v>
      </c>
      <c r="CD53" s="389"/>
      <c r="CE53" s="376"/>
      <c r="CF53" s="388"/>
      <c r="CG53" s="409" t="s">
        <v>273</v>
      </c>
      <c r="CH53" s="382" t="s">
        <v>273</v>
      </c>
      <c r="CI53" s="382" t="s">
        <v>273</v>
      </c>
      <c r="CJ53" s="496" t="s">
        <v>273</v>
      </c>
      <c r="CK53" s="496"/>
      <c r="CL53" s="376" t="s">
        <v>159</v>
      </c>
      <c r="CM53" s="389"/>
      <c r="CN53" s="376"/>
      <c r="CO53" s="376"/>
      <c r="CP53" s="380"/>
      <c r="CQ53" s="380"/>
      <c r="CR53" s="380"/>
      <c r="CS53" s="380"/>
      <c r="CT53" s="380"/>
      <c r="CU53" s="380"/>
      <c r="CV53" s="380"/>
      <c r="CW53" s="380"/>
      <c r="CX53" s="380"/>
    </row>
    <row r="54" spans="1:102" ht="18" customHeight="1" x14ac:dyDescent="0.25">
      <c r="A54" s="372"/>
      <c r="B54" s="406"/>
      <c r="C54" s="388"/>
      <c r="D54" s="409" t="s">
        <v>273</v>
      </c>
      <c r="E54" s="382" t="s">
        <v>273</v>
      </c>
      <c r="F54" s="382" t="s">
        <v>273</v>
      </c>
      <c r="G54" s="496" t="s">
        <v>273</v>
      </c>
      <c r="H54" s="496"/>
      <c r="J54" s="389"/>
      <c r="L54" s="388"/>
      <c r="M54" s="409" t="s">
        <v>273</v>
      </c>
      <c r="N54" s="382" t="s">
        <v>273</v>
      </c>
      <c r="O54" s="382" t="s">
        <v>273</v>
      </c>
      <c r="P54" s="496" t="s">
        <v>273</v>
      </c>
      <c r="Q54" s="496"/>
      <c r="S54" s="389"/>
      <c r="U54" s="388"/>
      <c r="V54" s="409">
        <v>45292</v>
      </c>
      <c r="W54" s="382">
        <v>77973.969983789575</v>
      </c>
      <c r="X54" s="382">
        <v>2000</v>
      </c>
      <c r="Y54" s="496">
        <v>51500</v>
      </c>
      <c r="Z54" s="496"/>
      <c r="AA54" s="376" t="s">
        <v>159</v>
      </c>
      <c r="AB54" s="389"/>
      <c r="AC54" s="376"/>
      <c r="AD54" s="388"/>
      <c r="AE54" s="409" t="s">
        <v>273</v>
      </c>
      <c r="AF54" s="382" t="s">
        <v>273</v>
      </c>
      <c r="AG54" s="382" t="s">
        <v>273</v>
      </c>
      <c r="AH54" s="496" t="s">
        <v>273</v>
      </c>
      <c r="AI54" s="496"/>
      <c r="AJ54" s="376" t="s">
        <v>159</v>
      </c>
      <c r="AK54" s="389"/>
      <c r="AL54" s="376"/>
      <c r="AM54" s="388"/>
      <c r="AN54" s="409" t="s">
        <v>273</v>
      </c>
      <c r="AO54" s="382" t="s">
        <v>273</v>
      </c>
      <c r="AP54" s="382" t="s">
        <v>273</v>
      </c>
      <c r="AQ54" s="496" t="s">
        <v>273</v>
      </c>
      <c r="AR54" s="496"/>
      <c r="AS54" s="376" t="s">
        <v>159</v>
      </c>
      <c r="AT54" s="389"/>
      <c r="AU54" s="376"/>
      <c r="AV54" s="388"/>
      <c r="AW54" s="409" t="s">
        <v>273</v>
      </c>
      <c r="AX54" s="382" t="s">
        <v>273</v>
      </c>
      <c r="AY54" s="382" t="s">
        <v>273</v>
      </c>
      <c r="AZ54" s="496" t="s">
        <v>273</v>
      </c>
      <c r="BA54" s="496"/>
      <c r="BB54" s="376" t="s">
        <v>159</v>
      </c>
      <c r="BC54" s="389"/>
      <c r="BD54" s="376"/>
      <c r="BE54" s="388"/>
      <c r="BF54" s="409" t="s">
        <v>273</v>
      </c>
      <c r="BG54" s="382" t="s">
        <v>273</v>
      </c>
      <c r="BH54" s="382" t="s">
        <v>273</v>
      </c>
      <c r="BI54" s="496" t="s">
        <v>273</v>
      </c>
      <c r="BJ54" s="496"/>
      <c r="BK54" s="376" t="s">
        <v>159</v>
      </c>
      <c r="BL54" s="389"/>
      <c r="BM54" s="376"/>
      <c r="BN54" s="388"/>
      <c r="BO54" s="409" t="s">
        <v>273</v>
      </c>
      <c r="BP54" s="382" t="s">
        <v>273</v>
      </c>
      <c r="BQ54" s="382" t="s">
        <v>273</v>
      </c>
      <c r="BR54" s="496" t="s">
        <v>273</v>
      </c>
      <c r="BS54" s="496"/>
      <c r="BT54" s="376" t="s">
        <v>159</v>
      </c>
      <c r="BU54" s="389"/>
      <c r="BV54" s="376"/>
      <c r="BW54" s="388"/>
      <c r="BX54" s="409" t="s">
        <v>273</v>
      </c>
      <c r="BY54" s="382" t="s">
        <v>273</v>
      </c>
      <c r="BZ54" s="382" t="s">
        <v>273</v>
      </c>
      <c r="CA54" s="496" t="s">
        <v>273</v>
      </c>
      <c r="CB54" s="496"/>
      <c r="CC54" s="376" t="s">
        <v>159</v>
      </c>
      <c r="CD54" s="389"/>
      <c r="CE54" s="376"/>
      <c r="CF54" s="388"/>
      <c r="CG54" s="409" t="s">
        <v>273</v>
      </c>
      <c r="CH54" s="382" t="s">
        <v>273</v>
      </c>
      <c r="CI54" s="382" t="s">
        <v>273</v>
      </c>
      <c r="CJ54" s="496" t="s">
        <v>273</v>
      </c>
      <c r="CK54" s="496"/>
      <c r="CL54" s="376" t="s">
        <v>159</v>
      </c>
      <c r="CM54" s="389"/>
      <c r="CN54" s="376"/>
      <c r="CO54" s="376"/>
      <c r="CP54" s="380"/>
      <c r="CQ54" s="380"/>
      <c r="CR54" s="380"/>
      <c r="CS54" s="380"/>
      <c r="CT54" s="380"/>
      <c r="CU54" s="380"/>
      <c r="CV54" s="380"/>
      <c r="CW54" s="380"/>
      <c r="CX54" s="380"/>
    </row>
    <row r="55" spans="1:102" ht="18" customHeight="1" x14ac:dyDescent="0.25">
      <c r="A55" s="372"/>
      <c r="B55" s="406"/>
      <c r="C55" s="388"/>
      <c r="D55" s="409" t="s">
        <v>273</v>
      </c>
      <c r="E55" s="382" t="s">
        <v>273</v>
      </c>
      <c r="F55" s="382" t="s">
        <v>273</v>
      </c>
      <c r="G55" s="496" t="s">
        <v>273</v>
      </c>
      <c r="H55" s="496"/>
      <c r="J55" s="389"/>
      <c r="L55" s="388"/>
      <c r="M55" s="409" t="s">
        <v>273</v>
      </c>
      <c r="N55" s="382" t="s">
        <v>273</v>
      </c>
      <c r="O55" s="382" t="s">
        <v>273</v>
      </c>
      <c r="P55" s="496" t="s">
        <v>273</v>
      </c>
      <c r="Q55" s="496"/>
      <c r="S55" s="389"/>
      <c r="U55" s="388"/>
      <c r="V55" s="409">
        <v>45323</v>
      </c>
      <c r="W55" s="382">
        <v>24697.825354337358</v>
      </c>
      <c r="X55" s="382">
        <v>2000</v>
      </c>
      <c r="Y55" s="496">
        <v>22768.730309511102</v>
      </c>
      <c r="Z55" s="496"/>
      <c r="AA55" s="376" t="s">
        <v>159</v>
      </c>
      <c r="AB55" s="389"/>
      <c r="AC55" s="376"/>
      <c r="AD55" s="388"/>
      <c r="AE55" s="409" t="s">
        <v>273</v>
      </c>
      <c r="AF55" s="382" t="s">
        <v>273</v>
      </c>
      <c r="AG55" s="382" t="s">
        <v>273</v>
      </c>
      <c r="AH55" s="496" t="s">
        <v>273</v>
      </c>
      <c r="AI55" s="496"/>
      <c r="AJ55" s="376" t="s">
        <v>159</v>
      </c>
      <c r="AK55" s="389"/>
      <c r="AL55" s="376"/>
      <c r="AM55" s="388"/>
      <c r="AN55" s="409" t="s">
        <v>273</v>
      </c>
      <c r="AO55" s="382" t="s">
        <v>273</v>
      </c>
      <c r="AP55" s="382" t="s">
        <v>273</v>
      </c>
      <c r="AQ55" s="496" t="s">
        <v>273</v>
      </c>
      <c r="AR55" s="496"/>
      <c r="AS55" s="376" t="s">
        <v>159</v>
      </c>
      <c r="AT55" s="389"/>
      <c r="AU55" s="376"/>
      <c r="AV55" s="388"/>
      <c r="AW55" s="409" t="s">
        <v>273</v>
      </c>
      <c r="AX55" s="382" t="s">
        <v>273</v>
      </c>
      <c r="AY55" s="382" t="s">
        <v>273</v>
      </c>
      <c r="AZ55" s="496" t="s">
        <v>273</v>
      </c>
      <c r="BA55" s="496"/>
      <c r="BB55" s="376" t="s">
        <v>159</v>
      </c>
      <c r="BC55" s="389"/>
      <c r="BD55" s="376"/>
      <c r="BE55" s="388"/>
      <c r="BF55" s="409" t="s">
        <v>273</v>
      </c>
      <c r="BG55" s="382" t="s">
        <v>273</v>
      </c>
      <c r="BH55" s="382" t="s">
        <v>273</v>
      </c>
      <c r="BI55" s="496" t="s">
        <v>273</v>
      </c>
      <c r="BJ55" s="496"/>
      <c r="BK55" s="376" t="s">
        <v>159</v>
      </c>
      <c r="BL55" s="389"/>
      <c r="BM55" s="376"/>
      <c r="BN55" s="388"/>
      <c r="BO55" s="409" t="s">
        <v>273</v>
      </c>
      <c r="BP55" s="382" t="s">
        <v>273</v>
      </c>
      <c r="BQ55" s="382" t="s">
        <v>273</v>
      </c>
      <c r="BR55" s="496" t="s">
        <v>273</v>
      </c>
      <c r="BS55" s="496"/>
      <c r="BT55" s="376" t="s">
        <v>159</v>
      </c>
      <c r="BU55" s="389"/>
      <c r="BV55" s="376"/>
      <c r="BW55" s="388"/>
      <c r="BX55" s="409" t="s">
        <v>273</v>
      </c>
      <c r="BY55" s="382" t="s">
        <v>273</v>
      </c>
      <c r="BZ55" s="382" t="s">
        <v>273</v>
      </c>
      <c r="CA55" s="496" t="s">
        <v>273</v>
      </c>
      <c r="CB55" s="496"/>
      <c r="CC55" s="376" t="s">
        <v>159</v>
      </c>
      <c r="CD55" s="389"/>
      <c r="CE55" s="376"/>
      <c r="CF55" s="388"/>
      <c r="CG55" s="409" t="s">
        <v>273</v>
      </c>
      <c r="CH55" s="382" t="s">
        <v>273</v>
      </c>
      <c r="CI55" s="382" t="s">
        <v>273</v>
      </c>
      <c r="CJ55" s="496" t="s">
        <v>273</v>
      </c>
      <c r="CK55" s="496"/>
      <c r="CL55" s="376" t="s">
        <v>159</v>
      </c>
      <c r="CM55" s="389"/>
      <c r="CN55" s="376"/>
      <c r="CO55" s="376"/>
      <c r="CP55" s="380"/>
      <c r="CQ55" s="380"/>
      <c r="CR55" s="380"/>
      <c r="CS55" s="380"/>
      <c r="CT55" s="380"/>
      <c r="CU55" s="380"/>
      <c r="CV55" s="380"/>
      <c r="CW55" s="380"/>
      <c r="CX55" s="380"/>
    </row>
    <row r="56" spans="1:102" ht="18" customHeight="1" x14ac:dyDescent="0.25">
      <c r="A56" s="372"/>
      <c r="B56" s="406"/>
      <c r="C56" s="388"/>
      <c r="D56" s="409" t="s">
        <v>273</v>
      </c>
      <c r="E56" s="382" t="s">
        <v>273</v>
      </c>
      <c r="F56" s="382" t="s">
        <v>273</v>
      </c>
      <c r="G56" s="496" t="s">
        <v>273</v>
      </c>
      <c r="H56" s="496"/>
      <c r="J56" s="389"/>
      <c r="L56" s="388"/>
      <c r="M56" s="409" t="s">
        <v>273</v>
      </c>
      <c r="N56" s="382" t="s">
        <v>273</v>
      </c>
      <c r="O56" s="382" t="s">
        <v>273</v>
      </c>
      <c r="P56" s="496" t="s">
        <v>273</v>
      </c>
      <c r="Q56" s="496"/>
      <c r="S56" s="389"/>
      <c r="U56" s="388"/>
      <c r="V56" s="409">
        <v>45352</v>
      </c>
      <c r="W56" s="382">
        <v>0</v>
      </c>
      <c r="X56" s="382">
        <v>0</v>
      </c>
      <c r="Y56" s="496" t="s">
        <v>273</v>
      </c>
      <c r="Z56" s="496"/>
      <c r="AA56" s="376" t="s">
        <v>159</v>
      </c>
      <c r="AB56" s="389"/>
      <c r="AC56" s="376"/>
      <c r="AD56" s="388"/>
      <c r="AE56" s="409" t="s">
        <v>273</v>
      </c>
      <c r="AF56" s="382" t="s">
        <v>273</v>
      </c>
      <c r="AG56" s="382" t="s">
        <v>273</v>
      </c>
      <c r="AH56" s="496" t="s">
        <v>273</v>
      </c>
      <c r="AI56" s="496"/>
      <c r="AJ56" s="376" t="s">
        <v>159</v>
      </c>
      <c r="AK56" s="389"/>
      <c r="AL56" s="376"/>
      <c r="AM56" s="388"/>
      <c r="AN56" s="409" t="s">
        <v>273</v>
      </c>
      <c r="AO56" s="382" t="s">
        <v>273</v>
      </c>
      <c r="AP56" s="382" t="s">
        <v>273</v>
      </c>
      <c r="AQ56" s="496" t="s">
        <v>273</v>
      </c>
      <c r="AR56" s="496"/>
      <c r="AS56" s="376" t="s">
        <v>159</v>
      </c>
      <c r="AT56" s="389"/>
      <c r="AU56" s="376"/>
      <c r="AV56" s="388"/>
      <c r="AW56" s="409" t="s">
        <v>273</v>
      </c>
      <c r="AX56" s="382" t="s">
        <v>273</v>
      </c>
      <c r="AY56" s="382" t="s">
        <v>273</v>
      </c>
      <c r="AZ56" s="496" t="s">
        <v>273</v>
      </c>
      <c r="BA56" s="496"/>
      <c r="BB56" s="376" t="s">
        <v>159</v>
      </c>
      <c r="BC56" s="389"/>
      <c r="BD56" s="376"/>
      <c r="BE56" s="388"/>
      <c r="BF56" s="409" t="s">
        <v>273</v>
      </c>
      <c r="BG56" s="382" t="s">
        <v>273</v>
      </c>
      <c r="BH56" s="382" t="s">
        <v>273</v>
      </c>
      <c r="BI56" s="496" t="s">
        <v>273</v>
      </c>
      <c r="BJ56" s="496"/>
      <c r="BK56" s="376" t="s">
        <v>159</v>
      </c>
      <c r="BL56" s="389"/>
      <c r="BM56" s="376"/>
      <c r="BN56" s="388"/>
      <c r="BO56" s="409" t="s">
        <v>273</v>
      </c>
      <c r="BP56" s="382" t="s">
        <v>273</v>
      </c>
      <c r="BQ56" s="382" t="s">
        <v>273</v>
      </c>
      <c r="BR56" s="496" t="s">
        <v>273</v>
      </c>
      <c r="BS56" s="496"/>
      <c r="BT56" s="376" t="s">
        <v>159</v>
      </c>
      <c r="BU56" s="389"/>
      <c r="BV56" s="376"/>
      <c r="BW56" s="388"/>
      <c r="BX56" s="409" t="s">
        <v>273</v>
      </c>
      <c r="BY56" s="382" t="s">
        <v>273</v>
      </c>
      <c r="BZ56" s="382" t="s">
        <v>273</v>
      </c>
      <c r="CA56" s="496" t="s">
        <v>273</v>
      </c>
      <c r="CB56" s="496"/>
      <c r="CC56" s="376" t="s">
        <v>159</v>
      </c>
      <c r="CD56" s="389"/>
      <c r="CE56" s="376"/>
      <c r="CF56" s="388"/>
      <c r="CG56" s="409" t="s">
        <v>273</v>
      </c>
      <c r="CH56" s="382" t="s">
        <v>273</v>
      </c>
      <c r="CI56" s="382" t="s">
        <v>273</v>
      </c>
      <c r="CJ56" s="496" t="s">
        <v>273</v>
      </c>
      <c r="CK56" s="496"/>
      <c r="CL56" s="376" t="s">
        <v>159</v>
      </c>
      <c r="CM56" s="389"/>
      <c r="CN56" s="376"/>
      <c r="CO56" s="376"/>
      <c r="CP56" s="380"/>
      <c r="CQ56" s="380"/>
      <c r="CR56" s="380"/>
      <c r="CS56" s="380"/>
      <c r="CT56" s="380"/>
      <c r="CU56" s="380"/>
      <c r="CV56" s="380"/>
      <c r="CW56" s="380"/>
      <c r="CX56" s="380"/>
    </row>
    <row r="57" spans="1:102" ht="18" customHeight="1" x14ac:dyDescent="0.25">
      <c r="A57" s="372"/>
      <c r="B57" s="406"/>
      <c r="C57" s="388"/>
      <c r="D57" s="409" t="s">
        <v>273</v>
      </c>
      <c r="E57" s="382" t="s">
        <v>273</v>
      </c>
      <c r="F57" s="382" t="s">
        <v>273</v>
      </c>
      <c r="G57" s="496" t="s">
        <v>273</v>
      </c>
      <c r="H57" s="496"/>
      <c r="J57" s="389"/>
      <c r="K57" s="410"/>
      <c r="L57" s="388"/>
      <c r="M57" s="409" t="s">
        <v>273</v>
      </c>
      <c r="N57" s="382" t="s">
        <v>273</v>
      </c>
      <c r="O57" s="382" t="s">
        <v>273</v>
      </c>
      <c r="P57" s="496" t="s">
        <v>273</v>
      </c>
      <c r="Q57" s="496"/>
      <c r="S57" s="389"/>
      <c r="T57" s="410"/>
      <c r="U57" s="388"/>
      <c r="V57" s="409" t="s">
        <v>273</v>
      </c>
      <c r="W57" s="382" t="s">
        <v>273</v>
      </c>
      <c r="X57" s="382" t="s">
        <v>273</v>
      </c>
      <c r="Y57" s="496" t="s">
        <v>273</v>
      </c>
      <c r="Z57" s="496"/>
      <c r="AA57" s="376"/>
      <c r="AB57" s="389"/>
      <c r="AC57" s="410"/>
      <c r="AD57" s="388"/>
      <c r="AE57" s="409" t="s">
        <v>273</v>
      </c>
      <c r="AF57" s="382" t="s">
        <v>273</v>
      </c>
      <c r="AG57" s="382" t="s">
        <v>273</v>
      </c>
      <c r="AH57" s="496" t="s">
        <v>273</v>
      </c>
      <c r="AI57" s="496"/>
      <c r="AJ57" s="376"/>
      <c r="AK57" s="389"/>
      <c r="AL57" s="410"/>
      <c r="AM57" s="388"/>
      <c r="AN57" s="409" t="s">
        <v>273</v>
      </c>
      <c r="AO57" s="382" t="s">
        <v>273</v>
      </c>
      <c r="AP57" s="382" t="s">
        <v>273</v>
      </c>
      <c r="AQ57" s="496" t="s">
        <v>273</v>
      </c>
      <c r="AR57" s="496"/>
      <c r="AS57" s="376"/>
      <c r="AT57" s="389"/>
      <c r="AU57" s="410"/>
      <c r="AV57" s="388"/>
      <c r="AW57" s="409" t="s">
        <v>273</v>
      </c>
      <c r="AX57" s="382" t="s">
        <v>273</v>
      </c>
      <c r="AY57" s="382" t="s">
        <v>273</v>
      </c>
      <c r="AZ57" s="496" t="s">
        <v>273</v>
      </c>
      <c r="BA57" s="496"/>
      <c r="BB57" s="376"/>
      <c r="BC57" s="389"/>
      <c r="BD57" s="410"/>
      <c r="BE57" s="388"/>
      <c r="BF57" s="409" t="s">
        <v>273</v>
      </c>
      <c r="BG57" s="382" t="s">
        <v>273</v>
      </c>
      <c r="BH57" s="382" t="s">
        <v>273</v>
      </c>
      <c r="BI57" s="496" t="s">
        <v>273</v>
      </c>
      <c r="BJ57" s="496"/>
      <c r="BK57" s="376"/>
      <c r="BL57" s="389"/>
      <c r="BM57" s="410"/>
      <c r="BN57" s="388"/>
      <c r="BO57" s="409" t="s">
        <v>273</v>
      </c>
      <c r="BP57" s="382" t="s">
        <v>273</v>
      </c>
      <c r="BQ57" s="382" t="s">
        <v>273</v>
      </c>
      <c r="BR57" s="496" t="s">
        <v>273</v>
      </c>
      <c r="BS57" s="496"/>
      <c r="BT57" s="376"/>
      <c r="BU57" s="389"/>
      <c r="BV57" s="410"/>
      <c r="BW57" s="388"/>
      <c r="BX57" s="409" t="s">
        <v>273</v>
      </c>
      <c r="BY57" s="382" t="s">
        <v>273</v>
      </c>
      <c r="BZ57" s="382" t="s">
        <v>273</v>
      </c>
      <c r="CA57" s="496" t="s">
        <v>273</v>
      </c>
      <c r="CB57" s="496"/>
      <c r="CC57" s="376" t="s">
        <v>159</v>
      </c>
      <c r="CD57" s="389"/>
      <c r="CE57" s="410"/>
      <c r="CF57" s="388"/>
      <c r="CG57" s="409" t="s">
        <v>273</v>
      </c>
      <c r="CH57" s="382" t="s">
        <v>273</v>
      </c>
      <c r="CI57" s="382" t="s">
        <v>273</v>
      </c>
      <c r="CJ57" s="496" t="s">
        <v>273</v>
      </c>
      <c r="CK57" s="496"/>
      <c r="CL57" s="376" t="s">
        <v>159</v>
      </c>
      <c r="CM57" s="389"/>
      <c r="CN57" s="410"/>
      <c r="CO57" s="410"/>
      <c r="CP57" s="380"/>
      <c r="CQ57" s="380"/>
      <c r="CR57" s="380"/>
      <c r="CS57" s="380"/>
      <c r="CT57" s="380"/>
      <c r="CU57" s="380"/>
      <c r="CV57" s="380"/>
      <c r="CW57" s="380"/>
      <c r="CX57" s="380"/>
    </row>
    <row r="58" spans="1:102" ht="20" customHeight="1" x14ac:dyDescent="0.25">
      <c r="A58" s="372"/>
      <c r="B58" s="406"/>
      <c r="C58" s="388"/>
      <c r="D58" s="409" t="s">
        <v>273</v>
      </c>
      <c r="E58" s="382" t="s">
        <v>273</v>
      </c>
      <c r="F58" s="382" t="s">
        <v>273</v>
      </c>
      <c r="G58" s="496" t="s">
        <v>273</v>
      </c>
      <c r="H58" s="496"/>
      <c r="J58" s="389"/>
      <c r="K58" s="377"/>
      <c r="L58" s="388"/>
      <c r="M58" s="409" t="s">
        <v>273</v>
      </c>
      <c r="N58" s="382" t="s">
        <v>273</v>
      </c>
      <c r="O58" s="382" t="s">
        <v>273</v>
      </c>
      <c r="P58" s="496" t="s">
        <v>273</v>
      </c>
      <c r="Q58" s="496"/>
      <c r="S58" s="389"/>
      <c r="T58" s="377"/>
      <c r="U58" s="388"/>
      <c r="V58" s="409" t="s">
        <v>273</v>
      </c>
      <c r="W58" s="382" t="s">
        <v>273</v>
      </c>
      <c r="X58" s="382" t="s">
        <v>273</v>
      </c>
      <c r="Y58" s="496" t="s">
        <v>273</v>
      </c>
      <c r="Z58" s="496"/>
      <c r="AA58" s="376"/>
      <c r="AB58" s="389"/>
      <c r="AC58" s="377"/>
      <c r="AD58" s="388"/>
      <c r="AE58" s="409" t="s">
        <v>273</v>
      </c>
      <c r="AF58" s="382" t="s">
        <v>273</v>
      </c>
      <c r="AG58" s="382" t="s">
        <v>273</v>
      </c>
      <c r="AH58" s="496" t="s">
        <v>273</v>
      </c>
      <c r="AI58" s="496"/>
      <c r="AJ58" s="376"/>
      <c r="AK58" s="389"/>
      <c r="AL58" s="377"/>
      <c r="AM58" s="388"/>
      <c r="AN58" s="409" t="s">
        <v>273</v>
      </c>
      <c r="AO58" s="382" t="s">
        <v>273</v>
      </c>
      <c r="AP58" s="382" t="s">
        <v>273</v>
      </c>
      <c r="AQ58" s="496" t="s">
        <v>273</v>
      </c>
      <c r="AR58" s="496"/>
      <c r="AS58" s="376"/>
      <c r="AT58" s="389"/>
      <c r="AU58" s="377"/>
      <c r="AV58" s="388"/>
      <c r="AW58" s="409" t="s">
        <v>273</v>
      </c>
      <c r="AX58" s="382" t="s">
        <v>273</v>
      </c>
      <c r="AY58" s="382" t="s">
        <v>273</v>
      </c>
      <c r="AZ58" s="496" t="s">
        <v>273</v>
      </c>
      <c r="BA58" s="496"/>
      <c r="BB58" s="376"/>
      <c r="BC58" s="389"/>
      <c r="BD58" s="377"/>
      <c r="BE58" s="388"/>
      <c r="BF58" s="409" t="s">
        <v>273</v>
      </c>
      <c r="BG58" s="382" t="s">
        <v>273</v>
      </c>
      <c r="BH58" s="382" t="s">
        <v>273</v>
      </c>
      <c r="BI58" s="496" t="s">
        <v>273</v>
      </c>
      <c r="BJ58" s="496"/>
      <c r="BK58" s="376"/>
      <c r="BL58" s="389"/>
      <c r="BM58" s="377"/>
      <c r="BN58" s="388"/>
      <c r="BO58" s="409" t="s">
        <v>273</v>
      </c>
      <c r="BP58" s="382" t="s">
        <v>273</v>
      </c>
      <c r="BQ58" s="382" t="s">
        <v>273</v>
      </c>
      <c r="BR58" s="496" t="s">
        <v>273</v>
      </c>
      <c r="BS58" s="496"/>
      <c r="BT58" s="376"/>
      <c r="BU58" s="389"/>
      <c r="BV58" s="377"/>
      <c r="BW58" s="388"/>
      <c r="BX58" s="409" t="s">
        <v>273</v>
      </c>
      <c r="BY58" s="382" t="s">
        <v>273</v>
      </c>
      <c r="BZ58" s="382" t="s">
        <v>273</v>
      </c>
      <c r="CA58" s="496" t="s">
        <v>273</v>
      </c>
      <c r="CB58" s="496"/>
      <c r="CC58" s="376" t="s">
        <v>159</v>
      </c>
      <c r="CD58" s="389"/>
      <c r="CE58" s="377"/>
      <c r="CF58" s="388"/>
      <c r="CG58" s="409" t="s">
        <v>273</v>
      </c>
      <c r="CH58" s="382" t="s">
        <v>273</v>
      </c>
      <c r="CI58" s="382" t="s">
        <v>273</v>
      </c>
      <c r="CJ58" s="496" t="s">
        <v>273</v>
      </c>
      <c r="CK58" s="496"/>
      <c r="CL58" s="376" t="s">
        <v>159</v>
      </c>
      <c r="CM58" s="389"/>
      <c r="CN58" s="377"/>
      <c r="CO58" s="377"/>
      <c r="CP58" s="380"/>
      <c r="CQ58" s="380"/>
      <c r="CR58" s="380"/>
      <c r="CS58" s="380"/>
      <c r="CT58" s="380"/>
      <c r="CU58" s="380"/>
      <c r="CV58" s="380"/>
      <c r="CW58" s="380"/>
      <c r="CX58" s="380"/>
    </row>
    <row r="59" spans="1:102" ht="16" customHeight="1" x14ac:dyDescent="0.25">
      <c r="A59" s="372"/>
      <c r="B59" s="406"/>
      <c r="C59" s="388"/>
      <c r="D59" s="409" t="s">
        <v>273</v>
      </c>
      <c r="E59" s="382" t="s">
        <v>273</v>
      </c>
      <c r="F59" s="382" t="s">
        <v>273</v>
      </c>
      <c r="G59" s="496" t="s">
        <v>273</v>
      </c>
      <c r="H59" s="496"/>
      <c r="J59" s="389"/>
      <c r="K59" s="410"/>
      <c r="L59" s="388"/>
      <c r="M59" s="409" t="s">
        <v>273</v>
      </c>
      <c r="N59" s="382" t="s">
        <v>273</v>
      </c>
      <c r="O59" s="382" t="s">
        <v>273</v>
      </c>
      <c r="P59" s="496" t="s">
        <v>273</v>
      </c>
      <c r="Q59" s="496"/>
      <c r="S59" s="389"/>
      <c r="T59" s="410"/>
      <c r="U59" s="388"/>
      <c r="V59" s="409" t="s">
        <v>273</v>
      </c>
      <c r="W59" s="382" t="s">
        <v>273</v>
      </c>
      <c r="X59" s="382" t="s">
        <v>273</v>
      </c>
      <c r="Y59" s="496" t="s">
        <v>273</v>
      </c>
      <c r="Z59" s="496"/>
      <c r="AA59" s="376"/>
      <c r="AB59" s="389"/>
      <c r="AC59" s="410"/>
      <c r="AD59" s="388"/>
      <c r="AE59" s="409" t="s">
        <v>273</v>
      </c>
      <c r="AF59" s="382" t="s">
        <v>273</v>
      </c>
      <c r="AG59" s="382" t="s">
        <v>273</v>
      </c>
      <c r="AH59" s="496" t="s">
        <v>273</v>
      </c>
      <c r="AI59" s="496"/>
      <c r="AJ59" s="376"/>
      <c r="AK59" s="389"/>
      <c r="AL59" s="410"/>
      <c r="AM59" s="388"/>
      <c r="AN59" s="409" t="s">
        <v>273</v>
      </c>
      <c r="AO59" s="382" t="s">
        <v>273</v>
      </c>
      <c r="AP59" s="382" t="s">
        <v>273</v>
      </c>
      <c r="AQ59" s="496" t="s">
        <v>273</v>
      </c>
      <c r="AR59" s="496"/>
      <c r="AS59" s="376"/>
      <c r="AT59" s="389"/>
      <c r="AU59" s="410"/>
      <c r="AV59" s="388"/>
      <c r="AW59" s="409" t="s">
        <v>273</v>
      </c>
      <c r="AX59" s="382" t="s">
        <v>273</v>
      </c>
      <c r="AY59" s="382" t="s">
        <v>273</v>
      </c>
      <c r="AZ59" s="496" t="s">
        <v>273</v>
      </c>
      <c r="BA59" s="496"/>
      <c r="BB59" s="376"/>
      <c r="BC59" s="389"/>
      <c r="BD59" s="410"/>
      <c r="BE59" s="388"/>
      <c r="BF59" s="409" t="s">
        <v>273</v>
      </c>
      <c r="BG59" s="382" t="s">
        <v>273</v>
      </c>
      <c r="BH59" s="382" t="s">
        <v>273</v>
      </c>
      <c r="BI59" s="496" t="s">
        <v>273</v>
      </c>
      <c r="BJ59" s="496"/>
      <c r="BK59" s="376"/>
      <c r="BL59" s="389"/>
      <c r="BM59" s="410"/>
      <c r="BN59" s="388"/>
      <c r="BO59" s="409" t="s">
        <v>273</v>
      </c>
      <c r="BP59" s="382" t="s">
        <v>273</v>
      </c>
      <c r="BQ59" s="382" t="s">
        <v>273</v>
      </c>
      <c r="BR59" s="496" t="s">
        <v>273</v>
      </c>
      <c r="BS59" s="496"/>
      <c r="BT59" s="376"/>
      <c r="BU59" s="389"/>
      <c r="BV59" s="410"/>
      <c r="BW59" s="388"/>
      <c r="BX59" s="409" t="s">
        <v>273</v>
      </c>
      <c r="BY59" s="382" t="s">
        <v>273</v>
      </c>
      <c r="BZ59" s="382" t="s">
        <v>273</v>
      </c>
      <c r="CA59" s="496" t="s">
        <v>273</v>
      </c>
      <c r="CB59" s="496"/>
      <c r="CC59" s="376" t="s">
        <v>159</v>
      </c>
      <c r="CD59" s="389"/>
      <c r="CE59" s="410"/>
      <c r="CF59" s="388"/>
      <c r="CG59" s="409" t="s">
        <v>273</v>
      </c>
      <c r="CH59" s="382" t="s">
        <v>273</v>
      </c>
      <c r="CI59" s="382" t="s">
        <v>273</v>
      </c>
      <c r="CJ59" s="496" t="s">
        <v>273</v>
      </c>
      <c r="CK59" s="496"/>
      <c r="CL59" s="376" t="s">
        <v>159</v>
      </c>
      <c r="CM59" s="389"/>
      <c r="CN59" s="410"/>
      <c r="CO59" s="410"/>
      <c r="CP59" s="380"/>
      <c r="CQ59" s="380"/>
      <c r="CR59" s="380"/>
      <c r="CS59" s="380"/>
      <c r="CT59" s="380"/>
      <c r="CU59" s="380"/>
      <c r="CV59" s="380"/>
      <c r="CW59" s="380"/>
      <c r="CX59" s="380"/>
    </row>
    <row r="60" spans="1:102" ht="16" customHeight="1" x14ac:dyDescent="0.25">
      <c r="A60" s="372"/>
      <c r="B60" s="406"/>
      <c r="C60" s="388"/>
      <c r="D60" s="409" t="s">
        <v>273</v>
      </c>
      <c r="E60" s="382" t="s">
        <v>273</v>
      </c>
      <c r="F60" s="382" t="s">
        <v>273</v>
      </c>
      <c r="G60" s="496" t="s">
        <v>273</v>
      </c>
      <c r="H60" s="496"/>
      <c r="J60" s="389"/>
      <c r="K60" s="410"/>
      <c r="L60" s="388"/>
      <c r="M60" s="409" t="s">
        <v>273</v>
      </c>
      <c r="N60" s="382" t="s">
        <v>273</v>
      </c>
      <c r="O60" s="382" t="s">
        <v>273</v>
      </c>
      <c r="P60" s="496" t="s">
        <v>273</v>
      </c>
      <c r="Q60" s="496"/>
      <c r="S60" s="389"/>
      <c r="T60" s="410"/>
      <c r="U60" s="388"/>
      <c r="V60" s="409" t="s">
        <v>273</v>
      </c>
      <c r="W60" s="382" t="s">
        <v>273</v>
      </c>
      <c r="X60" s="382" t="s">
        <v>273</v>
      </c>
      <c r="Y60" s="496" t="s">
        <v>273</v>
      </c>
      <c r="Z60" s="496"/>
      <c r="AA60" s="376"/>
      <c r="AB60" s="389"/>
      <c r="AC60" s="410"/>
      <c r="AD60" s="388"/>
      <c r="AE60" s="409" t="s">
        <v>273</v>
      </c>
      <c r="AF60" s="382" t="s">
        <v>273</v>
      </c>
      <c r="AG60" s="382" t="s">
        <v>273</v>
      </c>
      <c r="AH60" s="496" t="s">
        <v>273</v>
      </c>
      <c r="AI60" s="496"/>
      <c r="AJ60" s="376"/>
      <c r="AK60" s="389"/>
      <c r="AL60" s="410"/>
      <c r="AM60" s="388"/>
      <c r="AN60" s="409" t="s">
        <v>273</v>
      </c>
      <c r="AO60" s="382" t="s">
        <v>273</v>
      </c>
      <c r="AP60" s="382" t="s">
        <v>273</v>
      </c>
      <c r="AQ60" s="496" t="s">
        <v>273</v>
      </c>
      <c r="AR60" s="496"/>
      <c r="AS60" s="376"/>
      <c r="AT60" s="389"/>
      <c r="AU60" s="410"/>
      <c r="AV60" s="388"/>
      <c r="AW60" s="409" t="s">
        <v>273</v>
      </c>
      <c r="AX60" s="382" t="s">
        <v>273</v>
      </c>
      <c r="AY60" s="382" t="s">
        <v>273</v>
      </c>
      <c r="AZ60" s="496" t="s">
        <v>273</v>
      </c>
      <c r="BA60" s="496"/>
      <c r="BB60" s="376"/>
      <c r="BC60" s="389"/>
      <c r="BD60" s="410"/>
      <c r="BE60" s="388"/>
      <c r="BF60" s="409" t="s">
        <v>273</v>
      </c>
      <c r="BG60" s="382" t="s">
        <v>273</v>
      </c>
      <c r="BH60" s="382" t="s">
        <v>273</v>
      </c>
      <c r="BI60" s="496" t="s">
        <v>273</v>
      </c>
      <c r="BJ60" s="496"/>
      <c r="BK60" s="376"/>
      <c r="BL60" s="389"/>
      <c r="BM60" s="410"/>
      <c r="BN60" s="388"/>
      <c r="BO60" s="409" t="s">
        <v>273</v>
      </c>
      <c r="BP60" s="382" t="s">
        <v>273</v>
      </c>
      <c r="BQ60" s="382" t="s">
        <v>273</v>
      </c>
      <c r="BR60" s="496" t="s">
        <v>273</v>
      </c>
      <c r="BS60" s="496"/>
      <c r="BT60" s="376"/>
      <c r="BU60" s="389"/>
      <c r="BV60" s="410"/>
      <c r="BW60" s="388"/>
      <c r="BX60" s="409" t="s">
        <v>273</v>
      </c>
      <c r="BY60" s="382" t="s">
        <v>273</v>
      </c>
      <c r="BZ60" s="382" t="s">
        <v>273</v>
      </c>
      <c r="CA60" s="496" t="s">
        <v>273</v>
      </c>
      <c r="CB60" s="496"/>
      <c r="CC60" s="376" t="s">
        <v>159</v>
      </c>
      <c r="CD60" s="389"/>
      <c r="CE60" s="410"/>
      <c r="CF60" s="388"/>
      <c r="CG60" s="409" t="s">
        <v>273</v>
      </c>
      <c r="CH60" s="382" t="s">
        <v>273</v>
      </c>
      <c r="CI60" s="382" t="s">
        <v>273</v>
      </c>
      <c r="CJ60" s="496" t="s">
        <v>273</v>
      </c>
      <c r="CK60" s="496"/>
      <c r="CL60" s="376" t="s">
        <v>159</v>
      </c>
      <c r="CM60" s="389"/>
      <c r="CN60" s="410"/>
      <c r="CO60" s="410"/>
      <c r="CP60" s="380"/>
      <c r="CQ60" s="380"/>
      <c r="CR60" s="380"/>
      <c r="CS60" s="380"/>
      <c r="CT60" s="380"/>
      <c r="CU60" s="380"/>
      <c r="CV60" s="380"/>
      <c r="CW60" s="380"/>
      <c r="CX60" s="380"/>
    </row>
    <row r="61" spans="1:102" ht="16" customHeight="1" x14ac:dyDescent="0.25">
      <c r="A61" s="372"/>
      <c r="B61" s="406"/>
      <c r="C61" s="388"/>
      <c r="D61" s="409" t="s">
        <v>273</v>
      </c>
      <c r="E61" s="382" t="s">
        <v>273</v>
      </c>
      <c r="F61" s="382" t="s">
        <v>273</v>
      </c>
      <c r="G61" s="496" t="s">
        <v>273</v>
      </c>
      <c r="H61" s="496"/>
      <c r="J61" s="389"/>
      <c r="K61" s="410"/>
      <c r="L61" s="388"/>
      <c r="M61" s="409" t="s">
        <v>273</v>
      </c>
      <c r="N61" s="382" t="s">
        <v>273</v>
      </c>
      <c r="O61" s="382" t="s">
        <v>273</v>
      </c>
      <c r="P61" s="496" t="s">
        <v>273</v>
      </c>
      <c r="Q61" s="496"/>
      <c r="S61" s="389"/>
      <c r="T61" s="410"/>
      <c r="U61" s="388"/>
      <c r="V61" s="409" t="s">
        <v>273</v>
      </c>
      <c r="W61" s="382" t="s">
        <v>273</v>
      </c>
      <c r="X61" s="382" t="s">
        <v>273</v>
      </c>
      <c r="Y61" s="496" t="s">
        <v>273</v>
      </c>
      <c r="Z61" s="496"/>
      <c r="AA61" s="376"/>
      <c r="AB61" s="389"/>
      <c r="AC61" s="410"/>
      <c r="AD61" s="388"/>
      <c r="AE61" s="409" t="s">
        <v>273</v>
      </c>
      <c r="AF61" s="382" t="s">
        <v>273</v>
      </c>
      <c r="AG61" s="382" t="s">
        <v>273</v>
      </c>
      <c r="AH61" s="496" t="s">
        <v>273</v>
      </c>
      <c r="AI61" s="496"/>
      <c r="AJ61" s="376"/>
      <c r="AK61" s="389"/>
      <c r="AL61" s="410"/>
      <c r="AM61" s="388"/>
      <c r="AN61" s="409" t="s">
        <v>273</v>
      </c>
      <c r="AO61" s="382" t="s">
        <v>273</v>
      </c>
      <c r="AP61" s="382" t="s">
        <v>273</v>
      </c>
      <c r="AQ61" s="496" t="s">
        <v>273</v>
      </c>
      <c r="AR61" s="496"/>
      <c r="AS61" s="376"/>
      <c r="AT61" s="389"/>
      <c r="AU61" s="410"/>
      <c r="AV61" s="388"/>
      <c r="AW61" s="409" t="s">
        <v>273</v>
      </c>
      <c r="AX61" s="382" t="s">
        <v>273</v>
      </c>
      <c r="AY61" s="382" t="s">
        <v>273</v>
      </c>
      <c r="AZ61" s="496" t="s">
        <v>273</v>
      </c>
      <c r="BA61" s="496"/>
      <c r="BB61" s="376"/>
      <c r="BC61" s="389"/>
      <c r="BD61" s="410"/>
      <c r="BE61" s="388"/>
      <c r="BF61" s="409" t="s">
        <v>273</v>
      </c>
      <c r="BG61" s="382" t="s">
        <v>273</v>
      </c>
      <c r="BH61" s="382" t="s">
        <v>273</v>
      </c>
      <c r="BI61" s="496" t="s">
        <v>273</v>
      </c>
      <c r="BJ61" s="496"/>
      <c r="BK61" s="376"/>
      <c r="BL61" s="389"/>
      <c r="BM61" s="410"/>
      <c r="BN61" s="388"/>
      <c r="BO61" s="409" t="s">
        <v>273</v>
      </c>
      <c r="BP61" s="382" t="s">
        <v>273</v>
      </c>
      <c r="BQ61" s="382" t="s">
        <v>273</v>
      </c>
      <c r="BR61" s="496" t="s">
        <v>273</v>
      </c>
      <c r="BS61" s="496"/>
      <c r="BT61" s="376"/>
      <c r="BU61" s="389"/>
      <c r="BV61" s="410"/>
      <c r="BW61" s="388"/>
      <c r="BX61" s="409" t="s">
        <v>273</v>
      </c>
      <c r="BY61" s="382" t="s">
        <v>273</v>
      </c>
      <c r="BZ61" s="382" t="s">
        <v>273</v>
      </c>
      <c r="CA61" s="496" t="s">
        <v>273</v>
      </c>
      <c r="CB61" s="496"/>
      <c r="CC61" s="376" t="s">
        <v>159</v>
      </c>
      <c r="CD61" s="389"/>
      <c r="CE61" s="410"/>
      <c r="CF61" s="388"/>
      <c r="CG61" s="409" t="s">
        <v>273</v>
      </c>
      <c r="CH61" s="382" t="s">
        <v>273</v>
      </c>
      <c r="CI61" s="382" t="s">
        <v>273</v>
      </c>
      <c r="CJ61" s="496" t="s">
        <v>273</v>
      </c>
      <c r="CK61" s="496"/>
      <c r="CL61" s="376" t="s">
        <v>159</v>
      </c>
      <c r="CM61" s="389"/>
      <c r="CN61" s="410"/>
      <c r="CO61" s="410"/>
      <c r="CP61" s="380"/>
      <c r="CQ61" s="380"/>
      <c r="CR61" s="380"/>
      <c r="CS61" s="380"/>
      <c r="CT61" s="380"/>
      <c r="CU61" s="380"/>
      <c r="CV61" s="380"/>
      <c r="CW61" s="380"/>
      <c r="CX61" s="380"/>
    </row>
    <row r="62" spans="1:102" ht="16" customHeight="1" x14ac:dyDescent="0.25">
      <c r="A62" s="372"/>
      <c r="B62" s="406"/>
      <c r="C62" s="388"/>
      <c r="D62" s="409" t="s">
        <v>273</v>
      </c>
      <c r="E62" s="382" t="s">
        <v>273</v>
      </c>
      <c r="F62" s="382" t="s">
        <v>273</v>
      </c>
      <c r="G62" s="496" t="s">
        <v>273</v>
      </c>
      <c r="H62" s="496"/>
      <c r="J62" s="389"/>
      <c r="K62" s="410"/>
      <c r="L62" s="388"/>
      <c r="M62" s="409" t="s">
        <v>273</v>
      </c>
      <c r="N62" s="382" t="s">
        <v>273</v>
      </c>
      <c r="O62" s="382" t="s">
        <v>273</v>
      </c>
      <c r="P62" s="496" t="s">
        <v>273</v>
      </c>
      <c r="Q62" s="496"/>
      <c r="S62" s="389"/>
      <c r="T62" s="410"/>
      <c r="U62" s="388"/>
      <c r="V62" s="409" t="s">
        <v>273</v>
      </c>
      <c r="W62" s="382" t="s">
        <v>273</v>
      </c>
      <c r="X62" s="382" t="s">
        <v>273</v>
      </c>
      <c r="Y62" s="496" t="s">
        <v>273</v>
      </c>
      <c r="Z62" s="496"/>
      <c r="AA62" s="376"/>
      <c r="AB62" s="389"/>
      <c r="AC62" s="371"/>
      <c r="AD62" s="388"/>
      <c r="AE62" s="409" t="s">
        <v>273</v>
      </c>
      <c r="AF62" s="382" t="s">
        <v>273</v>
      </c>
      <c r="AG62" s="382" t="s">
        <v>273</v>
      </c>
      <c r="AH62" s="496" t="s">
        <v>273</v>
      </c>
      <c r="AI62" s="496"/>
      <c r="AJ62" s="376"/>
      <c r="AK62" s="389"/>
      <c r="AL62" s="371"/>
      <c r="AM62" s="388"/>
      <c r="AN62" s="409" t="s">
        <v>273</v>
      </c>
      <c r="AO62" s="382" t="s">
        <v>273</v>
      </c>
      <c r="AP62" s="382" t="s">
        <v>273</v>
      </c>
      <c r="AQ62" s="496" t="s">
        <v>273</v>
      </c>
      <c r="AR62" s="496"/>
      <c r="AS62" s="376"/>
      <c r="AT62" s="389"/>
      <c r="AU62" s="371"/>
      <c r="AV62" s="388"/>
      <c r="AW62" s="409" t="s">
        <v>273</v>
      </c>
      <c r="AX62" s="382" t="s">
        <v>273</v>
      </c>
      <c r="AY62" s="382" t="s">
        <v>273</v>
      </c>
      <c r="AZ62" s="496" t="s">
        <v>273</v>
      </c>
      <c r="BA62" s="496"/>
      <c r="BB62" s="376"/>
      <c r="BC62" s="389"/>
      <c r="BE62" s="388"/>
      <c r="BF62" s="409" t="s">
        <v>273</v>
      </c>
      <c r="BG62" s="382" t="s">
        <v>273</v>
      </c>
      <c r="BH62" s="382" t="s">
        <v>273</v>
      </c>
      <c r="BI62" s="496" t="s">
        <v>273</v>
      </c>
      <c r="BJ62" s="496"/>
      <c r="BK62" s="376"/>
      <c r="BL62" s="389"/>
      <c r="BN62" s="388"/>
      <c r="BO62" s="409" t="s">
        <v>273</v>
      </c>
      <c r="BP62" s="382" t="s">
        <v>273</v>
      </c>
      <c r="BQ62" s="382" t="s">
        <v>273</v>
      </c>
      <c r="BR62" s="496" t="s">
        <v>273</v>
      </c>
      <c r="BS62" s="496"/>
      <c r="BT62" s="376"/>
      <c r="BU62" s="389"/>
      <c r="BW62" s="388"/>
      <c r="BX62" s="409" t="s">
        <v>273</v>
      </c>
      <c r="BY62" s="382" t="s">
        <v>273</v>
      </c>
      <c r="BZ62" s="382" t="s">
        <v>273</v>
      </c>
      <c r="CA62" s="496" t="s">
        <v>273</v>
      </c>
      <c r="CB62" s="496"/>
      <c r="CC62" s="376" t="s">
        <v>159</v>
      </c>
      <c r="CD62" s="389"/>
      <c r="CF62" s="388"/>
      <c r="CG62" s="409" t="s">
        <v>273</v>
      </c>
      <c r="CH62" s="382" t="s">
        <v>273</v>
      </c>
      <c r="CI62" s="382" t="s">
        <v>273</v>
      </c>
      <c r="CJ62" s="496" t="s">
        <v>273</v>
      </c>
      <c r="CK62" s="496"/>
      <c r="CL62" s="376" t="s">
        <v>159</v>
      </c>
      <c r="CM62" s="389"/>
      <c r="CO62" s="378"/>
      <c r="CP62" s="380"/>
      <c r="CQ62" s="380"/>
      <c r="CR62" s="380"/>
      <c r="CS62" s="380"/>
      <c r="CT62" s="380"/>
      <c r="CU62" s="380"/>
      <c r="CV62" s="380"/>
      <c r="CW62" s="380"/>
      <c r="CX62" s="380"/>
    </row>
    <row r="63" spans="1:102" ht="16" customHeight="1" x14ac:dyDescent="0.25">
      <c r="A63" s="372"/>
      <c r="B63" s="406"/>
      <c r="C63" s="388"/>
      <c r="D63" s="409" t="s">
        <v>273</v>
      </c>
      <c r="E63" s="382" t="s">
        <v>273</v>
      </c>
      <c r="F63" s="382" t="s">
        <v>273</v>
      </c>
      <c r="G63" s="496" t="s">
        <v>273</v>
      </c>
      <c r="H63" s="496"/>
      <c r="J63" s="389"/>
      <c r="K63" s="410"/>
      <c r="L63" s="388"/>
      <c r="M63" s="409" t="s">
        <v>273</v>
      </c>
      <c r="N63" s="382" t="s">
        <v>273</v>
      </c>
      <c r="O63" s="382" t="s">
        <v>273</v>
      </c>
      <c r="P63" s="496" t="s">
        <v>273</v>
      </c>
      <c r="Q63" s="496"/>
      <c r="S63" s="389"/>
      <c r="T63" s="410"/>
      <c r="U63" s="388"/>
      <c r="V63" s="409" t="s">
        <v>273</v>
      </c>
      <c r="W63" s="382" t="s">
        <v>273</v>
      </c>
      <c r="X63" s="382" t="s">
        <v>273</v>
      </c>
      <c r="Y63" s="496" t="s">
        <v>273</v>
      </c>
      <c r="Z63" s="496"/>
      <c r="AA63" s="376"/>
      <c r="AB63" s="389"/>
      <c r="AC63" s="371"/>
      <c r="AD63" s="388"/>
      <c r="AE63" s="409" t="s">
        <v>273</v>
      </c>
      <c r="AF63" s="382" t="s">
        <v>273</v>
      </c>
      <c r="AG63" s="382" t="s">
        <v>273</v>
      </c>
      <c r="AH63" s="496" t="s">
        <v>273</v>
      </c>
      <c r="AI63" s="496"/>
      <c r="AJ63" s="376"/>
      <c r="AK63" s="389"/>
      <c r="AL63" s="371"/>
      <c r="AM63" s="388"/>
      <c r="AN63" s="409" t="s">
        <v>273</v>
      </c>
      <c r="AO63" s="382" t="s">
        <v>273</v>
      </c>
      <c r="AP63" s="382" t="s">
        <v>273</v>
      </c>
      <c r="AQ63" s="496" t="s">
        <v>273</v>
      </c>
      <c r="AR63" s="496"/>
      <c r="AS63" s="376"/>
      <c r="AT63" s="389"/>
      <c r="AU63" s="371"/>
      <c r="AV63" s="388"/>
      <c r="AW63" s="409" t="s">
        <v>273</v>
      </c>
      <c r="AX63" s="382" t="s">
        <v>273</v>
      </c>
      <c r="AY63" s="382" t="s">
        <v>273</v>
      </c>
      <c r="AZ63" s="496" t="s">
        <v>273</v>
      </c>
      <c r="BA63" s="496"/>
      <c r="BB63" s="376"/>
      <c r="BC63" s="389"/>
      <c r="BE63" s="388"/>
      <c r="BF63" s="409" t="s">
        <v>273</v>
      </c>
      <c r="BG63" s="382" t="s">
        <v>273</v>
      </c>
      <c r="BH63" s="382" t="s">
        <v>273</v>
      </c>
      <c r="BI63" s="496" t="s">
        <v>273</v>
      </c>
      <c r="BJ63" s="496"/>
      <c r="BK63" s="376"/>
      <c r="BL63" s="389"/>
      <c r="BN63" s="388"/>
      <c r="BO63" s="409" t="s">
        <v>273</v>
      </c>
      <c r="BP63" s="382" t="s">
        <v>273</v>
      </c>
      <c r="BQ63" s="382" t="s">
        <v>273</v>
      </c>
      <c r="BR63" s="496" t="s">
        <v>273</v>
      </c>
      <c r="BS63" s="496"/>
      <c r="BT63" s="376"/>
      <c r="BU63" s="389"/>
      <c r="BW63" s="388"/>
      <c r="BX63" s="409" t="s">
        <v>273</v>
      </c>
      <c r="BY63" s="382" t="s">
        <v>273</v>
      </c>
      <c r="BZ63" s="382" t="s">
        <v>273</v>
      </c>
      <c r="CA63" s="496" t="s">
        <v>273</v>
      </c>
      <c r="CB63" s="496"/>
      <c r="CC63" s="376" t="s">
        <v>159</v>
      </c>
      <c r="CD63" s="389"/>
      <c r="CF63" s="388"/>
      <c r="CG63" s="409" t="s">
        <v>273</v>
      </c>
      <c r="CH63" s="382" t="s">
        <v>273</v>
      </c>
      <c r="CI63" s="382" t="s">
        <v>273</v>
      </c>
      <c r="CJ63" s="496" t="s">
        <v>273</v>
      </c>
      <c r="CK63" s="496"/>
      <c r="CL63" s="376" t="s">
        <v>159</v>
      </c>
      <c r="CM63" s="389"/>
      <c r="CO63" s="378"/>
      <c r="CP63" s="380"/>
      <c r="CQ63" s="380"/>
      <c r="CR63" s="380"/>
      <c r="CS63" s="380"/>
      <c r="CT63" s="380"/>
      <c r="CU63" s="380"/>
      <c r="CV63" s="380"/>
      <c r="CW63" s="380"/>
      <c r="CX63" s="380"/>
    </row>
    <row r="64" spans="1:102" ht="16" customHeight="1" x14ac:dyDescent="0.25">
      <c r="A64" s="372"/>
      <c r="B64" s="406"/>
      <c r="C64" s="388"/>
      <c r="D64" s="409" t="s">
        <v>273</v>
      </c>
      <c r="E64" s="382" t="s">
        <v>273</v>
      </c>
      <c r="F64" s="382" t="s">
        <v>273</v>
      </c>
      <c r="G64" s="496" t="s">
        <v>273</v>
      </c>
      <c r="H64" s="496"/>
      <c r="J64" s="389"/>
      <c r="K64" s="410"/>
      <c r="L64" s="388"/>
      <c r="M64" s="409" t="s">
        <v>273</v>
      </c>
      <c r="N64" s="382" t="s">
        <v>273</v>
      </c>
      <c r="O64" s="382" t="s">
        <v>273</v>
      </c>
      <c r="P64" s="496" t="s">
        <v>273</v>
      </c>
      <c r="Q64" s="496"/>
      <c r="S64" s="389"/>
      <c r="T64" s="410"/>
      <c r="U64" s="388"/>
      <c r="V64" s="409" t="s">
        <v>273</v>
      </c>
      <c r="W64" s="382" t="s">
        <v>273</v>
      </c>
      <c r="X64" s="382" t="s">
        <v>273</v>
      </c>
      <c r="Y64" s="496" t="s">
        <v>273</v>
      </c>
      <c r="Z64" s="496"/>
      <c r="AA64" s="376"/>
      <c r="AB64" s="389"/>
      <c r="AC64" s="371"/>
      <c r="AD64" s="388"/>
      <c r="AE64" s="409" t="s">
        <v>273</v>
      </c>
      <c r="AF64" s="382" t="s">
        <v>273</v>
      </c>
      <c r="AG64" s="382" t="s">
        <v>273</v>
      </c>
      <c r="AH64" s="496" t="s">
        <v>273</v>
      </c>
      <c r="AI64" s="496"/>
      <c r="AJ64" s="376"/>
      <c r="AK64" s="389"/>
      <c r="AL64" s="371"/>
      <c r="AM64" s="388"/>
      <c r="AN64" s="409" t="s">
        <v>273</v>
      </c>
      <c r="AO64" s="382" t="s">
        <v>273</v>
      </c>
      <c r="AP64" s="382" t="s">
        <v>273</v>
      </c>
      <c r="AQ64" s="496" t="s">
        <v>273</v>
      </c>
      <c r="AR64" s="496"/>
      <c r="AS64" s="376"/>
      <c r="AT64" s="389"/>
      <c r="AU64" s="371"/>
      <c r="AV64" s="388"/>
      <c r="AW64" s="409" t="s">
        <v>273</v>
      </c>
      <c r="AX64" s="382" t="s">
        <v>273</v>
      </c>
      <c r="AY64" s="382" t="s">
        <v>273</v>
      </c>
      <c r="AZ64" s="496" t="s">
        <v>273</v>
      </c>
      <c r="BA64" s="496"/>
      <c r="BB64" s="376"/>
      <c r="BC64" s="389"/>
      <c r="BE64" s="388"/>
      <c r="BF64" s="409" t="s">
        <v>273</v>
      </c>
      <c r="BG64" s="382" t="s">
        <v>273</v>
      </c>
      <c r="BH64" s="382" t="s">
        <v>273</v>
      </c>
      <c r="BI64" s="496" t="s">
        <v>273</v>
      </c>
      <c r="BJ64" s="496"/>
      <c r="BK64" s="376"/>
      <c r="BL64" s="389"/>
      <c r="BN64" s="388"/>
      <c r="BO64" s="409" t="s">
        <v>273</v>
      </c>
      <c r="BP64" s="382" t="s">
        <v>273</v>
      </c>
      <c r="BQ64" s="382" t="s">
        <v>273</v>
      </c>
      <c r="BR64" s="496" t="s">
        <v>273</v>
      </c>
      <c r="BS64" s="496"/>
      <c r="BT64" s="376"/>
      <c r="BU64" s="389"/>
      <c r="BW64" s="388"/>
      <c r="BX64" s="409" t="s">
        <v>273</v>
      </c>
      <c r="BY64" s="382" t="s">
        <v>273</v>
      </c>
      <c r="BZ64" s="382" t="s">
        <v>273</v>
      </c>
      <c r="CA64" s="496" t="s">
        <v>273</v>
      </c>
      <c r="CB64" s="496"/>
      <c r="CC64" s="376" t="s">
        <v>159</v>
      </c>
      <c r="CD64" s="389"/>
      <c r="CF64" s="388"/>
      <c r="CG64" s="409" t="s">
        <v>273</v>
      </c>
      <c r="CH64" s="382" t="s">
        <v>273</v>
      </c>
      <c r="CI64" s="382" t="s">
        <v>273</v>
      </c>
      <c r="CJ64" s="496" t="s">
        <v>273</v>
      </c>
      <c r="CK64" s="496"/>
      <c r="CL64" s="376" t="s">
        <v>159</v>
      </c>
      <c r="CM64" s="389"/>
      <c r="CO64" s="378"/>
      <c r="CP64" s="380"/>
      <c r="CQ64" s="380"/>
      <c r="CR64" s="380"/>
      <c r="CS64" s="380"/>
      <c r="CT64" s="380"/>
      <c r="CU64" s="380"/>
      <c r="CV64" s="380"/>
      <c r="CW64" s="380"/>
      <c r="CX64" s="380"/>
    </row>
    <row r="65" spans="1:102" ht="16" customHeight="1" x14ac:dyDescent="0.25">
      <c r="A65" s="372"/>
      <c r="B65" s="406"/>
      <c r="C65" s="388"/>
      <c r="D65" s="409" t="s">
        <v>273</v>
      </c>
      <c r="E65" s="382" t="s">
        <v>273</v>
      </c>
      <c r="F65" s="382" t="s">
        <v>273</v>
      </c>
      <c r="G65" s="496" t="s">
        <v>273</v>
      </c>
      <c r="H65" s="496"/>
      <c r="J65" s="389"/>
      <c r="K65" s="410"/>
      <c r="L65" s="388"/>
      <c r="M65" s="409" t="s">
        <v>273</v>
      </c>
      <c r="N65" s="382" t="s">
        <v>273</v>
      </c>
      <c r="O65" s="382" t="s">
        <v>273</v>
      </c>
      <c r="P65" s="496" t="s">
        <v>273</v>
      </c>
      <c r="Q65" s="496"/>
      <c r="S65" s="389"/>
      <c r="T65" s="410"/>
      <c r="U65" s="388"/>
      <c r="V65" s="409" t="s">
        <v>273</v>
      </c>
      <c r="W65" s="382" t="s">
        <v>273</v>
      </c>
      <c r="X65" s="382" t="s">
        <v>273</v>
      </c>
      <c r="Y65" s="496" t="s">
        <v>273</v>
      </c>
      <c r="Z65" s="496"/>
      <c r="AA65" s="376"/>
      <c r="AB65" s="389"/>
      <c r="AC65" s="371"/>
      <c r="AD65" s="388"/>
      <c r="AE65" s="409" t="s">
        <v>273</v>
      </c>
      <c r="AF65" s="382" t="s">
        <v>273</v>
      </c>
      <c r="AG65" s="382" t="s">
        <v>273</v>
      </c>
      <c r="AH65" s="496" t="s">
        <v>273</v>
      </c>
      <c r="AI65" s="496"/>
      <c r="AJ65" s="376"/>
      <c r="AK65" s="389"/>
      <c r="AL65" s="371"/>
      <c r="AM65" s="388"/>
      <c r="AN65" s="409" t="s">
        <v>273</v>
      </c>
      <c r="AO65" s="382" t="s">
        <v>273</v>
      </c>
      <c r="AP65" s="382" t="s">
        <v>273</v>
      </c>
      <c r="AQ65" s="496" t="s">
        <v>273</v>
      </c>
      <c r="AR65" s="496"/>
      <c r="AS65" s="376"/>
      <c r="AT65" s="389"/>
      <c r="AU65" s="371"/>
      <c r="AV65" s="388"/>
      <c r="AW65" s="409" t="s">
        <v>273</v>
      </c>
      <c r="AX65" s="382" t="s">
        <v>273</v>
      </c>
      <c r="AY65" s="382" t="s">
        <v>273</v>
      </c>
      <c r="AZ65" s="496" t="s">
        <v>273</v>
      </c>
      <c r="BA65" s="496"/>
      <c r="BB65" s="376"/>
      <c r="BC65" s="389"/>
      <c r="BE65" s="388"/>
      <c r="BF65" s="409" t="s">
        <v>273</v>
      </c>
      <c r="BG65" s="382" t="s">
        <v>273</v>
      </c>
      <c r="BH65" s="382" t="s">
        <v>273</v>
      </c>
      <c r="BI65" s="496" t="s">
        <v>273</v>
      </c>
      <c r="BJ65" s="496"/>
      <c r="BK65" s="376"/>
      <c r="BL65" s="389"/>
      <c r="BN65" s="388"/>
      <c r="BO65" s="409" t="s">
        <v>273</v>
      </c>
      <c r="BP65" s="382" t="s">
        <v>273</v>
      </c>
      <c r="BQ65" s="382" t="s">
        <v>273</v>
      </c>
      <c r="BR65" s="496" t="s">
        <v>273</v>
      </c>
      <c r="BS65" s="496"/>
      <c r="BT65" s="376"/>
      <c r="BU65" s="389"/>
      <c r="BW65" s="388"/>
      <c r="BX65" s="409" t="s">
        <v>273</v>
      </c>
      <c r="BY65" s="382" t="s">
        <v>273</v>
      </c>
      <c r="BZ65" s="382" t="s">
        <v>273</v>
      </c>
      <c r="CA65" s="496" t="s">
        <v>273</v>
      </c>
      <c r="CB65" s="496"/>
      <c r="CC65" s="376" t="s">
        <v>159</v>
      </c>
      <c r="CD65" s="389"/>
      <c r="CF65" s="388"/>
      <c r="CG65" s="409" t="s">
        <v>273</v>
      </c>
      <c r="CH65" s="382" t="s">
        <v>273</v>
      </c>
      <c r="CI65" s="382" t="s">
        <v>273</v>
      </c>
      <c r="CJ65" s="496" t="s">
        <v>273</v>
      </c>
      <c r="CK65" s="496"/>
      <c r="CL65" s="376" t="s">
        <v>159</v>
      </c>
      <c r="CM65" s="389"/>
      <c r="CO65" s="378"/>
      <c r="CP65" s="380"/>
      <c r="CQ65" s="380"/>
      <c r="CR65" s="380"/>
      <c r="CS65" s="380"/>
      <c r="CT65" s="380"/>
      <c r="CU65" s="380"/>
      <c r="CV65" s="380"/>
      <c r="CW65" s="380"/>
      <c r="CX65" s="380"/>
    </row>
    <row r="66" spans="1:102" ht="16" customHeight="1" x14ac:dyDescent="0.25">
      <c r="A66" s="372"/>
      <c r="B66" s="406"/>
      <c r="C66" s="388"/>
      <c r="D66" s="409" t="s">
        <v>273</v>
      </c>
      <c r="E66" s="382" t="s">
        <v>273</v>
      </c>
      <c r="F66" s="382" t="s">
        <v>273</v>
      </c>
      <c r="G66" s="496" t="s">
        <v>273</v>
      </c>
      <c r="H66" s="496"/>
      <c r="J66" s="389"/>
      <c r="K66" s="410"/>
      <c r="L66" s="388"/>
      <c r="M66" s="409" t="s">
        <v>273</v>
      </c>
      <c r="N66" s="382" t="s">
        <v>273</v>
      </c>
      <c r="O66" s="382" t="s">
        <v>273</v>
      </c>
      <c r="P66" s="496" t="s">
        <v>273</v>
      </c>
      <c r="Q66" s="496"/>
      <c r="S66" s="389"/>
      <c r="T66" s="410"/>
      <c r="U66" s="388"/>
      <c r="V66" s="409" t="s">
        <v>273</v>
      </c>
      <c r="W66" s="382" t="s">
        <v>273</v>
      </c>
      <c r="X66" s="382" t="s">
        <v>273</v>
      </c>
      <c r="Y66" s="496" t="s">
        <v>273</v>
      </c>
      <c r="Z66" s="496"/>
      <c r="AA66" s="376"/>
      <c r="AB66" s="389"/>
      <c r="AC66" s="371"/>
      <c r="AD66" s="388"/>
      <c r="AE66" s="409" t="s">
        <v>273</v>
      </c>
      <c r="AF66" s="382" t="s">
        <v>273</v>
      </c>
      <c r="AG66" s="382" t="s">
        <v>273</v>
      </c>
      <c r="AH66" s="496" t="s">
        <v>273</v>
      </c>
      <c r="AI66" s="496"/>
      <c r="AJ66" s="376"/>
      <c r="AK66" s="389"/>
      <c r="AL66" s="371"/>
      <c r="AM66" s="388"/>
      <c r="AN66" s="409" t="s">
        <v>273</v>
      </c>
      <c r="AO66" s="382" t="s">
        <v>273</v>
      </c>
      <c r="AP66" s="382" t="s">
        <v>273</v>
      </c>
      <c r="AQ66" s="496" t="s">
        <v>273</v>
      </c>
      <c r="AR66" s="496"/>
      <c r="AS66" s="376"/>
      <c r="AT66" s="389"/>
      <c r="AU66" s="371"/>
      <c r="AV66" s="388"/>
      <c r="AW66" s="409" t="s">
        <v>273</v>
      </c>
      <c r="AX66" s="382" t="s">
        <v>273</v>
      </c>
      <c r="AY66" s="382" t="s">
        <v>273</v>
      </c>
      <c r="AZ66" s="496" t="s">
        <v>273</v>
      </c>
      <c r="BA66" s="496"/>
      <c r="BB66" s="376"/>
      <c r="BC66" s="389"/>
      <c r="BE66" s="388"/>
      <c r="BF66" s="409" t="s">
        <v>273</v>
      </c>
      <c r="BG66" s="382" t="s">
        <v>273</v>
      </c>
      <c r="BH66" s="382" t="s">
        <v>273</v>
      </c>
      <c r="BI66" s="496" t="s">
        <v>273</v>
      </c>
      <c r="BJ66" s="496"/>
      <c r="BK66" s="376"/>
      <c r="BL66" s="389"/>
      <c r="BN66" s="388"/>
      <c r="BO66" s="409" t="s">
        <v>273</v>
      </c>
      <c r="BP66" s="382" t="s">
        <v>273</v>
      </c>
      <c r="BQ66" s="382" t="s">
        <v>273</v>
      </c>
      <c r="BR66" s="496" t="s">
        <v>273</v>
      </c>
      <c r="BS66" s="496"/>
      <c r="BT66" s="376"/>
      <c r="BU66" s="389"/>
      <c r="BW66" s="388"/>
      <c r="BX66" s="409" t="s">
        <v>273</v>
      </c>
      <c r="BY66" s="382" t="s">
        <v>273</v>
      </c>
      <c r="BZ66" s="382" t="s">
        <v>273</v>
      </c>
      <c r="CA66" s="496" t="s">
        <v>273</v>
      </c>
      <c r="CB66" s="496"/>
      <c r="CC66" s="376" t="s">
        <v>159</v>
      </c>
      <c r="CD66" s="389"/>
      <c r="CF66" s="388"/>
      <c r="CG66" s="409" t="s">
        <v>273</v>
      </c>
      <c r="CH66" s="382" t="s">
        <v>273</v>
      </c>
      <c r="CI66" s="382" t="s">
        <v>273</v>
      </c>
      <c r="CJ66" s="496" t="s">
        <v>273</v>
      </c>
      <c r="CK66" s="496"/>
      <c r="CL66" s="376" t="s">
        <v>159</v>
      </c>
      <c r="CM66" s="389"/>
      <c r="CO66" s="378"/>
      <c r="CP66" s="380"/>
      <c r="CQ66" s="380"/>
      <c r="CR66" s="380"/>
      <c r="CS66" s="380"/>
      <c r="CT66" s="380"/>
      <c r="CU66" s="380"/>
      <c r="CV66" s="380"/>
      <c r="CW66" s="380"/>
      <c r="CX66" s="380"/>
    </row>
    <row r="67" spans="1:102" ht="16" customHeight="1" x14ac:dyDescent="0.25">
      <c r="A67" s="372"/>
      <c r="B67" s="406"/>
      <c r="C67" s="388"/>
      <c r="D67" s="409" t="s">
        <v>273</v>
      </c>
      <c r="E67" s="382" t="s">
        <v>273</v>
      </c>
      <c r="F67" s="382" t="s">
        <v>273</v>
      </c>
      <c r="G67" s="496" t="s">
        <v>273</v>
      </c>
      <c r="H67" s="496"/>
      <c r="J67" s="389"/>
      <c r="K67" s="410"/>
      <c r="L67" s="388"/>
      <c r="M67" s="409" t="s">
        <v>273</v>
      </c>
      <c r="N67" s="382" t="s">
        <v>273</v>
      </c>
      <c r="O67" s="382" t="s">
        <v>273</v>
      </c>
      <c r="P67" s="496" t="s">
        <v>273</v>
      </c>
      <c r="Q67" s="496"/>
      <c r="S67" s="389"/>
      <c r="T67" s="410"/>
      <c r="U67" s="388"/>
      <c r="V67" s="409" t="s">
        <v>273</v>
      </c>
      <c r="W67" s="382" t="s">
        <v>273</v>
      </c>
      <c r="X67" s="382" t="s">
        <v>273</v>
      </c>
      <c r="Y67" s="496" t="s">
        <v>273</v>
      </c>
      <c r="Z67" s="496"/>
      <c r="AA67" s="376"/>
      <c r="AB67" s="389"/>
      <c r="AC67" s="371"/>
      <c r="AD67" s="388"/>
      <c r="AE67" s="409" t="s">
        <v>273</v>
      </c>
      <c r="AF67" s="382" t="s">
        <v>273</v>
      </c>
      <c r="AG67" s="382" t="s">
        <v>273</v>
      </c>
      <c r="AH67" s="496" t="s">
        <v>273</v>
      </c>
      <c r="AI67" s="496"/>
      <c r="AJ67" s="376"/>
      <c r="AK67" s="389"/>
      <c r="AL67" s="371"/>
      <c r="AM67" s="388"/>
      <c r="AN67" s="409" t="s">
        <v>273</v>
      </c>
      <c r="AO67" s="382" t="s">
        <v>273</v>
      </c>
      <c r="AP67" s="382" t="s">
        <v>273</v>
      </c>
      <c r="AQ67" s="496" t="s">
        <v>273</v>
      </c>
      <c r="AR67" s="496"/>
      <c r="AS67" s="376"/>
      <c r="AT67" s="389"/>
      <c r="AU67" s="371"/>
      <c r="AV67" s="388"/>
      <c r="AW67" s="409" t="s">
        <v>273</v>
      </c>
      <c r="AX67" s="382" t="s">
        <v>273</v>
      </c>
      <c r="AY67" s="382" t="s">
        <v>273</v>
      </c>
      <c r="AZ67" s="496" t="s">
        <v>273</v>
      </c>
      <c r="BA67" s="496"/>
      <c r="BB67" s="376"/>
      <c r="BC67" s="389"/>
      <c r="BE67" s="388"/>
      <c r="BF67" s="409" t="s">
        <v>273</v>
      </c>
      <c r="BG67" s="382" t="s">
        <v>273</v>
      </c>
      <c r="BH67" s="382" t="s">
        <v>273</v>
      </c>
      <c r="BI67" s="496" t="s">
        <v>273</v>
      </c>
      <c r="BJ67" s="496"/>
      <c r="BK67" s="376"/>
      <c r="BL67" s="389"/>
      <c r="BN67" s="388"/>
      <c r="BO67" s="409" t="s">
        <v>273</v>
      </c>
      <c r="BP67" s="382" t="s">
        <v>273</v>
      </c>
      <c r="BQ67" s="382" t="s">
        <v>273</v>
      </c>
      <c r="BR67" s="496" t="s">
        <v>273</v>
      </c>
      <c r="BS67" s="496"/>
      <c r="BT67" s="376"/>
      <c r="BU67" s="389"/>
      <c r="BW67" s="388"/>
      <c r="BX67" s="409" t="s">
        <v>273</v>
      </c>
      <c r="BY67" s="382" t="s">
        <v>273</v>
      </c>
      <c r="BZ67" s="382" t="s">
        <v>273</v>
      </c>
      <c r="CA67" s="496" t="s">
        <v>273</v>
      </c>
      <c r="CB67" s="496"/>
      <c r="CC67" s="376" t="s">
        <v>159</v>
      </c>
      <c r="CD67" s="389"/>
      <c r="CF67" s="388"/>
      <c r="CG67" s="409" t="s">
        <v>273</v>
      </c>
      <c r="CH67" s="382" t="s">
        <v>273</v>
      </c>
      <c r="CI67" s="382" t="s">
        <v>273</v>
      </c>
      <c r="CJ67" s="496" t="s">
        <v>273</v>
      </c>
      <c r="CK67" s="496"/>
      <c r="CL67" s="376" t="s">
        <v>159</v>
      </c>
      <c r="CM67" s="389"/>
      <c r="CO67" s="378"/>
      <c r="CP67" s="380"/>
      <c r="CQ67" s="380"/>
      <c r="CR67" s="380"/>
      <c r="CS67" s="380"/>
      <c r="CT67" s="380"/>
      <c r="CU67" s="380"/>
      <c r="CV67" s="380"/>
      <c r="CW67" s="380"/>
      <c r="CX67" s="380"/>
    </row>
    <row r="68" spans="1:102" ht="16" customHeight="1" x14ac:dyDescent="0.25">
      <c r="A68" s="372"/>
      <c r="B68" s="406"/>
      <c r="C68" s="388"/>
      <c r="D68" s="409" t="s">
        <v>273</v>
      </c>
      <c r="E68" s="382" t="s">
        <v>273</v>
      </c>
      <c r="F68" s="382" t="s">
        <v>273</v>
      </c>
      <c r="G68" s="496" t="s">
        <v>273</v>
      </c>
      <c r="H68" s="496"/>
      <c r="J68" s="389"/>
      <c r="K68" s="410"/>
      <c r="L68" s="388"/>
      <c r="M68" s="409" t="s">
        <v>273</v>
      </c>
      <c r="N68" s="382" t="s">
        <v>273</v>
      </c>
      <c r="O68" s="382" t="s">
        <v>273</v>
      </c>
      <c r="P68" s="496" t="s">
        <v>273</v>
      </c>
      <c r="Q68" s="496"/>
      <c r="S68" s="389"/>
      <c r="T68" s="410"/>
      <c r="U68" s="388"/>
      <c r="V68" s="409" t="s">
        <v>273</v>
      </c>
      <c r="W68" s="382" t="s">
        <v>273</v>
      </c>
      <c r="X68" s="382" t="s">
        <v>273</v>
      </c>
      <c r="Y68" s="496" t="s">
        <v>273</v>
      </c>
      <c r="Z68" s="496"/>
      <c r="AA68" s="376"/>
      <c r="AB68" s="389"/>
      <c r="AC68" s="371"/>
      <c r="AD68" s="388"/>
      <c r="AE68" s="409" t="s">
        <v>273</v>
      </c>
      <c r="AF68" s="382" t="s">
        <v>273</v>
      </c>
      <c r="AG68" s="382" t="s">
        <v>273</v>
      </c>
      <c r="AH68" s="496" t="s">
        <v>273</v>
      </c>
      <c r="AI68" s="496"/>
      <c r="AJ68" s="376"/>
      <c r="AK68" s="389"/>
      <c r="AL68" s="371"/>
      <c r="AM68" s="388"/>
      <c r="AN68" s="409" t="s">
        <v>273</v>
      </c>
      <c r="AO68" s="382" t="s">
        <v>273</v>
      </c>
      <c r="AP68" s="382" t="s">
        <v>273</v>
      </c>
      <c r="AQ68" s="496" t="s">
        <v>273</v>
      </c>
      <c r="AR68" s="496"/>
      <c r="AS68" s="376"/>
      <c r="AT68" s="389"/>
      <c r="AU68" s="371"/>
      <c r="AV68" s="388"/>
      <c r="AW68" s="409" t="s">
        <v>273</v>
      </c>
      <c r="AX68" s="382" t="s">
        <v>273</v>
      </c>
      <c r="AY68" s="382" t="s">
        <v>273</v>
      </c>
      <c r="AZ68" s="496" t="s">
        <v>273</v>
      </c>
      <c r="BA68" s="496"/>
      <c r="BB68" s="376"/>
      <c r="BC68" s="389"/>
      <c r="BE68" s="388"/>
      <c r="BF68" s="409" t="s">
        <v>273</v>
      </c>
      <c r="BG68" s="382" t="s">
        <v>273</v>
      </c>
      <c r="BH68" s="382" t="s">
        <v>273</v>
      </c>
      <c r="BI68" s="496" t="s">
        <v>273</v>
      </c>
      <c r="BJ68" s="496"/>
      <c r="BK68" s="376"/>
      <c r="BL68" s="389"/>
      <c r="BN68" s="388"/>
      <c r="BO68" s="409" t="s">
        <v>273</v>
      </c>
      <c r="BP68" s="382" t="s">
        <v>273</v>
      </c>
      <c r="BQ68" s="382" t="s">
        <v>273</v>
      </c>
      <c r="BR68" s="496" t="s">
        <v>273</v>
      </c>
      <c r="BS68" s="496"/>
      <c r="BT68" s="376"/>
      <c r="BU68" s="389"/>
      <c r="BW68" s="388"/>
      <c r="BX68" s="409" t="s">
        <v>273</v>
      </c>
      <c r="BY68" s="382" t="s">
        <v>273</v>
      </c>
      <c r="BZ68" s="382" t="s">
        <v>273</v>
      </c>
      <c r="CA68" s="496" t="s">
        <v>273</v>
      </c>
      <c r="CB68" s="496"/>
      <c r="CC68" s="376" t="s">
        <v>159</v>
      </c>
      <c r="CD68" s="389"/>
      <c r="CF68" s="388"/>
      <c r="CG68" s="409" t="s">
        <v>273</v>
      </c>
      <c r="CH68" s="382" t="s">
        <v>273</v>
      </c>
      <c r="CI68" s="382" t="s">
        <v>273</v>
      </c>
      <c r="CJ68" s="496" t="s">
        <v>273</v>
      </c>
      <c r="CK68" s="496"/>
      <c r="CL68" s="376" t="s">
        <v>159</v>
      </c>
      <c r="CM68" s="389"/>
      <c r="CO68" s="378"/>
      <c r="CP68" s="380"/>
      <c r="CQ68" s="380"/>
      <c r="CR68" s="380"/>
      <c r="CS68" s="380"/>
      <c r="CT68" s="380"/>
      <c r="CU68" s="380"/>
      <c r="CV68" s="380"/>
      <c r="CW68" s="380"/>
      <c r="CX68" s="380"/>
    </row>
    <row r="69" spans="1:102" ht="16" customHeight="1" x14ac:dyDescent="0.25">
      <c r="A69" s="411"/>
      <c r="B69" s="406"/>
      <c r="C69" s="388"/>
      <c r="D69" s="409" t="s">
        <v>273</v>
      </c>
      <c r="E69" s="382" t="s">
        <v>273</v>
      </c>
      <c r="F69" s="382" t="s">
        <v>273</v>
      </c>
      <c r="G69" s="496" t="s">
        <v>273</v>
      </c>
      <c r="H69" s="496"/>
      <c r="J69" s="389"/>
      <c r="K69" s="410"/>
      <c r="L69" s="388"/>
      <c r="M69" s="409" t="s">
        <v>273</v>
      </c>
      <c r="N69" s="382" t="s">
        <v>273</v>
      </c>
      <c r="O69" s="382" t="s">
        <v>273</v>
      </c>
      <c r="P69" s="496" t="s">
        <v>273</v>
      </c>
      <c r="Q69" s="496"/>
      <c r="S69" s="389"/>
      <c r="T69" s="410"/>
      <c r="U69" s="388"/>
      <c r="V69" s="409" t="s">
        <v>273</v>
      </c>
      <c r="W69" s="382" t="s">
        <v>273</v>
      </c>
      <c r="X69" s="382" t="s">
        <v>273</v>
      </c>
      <c r="Y69" s="496" t="s">
        <v>273</v>
      </c>
      <c r="Z69" s="496"/>
      <c r="AA69" s="376"/>
      <c r="AB69" s="389"/>
      <c r="AC69" s="371"/>
      <c r="AD69" s="388"/>
      <c r="AE69" s="409" t="s">
        <v>273</v>
      </c>
      <c r="AF69" s="382" t="s">
        <v>273</v>
      </c>
      <c r="AG69" s="382" t="s">
        <v>273</v>
      </c>
      <c r="AH69" s="496" t="s">
        <v>273</v>
      </c>
      <c r="AI69" s="496"/>
      <c r="AJ69" s="376"/>
      <c r="AK69" s="389"/>
      <c r="AL69" s="371"/>
      <c r="AM69" s="388"/>
      <c r="AN69" s="409" t="s">
        <v>273</v>
      </c>
      <c r="AO69" s="382" t="s">
        <v>273</v>
      </c>
      <c r="AP69" s="382" t="s">
        <v>273</v>
      </c>
      <c r="AQ69" s="496" t="s">
        <v>273</v>
      </c>
      <c r="AR69" s="496"/>
      <c r="AS69" s="376"/>
      <c r="AT69" s="389"/>
      <c r="AU69" s="371"/>
      <c r="AV69" s="388"/>
      <c r="AW69" s="409" t="s">
        <v>273</v>
      </c>
      <c r="AX69" s="382" t="s">
        <v>273</v>
      </c>
      <c r="AY69" s="382" t="s">
        <v>273</v>
      </c>
      <c r="AZ69" s="496" t="s">
        <v>273</v>
      </c>
      <c r="BA69" s="496"/>
      <c r="BB69" s="376"/>
      <c r="BC69" s="389"/>
      <c r="BE69" s="388"/>
      <c r="BF69" s="409" t="s">
        <v>273</v>
      </c>
      <c r="BG69" s="382" t="s">
        <v>273</v>
      </c>
      <c r="BH69" s="382" t="s">
        <v>273</v>
      </c>
      <c r="BI69" s="496" t="s">
        <v>273</v>
      </c>
      <c r="BJ69" s="496"/>
      <c r="BK69" s="376"/>
      <c r="BL69" s="389"/>
      <c r="BN69" s="388"/>
      <c r="BO69" s="409" t="s">
        <v>273</v>
      </c>
      <c r="BP69" s="382" t="s">
        <v>273</v>
      </c>
      <c r="BQ69" s="382" t="s">
        <v>273</v>
      </c>
      <c r="BR69" s="496" t="s">
        <v>273</v>
      </c>
      <c r="BS69" s="496"/>
      <c r="BT69" s="376"/>
      <c r="BU69" s="389"/>
      <c r="BW69" s="388"/>
      <c r="BX69" s="409" t="s">
        <v>273</v>
      </c>
      <c r="BY69" s="382" t="s">
        <v>273</v>
      </c>
      <c r="BZ69" s="382" t="s">
        <v>273</v>
      </c>
      <c r="CA69" s="496" t="s">
        <v>273</v>
      </c>
      <c r="CB69" s="496"/>
      <c r="CC69" s="376" t="s">
        <v>159</v>
      </c>
      <c r="CD69" s="389"/>
      <c r="CF69" s="388"/>
      <c r="CG69" s="409" t="s">
        <v>273</v>
      </c>
      <c r="CH69" s="382" t="s">
        <v>273</v>
      </c>
      <c r="CI69" s="382" t="s">
        <v>273</v>
      </c>
      <c r="CJ69" s="496" t="s">
        <v>273</v>
      </c>
      <c r="CK69" s="496"/>
      <c r="CL69" s="376" t="s">
        <v>159</v>
      </c>
      <c r="CM69" s="389"/>
      <c r="CO69" s="378"/>
      <c r="CP69" s="380"/>
      <c r="CQ69" s="380"/>
      <c r="CR69" s="380"/>
      <c r="CS69" s="380"/>
      <c r="CT69" s="380"/>
      <c r="CU69" s="380"/>
      <c r="CV69" s="380"/>
      <c r="CW69" s="380"/>
      <c r="CX69" s="380"/>
    </row>
    <row r="70" spans="1:102" ht="16" customHeight="1" x14ac:dyDescent="0.25">
      <c r="A70" s="372"/>
      <c r="B70" s="406"/>
      <c r="C70" s="388"/>
      <c r="D70" s="409" t="s">
        <v>273</v>
      </c>
      <c r="E70" s="382" t="s">
        <v>273</v>
      </c>
      <c r="F70" s="382" t="s">
        <v>273</v>
      </c>
      <c r="G70" s="496" t="s">
        <v>273</v>
      </c>
      <c r="H70" s="496"/>
      <c r="J70" s="389"/>
      <c r="K70" s="410"/>
      <c r="L70" s="388"/>
      <c r="M70" s="409" t="s">
        <v>273</v>
      </c>
      <c r="N70" s="382" t="s">
        <v>273</v>
      </c>
      <c r="O70" s="382" t="s">
        <v>273</v>
      </c>
      <c r="P70" s="496" t="s">
        <v>273</v>
      </c>
      <c r="Q70" s="496"/>
      <c r="S70" s="389"/>
      <c r="T70" s="410"/>
      <c r="U70" s="388"/>
      <c r="V70" s="409" t="s">
        <v>273</v>
      </c>
      <c r="W70" s="382" t="s">
        <v>273</v>
      </c>
      <c r="X70" s="382" t="s">
        <v>273</v>
      </c>
      <c r="Y70" s="496" t="s">
        <v>273</v>
      </c>
      <c r="Z70" s="496"/>
      <c r="AA70" s="376"/>
      <c r="AB70" s="389"/>
      <c r="AC70" s="371"/>
      <c r="AD70" s="388"/>
      <c r="AE70" s="409" t="s">
        <v>273</v>
      </c>
      <c r="AF70" s="382" t="s">
        <v>273</v>
      </c>
      <c r="AG70" s="382" t="s">
        <v>273</v>
      </c>
      <c r="AH70" s="496" t="s">
        <v>273</v>
      </c>
      <c r="AI70" s="496"/>
      <c r="AJ70" s="376"/>
      <c r="AK70" s="389"/>
      <c r="AL70" s="371"/>
      <c r="AM70" s="388"/>
      <c r="AN70" s="409" t="s">
        <v>273</v>
      </c>
      <c r="AO70" s="382" t="s">
        <v>273</v>
      </c>
      <c r="AP70" s="382" t="s">
        <v>273</v>
      </c>
      <c r="AQ70" s="496" t="s">
        <v>273</v>
      </c>
      <c r="AR70" s="496"/>
      <c r="AS70" s="376"/>
      <c r="AT70" s="389"/>
      <c r="AU70" s="371"/>
      <c r="AV70" s="388"/>
      <c r="AW70" s="409" t="s">
        <v>273</v>
      </c>
      <c r="AX70" s="382" t="s">
        <v>273</v>
      </c>
      <c r="AY70" s="382" t="s">
        <v>273</v>
      </c>
      <c r="AZ70" s="496" t="s">
        <v>273</v>
      </c>
      <c r="BA70" s="496"/>
      <c r="BB70" s="376"/>
      <c r="BC70" s="389"/>
      <c r="BE70" s="388"/>
      <c r="BF70" s="409" t="s">
        <v>273</v>
      </c>
      <c r="BG70" s="382" t="s">
        <v>273</v>
      </c>
      <c r="BH70" s="382" t="s">
        <v>273</v>
      </c>
      <c r="BI70" s="496" t="s">
        <v>273</v>
      </c>
      <c r="BJ70" s="496"/>
      <c r="BK70" s="376"/>
      <c r="BL70" s="389"/>
      <c r="BN70" s="388"/>
      <c r="BO70" s="409" t="s">
        <v>273</v>
      </c>
      <c r="BP70" s="382" t="s">
        <v>273</v>
      </c>
      <c r="BQ70" s="382" t="s">
        <v>273</v>
      </c>
      <c r="BR70" s="496" t="s">
        <v>273</v>
      </c>
      <c r="BS70" s="496"/>
      <c r="BT70" s="376"/>
      <c r="BU70" s="389"/>
      <c r="BW70" s="388"/>
      <c r="BX70" s="409" t="s">
        <v>273</v>
      </c>
      <c r="BY70" s="382" t="s">
        <v>273</v>
      </c>
      <c r="BZ70" s="382" t="s">
        <v>273</v>
      </c>
      <c r="CA70" s="496" t="s">
        <v>273</v>
      </c>
      <c r="CB70" s="496"/>
      <c r="CC70" s="376" t="s">
        <v>159</v>
      </c>
      <c r="CD70" s="389"/>
      <c r="CF70" s="388"/>
      <c r="CG70" s="409" t="s">
        <v>273</v>
      </c>
      <c r="CH70" s="382" t="s">
        <v>273</v>
      </c>
      <c r="CI70" s="382" t="s">
        <v>273</v>
      </c>
      <c r="CJ70" s="496" t="s">
        <v>273</v>
      </c>
      <c r="CK70" s="496"/>
      <c r="CL70" s="376" t="s">
        <v>159</v>
      </c>
      <c r="CM70" s="389"/>
      <c r="CO70" s="378"/>
      <c r="CP70" s="380"/>
      <c r="CQ70" s="380"/>
      <c r="CR70" s="380"/>
      <c r="CS70" s="380"/>
      <c r="CT70" s="380"/>
      <c r="CU70" s="380"/>
      <c r="CV70" s="380"/>
      <c r="CW70" s="380"/>
      <c r="CX70" s="380"/>
    </row>
    <row r="71" spans="1:102" ht="16" customHeight="1" x14ac:dyDescent="0.25">
      <c r="A71" s="372"/>
      <c r="B71" s="406"/>
      <c r="C71" s="388"/>
      <c r="D71" s="409" t="s">
        <v>273</v>
      </c>
      <c r="E71" s="382" t="s">
        <v>273</v>
      </c>
      <c r="F71" s="382" t="s">
        <v>273</v>
      </c>
      <c r="G71" s="496" t="s">
        <v>273</v>
      </c>
      <c r="H71" s="496"/>
      <c r="J71" s="389"/>
      <c r="K71" s="410"/>
      <c r="L71" s="388"/>
      <c r="M71" s="409" t="s">
        <v>273</v>
      </c>
      <c r="N71" s="382" t="s">
        <v>273</v>
      </c>
      <c r="O71" s="382" t="s">
        <v>273</v>
      </c>
      <c r="P71" s="496" t="s">
        <v>273</v>
      </c>
      <c r="Q71" s="496"/>
      <c r="S71" s="389"/>
      <c r="T71" s="410"/>
      <c r="U71" s="388"/>
      <c r="V71" s="409" t="s">
        <v>273</v>
      </c>
      <c r="W71" s="382" t="s">
        <v>273</v>
      </c>
      <c r="X71" s="382" t="s">
        <v>273</v>
      </c>
      <c r="Y71" s="496" t="s">
        <v>273</v>
      </c>
      <c r="Z71" s="496"/>
      <c r="AA71" s="376"/>
      <c r="AB71" s="389"/>
      <c r="AC71" s="371"/>
      <c r="AD71" s="388"/>
      <c r="AE71" s="409" t="s">
        <v>273</v>
      </c>
      <c r="AF71" s="382" t="s">
        <v>273</v>
      </c>
      <c r="AG71" s="382" t="s">
        <v>273</v>
      </c>
      <c r="AH71" s="496" t="s">
        <v>273</v>
      </c>
      <c r="AI71" s="496"/>
      <c r="AJ71" s="376"/>
      <c r="AK71" s="389"/>
      <c r="AL71" s="371"/>
      <c r="AM71" s="388"/>
      <c r="AN71" s="409" t="s">
        <v>273</v>
      </c>
      <c r="AO71" s="382" t="s">
        <v>273</v>
      </c>
      <c r="AP71" s="382" t="s">
        <v>273</v>
      </c>
      <c r="AQ71" s="496" t="s">
        <v>273</v>
      </c>
      <c r="AR71" s="496"/>
      <c r="AS71" s="376"/>
      <c r="AT71" s="389"/>
      <c r="AU71" s="371"/>
      <c r="AV71" s="388"/>
      <c r="AW71" s="409" t="s">
        <v>273</v>
      </c>
      <c r="AX71" s="382" t="s">
        <v>273</v>
      </c>
      <c r="AY71" s="382" t="s">
        <v>273</v>
      </c>
      <c r="AZ71" s="496" t="s">
        <v>273</v>
      </c>
      <c r="BA71" s="496"/>
      <c r="BB71" s="376"/>
      <c r="BC71" s="389"/>
      <c r="BE71" s="388"/>
      <c r="BF71" s="409" t="s">
        <v>273</v>
      </c>
      <c r="BG71" s="382" t="s">
        <v>273</v>
      </c>
      <c r="BH71" s="382" t="s">
        <v>273</v>
      </c>
      <c r="BI71" s="496" t="s">
        <v>273</v>
      </c>
      <c r="BJ71" s="496"/>
      <c r="BK71" s="376"/>
      <c r="BL71" s="389"/>
      <c r="BN71" s="388"/>
      <c r="BO71" s="409" t="s">
        <v>273</v>
      </c>
      <c r="BP71" s="382" t="s">
        <v>273</v>
      </c>
      <c r="BQ71" s="382" t="s">
        <v>273</v>
      </c>
      <c r="BR71" s="496" t="s">
        <v>273</v>
      </c>
      <c r="BS71" s="496"/>
      <c r="BT71" s="376"/>
      <c r="BU71" s="389"/>
      <c r="BW71" s="388"/>
      <c r="BX71" s="409" t="s">
        <v>273</v>
      </c>
      <c r="BY71" s="382" t="s">
        <v>273</v>
      </c>
      <c r="BZ71" s="382" t="s">
        <v>273</v>
      </c>
      <c r="CA71" s="496" t="s">
        <v>273</v>
      </c>
      <c r="CB71" s="496"/>
      <c r="CC71" s="376" t="s">
        <v>159</v>
      </c>
      <c r="CD71" s="389"/>
      <c r="CF71" s="388"/>
      <c r="CG71" s="409" t="s">
        <v>273</v>
      </c>
      <c r="CH71" s="382" t="s">
        <v>273</v>
      </c>
      <c r="CI71" s="382" t="s">
        <v>273</v>
      </c>
      <c r="CJ71" s="496" t="s">
        <v>273</v>
      </c>
      <c r="CK71" s="496"/>
      <c r="CL71" s="376" t="s">
        <v>159</v>
      </c>
      <c r="CM71" s="389"/>
      <c r="CO71" s="378"/>
      <c r="CP71" s="380"/>
      <c r="CQ71" s="380"/>
      <c r="CR71" s="380"/>
      <c r="CS71" s="380"/>
      <c r="CT71" s="380"/>
      <c r="CU71" s="380"/>
      <c r="CV71" s="380"/>
      <c r="CW71" s="380"/>
      <c r="CX71" s="380"/>
    </row>
    <row r="72" spans="1:102" ht="16" customHeight="1" x14ac:dyDescent="0.25">
      <c r="A72" s="372"/>
      <c r="B72" s="406"/>
      <c r="C72" s="388"/>
      <c r="D72" s="409" t="s">
        <v>273</v>
      </c>
      <c r="E72" s="382" t="s">
        <v>273</v>
      </c>
      <c r="F72" s="382" t="s">
        <v>273</v>
      </c>
      <c r="G72" s="496" t="s">
        <v>273</v>
      </c>
      <c r="H72" s="496"/>
      <c r="J72" s="389"/>
      <c r="K72" s="410"/>
      <c r="L72" s="388"/>
      <c r="M72" s="409" t="s">
        <v>273</v>
      </c>
      <c r="N72" s="382" t="s">
        <v>273</v>
      </c>
      <c r="O72" s="382" t="s">
        <v>273</v>
      </c>
      <c r="P72" s="496" t="s">
        <v>273</v>
      </c>
      <c r="Q72" s="496"/>
      <c r="S72" s="389"/>
      <c r="T72" s="410"/>
      <c r="U72" s="388"/>
      <c r="V72" s="409" t="s">
        <v>273</v>
      </c>
      <c r="W72" s="382" t="s">
        <v>273</v>
      </c>
      <c r="X72" s="382" t="s">
        <v>273</v>
      </c>
      <c r="Y72" s="496" t="s">
        <v>273</v>
      </c>
      <c r="Z72" s="496"/>
      <c r="AA72" s="376"/>
      <c r="AB72" s="389"/>
      <c r="AC72" s="371"/>
      <c r="AD72" s="388"/>
      <c r="AE72" s="409" t="s">
        <v>273</v>
      </c>
      <c r="AF72" s="382" t="s">
        <v>273</v>
      </c>
      <c r="AG72" s="382" t="s">
        <v>273</v>
      </c>
      <c r="AH72" s="496" t="s">
        <v>273</v>
      </c>
      <c r="AI72" s="496"/>
      <c r="AJ72" s="376"/>
      <c r="AK72" s="389"/>
      <c r="AL72" s="371"/>
      <c r="AM72" s="388"/>
      <c r="AN72" s="409" t="s">
        <v>273</v>
      </c>
      <c r="AO72" s="382" t="s">
        <v>273</v>
      </c>
      <c r="AP72" s="382" t="s">
        <v>273</v>
      </c>
      <c r="AQ72" s="496" t="s">
        <v>273</v>
      </c>
      <c r="AR72" s="496"/>
      <c r="AS72" s="376"/>
      <c r="AT72" s="389"/>
      <c r="AU72" s="371"/>
      <c r="AV72" s="388"/>
      <c r="AW72" s="409" t="s">
        <v>273</v>
      </c>
      <c r="AX72" s="382" t="s">
        <v>273</v>
      </c>
      <c r="AY72" s="382" t="s">
        <v>273</v>
      </c>
      <c r="AZ72" s="496" t="s">
        <v>273</v>
      </c>
      <c r="BA72" s="496"/>
      <c r="BB72" s="376"/>
      <c r="BC72" s="389"/>
      <c r="BE72" s="388"/>
      <c r="BF72" s="409" t="s">
        <v>273</v>
      </c>
      <c r="BG72" s="382" t="s">
        <v>273</v>
      </c>
      <c r="BH72" s="382" t="s">
        <v>273</v>
      </c>
      <c r="BI72" s="496" t="s">
        <v>273</v>
      </c>
      <c r="BJ72" s="496"/>
      <c r="BK72" s="376"/>
      <c r="BL72" s="389"/>
      <c r="BN72" s="388"/>
      <c r="BO72" s="409" t="s">
        <v>273</v>
      </c>
      <c r="BP72" s="382" t="s">
        <v>273</v>
      </c>
      <c r="BQ72" s="382" t="s">
        <v>273</v>
      </c>
      <c r="BR72" s="496" t="s">
        <v>273</v>
      </c>
      <c r="BS72" s="496"/>
      <c r="BT72" s="376"/>
      <c r="BU72" s="389"/>
      <c r="BW72" s="388"/>
      <c r="BX72" s="409" t="s">
        <v>273</v>
      </c>
      <c r="BY72" s="382" t="s">
        <v>273</v>
      </c>
      <c r="BZ72" s="382" t="s">
        <v>273</v>
      </c>
      <c r="CA72" s="496" t="s">
        <v>273</v>
      </c>
      <c r="CB72" s="496"/>
      <c r="CC72" s="376" t="s">
        <v>159</v>
      </c>
      <c r="CD72" s="389"/>
      <c r="CF72" s="388"/>
      <c r="CG72" s="409" t="s">
        <v>273</v>
      </c>
      <c r="CH72" s="382" t="s">
        <v>273</v>
      </c>
      <c r="CI72" s="382" t="s">
        <v>273</v>
      </c>
      <c r="CJ72" s="496" t="s">
        <v>273</v>
      </c>
      <c r="CK72" s="496"/>
      <c r="CL72" s="376" t="s">
        <v>159</v>
      </c>
      <c r="CM72" s="389"/>
      <c r="CO72" s="378"/>
      <c r="CP72" s="380"/>
      <c r="CQ72" s="380"/>
      <c r="CR72" s="380"/>
      <c r="CS72" s="380"/>
      <c r="CT72" s="380"/>
      <c r="CU72" s="380"/>
      <c r="CV72" s="380"/>
      <c r="CW72" s="380"/>
      <c r="CX72" s="380"/>
    </row>
    <row r="73" spans="1:102" ht="16" customHeight="1" x14ac:dyDescent="0.25">
      <c r="A73" s="372"/>
      <c r="B73" s="406"/>
      <c r="C73" s="388"/>
      <c r="D73" s="409" t="s">
        <v>273</v>
      </c>
      <c r="E73" s="382" t="s">
        <v>273</v>
      </c>
      <c r="F73" s="382" t="s">
        <v>273</v>
      </c>
      <c r="G73" s="496" t="s">
        <v>273</v>
      </c>
      <c r="H73" s="496"/>
      <c r="J73" s="389"/>
      <c r="K73" s="410"/>
      <c r="L73" s="388"/>
      <c r="M73" s="409" t="s">
        <v>273</v>
      </c>
      <c r="N73" s="382" t="s">
        <v>273</v>
      </c>
      <c r="O73" s="382" t="s">
        <v>273</v>
      </c>
      <c r="P73" s="496" t="s">
        <v>273</v>
      </c>
      <c r="Q73" s="496"/>
      <c r="S73" s="389"/>
      <c r="T73" s="410"/>
      <c r="U73" s="388"/>
      <c r="V73" s="409" t="s">
        <v>273</v>
      </c>
      <c r="W73" s="382" t="s">
        <v>273</v>
      </c>
      <c r="X73" s="382" t="s">
        <v>273</v>
      </c>
      <c r="Y73" s="496" t="s">
        <v>273</v>
      </c>
      <c r="Z73" s="496"/>
      <c r="AA73" s="376"/>
      <c r="AB73" s="389"/>
      <c r="AC73" s="371"/>
      <c r="AD73" s="388"/>
      <c r="AE73" s="409" t="s">
        <v>273</v>
      </c>
      <c r="AF73" s="382" t="s">
        <v>273</v>
      </c>
      <c r="AG73" s="382" t="s">
        <v>273</v>
      </c>
      <c r="AH73" s="496" t="s">
        <v>273</v>
      </c>
      <c r="AI73" s="496"/>
      <c r="AJ73" s="376"/>
      <c r="AK73" s="389"/>
      <c r="AL73" s="371"/>
      <c r="AM73" s="388"/>
      <c r="AN73" s="409" t="s">
        <v>273</v>
      </c>
      <c r="AO73" s="382" t="s">
        <v>273</v>
      </c>
      <c r="AP73" s="382" t="s">
        <v>273</v>
      </c>
      <c r="AQ73" s="496" t="s">
        <v>273</v>
      </c>
      <c r="AR73" s="496"/>
      <c r="AS73" s="376"/>
      <c r="AT73" s="389"/>
      <c r="AU73" s="371"/>
      <c r="AV73" s="388"/>
      <c r="AW73" s="409" t="s">
        <v>273</v>
      </c>
      <c r="AX73" s="382" t="s">
        <v>273</v>
      </c>
      <c r="AY73" s="382" t="s">
        <v>273</v>
      </c>
      <c r="AZ73" s="496" t="s">
        <v>273</v>
      </c>
      <c r="BA73" s="496"/>
      <c r="BB73" s="376"/>
      <c r="BC73" s="389"/>
      <c r="BE73" s="388"/>
      <c r="BF73" s="409" t="s">
        <v>273</v>
      </c>
      <c r="BG73" s="382" t="s">
        <v>273</v>
      </c>
      <c r="BH73" s="382" t="s">
        <v>273</v>
      </c>
      <c r="BI73" s="496" t="s">
        <v>273</v>
      </c>
      <c r="BJ73" s="496"/>
      <c r="BK73" s="376"/>
      <c r="BL73" s="389"/>
      <c r="BN73" s="388"/>
      <c r="BO73" s="409" t="s">
        <v>273</v>
      </c>
      <c r="BP73" s="382" t="s">
        <v>273</v>
      </c>
      <c r="BQ73" s="382" t="s">
        <v>273</v>
      </c>
      <c r="BR73" s="496" t="s">
        <v>273</v>
      </c>
      <c r="BS73" s="496"/>
      <c r="BT73" s="376"/>
      <c r="BU73" s="389"/>
      <c r="BW73" s="388"/>
      <c r="BX73" s="409" t="s">
        <v>273</v>
      </c>
      <c r="BY73" s="382" t="s">
        <v>273</v>
      </c>
      <c r="BZ73" s="382" t="s">
        <v>273</v>
      </c>
      <c r="CA73" s="496" t="s">
        <v>273</v>
      </c>
      <c r="CB73" s="496"/>
      <c r="CC73" s="376" t="s">
        <v>159</v>
      </c>
      <c r="CD73" s="389"/>
      <c r="CF73" s="388"/>
      <c r="CG73" s="409" t="s">
        <v>273</v>
      </c>
      <c r="CH73" s="382" t="s">
        <v>273</v>
      </c>
      <c r="CI73" s="382" t="s">
        <v>273</v>
      </c>
      <c r="CJ73" s="496" t="s">
        <v>273</v>
      </c>
      <c r="CK73" s="496"/>
      <c r="CL73" s="376" t="s">
        <v>159</v>
      </c>
      <c r="CM73" s="389"/>
      <c r="CO73" s="378"/>
      <c r="CP73" s="380"/>
      <c r="CQ73" s="380"/>
      <c r="CR73" s="380"/>
      <c r="CS73" s="380"/>
      <c r="CT73" s="380"/>
      <c r="CU73" s="380"/>
      <c r="CV73" s="380"/>
      <c r="CW73" s="380"/>
      <c r="CX73" s="380"/>
    </row>
    <row r="74" spans="1:102" ht="16" customHeight="1" x14ac:dyDescent="0.25">
      <c r="A74" s="372"/>
      <c r="B74" s="406"/>
      <c r="C74" s="388"/>
      <c r="D74" s="409" t="s">
        <v>273</v>
      </c>
      <c r="E74" s="382" t="s">
        <v>273</v>
      </c>
      <c r="F74" s="382" t="s">
        <v>273</v>
      </c>
      <c r="G74" s="496" t="s">
        <v>273</v>
      </c>
      <c r="H74" s="496"/>
      <c r="J74" s="389"/>
      <c r="K74" s="410"/>
      <c r="L74" s="388"/>
      <c r="M74" s="409" t="s">
        <v>273</v>
      </c>
      <c r="N74" s="382" t="s">
        <v>273</v>
      </c>
      <c r="O74" s="382" t="s">
        <v>273</v>
      </c>
      <c r="P74" s="496" t="s">
        <v>273</v>
      </c>
      <c r="Q74" s="496"/>
      <c r="S74" s="389"/>
      <c r="T74" s="410"/>
      <c r="U74" s="388"/>
      <c r="V74" s="409" t="s">
        <v>273</v>
      </c>
      <c r="W74" s="382" t="s">
        <v>273</v>
      </c>
      <c r="X74" s="382" t="s">
        <v>273</v>
      </c>
      <c r="Y74" s="496" t="s">
        <v>273</v>
      </c>
      <c r="Z74" s="496"/>
      <c r="AA74" s="376"/>
      <c r="AB74" s="389"/>
      <c r="AC74" s="371"/>
      <c r="AD74" s="388"/>
      <c r="AE74" s="409" t="s">
        <v>273</v>
      </c>
      <c r="AF74" s="382" t="s">
        <v>273</v>
      </c>
      <c r="AG74" s="382" t="s">
        <v>273</v>
      </c>
      <c r="AH74" s="496" t="s">
        <v>273</v>
      </c>
      <c r="AI74" s="496"/>
      <c r="AJ74" s="376"/>
      <c r="AK74" s="389"/>
      <c r="AL74" s="371"/>
      <c r="AM74" s="388"/>
      <c r="AN74" s="409" t="s">
        <v>273</v>
      </c>
      <c r="AO74" s="382" t="s">
        <v>273</v>
      </c>
      <c r="AP74" s="382" t="s">
        <v>273</v>
      </c>
      <c r="AQ74" s="496" t="s">
        <v>273</v>
      </c>
      <c r="AR74" s="496"/>
      <c r="AS74" s="376"/>
      <c r="AT74" s="389"/>
      <c r="AU74" s="371"/>
      <c r="AV74" s="388"/>
      <c r="AW74" s="409" t="s">
        <v>273</v>
      </c>
      <c r="AX74" s="382" t="s">
        <v>273</v>
      </c>
      <c r="AY74" s="382" t="s">
        <v>273</v>
      </c>
      <c r="AZ74" s="496" t="s">
        <v>273</v>
      </c>
      <c r="BA74" s="496"/>
      <c r="BB74" s="376"/>
      <c r="BC74" s="389"/>
      <c r="BE74" s="388"/>
      <c r="BF74" s="409" t="s">
        <v>273</v>
      </c>
      <c r="BG74" s="382" t="s">
        <v>273</v>
      </c>
      <c r="BH74" s="382" t="s">
        <v>273</v>
      </c>
      <c r="BI74" s="496" t="s">
        <v>273</v>
      </c>
      <c r="BJ74" s="496"/>
      <c r="BK74" s="376"/>
      <c r="BL74" s="389"/>
      <c r="BN74" s="388"/>
      <c r="BO74" s="409" t="s">
        <v>273</v>
      </c>
      <c r="BP74" s="382" t="s">
        <v>273</v>
      </c>
      <c r="BQ74" s="382" t="s">
        <v>273</v>
      </c>
      <c r="BR74" s="496" t="s">
        <v>273</v>
      </c>
      <c r="BS74" s="496"/>
      <c r="BT74" s="376"/>
      <c r="BU74" s="389"/>
      <c r="BW74" s="388"/>
      <c r="BX74" s="409" t="s">
        <v>273</v>
      </c>
      <c r="BY74" s="382" t="s">
        <v>273</v>
      </c>
      <c r="BZ74" s="382" t="s">
        <v>273</v>
      </c>
      <c r="CA74" s="496" t="s">
        <v>273</v>
      </c>
      <c r="CB74" s="496"/>
      <c r="CC74" s="376" t="s">
        <v>159</v>
      </c>
      <c r="CD74" s="389"/>
      <c r="CF74" s="388"/>
      <c r="CG74" s="409" t="s">
        <v>273</v>
      </c>
      <c r="CH74" s="382" t="s">
        <v>273</v>
      </c>
      <c r="CI74" s="382" t="s">
        <v>273</v>
      </c>
      <c r="CJ74" s="496" t="s">
        <v>273</v>
      </c>
      <c r="CK74" s="496"/>
      <c r="CL74" s="376" t="s">
        <v>159</v>
      </c>
      <c r="CM74" s="389"/>
      <c r="CO74" s="378"/>
      <c r="CP74" s="380"/>
      <c r="CQ74" s="380"/>
      <c r="CR74" s="380"/>
      <c r="CS74" s="380"/>
      <c r="CT74" s="380"/>
      <c r="CU74" s="380"/>
      <c r="CV74" s="380"/>
      <c r="CW74" s="380"/>
      <c r="CX74" s="380"/>
    </row>
    <row r="75" spans="1:102" ht="16" customHeight="1" x14ac:dyDescent="0.25">
      <c r="A75" s="372"/>
      <c r="B75" s="406"/>
      <c r="C75" s="388"/>
      <c r="D75" s="409" t="s">
        <v>273</v>
      </c>
      <c r="E75" s="382" t="s">
        <v>273</v>
      </c>
      <c r="F75" s="382" t="s">
        <v>273</v>
      </c>
      <c r="G75" s="496" t="s">
        <v>273</v>
      </c>
      <c r="H75" s="496"/>
      <c r="J75" s="389"/>
      <c r="K75" s="410"/>
      <c r="L75" s="388"/>
      <c r="M75" s="409" t="s">
        <v>273</v>
      </c>
      <c r="N75" s="382" t="s">
        <v>273</v>
      </c>
      <c r="O75" s="382" t="s">
        <v>273</v>
      </c>
      <c r="P75" s="496" t="s">
        <v>273</v>
      </c>
      <c r="Q75" s="496"/>
      <c r="S75" s="389"/>
      <c r="T75" s="410"/>
      <c r="U75" s="388"/>
      <c r="V75" s="409" t="s">
        <v>273</v>
      </c>
      <c r="W75" s="382" t="s">
        <v>273</v>
      </c>
      <c r="X75" s="382" t="s">
        <v>273</v>
      </c>
      <c r="Y75" s="496" t="s">
        <v>273</v>
      </c>
      <c r="Z75" s="496"/>
      <c r="AA75" s="376"/>
      <c r="AB75" s="389"/>
      <c r="AC75" s="371"/>
      <c r="AD75" s="388"/>
      <c r="AE75" s="409" t="s">
        <v>273</v>
      </c>
      <c r="AF75" s="382" t="s">
        <v>273</v>
      </c>
      <c r="AG75" s="382" t="s">
        <v>273</v>
      </c>
      <c r="AH75" s="496" t="s">
        <v>273</v>
      </c>
      <c r="AI75" s="496"/>
      <c r="AJ75" s="376"/>
      <c r="AK75" s="389"/>
      <c r="AL75" s="371"/>
      <c r="AM75" s="388"/>
      <c r="AN75" s="409" t="s">
        <v>273</v>
      </c>
      <c r="AO75" s="382" t="s">
        <v>273</v>
      </c>
      <c r="AP75" s="382" t="s">
        <v>273</v>
      </c>
      <c r="AQ75" s="496" t="s">
        <v>273</v>
      </c>
      <c r="AR75" s="496"/>
      <c r="AS75" s="376"/>
      <c r="AT75" s="389"/>
      <c r="AU75" s="371"/>
      <c r="AV75" s="388"/>
      <c r="AW75" s="409" t="s">
        <v>273</v>
      </c>
      <c r="AX75" s="382" t="s">
        <v>273</v>
      </c>
      <c r="AY75" s="382" t="s">
        <v>273</v>
      </c>
      <c r="AZ75" s="496" t="s">
        <v>273</v>
      </c>
      <c r="BA75" s="496"/>
      <c r="BB75" s="376"/>
      <c r="BC75" s="389"/>
      <c r="BE75" s="388"/>
      <c r="BF75" s="409" t="s">
        <v>273</v>
      </c>
      <c r="BG75" s="382" t="s">
        <v>273</v>
      </c>
      <c r="BH75" s="382" t="s">
        <v>273</v>
      </c>
      <c r="BI75" s="496" t="s">
        <v>273</v>
      </c>
      <c r="BJ75" s="496"/>
      <c r="BK75" s="376"/>
      <c r="BL75" s="389"/>
      <c r="BN75" s="388"/>
      <c r="BO75" s="409" t="s">
        <v>273</v>
      </c>
      <c r="BP75" s="382" t="s">
        <v>273</v>
      </c>
      <c r="BQ75" s="382" t="s">
        <v>273</v>
      </c>
      <c r="BR75" s="496" t="s">
        <v>273</v>
      </c>
      <c r="BS75" s="496"/>
      <c r="BT75" s="376"/>
      <c r="BU75" s="389"/>
      <c r="BW75" s="388"/>
      <c r="BX75" s="409" t="s">
        <v>273</v>
      </c>
      <c r="BY75" s="382" t="s">
        <v>273</v>
      </c>
      <c r="BZ75" s="382" t="s">
        <v>273</v>
      </c>
      <c r="CA75" s="496" t="s">
        <v>273</v>
      </c>
      <c r="CB75" s="496"/>
      <c r="CC75" s="376" t="s">
        <v>159</v>
      </c>
      <c r="CD75" s="389"/>
      <c r="CF75" s="388"/>
      <c r="CG75" s="409" t="s">
        <v>273</v>
      </c>
      <c r="CH75" s="382" t="s">
        <v>273</v>
      </c>
      <c r="CI75" s="382" t="s">
        <v>273</v>
      </c>
      <c r="CJ75" s="496" t="s">
        <v>273</v>
      </c>
      <c r="CK75" s="496"/>
      <c r="CL75" s="376" t="s">
        <v>159</v>
      </c>
      <c r="CM75" s="389"/>
      <c r="CO75" s="378"/>
      <c r="CP75" s="380"/>
      <c r="CQ75" s="380"/>
      <c r="CR75" s="380"/>
      <c r="CS75" s="380"/>
      <c r="CT75" s="380"/>
      <c r="CU75" s="380"/>
      <c r="CV75" s="380"/>
      <c r="CW75" s="380"/>
      <c r="CX75" s="380"/>
    </row>
    <row r="76" spans="1:102" ht="16" customHeight="1" x14ac:dyDescent="0.25">
      <c r="A76" s="372"/>
      <c r="B76" s="406"/>
      <c r="C76" s="388"/>
      <c r="D76" s="409" t="s">
        <v>273</v>
      </c>
      <c r="E76" s="382" t="s">
        <v>273</v>
      </c>
      <c r="F76" s="382" t="s">
        <v>273</v>
      </c>
      <c r="G76" s="496" t="s">
        <v>273</v>
      </c>
      <c r="H76" s="496"/>
      <c r="J76" s="389"/>
      <c r="K76" s="410"/>
      <c r="L76" s="388"/>
      <c r="M76" s="409" t="s">
        <v>273</v>
      </c>
      <c r="N76" s="382" t="s">
        <v>273</v>
      </c>
      <c r="O76" s="382" t="s">
        <v>273</v>
      </c>
      <c r="P76" s="496" t="s">
        <v>273</v>
      </c>
      <c r="Q76" s="496"/>
      <c r="S76" s="389"/>
      <c r="T76" s="410"/>
      <c r="U76" s="388"/>
      <c r="V76" s="409" t="s">
        <v>273</v>
      </c>
      <c r="W76" s="382" t="s">
        <v>273</v>
      </c>
      <c r="X76" s="382" t="s">
        <v>273</v>
      </c>
      <c r="Y76" s="496" t="s">
        <v>273</v>
      </c>
      <c r="Z76" s="496"/>
      <c r="AA76" s="376"/>
      <c r="AB76" s="389"/>
      <c r="AC76" s="371"/>
      <c r="AD76" s="388"/>
      <c r="AE76" s="409" t="s">
        <v>273</v>
      </c>
      <c r="AF76" s="382" t="s">
        <v>273</v>
      </c>
      <c r="AG76" s="382" t="s">
        <v>273</v>
      </c>
      <c r="AH76" s="496" t="s">
        <v>273</v>
      </c>
      <c r="AI76" s="496"/>
      <c r="AJ76" s="376"/>
      <c r="AK76" s="389"/>
      <c r="AL76" s="371"/>
      <c r="AM76" s="388"/>
      <c r="AN76" s="409" t="s">
        <v>273</v>
      </c>
      <c r="AO76" s="382" t="s">
        <v>273</v>
      </c>
      <c r="AP76" s="382" t="s">
        <v>273</v>
      </c>
      <c r="AQ76" s="496" t="s">
        <v>273</v>
      </c>
      <c r="AR76" s="496"/>
      <c r="AS76" s="376"/>
      <c r="AT76" s="389"/>
      <c r="AU76" s="371"/>
      <c r="AV76" s="388"/>
      <c r="AW76" s="409" t="s">
        <v>273</v>
      </c>
      <c r="AX76" s="382" t="s">
        <v>273</v>
      </c>
      <c r="AY76" s="382" t="s">
        <v>273</v>
      </c>
      <c r="AZ76" s="496" t="s">
        <v>273</v>
      </c>
      <c r="BA76" s="496"/>
      <c r="BB76" s="376"/>
      <c r="BC76" s="389"/>
      <c r="BE76" s="388"/>
      <c r="BF76" s="409" t="s">
        <v>273</v>
      </c>
      <c r="BG76" s="382" t="s">
        <v>273</v>
      </c>
      <c r="BH76" s="382" t="s">
        <v>273</v>
      </c>
      <c r="BI76" s="496" t="s">
        <v>273</v>
      </c>
      <c r="BJ76" s="496"/>
      <c r="BK76" s="376"/>
      <c r="BL76" s="389"/>
      <c r="BN76" s="388"/>
      <c r="BO76" s="409" t="s">
        <v>273</v>
      </c>
      <c r="BP76" s="382" t="s">
        <v>273</v>
      </c>
      <c r="BQ76" s="382" t="s">
        <v>273</v>
      </c>
      <c r="BR76" s="496" t="s">
        <v>273</v>
      </c>
      <c r="BS76" s="496"/>
      <c r="BT76" s="376"/>
      <c r="BU76" s="389"/>
      <c r="BW76" s="388"/>
      <c r="BX76" s="409" t="s">
        <v>273</v>
      </c>
      <c r="BY76" s="382" t="s">
        <v>273</v>
      </c>
      <c r="BZ76" s="382" t="s">
        <v>273</v>
      </c>
      <c r="CA76" s="496" t="s">
        <v>273</v>
      </c>
      <c r="CB76" s="496"/>
      <c r="CC76" s="376" t="s">
        <v>159</v>
      </c>
      <c r="CD76" s="389"/>
      <c r="CF76" s="388"/>
      <c r="CG76" s="409" t="s">
        <v>273</v>
      </c>
      <c r="CH76" s="382" t="s">
        <v>273</v>
      </c>
      <c r="CI76" s="382" t="s">
        <v>273</v>
      </c>
      <c r="CJ76" s="496" t="s">
        <v>273</v>
      </c>
      <c r="CK76" s="496"/>
      <c r="CL76" s="376" t="s">
        <v>159</v>
      </c>
      <c r="CM76" s="389"/>
      <c r="CO76" s="378"/>
      <c r="CP76" s="380"/>
      <c r="CQ76" s="380"/>
      <c r="CR76" s="380"/>
      <c r="CS76" s="380"/>
      <c r="CT76" s="380"/>
      <c r="CU76" s="380"/>
      <c r="CV76" s="380"/>
      <c r="CW76" s="380"/>
      <c r="CX76" s="380"/>
    </row>
    <row r="77" spans="1:102" ht="16" customHeight="1" x14ac:dyDescent="0.25">
      <c r="A77" s="372"/>
      <c r="B77" s="406"/>
      <c r="C77" s="388"/>
      <c r="D77" s="409" t="s">
        <v>273</v>
      </c>
      <c r="E77" s="382" t="s">
        <v>273</v>
      </c>
      <c r="F77" s="382" t="s">
        <v>273</v>
      </c>
      <c r="G77" s="496" t="s">
        <v>273</v>
      </c>
      <c r="H77" s="496"/>
      <c r="J77" s="389"/>
      <c r="K77" s="410"/>
      <c r="L77" s="388"/>
      <c r="M77" s="409" t="s">
        <v>273</v>
      </c>
      <c r="N77" s="382" t="s">
        <v>273</v>
      </c>
      <c r="O77" s="382" t="s">
        <v>273</v>
      </c>
      <c r="P77" s="496" t="s">
        <v>273</v>
      </c>
      <c r="Q77" s="496"/>
      <c r="S77" s="389"/>
      <c r="T77" s="410"/>
      <c r="U77" s="388"/>
      <c r="V77" s="409" t="s">
        <v>273</v>
      </c>
      <c r="W77" s="382" t="s">
        <v>273</v>
      </c>
      <c r="X77" s="382" t="s">
        <v>273</v>
      </c>
      <c r="Y77" s="496" t="s">
        <v>273</v>
      </c>
      <c r="Z77" s="496"/>
      <c r="AA77" s="376"/>
      <c r="AB77" s="389"/>
      <c r="AC77" s="371"/>
      <c r="AD77" s="388"/>
      <c r="AE77" s="409" t="s">
        <v>273</v>
      </c>
      <c r="AF77" s="382" t="s">
        <v>273</v>
      </c>
      <c r="AG77" s="382" t="s">
        <v>273</v>
      </c>
      <c r="AH77" s="496" t="s">
        <v>273</v>
      </c>
      <c r="AI77" s="496"/>
      <c r="AJ77" s="376"/>
      <c r="AK77" s="389"/>
      <c r="AL77" s="371"/>
      <c r="AM77" s="388"/>
      <c r="AN77" s="409" t="s">
        <v>273</v>
      </c>
      <c r="AO77" s="382" t="s">
        <v>273</v>
      </c>
      <c r="AP77" s="382" t="s">
        <v>273</v>
      </c>
      <c r="AQ77" s="496" t="s">
        <v>273</v>
      </c>
      <c r="AR77" s="496"/>
      <c r="AS77" s="376"/>
      <c r="AT77" s="389"/>
      <c r="AU77" s="371"/>
      <c r="AV77" s="388"/>
      <c r="AW77" s="409" t="s">
        <v>273</v>
      </c>
      <c r="AX77" s="382" t="s">
        <v>273</v>
      </c>
      <c r="AY77" s="382" t="s">
        <v>273</v>
      </c>
      <c r="AZ77" s="496" t="s">
        <v>273</v>
      </c>
      <c r="BA77" s="496"/>
      <c r="BB77" s="376"/>
      <c r="BC77" s="389"/>
      <c r="BE77" s="388"/>
      <c r="BF77" s="409" t="s">
        <v>273</v>
      </c>
      <c r="BG77" s="382" t="s">
        <v>273</v>
      </c>
      <c r="BH77" s="382" t="s">
        <v>273</v>
      </c>
      <c r="BI77" s="496" t="s">
        <v>273</v>
      </c>
      <c r="BJ77" s="496"/>
      <c r="BK77" s="376"/>
      <c r="BL77" s="389"/>
      <c r="BN77" s="388"/>
      <c r="BO77" s="409" t="s">
        <v>273</v>
      </c>
      <c r="BP77" s="382" t="s">
        <v>273</v>
      </c>
      <c r="BQ77" s="382" t="s">
        <v>273</v>
      </c>
      <c r="BR77" s="496" t="s">
        <v>273</v>
      </c>
      <c r="BS77" s="496"/>
      <c r="BT77" s="376"/>
      <c r="BU77" s="389"/>
      <c r="BW77" s="388"/>
      <c r="BX77" s="409" t="s">
        <v>273</v>
      </c>
      <c r="BY77" s="382" t="s">
        <v>273</v>
      </c>
      <c r="BZ77" s="382" t="s">
        <v>273</v>
      </c>
      <c r="CA77" s="496" t="s">
        <v>273</v>
      </c>
      <c r="CB77" s="496"/>
      <c r="CC77" s="376" t="s">
        <v>159</v>
      </c>
      <c r="CD77" s="389"/>
      <c r="CF77" s="388"/>
      <c r="CG77" s="409" t="s">
        <v>273</v>
      </c>
      <c r="CH77" s="382" t="s">
        <v>273</v>
      </c>
      <c r="CI77" s="382" t="s">
        <v>273</v>
      </c>
      <c r="CJ77" s="496" t="s">
        <v>273</v>
      </c>
      <c r="CK77" s="496"/>
      <c r="CL77" s="376" t="s">
        <v>159</v>
      </c>
      <c r="CM77" s="389"/>
      <c r="CO77" s="378"/>
      <c r="CP77" s="380"/>
      <c r="CQ77" s="380"/>
      <c r="CR77" s="380"/>
      <c r="CS77" s="380"/>
      <c r="CT77" s="380"/>
      <c r="CU77" s="380"/>
      <c r="CV77" s="380"/>
      <c r="CW77" s="380"/>
      <c r="CX77" s="380"/>
    </row>
    <row r="78" spans="1:102" ht="16" customHeight="1" x14ac:dyDescent="0.25">
      <c r="A78" s="372"/>
      <c r="B78" s="406"/>
      <c r="C78" s="388"/>
      <c r="D78" s="409" t="s">
        <v>273</v>
      </c>
      <c r="E78" s="382" t="s">
        <v>273</v>
      </c>
      <c r="F78" s="382" t="s">
        <v>273</v>
      </c>
      <c r="G78" s="496" t="s">
        <v>273</v>
      </c>
      <c r="H78" s="496"/>
      <c r="J78" s="389"/>
      <c r="K78" s="410"/>
      <c r="L78" s="388"/>
      <c r="M78" s="409" t="s">
        <v>273</v>
      </c>
      <c r="N78" s="382" t="s">
        <v>273</v>
      </c>
      <c r="O78" s="382" t="s">
        <v>273</v>
      </c>
      <c r="P78" s="496" t="s">
        <v>273</v>
      </c>
      <c r="Q78" s="496"/>
      <c r="S78" s="389"/>
      <c r="T78" s="410"/>
      <c r="U78" s="388"/>
      <c r="V78" s="409" t="s">
        <v>273</v>
      </c>
      <c r="W78" s="382" t="s">
        <v>273</v>
      </c>
      <c r="X78" s="382" t="s">
        <v>273</v>
      </c>
      <c r="Y78" s="496" t="s">
        <v>273</v>
      </c>
      <c r="Z78" s="496"/>
      <c r="AA78" s="376"/>
      <c r="AB78" s="389"/>
      <c r="AC78" s="371"/>
      <c r="AD78" s="388"/>
      <c r="AE78" s="409" t="s">
        <v>273</v>
      </c>
      <c r="AF78" s="382" t="s">
        <v>273</v>
      </c>
      <c r="AG78" s="382" t="s">
        <v>273</v>
      </c>
      <c r="AH78" s="496" t="s">
        <v>273</v>
      </c>
      <c r="AI78" s="496"/>
      <c r="AJ78" s="376"/>
      <c r="AK78" s="389"/>
      <c r="AL78" s="371"/>
      <c r="AM78" s="388"/>
      <c r="AN78" s="409" t="s">
        <v>273</v>
      </c>
      <c r="AO78" s="382" t="s">
        <v>273</v>
      </c>
      <c r="AP78" s="382" t="s">
        <v>273</v>
      </c>
      <c r="AQ78" s="496" t="s">
        <v>273</v>
      </c>
      <c r="AR78" s="496"/>
      <c r="AS78" s="376"/>
      <c r="AT78" s="389"/>
      <c r="AU78" s="371"/>
      <c r="AV78" s="388"/>
      <c r="AW78" s="409" t="s">
        <v>273</v>
      </c>
      <c r="AX78" s="382" t="s">
        <v>273</v>
      </c>
      <c r="AY78" s="382" t="s">
        <v>273</v>
      </c>
      <c r="AZ78" s="496" t="s">
        <v>273</v>
      </c>
      <c r="BA78" s="496"/>
      <c r="BB78" s="376"/>
      <c r="BC78" s="389"/>
      <c r="BE78" s="388"/>
      <c r="BF78" s="409" t="s">
        <v>273</v>
      </c>
      <c r="BG78" s="382" t="s">
        <v>273</v>
      </c>
      <c r="BH78" s="382" t="s">
        <v>273</v>
      </c>
      <c r="BI78" s="496" t="s">
        <v>273</v>
      </c>
      <c r="BJ78" s="496"/>
      <c r="BK78" s="376"/>
      <c r="BL78" s="389"/>
      <c r="BN78" s="388"/>
      <c r="BO78" s="409" t="s">
        <v>273</v>
      </c>
      <c r="BP78" s="382" t="s">
        <v>273</v>
      </c>
      <c r="BQ78" s="382" t="s">
        <v>273</v>
      </c>
      <c r="BR78" s="496" t="s">
        <v>273</v>
      </c>
      <c r="BS78" s="496"/>
      <c r="BT78" s="376"/>
      <c r="BU78" s="389"/>
      <c r="BW78" s="388"/>
      <c r="BX78" s="409" t="s">
        <v>273</v>
      </c>
      <c r="BY78" s="382" t="s">
        <v>273</v>
      </c>
      <c r="BZ78" s="382" t="s">
        <v>273</v>
      </c>
      <c r="CA78" s="496" t="s">
        <v>273</v>
      </c>
      <c r="CB78" s="496"/>
      <c r="CC78" s="376" t="s">
        <v>159</v>
      </c>
      <c r="CD78" s="389"/>
      <c r="CF78" s="388"/>
      <c r="CG78" s="409" t="s">
        <v>273</v>
      </c>
      <c r="CH78" s="382" t="s">
        <v>273</v>
      </c>
      <c r="CI78" s="382" t="s">
        <v>273</v>
      </c>
      <c r="CJ78" s="496" t="s">
        <v>273</v>
      </c>
      <c r="CK78" s="496"/>
      <c r="CL78" s="376" t="s">
        <v>159</v>
      </c>
      <c r="CM78" s="389"/>
      <c r="CO78" s="378"/>
      <c r="CP78" s="380"/>
      <c r="CQ78" s="380"/>
      <c r="CR78" s="380"/>
      <c r="CS78" s="380"/>
      <c r="CT78" s="380"/>
      <c r="CU78" s="380"/>
      <c r="CV78" s="380"/>
      <c r="CW78" s="380"/>
      <c r="CX78" s="380"/>
    </row>
    <row r="79" spans="1:102" ht="16" customHeight="1" x14ac:dyDescent="0.25">
      <c r="A79" s="372"/>
      <c r="B79" s="406"/>
      <c r="C79" s="388"/>
      <c r="D79" s="409" t="s">
        <v>273</v>
      </c>
      <c r="E79" s="382" t="s">
        <v>273</v>
      </c>
      <c r="F79" s="382" t="s">
        <v>273</v>
      </c>
      <c r="G79" s="496" t="s">
        <v>273</v>
      </c>
      <c r="H79" s="496"/>
      <c r="J79" s="389"/>
      <c r="K79" s="410"/>
      <c r="L79" s="388"/>
      <c r="M79" s="409" t="s">
        <v>273</v>
      </c>
      <c r="N79" s="382" t="s">
        <v>273</v>
      </c>
      <c r="O79" s="382" t="s">
        <v>273</v>
      </c>
      <c r="P79" s="496" t="s">
        <v>273</v>
      </c>
      <c r="Q79" s="496"/>
      <c r="S79" s="389"/>
      <c r="T79" s="410"/>
      <c r="U79" s="388"/>
      <c r="V79" s="409" t="s">
        <v>273</v>
      </c>
      <c r="W79" s="382" t="s">
        <v>273</v>
      </c>
      <c r="X79" s="382" t="s">
        <v>273</v>
      </c>
      <c r="Y79" s="496" t="s">
        <v>273</v>
      </c>
      <c r="Z79" s="496"/>
      <c r="AA79" s="376"/>
      <c r="AB79" s="389"/>
      <c r="AC79" s="371"/>
      <c r="AD79" s="388"/>
      <c r="AE79" s="409" t="s">
        <v>273</v>
      </c>
      <c r="AF79" s="382" t="s">
        <v>273</v>
      </c>
      <c r="AG79" s="382" t="s">
        <v>273</v>
      </c>
      <c r="AH79" s="496" t="s">
        <v>273</v>
      </c>
      <c r="AI79" s="496"/>
      <c r="AJ79" s="376"/>
      <c r="AK79" s="389"/>
      <c r="AL79" s="371"/>
      <c r="AM79" s="388"/>
      <c r="AN79" s="409" t="s">
        <v>273</v>
      </c>
      <c r="AO79" s="382" t="s">
        <v>273</v>
      </c>
      <c r="AP79" s="382" t="s">
        <v>273</v>
      </c>
      <c r="AQ79" s="496" t="s">
        <v>273</v>
      </c>
      <c r="AR79" s="496"/>
      <c r="AS79" s="376"/>
      <c r="AT79" s="389"/>
      <c r="AU79" s="371"/>
      <c r="AV79" s="388"/>
      <c r="AW79" s="409" t="s">
        <v>273</v>
      </c>
      <c r="AX79" s="382" t="s">
        <v>273</v>
      </c>
      <c r="AY79" s="382" t="s">
        <v>273</v>
      </c>
      <c r="AZ79" s="496" t="s">
        <v>273</v>
      </c>
      <c r="BA79" s="496"/>
      <c r="BB79" s="376"/>
      <c r="BC79" s="389"/>
      <c r="BE79" s="388"/>
      <c r="BF79" s="409" t="s">
        <v>273</v>
      </c>
      <c r="BG79" s="382" t="s">
        <v>273</v>
      </c>
      <c r="BH79" s="382" t="s">
        <v>273</v>
      </c>
      <c r="BI79" s="496" t="s">
        <v>273</v>
      </c>
      <c r="BJ79" s="496"/>
      <c r="BK79" s="376"/>
      <c r="BL79" s="389"/>
      <c r="BN79" s="388"/>
      <c r="BO79" s="409" t="s">
        <v>273</v>
      </c>
      <c r="BP79" s="382" t="s">
        <v>273</v>
      </c>
      <c r="BQ79" s="382" t="s">
        <v>273</v>
      </c>
      <c r="BR79" s="496" t="s">
        <v>273</v>
      </c>
      <c r="BS79" s="496"/>
      <c r="BT79" s="376"/>
      <c r="BU79" s="389"/>
      <c r="BW79" s="388"/>
      <c r="BX79" s="409" t="s">
        <v>273</v>
      </c>
      <c r="BY79" s="382" t="s">
        <v>273</v>
      </c>
      <c r="BZ79" s="382" t="s">
        <v>273</v>
      </c>
      <c r="CA79" s="496" t="s">
        <v>273</v>
      </c>
      <c r="CB79" s="496"/>
      <c r="CC79" s="376" t="s">
        <v>159</v>
      </c>
      <c r="CD79" s="389"/>
      <c r="CF79" s="388"/>
      <c r="CG79" s="409" t="s">
        <v>273</v>
      </c>
      <c r="CH79" s="382" t="s">
        <v>273</v>
      </c>
      <c r="CI79" s="382" t="s">
        <v>273</v>
      </c>
      <c r="CJ79" s="496" t="s">
        <v>273</v>
      </c>
      <c r="CK79" s="496"/>
      <c r="CL79" s="376" t="s">
        <v>159</v>
      </c>
      <c r="CM79" s="389"/>
      <c r="CO79" s="378"/>
      <c r="CP79" s="380"/>
      <c r="CQ79" s="380"/>
      <c r="CR79" s="380"/>
      <c r="CS79" s="380"/>
      <c r="CT79" s="380"/>
      <c r="CU79" s="380"/>
      <c r="CV79" s="380"/>
      <c r="CW79" s="380"/>
      <c r="CX79" s="380"/>
    </row>
    <row r="80" spans="1:102" ht="16" customHeight="1" x14ac:dyDescent="0.25">
      <c r="A80" s="372"/>
      <c r="B80" s="406"/>
      <c r="C80" s="388"/>
      <c r="D80" s="409" t="s">
        <v>273</v>
      </c>
      <c r="E80" s="382" t="s">
        <v>273</v>
      </c>
      <c r="F80" s="382" t="s">
        <v>273</v>
      </c>
      <c r="G80" s="496" t="s">
        <v>273</v>
      </c>
      <c r="H80" s="496"/>
      <c r="J80" s="389"/>
      <c r="K80" s="410"/>
      <c r="L80" s="388"/>
      <c r="M80" s="409" t="s">
        <v>273</v>
      </c>
      <c r="N80" s="382" t="s">
        <v>273</v>
      </c>
      <c r="O80" s="382" t="s">
        <v>273</v>
      </c>
      <c r="P80" s="496" t="s">
        <v>273</v>
      </c>
      <c r="Q80" s="496"/>
      <c r="S80" s="389"/>
      <c r="T80" s="410"/>
      <c r="U80" s="388"/>
      <c r="V80" s="409" t="s">
        <v>273</v>
      </c>
      <c r="W80" s="382" t="s">
        <v>273</v>
      </c>
      <c r="X80" s="382" t="s">
        <v>273</v>
      </c>
      <c r="Y80" s="496" t="s">
        <v>273</v>
      </c>
      <c r="Z80" s="496"/>
      <c r="AA80" s="376"/>
      <c r="AB80" s="389"/>
      <c r="AC80" s="371"/>
      <c r="AD80" s="388"/>
      <c r="AE80" s="409" t="s">
        <v>273</v>
      </c>
      <c r="AF80" s="382" t="s">
        <v>273</v>
      </c>
      <c r="AG80" s="382" t="s">
        <v>273</v>
      </c>
      <c r="AH80" s="496" t="s">
        <v>273</v>
      </c>
      <c r="AI80" s="496"/>
      <c r="AJ80" s="376"/>
      <c r="AK80" s="389"/>
      <c r="AL80" s="371"/>
      <c r="AM80" s="388"/>
      <c r="AN80" s="409" t="s">
        <v>273</v>
      </c>
      <c r="AO80" s="382" t="s">
        <v>273</v>
      </c>
      <c r="AP80" s="382" t="s">
        <v>273</v>
      </c>
      <c r="AQ80" s="496" t="s">
        <v>273</v>
      </c>
      <c r="AR80" s="496"/>
      <c r="AS80" s="376"/>
      <c r="AT80" s="389"/>
      <c r="AU80" s="371"/>
      <c r="AV80" s="388"/>
      <c r="AW80" s="409" t="s">
        <v>273</v>
      </c>
      <c r="AX80" s="382" t="s">
        <v>273</v>
      </c>
      <c r="AY80" s="382" t="s">
        <v>273</v>
      </c>
      <c r="AZ80" s="496" t="s">
        <v>273</v>
      </c>
      <c r="BA80" s="496"/>
      <c r="BB80" s="376"/>
      <c r="BC80" s="389"/>
      <c r="BE80" s="388"/>
      <c r="BF80" s="409" t="s">
        <v>273</v>
      </c>
      <c r="BG80" s="382" t="s">
        <v>273</v>
      </c>
      <c r="BH80" s="382" t="s">
        <v>273</v>
      </c>
      <c r="BI80" s="496" t="s">
        <v>273</v>
      </c>
      <c r="BJ80" s="496"/>
      <c r="BK80" s="376"/>
      <c r="BL80" s="389"/>
      <c r="BN80" s="388"/>
      <c r="BO80" s="409" t="s">
        <v>273</v>
      </c>
      <c r="BP80" s="382" t="s">
        <v>273</v>
      </c>
      <c r="BQ80" s="382" t="s">
        <v>273</v>
      </c>
      <c r="BR80" s="496" t="s">
        <v>273</v>
      </c>
      <c r="BS80" s="496"/>
      <c r="BT80" s="376"/>
      <c r="BU80" s="389"/>
      <c r="BW80" s="388"/>
      <c r="BX80" s="409" t="s">
        <v>273</v>
      </c>
      <c r="BY80" s="382" t="s">
        <v>273</v>
      </c>
      <c r="BZ80" s="382" t="s">
        <v>273</v>
      </c>
      <c r="CA80" s="496" t="s">
        <v>273</v>
      </c>
      <c r="CB80" s="496"/>
      <c r="CC80" s="376" t="s">
        <v>159</v>
      </c>
      <c r="CD80" s="389"/>
      <c r="CF80" s="388"/>
      <c r="CG80" s="409" t="s">
        <v>273</v>
      </c>
      <c r="CH80" s="382" t="s">
        <v>273</v>
      </c>
      <c r="CI80" s="382" t="s">
        <v>273</v>
      </c>
      <c r="CJ80" s="496" t="s">
        <v>273</v>
      </c>
      <c r="CK80" s="496"/>
      <c r="CL80" s="376" t="s">
        <v>159</v>
      </c>
      <c r="CM80" s="389"/>
      <c r="CO80" s="378"/>
      <c r="CP80" s="380"/>
      <c r="CQ80" s="380"/>
      <c r="CR80" s="380"/>
      <c r="CS80" s="380"/>
      <c r="CT80" s="380"/>
      <c r="CU80" s="380"/>
      <c r="CV80" s="380"/>
      <c r="CW80" s="380"/>
      <c r="CX80" s="380"/>
    </row>
    <row r="81" spans="1:102" ht="16" customHeight="1" x14ac:dyDescent="0.25">
      <c r="A81" s="372"/>
      <c r="B81" s="406"/>
      <c r="C81" s="388"/>
      <c r="D81" s="409" t="s">
        <v>273</v>
      </c>
      <c r="E81" s="382" t="s">
        <v>273</v>
      </c>
      <c r="F81" s="382" t="s">
        <v>273</v>
      </c>
      <c r="G81" s="496" t="s">
        <v>273</v>
      </c>
      <c r="H81" s="496"/>
      <c r="J81" s="389"/>
      <c r="K81" s="410"/>
      <c r="L81" s="388"/>
      <c r="M81" s="409" t="s">
        <v>273</v>
      </c>
      <c r="N81" s="382" t="s">
        <v>273</v>
      </c>
      <c r="O81" s="382" t="s">
        <v>273</v>
      </c>
      <c r="P81" s="496" t="s">
        <v>273</v>
      </c>
      <c r="Q81" s="496"/>
      <c r="S81" s="389"/>
      <c r="T81" s="410"/>
      <c r="U81" s="388"/>
      <c r="V81" s="409" t="s">
        <v>273</v>
      </c>
      <c r="W81" s="382" t="s">
        <v>273</v>
      </c>
      <c r="X81" s="382" t="s">
        <v>273</v>
      </c>
      <c r="Y81" s="496" t="s">
        <v>273</v>
      </c>
      <c r="Z81" s="496"/>
      <c r="AA81" s="376"/>
      <c r="AB81" s="389"/>
      <c r="AC81" s="371"/>
      <c r="AD81" s="388"/>
      <c r="AE81" s="409" t="s">
        <v>273</v>
      </c>
      <c r="AF81" s="382" t="s">
        <v>273</v>
      </c>
      <c r="AG81" s="382" t="s">
        <v>273</v>
      </c>
      <c r="AH81" s="496" t="s">
        <v>273</v>
      </c>
      <c r="AI81" s="496"/>
      <c r="AJ81" s="376"/>
      <c r="AK81" s="389"/>
      <c r="AL81" s="371"/>
      <c r="AM81" s="388"/>
      <c r="AN81" s="409" t="s">
        <v>273</v>
      </c>
      <c r="AO81" s="382" t="s">
        <v>273</v>
      </c>
      <c r="AP81" s="382" t="s">
        <v>273</v>
      </c>
      <c r="AQ81" s="496" t="s">
        <v>273</v>
      </c>
      <c r="AR81" s="496"/>
      <c r="AS81" s="376"/>
      <c r="AT81" s="389"/>
      <c r="AU81" s="371"/>
      <c r="AV81" s="388"/>
      <c r="AW81" s="409" t="s">
        <v>273</v>
      </c>
      <c r="AX81" s="382" t="s">
        <v>273</v>
      </c>
      <c r="AY81" s="382" t="s">
        <v>273</v>
      </c>
      <c r="AZ81" s="496" t="s">
        <v>273</v>
      </c>
      <c r="BA81" s="496"/>
      <c r="BB81" s="376"/>
      <c r="BC81" s="389"/>
      <c r="BE81" s="388"/>
      <c r="BF81" s="409" t="s">
        <v>273</v>
      </c>
      <c r="BG81" s="382" t="s">
        <v>273</v>
      </c>
      <c r="BH81" s="382" t="s">
        <v>273</v>
      </c>
      <c r="BI81" s="496" t="s">
        <v>273</v>
      </c>
      <c r="BJ81" s="496"/>
      <c r="BK81" s="376"/>
      <c r="BL81" s="389"/>
      <c r="BN81" s="388"/>
      <c r="BO81" s="409" t="s">
        <v>273</v>
      </c>
      <c r="BP81" s="382" t="s">
        <v>273</v>
      </c>
      <c r="BQ81" s="382" t="s">
        <v>273</v>
      </c>
      <c r="BR81" s="496" t="s">
        <v>273</v>
      </c>
      <c r="BS81" s="496"/>
      <c r="BT81" s="376"/>
      <c r="BU81" s="389"/>
      <c r="BW81" s="388"/>
      <c r="BX81" s="409" t="s">
        <v>273</v>
      </c>
      <c r="BY81" s="382" t="s">
        <v>273</v>
      </c>
      <c r="BZ81" s="382" t="s">
        <v>273</v>
      </c>
      <c r="CA81" s="496" t="s">
        <v>273</v>
      </c>
      <c r="CB81" s="496"/>
      <c r="CC81" s="376" t="s">
        <v>159</v>
      </c>
      <c r="CD81" s="389"/>
      <c r="CF81" s="388"/>
      <c r="CG81" s="409" t="s">
        <v>273</v>
      </c>
      <c r="CH81" s="382" t="s">
        <v>273</v>
      </c>
      <c r="CI81" s="382" t="s">
        <v>273</v>
      </c>
      <c r="CJ81" s="496" t="s">
        <v>273</v>
      </c>
      <c r="CK81" s="496"/>
      <c r="CL81" s="376" t="s">
        <v>159</v>
      </c>
      <c r="CM81" s="389"/>
      <c r="CO81" s="378"/>
      <c r="CP81" s="380"/>
      <c r="CQ81" s="380"/>
      <c r="CR81" s="380"/>
      <c r="CS81" s="380"/>
      <c r="CT81" s="380"/>
      <c r="CU81" s="380"/>
      <c r="CV81" s="380"/>
      <c r="CW81" s="380"/>
      <c r="CX81" s="380"/>
    </row>
    <row r="82" spans="1:102" ht="16" customHeight="1" x14ac:dyDescent="0.25">
      <c r="A82" s="372"/>
      <c r="B82" s="406"/>
      <c r="C82" s="388"/>
      <c r="D82" s="409" t="s">
        <v>273</v>
      </c>
      <c r="E82" s="382" t="s">
        <v>273</v>
      </c>
      <c r="F82" s="382" t="s">
        <v>273</v>
      </c>
      <c r="G82" s="496" t="s">
        <v>273</v>
      </c>
      <c r="H82" s="496"/>
      <c r="J82" s="389"/>
      <c r="K82" s="410"/>
      <c r="L82" s="388"/>
      <c r="M82" s="409" t="s">
        <v>273</v>
      </c>
      <c r="N82" s="382" t="s">
        <v>273</v>
      </c>
      <c r="O82" s="382" t="s">
        <v>273</v>
      </c>
      <c r="P82" s="496" t="s">
        <v>273</v>
      </c>
      <c r="Q82" s="496"/>
      <c r="S82" s="389"/>
      <c r="T82" s="410"/>
      <c r="U82" s="388"/>
      <c r="V82" s="409" t="s">
        <v>273</v>
      </c>
      <c r="W82" s="382" t="s">
        <v>273</v>
      </c>
      <c r="X82" s="382" t="s">
        <v>273</v>
      </c>
      <c r="Y82" s="496" t="s">
        <v>273</v>
      </c>
      <c r="Z82" s="496"/>
      <c r="AA82" s="376"/>
      <c r="AB82" s="389"/>
      <c r="AC82" s="371"/>
      <c r="AD82" s="388"/>
      <c r="AE82" s="409" t="s">
        <v>273</v>
      </c>
      <c r="AF82" s="382" t="s">
        <v>273</v>
      </c>
      <c r="AG82" s="382" t="s">
        <v>273</v>
      </c>
      <c r="AH82" s="496" t="s">
        <v>273</v>
      </c>
      <c r="AI82" s="496"/>
      <c r="AJ82" s="376"/>
      <c r="AK82" s="389"/>
      <c r="AL82" s="371"/>
      <c r="AM82" s="388"/>
      <c r="AN82" s="409" t="s">
        <v>273</v>
      </c>
      <c r="AO82" s="382" t="s">
        <v>273</v>
      </c>
      <c r="AP82" s="382" t="s">
        <v>273</v>
      </c>
      <c r="AQ82" s="496" t="s">
        <v>273</v>
      </c>
      <c r="AR82" s="496"/>
      <c r="AS82" s="376"/>
      <c r="AT82" s="389"/>
      <c r="AU82" s="371"/>
      <c r="AV82" s="388"/>
      <c r="AW82" s="409" t="s">
        <v>273</v>
      </c>
      <c r="AX82" s="382" t="s">
        <v>273</v>
      </c>
      <c r="AY82" s="382" t="s">
        <v>273</v>
      </c>
      <c r="AZ82" s="496" t="s">
        <v>273</v>
      </c>
      <c r="BA82" s="496"/>
      <c r="BB82" s="376"/>
      <c r="BC82" s="389"/>
      <c r="BE82" s="388"/>
      <c r="BF82" s="409" t="s">
        <v>273</v>
      </c>
      <c r="BG82" s="382" t="s">
        <v>273</v>
      </c>
      <c r="BH82" s="382" t="s">
        <v>273</v>
      </c>
      <c r="BI82" s="496" t="s">
        <v>273</v>
      </c>
      <c r="BJ82" s="496"/>
      <c r="BK82" s="376"/>
      <c r="BL82" s="389"/>
      <c r="BN82" s="388"/>
      <c r="BO82" s="409" t="s">
        <v>273</v>
      </c>
      <c r="BP82" s="382" t="s">
        <v>273</v>
      </c>
      <c r="BQ82" s="382" t="s">
        <v>273</v>
      </c>
      <c r="BR82" s="496" t="s">
        <v>273</v>
      </c>
      <c r="BS82" s="496"/>
      <c r="BT82" s="376"/>
      <c r="BU82" s="389"/>
      <c r="BW82" s="388"/>
      <c r="BX82" s="409" t="s">
        <v>273</v>
      </c>
      <c r="BY82" s="382" t="s">
        <v>273</v>
      </c>
      <c r="BZ82" s="382" t="s">
        <v>273</v>
      </c>
      <c r="CA82" s="496" t="s">
        <v>273</v>
      </c>
      <c r="CB82" s="496"/>
      <c r="CC82" s="376" t="s">
        <v>159</v>
      </c>
      <c r="CD82" s="389"/>
      <c r="CF82" s="388"/>
      <c r="CG82" s="409" t="s">
        <v>273</v>
      </c>
      <c r="CH82" s="382" t="s">
        <v>273</v>
      </c>
      <c r="CI82" s="382" t="s">
        <v>273</v>
      </c>
      <c r="CJ82" s="496" t="s">
        <v>273</v>
      </c>
      <c r="CK82" s="496"/>
      <c r="CL82" s="376" t="s">
        <v>159</v>
      </c>
      <c r="CM82" s="389"/>
      <c r="CO82" s="378"/>
      <c r="CP82" s="380"/>
      <c r="CQ82" s="380"/>
      <c r="CR82" s="380"/>
      <c r="CS82" s="380"/>
      <c r="CT82" s="380"/>
      <c r="CU82" s="380"/>
      <c r="CV82" s="380"/>
      <c r="CW82" s="380"/>
      <c r="CX82" s="380"/>
    </row>
    <row r="83" spans="1:102" ht="16" customHeight="1" x14ac:dyDescent="0.25">
      <c r="A83" s="372"/>
      <c r="B83" s="406"/>
      <c r="C83" s="388"/>
      <c r="D83" s="409" t="s">
        <v>273</v>
      </c>
      <c r="E83" s="382" t="s">
        <v>273</v>
      </c>
      <c r="F83" s="382" t="s">
        <v>273</v>
      </c>
      <c r="G83" s="496" t="s">
        <v>273</v>
      </c>
      <c r="H83" s="496"/>
      <c r="J83" s="389"/>
      <c r="K83" s="410"/>
      <c r="L83" s="388"/>
      <c r="M83" s="409" t="s">
        <v>273</v>
      </c>
      <c r="N83" s="382" t="s">
        <v>273</v>
      </c>
      <c r="O83" s="382" t="s">
        <v>273</v>
      </c>
      <c r="P83" s="496" t="s">
        <v>273</v>
      </c>
      <c r="Q83" s="496"/>
      <c r="S83" s="389"/>
      <c r="T83" s="410"/>
      <c r="U83" s="388"/>
      <c r="V83" s="409" t="s">
        <v>273</v>
      </c>
      <c r="W83" s="382" t="s">
        <v>273</v>
      </c>
      <c r="X83" s="382" t="s">
        <v>273</v>
      </c>
      <c r="Y83" s="496" t="s">
        <v>273</v>
      </c>
      <c r="Z83" s="496"/>
      <c r="AA83" s="376"/>
      <c r="AB83" s="389"/>
      <c r="AC83" s="371"/>
      <c r="AD83" s="388"/>
      <c r="AE83" s="409" t="s">
        <v>273</v>
      </c>
      <c r="AF83" s="382" t="s">
        <v>273</v>
      </c>
      <c r="AG83" s="382" t="s">
        <v>273</v>
      </c>
      <c r="AH83" s="496" t="s">
        <v>273</v>
      </c>
      <c r="AI83" s="496"/>
      <c r="AJ83" s="376"/>
      <c r="AK83" s="389"/>
      <c r="AL83" s="371"/>
      <c r="AM83" s="388"/>
      <c r="AN83" s="409" t="s">
        <v>273</v>
      </c>
      <c r="AO83" s="382" t="s">
        <v>273</v>
      </c>
      <c r="AP83" s="382" t="s">
        <v>273</v>
      </c>
      <c r="AQ83" s="496" t="s">
        <v>273</v>
      </c>
      <c r="AR83" s="496"/>
      <c r="AS83" s="376"/>
      <c r="AT83" s="389"/>
      <c r="AU83" s="371"/>
      <c r="AV83" s="388"/>
      <c r="AW83" s="409" t="s">
        <v>273</v>
      </c>
      <c r="AX83" s="382" t="s">
        <v>273</v>
      </c>
      <c r="AY83" s="382" t="s">
        <v>273</v>
      </c>
      <c r="AZ83" s="496" t="s">
        <v>273</v>
      </c>
      <c r="BA83" s="496"/>
      <c r="BB83" s="376"/>
      <c r="BC83" s="389"/>
      <c r="BE83" s="388"/>
      <c r="BF83" s="409" t="s">
        <v>273</v>
      </c>
      <c r="BG83" s="382" t="s">
        <v>273</v>
      </c>
      <c r="BH83" s="382" t="s">
        <v>273</v>
      </c>
      <c r="BI83" s="496" t="s">
        <v>273</v>
      </c>
      <c r="BJ83" s="496"/>
      <c r="BK83" s="376"/>
      <c r="BL83" s="389"/>
      <c r="BN83" s="388"/>
      <c r="BO83" s="409" t="s">
        <v>273</v>
      </c>
      <c r="BP83" s="382" t="s">
        <v>273</v>
      </c>
      <c r="BQ83" s="382" t="s">
        <v>273</v>
      </c>
      <c r="BR83" s="496" t="s">
        <v>273</v>
      </c>
      <c r="BS83" s="496"/>
      <c r="BT83" s="376"/>
      <c r="BU83" s="389"/>
      <c r="BW83" s="388"/>
      <c r="BX83" s="409" t="s">
        <v>273</v>
      </c>
      <c r="BY83" s="382" t="s">
        <v>273</v>
      </c>
      <c r="BZ83" s="382" t="s">
        <v>273</v>
      </c>
      <c r="CA83" s="496" t="s">
        <v>273</v>
      </c>
      <c r="CB83" s="496"/>
      <c r="CC83" s="376" t="s">
        <v>159</v>
      </c>
      <c r="CD83" s="389"/>
      <c r="CF83" s="388"/>
      <c r="CG83" s="409" t="s">
        <v>273</v>
      </c>
      <c r="CH83" s="382" t="s">
        <v>273</v>
      </c>
      <c r="CI83" s="382" t="s">
        <v>273</v>
      </c>
      <c r="CJ83" s="496" t="s">
        <v>273</v>
      </c>
      <c r="CK83" s="496"/>
      <c r="CL83" s="376" t="s">
        <v>159</v>
      </c>
      <c r="CM83" s="389"/>
      <c r="CO83" s="378"/>
      <c r="CP83" s="380"/>
      <c r="CQ83" s="380"/>
      <c r="CR83" s="380"/>
      <c r="CS83" s="380"/>
      <c r="CT83" s="380"/>
      <c r="CU83" s="380"/>
      <c r="CV83" s="380"/>
      <c r="CW83" s="380"/>
      <c r="CX83" s="380"/>
    </row>
    <row r="84" spans="1:102" ht="16" customHeight="1" x14ac:dyDescent="0.25">
      <c r="A84" s="372"/>
      <c r="B84" s="406"/>
      <c r="C84" s="388"/>
      <c r="D84" s="409" t="s">
        <v>273</v>
      </c>
      <c r="E84" s="382" t="s">
        <v>273</v>
      </c>
      <c r="F84" s="382" t="s">
        <v>273</v>
      </c>
      <c r="G84" s="496" t="s">
        <v>273</v>
      </c>
      <c r="H84" s="496"/>
      <c r="J84" s="389"/>
      <c r="K84" s="410"/>
      <c r="L84" s="388"/>
      <c r="M84" s="409" t="s">
        <v>273</v>
      </c>
      <c r="N84" s="382" t="s">
        <v>273</v>
      </c>
      <c r="O84" s="382" t="s">
        <v>273</v>
      </c>
      <c r="P84" s="496" t="s">
        <v>273</v>
      </c>
      <c r="Q84" s="496"/>
      <c r="S84" s="389"/>
      <c r="T84" s="410"/>
      <c r="U84" s="388"/>
      <c r="V84" s="409" t="s">
        <v>273</v>
      </c>
      <c r="W84" s="382" t="s">
        <v>273</v>
      </c>
      <c r="X84" s="382" t="s">
        <v>273</v>
      </c>
      <c r="Y84" s="496" t="s">
        <v>273</v>
      </c>
      <c r="Z84" s="496"/>
      <c r="AA84" s="376"/>
      <c r="AB84" s="389"/>
      <c r="AC84" s="371"/>
      <c r="AD84" s="388"/>
      <c r="AE84" s="409" t="s">
        <v>273</v>
      </c>
      <c r="AF84" s="382" t="s">
        <v>273</v>
      </c>
      <c r="AG84" s="382" t="s">
        <v>273</v>
      </c>
      <c r="AH84" s="496" t="s">
        <v>273</v>
      </c>
      <c r="AI84" s="496"/>
      <c r="AJ84" s="376"/>
      <c r="AK84" s="389"/>
      <c r="AL84" s="371"/>
      <c r="AM84" s="388"/>
      <c r="AN84" s="409" t="s">
        <v>273</v>
      </c>
      <c r="AO84" s="382" t="s">
        <v>273</v>
      </c>
      <c r="AP84" s="382" t="s">
        <v>273</v>
      </c>
      <c r="AQ84" s="496" t="s">
        <v>273</v>
      </c>
      <c r="AR84" s="496"/>
      <c r="AS84" s="376"/>
      <c r="AT84" s="389"/>
      <c r="AU84" s="371"/>
      <c r="AV84" s="388"/>
      <c r="AW84" s="409" t="s">
        <v>273</v>
      </c>
      <c r="AX84" s="382" t="s">
        <v>273</v>
      </c>
      <c r="AY84" s="382" t="s">
        <v>273</v>
      </c>
      <c r="AZ84" s="496" t="s">
        <v>273</v>
      </c>
      <c r="BA84" s="496"/>
      <c r="BB84" s="376"/>
      <c r="BC84" s="389"/>
      <c r="BE84" s="388"/>
      <c r="BF84" s="409" t="s">
        <v>273</v>
      </c>
      <c r="BG84" s="382" t="s">
        <v>273</v>
      </c>
      <c r="BH84" s="382" t="s">
        <v>273</v>
      </c>
      <c r="BI84" s="496" t="s">
        <v>273</v>
      </c>
      <c r="BJ84" s="496"/>
      <c r="BK84" s="376"/>
      <c r="BL84" s="389"/>
      <c r="BN84" s="388"/>
      <c r="BO84" s="409" t="s">
        <v>273</v>
      </c>
      <c r="BP84" s="382" t="s">
        <v>273</v>
      </c>
      <c r="BQ84" s="382" t="s">
        <v>273</v>
      </c>
      <c r="BR84" s="496" t="s">
        <v>273</v>
      </c>
      <c r="BS84" s="496"/>
      <c r="BT84" s="376"/>
      <c r="BU84" s="389"/>
      <c r="BW84" s="388"/>
      <c r="BX84" s="409" t="s">
        <v>273</v>
      </c>
      <c r="BY84" s="382" t="s">
        <v>273</v>
      </c>
      <c r="BZ84" s="382" t="s">
        <v>273</v>
      </c>
      <c r="CA84" s="496" t="s">
        <v>273</v>
      </c>
      <c r="CB84" s="496"/>
      <c r="CC84" s="376" t="s">
        <v>159</v>
      </c>
      <c r="CD84" s="389"/>
      <c r="CF84" s="388"/>
      <c r="CG84" s="409" t="s">
        <v>273</v>
      </c>
      <c r="CH84" s="382" t="s">
        <v>273</v>
      </c>
      <c r="CI84" s="382" t="s">
        <v>273</v>
      </c>
      <c r="CJ84" s="496" t="s">
        <v>273</v>
      </c>
      <c r="CK84" s="496"/>
      <c r="CL84" s="376" t="s">
        <v>159</v>
      </c>
      <c r="CM84" s="389"/>
      <c r="CO84" s="378"/>
      <c r="CP84" s="380"/>
      <c r="CQ84" s="380"/>
      <c r="CR84" s="380"/>
      <c r="CS84" s="380"/>
      <c r="CT84" s="380"/>
      <c r="CU84" s="380"/>
      <c r="CV84" s="380"/>
      <c r="CW84" s="380"/>
      <c r="CX84" s="380"/>
    </row>
    <row r="85" spans="1:102" ht="16" customHeight="1" x14ac:dyDescent="0.25">
      <c r="A85" s="372"/>
      <c r="B85" s="406"/>
      <c r="C85" s="388"/>
      <c r="D85" s="409" t="s">
        <v>273</v>
      </c>
      <c r="E85" s="382" t="s">
        <v>273</v>
      </c>
      <c r="F85" s="382" t="s">
        <v>273</v>
      </c>
      <c r="G85" s="496" t="s">
        <v>273</v>
      </c>
      <c r="H85" s="496"/>
      <c r="J85" s="389"/>
      <c r="K85" s="410"/>
      <c r="L85" s="388"/>
      <c r="M85" s="409" t="s">
        <v>273</v>
      </c>
      <c r="N85" s="382" t="s">
        <v>273</v>
      </c>
      <c r="O85" s="382" t="s">
        <v>273</v>
      </c>
      <c r="P85" s="496" t="s">
        <v>273</v>
      </c>
      <c r="Q85" s="496"/>
      <c r="S85" s="389"/>
      <c r="T85" s="410"/>
      <c r="U85" s="388"/>
      <c r="V85" s="409" t="s">
        <v>273</v>
      </c>
      <c r="W85" s="382" t="s">
        <v>273</v>
      </c>
      <c r="X85" s="382" t="s">
        <v>273</v>
      </c>
      <c r="Y85" s="496" t="s">
        <v>273</v>
      </c>
      <c r="Z85" s="496"/>
      <c r="AA85" s="376"/>
      <c r="AB85" s="389"/>
      <c r="AC85" s="371"/>
      <c r="AD85" s="388"/>
      <c r="AE85" s="409" t="s">
        <v>273</v>
      </c>
      <c r="AF85" s="382" t="s">
        <v>273</v>
      </c>
      <c r="AG85" s="382" t="s">
        <v>273</v>
      </c>
      <c r="AH85" s="496" t="s">
        <v>273</v>
      </c>
      <c r="AI85" s="496"/>
      <c r="AJ85" s="376"/>
      <c r="AK85" s="389"/>
      <c r="AL85" s="371"/>
      <c r="AM85" s="388"/>
      <c r="AN85" s="409" t="s">
        <v>273</v>
      </c>
      <c r="AO85" s="382" t="s">
        <v>273</v>
      </c>
      <c r="AP85" s="382" t="s">
        <v>273</v>
      </c>
      <c r="AQ85" s="496" t="s">
        <v>273</v>
      </c>
      <c r="AR85" s="496"/>
      <c r="AS85" s="376"/>
      <c r="AT85" s="389"/>
      <c r="AU85" s="371"/>
      <c r="AV85" s="388"/>
      <c r="AW85" s="409" t="s">
        <v>273</v>
      </c>
      <c r="AX85" s="382" t="s">
        <v>273</v>
      </c>
      <c r="AY85" s="382" t="s">
        <v>273</v>
      </c>
      <c r="AZ85" s="496" t="s">
        <v>273</v>
      </c>
      <c r="BA85" s="496"/>
      <c r="BB85" s="376"/>
      <c r="BC85" s="389"/>
      <c r="BE85" s="388"/>
      <c r="BF85" s="409" t="s">
        <v>273</v>
      </c>
      <c r="BG85" s="382" t="s">
        <v>273</v>
      </c>
      <c r="BH85" s="382" t="s">
        <v>273</v>
      </c>
      <c r="BI85" s="496" t="s">
        <v>273</v>
      </c>
      <c r="BJ85" s="496"/>
      <c r="BK85" s="376"/>
      <c r="BL85" s="389"/>
      <c r="BN85" s="388"/>
      <c r="BO85" s="409" t="s">
        <v>273</v>
      </c>
      <c r="BP85" s="382" t="s">
        <v>273</v>
      </c>
      <c r="BQ85" s="382" t="s">
        <v>273</v>
      </c>
      <c r="BR85" s="496" t="s">
        <v>273</v>
      </c>
      <c r="BS85" s="496"/>
      <c r="BT85" s="376"/>
      <c r="BU85" s="389"/>
      <c r="BW85" s="388"/>
      <c r="BX85" s="409" t="s">
        <v>273</v>
      </c>
      <c r="BY85" s="382" t="s">
        <v>273</v>
      </c>
      <c r="BZ85" s="382" t="s">
        <v>273</v>
      </c>
      <c r="CA85" s="496" t="s">
        <v>273</v>
      </c>
      <c r="CB85" s="496"/>
      <c r="CC85" s="376" t="s">
        <v>159</v>
      </c>
      <c r="CD85" s="389"/>
      <c r="CF85" s="388"/>
      <c r="CG85" s="409" t="s">
        <v>273</v>
      </c>
      <c r="CH85" s="382" t="s">
        <v>273</v>
      </c>
      <c r="CI85" s="382" t="s">
        <v>273</v>
      </c>
      <c r="CJ85" s="496" t="s">
        <v>273</v>
      </c>
      <c r="CK85" s="496"/>
      <c r="CL85" s="376" t="s">
        <v>159</v>
      </c>
      <c r="CM85" s="389"/>
      <c r="CO85" s="378"/>
      <c r="CP85" s="380"/>
      <c r="CQ85" s="380"/>
      <c r="CR85" s="380"/>
      <c r="CS85" s="380"/>
      <c r="CT85" s="380"/>
      <c r="CU85" s="380"/>
      <c r="CV85" s="380"/>
      <c r="CW85" s="380"/>
      <c r="CX85" s="380"/>
    </row>
    <row r="86" spans="1:102" ht="16" customHeight="1" x14ac:dyDescent="0.25">
      <c r="A86" s="372"/>
      <c r="B86" s="406"/>
      <c r="C86" s="388"/>
      <c r="D86" s="409" t="s">
        <v>273</v>
      </c>
      <c r="E86" s="382" t="s">
        <v>273</v>
      </c>
      <c r="F86" s="382" t="s">
        <v>273</v>
      </c>
      <c r="G86" s="496" t="s">
        <v>273</v>
      </c>
      <c r="H86" s="496"/>
      <c r="J86" s="389"/>
      <c r="K86" s="410"/>
      <c r="L86" s="388"/>
      <c r="M86" s="409" t="s">
        <v>273</v>
      </c>
      <c r="N86" s="382" t="s">
        <v>273</v>
      </c>
      <c r="O86" s="382" t="s">
        <v>273</v>
      </c>
      <c r="P86" s="496" t="s">
        <v>273</v>
      </c>
      <c r="Q86" s="496"/>
      <c r="S86" s="389"/>
      <c r="T86" s="410"/>
      <c r="U86" s="388"/>
      <c r="V86" s="409" t="s">
        <v>273</v>
      </c>
      <c r="W86" s="382" t="s">
        <v>273</v>
      </c>
      <c r="X86" s="382" t="s">
        <v>273</v>
      </c>
      <c r="Y86" s="496" t="s">
        <v>273</v>
      </c>
      <c r="Z86" s="496"/>
      <c r="AA86" s="376"/>
      <c r="AB86" s="389"/>
      <c r="AC86" s="371"/>
      <c r="AD86" s="388"/>
      <c r="AE86" s="409" t="s">
        <v>273</v>
      </c>
      <c r="AF86" s="382" t="s">
        <v>273</v>
      </c>
      <c r="AG86" s="382" t="s">
        <v>273</v>
      </c>
      <c r="AH86" s="496" t="s">
        <v>273</v>
      </c>
      <c r="AI86" s="496"/>
      <c r="AJ86" s="376"/>
      <c r="AK86" s="389"/>
      <c r="AL86" s="371"/>
      <c r="AM86" s="388"/>
      <c r="AN86" s="409" t="s">
        <v>273</v>
      </c>
      <c r="AO86" s="382" t="s">
        <v>273</v>
      </c>
      <c r="AP86" s="382" t="s">
        <v>273</v>
      </c>
      <c r="AQ86" s="496" t="s">
        <v>273</v>
      </c>
      <c r="AR86" s="496"/>
      <c r="AS86" s="376"/>
      <c r="AT86" s="389"/>
      <c r="AU86" s="371"/>
      <c r="AV86" s="388"/>
      <c r="AW86" s="409" t="s">
        <v>273</v>
      </c>
      <c r="AX86" s="382" t="s">
        <v>273</v>
      </c>
      <c r="AY86" s="382" t="s">
        <v>273</v>
      </c>
      <c r="AZ86" s="496" t="s">
        <v>273</v>
      </c>
      <c r="BA86" s="496"/>
      <c r="BB86" s="376"/>
      <c r="BC86" s="389"/>
      <c r="BE86" s="388"/>
      <c r="BF86" s="409" t="s">
        <v>273</v>
      </c>
      <c r="BG86" s="382" t="s">
        <v>273</v>
      </c>
      <c r="BH86" s="382" t="s">
        <v>273</v>
      </c>
      <c r="BI86" s="496" t="s">
        <v>273</v>
      </c>
      <c r="BJ86" s="496"/>
      <c r="BK86" s="376"/>
      <c r="BL86" s="389"/>
      <c r="BN86" s="388"/>
      <c r="BO86" s="409" t="s">
        <v>273</v>
      </c>
      <c r="BP86" s="382" t="s">
        <v>273</v>
      </c>
      <c r="BQ86" s="382" t="s">
        <v>273</v>
      </c>
      <c r="BR86" s="496" t="s">
        <v>273</v>
      </c>
      <c r="BS86" s="496"/>
      <c r="BT86" s="376"/>
      <c r="BU86" s="389"/>
      <c r="BW86" s="388"/>
      <c r="BX86" s="409" t="s">
        <v>273</v>
      </c>
      <c r="BY86" s="382" t="s">
        <v>273</v>
      </c>
      <c r="BZ86" s="382" t="s">
        <v>273</v>
      </c>
      <c r="CA86" s="496" t="s">
        <v>273</v>
      </c>
      <c r="CB86" s="496"/>
      <c r="CC86" s="376" t="s">
        <v>159</v>
      </c>
      <c r="CD86" s="389"/>
      <c r="CF86" s="388"/>
      <c r="CG86" s="409" t="s">
        <v>273</v>
      </c>
      <c r="CH86" s="382" t="s">
        <v>273</v>
      </c>
      <c r="CI86" s="382" t="s">
        <v>273</v>
      </c>
      <c r="CJ86" s="496" t="s">
        <v>273</v>
      </c>
      <c r="CK86" s="496"/>
      <c r="CL86" s="376" t="s">
        <v>159</v>
      </c>
      <c r="CM86" s="389"/>
      <c r="CO86" s="378"/>
      <c r="CP86" s="380"/>
      <c r="CQ86" s="380"/>
      <c r="CR86" s="380"/>
      <c r="CS86" s="380"/>
      <c r="CT86" s="380"/>
      <c r="CU86" s="380"/>
      <c r="CV86" s="380"/>
      <c r="CW86" s="380"/>
      <c r="CX86" s="380"/>
    </row>
    <row r="87" spans="1:102" ht="16" customHeight="1" x14ac:dyDescent="0.25">
      <c r="A87" s="372"/>
      <c r="B87" s="406"/>
      <c r="C87" s="388"/>
      <c r="D87" s="409" t="s">
        <v>273</v>
      </c>
      <c r="E87" s="382" t="s">
        <v>273</v>
      </c>
      <c r="F87" s="382" t="s">
        <v>273</v>
      </c>
      <c r="G87" s="496" t="s">
        <v>273</v>
      </c>
      <c r="H87" s="496"/>
      <c r="J87" s="389"/>
      <c r="K87" s="410"/>
      <c r="L87" s="388"/>
      <c r="M87" s="409" t="s">
        <v>273</v>
      </c>
      <c r="N87" s="382" t="s">
        <v>273</v>
      </c>
      <c r="O87" s="382" t="s">
        <v>273</v>
      </c>
      <c r="P87" s="496" t="s">
        <v>273</v>
      </c>
      <c r="Q87" s="496"/>
      <c r="S87" s="389"/>
      <c r="T87" s="410"/>
      <c r="U87" s="388"/>
      <c r="V87" s="409" t="s">
        <v>273</v>
      </c>
      <c r="W87" s="382" t="s">
        <v>273</v>
      </c>
      <c r="X87" s="382" t="s">
        <v>273</v>
      </c>
      <c r="Y87" s="496" t="s">
        <v>273</v>
      </c>
      <c r="Z87" s="496"/>
      <c r="AA87" s="376"/>
      <c r="AB87" s="389"/>
      <c r="AC87" s="371"/>
      <c r="AD87" s="388"/>
      <c r="AE87" s="409" t="s">
        <v>273</v>
      </c>
      <c r="AF87" s="382" t="s">
        <v>273</v>
      </c>
      <c r="AG87" s="382" t="s">
        <v>273</v>
      </c>
      <c r="AH87" s="496" t="s">
        <v>273</v>
      </c>
      <c r="AI87" s="496"/>
      <c r="AJ87" s="376"/>
      <c r="AK87" s="389"/>
      <c r="AL87" s="371"/>
      <c r="AM87" s="388"/>
      <c r="AN87" s="409" t="s">
        <v>273</v>
      </c>
      <c r="AO87" s="382" t="s">
        <v>273</v>
      </c>
      <c r="AP87" s="382" t="s">
        <v>273</v>
      </c>
      <c r="AQ87" s="496" t="s">
        <v>273</v>
      </c>
      <c r="AR87" s="496"/>
      <c r="AS87" s="376"/>
      <c r="AT87" s="389"/>
      <c r="AU87" s="371"/>
      <c r="AV87" s="388"/>
      <c r="AW87" s="409" t="s">
        <v>273</v>
      </c>
      <c r="AX87" s="382" t="s">
        <v>273</v>
      </c>
      <c r="AY87" s="382" t="s">
        <v>273</v>
      </c>
      <c r="AZ87" s="496" t="s">
        <v>273</v>
      </c>
      <c r="BA87" s="496"/>
      <c r="BB87" s="376"/>
      <c r="BC87" s="389"/>
      <c r="BE87" s="388"/>
      <c r="BF87" s="409" t="s">
        <v>273</v>
      </c>
      <c r="BG87" s="382" t="s">
        <v>273</v>
      </c>
      <c r="BH87" s="382" t="s">
        <v>273</v>
      </c>
      <c r="BI87" s="496" t="s">
        <v>273</v>
      </c>
      <c r="BJ87" s="496"/>
      <c r="BK87" s="376"/>
      <c r="BL87" s="389"/>
      <c r="BN87" s="388"/>
      <c r="BO87" s="409" t="s">
        <v>273</v>
      </c>
      <c r="BP87" s="382" t="s">
        <v>273</v>
      </c>
      <c r="BQ87" s="382" t="s">
        <v>273</v>
      </c>
      <c r="BR87" s="496" t="s">
        <v>273</v>
      </c>
      <c r="BS87" s="496"/>
      <c r="BT87" s="376"/>
      <c r="BU87" s="389"/>
      <c r="BW87" s="388"/>
      <c r="BX87" s="409" t="s">
        <v>273</v>
      </c>
      <c r="BY87" s="382" t="s">
        <v>273</v>
      </c>
      <c r="BZ87" s="382" t="s">
        <v>273</v>
      </c>
      <c r="CA87" s="496" t="s">
        <v>273</v>
      </c>
      <c r="CB87" s="496"/>
      <c r="CC87" s="376" t="s">
        <v>159</v>
      </c>
      <c r="CD87" s="389"/>
      <c r="CF87" s="388"/>
      <c r="CG87" s="409" t="s">
        <v>273</v>
      </c>
      <c r="CH87" s="382" t="s">
        <v>273</v>
      </c>
      <c r="CI87" s="382" t="s">
        <v>273</v>
      </c>
      <c r="CJ87" s="496" t="s">
        <v>273</v>
      </c>
      <c r="CK87" s="496"/>
      <c r="CL87" s="376" t="s">
        <v>159</v>
      </c>
      <c r="CM87" s="389"/>
      <c r="CO87" s="378"/>
      <c r="CP87" s="380"/>
      <c r="CQ87" s="380"/>
      <c r="CR87" s="380"/>
      <c r="CS87" s="380"/>
      <c r="CT87" s="380"/>
      <c r="CU87" s="380"/>
      <c r="CV87" s="380"/>
      <c r="CW87" s="380"/>
      <c r="CX87" s="380"/>
    </row>
    <row r="88" spans="1:102" ht="16" customHeight="1" x14ac:dyDescent="0.25">
      <c r="A88" s="372"/>
      <c r="B88" s="406"/>
      <c r="C88" s="388"/>
      <c r="D88" s="409" t="s">
        <v>273</v>
      </c>
      <c r="E88" s="382" t="s">
        <v>273</v>
      </c>
      <c r="F88" s="382" t="s">
        <v>273</v>
      </c>
      <c r="G88" s="496" t="s">
        <v>273</v>
      </c>
      <c r="H88" s="496"/>
      <c r="J88" s="389"/>
      <c r="K88" s="410"/>
      <c r="L88" s="388"/>
      <c r="M88" s="409" t="s">
        <v>273</v>
      </c>
      <c r="N88" s="382" t="s">
        <v>273</v>
      </c>
      <c r="O88" s="382" t="s">
        <v>273</v>
      </c>
      <c r="P88" s="496" t="s">
        <v>273</v>
      </c>
      <c r="Q88" s="496"/>
      <c r="S88" s="389"/>
      <c r="T88" s="410"/>
      <c r="U88" s="388"/>
      <c r="V88" s="409" t="s">
        <v>273</v>
      </c>
      <c r="W88" s="382" t="s">
        <v>273</v>
      </c>
      <c r="X88" s="382" t="s">
        <v>273</v>
      </c>
      <c r="Y88" s="496" t="s">
        <v>273</v>
      </c>
      <c r="Z88" s="496"/>
      <c r="AA88" s="376"/>
      <c r="AB88" s="389"/>
      <c r="AC88" s="371"/>
      <c r="AD88" s="388"/>
      <c r="AE88" s="409" t="s">
        <v>273</v>
      </c>
      <c r="AF88" s="382" t="s">
        <v>273</v>
      </c>
      <c r="AG88" s="382" t="s">
        <v>273</v>
      </c>
      <c r="AH88" s="496" t="s">
        <v>273</v>
      </c>
      <c r="AI88" s="496"/>
      <c r="AJ88" s="376"/>
      <c r="AK88" s="389"/>
      <c r="AL88" s="371"/>
      <c r="AM88" s="388"/>
      <c r="AN88" s="409" t="s">
        <v>273</v>
      </c>
      <c r="AO88" s="382" t="s">
        <v>273</v>
      </c>
      <c r="AP88" s="382" t="s">
        <v>273</v>
      </c>
      <c r="AQ88" s="496" t="s">
        <v>273</v>
      </c>
      <c r="AR88" s="496"/>
      <c r="AS88" s="376"/>
      <c r="AT88" s="389"/>
      <c r="AU88" s="371"/>
      <c r="AV88" s="388"/>
      <c r="AW88" s="409" t="s">
        <v>273</v>
      </c>
      <c r="AX88" s="382" t="s">
        <v>273</v>
      </c>
      <c r="AY88" s="382" t="s">
        <v>273</v>
      </c>
      <c r="AZ88" s="496" t="s">
        <v>273</v>
      </c>
      <c r="BA88" s="496"/>
      <c r="BB88" s="376"/>
      <c r="BC88" s="389"/>
      <c r="BE88" s="388"/>
      <c r="BF88" s="409" t="s">
        <v>273</v>
      </c>
      <c r="BG88" s="382" t="s">
        <v>273</v>
      </c>
      <c r="BH88" s="382" t="s">
        <v>273</v>
      </c>
      <c r="BI88" s="496" t="s">
        <v>273</v>
      </c>
      <c r="BJ88" s="496"/>
      <c r="BK88" s="376"/>
      <c r="BL88" s="389"/>
      <c r="BN88" s="388"/>
      <c r="BO88" s="409" t="s">
        <v>273</v>
      </c>
      <c r="BP88" s="382" t="s">
        <v>273</v>
      </c>
      <c r="BQ88" s="382" t="s">
        <v>273</v>
      </c>
      <c r="BR88" s="496" t="s">
        <v>273</v>
      </c>
      <c r="BS88" s="496"/>
      <c r="BT88" s="376"/>
      <c r="BU88" s="389"/>
      <c r="BW88" s="388"/>
      <c r="BX88" s="409" t="s">
        <v>273</v>
      </c>
      <c r="BY88" s="382" t="s">
        <v>273</v>
      </c>
      <c r="BZ88" s="382" t="s">
        <v>273</v>
      </c>
      <c r="CA88" s="496" t="s">
        <v>273</v>
      </c>
      <c r="CB88" s="496"/>
      <c r="CC88" s="376" t="s">
        <v>159</v>
      </c>
      <c r="CD88" s="389"/>
      <c r="CF88" s="388"/>
      <c r="CG88" s="409" t="s">
        <v>273</v>
      </c>
      <c r="CH88" s="382" t="s">
        <v>273</v>
      </c>
      <c r="CI88" s="382" t="s">
        <v>273</v>
      </c>
      <c r="CJ88" s="496" t="s">
        <v>273</v>
      </c>
      <c r="CK88" s="496"/>
      <c r="CL88" s="376" t="s">
        <v>159</v>
      </c>
      <c r="CM88" s="389"/>
      <c r="CO88" s="378"/>
      <c r="CP88" s="380"/>
      <c r="CQ88" s="380"/>
      <c r="CR88" s="380"/>
      <c r="CS88" s="380"/>
      <c r="CT88" s="380"/>
      <c r="CU88" s="380"/>
      <c r="CV88" s="380"/>
      <c r="CW88" s="380"/>
      <c r="CX88" s="380"/>
    </row>
    <row r="89" spans="1:102" ht="16" customHeight="1" x14ac:dyDescent="0.25">
      <c r="A89" s="372"/>
      <c r="B89" s="406"/>
      <c r="C89" s="388"/>
      <c r="D89" s="409" t="s">
        <v>273</v>
      </c>
      <c r="E89" s="382" t="s">
        <v>273</v>
      </c>
      <c r="F89" s="382" t="s">
        <v>273</v>
      </c>
      <c r="G89" s="496" t="s">
        <v>273</v>
      </c>
      <c r="H89" s="496"/>
      <c r="J89" s="389"/>
      <c r="K89" s="410"/>
      <c r="L89" s="388"/>
      <c r="M89" s="409" t="s">
        <v>273</v>
      </c>
      <c r="N89" s="382" t="s">
        <v>273</v>
      </c>
      <c r="O89" s="382" t="s">
        <v>273</v>
      </c>
      <c r="P89" s="496" t="s">
        <v>273</v>
      </c>
      <c r="Q89" s="496"/>
      <c r="S89" s="389"/>
      <c r="T89" s="410"/>
      <c r="U89" s="388"/>
      <c r="V89" s="409" t="s">
        <v>273</v>
      </c>
      <c r="W89" s="382" t="s">
        <v>273</v>
      </c>
      <c r="X89" s="382" t="s">
        <v>273</v>
      </c>
      <c r="Y89" s="496" t="s">
        <v>273</v>
      </c>
      <c r="Z89" s="496"/>
      <c r="AA89" s="376"/>
      <c r="AB89" s="389"/>
      <c r="AC89" s="371"/>
      <c r="AD89" s="388"/>
      <c r="AE89" s="409" t="s">
        <v>273</v>
      </c>
      <c r="AF89" s="382" t="s">
        <v>273</v>
      </c>
      <c r="AG89" s="382" t="s">
        <v>273</v>
      </c>
      <c r="AH89" s="496" t="s">
        <v>273</v>
      </c>
      <c r="AI89" s="496"/>
      <c r="AJ89" s="376"/>
      <c r="AK89" s="389"/>
      <c r="AL89" s="371"/>
      <c r="AM89" s="388"/>
      <c r="AN89" s="409" t="s">
        <v>273</v>
      </c>
      <c r="AO89" s="382" t="s">
        <v>273</v>
      </c>
      <c r="AP89" s="382" t="s">
        <v>273</v>
      </c>
      <c r="AQ89" s="496" t="s">
        <v>273</v>
      </c>
      <c r="AR89" s="496"/>
      <c r="AS89" s="376"/>
      <c r="AT89" s="389"/>
      <c r="AU89" s="371"/>
      <c r="AV89" s="388"/>
      <c r="AW89" s="409" t="s">
        <v>273</v>
      </c>
      <c r="AX89" s="382" t="s">
        <v>273</v>
      </c>
      <c r="AY89" s="382" t="s">
        <v>273</v>
      </c>
      <c r="AZ89" s="496" t="s">
        <v>273</v>
      </c>
      <c r="BA89" s="496"/>
      <c r="BB89" s="376"/>
      <c r="BC89" s="389"/>
      <c r="BE89" s="388"/>
      <c r="BF89" s="409" t="s">
        <v>273</v>
      </c>
      <c r="BG89" s="382" t="s">
        <v>273</v>
      </c>
      <c r="BH89" s="382" t="s">
        <v>273</v>
      </c>
      <c r="BI89" s="496" t="s">
        <v>273</v>
      </c>
      <c r="BJ89" s="496"/>
      <c r="BK89" s="376"/>
      <c r="BL89" s="389"/>
      <c r="BN89" s="388"/>
      <c r="BO89" s="409" t="s">
        <v>273</v>
      </c>
      <c r="BP89" s="382" t="s">
        <v>273</v>
      </c>
      <c r="BQ89" s="382" t="s">
        <v>273</v>
      </c>
      <c r="BR89" s="496" t="s">
        <v>273</v>
      </c>
      <c r="BS89" s="496"/>
      <c r="BT89" s="376"/>
      <c r="BU89" s="389"/>
      <c r="BW89" s="388"/>
      <c r="BX89" s="409" t="s">
        <v>273</v>
      </c>
      <c r="BY89" s="382" t="s">
        <v>273</v>
      </c>
      <c r="BZ89" s="382" t="s">
        <v>273</v>
      </c>
      <c r="CA89" s="496" t="s">
        <v>273</v>
      </c>
      <c r="CB89" s="496"/>
      <c r="CC89" s="376" t="s">
        <v>159</v>
      </c>
      <c r="CD89" s="389"/>
      <c r="CF89" s="388"/>
      <c r="CG89" s="409" t="s">
        <v>273</v>
      </c>
      <c r="CH89" s="382" t="s">
        <v>273</v>
      </c>
      <c r="CI89" s="382" t="s">
        <v>273</v>
      </c>
      <c r="CJ89" s="496" t="s">
        <v>273</v>
      </c>
      <c r="CK89" s="496"/>
      <c r="CL89" s="376" t="s">
        <v>159</v>
      </c>
      <c r="CM89" s="389"/>
      <c r="CO89" s="378"/>
      <c r="CP89" s="380"/>
      <c r="CQ89" s="380"/>
      <c r="CR89" s="380"/>
      <c r="CS89" s="380"/>
      <c r="CT89" s="380"/>
      <c r="CU89" s="380"/>
      <c r="CV89" s="380"/>
      <c r="CW89" s="380"/>
      <c r="CX89" s="380"/>
    </row>
    <row r="90" spans="1:102" ht="16" customHeight="1" x14ac:dyDescent="0.25">
      <c r="A90" s="372"/>
      <c r="B90" s="406"/>
      <c r="C90" s="388"/>
      <c r="D90" s="409" t="s">
        <v>273</v>
      </c>
      <c r="E90" s="382" t="s">
        <v>273</v>
      </c>
      <c r="F90" s="382" t="s">
        <v>273</v>
      </c>
      <c r="G90" s="496" t="s">
        <v>273</v>
      </c>
      <c r="H90" s="496"/>
      <c r="J90" s="389"/>
      <c r="K90" s="410"/>
      <c r="L90" s="388"/>
      <c r="M90" s="409" t="s">
        <v>273</v>
      </c>
      <c r="N90" s="382" t="s">
        <v>273</v>
      </c>
      <c r="O90" s="382" t="s">
        <v>273</v>
      </c>
      <c r="P90" s="496" t="s">
        <v>273</v>
      </c>
      <c r="Q90" s="496"/>
      <c r="S90" s="389"/>
      <c r="T90" s="410"/>
      <c r="U90" s="388"/>
      <c r="V90" s="409" t="s">
        <v>273</v>
      </c>
      <c r="W90" s="382" t="s">
        <v>273</v>
      </c>
      <c r="X90" s="382" t="s">
        <v>273</v>
      </c>
      <c r="Y90" s="496" t="s">
        <v>273</v>
      </c>
      <c r="Z90" s="496"/>
      <c r="AA90" s="376"/>
      <c r="AB90" s="389"/>
      <c r="AC90" s="371"/>
      <c r="AD90" s="388"/>
      <c r="AE90" s="409" t="s">
        <v>273</v>
      </c>
      <c r="AF90" s="382" t="s">
        <v>273</v>
      </c>
      <c r="AG90" s="382" t="s">
        <v>273</v>
      </c>
      <c r="AH90" s="496" t="s">
        <v>273</v>
      </c>
      <c r="AI90" s="496"/>
      <c r="AJ90" s="376"/>
      <c r="AK90" s="389"/>
      <c r="AL90" s="371"/>
      <c r="AM90" s="388"/>
      <c r="AN90" s="409" t="s">
        <v>273</v>
      </c>
      <c r="AO90" s="382" t="s">
        <v>273</v>
      </c>
      <c r="AP90" s="382" t="s">
        <v>273</v>
      </c>
      <c r="AQ90" s="496" t="s">
        <v>273</v>
      </c>
      <c r="AR90" s="496"/>
      <c r="AS90" s="376"/>
      <c r="AT90" s="389"/>
      <c r="AU90" s="371"/>
      <c r="AV90" s="388"/>
      <c r="AW90" s="409" t="s">
        <v>273</v>
      </c>
      <c r="AX90" s="382" t="s">
        <v>273</v>
      </c>
      <c r="AY90" s="382" t="s">
        <v>273</v>
      </c>
      <c r="AZ90" s="496" t="s">
        <v>273</v>
      </c>
      <c r="BA90" s="496"/>
      <c r="BB90" s="376"/>
      <c r="BC90" s="389"/>
      <c r="BE90" s="388"/>
      <c r="BF90" s="409" t="s">
        <v>273</v>
      </c>
      <c r="BG90" s="382" t="s">
        <v>273</v>
      </c>
      <c r="BH90" s="382" t="s">
        <v>273</v>
      </c>
      <c r="BI90" s="496" t="s">
        <v>273</v>
      </c>
      <c r="BJ90" s="496"/>
      <c r="BK90" s="376"/>
      <c r="BL90" s="389"/>
      <c r="BN90" s="388"/>
      <c r="BO90" s="409" t="s">
        <v>273</v>
      </c>
      <c r="BP90" s="382" t="s">
        <v>273</v>
      </c>
      <c r="BQ90" s="382" t="s">
        <v>273</v>
      </c>
      <c r="BR90" s="496" t="s">
        <v>273</v>
      </c>
      <c r="BS90" s="496"/>
      <c r="BT90" s="376"/>
      <c r="BU90" s="389"/>
      <c r="BW90" s="388"/>
      <c r="BX90" s="409" t="s">
        <v>273</v>
      </c>
      <c r="BY90" s="382" t="s">
        <v>273</v>
      </c>
      <c r="BZ90" s="382" t="s">
        <v>273</v>
      </c>
      <c r="CA90" s="496" t="s">
        <v>273</v>
      </c>
      <c r="CB90" s="496"/>
      <c r="CC90" s="376" t="s">
        <v>159</v>
      </c>
      <c r="CD90" s="389"/>
      <c r="CF90" s="388"/>
      <c r="CG90" s="409" t="s">
        <v>273</v>
      </c>
      <c r="CH90" s="382" t="s">
        <v>273</v>
      </c>
      <c r="CI90" s="382" t="s">
        <v>273</v>
      </c>
      <c r="CJ90" s="496" t="s">
        <v>273</v>
      </c>
      <c r="CK90" s="496"/>
      <c r="CL90" s="376" t="s">
        <v>159</v>
      </c>
      <c r="CM90" s="389"/>
      <c r="CO90" s="378"/>
      <c r="CP90" s="380"/>
      <c r="CQ90" s="380"/>
      <c r="CR90" s="380"/>
      <c r="CS90" s="380"/>
      <c r="CT90" s="380"/>
      <c r="CU90" s="380"/>
      <c r="CV90" s="380"/>
      <c r="CW90" s="380"/>
      <c r="CX90" s="380"/>
    </row>
    <row r="91" spans="1:102" ht="16" customHeight="1" x14ac:dyDescent="0.25">
      <c r="A91" s="372"/>
      <c r="B91" s="406"/>
      <c r="C91" s="388"/>
      <c r="D91" s="409" t="s">
        <v>273</v>
      </c>
      <c r="E91" s="382" t="s">
        <v>273</v>
      </c>
      <c r="F91" s="382" t="s">
        <v>273</v>
      </c>
      <c r="G91" s="496" t="s">
        <v>273</v>
      </c>
      <c r="H91" s="496"/>
      <c r="J91" s="389"/>
      <c r="K91" s="410"/>
      <c r="L91" s="388"/>
      <c r="M91" s="409" t="s">
        <v>273</v>
      </c>
      <c r="N91" s="382" t="s">
        <v>273</v>
      </c>
      <c r="O91" s="382" t="s">
        <v>273</v>
      </c>
      <c r="P91" s="496" t="s">
        <v>273</v>
      </c>
      <c r="Q91" s="496"/>
      <c r="S91" s="389"/>
      <c r="T91" s="410"/>
      <c r="U91" s="388"/>
      <c r="V91" s="409" t="s">
        <v>273</v>
      </c>
      <c r="W91" s="382" t="s">
        <v>273</v>
      </c>
      <c r="X91" s="382" t="s">
        <v>273</v>
      </c>
      <c r="Y91" s="496" t="s">
        <v>273</v>
      </c>
      <c r="Z91" s="496"/>
      <c r="AA91" s="376"/>
      <c r="AB91" s="389"/>
      <c r="AC91" s="371"/>
      <c r="AD91" s="388"/>
      <c r="AE91" s="409" t="s">
        <v>273</v>
      </c>
      <c r="AF91" s="382" t="s">
        <v>273</v>
      </c>
      <c r="AG91" s="382" t="s">
        <v>273</v>
      </c>
      <c r="AH91" s="496" t="s">
        <v>273</v>
      </c>
      <c r="AI91" s="496"/>
      <c r="AJ91" s="376"/>
      <c r="AK91" s="389"/>
      <c r="AL91" s="371"/>
      <c r="AM91" s="388"/>
      <c r="AN91" s="409" t="s">
        <v>273</v>
      </c>
      <c r="AO91" s="382" t="s">
        <v>273</v>
      </c>
      <c r="AP91" s="382" t="s">
        <v>273</v>
      </c>
      <c r="AQ91" s="496" t="s">
        <v>273</v>
      </c>
      <c r="AR91" s="496"/>
      <c r="AS91" s="376"/>
      <c r="AT91" s="389"/>
      <c r="AU91" s="371"/>
      <c r="AV91" s="388"/>
      <c r="AW91" s="409" t="s">
        <v>273</v>
      </c>
      <c r="AX91" s="382" t="s">
        <v>273</v>
      </c>
      <c r="AY91" s="382" t="s">
        <v>273</v>
      </c>
      <c r="AZ91" s="496" t="s">
        <v>273</v>
      </c>
      <c r="BA91" s="496"/>
      <c r="BB91" s="376"/>
      <c r="BC91" s="389"/>
      <c r="BE91" s="388"/>
      <c r="BF91" s="409" t="s">
        <v>273</v>
      </c>
      <c r="BG91" s="382" t="s">
        <v>273</v>
      </c>
      <c r="BH91" s="382" t="s">
        <v>273</v>
      </c>
      <c r="BI91" s="496" t="s">
        <v>273</v>
      </c>
      <c r="BJ91" s="496"/>
      <c r="BK91" s="376"/>
      <c r="BL91" s="389"/>
      <c r="BN91" s="388"/>
      <c r="BO91" s="409" t="s">
        <v>273</v>
      </c>
      <c r="BP91" s="382" t="s">
        <v>273</v>
      </c>
      <c r="BQ91" s="382" t="s">
        <v>273</v>
      </c>
      <c r="BR91" s="496" t="s">
        <v>273</v>
      </c>
      <c r="BS91" s="496"/>
      <c r="BT91" s="376"/>
      <c r="BU91" s="389"/>
      <c r="BW91" s="388"/>
      <c r="BX91" s="409" t="s">
        <v>273</v>
      </c>
      <c r="BY91" s="382" t="s">
        <v>273</v>
      </c>
      <c r="BZ91" s="382" t="s">
        <v>273</v>
      </c>
      <c r="CA91" s="496" t="s">
        <v>273</v>
      </c>
      <c r="CB91" s="496"/>
      <c r="CC91" s="376" t="s">
        <v>159</v>
      </c>
      <c r="CD91" s="389"/>
      <c r="CF91" s="388"/>
      <c r="CG91" s="409" t="s">
        <v>273</v>
      </c>
      <c r="CH91" s="382" t="s">
        <v>273</v>
      </c>
      <c r="CI91" s="382" t="s">
        <v>273</v>
      </c>
      <c r="CJ91" s="496" t="s">
        <v>273</v>
      </c>
      <c r="CK91" s="496"/>
      <c r="CL91" s="376" t="s">
        <v>159</v>
      </c>
      <c r="CM91" s="389"/>
      <c r="CO91" s="378"/>
      <c r="CP91" s="380"/>
      <c r="CQ91" s="380"/>
      <c r="CR91" s="380"/>
      <c r="CS91" s="380"/>
      <c r="CT91" s="380"/>
      <c r="CU91" s="380"/>
      <c r="CV91" s="380"/>
      <c r="CW91" s="380"/>
      <c r="CX91" s="380"/>
    </row>
    <row r="92" spans="1:102" ht="16" customHeight="1" x14ac:dyDescent="0.25">
      <c r="A92" s="372"/>
      <c r="B92" s="406"/>
      <c r="C92" s="388"/>
      <c r="D92" s="409" t="s">
        <v>273</v>
      </c>
      <c r="E92" s="382" t="s">
        <v>273</v>
      </c>
      <c r="F92" s="382" t="s">
        <v>273</v>
      </c>
      <c r="G92" s="496" t="s">
        <v>273</v>
      </c>
      <c r="H92" s="496"/>
      <c r="J92" s="389"/>
      <c r="K92" s="410"/>
      <c r="L92" s="388"/>
      <c r="M92" s="409" t="s">
        <v>273</v>
      </c>
      <c r="N92" s="382" t="s">
        <v>273</v>
      </c>
      <c r="O92" s="382" t="s">
        <v>273</v>
      </c>
      <c r="P92" s="496" t="s">
        <v>273</v>
      </c>
      <c r="Q92" s="496"/>
      <c r="S92" s="389"/>
      <c r="T92" s="410"/>
      <c r="U92" s="388"/>
      <c r="V92" s="409" t="s">
        <v>273</v>
      </c>
      <c r="W92" s="382" t="s">
        <v>273</v>
      </c>
      <c r="X92" s="382" t="s">
        <v>273</v>
      </c>
      <c r="Y92" s="496" t="s">
        <v>273</v>
      </c>
      <c r="Z92" s="496"/>
      <c r="AA92" s="376"/>
      <c r="AB92" s="389"/>
      <c r="AC92" s="371"/>
      <c r="AD92" s="388"/>
      <c r="AE92" s="409" t="s">
        <v>273</v>
      </c>
      <c r="AF92" s="382" t="s">
        <v>273</v>
      </c>
      <c r="AG92" s="382" t="s">
        <v>273</v>
      </c>
      <c r="AH92" s="496" t="s">
        <v>273</v>
      </c>
      <c r="AI92" s="496"/>
      <c r="AJ92" s="376"/>
      <c r="AK92" s="389"/>
      <c r="AL92" s="371"/>
      <c r="AM92" s="388"/>
      <c r="AN92" s="409" t="s">
        <v>273</v>
      </c>
      <c r="AO92" s="382" t="s">
        <v>273</v>
      </c>
      <c r="AP92" s="382" t="s">
        <v>273</v>
      </c>
      <c r="AQ92" s="496" t="s">
        <v>273</v>
      </c>
      <c r="AR92" s="496"/>
      <c r="AS92" s="376"/>
      <c r="AT92" s="389"/>
      <c r="AU92" s="371"/>
      <c r="AV92" s="388"/>
      <c r="AW92" s="409" t="s">
        <v>273</v>
      </c>
      <c r="AX92" s="382" t="s">
        <v>273</v>
      </c>
      <c r="AY92" s="382" t="s">
        <v>273</v>
      </c>
      <c r="AZ92" s="496" t="s">
        <v>273</v>
      </c>
      <c r="BA92" s="496"/>
      <c r="BB92" s="376"/>
      <c r="BC92" s="389"/>
      <c r="BE92" s="388"/>
      <c r="BF92" s="409" t="s">
        <v>273</v>
      </c>
      <c r="BG92" s="382" t="s">
        <v>273</v>
      </c>
      <c r="BH92" s="382" t="s">
        <v>273</v>
      </c>
      <c r="BI92" s="496" t="s">
        <v>273</v>
      </c>
      <c r="BJ92" s="496"/>
      <c r="BK92" s="376"/>
      <c r="BL92" s="389"/>
      <c r="BN92" s="388"/>
      <c r="BO92" s="409" t="s">
        <v>273</v>
      </c>
      <c r="BP92" s="382" t="s">
        <v>273</v>
      </c>
      <c r="BQ92" s="382" t="s">
        <v>273</v>
      </c>
      <c r="BR92" s="496" t="s">
        <v>273</v>
      </c>
      <c r="BS92" s="496"/>
      <c r="BT92" s="376"/>
      <c r="BU92" s="389"/>
      <c r="BW92" s="388"/>
      <c r="BX92" s="409" t="s">
        <v>273</v>
      </c>
      <c r="BY92" s="382" t="s">
        <v>273</v>
      </c>
      <c r="BZ92" s="382" t="s">
        <v>273</v>
      </c>
      <c r="CA92" s="496" t="s">
        <v>273</v>
      </c>
      <c r="CB92" s="496"/>
      <c r="CC92" s="376" t="s">
        <v>159</v>
      </c>
      <c r="CD92" s="389"/>
      <c r="CF92" s="388"/>
      <c r="CG92" s="409" t="s">
        <v>273</v>
      </c>
      <c r="CH92" s="382" t="s">
        <v>273</v>
      </c>
      <c r="CI92" s="382" t="s">
        <v>273</v>
      </c>
      <c r="CJ92" s="496" t="s">
        <v>273</v>
      </c>
      <c r="CK92" s="496"/>
      <c r="CL92" s="376" t="s">
        <v>159</v>
      </c>
      <c r="CM92" s="389"/>
      <c r="CO92" s="378"/>
      <c r="CP92" s="380"/>
      <c r="CQ92" s="380"/>
      <c r="CR92" s="380"/>
      <c r="CS92" s="380"/>
      <c r="CT92" s="380"/>
      <c r="CU92" s="380"/>
      <c r="CV92" s="380"/>
      <c r="CW92" s="380"/>
      <c r="CX92" s="380"/>
    </row>
    <row r="93" spans="1:102" ht="16" customHeight="1" x14ac:dyDescent="0.25">
      <c r="A93" s="372"/>
      <c r="B93" s="406"/>
      <c r="C93" s="388"/>
      <c r="D93" s="409" t="s">
        <v>273</v>
      </c>
      <c r="E93" s="382" t="s">
        <v>273</v>
      </c>
      <c r="F93" s="382" t="s">
        <v>273</v>
      </c>
      <c r="G93" s="496" t="s">
        <v>273</v>
      </c>
      <c r="H93" s="496"/>
      <c r="J93" s="389"/>
      <c r="K93" s="410"/>
      <c r="L93" s="388"/>
      <c r="M93" s="409" t="s">
        <v>273</v>
      </c>
      <c r="N93" s="382" t="s">
        <v>273</v>
      </c>
      <c r="O93" s="382" t="s">
        <v>273</v>
      </c>
      <c r="P93" s="496" t="s">
        <v>273</v>
      </c>
      <c r="Q93" s="496"/>
      <c r="S93" s="389"/>
      <c r="T93" s="410"/>
      <c r="U93" s="388"/>
      <c r="V93" s="409" t="s">
        <v>273</v>
      </c>
      <c r="W93" s="382" t="s">
        <v>273</v>
      </c>
      <c r="X93" s="382" t="s">
        <v>273</v>
      </c>
      <c r="Y93" s="496" t="s">
        <v>273</v>
      </c>
      <c r="Z93" s="496"/>
      <c r="AA93" s="376"/>
      <c r="AB93" s="389"/>
      <c r="AC93" s="371"/>
      <c r="AD93" s="388"/>
      <c r="AE93" s="409" t="s">
        <v>273</v>
      </c>
      <c r="AF93" s="382" t="s">
        <v>273</v>
      </c>
      <c r="AG93" s="382" t="s">
        <v>273</v>
      </c>
      <c r="AH93" s="496" t="s">
        <v>273</v>
      </c>
      <c r="AI93" s="496"/>
      <c r="AJ93" s="376"/>
      <c r="AK93" s="389"/>
      <c r="AL93" s="371"/>
      <c r="AM93" s="388"/>
      <c r="AN93" s="409" t="s">
        <v>273</v>
      </c>
      <c r="AO93" s="382" t="s">
        <v>273</v>
      </c>
      <c r="AP93" s="382" t="s">
        <v>273</v>
      </c>
      <c r="AQ93" s="496" t="s">
        <v>273</v>
      </c>
      <c r="AR93" s="496"/>
      <c r="AS93" s="376"/>
      <c r="AT93" s="389"/>
      <c r="AU93" s="371"/>
      <c r="AV93" s="388"/>
      <c r="AW93" s="409" t="s">
        <v>273</v>
      </c>
      <c r="AX93" s="382" t="s">
        <v>273</v>
      </c>
      <c r="AY93" s="382" t="s">
        <v>273</v>
      </c>
      <c r="AZ93" s="496" t="s">
        <v>273</v>
      </c>
      <c r="BA93" s="496"/>
      <c r="BB93" s="376"/>
      <c r="BC93" s="389"/>
      <c r="BE93" s="388"/>
      <c r="BF93" s="409" t="s">
        <v>273</v>
      </c>
      <c r="BG93" s="382" t="s">
        <v>273</v>
      </c>
      <c r="BH93" s="382" t="s">
        <v>273</v>
      </c>
      <c r="BI93" s="496" t="s">
        <v>273</v>
      </c>
      <c r="BJ93" s="496"/>
      <c r="BK93" s="376"/>
      <c r="BL93" s="389"/>
      <c r="BN93" s="388"/>
      <c r="BO93" s="409" t="s">
        <v>273</v>
      </c>
      <c r="BP93" s="382" t="s">
        <v>273</v>
      </c>
      <c r="BQ93" s="382" t="s">
        <v>273</v>
      </c>
      <c r="BR93" s="496" t="s">
        <v>273</v>
      </c>
      <c r="BS93" s="496"/>
      <c r="BT93" s="376"/>
      <c r="BU93" s="389"/>
      <c r="BW93" s="388"/>
      <c r="BX93" s="409" t="s">
        <v>273</v>
      </c>
      <c r="BY93" s="382" t="s">
        <v>273</v>
      </c>
      <c r="BZ93" s="382" t="s">
        <v>273</v>
      </c>
      <c r="CA93" s="496" t="s">
        <v>273</v>
      </c>
      <c r="CB93" s="496"/>
      <c r="CC93" s="376" t="s">
        <v>159</v>
      </c>
      <c r="CD93" s="389"/>
      <c r="CF93" s="388"/>
      <c r="CG93" s="409" t="s">
        <v>273</v>
      </c>
      <c r="CH93" s="382" t="s">
        <v>273</v>
      </c>
      <c r="CI93" s="382" t="s">
        <v>273</v>
      </c>
      <c r="CJ93" s="496" t="s">
        <v>273</v>
      </c>
      <c r="CK93" s="496"/>
      <c r="CL93" s="376" t="s">
        <v>159</v>
      </c>
      <c r="CM93" s="389"/>
      <c r="CO93" s="378"/>
      <c r="CP93" s="380"/>
      <c r="CQ93" s="380"/>
      <c r="CR93" s="380"/>
      <c r="CS93" s="380"/>
      <c r="CT93" s="380"/>
      <c r="CU93" s="380"/>
      <c r="CV93" s="380"/>
      <c r="CW93" s="380"/>
      <c r="CX93" s="380"/>
    </row>
    <row r="94" spans="1:102" ht="16" customHeight="1" x14ac:dyDescent="0.25">
      <c r="A94" s="372"/>
      <c r="B94" s="406"/>
      <c r="C94" s="388"/>
      <c r="D94" s="409" t="s">
        <v>273</v>
      </c>
      <c r="E94" s="382" t="s">
        <v>273</v>
      </c>
      <c r="F94" s="382" t="s">
        <v>273</v>
      </c>
      <c r="G94" s="496" t="s">
        <v>273</v>
      </c>
      <c r="H94" s="496"/>
      <c r="J94" s="389"/>
      <c r="K94" s="410"/>
      <c r="L94" s="388"/>
      <c r="M94" s="409" t="s">
        <v>273</v>
      </c>
      <c r="N94" s="382" t="s">
        <v>273</v>
      </c>
      <c r="O94" s="382" t="s">
        <v>273</v>
      </c>
      <c r="P94" s="496" t="s">
        <v>273</v>
      </c>
      <c r="Q94" s="496"/>
      <c r="S94" s="389"/>
      <c r="T94" s="410"/>
      <c r="U94" s="388"/>
      <c r="V94" s="409" t="s">
        <v>273</v>
      </c>
      <c r="W94" s="382" t="s">
        <v>273</v>
      </c>
      <c r="X94" s="382" t="s">
        <v>273</v>
      </c>
      <c r="Y94" s="496" t="s">
        <v>273</v>
      </c>
      <c r="Z94" s="496"/>
      <c r="AA94" s="376"/>
      <c r="AB94" s="389"/>
      <c r="AC94" s="371"/>
      <c r="AD94" s="388"/>
      <c r="AE94" s="409" t="s">
        <v>273</v>
      </c>
      <c r="AF94" s="382" t="s">
        <v>273</v>
      </c>
      <c r="AG94" s="382" t="s">
        <v>273</v>
      </c>
      <c r="AH94" s="496" t="s">
        <v>273</v>
      </c>
      <c r="AI94" s="496"/>
      <c r="AJ94" s="376"/>
      <c r="AK94" s="389"/>
      <c r="AL94" s="371"/>
      <c r="AM94" s="388"/>
      <c r="AN94" s="409" t="s">
        <v>273</v>
      </c>
      <c r="AO94" s="382" t="s">
        <v>273</v>
      </c>
      <c r="AP94" s="382" t="s">
        <v>273</v>
      </c>
      <c r="AQ94" s="496" t="s">
        <v>273</v>
      </c>
      <c r="AR94" s="496"/>
      <c r="AS94" s="376"/>
      <c r="AT94" s="389"/>
      <c r="AU94" s="371"/>
      <c r="AV94" s="388"/>
      <c r="AW94" s="409" t="s">
        <v>273</v>
      </c>
      <c r="AX94" s="382" t="s">
        <v>273</v>
      </c>
      <c r="AY94" s="382" t="s">
        <v>273</v>
      </c>
      <c r="AZ94" s="496" t="s">
        <v>273</v>
      </c>
      <c r="BA94" s="496"/>
      <c r="BB94" s="376"/>
      <c r="BC94" s="389"/>
      <c r="BE94" s="388"/>
      <c r="BF94" s="409" t="s">
        <v>273</v>
      </c>
      <c r="BG94" s="382" t="s">
        <v>273</v>
      </c>
      <c r="BH94" s="382" t="s">
        <v>273</v>
      </c>
      <c r="BI94" s="496" t="s">
        <v>273</v>
      </c>
      <c r="BJ94" s="496"/>
      <c r="BK94" s="376"/>
      <c r="BL94" s="389"/>
      <c r="BN94" s="388"/>
      <c r="BO94" s="409" t="s">
        <v>273</v>
      </c>
      <c r="BP94" s="382" t="s">
        <v>273</v>
      </c>
      <c r="BQ94" s="382" t="s">
        <v>273</v>
      </c>
      <c r="BR94" s="496" t="s">
        <v>273</v>
      </c>
      <c r="BS94" s="496"/>
      <c r="BT94" s="376"/>
      <c r="BU94" s="389"/>
      <c r="BW94" s="388"/>
      <c r="BX94" s="409" t="s">
        <v>273</v>
      </c>
      <c r="BY94" s="382" t="s">
        <v>273</v>
      </c>
      <c r="BZ94" s="382" t="s">
        <v>273</v>
      </c>
      <c r="CA94" s="496" t="s">
        <v>273</v>
      </c>
      <c r="CB94" s="496"/>
      <c r="CC94" s="376" t="s">
        <v>159</v>
      </c>
      <c r="CD94" s="389"/>
      <c r="CF94" s="388"/>
      <c r="CG94" s="409" t="s">
        <v>273</v>
      </c>
      <c r="CH94" s="382" t="s">
        <v>273</v>
      </c>
      <c r="CI94" s="382" t="s">
        <v>273</v>
      </c>
      <c r="CJ94" s="496" t="s">
        <v>273</v>
      </c>
      <c r="CK94" s="496"/>
      <c r="CL94" s="376" t="s">
        <v>159</v>
      </c>
      <c r="CM94" s="389"/>
      <c r="CO94" s="378"/>
      <c r="CP94" s="380"/>
      <c r="CQ94" s="380"/>
      <c r="CR94" s="380"/>
      <c r="CS94" s="380"/>
      <c r="CT94" s="380"/>
      <c r="CU94" s="380"/>
      <c r="CV94" s="380"/>
      <c r="CW94" s="380"/>
      <c r="CX94" s="380"/>
    </row>
    <row r="95" spans="1:102" ht="16" customHeight="1" x14ac:dyDescent="0.25">
      <c r="A95" s="372"/>
      <c r="B95" s="406"/>
      <c r="C95" s="388"/>
      <c r="D95" s="409" t="s">
        <v>273</v>
      </c>
      <c r="E95" s="382" t="s">
        <v>273</v>
      </c>
      <c r="F95" s="382" t="s">
        <v>273</v>
      </c>
      <c r="G95" s="496" t="s">
        <v>273</v>
      </c>
      <c r="H95" s="496"/>
      <c r="J95" s="389"/>
      <c r="K95" s="410"/>
      <c r="L95" s="388"/>
      <c r="M95" s="409" t="s">
        <v>273</v>
      </c>
      <c r="N95" s="382" t="s">
        <v>273</v>
      </c>
      <c r="O95" s="382" t="s">
        <v>273</v>
      </c>
      <c r="P95" s="496" t="s">
        <v>273</v>
      </c>
      <c r="Q95" s="496"/>
      <c r="S95" s="389"/>
      <c r="T95" s="410"/>
      <c r="U95" s="388"/>
      <c r="V95" s="409" t="s">
        <v>273</v>
      </c>
      <c r="W95" s="382" t="s">
        <v>273</v>
      </c>
      <c r="X95" s="382" t="s">
        <v>273</v>
      </c>
      <c r="Y95" s="496" t="s">
        <v>273</v>
      </c>
      <c r="Z95" s="496"/>
      <c r="AA95" s="376"/>
      <c r="AB95" s="389"/>
      <c r="AC95" s="371"/>
      <c r="AD95" s="388"/>
      <c r="AE95" s="409" t="s">
        <v>273</v>
      </c>
      <c r="AF95" s="382" t="s">
        <v>273</v>
      </c>
      <c r="AG95" s="382" t="s">
        <v>273</v>
      </c>
      <c r="AH95" s="496" t="s">
        <v>273</v>
      </c>
      <c r="AI95" s="496"/>
      <c r="AJ95" s="376"/>
      <c r="AK95" s="389"/>
      <c r="AL95" s="371"/>
      <c r="AM95" s="388"/>
      <c r="AN95" s="409" t="s">
        <v>273</v>
      </c>
      <c r="AO95" s="382" t="s">
        <v>273</v>
      </c>
      <c r="AP95" s="382" t="s">
        <v>273</v>
      </c>
      <c r="AQ95" s="496" t="s">
        <v>273</v>
      </c>
      <c r="AR95" s="496"/>
      <c r="AS95" s="376"/>
      <c r="AT95" s="389"/>
      <c r="AU95" s="371"/>
      <c r="AV95" s="388"/>
      <c r="AW95" s="409" t="s">
        <v>273</v>
      </c>
      <c r="AX95" s="382" t="s">
        <v>273</v>
      </c>
      <c r="AY95" s="382" t="s">
        <v>273</v>
      </c>
      <c r="AZ95" s="496" t="s">
        <v>273</v>
      </c>
      <c r="BA95" s="496"/>
      <c r="BB95" s="376"/>
      <c r="BC95" s="389"/>
      <c r="BE95" s="388"/>
      <c r="BF95" s="409" t="s">
        <v>273</v>
      </c>
      <c r="BG95" s="382" t="s">
        <v>273</v>
      </c>
      <c r="BH95" s="382" t="s">
        <v>273</v>
      </c>
      <c r="BI95" s="496" t="s">
        <v>273</v>
      </c>
      <c r="BJ95" s="496"/>
      <c r="BK95" s="376"/>
      <c r="BL95" s="389"/>
      <c r="BN95" s="388"/>
      <c r="BO95" s="409" t="s">
        <v>273</v>
      </c>
      <c r="BP95" s="382" t="s">
        <v>273</v>
      </c>
      <c r="BQ95" s="382" t="s">
        <v>273</v>
      </c>
      <c r="BR95" s="496" t="s">
        <v>273</v>
      </c>
      <c r="BS95" s="496"/>
      <c r="BT95" s="376"/>
      <c r="BU95" s="389"/>
      <c r="BW95" s="388"/>
      <c r="BX95" s="409" t="s">
        <v>273</v>
      </c>
      <c r="BY95" s="382" t="s">
        <v>273</v>
      </c>
      <c r="BZ95" s="382" t="s">
        <v>273</v>
      </c>
      <c r="CA95" s="496" t="s">
        <v>273</v>
      </c>
      <c r="CB95" s="496"/>
      <c r="CC95" s="376" t="s">
        <v>159</v>
      </c>
      <c r="CD95" s="389"/>
      <c r="CF95" s="388"/>
      <c r="CG95" s="409" t="s">
        <v>273</v>
      </c>
      <c r="CH95" s="382" t="s">
        <v>273</v>
      </c>
      <c r="CI95" s="382" t="s">
        <v>273</v>
      </c>
      <c r="CJ95" s="496" t="s">
        <v>273</v>
      </c>
      <c r="CK95" s="496"/>
      <c r="CL95" s="376" t="s">
        <v>159</v>
      </c>
      <c r="CM95" s="389"/>
      <c r="CO95" s="378"/>
      <c r="CP95" s="380"/>
      <c r="CQ95" s="380"/>
      <c r="CR95" s="380"/>
      <c r="CS95" s="380"/>
      <c r="CT95" s="380"/>
      <c r="CU95" s="380"/>
      <c r="CV95" s="380"/>
      <c r="CW95" s="380"/>
      <c r="CX95" s="380"/>
    </row>
    <row r="96" spans="1:102" ht="16" customHeight="1" x14ac:dyDescent="0.25">
      <c r="A96" s="372"/>
      <c r="B96" s="406"/>
      <c r="C96" s="388"/>
      <c r="D96" s="409" t="s">
        <v>273</v>
      </c>
      <c r="E96" s="382" t="s">
        <v>273</v>
      </c>
      <c r="F96" s="382" t="s">
        <v>273</v>
      </c>
      <c r="G96" s="496" t="s">
        <v>273</v>
      </c>
      <c r="H96" s="496"/>
      <c r="J96" s="389"/>
      <c r="K96" s="410"/>
      <c r="L96" s="388"/>
      <c r="M96" s="409" t="s">
        <v>273</v>
      </c>
      <c r="N96" s="382" t="s">
        <v>273</v>
      </c>
      <c r="O96" s="382" t="s">
        <v>273</v>
      </c>
      <c r="P96" s="496" t="s">
        <v>273</v>
      </c>
      <c r="Q96" s="496"/>
      <c r="S96" s="389"/>
      <c r="T96" s="410"/>
      <c r="U96" s="388"/>
      <c r="V96" s="409" t="s">
        <v>273</v>
      </c>
      <c r="W96" s="382" t="s">
        <v>273</v>
      </c>
      <c r="X96" s="382" t="s">
        <v>273</v>
      </c>
      <c r="Y96" s="496" t="s">
        <v>273</v>
      </c>
      <c r="Z96" s="496"/>
      <c r="AA96" s="376"/>
      <c r="AB96" s="389"/>
      <c r="AC96" s="371"/>
      <c r="AD96" s="388"/>
      <c r="AE96" s="409" t="s">
        <v>273</v>
      </c>
      <c r="AF96" s="382" t="s">
        <v>273</v>
      </c>
      <c r="AG96" s="382" t="s">
        <v>273</v>
      </c>
      <c r="AH96" s="496" t="s">
        <v>273</v>
      </c>
      <c r="AI96" s="496"/>
      <c r="AJ96" s="376"/>
      <c r="AK96" s="389"/>
      <c r="AL96" s="371"/>
      <c r="AM96" s="388"/>
      <c r="AN96" s="409" t="s">
        <v>273</v>
      </c>
      <c r="AO96" s="382" t="s">
        <v>273</v>
      </c>
      <c r="AP96" s="382" t="s">
        <v>273</v>
      </c>
      <c r="AQ96" s="496" t="s">
        <v>273</v>
      </c>
      <c r="AR96" s="496"/>
      <c r="AS96" s="376"/>
      <c r="AT96" s="389"/>
      <c r="AU96" s="371"/>
      <c r="AV96" s="388"/>
      <c r="AW96" s="409" t="s">
        <v>273</v>
      </c>
      <c r="AX96" s="382" t="s">
        <v>273</v>
      </c>
      <c r="AY96" s="382" t="s">
        <v>273</v>
      </c>
      <c r="AZ96" s="496" t="s">
        <v>273</v>
      </c>
      <c r="BA96" s="496"/>
      <c r="BB96" s="376"/>
      <c r="BC96" s="389"/>
      <c r="BE96" s="388"/>
      <c r="BF96" s="409" t="s">
        <v>273</v>
      </c>
      <c r="BG96" s="382" t="s">
        <v>273</v>
      </c>
      <c r="BH96" s="382" t="s">
        <v>273</v>
      </c>
      <c r="BI96" s="496" t="s">
        <v>273</v>
      </c>
      <c r="BJ96" s="496"/>
      <c r="BK96" s="376"/>
      <c r="BL96" s="389"/>
      <c r="BN96" s="388"/>
      <c r="BO96" s="409" t="s">
        <v>273</v>
      </c>
      <c r="BP96" s="382" t="s">
        <v>273</v>
      </c>
      <c r="BQ96" s="382" t="s">
        <v>273</v>
      </c>
      <c r="BR96" s="496" t="s">
        <v>273</v>
      </c>
      <c r="BS96" s="496"/>
      <c r="BT96" s="376"/>
      <c r="BU96" s="389"/>
      <c r="BW96" s="388"/>
      <c r="BX96" s="409" t="s">
        <v>273</v>
      </c>
      <c r="BY96" s="382" t="s">
        <v>273</v>
      </c>
      <c r="BZ96" s="382" t="s">
        <v>273</v>
      </c>
      <c r="CA96" s="496" t="s">
        <v>273</v>
      </c>
      <c r="CB96" s="496"/>
      <c r="CC96" s="376" t="s">
        <v>159</v>
      </c>
      <c r="CD96" s="389"/>
      <c r="CF96" s="388"/>
      <c r="CG96" s="409" t="s">
        <v>273</v>
      </c>
      <c r="CH96" s="382" t="s">
        <v>273</v>
      </c>
      <c r="CI96" s="382" t="s">
        <v>273</v>
      </c>
      <c r="CJ96" s="496" t="s">
        <v>273</v>
      </c>
      <c r="CK96" s="496"/>
      <c r="CL96" s="376" t="s">
        <v>159</v>
      </c>
      <c r="CM96" s="389"/>
      <c r="CO96" s="378"/>
      <c r="CP96" s="380"/>
      <c r="CQ96" s="380"/>
      <c r="CR96" s="380"/>
      <c r="CS96" s="380"/>
      <c r="CT96" s="380"/>
      <c r="CU96" s="380"/>
      <c r="CV96" s="380"/>
      <c r="CW96" s="380"/>
      <c r="CX96" s="380"/>
    </row>
    <row r="97" spans="1:102" ht="16" customHeight="1" x14ac:dyDescent="0.25">
      <c r="A97" s="372"/>
      <c r="B97" s="406"/>
      <c r="C97" s="388"/>
      <c r="D97" s="409" t="s">
        <v>273</v>
      </c>
      <c r="E97" s="382" t="s">
        <v>273</v>
      </c>
      <c r="F97" s="382" t="s">
        <v>273</v>
      </c>
      <c r="G97" s="496" t="s">
        <v>273</v>
      </c>
      <c r="H97" s="496"/>
      <c r="J97" s="389"/>
      <c r="K97" s="410"/>
      <c r="L97" s="388"/>
      <c r="M97" s="409" t="s">
        <v>273</v>
      </c>
      <c r="N97" s="382" t="s">
        <v>273</v>
      </c>
      <c r="O97" s="382" t="s">
        <v>273</v>
      </c>
      <c r="P97" s="496" t="s">
        <v>273</v>
      </c>
      <c r="Q97" s="496"/>
      <c r="S97" s="389"/>
      <c r="T97" s="410"/>
      <c r="U97" s="388"/>
      <c r="V97" s="409" t="s">
        <v>273</v>
      </c>
      <c r="W97" s="382" t="s">
        <v>273</v>
      </c>
      <c r="X97" s="382" t="s">
        <v>273</v>
      </c>
      <c r="Y97" s="496" t="s">
        <v>273</v>
      </c>
      <c r="Z97" s="496"/>
      <c r="AA97" s="376"/>
      <c r="AB97" s="389"/>
      <c r="AC97" s="371"/>
      <c r="AD97" s="388"/>
      <c r="AE97" s="409" t="s">
        <v>273</v>
      </c>
      <c r="AF97" s="382" t="s">
        <v>273</v>
      </c>
      <c r="AG97" s="382" t="s">
        <v>273</v>
      </c>
      <c r="AH97" s="496" t="s">
        <v>273</v>
      </c>
      <c r="AI97" s="496"/>
      <c r="AJ97" s="376"/>
      <c r="AK97" s="389"/>
      <c r="AL97" s="371"/>
      <c r="AM97" s="388"/>
      <c r="AN97" s="409" t="s">
        <v>273</v>
      </c>
      <c r="AO97" s="382" t="s">
        <v>273</v>
      </c>
      <c r="AP97" s="382" t="s">
        <v>273</v>
      </c>
      <c r="AQ97" s="496" t="s">
        <v>273</v>
      </c>
      <c r="AR97" s="496"/>
      <c r="AS97" s="376"/>
      <c r="AT97" s="389"/>
      <c r="AU97" s="371"/>
      <c r="AV97" s="388"/>
      <c r="AW97" s="409" t="s">
        <v>273</v>
      </c>
      <c r="AX97" s="382" t="s">
        <v>273</v>
      </c>
      <c r="AY97" s="382" t="s">
        <v>273</v>
      </c>
      <c r="AZ97" s="496" t="s">
        <v>273</v>
      </c>
      <c r="BA97" s="496"/>
      <c r="BB97" s="376"/>
      <c r="BC97" s="389"/>
      <c r="BE97" s="388"/>
      <c r="BF97" s="409" t="s">
        <v>273</v>
      </c>
      <c r="BG97" s="382" t="s">
        <v>273</v>
      </c>
      <c r="BH97" s="382" t="s">
        <v>273</v>
      </c>
      <c r="BI97" s="496" t="s">
        <v>273</v>
      </c>
      <c r="BJ97" s="496"/>
      <c r="BK97" s="376"/>
      <c r="BL97" s="389"/>
      <c r="BN97" s="388"/>
      <c r="BO97" s="409" t="s">
        <v>273</v>
      </c>
      <c r="BP97" s="382" t="s">
        <v>273</v>
      </c>
      <c r="BQ97" s="382" t="s">
        <v>273</v>
      </c>
      <c r="BR97" s="496" t="s">
        <v>273</v>
      </c>
      <c r="BS97" s="496"/>
      <c r="BT97" s="376"/>
      <c r="BU97" s="389"/>
      <c r="BW97" s="388"/>
      <c r="BX97" s="409" t="s">
        <v>273</v>
      </c>
      <c r="BY97" s="382" t="s">
        <v>273</v>
      </c>
      <c r="BZ97" s="382" t="s">
        <v>273</v>
      </c>
      <c r="CA97" s="496" t="s">
        <v>273</v>
      </c>
      <c r="CB97" s="496"/>
      <c r="CC97" s="376" t="s">
        <v>159</v>
      </c>
      <c r="CD97" s="389"/>
      <c r="CF97" s="388"/>
      <c r="CG97" s="409" t="s">
        <v>273</v>
      </c>
      <c r="CH97" s="382" t="s">
        <v>273</v>
      </c>
      <c r="CI97" s="382" t="s">
        <v>273</v>
      </c>
      <c r="CJ97" s="496" t="s">
        <v>273</v>
      </c>
      <c r="CK97" s="496"/>
      <c r="CL97" s="376" t="s">
        <v>159</v>
      </c>
      <c r="CM97" s="389"/>
      <c r="CO97" s="378"/>
      <c r="CP97" s="380"/>
      <c r="CQ97" s="380"/>
      <c r="CR97" s="380"/>
      <c r="CS97" s="380"/>
      <c r="CT97" s="380"/>
      <c r="CU97" s="380"/>
      <c r="CV97" s="380"/>
      <c r="CW97" s="380"/>
      <c r="CX97" s="380"/>
    </row>
    <row r="98" spans="1:102" ht="16" customHeight="1" x14ac:dyDescent="0.25">
      <c r="A98" s="372"/>
      <c r="B98" s="406"/>
      <c r="C98" s="388"/>
      <c r="D98" s="409" t="s">
        <v>273</v>
      </c>
      <c r="E98" s="382" t="s">
        <v>273</v>
      </c>
      <c r="F98" s="382" t="s">
        <v>273</v>
      </c>
      <c r="G98" s="496" t="s">
        <v>273</v>
      </c>
      <c r="H98" s="496"/>
      <c r="J98" s="389"/>
      <c r="K98" s="410"/>
      <c r="L98" s="388"/>
      <c r="M98" s="409" t="s">
        <v>273</v>
      </c>
      <c r="N98" s="382" t="s">
        <v>273</v>
      </c>
      <c r="O98" s="382" t="s">
        <v>273</v>
      </c>
      <c r="P98" s="496" t="s">
        <v>273</v>
      </c>
      <c r="Q98" s="496"/>
      <c r="S98" s="389"/>
      <c r="T98" s="410"/>
      <c r="U98" s="388"/>
      <c r="V98" s="409" t="s">
        <v>273</v>
      </c>
      <c r="W98" s="382" t="s">
        <v>273</v>
      </c>
      <c r="X98" s="382" t="s">
        <v>273</v>
      </c>
      <c r="Y98" s="496" t="s">
        <v>273</v>
      </c>
      <c r="Z98" s="496"/>
      <c r="AA98" s="376"/>
      <c r="AB98" s="389"/>
      <c r="AC98" s="371"/>
      <c r="AD98" s="388"/>
      <c r="AE98" s="409" t="s">
        <v>273</v>
      </c>
      <c r="AF98" s="382" t="s">
        <v>273</v>
      </c>
      <c r="AG98" s="382" t="s">
        <v>273</v>
      </c>
      <c r="AH98" s="496" t="s">
        <v>273</v>
      </c>
      <c r="AI98" s="496"/>
      <c r="AJ98" s="376"/>
      <c r="AK98" s="389"/>
      <c r="AL98" s="371"/>
      <c r="AM98" s="388"/>
      <c r="AN98" s="409" t="s">
        <v>273</v>
      </c>
      <c r="AO98" s="382" t="s">
        <v>273</v>
      </c>
      <c r="AP98" s="382" t="s">
        <v>273</v>
      </c>
      <c r="AQ98" s="496" t="s">
        <v>273</v>
      </c>
      <c r="AR98" s="496"/>
      <c r="AS98" s="376"/>
      <c r="AT98" s="389"/>
      <c r="AU98" s="371"/>
      <c r="AV98" s="388"/>
      <c r="AW98" s="409" t="s">
        <v>273</v>
      </c>
      <c r="AX98" s="382" t="s">
        <v>273</v>
      </c>
      <c r="AY98" s="382" t="s">
        <v>273</v>
      </c>
      <c r="AZ98" s="496" t="s">
        <v>273</v>
      </c>
      <c r="BA98" s="496"/>
      <c r="BB98" s="376"/>
      <c r="BC98" s="389"/>
      <c r="BE98" s="388"/>
      <c r="BF98" s="409" t="s">
        <v>273</v>
      </c>
      <c r="BG98" s="382" t="s">
        <v>273</v>
      </c>
      <c r="BH98" s="382" t="s">
        <v>273</v>
      </c>
      <c r="BI98" s="496" t="s">
        <v>273</v>
      </c>
      <c r="BJ98" s="496"/>
      <c r="BK98" s="376"/>
      <c r="BL98" s="389"/>
      <c r="BN98" s="388"/>
      <c r="BO98" s="409" t="s">
        <v>273</v>
      </c>
      <c r="BP98" s="382" t="s">
        <v>273</v>
      </c>
      <c r="BQ98" s="382" t="s">
        <v>273</v>
      </c>
      <c r="BR98" s="496" t="s">
        <v>273</v>
      </c>
      <c r="BS98" s="496"/>
      <c r="BT98" s="376"/>
      <c r="BU98" s="389"/>
      <c r="BW98" s="388"/>
      <c r="BX98" s="409" t="s">
        <v>273</v>
      </c>
      <c r="BY98" s="382" t="s">
        <v>273</v>
      </c>
      <c r="BZ98" s="382" t="s">
        <v>273</v>
      </c>
      <c r="CA98" s="496" t="s">
        <v>273</v>
      </c>
      <c r="CB98" s="496"/>
      <c r="CC98" s="376" t="s">
        <v>159</v>
      </c>
      <c r="CD98" s="389"/>
      <c r="CF98" s="388"/>
      <c r="CG98" s="409" t="s">
        <v>273</v>
      </c>
      <c r="CH98" s="382" t="s">
        <v>273</v>
      </c>
      <c r="CI98" s="382" t="s">
        <v>273</v>
      </c>
      <c r="CJ98" s="496" t="s">
        <v>273</v>
      </c>
      <c r="CK98" s="496"/>
      <c r="CL98" s="376" t="s">
        <v>159</v>
      </c>
      <c r="CM98" s="389"/>
      <c r="CO98" s="378"/>
      <c r="CP98" s="380"/>
      <c r="CQ98" s="380"/>
      <c r="CR98" s="380"/>
      <c r="CS98" s="380"/>
      <c r="CT98" s="380"/>
      <c r="CU98" s="380"/>
      <c r="CV98" s="380"/>
      <c r="CW98" s="380"/>
      <c r="CX98" s="380"/>
    </row>
    <row r="99" spans="1:102" ht="16" customHeight="1" x14ac:dyDescent="0.25">
      <c r="A99" s="372"/>
      <c r="B99" s="406"/>
      <c r="C99" s="388"/>
      <c r="D99" s="409" t="s">
        <v>273</v>
      </c>
      <c r="E99" s="382" t="s">
        <v>273</v>
      </c>
      <c r="F99" s="382" t="s">
        <v>273</v>
      </c>
      <c r="G99" s="496" t="s">
        <v>273</v>
      </c>
      <c r="H99" s="496"/>
      <c r="J99" s="389"/>
      <c r="K99" s="410"/>
      <c r="L99" s="388"/>
      <c r="M99" s="409" t="s">
        <v>273</v>
      </c>
      <c r="N99" s="382" t="s">
        <v>273</v>
      </c>
      <c r="O99" s="382" t="s">
        <v>273</v>
      </c>
      <c r="P99" s="496" t="s">
        <v>273</v>
      </c>
      <c r="Q99" s="496"/>
      <c r="S99" s="389"/>
      <c r="T99" s="410"/>
      <c r="U99" s="388"/>
      <c r="V99" s="409" t="s">
        <v>273</v>
      </c>
      <c r="W99" s="382" t="s">
        <v>273</v>
      </c>
      <c r="X99" s="382" t="s">
        <v>273</v>
      </c>
      <c r="Y99" s="496" t="s">
        <v>273</v>
      </c>
      <c r="Z99" s="496"/>
      <c r="AA99" s="376"/>
      <c r="AB99" s="389"/>
      <c r="AC99" s="371"/>
      <c r="AD99" s="388"/>
      <c r="AE99" s="409" t="s">
        <v>273</v>
      </c>
      <c r="AF99" s="382" t="s">
        <v>273</v>
      </c>
      <c r="AG99" s="382" t="s">
        <v>273</v>
      </c>
      <c r="AH99" s="496" t="s">
        <v>273</v>
      </c>
      <c r="AI99" s="496"/>
      <c r="AJ99" s="376"/>
      <c r="AK99" s="389"/>
      <c r="AL99" s="371"/>
      <c r="AM99" s="388"/>
      <c r="AN99" s="409" t="s">
        <v>273</v>
      </c>
      <c r="AO99" s="382" t="s">
        <v>273</v>
      </c>
      <c r="AP99" s="382" t="s">
        <v>273</v>
      </c>
      <c r="AQ99" s="496" t="s">
        <v>273</v>
      </c>
      <c r="AR99" s="496"/>
      <c r="AS99" s="376"/>
      <c r="AT99" s="389"/>
      <c r="AU99" s="371"/>
      <c r="AV99" s="388"/>
      <c r="AW99" s="409" t="s">
        <v>273</v>
      </c>
      <c r="AX99" s="382" t="s">
        <v>273</v>
      </c>
      <c r="AY99" s="382" t="s">
        <v>273</v>
      </c>
      <c r="AZ99" s="496" t="s">
        <v>273</v>
      </c>
      <c r="BA99" s="496"/>
      <c r="BB99" s="376"/>
      <c r="BC99" s="389"/>
      <c r="BE99" s="388"/>
      <c r="BF99" s="409" t="s">
        <v>273</v>
      </c>
      <c r="BG99" s="382" t="s">
        <v>273</v>
      </c>
      <c r="BH99" s="382" t="s">
        <v>273</v>
      </c>
      <c r="BI99" s="496" t="s">
        <v>273</v>
      </c>
      <c r="BJ99" s="496"/>
      <c r="BK99" s="376"/>
      <c r="BL99" s="389"/>
      <c r="BN99" s="388"/>
      <c r="BO99" s="409" t="s">
        <v>273</v>
      </c>
      <c r="BP99" s="382" t="s">
        <v>273</v>
      </c>
      <c r="BQ99" s="382" t="s">
        <v>273</v>
      </c>
      <c r="BR99" s="496" t="s">
        <v>273</v>
      </c>
      <c r="BS99" s="496"/>
      <c r="BT99" s="376"/>
      <c r="BU99" s="389"/>
      <c r="BW99" s="388"/>
      <c r="BX99" s="409" t="s">
        <v>273</v>
      </c>
      <c r="BY99" s="382" t="s">
        <v>273</v>
      </c>
      <c r="BZ99" s="382" t="s">
        <v>273</v>
      </c>
      <c r="CA99" s="496" t="s">
        <v>273</v>
      </c>
      <c r="CB99" s="496"/>
      <c r="CC99" s="376" t="s">
        <v>159</v>
      </c>
      <c r="CD99" s="389"/>
      <c r="CF99" s="388"/>
      <c r="CG99" s="409" t="s">
        <v>273</v>
      </c>
      <c r="CH99" s="382" t="s">
        <v>273</v>
      </c>
      <c r="CI99" s="382" t="s">
        <v>273</v>
      </c>
      <c r="CJ99" s="496" t="s">
        <v>273</v>
      </c>
      <c r="CK99" s="496"/>
      <c r="CL99" s="376" t="s">
        <v>159</v>
      </c>
      <c r="CM99" s="389"/>
      <c r="CO99" s="378"/>
      <c r="CP99" s="380"/>
      <c r="CQ99" s="380"/>
      <c r="CR99" s="380"/>
      <c r="CS99" s="380"/>
      <c r="CT99" s="380"/>
      <c r="CU99" s="380"/>
      <c r="CV99" s="380"/>
      <c r="CW99" s="380"/>
      <c r="CX99" s="380"/>
    </row>
    <row r="100" spans="1:102" ht="16" customHeight="1" x14ac:dyDescent="0.25">
      <c r="B100" s="406"/>
      <c r="C100" s="388"/>
      <c r="D100" s="409" t="s">
        <v>273</v>
      </c>
      <c r="E100" s="382" t="s">
        <v>273</v>
      </c>
      <c r="F100" s="382" t="s">
        <v>273</v>
      </c>
      <c r="G100" s="496" t="s">
        <v>273</v>
      </c>
      <c r="H100" s="496"/>
      <c r="J100" s="389"/>
      <c r="K100" s="410"/>
      <c r="L100" s="388"/>
      <c r="M100" s="409" t="s">
        <v>273</v>
      </c>
      <c r="N100" s="382" t="s">
        <v>273</v>
      </c>
      <c r="O100" s="382" t="s">
        <v>273</v>
      </c>
      <c r="P100" s="496" t="s">
        <v>273</v>
      </c>
      <c r="Q100" s="496"/>
      <c r="S100" s="389"/>
      <c r="T100" s="410"/>
      <c r="U100" s="388"/>
      <c r="V100" s="409" t="s">
        <v>273</v>
      </c>
      <c r="W100" s="382" t="s">
        <v>273</v>
      </c>
      <c r="X100" s="382" t="s">
        <v>273</v>
      </c>
      <c r="Y100" s="496" t="s">
        <v>273</v>
      </c>
      <c r="Z100" s="496"/>
      <c r="AA100" s="376"/>
      <c r="AB100" s="389"/>
      <c r="AC100" s="371"/>
      <c r="AD100" s="388"/>
      <c r="AE100" s="409" t="s">
        <v>273</v>
      </c>
      <c r="AF100" s="382" t="s">
        <v>273</v>
      </c>
      <c r="AG100" s="382" t="s">
        <v>273</v>
      </c>
      <c r="AH100" s="496" t="s">
        <v>273</v>
      </c>
      <c r="AI100" s="496"/>
      <c r="AJ100" s="376"/>
      <c r="AK100" s="389"/>
      <c r="AL100" s="371"/>
      <c r="AM100" s="388"/>
      <c r="AN100" s="409" t="s">
        <v>273</v>
      </c>
      <c r="AO100" s="382" t="s">
        <v>273</v>
      </c>
      <c r="AP100" s="382" t="s">
        <v>273</v>
      </c>
      <c r="AQ100" s="496" t="s">
        <v>273</v>
      </c>
      <c r="AR100" s="496"/>
      <c r="AS100" s="376"/>
      <c r="AT100" s="389"/>
      <c r="AU100" s="371"/>
      <c r="AV100" s="388"/>
      <c r="AW100" s="409" t="s">
        <v>273</v>
      </c>
      <c r="AX100" s="382" t="s">
        <v>273</v>
      </c>
      <c r="AY100" s="382" t="s">
        <v>273</v>
      </c>
      <c r="AZ100" s="496" t="s">
        <v>273</v>
      </c>
      <c r="BA100" s="496"/>
      <c r="BB100" s="376"/>
      <c r="BC100" s="389"/>
      <c r="BE100" s="388"/>
      <c r="BF100" s="409" t="s">
        <v>273</v>
      </c>
      <c r="BG100" s="382" t="s">
        <v>273</v>
      </c>
      <c r="BH100" s="382" t="s">
        <v>273</v>
      </c>
      <c r="BI100" s="496" t="s">
        <v>273</v>
      </c>
      <c r="BJ100" s="496"/>
      <c r="BK100" s="376"/>
      <c r="BL100" s="389"/>
      <c r="BN100" s="388"/>
      <c r="BO100" s="409" t="s">
        <v>273</v>
      </c>
      <c r="BP100" s="382" t="s">
        <v>273</v>
      </c>
      <c r="BQ100" s="382" t="s">
        <v>273</v>
      </c>
      <c r="BR100" s="496" t="s">
        <v>273</v>
      </c>
      <c r="BS100" s="496"/>
      <c r="BT100" s="376"/>
      <c r="BU100" s="389"/>
      <c r="BW100" s="388"/>
      <c r="BX100" s="409" t="s">
        <v>273</v>
      </c>
      <c r="BY100" s="382" t="s">
        <v>273</v>
      </c>
      <c r="BZ100" s="382" t="s">
        <v>273</v>
      </c>
      <c r="CA100" s="496" t="s">
        <v>273</v>
      </c>
      <c r="CB100" s="496"/>
      <c r="CC100" s="376" t="s">
        <v>159</v>
      </c>
      <c r="CD100" s="389"/>
      <c r="CF100" s="388"/>
      <c r="CG100" s="409" t="s">
        <v>273</v>
      </c>
      <c r="CH100" s="382" t="s">
        <v>273</v>
      </c>
      <c r="CI100" s="382" t="s">
        <v>273</v>
      </c>
      <c r="CJ100" s="496" t="s">
        <v>273</v>
      </c>
      <c r="CK100" s="496"/>
      <c r="CL100" s="376" t="s">
        <v>159</v>
      </c>
      <c r="CM100" s="389"/>
      <c r="CO100" s="378"/>
      <c r="CP100" s="380"/>
      <c r="CQ100" s="380"/>
      <c r="CR100" s="380"/>
      <c r="CS100" s="380"/>
      <c r="CT100" s="380"/>
      <c r="CU100" s="380"/>
      <c r="CV100" s="380"/>
      <c r="CW100" s="380"/>
      <c r="CX100" s="380"/>
    </row>
    <row r="101" spans="1:102" ht="16" customHeight="1" x14ac:dyDescent="0.25">
      <c r="B101" s="406"/>
      <c r="C101" s="388"/>
      <c r="D101" s="409" t="s">
        <v>273</v>
      </c>
      <c r="E101" s="382" t="s">
        <v>273</v>
      </c>
      <c r="F101" s="382" t="s">
        <v>273</v>
      </c>
      <c r="G101" s="496" t="s">
        <v>273</v>
      </c>
      <c r="H101" s="496"/>
      <c r="J101" s="389"/>
      <c r="K101" s="410"/>
      <c r="L101" s="388"/>
      <c r="M101" s="409" t="s">
        <v>273</v>
      </c>
      <c r="N101" s="382" t="s">
        <v>273</v>
      </c>
      <c r="O101" s="382" t="s">
        <v>273</v>
      </c>
      <c r="P101" s="496" t="s">
        <v>273</v>
      </c>
      <c r="Q101" s="496"/>
      <c r="S101" s="389"/>
      <c r="T101" s="410"/>
      <c r="U101" s="388"/>
      <c r="V101" s="409" t="s">
        <v>273</v>
      </c>
      <c r="W101" s="382" t="s">
        <v>273</v>
      </c>
      <c r="X101" s="382" t="s">
        <v>273</v>
      </c>
      <c r="Y101" s="496" t="s">
        <v>273</v>
      </c>
      <c r="Z101" s="496"/>
      <c r="AA101" s="376"/>
      <c r="AB101" s="389"/>
      <c r="AC101" s="371"/>
      <c r="AD101" s="388"/>
      <c r="AE101" s="409" t="s">
        <v>273</v>
      </c>
      <c r="AF101" s="382" t="s">
        <v>273</v>
      </c>
      <c r="AG101" s="382" t="s">
        <v>273</v>
      </c>
      <c r="AH101" s="496" t="s">
        <v>273</v>
      </c>
      <c r="AI101" s="496"/>
      <c r="AJ101" s="376"/>
      <c r="AK101" s="389"/>
      <c r="AL101" s="371"/>
      <c r="AM101" s="388"/>
      <c r="AN101" s="409" t="s">
        <v>273</v>
      </c>
      <c r="AO101" s="382" t="s">
        <v>273</v>
      </c>
      <c r="AP101" s="382" t="s">
        <v>273</v>
      </c>
      <c r="AQ101" s="496" t="s">
        <v>273</v>
      </c>
      <c r="AR101" s="496"/>
      <c r="AS101" s="376"/>
      <c r="AT101" s="389"/>
      <c r="AU101" s="371"/>
      <c r="AV101" s="388"/>
      <c r="AW101" s="409" t="s">
        <v>273</v>
      </c>
      <c r="AX101" s="382" t="s">
        <v>273</v>
      </c>
      <c r="AY101" s="382" t="s">
        <v>273</v>
      </c>
      <c r="AZ101" s="496" t="s">
        <v>273</v>
      </c>
      <c r="BA101" s="496"/>
      <c r="BB101" s="376"/>
      <c r="BC101" s="389"/>
      <c r="BE101" s="388"/>
      <c r="BF101" s="409" t="s">
        <v>273</v>
      </c>
      <c r="BG101" s="382" t="s">
        <v>273</v>
      </c>
      <c r="BH101" s="382" t="s">
        <v>273</v>
      </c>
      <c r="BI101" s="496" t="s">
        <v>273</v>
      </c>
      <c r="BJ101" s="496"/>
      <c r="BK101" s="376"/>
      <c r="BL101" s="389"/>
      <c r="BN101" s="388"/>
      <c r="BO101" s="409" t="s">
        <v>273</v>
      </c>
      <c r="BP101" s="382" t="s">
        <v>273</v>
      </c>
      <c r="BQ101" s="382" t="s">
        <v>273</v>
      </c>
      <c r="BR101" s="496" t="s">
        <v>273</v>
      </c>
      <c r="BS101" s="496"/>
      <c r="BT101" s="376"/>
      <c r="BU101" s="389"/>
      <c r="BW101" s="388"/>
      <c r="BX101" s="409" t="s">
        <v>273</v>
      </c>
      <c r="BY101" s="382" t="s">
        <v>273</v>
      </c>
      <c r="BZ101" s="382" t="s">
        <v>273</v>
      </c>
      <c r="CA101" s="496" t="s">
        <v>273</v>
      </c>
      <c r="CB101" s="496"/>
      <c r="CC101" s="376" t="s">
        <v>159</v>
      </c>
      <c r="CD101" s="389"/>
      <c r="CF101" s="388"/>
      <c r="CG101" s="409" t="s">
        <v>273</v>
      </c>
      <c r="CH101" s="382" t="s">
        <v>273</v>
      </c>
      <c r="CI101" s="382" t="s">
        <v>273</v>
      </c>
      <c r="CJ101" s="496" t="s">
        <v>273</v>
      </c>
      <c r="CK101" s="496"/>
      <c r="CL101" s="376" t="s">
        <v>159</v>
      </c>
      <c r="CM101" s="389"/>
      <c r="CO101" s="378"/>
      <c r="CP101" s="380"/>
      <c r="CQ101" s="380"/>
      <c r="CR101" s="380"/>
      <c r="CS101" s="380"/>
      <c r="CT101" s="380"/>
      <c r="CU101" s="380"/>
      <c r="CV101" s="380"/>
      <c r="CW101" s="380"/>
      <c r="CX101" s="380"/>
    </row>
    <row r="102" spans="1:102" ht="16" customHeight="1" x14ac:dyDescent="0.25">
      <c r="B102" s="406"/>
      <c r="C102" s="388"/>
      <c r="D102" s="409" t="s">
        <v>273</v>
      </c>
      <c r="E102" s="382" t="s">
        <v>273</v>
      </c>
      <c r="F102" s="382" t="s">
        <v>273</v>
      </c>
      <c r="G102" s="496" t="s">
        <v>273</v>
      </c>
      <c r="H102" s="496"/>
      <c r="J102" s="389"/>
      <c r="K102" s="410"/>
      <c r="L102" s="388"/>
      <c r="M102" s="409" t="s">
        <v>273</v>
      </c>
      <c r="N102" s="382" t="s">
        <v>273</v>
      </c>
      <c r="O102" s="382" t="s">
        <v>273</v>
      </c>
      <c r="P102" s="496" t="s">
        <v>273</v>
      </c>
      <c r="Q102" s="496"/>
      <c r="S102" s="389"/>
      <c r="T102" s="410"/>
      <c r="U102" s="388"/>
      <c r="V102" s="409" t="s">
        <v>273</v>
      </c>
      <c r="W102" s="382" t="s">
        <v>273</v>
      </c>
      <c r="X102" s="382" t="s">
        <v>273</v>
      </c>
      <c r="Y102" s="496" t="s">
        <v>273</v>
      </c>
      <c r="Z102" s="496"/>
      <c r="AA102" s="376"/>
      <c r="AB102" s="389"/>
      <c r="AC102" s="371"/>
      <c r="AD102" s="388"/>
      <c r="AE102" s="409" t="s">
        <v>273</v>
      </c>
      <c r="AF102" s="382" t="s">
        <v>273</v>
      </c>
      <c r="AG102" s="382" t="s">
        <v>273</v>
      </c>
      <c r="AH102" s="496" t="s">
        <v>273</v>
      </c>
      <c r="AI102" s="496"/>
      <c r="AJ102" s="376"/>
      <c r="AK102" s="389"/>
      <c r="AL102" s="371"/>
      <c r="AM102" s="388"/>
      <c r="AN102" s="409" t="s">
        <v>273</v>
      </c>
      <c r="AO102" s="382" t="s">
        <v>273</v>
      </c>
      <c r="AP102" s="382" t="s">
        <v>273</v>
      </c>
      <c r="AQ102" s="496" t="s">
        <v>273</v>
      </c>
      <c r="AR102" s="496"/>
      <c r="AS102" s="376"/>
      <c r="AT102" s="389"/>
      <c r="AU102" s="371"/>
      <c r="AV102" s="388"/>
      <c r="AW102" s="409" t="s">
        <v>273</v>
      </c>
      <c r="AX102" s="382" t="s">
        <v>273</v>
      </c>
      <c r="AY102" s="382" t="s">
        <v>273</v>
      </c>
      <c r="AZ102" s="496" t="s">
        <v>273</v>
      </c>
      <c r="BA102" s="496"/>
      <c r="BB102" s="376"/>
      <c r="BC102" s="389"/>
      <c r="BE102" s="388"/>
      <c r="BF102" s="409" t="s">
        <v>273</v>
      </c>
      <c r="BG102" s="382" t="s">
        <v>273</v>
      </c>
      <c r="BH102" s="382" t="s">
        <v>273</v>
      </c>
      <c r="BI102" s="496" t="s">
        <v>273</v>
      </c>
      <c r="BJ102" s="496"/>
      <c r="BK102" s="376"/>
      <c r="BL102" s="389"/>
      <c r="BN102" s="388"/>
      <c r="BO102" s="409" t="s">
        <v>273</v>
      </c>
      <c r="BP102" s="382" t="s">
        <v>273</v>
      </c>
      <c r="BQ102" s="382" t="s">
        <v>273</v>
      </c>
      <c r="BR102" s="496" t="s">
        <v>273</v>
      </c>
      <c r="BS102" s="496"/>
      <c r="BT102" s="376"/>
      <c r="BU102" s="389"/>
      <c r="BW102" s="388"/>
      <c r="BX102" s="409" t="s">
        <v>273</v>
      </c>
      <c r="BY102" s="382" t="s">
        <v>273</v>
      </c>
      <c r="BZ102" s="382" t="s">
        <v>273</v>
      </c>
      <c r="CA102" s="496" t="s">
        <v>273</v>
      </c>
      <c r="CB102" s="496"/>
      <c r="CC102" s="376" t="s">
        <v>159</v>
      </c>
      <c r="CD102" s="389"/>
      <c r="CF102" s="388"/>
      <c r="CG102" s="409" t="s">
        <v>273</v>
      </c>
      <c r="CH102" s="382" t="s">
        <v>273</v>
      </c>
      <c r="CI102" s="382" t="s">
        <v>273</v>
      </c>
      <c r="CJ102" s="496" t="s">
        <v>273</v>
      </c>
      <c r="CK102" s="496"/>
      <c r="CL102" s="376" t="s">
        <v>159</v>
      </c>
      <c r="CM102" s="389"/>
      <c r="CO102" s="378"/>
      <c r="CP102" s="380"/>
      <c r="CQ102" s="380"/>
      <c r="CR102" s="380"/>
      <c r="CS102" s="380"/>
      <c r="CT102" s="380"/>
      <c r="CU102" s="380"/>
      <c r="CV102" s="380"/>
      <c r="CW102" s="380"/>
      <c r="CX102" s="380"/>
    </row>
    <row r="103" spans="1:102" ht="16" customHeight="1" x14ac:dyDescent="0.25">
      <c r="B103" s="406"/>
      <c r="C103" s="388"/>
      <c r="D103" s="409" t="s">
        <v>273</v>
      </c>
      <c r="E103" s="382" t="s">
        <v>273</v>
      </c>
      <c r="F103" s="382" t="s">
        <v>273</v>
      </c>
      <c r="G103" s="496" t="s">
        <v>273</v>
      </c>
      <c r="H103" s="496"/>
      <c r="J103" s="389"/>
      <c r="K103" s="410"/>
      <c r="L103" s="388"/>
      <c r="M103" s="409" t="s">
        <v>273</v>
      </c>
      <c r="N103" s="382" t="s">
        <v>273</v>
      </c>
      <c r="O103" s="382" t="s">
        <v>273</v>
      </c>
      <c r="P103" s="496" t="s">
        <v>273</v>
      </c>
      <c r="Q103" s="496"/>
      <c r="S103" s="389"/>
      <c r="T103" s="410"/>
      <c r="U103" s="388"/>
      <c r="V103" s="409" t="s">
        <v>273</v>
      </c>
      <c r="W103" s="382" t="s">
        <v>273</v>
      </c>
      <c r="X103" s="382" t="s">
        <v>273</v>
      </c>
      <c r="Y103" s="496" t="s">
        <v>273</v>
      </c>
      <c r="Z103" s="496"/>
      <c r="AA103" s="376"/>
      <c r="AB103" s="389"/>
      <c r="AC103" s="371"/>
      <c r="AD103" s="388"/>
      <c r="AE103" s="409" t="s">
        <v>273</v>
      </c>
      <c r="AF103" s="382" t="s">
        <v>273</v>
      </c>
      <c r="AG103" s="382" t="s">
        <v>273</v>
      </c>
      <c r="AH103" s="496" t="s">
        <v>273</v>
      </c>
      <c r="AI103" s="496"/>
      <c r="AJ103" s="376"/>
      <c r="AK103" s="389"/>
      <c r="AL103" s="371"/>
      <c r="AM103" s="388"/>
      <c r="AN103" s="409" t="s">
        <v>273</v>
      </c>
      <c r="AO103" s="382" t="s">
        <v>273</v>
      </c>
      <c r="AP103" s="382" t="s">
        <v>273</v>
      </c>
      <c r="AQ103" s="496" t="s">
        <v>273</v>
      </c>
      <c r="AR103" s="496"/>
      <c r="AS103" s="376"/>
      <c r="AT103" s="389"/>
      <c r="AU103" s="371"/>
      <c r="AV103" s="388"/>
      <c r="AW103" s="409" t="s">
        <v>273</v>
      </c>
      <c r="AX103" s="382" t="s">
        <v>273</v>
      </c>
      <c r="AY103" s="382" t="s">
        <v>273</v>
      </c>
      <c r="AZ103" s="496" t="s">
        <v>273</v>
      </c>
      <c r="BA103" s="496"/>
      <c r="BB103" s="376"/>
      <c r="BC103" s="389"/>
      <c r="BE103" s="388"/>
      <c r="BF103" s="409" t="s">
        <v>273</v>
      </c>
      <c r="BG103" s="382" t="s">
        <v>273</v>
      </c>
      <c r="BH103" s="382" t="s">
        <v>273</v>
      </c>
      <c r="BI103" s="496" t="s">
        <v>273</v>
      </c>
      <c r="BJ103" s="496"/>
      <c r="BK103" s="376"/>
      <c r="BL103" s="389"/>
      <c r="BN103" s="388"/>
      <c r="BO103" s="409" t="s">
        <v>273</v>
      </c>
      <c r="BP103" s="382" t="s">
        <v>273</v>
      </c>
      <c r="BQ103" s="382" t="s">
        <v>273</v>
      </c>
      <c r="BR103" s="496" t="s">
        <v>273</v>
      </c>
      <c r="BS103" s="496"/>
      <c r="BT103" s="376"/>
      <c r="BU103" s="389"/>
      <c r="BW103" s="388"/>
      <c r="BX103" s="409" t="s">
        <v>273</v>
      </c>
      <c r="BY103" s="382" t="s">
        <v>273</v>
      </c>
      <c r="BZ103" s="382" t="s">
        <v>273</v>
      </c>
      <c r="CA103" s="496" t="s">
        <v>273</v>
      </c>
      <c r="CB103" s="496"/>
      <c r="CC103" s="376" t="s">
        <v>159</v>
      </c>
      <c r="CD103" s="389"/>
      <c r="CF103" s="388"/>
      <c r="CG103" s="409" t="s">
        <v>273</v>
      </c>
      <c r="CH103" s="382" t="s">
        <v>273</v>
      </c>
      <c r="CI103" s="382" t="s">
        <v>273</v>
      </c>
      <c r="CJ103" s="496" t="s">
        <v>273</v>
      </c>
      <c r="CK103" s="496"/>
      <c r="CL103" s="376" t="s">
        <v>159</v>
      </c>
      <c r="CM103" s="389"/>
      <c r="CO103" s="378"/>
      <c r="CP103" s="380"/>
      <c r="CQ103" s="380"/>
      <c r="CR103" s="380"/>
      <c r="CS103" s="380"/>
      <c r="CT103" s="380"/>
      <c r="CU103" s="380"/>
      <c r="CV103" s="380"/>
      <c r="CW103" s="380"/>
      <c r="CX103" s="380"/>
    </row>
    <row r="104" spans="1:102" ht="16" customHeight="1" x14ac:dyDescent="0.25">
      <c r="B104" s="406"/>
      <c r="C104" s="388"/>
      <c r="D104" s="409" t="s">
        <v>273</v>
      </c>
      <c r="E104" s="382" t="s">
        <v>273</v>
      </c>
      <c r="F104" s="382" t="s">
        <v>273</v>
      </c>
      <c r="G104" s="496" t="s">
        <v>273</v>
      </c>
      <c r="H104" s="496"/>
      <c r="J104" s="389"/>
      <c r="K104" s="410"/>
      <c r="L104" s="388"/>
      <c r="M104" s="409" t="s">
        <v>273</v>
      </c>
      <c r="N104" s="382" t="s">
        <v>273</v>
      </c>
      <c r="O104" s="382" t="s">
        <v>273</v>
      </c>
      <c r="P104" s="496" t="s">
        <v>273</v>
      </c>
      <c r="Q104" s="496"/>
      <c r="S104" s="389"/>
      <c r="T104" s="410"/>
      <c r="U104" s="388"/>
      <c r="V104" s="409" t="s">
        <v>273</v>
      </c>
      <c r="W104" s="382" t="s">
        <v>273</v>
      </c>
      <c r="X104" s="382" t="s">
        <v>273</v>
      </c>
      <c r="Y104" s="496" t="s">
        <v>273</v>
      </c>
      <c r="Z104" s="496"/>
      <c r="AA104" s="376"/>
      <c r="AB104" s="389"/>
      <c r="AC104" s="371"/>
      <c r="AD104" s="388"/>
      <c r="AE104" s="409" t="s">
        <v>273</v>
      </c>
      <c r="AF104" s="382" t="s">
        <v>273</v>
      </c>
      <c r="AG104" s="382" t="s">
        <v>273</v>
      </c>
      <c r="AH104" s="496" t="s">
        <v>273</v>
      </c>
      <c r="AI104" s="496"/>
      <c r="AJ104" s="376"/>
      <c r="AK104" s="389"/>
      <c r="AL104" s="371"/>
      <c r="AM104" s="388"/>
      <c r="AN104" s="409" t="s">
        <v>273</v>
      </c>
      <c r="AO104" s="382" t="s">
        <v>273</v>
      </c>
      <c r="AP104" s="382" t="s">
        <v>273</v>
      </c>
      <c r="AQ104" s="496" t="s">
        <v>273</v>
      </c>
      <c r="AR104" s="496"/>
      <c r="AS104" s="376"/>
      <c r="AT104" s="389"/>
      <c r="AU104" s="371"/>
      <c r="AV104" s="388"/>
      <c r="AW104" s="409" t="s">
        <v>273</v>
      </c>
      <c r="AX104" s="382" t="s">
        <v>273</v>
      </c>
      <c r="AY104" s="382" t="s">
        <v>273</v>
      </c>
      <c r="AZ104" s="496" t="s">
        <v>273</v>
      </c>
      <c r="BA104" s="496"/>
      <c r="BB104" s="376"/>
      <c r="BC104" s="389"/>
      <c r="BE104" s="388"/>
      <c r="BF104" s="409" t="s">
        <v>273</v>
      </c>
      <c r="BG104" s="382" t="s">
        <v>273</v>
      </c>
      <c r="BH104" s="382" t="s">
        <v>273</v>
      </c>
      <c r="BI104" s="496" t="s">
        <v>273</v>
      </c>
      <c r="BJ104" s="496"/>
      <c r="BK104" s="376"/>
      <c r="BL104" s="389"/>
      <c r="BN104" s="388"/>
      <c r="BO104" s="409" t="s">
        <v>273</v>
      </c>
      <c r="BP104" s="382" t="s">
        <v>273</v>
      </c>
      <c r="BQ104" s="382" t="s">
        <v>273</v>
      </c>
      <c r="BR104" s="496" t="s">
        <v>273</v>
      </c>
      <c r="BS104" s="496"/>
      <c r="BT104" s="376"/>
      <c r="BU104" s="389"/>
      <c r="BW104" s="388"/>
      <c r="BX104" s="409" t="s">
        <v>273</v>
      </c>
      <c r="BY104" s="382" t="s">
        <v>273</v>
      </c>
      <c r="BZ104" s="382" t="s">
        <v>273</v>
      </c>
      <c r="CA104" s="496" t="s">
        <v>273</v>
      </c>
      <c r="CB104" s="496"/>
      <c r="CC104" s="376" t="s">
        <v>159</v>
      </c>
      <c r="CD104" s="389"/>
      <c r="CF104" s="388"/>
      <c r="CG104" s="409" t="s">
        <v>273</v>
      </c>
      <c r="CH104" s="382" t="s">
        <v>273</v>
      </c>
      <c r="CI104" s="382" t="s">
        <v>273</v>
      </c>
      <c r="CJ104" s="496" t="s">
        <v>273</v>
      </c>
      <c r="CK104" s="496"/>
      <c r="CL104" s="376" t="s">
        <v>159</v>
      </c>
      <c r="CM104" s="389"/>
      <c r="CO104" s="378"/>
      <c r="CP104" s="380"/>
      <c r="CQ104" s="380"/>
      <c r="CR104" s="380"/>
      <c r="CS104" s="380"/>
      <c r="CT104" s="380"/>
      <c r="CU104" s="380"/>
      <c r="CV104" s="380"/>
      <c r="CW104" s="380"/>
      <c r="CX104" s="380"/>
    </row>
    <row r="105" spans="1:102" ht="16" customHeight="1" x14ac:dyDescent="0.25">
      <c r="B105" s="406"/>
      <c r="C105" s="388"/>
      <c r="D105" s="409" t="s">
        <v>273</v>
      </c>
      <c r="E105" s="382" t="s">
        <v>273</v>
      </c>
      <c r="F105" s="382" t="s">
        <v>273</v>
      </c>
      <c r="G105" s="496" t="s">
        <v>273</v>
      </c>
      <c r="H105" s="496"/>
      <c r="J105" s="389"/>
      <c r="K105" s="410"/>
      <c r="L105" s="388"/>
      <c r="M105" s="409" t="s">
        <v>273</v>
      </c>
      <c r="N105" s="382" t="s">
        <v>273</v>
      </c>
      <c r="O105" s="382" t="s">
        <v>273</v>
      </c>
      <c r="P105" s="496" t="s">
        <v>273</v>
      </c>
      <c r="Q105" s="496"/>
      <c r="S105" s="389"/>
      <c r="T105" s="410"/>
      <c r="U105" s="388"/>
      <c r="V105" s="409" t="s">
        <v>273</v>
      </c>
      <c r="W105" s="382" t="s">
        <v>273</v>
      </c>
      <c r="X105" s="382" t="s">
        <v>273</v>
      </c>
      <c r="Y105" s="496" t="s">
        <v>273</v>
      </c>
      <c r="Z105" s="496"/>
      <c r="AA105" s="376"/>
      <c r="AB105" s="389"/>
      <c r="AC105" s="371"/>
      <c r="AD105" s="388"/>
      <c r="AE105" s="409" t="s">
        <v>273</v>
      </c>
      <c r="AF105" s="382" t="s">
        <v>273</v>
      </c>
      <c r="AG105" s="382" t="s">
        <v>273</v>
      </c>
      <c r="AH105" s="496" t="s">
        <v>273</v>
      </c>
      <c r="AI105" s="496"/>
      <c r="AJ105" s="376"/>
      <c r="AK105" s="389"/>
      <c r="AL105" s="371"/>
      <c r="AM105" s="388"/>
      <c r="AN105" s="409" t="s">
        <v>273</v>
      </c>
      <c r="AO105" s="382" t="s">
        <v>273</v>
      </c>
      <c r="AP105" s="382" t="s">
        <v>273</v>
      </c>
      <c r="AQ105" s="496" t="s">
        <v>273</v>
      </c>
      <c r="AR105" s="496"/>
      <c r="AS105" s="376"/>
      <c r="AT105" s="389"/>
      <c r="AU105" s="371"/>
      <c r="AV105" s="388"/>
      <c r="AW105" s="409" t="s">
        <v>273</v>
      </c>
      <c r="AX105" s="382" t="s">
        <v>273</v>
      </c>
      <c r="AY105" s="382" t="s">
        <v>273</v>
      </c>
      <c r="AZ105" s="496" t="s">
        <v>273</v>
      </c>
      <c r="BA105" s="496"/>
      <c r="BB105" s="376"/>
      <c r="BC105" s="389"/>
      <c r="BE105" s="388"/>
      <c r="BF105" s="409" t="s">
        <v>273</v>
      </c>
      <c r="BG105" s="382" t="s">
        <v>273</v>
      </c>
      <c r="BH105" s="382" t="s">
        <v>273</v>
      </c>
      <c r="BI105" s="496" t="s">
        <v>273</v>
      </c>
      <c r="BJ105" s="496"/>
      <c r="BK105" s="376"/>
      <c r="BL105" s="389"/>
      <c r="BN105" s="388"/>
      <c r="BO105" s="409" t="s">
        <v>273</v>
      </c>
      <c r="BP105" s="382" t="s">
        <v>273</v>
      </c>
      <c r="BQ105" s="382" t="s">
        <v>273</v>
      </c>
      <c r="BR105" s="496" t="s">
        <v>273</v>
      </c>
      <c r="BS105" s="496"/>
      <c r="BT105" s="376"/>
      <c r="BU105" s="389"/>
      <c r="BW105" s="388"/>
      <c r="BX105" s="409" t="s">
        <v>273</v>
      </c>
      <c r="BY105" s="382" t="s">
        <v>273</v>
      </c>
      <c r="BZ105" s="382" t="s">
        <v>273</v>
      </c>
      <c r="CA105" s="496" t="s">
        <v>273</v>
      </c>
      <c r="CB105" s="496"/>
      <c r="CC105" s="376" t="s">
        <v>159</v>
      </c>
      <c r="CD105" s="389"/>
      <c r="CF105" s="388"/>
      <c r="CG105" s="409" t="s">
        <v>273</v>
      </c>
      <c r="CH105" s="382" t="s">
        <v>273</v>
      </c>
      <c r="CI105" s="382" t="s">
        <v>273</v>
      </c>
      <c r="CJ105" s="496" t="s">
        <v>273</v>
      </c>
      <c r="CK105" s="496"/>
      <c r="CL105" s="376" t="s">
        <v>159</v>
      </c>
      <c r="CM105" s="389"/>
    </row>
    <row r="106" spans="1:102" ht="16" customHeight="1" x14ac:dyDescent="0.25">
      <c r="B106" s="406"/>
      <c r="C106" s="388"/>
      <c r="D106" s="409" t="s">
        <v>273</v>
      </c>
      <c r="E106" s="382" t="s">
        <v>273</v>
      </c>
      <c r="F106" s="382" t="s">
        <v>273</v>
      </c>
      <c r="G106" s="496" t="s">
        <v>273</v>
      </c>
      <c r="H106" s="496"/>
      <c r="J106" s="389"/>
      <c r="K106" s="410"/>
      <c r="L106" s="388"/>
      <c r="M106" s="409" t="s">
        <v>273</v>
      </c>
      <c r="N106" s="382" t="s">
        <v>273</v>
      </c>
      <c r="O106" s="382" t="s">
        <v>273</v>
      </c>
      <c r="P106" s="496" t="s">
        <v>273</v>
      </c>
      <c r="Q106" s="496"/>
      <c r="S106" s="389"/>
      <c r="T106" s="410"/>
      <c r="U106" s="388"/>
      <c r="V106" s="409" t="s">
        <v>273</v>
      </c>
      <c r="W106" s="382" t="s">
        <v>273</v>
      </c>
      <c r="X106" s="382" t="s">
        <v>273</v>
      </c>
      <c r="Y106" s="496" t="s">
        <v>273</v>
      </c>
      <c r="Z106" s="496"/>
      <c r="AA106" s="376"/>
      <c r="AB106" s="389"/>
      <c r="AC106" s="371"/>
      <c r="AD106" s="388"/>
      <c r="AE106" s="409" t="s">
        <v>273</v>
      </c>
      <c r="AF106" s="382" t="s">
        <v>273</v>
      </c>
      <c r="AG106" s="382" t="s">
        <v>273</v>
      </c>
      <c r="AH106" s="496" t="s">
        <v>273</v>
      </c>
      <c r="AI106" s="496"/>
      <c r="AJ106" s="376"/>
      <c r="AK106" s="389"/>
      <c r="AL106" s="371"/>
      <c r="AM106" s="388"/>
      <c r="AN106" s="409" t="s">
        <v>273</v>
      </c>
      <c r="AO106" s="382" t="s">
        <v>273</v>
      </c>
      <c r="AP106" s="382" t="s">
        <v>273</v>
      </c>
      <c r="AQ106" s="496" t="s">
        <v>273</v>
      </c>
      <c r="AR106" s="496"/>
      <c r="AS106" s="376"/>
      <c r="AT106" s="389"/>
      <c r="AU106" s="371"/>
      <c r="AV106" s="388"/>
      <c r="AW106" s="409" t="s">
        <v>273</v>
      </c>
      <c r="AX106" s="382" t="s">
        <v>273</v>
      </c>
      <c r="AY106" s="382" t="s">
        <v>273</v>
      </c>
      <c r="AZ106" s="496" t="s">
        <v>273</v>
      </c>
      <c r="BA106" s="496"/>
      <c r="BB106" s="376"/>
      <c r="BC106" s="389"/>
      <c r="BE106" s="388"/>
      <c r="BF106" s="409" t="s">
        <v>273</v>
      </c>
      <c r="BG106" s="382" t="s">
        <v>273</v>
      </c>
      <c r="BH106" s="382" t="s">
        <v>273</v>
      </c>
      <c r="BI106" s="496" t="s">
        <v>273</v>
      </c>
      <c r="BJ106" s="496"/>
      <c r="BK106" s="376"/>
      <c r="BL106" s="389"/>
      <c r="BN106" s="388"/>
      <c r="BO106" s="409" t="s">
        <v>273</v>
      </c>
      <c r="BP106" s="382" t="s">
        <v>273</v>
      </c>
      <c r="BQ106" s="382" t="s">
        <v>273</v>
      </c>
      <c r="BR106" s="496" t="s">
        <v>273</v>
      </c>
      <c r="BS106" s="496"/>
      <c r="BT106" s="376"/>
      <c r="BU106" s="389"/>
      <c r="BW106" s="388"/>
      <c r="BX106" s="409" t="s">
        <v>273</v>
      </c>
      <c r="BY106" s="382" t="s">
        <v>273</v>
      </c>
      <c r="BZ106" s="382" t="s">
        <v>273</v>
      </c>
      <c r="CA106" s="496" t="s">
        <v>273</v>
      </c>
      <c r="CB106" s="496"/>
      <c r="CC106" s="376" t="s">
        <v>159</v>
      </c>
      <c r="CD106" s="389"/>
      <c r="CF106" s="388"/>
      <c r="CG106" s="409" t="s">
        <v>273</v>
      </c>
      <c r="CH106" s="382" t="s">
        <v>273</v>
      </c>
      <c r="CI106" s="382" t="s">
        <v>273</v>
      </c>
      <c r="CJ106" s="496" t="s">
        <v>273</v>
      </c>
      <c r="CK106" s="496"/>
      <c r="CL106" s="376" t="s">
        <v>159</v>
      </c>
      <c r="CM106" s="389"/>
    </row>
    <row r="107" spans="1:102" ht="16" customHeight="1" x14ac:dyDescent="0.25">
      <c r="B107" s="406"/>
      <c r="C107" s="388"/>
      <c r="D107" s="409" t="s">
        <v>273</v>
      </c>
      <c r="E107" s="382" t="s">
        <v>273</v>
      </c>
      <c r="F107" s="382" t="s">
        <v>273</v>
      </c>
      <c r="G107" s="496" t="s">
        <v>273</v>
      </c>
      <c r="H107" s="496"/>
      <c r="J107" s="389"/>
      <c r="K107" s="410"/>
      <c r="L107" s="388"/>
      <c r="M107" s="409" t="s">
        <v>273</v>
      </c>
      <c r="N107" s="382" t="s">
        <v>273</v>
      </c>
      <c r="O107" s="382" t="s">
        <v>273</v>
      </c>
      <c r="P107" s="496" t="s">
        <v>273</v>
      </c>
      <c r="Q107" s="496"/>
      <c r="S107" s="389"/>
      <c r="T107" s="410"/>
      <c r="U107" s="388"/>
      <c r="V107" s="409" t="s">
        <v>273</v>
      </c>
      <c r="W107" s="382" t="s">
        <v>273</v>
      </c>
      <c r="X107" s="382" t="s">
        <v>273</v>
      </c>
      <c r="Y107" s="496" t="s">
        <v>273</v>
      </c>
      <c r="Z107" s="496"/>
      <c r="AA107" s="376"/>
      <c r="AB107" s="389"/>
      <c r="AC107" s="371"/>
      <c r="AD107" s="388"/>
      <c r="AE107" s="409" t="s">
        <v>273</v>
      </c>
      <c r="AF107" s="382" t="s">
        <v>273</v>
      </c>
      <c r="AG107" s="382" t="s">
        <v>273</v>
      </c>
      <c r="AH107" s="496" t="s">
        <v>273</v>
      </c>
      <c r="AI107" s="496"/>
      <c r="AJ107" s="376"/>
      <c r="AK107" s="389"/>
      <c r="AL107" s="371"/>
      <c r="AM107" s="388"/>
      <c r="AN107" s="409" t="s">
        <v>273</v>
      </c>
      <c r="AO107" s="382" t="s">
        <v>273</v>
      </c>
      <c r="AP107" s="382" t="s">
        <v>273</v>
      </c>
      <c r="AQ107" s="496" t="s">
        <v>273</v>
      </c>
      <c r="AR107" s="496"/>
      <c r="AS107" s="376"/>
      <c r="AT107" s="389"/>
      <c r="AU107" s="371"/>
      <c r="AV107" s="388"/>
      <c r="AW107" s="409" t="s">
        <v>273</v>
      </c>
      <c r="AX107" s="382" t="s">
        <v>273</v>
      </c>
      <c r="AY107" s="382" t="s">
        <v>273</v>
      </c>
      <c r="AZ107" s="496" t="s">
        <v>273</v>
      </c>
      <c r="BA107" s="496"/>
      <c r="BB107" s="376"/>
      <c r="BC107" s="389"/>
      <c r="BE107" s="388"/>
      <c r="BF107" s="409" t="s">
        <v>273</v>
      </c>
      <c r="BG107" s="382" t="s">
        <v>273</v>
      </c>
      <c r="BH107" s="382" t="s">
        <v>273</v>
      </c>
      <c r="BI107" s="496" t="s">
        <v>273</v>
      </c>
      <c r="BJ107" s="496"/>
      <c r="BK107" s="376"/>
      <c r="BL107" s="389"/>
      <c r="BN107" s="388"/>
      <c r="BO107" s="409" t="s">
        <v>273</v>
      </c>
      <c r="BP107" s="382" t="s">
        <v>273</v>
      </c>
      <c r="BQ107" s="382" t="s">
        <v>273</v>
      </c>
      <c r="BR107" s="496" t="s">
        <v>273</v>
      </c>
      <c r="BS107" s="496"/>
      <c r="BT107" s="376"/>
      <c r="BU107" s="389"/>
      <c r="BW107" s="388"/>
      <c r="BX107" s="409" t="s">
        <v>273</v>
      </c>
      <c r="BY107" s="382" t="s">
        <v>273</v>
      </c>
      <c r="BZ107" s="382" t="s">
        <v>273</v>
      </c>
      <c r="CA107" s="496" t="s">
        <v>273</v>
      </c>
      <c r="CB107" s="496"/>
      <c r="CC107" s="376" t="s">
        <v>159</v>
      </c>
      <c r="CD107" s="389"/>
      <c r="CF107" s="388"/>
      <c r="CG107" s="409" t="s">
        <v>273</v>
      </c>
      <c r="CH107" s="382" t="s">
        <v>273</v>
      </c>
      <c r="CI107" s="382" t="s">
        <v>273</v>
      </c>
      <c r="CJ107" s="496" t="s">
        <v>273</v>
      </c>
      <c r="CK107" s="496"/>
      <c r="CL107" s="376" t="s">
        <v>159</v>
      </c>
      <c r="CM107" s="389"/>
    </row>
    <row r="108" spans="1:102" ht="16" customHeight="1" x14ac:dyDescent="0.25">
      <c r="B108" s="406"/>
      <c r="C108" s="388"/>
      <c r="D108" s="409" t="s">
        <v>273</v>
      </c>
      <c r="E108" s="382" t="s">
        <v>273</v>
      </c>
      <c r="F108" s="382" t="s">
        <v>273</v>
      </c>
      <c r="G108" s="496" t="s">
        <v>273</v>
      </c>
      <c r="H108" s="496"/>
      <c r="J108" s="389"/>
      <c r="K108" s="410"/>
      <c r="L108" s="388"/>
      <c r="M108" s="409" t="s">
        <v>273</v>
      </c>
      <c r="N108" s="382" t="s">
        <v>273</v>
      </c>
      <c r="O108" s="382" t="s">
        <v>273</v>
      </c>
      <c r="P108" s="496" t="s">
        <v>273</v>
      </c>
      <c r="Q108" s="496"/>
      <c r="S108" s="389"/>
      <c r="T108" s="410"/>
      <c r="U108" s="388"/>
      <c r="V108" s="409" t="s">
        <v>273</v>
      </c>
      <c r="W108" s="382" t="s">
        <v>273</v>
      </c>
      <c r="X108" s="382" t="s">
        <v>273</v>
      </c>
      <c r="Y108" s="496" t="s">
        <v>273</v>
      </c>
      <c r="Z108" s="496"/>
      <c r="AA108" s="376"/>
      <c r="AB108" s="389"/>
      <c r="AC108" s="371"/>
      <c r="AD108" s="388"/>
      <c r="AE108" s="409" t="s">
        <v>273</v>
      </c>
      <c r="AF108" s="382" t="s">
        <v>273</v>
      </c>
      <c r="AG108" s="382" t="s">
        <v>273</v>
      </c>
      <c r="AH108" s="496" t="s">
        <v>273</v>
      </c>
      <c r="AI108" s="496"/>
      <c r="AJ108" s="376"/>
      <c r="AK108" s="389"/>
      <c r="AL108" s="371"/>
      <c r="AM108" s="388"/>
      <c r="AN108" s="409" t="s">
        <v>273</v>
      </c>
      <c r="AO108" s="382" t="s">
        <v>273</v>
      </c>
      <c r="AP108" s="382" t="s">
        <v>273</v>
      </c>
      <c r="AQ108" s="496" t="s">
        <v>273</v>
      </c>
      <c r="AR108" s="496"/>
      <c r="AS108" s="376"/>
      <c r="AT108" s="389"/>
      <c r="AU108" s="371"/>
      <c r="AV108" s="388"/>
      <c r="AW108" s="409" t="s">
        <v>273</v>
      </c>
      <c r="AX108" s="382" t="s">
        <v>273</v>
      </c>
      <c r="AY108" s="382" t="s">
        <v>273</v>
      </c>
      <c r="AZ108" s="496" t="s">
        <v>273</v>
      </c>
      <c r="BA108" s="496"/>
      <c r="BB108" s="376"/>
      <c r="BC108" s="389"/>
      <c r="BE108" s="388"/>
      <c r="BF108" s="409" t="s">
        <v>273</v>
      </c>
      <c r="BG108" s="382" t="s">
        <v>273</v>
      </c>
      <c r="BH108" s="382" t="s">
        <v>273</v>
      </c>
      <c r="BI108" s="496" t="s">
        <v>273</v>
      </c>
      <c r="BJ108" s="496"/>
      <c r="BK108" s="376"/>
      <c r="BL108" s="389"/>
      <c r="BN108" s="388"/>
      <c r="BO108" s="409" t="s">
        <v>273</v>
      </c>
      <c r="BP108" s="382" t="s">
        <v>273</v>
      </c>
      <c r="BQ108" s="382" t="s">
        <v>273</v>
      </c>
      <c r="BR108" s="496" t="s">
        <v>273</v>
      </c>
      <c r="BS108" s="496"/>
      <c r="BT108" s="376"/>
      <c r="BU108" s="389"/>
      <c r="BW108" s="388"/>
      <c r="BX108" s="409" t="s">
        <v>273</v>
      </c>
      <c r="BY108" s="382" t="s">
        <v>273</v>
      </c>
      <c r="BZ108" s="382" t="s">
        <v>273</v>
      </c>
      <c r="CA108" s="496" t="s">
        <v>273</v>
      </c>
      <c r="CB108" s="496"/>
      <c r="CC108" s="376" t="s">
        <v>159</v>
      </c>
      <c r="CD108" s="389"/>
      <c r="CF108" s="388"/>
      <c r="CG108" s="409" t="s">
        <v>273</v>
      </c>
      <c r="CH108" s="382" t="s">
        <v>273</v>
      </c>
      <c r="CI108" s="382" t="s">
        <v>273</v>
      </c>
      <c r="CJ108" s="496" t="s">
        <v>273</v>
      </c>
      <c r="CK108" s="496"/>
      <c r="CL108" s="376" t="s">
        <v>159</v>
      </c>
      <c r="CM108" s="389"/>
    </row>
    <row r="109" spans="1:102" ht="16" customHeight="1" x14ac:dyDescent="0.25">
      <c r="B109" s="406"/>
      <c r="C109" s="388"/>
      <c r="D109" s="409" t="s">
        <v>273</v>
      </c>
      <c r="E109" s="382" t="s">
        <v>273</v>
      </c>
      <c r="F109" s="382" t="s">
        <v>273</v>
      </c>
      <c r="G109" s="496" t="s">
        <v>273</v>
      </c>
      <c r="H109" s="496"/>
      <c r="J109" s="389"/>
      <c r="K109" s="410"/>
      <c r="L109" s="388"/>
      <c r="M109" s="409" t="s">
        <v>273</v>
      </c>
      <c r="N109" s="382" t="s">
        <v>273</v>
      </c>
      <c r="O109" s="382" t="s">
        <v>273</v>
      </c>
      <c r="P109" s="496" t="s">
        <v>273</v>
      </c>
      <c r="Q109" s="496"/>
      <c r="S109" s="389"/>
      <c r="T109" s="410"/>
      <c r="U109" s="388"/>
      <c r="V109" s="409" t="s">
        <v>273</v>
      </c>
      <c r="W109" s="382" t="s">
        <v>273</v>
      </c>
      <c r="X109" s="382" t="s">
        <v>273</v>
      </c>
      <c r="Y109" s="496" t="s">
        <v>273</v>
      </c>
      <c r="Z109" s="496"/>
      <c r="AA109" s="376"/>
      <c r="AB109" s="389"/>
      <c r="AC109" s="371"/>
      <c r="AD109" s="388"/>
      <c r="AE109" s="409" t="s">
        <v>273</v>
      </c>
      <c r="AF109" s="382" t="s">
        <v>273</v>
      </c>
      <c r="AG109" s="382" t="s">
        <v>273</v>
      </c>
      <c r="AH109" s="496" t="s">
        <v>273</v>
      </c>
      <c r="AI109" s="496"/>
      <c r="AJ109" s="376"/>
      <c r="AK109" s="389"/>
      <c r="AL109" s="371"/>
      <c r="AM109" s="388"/>
      <c r="AN109" s="409" t="s">
        <v>273</v>
      </c>
      <c r="AO109" s="382" t="s">
        <v>273</v>
      </c>
      <c r="AP109" s="382" t="s">
        <v>273</v>
      </c>
      <c r="AQ109" s="496" t="s">
        <v>273</v>
      </c>
      <c r="AR109" s="496"/>
      <c r="AS109" s="376"/>
      <c r="AT109" s="389"/>
      <c r="AU109" s="371"/>
      <c r="AV109" s="388"/>
      <c r="AW109" s="409" t="s">
        <v>273</v>
      </c>
      <c r="AX109" s="382" t="s">
        <v>273</v>
      </c>
      <c r="AY109" s="382" t="s">
        <v>273</v>
      </c>
      <c r="AZ109" s="496" t="s">
        <v>273</v>
      </c>
      <c r="BA109" s="496"/>
      <c r="BB109" s="376"/>
      <c r="BC109" s="389"/>
      <c r="BE109" s="388"/>
      <c r="BF109" s="409" t="s">
        <v>273</v>
      </c>
      <c r="BG109" s="382" t="s">
        <v>273</v>
      </c>
      <c r="BH109" s="382" t="s">
        <v>273</v>
      </c>
      <c r="BI109" s="496" t="s">
        <v>273</v>
      </c>
      <c r="BJ109" s="496"/>
      <c r="BK109" s="376"/>
      <c r="BL109" s="389"/>
      <c r="BN109" s="388"/>
      <c r="BO109" s="409" t="s">
        <v>273</v>
      </c>
      <c r="BP109" s="382" t="s">
        <v>273</v>
      </c>
      <c r="BQ109" s="382" t="s">
        <v>273</v>
      </c>
      <c r="BR109" s="496" t="s">
        <v>273</v>
      </c>
      <c r="BS109" s="496"/>
      <c r="BT109" s="376"/>
      <c r="BU109" s="389"/>
      <c r="BW109" s="388"/>
      <c r="BX109" s="409" t="s">
        <v>273</v>
      </c>
      <c r="BY109" s="382" t="s">
        <v>273</v>
      </c>
      <c r="BZ109" s="382" t="s">
        <v>273</v>
      </c>
      <c r="CA109" s="496" t="s">
        <v>273</v>
      </c>
      <c r="CB109" s="496"/>
      <c r="CC109" s="376" t="s">
        <v>159</v>
      </c>
      <c r="CD109" s="389"/>
      <c r="CF109" s="388"/>
      <c r="CG109" s="409" t="s">
        <v>273</v>
      </c>
      <c r="CH109" s="382" t="s">
        <v>273</v>
      </c>
      <c r="CI109" s="382" t="s">
        <v>273</v>
      </c>
      <c r="CJ109" s="496" t="s">
        <v>273</v>
      </c>
      <c r="CK109" s="496"/>
      <c r="CL109" s="376" t="s">
        <v>159</v>
      </c>
      <c r="CM109" s="389"/>
    </row>
    <row r="110" spans="1:102" ht="16" customHeight="1" x14ac:dyDescent="0.25">
      <c r="B110" s="406"/>
      <c r="C110" s="388"/>
      <c r="D110" s="409" t="s">
        <v>273</v>
      </c>
      <c r="E110" s="382" t="s">
        <v>273</v>
      </c>
      <c r="F110" s="382" t="s">
        <v>273</v>
      </c>
      <c r="G110" s="496" t="s">
        <v>273</v>
      </c>
      <c r="H110" s="496"/>
      <c r="J110" s="389"/>
      <c r="K110" s="410"/>
      <c r="L110" s="388"/>
      <c r="M110" s="409" t="s">
        <v>273</v>
      </c>
      <c r="N110" s="382" t="s">
        <v>273</v>
      </c>
      <c r="O110" s="382" t="s">
        <v>273</v>
      </c>
      <c r="P110" s="496" t="s">
        <v>273</v>
      </c>
      <c r="Q110" s="496"/>
      <c r="S110" s="389"/>
      <c r="T110" s="410"/>
      <c r="U110" s="388"/>
      <c r="V110" s="409" t="s">
        <v>273</v>
      </c>
      <c r="W110" s="382" t="s">
        <v>273</v>
      </c>
      <c r="X110" s="382" t="s">
        <v>273</v>
      </c>
      <c r="Y110" s="496" t="s">
        <v>273</v>
      </c>
      <c r="Z110" s="496"/>
      <c r="AA110" s="376"/>
      <c r="AB110" s="389"/>
      <c r="AC110" s="371"/>
      <c r="AD110" s="388"/>
      <c r="AE110" s="409" t="s">
        <v>273</v>
      </c>
      <c r="AF110" s="382" t="s">
        <v>273</v>
      </c>
      <c r="AG110" s="382" t="s">
        <v>273</v>
      </c>
      <c r="AH110" s="496" t="s">
        <v>273</v>
      </c>
      <c r="AI110" s="496"/>
      <c r="AJ110" s="376"/>
      <c r="AK110" s="389"/>
      <c r="AL110" s="371"/>
      <c r="AM110" s="388"/>
      <c r="AN110" s="409" t="s">
        <v>273</v>
      </c>
      <c r="AO110" s="382" t="s">
        <v>273</v>
      </c>
      <c r="AP110" s="382" t="s">
        <v>273</v>
      </c>
      <c r="AQ110" s="496" t="s">
        <v>273</v>
      </c>
      <c r="AR110" s="496"/>
      <c r="AS110" s="376"/>
      <c r="AT110" s="389"/>
      <c r="AU110" s="371"/>
      <c r="AV110" s="388"/>
      <c r="AW110" s="409" t="s">
        <v>273</v>
      </c>
      <c r="AX110" s="382" t="s">
        <v>273</v>
      </c>
      <c r="AY110" s="382" t="s">
        <v>273</v>
      </c>
      <c r="AZ110" s="496" t="s">
        <v>273</v>
      </c>
      <c r="BA110" s="496"/>
      <c r="BB110" s="376"/>
      <c r="BC110" s="389"/>
      <c r="BE110" s="388"/>
      <c r="BF110" s="409" t="s">
        <v>273</v>
      </c>
      <c r="BG110" s="382" t="s">
        <v>273</v>
      </c>
      <c r="BH110" s="382" t="s">
        <v>273</v>
      </c>
      <c r="BI110" s="496" t="s">
        <v>273</v>
      </c>
      <c r="BJ110" s="496"/>
      <c r="BK110" s="376"/>
      <c r="BL110" s="389"/>
      <c r="BN110" s="388"/>
      <c r="BO110" s="409" t="s">
        <v>273</v>
      </c>
      <c r="BP110" s="382" t="s">
        <v>273</v>
      </c>
      <c r="BQ110" s="382" t="s">
        <v>273</v>
      </c>
      <c r="BR110" s="496" t="s">
        <v>273</v>
      </c>
      <c r="BS110" s="496"/>
      <c r="BT110" s="376"/>
      <c r="BU110" s="389"/>
      <c r="BW110" s="388"/>
      <c r="BX110" s="409" t="s">
        <v>273</v>
      </c>
      <c r="BY110" s="382" t="s">
        <v>273</v>
      </c>
      <c r="BZ110" s="382" t="s">
        <v>273</v>
      </c>
      <c r="CA110" s="496" t="s">
        <v>273</v>
      </c>
      <c r="CB110" s="496"/>
      <c r="CC110" s="376" t="s">
        <v>159</v>
      </c>
      <c r="CD110" s="389"/>
      <c r="CF110" s="388"/>
      <c r="CG110" s="409" t="s">
        <v>273</v>
      </c>
      <c r="CH110" s="382" t="s">
        <v>273</v>
      </c>
      <c r="CI110" s="382" t="s">
        <v>273</v>
      </c>
      <c r="CJ110" s="496" t="s">
        <v>273</v>
      </c>
      <c r="CK110" s="496"/>
      <c r="CL110" s="376" t="s">
        <v>159</v>
      </c>
      <c r="CM110" s="389"/>
    </row>
    <row r="111" spans="1:102" ht="16" customHeight="1" x14ac:dyDescent="0.25">
      <c r="B111" s="406"/>
      <c r="C111" s="388"/>
      <c r="D111" s="409" t="s">
        <v>273</v>
      </c>
      <c r="E111" s="382" t="s">
        <v>273</v>
      </c>
      <c r="F111" s="382" t="s">
        <v>273</v>
      </c>
      <c r="G111" s="496" t="s">
        <v>273</v>
      </c>
      <c r="H111" s="496"/>
      <c r="J111" s="389"/>
      <c r="K111" s="410"/>
      <c r="L111" s="388"/>
      <c r="M111" s="409" t="s">
        <v>273</v>
      </c>
      <c r="N111" s="382" t="s">
        <v>273</v>
      </c>
      <c r="O111" s="382" t="s">
        <v>273</v>
      </c>
      <c r="P111" s="496" t="s">
        <v>273</v>
      </c>
      <c r="Q111" s="496"/>
      <c r="S111" s="389"/>
      <c r="T111" s="410"/>
      <c r="U111" s="388"/>
      <c r="V111" s="409" t="s">
        <v>273</v>
      </c>
      <c r="W111" s="382" t="s">
        <v>273</v>
      </c>
      <c r="X111" s="382" t="s">
        <v>273</v>
      </c>
      <c r="Y111" s="496" t="s">
        <v>273</v>
      </c>
      <c r="Z111" s="496"/>
      <c r="AA111" s="376"/>
      <c r="AB111" s="389"/>
      <c r="AC111" s="371"/>
      <c r="AD111" s="388"/>
      <c r="AE111" s="409" t="s">
        <v>273</v>
      </c>
      <c r="AF111" s="382" t="s">
        <v>273</v>
      </c>
      <c r="AG111" s="382" t="s">
        <v>273</v>
      </c>
      <c r="AH111" s="496" t="s">
        <v>273</v>
      </c>
      <c r="AI111" s="496"/>
      <c r="AJ111" s="376"/>
      <c r="AK111" s="389"/>
      <c r="AL111" s="371"/>
      <c r="AM111" s="388"/>
      <c r="AN111" s="409" t="s">
        <v>273</v>
      </c>
      <c r="AO111" s="382" t="s">
        <v>273</v>
      </c>
      <c r="AP111" s="382" t="s">
        <v>273</v>
      </c>
      <c r="AQ111" s="496" t="s">
        <v>273</v>
      </c>
      <c r="AR111" s="496"/>
      <c r="AS111" s="376"/>
      <c r="AT111" s="389"/>
      <c r="AU111" s="371"/>
      <c r="AV111" s="388"/>
      <c r="AW111" s="409" t="s">
        <v>273</v>
      </c>
      <c r="AX111" s="382" t="s">
        <v>273</v>
      </c>
      <c r="AY111" s="382" t="s">
        <v>273</v>
      </c>
      <c r="AZ111" s="496" t="s">
        <v>273</v>
      </c>
      <c r="BA111" s="496"/>
      <c r="BB111" s="376"/>
      <c r="BC111" s="389"/>
      <c r="BE111" s="388"/>
      <c r="BF111" s="409" t="s">
        <v>273</v>
      </c>
      <c r="BG111" s="382" t="s">
        <v>273</v>
      </c>
      <c r="BH111" s="382" t="s">
        <v>273</v>
      </c>
      <c r="BI111" s="496" t="s">
        <v>273</v>
      </c>
      <c r="BJ111" s="496"/>
      <c r="BK111" s="376"/>
      <c r="BL111" s="389"/>
      <c r="BN111" s="388"/>
      <c r="BO111" s="409" t="s">
        <v>273</v>
      </c>
      <c r="BP111" s="382" t="s">
        <v>273</v>
      </c>
      <c r="BQ111" s="382" t="s">
        <v>273</v>
      </c>
      <c r="BR111" s="496" t="s">
        <v>273</v>
      </c>
      <c r="BS111" s="496"/>
      <c r="BT111" s="376"/>
      <c r="BU111" s="389"/>
      <c r="BW111" s="388"/>
      <c r="BX111" s="409" t="s">
        <v>273</v>
      </c>
      <c r="BY111" s="382" t="s">
        <v>273</v>
      </c>
      <c r="BZ111" s="382" t="s">
        <v>273</v>
      </c>
      <c r="CA111" s="496" t="s">
        <v>273</v>
      </c>
      <c r="CB111" s="496"/>
      <c r="CC111" s="376" t="s">
        <v>159</v>
      </c>
      <c r="CD111" s="389"/>
      <c r="CF111" s="388"/>
      <c r="CG111" s="409" t="s">
        <v>273</v>
      </c>
      <c r="CH111" s="382" t="s">
        <v>273</v>
      </c>
      <c r="CI111" s="382" t="s">
        <v>273</v>
      </c>
      <c r="CJ111" s="496" t="s">
        <v>273</v>
      </c>
      <c r="CK111" s="496"/>
      <c r="CL111" s="376" t="s">
        <v>159</v>
      </c>
      <c r="CM111" s="389"/>
    </row>
    <row r="112" spans="1:102" ht="16" customHeight="1" x14ac:dyDescent="0.25">
      <c r="B112" s="406"/>
      <c r="C112" s="388"/>
      <c r="D112" s="409" t="s">
        <v>273</v>
      </c>
      <c r="E112" s="382" t="s">
        <v>273</v>
      </c>
      <c r="F112" s="382" t="s">
        <v>273</v>
      </c>
      <c r="G112" s="496" t="s">
        <v>273</v>
      </c>
      <c r="H112" s="496"/>
      <c r="J112" s="389"/>
      <c r="K112" s="410"/>
      <c r="L112" s="388"/>
      <c r="M112" s="409" t="s">
        <v>273</v>
      </c>
      <c r="N112" s="382" t="s">
        <v>273</v>
      </c>
      <c r="O112" s="382" t="s">
        <v>273</v>
      </c>
      <c r="P112" s="496" t="s">
        <v>273</v>
      </c>
      <c r="Q112" s="496"/>
      <c r="S112" s="389"/>
      <c r="T112" s="410"/>
      <c r="U112" s="388"/>
      <c r="V112" s="409" t="s">
        <v>273</v>
      </c>
      <c r="W112" s="382" t="s">
        <v>273</v>
      </c>
      <c r="X112" s="382" t="s">
        <v>273</v>
      </c>
      <c r="Y112" s="496" t="s">
        <v>273</v>
      </c>
      <c r="Z112" s="496"/>
      <c r="AA112" s="376"/>
      <c r="AB112" s="389"/>
      <c r="AC112" s="371"/>
      <c r="AD112" s="388"/>
      <c r="AE112" s="409" t="s">
        <v>273</v>
      </c>
      <c r="AF112" s="382" t="s">
        <v>273</v>
      </c>
      <c r="AG112" s="382" t="s">
        <v>273</v>
      </c>
      <c r="AH112" s="496" t="s">
        <v>273</v>
      </c>
      <c r="AI112" s="496"/>
      <c r="AJ112" s="376"/>
      <c r="AK112" s="389"/>
      <c r="AL112" s="371"/>
      <c r="AM112" s="388"/>
      <c r="AN112" s="409" t="s">
        <v>273</v>
      </c>
      <c r="AO112" s="382" t="s">
        <v>273</v>
      </c>
      <c r="AP112" s="382" t="s">
        <v>273</v>
      </c>
      <c r="AQ112" s="496" t="s">
        <v>273</v>
      </c>
      <c r="AR112" s="496"/>
      <c r="AS112" s="376"/>
      <c r="AT112" s="389"/>
      <c r="AU112" s="371"/>
      <c r="AV112" s="388"/>
      <c r="AW112" s="409" t="s">
        <v>273</v>
      </c>
      <c r="AX112" s="382" t="s">
        <v>273</v>
      </c>
      <c r="AY112" s="382" t="s">
        <v>273</v>
      </c>
      <c r="AZ112" s="496" t="s">
        <v>273</v>
      </c>
      <c r="BA112" s="496"/>
      <c r="BB112" s="376"/>
      <c r="BC112" s="389"/>
      <c r="BE112" s="388"/>
      <c r="BF112" s="409" t="s">
        <v>273</v>
      </c>
      <c r="BG112" s="382" t="s">
        <v>273</v>
      </c>
      <c r="BH112" s="382" t="s">
        <v>273</v>
      </c>
      <c r="BI112" s="496" t="s">
        <v>273</v>
      </c>
      <c r="BJ112" s="496"/>
      <c r="BK112" s="376"/>
      <c r="BL112" s="389"/>
      <c r="BN112" s="388"/>
      <c r="BO112" s="409" t="s">
        <v>273</v>
      </c>
      <c r="BP112" s="382" t="s">
        <v>273</v>
      </c>
      <c r="BQ112" s="382" t="s">
        <v>273</v>
      </c>
      <c r="BR112" s="496" t="s">
        <v>273</v>
      </c>
      <c r="BS112" s="496"/>
      <c r="BT112" s="376"/>
      <c r="BU112" s="389"/>
      <c r="BW112" s="388"/>
      <c r="BX112" s="409" t="s">
        <v>273</v>
      </c>
      <c r="BY112" s="382" t="s">
        <v>273</v>
      </c>
      <c r="BZ112" s="382" t="s">
        <v>273</v>
      </c>
      <c r="CA112" s="496" t="s">
        <v>273</v>
      </c>
      <c r="CB112" s="496"/>
      <c r="CC112" s="376" t="s">
        <v>159</v>
      </c>
      <c r="CD112" s="389"/>
      <c r="CF112" s="388"/>
      <c r="CG112" s="409" t="s">
        <v>273</v>
      </c>
      <c r="CH112" s="382" t="s">
        <v>273</v>
      </c>
      <c r="CI112" s="382" t="s">
        <v>273</v>
      </c>
      <c r="CJ112" s="496" t="s">
        <v>273</v>
      </c>
      <c r="CK112" s="496"/>
      <c r="CL112" s="376" t="s">
        <v>159</v>
      </c>
      <c r="CM112" s="389"/>
    </row>
    <row r="113" spans="2:91" ht="16" customHeight="1" x14ac:dyDescent="0.25">
      <c r="B113" s="406"/>
      <c r="C113" s="388"/>
      <c r="D113" s="409" t="s">
        <v>273</v>
      </c>
      <c r="E113" s="382" t="s">
        <v>273</v>
      </c>
      <c r="F113" s="382" t="s">
        <v>273</v>
      </c>
      <c r="G113" s="496" t="s">
        <v>273</v>
      </c>
      <c r="H113" s="496"/>
      <c r="J113" s="389"/>
      <c r="K113" s="410"/>
      <c r="L113" s="388"/>
      <c r="M113" s="409" t="s">
        <v>273</v>
      </c>
      <c r="N113" s="382" t="s">
        <v>273</v>
      </c>
      <c r="O113" s="382" t="s">
        <v>273</v>
      </c>
      <c r="P113" s="496" t="s">
        <v>273</v>
      </c>
      <c r="Q113" s="496"/>
      <c r="S113" s="389"/>
      <c r="T113" s="410"/>
      <c r="U113" s="388"/>
      <c r="V113" s="409" t="s">
        <v>273</v>
      </c>
      <c r="W113" s="382" t="s">
        <v>273</v>
      </c>
      <c r="X113" s="382" t="s">
        <v>273</v>
      </c>
      <c r="Y113" s="496" t="s">
        <v>273</v>
      </c>
      <c r="Z113" s="496"/>
      <c r="AA113" s="376"/>
      <c r="AB113" s="389"/>
      <c r="AC113" s="371"/>
      <c r="AD113" s="388"/>
      <c r="AE113" s="409" t="s">
        <v>273</v>
      </c>
      <c r="AF113" s="382" t="s">
        <v>273</v>
      </c>
      <c r="AG113" s="382" t="s">
        <v>273</v>
      </c>
      <c r="AH113" s="496" t="s">
        <v>273</v>
      </c>
      <c r="AI113" s="496"/>
      <c r="AJ113" s="376"/>
      <c r="AK113" s="389"/>
      <c r="AL113" s="371"/>
      <c r="AM113" s="388"/>
      <c r="AN113" s="409" t="s">
        <v>273</v>
      </c>
      <c r="AO113" s="382" t="s">
        <v>273</v>
      </c>
      <c r="AP113" s="382" t="s">
        <v>273</v>
      </c>
      <c r="AQ113" s="496" t="s">
        <v>273</v>
      </c>
      <c r="AR113" s="496"/>
      <c r="AS113" s="376"/>
      <c r="AT113" s="389"/>
      <c r="AU113" s="371"/>
      <c r="AV113" s="388"/>
      <c r="AW113" s="409" t="s">
        <v>273</v>
      </c>
      <c r="AX113" s="382" t="s">
        <v>273</v>
      </c>
      <c r="AY113" s="382" t="s">
        <v>273</v>
      </c>
      <c r="AZ113" s="496" t="s">
        <v>273</v>
      </c>
      <c r="BA113" s="496"/>
      <c r="BB113" s="376"/>
      <c r="BC113" s="389"/>
      <c r="BE113" s="388"/>
      <c r="BF113" s="409" t="s">
        <v>273</v>
      </c>
      <c r="BG113" s="382" t="s">
        <v>273</v>
      </c>
      <c r="BH113" s="382" t="s">
        <v>273</v>
      </c>
      <c r="BI113" s="496" t="s">
        <v>273</v>
      </c>
      <c r="BJ113" s="496"/>
      <c r="BK113" s="376"/>
      <c r="BL113" s="389"/>
      <c r="BN113" s="388"/>
      <c r="BO113" s="409" t="s">
        <v>273</v>
      </c>
      <c r="BP113" s="382" t="s">
        <v>273</v>
      </c>
      <c r="BQ113" s="382" t="s">
        <v>273</v>
      </c>
      <c r="BR113" s="496" t="s">
        <v>273</v>
      </c>
      <c r="BS113" s="496"/>
      <c r="BT113" s="376"/>
      <c r="BU113" s="389"/>
      <c r="BW113" s="388"/>
      <c r="BX113" s="409" t="s">
        <v>273</v>
      </c>
      <c r="BY113" s="382" t="s">
        <v>273</v>
      </c>
      <c r="BZ113" s="382" t="s">
        <v>273</v>
      </c>
      <c r="CA113" s="496" t="s">
        <v>273</v>
      </c>
      <c r="CB113" s="496"/>
      <c r="CC113" s="376" t="s">
        <v>159</v>
      </c>
      <c r="CD113" s="389"/>
      <c r="CF113" s="388"/>
      <c r="CG113" s="409" t="s">
        <v>273</v>
      </c>
      <c r="CH113" s="382" t="s">
        <v>273</v>
      </c>
      <c r="CI113" s="382" t="s">
        <v>273</v>
      </c>
      <c r="CJ113" s="496" t="s">
        <v>273</v>
      </c>
      <c r="CK113" s="496"/>
      <c r="CL113" s="376" t="s">
        <v>159</v>
      </c>
      <c r="CM113" s="389"/>
    </row>
    <row r="114" spans="2:91" ht="16" customHeight="1" x14ac:dyDescent="0.25">
      <c r="B114" s="406"/>
      <c r="C114" s="388"/>
      <c r="D114" s="409" t="s">
        <v>273</v>
      </c>
      <c r="E114" s="382" t="s">
        <v>273</v>
      </c>
      <c r="F114" s="382" t="s">
        <v>273</v>
      </c>
      <c r="G114" s="496" t="s">
        <v>273</v>
      </c>
      <c r="H114" s="496"/>
      <c r="J114" s="389"/>
      <c r="K114" s="410"/>
      <c r="L114" s="388"/>
      <c r="M114" s="409" t="s">
        <v>273</v>
      </c>
      <c r="N114" s="382" t="s">
        <v>273</v>
      </c>
      <c r="O114" s="382" t="s">
        <v>273</v>
      </c>
      <c r="P114" s="496" t="s">
        <v>273</v>
      </c>
      <c r="Q114" s="496"/>
      <c r="S114" s="389"/>
      <c r="T114" s="410"/>
      <c r="U114" s="388"/>
      <c r="V114" s="409" t="s">
        <v>273</v>
      </c>
      <c r="W114" s="382" t="s">
        <v>273</v>
      </c>
      <c r="X114" s="382" t="s">
        <v>273</v>
      </c>
      <c r="Y114" s="496" t="s">
        <v>273</v>
      </c>
      <c r="Z114" s="496"/>
      <c r="AA114" s="376"/>
      <c r="AB114" s="389"/>
      <c r="AC114" s="371"/>
      <c r="AD114" s="388"/>
      <c r="AE114" s="409" t="s">
        <v>273</v>
      </c>
      <c r="AF114" s="382" t="s">
        <v>273</v>
      </c>
      <c r="AG114" s="382" t="s">
        <v>273</v>
      </c>
      <c r="AH114" s="496" t="s">
        <v>273</v>
      </c>
      <c r="AI114" s="496"/>
      <c r="AJ114" s="376"/>
      <c r="AK114" s="389"/>
      <c r="AL114" s="371"/>
      <c r="AM114" s="388"/>
      <c r="AN114" s="409" t="s">
        <v>273</v>
      </c>
      <c r="AO114" s="382" t="s">
        <v>273</v>
      </c>
      <c r="AP114" s="382" t="s">
        <v>273</v>
      </c>
      <c r="AQ114" s="496" t="s">
        <v>273</v>
      </c>
      <c r="AR114" s="496"/>
      <c r="AS114" s="376"/>
      <c r="AT114" s="389"/>
      <c r="AU114" s="371"/>
      <c r="AV114" s="388"/>
      <c r="AW114" s="409" t="s">
        <v>273</v>
      </c>
      <c r="AX114" s="382" t="s">
        <v>273</v>
      </c>
      <c r="AY114" s="382" t="s">
        <v>273</v>
      </c>
      <c r="AZ114" s="496" t="s">
        <v>273</v>
      </c>
      <c r="BA114" s="496"/>
      <c r="BB114" s="376"/>
      <c r="BC114" s="389"/>
      <c r="BE114" s="388"/>
      <c r="BF114" s="409" t="s">
        <v>273</v>
      </c>
      <c r="BG114" s="382" t="s">
        <v>273</v>
      </c>
      <c r="BH114" s="382" t="s">
        <v>273</v>
      </c>
      <c r="BI114" s="496" t="s">
        <v>273</v>
      </c>
      <c r="BJ114" s="496"/>
      <c r="BK114" s="376"/>
      <c r="BL114" s="389"/>
      <c r="BN114" s="388"/>
      <c r="BO114" s="409" t="s">
        <v>273</v>
      </c>
      <c r="BP114" s="382" t="s">
        <v>273</v>
      </c>
      <c r="BQ114" s="382" t="s">
        <v>273</v>
      </c>
      <c r="BR114" s="496" t="s">
        <v>273</v>
      </c>
      <c r="BS114" s="496"/>
      <c r="BT114" s="376"/>
      <c r="BU114" s="389"/>
      <c r="BW114" s="388"/>
      <c r="BX114" s="409" t="s">
        <v>273</v>
      </c>
      <c r="BY114" s="382" t="s">
        <v>273</v>
      </c>
      <c r="BZ114" s="382" t="s">
        <v>273</v>
      </c>
      <c r="CA114" s="496" t="s">
        <v>273</v>
      </c>
      <c r="CB114" s="496"/>
      <c r="CC114" s="376" t="s">
        <v>159</v>
      </c>
      <c r="CD114" s="389"/>
      <c r="CF114" s="388"/>
      <c r="CG114" s="409" t="s">
        <v>273</v>
      </c>
      <c r="CH114" s="382" t="s">
        <v>273</v>
      </c>
      <c r="CI114" s="382" t="s">
        <v>273</v>
      </c>
      <c r="CJ114" s="496" t="s">
        <v>273</v>
      </c>
      <c r="CK114" s="496"/>
      <c r="CL114" s="376" t="s">
        <v>159</v>
      </c>
      <c r="CM114" s="389"/>
    </row>
    <row r="115" spans="2:91" ht="16" customHeight="1" x14ac:dyDescent="0.25">
      <c r="B115" s="406"/>
      <c r="C115" s="388"/>
      <c r="D115" s="409" t="s">
        <v>273</v>
      </c>
      <c r="E115" s="382" t="s">
        <v>273</v>
      </c>
      <c r="F115" s="382" t="s">
        <v>273</v>
      </c>
      <c r="G115" s="496" t="s">
        <v>273</v>
      </c>
      <c r="H115" s="496"/>
      <c r="J115" s="389"/>
      <c r="K115" s="410"/>
      <c r="L115" s="388"/>
      <c r="M115" s="409" t="s">
        <v>273</v>
      </c>
      <c r="N115" s="382" t="s">
        <v>273</v>
      </c>
      <c r="O115" s="382" t="s">
        <v>273</v>
      </c>
      <c r="P115" s="496" t="s">
        <v>273</v>
      </c>
      <c r="Q115" s="496"/>
      <c r="S115" s="389"/>
      <c r="T115" s="410"/>
      <c r="U115" s="388"/>
      <c r="V115" s="409" t="s">
        <v>273</v>
      </c>
      <c r="W115" s="382" t="s">
        <v>273</v>
      </c>
      <c r="X115" s="382" t="s">
        <v>273</v>
      </c>
      <c r="Y115" s="496" t="s">
        <v>273</v>
      </c>
      <c r="Z115" s="496"/>
      <c r="AA115" s="376"/>
      <c r="AB115" s="389"/>
      <c r="AC115" s="371"/>
      <c r="AD115" s="388"/>
      <c r="AE115" s="409" t="s">
        <v>273</v>
      </c>
      <c r="AF115" s="382" t="s">
        <v>273</v>
      </c>
      <c r="AG115" s="382" t="s">
        <v>273</v>
      </c>
      <c r="AH115" s="496" t="s">
        <v>273</v>
      </c>
      <c r="AI115" s="496"/>
      <c r="AJ115" s="376"/>
      <c r="AK115" s="389"/>
      <c r="AL115" s="371"/>
      <c r="AM115" s="388"/>
      <c r="AN115" s="409" t="s">
        <v>273</v>
      </c>
      <c r="AO115" s="382" t="s">
        <v>273</v>
      </c>
      <c r="AP115" s="382" t="s">
        <v>273</v>
      </c>
      <c r="AQ115" s="496" t="s">
        <v>273</v>
      </c>
      <c r="AR115" s="496"/>
      <c r="AS115" s="376"/>
      <c r="AT115" s="389"/>
      <c r="AU115" s="371"/>
      <c r="AV115" s="388"/>
      <c r="AW115" s="409" t="s">
        <v>273</v>
      </c>
      <c r="AX115" s="382" t="s">
        <v>273</v>
      </c>
      <c r="AY115" s="382" t="s">
        <v>273</v>
      </c>
      <c r="AZ115" s="496" t="s">
        <v>273</v>
      </c>
      <c r="BA115" s="496"/>
      <c r="BB115" s="376"/>
      <c r="BC115" s="389"/>
      <c r="BE115" s="388"/>
      <c r="BF115" s="409" t="s">
        <v>273</v>
      </c>
      <c r="BG115" s="382" t="s">
        <v>273</v>
      </c>
      <c r="BH115" s="382" t="s">
        <v>273</v>
      </c>
      <c r="BI115" s="496" t="s">
        <v>273</v>
      </c>
      <c r="BJ115" s="496"/>
      <c r="BK115" s="376"/>
      <c r="BL115" s="389"/>
      <c r="BN115" s="388"/>
      <c r="BO115" s="409" t="s">
        <v>273</v>
      </c>
      <c r="BP115" s="382" t="s">
        <v>273</v>
      </c>
      <c r="BQ115" s="382" t="s">
        <v>273</v>
      </c>
      <c r="BR115" s="496" t="s">
        <v>273</v>
      </c>
      <c r="BS115" s="496"/>
      <c r="BT115" s="376"/>
      <c r="BU115" s="389"/>
      <c r="BW115" s="388"/>
      <c r="BX115" s="409" t="s">
        <v>273</v>
      </c>
      <c r="BY115" s="382" t="s">
        <v>273</v>
      </c>
      <c r="BZ115" s="382" t="s">
        <v>273</v>
      </c>
      <c r="CA115" s="496" t="s">
        <v>273</v>
      </c>
      <c r="CB115" s="496"/>
      <c r="CC115" s="376" t="s">
        <v>159</v>
      </c>
      <c r="CD115" s="389"/>
      <c r="CF115" s="388"/>
      <c r="CG115" s="409" t="s">
        <v>273</v>
      </c>
      <c r="CH115" s="382" t="s">
        <v>273</v>
      </c>
      <c r="CI115" s="382" t="s">
        <v>273</v>
      </c>
      <c r="CJ115" s="496" t="s">
        <v>273</v>
      </c>
      <c r="CK115" s="496"/>
      <c r="CL115" s="376" t="s">
        <v>159</v>
      </c>
      <c r="CM115" s="389"/>
    </row>
    <row r="116" spans="2:91" ht="16" customHeight="1" x14ac:dyDescent="0.25">
      <c r="B116" s="406"/>
      <c r="C116" s="388"/>
      <c r="D116" s="409" t="s">
        <v>273</v>
      </c>
      <c r="E116" s="382" t="s">
        <v>273</v>
      </c>
      <c r="F116" s="382" t="s">
        <v>273</v>
      </c>
      <c r="G116" s="496" t="s">
        <v>273</v>
      </c>
      <c r="H116" s="496"/>
      <c r="J116" s="389"/>
      <c r="K116" s="410"/>
      <c r="L116" s="388"/>
      <c r="M116" s="409" t="s">
        <v>273</v>
      </c>
      <c r="N116" s="382" t="s">
        <v>273</v>
      </c>
      <c r="O116" s="382" t="s">
        <v>273</v>
      </c>
      <c r="P116" s="496" t="s">
        <v>273</v>
      </c>
      <c r="Q116" s="496"/>
      <c r="S116" s="389"/>
      <c r="T116" s="410"/>
      <c r="U116" s="388"/>
      <c r="V116" s="409" t="s">
        <v>273</v>
      </c>
      <c r="W116" s="382" t="s">
        <v>273</v>
      </c>
      <c r="X116" s="382" t="s">
        <v>273</v>
      </c>
      <c r="Y116" s="496" t="s">
        <v>273</v>
      </c>
      <c r="Z116" s="496"/>
      <c r="AA116" s="376"/>
      <c r="AB116" s="389"/>
      <c r="AC116" s="371"/>
      <c r="AD116" s="388"/>
      <c r="AE116" s="409" t="s">
        <v>273</v>
      </c>
      <c r="AF116" s="382" t="s">
        <v>273</v>
      </c>
      <c r="AG116" s="382" t="s">
        <v>273</v>
      </c>
      <c r="AH116" s="496" t="s">
        <v>273</v>
      </c>
      <c r="AI116" s="496"/>
      <c r="AJ116" s="376"/>
      <c r="AK116" s="389"/>
      <c r="AL116" s="371"/>
      <c r="AM116" s="388"/>
      <c r="AN116" s="409" t="s">
        <v>273</v>
      </c>
      <c r="AO116" s="382" t="s">
        <v>273</v>
      </c>
      <c r="AP116" s="382" t="s">
        <v>273</v>
      </c>
      <c r="AQ116" s="496" t="s">
        <v>273</v>
      </c>
      <c r="AR116" s="496"/>
      <c r="AS116" s="376"/>
      <c r="AT116" s="389"/>
      <c r="AU116" s="371"/>
      <c r="AV116" s="388"/>
      <c r="AW116" s="409" t="s">
        <v>273</v>
      </c>
      <c r="AX116" s="382" t="s">
        <v>273</v>
      </c>
      <c r="AY116" s="382" t="s">
        <v>273</v>
      </c>
      <c r="AZ116" s="496" t="s">
        <v>273</v>
      </c>
      <c r="BA116" s="496"/>
      <c r="BB116" s="376"/>
      <c r="BC116" s="389"/>
      <c r="BE116" s="388"/>
      <c r="BF116" s="409" t="s">
        <v>273</v>
      </c>
      <c r="BG116" s="382" t="s">
        <v>273</v>
      </c>
      <c r="BH116" s="382" t="s">
        <v>273</v>
      </c>
      <c r="BI116" s="496" t="s">
        <v>273</v>
      </c>
      <c r="BJ116" s="496"/>
      <c r="BK116" s="376"/>
      <c r="BL116" s="389"/>
      <c r="BN116" s="388"/>
      <c r="BO116" s="409" t="s">
        <v>273</v>
      </c>
      <c r="BP116" s="382" t="s">
        <v>273</v>
      </c>
      <c r="BQ116" s="382" t="s">
        <v>273</v>
      </c>
      <c r="BR116" s="496" t="s">
        <v>273</v>
      </c>
      <c r="BS116" s="496"/>
      <c r="BT116" s="376"/>
      <c r="BU116" s="389"/>
      <c r="BW116" s="388"/>
      <c r="BX116" s="409" t="s">
        <v>273</v>
      </c>
      <c r="BY116" s="382" t="s">
        <v>273</v>
      </c>
      <c r="BZ116" s="382" t="s">
        <v>273</v>
      </c>
      <c r="CA116" s="496" t="s">
        <v>273</v>
      </c>
      <c r="CB116" s="496"/>
      <c r="CC116" s="376" t="s">
        <v>159</v>
      </c>
      <c r="CD116" s="389"/>
      <c r="CF116" s="388"/>
      <c r="CG116" s="409" t="s">
        <v>273</v>
      </c>
      <c r="CH116" s="382" t="s">
        <v>273</v>
      </c>
      <c r="CI116" s="382" t="s">
        <v>273</v>
      </c>
      <c r="CJ116" s="496" t="s">
        <v>273</v>
      </c>
      <c r="CK116" s="496"/>
      <c r="CL116" s="376" t="s">
        <v>159</v>
      </c>
      <c r="CM116" s="389"/>
    </row>
    <row r="117" spans="2:91" ht="16" customHeight="1" x14ac:dyDescent="0.25">
      <c r="B117" s="406"/>
      <c r="C117" s="388"/>
      <c r="D117" s="409" t="s">
        <v>273</v>
      </c>
      <c r="E117" s="382" t="s">
        <v>273</v>
      </c>
      <c r="F117" s="382" t="s">
        <v>273</v>
      </c>
      <c r="G117" s="496" t="s">
        <v>273</v>
      </c>
      <c r="H117" s="496"/>
      <c r="J117" s="389"/>
      <c r="K117" s="410"/>
      <c r="L117" s="388"/>
      <c r="M117" s="409" t="s">
        <v>273</v>
      </c>
      <c r="N117" s="382" t="s">
        <v>273</v>
      </c>
      <c r="O117" s="382" t="s">
        <v>273</v>
      </c>
      <c r="P117" s="496" t="s">
        <v>273</v>
      </c>
      <c r="Q117" s="496"/>
      <c r="S117" s="389"/>
      <c r="T117" s="410"/>
      <c r="U117" s="388"/>
      <c r="V117" s="409" t="s">
        <v>273</v>
      </c>
      <c r="W117" s="382" t="s">
        <v>273</v>
      </c>
      <c r="X117" s="382" t="s">
        <v>273</v>
      </c>
      <c r="Y117" s="496" t="s">
        <v>273</v>
      </c>
      <c r="Z117" s="496"/>
      <c r="AA117" s="376"/>
      <c r="AB117" s="389"/>
      <c r="AC117" s="371"/>
      <c r="AD117" s="388"/>
      <c r="AE117" s="409" t="s">
        <v>273</v>
      </c>
      <c r="AF117" s="382" t="s">
        <v>273</v>
      </c>
      <c r="AG117" s="382" t="s">
        <v>273</v>
      </c>
      <c r="AH117" s="496" t="s">
        <v>273</v>
      </c>
      <c r="AI117" s="496"/>
      <c r="AJ117" s="376"/>
      <c r="AK117" s="389"/>
      <c r="AL117" s="371"/>
      <c r="AM117" s="388"/>
      <c r="AN117" s="409" t="s">
        <v>273</v>
      </c>
      <c r="AO117" s="382" t="s">
        <v>273</v>
      </c>
      <c r="AP117" s="382" t="s">
        <v>273</v>
      </c>
      <c r="AQ117" s="496" t="s">
        <v>273</v>
      </c>
      <c r="AR117" s="496"/>
      <c r="AS117" s="376"/>
      <c r="AT117" s="389"/>
      <c r="AU117" s="371"/>
      <c r="AV117" s="388"/>
      <c r="AW117" s="409" t="s">
        <v>273</v>
      </c>
      <c r="AX117" s="382" t="s">
        <v>273</v>
      </c>
      <c r="AY117" s="382" t="s">
        <v>273</v>
      </c>
      <c r="AZ117" s="496" t="s">
        <v>273</v>
      </c>
      <c r="BA117" s="496"/>
      <c r="BB117" s="376"/>
      <c r="BC117" s="389"/>
      <c r="BE117" s="388"/>
      <c r="BF117" s="409" t="s">
        <v>273</v>
      </c>
      <c r="BG117" s="382" t="s">
        <v>273</v>
      </c>
      <c r="BH117" s="382" t="s">
        <v>273</v>
      </c>
      <c r="BI117" s="496" t="s">
        <v>273</v>
      </c>
      <c r="BJ117" s="496"/>
      <c r="BK117" s="376"/>
      <c r="BL117" s="389"/>
      <c r="BN117" s="388"/>
      <c r="BO117" s="409" t="s">
        <v>273</v>
      </c>
      <c r="BP117" s="382" t="s">
        <v>273</v>
      </c>
      <c r="BQ117" s="382" t="s">
        <v>273</v>
      </c>
      <c r="BR117" s="496" t="s">
        <v>273</v>
      </c>
      <c r="BS117" s="496"/>
      <c r="BT117" s="376"/>
      <c r="BU117" s="389"/>
      <c r="BW117" s="388"/>
      <c r="BX117" s="409" t="s">
        <v>273</v>
      </c>
      <c r="BY117" s="382" t="s">
        <v>273</v>
      </c>
      <c r="BZ117" s="382" t="s">
        <v>273</v>
      </c>
      <c r="CA117" s="496" t="s">
        <v>273</v>
      </c>
      <c r="CB117" s="496"/>
      <c r="CC117" s="376" t="s">
        <v>159</v>
      </c>
      <c r="CD117" s="389"/>
      <c r="CF117" s="388"/>
      <c r="CG117" s="409" t="s">
        <v>273</v>
      </c>
      <c r="CH117" s="382" t="s">
        <v>273</v>
      </c>
      <c r="CI117" s="382" t="s">
        <v>273</v>
      </c>
      <c r="CJ117" s="496" t="s">
        <v>273</v>
      </c>
      <c r="CK117" s="496"/>
      <c r="CL117" s="376" t="s">
        <v>159</v>
      </c>
      <c r="CM117" s="389"/>
    </row>
    <row r="118" spans="2:91" ht="16" customHeight="1" x14ac:dyDescent="0.25">
      <c r="B118" s="406"/>
      <c r="C118" s="388"/>
      <c r="D118" s="409" t="s">
        <v>273</v>
      </c>
      <c r="E118" s="382" t="s">
        <v>273</v>
      </c>
      <c r="F118" s="382" t="s">
        <v>273</v>
      </c>
      <c r="G118" s="496" t="s">
        <v>273</v>
      </c>
      <c r="H118" s="496"/>
      <c r="J118" s="389"/>
      <c r="K118" s="410"/>
      <c r="L118" s="388"/>
      <c r="M118" s="409" t="s">
        <v>273</v>
      </c>
      <c r="N118" s="382" t="s">
        <v>273</v>
      </c>
      <c r="O118" s="382" t="s">
        <v>273</v>
      </c>
      <c r="P118" s="496" t="s">
        <v>273</v>
      </c>
      <c r="Q118" s="496"/>
      <c r="S118" s="389"/>
      <c r="T118" s="410"/>
      <c r="U118" s="388"/>
      <c r="V118" s="409" t="s">
        <v>273</v>
      </c>
      <c r="W118" s="382" t="s">
        <v>273</v>
      </c>
      <c r="X118" s="382" t="s">
        <v>273</v>
      </c>
      <c r="Y118" s="496" t="s">
        <v>273</v>
      </c>
      <c r="Z118" s="496"/>
      <c r="AA118" s="376"/>
      <c r="AB118" s="389"/>
      <c r="AC118" s="371"/>
      <c r="AD118" s="388"/>
      <c r="AE118" s="409" t="s">
        <v>273</v>
      </c>
      <c r="AF118" s="382" t="s">
        <v>273</v>
      </c>
      <c r="AG118" s="382" t="s">
        <v>273</v>
      </c>
      <c r="AH118" s="496" t="s">
        <v>273</v>
      </c>
      <c r="AI118" s="496"/>
      <c r="AJ118" s="376"/>
      <c r="AK118" s="389"/>
      <c r="AL118" s="371"/>
      <c r="AM118" s="388"/>
      <c r="AN118" s="409" t="s">
        <v>273</v>
      </c>
      <c r="AO118" s="382" t="s">
        <v>273</v>
      </c>
      <c r="AP118" s="382" t="s">
        <v>273</v>
      </c>
      <c r="AQ118" s="496" t="s">
        <v>273</v>
      </c>
      <c r="AR118" s="496"/>
      <c r="AS118" s="376"/>
      <c r="AT118" s="389"/>
      <c r="AU118" s="371"/>
      <c r="AV118" s="388"/>
      <c r="AW118" s="409" t="s">
        <v>273</v>
      </c>
      <c r="AX118" s="382" t="s">
        <v>273</v>
      </c>
      <c r="AY118" s="382" t="s">
        <v>273</v>
      </c>
      <c r="AZ118" s="496" t="s">
        <v>273</v>
      </c>
      <c r="BA118" s="496"/>
      <c r="BB118" s="376"/>
      <c r="BC118" s="389"/>
      <c r="BE118" s="388"/>
      <c r="BF118" s="409" t="s">
        <v>273</v>
      </c>
      <c r="BG118" s="382" t="s">
        <v>273</v>
      </c>
      <c r="BH118" s="382" t="s">
        <v>273</v>
      </c>
      <c r="BI118" s="496" t="s">
        <v>273</v>
      </c>
      <c r="BJ118" s="496"/>
      <c r="BK118" s="376"/>
      <c r="BL118" s="389"/>
      <c r="BN118" s="388"/>
      <c r="BO118" s="409" t="s">
        <v>273</v>
      </c>
      <c r="BP118" s="382" t="s">
        <v>273</v>
      </c>
      <c r="BQ118" s="382" t="s">
        <v>273</v>
      </c>
      <c r="BR118" s="496" t="s">
        <v>273</v>
      </c>
      <c r="BS118" s="496"/>
      <c r="BT118" s="376"/>
      <c r="BU118" s="389"/>
      <c r="BW118" s="388"/>
      <c r="BX118" s="409" t="s">
        <v>273</v>
      </c>
      <c r="BY118" s="382" t="s">
        <v>273</v>
      </c>
      <c r="BZ118" s="382" t="s">
        <v>273</v>
      </c>
      <c r="CA118" s="496" t="s">
        <v>273</v>
      </c>
      <c r="CB118" s="496"/>
      <c r="CC118" s="376" t="s">
        <v>159</v>
      </c>
      <c r="CD118" s="389"/>
      <c r="CF118" s="388"/>
      <c r="CG118" s="409" t="s">
        <v>273</v>
      </c>
      <c r="CH118" s="382" t="s">
        <v>273</v>
      </c>
      <c r="CI118" s="382" t="s">
        <v>273</v>
      </c>
      <c r="CJ118" s="496" t="s">
        <v>273</v>
      </c>
      <c r="CK118" s="496"/>
      <c r="CL118" s="376" t="s">
        <v>159</v>
      </c>
      <c r="CM118" s="389"/>
    </row>
    <row r="119" spans="2:91" ht="16" customHeight="1" x14ac:dyDescent="0.25">
      <c r="B119" s="406"/>
      <c r="C119" s="388"/>
      <c r="D119" s="409" t="s">
        <v>273</v>
      </c>
      <c r="E119" s="382" t="s">
        <v>273</v>
      </c>
      <c r="F119" s="382" t="s">
        <v>273</v>
      </c>
      <c r="G119" s="496" t="s">
        <v>273</v>
      </c>
      <c r="H119" s="496"/>
      <c r="J119" s="389"/>
      <c r="K119" s="410"/>
      <c r="L119" s="388"/>
      <c r="M119" s="409" t="s">
        <v>273</v>
      </c>
      <c r="N119" s="382" t="s">
        <v>273</v>
      </c>
      <c r="O119" s="382" t="s">
        <v>273</v>
      </c>
      <c r="P119" s="496" t="s">
        <v>273</v>
      </c>
      <c r="Q119" s="496"/>
      <c r="S119" s="389"/>
      <c r="T119" s="410"/>
      <c r="U119" s="388"/>
      <c r="V119" s="409" t="s">
        <v>273</v>
      </c>
      <c r="W119" s="382" t="s">
        <v>273</v>
      </c>
      <c r="X119" s="382" t="s">
        <v>273</v>
      </c>
      <c r="Y119" s="496" t="s">
        <v>273</v>
      </c>
      <c r="Z119" s="496"/>
      <c r="AA119" s="376"/>
      <c r="AB119" s="389"/>
      <c r="AC119" s="371"/>
      <c r="AD119" s="388"/>
      <c r="AE119" s="409" t="s">
        <v>273</v>
      </c>
      <c r="AF119" s="382" t="s">
        <v>273</v>
      </c>
      <c r="AG119" s="382" t="s">
        <v>273</v>
      </c>
      <c r="AH119" s="496" t="s">
        <v>273</v>
      </c>
      <c r="AI119" s="496"/>
      <c r="AJ119" s="376"/>
      <c r="AK119" s="389"/>
      <c r="AL119" s="371"/>
      <c r="AM119" s="388"/>
      <c r="AN119" s="409" t="s">
        <v>273</v>
      </c>
      <c r="AO119" s="382" t="s">
        <v>273</v>
      </c>
      <c r="AP119" s="382" t="s">
        <v>273</v>
      </c>
      <c r="AQ119" s="496" t="s">
        <v>273</v>
      </c>
      <c r="AR119" s="496"/>
      <c r="AS119" s="376"/>
      <c r="AT119" s="389"/>
      <c r="AU119" s="371"/>
      <c r="AV119" s="388"/>
      <c r="AW119" s="409" t="s">
        <v>273</v>
      </c>
      <c r="AX119" s="382" t="s">
        <v>273</v>
      </c>
      <c r="AY119" s="382" t="s">
        <v>273</v>
      </c>
      <c r="AZ119" s="496" t="s">
        <v>273</v>
      </c>
      <c r="BA119" s="496"/>
      <c r="BB119" s="376"/>
      <c r="BC119" s="389"/>
      <c r="BE119" s="388"/>
      <c r="BF119" s="409" t="s">
        <v>273</v>
      </c>
      <c r="BG119" s="382" t="s">
        <v>273</v>
      </c>
      <c r="BH119" s="382" t="s">
        <v>273</v>
      </c>
      <c r="BI119" s="496" t="s">
        <v>273</v>
      </c>
      <c r="BJ119" s="496"/>
      <c r="BK119" s="376"/>
      <c r="BL119" s="389"/>
      <c r="BN119" s="388"/>
      <c r="BO119" s="409" t="s">
        <v>273</v>
      </c>
      <c r="BP119" s="382" t="s">
        <v>273</v>
      </c>
      <c r="BQ119" s="382" t="s">
        <v>273</v>
      </c>
      <c r="BR119" s="496" t="s">
        <v>273</v>
      </c>
      <c r="BS119" s="496"/>
      <c r="BT119" s="376"/>
      <c r="BU119" s="389"/>
      <c r="BW119" s="388"/>
      <c r="BX119" s="409" t="s">
        <v>273</v>
      </c>
      <c r="BY119" s="382" t="s">
        <v>273</v>
      </c>
      <c r="BZ119" s="382" t="s">
        <v>273</v>
      </c>
      <c r="CA119" s="496" t="s">
        <v>273</v>
      </c>
      <c r="CB119" s="496"/>
      <c r="CC119" s="376" t="s">
        <v>159</v>
      </c>
      <c r="CD119" s="389"/>
      <c r="CF119" s="388"/>
      <c r="CG119" s="409" t="s">
        <v>273</v>
      </c>
      <c r="CH119" s="382" t="s">
        <v>273</v>
      </c>
      <c r="CI119" s="382" t="s">
        <v>273</v>
      </c>
      <c r="CJ119" s="496" t="s">
        <v>273</v>
      </c>
      <c r="CK119" s="496"/>
      <c r="CL119" s="376" t="s">
        <v>159</v>
      </c>
      <c r="CM119" s="389"/>
    </row>
    <row r="120" spans="2:91" ht="16" customHeight="1" x14ac:dyDescent="0.25">
      <c r="B120" s="406"/>
      <c r="C120" s="388"/>
      <c r="D120" s="409" t="s">
        <v>273</v>
      </c>
      <c r="E120" s="382" t="s">
        <v>273</v>
      </c>
      <c r="F120" s="382" t="s">
        <v>273</v>
      </c>
      <c r="G120" s="496" t="s">
        <v>273</v>
      </c>
      <c r="H120" s="496"/>
      <c r="J120" s="389"/>
      <c r="K120" s="410"/>
      <c r="L120" s="388"/>
      <c r="M120" s="409" t="s">
        <v>273</v>
      </c>
      <c r="N120" s="382" t="s">
        <v>273</v>
      </c>
      <c r="O120" s="382" t="s">
        <v>273</v>
      </c>
      <c r="P120" s="496" t="s">
        <v>273</v>
      </c>
      <c r="Q120" s="496"/>
      <c r="S120" s="389"/>
      <c r="T120" s="410"/>
      <c r="U120" s="388"/>
      <c r="V120" s="409" t="s">
        <v>273</v>
      </c>
      <c r="W120" s="382" t="s">
        <v>273</v>
      </c>
      <c r="X120" s="382" t="s">
        <v>273</v>
      </c>
      <c r="Y120" s="496" t="s">
        <v>273</v>
      </c>
      <c r="Z120" s="496"/>
      <c r="AA120" s="376"/>
      <c r="AB120" s="389"/>
      <c r="AC120" s="371"/>
      <c r="AD120" s="388"/>
      <c r="AE120" s="409" t="s">
        <v>273</v>
      </c>
      <c r="AF120" s="382" t="s">
        <v>273</v>
      </c>
      <c r="AG120" s="382" t="s">
        <v>273</v>
      </c>
      <c r="AH120" s="496" t="s">
        <v>273</v>
      </c>
      <c r="AI120" s="496"/>
      <c r="AJ120" s="376"/>
      <c r="AK120" s="389"/>
      <c r="AL120" s="371"/>
      <c r="AM120" s="388"/>
      <c r="AN120" s="409" t="s">
        <v>273</v>
      </c>
      <c r="AO120" s="382" t="s">
        <v>273</v>
      </c>
      <c r="AP120" s="382" t="s">
        <v>273</v>
      </c>
      <c r="AQ120" s="496" t="s">
        <v>273</v>
      </c>
      <c r="AR120" s="496"/>
      <c r="AS120" s="376"/>
      <c r="AT120" s="389"/>
      <c r="AU120" s="371"/>
      <c r="AV120" s="388"/>
      <c r="AW120" s="409" t="s">
        <v>273</v>
      </c>
      <c r="AX120" s="382" t="s">
        <v>273</v>
      </c>
      <c r="AY120" s="382" t="s">
        <v>273</v>
      </c>
      <c r="AZ120" s="496" t="s">
        <v>273</v>
      </c>
      <c r="BA120" s="496"/>
      <c r="BB120" s="376"/>
      <c r="BC120" s="389"/>
      <c r="BE120" s="388"/>
      <c r="BF120" s="409" t="s">
        <v>273</v>
      </c>
      <c r="BG120" s="382" t="s">
        <v>273</v>
      </c>
      <c r="BH120" s="382" t="s">
        <v>273</v>
      </c>
      <c r="BI120" s="496" t="s">
        <v>273</v>
      </c>
      <c r="BJ120" s="496"/>
      <c r="BK120" s="376"/>
      <c r="BL120" s="389"/>
      <c r="BN120" s="388"/>
      <c r="BO120" s="409" t="s">
        <v>273</v>
      </c>
      <c r="BP120" s="382" t="s">
        <v>273</v>
      </c>
      <c r="BQ120" s="382" t="s">
        <v>273</v>
      </c>
      <c r="BR120" s="496" t="s">
        <v>273</v>
      </c>
      <c r="BS120" s="496"/>
      <c r="BT120" s="376"/>
      <c r="BU120" s="389"/>
      <c r="BW120" s="388"/>
      <c r="BX120" s="409" t="s">
        <v>273</v>
      </c>
      <c r="BY120" s="382" t="s">
        <v>273</v>
      </c>
      <c r="BZ120" s="382" t="s">
        <v>273</v>
      </c>
      <c r="CA120" s="496" t="s">
        <v>273</v>
      </c>
      <c r="CB120" s="496"/>
      <c r="CC120" s="376" t="s">
        <v>159</v>
      </c>
      <c r="CD120" s="389"/>
      <c r="CF120" s="388"/>
      <c r="CG120" s="409" t="s">
        <v>273</v>
      </c>
      <c r="CH120" s="382" t="s">
        <v>273</v>
      </c>
      <c r="CI120" s="382" t="s">
        <v>273</v>
      </c>
      <c r="CJ120" s="496" t="s">
        <v>273</v>
      </c>
      <c r="CK120" s="496"/>
      <c r="CL120" s="376" t="s">
        <v>159</v>
      </c>
      <c r="CM120" s="389"/>
    </row>
    <row r="121" spans="2:91" ht="16" customHeight="1" x14ac:dyDescent="0.25">
      <c r="B121" s="406"/>
      <c r="C121" s="388"/>
      <c r="D121" s="409" t="s">
        <v>273</v>
      </c>
      <c r="E121" s="382" t="s">
        <v>273</v>
      </c>
      <c r="F121" s="382" t="s">
        <v>273</v>
      </c>
      <c r="G121" s="496" t="s">
        <v>273</v>
      </c>
      <c r="H121" s="496"/>
      <c r="J121" s="389"/>
      <c r="K121" s="410"/>
      <c r="L121" s="388"/>
      <c r="M121" s="409" t="s">
        <v>273</v>
      </c>
      <c r="N121" s="382" t="s">
        <v>273</v>
      </c>
      <c r="O121" s="382" t="s">
        <v>273</v>
      </c>
      <c r="P121" s="496" t="s">
        <v>273</v>
      </c>
      <c r="Q121" s="496"/>
      <c r="S121" s="389"/>
      <c r="T121" s="410"/>
      <c r="U121" s="388"/>
      <c r="V121" s="409" t="s">
        <v>273</v>
      </c>
      <c r="W121" s="382" t="s">
        <v>273</v>
      </c>
      <c r="X121" s="382" t="s">
        <v>273</v>
      </c>
      <c r="Y121" s="496" t="s">
        <v>273</v>
      </c>
      <c r="Z121" s="496"/>
      <c r="AA121" s="376"/>
      <c r="AB121" s="389"/>
      <c r="AC121" s="371"/>
      <c r="AD121" s="388"/>
      <c r="AE121" s="409" t="s">
        <v>273</v>
      </c>
      <c r="AF121" s="382" t="s">
        <v>273</v>
      </c>
      <c r="AG121" s="382" t="s">
        <v>273</v>
      </c>
      <c r="AH121" s="496" t="s">
        <v>273</v>
      </c>
      <c r="AI121" s="496"/>
      <c r="AJ121" s="376"/>
      <c r="AK121" s="389"/>
      <c r="AL121" s="371"/>
      <c r="AM121" s="388"/>
      <c r="AN121" s="409" t="s">
        <v>273</v>
      </c>
      <c r="AO121" s="382" t="s">
        <v>273</v>
      </c>
      <c r="AP121" s="382" t="s">
        <v>273</v>
      </c>
      <c r="AQ121" s="496" t="s">
        <v>273</v>
      </c>
      <c r="AR121" s="496"/>
      <c r="AS121" s="376"/>
      <c r="AT121" s="389"/>
      <c r="AU121" s="371"/>
      <c r="AV121" s="388"/>
      <c r="AW121" s="409" t="s">
        <v>273</v>
      </c>
      <c r="AX121" s="382" t="s">
        <v>273</v>
      </c>
      <c r="AY121" s="382" t="s">
        <v>273</v>
      </c>
      <c r="AZ121" s="496" t="s">
        <v>273</v>
      </c>
      <c r="BA121" s="496"/>
      <c r="BB121" s="376"/>
      <c r="BC121" s="389"/>
      <c r="BE121" s="388"/>
      <c r="BF121" s="409" t="s">
        <v>273</v>
      </c>
      <c r="BG121" s="382" t="s">
        <v>273</v>
      </c>
      <c r="BH121" s="382" t="s">
        <v>273</v>
      </c>
      <c r="BI121" s="496" t="s">
        <v>273</v>
      </c>
      <c r="BJ121" s="496"/>
      <c r="BK121" s="376"/>
      <c r="BL121" s="389"/>
      <c r="BN121" s="388"/>
      <c r="BO121" s="409" t="s">
        <v>273</v>
      </c>
      <c r="BP121" s="382" t="s">
        <v>273</v>
      </c>
      <c r="BQ121" s="382" t="s">
        <v>273</v>
      </c>
      <c r="BR121" s="496" t="s">
        <v>273</v>
      </c>
      <c r="BS121" s="496"/>
      <c r="BT121" s="376"/>
      <c r="BU121" s="389"/>
      <c r="BW121" s="388"/>
      <c r="BX121" s="409" t="s">
        <v>273</v>
      </c>
      <c r="BY121" s="382" t="s">
        <v>273</v>
      </c>
      <c r="BZ121" s="382" t="s">
        <v>273</v>
      </c>
      <c r="CA121" s="496" t="s">
        <v>273</v>
      </c>
      <c r="CB121" s="496"/>
      <c r="CC121" s="376" t="s">
        <v>159</v>
      </c>
      <c r="CD121" s="389"/>
      <c r="CF121" s="388"/>
      <c r="CG121" s="409" t="s">
        <v>273</v>
      </c>
      <c r="CH121" s="382" t="s">
        <v>273</v>
      </c>
      <c r="CI121" s="382" t="s">
        <v>273</v>
      </c>
      <c r="CJ121" s="496" t="s">
        <v>273</v>
      </c>
      <c r="CK121" s="496"/>
      <c r="CL121" s="376" t="s">
        <v>159</v>
      </c>
      <c r="CM121" s="389"/>
    </row>
    <row r="122" spans="2:91" ht="16" customHeight="1" x14ac:dyDescent="0.25">
      <c r="B122" s="406"/>
      <c r="C122" s="388"/>
      <c r="D122" s="409" t="s">
        <v>273</v>
      </c>
      <c r="E122" s="382" t="s">
        <v>273</v>
      </c>
      <c r="F122" s="382" t="s">
        <v>273</v>
      </c>
      <c r="G122" s="496" t="s">
        <v>273</v>
      </c>
      <c r="H122" s="496"/>
      <c r="J122" s="389"/>
      <c r="K122" s="410"/>
      <c r="L122" s="388"/>
      <c r="M122" s="409" t="s">
        <v>273</v>
      </c>
      <c r="N122" s="382" t="s">
        <v>273</v>
      </c>
      <c r="O122" s="382" t="s">
        <v>273</v>
      </c>
      <c r="P122" s="496" t="s">
        <v>273</v>
      </c>
      <c r="Q122" s="496"/>
      <c r="S122" s="389"/>
      <c r="T122" s="410"/>
      <c r="U122" s="388"/>
      <c r="V122" s="409" t="s">
        <v>273</v>
      </c>
      <c r="W122" s="382" t="s">
        <v>273</v>
      </c>
      <c r="X122" s="382" t="s">
        <v>273</v>
      </c>
      <c r="Y122" s="496" t="s">
        <v>273</v>
      </c>
      <c r="Z122" s="496"/>
      <c r="AA122" s="376"/>
      <c r="AB122" s="389"/>
      <c r="AC122" s="371"/>
      <c r="AD122" s="388"/>
      <c r="AE122" s="409" t="s">
        <v>273</v>
      </c>
      <c r="AF122" s="382" t="s">
        <v>273</v>
      </c>
      <c r="AG122" s="382" t="s">
        <v>273</v>
      </c>
      <c r="AH122" s="496" t="s">
        <v>273</v>
      </c>
      <c r="AI122" s="496"/>
      <c r="AJ122" s="376"/>
      <c r="AK122" s="389"/>
      <c r="AL122" s="371"/>
      <c r="AM122" s="388"/>
      <c r="AN122" s="409" t="s">
        <v>273</v>
      </c>
      <c r="AO122" s="382" t="s">
        <v>273</v>
      </c>
      <c r="AP122" s="382" t="s">
        <v>273</v>
      </c>
      <c r="AQ122" s="496" t="s">
        <v>273</v>
      </c>
      <c r="AR122" s="496"/>
      <c r="AS122" s="376"/>
      <c r="AT122" s="389"/>
      <c r="AU122" s="371"/>
      <c r="AV122" s="388"/>
      <c r="AW122" s="409" t="s">
        <v>273</v>
      </c>
      <c r="AX122" s="382" t="s">
        <v>273</v>
      </c>
      <c r="AY122" s="382" t="s">
        <v>273</v>
      </c>
      <c r="AZ122" s="496" t="s">
        <v>273</v>
      </c>
      <c r="BA122" s="496"/>
      <c r="BB122" s="376"/>
      <c r="BC122" s="389"/>
      <c r="BE122" s="388"/>
      <c r="BF122" s="409" t="s">
        <v>273</v>
      </c>
      <c r="BG122" s="382" t="s">
        <v>273</v>
      </c>
      <c r="BH122" s="382" t="s">
        <v>273</v>
      </c>
      <c r="BI122" s="496" t="s">
        <v>273</v>
      </c>
      <c r="BJ122" s="496"/>
      <c r="BK122" s="376"/>
      <c r="BL122" s="389"/>
      <c r="BN122" s="388"/>
      <c r="BO122" s="409" t="s">
        <v>273</v>
      </c>
      <c r="BP122" s="382" t="s">
        <v>273</v>
      </c>
      <c r="BQ122" s="382" t="s">
        <v>273</v>
      </c>
      <c r="BR122" s="496" t="s">
        <v>273</v>
      </c>
      <c r="BS122" s="496"/>
      <c r="BT122" s="376"/>
      <c r="BU122" s="389"/>
      <c r="BW122" s="388"/>
      <c r="BX122" s="409" t="s">
        <v>273</v>
      </c>
      <c r="BY122" s="382" t="s">
        <v>273</v>
      </c>
      <c r="BZ122" s="382" t="s">
        <v>273</v>
      </c>
      <c r="CA122" s="496" t="s">
        <v>273</v>
      </c>
      <c r="CB122" s="496"/>
      <c r="CC122" s="376" t="s">
        <v>159</v>
      </c>
      <c r="CD122" s="389"/>
      <c r="CF122" s="388"/>
      <c r="CG122" s="409" t="s">
        <v>273</v>
      </c>
      <c r="CH122" s="382" t="s">
        <v>273</v>
      </c>
      <c r="CI122" s="382" t="s">
        <v>273</v>
      </c>
      <c r="CJ122" s="496" t="s">
        <v>273</v>
      </c>
      <c r="CK122" s="496"/>
      <c r="CL122" s="376" t="s">
        <v>159</v>
      </c>
      <c r="CM122" s="389"/>
    </row>
    <row r="123" spans="2:91" ht="16" customHeight="1" x14ac:dyDescent="0.25">
      <c r="B123" s="406"/>
      <c r="C123" s="388"/>
      <c r="D123" s="409" t="s">
        <v>273</v>
      </c>
      <c r="E123" s="382" t="s">
        <v>273</v>
      </c>
      <c r="F123" s="382" t="s">
        <v>273</v>
      </c>
      <c r="G123" s="496" t="s">
        <v>273</v>
      </c>
      <c r="H123" s="496"/>
      <c r="J123" s="389"/>
      <c r="K123" s="410"/>
      <c r="L123" s="388"/>
      <c r="M123" s="409" t="s">
        <v>273</v>
      </c>
      <c r="N123" s="382" t="s">
        <v>273</v>
      </c>
      <c r="O123" s="382" t="s">
        <v>273</v>
      </c>
      <c r="P123" s="496" t="s">
        <v>273</v>
      </c>
      <c r="Q123" s="496"/>
      <c r="S123" s="389"/>
      <c r="T123" s="410"/>
      <c r="U123" s="388"/>
      <c r="V123" s="409" t="s">
        <v>273</v>
      </c>
      <c r="W123" s="382" t="s">
        <v>273</v>
      </c>
      <c r="X123" s="382" t="s">
        <v>273</v>
      </c>
      <c r="Y123" s="496" t="s">
        <v>273</v>
      </c>
      <c r="Z123" s="496"/>
      <c r="AA123" s="376"/>
      <c r="AB123" s="389"/>
      <c r="AC123" s="371"/>
      <c r="AD123" s="388"/>
      <c r="AE123" s="409" t="s">
        <v>273</v>
      </c>
      <c r="AF123" s="382" t="s">
        <v>273</v>
      </c>
      <c r="AG123" s="382" t="s">
        <v>273</v>
      </c>
      <c r="AH123" s="496" t="s">
        <v>273</v>
      </c>
      <c r="AI123" s="496"/>
      <c r="AJ123" s="376"/>
      <c r="AK123" s="389"/>
      <c r="AL123" s="371"/>
      <c r="AM123" s="388"/>
      <c r="AN123" s="409" t="s">
        <v>273</v>
      </c>
      <c r="AO123" s="382" t="s">
        <v>273</v>
      </c>
      <c r="AP123" s="382" t="s">
        <v>273</v>
      </c>
      <c r="AQ123" s="496" t="s">
        <v>273</v>
      </c>
      <c r="AR123" s="496"/>
      <c r="AS123" s="376"/>
      <c r="AT123" s="389"/>
      <c r="AU123" s="371"/>
      <c r="AV123" s="388"/>
      <c r="AW123" s="409" t="s">
        <v>273</v>
      </c>
      <c r="AX123" s="382" t="s">
        <v>273</v>
      </c>
      <c r="AY123" s="382" t="s">
        <v>273</v>
      </c>
      <c r="AZ123" s="496" t="s">
        <v>273</v>
      </c>
      <c r="BA123" s="496"/>
      <c r="BB123" s="376"/>
      <c r="BC123" s="389"/>
      <c r="BE123" s="388"/>
      <c r="BF123" s="409" t="s">
        <v>273</v>
      </c>
      <c r="BG123" s="382" t="s">
        <v>273</v>
      </c>
      <c r="BH123" s="382" t="s">
        <v>273</v>
      </c>
      <c r="BI123" s="496" t="s">
        <v>273</v>
      </c>
      <c r="BJ123" s="496"/>
      <c r="BK123" s="376"/>
      <c r="BL123" s="389"/>
      <c r="BN123" s="388"/>
      <c r="BO123" s="409" t="s">
        <v>273</v>
      </c>
      <c r="BP123" s="382" t="s">
        <v>273</v>
      </c>
      <c r="BQ123" s="382" t="s">
        <v>273</v>
      </c>
      <c r="BR123" s="496" t="s">
        <v>273</v>
      </c>
      <c r="BS123" s="496"/>
      <c r="BT123" s="376"/>
      <c r="BU123" s="389"/>
      <c r="BW123" s="388"/>
      <c r="BX123" s="409" t="s">
        <v>273</v>
      </c>
      <c r="BY123" s="382" t="s">
        <v>273</v>
      </c>
      <c r="BZ123" s="382" t="s">
        <v>273</v>
      </c>
      <c r="CA123" s="496" t="s">
        <v>273</v>
      </c>
      <c r="CB123" s="496"/>
      <c r="CC123" s="376" t="s">
        <v>159</v>
      </c>
      <c r="CD123" s="389"/>
      <c r="CF123" s="388"/>
      <c r="CG123" s="409" t="s">
        <v>273</v>
      </c>
      <c r="CH123" s="382" t="s">
        <v>273</v>
      </c>
      <c r="CI123" s="382" t="s">
        <v>273</v>
      </c>
      <c r="CJ123" s="496" t="s">
        <v>273</v>
      </c>
      <c r="CK123" s="496"/>
      <c r="CL123" s="376" t="s">
        <v>159</v>
      </c>
      <c r="CM123" s="389"/>
    </row>
    <row r="124" spans="2:91" ht="16" customHeight="1" x14ac:dyDescent="0.25">
      <c r="B124" s="406"/>
      <c r="C124" s="388"/>
      <c r="D124" s="409" t="s">
        <v>273</v>
      </c>
      <c r="E124" s="382" t="s">
        <v>273</v>
      </c>
      <c r="F124" s="382" t="s">
        <v>273</v>
      </c>
      <c r="G124" s="496" t="s">
        <v>273</v>
      </c>
      <c r="H124" s="496"/>
      <c r="J124" s="389"/>
      <c r="K124" s="410"/>
      <c r="L124" s="388"/>
      <c r="M124" s="409" t="s">
        <v>273</v>
      </c>
      <c r="N124" s="382" t="s">
        <v>273</v>
      </c>
      <c r="O124" s="382" t="s">
        <v>273</v>
      </c>
      <c r="P124" s="496" t="s">
        <v>273</v>
      </c>
      <c r="Q124" s="496"/>
      <c r="S124" s="389"/>
      <c r="T124" s="410"/>
      <c r="U124" s="388"/>
      <c r="V124" s="409" t="s">
        <v>273</v>
      </c>
      <c r="W124" s="382" t="s">
        <v>273</v>
      </c>
      <c r="X124" s="382" t="s">
        <v>273</v>
      </c>
      <c r="Y124" s="496" t="s">
        <v>273</v>
      </c>
      <c r="Z124" s="496"/>
      <c r="AA124" s="376"/>
      <c r="AB124" s="389"/>
      <c r="AC124" s="371"/>
      <c r="AD124" s="388"/>
      <c r="AE124" s="409" t="s">
        <v>273</v>
      </c>
      <c r="AF124" s="382" t="s">
        <v>273</v>
      </c>
      <c r="AG124" s="382" t="s">
        <v>273</v>
      </c>
      <c r="AH124" s="496" t="s">
        <v>273</v>
      </c>
      <c r="AI124" s="496"/>
      <c r="AJ124" s="376"/>
      <c r="AK124" s="389"/>
      <c r="AL124" s="371"/>
      <c r="AM124" s="388"/>
      <c r="AN124" s="409" t="s">
        <v>273</v>
      </c>
      <c r="AO124" s="382" t="s">
        <v>273</v>
      </c>
      <c r="AP124" s="382" t="s">
        <v>273</v>
      </c>
      <c r="AQ124" s="496" t="s">
        <v>273</v>
      </c>
      <c r="AR124" s="496"/>
      <c r="AS124" s="376"/>
      <c r="AT124" s="389"/>
      <c r="AU124" s="371"/>
      <c r="AV124" s="388"/>
      <c r="AW124" s="409" t="s">
        <v>273</v>
      </c>
      <c r="AX124" s="382" t="s">
        <v>273</v>
      </c>
      <c r="AY124" s="382" t="s">
        <v>273</v>
      </c>
      <c r="AZ124" s="496" t="s">
        <v>273</v>
      </c>
      <c r="BA124" s="496"/>
      <c r="BB124" s="376"/>
      <c r="BC124" s="389"/>
      <c r="BE124" s="388"/>
      <c r="BF124" s="409" t="s">
        <v>273</v>
      </c>
      <c r="BG124" s="382" t="s">
        <v>273</v>
      </c>
      <c r="BH124" s="382" t="s">
        <v>273</v>
      </c>
      <c r="BI124" s="496" t="s">
        <v>273</v>
      </c>
      <c r="BJ124" s="496"/>
      <c r="BK124" s="376"/>
      <c r="BL124" s="389"/>
      <c r="BN124" s="388"/>
      <c r="BO124" s="409" t="s">
        <v>273</v>
      </c>
      <c r="BP124" s="382" t="s">
        <v>273</v>
      </c>
      <c r="BQ124" s="382" t="s">
        <v>273</v>
      </c>
      <c r="BR124" s="496" t="s">
        <v>273</v>
      </c>
      <c r="BS124" s="496"/>
      <c r="BT124" s="376"/>
      <c r="BU124" s="389"/>
      <c r="BW124" s="388"/>
      <c r="BX124" s="409" t="s">
        <v>273</v>
      </c>
      <c r="BY124" s="382" t="s">
        <v>273</v>
      </c>
      <c r="BZ124" s="382" t="s">
        <v>273</v>
      </c>
      <c r="CA124" s="496" t="s">
        <v>273</v>
      </c>
      <c r="CB124" s="496"/>
      <c r="CC124" s="376" t="s">
        <v>159</v>
      </c>
      <c r="CD124" s="389"/>
      <c r="CF124" s="388"/>
      <c r="CG124" s="409" t="s">
        <v>273</v>
      </c>
      <c r="CH124" s="382" t="s">
        <v>273</v>
      </c>
      <c r="CI124" s="382" t="s">
        <v>273</v>
      </c>
      <c r="CJ124" s="496" t="s">
        <v>273</v>
      </c>
      <c r="CK124" s="496"/>
      <c r="CL124" s="376" t="s">
        <v>159</v>
      </c>
      <c r="CM124" s="389"/>
    </row>
    <row r="125" spans="2:91" ht="16" customHeight="1" x14ac:dyDescent="0.25">
      <c r="B125" s="406"/>
      <c r="C125" s="388"/>
      <c r="D125" s="409" t="s">
        <v>273</v>
      </c>
      <c r="E125" s="382" t="s">
        <v>273</v>
      </c>
      <c r="F125" s="382" t="s">
        <v>273</v>
      </c>
      <c r="G125" s="496" t="s">
        <v>273</v>
      </c>
      <c r="H125" s="496"/>
      <c r="J125" s="389"/>
      <c r="K125" s="410"/>
      <c r="L125" s="388"/>
      <c r="M125" s="409" t="s">
        <v>273</v>
      </c>
      <c r="N125" s="382" t="s">
        <v>273</v>
      </c>
      <c r="O125" s="382" t="s">
        <v>273</v>
      </c>
      <c r="P125" s="496" t="s">
        <v>273</v>
      </c>
      <c r="Q125" s="496"/>
      <c r="S125" s="389"/>
      <c r="T125" s="410"/>
      <c r="U125" s="388"/>
      <c r="V125" s="409" t="s">
        <v>273</v>
      </c>
      <c r="W125" s="382" t="s">
        <v>273</v>
      </c>
      <c r="X125" s="382" t="s">
        <v>273</v>
      </c>
      <c r="Y125" s="496" t="s">
        <v>273</v>
      </c>
      <c r="Z125" s="496"/>
      <c r="AA125" s="376"/>
      <c r="AB125" s="389"/>
      <c r="AC125" s="371"/>
      <c r="AD125" s="388"/>
      <c r="AE125" s="409" t="s">
        <v>273</v>
      </c>
      <c r="AF125" s="382" t="s">
        <v>273</v>
      </c>
      <c r="AG125" s="382" t="s">
        <v>273</v>
      </c>
      <c r="AH125" s="496" t="s">
        <v>273</v>
      </c>
      <c r="AI125" s="496"/>
      <c r="AJ125" s="376"/>
      <c r="AK125" s="389"/>
      <c r="AL125" s="371"/>
      <c r="AM125" s="388"/>
      <c r="AN125" s="409" t="s">
        <v>273</v>
      </c>
      <c r="AO125" s="382" t="s">
        <v>273</v>
      </c>
      <c r="AP125" s="382" t="s">
        <v>273</v>
      </c>
      <c r="AQ125" s="496" t="s">
        <v>273</v>
      </c>
      <c r="AR125" s="496"/>
      <c r="AS125" s="376"/>
      <c r="AT125" s="389"/>
      <c r="AU125" s="371"/>
      <c r="AV125" s="388"/>
      <c r="AW125" s="409" t="s">
        <v>273</v>
      </c>
      <c r="AX125" s="382" t="s">
        <v>273</v>
      </c>
      <c r="AY125" s="382" t="s">
        <v>273</v>
      </c>
      <c r="AZ125" s="496" t="s">
        <v>273</v>
      </c>
      <c r="BA125" s="496"/>
      <c r="BB125" s="376"/>
      <c r="BC125" s="389"/>
      <c r="BE125" s="388"/>
      <c r="BF125" s="409" t="s">
        <v>273</v>
      </c>
      <c r="BG125" s="382" t="s">
        <v>273</v>
      </c>
      <c r="BH125" s="382" t="s">
        <v>273</v>
      </c>
      <c r="BI125" s="496" t="s">
        <v>273</v>
      </c>
      <c r="BJ125" s="496"/>
      <c r="BK125" s="376"/>
      <c r="BL125" s="389"/>
      <c r="BN125" s="388"/>
      <c r="BO125" s="409" t="s">
        <v>273</v>
      </c>
      <c r="BP125" s="382" t="s">
        <v>273</v>
      </c>
      <c r="BQ125" s="382" t="s">
        <v>273</v>
      </c>
      <c r="BR125" s="496" t="s">
        <v>273</v>
      </c>
      <c r="BS125" s="496"/>
      <c r="BT125" s="376"/>
      <c r="BU125" s="389"/>
      <c r="BW125" s="388"/>
      <c r="BX125" s="409" t="s">
        <v>273</v>
      </c>
      <c r="BY125" s="382" t="s">
        <v>273</v>
      </c>
      <c r="BZ125" s="382" t="s">
        <v>273</v>
      </c>
      <c r="CA125" s="496" t="s">
        <v>273</v>
      </c>
      <c r="CB125" s="496"/>
      <c r="CC125" s="376" t="s">
        <v>159</v>
      </c>
      <c r="CD125" s="389"/>
      <c r="CF125" s="388"/>
      <c r="CG125" s="409" t="s">
        <v>273</v>
      </c>
      <c r="CH125" s="382" t="s">
        <v>273</v>
      </c>
      <c r="CI125" s="382" t="s">
        <v>273</v>
      </c>
      <c r="CJ125" s="496" t="s">
        <v>273</v>
      </c>
      <c r="CK125" s="496"/>
      <c r="CL125" s="376" t="s">
        <v>159</v>
      </c>
      <c r="CM125" s="389"/>
    </row>
    <row r="126" spans="2:91" ht="16" customHeight="1" x14ac:dyDescent="0.25">
      <c r="B126" s="406"/>
      <c r="C126" s="388"/>
      <c r="D126" s="409" t="s">
        <v>273</v>
      </c>
      <c r="E126" s="382" t="s">
        <v>273</v>
      </c>
      <c r="F126" s="382" t="s">
        <v>273</v>
      </c>
      <c r="G126" s="496" t="s">
        <v>273</v>
      </c>
      <c r="H126" s="496"/>
      <c r="J126" s="389"/>
      <c r="K126" s="410"/>
      <c r="L126" s="388"/>
      <c r="M126" s="409" t="s">
        <v>273</v>
      </c>
      <c r="N126" s="382" t="s">
        <v>273</v>
      </c>
      <c r="O126" s="382" t="s">
        <v>273</v>
      </c>
      <c r="P126" s="496" t="s">
        <v>273</v>
      </c>
      <c r="Q126" s="496"/>
      <c r="S126" s="389"/>
      <c r="T126" s="410"/>
      <c r="U126" s="388"/>
      <c r="V126" s="409" t="s">
        <v>273</v>
      </c>
      <c r="W126" s="382" t="s">
        <v>273</v>
      </c>
      <c r="X126" s="382" t="s">
        <v>273</v>
      </c>
      <c r="Y126" s="496" t="s">
        <v>273</v>
      </c>
      <c r="Z126" s="496"/>
      <c r="AA126" s="376"/>
      <c r="AB126" s="389"/>
      <c r="AC126" s="371"/>
      <c r="AD126" s="388"/>
      <c r="AE126" s="409" t="s">
        <v>273</v>
      </c>
      <c r="AF126" s="382" t="s">
        <v>273</v>
      </c>
      <c r="AG126" s="382" t="s">
        <v>273</v>
      </c>
      <c r="AH126" s="496" t="s">
        <v>273</v>
      </c>
      <c r="AI126" s="496"/>
      <c r="AJ126" s="376"/>
      <c r="AK126" s="389"/>
      <c r="AL126" s="371"/>
      <c r="AM126" s="388"/>
      <c r="AN126" s="409" t="s">
        <v>273</v>
      </c>
      <c r="AO126" s="382" t="s">
        <v>273</v>
      </c>
      <c r="AP126" s="382" t="s">
        <v>273</v>
      </c>
      <c r="AQ126" s="496" t="s">
        <v>273</v>
      </c>
      <c r="AR126" s="496"/>
      <c r="AS126" s="376"/>
      <c r="AT126" s="389"/>
      <c r="AU126" s="371"/>
      <c r="AV126" s="388"/>
      <c r="AW126" s="409" t="s">
        <v>273</v>
      </c>
      <c r="AX126" s="382" t="s">
        <v>273</v>
      </c>
      <c r="AY126" s="382" t="s">
        <v>273</v>
      </c>
      <c r="AZ126" s="496" t="s">
        <v>273</v>
      </c>
      <c r="BA126" s="496"/>
      <c r="BB126" s="376"/>
      <c r="BC126" s="389"/>
      <c r="BE126" s="388"/>
      <c r="BF126" s="409" t="s">
        <v>273</v>
      </c>
      <c r="BG126" s="382" t="s">
        <v>273</v>
      </c>
      <c r="BH126" s="382" t="s">
        <v>273</v>
      </c>
      <c r="BI126" s="496" t="s">
        <v>273</v>
      </c>
      <c r="BJ126" s="496"/>
      <c r="BK126" s="376"/>
      <c r="BL126" s="389"/>
      <c r="BN126" s="388"/>
      <c r="BO126" s="409" t="s">
        <v>273</v>
      </c>
      <c r="BP126" s="382" t="s">
        <v>273</v>
      </c>
      <c r="BQ126" s="382" t="s">
        <v>273</v>
      </c>
      <c r="BR126" s="496" t="s">
        <v>273</v>
      </c>
      <c r="BS126" s="496"/>
      <c r="BT126" s="376"/>
      <c r="BU126" s="389"/>
      <c r="BW126" s="388"/>
      <c r="BX126" s="409" t="s">
        <v>273</v>
      </c>
      <c r="BY126" s="382" t="s">
        <v>273</v>
      </c>
      <c r="BZ126" s="382" t="s">
        <v>273</v>
      </c>
      <c r="CA126" s="496" t="s">
        <v>273</v>
      </c>
      <c r="CB126" s="496"/>
      <c r="CC126" s="376" t="s">
        <v>159</v>
      </c>
      <c r="CD126" s="389"/>
      <c r="CF126" s="388"/>
      <c r="CG126" s="409" t="s">
        <v>273</v>
      </c>
      <c r="CH126" s="382" t="s">
        <v>273</v>
      </c>
      <c r="CI126" s="382" t="s">
        <v>273</v>
      </c>
      <c r="CJ126" s="496" t="s">
        <v>273</v>
      </c>
      <c r="CK126" s="496"/>
      <c r="CL126" s="376" t="s">
        <v>159</v>
      </c>
      <c r="CM126" s="389"/>
    </row>
    <row r="127" spans="2:91" ht="16" customHeight="1" x14ac:dyDescent="0.25">
      <c r="B127" s="406"/>
      <c r="C127" s="388"/>
      <c r="D127" s="409" t="s">
        <v>273</v>
      </c>
      <c r="E127" s="382" t="s">
        <v>273</v>
      </c>
      <c r="F127" s="382" t="s">
        <v>273</v>
      </c>
      <c r="G127" s="496" t="s">
        <v>273</v>
      </c>
      <c r="H127" s="496"/>
      <c r="J127" s="389"/>
      <c r="K127" s="410"/>
      <c r="L127" s="388"/>
      <c r="M127" s="409" t="s">
        <v>273</v>
      </c>
      <c r="N127" s="382" t="s">
        <v>273</v>
      </c>
      <c r="O127" s="382" t="s">
        <v>273</v>
      </c>
      <c r="P127" s="496" t="s">
        <v>273</v>
      </c>
      <c r="Q127" s="496"/>
      <c r="S127" s="389"/>
      <c r="T127" s="410"/>
      <c r="U127" s="388"/>
      <c r="V127" s="409" t="s">
        <v>273</v>
      </c>
      <c r="W127" s="382" t="s">
        <v>273</v>
      </c>
      <c r="X127" s="382" t="s">
        <v>273</v>
      </c>
      <c r="Y127" s="496" t="s">
        <v>273</v>
      </c>
      <c r="Z127" s="496"/>
      <c r="AA127" s="376"/>
      <c r="AB127" s="389"/>
      <c r="AC127" s="371"/>
      <c r="AD127" s="388"/>
      <c r="AE127" s="409" t="s">
        <v>273</v>
      </c>
      <c r="AF127" s="382" t="s">
        <v>273</v>
      </c>
      <c r="AG127" s="382" t="s">
        <v>273</v>
      </c>
      <c r="AH127" s="496" t="s">
        <v>273</v>
      </c>
      <c r="AI127" s="496"/>
      <c r="AJ127" s="376"/>
      <c r="AK127" s="389"/>
      <c r="AL127" s="371"/>
      <c r="AM127" s="388"/>
      <c r="AN127" s="409" t="s">
        <v>273</v>
      </c>
      <c r="AO127" s="382" t="s">
        <v>273</v>
      </c>
      <c r="AP127" s="382" t="s">
        <v>273</v>
      </c>
      <c r="AQ127" s="496" t="s">
        <v>273</v>
      </c>
      <c r="AR127" s="496"/>
      <c r="AS127" s="376"/>
      <c r="AT127" s="389"/>
      <c r="AU127" s="371"/>
      <c r="AV127" s="388"/>
      <c r="AW127" s="409" t="s">
        <v>273</v>
      </c>
      <c r="AX127" s="382" t="s">
        <v>273</v>
      </c>
      <c r="AY127" s="382" t="s">
        <v>273</v>
      </c>
      <c r="AZ127" s="496" t="s">
        <v>273</v>
      </c>
      <c r="BA127" s="496"/>
      <c r="BB127" s="376"/>
      <c r="BC127" s="389"/>
      <c r="BE127" s="388"/>
      <c r="BF127" s="409" t="s">
        <v>273</v>
      </c>
      <c r="BG127" s="382" t="s">
        <v>273</v>
      </c>
      <c r="BH127" s="382" t="s">
        <v>273</v>
      </c>
      <c r="BI127" s="496" t="s">
        <v>273</v>
      </c>
      <c r="BJ127" s="496"/>
      <c r="BK127" s="376"/>
      <c r="BL127" s="389"/>
      <c r="BN127" s="388"/>
      <c r="BO127" s="409" t="s">
        <v>273</v>
      </c>
      <c r="BP127" s="382" t="s">
        <v>273</v>
      </c>
      <c r="BQ127" s="382" t="s">
        <v>273</v>
      </c>
      <c r="BR127" s="496" t="s">
        <v>273</v>
      </c>
      <c r="BS127" s="496"/>
      <c r="BT127" s="376"/>
      <c r="BU127" s="389"/>
      <c r="BW127" s="388"/>
      <c r="BX127" s="409" t="s">
        <v>273</v>
      </c>
      <c r="BY127" s="382" t="s">
        <v>273</v>
      </c>
      <c r="BZ127" s="382" t="s">
        <v>273</v>
      </c>
      <c r="CA127" s="496" t="s">
        <v>273</v>
      </c>
      <c r="CB127" s="496"/>
      <c r="CC127" s="376" t="s">
        <v>159</v>
      </c>
      <c r="CD127" s="389"/>
      <c r="CF127" s="388"/>
      <c r="CG127" s="409" t="s">
        <v>273</v>
      </c>
      <c r="CH127" s="382" t="s">
        <v>273</v>
      </c>
      <c r="CI127" s="382" t="s">
        <v>273</v>
      </c>
      <c r="CJ127" s="496" t="s">
        <v>273</v>
      </c>
      <c r="CK127" s="496"/>
      <c r="CL127" s="376" t="s">
        <v>159</v>
      </c>
      <c r="CM127" s="389"/>
    </row>
    <row r="128" spans="2:91" ht="16" customHeight="1" x14ac:dyDescent="0.25">
      <c r="B128" s="406"/>
      <c r="C128" s="388"/>
      <c r="D128" s="409" t="s">
        <v>273</v>
      </c>
      <c r="E128" s="382" t="s">
        <v>273</v>
      </c>
      <c r="F128" s="382" t="s">
        <v>273</v>
      </c>
      <c r="G128" s="496" t="s">
        <v>273</v>
      </c>
      <c r="H128" s="496"/>
      <c r="J128" s="389"/>
      <c r="K128" s="410"/>
      <c r="L128" s="388"/>
      <c r="M128" s="409" t="s">
        <v>273</v>
      </c>
      <c r="N128" s="382" t="s">
        <v>273</v>
      </c>
      <c r="O128" s="382" t="s">
        <v>273</v>
      </c>
      <c r="P128" s="496" t="s">
        <v>273</v>
      </c>
      <c r="Q128" s="496"/>
      <c r="S128" s="389"/>
      <c r="T128" s="410"/>
      <c r="U128" s="388"/>
      <c r="V128" s="409" t="s">
        <v>273</v>
      </c>
      <c r="W128" s="382" t="s">
        <v>273</v>
      </c>
      <c r="X128" s="382" t="s">
        <v>273</v>
      </c>
      <c r="Y128" s="496" t="s">
        <v>273</v>
      </c>
      <c r="Z128" s="496"/>
      <c r="AA128" s="376"/>
      <c r="AB128" s="389"/>
      <c r="AC128" s="371"/>
      <c r="AD128" s="388"/>
      <c r="AE128" s="409" t="s">
        <v>273</v>
      </c>
      <c r="AF128" s="382" t="s">
        <v>273</v>
      </c>
      <c r="AG128" s="382" t="s">
        <v>273</v>
      </c>
      <c r="AH128" s="496" t="s">
        <v>273</v>
      </c>
      <c r="AI128" s="496"/>
      <c r="AJ128" s="376"/>
      <c r="AK128" s="389"/>
      <c r="AL128" s="371"/>
      <c r="AM128" s="388"/>
      <c r="AN128" s="409" t="s">
        <v>273</v>
      </c>
      <c r="AO128" s="382" t="s">
        <v>273</v>
      </c>
      <c r="AP128" s="382" t="s">
        <v>273</v>
      </c>
      <c r="AQ128" s="496" t="s">
        <v>273</v>
      </c>
      <c r="AR128" s="496"/>
      <c r="AS128" s="376"/>
      <c r="AT128" s="389"/>
      <c r="AU128" s="371"/>
      <c r="AV128" s="388"/>
      <c r="AW128" s="409" t="s">
        <v>273</v>
      </c>
      <c r="AX128" s="382" t="s">
        <v>273</v>
      </c>
      <c r="AY128" s="382" t="s">
        <v>273</v>
      </c>
      <c r="AZ128" s="496" t="s">
        <v>273</v>
      </c>
      <c r="BA128" s="496"/>
      <c r="BB128" s="376"/>
      <c r="BC128" s="389"/>
      <c r="BE128" s="388"/>
      <c r="BF128" s="409" t="s">
        <v>273</v>
      </c>
      <c r="BG128" s="382" t="s">
        <v>273</v>
      </c>
      <c r="BH128" s="382" t="s">
        <v>273</v>
      </c>
      <c r="BI128" s="496" t="s">
        <v>273</v>
      </c>
      <c r="BJ128" s="496"/>
      <c r="BK128" s="376"/>
      <c r="BL128" s="389"/>
      <c r="BN128" s="388"/>
      <c r="BO128" s="409" t="s">
        <v>273</v>
      </c>
      <c r="BP128" s="382" t="s">
        <v>273</v>
      </c>
      <c r="BQ128" s="382" t="s">
        <v>273</v>
      </c>
      <c r="BR128" s="496" t="s">
        <v>273</v>
      </c>
      <c r="BS128" s="496"/>
      <c r="BT128" s="376"/>
      <c r="BU128" s="389"/>
      <c r="BW128" s="388"/>
      <c r="BX128" s="409" t="s">
        <v>273</v>
      </c>
      <c r="BY128" s="382" t="s">
        <v>273</v>
      </c>
      <c r="BZ128" s="382" t="s">
        <v>273</v>
      </c>
      <c r="CA128" s="496" t="s">
        <v>273</v>
      </c>
      <c r="CB128" s="496"/>
      <c r="CC128" s="376" t="s">
        <v>159</v>
      </c>
      <c r="CD128" s="389"/>
      <c r="CF128" s="388"/>
      <c r="CG128" s="409" t="s">
        <v>273</v>
      </c>
      <c r="CH128" s="382" t="s">
        <v>273</v>
      </c>
      <c r="CI128" s="382" t="s">
        <v>273</v>
      </c>
      <c r="CJ128" s="496" t="s">
        <v>273</v>
      </c>
      <c r="CK128" s="496"/>
      <c r="CL128" s="376" t="s">
        <v>159</v>
      </c>
      <c r="CM128" s="389"/>
    </row>
    <row r="129" spans="2:91" ht="16" customHeight="1" x14ac:dyDescent="0.25">
      <c r="B129" s="406"/>
      <c r="C129" s="388"/>
      <c r="D129" s="409" t="s">
        <v>273</v>
      </c>
      <c r="E129" s="382" t="s">
        <v>273</v>
      </c>
      <c r="F129" s="382" t="s">
        <v>273</v>
      </c>
      <c r="G129" s="496" t="s">
        <v>273</v>
      </c>
      <c r="H129" s="496"/>
      <c r="J129" s="389"/>
      <c r="K129" s="410"/>
      <c r="L129" s="388"/>
      <c r="M129" s="409" t="s">
        <v>273</v>
      </c>
      <c r="N129" s="382" t="s">
        <v>273</v>
      </c>
      <c r="O129" s="382" t="s">
        <v>273</v>
      </c>
      <c r="P129" s="496" t="s">
        <v>273</v>
      </c>
      <c r="Q129" s="496"/>
      <c r="S129" s="389"/>
      <c r="T129" s="410"/>
      <c r="U129" s="388"/>
      <c r="V129" s="409" t="s">
        <v>273</v>
      </c>
      <c r="W129" s="382" t="s">
        <v>273</v>
      </c>
      <c r="X129" s="382" t="s">
        <v>273</v>
      </c>
      <c r="Y129" s="496" t="s">
        <v>273</v>
      </c>
      <c r="Z129" s="496"/>
      <c r="AA129" s="376"/>
      <c r="AB129" s="389"/>
      <c r="AC129" s="371"/>
      <c r="AD129" s="388"/>
      <c r="AE129" s="409" t="s">
        <v>273</v>
      </c>
      <c r="AF129" s="382" t="s">
        <v>273</v>
      </c>
      <c r="AG129" s="382" t="s">
        <v>273</v>
      </c>
      <c r="AH129" s="496" t="s">
        <v>273</v>
      </c>
      <c r="AI129" s="496"/>
      <c r="AJ129" s="376"/>
      <c r="AK129" s="389"/>
      <c r="AL129" s="371"/>
      <c r="AM129" s="388"/>
      <c r="AN129" s="409" t="s">
        <v>273</v>
      </c>
      <c r="AO129" s="382" t="s">
        <v>273</v>
      </c>
      <c r="AP129" s="382" t="s">
        <v>273</v>
      </c>
      <c r="AQ129" s="496" t="s">
        <v>273</v>
      </c>
      <c r="AR129" s="496"/>
      <c r="AS129" s="376"/>
      <c r="AT129" s="389"/>
      <c r="AU129" s="371"/>
      <c r="AV129" s="388"/>
      <c r="AW129" s="409" t="s">
        <v>273</v>
      </c>
      <c r="AX129" s="382" t="s">
        <v>273</v>
      </c>
      <c r="AY129" s="382" t="s">
        <v>273</v>
      </c>
      <c r="AZ129" s="496" t="s">
        <v>273</v>
      </c>
      <c r="BA129" s="496"/>
      <c r="BB129" s="376"/>
      <c r="BC129" s="389"/>
      <c r="BE129" s="388"/>
      <c r="BF129" s="409" t="s">
        <v>273</v>
      </c>
      <c r="BG129" s="382" t="s">
        <v>273</v>
      </c>
      <c r="BH129" s="382" t="s">
        <v>273</v>
      </c>
      <c r="BI129" s="496" t="s">
        <v>273</v>
      </c>
      <c r="BJ129" s="496"/>
      <c r="BK129" s="376"/>
      <c r="BL129" s="389"/>
      <c r="BN129" s="388"/>
      <c r="BO129" s="409" t="s">
        <v>273</v>
      </c>
      <c r="BP129" s="382" t="s">
        <v>273</v>
      </c>
      <c r="BQ129" s="382" t="s">
        <v>273</v>
      </c>
      <c r="BR129" s="496" t="s">
        <v>273</v>
      </c>
      <c r="BS129" s="496"/>
      <c r="BT129" s="376"/>
      <c r="BU129" s="389"/>
      <c r="BW129" s="388"/>
      <c r="BX129" s="409" t="s">
        <v>273</v>
      </c>
      <c r="BY129" s="382" t="s">
        <v>273</v>
      </c>
      <c r="BZ129" s="382" t="s">
        <v>273</v>
      </c>
      <c r="CA129" s="496" t="s">
        <v>273</v>
      </c>
      <c r="CB129" s="496"/>
      <c r="CC129" s="376" t="s">
        <v>159</v>
      </c>
      <c r="CD129" s="389"/>
      <c r="CF129" s="388"/>
      <c r="CG129" s="409" t="s">
        <v>273</v>
      </c>
      <c r="CH129" s="382" t="s">
        <v>273</v>
      </c>
      <c r="CI129" s="382" t="s">
        <v>273</v>
      </c>
      <c r="CJ129" s="496" t="s">
        <v>273</v>
      </c>
      <c r="CK129" s="496"/>
      <c r="CL129" s="376" t="s">
        <v>159</v>
      </c>
      <c r="CM129" s="389"/>
    </row>
    <row r="130" spans="2:91" ht="16" customHeight="1" x14ac:dyDescent="0.25">
      <c r="B130" s="406"/>
      <c r="C130" s="388"/>
      <c r="D130" s="409" t="s">
        <v>273</v>
      </c>
      <c r="E130" s="382" t="s">
        <v>273</v>
      </c>
      <c r="F130" s="382" t="s">
        <v>273</v>
      </c>
      <c r="G130" s="496" t="s">
        <v>273</v>
      </c>
      <c r="H130" s="496"/>
      <c r="J130" s="389"/>
      <c r="K130" s="410"/>
      <c r="L130" s="388"/>
      <c r="M130" s="409" t="s">
        <v>273</v>
      </c>
      <c r="N130" s="382" t="s">
        <v>273</v>
      </c>
      <c r="O130" s="382" t="s">
        <v>273</v>
      </c>
      <c r="P130" s="496" t="s">
        <v>273</v>
      </c>
      <c r="Q130" s="496"/>
      <c r="S130" s="389"/>
      <c r="T130" s="410"/>
      <c r="U130" s="388"/>
      <c r="V130" s="409" t="s">
        <v>273</v>
      </c>
      <c r="W130" s="382" t="s">
        <v>273</v>
      </c>
      <c r="X130" s="382" t="s">
        <v>273</v>
      </c>
      <c r="Y130" s="496" t="s">
        <v>273</v>
      </c>
      <c r="Z130" s="496"/>
      <c r="AA130" s="376"/>
      <c r="AB130" s="389"/>
      <c r="AC130" s="371"/>
      <c r="AD130" s="388"/>
      <c r="AE130" s="409" t="s">
        <v>273</v>
      </c>
      <c r="AF130" s="382" t="s">
        <v>273</v>
      </c>
      <c r="AG130" s="382" t="s">
        <v>273</v>
      </c>
      <c r="AH130" s="496" t="s">
        <v>273</v>
      </c>
      <c r="AI130" s="496"/>
      <c r="AJ130" s="376"/>
      <c r="AK130" s="389"/>
      <c r="AL130" s="371"/>
      <c r="AM130" s="388"/>
      <c r="AN130" s="409" t="s">
        <v>273</v>
      </c>
      <c r="AO130" s="382" t="s">
        <v>273</v>
      </c>
      <c r="AP130" s="382" t="s">
        <v>273</v>
      </c>
      <c r="AQ130" s="496" t="s">
        <v>273</v>
      </c>
      <c r="AR130" s="496"/>
      <c r="AS130" s="376"/>
      <c r="AT130" s="389"/>
      <c r="AU130" s="371"/>
      <c r="AV130" s="388"/>
      <c r="AW130" s="409" t="s">
        <v>273</v>
      </c>
      <c r="AX130" s="382" t="s">
        <v>273</v>
      </c>
      <c r="AY130" s="382" t="s">
        <v>273</v>
      </c>
      <c r="AZ130" s="496" t="s">
        <v>273</v>
      </c>
      <c r="BA130" s="496"/>
      <c r="BB130" s="376"/>
      <c r="BC130" s="389"/>
      <c r="BE130" s="388"/>
      <c r="BF130" s="409" t="s">
        <v>273</v>
      </c>
      <c r="BG130" s="382" t="s">
        <v>273</v>
      </c>
      <c r="BH130" s="382" t="s">
        <v>273</v>
      </c>
      <c r="BI130" s="496" t="s">
        <v>273</v>
      </c>
      <c r="BJ130" s="496"/>
      <c r="BK130" s="376"/>
      <c r="BL130" s="389"/>
      <c r="BN130" s="388"/>
      <c r="BO130" s="409" t="s">
        <v>273</v>
      </c>
      <c r="BP130" s="382" t="s">
        <v>273</v>
      </c>
      <c r="BQ130" s="382" t="s">
        <v>273</v>
      </c>
      <c r="BR130" s="496" t="s">
        <v>273</v>
      </c>
      <c r="BS130" s="496"/>
      <c r="BT130" s="376"/>
      <c r="BU130" s="389"/>
      <c r="BW130" s="388"/>
      <c r="BX130" s="409" t="s">
        <v>273</v>
      </c>
      <c r="BY130" s="382" t="s">
        <v>273</v>
      </c>
      <c r="BZ130" s="382" t="s">
        <v>273</v>
      </c>
      <c r="CA130" s="496" t="s">
        <v>273</v>
      </c>
      <c r="CB130" s="496"/>
      <c r="CC130" s="376" t="s">
        <v>159</v>
      </c>
      <c r="CD130" s="389"/>
      <c r="CF130" s="388"/>
      <c r="CG130" s="409" t="s">
        <v>273</v>
      </c>
      <c r="CH130" s="382" t="s">
        <v>273</v>
      </c>
      <c r="CI130" s="382" t="s">
        <v>273</v>
      </c>
      <c r="CJ130" s="496" t="s">
        <v>273</v>
      </c>
      <c r="CK130" s="496"/>
      <c r="CL130" s="376" t="s">
        <v>159</v>
      </c>
      <c r="CM130" s="389"/>
    </row>
    <row r="131" spans="2:91" ht="16" customHeight="1" x14ac:dyDescent="0.25">
      <c r="B131" s="406"/>
      <c r="C131" s="388"/>
      <c r="D131" s="409" t="s">
        <v>273</v>
      </c>
      <c r="E131" s="382" t="s">
        <v>273</v>
      </c>
      <c r="F131" s="382" t="s">
        <v>273</v>
      </c>
      <c r="G131" s="496" t="s">
        <v>273</v>
      </c>
      <c r="H131" s="496"/>
      <c r="J131" s="389"/>
      <c r="K131" s="410"/>
      <c r="L131" s="388"/>
      <c r="M131" s="409" t="s">
        <v>273</v>
      </c>
      <c r="N131" s="382" t="s">
        <v>273</v>
      </c>
      <c r="O131" s="382" t="s">
        <v>273</v>
      </c>
      <c r="P131" s="496" t="s">
        <v>273</v>
      </c>
      <c r="Q131" s="496"/>
      <c r="S131" s="389"/>
      <c r="T131" s="410"/>
      <c r="U131" s="388"/>
      <c r="V131" s="409" t="s">
        <v>273</v>
      </c>
      <c r="W131" s="382" t="s">
        <v>273</v>
      </c>
      <c r="X131" s="382" t="s">
        <v>273</v>
      </c>
      <c r="Y131" s="496" t="s">
        <v>273</v>
      </c>
      <c r="Z131" s="496"/>
      <c r="AA131" s="376"/>
      <c r="AB131" s="389"/>
      <c r="AC131" s="371"/>
      <c r="AD131" s="388"/>
      <c r="AE131" s="409" t="s">
        <v>273</v>
      </c>
      <c r="AF131" s="382" t="s">
        <v>273</v>
      </c>
      <c r="AG131" s="382" t="s">
        <v>273</v>
      </c>
      <c r="AH131" s="496" t="s">
        <v>273</v>
      </c>
      <c r="AI131" s="496"/>
      <c r="AJ131" s="376"/>
      <c r="AK131" s="389"/>
      <c r="AL131" s="371"/>
      <c r="AM131" s="388"/>
      <c r="AN131" s="409" t="s">
        <v>273</v>
      </c>
      <c r="AO131" s="382" t="s">
        <v>273</v>
      </c>
      <c r="AP131" s="382" t="s">
        <v>273</v>
      </c>
      <c r="AQ131" s="496" t="s">
        <v>273</v>
      </c>
      <c r="AR131" s="496"/>
      <c r="AS131" s="376"/>
      <c r="AT131" s="389"/>
      <c r="AU131" s="371"/>
      <c r="AV131" s="388"/>
      <c r="AW131" s="409" t="s">
        <v>273</v>
      </c>
      <c r="AX131" s="382" t="s">
        <v>273</v>
      </c>
      <c r="AY131" s="382" t="s">
        <v>273</v>
      </c>
      <c r="AZ131" s="496" t="s">
        <v>273</v>
      </c>
      <c r="BA131" s="496"/>
      <c r="BB131" s="376"/>
      <c r="BC131" s="389"/>
      <c r="BE131" s="388"/>
      <c r="BF131" s="409" t="s">
        <v>273</v>
      </c>
      <c r="BG131" s="382" t="s">
        <v>273</v>
      </c>
      <c r="BH131" s="382" t="s">
        <v>273</v>
      </c>
      <c r="BI131" s="496" t="s">
        <v>273</v>
      </c>
      <c r="BJ131" s="496"/>
      <c r="BK131" s="376"/>
      <c r="BL131" s="389"/>
      <c r="BN131" s="388"/>
      <c r="BO131" s="409" t="s">
        <v>273</v>
      </c>
      <c r="BP131" s="382" t="s">
        <v>273</v>
      </c>
      <c r="BQ131" s="382" t="s">
        <v>273</v>
      </c>
      <c r="BR131" s="496" t="s">
        <v>273</v>
      </c>
      <c r="BS131" s="496"/>
      <c r="BT131" s="376"/>
      <c r="BU131" s="389"/>
      <c r="BW131" s="388"/>
      <c r="BX131" s="409" t="s">
        <v>273</v>
      </c>
      <c r="BY131" s="382" t="s">
        <v>273</v>
      </c>
      <c r="BZ131" s="382" t="s">
        <v>273</v>
      </c>
      <c r="CA131" s="496" t="s">
        <v>273</v>
      </c>
      <c r="CB131" s="496"/>
      <c r="CC131" s="376" t="s">
        <v>159</v>
      </c>
      <c r="CD131" s="389"/>
      <c r="CF131" s="388"/>
      <c r="CG131" s="409" t="s">
        <v>273</v>
      </c>
      <c r="CH131" s="382" t="s">
        <v>273</v>
      </c>
      <c r="CI131" s="382" t="s">
        <v>273</v>
      </c>
      <c r="CJ131" s="496" t="s">
        <v>273</v>
      </c>
      <c r="CK131" s="496"/>
      <c r="CL131" s="376" t="s">
        <v>159</v>
      </c>
      <c r="CM131" s="389"/>
    </row>
    <row r="132" spans="2:91" ht="16" customHeight="1" x14ac:dyDescent="0.25">
      <c r="B132" s="406"/>
      <c r="C132" s="388"/>
      <c r="D132" s="409" t="s">
        <v>273</v>
      </c>
      <c r="E132" s="382" t="s">
        <v>273</v>
      </c>
      <c r="F132" s="382" t="s">
        <v>273</v>
      </c>
      <c r="G132" s="496" t="s">
        <v>273</v>
      </c>
      <c r="H132" s="496"/>
      <c r="J132" s="389"/>
      <c r="K132" s="410"/>
      <c r="L132" s="388"/>
      <c r="M132" s="409" t="s">
        <v>273</v>
      </c>
      <c r="N132" s="382" t="s">
        <v>273</v>
      </c>
      <c r="O132" s="382" t="s">
        <v>273</v>
      </c>
      <c r="P132" s="496" t="s">
        <v>273</v>
      </c>
      <c r="Q132" s="496"/>
      <c r="S132" s="389"/>
      <c r="T132" s="410"/>
      <c r="U132" s="388"/>
      <c r="V132" s="409" t="s">
        <v>273</v>
      </c>
      <c r="W132" s="382" t="s">
        <v>273</v>
      </c>
      <c r="X132" s="382" t="s">
        <v>273</v>
      </c>
      <c r="Y132" s="496" t="s">
        <v>273</v>
      </c>
      <c r="Z132" s="496"/>
      <c r="AA132" s="376"/>
      <c r="AB132" s="389"/>
      <c r="AC132" s="412"/>
      <c r="AD132" s="388"/>
      <c r="AE132" s="409" t="s">
        <v>273</v>
      </c>
      <c r="AF132" s="382" t="s">
        <v>273</v>
      </c>
      <c r="AG132" s="382" t="s">
        <v>273</v>
      </c>
      <c r="AH132" s="496" t="s">
        <v>273</v>
      </c>
      <c r="AI132" s="496"/>
      <c r="AJ132" s="376"/>
      <c r="AK132" s="389"/>
      <c r="AL132" s="371"/>
      <c r="AM132" s="388"/>
      <c r="AN132" s="409" t="s">
        <v>273</v>
      </c>
      <c r="AO132" s="382" t="s">
        <v>273</v>
      </c>
      <c r="AP132" s="382" t="s">
        <v>273</v>
      </c>
      <c r="AQ132" s="496" t="s">
        <v>273</v>
      </c>
      <c r="AR132" s="496"/>
      <c r="AS132" s="376"/>
      <c r="AT132" s="389"/>
      <c r="AU132" s="371"/>
      <c r="AV132" s="388"/>
      <c r="AW132" s="409" t="s">
        <v>273</v>
      </c>
      <c r="AX132" s="382" t="s">
        <v>273</v>
      </c>
      <c r="AY132" s="382" t="s">
        <v>273</v>
      </c>
      <c r="AZ132" s="496" t="s">
        <v>273</v>
      </c>
      <c r="BA132" s="496"/>
      <c r="BB132" s="376"/>
      <c r="BC132" s="389"/>
      <c r="BE132" s="388"/>
      <c r="BF132" s="409" t="s">
        <v>273</v>
      </c>
      <c r="BG132" s="382" t="s">
        <v>273</v>
      </c>
      <c r="BH132" s="382" t="s">
        <v>273</v>
      </c>
      <c r="BI132" s="496" t="s">
        <v>273</v>
      </c>
      <c r="BJ132" s="496"/>
      <c r="BK132" s="376"/>
      <c r="BL132" s="389"/>
      <c r="BN132" s="388"/>
      <c r="BO132" s="409" t="s">
        <v>273</v>
      </c>
      <c r="BP132" s="382" t="s">
        <v>273</v>
      </c>
      <c r="BQ132" s="382" t="s">
        <v>273</v>
      </c>
      <c r="BR132" s="496" t="s">
        <v>273</v>
      </c>
      <c r="BS132" s="496"/>
      <c r="BT132" s="376"/>
      <c r="BU132" s="389"/>
      <c r="BW132" s="388"/>
      <c r="BX132" s="409" t="s">
        <v>273</v>
      </c>
      <c r="BY132" s="382" t="s">
        <v>273</v>
      </c>
      <c r="BZ132" s="382" t="s">
        <v>273</v>
      </c>
      <c r="CA132" s="496" t="s">
        <v>273</v>
      </c>
      <c r="CB132" s="496"/>
      <c r="CC132" s="376" t="s">
        <v>159</v>
      </c>
      <c r="CD132" s="389"/>
      <c r="CF132" s="388"/>
      <c r="CG132" s="409" t="s">
        <v>273</v>
      </c>
      <c r="CH132" s="382" t="s">
        <v>273</v>
      </c>
      <c r="CI132" s="382" t="s">
        <v>273</v>
      </c>
      <c r="CJ132" s="496" t="s">
        <v>273</v>
      </c>
      <c r="CK132" s="496"/>
      <c r="CL132" s="376" t="s">
        <v>159</v>
      </c>
      <c r="CM132" s="389"/>
    </row>
    <row r="133" spans="2:91" ht="16" customHeight="1" x14ac:dyDescent="0.25">
      <c r="B133" s="406"/>
      <c r="C133" s="388"/>
      <c r="D133" s="409" t="s">
        <v>273</v>
      </c>
      <c r="E133" s="382" t="s">
        <v>273</v>
      </c>
      <c r="F133" s="382" t="s">
        <v>273</v>
      </c>
      <c r="G133" s="496" t="s">
        <v>273</v>
      </c>
      <c r="H133" s="496"/>
      <c r="J133" s="389"/>
      <c r="K133" s="410"/>
      <c r="L133" s="388"/>
      <c r="M133" s="409" t="s">
        <v>273</v>
      </c>
      <c r="N133" s="382" t="s">
        <v>273</v>
      </c>
      <c r="O133" s="382" t="s">
        <v>273</v>
      </c>
      <c r="P133" s="496" t="s">
        <v>273</v>
      </c>
      <c r="Q133" s="496"/>
      <c r="S133" s="389"/>
      <c r="T133" s="410"/>
      <c r="U133" s="388"/>
      <c r="V133" s="409" t="s">
        <v>273</v>
      </c>
      <c r="W133" s="382" t="s">
        <v>273</v>
      </c>
      <c r="X133" s="382" t="s">
        <v>273</v>
      </c>
      <c r="Y133" s="496" t="s">
        <v>273</v>
      </c>
      <c r="Z133" s="496"/>
      <c r="AA133" s="376"/>
      <c r="AB133" s="389"/>
      <c r="AC133" s="412"/>
      <c r="AD133" s="388"/>
      <c r="AE133" s="409" t="s">
        <v>273</v>
      </c>
      <c r="AF133" s="382" t="s">
        <v>273</v>
      </c>
      <c r="AG133" s="382" t="s">
        <v>273</v>
      </c>
      <c r="AH133" s="496" t="s">
        <v>273</v>
      </c>
      <c r="AI133" s="496"/>
      <c r="AJ133" s="376"/>
      <c r="AK133" s="389"/>
      <c r="AL133" s="371"/>
      <c r="AM133" s="388"/>
      <c r="AN133" s="409" t="s">
        <v>273</v>
      </c>
      <c r="AO133" s="382" t="s">
        <v>273</v>
      </c>
      <c r="AP133" s="382" t="s">
        <v>273</v>
      </c>
      <c r="AQ133" s="496" t="s">
        <v>273</v>
      </c>
      <c r="AR133" s="496"/>
      <c r="AS133" s="376"/>
      <c r="AT133" s="389"/>
      <c r="AU133" s="371"/>
      <c r="AV133" s="388"/>
      <c r="AW133" s="409" t="s">
        <v>273</v>
      </c>
      <c r="AX133" s="382" t="s">
        <v>273</v>
      </c>
      <c r="AY133" s="382" t="s">
        <v>273</v>
      </c>
      <c r="AZ133" s="496" t="s">
        <v>273</v>
      </c>
      <c r="BA133" s="496"/>
      <c r="BB133" s="376"/>
      <c r="BC133" s="389"/>
      <c r="BE133" s="388"/>
      <c r="BF133" s="409" t="s">
        <v>273</v>
      </c>
      <c r="BG133" s="382" t="s">
        <v>273</v>
      </c>
      <c r="BH133" s="382" t="s">
        <v>273</v>
      </c>
      <c r="BI133" s="496" t="s">
        <v>273</v>
      </c>
      <c r="BJ133" s="496"/>
      <c r="BK133" s="376"/>
      <c r="BL133" s="389"/>
      <c r="BN133" s="388"/>
      <c r="BO133" s="409" t="s">
        <v>273</v>
      </c>
      <c r="BP133" s="382" t="s">
        <v>273</v>
      </c>
      <c r="BQ133" s="382" t="s">
        <v>273</v>
      </c>
      <c r="BR133" s="496" t="s">
        <v>273</v>
      </c>
      <c r="BS133" s="496"/>
      <c r="BT133" s="376"/>
      <c r="BU133" s="389"/>
      <c r="BW133" s="388"/>
      <c r="BX133" s="409" t="s">
        <v>273</v>
      </c>
      <c r="BY133" s="382" t="s">
        <v>273</v>
      </c>
      <c r="BZ133" s="382" t="s">
        <v>273</v>
      </c>
      <c r="CA133" s="496" t="s">
        <v>273</v>
      </c>
      <c r="CB133" s="496"/>
      <c r="CC133" s="376" t="s">
        <v>159</v>
      </c>
      <c r="CD133" s="389"/>
      <c r="CF133" s="388"/>
      <c r="CG133" s="409" t="s">
        <v>273</v>
      </c>
      <c r="CH133" s="382" t="s">
        <v>273</v>
      </c>
      <c r="CI133" s="382" t="s">
        <v>273</v>
      </c>
      <c r="CJ133" s="496" t="s">
        <v>273</v>
      </c>
      <c r="CK133" s="496"/>
      <c r="CL133" s="376" t="s">
        <v>159</v>
      </c>
      <c r="CM133" s="389"/>
    </row>
    <row r="134" spans="2:91" ht="16" customHeight="1" x14ac:dyDescent="0.25">
      <c r="B134" s="406"/>
      <c r="C134" s="388"/>
      <c r="D134" s="409" t="s">
        <v>273</v>
      </c>
      <c r="E134" s="382" t="s">
        <v>273</v>
      </c>
      <c r="F134" s="382" t="s">
        <v>273</v>
      </c>
      <c r="G134" s="496" t="s">
        <v>273</v>
      </c>
      <c r="H134" s="496"/>
      <c r="J134" s="389"/>
      <c r="K134" s="410"/>
      <c r="L134" s="388"/>
      <c r="M134" s="409" t="s">
        <v>273</v>
      </c>
      <c r="N134" s="382" t="s">
        <v>273</v>
      </c>
      <c r="O134" s="382" t="s">
        <v>273</v>
      </c>
      <c r="P134" s="496" t="s">
        <v>273</v>
      </c>
      <c r="Q134" s="496"/>
      <c r="S134" s="389"/>
      <c r="T134" s="410"/>
      <c r="U134" s="388"/>
      <c r="V134" s="409" t="s">
        <v>273</v>
      </c>
      <c r="W134" s="382" t="s">
        <v>273</v>
      </c>
      <c r="X134" s="382" t="s">
        <v>273</v>
      </c>
      <c r="Y134" s="496" t="s">
        <v>273</v>
      </c>
      <c r="Z134" s="496"/>
      <c r="AA134" s="376"/>
      <c r="AB134" s="389"/>
      <c r="AC134" s="412"/>
      <c r="AD134" s="388"/>
      <c r="AE134" s="409" t="s">
        <v>273</v>
      </c>
      <c r="AF134" s="382" t="s">
        <v>273</v>
      </c>
      <c r="AG134" s="382" t="s">
        <v>273</v>
      </c>
      <c r="AH134" s="496" t="s">
        <v>273</v>
      </c>
      <c r="AI134" s="496"/>
      <c r="AJ134" s="376"/>
      <c r="AK134" s="389"/>
      <c r="AL134" s="371"/>
      <c r="AM134" s="388"/>
      <c r="AN134" s="409" t="s">
        <v>273</v>
      </c>
      <c r="AO134" s="382" t="s">
        <v>273</v>
      </c>
      <c r="AP134" s="382" t="s">
        <v>273</v>
      </c>
      <c r="AQ134" s="496" t="s">
        <v>273</v>
      </c>
      <c r="AR134" s="496"/>
      <c r="AS134" s="376"/>
      <c r="AT134" s="389"/>
      <c r="AU134" s="371"/>
      <c r="AV134" s="388"/>
      <c r="AW134" s="409" t="s">
        <v>273</v>
      </c>
      <c r="AX134" s="382" t="s">
        <v>273</v>
      </c>
      <c r="AY134" s="382" t="s">
        <v>273</v>
      </c>
      <c r="AZ134" s="496" t="s">
        <v>273</v>
      </c>
      <c r="BA134" s="496"/>
      <c r="BB134" s="376"/>
      <c r="BC134" s="389"/>
      <c r="BE134" s="388"/>
      <c r="BF134" s="409" t="s">
        <v>273</v>
      </c>
      <c r="BG134" s="382" t="s">
        <v>273</v>
      </c>
      <c r="BH134" s="382" t="s">
        <v>273</v>
      </c>
      <c r="BI134" s="496" t="s">
        <v>273</v>
      </c>
      <c r="BJ134" s="496"/>
      <c r="BK134" s="376"/>
      <c r="BL134" s="389"/>
      <c r="BN134" s="388"/>
      <c r="BO134" s="409" t="s">
        <v>273</v>
      </c>
      <c r="BP134" s="382" t="s">
        <v>273</v>
      </c>
      <c r="BQ134" s="382" t="s">
        <v>273</v>
      </c>
      <c r="BR134" s="496" t="s">
        <v>273</v>
      </c>
      <c r="BS134" s="496"/>
      <c r="BT134" s="376"/>
      <c r="BU134" s="389"/>
      <c r="BW134" s="388"/>
      <c r="BX134" s="409" t="s">
        <v>273</v>
      </c>
      <c r="BY134" s="382" t="s">
        <v>273</v>
      </c>
      <c r="BZ134" s="382" t="s">
        <v>273</v>
      </c>
      <c r="CA134" s="496" t="s">
        <v>273</v>
      </c>
      <c r="CB134" s="496"/>
      <c r="CC134" s="376" t="s">
        <v>159</v>
      </c>
      <c r="CD134" s="389"/>
      <c r="CF134" s="388"/>
      <c r="CG134" s="409" t="s">
        <v>273</v>
      </c>
      <c r="CH134" s="382" t="s">
        <v>273</v>
      </c>
      <c r="CI134" s="382" t="s">
        <v>273</v>
      </c>
      <c r="CJ134" s="496" t="s">
        <v>273</v>
      </c>
      <c r="CK134" s="496"/>
      <c r="CL134" s="376" t="s">
        <v>159</v>
      </c>
      <c r="CM134" s="389"/>
    </row>
    <row r="135" spans="2:91" ht="16" customHeight="1" x14ac:dyDescent="0.25">
      <c r="B135" s="406"/>
      <c r="C135" s="388"/>
      <c r="D135" s="409" t="s">
        <v>273</v>
      </c>
      <c r="E135" s="382" t="s">
        <v>273</v>
      </c>
      <c r="F135" s="382" t="s">
        <v>273</v>
      </c>
      <c r="G135" s="496" t="s">
        <v>273</v>
      </c>
      <c r="H135" s="496"/>
      <c r="J135" s="389"/>
      <c r="K135" s="410"/>
      <c r="L135" s="388"/>
      <c r="M135" s="409" t="s">
        <v>273</v>
      </c>
      <c r="N135" s="382" t="s">
        <v>273</v>
      </c>
      <c r="O135" s="382" t="s">
        <v>273</v>
      </c>
      <c r="P135" s="496" t="s">
        <v>273</v>
      </c>
      <c r="Q135" s="496"/>
      <c r="S135" s="389"/>
      <c r="T135" s="410"/>
      <c r="U135" s="388"/>
      <c r="V135" s="409" t="s">
        <v>273</v>
      </c>
      <c r="W135" s="382" t="s">
        <v>273</v>
      </c>
      <c r="X135" s="382" t="s">
        <v>273</v>
      </c>
      <c r="Y135" s="496" t="s">
        <v>273</v>
      </c>
      <c r="Z135" s="496"/>
      <c r="AA135" s="376"/>
      <c r="AB135" s="389"/>
      <c r="AC135" s="412"/>
      <c r="AD135" s="388"/>
      <c r="AE135" s="409" t="s">
        <v>273</v>
      </c>
      <c r="AF135" s="382" t="s">
        <v>273</v>
      </c>
      <c r="AG135" s="382" t="s">
        <v>273</v>
      </c>
      <c r="AH135" s="496" t="s">
        <v>273</v>
      </c>
      <c r="AI135" s="496"/>
      <c r="AJ135" s="376"/>
      <c r="AK135" s="389"/>
      <c r="AL135" s="371"/>
      <c r="AM135" s="388"/>
      <c r="AN135" s="409" t="s">
        <v>273</v>
      </c>
      <c r="AO135" s="382" t="s">
        <v>273</v>
      </c>
      <c r="AP135" s="382" t="s">
        <v>273</v>
      </c>
      <c r="AQ135" s="496" t="s">
        <v>273</v>
      </c>
      <c r="AR135" s="496"/>
      <c r="AS135" s="376"/>
      <c r="AT135" s="389"/>
      <c r="AU135" s="371"/>
      <c r="AV135" s="388"/>
      <c r="AW135" s="409" t="s">
        <v>273</v>
      </c>
      <c r="AX135" s="382" t="s">
        <v>273</v>
      </c>
      <c r="AY135" s="382" t="s">
        <v>273</v>
      </c>
      <c r="AZ135" s="496" t="s">
        <v>273</v>
      </c>
      <c r="BA135" s="496"/>
      <c r="BB135" s="376"/>
      <c r="BC135" s="389"/>
      <c r="BE135" s="388"/>
      <c r="BF135" s="409" t="s">
        <v>273</v>
      </c>
      <c r="BG135" s="382" t="s">
        <v>273</v>
      </c>
      <c r="BH135" s="382" t="s">
        <v>273</v>
      </c>
      <c r="BI135" s="496" t="s">
        <v>273</v>
      </c>
      <c r="BJ135" s="496"/>
      <c r="BK135" s="376"/>
      <c r="BL135" s="389"/>
      <c r="BN135" s="388"/>
      <c r="BO135" s="409" t="s">
        <v>273</v>
      </c>
      <c r="BP135" s="382" t="s">
        <v>273</v>
      </c>
      <c r="BQ135" s="382" t="s">
        <v>273</v>
      </c>
      <c r="BR135" s="496" t="s">
        <v>273</v>
      </c>
      <c r="BS135" s="496"/>
      <c r="BT135" s="376"/>
      <c r="BU135" s="389"/>
      <c r="BW135" s="388"/>
      <c r="BX135" s="409" t="s">
        <v>273</v>
      </c>
      <c r="BY135" s="382" t="s">
        <v>273</v>
      </c>
      <c r="BZ135" s="382" t="s">
        <v>273</v>
      </c>
      <c r="CA135" s="496" t="s">
        <v>273</v>
      </c>
      <c r="CB135" s="496"/>
      <c r="CC135" s="376" t="s">
        <v>159</v>
      </c>
      <c r="CD135" s="389"/>
      <c r="CF135" s="388"/>
      <c r="CG135" s="409" t="s">
        <v>273</v>
      </c>
      <c r="CH135" s="382" t="s">
        <v>273</v>
      </c>
      <c r="CI135" s="382" t="s">
        <v>273</v>
      </c>
      <c r="CJ135" s="496" t="s">
        <v>273</v>
      </c>
      <c r="CK135" s="496"/>
      <c r="CL135" s="376" t="s">
        <v>159</v>
      </c>
      <c r="CM135" s="389"/>
    </row>
    <row r="136" spans="2:91" ht="16" customHeight="1" x14ac:dyDescent="0.25">
      <c r="B136" s="406"/>
      <c r="C136" s="388"/>
      <c r="D136" s="409" t="s">
        <v>273</v>
      </c>
      <c r="E136" s="382" t="s">
        <v>273</v>
      </c>
      <c r="F136" s="382" t="s">
        <v>273</v>
      </c>
      <c r="G136" s="496" t="s">
        <v>273</v>
      </c>
      <c r="H136" s="496"/>
      <c r="J136" s="389"/>
      <c r="K136" s="410"/>
      <c r="L136" s="388"/>
      <c r="M136" s="409" t="s">
        <v>273</v>
      </c>
      <c r="N136" s="382" t="s">
        <v>273</v>
      </c>
      <c r="O136" s="382" t="s">
        <v>273</v>
      </c>
      <c r="P136" s="496" t="s">
        <v>273</v>
      </c>
      <c r="Q136" s="496"/>
      <c r="S136" s="389"/>
      <c r="T136" s="410"/>
      <c r="U136" s="388"/>
      <c r="V136" s="409" t="s">
        <v>273</v>
      </c>
      <c r="W136" s="382" t="s">
        <v>273</v>
      </c>
      <c r="X136" s="382" t="s">
        <v>273</v>
      </c>
      <c r="Y136" s="496" t="s">
        <v>273</v>
      </c>
      <c r="Z136" s="496"/>
      <c r="AA136" s="376"/>
      <c r="AB136" s="389"/>
      <c r="AC136" s="412"/>
      <c r="AD136" s="388"/>
      <c r="AE136" s="409" t="s">
        <v>273</v>
      </c>
      <c r="AF136" s="382" t="s">
        <v>273</v>
      </c>
      <c r="AG136" s="382" t="s">
        <v>273</v>
      </c>
      <c r="AH136" s="496" t="s">
        <v>273</v>
      </c>
      <c r="AI136" s="496"/>
      <c r="AJ136" s="376"/>
      <c r="AK136" s="389"/>
      <c r="AL136" s="371"/>
      <c r="AM136" s="388"/>
      <c r="AN136" s="409" t="s">
        <v>273</v>
      </c>
      <c r="AO136" s="382" t="s">
        <v>273</v>
      </c>
      <c r="AP136" s="382" t="s">
        <v>273</v>
      </c>
      <c r="AQ136" s="496" t="s">
        <v>273</v>
      </c>
      <c r="AR136" s="496"/>
      <c r="AS136" s="376"/>
      <c r="AT136" s="389"/>
      <c r="AU136" s="371"/>
      <c r="AV136" s="388"/>
      <c r="AW136" s="409" t="s">
        <v>273</v>
      </c>
      <c r="AX136" s="382" t="s">
        <v>273</v>
      </c>
      <c r="AY136" s="382" t="s">
        <v>273</v>
      </c>
      <c r="AZ136" s="496" t="s">
        <v>273</v>
      </c>
      <c r="BA136" s="496"/>
      <c r="BB136" s="376"/>
      <c r="BC136" s="389"/>
      <c r="BE136" s="388"/>
      <c r="BF136" s="409" t="s">
        <v>273</v>
      </c>
      <c r="BG136" s="382" t="s">
        <v>273</v>
      </c>
      <c r="BH136" s="382" t="s">
        <v>273</v>
      </c>
      <c r="BI136" s="496" t="s">
        <v>273</v>
      </c>
      <c r="BJ136" s="496"/>
      <c r="BK136" s="376"/>
      <c r="BL136" s="389"/>
      <c r="BN136" s="388"/>
      <c r="BO136" s="409" t="s">
        <v>273</v>
      </c>
      <c r="BP136" s="382" t="s">
        <v>273</v>
      </c>
      <c r="BQ136" s="382" t="s">
        <v>273</v>
      </c>
      <c r="BR136" s="496" t="s">
        <v>273</v>
      </c>
      <c r="BS136" s="496"/>
      <c r="BT136" s="376"/>
      <c r="BU136" s="389"/>
      <c r="BW136" s="388"/>
      <c r="BX136" s="409" t="s">
        <v>273</v>
      </c>
      <c r="BY136" s="382" t="s">
        <v>273</v>
      </c>
      <c r="BZ136" s="382" t="s">
        <v>273</v>
      </c>
      <c r="CA136" s="496" t="s">
        <v>273</v>
      </c>
      <c r="CB136" s="496"/>
      <c r="CC136" s="376" t="s">
        <v>159</v>
      </c>
      <c r="CD136" s="389"/>
      <c r="CF136" s="388"/>
      <c r="CG136" s="409" t="s">
        <v>273</v>
      </c>
      <c r="CH136" s="382" t="s">
        <v>273</v>
      </c>
      <c r="CI136" s="382" t="s">
        <v>273</v>
      </c>
      <c r="CJ136" s="496" t="s">
        <v>273</v>
      </c>
      <c r="CK136" s="496"/>
      <c r="CL136" s="376" t="s">
        <v>159</v>
      </c>
      <c r="CM136" s="389"/>
    </row>
    <row r="137" spans="2:91" ht="16" customHeight="1" x14ac:dyDescent="0.25">
      <c r="B137" s="406"/>
      <c r="C137" s="388"/>
      <c r="D137" s="409" t="s">
        <v>273</v>
      </c>
      <c r="E137" s="382" t="s">
        <v>273</v>
      </c>
      <c r="F137" s="382" t="s">
        <v>273</v>
      </c>
      <c r="G137" s="496" t="s">
        <v>273</v>
      </c>
      <c r="H137" s="496"/>
      <c r="J137" s="389"/>
      <c r="K137" s="410"/>
      <c r="L137" s="388"/>
      <c r="M137" s="409" t="s">
        <v>273</v>
      </c>
      <c r="N137" s="382" t="s">
        <v>273</v>
      </c>
      <c r="O137" s="382" t="s">
        <v>273</v>
      </c>
      <c r="P137" s="496" t="s">
        <v>273</v>
      </c>
      <c r="Q137" s="496"/>
      <c r="S137" s="389"/>
      <c r="T137" s="410"/>
      <c r="U137" s="388"/>
      <c r="V137" s="409" t="s">
        <v>273</v>
      </c>
      <c r="W137" s="382" t="s">
        <v>273</v>
      </c>
      <c r="X137" s="382" t="s">
        <v>273</v>
      </c>
      <c r="Y137" s="496" t="s">
        <v>273</v>
      </c>
      <c r="Z137" s="496"/>
      <c r="AA137" s="376"/>
      <c r="AB137" s="389"/>
      <c r="AC137" s="412"/>
      <c r="AD137" s="388"/>
      <c r="AE137" s="409" t="s">
        <v>273</v>
      </c>
      <c r="AF137" s="382" t="s">
        <v>273</v>
      </c>
      <c r="AG137" s="382" t="s">
        <v>273</v>
      </c>
      <c r="AH137" s="496" t="s">
        <v>273</v>
      </c>
      <c r="AI137" s="496"/>
      <c r="AJ137" s="376"/>
      <c r="AK137" s="389"/>
      <c r="AL137" s="371"/>
      <c r="AM137" s="388"/>
      <c r="AN137" s="409" t="s">
        <v>273</v>
      </c>
      <c r="AO137" s="382" t="s">
        <v>273</v>
      </c>
      <c r="AP137" s="382" t="s">
        <v>273</v>
      </c>
      <c r="AQ137" s="496" t="s">
        <v>273</v>
      </c>
      <c r="AR137" s="496"/>
      <c r="AS137" s="376"/>
      <c r="AT137" s="389"/>
      <c r="AU137" s="371"/>
      <c r="AV137" s="388"/>
      <c r="AW137" s="409" t="s">
        <v>273</v>
      </c>
      <c r="AX137" s="382" t="s">
        <v>273</v>
      </c>
      <c r="AY137" s="382" t="s">
        <v>273</v>
      </c>
      <c r="AZ137" s="496" t="s">
        <v>273</v>
      </c>
      <c r="BA137" s="496"/>
      <c r="BB137" s="376"/>
      <c r="BC137" s="389"/>
      <c r="BE137" s="388"/>
      <c r="BF137" s="409" t="s">
        <v>273</v>
      </c>
      <c r="BG137" s="382" t="s">
        <v>273</v>
      </c>
      <c r="BH137" s="382" t="s">
        <v>273</v>
      </c>
      <c r="BI137" s="496" t="s">
        <v>273</v>
      </c>
      <c r="BJ137" s="496"/>
      <c r="BK137" s="376"/>
      <c r="BL137" s="389"/>
      <c r="BN137" s="388"/>
      <c r="BO137" s="409" t="s">
        <v>273</v>
      </c>
      <c r="BP137" s="382" t="s">
        <v>273</v>
      </c>
      <c r="BQ137" s="382" t="s">
        <v>273</v>
      </c>
      <c r="BR137" s="496" t="s">
        <v>273</v>
      </c>
      <c r="BS137" s="496"/>
      <c r="BT137" s="376"/>
      <c r="BU137" s="389"/>
      <c r="BW137" s="388"/>
      <c r="BX137" s="409" t="s">
        <v>273</v>
      </c>
      <c r="BY137" s="382" t="s">
        <v>273</v>
      </c>
      <c r="BZ137" s="382" t="s">
        <v>273</v>
      </c>
      <c r="CA137" s="496" t="s">
        <v>273</v>
      </c>
      <c r="CB137" s="496"/>
      <c r="CC137" s="376" t="s">
        <v>159</v>
      </c>
      <c r="CD137" s="389"/>
      <c r="CF137" s="388"/>
      <c r="CG137" s="409" t="s">
        <v>273</v>
      </c>
      <c r="CH137" s="382" t="s">
        <v>273</v>
      </c>
      <c r="CI137" s="382" t="s">
        <v>273</v>
      </c>
      <c r="CJ137" s="496" t="s">
        <v>273</v>
      </c>
      <c r="CK137" s="496"/>
      <c r="CL137" s="376" t="s">
        <v>159</v>
      </c>
      <c r="CM137" s="389"/>
    </row>
    <row r="138" spans="2:91" ht="16" customHeight="1" x14ac:dyDescent="0.25">
      <c r="B138" s="406"/>
      <c r="C138" s="388"/>
      <c r="D138" s="409" t="s">
        <v>273</v>
      </c>
      <c r="E138" s="382" t="s">
        <v>273</v>
      </c>
      <c r="F138" s="382" t="s">
        <v>273</v>
      </c>
      <c r="G138" s="496" t="s">
        <v>273</v>
      </c>
      <c r="H138" s="496"/>
      <c r="J138" s="389"/>
      <c r="K138" s="410"/>
      <c r="L138" s="388"/>
      <c r="M138" s="409" t="s">
        <v>273</v>
      </c>
      <c r="N138" s="382" t="s">
        <v>273</v>
      </c>
      <c r="O138" s="382" t="s">
        <v>273</v>
      </c>
      <c r="P138" s="496" t="s">
        <v>273</v>
      </c>
      <c r="Q138" s="496"/>
      <c r="S138" s="389"/>
      <c r="T138" s="410"/>
      <c r="U138" s="388"/>
      <c r="V138" s="409" t="s">
        <v>273</v>
      </c>
      <c r="W138" s="382" t="s">
        <v>273</v>
      </c>
      <c r="X138" s="382" t="s">
        <v>273</v>
      </c>
      <c r="Y138" s="496" t="s">
        <v>273</v>
      </c>
      <c r="Z138" s="496"/>
      <c r="AA138" s="376"/>
      <c r="AB138" s="389"/>
      <c r="AC138" s="412"/>
      <c r="AD138" s="388"/>
      <c r="AE138" s="409" t="s">
        <v>273</v>
      </c>
      <c r="AF138" s="382" t="s">
        <v>273</v>
      </c>
      <c r="AG138" s="382" t="s">
        <v>273</v>
      </c>
      <c r="AH138" s="496" t="s">
        <v>273</v>
      </c>
      <c r="AI138" s="496"/>
      <c r="AJ138" s="376"/>
      <c r="AK138" s="389"/>
      <c r="AL138" s="371"/>
      <c r="AM138" s="388"/>
      <c r="AN138" s="409" t="s">
        <v>273</v>
      </c>
      <c r="AO138" s="382" t="s">
        <v>273</v>
      </c>
      <c r="AP138" s="382" t="s">
        <v>273</v>
      </c>
      <c r="AQ138" s="496" t="s">
        <v>273</v>
      </c>
      <c r="AR138" s="496"/>
      <c r="AS138" s="376"/>
      <c r="AT138" s="389"/>
      <c r="AU138" s="371"/>
      <c r="AV138" s="388"/>
      <c r="AW138" s="409" t="s">
        <v>273</v>
      </c>
      <c r="AX138" s="382" t="s">
        <v>273</v>
      </c>
      <c r="AY138" s="382" t="s">
        <v>273</v>
      </c>
      <c r="AZ138" s="496" t="s">
        <v>273</v>
      </c>
      <c r="BA138" s="496"/>
      <c r="BB138" s="376"/>
      <c r="BC138" s="389"/>
      <c r="BE138" s="388"/>
      <c r="BF138" s="409" t="s">
        <v>273</v>
      </c>
      <c r="BG138" s="382" t="s">
        <v>273</v>
      </c>
      <c r="BH138" s="382" t="s">
        <v>273</v>
      </c>
      <c r="BI138" s="496" t="s">
        <v>273</v>
      </c>
      <c r="BJ138" s="496"/>
      <c r="BK138" s="376"/>
      <c r="BL138" s="389"/>
      <c r="BN138" s="388"/>
      <c r="BO138" s="409" t="s">
        <v>273</v>
      </c>
      <c r="BP138" s="382" t="s">
        <v>273</v>
      </c>
      <c r="BQ138" s="382" t="s">
        <v>273</v>
      </c>
      <c r="BR138" s="496" t="s">
        <v>273</v>
      </c>
      <c r="BS138" s="496"/>
      <c r="BT138" s="376"/>
      <c r="BU138" s="389"/>
      <c r="BW138" s="388"/>
      <c r="BX138" s="409" t="s">
        <v>273</v>
      </c>
      <c r="BY138" s="382" t="s">
        <v>273</v>
      </c>
      <c r="BZ138" s="382" t="s">
        <v>273</v>
      </c>
      <c r="CA138" s="496" t="s">
        <v>273</v>
      </c>
      <c r="CB138" s="496"/>
      <c r="CC138" s="376" t="s">
        <v>159</v>
      </c>
      <c r="CD138" s="389"/>
      <c r="CF138" s="388"/>
      <c r="CG138" s="409" t="s">
        <v>273</v>
      </c>
      <c r="CH138" s="382" t="s">
        <v>273</v>
      </c>
      <c r="CI138" s="382" t="s">
        <v>273</v>
      </c>
      <c r="CJ138" s="496" t="s">
        <v>273</v>
      </c>
      <c r="CK138" s="496"/>
      <c r="CL138" s="376" t="s">
        <v>159</v>
      </c>
      <c r="CM138" s="389"/>
    </row>
    <row r="139" spans="2:91" ht="16" customHeight="1" x14ac:dyDescent="0.25">
      <c r="B139" s="406"/>
      <c r="C139" s="388"/>
      <c r="D139" s="409" t="s">
        <v>273</v>
      </c>
      <c r="E139" s="382" t="s">
        <v>273</v>
      </c>
      <c r="F139" s="382" t="s">
        <v>273</v>
      </c>
      <c r="G139" s="496" t="s">
        <v>273</v>
      </c>
      <c r="H139" s="496"/>
      <c r="J139" s="389"/>
      <c r="K139" s="410"/>
      <c r="L139" s="388"/>
      <c r="M139" s="409" t="s">
        <v>273</v>
      </c>
      <c r="N139" s="382" t="s">
        <v>273</v>
      </c>
      <c r="O139" s="382" t="s">
        <v>273</v>
      </c>
      <c r="P139" s="496" t="s">
        <v>273</v>
      </c>
      <c r="Q139" s="496"/>
      <c r="S139" s="389"/>
      <c r="T139" s="410"/>
      <c r="U139" s="388"/>
      <c r="V139" s="409" t="s">
        <v>273</v>
      </c>
      <c r="W139" s="382" t="s">
        <v>273</v>
      </c>
      <c r="X139" s="382" t="s">
        <v>273</v>
      </c>
      <c r="Y139" s="496" t="s">
        <v>273</v>
      </c>
      <c r="Z139" s="496"/>
      <c r="AA139" s="376"/>
      <c r="AB139" s="389"/>
      <c r="AC139" s="412"/>
      <c r="AD139" s="388"/>
      <c r="AE139" s="409" t="s">
        <v>273</v>
      </c>
      <c r="AF139" s="382" t="s">
        <v>273</v>
      </c>
      <c r="AG139" s="382" t="s">
        <v>273</v>
      </c>
      <c r="AH139" s="496" t="s">
        <v>273</v>
      </c>
      <c r="AI139" s="496"/>
      <c r="AJ139" s="376"/>
      <c r="AK139" s="389"/>
      <c r="AL139" s="371"/>
      <c r="AM139" s="388"/>
      <c r="AN139" s="409" t="s">
        <v>273</v>
      </c>
      <c r="AO139" s="382" t="s">
        <v>273</v>
      </c>
      <c r="AP139" s="382" t="s">
        <v>273</v>
      </c>
      <c r="AQ139" s="496" t="s">
        <v>273</v>
      </c>
      <c r="AR139" s="496"/>
      <c r="AS139" s="376"/>
      <c r="AT139" s="389"/>
      <c r="AU139" s="371"/>
      <c r="AV139" s="388"/>
      <c r="AW139" s="409" t="s">
        <v>273</v>
      </c>
      <c r="AX139" s="382" t="s">
        <v>273</v>
      </c>
      <c r="AY139" s="382" t="s">
        <v>273</v>
      </c>
      <c r="AZ139" s="496" t="s">
        <v>273</v>
      </c>
      <c r="BA139" s="496"/>
      <c r="BB139" s="376"/>
      <c r="BC139" s="389"/>
      <c r="BE139" s="388"/>
      <c r="BF139" s="409" t="s">
        <v>273</v>
      </c>
      <c r="BG139" s="382" t="s">
        <v>273</v>
      </c>
      <c r="BH139" s="382" t="s">
        <v>273</v>
      </c>
      <c r="BI139" s="496" t="s">
        <v>273</v>
      </c>
      <c r="BJ139" s="496"/>
      <c r="BK139" s="376"/>
      <c r="BL139" s="389"/>
      <c r="BN139" s="388"/>
      <c r="BO139" s="409" t="s">
        <v>273</v>
      </c>
      <c r="BP139" s="382" t="s">
        <v>273</v>
      </c>
      <c r="BQ139" s="382" t="s">
        <v>273</v>
      </c>
      <c r="BR139" s="496" t="s">
        <v>273</v>
      </c>
      <c r="BS139" s="496"/>
      <c r="BT139" s="376"/>
      <c r="BU139" s="389"/>
      <c r="BW139" s="388"/>
      <c r="BX139" s="409" t="s">
        <v>273</v>
      </c>
      <c r="BY139" s="382" t="s">
        <v>273</v>
      </c>
      <c r="BZ139" s="382" t="s">
        <v>273</v>
      </c>
      <c r="CA139" s="496" t="s">
        <v>273</v>
      </c>
      <c r="CB139" s="496"/>
      <c r="CC139" s="376" t="s">
        <v>159</v>
      </c>
      <c r="CD139" s="389"/>
      <c r="CF139" s="388"/>
      <c r="CG139" s="409" t="s">
        <v>273</v>
      </c>
      <c r="CH139" s="382" t="s">
        <v>273</v>
      </c>
      <c r="CI139" s="382" t="s">
        <v>273</v>
      </c>
      <c r="CJ139" s="496" t="s">
        <v>273</v>
      </c>
      <c r="CK139" s="496"/>
      <c r="CL139" s="376" t="s">
        <v>159</v>
      </c>
      <c r="CM139" s="389"/>
    </row>
    <row r="140" spans="2:91" ht="16" customHeight="1" x14ac:dyDescent="0.25">
      <c r="B140" s="406"/>
      <c r="C140" s="388"/>
      <c r="D140" s="409" t="s">
        <v>273</v>
      </c>
      <c r="E140" s="382" t="s">
        <v>273</v>
      </c>
      <c r="F140" s="382" t="s">
        <v>273</v>
      </c>
      <c r="G140" s="496" t="s">
        <v>273</v>
      </c>
      <c r="H140" s="496"/>
      <c r="J140" s="389"/>
      <c r="K140" s="410"/>
      <c r="L140" s="388"/>
      <c r="M140" s="409" t="s">
        <v>273</v>
      </c>
      <c r="N140" s="382" t="s">
        <v>273</v>
      </c>
      <c r="O140" s="382" t="s">
        <v>273</v>
      </c>
      <c r="P140" s="496" t="s">
        <v>273</v>
      </c>
      <c r="Q140" s="496"/>
      <c r="S140" s="389"/>
      <c r="T140" s="410"/>
      <c r="U140" s="388"/>
      <c r="V140" s="409" t="s">
        <v>273</v>
      </c>
      <c r="W140" s="382" t="s">
        <v>273</v>
      </c>
      <c r="X140" s="382" t="s">
        <v>273</v>
      </c>
      <c r="Y140" s="496" t="s">
        <v>273</v>
      </c>
      <c r="Z140" s="496"/>
      <c r="AA140" s="376"/>
      <c r="AB140" s="389"/>
      <c r="AC140" s="412"/>
      <c r="AD140" s="388"/>
      <c r="AE140" s="409" t="s">
        <v>273</v>
      </c>
      <c r="AF140" s="382" t="s">
        <v>273</v>
      </c>
      <c r="AG140" s="382" t="s">
        <v>273</v>
      </c>
      <c r="AH140" s="496" t="s">
        <v>273</v>
      </c>
      <c r="AI140" s="496"/>
      <c r="AJ140" s="376"/>
      <c r="AK140" s="389"/>
      <c r="AL140" s="371"/>
      <c r="AM140" s="388"/>
      <c r="AN140" s="409" t="s">
        <v>273</v>
      </c>
      <c r="AO140" s="382" t="s">
        <v>273</v>
      </c>
      <c r="AP140" s="382" t="s">
        <v>273</v>
      </c>
      <c r="AQ140" s="496" t="s">
        <v>273</v>
      </c>
      <c r="AR140" s="496"/>
      <c r="AS140" s="376"/>
      <c r="AT140" s="389"/>
      <c r="AU140" s="371"/>
      <c r="AV140" s="388"/>
      <c r="AW140" s="409" t="s">
        <v>273</v>
      </c>
      <c r="AX140" s="382" t="s">
        <v>273</v>
      </c>
      <c r="AY140" s="382" t="s">
        <v>273</v>
      </c>
      <c r="AZ140" s="496" t="s">
        <v>273</v>
      </c>
      <c r="BA140" s="496"/>
      <c r="BB140" s="376"/>
      <c r="BC140" s="389"/>
      <c r="BE140" s="388"/>
      <c r="BF140" s="409" t="s">
        <v>273</v>
      </c>
      <c r="BG140" s="382" t="s">
        <v>273</v>
      </c>
      <c r="BH140" s="382" t="s">
        <v>273</v>
      </c>
      <c r="BI140" s="496" t="s">
        <v>273</v>
      </c>
      <c r="BJ140" s="496"/>
      <c r="BK140" s="376"/>
      <c r="BL140" s="389"/>
      <c r="BN140" s="388"/>
      <c r="BO140" s="409" t="s">
        <v>273</v>
      </c>
      <c r="BP140" s="382" t="s">
        <v>273</v>
      </c>
      <c r="BQ140" s="382" t="s">
        <v>273</v>
      </c>
      <c r="BR140" s="496" t="s">
        <v>273</v>
      </c>
      <c r="BS140" s="496"/>
      <c r="BT140" s="376"/>
      <c r="BU140" s="389"/>
      <c r="BW140" s="388"/>
      <c r="BX140" s="409" t="s">
        <v>273</v>
      </c>
      <c r="BY140" s="382" t="s">
        <v>273</v>
      </c>
      <c r="BZ140" s="382" t="s">
        <v>273</v>
      </c>
      <c r="CA140" s="496" t="s">
        <v>273</v>
      </c>
      <c r="CB140" s="496"/>
      <c r="CC140" s="376" t="s">
        <v>159</v>
      </c>
      <c r="CD140" s="389"/>
      <c r="CF140" s="388"/>
      <c r="CG140" s="409" t="s">
        <v>273</v>
      </c>
      <c r="CH140" s="382" t="s">
        <v>273</v>
      </c>
      <c r="CI140" s="382" t="s">
        <v>273</v>
      </c>
      <c r="CJ140" s="496" t="s">
        <v>273</v>
      </c>
      <c r="CK140" s="496"/>
      <c r="CL140" s="376" t="s">
        <v>159</v>
      </c>
      <c r="CM140" s="389"/>
    </row>
    <row r="141" spans="2:91" ht="16" customHeight="1" x14ac:dyDescent="0.25">
      <c r="B141" s="406"/>
      <c r="C141" s="388"/>
      <c r="D141" s="409" t="s">
        <v>273</v>
      </c>
      <c r="E141" s="382" t="s">
        <v>273</v>
      </c>
      <c r="F141" s="382" t="s">
        <v>273</v>
      </c>
      <c r="G141" s="496" t="s">
        <v>273</v>
      </c>
      <c r="H141" s="496"/>
      <c r="J141" s="389"/>
      <c r="K141" s="410"/>
      <c r="L141" s="388"/>
      <c r="M141" s="409" t="s">
        <v>273</v>
      </c>
      <c r="N141" s="382" t="s">
        <v>273</v>
      </c>
      <c r="O141" s="382" t="s">
        <v>273</v>
      </c>
      <c r="P141" s="496" t="s">
        <v>273</v>
      </c>
      <c r="Q141" s="496"/>
      <c r="S141" s="389"/>
      <c r="T141" s="410"/>
      <c r="U141" s="388"/>
      <c r="V141" s="409" t="s">
        <v>273</v>
      </c>
      <c r="W141" s="382" t="s">
        <v>273</v>
      </c>
      <c r="X141" s="382" t="s">
        <v>273</v>
      </c>
      <c r="Y141" s="496" t="s">
        <v>273</v>
      </c>
      <c r="Z141" s="496"/>
      <c r="AA141" s="376"/>
      <c r="AB141" s="389"/>
      <c r="AC141" s="412"/>
      <c r="AD141" s="388"/>
      <c r="AE141" s="409" t="s">
        <v>273</v>
      </c>
      <c r="AF141" s="382" t="s">
        <v>273</v>
      </c>
      <c r="AG141" s="382" t="s">
        <v>273</v>
      </c>
      <c r="AH141" s="496" t="s">
        <v>273</v>
      </c>
      <c r="AI141" s="496"/>
      <c r="AJ141" s="376"/>
      <c r="AK141" s="389"/>
      <c r="AL141" s="371"/>
      <c r="AM141" s="388"/>
      <c r="AN141" s="409" t="s">
        <v>273</v>
      </c>
      <c r="AO141" s="382" t="s">
        <v>273</v>
      </c>
      <c r="AP141" s="382" t="s">
        <v>273</v>
      </c>
      <c r="AQ141" s="496" t="s">
        <v>273</v>
      </c>
      <c r="AR141" s="496"/>
      <c r="AS141" s="376"/>
      <c r="AT141" s="389"/>
      <c r="AU141" s="371"/>
      <c r="AV141" s="388"/>
      <c r="AW141" s="409" t="s">
        <v>273</v>
      </c>
      <c r="AX141" s="382" t="s">
        <v>273</v>
      </c>
      <c r="AY141" s="382" t="s">
        <v>273</v>
      </c>
      <c r="AZ141" s="496" t="s">
        <v>273</v>
      </c>
      <c r="BA141" s="496"/>
      <c r="BB141" s="376"/>
      <c r="BC141" s="389"/>
      <c r="BE141" s="388"/>
      <c r="BF141" s="409" t="s">
        <v>273</v>
      </c>
      <c r="BG141" s="382" t="s">
        <v>273</v>
      </c>
      <c r="BH141" s="382" t="s">
        <v>273</v>
      </c>
      <c r="BI141" s="496" t="s">
        <v>273</v>
      </c>
      <c r="BJ141" s="496"/>
      <c r="BK141" s="376"/>
      <c r="BL141" s="389"/>
      <c r="BN141" s="388"/>
      <c r="BO141" s="409" t="s">
        <v>273</v>
      </c>
      <c r="BP141" s="382" t="s">
        <v>273</v>
      </c>
      <c r="BQ141" s="382" t="s">
        <v>273</v>
      </c>
      <c r="BR141" s="496" t="s">
        <v>273</v>
      </c>
      <c r="BS141" s="496"/>
      <c r="BT141" s="376"/>
      <c r="BU141" s="389"/>
      <c r="BW141" s="388"/>
      <c r="BX141" s="409" t="s">
        <v>273</v>
      </c>
      <c r="BY141" s="382" t="s">
        <v>273</v>
      </c>
      <c r="BZ141" s="382" t="s">
        <v>273</v>
      </c>
      <c r="CA141" s="496" t="s">
        <v>273</v>
      </c>
      <c r="CB141" s="496"/>
      <c r="CC141" s="376" t="s">
        <v>159</v>
      </c>
      <c r="CD141" s="389"/>
      <c r="CF141" s="388"/>
      <c r="CG141" s="409" t="s">
        <v>273</v>
      </c>
      <c r="CH141" s="382" t="s">
        <v>273</v>
      </c>
      <c r="CI141" s="382" t="s">
        <v>273</v>
      </c>
      <c r="CJ141" s="496" t="s">
        <v>273</v>
      </c>
      <c r="CK141" s="496"/>
      <c r="CL141" s="376" t="s">
        <v>159</v>
      </c>
      <c r="CM141" s="389"/>
    </row>
    <row r="142" spans="2:91" ht="16" customHeight="1" x14ac:dyDescent="0.25">
      <c r="B142" s="406"/>
      <c r="C142" s="388"/>
      <c r="D142" s="409" t="s">
        <v>273</v>
      </c>
      <c r="E142" s="382" t="s">
        <v>273</v>
      </c>
      <c r="F142" s="382" t="s">
        <v>273</v>
      </c>
      <c r="G142" s="496" t="s">
        <v>273</v>
      </c>
      <c r="H142" s="496"/>
      <c r="J142" s="389"/>
      <c r="K142" s="410"/>
      <c r="L142" s="388"/>
      <c r="M142" s="409" t="s">
        <v>273</v>
      </c>
      <c r="N142" s="382" t="s">
        <v>273</v>
      </c>
      <c r="O142" s="382" t="s">
        <v>273</v>
      </c>
      <c r="P142" s="496" t="s">
        <v>273</v>
      </c>
      <c r="Q142" s="496"/>
      <c r="S142" s="389"/>
      <c r="T142" s="410"/>
      <c r="U142" s="388"/>
      <c r="V142" s="409" t="s">
        <v>273</v>
      </c>
      <c r="W142" s="382" t="s">
        <v>273</v>
      </c>
      <c r="X142" s="382" t="s">
        <v>273</v>
      </c>
      <c r="Y142" s="496" t="s">
        <v>273</v>
      </c>
      <c r="Z142" s="496"/>
      <c r="AA142" s="376"/>
      <c r="AB142" s="389"/>
      <c r="AC142" s="412"/>
      <c r="AD142" s="388"/>
      <c r="AE142" s="409" t="s">
        <v>273</v>
      </c>
      <c r="AF142" s="382" t="s">
        <v>273</v>
      </c>
      <c r="AG142" s="382" t="s">
        <v>273</v>
      </c>
      <c r="AH142" s="496" t="s">
        <v>273</v>
      </c>
      <c r="AI142" s="496"/>
      <c r="AJ142" s="376"/>
      <c r="AK142" s="389"/>
      <c r="AL142" s="371"/>
      <c r="AM142" s="388"/>
      <c r="AN142" s="409" t="s">
        <v>273</v>
      </c>
      <c r="AO142" s="382" t="s">
        <v>273</v>
      </c>
      <c r="AP142" s="382" t="s">
        <v>273</v>
      </c>
      <c r="AQ142" s="496" t="s">
        <v>273</v>
      </c>
      <c r="AR142" s="496"/>
      <c r="AS142" s="376"/>
      <c r="AT142" s="389"/>
      <c r="AU142" s="371"/>
      <c r="AV142" s="388"/>
      <c r="AW142" s="409" t="s">
        <v>273</v>
      </c>
      <c r="AX142" s="382" t="s">
        <v>273</v>
      </c>
      <c r="AY142" s="382" t="s">
        <v>273</v>
      </c>
      <c r="AZ142" s="496" t="s">
        <v>273</v>
      </c>
      <c r="BA142" s="496"/>
      <c r="BB142" s="376"/>
      <c r="BC142" s="389"/>
      <c r="BE142" s="388"/>
      <c r="BF142" s="409" t="s">
        <v>273</v>
      </c>
      <c r="BG142" s="382" t="s">
        <v>273</v>
      </c>
      <c r="BH142" s="382" t="s">
        <v>273</v>
      </c>
      <c r="BI142" s="496" t="s">
        <v>273</v>
      </c>
      <c r="BJ142" s="496"/>
      <c r="BK142" s="376"/>
      <c r="BL142" s="389"/>
      <c r="BN142" s="388"/>
      <c r="BO142" s="409" t="s">
        <v>273</v>
      </c>
      <c r="BP142" s="382" t="s">
        <v>273</v>
      </c>
      <c r="BQ142" s="382" t="s">
        <v>273</v>
      </c>
      <c r="BR142" s="496" t="s">
        <v>273</v>
      </c>
      <c r="BS142" s="496"/>
      <c r="BT142" s="376"/>
      <c r="BU142" s="389"/>
      <c r="BW142" s="388"/>
      <c r="BX142" s="409" t="s">
        <v>273</v>
      </c>
      <c r="BY142" s="382" t="s">
        <v>273</v>
      </c>
      <c r="BZ142" s="382" t="s">
        <v>273</v>
      </c>
      <c r="CA142" s="496" t="s">
        <v>273</v>
      </c>
      <c r="CB142" s="496"/>
      <c r="CC142" s="376" t="s">
        <v>159</v>
      </c>
      <c r="CD142" s="389"/>
      <c r="CF142" s="388"/>
      <c r="CG142" s="409" t="s">
        <v>273</v>
      </c>
      <c r="CH142" s="382" t="s">
        <v>273</v>
      </c>
      <c r="CI142" s="382" t="s">
        <v>273</v>
      </c>
      <c r="CJ142" s="496" t="s">
        <v>273</v>
      </c>
      <c r="CK142" s="496"/>
      <c r="CL142" s="376" t="s">
        <v>159</v>
      </c>
      <c r="CM142" s="389"/>
    </row>
    <row r="143" spans="2:91" ht="16" customHeight="1" x14ac:dyDescent="0.25">
      <c r="B143" s="406"/>
      <c r="C143" s="388"/>
      <c r="D143" s="409" t="s">
        <v>273</v>
      </c>
      <c r="E143" s="382" t="s">
        <v>273</v>
      </c>
      <c r="F143" s="382" t="s">
        <v>273</v>
      </c>
      <c r="G143" s="496" t="s">
        <v>273</v>
      </c>
      <c r="H143" s="496"/>
      <c r="J143" s="389"/>
      <c r="K143" s="410"/>
      <c r="L143" s="388"/>
      <c r="M143" s="409" t="s">
        <v>273</v>
      </c>
      <c r="N143" s="382" t="s">
        <v>273</v>
      </c>
      <c r="O143" s="382" t="s">
        <v>273</v>
      </c>
      <c r="P143" s="496" t="s">
        <v>273</v>
      </c>
      <c r="Q143" s="496"/>
      <c r="S143" s="389"/>
      <c r="T143" s="410"/>
      <c r="U143" s="388"/>
      <c r="V143" s="409" t="s">
        <v>273</v>
      </c>
      <c r="W143" s="382" t="s">
        <v>273</v>
      </c>
      <c r="X143" s="382" t="s">
        <v>273</v>
      </c>
      <c r="Y143" s="496" t="s">
        <v>273</v>
      </c>
      <c r="Z143" s="496"/>
      <c r="AA143" s="376"/>
      <c r="AB143" s="389"/>
      <c r="AC143" s="412"/>
      <c r="AD143" s="388"/>
      <c r="AE143" s="409" t="s">
        <v>273</v>
      </c>
      <c r="AF143" s="382" t="s">
        <v>273</v>
      </c>
      <c r="AG143" s="382" t="s">
        <v>273</v>
      </c>
      <c r="AH143" s="496" t="s">
        <v>273</v>
      </c>
      <c r="AI143" s="496"/>
      <c r="AJ143" s="376"/>
      <c r="AK143" s="389"/>
      <c r="AL143" s="371"/>
      <c r="AM143" s="388"/>
      <c r="AN143" s="409" t="s">
        <v>273</v>
      </c>
      <c r="AO143" s="382" t="s">
        <v>273</v>
      </c>
      <c r="AP143" s="382" t="s">
        <v>273</v>
      </c>
      <c r="AQ143" s="496" t="s">
        <v>273</v>
      </c>
      <c r="AR143" s="496"/>
      <c r="AS143" s="376"/>
      <c r="AT143" s="389"/>
      <c r="AU143" s="371"/>
      <c r="AV143" s="388"/>
      <c r="AW143" s="409" t="s">
        <v>273</v>
      </c>
      <c r="AX143" s="382" t="s">
        <v>273</v>
      </c>
      <c r="AY143" s="382" t="s">
        <v>273</v>
      </c>
      <c r="AZ143" s="496" t="s">
        <v>273</v>
      </c>
      <c r="BA143" s="496"/>
      <c r="BB143" s="376"/>
      <c r="BC143" s="389"/>
      <c r="BE143" s="388"/>
      <c r="BF143" s="409" t="s">
        <v>273</v>
      </c>
      <c r="BG143" s="382" t="s">
        <v>273</v>
      </c>
      <c r="BH143" s="382" t="s">
        <v>273</v>
      </c>
      <c r="BI143" s="496" t="s">
        <v>273</v>
      </c>
      <c r="BJ143" s="496"/>
      <c r="BK143" s="376"/>
      <c r="BL143" s="389"/>
      <c r="BN143" s="388"/>
      <c r="BO143" s="409" t="s">
        <v>273</v>
      </c>
      <c r="BP143" s="382" t="s">
        <v>273</v>
      </c>
      <c r="BQ143" s="382" t="s">
        <v>273</v>
      </c>
      <c r="BR143" s="496" t="s">
        <v>273</v>
      </c>
      <c r="BS143" s="496"/>
      <c r="BT143" s="376"/>
      <c r="BU143" s="389"/>
      <c r="BW143" s="388"/>
      <c r="BX143" s="409" t="s">
        <v>273</v>
      </c>
      <c r="BY143" s="382" t="s">
        <v>273</v>
      </c>
      <c r="BZ143" s="382" t="s">
        <v>273</v>
      </c>
      <c r="CA143" s="496" t="s">
        <v>273</v>
      </c>
      <c r="CB143" s="496"/>
      <c r="CC143" s="376" t="s">
        <v>159</v>
      </c>
      <c r="CD143" s="389"/>
      <c r="CF143" s="388"/>
      <c r="CG143" s="409" t="s">
        <v>273</v>
      </c>
      <c r="CH143" s="382" t="s">
        <v>273</v>
      </c>
      <c r="CI143" s="382" t="s">
        <v>273</v>
      </c>
      <c r="CJ143" s="496" t="s">
        <v>273</v>
      </c>
      <c r="CK143" s="496"/>
      <c r="CL143" s="376" t="s">
        <v>159</v>
      </c>
      <c r="CM143" s="389"/>
    </row>
    <row r="144" spans="2:91" ht="16" customHeight="1" x14ac:dyDescent="0.25">
      <c r="B144" s="406"/>
      <c r="C144" s="388"/>
      <c r="D144" s="409" t="s">
        <v>273</v>
      </c>
      <c r="E144" s="382" t="s">
        <v>273</v>
      </c>
      <c r="F144" s="382" t="s">
        <v>273</v>
      </c>
      <c r="G144" s="496" t="s">
        <v>273</v>
      </c>
      <c r="H144" s="496"/>
      <c r="J144" s="389"/>
      <c r="K144" s="410"/>
      <c r="L144" s="388"/>
      <c r="M144" s="409" t="s">
        <v>273</v>
      </c>
      <c r="N144" s="382" t="s">
        <v>273</v>
      </c>
      <c r="O144" s="382" t="s">
        <v>273</v>
      </c>
      <c r="P144" s="496" t="s">
        <v>273</v>
      </c>
      <c r="Q144" s="496"/>
      <c r="S144" s="389"/>
      <c r="T144" s="410"/>
      <c r="U144" s="388"/>
      <c r="V144" s="409" t="s">
        <v>273</v>
      </c>
      <c r="W144" s="382" t="s">
        <v>273</v>
      </c>
      <c r="X144" s="382" t="s">
        <v>273</v>
      </c>
      <c r="Y144" s="496" t="s">
        <v>273</v>
      </c>
      <c r="Z144" s="496"/>
      <c r="AA144" s="376"/>
      <c r="AB144" s="389"/>
      <c r="AC144" s="412"/>
      <c r="AD144" s="388"/>
      <c r="AE144" s="409" t="s">
        <v>273</v>
      </c>
      <c r="AF144" s="382" t="s">
        <v>273</v>
      </c>
      <c r="AG144" s="382" t="s">
        <v>273</v>
      </c>
      <c r="AH144" s="496" t="s">
        <v>273</v>
      </c>
      <c r="AI144" s="496"/>
      <c r="AJ144" s="376"/>
      <c r="AK144" s="389"/>
      <c r="AL144" s="371"/>
      <c r="AM144" s="388"/>
      <c r="AN144" s="409" t="s">
        <v>273</v>
      </c>
      <c r="AO144" s="382" t="s">
        <v>273</v>
      </c>
      <c r="AP144" s="382" t="s">
        <v>273</v>
      </c>
      <c r="AQ144" s="496" t="s">
        <v>273</v>
      </c>
      <c r="AR144" s="496"/>
      <c r="AS144" s="376"/>
      <c r="AT144" s="389"/>
      <c r="AU144" s="371"/>
      <c r="AV144" s="388"/>
      <c r="AW144" s="409" t="s">
        <v>273</v>
      </c>
      <c r="AX144" s="382" t="s">
        <v>273</v>
      </c>
      <c r="AY144" s="382" t="s">
        <v>273</v>
      </c>
      <c r="AZ144" s="496" t="s">
        <v>273</v>
      </c>
      <c r="BA144" s="496"/>
      <c r="BB144" s="376"/>
      <c r="BC144" s="389"/>
      <c r="BE144" s="388"/>
      <c r="BF144" s="409" t="s">
        <v>273</v>
      </c>
      <c r="BG144" s="382" t="s">
        <v>273</v>
      </c>
      <c r="BH144" s="382" t="s">
        <v>273</v>
      </c>
      <c r="BI144" s="496" t="s">
        <v>273</v>
      </c>
      <c r="BJ144" s="496"/>
      <c r="BK144" s="376"/>
      <c r="BL144" s="389"/>
      <c r="BN144" s="388"/>
      <c r="BO144" s="409" t="s">
        <v>273</v>
      </c>
      <c r="BP144" s="382" t="s">
        <v>273</v>
      </c>
      <c r="BQ144" s="382" t="s">
        <v>273</v>
      </c>
      <c r="BR144" s="496" t="s">
        <v>273</v>
      </c>
      <c r="BS144" s="496"/>
      <c r="BT144" s="376"/>
      <c r="BU144" s="389"/>
      <c r="BW144" s="388"/>
      <c r="BX144" s="409" t="s">
        <v>273</v>
      </c>
      <c r="BY144" s="382" t="s">
        <v>273</v>
      </c>
      <c r="BZ144" s="382" t="s">
        <v>273</v>
      </c>
      <c r="CA144" s="496" t="s">
        <v>273</v>
      </c>
      <c r="CB144" s="496"/>
      <c r="CC144" s="376" t="s">
        <v>159</v>
      </c>
      <c r="CD144" s="389"/>
      <c r="CF144" s="388"/>
      <c r="CG144" s="409" t="s">
        <v>273</v>
      </c>
      <c r="CH144" s="382" t="s">
        <v>273</v>
      </c>
      <c r="CI144" s="382" t="s">
        <v>273</v>
      </c>
      <c r="CJ144" s="496" t="s">
        <v>273</v>
      </c>
      <c r="CK144" s="496"/>
      <c r="CL144" s="376" t="s">
        <v>159</v>
      </c>
      <c r="CM144" s="389"/>
    </row>
    <row r="145" spans="2:91" ht="16" customHeight="1" x14ac:dyDescent="0.25">
      <c r="B145" s="406"/>
      <c r="C145" s="388"/>
      <c r="D145" s="409" t="s">
        <v>273</v>
      </c>
      <c r="E145" s="382" t="s">
        <v>273</v>
      </c>
      <c r="F145" s="382" t="s">
        <v>273</v>
      </c>
      <c r="G145" s="496" t="s">
        <v>273</v>
      </c>
      <c r="H145" s="496"/>
      <c r="J145" s="389"/>
      <c r="K145" s="410"/>
      <c r="L145" s="388"/>
      <c r="M145" s="409" t="s">
        <v>273</v>
      </c>
      <c r="N145" s="382" t="s">
        <v>273</v>
      </c>
      <c r="O145" s="382" t="s">
        <v>273</v>
      </c>
      <c r="P145" s="496" t="s">
        <v>273</v>
      </c>
      <c r="Q145" s="496"/>
      <c r="S145" s="389"/>
      <c r="T145" s="410"/>
      <c r="U145" s="388"/>
      <c r="V145" s="409" t="s">
        <v>273</v>
      </c>
      <c r="W145" s="382" t="s">
        <v>273</v>
      </c>
      <c r="X145" s="382" t="s">
        <v>273</v>
      </c>
      <c r="Y145" s="496" t="s">
        <v>273</v>
      </c>
      <c r="Z145" s="496"/>
      <c r="AA145" s="376"/>
      <c r="AB145" s="389"/>
      <c r="AC145" s="412"/>
      <c r="AD145" s="388"/>
      <c r="AE145" s="409" t="s">
        <v>273</v>
      </c>
      <c r="AF145" s="382" t="s">
        <v>273</v>
      </c>
      <c r="AG145" s="382" t="s">
        <v>273</v>
      </c>
      <c r="AH145" s="496" t="s">
        <v>273</v>
      </c>
      <c r="AI145" s="496"/>
      <c r="AJ145" s="376"/>
      <c r="AK145" s="389"/>
      <c r="AL145" s="371"/>
      <c r="AM145" s="388"/>
      <c r="AN145" s="409" t="s">
        <v>273</v>
      </c>
      <c r="AO145" s="382" t="s">
        <v>273</v>
      </c>
      <c r="AP145" s="382" t="s">
        <v>273</v>
      </c>
      <c r="AQ145" s="496" t="s">
        <v>273</v>
      </c>
      <c r="AR145" s="496"/>
      <c r="AS145" s="376"/>
      <c r="AT145" s="389"/>
      <c r="AU145" s="371"/>
      <c r="AV145" s="388"/>
      <c r="AW145" s="409" t="s">
        <v>273</v>
      </c>
      <c r="AX145" s="382" t="s">
        <v>273</v>
      </c>
      <c r="AY145" s="382" t="s">
        <v>273</v>
      </c>
      <c r="AZ145" s="496" t="s">
        <v>273</v>
      </c>
      <c r="BA145" s="496"/>
      <c r="BB145" s="376"/>
      <c r="BC145" s="389"/>
      <c r="BE145" s="388"/>
      <c r="BF145" s="409" t="s">
        <v>273</v>
      </c>
      <c r="BG145" s="382" t="s">
        <v>273</v>
      </c>
      <c r="BH145" s="382" t="s">
        <v>273</v>
      </c>
      <c r="BI145" s="496" t="s">
        <v>273</v>
      </c>
      <c r="BJ145" s="496"/>
      <c r="BK145" s="376"/>
      <c r="BL145" s="389"/>
      <c r="BN145" s="388"/>
      <c r="BO145" s="409" t="s">
        <v>273</v>
      </c>
      <c r="BP145" s="382" t="s">
        <v>273</v>
      </c>
      <c r="BQ145" s="382" t="s">
        <v>273</v>
      </c>
      <c r="BR145" s="496" t="s">
        <v>273</v>
      </c>
      <c r="BS145" s="496"/>
      <c r="BT145" s="376"/>
      <c r="BU145" s="389"/>
      <c r="BW145" s="388"/>
      <c r="BX145" s="409" t="s">
        <v>273</v>
      </c>
      <c r="BY145" s="382" t="s">
        <v>273</v>
      </c>
      <c r="BZ145" s="382" t="s">
        <v>273</v>
      </c>
      <c r="CA145" s="496" t="s">
        <v>273</v>
      </c>
      <c r="CB145" s="496"/>
      <c r="CC145" s="376" t="s">
        <v>159</v>
      </c>
      <c r="CD145" s="389"/>
      <c r="CF145" s="388"/>
      <c r="CG145" s="409" t="s">
        <v>273</v>
      </c>
      <c r="CH145" s="382" t="s">
        <v>273</v>
      </c>
      <c r="CI145" s="382" t="s">
        <v>273</v>
      </c>
      <c r="CJ145" s="496" t="s">
        <v>273</v>
      </c>
      <c r="CK145" s="496"/>
      <c r="CL145" s="376" t="s">
        <v>159</v>
      </c>
      <c r="CM145" s="389"/>
    </row>
    <row r="146" spans="2:91" ht="16" customHeight="1" x14ac:dyDescent="0.25">
      <c r="B146" s="406"/>
      <c r="C146" s="388"/>
      <c r="D146" s="409" t="s">
        <v>273</v>
      </c>
      <c r="E146" s="382" t="s">
        <v>273</v>
      </c>
      <c r="F146" s="382" t="s">
        <v>273</v>
      </c>
      <c r="G146" s="496" t="s">
        <v>273</v>
      </c>
      <c r="H146" s="496"/>
      <c r="J146" s="389"/>
      <c r="K146" s="410"/>
      <c r="L146" s="388"/>
      <c r="M146" s="409" t="s">
        <v>273</v>
      </c>
      <c r="N146" s="382" t="s">
        <v>273</v>
      </c>
      <c r="O146" s="382" t="s">
        <v>273</v>
      </c>
      <c r="P146" s="496" t="s">
        <v>273</v>
      </c>
      <c r="Q146" s="496"/>
      <c r="S146" s="389"/>
      <c r="T146" s="410"/>
      <c r="U146" s="388"/>
      <c r="V146" s="409" t="s">
        <v>273</v>
      </c>
      <c r="W146" s="382" t="s">
        <v>273</v>
      </c>
      <c r="X146" s="382" t="s">
        <v>273</v>
      </c>
      <c r="Y146" s="496" t="s">
        <v>273</v>
      </c>
      <c r="Z146" s="496"/>
      <c r="AA146" s="376"/>
      <c r="AB146" s="389"/>
      <c r="AC146" s="412"/>
      <c r="AD146" s="388"/>
      <c r="AE146" s="409" t="s">
        <v>273</v>
      </c>
      <c r="AF146" s="382" t="s">
        <v>273</v>
      </c>
      <c r="AG146" s="382" t="s">
        <v>273</v>
      </c>
      <c r="AH146" s="496" t="s">
        <v>273</v>
      </c>
      <c r="AI146" s="496"/>
      <c r="AJ146" s="376"/>
      <c r="AK146" s="389"/>
      <c r="AL146" s="371"/>
      <c r="AM146" s="388"/>
      <c r="AN146" s="409" t="s">
        <v>273</v>
      </c>
      <c r="AO146" s="382" t="s">
        <v>273</v>
      </c>
      <c r="AP146" s="382" t="s">
        <v>273</v>
      </c>
      <c r="AQ146" s="496" t="s">
        <v>273</v>
      </c>
      <c r="AR146" s="496"/>
      <c r="AS146" s="376"/>
      <c r="AT146" s="389"/>
      <c r="AU146" s="371"/>
      <c r="AV146" s="388"/>
      <c r="AW146" s="409" t="s">
        <v>273</v>
      </c>
      <c r="AX146" s="382" t="s">
        <v>273</v>
      </c>
      <c r="AY146" s="382" t="s">
        <v>273</v>
      </c>
      <c r="AZ146" s="496" t="s">
        <v>273</v>
      </c>
      <c r="BA146" s="496"/>
      <c r="BB146" s="376"/>
      <c r="BC146" s="389"/>
      <c r="BE146" s="388"/>
      <c r="BF146" s="409" t="s">
        <v>273</v>
      </c>
      <c r="BG146" s="382" t="s">
        <v>273</v>
      </c>
      <c r="BH146" s="382" t="s">
        <v>273</v>
      </c>
      <c r="BI146" s="496" t="s">
        <v>273</v>
      </c>
      <c r="BJ146" s="496"/>
      <c r="BK146" s="376"/>
      <c r="BL146" s="389"/>
      <c r="BN146" s="388"/>
      <c r="BO146" s="409" t="s">
        <v>273</v>
      </c>
      <c r="BP146" s="382" t="s">
        <v>273</v>
      </c>
      <c r="BQ146" s="382" t="s">
        <v>273</v>
      </c>
      <c r="BR146" s="496" t="s">
        <v>273</v>
      </c>
      <c r="BS146" s="496"/>
      <c r="BT146" s="376"/>
      <c r="BU146" s="389"/>
      <c r="BW146" s="388"/>
      <c r="BX146" s="409" t="s">
        <v>273</v>
      </c>
      <c r="BY146" s="382" t="s">
        <v>273</v>
      </c>
      <c r="BZ146" s="382" t="s">
        <v>273</v>
      </c>
      <c r="CA146" s="496" t="s">
        <v>273</v>
      </c>
      <c r="CB146" s="496"/>
      <c r="CC146" s="376" t="s">
        <v>159</v>
      </c>
      <c r="CD146" s="389"/>
      <c r="CF146" s="388"/>
      <c r="CG146" s="409" t="s">
        <v>273</v>
      </c>
      <c r="CH146" s="382" t="s">
        <v>273</v>
      </c>
      <c r="CI146" s="382" t="s">
        <v>273</v>
      </c>
      <c r="CJ146" s="496" t="s">
        <v>273</v>
      </c>
      <c r="CK146" s="496"/>
      <c r="CL146" s="376" t="s">
        <v>159</v>
      </c>
      <c r="CM146" s="389"/>
    </row>
    <row r="147" spans="2:91" ht="16" customHeight="1" x14ac:dyDescent="0.25">
      <c r="B147" s="406"/>
      <c r="C147" s="388"/>
      <c r="D147" s="409" t="s">
        <v>273</v>
      </c>
      <c r="E147" s="382" t="s">
        <v>273</v>
      </c>
      <c r="F147" s="382" t="s">
        <v>273</v>
      </c>
      <c r="G147" s="496" t="s">
        <v>273</v>
      </c>
      <c r="H147" s="496"/>
      <c r="J147" s="389"/>
      <c r="K147" s="410"/>
      <c r="L147" s="388"/>
      <c r="M147" s="409" t="s">
        <v>273</v>
      </c>
      <c r="N147" s="382" t="s">
        <v>273</v>
      </c>
      <c r="O147" s="382" t="s">
        <v>273</v>
      </c>
      <c r="P147" s="496" t="s">
        <v>273</v>
      </c>
      <c r="Q147" s="496"/>
      <c r="S147" s="389"/>
      <c r="T147" s="410"/>
      <c r="U147" s="388"/>
      <c r="V147" s="409" t="s">
        <v>273</v>
      </c>
      <c r="W147" s="382" t="s">
        <v>273</v>
      </c>
      <c r="X147" s="382" t="s">
        <v>273</v>
      </c>
      <c r="Y147" s="496" t="s">
        <v>273</v>
      </c>
      <c r="Z147" s="496"/>
      <c r="AA147" s="376"/>
      <c r="AB147" s="389"/>
      <c r="AC147" s="412"/>
      <c r="AD147" s="388"/>
      <c r="AE147" s="409" t="s">
        <v>273</v>
      </c>
      <c r="AF147" s="382" t="s">
        <v>273</v>
      </c>
      <c r="AG147" s="382" t="s">
        <v>273</v>
      </c>
      <c r="AH147" s="496" t="s">
        <v>273</v>
      </c>
      <c r="AI147" s="496"/>
      <c r="AJ147" s="376"/>
      <c r="AK147" s="389"/>
      <c r="AL147" s="371"/>
      <c r="AM147" s="388"/>
      <c r="AN147" s="409" t="s">
        <v>273</v>
      </c>
      <c r="AO147" s="382" t="s">
        <v>273</v>
      </c>
      <c r="AP147" s="382" t="s">
        <v>273</v>
      </c>
      <c r="AQ147" s="496" t="s">
        <v>273</v>
      </c>
      <c r="AR147" s="496"/>
      <c r="AS147" s="376"/>
      <c r="AT147" s="389"/>
      <c r="AU147" s="371"/>
      <c r="AV147" s="388"/>
      <c r="AW147" s="409" t="s">
        <v>273</v>
      </c>
      <c r="AX147" s="382" t="s">
        <v>273</v>
      </c>
      <c r="AY147" s="382" t="s">
        <v>273</v>
      </c>
      <c r="AZ147" s="496" t="s">
        <v>273</v>
      </c>
      <c r="BA147" s="496"/>
      <c r="BB147" s="376"/>
      <c r="BC147" s="389"/>
      <c r="BE147" s="388"/>
      <c r="BF147" s="409" t="s">
        <v>273</v>
      </c>
      <c r="BG147" s="382" t="s">
        <v>273</v>
      </c>
      <c r="BH147" s="382" t="s">
        <v>273</v>
      </c>
      <c r="BI147" s="496" t="s">
        <v>273</v>
      </c>
      <c r="BJ147" s="496"/>
      <c r="BK147" s="376"/>
      <c r="BL147" s="389"/>
      <c r="BN147" s="388"/>
      <c r="BO147" s="409" t="s">
        <v>273</v>
      </c>
      <c r="BP147" s="382" t="s">
        <v>273</v>
      </c>
      <c r="BQ147" s="382" t="s">
        <v>273</v>
      </c>
      <c r="BR147" s="496" t="s">
        <v>273</v>
      </c>
      <c r="BS147" s="496"/>
      <c r="BT147" s="376"/>
      <c r="BU147" s="389"/>
      <c r="BW147" s="388"/>
      <c r="BX147" s="409" t="s">
        <v>273</v>
      </c>
      <c r="BY147" s="382" t="s">
        <v>273</v>
      </c>
      <c r="BZ147" s="382" t="s">
        <v>273</v>
      </c>
      <c r="CA147" s="496" t="s">
        <v>273</v>
      </c>
      <c r="CB147" s="496"/>
      <c r="CC147" s="376" t="s">
        <v>159</v>
      </c>
      <c r="CD147" s="389"/>
      <c r="CF147" s="388"/>
      <c r="CG147" s="409" t="s">
        <v>273</v>
      </c>
      <c r="CH147" s="382" t="s">
        <v>273</v>
      </c>
      <c r="CI147" s="382" t="s">
        <v>273</v>
      </c>
      <c r="CJ147" s="496" t="s">
        <v>273</v>
      </c>
      <c r="CK147" s="496"/>
      <c r="CL147" s="376" t="s">
        <v>159</v>
      </c>
      <c r="CM147" s="389"/>
    </row>
    <row r="148" spans="2:91" ht="16" customHeight="1" x14ac:dyDescent="0.25">
      <c r="B148" s="406"/>
      <c r="C148" s="388"/>
      <c r="D148" s="409" t="s">
        <v>273</v>
      </c>
      <c r="E148" s="382" t="s">
        <v>273</v>
      </c>
      <c r="F148" s="382" t="s">
        <v>273</v>
      </c>
      <c r="G148" s="496" t="s">
        <v>273</v>
      </c>
      <c r="H148" s="496"/>
      <c r="J148" s="389"/>
      <c r="K148" s="410"/>
      <c r="L148" s="388"/>
      <c r="M148" s="409" t="s">
        <v>273</v>
      </c>
      <c r="N148" s="382" t="s">
        <v>273</v>
      </c>
      <c r="O148" s="382" t="s">
        <v>273</v>
      </c>
      <c r="P148" s="496" t="s">
        <v>273</v>
      </c>
      <c r="Q148" s="496"/>
      <c r="S148" s="389"/>
      <c r="T148" s="410"/>
      <c r="U148" s="388"/>
      <c r="V148" s="409" t="s">
        <v>273</v>
      </c>
      <c r="W148" s="382" t="s">
        <v>273</v>
      </c>
      <c r="X148" s="382" t="s">
        <v>273</v>
      </c>
      <c r="Y148" s="496" t="s">
        <v>273</v>
      </c>
      <c r="Z148" s="496"/>
      <c r="AA148" s="376"/>
      <c r="AB148" s="389"/>
      <c r="AC148" s="412"/>
      <c r="AD148" s="388"/>
      <c r="AE148" s="409" t="s">
        <v>273</v>
      </c>
      <c r="AF148" s="382" t="s">
        <v>273</v>
      </c>
      <c r="AG148" s="382" t="s">
        <v>273</v>
      </c>
      <c r="AH148" s="496" t="s">
        <v>273</v>
      </c>
      <c r="AI148" s="496"/>
      <c r="AJ148" s="376"/>
      <c r="AK148" s="389"/>
      <c r="AL148" s="371"/>
      <c r="AM148" s="388"/>
      <c r="AN148" s="409" t="s">
        <v>273</v>
      </c>
      <c r="AO148" s="382" t="s">
        <v>273</v>
      </c>
      <c r="AP148" s="382" t="s">
        <v>273</v>
      </c>
      <c r="AQ148" s="496" t="s">
        <v>273</v>
      </c>
      <c r="AR148" s="496"/>
      <c r="AS148" s="376"/>
      <c r="AT148" s="389"/>
      <c r="AU148" s="371"/>
      <c r="AV148" s="388"/>
      <c r="AW148" s="409" t="s">
        <v>273</v>
      </c>
      <c r="AX148" s="382" t="s">
        <v>273</v>
      </c>
      <c r="AY148" s="382" t="s">
        <v>273</v>
      </c>
      <c r="AZ148" s="496" t="s">
        <v>273</v>
      </c>
      <c r="BA148" s="496"/>
      <c r="BB148" s="376"/>
      <c r="BC148" s="389"/>
      <c r="BE148" s="388"/>
      <c r="BF148" s="409" t="s">
        <v>273</v>
      </c>
      <c r="BG148" s="382" t="s">
        <v>273</v>
      </c>
      <c r="BH148" s="382" t="s">
        <v>273</v>
      </c>
      <c r="BI148" s="496" t="s">
        <v>273</v>
      </c>
      <c r="BJ148" s="496"/>
      <c r="BK148" s="376"/>
      <c r="BL148" s="389"/>
      <c r="BN148" s="388"/>
      <c r="BO148" s="409" t="s">
        <v>273</v>
      </c>
      <c r="BP148" s="382" t="s">
        <v>273</v>
      </c>
      <c r="BQ148" s="382" t="s">
        <v>273</v>
      </c>
      <c r="BR148" s="496" t="s">
        <v>273</v>
      </c>
      <c r="BS148" s="496"/>
      <c r="BT148" s="376"/>
      <c r="BU148" s="389"/>
      <c r="BW148" s="388"/>
      <c r="BX148" s="409" t="s">
        <v>273</v>
      </c>
      <c r="BY148" s="382" t="s">
        <v>273</v>
      </c>
      <c r="BZ148" s="382" t="s">
        <v>273</v>
      </c>
      <c r="CA148" s="496" t="s">
        <v>273</v>
      </c>
      <c r="CB148" s="496"/>
      <c r="CC148" s="376" t="s">
        <v>159</v>
      </c>
      <c r="CD148" s="389"/>
      <c r="CF148" s="388"/>
      <c r="CG148" s="409" t="s">
        <v>273</v>
      </c>
      <c r="CH148" s="382" t="s">
        <v>273</v>
      </c>
      <c r="CI148" s="382" t="s">
        <v>273</v>
      </c>
      <c r="CJ148" s="496" t="s">
        <v>273</v>
      </c>
      <c r="CK148" s="496"/>
      <c r="CL148" s="376" t="s">
        <v>159</v>
      </c>
      <c r="CM148" s="389"/>
    </row>
    <row r="149" spans="2:91" ht="16" customHeight="1" x14ac:dyDescent="0.25">
      <c r="B149" s="406"/>
      <c r="C149" s="388"/>
      <c r="D149" s="409" t="s">
        <v>273</v>
      </c>
      <c r="E149" s="382" t="s">
        <v>273</v>
      </c>
      <c r="F149" s="382" t="s">
        <v>273</v>
      </c>
      <c r="G149" s="496" t="s">
        <v>273</v>
      </c>
      <c r="H149" s="496"/>
      <c r="J149" s="389"/>
      <c r="K149" s="410"/>
      <c r="L149" s="388"/>
      <c r="M149" s="409" t="s">
        <v>273</v>
      </c>
      <c r="N149" s="382" t="s">
        <v>273</v>
      </c>
      <c r="O149" s="382" t="s">
        <v>273</v>
      </c>
      <c r="P149" s="496" t="s">
        <v>273</v>
      </c>
      <c r="Q149" s="496"/>
      <c r="S149" s="389"/>
      <c r="T149" s="410"/>
      <c r="U149" s="388"/>
      <c r="V149" s="409" t="s">
        <v>273</v>
      </c>
      <c r="W149" s="382" t="s">
        <v>273</v>
      </c>
      <c r="X149" s="382" t="s">
        <v>273</v>
      </c>
      <c r="Y149" s="496" t="s">
        <v>273</v>
      </c>
      <c r="Z149" s="496"/>
      <c r="AA149" s="376"/>
      <c r="AB149" s="389"/>
      <c r="AC149" s="412"/>
      <c r="AD149" s="388"/>
      <c r="AE149" s="409" t="s">
        <v>273</v>
      </c>
      <c r="AF149" s="382" t="s">
        <v>273</v>
      </c>
      <c r="AG149" s="382" t="s">
        <v>273</v>
      </c>
      <c r="AH149" s="496" t="s">
        <v>273</v>
      </c>
      <c r="AI149" s="496"/>
      <c r="AJ149" s="376"/>
      <c r="AK149" s="389"/>
      <c r="AL149" s="371"/>
      <c r="AM149" s="388"/>
      <c r="AN149" s="409" t="s">
        <v>273</v>
      </c>
      <c r="AO149" s="382" t="s">
        <v>273</v>
      </c>
      <c r="AP149" s="382" t="s">
        <v>273</v>
      </c>
      <c r="AQ149" s="496" t="s">
        <v>273</v>
      </c>
      <c r="AR149" s="496"/>
      <c r="AS149" s="376"/>
      <c r="AT149" s="389"/>
      <c r="AU149" s="371"/>
      <c r="AV149" s="388"/>
      <c r="AW149" s="409" t="s">
        <v>273</v>
      </c>
      <c r="AX149" s="382" t="s">
        <v>273</v>
      </c>
      <c r="AY149" s="382" t="s">
        <v>273</v>
      </c>
      <c r="AZ149" s="496" t="s">
        <v>273</v>
      </c>
      <c r="BA149" s="496"/>
      <c r="BB149" s="376"/>
      <c r="BC149" s="389"/>
      <c r="BE149" s="388"/>
      <c r="BF149" s="409" t="s">
        <v>273</v>
      </c>
      <c r="BG149" s="382" t="s">
        <v>273</v>
      </c>
      <c r="BH149" s="382" t="s">
        <v>273</v>
      </c>
      <c r="BI149" s="496" t="s">
        <v>273</v>
      </c>
      <c r="BJ149" s="496"/>
      <c r="BK149" s="376"/>
      <c r="BL149" s="389"/>
      <c r="BN149" s="388"/>
      <c r="BO149" s="409" t="s">
        <v>273</v>
      </c>
      <c r="BP149" s="382" t="s">
        <v>273</v>
      </c>
      <c r="BQ149" s="382" t="s">
        <v>273</v>
      </c>
      <c r="BR149" s="496" t="s">
        <v>273</v>
      </c>
      <c r="BS149" s="496"/>
      <c r="BT149" s="376"/>
      <c r="BU149" s="389"/>
      <c r="BW149" s="388"/>
      <c r="BX149" s="409" t="s">
        <v>273</v>
      </c>
      <c r="BY149" s="382" t="s">
        <v>273</v>
      </c>
      <c r="BZ149" s="382" t="s">
        <v>273</v>
      </c>
      <c r="CA149" s="496" t="s">
        <v>273</v>
      </c>
      <c r="CB149" s="496"/>
      <c r="CC149" s="376" t="s">
        <v>159</v>
      </c>
      <c r="CD149" s="389"/>
      <c r="CF149" s="388"/>
      <c r="CG149" s="409" t="s">
        <v>273</v>
      </c>
      <c r="CH149" s="382" t="s">
        <v>273</v>
      </c>
      <c r="CI149" s="382" t="s">
        <v>273</v>
      </c>
      <c r="CJ149" s="496" t="s">
        <v>273</v>
      </c>
      <c r="CK149" s="496"/>
      <c r="CL149" s="376" t="s">
        <v>159</v>
      </c>
      <c r="CM149" s="389"/>
    </row>
    <row r="150" spans="2:91" ht="16" customHeight="1" x14ac:dyDescent="0.25">
      <c r="B150" s="406"/>
      <c r="C150" s="388"/>
      <c r="D150" s="409" t="s">
        <v>273</v>
      </c>
      <c r="E150" s="382" t="s">
        <v>273</v>
      </c>
      <c r="F150" s="382" t="s">
        <v>273</v>
      </c>
      <c r="G150" s="496" t="s">
        <v>273</v>
      </c>
      <c r="H150" s="496"/>
      <c r="J150" s="389"/>
      <c r="K150" s="410"/>
      <c r="L150" s="388"/>
      <c r="M150" s="409" t="s">
        <v>273</v>
      </c>
      <c r="N150" s="382" t="s">
        <v>273</v>
      </c>
      <c r="O150" s="382" t="s">
        <v>273</v>
      </c>
      <c r="P150" s="496" t="s">
        <v>273</v>
      </c>
      <c r="Q150" s="496"/>
      <c r="S150" s="389"/>
      <c r="T150" s="410"/>
      <c r="U150" s="388"/>
      <c r="V150" s="409" t="s">
        <v>273</v>
      </c>
      <c r="W150" s="382" t="s">
        <v>273</v>
      </c>
      <c r="X150" s="382" t="s">
        <v>273</v>
      </c>
      <c r="Y150" s="496" t="s">
        <v>273</v>
      </c>
      <c r="Z150" s="496"/>
      <c r="AA150" s="376"/>
      <c r="AB150" s="389"/>
      <c r="AC150" s="412"/>
      <c r="AD150" s="388"/>
      <c r="AE150" s="409" t="s">
        <v>273</v>
      </c>
      <c r="AF150" s="382" t="s">
        <v>273</v>
      </c>
      <c r="AG150" s="382" t="s">
        <v>273</v>
      </c>
      <c r="AH150" s="496" t="s">
        <v>273</v>
      </c>
      <c r="AI150" s="496"/>
      <c r="AJ150" s="376"/>
      <c r="AK150" s="389"/>
      <c r="AL150" s="371"/>
      <c r="AM150" s="388"/>
      <c r="AN150" s="409" t="s">
        <v>273</v>
      </c>
      <c r="AO150" s="382" t="s">
        <v>273</v>
      </c>
      <c r="AP150" s="382" t="s">
        <v>273</v>
      </c>
      <c r="AQ150" s="496" t="s">
        <v>273</v>
      </c>
      <c r="AR150" s="496"/>
      <c r="AS150" s="376"/>
      <c r="AT150" s="389"/>
      <c r="AU150" s="371"/>
      <c r="AV150" s="388"/>
      <c r="AW150" s="409" t="s">
        <v>273</v>
      </c>
      <c r="AX150" s="382" t="s">
        <v>273</v>
      </c>
      <c r="AY150" s="382" t="s">
        <v>273</v>
      </c>
      <c r="AZ150" s="496" t="s">
        <v>273</v>
      </c>
      <c r="BA150" s="496"/>
      <c r="BB150" s="376"/>
      <c r="BC150" s="389"/>
      <c r="BE150" s="388"/>
      <c r="BF150" s="409" t="s">
        <v>273</v>
      </c>
      <c r="BG150" s="382" t="s">
        <v>273</v>
      </c>
      <c r="BH150" s="382" t="s">
        <v>273</v>
      </c>
      <c r="BI150" s="496" t="s">
        <v>273</v>
      </c>
      <c r="BJ150" s="496"/>
      <c r="BK150" s="376"/>
      <c r="BL150" s="389"/>
      <c r="BN150" s="388"/>
      <c r="BO150" s="409" t="s">
        <v>273</v>
      </c>
      <c r="BP150" s="382" t="s">
        <v>273</v>
      </c>
      <c r="BQ150" s="382" t="s">
        <v>273</v>
      </c>
      <c r="BR150" s="496" t="s">
        <v>273</v>
      </c>
      <c r="BS150" s="496"/>
      <c r="BT150" s="376"/>
      <c r="BU150" s="389"/>
      <c r="BW150" s="388"/>
      <c r="BX150" s="409" t="s">
        <v>273</v>
      </c>
      <c r="BY150" s="382" t="s">
        <v>273</v>
      </c>
      <c r="BZ150" s="382" t="s">
        <v>273</v>
      </c>
      <c r="CA150" s="496" t="s">
        <v>273</v>
      </c>
      <c r="CB150" s="496"/>
      <c r="CC150" s="376" t="s">
        <v>159</v>
      </c>
      <c r="CD150" s="389"/>
      <c r="CF150" s="388"/>
      <c r="CG150" s="409" t="s">
        <v>273</v>
      </c>
      <c r="CH150" s="382" t="s">
        <v>273</v>
      </c>
      <c r="CI150" s="382" t="s">
        <v>273</v>
      </c>
      <c r="CJ150" s="496" t="s">
        <v>273</v>
      </c>
      <c r="CK150" s="496"/>
      <c r="CL150" s="376" t="s">
        <v>159</v>
      </c>
      <c r="CM150" s="389"/>
    </row>
    <row r="151" spans="2:91" ht="16" customHeight="1" x14ac:dyDescent="0.25">
      <c r="B151" s="406"/>
      <c r="C151" s="388"/>
      <c r="D151" s="409" t="s">
        <v>273</v>
      </c>
      <c r="E151" s="382" t="s">
        <v>273</v>
      </c>
      <c r="F151" s="382" t="s">
        <v>273</v>
      </c>
      <c r="G151" s="496" t="s">
        <v>273</v>
      </c>
      <c r="H151" s="496"/>
      <c r="J151" s="389"/>
      <c r="K151" s="410"/>
      <c r="L151" s="388"/>
      <c r="M151" s="409" t="s">
        <v>273</v>
      </c>
      <c r="N151" s="382" t="s">
        <v>273</v>
      </c>
      <c r="O151" s="382" t="s">
        <v>273</v>
      </c>
      <c r="P151" s="496" t="s">
        <v>273</v>
      </c>
      <c r="Q151" s="496"/>
      <c r="S151" s="389"/>
      <c r="T151" s="410"/>
      <c r="U151" s="388"/>
      <c r="V151" s="409" t="s">
        <v>273</v>
      </c>
      <c r="W151" s="382" t="s">
        <v>273</v>
      </c>
      <c r="X151" s="382" t="s">
        <v>273</v>
      </c>
      <c r="Y151" s="496" t="s">
        <v>273</v>
      </c>
      <c r="Z151" s="496"/>
      <c r="AA151" s="376"/>
      <c r="AB151" s="389"/>
      <c r="AC151" s="412"/>
      <c r="AD151" s="388"/>
      <c r="AE151" s="409" t="s">
        <v>273</v>
      </c>
      <c r="AF151" s="382" t="s">
        <v>273</v>
      </c>
      <c r="AG151" s="382" t="s">
        <v>273</v>
      </c>
      <c r="AH151" s="496" t="s">
        <v>273</v>
      </c>
      <c r="AI151" s="496"/>
      <c r="AJ151" s="376"/>
      <c r="AK151" s="389"/>
      <c r="AL151" s="371"/>
      <c r="AM151" s="388"/>
      <c r="AN151" s="409" t="s">
        <v>273</v>
      </c>
      <c r="AO151" s="382" t="s">
        <v>273</v>
      </c>
      <c r="AP151" s="382" t="s">
        <v>273</v>
      </c>
      <c r="AQ151" s="496" t="s">
        <v>273</v>
      </c>
      <c r="AR151" s="496"/>
      <c r="AS151" s="376"/>
      <c r="AT151" s="389"/>
      <c r="AU151" s="371"/>
      <c r="AV151" s="388"/>
      <c r="AW151" s="409" t="s">
        <v>273</v>
      </c>
      <c r="AX151" s="382" t="s">
        <v>273</v>
      </c>
      <c r="AY151" s="382" t="s">
        <v>273</v>
      </c>
      <c r="AZ151" s="496" t="s">
        <v>273</v>
      </c>
      <c r="BA151" s="496"/>
      <c r="BB151" s="376"/>
      <c r="BC151" s="389"/>
      <c r="BE151" s="388"/>
      <c r="BF151" s="409" t="s">
        <v>273</v>
      </c>
      <c r="BG151" s="382" t="s">
        <v>273</v>
      </c>
      <c r="BH151" s="382" t="s">
        <v>273</v>
      </c>
      <c r="BI151" s="496" t="s">
        <v>273</v>
      </c>
      <c r="BJ151" s="496"/>
      <c r="BK151" s="376"/>
      <c r="BL151" s="389"/>
      <c r="BN151" s="388"/>
      <c r="BO151" s="409" t="s">
        <v>273</v>
      </c>
      <c r="BP151" s="382" t="s">
        <v>273</v>
      </c>
      <c r="BQ151" s="382" t="s">
        <v>273</v>
      </c>
      <c r="BR151" s="496" t="s">
        <v>273</v>
      </c>
      <c r="BS151" s="496"/>
      <c r="BT151" s="376"/>
      <c r="BU151" s="389"/>
      <c r="BW151" s="388"/>
      <c r="BX151" s="409" t="s">
        <v>273</v>
      </c>
      <c r="BY151" s="382" t="s">
        <v>273</v>
      </c>
      <c r="BZ151" s="382" t="s">
        <v>273</v>
      </c>
      <c r="CA151" s="496" t="s">
        <v>273</v>
      </c>
      <c r="CB151" s="496"/>
      <c r="CC151" s="376" t="s">
        <v>159</v>
      </c>
      <c r="CD151" s="389"/>
      <c r="CF151" s="388"/>
      <c r="CG151" s="409" t="s">
        <v>273</v>
      </c>
      <c r="CH151" s="382" t="s">
        <v>273</v>
      </c>
      <c r="CI151" s="382" t="s">
        <v>273</v>
      </c>
      <c r="CJ151" s="496" t="s">
        <v>273</v>
      </c>
      <c r="CK151" s="496"/>
      <c r="CL151" s="376" t="s">
        <v>159</v>
      </c>
      <c r="CM151" s="389"/>
    </row>
    <row r="152" spans="2:91" ht="16" customHeight="1" x14ac:dyDescent="0.25">
      <c r="B152" s="406"/>
      <c r="C152" s="388"/>
      <c r="D152" s="409" t="s">
        <v>273</v>
      </c>
      <c r="E152" s="382" t="s">
        <v>273</v>
      </c>
      <c r="F152" s="382" t="s">
        <v>273</v>
      </c>
      <c r="G152" s="496" t="s">
        <v>273</v>
      </c>
      <c r="H152" s="496"/>
      <c r="J152" s="389"/>
      <c r="K152" s="410"/>
      <c r="L152" s="388"/>
      <c r="M152" s="409" t="s">
        <v>273</v>
      </c>
      <c r="N152" s="382" t="s">
        <v>273</v>
      </c>
      <c r="O152" s="382" t="s">
        <v>273</v>
      </c>
      <c r="P152" s="496" t="s">
        <v>273</v>
      </c>
      <c r="Q152" s="496"/>
      <c r="S152" s="389"/>
      <c r="T152" s="410"/>
      <c r="U152" s="388"/>
      <c r="V152" s="409" t="s">
        <v>273</v>
      </c>
      <c r="W152" s="382" t="s">
        <v>273</v>
      </c>
      <c r="X152" s="382" t="s">
        <v>273</v>
      </c>
      <c r="Y152" s="496" t="s">
        <v>273</v>
      </c>
      <c r="Z152" s="496"/>
      <c r="AA152" s="376"/>
      <c r="AB152" s="389"/>
      <c r="AC152" s="412"/>
      <c r="AD152" s="388"/>
      <c r="AE152" s="409" t="s">
        <v>273</v>
      </c>
      <c r="AF152" s="382" t="s">
        <v>273</v>
      </c>
      <c r="AG152" s="382" t="s">
        <v>273</v>
      </c>
      <c r="AH152" s="496" t="s">
        <v>273</v>
      </c>
      <c r="AI152" s="496"/>
      <c r="AJ152" s="376"/>
      <c r="AK152" s="389"/>
      <c r="AL152" s="371"/>
      <c r="AM152" s="388"/>
      <c r="AN152" s="409" t="s">
        <v>273</v>
      </c>
      <c r="AO152" s="382" t="s">
        <v>273</v>
      </c>
      <c r="AP152" s="382" t="s">
        <v>273</v>
      </c>
      <c r="AQ152" s="496" t="s">
        <v>273</v>
      </c>
      <c r="AR152" s="496"/>
      <c r="AS152" s="376"/>
      <c r="AT152" s="389"/>
      <c r="AU152" s="371"/>
      <c r="AV152" s="388"/>
      <c r="AW152" s="409" t="s">
        <v>273</v>
      </c>
      <c r="AX152" s="382" t="s">
        <v>273</v>
      </c>
      <c r="AY152" s="382" t="s">
        <v>273</v>
      </c>
      <c r="AZ152" s="496" t="s">
        <v>273</v>
      </c>
      <c r="BA152" s="496"/>
      <c r="BB152" s="376"/>
      <c r="BC152" s="389"/>
      <c r="BE152" s="388"/>
      <c r="BF152" s="409" t="s">
        <v>273</v>
      </c>
      <c r="BG152" s="382" t="s">
        <v>273</v>
      </c>
      <c r="BH152" s="382" t="s">
        <v>273</v>
      </c>
      <c r="BI152" s="496" t="s">
        <v>273</v>
      </c>
      <c r="BJ152" s="496"/>
      <c r="BK152" s="376"/>
      <c r="BL152" s="389"/>
      <c r="BN152" s="388"/>
      <c r="BO152" s="409" t="s">
        <v>273</v>
      </c>
      <c r="BP152" s="382" t="s">
        <v>273</v>
      </c>
      <c r="BQ152" s="382" t="s">
        <v>273</v>
      </c>
      <c r="BR152" s="496" t="s">
        <v>273</v>
      </c>
      <c r="BS152" s="496"/>
      <c r="BT152" s="376"/>
      <c r="BU152" s="389"/>
      <c r="BW152" s="388"/>
      <c r="BX152" s="409" t="s">
        <v>273</v>
      </c>
      <c r="BY152" s="382" t="s">
        <v>273</v>
      </c>
      <c r="BZ152" s="382" t="s">
        <v>273</v>
      </c>
      <c r="CA152" s="496" t="s">
        <v>273</v>
      </c>
      <c r="CB152" s="496"/>
      <c r="CC152" s="376" t="s">
        <v>159</v>
      </c>
      <c r="CD152" s="389"/>
      <c r="CF152" s="388"/>
      <c r="CG152" s="409" t="s">
        <v>273</v>
      </c>
      <c r="CH152" s="382" t="s">
        <v>273</v>
      </c>
      <c r="CI152" s="382" t="s">
        <v>273</v>
      </c>
      <c r="CJ152" s="496" t="s">
        <v>273</v>
      </c>
      <c r="CK152" s="496"/>
      <c r="CL152" s="376" t="s">
        <v>159</v>
      </c>
      <c r="CM152" s="389"/>
    </row>
    <row r="153" spans="2:91" ht="16" customHeight="1" x14ac:dyDescent="0.25">
      <c r="B153" s="406"/>
      <c r="C153" s="388"/>
      <c r="D153" s="409" t="s">
        <v>273</v>
      </c>
      <c r="E153" s="382" t="s">
        <v>273</v>
      </c>
      <c r="F153" s="382" t="s">
        <v>273</v>
      </c>
      <c r="G153" s="496" t="s">
        <v>273</v>
      </c>
      <c r="H153" s="496"/>
      <c r="J153" s="389"/>
      <c r="K153" s="410"/>
      <c r="L153" s="388"/>
      <c r="M153" s="409" t="s">
        <v>273</v>
      </c>
      <c r="N153" s="382" t="s">
        <v>273</v>
      </c>
      <c r="O153" s="382" t="s">
        <v>273</v>
      </c>
      <c r="P153" s="496" t="s">
        <v>273</v>
      </c>
      <c r="Q153" s="496"/>
      <c r="S153" s="389"/>
      <c r="T153" s="410"/>
      <c r="U153" s="388"/>
      <c r="V153" s="409" t="s">
        <v>273</v>
      </c>
      <c r="W153" s="382" t="s">
        <v>273</v>
      </c>
      <c r="X153" s="382" t="s">
        <v>273</v>
      </c>
      <c r="Y153" s="496" t="s">
        <v>273</v>
      </c>
      <c r="Z153" s="496"/>
      <c r="AA153" s="376"/>
      <c r="AB153" s="389"/>
      <c r="AC153" s="412"/>
      <c r="AD153" s="388"/>
      <c r="AE153" s="409" t="s">
        <v>273</v>
      </c>
      <c r="AF153" s="382" t="s">
        <v>273</v>
      </c>
      <c r="AG153" s="382" t="s">
        <v>273</v>
      </c>
      <c r="AH153" s="496" t="s">
        <v>273</v>
      </c>
      <c r="AI153" s="496"/>
      <c r="AJ153" s="376"/>
      <c r="AK153" s="389"/>
      <c r="AL153" s="371"/>
      <c r="AM153" s="388"/>
      <c r="AN153" s="409" t="s">
        <v>273</v>
      </c>
      <c r="AO153" s="382" t="s">
        <v>273</v>
      </c>
      <c r="AP153" s="382" t="s">
        <v>273</v>
      </c>
      <c r="AQ153" s="496" t="s">
        <v>273</v>
      </c>
      <c r="AR153" s="496"/>
      <c r="AS153" s="376"/>
      <c r="AT153" s="389"/>
      <c r="AU153" s="371"/>
      <c r="AV153" s="388"/>
      <c r="AW153" s="409" t="s">
        <v>273</v>
      </c>
      <c r="AX153" s="382" t="s">
        <v>273</v>
      </c>
      <c r="AY153" s="382" t="s">
        <v>273</v>
      </c>
      <c r="AZ153" s="496" t="s">
        <v>273</v>
      </c>
      <c r="BA153" s="496"/>
      <c r="BB153" s="376"/>
      <c r="BC153" s="389"/>
      <c r="BE153" s="388"/>
      <c r="BF153" s="409" t="s">
        <v>273</v>
      </c>
      <c r="BG153" s="382" t="s">
        <v>273</v>
      </c>
      <c r="BH153" s="382" t="s">
        <v>273</v>
      </c>
      <c r="BI153" s="496" t="s">
        <v>273</v>
      </c>
      <c r="BJ153" s="496"/>
      <c r="BK153" s="376"/>
      <c r="BL153" s="389"/>
      <c r="BN153" s="388"/>
      <c r="BO153" s="409" t="s">
        <v>273</v>
      </c>
      <c r="BP153" s="382" t="s">
        <v>273</v>
      </c>
      <c r="BQ153" s="382" t="s">
        <v>273</v>
      </c>
      <c r="BR153" s="496" t="s">
        <v>273</v>
      </c>
      <c r="BS153" s="496"/>
      <c r="BT153" s="376"/>
      <c r="BU153" s="389"/>
      <c r="BW153" s="388"/>
      <c r="BX153" s="409" t="s">
        <v>273</v>
      </c>
      <c r="BY153" s="382" t="s">
        <v>273</v>
      </c>
      <c r="BZ153" s="382" t="s">
        <v>273</v>
      </c>
      <c r="CA153" s="496" t="s">
        <v>273</v>
      </c>
      <c r="CB153" s="496"/>
      <c r="CC153" s="376" t="s">
        <v>159</v>
      </c>
      <c r="CD153" s="389"/>
      <c r="CF153" s="388"/>
      <c r="CG153" s="409" t="s">
        <v>273</v>
      </c>
      <c r="CH153" s="382" t="s">
        <v>273</v>
      </c>
      <c r="CI153" s="382" t="s">
        <v>273</v>
      </c>
      <c r="CJ153" s="496" t="s">
        <v>273</v>
      </c>
      <c r="CK153" s="496"/>
      <c r="CL153" s="376" t="s">
        <v>159</v>
      </c>
      <c r="CM153" s="389"/>
    </row>
    <row r="154" spans="2:91" ht="16" customHeight="1" x14ac:dyDescent="0.25">
      <c r="B154" s="406"/>
      <c r="C154" s="388"/>
      <c r="D154" s="409" t="s">
        <v>273</v>
      </c>
      <c r="E154" s="382" t="s">
        <v>273</v>
      </c>
      <c r="F154" s="382" t="s">
        <v>273</v>
      </c>
      <c r="G154" s="496" t="s">
        <v>273</v>
      </c>
      <c r="H154" s="496"/>
      <c r="J154" s="389"/>
      <c r="K154" s="410"/>
      <c r="L154" s="388"/>
      <c r="M154" s="409" t="s">
        <v>273</v>
      </c>
      <c r="N154" s="382" t="s">
        <v>273</v>
      </c>
      <c r="O154" s="382" t="s">
        <v>273</v>
      </c>
      <c r="P154" s="496" t="s">
        <v>273</v>
      </c>
      <c r="Q154" s="496"/>
      <c r="S154" s="389"/>
      <c r="T154" s="410"/>
      <c r="U154" s="388"/>
      <c r="V154" s="409" t="s">
        <v>273</v>
      </c>
      <c r="W154" s="382" t="s">
        <v>273</v>
      </c>
      <c r="X154" s="382" t="s">
        <v>273</v>
      </c>
      <c r="Y154" s="496" t="s">
        <v>273</v>
      </c>
      <c r="Z154" s="496"/>
      <c r="AA154" s="376"/>
      <c r="AB154" s="389"/>
      <c r="AC154" s="412"/>
      <c r="AD154" s="388"/>
      <c r="AE154" s="409" t="s">
        <v>273</v>
      </c>
      <c r="AF154" s="382" t="s">
        <v>273</v>
      </c>
      <c r="AG154" s="382" t="s">
        <v>273</v>
      </c>
      <c r="AH154" s="496" t="s">
        <v>273</v>
      </c>
      <c r="AI154" s="496"/>
      <c r="AJ154" s="376"/>
      <c r="AK154" s="389"/>
      <c r="AL154" s="371"/>
      <c r="AM154" s="388"/>
      <c r="AN154" s="409" t="s">
        <v>273</v>
      </c>
      <c r="AO154" s="382" t="s">
        <v>273</v>
      </c>
      <c r="AP154" s="382" t="s">
        <v>273</v>
      </c>
      <c r="AQ154" s="496" t="s">
        <v>273</v>
      </c>
      <c r="AR154" s="496"/>
      <c r="AS154" s="376"/>
      <c r="AT154" s="389"/>
      <c r="AU154" s="371"/>
      <c r="AV154" s="388"/>
      <c r="AW154" s="409" t="s">
        <v>273</v>
      </c>
      <c r="AX154" s="382" t="s">
        <v>273</v>
      </c>
      <c r="AY154" s="382" t="s">
        <v>273</v>
      </c>
      <c r="AZ154" s="496" t="s">
        <v>273</v>
      </c>
      <c r="BA154" s="496"/>
      <c r="BB154" s="376"/>
      <c r="BC154" s="389"/>
      <c r="BE154" s="388"/>
      <c r="BF154" s="409" t="s">
        <v>273</v>
      </c>
      <c r="BG154" s="382" t="s">
        <v>273</v>
      </c>
      <c r="BH154" s="382" t="s">
        <v>273</v>
      </c>
      <c r="BI154" s="496" t="s">
        <v>273</v>
      </c>
      <c r="BJ154" s="496"/>
      <c r="BK154" s="376"/>
      <c r="BL154" s="389"/>
      <c r="BN154" s="388"/>
      <c r="BO154" s="409" t="s">
        <v>273</v>
      </c>
      <c r="BP154" s="382" t="s">
        <v>273</v>
      </c>
      <c r="BQ154" s="382" t="s">
        <v>273</v>
      </c>
      <c r="BR154" s="496" t="s">
        <v>273</v>
      </c>
      <c r="BS154" s="496"/>
      <c r="BT154" s="376"/>
      <c r="BU154" s="389"/>
      <c r="BW154" s="388"/>
      <c r="BX154" s="409" t="s">
        <v>273</v>
      </c>
      <c r="BY154" s="382" t="s">
        <v>273</v>
      </c>
      <c r="BZ154" s="382" t="s">
        <v>273</v>
      </c>
      <c r="CA154" s="496" t="s">
        <v>273</v>
      </c>
      <c r="CB154" s="496"/>
      <c r="CC154" s="376" t="s">
        <v>159</v>
      </c>
      <c r="CD154" s="389"/>
      <c r="CF154" s="388"/>
      <c r="CG154" s="409" t="s">
        <v>273</v>
      </c>
      <c r="CH154" s="382" t="s">
        <v>273</v>
      </c>
      <c r="CI154" s="382" t="s">
        <v>273</v>
      </c>
      <c r="CJ154" s="496" t="s">
        <v>273</v>
      </c>
      <c r="CK154" s="496"/>
      <c r="CL154" s="376" t="s">
        <v>159</v>
      </c>
      <c r="CM154" s="389"/>
    </row>
    <row r="155" spans="2:91" ht="16" customHeight="1" x14ac:dyDescent="0.25">
      <c r="B155" s="406"/>
      <c r="C155" s="388"/>
      <c r="D155" s="409" t="s">
        <v>273</v>
      </c>
      <c r="E155" s="382" t="s">
        <v>273</v>
      </c>
      <c r="F155" s="382" t="s">
        <v>273</v>
      </c>
      <c r="G155" s="496" t="s">
        <v>273</v>
      </c>
      <c r="H155" s="496"/>
      <c r="J155" s="389"/>
      <c r="K155" s="410"/>
      <c r="L155" s="388"/>
      <c r="M155" s="409" t="s">
        <v>273</v>
      </c>
      <c r="N155" s="382" t="s">
        <v>273</v>
      </c>
      <c r="O155" s="382" t="s">
        <v>273</v>
      </c>
      <c r="P155" s="496" t="s">
        <v>273</v>
      </c>
      <c r="Q155" s="496"/>
      <c r="S155" s="389"/>
      <c r="T155" s="410"/>
      <c r="U155" s="388"/>
      <c r="V155" s="409" t="s">
        <v>273</v>
      </c>
      <c r="W155" s="382" t="s">
        <v>273</v>
      </c>
      <c r="X155" s="382" t="s">
        <v>273</v>
      </c>
      <c r="Y155" s="496" t="s">
        <v>273</v>
      </c>
      <c r="Z155" s="496"/>
      <c r="AA155" s="376"/>
      <c r="AB155" s="389"/>
      <c r="AC155" s="412"/>
      <c r="AD155" s="388"/>
      <c r="AE155" s="409" t="s">
        <v>273</v>
      </c>
      <c r="AF155" s="382" t="s">
        <v>273</v>
      </c>
      <c r="AG155" s="382" t="s">
        <v>273</v>
      </c>
      <c r="AH155" s="496" t="s">
        <v>273</v>
      </c>
      <c r="AI155" s="496"/>
      <c r="AJ155" s="376"/>
      <c r="AK155" s="389"/>
      <c r="AL155" s="371"/>
      <c r="AM155" s="388"/>
      <c r="AN155" s="409" t="s">
        <v>273</v>
      </c>
      <c r="AO155" s="382" t="s">
        <v>273</v>
      </c>
      <c r="AP155" s="382" t="s">
        <v>273</v>
      </c>
      <c r="AQ155" s="496" t="s">
        <v>273</v>
      </c>
      <c r="AR155" s="496"/>
      <c r="AS155" s="376"/>
      <c r="AT155" s="389"/>
      <c r="AU155" s="371"/>
      <c r="AV155" s="388"/>
      <c r="AW155" s="409" t="s">
        <v>273</v>
      </c>
      <c r="AX155" s="382" t="s">
        <v>273</v>
      </c>
      <c r="AY155" s="382" t="s">
        <v>273</v>
      </c>
      <c r="AZ155" s="496" t="s">
        <v>273</v>
      </c>
      <c r="BA155" s="496"/>
      <c r="BB155" s="376"/>
      <c r="BC155" s="389"/>
      <c r="BE155" s="388"/>
      <c r="BF155" s="409" t="s">
        <v>273</v>
      </c>
      <c r="BG155" s="382" t="s">
        <v>273</v>
      </c>
      <c r="BH155" s="382" t="s">
        <v>273</v>
      </c>
      <c r="BI155" s="496" t="s">
        <v>273</v>
      </c>
      <c r="BJ155" s="496"/>
      <c r="BK155" s="376"/>
      <c r="BL155" s="389"/>
      <c r="BN155" s="388"/>
      <c r="BO155" s="409" t="s">
        <v>273</v>
      </c>
      <c r="BP155" s="382" t="s">
        <v>273</v>
      </c>
      <c r="BQ155" s="382" t="s">
        <v>273</v>
      </c>
      <c r="BR155" s="496" t="s">
        <v>273</v>
      </c>
      <c r="BS155" s="496"/>
      <c r="BT155" s="376"/>
      <c r="BU155" s="389"/>
      <c r="BW155" s="388"/>
      <c r="BX155" s="409" t="s">
        <v>273</v>
      </c>
      <c r="BY155" s="382" t="s">
        <v>273</v>
      </c>
      <c r="BZ155" s="382" t="s">
        <v>273</v>
      </c>
      <c r="CA155" s="496" t="s">
        <v>273</v>
      </c>
      <c r="CB155" s="496"/>
      <c r="CC155" s="376" t="s">
        <v>159</v>
      </c>
      <c r="CD155" s="389"/>
      <c r="CF155" s="388"/>
      <c r="CG155" s="409" t="s">
        <v>273</v>
      </c>
      <c r="CH155" s="382" t="s">
        <v>273</v>
      </c>
      <c r="CI155" s="382" t="s">
        <v>273</v>
      </c>
      <c r="CJ155" s="496" t="s">
        <v>273</v>
      </c>
      <c r="CK155" s="496"/>
      <c r="CL155" s="376" t="s">
        <v>159</v>
      </c>
      <c r="CM155" s="389"/>
    </row>
    <row r="156" spans="2:91" ht="16" customHeight="1" x14ac:dyDescent="0.25">
      <c r="B156" s="406"/>
      <c r="C156" s="388"/>
      <c r="D156" s="409" t="s">
        <v>273</v>
      </c>
      <c r="E156" s="382" t="s">
        <v>273</v>
      </c>
      <c r="F156" s="382" t="s">
        <v>273</v>
      </c>
      <c r="G156" s="496" t="s">
        <v>273</v>
      </c>
      <c r="H156" s="496"/>
      <c r="J156" s="389"/>
      <c r="K156" s="410"/>
      <c r="L156" s="388"/>
      <c r="M156" s="409" t="s">
        <v>273</v>
      </c>
      <c r="N156" s="382" t="s">
        <v>273</v>
      </c>
      <c r="O156" s="382" t="s">
        <v>273</v>
      </c>
      <c r="P156" s="496" t="s">
        <v>273</v>
      </c>
      <c r="Q156" s="496"/>
      <c r="S156" s="389"/>
      <c r="T156" s="410"/>
      <c r="U156" s="388"/>
      <c r="V156" s="409" t="s">
        <v>273</v>
      </c>
      <c r="W156" s="382" t="s">
        <v>273</v>
      </c>
      <c r="X156" s="382" t="s">
        <v>273</v>
      </c>
      <c r="Y156" s="496" t="s">
        <v>273</v>
      </c>
      <c r="Z156" s="496"/>
      <c r="AA156" s="376"/>
      <c r="AB156" s="389"/>
      <c r="AC156" s="412"/>
      <c r="AD156" s="388"/>
      <c r="AE156" s="409" t="s">
        <v>273</v>
      </c>
      <c r="AF156" s="382" t="s">
        <v>273</v>
      </c>
      <c r="AG156" s="382" t="s">
        <v>273</v>
      </c>
      <c r="AH156" s="496" t="s">
        <v>273</v>
      </c>
      <c r="AI156" s="496"/>
      <c r="AJ156" s="376"/>
      <c r="AK156" s="389"/>
      <c r="AL156" s="371"/>
      <c r="AM156" s="388"/>
      <c r="AN156" s="409" t="s">
        <v>273</v>
      </c>
      <c r="AO156" s="382" t="s">
        <v>273</v>
      </c>
      <c r="AP156" s="382" t="s">
        <v>273</v>
      </c>
      <c r="AQ156" s="496" t="s">
        <v>273</v>
      </c>
      <c r="AR156" s="496"/>
      <c r="AS156" s="376"/>
      <c r="AT156" s="389"/>
      <c r="AU156" s="371"/>
      <c r="AV156" s="388"/>
      <c r="AW156" s="409" t="s">
        <v>273</v>
      </c>
      <c r="AX156" s="382" t="s">
        <v>273</v>
      </c>
      <c r="AY156" s="382" t="s">
        <v>273</v>
      </c>
      <c r="AZ156" s="496" t="s">
        <v>273</v>
      </c>
      <c r="BA156" s="496"/>
      <c r="BB156" s="376"/>
      <c r="BC156" s="389"/>
      <c r="BE156" s="388"/>
      <c r="BF156" s="409" t="s">
        <v>273</v>
      </c>
      <c r="BG156" s="382" t="s">
        <v>273</v>
      </c>
      <c r="BH156" s="382" t="s">
        <v>273</v>
      </c>
      <c r="BI156" s="496" t="s">
        <v>273</v>
      </c>
      <c r="BJ156" s="496"/>
      <c r="BK156" s="376"/>
      <c r="BL156" s="389"/>
      <c r="BN156" s="388"/>
      <c r="BO156" s="409" t="s">
        <v>273</v>
      </c>
      <c r="BP156" s="382" t="s">
        <v>273</v>
      </c>
      <c r="BQ156" s="382" t="s">
        <v>273</v>
      </c>
      <c r="BR156" s="496" t="s">
        <v>273</v>
      </c>
      <c r="BS156" s="496"/>
      <c r="BT156" s="376"/>
      <c r="BU156" s="389"/>
      <c r="BW156" s="388"/>
      <c r="BX156" s="409" t="s">
        <v>273</v>
      </c>
      <c r="BY156" s="382" t="s">
        <v>273</v>
      </c>
      <c r="BZ156" s="382" t="s">
        <v>273</v>
      </c>
      <c r="CA156" s="496" t="s">
        <v>273</v>
      </c>
      <c r="CB156" s="496"/>
      <c r="CC156" s="376" t="s">
        <v>159</v>
      </c>
      <c r="CD156" s="389"/>
      <c r="CF156" s="388"/>
      <c r="CG156" s="409" t="s">
        <v>273</v>
      </c>
      <c r="CH156" s="382" t="s">
        <v>273</v>
      </c>
      <c r="CI156" s="382" t="s">
        <v>273</v>
      </c>
      <c r="CJ156" s="496" t="s">
        <v>273</v>
      </c>
      <c r="CK156" s="496"/>
      <c r="CL156" s="376" t="s">
        <v>159</v>
      </c>
      <c r="CM156" s="389"/>
    </row>
    <row r="157" spans="2:91" ht="16" customHeight="1" x14ac:dyDescent="0.25">
      <c r="B157" s="406"/>
      <c r="C157" s="388"/>
      <c r="D157" s="409" t="s">
        <v>273</v>
      </c>
      <c r="E157" s="382" t="s">
        <v>273</v>
      </c>
      <c r="F157" s="382" t="s">
        <v>273</v>
      </c>
      <c r="G157" s="496" t="s">
        <v>273</v>
      </c>
      <c r="H157" s="496"/>
      <c r="J157" s="389"/>
      <c r="K157" s="410"/>
      <c r="L157" s="388"/>
      <c r="M157" s="409" t="s">
        <v>273</v>
      </c>
      <c r="N157" s="382" t="s">
        <v>273</v>
      </c>
      <c r="O157" s="382" t="s">
        <v>273</v>
      </c>
      <c r="P157" s="496" t="s">
        <v>273</v>
      </c>
      <c r="Q157" s="496"/>
      <c r="S157" s="389"/>
      <c r="T157" s="410"/>
      <c r="U157" s="388"/>
      <c r="V157" s="409" t="s">
        <v>273</v>
      </c>
      <c r="W157" s="382" t="s">
        <v>273</v>
      </c>
      <c r="X157" s="382" t="s">
        <v>273</v>
      </c>
      <c r="Y157" s="496" t="s">
        <v>273</v>
      </c>
      <c r="Z157" s="496"/>
      <c r="AA157" s="376"/>
      <c r="AB157" s="389"/>
      <c r="AC157" s="412"/>
      <c r="AD157" s="388"/>
      <c r="AE157" s="409" t="s">
        <v>273</v>
      </c>
      <c r="AF157" s="382" t="s">
        <v>273</v>
      </c>
      <c r="AG157" s="382" t="s">
        <v>273</v>
      </c>
      <c r="AH157" s="496" t="s">
        <v>273</v>
      </c>
      <c r="AI157" s="496"/>
      <c r="AJ157" s="376"/>
      <c r="AK157" s="389"/>
      <c r="AL157" s="371"/>
      <c r="AM157" s="388"/>
      <c r="AN157" s="409" t="s">
        <v>273</v>
      </c>
      <c r="AO157" s="382" t="s">
        <v>273</v>
      </c>
      <c r="AP157" s="382" t="s">
        <v>273</v>
      </c>
      <c r="AQ157" s="496" t="s">
        <v>273</v>
      </c>
      <c r="AR157" s="496"/>
      <c r="AS157" s="376"/>
      <c r="AT157" s="389"/>
      <c r="AU157" s="371"/>
      <c r="AV157" s="388"/>
      <c r="AW157" s="409" t="s">
        <v>273</v>
      </c>
      <c r="AX157" s="382" t="s">
        <v>273</v>
      </c>
      <c r="AY157" s="382" t="s">
        <v>273</v>
      </c>
      <c r="AZ157" s="496" t="s">
        <v>273</v>
      </c>
      <c r="BA157" s="496"/>
      <c r="BB157" s="376"/>
      <c r="BC157" s="389"/>
      <c r="BE157" s="388"/>
      <c r="BF157" s="409" t="s">
        <v>273</v>
      </c>
      <c r="BG157" s="382" t="s">
        <v>273</v>
      </c>
      <c r="BH157" s="382" t="s">
        <v>273</v>
      </c>
      <c r="BI157" s="496" t="s">
        <v>273</v>
      </c>
      <c r="BJ157" s="496"/>
      <c r="BK157" s="376"/>
      <c r="BL157" s="389"/>
      <c r="BN157" s="388"/>
      <c r="BO157" s="409" t="s">
        <v>273</v>
      </c>
      <c r="BP157" s="382" t="s">
        <v>273</v>
      </c>
      <c r="BQ157" s="382" t="s">
        <v>273</v>
      </c>
      <c r="BR157" s="496" t="s">
        <v>273</v>
      </c>
      <c r="BS157" s="496"/>
      <c r="BT157" s="376"/>
      <c r="BU157" s="389"/>
      <c r="BW157" s="388"/>
      <c r="BX157" s="409" t="s">
        <v>273</v>
      </c>
      <c r="BY157" s="382" t="s">
        <v>273</v>
      </c>
      <c r="BZ157" s="382" t="s">
        <v>273</v>
      </c>
      <c r="CA157" s="496" t="s">
        <v>273</v>
      </c>
      <c r="CB157" s="496"/>
      <c r="CC157" s="376" t="s">
        <v>159</v>
      </c>
      <c r="CD157" s="389"/>
      <c r="CF157" s="388"/>
      <c r="CG157" s="409" t="s">
        <v>273</v>
      </c>
      <c r="CH157" s="382" t="s">
        <v>273</v>
      </c>
      <c r="CI157" s="382" t="s">
        <v>273</v>
      </c>
      <c r="CJ157" s="496" t="s">
        <v>273</v>
      </c>
      <c r="CK157" s="496"/>
      <c r="CL157" s="376" t="s">
        <v>159</v>
      </c>
      <c r="CM157" s="389"/>
    </row>
    <row r="158" spans="2:91" ht="16" customHeight="1" x14ac:dyDescent="0.25">
      <c r="B158" s="406"/>
      <c r="C158" s="388"/>
      <c r="D158" s="409" t="s">
        <v>273</v>
      </c>
      <c r="E158" s="382" t="s">
        <v>273</v>
      </c>
      <c r="F158" s="382" t="s">
        <v>273</v>
      </c>
      <c r="G158" s="496" t="s">
        <v>273</v>
      </c>
      <c r="H158" s="496"/>
      <c r="J158" s="389"/>
      <c r="K158" s="410"/>
      <c r="L158" s="388"/>
      <c r="M158" s="409" t="s">
        <v>273</v>
      </c>
      <c r="N158" s="382" t="s">
        <v>273</v>
      </c>
      <c r="O158" s="382" t="s">
        <v>273</v>
      </c>
      <c r="P158" s="496" t="s">
        <v>273</v>
      </c>
      <c r="Q158" s="496"/>
      <c r="S158" s="389"/>
      <c r="T158" s="410"/>
      <c r="U158" s="388"/>
      <c r="V158" s="409" t="s">
        <v>273</v>
      </c>
      <c r="W158" s="382" t="s">
        <v>273</v>
      </c>
      <c r="X158" s="382" t="s">
        <v>273</v>
      </c>
      <c r="Y158" s="496" t="s">
        <v>273</v>
      </c>
      <c r="Z158" s="496"/>
      <c r="AA158" s="376"/>
      <c r="AB158" s="389"/>
      <c r="AC158" s="412"/>
      <c r="AD158" s="388"/>
      <c r="AE158" s="409" t="s">
        <v>273</v>
      </c>
      <c r="AF158" s="382" t="s">
        <v>273</v>
      </c>
      <c r="AG158" s="382" t="s">
        <v>273</v>
      </c>
      <c r="AH158" s="496" t="s">
        <v>273</v>
      </c>
      <c r="AI158" s="496"/>
      <c r="AJ158" s="376"/>
      <c r="AK158" s="389"/>
      <c r="AL158" s="371"/>
      <c r="AM158" s="388"/>
      <c r="AN158" s="409" t="s">
        <v>273</v>
      </c>
      <c r="AO158" s="382" t="s">
        <v>273</v>
      </c>
      <c r="AP158" s="382" t="s">
        <v>273</v>
      </c>
      <c r="AQ158" s="496" t="s">
        <v>273</v>
      </c>
      <c r="AR158" s="496"/>
      <c r="AS158" s="376"/>
      <c r="AT158" s="389"/>
      <c r="AU158" s="371"/>
      <c r="AV158" s="388"/>
      <c r="AW158" s="409" t="s">
        <v>273</v>
      </c>
      <c r="AX158" s="382" t="s">
        <v>273</v>
      </c>
      <c r="AY158" s="382" t="s">
        <v>273</v>
      </c>
      <c r="AZ158" s="496" t="s">
        <v>273</v>
      </c>
      <c r="BA158" s="496"/>
      <c r="BB158" s="376"/>
      <c r="BC158" s="389"/>
      <c r="BE158" s="388"/>
      <c r="BF158" s="409" t="s">
        <v>273</v>
      </c>
      <c r="BG158" s="382" t="s">
        <v>273</v>
      </c>
      <c r="BH158" s="382" t="s">
        <v>273</v>
      </c>
      <c r="BI158" s="496" t="s">
        <v>273</v>
      </c>
      <c r="BJ158" s="496"/>
      <c r="BK158" s="376"/>
      <c r="BL158" s="389"/>
      <c r="BN158" s="388"/>
      <c r="BO158" s="409" t="s">
        <v>273</v>
      </c>
      <c r="BP158" s="382" t="s">
        <v>273</v>
      </c>
      <c r="BQ158" s="382" t="s">
        <v>273</v>
      </c>
      <c r="BR158" s="496" t="s">
        <v>273</v>
      </c>
      <c r="BS158" s="496"/>
      <c r="BT158" s="376"/>
      <c r="BU158" s="389"/>
      <c r="BW158" s="388"/>
      <c r="BX158" s="409" t="s">
        <v>273</v>
      </c>
      <c r="BY158" s="382" t="s">
        <v>273</v>
      </c>
      <c r="BZ158" s="382" t="s">
        <v>273</v>
      </c>
      <c r="CA158" s="496" t="s">
        <v>273</v>
      </c>
      <c r="CB158" s="496"/>
      <c r="CC158" s="376" t="s">
        <v>159</v>
      </c>
      <c r="CD158" s="389"/>
      <c r="CF158" s="388"/>
      <c r="CG158" s="409" t="s">
        <v>273</v>
      </c>
      <c r="CH158" s="382" t="s">
        <v>273</v>
      </c>
      <c r="CI158" s="382" t="s">
        <v>273</v>
      </c>
      <c r="CJ158" s="496" t="s">
        <v>273</v>
      </c>
      <c r="CK158" s="496"/>
      <c r="CL158" s="376" t="s">
        <v>159</v>
      </c>
      <c r="CM158" s="389"/>
    </row>
    <row r="159" spans="2:91" ht="16" customHeight="1" x14ac:dyDescent="0.25">
      <c r="B159" s="406"/>
      <c r="C159" s="388"/>
      <c r="D159" s="409" t="s">
        <v>273</v>
      </c>
      <c r="E159" s="382" t="s">
        <v>273</v>
      </c>
      <c r="F159" s="382" t="s">
        <v>273</v>
      </c>
      <c r="G159" s="496" t="s">
        <v>273</v>
      </c>
      <c r="H159" s="496"/>
      <c r="J159" s="389"/>
      <c r="K159" s="410"/>
      <c r="L159" s="388"/>
      <c r="M159" s="409" t="s">
        <v>273</v>
      </c>
      <c r="N159" s="382" t="s">
        <v>273</v>
      </c>
      <c r="O159" s="382" t="s">
        <v>273</v>
      </c>
      <c r="P159" s="496" t="s">
        <v>273</v>
      </c>
      <c r="Q159" s="496"/>
      <c r="S159" s="389"/>
      <c r="T159" s="410"/>
      <c r="U159" s="388"/>
      <c r="V159" s="409" t="s">
        <v>273</v>
      </c>
      <c r="W159" s="382" t="s">
        <v>273</v>
      </c>
      <c r="X159" s="382" t="s">
        <v>273</v>
      </c>
      <c r="Y159" s="496" t="s">
        <v>273</v>
      </c>
      <c r="Z159" s="496"/>
      <c r="AA159" s="376"/>
      <c r="AB159" s="389"/>
      <c r="AC159" s="412"/>
      <c r="AD159" s="388"/>
      <c r="AE159" s="409" t="s">
        <v>273</v>
      </c>
      <c r="AF159" s="382" t="s">
        <v>273</v>
      </c>
      <c r="AG159" s="382" t="s">
        <v>273</v>
      </c>
      <c r="AH159" s="496" t="s">
        <v>273</v>
      </c>
      <c r="AI159" s="496"/>
      <c r="AJ159" s="376"/>
      <c r="AK159" s="389"/>
      <c r="AL159" s="371"/>
      <c r="AM159" s="388"/>
      <c r="AN159" s="409" t="s">
        <v>273</v>
      </c>
      <c r="AO159" s="382" t="s">
        <v>273</v>
      </c>
      <c r="AP159" s="382" t="s">
        <v>273</v>
      </c>
      <c r="AQ159" s="496" t="s">
        <v>273</v>
      </c>
      <c r="AR159" s="496"/>
      <c r="AS159" s="376"/>
      <c r="AT159" s="389"/>
      <c r="AU159" s="371"/>
      <c r="AV159" s="388"/>
      <c r="AW159" s="409" t="s">
        <v>273</v>
      </c>
      <c r="AX159" s="382" t="s">
        <v>273</v>
      </c>
      <c r="AY159" s="382" t="s">
        <v>273</v>
      </c>
      <c r="AZ159" s="496" t="s">
        <v>273</v>
      </c>
      <c r="BA159" s="496"/>
      <c r="BB159" s="376"/>
      <c r="BC159" s="389"/>
      <c r="BE159" s="388"/>
      <c r="BF159" s="409" t="s">
        <v>273</v>
      </c>
      <c r="BG159" s="382" t="s">
        <v>273</v>
      </c>
      <c r="BH159" s="382" t="s">
        <v>273</v>
      </c>
      <c r="BI159" s="496" t="s">
        <v>273</v>
      </c>
      <c r="BJ159" s="496"/>
      <c r="BK159" s="376"/>
      <c r="BL159" s="389"/>
      <c r="BN159" s="388"/>
      <c r="BO159" s="409" t="s">
        <v>273</v>
      </c>
      <c r="BP159" s="382" t="s">
        <v>273</v>
      </c>
      <c r="BQ159" s="382" t="s">
        <v>273</v>
      </c>
      <c r="BR159" s="496" t="s">
        <v>273</v>
      </c>
      <c r="BS159" s="496"/>
      <c r="BT159" s="376"/>
      <c r="BU159" s="389"/>
      <c r="BW159" s="388"/>
      <c r="BX159" s="409" t="s">
        <v>273</v>
      </c>
      <c r="BY159" s="382" t="s">
        <v>273</v>
      </c>
      <c r="BZ159" s="382" t="s">
        <v>273</v>
      </c>
      <c r="CA159" s="496" t="s">
        <v>273</v>
      </c>
      <c r="CB159" s="496"/>
      <c r="CC159" s="376" t="s">
        <v>159</v>
      </c>
      <c r="CD159" s="389"/>
      <c r="CF159" s="388"/>
      <c r="CG159" s="409" t="s">
        <v>273</v>
      </c>
      <c r="CH159" s="382" t="s">
        <v>273</v>
      </c>
      <c r="CI159" s="382" t="s">
        <v>273</v>
      </c>
      <c r="CJ159" s="496" t="s">
        <v>273</v>
      </c>
      <c r="CK159" s="496"/>
      <c r="CL159" s="376" t="s">
        <v>159</v>
      </c>
      <c r="CM159" s="389"/>
    </row>
    <row r="160" spans="2:91" ht="16" customHeight="1" x14ac:dyDescent="0.25">
      <c r="B160" s="406"/>
      <c r="C160" s="388"/>
      <c r="D160" s="409" t="s">
        <v>273</v>
      </c>
      <c r="E160" s="382" t="s">
        <v>273</v>
      </c>
      <c r="F160" s="382" t="s">
        <v>273</v>
      </c>
      <c r="G160" s="496" t="s">
        <v>273</v>
      </c>
      <c r="H160" s="496"/>
      <c r="J160" s="389"/>
      <c r="K160" s="410"/>
      <c r="L160" s="388"/>
      <c r="M160" s="409" t="s">
        <v>273</v>
      </c>
      <c r="N160" s="382" t="s">
        <v>273</v>
      </c>
      <c r="O160" s="382" t="s">
        <v>273</v>
      </c>
      <c r="P160" s="496" t="s">
        <v>273</v>
      </c>
      <c r="Q160" s="496"/>
      <c r="S160" s="389"/>
      <c r="T160" s="410"/>
      <c r="U160" s="388"/>
      <c r="V160" s="409" t="s">
        <v>273</v>
      </c>
      <c r="W160" s="382" t="s">
        <v>273</v>
      </c>
      <c r="X160" s="382" t="s">
        <v>273</v>
      </c>
      <c r="Y160" s="496" t="s">
        <v>273</v>
      </c>
      <c r="Z160" s="496"/>
      <c r="AA160" s="376"/>
      <c r="AB160" s="389"/>
      <c r="AC160" s="412"/>
      <c r="AD160" s="388"/>
      <c r="AE160" s="409" t="s">
        <v>273</v>
      </c>
      <c r="AF160" s="382" t="s">
        <v>273</v>
      </c>
      <c r="AG160" s="382" t="s">
        <v>273</v>
      </c>
      <c r="AH160" s="496" t="s">
        <v>273</v>
      </c>
      <c r="AI160" s="496"/>
      <c r="AJ160" s="376"/>
      <c r="AK160" s="389"/>
      <c r="AL160" s="371"/>
      <c r="AM160" s="388"/>
      <c r="AN160" s="409" t="s">
        <v>273</v>
      </c>
      <c r="AO160" s="382" t="s">
        <v>273</v>
      </c>
      <c r="AP160" s="382" t="s">
        <v>273</v>
      </c>
      <c r="AQ160" s="496" t="s">
        <v>273</v>
      </c>
      <c r="AR160" s="496"/>
      <c r="AS160" s="376"/>
      <c r="AT160" s="389"/>
      <c r="AU160" s="371"/>
      <c r="AV160" s="388"/>
      <c r="AW160" s="409" t="s">
        <v>273</v>
      </c>
      <c r="AX160" s="382" t="s">
        <v>273</v>
      </c>
      <c r="AY160" s="382" t="s">
        <v>273</v>
      </c>
      <c r="AZ160" s="496" t="s">
        <v>273</v>
      </c>
      <c r="BA160" s="496"/>
      <c r="BB160" s="376"/>
      <c r="BC160" s="389"/>
      <c r="BE160" s="388"/>
      <c r="BF160" s="409" t="s">
        <v>273</v>
      </c>
      <c r="BG160" s="382" t="s">
        <v>273</v>
      </c>
      <c r="BH160" s="382" t="s">
        <v>273</v>
      </c>
      <c r="BI160" s="496" t="s">
        <v>273</v>
      </c>
      <c r="BJ160" s="496"/>
      <c r="BK160" s="376"/>
      <c r="BL160" s="389"/>
      <c r="BN160" s="388"/>
      <c r="BO160" s="409" t="s">
        <v>273</v>
      </c>
      <c r="BP160" s="382" t="s">
        <v>273</v>
      </c>
      <c r="BQ160" s="382" t="s">
        <v>273</v>
      </c>
      <c r="BR160" s="496" t="s">
        <v>273</v>
      </c>
      <c r="BS160" s="496"/>
      <c r="BT160" s="376"/>
      <c r="BU160" s="389"/>
      <c r="BW160" s="388"/>
      <c r="BX160" s="409" t="s">
        <v>273</v>
      </c>
      <c r="BY160" s="382" t="s">
        <v>273</v>
      </c>
      <c r="BZ160" s="382" t="s">
        <v>273</v>
      </c>
      <c r="CA160" s="496" t="s">
        <v>273</v>
      </c>
      <c r="CB160" s="496"/>
      <c r="CC160" s="376" t="s">
        <v>159</v>
      </c>
      <c r="CD160" s="389"/>
      <c r="CF160" s="388"/>
      <c r="CG160" s="409" t="s">
        <v>273</v>
      </c>
      <c r="CH160" s="382" t="s">
        <v>273</v>
      </c>
      <c r="CI160" s="382" t="s">
        <v>273</v>
      </c>
      <c r="CJ160" s="496" t="s">
        <v>273</v>
      </c>
      <c r="CK160" s="496"/>
      <c r="CL160" s="376" t="s">
        <v>159</v>
      </c>
      <c r="CM160" s="389"/>
    </row>
    <row r="161" spans="2:91" ht="16" customHeight="1" x14ac:dyDescent="0.25">
      <c r="B161" s="406"/>
      <c r="C161" s="388"/>
      <c r="D161" s="409" t="s">
        <v>273</v>
      </c>
      <c r="E161" s="382" t="s">
        <v>273</v>
      </c>
      <c r="F161" s="382" t="s">
        <v>273</v>
      </c>
      <c r="G161" s="496" t="s">
        <v>273</v>
      </c>
      <c r="H161" s="496"/>
      <c r="J161" s="389"/>
      <c r="K161" s="410"/>
      <c r="L161" s="388"/>
      <c r="M161" s="409" t="s">
        <v>273</v>
      </c>
      <c r="N161" s="382" t="s">
        <v>273</v>
      </c>
      <c r="O161" s="382" t="s">
        <v>273</v>
      </c>
      <c r="P161" s="496" t="s">
        <v>273</v>
      </c>
      <c r="Q161" s="496"/>
      <c r="S161" s="389"/>
      <c r="T161" s="410"/>
      <c r="U161" s="388"/>
      <c r="V161" s="409" t="s">
        <v>273</v>
      </c>
      <c r="W161" s="382" t="s">
        <v>273</v>
      </c>
      <c r="X161" s="382" t="s">
        <v>273</v>
      </c>
      <c r="Y161" s="496" t="s">
        <v>273</v>
      </c>
      <c r="Z161" s="496"/>
      <c r="AA161" s="376"/>
      <c r="AB161" s="389"/>
      <c r="AC161" s="412"/>
      <c r="AD161" s="388"/>
      <c r="AE161" s="409" t="s">
        <v>273</v>
      </c>
      <c r="AF161" s="382" t="s">
        <v>273</v>
      </c>
      <c r="AG161" s="382" t="s">
        <v>273</v>
      </c>
      <c r="AH161" s="496" t="s">
        <v>273</v>
      </c>
      <c r="AI161" s="496"/>
      <c r="AJ161" s="376"/>
      <c r="AK161" s="389"/>
      <c r="AL161" s="371"/>
      <c r="AM161" s="388"/>
      <c r="AN161" s="409" t="s">
        <v>273</v>
      </c>
      <c r="AO161" s="382" t="s">
        <v>273</v>
      </c>
      <c r="AP161" s="382" t="s">
        <v>273</v>
      </c>
      <c r="AQ161" s="496" t="s">
        <v>273</v>
      </c>
      <c r="AR161" s="496"/>
      <c r="AS161" s="376"/>
      <c r="AT161" s="389"/>
      <c r="AU161" s="371"/>
      <c r="AV161" s="388"/>
      <c r="AW161" s="409" t="s">
        <v>273</v>
      </c>
      <c r="AX161" s="382" t="s">
        <v>273</v>
      </c>
      <c r="AY161" s="382" t="s">
        <v>273</v>
      </c>
      <c r="AZ161" s="496" t="s">
        <v>273</v>
      </c>
      <c r="BA161" s="496"/>
      <c r="BB161" s="376"/>
      <c r="BC161" s="389"/>
      <c r="BE161" s="388"/>
      <c r="BF161" s="409" t="s">
        <v>273</v>
      </c>
      <c r="BG161" s="382" t="s">
        <v>273</v>
      </c>
      <c r="BH161" s="382" t="s">
        <v>273</v>
      </c>
      <c r="BI161" s="496" t="s">
        <v>273</v>
      </c>
      <c r="BJ161" s="496"/>
      <c r="BK161" s="376"/>
      <c r="BL161" s="389"/>
      <c r="BN161" s="388"/>
      <c r="BO161" s="409" t="s">
        <v>273</v>
      </c>
      <c r="BP161" s="382" t="s">
        <v>273</v>
      </c>
      <c r="BQ161" s="382" t="s">
        <v>273</v>
      </c>
      <c r="BR161" s="496" t="s">
        <v>273</v>
      </c>
      <c r="BS161" s="496"/>
      <c r="BT161" s="376"/>
      <c r="BU161" s="389"/>
      <c r="BW161" s="388"/>
      <c r="BX161" s="409" t="s">
        <v>273</v>
      </c>
      <c r="BY161" s="382" t="s">
        <v>273</v>
      </c>
      <c r="BZ161" s="382" t="s">
        <v>273</v>
      </c>
      <c r="CA161" s="496" t="s">
        <v>273</v>
      </c>
      <c r="CB161" s="496"/>
      <c r="CC161" s="376" t="s">
        <v>159</v>
      </c>
      <c r="CD161" s="389"/>
      <c r="CF161" s="388"/>
      <c r="CG161" s="409" t="s">
        <v>273</v>
      </c>
      <c r="CH161" s="382" t="s">
        <v>273</v>
      </c>
      <c r="CI161" s="382" t="s">
        <v>273</v>
      </c>
      <c r="CJ161" s="496" t="s">
        <v>273</v>
      </c>
      <c r="CK161" s="496"/>
      <c r="CL161" s="376" t="s">
        <v>159</v>
      </c>
      <c r="CM161" s="389"/>
    </row>
    <row r="162" spans="2:91" ht="16" customHeight="1" x14ac:dyDescent="0.25">
      <c r="B162" s="406"/>
      <c r="C162" s="388"/>
      <c r="D162" s="409" t="s">
        <v>273</v>
      </c>
      <c r="E162" s="382" t="s">
        <v>273</v>
      </c>
      <c r="F162" s="382" t="s">
        <v>273</v>
      </c>
      <c r="G162" s="496" t="s">
        <v>273</v>
      </c>
      <c r="H162" s="496"/>
      <c r="J162" s="389"/>
      <c r="K162" s="410"/>
      <c r="L162" s="388"/>
      <c r="M162" s="409" t="s">
        <v>273</v>
      </c>
      <c r="N162" s="382" t="s">
        <v>273</v>
      </c>
      <c r="O162" s="382" t="s">
        <v>273</v>
      </c>
      <c r="P162" s="496" t="s">
        <v>273</v>
      </c>
      <c r="Q162" s="496"/>
      <c r="S162" s="389"/>
      <c r="T162" s="410"/>
      <c r="U162" s="388"/>
      <c r="V162" s="409" t="s">
        <v>273</v>
      </c>
      <c r="W162" s="382" t="s">
        <v>273</v>
      </c>
      <c r="X162" s="382" t="s">
        <v>273</v>
      </c>
      <c r="Y162" s="496" t="s">
        <v>273</v>
      </c>
      <c r="Z162" s="496"/>
      <c r="AA162" s="376"/>
      <c r="AB162" s="389"/>
      <c r="AC162" s="412"/>
      <c r="AD162" s="388"/>
      <c r="AE162" s="409" t="s">
        <v>273</v>
      </c>
      <c r="AF162" s="382" t="s">
        <v>273</v>
      </c>
      <c r="AG162" s="382" t="s">
        <v>273</v>
      </c>
      <c r="AH162" s="496" t="s">
        <v>273</v>
      </c>
      <c r="AI162" s="496"/>
      <c r="AJ162" s="376"/>
      <c r="AK162" s="389"/>
      <c r="AL162" s="371"/>
      <c r="AM162" s="388"/>
      <c r="AN162" s="409" t="s">
        <v>273</v>
      </c>
      <c r="AO162" s="382" t="s">
        <v>273</v>
      </c>
      <c r="AP162" s="382" t="s">
        <v>273</v>
      </c>
      <c r="AQ162" s="496" t="s">
        <v>273</v>
      </c>
      <c r="AR162" s="496"/>
      <c r="AS162" s="376"/>
      <c r="AT162" s="389"/>
      <c r="AU162" s="371"/>
      <c r="AV162" s="388"/>
      <c r="AW162" s="409" t="s">
        <v>273</v>
      </c>
      <c r="AX162" s="382" t="s">
        <v>273</v>
      </c>
      <c r="AY162" s="382" t="s">
        <v>273</v>
      </c>
      <c r="AZ162" s="496" t="s">
        <v>273</v>
      </c>
      <c r="BA162" s="496"/>
      <c r="BB162" s="376"/>
      <c r="BC162" s="389"/>
      <c r="BE162" s="388"/>
      <c r="BF162" s="409" t="s">
        <v>273</v>
      </c>
      <c r="BG162" s="382" t="s">
        <v>273</v>
      </c>
      <c r="BH162" s="382" t="s">
        <v>273</v>
      </c>
      <c r="BI162" s="496" t="s">
        <v>273</v>
      </c>
      <c r="BJ162" s="496"/>
      <c r="BK162" s="376"/>
      <c r="BL162" s="389"/>
      <c r="BN162" s="388"/>
      <c r="BO162" s="409" t="s">
        <v>273</v>
      </c>
      <c r="BP162" s="382" t="s">
        <v>273</v>
      </c>
      <c r="BQ162" s="382" t="s">
        <v>273</v>
      </c>
      <c r="BR162" s="496" t="s">
        <v>273</v>
      </c>
      <c r="BS162" s="496"/>
      <c r="BT162" s="376"/>
      <c r="BU162" s="389"/>
      <c r="BW162" s="388"/>
      <c r="BX162" s="409" t="s">
        <v>273</v>
      </c>
      <c r="BY162" s="382" t="s">
        <v>273</v>
      </c>
      <c r="BZ162" s="382" t="s">
        <v>273</v>
      </c>
      <c r="CA162" s="496" t="s">
        <v>273</v>
      </c>
      <c r="CB162" s="496"/>
      <c r="CC162" s="376" t="s">
        <v>159</v>
      </c>
      <c r="CD162" s="389"/>
      <c r="CF162" s="388"/>
      <c r="CG162" s="409" t="s">
        <v>273</v>
      </c>
      <c r="CH162" s="382" t="s">
        <v>273</v>
      </c>
      <c r="CI162" s="382" t="s">
        <v>273</v>
      </c>
      <c r="CJ162" s="496" t="s">
        <v>273</v>
      </c>
      <c r="CK162" s="496"/>
      <c r="CL162" s="376" t="s">
        <v>159</v>
      </c>
      <c r="CM162" s="389"/>
    </row>
    <row r="163" spans="2:91" ht="16" customHeight="1" x14ac:dyDescent="0.25">
      <c r="B163" s="406"/>
      <c r="C163" s="388"/>
      <c r="D163" s="409" t="s">
        <v>273</v>
      </c>
      <c r="E163" s="382" t="s">
        <v>273</v>
      </c>
      <c r="F163" s="382" t="s">
        <v>273</v>
      </c>
      <c r="G163" s="496" t="s">
        <v>273</v>
      </c>
      <c r="H163" s="496"/>
      <c r="J163" s="389"/>
      <c r="K163" s="410"/>
      <c r="L163" s="388"/>
      <c r="M163" s="409" t="s">
        <v>273</v>
      </c>
      <c r="N163" s="382" t="s">
        <v>273</v>
      </c>
      <c r="O163" s="382" t="s">
        <v>273</v>
      </c>
      <c r="P163" s="496" t="s">
        <v>273</v>
      </c>
      <c r="Q163" s="496"/>
      <c r="S163" s="389"/>
      <c r="T163" s="410"/>
      <c r="U163" s="388"/>
      <c r="V163" s="409" t="s">
        <v>273</v>
      </c>
      <c r="W163" s="382" t="s">
        <v>273</v>
      </c>
      <c r="X163" s="382" t="s">
        <v>273</v>
      </c>
      <c r="Y163" s="496" t="s">
        <v>273</v>
      </c>
      <c r="Z163" s="496"/>
      <c r="AA163" s="376"/>
      <c r="AB163" s="389"/>
      <c r="AC163" s="412"/>
      <c r="AD163" s="388"/>
      <c r="AE163" s="409" t="s">
        <v>273</v>
      </c>
      <c r="AF163" s="382" t="s">
        <v>273</v>
      </c>
      <c r="AG163" s="382" t="s">
        <v>273</v>
      </c>
      <c r="AH163" s="496" t="s">
        <v>273</v>
      </c>
      <c r="AI163" s="496"/>
      <c r="AJ163" s="376"/>
      <c r="AK163" s="389"/>
      <c r="AL163" s="371"/>
      <c r="AM163" s="388"/>
      <c r="AN163" s="409" t="s">
        <v>273</v>
      </c>
      <c r="AO163" s="382" t="s">
        <v>273</v>
      </c>
      <c r="AP163" s="382" t="s">
        <v>273</v>
      </c>
      <c r="AQ163" s="496" t="s">
        <v>273</v>
      </c>
      <c r="AR163" s="496"/>
      <c r="AS163" s="376"/>
      <c r="AT163" s="389"/>
      <c r="AU163" s="371"/>
      <c r="AV163" s="388"/>
      <c r="AW163" s="409" t="s">
        <v>273</v>
      </c>
      <c r="AX163" s="382" t="s">
        <v>273</v>
      </c>
      <c r="AY163" s="382" t="s">
        <v>273</v>
      </c>
      <c r="AZ163" s="496" t="s">
        <v>273</v>
      </c>
      <c r="BA163" s="496"/>
      <c r="BB163" s="376"/>
      <c r="BC163" s="389"/>
      <c r="BE163" s="388"/>
      <c r="BF163" s="409" t="s">
        <v>273</v>
      </c>
      <c r="BG163" s="382" t="s">
        <v>273</v>
      </c>
      <c r="BH163" s="382" t="s">
        <v>273</v>
      </c>
      <c r="BI163" s="496" t="s">
        <v>273</v>
      </c>
      <c r="BJ163" s="496"/>
      <c r="BK163" s="376"/>
      <c r="BL163" s="389"/>
      <c r="BN163" s="388"/>
      <c r="BO163" s="409" t="s">
        <v>273</v>
      </c>
      <c r="BP163" s="382" t="s">
        <v>273</v>
      </c>
      <c r="BQ163" s="382" t="s">
        <v>273</v>
      </c>
      <c r="BR163" s="496" t="s">
        <v>273</v>
      </c>
      <c r="BS163" s="496"/>
      <c r="BT163" s="376"/>
      <c r="BU163" s="389"/>
      <c r="BW163" s="388"/>
      <c r="BX163" s="409" t="s">
        <v>273</v>
      </c>
      <c r="BY163" s="382" t="s">
        <v>273</v>
      </c>
      <c r="BZ163" s="382" t="s">
        <v>273</v>
      </c>
      <c r="CA163" s="496" t="s">
        <v>273</v>
      </c>
      <c r="CB163" s="496"/>
      <c r="CC163" s="376" t="s">
        <v>159</v>
      </c>
      <c r="CD163" s="389"/>
      <c r="CF163" s="388"/>
      <c r="CG163" s="409" t="s">
        <v>273</v>
      </c>
      <c r="CH163" s="382" t="s">
        <v>273</v>
      </c>
      <c r="CI163" s="382" t="s">
        <v>273</v>
      </c>
      <c r="CJ163" s="496" t="s">
        <v>273</v>
      </c>
      <c r="CK163" s="496"/>
      <c r="CL163" s="376" t="s">
        <v>159</v>
      </c>
      <c r="CM163" s="389"/>
    </row>
    <row r="164" spans="2:91" ht="16" customHeight="1" x14ac:dyDescent="0.25">
      <c r="B164" s="406"/>
      <c r="C164" s="388"/>
      <c r="D164" s="409" t="s">
        <v>273</v>
      </c>
      <c r="E164" s="382" t="s">
        <v>273</v>
      </c>
      <c r="F164" s="382" t="s">
        <v>273</v>
      </c>
      <c r="G164" s="496" t="s">
        <v>273</v>
      </c>
      <c r="H164" s="496"/>
      <c r="J164" s="389"/>
      <c r="K164" s="410"/>
      <c r="L164" s="388"/>
      <c r="M164" s="409" t="s">
        <v>273</v>
      </c>
      <c r="N164" s="382" t="s">
        <v>273</v>
      </c>
      <c r="O164" s="382" t="s">
        <v>273</v>
      </c>
      <c r="P164" s="496" t="s">
        <v>273</v>
      </c>
      <c r="Q164" s="496"/>
      <c r="S164" s="389"/>
      <c r="T164" s="410"/>
      <c r="U164" s="388"/>
      <c r="V164" s="409" t="s">
        <v>273</v>
      </c>
      <c r="W164" s="382" t="s">
        <v>273</v>
      </c>
      <c r="X164" s="382" t="s">
        <v>273</v>
      </c>
      <c r="Y164" s="496" t="s">
        <v>273</v>
      </c>
      <c r="Z164" s="496"/>
      <c r="AA164" s="376"/>
      <c r="AB164" s="389"/>
      <c r="AC164" s="412"/>
      <c r="AD164" s="388"/>
      <c r="AE164" s="409" t="s">
        <v>273</v>
      </c>
      <c r="AF164" s="382" t="s">
        <v>273</v>
      </c>
      <c r="AG164" s="382" t="s">
        <v>273</v>
      </c>
      <c r="AH164" s="496" t="s">
        <v>273</v>
      </c>
      <c r="AI164" s="496"/>
      <c r="AJ164" s="376"/>
      <c r="AK164" s="389"/>
      <c r="AL164" s="371"/>
      <c r="AM164" s="388"/>
      <c r="AN164" s="409" t="s">
        <v>273</v>
      </c>
      <c r="AO164" s="382" t="s">
        <v>273</v>
      </c>
      <c r="AP164" s="382" t="s">
        <v>273</v>
      </c>
      <c r="AQ164" s="496" t="s">
        <v>273</v>
      </c>
      <c r="AR164" s="496"/>
      <c r="AS164" s="376"/>
      <c r="AT164" s="389"/>
      <c r="AU164" s="371"/>
      <c r="AV164" s="388"/>
      <c r="AW164" s="409" t="s">
        <v>273</v>
      </c>
      <c r="AX164" s="382" t="s">
        <v>273</v>
      </c>
      <c r="AY164" s="382" t="s">
        <v>273</v>
      </c>
      <c r="AZ164" s="496" t="s">
        <v>273</v>
      </c>
      <c r="BA164" s="496"/>
      <c r="BB164" s="376"/>
      <c r="BC164" s="389"/>
      <c r="BE164" s="388"/>
      <c r="BF164" s="409" t="s">
        <v>273</v>
      </c>
      <c r="BG164" s="382" t="s">
        <v>273</v>
      </c>
      <c r="BH164" s="382" t="s">
        <v>273</v>
      </c>
      <c r="BI164" s="496" t="s">
        <v>273</v>
      </c>
      <c r="BJ164" s="496"/>
      <c r="BK164" s="376"/>
      <c r="BL164" s="389"/>
      <c r="BN164" s="388"/>
      <c r="BO164" s="409" t="s">
        <v>273</v>
      </c>
      <c r="BP164" s="382" t="s">
        <v>273</v>
      </c>
      <c r="BQ164" s="382" t="s">
        <v>273</v>
      </c>
      <c r="BR164" s="496" t="s">
        <v>273</v>
      </c>
      <c r="BS164" s="496"/>
      <c r="BT164" s="376"/>
      <c r="BU164" s="389"/>
      <c r="BW164" s="388"/>
      <c r="BX164" s="409" t="s">
        <v>273</v>
      </c>
      <c r="BY164" s="382" t="s">
        <v>273</v>
      </c>
      <c r="BZ164" s="382" t="s">
        <v>273</v>
      </c>
      <c r="CA164" s="496" t="s">
        <v>273</v>
      </c>
      <c r="CB164" s="496"/>
      <c r="CC164" s="376" t="s">
        <v>159</v>
      </c>
      <c r="CD164" s="389"/>
      <c r="CF164" s="388"/>
      <c r="CG164" s="409" t="s">
        <v>273</v>
      </c>
      <c r="CH164" s="382" t="s">
        <v>273</v>
      </c>
      <c r="CI164" s="382" t="s">
        <v>273</v>
      </c>
      <c r="CJ164" s="496" t="s">
        <v>273</v>
      </c>
      <c r="CK164" s="496"/>
      <c r="CL164" s="376" t="s">
        <v>159</v>
      </c>
      <c r="CM164" s="389"/>
    </row>
    <row r="165" spans="2:91" ht="16" customHeight="1" x14ac:dyDescent="0.25">
      <c r="B165" s="406"/>
      <c r="C165" s="388"/>
      <c r="D165" s="409" t="s">
        <v>273</v>
      </c>
      <c r="E165" s="382" t="s">
        <v>273</v>
      </c>
      <c r="F165" s="382" t="s">
        <v>273</v>
      </c>
      <c r="G165" s="496" t="s">
        <v>273</v>
      </c>
      <c r="H165" s="496"/>
      <c r="J165" s="389"/>
      <c r="K165" s="410"/>
      <c r="L165" s="388"/>
      <c r="M165" s="409" t="s">
        <v>273</v>
      </c>
      <c r="N165" s="382" t="s">
        <v>273</v>
      </c>
      <c r="O165" s="382" t="s">
        <v>273</v>
      </c>
      <c r="P165" s="496" t="s">
        <v>273</v>
      </c>
      <c r="Q165" s="496"/>
      <c r="S165" s="389"/>
      <c r="T165" s="410"/>
      <c r="U165" s="388"/>
      <c r="V165" s="409" t="s">
        <v>273</v>
      </c>
      <c r="W165" s="382" t="s">
        <v>273</v>
      </c>
      <c r="X165" s="382" t="s">
        <v>273</v>
      </c>
      <c r="Y165" s="496" t="s">
        <v>273</v>
      </c>
      <c r="Z165" s="496"/>
      <c r="AA165" s="376"/>
      <c r="AB165" s="389"/>
      <c r="AC165" s="412"/>
      <c r="AD165" s="388"/>
      <c r="AE165" s="409" t="s">
        <v>273</v>
      </c>
      <c r="AF165" s="382" t="s">
        <v>273</v>
      </c>
      <c r="AG165" s="382" t="s">
        <v>273</v>
      </c>
      <c r="AH165" s="496" t="s">
        <v>273</v>
      </c>
      <c r="AI165" s="496"/>
      <c r="AJ165" s="376"/>
      <c r="AK165" s="389"/>
      <c r="AL165" s="371"/>
      <c r="AM165" s="388"/>
      <c r="AN165" s="409" t="s">
        <v>273</v>
      </c>
      <c r="AO165" s="382" t="s">
        <v>273</v>
      </c>
      <c r="AP165" s="382" t="s">
        <v>273</v>
      </c>
      <c r="AQ165" s="496" t="s">
        <v>273</v>
      </c>
      <c r="AR165" s="496"/>
      <c r="AS165" s="376"/>
      <c r="AT165" s="389"/>
      <c r="AU165" s="371"/>
      <c r="AV165" s="388"/>
      <c r="AW165" s="409" t="s">
        <v>273</v>
      </c>
      <c r="AX165" s="382" t="s">
        <v>273</v>
      </c>
      <c r="AY165" s="382" t="s">
        <v>273</v>
      </c>
      <c r="AZ165" s="496" t="s">
        <v>273</v>
      </c>
      <c r="BA165" s="496"/>
      <c r="BB165" s="376"/>
      <c r="BC165" s="389"/>
      <c r="BE165" s="388"/>
      <c r="BF165" s="409" t="s">
        <v>273</v>
      </c>
      <c r="BG165" s="382" t="s">
        <v>273</v>
      </c>
      <c r="BH165" s="382" t="s">
        <v>273</v>
      </c>
      <c r="BI165" s="496" t="s">
        <v>273</v>
      </c>
      <c r="BJ165" s="496"/>
      <c r="BK165" s="376"/>
      <c r="BL165" s="389"/>
      <c r="BN165" s="388"/>
      <c r="BO165" s="409" t="s">
        <v>273</v>
      </c>
      <c r="BP165" s="382" t="s">
        <v>273</v>
      </c>
      <c r="BQ165" s="382" t="s">
        <v>273</v>
      </c>
      <c r="BR165" s="496" t="s">
        <v>273</v>
      </c>
      <c r="BS165" s="496"/>
      <c r="BT165" s="376"/>
      <c r="BU165" s="389"/>
      <c r="BW165" s="388"/>
      <c r="BX165" s="409" t="s">
        <v>273</v>
      </c>
      <c r="BY165" s="382" t="s">
        <v>273</v>
      </c>
      <c r="BZ165" s="382" t="s">
        <v>273</v>
      </c>
      <c r="CA165" s="496" t="s">
        <v>273</v>
      </c>
      <c r="CB165" s="496"/>
      <c r="CC165" s="376" t="s">
        <v>159</v>
      </c>
      <c r="CD165" s="389"/>
      <c r="CF165" s="388"/>
      <c r="CG165" s="409" t="s">
        <v>273</v>
      </c>
      <c r="CH165" s="382" t="s">
        <v>273</v>
      </c>
      <c r="CI165" s="382" t="s">
        <v>273</v>
      </c>
      <c r="CJ165" s="496" t="s">
        <v>273</v>
      </c>
      <c r="CK165" s="496"/>
      <c r="CL165" s="376" t="s">
        <v>159</v>
      </c>
      <c r="CM165" s="389"/>
    </row>
    <row r="166" spans="2:91" ht="16" customHeight="1" x14ac:dyDescent="0.25">
      <c r="B166" s="406"/>
      <c r="C166" s="388"/>
      <c r="D166" s="409" t="s">
        <v>273</v>
      </c>
      <c r="E166" s="382" t="s">
        <v>273</v>
      </c>
      <c r="F166" s="382" t="s">
        <v>273</v>
      </c>
      <c r="G166" s="496" t="s">
        <v>273</v>
      </c>
      <c r="H166" s="496"/>
      <c r="J166" s="389"/>
      <c r="K166" s="410"/>
      <c r="L166" s="388"/>
      <c r="M166" s="409" t="s">
        <v>273</v>
      </c>
      <c r="N166" s="382" t="s">
        <v>273</v>
      </c>
      <c r="O166" s="382" t="s">
        <v>273</v>
      </c>
      <c r="P166" s="496" t="s">
        <v>273</v>
      </c>
      <c r="Q166" s="496"/>
      <c r="S166" s="389"/>
      <c r="T166" s="410"/>
      <c r="U166" s="388"/>
      <c r="V166" s="409" t="s">
        <v>273</v>
      </c>
      <c r="W166" s="382" t="s">
        <v>273</v>
      </c>
      <c r="X166" s="382" t="s">
        <v>273</v>
      </c>
      <c r="Y166" s="496" t="s">
        <v>273</v>
      </c>
      <c r="Z166" s="496"/>
      <c r="AA166" s="376"/>
      <c r="AB166" s="389"/>
      <c r="AC166" s="412"/>
      <c r="AD166" s="388"/>
      <c r="AE166" s="409" t="s">
        <v>273</v>
      </c>
      <c r="AF166" s="382" t="s">
        <v>273</v>
      </c>
      <c r="AG166" s="382" t="s">
        <v>273</v>
      </c>
      <c r="AH166" s="496" t="s">
        <v>273</v>
      </c>
      <c r="AI166" s="496"/>
      <c r="AJ166" s="376"/>
      <c r="AK166" s="389"/>
      <c r="AL166" s="371"/>
      <c r="AM166" s="388"/>
      <c r="AN166" s="409" t="s">
        <v>273</v>
      </c>
      <c r="AO166" s="382" t="s">
        <v>273</v>
      </c>
      <c r="AP166" s="382" t="s">
        <v>273</v>
      </c>
      <c r="AQ166" s="496" t="s">
        <v>273</v>
      </c>
      <c r="AR166" s="496"/>
      <c r="AS166" s="376"/>
      <c r="AT166" s="389"/>
      <c r="AU166" s="371"/>
      <c r="AV166" s="388"/>
      <c r="AW166" s="409" t="s">
        <v>273</v>
      </c>
      <c r="AX166" s="382" t="s">
        <v>273</v>
      </c>
      <c r="AY166" s="382" t="s">
        <v>273</v>
      </c>
      <c r="AZ166" s="496" t="s">
        <v>273</v>
      </c>
      <c r="BA166" s="496"/>
      <c r="BB166" s="376"/>
      <c r="BC166" s="389"/>
      <c r="BE166" s="388"/>
      <c r="BF166" s="409" t="s">
        <v>273</v>
      </c>
      <c r="BG166" s="382" t="s">
        <v>273</v>
      </c>
      <c r="BH166" s="382" t="s">
        <v>273</v>
      </c>
      <c r="BI166" s="496" t="s">
        <v>273</v>
      </c>
      <c r="BJ166" s="496"/>
      <c r="BK166" s="376"/>
      <c r="BL166" s="389"/>
      <c r="BN166" s="388"/>
      <c r="BO166" s="409" t="s">
        <v>273</v>
      </c>
      <c r="BP166" s="382" t="s">
        <v>273</v>
      </c>
      <c r="BQ166" s="382" t="s">
        <v>273</v>
      </c>
      <c r="BR166" s="496" t="s">
        <v>273</v>
      </c>
      <c r="BS166" s="496"/>
      <c r="BT166" s="376"/>
      <c r="BU166" s="389"/>
      <c r="BW166" s="388"/>
      <c r="BX166" s="409" t="s">
        <v>273</v>
      </c>
      <c r="BY166" s="382" t="s">
        <v>273</v>
      </c>
      <c r="BZ166" s="382" t="s">
        <v>273</v>
      </c>
      <c r="CA166" s="496" t="s">
        <v>273</v>
      </c>
      <c r="CB166" s="496"/>
      <c r="CC166" s="376" t="s">
        <v>159</v>
      </c>
      <c r="CD166" s="389"/>
      <c r="CF166" s="388"/>
      <c r="CG166" s="409" t="s">
        <v>273</v>
      </c>
      <c r="CH166" s="382" t="s">
        <v>273</v>
      </c>
      <c r="CI166" s="382" t="s">
        <v>273</v>
      </c>
      <c r="CJ166" s="496" t="s">
        <v>273</v>
      </c>
      <c r="CK166" s="496"/>
      <c r="CL166" s="376" t="s">
        <v>159</v>
      </c>
      <c r="CM166" s="389"/>
    </row>
    <row r="167" spans="2:91" ht="16" customHeight="1" x14ac:dyDescent="0.25">
      <c r="B167" s="406"/>
      <c r="C167" s="388"/>
      <c r="D167" s="409" t="s">
        <v>273</v>
      </c>
      <c r="E167" s="382" t="s">
        <v>273</v>
      </c>
      <c r="F167" s="382" t="s">
        <v>273</v>
      </c>
      <c r="G167" s="496" t="s">
        <v>273</v>
      </c>
      <c r="H167" s="496"/>
      <c r="J167" s="389"/>
      <c r="K167" s="410"/>
      <c r="L167" s="388"/>
      <c r="M167" s="409" t="s">
        <v>273</v>
      </c>
      <c r="N167" s="382" t="s">
        <v>273</v>
      </c>
      <c r="O167" s="382" t="s">
        <v>273</v>
      </c>
      <c r="P167" s="496" t="s">
        <v>273</v>
      </c>
      <c r="Q167" s="496"/>
      <c r="S167" s="389"/>
      <c r="T167" s="410"/>
      <c r="U167" s="388"/>
      <c r="V167" s="409" t="s">
        <v>273</v>
      </c>
      <c r="W167" s="382" t="s">
        <v>273</v>
      </c>
      <c r="X167" s="382" t="s">
        <v>273</v>
      </c>
      <c r="Y167" s="496" t="s">
        <v>273</v>
      </c>
      <c r="Z167" s="496"/>
      <c r="AA167" s="376"/>
      <c r="AB167" s="389"/>
      <c r="AC167" s="412"/>
      <c r="AD167" s="388"/>
      <c r="AE167" s="409" t="s">
        <v>273</v>
      </c>
      <c r="AF167" s="382" t="s">
        <v>273</v>
      </c>
      <c r="AG167" s="382" t="s">
        <v>273</v>
      </c>
      <c r="AH167" s="496" t="s">
        <v>273</v>
      </c>
      <c r="AI167" s="496"/>
      <c r="AJ167" s="376"/>
      <c r="AK167" s="389"/>
      <c r="AL167" s="371"/>
      <c r="AM167" s="388"/>
      <c r="AN167" s="409" t="s">
        <v>273</v>
      </c>
      <c r="AO167" s="382" t="s">
        <v>273</v>
      </c>
      <c r="AP167" s="382" t="s">
        <v>273</v>
      </c>
      <c r="AQ167" s="496" t="s">
        <v>273</v>
      </c>
      <c r="AR167" s="496"/>
      <c r="AS167" s="376"/>
      <c r="AT167" s="389"/>
      <c r="AU167" s="371"/>
      <c r="AV167" s="388"/>
      <c r="AW167" s="409" t="s">
        <v>273</v>
      </c>
      <c r="AX167" s="382" t="s">
        <v>273</v>
      </c>
      <c r="AY167" s="382" t="s">
        <v>273</v>
      </c>
      <c r="AZ167" s="496" t="s">
        <v>273</v>
      </c>
      <c r="BA167" s="496"/>
      <c r="BB167" s="376"/>
      <c r="BC167" s="389"/>
      <c r="BE167" s="388"/>
      <c r="BF167" s="409" t="s">
        <v>273</v>
      </c>
      <c r="BG167" s="382" t="s">
        <v>273</v>
      </c>
      <c r="BH167" s="382" t="s">
        <v>273</v>
      </c>
      <c r="BI167" s="496" t="s">
        <v>273</v>
      </c>
      <c r="BJ167" s="496"/>
      <c r="BK167" s="376"/>
      <c r="BL167" s="389"/>
      <c r="BN167" s="388"/>
      <c r="BO167" s="409" t="s">
        <v>273</v>
      </c>
      <c r="BP167" s="382" t="s">
        <v>273</v>
      </c>
      <c r="BQ167" s="382" t="s">
        <v>273</v>
      </c>
      <c r="BR167" s="496" t="s">
        <v>273</v>
      </c>
      <c r="BS167" s="496"/>
      <c r="BT167" s="376"/>
      <c r="BU167" s="389"/>
      <c r="BW167" s="388"/>
      <c r="BX167" s="409" t="s">
        <v>273</v>
      </c>
      <c r="BY167" s="382" t="s">
        <v>273</v>
      </c>
      <c r="BZ167" s="382" t="s">
        <v>273</v>
      </c>
      <c r="CA167" s="496" t="s">
        <v>273</v>
      </c>
      <c r="CB167" s="496"/>
      <c r="CC167" s="376" t="s">
        <v>159</v>
      </c>
      <c r="CD167" s="389"/>
      <c r="CF167" s="388"/>
      <c r="CG167" s="409" t="s">
        <v>273</v>
      </c>
      <c r="CH167" s="382" t="s">
        <v>273</v>
      </c>
      <c r="CI167" s="382" t="s">
        <v>273</v>
      </c>
      <c r="CJ167" s="496" t="s">
        <v>273</v>
      </c>
      <c r="CK167" s="496"/>
      <c r="CL167" s="376" t="s">
        <v>159</v>
      </c>
      <c r="CM167" s="389"/>
    </row>
    <row r="168" spans="2:91" ht="16" customHeight="1" x14ac:dyDescent="0.25">
      <c r="B168" s="406"/>
      <c r="C168" s="388"/>
      <c r="D168" s="409" t="s">
        <v>273</v>
      </c>
      <c r="E168" s="382" t="s">
        <v>273</v>
      </c>
      <c r="F168" s="382" t="s">
        <v>273</v>
      </c>
      <c r="G168" s="496" t="s">
        <v>273</v>
      </c>
      <c r="H168" s="496"/>
      <c r="J168" s="389"/>
      <c r="K168" s="410"/>
      <c r="L168" s="388"/>
      <c r="M168" s="409" t="s">
        <v>273</v>
      </c>
      <c r="N168" s="382" t="s">
        <v>273</v>
      </c>
      <c r="O168" s="382" t="s">
        <v>273</v>
      </c>
      <c r="P168" s="496" t="s">
        <v>273</v>
      </c>
      <c r="Q168" s="496"/>
      <c r="S168" s="389"/>
      <c r="T168" s="410"/>
      <c r="U168" s="388"/>
      <c r="V168" s="409" t="s">
        <v>273</v>
      </c>
      <c r="W168" s="382" t="s">
        <v>273</v>
      </c>
      <c r="X168" s="382" t="s">
        <v>273</v>
      </c>
      <c r="Y168" s="496" t="s">
        <v>273</v>
      </c>
      <c r="Z168" s="496"/>
      <c r="AA168" s="376"/>
      <c r="AB168" s="389"/>
      <c r="AC168" s="412"/>
      <c r="AD168" s="388"/>
      <c r="AE168" s="409" t="s">
        <v>273</v>
      </c>
      <c r="AF168" s="382" t="s">
        <v>273</v>
      </c>
      <c r="AG168" s="382" t="s">
        <v>273</v>
      </c>
      <c r="AH168" s="496" t="s">
        <v>273</v>
      </c>
      <c r="AI168" s="496"/>
      <c r="AJ168" s="376"/>
      <c r="AK168" s="389"/>
      <c r="AL168" s="371"/>
      <c r="AM168" s="388"/>
      <c r="AN168" s="409" t="s">
        <v>273</v>
      </c>
      <c r="AO168" s="382" t="s">
        <v>273</v>
      </c>
      <c r="AP168" s="382" t="s">
        <v>273</v>
      </c>
      <c r="AQ168" s="496" t="s">
        <v>273</v>
      </c>
      <c r="AR168" s="496"/>
      <c r="AS168" s="376"/>
      <c r="AT168" s="389"/>
      <c r="AU168" s="371"/>
      <c r="AV168" s="388"/>
      <c r="AW168" s="409" t="s">
        <v>273</v>
      </c>
      <c r="AX168" s="382" t="s">
        <v>273</v>
      </c>
      <c r="AY168" s="382" t="s">
        <v>273</v>
      </c>
      <c r="AZ168" s="496" t="s">
        <v>273</v>
      </c>
      <c r="BA168" s="496"/>
      <c r="BB168" s="376"/>
      <c r="BC168" s="389"/>
      <c r="BE168" s="388"/>
      <c r="BF168" s="409" t="s">
        <v>273</v>
      </c>
      <c r="BG168" s="382" t="s">
        <v>273</v>
      </c>
      <c r="BH168" s="382" t="s">
        <v>273</v>
      </c>
      <c r="BI168" s="496" t="s">
        <v>273</v>
      </c>
      <c r="BJ168" s="496"/>
      <c r="BK168" s="376"/>
      <c r="BL168" s="389"/>
      <c r="BN168" s="388"/>
      <c r="BO168" s="409" t="s">
        <v>273</v>
      </c>
      <c r="BP168" s="382" t="s">
        <v>273</v>
      </c>
      <c r="BQ168" s="382" t="s">
        <v>273</v>
      </c>
      <c r="BR168" s="496" t="s">
        <v>273</v>
      </c>
      <c r="BS168" s="496"/>
      <c r="BT168" s="376"/>
      <c r="BU168" s="389"/>
      <c r="BW168" s="388"/>
      <c r="BX168" s="409" t="s">
        <v>273</v>
      </c>
      <c r="BY168" s="382" t="s">
        <v>273</v>
      </c>
      <c r="BZ168" s="382" t="s">
        <v>273</v>
      </c>
      <c r="CA168" s="496" t="s">
        <v>273</v>
      </c>
      <c r="CB168" s="496"/>
      <c r="CC168" s="376" t="s">
        <v>159</v>
      </c>
      <c r="CD168" s="389"/>
      <c r="CF168" s="388"/>
      <c r="CG168" s="409" t="s">
        <v>273</v>
      </c>
      <c r="CH168" s="382" t="s">
        <v>273</v>
      </c>
      <c r="CI168" s="382" t="s">
        <v>273</v>
      </c>
      <c r="CJ168" s="496" t="s">
        <v>273</v>
      </c>
      <c r="CK168" s="496"/>
      <c r="CL168" s="376" t="s">
        <v>159</v>
      </c>
      <c r="CM168" s="389"/>
    </row>
    <row r="169" spans="2:91" ht="16" customHeight="1" x14ac:dyDescent="0.25">
      <c r="B169" s="406"/>
      <c r="C169" s="388"/>
      <c r="D169" s="409" t="s">
        <v>273</v>
      </c>
      <c r="E169" s="382" t="s">
        <v>273</v>
      </c>
      <c r="F169" s="382" t="s">
        <v>273</v>
      </c>
      <c r="G169" s="496" t="s">
        <v>273</v>
      </c>
      <c r="H169" s="496"/>
      <c r="J169" s="389"/>
      <c r="K169" s="410"/>
      <c r="L169" s="388"/>
      <c r="M169" s="409" t="s">
        <v>273</v>
      </c>
      <c r="N169" s="382" t="s">
        <v>273</v>
      </c>
      <c r="O169" s="382" t="s">
        <v>273</v>
      </c>
      <c r="P169" s="496" t="s">
        <v>273</v>
      </c>
      <c r="Q169" s="496"/>
      <c r="S169" s="389"/>
      <c r="T169" s="410"/>
      <c r="U169" s="388"/>
      <c r="V169" s="409" t="s">
        <v>273</v>
      </c>
      <c r="W169" s="382" t="s">
        <v>273</v>
      </c>
      <c r="X169" s="382" t="s">
        <v>273</v>
      </c>
      <c r="Y169" s="496" t="s">
        <v>273</v>
      </c>
      <c r="Z169" s="496"/>
      <c r="AA169" s="376"/>
      <c r="AB169" s="389"/>
      <c r="AC169" s="412"/>
      <c r="AD169" s="388"/>
      <c r="AE169" s="409" t="s">
        <v>273</v>
      </c>
      <c r="AF169" s="382" t="s">
        <v>273</v>
      </c>
      <c r="AG169" s="382" t="s">
        <v>273</v>
      </c>
      <c r="AH169" s="496" t="s">
        <v>273</v>
      </c>
      <c r="AI169" s="496"/>
      <c r="AJ169" s="376"/>
      <c r="AK169" s="389"/>
      <c r="AL169" s="371"/>
      <c r="AM169" s="388"/>
      <c r="AN169" s="409" t="s">
        <v>273</v>
      </c>
      <c r="AO169" s="382" t="s">
        <v>273</v>
      </c>
      <c r="AP169" s="382" t="s">
        <v>273</v>
      </c>
      <c r="AQ169" s="496" t="s">
        <v>273</v>
      </c>
      <c r="AR169" s="496"/>
      <c r="AS169" s="376"/>
      <c r="AT169" s="389"/>
      <c r="AU169" s="371"/>
      <c r="AV169" s="388"/>
      <c r="AW169" s="409" t="s">
        <v>273</v>
      </c>
      <c r="AX169" s="382" t="s">
        <v>273</v>
      </c>
      <c r="AY169" s="382" t="s">
        <v>273</v>
      </c>
      <c r="AZ169" s="496" t="s">
        <v>273</v>
      </c>
      <c r="BA169" s="496"/>
      <c r="BB169" s="376"/>
      <c r="BC169" s="389"/>
      <c r="BE169" s="388"/>
      <c r="BF169" s="409" t="s">
        <v>273</v>
      </c>
      <c r="BG169" s="382" t="s">
        <v>273</v>
      </c>
      <c r="BH169" s="382" t="s">
        <v>273</v>
      </c>
      <c r="BI169" s="496" t="s">
        <v>273</v>
      </c>
      <c r="BJ169" s="496"/>
      <c r="BK169" s="376"/>
      <c r="BL169" s="389"/>
      <c r="BN169" s="388"/>
      <c r="BO169" s="409" t="s">
        <v>273</v>
      </c>
      <c r="BP169" s="382" t="s">
        <v>273</v>
      </c>
      <c r="BQ169" s="382" t="s">
        <v>273</v>
      </c>
      <c r="BR169" s="496" t="s">
        <v>273</v>
      </c>
      <c r="BS169" s="496"/>
      <c r="BT169" s="376"/>
      <c r="BU169" s="389"/>
      <c r="BW169" s="388"/>
      <c r="BX169" s="409" t="s">
        <v>273</v>
      </c>
      <c r="BY169" s="382" t="s">
        <v>273</v>
      </c>
      <c r="BZ169" s="382" t="s">
        <v>273</v>
      </c>
      <c r="CA169" s="496" t="s">
        <v>273</v>
      </c>
      <c r="CB169" s="496"/>
      <c r="CC169" s="376" t="s">
        <v>159</v>
      </c>
      <c r="CD169" s="389"/>
      <c r="CF169" s="388"/>
      <c r="CG169" s="409" t="s">
        <v>273</v>
      </c>
      <c r="CH169" s="382" t="s">
        <v>273</v>
      </c>
      <c r="CI169" s="382" t="s">
        <v>273</v>
      </c>
      <c r="CJ169" s="496" t="s">
        <v>273</v>
      </c>
      <c r="CK169" s="496"/>
      <c r="CL169" s="376" t="s">
        <v>159</v>
      </c>
      <c r="CM169" s="389"/>
    </row>
    <row r="170" spans="2:91" ht="16" customHeight="1" x14ac:dyDescent="0.25">
      <c r="B170" s="406"/>
      <c r="C170" s="388"/>
      <c r="D170" s="409" t="s">
        <v>273</v>
      </c>
      <c r="E170" s="382" t="s">
        <v>273</v>
      </c>
      <c r="F170" s="382" t="s">
        <v>273</v>
      </c>
      <c r="G170" s="496" t="s">
        <v>273</v>
      </c>
      <c r="H170" s="496"/>
      <c r="J170" s="389"/>
      <c r="K170" s="410"/>
      <c r="L170" s="388"/>
      <c r="M170" s="409" t="s">
        <v>273</v>
      </c>
      <c r="N170" s="382" t="s">
        <v>273</v>
      </c>
      <c r="O170" s="382" t="s">
        <v>273</v>
      </c>
      <c r="P170" s="496" t="s">
        <v>273</v>
      </c>
      <c r="Q170" s="496"/>
      <c r="S170" s="389"/>
      <c r="T170" s="410"/>
      <c r="U170" s="388"/>
      <c r="V170" s="409" t="s">
        <v>273</v>
      </c>
      <c r="W170" s="382" t="s">
        <v>273</v>
      </c>
      <c r="X170" s="382" t="s">
        <v>273</v>
      </c>
      <c r="Y170" s="496" t="s">
        <v>273</v>
      </c>
      <c r="Z170" s="496"/>
      <c r="AA170" s="376"/>
      <c r="AB170" s="389"/>
      <c r="AC170" s="412"/>
      <c r="AD170" s="388"/>
      <c r="AE170" s="409" t="s">
        <v>273</v>
      </c>
      <c r="AF170" s="382" t="s">
        <v>273</v>
      </c>
      <c r="AG170" s="382" t="s">
        <v>273</v>
      </c>
      <c r="AH170" s="496" t="s">
        <v>273</v>
      </c>
      <c r="AI170" s="496"/>
      <c r="AJ170" s="376"/>
      <c r="AK170" s="389"/>
      <c r="AL170" s="371"/>
      <c r="AM170" s="388"/>
      <c r="AN170" s="409" t="s">
        <v>273</v>
      </c>
      <c r="AO170" s="382" t="s">
        <v>273</v>
      </c>
      <c r="AP170" s="382" t="s">
        <v>273</v>
      </c>
      <c r="AQ170" s="496" t="s">
        <v>273</v>
      </c>
      <c r="AR170" s="496"/>
      <c r="AS170" s="376"/>
      <c r="AT170" s="389"/>
      <c r="AU170" s="371"/>
      <c r="AV170" s="388"/>
      <c r="AW170" s="409" t="s">
        <v>273</v>
      </c>
      <c r="AX170" s="382" t="s">
        <v>273</v>
      </c>
      <c r="AY170" s="382" t="s">
        <v>273</v>
      </c>
      <c r="AZ170" s="496" t="s">
        <v>273</v>
      </c>
      <c r="BA170" s="496"/>
      <c r="BB170" s="376"/>
      <c r="BC170" s="389"/>
      <c r="BE170" s="388"/>
      <c r="BF170" s="409" t="s">
        <v>273</v>
      </c>
      <c r="BG170" s="382" t="s">
        <v>273</v>
      </c>
      <c r="BH170" s="382" t="s">
        <v>273</v>
      </c>
      <c r="BI170" s="496" t="s">
        <v>273</v>
      </c>
      <c r="BJ170" s="496"/>
      <c r="BK170" s="376"/>
      <c r="BL170" s="389"/>
      <c r="BN170" s="388"/>
      <c r="BO170" s="409" t="s">
        <v>273</v>
      </c>
      <c r="BP170" s="382" t="s">
        <v>273</v>
      </c>
      <c r="BQ170" s="382" t="s">
        <v>273</v>
      </c>
      <c r="BR170" s="496" t="s">
        <v>273</v>
      </c>
      <c r="BS170" s="496"/>
      <c r="BT170" s="376"/>
      <c r="BU170" s="389"/>
      <c r="BW170" s="388"/>
      <c r="BX170" s="409" t="s">
        <v>273</v>
      </c>
      <c r="BY170" s="382" t="s">
        <v>273</v>
      </c>
      <c r="BZ170" s="382" t="s">
        <v>273</v>
      </c>
      <c r="CA170" s="496" t="s">
        <v>273</v>
      </c>
      <c r="CB170" s="496"/>
      <c r="CC170" s="376" t="s">
        <v>159</v>
      </c>
      <c r="CD170" s="389"/>
      <c r="CF170" s="388"/>
      <c r="CG170" s="409" t="s">
        <v>273</v>
      </c>
      <c r="CH170" s="382" t="s">
        <v>273</v>
      </c>
      <c r="CI170" s="382" t="s">
        <v>273</v>
      </c>
      <c r="CJ170" s="496" t="s">
        <v>273</v>
      </c>
      <c r="CK170" s="496"/>
      <c r="CL170" s="376" t="s">
        <v>159</v>
      </c>
      <c r="CM170" s="389"/>
    </row>
    <row r="171" spans="2:91" ht="16" customHeight="1" x14ac:dyDescent="0.25">
      <c r="B171" s="406"/>
      <c r="C171" s="388"/>
      <c r="D171" s="409" t="s">
        <v>273</v>
      </c>
      <c r="E171" s="382" t="s">
        <v>273</v>
      </c>
      <c r="F171" s="382" t="s">
        <v>273</v>
      </c>
      <c r="G171" s="496" t="s">
        <v>273</v>
      </c>
      <c r="H171" s="496"/>
      <c r="J171" s="389"/>
      <c r="K171" s="410"/>
      <c r="L171" s="388"/>
      <c r="M171" s="409" t="s">
        <v>273</v>
      </c>
      <c r="N171" s="382" t="s">
        <v>273</v>
      </c>
      <c r="O171" s="382" t="s">
        <v>273</v>
      </c>
      <c r="P171" s="496" t="s">
        <v>273</v>
      </c>
      <c r="Q171" s="496"/>
      <c r="S171" s="389"/>
      <c r="T171" s="410"/>
      <c r="U171" s="388"/>
      <c r="V171" s="409" t="s">
        <v>273</v>
      </c>
      <c r="W171" s="382" t="s">
        <v>273</v>
      </c>
      <c r="X171" s="382" t="s">
        <v>273</v>
      </c>
      <c r="Y171" s="496" t="s">
        <v>273</v>
      </c>
      <c r="Z171" s="496"/>
      <c r="AA171" s="376"/>
      <c r="AB171" s="389"/>
      <c r="AC171" s="412"/>
      <c r="AD171" s="388"/>
      <c r="AE171" s="409" t="s">
        <v>273</v>
      </c>
      <c r="AF171" s="382" t="s">
        <v>273</v>
      </c>
      <c r="AG171" s="382" t="s">
        <v>273</v>
      </c>
      <c r="AH171" s="496" t="s">
        <v>273</v>
      </c>
      <c r="AI171" s="496"/>
      <c r="AJ171" s="376"/>
      <c r="AK171" s="389"/>
      <c r="AL171" s="371"/>
      <c r="AM171" s="388"/>
      <c r="AN171" s="409" t="s">
        <v>273</v>
      </c>
      <c r="AO171" s="382" t="s">
        <v>273</v>
      </c>
      <c r="AP171" s="382" t="s">
        <v>273</v>
      </c>
      <c r="AQ171" s="496" t="s">
        <v>273</v>
      </c>
      <c r="AR171" s="496"/>
      <c r="AS171" s="376"/>
      <c r="AT171" s="389"/>
      <c r="AU171" s="371"/>
      <c r="AV171" s="388"/>
      <c r="AW171" s="409" t="s">
        <v>273</v>
      </c>
      <c r="AX171" s="382" t="s">
        <v>273</v>
      </c>
      <c r="AY171" s="382" t="s">
        <v>273</v>
      </c>
      <c r="AZ171" s="496" t="s">
        <v>273</v>
      </c>
      <c r="BA171" s="496"/>
      <c r="BB171" s="376"/>
      <c r="BC171" s="389"/>
      <c r="BE171" s="388"/>
      <c r="BF171" s="409" t="s">
        <v>273</v>
      </c>
      <c r="BG171" s="382" t="s">
        <v>273</v>
      </c>
      <c r="BH171" s="382" t="s">
        <v>273</v>
      </c>
      <c r="BI171" s="496" t="s">
        <v>273</v>
      </c>
      <c r="BJ171" s="496"/>
      <c r="BK171" s="376"/>
      <c r="BL171" s="389"/>
      <c r="BN171" s="388"/>
      <c r="BO171" s="409" t="s">
        <v>273</v>
      </c>
      <c r="BP171" s="382" t="s">
        <v>273</v>
      </c>
      <c r="BQ171" s="382" t="s">
        <v>273</v>
      </c>
      <c r="BR171" s="496" t="s">
        <v>273</v>
      </c>
      <c r="BS171" s="496"/>
      <c r="BT171" s="376"/>
      <c r="BU171" s="389"/>
      <c r="BW171" s="388"/>
      <c r="BX171" s="409" t="s">
        <v>273</v>
      </c>
      <c r="BY171" s="382" t="s">
        <v>273</v>
      </c>
      <c r="BZ171" s="382" t="s">
        <v>273</v>
      </c>
      <c r="CA171" s="496" t="s">
        <v>273</v>
      </c>
      <c r="CB171" s="496"/>
      <c r="CC171" s="376" t="s">
        <v>159</v>
      </c>
      <c r="CD171" s="389"/>
      <c r="CF171" s="388"/>
      <c r="CG171" s="409" t="s">
        <v>273</v>
      </c>
      <c r="CH171" s="382" t="s">
        <v>273</v>
      </c>
      <c r="CI171" s="382" t="s">
        <v>273</v>
      </c>
      <c r="CJ171" s="496" t="s">
        <v>273</v>
      </c>
      <c r="CK171" s="496"/>
      <c r="CL171" s="376" t="s">
        <v>159</v>
      </c>
      <c r="CM171" s="389"/>
    </row>
    <row r="172" spans="2:91" ht="16" customHeight="1" x14ac:dyDescent="0.25">
      <c r="B172" s="406"/>
      <c r="C172" s="388"/>
      <c r="D172" s="409" t="s">
        <v>273</v>
      </c>
      <c r="E172" s="382" t="s">
        <v>273</v>
      </c>
      <c r="F172" s="382" t="s">
        <v>273</v>
      </c>
      <c r="G172" s="496" t="s">
        <v>273</v>
      </c>
      <c r="H172" s="496"/>
      <c r="J172" s="389"/>
      <c r="K172" s="410"/>
      <c r="L172" s="388"/>
      <c r="M172" s="409" t="s">
        <v>273</v>
      </c>
      <c r="N172" s="382" t="s">
        <v>273</v>
      </c>
      <c r="O172" s="382" t="s">
        <v>273</v>
      </c>
      <c r="P172" s="496" t="s">
        <v>273</v>
      </c>
      <c r="Q172" s="496"/>
      <c r="S172" s="389"/>
      <c r="T172" s="410"/>
      <c r="U172" s="388"/>
      <c r="V172" s="409" t="s">
        <v>273</v>
      </c>
      <c r="W172" s="382" t="s">
        <v>273</v>
      </c>
      <c r="X172" s="382" t="s">
        <v>273</v>
      </c>
      <c r="Y172" s="496" t="s">
        <v>273</v>
      </c>
      <c r="Z172" s="496"/>
      <c r="AA172" s="376"/>
      <c r="AB172" s="389"/>
      <c r="AC172" s="412"/>
      <c r="AD172" s="388"/>
      <c r="AE172" s="409" t="s">
        <v>273</v>
      </c>
      <c r="AF172" s="382" t="s">
        <v>273</v>
      </c>
      <c r="AG172" s="382" t="s">
        <v>273</v>
      </c>
      <c r="AH172" s="496" t="s">
        <v>273</v>
      </c>
      <c r="AI172" s="496"/>
      <c r="AJ172" s="376"/>
      <c r="AK172" s="389"/>
      <c r="AL172" s="371"/>
      <c r="AM172" s="388"/>
      <c r="AN172" s="409" t="s">
        <v>273</v>
      </c>
      <c r="AO172" s="382" t="s">
        <v>273</v>
      </c>
      <c r="AP172" s="382" t="s">
        <v>273</v>
      </c>
      <c r="AQ172" s="496" t="s">
        <v>273</v>
      </c>
      <c r="AR172" s="496"/>
      <c r="AS172" s="376"/>
      <c r="AT172" s="389"/>
      <c r="AU172" s="371"/>
      <c r="AV172" s="388"/>
      <c r="AW172" s="409" t="s">
        <v>273</v>
      </c>
      <c r="AX172" s="382" t="s">
        <v>273</v>
      </c>
      <c r="AY172" s="382" t="s">
        <v>273</v>
      </c>
      <c r="AZ172" s="496" t="s">
        <v>273</v>
      </c>
      <c r="BA172" s="496"/>
      <c r="BB172" s="376"/>
      <c r="BC172" s="389"/>
      <c r="BE172" s="388"/>
      <c r="BF172" s="409" t="s">
        <v>273</v>
      </c>
      <c r="BG172" s="382" t="s">
        <v>273</v>
      </c>
      <c r="BH172" s="382" t="s">
        <v>273</v>
      </c>
      <c r="BI172" s="496" t="s">
        <v>273</v>
      </c>
      <c r="BJ172" s="496"/>
      <c r="BK172" s="376"/>
      <c r="BL172" s="389"/>
      <c r="BN172" s="388"/>
      <c r="BO172" s="409" t="s">
        <v>273</v>
      </c>
      <c r="BP172" s="382" t="s">
        <v>273</v>
      </c>
      <c r="BQ172" s="382" t="s">
        <v>273</v>
      </c>
      <c r="BR172" s="496" t="s">
        <v>273</v>
      </c>
      <c r="BS172" s="496"/>
      <c r="BT172" s="376"/>
      <c r="BU172" s="389"/>
      <c r="BW172" s="388"/>
      <c r="BX172" s="409" t="s">
        <v>273</v>
      </c>
      <c r="BY172" s="382" t="s">
        <v>273</v>
      </c>
      <c r="BZ172" s="382" t="s">
        <v>273</v>
      </c>
      <c r="CA172" s="496" t="s">
        <v>273</v>
      </c>
      <c r="CB172" s="496"/>
      <c r="CC172" s="376" t="s">
        <v>159</v>
      </c>
      <c r="CD172" s="389"/>
      <c r="CF172" s="388"/>
      <c r="CG172" s="409" t="s">
        <v>273</v>
      </c>
      <c r="CH172" s="382" t="s">
        <v>273</v>
      </c>
      <c r="CI172" s="382" t="s">
        <v>273</v>
      </c>
      <c r="CJ172" s="496" t="s">
        <v>273</v>
      </c>
      <c r="CK172" s="496"/>
      <c r="CL172" s="376" t="s">
        <v>159</v>
      </c>
      <c r="CM172" s="389"/>
    </row>
    <row r="173" spans="2:91" ht="16" customHeight="1" x14ac:dyDescent="0.25">
      <c r="B173" s="406"/>
      <c r="C173" s="388"/>
      <c r="D173" s="409" t="s">
        <v>273</v>
      </c>
      <c r="E173" s="382" t="s">
        <v>273</v>
      </c>
      <c r="F173" s="382" t="s">
        <v>273</v>
      </c>
      <c r="G173" s="496" t="s">
        <v>273</v>
      </c>
      <c r="H173" s="496"/>
      <c r="J173" s="389"/>
      <c r="K173" s="410"/>
      <c r="L173" s="388"/>
      <c r="M173" s="409" t="s">
        <v>273</v>
      </c>
      <c r="N173" s="382" t="s">
        <v>273</v>
      </c>
      <c r="O173" s="382" t="s">
        <v>273</v>
      </c>
      <c r="P173" s="496" t="s">
        <v>273</v>
      </c>
      <c r="Q173" s="496"/>
      <c r="S173" s="389"/>
      <c r="T173" s="410"/>
      <c r="U173" s="388"/>
      <c r="V173" s="409" t="s">
        <v>273</v>
      </c>
      <c r="W173" s="382" t="s">
        <v>273</v>
      </c>
      <c r="X173" s="382" t="s">
        <v>273</v>
      </c>
      <c r="Y173" s="496" t="s">
        <v>273</v>
      </c>
      <c r="Z173" s="496"/>
      <c r="AA173" s="376"/>
      <c r="AB173" s="389"/>
      <c r="AC173" s="412"/>
      <c r="AD173" s="388"/>
      <c r="AE173" s="409" t="s">
        <v>273</v>
      </c>
      <c r="AF173" s="382" t="s">
        <v>273</v>
      </c>
      <c r="AG173" s="382" t="s">
        <v>273</v>
      </c>
      <c r="AH173" s="496" t="s">
        <v>273</v>
      </c>
      <c r="AI173" s="496"/>
      <c r="AJ173" s="376"/>
      <c r="AK173" s="389"/>
      <c r="AL173" s="371"/>
      <c r="AM173" s="388"/>
      <c r="AN173" s="409" t="s">
        <v>273</v>
      </c>
      <c r="AO173" s="382" t="s">
        <v>273</v>
      </c>
      <c r="AP173" s="382" t="s">
        <v>273</v>
      </c>
      <c r="AQ173" s="496" t="s">
        <v>273</v>
      </c>
      <c r="AR173" s="496"/>
      <c r="AS173" s="376"/>
      <c r="AT173" s="389"/>
      <c r="AU173" s="371"/>
      <c r="AV173" s="388"/>
      <c r="AW173" s="409" t="s">
        <v>273</v>
      </c>
      <c r="AX173" s="382" t="s">
        <v>273</v>
      </c>
      <c r="AY173" s="382" t="s">
        <v>273</v>
      </c>
      <c r="AZ173" s="496" t="s">
        <v>273</v>
      </c>
      <c r="BA173" s="496"/>
      <c r="BB173" s="376"/>
      <c r="BC173" s="389"/>
      <c r="BE173" s="388"/>
      <c r="BF173" s="409" t="s">
        <v>273</v>
      </c>
      <c r="BG173" s="382" t="s">
        <v>273</v>
      </c>
      <c r="BH173" s="382" t="s">
        <v>273</v>
      </c>
      <c r="BI173" s="496" t="s">
        <v>273</v>
      </c>
      <c r="BJ173" s="496"/>
      <c r="BK173" s="376"/>
      <c r="BL173" s="389"/>
      <c r="BN173" s="388"/>
      <c r="BO173" s="409" t="s">
        <v>273</v>
      </c>
      <c r="BP173" s="382" t="s">
        <v>273</v>
      </c>
      <c r="BQ173" s="382" t="s">
        <v>273</v>
      </c>
      <c r="BR173" s="496" t="s">
        <v>273</v>
      </c>
      <c r="BS173" s="496"/>
      <c r="BT173" s="376"/>
      <c r="BU173" s="389"/>
      <c r="BW173" s="388"/>
      <c r="BX173" s="409" t="s">
        <v>273</v>
      </c>
      <c r="BY173" s="382" t="s">
        <v>273</v>
      </c>
      <c r="BZ173" s="382" t="s">
        <v>273</v>
      </c>
      <c r="CA173" s="496" t="s">
        <v>273</v>
      </c>
      <c r="CB173" s="496"/>
      <c r="CC173" s="376" t="s">
        <v>159</v>
      </c>
      <c r="CD173" s="389"/>
      <c r="CF173" s="388"/>
      <c r="CG173" s="409" t="s">
        <v>273</v>
      </c>
      <c r="CH173" s="382" t="s">
        <v>273</v>
      </c>
      <c r="CI173" s="382" t="s">
        <v>273</v>
      </c>
      <c r="CJ173" s="496" t="s">
        <v>273</v>
      </c>
      <c r="CK173" s="496"/>
      <c r="CL173" s="376" t="s">
        <v>159</v>
      </c>
      <c r="CM173" s="389"/>
    </row>
    <row r="174" spans="2:91" ht="16" customHeight="1" x14ac:dyDescent="0.25">
      <c r="B174" s="406"/>
      <c r="C174" s="388"/>
      <c r="D174" s="409" t="s">
        <v>273</v>
      </c>
      <c r="E174" s="382" t="s">
        <v>273</v>
      </c>
      <c r="F174" s="382" t="s">
        <v>273</v>
      </c>
      <c r="G174" s="496" t="s">
        <v>273</v>
      </c>
      <c r="H174" s="496"/>
      <c r="J174" s="389"/>
      <c r="K174" s="410"/>
      <c r="L174" s="388"/>
      <c r="M174" s="409" t="s">
        <v>273</v>
      </c>
      <c r="N174" s="382" t="s">
        <v>273</v>
      </c>
      <c r="O174" s="382" t="s">
        <v>273</v>
      </c>
      <c r="P174" s="496" t="s">
        <v>273</v>
      </c>
      <c r="Q174" s="496"/>
      <c r="S174" s="389"/>
      <c r="T174" s="410"/>
      <c r="U174" s="388"/>
      <c r="V174" s="409" t="s">
        <v>273</v>
      </c>
      <c r="W174" s="382" t="s">
        <v>273</v>
      </c>
      <c r="X174" s="382" t="s">
        <v>273</v>
      </c>
      <c r="Y174" s="496" t="s">
        <v>273</v>
      </c>
      <c r="Z174" s="496"/>
      <c r="AA174" s="376"/>
      <c r="AB174" s="389"/>
      <c r="AC174" s="412"/>
      <c r="AD174" s="388"/>
      <c r="AE174" s="409" t="s">
        <v>273</v>
      </c>
      <c r="AF174" s="382" t="s">
        <v>273</v>
      </c>
      <c r="AG174" s="382" t="s">
        <v>273</v>
      </c>
      <c r="AH174" s="496" t="s">
        <v>273</v>
      </c>
      <c r="AI174" s="496"/>
      <c r="AJ174" s="376"/>
      <c r="AK174" s="389"/>
      <c r="AL174" s="371"/>
      <c r="AM174" s="388"/>
      <c r="AN174" s="409" t="s">
        <v>273</v>
      </c>
      <c r="AO174" s="382" t="s">
        <v>273</v>
      </c>
      <c r="AP174" s="382" t="s">
        <v>273</v>
      </c>
      <c r="AQ174" s="496" t="s">
        <v>273</v>
      </c>
      <c r="AR174" s="496"/>
      <c r="AS174" s="376"/>
      <c r="AT174" s="389"/>
      <c r="AU174" s="371"/>
      <c r="AV174" s="388"/>
      <c r="AW174" s="409" t="s">
        <v>273</v>
      </c>
      <c r="AX174" s="382" t="s">
        <v>273</v>
      </c>
      <c r="AY174" s="382" t="s">
        <v>273</v>
      </c>
      <c r="AZ174" s="496" t="s">
        <v>273</v>
      </c>
      <c r="BA174" s="496"/>
      <c r="BB174" s="376"/>
      <c r="BC174" s="389"/>
      <c r="BE174" s="388"/>
      <c r="BF174" s="409" t="s">
        <v>273</v>
      </c>
      <c r="BG174" s="382" t="s">
        <v>273</v>
      </c>
      <c r="BH174" s="382" t="s">
        <v>273</v>
      </c>
      <c r="BI174" s="496" t="s">
        <v>273</v>
      </c>
      <c r="BJ174" s="496"/>
      <c r="BK174" s="376"/>
      <c r="BL174" s="389"/>
      <c r="BN174" s="388"/>
      <c r="BO174" s="409" t="s">
        <v>273</v>
      </c>
      <c r="BP174" s="382" t="s">
        <v>273</v>
      </c>
      <c r="BQ174" s="382" t="s">
        <v>273</v>
      </c>
      <c r="BR174" s="496" t="s">
        <v>273</v>
      </c>
      <c r="BS174" s="496"/>
      <c r="BT174" s="376"/>
      <c r="BU174" s="389"/>
      <c r="BW174" s="388"/>
      <c r="BX174" s="409" t="s">
        <v>273</v>
      </c>
      <c r="BY174" s="382" t="s">
        <v>273</v>
      </c>
      <c r="BZ174" s="382" t="s">
        <v>273</v>
      </c>
      <c r="CA174" s="496" t="s">
        <v>273</v>
      </c>
      <c r="CB174" s="496"/>
      <c r="CC174" s="376" t="s">
        <v>159</v>
      </c>
      <c r="CD174" s="389"/>
      <c r="CF174" s="388"/>
      <c r="CG174" s="409" t="s">
        <v>273</v>
      </c>
      <c r="CH174" s="382" t="s">
        <v>273</v>
      </c>
      <c r="CI174" s="382" t="s">
        <v>273</v>
      </c>
      <c r="CJ174" s="496" t="s">
        <v>273</v>
      </c>
      <c r="CK174" s="496"/>
      <c r="CL174" s="376" t="s">
        <v>159</v>
      </c>
      <c r="CM174" s="389"/>
    </row>
    <row r="175" spans="2:91" ht="16" customHeight="1" x14ac:dyDescent="0.25">
      <c r="B175" s="406"/>
      <c r="C175" s="388"/>
      <c r="D175" s="409" t="s">
        <v>273</v>
      </c>
      <c r="E175" s="382" t="s">
        <v>273</v>
      </c>
      <c r="F175" s="382" t="s">
        <v>273</v>
      </c>
      <c r="G175" s="496" t="s">
        <v>273</v>
      </c>
      <c r="H175" s="496"/>
      <c r="J175" s="389"/>
      <c r="K175" s="410"/>
      <c r="L175" s="388"/>
      <c r="M175" s="409" t="s">
        <v>273</v>
      </c>
      <c r="N175" s="382" t="s">
        <v>273</v>
      </c>
      <c r="O175" s="382" t="s">
        <v>273</v>
      </c>
      <c r="P175" s="496" t="s">
        <v>273</v>
      </c>
      <c r="Q175" s="496"/>
      <c r="S175" s="389"/>
      <c r="T175" s="410"/>
      <c r="U175" s="388"/>
      <c r="V175" s="409" t="s">
        <v>273</v>
      </c>
      <c r="W175" s="382" t="s">
        <v>273</v>
      </c>
      <c r="X175" s="382" t="s">
        <v>273</v>
      </c>
      <c r="Y175" s="496" t="s">
        <v>273</v>
      </c>
      <c r="Z175" s="496"/>
      <c r="AA175" s="376"/>
      <c r="AB175" s="389"/>
      <c r="AC175" s="412"/>
      <c r="AD175" s="388"/>
      <c r="AE175" s="409" t="s">
        <v>273</v>
      </c>
      <c r="AF175" s="382" t="s">
        <v>273</v>
      </c>
      <c r="AG175" s="382" t="s">
        <v>273</v>
      </c>
      <c r="AH175" s="496" t="s">
        <v>273</v>
      </c>
      <c r="AI175" s="496"/>
      <c r="AJ175" s="376"/>
      <c r="AK175" s="389"/>
      <c r="AL175" s="371"/>
      <c r="AM175" s="388"/>
      <c r="AN175" s="409" t="s">
        <v>273</v>
      </c>
      <c r="AO175" s="382" t="s">
        <v>273</v>
      </c>
      <c r="AP175" s="382" t="s">
        <v>273</v>
      </c>
      <c r="AQ175" s="496" t="s">
        <v>273</v>
      </c>
      <c r="AR175" s="496"/>
      <c r="AS175" s="376"/>
      <c r="AT175" s="389"/>
      <c r="AU175" s="371"/>
      <c r="AV175" s="388"/>
      <c r="AW175" s="409" t="s">
        <v>273</v>
      </c>
      <c r="AX175" s="382" t="s">
        <v>273</v>
      </c>
      <c r="AY175" s="382" t="s">
        <v>273</v>
      </c>
      <c r="AZ175" s="496" t="s">
        <v>273</v>
      </c>
      <c r="BA175" s="496"/>
      <c r="BB175" s="376"/>
      <c r="BC175" s="389"/>
      <c r="BE175" s="388"/>
      <c r="BF175" s="409" t="s">
        <v>273</v>
      </c>
      <c r="BG175" s="382" t="s">
        <v>273</v>
      </c>
      <c r="BH175" s="382" t="s">
        <v>273</v>
      </c>
      <c r="BI175" s="496" t="s">
        <v>273</v>
      </c>
      <c r="BJ175" s="496"/>
      <c r="BK175" s="376"/>
      <c r="BL175" s="389"/>
      <c r="BN175" s="388"/>
      <c r="BO175" s="409" t="s">
        <v>273</v>
      </c>
      <c r="BP175" s="382" t="s">
        <v>273</v>
      </c>
      <c r="BQ175" s="382" t="s">
        <v>273</v>
      </c>
      <c r="BR175" s="496" t="s">
        <v>273</v>
      </c>
      <c r="BS175" s="496"/>
      <c r="BT175" s="376"/>
      <c r="BU175" s="389"/>
      <c r="BW175" s="388"/>
      <c r="BX175" s="409" t="s">
        <v>273</v>
      </c>
      <c r="BY175" s="382" t="s">
        <v>273</v>
      </c>
      <c r="BZ175" s="382" t="s">
        <v>273</v>
      </c>
      <c r="CA175" s="496" t="s">
        <v>273</v>
      </c>
      <c r="CB175" s="496"/>
      <c r="CC175" s="376" t="s">
        <v>159</v>
      </c>
      <c r="CD175" s="389"/>
      <c r="CF175" s="388"/>
      <c r="CG175" s="409" t="s">
        <v>273</v>
      </c>
      <c r="CH175" s="382" t="s">
        <v>273</v>
      </c>
      <c r="CI175" s="382" t="s">
        <v>273</v>
      </c>
      <c r="CJ175" s="496" t="s">
        <v>273</v>
      </c>
      <c r="CK175" s="496"/>
      <c r="CL175" s="376" t="s">
        <v>159</v>
      </c>
      <c r="CM175" s="389"/>
    </row>
    <row r="176" spans="2:91" ht="16" customHeight="1" x14ac:dyDescent="0.25">
      <c r="B176" s="406"/>
      <c r="C176" s="388"/>
      <c r="D176" s="409" t="s">
        <v>273</v>
      </c>
      <c r="E176" s="382" t="s">
        <v>273</v>
      </c>
      <c r="F176" s="382" t="s">
        <v>273</v>
      </c>
      <c r="G176" s="496" t="s">
        <v>273</v>
      </c>
      <c r="H176" s="496"/>
      <c r="J176" s="389"/>
      <c r="K176" s="410"/>
      <c r="L176" s="388"/>
      <c r="M176" s="409" t="s">
        <v>273</v>
      </c>
      <c r="N176" s="382" t="s">
        <v>273</v>
      </c>
      <c r="O176" s="382" t="s">
        <v>273</v>
      </c>
      <c r="P176" s="496" t="s">
        <v>273</v>
      </c>
      <c r="Q176" s="496"/>
      <c r="S176" s="389"/>
      <c r="T176" s="410"/>
      <c r="U176" s="388"/>
      <c r="V176" s="409" t="s">
        <v>273</v>
      </c>
      <c r="W176" s="382" t="s">
        <v>273</v>
      </c>
      <c r="X176" s="382" t="s">
        <v>273</v>
      </c>
      <c r="Y176" s="496" t="s">
        <v>273</v>
      </c>
      <c r="Z176" s="496"/>
      <c r="AA176" s="376"/>
      <c r="AB176" s="389"/>
      <c r="AC176" s="412"/>
      <c r="AD176" s="388"/>
      <c r="AE176" s="409" t="s">
        <v>273</v>
      </c>
      <c r="AF176" s="382" t="s">
        <v>273</v>
      </c>
      <c r="AG176" s="382" t="s">
        <v>273</v>
      </c>
      <c r="AH176" s="496" t="s">
        <v>273</v>
      </c>
      <c r="AI176" s="496"/>
      <c r="AJ176" s="376"/>
      <c r="AK176" s="389"/>
      <c r="AL176" s="371"/>
      <c r="AM176" s="388"/>
      <c r="AN176" s="409" t="s">
        <v>273</v>
      </c>
      <c r="AO176" s="382" t="s">
        <v>273</v>
      </c>
      <c r="AP176" s="382" t="s">
        <v>273</v>
      </c>
      <c r="AQ176" s="496" t="s">
        <v>273</v>
      </c>
      <c r="AR176" s="496"/>
      <c r="AS176" s="376"/>
      <c r="AT176" s="389"/>
      <c r="AU176" s="371"/>
      <c r="AV176" s="388"/>
      <c r="AW176" s="409" t="s">
        <v>273</v>
      </c>
      <c r="AX176" s="382" t="s">
        <v>273</v>
      </c>
      <c r="AY176" s="382" t="s">
        <v>273</v>
      </c>
      <c r="AZ176" s="496" t="s">
        <v>273</v>
      </c>
      <c r="BA176" s="496"/>
      <c r="BB176" s="376"/>
      <c r="BC176" s="389"/>
      <c r="BE176" s="388"/>
      <c r="BF176" s="409" t="s">
        <v>273</v>
      </c>
      <c r="BG176" s="382" t="s">
        <v>273</v>
      </c>
      <c r="BH176" s="382" t="s">
        <v>273</v>
      </c>
      <c r="BI176" s="496" t="s">
        <v>273</v>
      </c>
      <c r="BJ176" s="496"/>
      <c r="BK176" s="376"/>
      <c r="BL176" s="389"/>
      <c r="BN176" s="388"/>
      <c r="BO176" s="409" t="s">
        <v>273</v>
      </c>
      <c r="BP176" s="382" t="s">
        <v>273</v>
      </c>
      <c r="BQ176" s="382" t="s">
        <v>273</v>
      </c>
      <c r="BR176" s="496" t="s">
        <v>273</v>
      </c>
      <c r="BS176" s="496"/>
      <c r="BT176" s="376"/>
      <c r="BU176" s="389"/>
      <c r="BW176" s="388"/>
      <c r="BX176" s="409" t="s">
        <v>273</v>
      </c>
      <c r="BY176" s="382" t="s">
        <v>273</v>
      </c>
      <c r="BZ176" s="382" t="s">
        <v>273</v>
      </c>
      <c r="CA176" s="496" t="s">
        <v>273</v>
      </c>
      <c r="CB176" s="496"/>
      <c r="CC176" s="376" t="s">
        <v>159</v>
      </c>
      <c r="CD176" s="389"/>
      <c r="CF176" s="388"/>
      <c r="CG176" s="409" t="s">
        <v>273</v>
      </c>
      <c r="CH176" s="382" t="s">
        <v>273</v>
      </c>
      <c r="CI176" s="382" t="s">
        <v>273</v>
      </c>
      <c r="CJ176" s="496" t="s">
        <v>273</v>
      </c>
      <c r="CK176" s="496"/>
      <c r="CL176" s="376" t="s">
        <v>159</v>
      </c>
      <c r="CM176" s="389"/>
    </row>
    <row r="177" spans="2:91" ht="16" customHeight="1" x14ac:dyDescent="0.25">
      <c r="B177" s="406"/>
      <c r="C177" s="388"/>
      <c r="D177" s="409" t="s">
        <v>273</v>
      </c>
      <c r="E177" s="382" t="s">
        <v>273</v>
      </c>
      <c r="F177" s="382" t="s">
        <v>273</v>
      </c>
      <c r="G177" s="496" t="s">
        <v>273</v>
      </c>
      <c r="H177" s="496"/>
      <c r="J177" s="389"/>
      <c r="K177" s="410"/>
      <c r="L177" s="388"/>
      <c r="M177" s="409" t="s">
        <v>273</v>
      </c>
      <c r="N177" s="382" t="s">
        <v>273</v>
      </c>
      <c r="O177" s="382" t="s">
        <v>273</v>
      </c>
      <c r="P177" s="496" t="s">
        <v>273</v>
      </c>
      <c r="Q177" s="496"/>
      <c r="S177" s="389"/>
      <c r="T177" s="410"/>
      <c r="U177" s="388"/>
      <c r="V177" s="409" t="s">
        <v>273</v>
      </c>
      <c r="W177" s="382" t="s">
        <v>273</v>
      </c>
      <c r="X177" s="382" t="s">
        <v>273</v>
      </c>
      <c r="Y177" s="496" t="s">
        <v>273</v>
      </c>
      <c r="Z177" s="496"/>
      <c r="AA177" s="376"/>
      <c r="AB177" s="389"/>
      <c r="AC177" s="412"/>
      <c r="AD177" s="388"/>
      <c r="AE177" s="409" t="s">
        <v>273</v>
      </c>
      <c r="AF177" s="382" t="s">
        <v>273</v>
      </c>
      <c r="AG177" s="382" t="s">
        <v>273</v>
      </c>
      <c r="AH177" s="496" t="s">
        <v>273</v>
      </c>
      <c r="AI177" s="496"/>
      <c r="AJ177" s="376"/>
      <c r="AK177" s="389"/>
      <c r="AL177" s="371"/>
      <c r="AM177" s="388"/>
      <c r="AN177" s="409" t="s">
        <v>273</v>
      </c>
      <c r="AO177" s="382" t="s">
        <v>273</v>
      </c>
      <c r="AP177" s="382" t="s">
        <v>273</v>
      </c>
      <c r="AQ177" s="496" t="s">
        <v>273</v>
      </c>
      <c r="AR177" s="496"/>
      <c r="AS177" s="376"/>
      <c r="AT177" s="389"/>
      <c r="AU177" s="371"/>
      <c r="AV177" s="388"/>
      <c r="AW177" s="409" t="s">
        <v>273</v>
      </c>
      <c r="AX177" s="382" t="s">
        <v>273</v>
      </c>
      <c r="AY177" s="382" t="s">
        <v>273</v>
      </c>
      <c r="AZ177" s="496" t="s">
        <v>273</v>
      </c>
      <c r="BA177" s="496"/>
      <c r="BB177" s="376"/>
      <c r="BC177" s="389"/>
      <c r="BE177" s="388"/>
      <c r="BF177" s="409" t="s">
        <v>273</v>
      </c>
      <c r="BG177" s="382" t="s">
        <v>273</v>
      </c>
      <c r="BH177" s="382" t="s">
        <v>273</v>
      </c>
      <c r="BI177" s="496" t="s">
        <v>273</v>
      </c>
      <c r="BJ177" s="496"/>
      <c r="BK177" s="376"/>
      <c r="BL177" s="389"/>
      <c r="BN177" s="388"/>
      <c r="BO177" s="409" t="s">
        <v>273</v>
      </c>
      <c r="BP177" s="382" t="s">
        <v>273</v>
      </c>
      <c r="BQ177" s="382" t="s">
        <v>273</v>
      </c>
      <c r="BR177" s="496" t="s">
        <v>273</v>
      </c>
      <c r="BS177" s="496"/>
      <c r="BT177" s="376"/>
      <c r="BU177" s="389"/>
      <c r="BW177" s="388"/>
      <c r="BX177" s="409" t="s">
        <v>273</v>
      </c>
      <c r="BY177" s="382" t="s">
        <v>273</v>
      </c>
      <c r="BZ177" s="382" t="s">
        <v>273</v>
      </c>
      <c r="CA177" s="496" t="s">
        <v>273</v>
      </c>
      <c r="CB177" s="496"/>
      <c r="CC177" s="376" t="s">
        <v>159</v>
      </c>
      <c r="CD177" s="389"/>
      <c r="CF177" s="388"/>
      <c r="CG177" s="409" t="s">
        <v>273</v>
      </c>
      <c r="CH177" s="382" t="s">
        <v>273</v>
      </c>
      <c r="CI177" s="382" t="s">
        <v>273</v>
      </c>
      <c r="CJ177" s="496" t="s">
        <v>273</v>
      </c>
      <c r="CK177" s="496"/>
      <c r="CL177" s="376" t="s">
        <v>159</v>
      </c>
      <c r="CM177" s="389"/>
    </row>
    <row r="178" spans="2:91" ht="16" customHeight="1" x14ac:dyDescent="0.25">
      <c r="B178" s="406"/>
      <c r="C178" s="388"/>
      <c r="D178" s="409" t="s">
        <v>273</v>
      </c>
      <c r="E178" s="382" t="s">
        <v>273</v>
      </c>
      <c r="F178" s="382" t="s">
        <v>273</v>
      </c>
      <c r="G178" s="496" t="s">
        <v>273</v>
      </c>
      <c r="H178" s="496"/>
      <c r="J178" s="389"/>
      <c r="K178" s="410"/>
      <c r="L178" s="388"/>
      <c r="M178" s="409" t="s">
        <v>273</v>
      </c>
      <c r="N178" s="382" t="s">
        <v>273</v>
      </c>
      <c r="O178" s="382" t="s">
        <v>273</v>
      </c>
      <c r="P178" s="496" t="s">
        <v>273</v>
      </c>
      <c r="Q178" s="496"/>
      <c r="S178" s="389"/>
      <c r="T178" s="410"/>
      <c r="U178" s="388"/>
      <c r="V178" s="409" t="s">
        <v>273</v>
      </c>
      <c r="W178" s="382" t="s">
        <v>273</v>
      </c>
      <c r="X178" s="382" t="s">
        <v>273</v>
      </c>
      <c r="Y178" s="496" t="s">
        <v>273</v>
      </c>
      <c r="Z178" s="496"/>
      <c r="AA178" s="376"/>
      <c r="AB178" s="389"/>
      <c r="AC178" s="412"/>
      <c r="AD178" s="388"/>
      <c r="AE178" s="409" t="s">
        <v>273</v>
      </c>
      <c r="AF178" s="382" t="s">
        <v>273</v>
      </c>
      <c r="AG178" s="382" t="s">
        <v>273</v>
      </c>
      <c r="AH178" s="496" t="s">
        <v>273</v>
      </c>
      <c r="AI178" s="496"/>
      <c r="AJ178" s="376"/>
      <c r="AK178" s="389"/>
      <c r="AL178" s="371"/>
      <c r="AM178" s="388"/>
      <c r="AN178" s="409" t="s">
        <v>273</v>
      </c>
      <c r="AO178" s="382" t="s">
        <v>273</v>
      </c>
      <c r="AP178" s="382" t="s">
        <v>273</v>
      </c>
      <c r="AQ178" s="496" t="s">
        <v>273</v>
      </c>
      <c r="AR178" s="496"/>
      <c r="AS178" s="376"/>
      <c r="AT178" s="389"/>
      <c r="AU178" s="371"/>
      <c r="AV178" s="388"/>
      <c r="AW178" s="409" t="s">
        <v>273</v>
      </c>
      <c r="AX178" s="382" t="s">
        <v>273</v>
      </c>
      <c r="AY178" s="382" t="s">
        <v>273</v>
      </c>
      <c r="AZ178" s="496" t="s">
        <v>273</v>
      </c>
      <c r="BA178" s="496"/>
      <c r="BB178" s="376"/>
      <c r="BC178" s="389"/>
      <c r="BE178" s="388"/>
      <c r="BF178" s="409" t="s">
        <v>273</v>
      </c>
      <c r="BG178" s="382" t="s">
        <v>273</v>
      </c>
      <c r="BH178" s="382" t="s">
        <v>273</v>
      </c>
      <c r="BI178" s="496" t="s">
        <v>273</v>
      </c>
      <c r="BJ178" s="496"/>
      <c r="BK178" s="376"/>
      <c r="BL178" s="389"/>
      <c r="BN178" s="388"/>
      <c r="BO178" s="409" t="s">
        <v>273</v>
      </c>
      <c r="BP178" s="382" t="s">
        <v>273</v>
      </c>
      <c r="BQ178" s="382" t="s">
        <v>273</v>
      </c>
      <c r="BR178" s="496" t="s">
        <v>273</v>
      </c>
      <c r="BS178" s="496"/>
      <c r="BT178" s="376"/>
      <c r="BU178" s="389"/>
      <c r="BW178" s="388"/>
      <c r="BX178" s="409" t="s">
        <v>273</v>
      </c>
      <c r="BY178" s="382" t="s">
        <v>273</v>
      </c>
      <c r="BZ178" s="382" t="s">
        <v>273</v>
      </c>
      <c r="CA178" s="496" t="s">
        <v>273</v>
      </c>
      <c r="CB178" s="496"/>
      <c r="CC178" s="376" t="s">
        <v>159</v>
      </c>
      <c r="CD178" s="389"/>
      <c r="CF178" s="388"/>
      <c r="CG178" s="409" t="s">
        <v>273</v>
      </c>
      <c r="CH178" s="382" t="s">
        <v>273</v>
      </c>
      <c r="CI178" s="382" t="s">
        <v>273</v>
      </c>
      <c r="CJ178" s="496" t="s">
        <v>273</v>
      </c>
      <c r="CK178" s="496"/>
      <c r="CL178" s="376" t="s">
        <v>159</v>
      </c>
      <c r="CM178" s="389"/>
    </row>
    <row r="179" spans="2:91" ht="16" customHeight="1" x14ac:dyDescent="0.25">
      <c r="B179" s="406"/>
      <c r="C179" s="388"/>
      <c r="D179" s="409" t="s">
        <v>273</v>
      </c>
      <c r="E179" s="382" t="s">
        <v>273</v>
      </c>
      <c r="F179" s="382" t="s">
        <v>273</v>
      </c>
      <c r="G179" s="496" t="s">
        <v>273</v>
      </c>
      <c r="H179" s="496"/>
      <c r="J179" s="389"/>
      <c r="K179" s="410"/>
      <c r="L179" s="388"/>
      <c r="M179" s="409" t="s">
        <v>273</v>
      </c>
      <c r="N179" s="382" t="s">
        <v>273</v>
      </c>
      <c r="O179" s="382" t="s">
        <v>273</v>
      </c>
      <c r="P179" s="496" t="s">
        <v>273</v>
      </c>
      <c r="Q179" s="496"/>
      <c r="S179" s="389"/>
      <c r="T179" s="410"/>
      <c r="U179" s="388"/>
      <c r="V179" s="409" t="s">
        <v>273</v>
      </c>
      <c r="W179" s="382" t="s">
        <v>273</v>
      </c>
      <c r="X179" s="382" t="s">
        <v>273</v>
      </c>
      <c r="Y179" s="496" t="s">
        <v>273</v>
      </c>
      <c r="Z179" s="496"/>
      <c r="AA179" s="376"/>
      <c r="AB179" s="389"/>
      <c r="AC179" s="412"/>
      <c r="AD179" s="388"/>
      <c r="AE179" s="409" t="s">
        <v>273</v>
      </c>
      <c r="AF179" s="382" t="s">
        <v>273</v>
      </c>
      <c r="AG179" s="382" t="s">
        <v>273</v>
      </c>
      <c r="AH179" s="496" t="s">
        <v>273</v>
      </c>
      <c r="AI179" s="496"/>
      <c r="AJ179" s="376"/>
      <c r="AK179" s="389"/>
      <c r="AL179" s="371"/>
      <c r="AM179" s="388"/>
      <c r="AN179" s="409" t="s">
        <v>273</v>
      </c>
      <c r="AO179" s="382" t="s">
        <v>273</v>
      </c>
      <c r="AP179" s="382" t="s">
        <v>273</v>
      </c>
      <c r="AQ179" s="496" t="s">
        <v>273</v>
      </c>
      <c r="AR179" s="496"/>
      <c r="AS179" s="376"/>
      <c r="AT179" s="389"/>
      <c r="AU179" s="371"/>
      <c r="AV179" s="388"/>
      <c r="AW179" s="409" t="s">
        <v>273</v>
      </c>
      <c r="AX179" s="382" t="s">
        <v>273</v>
      </c>
      <c r="AY179" s="382" t="s">
        <v>273</v>
      </c>
      <c r="AZ179" s="496" t="s">
        <v>273</v>
      </c>
      <c r="BA179" s="496"/>
      <c r="BB179" s="376"/>
      <c r="BC179" s="389"/>
      <c r="BE179" s="388"/>
      <c r="BF179" s="409" t="s">
        <v>273</v>
      </c>
      <c r="BG179" s="382" t="s">
        <v>273</v>
      </c>
      <c r="BH179" s="382" t="s">
        <v>273</v>
      </c>
      <c r="BI179" s="496" t="s">
        <v>273</v>
      </c>
      <c r="BJ179" s="496"/>
      <c r="BK179" s="376"/>
      <c r="BL179" s="389"/>
      <c r="BN179" s="388"/>
      <c r="BO179" s="409" t="s">
        <v>273</v>
      </c>
      <c r="BP179" s="382" t="s">
        <v>273</v>
      </c>
      <c r="BQ179" s="382" t="s">
        <v>273</v>
      </c>
      <c r="BR179" s="496" t="s">
        <v>273</v>
      </c>
      <c r="BS179" s="496"/>
      <c r="BT179" s="376"/>
      <c r="BU179" s="389"/>
      <c r="BW179" s="388"/>
      <c r="BX179" s="409" t="s">
        <v>273</v>
      </c>
      <c r="BY179" s="382" t="s">
        <v>273</v>
      </c>
      <c r="BZ179" s="382" t="s">
        <v>273</v>
      </c>
      <c r="CA179" s="496" t="s">
        <v>273</v>
      </c>
      <c r="CB179" s="496"/>
      <c r="CC179" s="376" t="s">
        <v>159</v>
      </c>
      <c r="CD179" s="389"/>
      <c r="CF179" s="388"/>
      <c r="CG179" s="409" t="s">
        <v>273</v>
      </c>
      <c r="CH179" s="382" t="s">
        <v>273</v>
      </c>
      <c r="CI179" s="382" t="s">
        <v>273</v>
      </c>
      <c r="CJ179" s="496" t="s">
        <v>273</v>
      </c>
      <c r="CK179" s="496"/>
      <c r="CL179" s="376" t="s">
        <v>159</v>
      </c>
      <c r="CM179" s="389"/>
    </row>
    <row r="180" spans="2:91" ht="16" customHeight="1" x14ac:dyDescent="0.25">
      <c r="B180" s="406"/>
      <c r="C180" s="388"/>
      <c r="D180" s="409" t="s">
        <v>273</v>
      </c>
      <c r="E180" s="382" t="s">
        <v>273</v>
      </c>
      <c r="F180" s="382" t="s">
        <v>273</v>
      </c>
      <c r="G180" s="496" t="s">
        <v>273</v>
      </c>
      <c r="H180" s="496"/>
      <c r="J180" s="389"/>
      <c r="K180" s="410"/>
      <c r="L180" s="388"/>
      <c r="M180" s="409" t="s">
        <v>273</v>
      </c>
      <c r="N180" s="382" t="s">
        <v>273</v>
      </c>
      <c r="O180" s="382" t="s">
        <v>273</v>
      </c>
      <c r="P180" s="496" t="s">
        <v>273</v>
      </c>
      <c r="Q180" s="496"/>
      <c r="S180" s="389"/>
      <c r="T180" s="410"/>
      <c r="U180" s="388"/>
      <c r="V180" s="409" t="s">
        <v>273</v>
      </c>
      <c r="W180" s="382" t="s">
        <v>273</v>
      </c>
      <c r="X180" s="382" t="s">
        <v>273</v>
      </c>
      <c r="Y180" s="496" t="s">
        <v>273</v>
      </c>
      <c r="Z180" s="496"/>
      <c r="AA180" s="376"/>
      <c r="AB180" s="389"/>
      <c r="AC180" s="412"/>
      <c r="AD180" s="388"/>
      <c r="AE180" s="409" t="s">
        <v>273</v>
      </c>
      <c r="AF180" s="382" t="s">
        <v>273</v>
      </c>
      <c r="AG180" s="382" t="s">
        <v>273</v>
      </c>
      <c r="AH180" s="496" t="s">
        <v>273</v>
      </c>
      <c r="AI180" s="496"/>
      <c r="AJ180" s="376"/>
      <c r="AK180" s="389"/>
      <c r="AL180" s="371"/>
      <c r="AM180" s="388"/>
      <c r="AN180" s="409" t="s">
        <v>273</v>
      </c>
      <c r="AO180" s="382" t="s">
        <v>273</v>
      </c>
      <c r="AP180" s="382" t="s">
        <v>273</v>
      </c>
      <c r="AQ180" s="496" t="s">
        <v>273</v>
      </c>
      <c r="AR180" s="496"/>
      <c r="AS180" s="376"/>
      <c r="AT180" s="389"/>
      <c r="AU180" s="371"/>
      <c r="AV180" s="388"/>
      <c r="AW180" s="409" t="s">
        <v>273</v>
      </c>
      <c r="AX180" s="382" t="s">
        <v>273</v>
      </c>
      <c r="AY180" s="382" t="s">
        <v>273</v>
      </c>
      <c r="AZ180" s="496" t="s">
        <v>273</v>
      </c>
      <c r="BA180" s="496"/>
      <c r="BB180" s="376"/>
      <c r="BC180" s="389"/>
      <c r="BE180" s="388"/>
      <c r="BF180" s="409" t="s">
        <v>273</v>
      </c>
      <c r="BG180" s="382" t="s">
        <v>273</v>
      </c>
      <c r="BH180" s="382" t="s">
        <v>273</v>
      </c>
      <c r="BI180" s="496" t="s">
        <v>273</v>
      </c>
      <c r="BJ180" s="496"/>
      <c r="BK180" s="376"/>
      <c r="BL180" s="389"/>
      <c r="BN180" s="388"/>
      <c r="BO180" s="409" t="s">
        <v>273</v>
      </c>
      <c r="BP180" s="382" t="s">
        <v>273</v>
      </c>
      <c r="BQ180" s="382" t="s">
        <v>273</v>
      </c>
      <c r="BR180" s="496" t="s">
        <v>273</v>
      </c>
      <c r="BS180" s="496"/>
      <c r="BT180" s="376"/>
      <c r="BU180" s="389"/>
      <c r="BW180" s="388"/>
      <c r="BX180" s="409" t="s">
        <v>273</v>
      </c>
      <c r="BY180" s="382" t="s">
        <v>273</v>
      </c>
      <c r="BZ180" s="382" t="s">
        <v>273</v>
      </c>
      <c r="CA180" s="496" t="s">
        <v>273</v>
      </c>
      <c r="CB180" s="496"/>
      <c r="CC180" s="376" t="s">
        <v>159</v>
      </c>
      <c r="CD180" s="389"/>
      <c r="CF180" s="388"/>
      <c r="CG180" s="409" t="s">
        <v>273</v>
      </c>
      <c r="CH180" s="382" t="s">
        <v>273</v>
      </c>
      <c r="CI180" s="382" t="s">
        <v>273</v>
      </c>
      <c r="CJ180" s="496" t="s">
        <v>273</v>
      </c>
      <c r="CK180" s="496"/>
      <c r="CL180" s="376" t="s">
        <v>159</v>
      </c>
      <c r="CM180" s="389"/>
    </row>
    <row r="181" spans="2:91" ht="16" customHeight="1" x14ac:dyDescent="0.25">
      <c r="B181" s="406"/>
      <c r="C181" s="388"/>
      <c r="D181" s="409" t="s">
        <v>273</v>
      </c>
      <c r="E181" s="382" t="s">
        <v>273</v>
      </c>
      <c r="F181" s="382" t="s">
        <v>273</v>
      </c>
      <c r="G181" s="496" t="s">
        <v>273</v>
      </c>
      <c r="H181" s="496"/>
      <c r="J181" s="389"/>
      <c r="K181" s="410"/>
      <c r="L181" s="388"/>
      <c r="M181" s="409" t="s">
        <v>273</v>
      </c>
      <c r="N181" s="382" t="s">
        <v>273</v>
      </c>
      <c r="O181" s="382" t="s">
        <v>273</v>
      </c>
      <c r="P181" s="496" t="s">
        <v>273</v>
      </c>
      <c r="Q181" s="496"/>
      <c r="S181" s="389"/>
      <c r="T181" s="410"/>
      <c r="U181" s="388"/>
      <c r="V181" s="409" t="s">
        <v>273</v>
      </c>
      <c r="W181" s="382" t="s">
        <v>273</v>
      </c>
      <c r="X181" s="382" t="s">
        <v>273</v>
      </c>
      <c r="Y181" s="496" t="s">
        <v>273</v>
      </c>
      <c r="Z181" s="496"/>
      <c r="AA181" s="376"/>
      <c r="AB181" s="389"/>
      <c r="AC181" s="412"/>
      <c r="AD181" s="388"/>
      <c r="AE181" s="409" t="s">
        <v>273</v>
      </c>
      <c r="AF181" s="382" t="s">
        <v>273</v>
      </c>
      <c r="AG181" s="382" t="s">
        <v>273</v>
      </c>
      <c r="AH181" s="496" t="s">
        <v>273</v>
      </c>
      <c r="AI181" s="496"/>
      <c r="AJ181" s="376"/>
      <c r="AK181" s="389"/>
      <c r="AL181" s="371"/>
      <c r="AM181" s="388"/>
      <c r="AN181" s="409" t="s">
        <v>273</v>
      </c>
      <c r="AO181" s="382" t="s">
        <v>273</v>
      </c>
      <c r="AP181" s="382" t="s">
        <v>273</v>
      </c>
      <c r="AQ181" s="496" t="s">
        <v>273</v>
      </c>
      <c r="AR181" s="496"/>
      <c r="AS181" s="376"/>
      <c r="AT181" s="389"/>
      <c r="AU181" s="371"/>
      <c r="AV181" s="388"/>
      <c r="AW181" s="409" t="s">
        <v>273</v>
      </c>
      <c r="AX181" s="382" t="s">
        <v>273</v>
      </c>
      <c r="AY181" s="382" t="s">
        <v>273</v>
      </c>
      <c r="AZ181" s="496" t="s">
        <v>273</v>
      </c>
      <c r="BA181" s="496"/>
      <c r="BB181" s="376"/>
      <c r="BC181" s="389"/>
      <c r="BE181" s="388"/>
      <c r="BF181" s="409" t="s">
        <v>273</v>
      </c>
      <c r="BG181" s="382" t="s">
        <v>273</v>
      </c>
      <c r="BH181" s="382" t="s">
        <v>273</v>
      </c>
      <c r="BI181" s="496" t="s">
        <v>273</v>
      </c>
      <c r="BJ181" s="496"/>
      <c r="BK181" s="376"/>
      <c r="BL181" s="389"/>
      <c r="BN181" s="388"/>
      <c r="BO181" s="409" t="s">
        <v>273</v>
      </c>
      <c r="BP181" s="382" t="s">
        <v>273</v>
      </c>
      <c r="BQ181" s="382" t="s">
        <v>273</v>
      </c>
      <c r="BR181" s="496" t="s">
        <v>273</v>
      </c>
      <c r="BS181" s="496"/>
      <c r="BT181" s="376"/>
      <c r="BU181" s="389"/>
      <c r="BW181" s="388"/>
      <c r="BX181" s="409" t="s">
        <v>273</v>
      </c>
      <c r="BY181" s="382" t="s">
        <v>273</v>
      </c>
      <c r="BZ181" s="382" t="s">
        <v>273</v>
      </c>
      <c r="CA181" s="496" t="s">
        <v>273</v>
      </c>
      <c r="CB181" s="496"/>
      <c r="CC181" s="376" t="s">
        <v>159</v>
      </c>
      <c r="CD181" s="389"/>
      <c r="CF181" s="388"/>
      <c r="CG181" s="409" t="s">
        <v>273</v>
      </c>
      <c r="CH181" s="382" t="s">
        <v>273</v>
      </c>
      <c r="CI181" s="382" t="s">
        <v>273</v>
      </c>
      <c r="CJ181" s="496" t="s">
        <v>273</v>
      </c>
      <c r="CK181" s="496"/>
      <c r="CL181" s="376" t="s">
        <v>159</v>
      </c>
      <c r="CM181" s="389"/>
    </row>
    <row r="182" spans="2:91" ht="16" customHeight="1" x14ac:dyDescent="0.25">
      <c r="B182" s="406"/>
      <c r="C182" s="388"/>
      <c r="D182" s="409" t="s">
        <v>273</v>
      </c>
      <c r="E182" s="382" t="s">
        <v>273</v>
      </c>
      <c r="F182" s="382" t="s">
        <v>273</v>
      </c>
      <c r="G182" s="496" t="s">
        <v>273</v>
      </c>
      <c r="H182" s="496"/>
      <c r="J182" s="389"/>
      <c r="K182" s="410"/>
      <c r="L182" s="388"/>
      <c r="M182" s="409" t="s">
        <v>273</v>
      </c>
      <c r="N182" s="382" t="s">
        <v>273</v>
      </c>
      <c r="O182" s="382" t="s">
        <v>273</v>
      </c>
      <c r="P182" s="496" t="s">
        <v>273</v>
      </c>
      <c r="Q182" s="496"/>
      <c r="S182" s="389"/>
      <c r="T182" s="410"/>
      <c r="U182" s="388"/>
      <c r="V182" s="409" t="s">
        <v>273</v>
      </c>
      <c r="W182" s="382" t="s">
        <v>273</v>
      </c>
      <c r="X182" s="382" t="s">
        <v>273</v>
      </c>
      <c r="Y182" s="496" t="s">
        <v>273</v>
      </c>
      <c r="Z182" s="496"/>
      <c r="AA182" s="376"/>
      <c r="AB182" s="389"/>
      <c r="AC182" s="412"/>
      <c r="AD182" s="388"/>
      <c r="AE182" s="409" t="s">
        <v>273</v>
      </c>
      <c r="AF182" s="382" t="s">
        <v>273</v>
      </c>
      <c r="AG182" s="382" t="s">
        <v>273</v>
      </c>
      <c r="AH182" s="496" t="s">
        <v>273</v>
      </c>
      <c r="AI182" s="496"/>
      <c r="AJ182" s="376"/>
      <c r="AK182" s="389"/>
      <c r="AL182" s="371"/>
      <c r="AM182" s="388"/>
      <c r="AN182" s="409" t="s">
        <v>273</v>
      </c>
      <c r="AO182" s="382" t="s">
        <v>273</v>
      </c>
      <c r="AP182" s="382" t="s">
        <v>273</v>
      </c>
      <c r="AQ182" s="496" t="s">
        <v>273</v>
      </c>
      <c r="AR182" s="496"/>
      <c r="AS182" s="376"/>
      <c r="AT182" s="389"/>
      <c r="AU182" s="371"/>
      <c r="AV182" s="388"/>
      <c r="AW182" s="409" t="s">
        <v>273</v>
      </c>
      <c r="AX182" s="382" t="s">
        <v>273</v>
      </c>
      <c r="AY182" s="382" t="s">
        <v>273</v>
      </c>
      <c r="AZ182" s="496" t="s">
        <v>273</v>
      </c>
      <c r="BA182" s="496"/>
      <c r="BB182" s="376"/>
      <c r="BC182" s="389"/>
      <c r="BE182" s="388"/>
      <c r="BF182" s="409" t="s">
        <v>273</v>
      </c>
      <c r="BG182" s="382" t="s">
        <v>273</v>
      </c>
      <c r="BH182" s="382" t="s">
        <v>273</v>
      </c>
      <c r="BI182" s="496" t="s">
        <v>273</v>
      </c>
      <c r="BJ182" s="496"/>
      <c r="BK182" s="376"/>
      <c r="BL182" s="389"/>
      <c r="BN182" s="388"/>
      <c r="BO182" s="409" t="s">
        <v>273</v>
      </c>
      <c r="BP182" s="382" t="s">
        <v>273</v>
      </c>
      <c r="BQ182" s="382" t="s">
        <v>273</v>
      </c>
      <c r="BR182" s="496" t="s">
        <v>273</v>
      </c>
      <c r="BS182" s="496"/>
      <c r="BT182" s="376"/>
      <c r="BU182" s="389"/>
      <c r="BW182" s="388"/>
      <c r="BX182" s="409" t="s">
        <v>273</v>
      </c>
      <c r="BY182" s="382" t="s">
        <v>273</v>
      </c>
      <c r="BZ182" s="382" t="s">
        <v>273</v>
      </c>
      <c r="CA182" s="496" t="s">
        <v>273</v>
      </c>
      <c r="CB182" s="496"/>
      <c r="CC182" s="376" t="s">
        <v>159</v>
      </c>
      <c r="CD182" s="389"/>
      <c r="CF182" s="388"/>
      <c r="CG182" s="409" t="s">
        <v>273</v>
      </c>
      <c r="CH182" s="382" t="s">
        <v>273</v>
      </c>
      <c r="CI182" s="382" t="s">
        <v>273</v>
      </c>
      <c r="CJ182" s="496" t="s">
        <v>273</v>
      </c>
      <c r="CK182" s="496"/>
      <c r="CL182" s="376" t="s">
        <v>159</v>
      </c>
      <c r="CM182" s="389"/>
    </row>
    <row r="183" spans="2:91" ht="16" customHeight="1" x14ac:dyDescent="0.25">
      <c r="B183" s="406"/>
      <c r="C183" s="388"/>
      <c r="D183" s="409" t="s">
        <v>273</v>
      </c>
      <c r="E183" s="382" t="s">
        <v>273</v>
      </c>
      <c r="F183" s="382" t="s">
        <v>273</v>
      </c>
      <c r="G183" s="496" t="s">
        <v>273</v>
      </c>
      <c r="H183" s="496"/>
      <c r="J183" s="389"/>
      <c r="K183" s="410"/>
      <c r="L183" s="388"/>
      <c r="M183" s="409" t="s">
        <v>273</v>
      </c>
      <c r="N183" s="382" t="s">
        <v>273</v>
      </c>
      <c r="O183" s="382" t="s">
        <v>273</v>
      </c>
      <c r="P183" s="496" t="s">
        <v>273</v>
      </c>
      <c r="Q183" s="496"/>
      <c r="S183" s="389"/>
      <c r="T183" s="410"/>
      <c r="U183" s="388"/>
      <c r="V183" s="409" t="s">
        <v>273</v>
      </c>
      <c r="W183" s="382" t="s">
        <v>273</v>
      </c>
      <c r="X183" s="382" t="s">
        <v>273</v>
      </c>
      <c r="Y183" s="496" t="s">
        <v>273</v>
      </c>
      <c r="Z183" s="496"/>
      <c r="AA183" s="376"/>
      <c r="AB183" s="389"/>
      <c r="AC183" s="412"/>
      <c r="AD183" s="388"/>
      <c r="AE183" s="409" t="s">
        <v>273</v>
      </c>
      <c r="AF183" s="382" t="s">
        <v>273</v>
      </c>
      <c r="AG183" s="382" t="s">
        <v>273</v>
      </c>
      <c r="AH183" s="496" t="s">
        <v>273</v>
      </c>
      <c r="AI183" s="496"/>
      <c r="AJ183" s="376"/>
      <c r="AK183" s="389"/>
      <c r="AL183" s="371"/>
      <c r="AM183" s="388"/>
      <c r="AN183" s="409" t="s">
        <v>273</v>
      </c>
      <c r="AO183" s="382" t="s">
        <v>273</v>
      </c>
      <c r="AP183" s="382" t="s">
        <v>273</v>
      </c>
      <c r="AQ183" s="496" t="s">
        <v>273</v>
      </c>
      <c r="AR183" s="496"/>
      <c r="AS183" s="376"/>
      <c r="AT183" s="389"/>
      <c r="AU183" s="371"/>
      <c r="AV183" s="388"/>
      <c r="AW183" s="409" t="s">
        <v>273</v>
      </c>
      <c r="AX183" s="382" t="s">
        <v>273</v>
      </c>
      <c r="AY183" s="382" t="s">
        <v>273</v>
      </c>
      <c r="AZ183" s="496" t="s">
        <v>273</v>
      </c>
      <c r="BA183" s="496"/>
      <c r="BB183" s="376"/>
      <c r="BC183" s="389"/>
      <c r="BE183" s="388"/>
      <c r="BF183" s="409" t="s">
        <v>273</v>
      </c>
      <c r="BG183" s="382" t="s">
        <v>273</v>
      </c>
      <c r="BH183" s="382" t="s">
        <v>273</v>
      </c>
      <c r="BI183" s="496" t="s">
        <v>273</v>
      </c>
      <c r="BJ183" s="496"/>
      <c r="BK183" s="376"/>
      <c r="BL183" s="389"/>
      <c r="BN183" s="388"/>
      <c r="BO183" s="409" t="s">
        <v>273</v>
      </c>
      <c r="BP183" s="382" t="s">
        <v>273</v>
      </c>
      <c r="BQ183" s="382" t="s">
        <v>273</v>
      </c>
      <c r="BR183" s="496" t="s">
        <v>273</v>
      </c>
      <c r="BS183" s="496"/>
      <c r="BT183" s="376"/>
      <c r="BU183" s="389"/>
      <c r="BW183" s="388"/>
      <c r="BX183" s="409" t="s">
        <v>273</v>
      </c>
      <c r="BY183" s="382" t="s">
        <v>273</v>
      </c>
      <c r="BZ183" s="382" t="s">
        <v>273</v>
      </c>
      <c r="CA183" s="496" t="s">
        <v>273</v>
      </c>
      <c r="CB183" s="496"/>
      <c r="CC183" s="376" t="s">
        <v>159</v>
      </c>
      <c r="CD183" s="389"/>
      <c r="CF183" s="388"/>
      <c r="CG183" s="409" t="s">
        <v>273</v>
      </c>
      <c r="CH183" s="382" t="s">
        <v>273</v>
      </c>
      <c r="CI183" s="382" t="s">
        <v>273</v>
      </c>
      <c r="CJ183" s="496" t="s">
        <v>273</v>
      </c>
      <c r="CK183" s="496"/>
      <c r="CL183" s="376" t="s">
        <v>159</v>
      </c>
      <c r="CM183" s="389"/>
    </row>
    <row r="184" spans="2:91" ht="16" customHeight="1" x14ac:dyDescent="0.25">
      <c r="B184" s="406"/>
      <c r="C184" s="388"/>
      <c r="D184" s="409" t="s">
        <v>273</v>
      </c>
      <c r="E184" s="382" t="s">
        <v>273</v>
      </c>
      <c r="F184" s="382" t="s">
        <v>273</v>
      </c>
      <c r="G184" s="496" t="s">
        <v>273</v>
      </c>
      <c r="H184" s="496"/>
      <c r="J184" s="389"/>
      <c r="K184" s="410"/>
      <c r="L184" s="388"/>
      <c r="M184" s="409" t="s">
        <v>273</v>
      </c>
      <c r="N184" s="382" t="s">
        <v>273</v>
      </c>
      <c r="O184" s="382" t="s">
        <v>273</v>
      </c>
      <c r="P184" s="496" t="s">
        <v>273</v>
      </c>
      <c r="Q184" s="496"/>
      <c r="S184" s="389"/>
      <c r="T184" s="410"/>
      <c r="U184" s="388"/>
      <c r="V184" s="409" t="s">
        <v>273</v>
      </c>
      <c r="W184" s="382" t="s">
        <v>273</v>
      </c>
      <c r="X184" s="382" t="s">
        <v>273</v>
      </c>
      <c r="Y184" s="496" t="s">
        <v>273</v>
      </c>
      <c r="Z184" s="496"/>
      <c r="AA184" s="376"/>
      <c r="AB184" s="389"/>
      <c r="AC184" s="412"/>
      <c r="AD184" s="388"/>
      <c r="AE184" s="409" t="s">
        <v>273</v>
      </c>
      <c r="AF184" s="382" t="s">
        <v>273</v>
      </c>
      <c r="AG184" s="382" t="s">
        <v>273</v>
      </c>
      <c r="AH184" s="496" t="s">
        <v>273</v>
      </c>
      <c r="AI184" s="496"/>
      <c r="AJ184" s="376"/>
      <c r="AK184" s="389"/>
      <c r="AL184" s="371"/>
      <c r="AM184" s="388"/>
      <c r="AN184" s="409" t="s">
        <v>273</v>
      </c>
      <c r="AO184" s="382" t="s">
        <v>273</v>
      </c>
      <c r="AP184" s="382" t="s">
        <v>273</v>
      </c>
      <c r="AQ184" s="496" t="s">
        <v>273</v>
      </c>
      <c r="AR184" s="496"/>
      <c r="AS184" s="376"/>
      <c r="AT184" s="389"/>
      <c r="AU184" s="371"/>
      <c r="AV184" s="388"/>
      <c r="AW184" s="409" t="s">
        <v>273</v>
      </c>
      <c r="AX184" s="382" t="s">
        <v>273</v>
      </c>
      <c r="AY184" s="382" t="s">
        <v>273</v>
      </c>
      <c r="AZ184" s="496" t="s">
        <v>273</v>
      </c>
      <c r="BA184" s="496"/>
      <c r="BB184" s="376"/>
      <c r="BC184" s="389"/>
      <c r="BE184" s="388"/>
      <c r="BF184" s="409" t="s">
        <v>273</v>
      </c>
      <c r="BG184" s="382" t="s">
        <v>273</v>
      </c>
      <c r="BH184" s="382" t="s">
        <v>273</v>
      </c>
      <c r="BI184" s="496" t="s">
        <v>273</v>
      </c>
      <c r="BJ184" s="496"/>
      <c r="BK184" s="376"/>
      <c r="BL184" s="389"/>
      <c r="BN184" s="388"/>
      <c r="BO184" s="409" t="s">
        <v>273</v>
      </c>
      <c r="BP184" s="382" t="s">
        <v>273</v>
      </c>
      <c r="BQ184" s="382" t="s">
        <v>273</v>
      </c>
      <c r="BR184" s="496" t="s">
        <v>273</v>
      </c>
      <c r="BS184" s="496"/>
      <c r="BT184" s="376"/>
      <c r="BU184" s="389"/>
      <c r="BW184" s="388"/>
      <c r="BX184" s="409" t="s">
        <v>273</v>
      </c>
      <c r="BY184" s="382" t="s">
        <v>273</v>
      </c>
      <c r="BZ184" s="382" t="s">
        <v>273</v>
      </c>
      <c r="CA184" s="496" t="s">
        <v>273</v>
      </c>
      <c r="CB184" s="496"/>
      <c r="CC184" s="376" t="s">
        <v>159</v>
      </c>
      <c r="CD184" s="389"/>
      <c r="CF184" s="388"/>
      <c r="CG184" s="409" t="s">
        <v>273</v>
      </c>
      <c r="CH184" s="382" t="s">
        <v>273</v>
      </c>
      <c r="CI184" s="382" t="s">
        <v>273</v>
      </c>
      <c r="CJ184" s="496" t="s">
        <v>273</v>
      </c>
      <c r="CK184" s="496"/>
      <c r="CL184" s="376" t="s">
        <v>159</v>
      </c>
      <c r="CM184" s="389"/>
    </row>
    <row r="185" spans="2:91" ht="16" customHeight="1" x14ac:dyDescent="0.25">
      <c r="B185" s="406"/>
      <c r="C185" s="388"/>
      <c r="D185" s="409" t="s">
        <v>273</v>
      </c>
      <c r="E185" s="382" t="s">
        <v>273</v>
      </c>
      <c r="F185" s="382" t="s">
        <v>273</v>
      </c>
      <c r="G185" s="496" t="s">
        <v>273</v>
      </c>
      <c r="H185" s="496"/>
      <c r="J185" s="389"/>
      <c r="K185" s="410"/>
      <c r="L185" s="388"/>
      <c r="M185" s="409" t="s">
        <v>273</v>
      </c>
      <c r="N185" s="382" t="s">
        <v>273</v>
      </c>
      <c r="O185" s="382" t="s">
        <v>273</v>
      </c>
      <c r="P185" s="496" t="s">
        <v>273</v>
      </c>
      <c r="Q185" s="496"/>
      <c r="S185" s="389"/>
      <c r="T185" s="410"/>
      <c r="U185" s="388"/>
      <c r="V185" s="409" t="s">
        <v>273</v>
      </c>
      <c r="W185" s="382" t="s">
        <v>273</v>
      </c>
      <c r="X185" s="382" t="s">
        <v>273</v>
      </c>
      <c r="Y185" s="496" t="s">
        <v>273</v>
      </c>
      <c r="Z185" s="496"/>
      <c r="AA185" s="376"/>
      <c r="AB185" s="389"/>
      <c r="AC185" s="412"/>
      <c r="AD185" s="388"/>
      <c r="AE185" s="409" t="s">
        <v>273</v>
      </c>
      <c r="AF185" s="382" t="s">
        <v>273</v>
      </c>
      <c r="AG185" s="382" t="s">
        <v>273</v>
      </c>
      <c r="AH185" s="496" t="s">
        <v>273</v>
      </c>
      <c r="AI185" s="496"/>
      <c r="AJ185" s="376"/>
      <c r="AK185" s="389"/>
      <c r="AL185" s="371"/>
      <c r="AM185" s="388"/>
      <c r="AN185" s="409" t="s">
        <v>273</v>
      </c>
      <c r="AO185" s="382" t="s">
        <v>273</v>
      </c>
      <c r="AP185" s="382" t="s">
        <v>273</v>
      </c>
      <c r="AQ185" s="496" t="s">
        <v>273</v>
      </c>
      <c r="AR185" s="496"/>
      <c r="AS185" s="376"/>
      <c r="AT185" s="389"/>
      <c r="AU185" s="371"/>
      <c r="AV185" s="388"/>
      <c r="AW185" s="409" t="s">
        <v>273</v>
      </c>
      <c r="AX185" s="382" t="s">
        <v>273</v>
      </c>
      <c r="AY185" s="382" t="s">
        <v>273</v>
      </c>
      <c r="AZ185" s="496" t="s">
        <v>273</v>
      </c>
      <c r="BA185" s="496"/>
      <c r="BB185" s="376"/>
      <c r="BC185" s="389"/>
      <c r="BE185" s="388"/>
      <c r="BF185" s="409" t="s">
        <v>273</v>
      </c>
      <c r="BG185" s="382" t="s">
        <v>273</v>
      </c>
      <c r="BH185" s="382" t="s">
        <v>273</v>
      </c>
      <c r="BI185" s="496" t="s">
        <v>273</v>
      </c>
      <c r="BJ185" s="496"/>
      <c r="BK185" s="376"/>
      <c r="BL185" s="389"/>
      <c r="BN185" s="388"/>
      <c r="BO185" s="409" t="s">
        <v>273</v>
      </c>
      <c r="BP185" s="382" t="s">
        <v>273</v>
      </c>
      <c r="BQ185" s="382" t="s">
        <v>273</v>
      </c>
      <c r="BR185" s="496" t="s">
        <v>273</v>
      </c>
      <c r="BS185" s="496"/>
      <c r="BT185" s="376"/>
      <c r="BU185" s="389"/>
      <c r="BW185" s="388"/>
      <c r="BX185" s="409" t="s">
        <v>273</v>
      </c>
      <c r="BY185" s="382" t="s">
        <v>273</v>
      </c>
      <c r="BZ185" s="382" t="s">
        <v>273</v>
      </c>
      <c r="CA185" s="496" t="s">
        <v>273</v>
      </c>
      <c r="CB185" s="496"/>
      <c r="CC185" s="376" t="s">
        <v>159</v>
      </c>
      <c r="CD185" s="389"/>
      <c r="CF185" s="388"/>
      <c r="CG185" s="409" t="s">
        <v>273</v>
      </c>
      <c r="CH185" s="382" t="s">
        <v>273</v>
      </c>
      <c r="CI185" s="382" t="s">
        <v>273</v>
      </c>
      <c r="CJ185" s="496" t="s">
        <v>273</v>
      </c>
      <c r="CK185" s="496"/>
      <c r="CL185" s="376" t="s">
        <v>159</v>
      </c>
      <c r="CM185" s="389"/>
    </row>
    <row r="186" spans="2:91" ht="16" customHeight="1" x14ac:dyDescent="0.25">
      <c r="B186" s="406"/>
      <c r="C186" s="388"/>
      <c r="D186" s="409" t="s">
        <v>273</v>
      </c>
      <c r="E186" s="382" t="s">
        <v>273</v>
      </c>
      <c r="F186" s="382" t="s">
        <v>273</v>
      </c>
      <c r="G186" s="496" t="s">
        <v>273</v>
      </c>
      <c r="H186" s="496"/>
      <c r="J186" s="389"/>
      <c r="K186" s="410"/>
      <c r="L186" s="388"/>
      <c r="M186" s="409" t="s">
        <v>273</v>
      </c>
      <c r="N186" s="382" t="s">
        <v>273</v>
      </c>
      <c r="O186" s="382" t="s">
        <v>273</v>
      </c>
      <c r="P186" s="496" t="s">
        <v>273</v>
      </c>
      <c r="Q186" s="496"/>
      <c r="S186" s="389"/>
      <c r="T186" s="410"/>
      <c r="U186" s="388"/>
      <c r="V186" s="409" t="s">
        <v>273</v>
      </c>
      <c r="W186" s="382" t="s">
        <v>273</v>
      </c>
      <c r="X186" s="382" t="s">
        <v>273</v>
      </c>
      <c r="Y186" s="496" t="s">
        <v>273</v>
      </c>
      <c r="Z186" s="496"/>
      <c r="AA186" s="376"/>
      <c r="AB186" s="389"/>
      <c r="AC186" s="412"/>
      <c r="AD186" s="388"/>
      <c r="AE186" s="409" t="s">
        <v>273</v>
      </c>
      <c r="AF186" s="382" t="s">
        <v>273</v>
      </c>
      <c r="AG186" s="382" t="s">
        <v>273</v>
      </c>
      <c r="AH186" s="496" t="s">
        <v>273</v>
      </c>
      <c r="AI186" s="496"/>
      <c r="AJ186" s="376"/>
      <c r="AK186" s="389"/>
      <c r="AL186" s="371"/>
      <c r="AM186" s="388"/>
      <c r="AN186" s="409" t="s">
        <v>273</v>
      </c>
      <c r="AO186" s="382" t="s">
        <v>273</v>
      </c>
      <c r="AP186" s="382" t="s">
        <v>273</v>
      </c>
      <c r="AQ186" s="496" t="s">
        <v>273</v>
      </c>
      <c r="AR186" s="496"/>
      <c r="AS186" s="376"/>
      <c r="AT186" s="389"/>
      <c r="AU186" s="371"/>
      <c r="AV186" s="388"/>
      <c r="AW186" s="409" t="s">
        <v>273</v>
      </c>
      <c r="AX186" s="382" t="s">
        <v>273</v>
      </c>
      <c r="AY186" s="382" t="s">
        <v>273</v>
      </c>
      <c r="AZ186" s="496" t="s">
        <v>273</v>
      </c>
      <c r="BA186" s="496"/>
      <c r="BB186" s="376"/>
      <c r="BC186" s="389"/>
      <c r="BE186" s="388"/>
      <c r="BF186" s="409" t="s">
        <v>273</v>
      </c>
      <c r="BG186" s="382" t="s">
        <v>273</v>
      </c>
      <c r="BH186" s="382" t="s">
        <v>273</v>
      </c>
      <c r="BI186" s="496" t="s">
        <v>273</v>
      </c>
      <c r="BJ186" s="496"/>
      <c r="BK186" s="376"/>
      <c r="BL186" s="389"/>
      <c r="BN186" s="388"/>
      <c r="BO186" s="409" t="s">
        <v>273</v>
      </c>
      <c r="BP186" s="382" t="s">
        <v>273</v>
      </c>
      <c r="BQ186" s="382" t="s">
        <v>273</v>
      </c>
      <c r="BR186" s="496" t="s">
        <v>273</v>
      </c>
      <c r="BS186" s="496"/>
      <c r="BT186" s="376"/>
      <c r="BU186" s="389"/>
      <c r="BW186" s="388"/>
      <c r="BX186" s="409" t="s">
        <v>273</v>
      </c>
      <c r="BY186" s="382" t="s">
        <v>273</v>
      </c>
      <c r="BZ186" s="382" t="s">
        <v>273</v>
      </c>
      <c r="CA186" s="496" t="s">
        <v>273</v>
      </c>
      <c r="CB186" s="496"/>
      <c r="CC186" s="376" t="s">
        <v>159</v>
      </c>
      <c r="CD186" s="389"/>
      <c r="CF186" s="388"/>
      <c r="CG186" s="409" t="s">
        <v>273</v>
      </c>
      <c r="CH186" s="382" t="s">
        <v>273</v>
      </c>
      <c r="CI186" s="382" t="s">
        <v>273</v>
      </c>
      <c r="CJ186" s="496" t="s">
        <v>273</v>
      </c>
      <c r="CK186" s="496"/>
      <c r="CL186" s="376" t="s">
        <v>159</v>
      </c>
      <c r="CM186" s="389"/>
    </row>
    <row r="187" spans="2:91" ht="16" customHeight="1" x14ac:dyDescent="0.25">
      <c r="B187" s="406"/>
      <c r="C187" s="388"/>
      <c r="D187" s="409" t="s">
        <v>273</v>
      </c>
      <c r="E187" s="382" t="s">
        <v>273</v>
      </c>
      <c r="F187" s="382" t="s">
        <v>273</v>
      </c>
      <c r="G187" s="496" t="s">
        <v>273</v>
      </c>
      <c r="H187" s="496"/>
      <c r="J187" s="389"/>
      <c r="K187" s="410"/>
      <c r="L187" s="388"/>
      <c r="M187" s="409" t="s">
        <v>273</v>
      </c>
      <c r="N187" s="382" t="s">
        <v>273</v>
      </c>
      <c r="O187" s="382" t="s">
        <v>273</v>
      </c>
      <c r="P187" s="496" t="s">
        <v>273</v>
      </c>
      <c r="Q187" s="496"/>
      <c r="S187" s="389"/>
      <c r="T187" s="410"/>
      <c r="U187" s="388"/>
      <c r="V187" s="409" t="s">
        <v>273</v>
      </c>
      <c r="W187" s="382" t="s">
        <v>273</v>
      </c>
      <c r="X187" s="382" t="s">
        <v>273</v>
      </c>
      <c r="Y187" s="496" t="s">
        <v>273</v>
      </c>
      <c r="Z187" s="496"/>
      <c r="AA187" s="376"/>
      <c r="AB187" s="389"/>
      <c r="AC187" s="412"/>
      <c r="AD187" s="388"/>
      <c r="AE187" s="409" t="s">
        <v>273</v>
      </c>
      <c r="AF187" s="382" t="s">
        <v>273</v>
      </c>
      <c r="AG187" s="382" t="s">
        <v>273</v>
      </c>
      <c r="AH187" s="496" t="s">
        <v>273</v>
      </c>
      <c r="AI187" s="496"/>
      <c r="AJ187" s="376"/>
      <c r="AK187" s="389"/>
      <c r="AL187" s="371"/>
      <c r="AM187" s="388"/>
      <c r="AN187" s="409" t="s">
        <v>273</v>
      </c>
      <c r="AO187" s="382" t="s">
        <v>273</v>
      </c>
      <c r="AP187" s="382" t="s">
        <v>273</v>
      </c>
      <c r="AQ187" s="496" t="s">
        <v>273</v>
      </c>
      <c r="AR187" s="496"/>
      <c r="AS187" s="376"/>
      <c r="AT187" s="389"/>
      <c r="AU187" s="371"/>
      <c r="AV187" s="388"/>
      <c r="AW187" s="409" t="s">
        <v>273</v>
      </c>
      <c r="AX187" s="382" t="s">
        <v>273</v>
      </c>
      <c r="AY187" s="382" t="s">
        <v>273</v>
      </c>
      <c r="AZ187" s="496" t="s">
        <v>273</v>
      </c>
      <c r="BA187" s="496"/>
      <c r="BB187" s="376"/>
      <c r="BC187" s="389"/>
      <c r="BE187" s="388"/>
      <c r="BF187" s="409" t="s">
        <v>273</v>
      </c>
      <c r="BG187" s="382" t="s">
        <v>273</v>
      </c>
      <c r="BH187" s="382" t="s">
        <v>273</v>
      </c>
      <c r="BI187" s="496" t="s">
        <v>273</v>
      </c>
      <c r="BJ187" s="496"/>
      <c r="BK187" s="376"/>
      <c r="BL187" s="389"/>
      <c r="BN187" s="388"/>
      <c r="BO187" s="409" t="s">
        <v>273</v>
      </c>
      <c r="BP187" s="382" t="s">
        <v>273</v>
      </c>
      <c r="BQ187" s="382" t="s">
        <v>273</v>
      </c>
      <c r="BR187" s="496" t="s">
        <v>273</v>
      </c>
      <c r="BS187" s="496"/>
      <c r="BT187" s="376"/>
      <c r="BU187" s="389"/>
      <c r="BW187" s="388"/>
      <c r="BX187" s="409" t="s">
        <v>273</v>
      </c>
      <c r="BY187" s="382" t="s">
        <v>273</v>
      </c>
      <c r="BZ187" s="382" t="s">
        <v>273</v>
      </c>
      <c r="CA187" s="496" t="s">
        <v>273</v>
      </c>
      <c r="CB187" s="496"/>
      <c r="CC187" s="376" t="s">
        <v>159</v>
      </c>
      <c r="CD187" s="389"/>
      <c r="CF187" s="388"/>
      <c r="CG187" s="409" t="s">
        <v>273</v>
      </c>
      <c r="CH187" s="382" t="s">
        <v>273</v>
      </c>
      <c r="CI187" s="382" t="s">
        <v>273</v>
      </c>
      <c r="CJ187" s="496" t="s">
        <v>273</v>
      </c>
      <c r="CK187" s="496"/>
      <c r="CL187" s="376" t="s">
        <v>159</v>
      </c>
      <c r="CM187" s="389"/>
    </row>
    <row r="188" spans="2:91" ht="16" customHeight="1" x14ac:dyDescent="0.25">
      <c r="B188" s="406"/>
      <c r="C188" s="388"/>
      <c r="D188" s="409" t="s">
        <v>273</v>
      </c>
      <c r="E188" s="382" t="s">
        <v>273</v>
      </c>
      <c r="F188" s="382" t="s">
        <v>273</v>
      </c>
      <c r="G188" s="496" t="s">
        <v>273</v>
      </c>
      <c r="H188" s="496"/>
      <c r="J188" s="389"/>
      <c r="K188" s="410"/>
      <c r="L188" s="388"/>
      <c r="M188" s="409" t="s">
        <v>273</v>
      </c>
      <c r="N188" s="382" t="s">
        <v>273</v>
      </c>
      <c r="O188" s="382" t="s">
        <v>273</v>
      </c>
      <c r="P188" s="496" t="s">
        <v>273</v>
      </c>
      <c r="Q188" s="496"/>
      <c r="S188" s="389"/>
      <c r="T188" s="410"/>
      <c r="U188" s="388"/>
      <c r="V188" s="409" t="s">
        <v>273</v>
      </c>
      <c r="W188" s="382" t="s">
        <v>273</v>
      </c>
      <c r="X188" s="382" t="s">
        <v>273</v>
      </c>
      <c r="Y188" s="496" t="s">
        <v>273</v>
      </c>
      <c r="Z188" s="496"/>
      <c r="AA188" s="376"/>
      <c r="AB188" s="389"/>
      <c r="AC188" s="412"/>
      <c r="AD188" s="388"/>
      <c r="AE188" s="409" t="s">
        <v>273</v>
      </c>
      <c r="AF188" s="382" t="s">
        <v>273</v>
      </c>
      <c r="AG188" s="382" t="s">
        <v>273</v>
      </c>
      <c r="AH188" s="496" t="s">
        <v>273</v>
      </c>
      <c r="AI188" s="496"/>
      <c r="AJ188" s="376"/>
      <c r="AK188" s="389"/>
      <c r="AL188" s="371"/>
      <c r="AM188" s="388"/>
      <c r="AN188" s="409" t="s">
        <v>273</v>
      </c>
      <c r="AO188" s="382" t="s">
        <v>273</v>
      </c>
      <c r="AP188" s="382" t="s">
        <v>273</v>
      </c>
      <c r="AQ188" s="496" t="s">
        <v>273</v>
      </c>
      <c r="AR188" s="496"/>
      <c r="AS188" s="376"/>
      <c r="AT188" s="389"/>
      <c r="AU188" s="371"/>
      <c r="AV188" s="388"/>
      <c r="AW188" s="409" t="s">
        <v>273</v>
      </c>
      <c r="AX188" s="382" t="s">
        <v>273</v>
      </c>
      <c r="AY188" s="382" t="s">
        <v>273</v>
      </c>
      <c r="AZ188" s="496" t="s">
        <v>273</v>
      </c>
      <c r="BA188" s="496"/>
      <c r="BB188" s="376"/>
      <c r="BC188" s="389"/>
      <c r="BE188" s="388"/>
      <c r="BF188" s="409" t="s">
        <v>273</v>
      </c>
      <c r="BG188" s="382" t="s">
        <v>273</v>
      </c>
      <c r="BH188" s="382" t="s">
        <v>273</v>
      </c>
      <c r="BI188" s="496" t="s">
        <v>273</v>
      </c>
      <c r="BJ188" s="496"/>
      <c r="BK188" s="376"/>
      <c r="BL188" s="389"/>
      <c r="BN188" s="388"/>
      <c r="BO188" s="409" t="s">
        <v>273</v>
      </c>
      <c r="BP188" s="382" t="s">
        <v>273</v>
      </c>
      <c r="BQ188" s="382" t="s">
        <v>273</v>
      </c>
      <c r="BR188" s="496" t="s">
        <v>273</v>
      </c>
      <c r="BS188" s="496"/>
      <c r="BT188" s="376"/>
      <c r="BU188" s="389"/>
      <c r="BW188" s="388"/>
      <c r="BX188" s="409" t="s">
        <v>273</v>
      </c>
      <c r="BY188" s="382" t="s">
        <v>273</v>
      </c>
      <c r="BZ188" s="382" t="s">
        <v>273</v>
      </c>
      <c r="CA188" s="496" t="s">
        <v>273</v>
      </c>
      <c r="CB188" s="496"/>
      <c r="CC188" s="376" t="s">
        <v>159</v>
      </c>
      <c r="CD188" s="389"/>
      <c r="CF188" s="388"/>
      <c r="CG188" s="409" t="s">
        <v>273</v>
      </c>
      <c r="CH188" s="382" t="s">
        <v>273</v>
      </c>
      <c r="CI188" s="382" t="s">
        <v>273</v>
      </c>
      <c r="CJ188" s="496" t="s">
        <v>273</v>
      </c>
      <c r="CK188" s="496"/>
      <c r="CL188" s="376" t="s">
        <v>159</v>
      </c>
      <c r="CM188" s="389"/>
    </row>
    <row r="189" spans="2:91" ht="16" customHeight="1" x14ac:dyDescent="0.25">
      <c r="B189" s="406"/>
      <c r="C189" s="388"/>
      <c r="D189" s="409" t="s">
        <v>273</v>
      </c>
      <c r="E189" s="382" t="s">
        <v>273</v>
      </c>
      <c r="F189" s="382" t="s">
        <v>273</v>
      </c>
      <c r="G189" s="496" t="s">
        <v>273</v>
      </c>
      <c r="H189" s="496"/>
      <c r="J189" s="389"/>
      <c r="K189" s="410"/>
      <c r="L189" s="388"/>
      <c r="M189" s="409" t="s">
        <v>273</v>
      </c>
      <c r="N189" s="382" t="s">
        <v>273</v>
      </c>
      <c r="O189" s="382" t="s">
        <v>273</v>
      </c>
      <c r="P189" s="496" t="s">
        <v>273</v>
      </c>
      <c r="Q189" s="496"/>
      <c r="S189" s="389"/>
      <c r="T189" s="410"/>
      <c r="U189" s="388"/>
      <c r="V189" s="409" t="s">
        <v>273</v>
      </c>
      <c r="W189" s="382" t="s">
        <v>273</v>
      </c>
      <c r="X189" s="382" t="s">
        <v>273</v>
      </c>
      <c r="Y189" s="496" t="s">
        <v>273</v>
      </c>
      <c r="Z189" s="496"/>
      <c r="AA189" s="376"/>
      <c r="AB189" s="389"/>
      <c r="AC189" s="412"/>
      <c r="AD189" s="388"/>
      <c r="AE189" s="409" t="s">
        <v>273</v>
      </c>
      <c r="AF189" s="382" t="s">
        <v>273</v>
      </c>
      <c r="AG189" s="382" t="s">
        <v>273</v>
      </c>
      <c r="AH189" s="496" t="s">
        <v>273</v>
      </c>
      <c r="AI189" s="496"/>
      <c r="AJ189" s="376"/>
      <c r="AK189" s="389"/>
      <c r="AL189" s="371"/>
      <c r="AM189" s="388"/>
      <c r="AN189" s="409" t="s">
        <v>273</v>
      </c>
      <c r="AO189" s="382" t="s">
        <v>273</v>
      </c>
      <c r="AP189" s="382" t="s">
        <v>273</v>
      </c>
      <c r="AQ189" s="496" t="s">
        <v>273</v>
      </c>
      <c r="AR189" s="496"/>
      <c r="AS189" s="376"/>
      <c r="AT189" s="389"/>
      <c r="AU189" s="371"/>
      <c r="AV189" s="388"/>
      <c r="AW189" s="409" t="s">
        <v>273</v>
      </c>
      <c r="AX189" s="382" t="s">
        <v>273</v>
      </c>
      <c r="AY189" s="382" t="s">
        <v>273</v>
      </c>
      <c r="AZ189" s="496" t="s">
        <v>273</v>
      </c>
      <c r="BA189" s="496"/>
      <c r="BB189" s="376"/>
      <c r="BC189" s="389"/>
      <c r="BE189" s="388"/>
      <c r="BF189" s="409" t="s">
        <v>273</v>
      </c>
      <c r="BG189" s="382" t="s">
        <v>273</v>
      </c>
      <c r="BH189" s="382" t="s">
        <v>273</v>
      </c>
      <c r="BI189" s="496" t="s">
        <v>273</v>
      </c>
      <c r="BJ189" s="496"/>
      <c r="BK189" s="376"/>
      <c r="BL189" s="389"/>
      <c r="BN189" s="388"/>
      <c r="BO189" s="409" t="s">
        <v>273</v>
      </c>
      <c r="BP189" s="382" t="s">
        <v>273</v>
      </c>
      <c r="BQ189" s="382" t="s">
        <v>273</v>
      </c>
      <c r="BR189" s="496" t="s">
        <v>273</v>
      </c>
      <c r="BS189" s="496"/>
      <c r="BT189" s="376"/>
      <c r="BU189" s="389"/>
      <c r="BW189" s="388"/>
      <c r="BX189" s="409" t="s">
        <v>273</v>
      </c>
      <c r="BY189" s="382" t="s">
        <v>273</v>
      </c>
      <c r="BZ189" s="382" t="s">
        <v>273</v>
      </c>
      <c r="CA189" s="496" t="s">
        <v>273</v>
      </c>
      <c r="CB189" s="496"/>
      <c r="CC189" s="376" t="s">
        <v>159</v>
      </c>
      <c r="CD189" s="389"/>
      <c r="CF189" s="388"/>
      <c r="CG189" s="409" t="s">
        <v>273</v>
      </c>
      <c r="CH189" s="382" t="s">
        <v>273</v>
      </c>
      <c r="CI189" s="382" t="s">
        <v>273</v>
      </c>
      <c r="CJ189" s="496" t="s">
        <v>273</v>
      </c>
      <c r="CK189" s="496"/>
      <c r="CL189" s="376" t="s">
        <v>159</v>
      </c>
      <c r="CM189" s="389"/>
    </row>
    <row r="190" spans="2:91" ht="16" customHeight="1" x14ac:dyDescent="0.25">
      <c r="B190" s="406"/>
      <c r="C190" s="388"/>
      <c r="D190" s="409" t="s">
        <v>273</v>
      </c>
      <c r="E190" s="382" t="s">
        <v>273</v>
      </c>
      <c r="F190" s="382" t="s">
        <v>273</v>
      </c>
      <c r="G190" s="496" t="s">
        <v>273</v>
      </c>
      <c r="H190" s="496"/>
      <c r="J190" s="389"/>
      <c r="K190" s="410"/>
      <c r="L190" s="388"/>
      <c r="M190" s="409" t="s">
        <v>273</v>
      </c>
      <c r="N190" s="382" t="s">
        <v>273</v>
      </c>
      <c r="O190" s="382" t="s">
        <v>273</v>
      </c>
      <c r="P190" s="496" t="s">
        <v>273</v>
      </c>
      <c r="Q190" s="496"/>
      <c r="S190" s="389"/>
      <c r="T190" s="410"/>
      <c r="U190" s="388"/>
      <c r="V190" s="409" t="s">
        <v>273</v>
      </c>
      <c r="W190" s="382" t="s">
        <v>273</v>
      </c>
      <c r="X190" s="382" t="s">
        <v>273</v>
      </c>
      <c r="Y190" s="496" t="s">
        <v>273</v>
      </c>
      <c r="Z190" s="496"/>
      <c r="AA190" s="376"/>
      <c r="AB190" s="389"/>
      <c r="AC190" s="412"/>
      <c r="AD190" s="388"/>
      <c r="AE190" s="409" t="s">
        <v>273</v>
      </c>
      <c r="AF190" s="382" t="s">
        <v>273</v>
      </c>
      <c r="AG190" s="382" t="s">
        <v>273</v>
      </c>
      <c r="AH190" s="496" t="s">
        <v>273</v>
      </c>
      <c r="AI190" s="496"/>
      <c r="AJ190" s="376"/>
      <c r="AK190" s="389"/>
      <c r="AL190" s="371"/>
      <c r="AM190" s="388"/>
      <c r="AN190" s="409" t="s">
        <v>273</v>
      </c>
      <c r="AO190" s="382" t="s">
        <v>273</v>
      </c>
      <c r="AP190" s="382" t="s">
        <v>273</v>
      </c>
      <c r="AQ190" s="496" t="s">
        <v>273</v>
      </c>
      <c r="AR190" s="496"/>
      <c r="AS190" s="376"/>
      <c r="AT190" s="389"/>
      <c r="AU190" s="371"/>
      <c r="AV190" s="388"/>
      <c r="AW190" s="409" t="s">
        <v>273</v>
      </c>
      <c r="AX190" s="382" t="s">
        <v>273</v>
      </c>
      <c r="AY190" s="382" t="s">
        <v>273</v>
      </c>
      <c r="AZ190" s="496" t="s">
        <v>273</v>
      </c>
      <c r="BA190" s="496"/>
      <c r="BB190" s="376"/>
      <c r="BC190" s="389"/>
      <c r="BE190" s="388"/>
      <c r="BF190" s="409" t="s">
        <v>273</v>
      </c>
      <c r="BG190" s="382" t="s">
        <v>273</v>
      </c>
      <c r="BH190" s="382" t="s">
        <v>273</v>
      </c>
      <c r="BI190" s="496" t="s">
        <v>273</v>
      </c>
      <c r="BJ190" s="496"/>
      <c r="BK190" s="376"/>
      <c r="BL190" s="389"/>
      <c r="BN190" s="388"/>
      <c r="BO190" s="409" t="s">
        <v>273</v>
      </c>
      <c r="BP190" s="382" t="s">
        <v>273</v>
      </c>
      <c r="BQ190" s="382" t="s">
        <v>273</v>
      </c>
      <c r="BR190" s="496" t="s">
        <v>273</v>
      </c>
      <c r="BS190" s="496"/>
      <c r="BT190" s="376"/>
      <c r="BU190" s="389"/>
      <c r="BW190" s="388"/>
      <c r="BX190" s="409" t="s">
        <v>273</v>
      </c>
      <c r="BY190" s="382" t="s">
        <v>273</v>
      </c>
      <c r="BZ190" s="382" t="s">
        <v>273</v>
      </c>
      <c r="CA190" s="496" t="s">
        <v>273</v>
      </c>
      <c r="CB190" s="496"/>
      <c r="CC190" s="376" t="s">
        <v>159</v>
      </c>
      <c r="CD190" s="389"/>
      <c r="CF190" s="388"/>
      <c r="CG190" s="409" t="s">
        <v>273</v>
      </c>
      <c r="CH190" s="382" t="s">
        <v>273</v>
      </c>
      <c r="CI190" s="382" t="s">
        <v>273</v>
      </c>
      <c r="CJ190" s="496" t="s">
        <v>273</v>
      </c>
      <c r="CK190" s="496"/>
      <c r="CL190" s="376" t="s">
        <v>159</v>
      </c>
      <c r="CM190" s="389"/>
    </row>
    <row r="191" spans="2:91" ht="16" customHeight="1" x14ac:dyDescent="0.25">
      <c r="B191" s="406"/>
      <c r="C191" s="388"/>
      <c r="D191" s="409" t="s">
        <v>273</v>
      </c>
      <c r="E191" s="382" t="s">
        <v>273</v>
      </c>
      <c r="F191" s="382" t="s">
        <v>273</v>
      </c>
      <c r="G191" s="496" t="s">
        <v>273</v>
      </c>
      <c r="H191" s="496"/>
      <c r="J191" s="389"/>
      <c r="K191" s="410"/>
      <c r="L191" s="388"/>
      <c r="M191" s="409" t="s">
        <v>273</v>
      </c>
      <c r="N191" s="382" t="s">
        <v>273</v>
      </c>
      <c r="O191" s="382" t="s">
        <v>273</v>
      </c>
      <c r="P191" s="496" t="s">
        <v>273</v>
      </c>
      <c r="Q191" s="496"/>
      <c r="S191" s="389"/>
      <c r="T191" s="410"/>
      <c r="U191" s="388"/>
      <c r="V191" s="409" t="s">
        <v>273</v>
      </c>
      <c r="W191" s="382" t="s">
        <v>273</v>
      </c>
      <c r="X191" s="382" t="s">
        <v>273</v>
      </c>
      <c r="Y191" s="496" t="s">
        <v>273</v>
      </c>
      <c r="Z191" s="496"/>
      <c r="AA191" s="376"/>
      <c r="AB191" s="389"/>
      <c r="AC191" s="412"/>
      <c r="AD191" s="388"/>
      <c r="AE191" s="409" t="s">
        <v>273</v>
      </c>
      <c r="AF191" s="382" t="s">
        <v>273</v>
      </c>
      <c r="AG191" s="382" t="s">
        <v>273</v>
      </c>
      <c r="AH191" s="496" t="s">
        <v>273</v>
      </c>
      <c r="AI191" s="496"/>
      <c r="AJ191" s="376"/>
      <c r="AK191" s="389"/>
      <c r="AL191" s="371"/>
      <c r="AM191" s="388"/>
      <c r="AN191" s="409" t="s">
        <v>273</v>
      </c>
      <c r="AO191" s="382" t="s">
        <v>273</v>
      </c>
      <c r="AP191" s="382" t="s">
        <v>273</v>
      </c>
      <c r="AQ191" s="496" t="s">
        <v>273</v>
      </c>
      <c r="AR191" s="496"/>
      <c r="AS191" s="376"/>
      <c r="AT191" s="389"/>
      <c r="AU191" s="371"/>
      <c r="AV191" s="388"/>
      <c r="AW191" s="409" t="s">
        <v>273</v>
      </c>
      <c r="AX191" s="382" t="s">
        <v>273</v>
      </c>
      <c r="AY191" s="382" t="s">
        <v>273</v>
      </c>
      <c r="AZ191" s="496" t="s">
        <v>273</v>
      </c>
      <c r="BA191" s="496"/>
      <c r="BB191" s="376"/>
      <c r="BC191" s="389"/>
      <c r="BE191" s="388"/>
      <c r="BF191" s="409" t="s">
        <v>273</v>
      </c>
      <c r="BG191" s="382" t="s">
        <v>273</v>
      </c>
      <c r="BH191" s="382" t="s">
        <v>273</v>
      </c>
      <c r="BI191" s="496" t="s">
        <v>273</v>
      </c>
      <c r="BJ191" s="496"/>
      <c r="BK191" s="376"/>
      <c r="BL191" s="389"/>
      <c r="BN191" s="388"/>
      <c r="BO191" s="409" t="s">
        <v>273</v>
      </c>
      <c r="BP191" s="382" t="s">
        <v>273</v>
      </c>
      <c r="BQ191" s="382" t="s">
        <v>273</v>
      </c>
      <c r="BR191" s="496" t="s">
        <v>273</v>
      </c>
      <c r="BS191" s="496"/>
      <c r="BT191" s="376"/>
      <c r="BU191" s="389"/>
      <c r="BW191" s="388"/>
      <c r="BX191" s="409" t="s">
        <v>273</v>
      </c>
      <c r="BY191" s="382" t="s">
        <v>273</v>
      </c>
      <c r="BZ191" s="382" t="s">
        <v>273</v>
      </c>
      <c r="CA191" s="496" t="s">
        <v>273</v>
      </c>
      <c r="CB191" s="496"/>
      <c r="CC191" s="376" t="s">
        <v>159</v>
      </c>
      <c r="CD191" s="389"/>
      <c r="CF191" s="388"/>
      <c r="CG191" s="409" t="s">
        <v>273</v>
      </c>
      <c r="CH191" s="382" t="s">
        <v>273</v>
      </c>
      <c r="CI191" s="382" t="s">
        <v>273</v>
      </c>
      <c r="CJ191" s="496" t="s">
        <v>273</v>
      </c>
      <c r="CK191" s="496"/>
      <c r="CL191" s="376" t="s">
        <v>159</v>
      </c>
      <c r="CM191" s="389"/>
    </row>
    <row r="192" spans="2:91" ht="16" customHeight="1" x14ac:dyDescent="0.25">
      <c r="B192" s="406"/>
      <c r="C192" s="388"/>
      <c r="D192" s="409" t="s">
        <v>273</v>
      </c>
      <c r="E192" s="382" t="s">
        <v>273</v>
      </c>
      <c r="F192" s="382" t="s">
        <v>273</v>
      </c>
      <c r="G192" s="496" t="s">
        <v>273</v>
      </c>
      <c r="H192" s="496"/>
      <c r="J192" s="389"/>
      <c r="K192" s="410"/>
      <c r="L192" s="388"/>
      <c r="M192" s="409" t="s">
        <v>273</v>
      </c>
      <c r="N192" s="382" t="s">
        <v>273</v>
      </c>
      <c r="O192" s="382" t="s">
        <v>273</v>
      </c>
      <c r="P192" s="496" t="s">
        <v>273</v>
      </c>
      <c r="Q192" s="496"/>
      <c r="S192" s="389"/>
      <c r="T192" s="410"/>
      <c r="U192" s="388"/>
      <c r="V192" s="409" t="s">
        <v>273</v>
      </c>
      <c r="W192" s="382" t="s">
        <v>273</v>
      </c>
      <c r="X192" s="382" t="s">
        <v>273</v>
      </c>
      <c r="Y192" s="496" t="s">
        <v>273</v>
      </c>
      <c r="Z192" s="496"/>
      <c r="AA192" s="376"/>
      <c r="AB192" s="389"/>
      <c r="AC192" s="412"/>
      <c r="AD192" s="388"/>
      <c r="AE192" s="409" t="s">
        <v>273</v>
      </c>
      <c r="AF192" s="382" t="s">
        <v>273</v>
      </c>
      <c r="AG192" s="382" t="s">
        <v>273</v>
      </c>
      <c r="AH192" s="496" t="s">
        <v>273</v>
      </c>
      <c r="AI192" s="496"/>
      <c r="AJ192" s="376"/>
      <c r="AK192" s="389"/>
      <c r="AL192" s="371"/>
      <c r="AM192" s="388"/>
      <c r="AN192" s="409" t="s">
        <v>273</v>
      </c>
      <c r="AO192" s="382" t="s">
        <v>273</v>
      </c>
      <c r="AP192" s="382" t="s">
        <v>273</v>
      </c>
      <c r="AQ192" s="496" t="s">
        <v>273</v>
      </c>
      <c r="AR192" s="496"/>
      <c r="AS192" s="376"/>
      <c r="AT192" s="389"/>
      <c r="AU192" s="371"/>
      <c r="AV192" s="388"/>
      <c r="AW192" s="409" t="s">
        <v>273</v>
      </c>
      <c r="AX192" s="382" t="s">
        <v>273</v>
      </c>
      <c r="AY192" s="382" t="s">
        <v>273</v>
      </c>
      <c r="AZ192" s="496" t="s">
        <v>273</v>
      </c>
      <c r="BA192" s="496"/>
      <c r="BB192" s="376"/>
      <c r="BC192" s="389"/>
      <c r="BE192" s="388"/>
      <c r="BF192" s="409" t="s">
        <v>273</v>
      </c>
      <c r="BG192" s="382" t="s">
        <v>273</v>
      </c>
      <c r="BH192" s="382" t="s">
        <v>273</v>
      </c>
      <c r="BI192" s="496" t="s">
        <v>273</v>
      </c>
      <c r="BJ192" s="496"/>
      <c r="BK192" s="376"/>
      <c r="BL192" s="389"/>
      <c r="BN192" s="388"/>
      <c r="BO192" s="409" t="s">
        <v>273</v>
      </c>
      <c r="BP192" s="382" t="s">
        <v>273</v>
      </c>
      <c r="BQ192" s="382" t="s">
        <v>273</v>
      </c>
      <c r="BR192" s="496" t="s">
        <v>273</v>
      </c>
      <c r="BS192" s="496"/>
      <c r="BT192" s="376"/>
      <c r="BU192" s="389"/>
      <c r="BW192" s="388"/>
      <c r="BX192" s="409" t="s">
        <v>273</v>
      </c>
      <c r="BY192" s="382" t="s">
        <v>273</v>
      </c>
      <c r="BZ192" s="382" t="s">
        <v>273</v>
      </c>
      <c r="CA192" s="496" t="s">
        <v>273</v>
      </c>
      <c r="CB192" s="496"/>
      <c r="CC192" s="376" t="s">
        <v>159</v>
      </c>
      <c r="CD192" s="389"/>
      <c r="CF192" s="388"/>
      <c r="CG192" s="409" t="s">
        <v>273</v>
      </c>
      <c r="CH192" s="382" t="s">
        <v>273</v>
      </c>
      <c r="CI192" s="382" t="s">
        <v>273</v>
      </c>
      <c r="CJ192" s="496" t="s">
        <v>273</v>
      </c>
      <c r="CK192" s="496"/>
      <c r="CL192" s="376" t="s">
        <v>159</v>
      </c>
      <c r="CM192" s="389"/>
    </row>
    <row r="193" spans="2:91" ht="16" customHeight="1" x14ac:dyDescent="0.25">
      <c r="B193" s="406"/>
      <c r="C193" s="388"/>
      <c r="D193" s="409" t="s">
        <v>273</v>
      </c>
      <c r="E193" s="382" t="s">
        <v>273</v>
      </c>
      <c r="F193" s="382" t="s">
        <v>273</v>
      </c>
      <c r="G193" s="496" t="s">
        <v>273</v>
      </c>
      <c r="H193" s="496"/>
      <c r="J193" s="389"/>
      <c r="K193" s="410"/>
      <c r="L193" s="388"/>
      <c r="M193" s="409" t="s">
        <v>273</v>
      </c>
      <c r="N193" s="382" t="s">
        <v>273</v>
      </c>
      <c r="O193" s="382" t="s">
        <v>273</v>
      </c>
      <c r="P193" s="496" t="s">
        <v>273</v>
      </c>
      <c r="Q193" s="496"/>
      <c r="S193" s="389"/>
      <c r="T193" s="410"/>
      <c r="U193" s="388"/>
      <c r="V193" s="409" t="s">
        <v>273</v>
      </c>
      <c r="W193" s="382" t="s">
        <v>273</v>
      </c>
      <c r="X193" s="382" t="s">
        <v>273</v>
      </c>
      <c r="Y193" s="496" t="s">
        <v>273</v>
      </c>
      <c r="Z193" s="496"/>
      <c r="AA193" s="376"/>
      <c r="AB193" s="389"/>
      <c r="AC193" s="412"/>
      <c r="AD193" s="388"/>
      <c r="AE193" s="409" t="s">
        <v>273</v>
      </c>
      <c r="AF193" s="382" t="s">
        <v>273</v>
      </c>
      <c r="AG193" s="382" t="s">
        <v>273</v>
      </c>
      <c r="AH193" s="496" t="s">
        <v>273</v>
      </c>
      <c r="AI193" s="496"/>
      <c r="AJ193" s="376"/>
      <c r="AK193" s="389"/>
      <c r="AL193" s="371"/>
      <c r="AM193" s="388"/>
      <c r="AN193" s="409" t="s">
        <v>273</v>
      </c>
      <c r="AO193" s="382" t="s">
        <v>273</v>
      </c>
      <c r="AP193" s="382" t="s">
        <v>273</v>
      </c>
      <c r="AQ193" s="496" t="s">
        <v>273</v>
      </c>
      <c r="AR193" s="496"/>
      <c r="AS193" s="376"/>
      <c r="AT193" s="389"/>
      <c r="AU193" s="371"/>
      <c r="AV193" s="388"/>
      <c r="AW193" s="409" t="s">
        <v>273</v>
      </c>
      <c r="AX193" s="382" t="s">
        <v>273</v>
      </c>
      <c r="AY193" s="382" t="s">
        <v>273</v>
      </c>
      <c r="AZ193" s="496" t="s">
        <v>273</v>
      </c>
      <c r="BA193" s="496"/>
      <c r="BB193" s="376"/>
      <c r="BC193" s="389"/>
      <c r="BE193" s="388"/>
      <c r="BF193" s="409" t="s">
        <v>273</v>
      </c>
      <c r="BG193" s="382" t="s">
        <v>273</v>
      </c>
      <c r="BH193" s="382" t="s">
        <v>273</v>
      </c>
      <c r="BI193" s="496" t="s">
        <v>273</v>
      </c>
      <c r="BJ193" s="496"/>
      <c r="BK193" s="376"/>
      <c r="BL193" s="389"/>
      <c r="BN193" s="388"/>
      <c r="BO193" s="409" t="s">
        <v>273</v>
      </c>
      <c r="BP193" s="382" t="s">
        <v>273</v>
      </c>
      <c r="BQ193" s="382" t="s">
        <v>273</v>
      </c>
      <c r="BR193" s="496" t="s">
        <v>273</v>
      </c>
      <c r="BS193" s="496"/>
      <c r="BT193" s="376"/>
      <c r="BU193" s="389"/>
      <c r="BW193" s="388"/>
      <c r="BX193" s="409" t="s">
        <v>273</v>
      </c>
      <c r="BY193" s="382" t="s">
        <v>273</v>
      </c>
      <c r="BZ193" s="382" t="s">
        <v>273</v>
      </c>
      <c r="CA193" s="496" t="s">
        <v>273</v>
      </c>
      <c r="CB193" s="496"/>
      <c r="CC193" s="376" t="s">
        <v>159</v>
      </c>
      <c r="CD193" s="389"/>
      <c r="CF193" s="388"/>
      <c r="CG193" s="409" t="s">
        <v>273</v>
      </c>
      <c r="CH193" s="382" t="s">
        <v>273</v>
      </c>
      <c r="CI193" s="382" t="s">
        <v>273</v>
      </c>
      <c r="CJ193" s="496" t="s">
        <v>273</v>
      </c>
      <c r="CK193" s="496"/>
      <c r="CL193" s="376" t="s">
        <v>159</v>
      </c>
      <c r="CM193" s="389"/>
    </row>
    <row r="194" spans="2:91" ht="16" customHeight="1" x14ac:dyDescent="0.25">
      <c r="B194" s="406"/>
      <c r="C194" s="388"/>
      <c r="D194" s="409" t="s">
        <v>273</v>
      </c>
      <c r="E194" s="382" t="s">
        <v>273</v>
      </c>
      <c r="F194" s="382" t="s">
        <v>273</v>
      </c>
      <c r="G194" s="496" t="s">
        <v>273</v>
      </c>
      <c r="H194" s="496"/>
      <c r="J194" s="389"/>
      <c r="K194" s="410"/>
      <c r="L194" s="388"/>
      <c r="M194" s="409" t="s">
        <v>273</v>
      </c>
      <c r="N194" s="382" t="s">
        <v>273</v>
      </c>
      <c r="O194" s="382" t="s">
        <v>273</v>
      </c>
      <c r="P194" s="496" t="s">
        <v>273</v>
      </c>
      <c r="Q194" s="496"/>
      <c r="S194" s="389"/>
      <c r="T194" s="410"/>
      <c r="U194" s="388"/>
      <c r="V194" s="409" t="s">
        <v>273</v>
      </c>
      <c r="W194" s="382" t="s">
        <v>273</v>
      </c>
      <c r="X194" s="382" t="s">
        <v>273</v>
      </c>
      <c r="Y194" s="496" t="s">
        <v>273</v>
      </c>
      <c r="Z194" s="496"/>
      <c r="AA194" s="376"/>
      <c r="AB194" s="389"/>
      <c r="AC194" s="412"/>
      <c r="AD194" s="388"/>
      <c r="AE194" s="409" t="s">
        <v>273</v>
      </c>
      <c r="AF194" s="382" t="s">
        <v>273</v>
      </c>
      <c r="AG194" s="382" t="s">
        <v>273</v>
      </c>
      <c r="AH194" s="496" t="s">
        <v>273</v>
      </c>
      <c r="AI194" s="496"/>
      <c r="AJ194" s="376"/>
      <c r="AK194" s="389"/>
      <c r="AL194" s="371"/>
      <c r="AM194" s="388"/>
      <c r="AN194" s="409" t="s">
        <v>273</v>
      </c>
      <c r="AO194" s="382" t="s">
        <v>273</v>
      </c>
      <c r="AP194" s="382" t="s">
        <v>273</v>
      </c>
      <c r="AQ194" s="496" t="s">
        <v>273</v>
      </c>
      <c r="AR194" s="496"/>
      <c r="AS194" s="376"/>
      <c r="AT194" s="389"/>
      <c r="AU194" s="371"/>
      <c r="AV194" s="388"/>
      <c r="AW194" s="409" t="s">
        <v>273</v>
      </c>
      <c r="AX194" s="382" t="s">
        <v>273</v>
      </c>
      <c r="AY194" s="382" t="s">
        <v>273</v>
      </c>
      <c r="AZ194" s="496" t="s">
        <v>273</v>
      </c>
      <c r="BA194" s="496"/>
      <c r="BB194" s="376"/>
      <c r="BC194" s="389"/>
      <c r="BE194" s="388"/>
      <c r="BF194" s="409" t="s">
        <v>273</v>
      </c>
      <c r="BG194" s="382" t="s">
        <v>273</v>
      </c>
      <c r="BH194" s="382" t="s">
        <v>273</v>
      </c>
      <c r="BI194" s="496" t="s">
        <v>273</v>
      </c>
      <c r="BJ194" s="496"/>
      <c r="BK194" s="376"/>
      <c r="BL194" s="389"/>
      <c r="BN194" s="388"/>
      <c r="BO194" s="409" t="s">
        <v>273</v>
      </c>
      <c r="BP194" s="382" t="s">
        <v>273</v>
      </c>
      <c r="BQ194" s="382" t="s">
        <v>273</v>
      </c>
      <c r="BR194" s="496" t="s">
        <v>273</v>
      </c>
      <c r="BS194" s="496"/>
      <c r="BT194" s="376"/>
      <c r="BU194" s="389"/>
      <c r="BW194" s="388"/>
      <c r="BX194" s="409" t="s">
        <v>273</v>
      </c>
      <c r="BY194" s="382" t="s">
        <v>273</v>
      </c>
      <c r="BZ194" s="382" t="s">
        <v>273</v>
      </c>
      <c r="CA194" s="496" t="s">
        <v>273</v>
      </c>
      <c r="CB194" s="496"/>
      <c r="CC194" s="376" t="s">
        <v>159</v>
      </c>
      <c r="CD194" s="389"/>
      <c r="CF194" s="388"/>
      <c r="CG194" s="409" t="s">
        <v>273</v>
      </c>
      <c r="CH194" s="382" t="s">
        <v>273</v>
      </c>
      <c r="CI194" s="382" t="s">
        <v>273</v>
      </c>
      <c r="CJ194" s="496" t="s">
        <v>273</v>
      </c>
      <c r="CK194" s="496"/>
      <c r="CL194" s="376" t="s">
        <v>159</v>
      </c>
      <c r="CM194" s="389"/>
    </row>
    <row r="195" spans="2:91" ht="16" customHeight="1" x14ac:dyDescent="0.25">
      <c r="B195" s="406"/>
      <c r="C195" s="388"/>
      <c r="D195" s="409" t="s">
        <v>273</v>
      </c>
      <c r="E195" s="382" t="s">
        <v>273</v>
      </c>
      <c r="F195" s="382" t="s">
        <v>273</v>
      </c>
      <c r="G195" s="496" t="s">
        <v>273</v>
      </c>
      <c r="H195" s="496"/>
      <c r="J195" s="389"/>
      <c r="K195" s="410"/>
      <c r="L195" s="388"/>
      <c r="M195" s="409" t="s">
        <v>273</v>
      </c>
      <c r="N195" s="382" t="s">
        <v>273</v>
      </c>
      <c r="O195" s="382" t="s">
        <v>273</v>
      </c>
      <c r="P195" s="496" t="s">
        <v>273</v>
      </c>
      <c r="Q195" s="496"/>
      <c r="S195" s="389"/>
      <c r="T195" s="410"/>
      <c r="U195" s="388"/>
      <c r="V195" s="409" t="s">
        <v>273</v>
      </c>
      <c r="W195" s="382" t="s">
        <v>273</v>
      </c>
      <c r="X195" s="382" t="s">
        <v>273</v>
      </c>
      <c r="Y195" s="496" t="s">
        <v>273</v>
      </c>
      <c r="Z195" s="496"/>
      <c r="AA195" s="376"/>
      <c r="AB195" s="389"/>
      <c r="AC195" s="412"/>
      <c r="AD195" s="388"/>
      <c r="AE195" s="409" t="s">
        <v>273</v>
      </c>
      <c r="AF195" s="382" t="s">
        <v>273</v>
      </c>
      <c r="AG195" s="382" t="s">
        <v>273</v>
      </c>
      <c r="AH195" s="496" t="s">
        <v>273</v>
      </c>
      <c r="AI195" s="496"/>
      <c r="AJ195" s="376"/>
      <c r="AK195" s="389"/>
      <c r="AL195" s="371"/>
      <c r="AM195" s="388"/>
      <c r="AN195" s="409" t="s">
        <v>273</v>
      </c>
      <c r="AO195" s="382" t="s">
        <v>273</v>
      </c>
      <c r="AP195" s="382" t="s">
        <v>273</v>
      </c>
      <c r="AQ195" s="496" t="s">
        <v>273</v>
      </c>
      <c r="AR195" s="496"/>
      <c r="AS195" s="376"/>
      <c r="AT195" s="389"/>
      <c r="AU195" s="371"/>
      <c r="AV195" s="388"/>
      <c r="AW195" s="409" t="s">
        <v>273</v>
      </c>
      <c r="AX195" s="382" t="s">
        <v>273</v>
      </c>
      <c r="AY195" s="382" t="s">
        <v>273</v>
      </c>
      <c r="AZ195" s="496" t="s">
        <v>273</v>
      </c>
      <c r="BA195" s="496"/>
      <c r="BB195" s="376"/>
      <c r="BC195" s="389"/>
      <c r="BE195" s="388"/>
      <c r="BF195" s="409" t="s">
        <v>273</v>
      </c>
      <c r="BG195" s="382" t="s">
        <v>273</v>
      </c>
      <c r="BH195" s="382" t="s">
        <v>273</v>
      </c>
      <c r="BI195" s="496" t="s">
        <v>273</v>
      </c>
      <c r="BJ195" s="496"/>
      <c r="BK195" s="376"/>
      <c r="BL195" s="389"/>
      <c r="BN195" s="388"/>
      <c r="BO195" s="409" t="s">
        <v>273</v>
      </c>
      <c r="BP195" s="382" t="s">
        <v>273</v>
      </c>
      <c r="BQ195" s="382" t="s">
        <v>273</v>
      </c>
      <c r="BR195" s="496" t="s">
        <v>273</v>
      </c>
      <c r="BS195" s="496"/>
      <c r="BT195" s="376"/>
      <c r="BU195" s="389"/>
      <c r="BW195" s="388"/>
      <c r="BX195" s="409" t="s">
        <v>273</v>
      </c>
      <c r="BY195" s="382" t="s">
        <v>273</v>
      </c>
      <c r="BZ195" s="382" t="s">
        <v>273</v>
      </c>
      <c r="CA195" s="496" t="s">
        <v>273</v>
      </c>
      <c r="CB195" s="496"/>
      <c r="CC195" s="376" t="s">
        <v>159</v>
      </c>
      <c r="CD195" s="389"/>
      <c r="CF195" s="388"/>
      <c r="CG195" s="409" t="s">
        <v>273</v>
      </c>
      <c r="CH195" s="382" t="s">
        <v>273</v>
      </c>
      <c r="CI195" s="382" t="s">
        <v>273</v>
      </c>
      <c r="CJ195" s="496" t="s">
        <v>273</v>
      </c>
      <c r="CK195" s="496"/>
      <c r="CL195" s="376" t="s">
        <v>159</v>
      </c>
      <c r="CM195" s="389"/>
    </row>
    <row r="196" spans="2:91" ht="16" customHeight="1" x14ac:dyDescent="0.25">
      <c r="B196" s="406"/>
      <c r="C196" s="388"/>
      <c r="D196" s="409" t="s">
        <v>273</v>
      </c>
      <c r="E196" s="382" t="s">
        <v>273</v>
      </c>
      <c r="F196" s="382" t="s">
        <v>273</v>
      </c>
      <c r="G196" s="496" t="s">
        <v>273</v>
      </c>
      <c r="H196" s="496"/>
      <c r="J196" s="389"/>
      <c r="K196" s="410"/>
      <c r="L196" s="388"/>
      <c r="M196" s="409" t="s">
        <v>273</v>
      </c>
      <c r="N196" s="382" t="s">
        <v>273</v>
      </c>
      <c r="O196" s="382" t="s">
        <v>273</v>
      </c>
      <c r="P196" s="496" t="s">
        <v>273</v>
      </c>
      <c r="Q196" s="496"/>
      <c r="S196" s="389"/>
      <c r="T196" s="410"/>
      <c r="U196" s="388"/>
      <c r="V196" s="409" t="s">
        <v>273</v>
      </c>
      <c r="W196" s="382" t="s">
        <v>273</v>
      </c>
      <c r="X196" s="382" t="s">
        <v>273</v>
      </c>
      <c r="Y196" s="496" t="s">
        <v>273</v>
      </c>
      <c r="Z196" s="496"/>
      <c r="AA196" s="376"/>
      <c r="AB196" s="389"/>
      <c r="AC196" s="412"/>
      <c r="AD196" s="388"/>
      <c r="AE196" s="409" t="s">
        <v>273</v>
      </c>
      <c r="AF196" s="382" t="s">
        <v>273</v>
      </c>
      <c r="AG196" s="382" t="s">
        <v>273</v>
      </c>
      <c r="AH196" s="496" t="s">
        <v>273</v>
      </c>
      <c r="AI196" s="496"/>
      <c r="AJ196" s="376"/>
      <c r="AK196" s="389"/>
      <c r="AL196" s="371"/>
      <c r="AM196" s="388"/>
      <c r="AN196" s="409" t="s">
        <v>273</v>
      </c>
      <c r="AO196" s="382" t="s">
        <v>273</v>
      </c>
      <c r="AP196" s="382" t="s">
        <v>273</v>
      </c>
      <c r="AQ196" s="496" t="s">
        <v>273</v>
      </c>
      <c r="AR196" s="496"/>
      <c r="AS196" s="376"/>
      <c r="AT196" s="389"/>
      <c r="AU196" s="371"/>
      <c r="AV196" s="388"/>
      <c r="AW196" s="409" t="s">
        <v>273</v>
      </c>
      <c r="AX196" s="382" t="s">
        <v>273</v>
      </c>
      <c r="AY196" s="382" t="s">
        <v>273</v>
      </c>
      <c r="AZ196" s="496" t="s">
        <v>273</v>
      </c>
      <c r="BA196" s="496"/>
      <c r="BB196" s="376"/>
      <c r="BC196" s="389"/>
      <c r="BE196" s="388"/>
      <c r="BF196" s="409" t="s">
        <v>273</v>
      </c>
      <c r="BG196" s="382" t="s">
        <v>273</v>
      </c>
      <c r="BH196" s="382" t="s">
        <v>273</v>
      </c>
      <c r="BI196" s="496" t="s">
        <v>273</v>
      </c>
      <c r="BJ196" s="496"/>
      <c r="BK196" s="376"/>
      <c r="BL196" s="389"/>
      <c r="BN196" s="388"/>
      <c r="BO196" s="409" t="s">
        <v>273</v>
      </c>
      <c r="BP196" s="382" t="s">
        <v>273</v>
      </c>
      <c r="BQ196" s="382" t="s">
        <v>273</v>
      </c>
      <c r="BR196" s="496" t="s">
        <v>273</v>
      </c>
      <c r="BS196" s="496"/>
      <c r="BT196" s="376"/>
      <c r="BU196" s="389"/>
      <c r="BW196" s="388"/>
      <c r="BX196" s="409" t="s">
        <v>273</v>
      </c>
      <c r="BY196" s="382" t="s">
        <v>273</v>
      </c>
      <c r="BZ196" s="382" t="s">
        <v>273</v>
      </c>
      <c r="CA196" s="496" t="s">
        <v>273</v>
      </c>
      <c r="CB196" s="496"/>
      <c r="CC196" s="376" t="s">
        <v>159</v>
      </c>
      <c r="CD196" s="389"/>
      <c r="CF196" s="388"/>
      <c r="CG196" s="409" t="s">
        <v>273</v>
      </c>
      <c r="CH196" s="382" t="s">
        <v>273</v>
      </c>
      <c r="CI196" s="382" t="s">
        <v>273</v>
      </c>
      <c r="CJ196" s="496" t="s">
        <v>273</v>
      </c>
      <c r="CK196" s="496"/>
      <c r="CL196" s="376" t="s">
        <v>159</v>
      </c>
      <c r="CM196" s="389"/>
    </row>
    <row r="197" spans="2:91" ht="16" customHeight="1" x14ac:dyDescent="0.25">
      <c r="B197" s="406"/>
      <c r="C197" s="388"/>
      <c r="D197" s="409" t="s">
        <v>273</v>
      </c>
      <c r="E197" s="382" t="s">
        <v>273</v>
      </c>
      <c r="F197" s="382" t="s">
        <v>273</v>
      </c>
      <c r="G197" s="496" t="s">
        <v>273</v>
      </c>
      <c r="H197" s="496"/>
      <c r="J197" s="389"/>
      <c r="K197" s="410"/>
      <c r="L197" s="388"/>
      <c r="M197" s="409" t="s">
        <v>273</v>
      </c>
      <c r="N197" s="382" t="s">
        <v>273</v>
      </c>
      <c r="O197" s="382" t="s">
        <v>273</v>
      </c>
      <c r="P197" s="496" t="s">
        <v>273</v>
      </c>
      <c r="Q197" s="496"/>
      <c r="S197" s="389"/>
      <c r="T197" s="410"/>
      <c r="U197" s="388"/>
      <c r="V197" s="409" t="s">
        <v>273</v>
      </c>
      <c r="W197" s="382" t="s">
        <v>273</v>
      </c>
      <c r="X197" s="382" t="s">
        <v>273</v>
      </c>
      <c r="Y197" s="496" t="s">
        <v>273</v>
      </c>
      <c r="Z197" s="496"/>
      <c r="AA197" s="376"/>
      <c r="AB197" s="389"/>
      <c r="AC197" s="412"/>
      <c r="AD197" s="388"/>
      <c r="AE197" s="409" t="s">
        <v>273</v>
      </c>
      <c r="AF197" s="382" t="s">
        <v>273</v>
      </c>
      <c r="AG197" s="382" t="s">
        <v>273</v>
      </c>
      <c r="AH197" s="496" t="s">
        <v>273</v>
      </c>
      <c r="AI197" s="496"/>
      <c r="AJ197" s="376"/>
      <c r="AK197" s="389"/>
      <c r="AL197" s="371"/>
      <c r="AM197" s="388"/>
      <c r="AN197" s="409" t="s">
        <v>273</v>
      </c>
      <c r="AO197" s="382" t="s">
        <v>273</v>
      </c>
      <c r="AP197" s="382" t="s">
        <v>273</v>
      </c>
      <c r="AQ197" s="496" t="s">
        <v>273</v>
      </c>
      <c r="AR197" s="496"/>
      <c r="AS197" s="376"/>
      <c r="AT197" s="389"/>
      <c r="AU197" s="371"/>
      <c r="AV197" s="388"/>
      <c r="AW197" s="409" t="s">
        <v>273</v>
      </c>
      <c r="AX197" s="382" t="s">
        <v>273</v>
      </c>
      <c r="AY197" s="382" t="s">
        <v>273</v>
      </c>
      <c r="AZ197" s="496" t="s">
        <v>273</v>
      </c>
      <c r="BA197" s="496"/>
      <c r="BB197" s="376"/>
      <c r="BC197" s="389"/>
      <c r="BE197" s="388"/>
      <c r="BF197" s="409" t="s">
        <v>273</v>
      </c>
      <c r="BG197" s="382" t="s">
        <v>273</v>
      </c>
      <c r="BH197" s="382" t="s">
        <v>273</v>
      </c>
      <c r="BI197" s="496" t="s">
        <v>273</v>
      </c>
      <c r="BJ197" s="496"/>
      <c r="BK197" s="376"/>
      <c r="BL197" s="389"/>
      <c r="BN197" s="388"/>
      <c r="BO197" s="409" t="s">
        <v>273</v>
      </c>
      <c r="BP197" s="382" t="s">
        <v>273</v>
      </c>
      <c r="BQ197" s="382" t="s">
        <v>273</v>
      </c>
      <c r="BR197" s="496" t="s">
        <v>273</v>
      </c>
      <c r="BS197" s="496"/>
      <c r="BT197" s="376"/>
      <c r="BU197" s="389"/>
      <c r="BW197" s="388"/>
      <c r="BX197" s="409" t="s">
        <v>273</v>
      </c>
      <c r="BY197" s="382" t="s">
        <v>273</v>
      </c>
      <c r="BZ197" s="382" t="s">
        <v>273</v>
      </c>
      <c r="CA197" s="496" t="s">
        <v>273</v>
      </c>
      <c r="CB197" s="496"/>
      <c r="CC197" s="376" t="s">
        <v>159</v>
      </c>
      <c r="CD197" s="389"/>
      <c r="CF197" s="388"/>
      <c r="CG197" s="409" t="s">
        <v>273</v>
      </c>
      <c r="CH197" s="382" t="s">
        <v>273</v>
      </c>
      <c r="CI197" s="382" t="s">
        <v>273</v>
      </c>
      <c r="CJ197" s="496" t="s">
        <v>273</v>
      </c>
      <c r="CK197" s="496"/>
      <c r="CL197" s="376" t="s">
        <v>159</v>
      </c>
      <c r="CM197" s="389"/>
    </row>
    <row r="198" spans="2:91" ht="16" customHeight="1" x14ac:dyDescent="0.25">
      <c r="B198" s="406"/>
      <c r="C198" s="388"/>
      <c r="D198" s="409" t="s">
        <v>273</v>
      </c>
      <c r="E198" s="382" t="s">
        <v>273</v>
      </c>
      <c r="F198" s="382" t="s">
        <v>273</v>
      </c>
      <c r="G198" s="496" t="s">
        <v>273</v>
      </c>
      <c r="H198" s="496"/>
      <c r="J198" s="389"/>
      <c r="K198" s="410"/>
      <c r="L198" s="388"/>
      <c r="M198" s="409" t="s">
        <v>273</v>
      </c>
      <c r="N198" s="382" t="s">
        <v>273</v>
      </c>
      <c r="O198" s="382" t="s">
        <v>273</v>
      </c>
      <c r="P198" s="496" t="s">
        <v>273</v>
      </c>
      <c r="Q198" s="496"/>
      <c r="S198" s="389"/>
      <c r="T198" s="410"/>
      <c r="U198" s="388"/>
      <c r="V198" s="409" t="s">
        <v>273</v>
      </c>
      <c r="W198" s="382" t="s">
        <v>273</v>
      </c>
      <c r="X198" s="382" t="s">
        <v>273</v>
      </c>
      <c r="Y198" s="496" t="s">
        <v>273</v>
      </c>
      <c r="Z198" s="496"/>
      <c r="AA198" s="376"/>
      <c r="AB198" s="389"/>
      <c r="AC198" s="412"/>
      <c r="AD198" s="388"/>
      <c r="AE198" s="409" t="s">
        <v>273</v>
      </c>
      <c r="AF198" s="382" t="s">
        <v>273</v>
      </c>
      <c r="AG198" s="382" t="s">
        <v>273</v>
      </c>
      <c r="AH198" s="496" t="s">
        <v>273</v>
      </c>
      <c r="AI198" s="496"/>
      <c r="AJ198" s="376"/>
      <c r="AK198" s="389"/>
      <c r="AL198" s="371"/>
      <c r="AM198" s="388"/>
      <c r="AN198" s="409" t="s">
        <v>273</v>
      </c>
      <c r="AO198" s="382" t="s">
        <v>273</v>
      </c>
      <c r="AP198" s="382" t="s">
        <v>273</v>
      </c>
      <c r="AQ198" s="496" t="s">
        <v>273</v>
      </c>
      <c r="AR198" s="496"/>
      <c r="AS198" s="376"/>
      <c r="AT198" s="389"/>
      <c r="AU198" s="371"/>
      <c r="AV198" s="388"/>
      <c r="AW198" s="409" t="s">
        <v>273</v>
      </c>
      <c r="AX198" s="382" t="s">
        <v>273</v>
      </c>
      <c r="AY198" s="382" t="s">
        <v>273</v>
      </c>
      <c r="AZ198" s="496" t="s">
        <v>273</v>
      </c>
      <c r="BA198" s="496"/>
      <c r="BB198" s="376"/>
      <c r="BC198" s="389"/>
      <c r="BE198" s="388"/>
      <c r="BF198" s="409" t="s">
        <v>273</v>
      </c>
      <c r="BG198" s="382" t="s">
        <v>273</v>
      </c>
      <c r="BH198" s="382" t="s">
        <v>273</v>
      </c>
      <c r="BI198" s="496" t="s">
        <v>273</v>
      </c>
      <c r="BJ198" s="496"/>
      <c r="BK198" s="376"/>
      <c r="BL198" s="389"/>
      <c r="BN198" s="388"/>
      <c r="BO198" s="409" t="s">
        <v>273</v>
      </c>
      <c r="BP198" s="382" t="s">
        <v>273</v>
      </c>
      <c r="BQ198" s="382" t="s">
        <v>273</v>
      </c>
      <c r="BR198" s="496" t="s">
        <v>273</v>
      </c>
      <c r="BS198" s="496"/>
      <c r="BT198" s="376"/>
      <c r="BU198" s="389"/>
      <c r="BW198" s="388"/>
      <c r="BX198" s="409" t="s">
        <v>273</v>
      </c>
      <c r="BY198" s="382" t="s">
        <v>273</v>
      </c>
      <c r="BZ198" s="382" t="s">
        <v>273</v>
      </c>
      <c r="CA198" s="496" t="s">
        <v>273</v>
      </c>
      <c r="CB198" s="496"/>
      <c r="CC198" s="376" t="s">
        <v>159</v>
      </c>
      <c r="CD198" s="389"/>
      <c r="CF198" s="388"/>
      <c r="CG198" s="409" t="s">
        <v>273</v>
      </c>
      <c r="CH198" s="382" t="s">
        <v>273</v>
      </c>
      <c r="CI198" s="382" t="s">
        <v>273</v>
      </c>
      <c r="CJ198" s="496" t="s">
        <v>273</v>
      </c>
      <c r="CK198" s="496"/>
      <c r="CL198" s="376" t="s">
        <v>159</v>
      </c>
      <c r="CM198" s="389"/>
    </row>
    <row r="199" spans="2:91" ht="16" customHeight="1" x14ac:dyDescent="0.25">
      <c r="B199" s="406"/>
      <c r="C199" s="388"/>
      <c r="D199" s="409" t="s">
        <v>273</v>
      </c>
      <c r="E199" s="382" t="s">
        <v>273</v>
      </c>
      <c r="F199" s="382" t="s">
        <v>273</v>
      </c>
      <c r="G199" s="496" t="s">
        <v>273</v>
      </c>
      <c r="H199" s="496"/>
      <c r="J199" s="389"/>
      <c r="K199" s="410"/>
      <c r="L199" s="388"/>
      <c r="M199" s="409" t="s">
        <v>273</v>
      </c>
      <c r="N199" s="382" t="s">
        <v>273</v>
      </c>
      <c r="O199" s="382" t="s">
        <v>273</v>
      </c>
      <c r="P199" s="496" t="s">
        <v>273</v>
      </c>
      <c r="Q199" s="496"/>
      <c r="S199" s="389"/>
      <c r="T199" s="410"/>
      <c r="U199" s="388"/>
      <c r="V199" s="409" t="s">
        <v>273</v>
      </c>
      <c r="W199" s="382" t="s">
        <v>273</v>
      </c>
      <c r="X199" s="382" t="s">
        <v>273</v>
      </c>
      <c r="Y199" s="496" t="s">
        <v>273</v>
      </c>
      <c r="Z199" s="496"/>
      <c r="AA199" s="376"/>
      <c r="AB199" s="389"/>
      <c r="AC199" s="412"/>
      <c r="AD199" s="388"/>
      <c r="AE199" s="409" t="s">
        <v>273</v>
      </c>
      <c r="AF199" s="382" t="s">
        <v>273</v>
      </c>
      <c r="AG199" s="382" t="s">
        <v>273</v>
      </c>
      <c r="AH199" s="496" t="s">
        <v>273</v>
      </c>
      <c r="AI199" s="496"/>
      <c r="AJ199" s="376"/>
      <c r="AK199" s="389"/>
      <c r="AL199" s="371"/>
      <c r="AM199" s="388"/>
      <c r="AN199" s="409" t="s">
        <v>273</v>
      </c>
      <c r="AO199" s="382" t="s">
        <v>273</v>
      </c>
      <c r="AP199" s="382" t="s">
        <v>273</v>
      </c>
      <c r="AQ199" s="496" t="s">
        <v>273</v>
      </c>
      <c r="AR199" s="496"/>
      <c r="AS199" s="376"/>
      <c r="AT199" s="389"/>
      <c r="AU199" s="371"/>
      <c r="AV199" s="388"/>
      <c r="AW199" s="409" t="s">
        <v>273</v>
      </c>
      <c r="AX199" s="382" t="s">
        <v>273</v>
      </c>
      <c r="AY199" s="382" t="s">
        <v>273</v>
      </c>
      <c r="AZ199" s="496" t="s">
        <v>273</v>
      </c>
      <c r="BA199" s="496"/>
      <c r="BB199" s="376"/>
      <c r="BC199" s="389"/>
      <c r="BE199" s="388"/>
      <c r="BF199" s="409" t="s">
        <v>273</v>
      </c>
      <c r="BG199" s="382" t="s">
        <v>273</v>
      </c>
      <c r="BH199" s="382" t="s">
        <v>273</v>
      </c>
      <c r="BI199" s="496" t="s">
        <v>273</v>
      </c>
      <c r="BJ199" s="496"/>
      <c r="BK199" s="376"/>
      <c r="BL199" s="389"/>
      <c r="BN199" s="388"/>
      <c r="BO199" s="409" t="s">
        <v>273</v>
      </c>
      <c r="BP199" s="382" t="s">
        <v>273</v>
      </c>
      <c r="BQ199" s="382" t="s">
        <v>273</v>
      </c>
      <c r="BR199" s="496" t="s">
        <v>273</v>
      </c>
      <c r="BS199" s="496"/>
      <c r="BT199" s="376"/>
      <c r="BU199" s="389"/>
      <c r="BW199" s="388"/>
      <c r="BX199" s="409" t="s">
        <v>273</v>
      </c>
      <c r="BY199" s="382" t="s">
        <v>273</v>
      </c>
      <c r="BZ199" s="382" t="s">
        <v>273</v>
      </c>
      <c r="CA199" s="496" t="s">
        <v>273</v>
      </c>
      <c r="CB199" s="496"/>
      <c r="CC199" s="376" t="s">
        <v>159</v>
      </c>
      <c r="CD199" s="389"/>
      <c r="CF199" s="388"/>
      <c r="CG199" s="409" t="s">
        <v>273</v>
      </c>
      <c r="CH199" s="382" t="s">
        <v>273</v>
      </c>
      <c r="CI199" s="382" t="s">
        <v>273</v>
      </c>
      <c r="CJ199" s="496" t="s">
        <v>273</v>
      </c>
      <c r="CK199" s="496"/>
      <c r="CL199" s="376" t="s">
        <v>159</v>
      </c>
      <c r="CM199" s="389"/>
    </row>
    <row r="200" spans="2:91" ht="16" customHeight="1" x14ac:dyDescent="0.25">
      <c r="B200" s="406"/>
      <c r="C200" s="388"/>
      <c r="D200" s="409" t="s">
        <v>273</v>
      </c>
      <c r="E200" s="382" t="s">
        <v>273</v>
      </c>
      <c r="F200" s="382" t="s">
        <v>273</v>
      </c>
      <c r="G200" s="496" t="s">
        <v>273</v>
      </c>
      <c r="H200" s="496"/>
      <c r="J200" s="389"/>
      <c r="K200" s="410"/>
      <c r="L200" s="388"/>
      <c r="M200" s="409" t="s">
        <v>273</v>
      </c>
      <c r="N200" s="382" t="s">
        <v>273</v>
      </c>
      <c r="O200" s="382" t="s">
        <v>273</v>
      </c>
      <c r="P200" s="496" t="s">
        <v>273</v>
      </c>
      <c r="Q200" s="496"/>
      <c r="S200" s="389"/>
      <c r="T200" s="410"/>
      <c r="U200" s="388"/>
      <c r="V200" s="409" t="s">
        <v>273</v>
      </c>
      <c r="W200" s="382" t="s">
        <v>273</v>
      </c>
      <c r="X200" s="382" t="s">
        <v>273</v>
      </c>
      <c r="Y200" s="496" t="s">
        <v>273</v>
      </c>
      <c r="Z200" s="496"/>
      <c r="AA200" s="376"/>
      <c r="AB200" s="389"/>
      <c r="AC200" s="412"/>
      <c r="AD200" s="388"/>
      <c r="AE200" s="409" t="s">
        <v>273</v>
      </c>
      <c r="AF200" s="382" t="s">
        <v>273</v>
      </c>
      <c r="AG200" s="382" t="s">
        <v>273</v>
      </c>
      <c r="AH200" s="496" t="s">
        <v>273</v>
      </c>
      <c r="AI200" s="496"/>
      <c r="AJ200" s="376"/>
      <c r="AK200" s="389"/>
      <c r="AL200" s="371"/>
      <c r="AM200" s="388"/>
      <c r="AN200" s="409" t="s">
        <v>273</v>
      </c>
      <c r="AO200" s="382" t="s">
        <v>273</v>
      </c>
      <c r="AP200" s="382" t="s">
        <v>273</v>
      </c>
      <c r="AQ200" s="496" t="s">
        <v>273</v>
      </c>
      <c r="AR200" s="496"/>
      <c r="AS200" s="376"/>
      <c r="AT200" s="389"/>
      <c r="AU200" s="371"/>
      <c r="AV200" s="388"/>
      <c r="AW200" s="409" t="s">
        <v>273</v>
      </c>
      <c r="AX200" s="382" t="s">
        <v>273</v>
      </c>
      <c r="AY200" s="382" t="s">
        <v>273</v>
      </c>
      <c r="AZ200" s="496" t="s">
        <v>273</v>
      </c>
      <c r="BA200" s="496"/>
      <c r="BB200" s="376"/>
      <c r="BC200" s="389"/>
      <c r="BE200" s="388"/>
      <c r="BF200" s="409" t="s">
        <v>273</v>
      </c>
      <c r="BG200" s="382" t="s">
        <v>273</v>
      </c>
      <c r="BH200" s="382" t="s">
        <v>273</v>
      </c>
      <c r="BI200" s="496" t="s">
        <v>273</v>
      </c>
      <c r="BJ200" s="496"/>
      <c r="BK200" s="376"/>
      <c r="BL200" s="389"/>
      <c r="BN200" s="388"/>
      <c r="BO200" s="409" t="s">
        <v>273</v>
      </c>
      <c r="BP200" s="382" t="s">
        <v>273</v>
      </c>
      <c r="BQ200" s="382" t="s">
        <v>273</v>
      </c>
      <c r="BR200" s="496" t="s">
        <v>273</v>
      </c>
      <c r="BS200" s="496"/>
      <c r="BT200" s="376"/>
      <c r="BU200" s="389"/>
      <c r="BW200" s="388"/>
      <c r="BX200" s="409" t="s">
        <v>273</v>
      </c>
      <c r="BY200" s="382" t="s">
        <v>273</v>
      </c>
      <c r="BZ200" s="382" t="s">
        <v>273</v>
      </c>
      <c r="CA200" s="496" t="s">
        <v>273</v>
      </c>
      <c r="CB200" s="496"/>
      <c r="CC200" s="376" t="s">
        <v>159</v>
      </c>
      <c r="CD200" s="389"/>
      <c r="CF200" s="388"/>
      <c r="CG200" s="409" t="s">
        <v>273</v>
      </c>
      <c r="CH200" s="382" t="s">
        <v>273</v>
      </c>
      <c r="CI200" s="382" t="s">
        <v>273</v>
      </c>
      <c r="CJ200" s="496" t="s">
        <v>273</v>
      </c>
      <c r="CK200" s="496"/>
      <c r="CL200" s="376" t="s">
        <v>159</v>
      </c>
      <c r="CM200" s="389"/>
    </row>
    <row r="201" spans="2:91" ht="16" customHeight="1" x14ac:dyDescent="0.25">
      <c r="B201" s="406"/>
      <c r="C201" s="388"/>
      <c r="D201" s="409" t="s">
        <v>273</v>
      </c>
      <c r="E201" s="382" t="s">
        <v>273</v>
      </c>
      <c r="F201" s="382" t="s">
        <v>273</v>
      </c>
      <c r="G201" s="496" t="s">
        <v>273</v>
      </c>
      <c r="H201" s="496"/>
      <c r="J201" s="389"/>
      <c r="K201" s="410"/>
      <c r="L201" s="388"/>
      <c r="M201" s="409" t="s">
        <v>273</v>
      </c>
      <c r="N201" s="382" t="s">
        <v>273</v>
      </c>
      <c r="O201" s="382" t="s">
        <v>273</v>
      </c>
      <c r="P201" s="496" t="s">
        <v>273</v>
      </c>
      <c r="Q201" s="496"/>
      <c r="S201" s="389"/>
      <c r="T201" s="410"/>
      <c r="U201" s="388"/>
      <c r="V201" s="409" t="s">
        <v>273</v>
      </c>
      <c r="W201" s="382" t="s">
        <v>273</v>
      </c>
      <c r="X201" s="382" t="s">
        <v>273</v>
      </c>
      <c r="Y201" s="496" t="s">
        <v>273</v>
      </c>
      <c r="Z201" s="496"/>
      <c r="AA201" s="376"/>
      <c r="AB201" s="389"/>
      <c r="AC201" s="412"/>
      <c r="AD201" s="388"/>
      <c r="AE201" s="409" t="s">
        <v>273</v>
      </c>
      <c r="AF201" s="382" t="s">
        <v>273</v>
      </c>
      <c r="AG201" s="382" t="s">
        <v>273</v>
      </c>
      <c r="AH201" s="496" t="s">
        <v>273</v>
      </c>
      <c r="AI201" s="496"/>
      <c r="AJ201" s="376"/>
      <c r="AK201" s="389"/>
      <c r="AL201" s="371"/>
      <c r="AM201" s="388"/>
      <c r="AN201" s="409" t="s">
        <v>273</v>
      </c>
      <c r="AO201" s="382" t="s">
        <v>273</v>
      </c>
      <c r="AP201" s="382" t="s">
        <v>273</v>
      </c>
      <c r="AQ201" s="496" t="s">
        <v>273</v>
      </c>
      <c r="AR201" s="496"/>
      <c r="AS201" s="376"/>
      <c r="AT201" s="389"/>
      <c r="AU201" s="371"/>
      <c r="AV201" s="388"/>
      <c r="AW201" s="409" t="s">
        <v>273</v>
      </c>
      <c r="AX201" s="382" t="s">
        <v>273</v>
      </c>
      <c r="AY201" s="382" t="s">
        <v>273</v>
      </c>
      <c r="AZ201" s="496" t="s">
        <v>273</v>
      </c>
      <c r="BA201" s="496"/>
      <c r="BB201" s="376"/>
      <c r="BC201" s="389"/>
      <c r="BE201" s="388"/>
      <c r="BF201" s="409" t="s">
        <v>273</v>
      </c>
      <c r="BG201" s="382" t="s">
        <v>273</v>
      </c>
      <c r="BH201" s="382" t="s">
        <v>273</v>
      </c>
      <c r="BI201" s="496" t="s">
        <v>273</v>
      </c>
      <c r="BJ201" s="496"/>
      <c r="BK201" s="376"/>
      <c r="BL201" s="389"/>
      <c r="BN201" s="388"/>
      <c r="BO201" s="409" t="s">
        <v>273</v>
      </c>
      <c r="BP201" s="382" t="s">
        <v>273</v>
      </c>
      <c r="BQ201" s="382" t="s">
        <v>273</v>
      </c>
      <c r="BR201" s="496" t="s">
        <v>273</v>
      </c>
      <c r="BS201" s="496"/>
      <c r="BT201" s="376"/>
      <c r="BU201" s="389"/>
      <c r="BW201" s="388"/>
      <c r="BX201" s="409" t="s">
        <v>273</v>
      </c>
      <c r="BY201" s="382" t="s">
        <v>273</v>
      </c>
      <c r="BZ201" s="382" t="s">
        <v>273</v>
      </c>
      <c r="CA201" s="496" t="s">
        <v>273</v>
      </c>
      <c r="CB201" s="496"/>
      <c r="CC201" s="376" t="s">
        <v>159</v>
      </c>
      <c r="CD201" s="389"/>
      <c r="CF201" s="388"/>
      <c r="CG201" s="409" t="s">
        <v>273</v>
      </c>
      <c r="CH201" s="382" t="s">
        <v>273</v>
      </c>
      <c r="CI201" s="382" t="s">
        <v>273</v>
      </c>
      <c r="CJ201" s="496" t="s">
        <v>273</v>
      </c>
      <c r="CK201" s="496"/>
      <c r="CL201" s="376" t="s">
        <v>159</v>
      </c>
      <c r="CM201" s="389"/>
    </row>
    <row r="202" spans="2:91" ht="16" customHeight="1" x14ac:dyDescent="0.25">
      <c r="B202" s="406"/>
      <c r="C202" s="388"/>
      <c r="D202" s="409" t="s">
        <v>273</v>
      </c>
      <c r="E202" s="382" t="s">
        <v>273</v>
      </c>
      <c r="F202" s="382" t="s">
        <v>273</v>
      </c>
      <c r="G202" s="496" t="s">
        <v>273</v>
      </c>
      <c r="H202" s="496"/>
      <c r="J202" s="389"/>
      <c r="K202" s="410"/>
      <c r="L202" s="388"/>
      <c r="M202" s="409" t="s">
        <v>273</v>
      </c>
      <c r="N202" s="382" t="s">
        <v>273</v>
      </c>
      <c r="O202" s="382" t="s">
        <v>273</v>
      </c>
      <c r="P202" s="496" t="s">
        <v>273</v>
      </c>
      <c r="Q202" s="496"/>
      <c r="S202" s="389"/>
      <c r="T202" s="410"/>
      <c r="U202" s="388"/>
      <c r="V202" s="409" t="s">
        <v>273</v>
      </c>
      <c r="W202" s="382" t="s">
        <v>273</v>
      </c>
      <c r="X202" s="382" t="s">
        <v>273</v>
      </c>
      <c r="Y202" s="496" t="s">
        <v>273</v>
      </c>
      <c r="Z202" s="496"/>
      <c r="AA202" s="376"/>
      <c r="AB202" s="389"/>
      <c r="AC202" s="412"/>
      <c r="AD202" s="388"/>
      <c r="AE202" s="409" t="s">
        <v>273</v>
      </c>
      <c r="AF202" s="382" t="s">
        <v>273</v>
      </c>
      <c r="AG202" s="382" t="s">
        <v>273</v>
      </c>
      <c r="AH202" s="496" t="s">
        <v>273</v>
      </c>
      <c r="AI202" s="496"/>
      <c r="AJ202" s="376"/>
      <c r="AK202" s="389"/>
      <c r="AL202" s="371"/>
      <c r="AM202" s="388"/>
      <c r="AN202" s="409" t="s">
        <v>273</v>
      </c>
      <c r="AO202" s="382" t="s">
        <v>273</v>
      </c>
      <c r="AP202" s="382" t="s">
        <v>273</v>
      </c>
      <c r="AQ202" s="496" t="s">
        <v>273</v>
      </c>
      <c r="AR202" s="496"/>
      <c r="AS202" s="376"/>
      <c r="AT202" s="389"/>
      <c r="AU202" s="371"/>
      <c r="AV202" s="388"/>
      <c r="AW202" s="409" t="s">
        <v>273</v>
      </c>
      <c r="AX202" s="382" t="s">
        <v>273</v>
      </c>
      <c r="AY202" s="382" t="s">
        <v>273</v>
      </c>
      <c r="AZ202" s="496" t="s">
        <v>273</v>
      </c>
      <c r="BA202" s="496"/>
      <c r="BB202" s="376"/>
      <c r="BC202" s="389"/>
      <c r="BE202" s="388"/>
      <c r="BF202" s="409" t="s">
        <v>273</v>
      </c>
      <c r="BG202" s="382" t="s">
        <v>273</v>
      </c>
      <c r="BH202" s="382" t="s">
        <v>273</v>
      </c>
      <c r="BI202" s="496" t="s">
        <v>273</v>
      </c>
      <c r="BJ202" s="496"/>
      <c r="BK202" s="376"/>
      <c r="BL202" s="389"/>
      <c r="BN202" s="388"/>
      <c r="BO202" s="409" t="s">
        <v>273</v>
      </c>
      <c r="BP202" s="382" t="s">
        <v>273</v>
      </c>
      <c r="BQ202" s="382" t="s">
        <v>273</v>
      </c>
      <c r="BR202" s="496" t="s">
        <v>273</v>
      </c>
      <c r="BS202" s="496"/>
      <c r="BT202" s="376"/>
      <c r="BU202" s="389"/>
      <c r="BW202" s="388"/>
      <c r="BX202" s="409" t="s">
        <v>273</v>
      </c>
      <c r="BY202" s="382" t="s">
        <v>273</v>
      </c>
      <c r="BZ202" s="382" t="s">
        <v>273</v>
      </c>
      <c r="CA202" s="496" t="s">
        <v>273</v>
      </c>
      <c r="CB202" s="496"/>
      <c r="CC202" s="376" t="s">
        <v>159</v>
      </c>
      <c r="CD202" s="389"/>
      <c r="CF202" s="388"/>
      <c r="CG202" s="409" t="s">
        <v>273</v>
      </c>
      <c r="CH202" s="382" t="s">
        <v>273</v>
      </c>
      <c r="CI202" s="382" t="s">
        <v>273</v>
      </c>
      <c r="CJ202" s="496" t="s">
        <v>273</v>
      </c>
      <c r="CK202" s="496"/>
      <c r="CL202" s="376" t="s">
        <v>159</v>
      </c>
      <c r="CM202" s="389"/>
    </row>
    <row r="203" spans="2:91" ht="16" customHeight="1" x14ac:dyDescent="0.25">
      <c r="B203" s="406"/>
      <c r="C203" s="388"/>
      <c r="D203" s="409" t="s">
        <v>273</v>
      </c>
      <c r="E203" s="382" t="s">
        <v>273</v>
      </c>
      <c r="F203" s="382" t="s">
        <v>273</v>
      </c>
      <c r="G203" s="496" t="s">
        <v>273</v>
      </c>
      <c r="H203" s="496"/>
      <c r="J203" s="389"/>
      <c r="K203" s="410"/>
      <c r="L203" s="388"/>
      <c r="M203" s="409" t="s">
        <v>273</v>
      </c>
      <c r="N203" s="382" t="s">
        <v>273</v>
      </c>
      <c r="O203" s="382" t="s">
        <v>273</v>
      </c>
      <c r="P203" s="496" t="s">
        <v>273</v>
      </c>
      <c r="Q203" s="496"/>
      <c r="S203" s="389"/>
      <c r="T203" s="410"/>
      <c r="U203" s="388"/>
      <c r="V203" s="409" t="s">
        <v>273</v>
      </c>
      <c r="W203" s="382" t="s">
        <v>273</v>
      </c>
      <c r="X203" s="382" t="s">
        <v>273</v>
      </c>
      <c r="Y203" s="496" t="s">
        <v>273</v>
      </c>
      <c r="Z203" s="496"/>
      <c r="AA203" s="376"/>
      <c r="AB203" s="389"/>
      <c r="AC203" s="412"/>
      <c r="AD203" s="388"/>
      <c r="AE203" s="409" t="s">
        <v>273</v>
      </c>
      <c r="AF203" s="382" t="s">
        <v>273</v>
      </c>
      <c r="AG203" s="382" t="s">
        <v>273</v>
      </c>
      <c r="AH203" s="496" t="s">
        <v>273</v>
      </c>
      <c r="AI203" s="496"/>
      <c r="AJ203" s="376"/>
      <c r="AK203" s="389"/>
      <c r="AL203" s="371"/>
      <c r="AM203" s="388"/>
      <c r="AN203" s="409" t="s">
        <v>273</v>
      </c>
      <c r="AO203" s="382" t="s">
        <v>273</v>
      </c>
      <c r="AP203" s="382" t="s">
        <v>273</v>
      </c>
      <c r="AQ203" s="496" t="s">
        <v>273</v>
      </c>
      <c r="AR203" s="496"/>
      <c r="AS203" s="376"/>
      <c r="AT203" s="389"/>
      <c r="AU203" s="371"/>
      <c r="AV203" s="388"/>
      <c r="AW203" s="409" t="s">
        <v>273</v>
      </c>
      <c r="AX203" s="382" t="s">
        <v>273</v>
      </c>
      <c r="AY203" s="382" t="s">
        <v>273</v>
      </c>
      <c r="AZ203" s="496" t="s">
        <v>273</v>
      </c>
      <c r="BA203" s="496"/>
      <c r="BB203" s="376"/>
      <c r="BC203" s="389"/>
      <c r="BE203" s="388"/>
      <c r="BF203" s="409" t="s">
        <v>273</v>
      </c>
      <c r="BG203" s="382" t="s">
        <v>273</v>
      </c>
      <c r="BH203" s="382" t="s">
        <v>273</v>
      </c>
      <c r="BI203" s="496" t="s">
        <v>273</v>
      </c>
      <c r="BJ203" s="496"/>
      <c r="BK203" s="376"/>
      <c r="BL203" s="389"/>
      <c r="BN203" s="388"/>
      <c r="BO203" s="409" t="s">
        <v>273</v>
      </c>
      <c r="BP203" s="382" t="s">
        <v>273</v>
      </c>
      <c r="BQ203" s="382" t="s">
        <v>273</v>
      </c>
      <c r="BR203" s="496" t="s">
        <v>273</v>
      </c>
      <c r="BS203" s="496"/>
      <c r="BT203" s="376"/>
      <c r="BU203" s="389"/>
      <c r="BW203" s="388"/>
      <c r="BX203" s="409" t="s">
        <v>273</v>
      </c>
      <c r="BY203" s="382" t="s">
        <v>273</v>
      </c>
      <c r="BZ203" s="382" t="s">
        <v>273</v>
      </c>
      <c r="CA203" s="496" t="s">
        <v>273</v>
      </c>
      <c r="CB203" s="496"/>
      <c r="CC203" s="376" t="s">
        <v>159</v>
      </c>
      <c r="CD203" s="389"/>
      <c r="CF203" s="388"/>
      <c r="CG203" s="409" t="s">
        <v>273</v>
      </c>
      <c r="CH203" s="382" t="s">
        <v>273</v>
      </c>
      <c r="CI203" s="382" t="s">
        <v>273</v>
      </c>
      <c r="CJ203" s="496" t="s">
        <v>273</v>
      </c>
      <c r="CK203" s="496"/>
      <c r="CL203" s="376" t="s">
        <v>159</v>
      </c>
      <c r="CM203" s="389"/>
    </row>
    <row r="204" spans="2:91" ht="16" customHeight="1" x14ac:dyDescent="0.25">
      <c r="B204" s="406"/>
      <c r="C204" s="388"/>
      <c r="D204" s="409" t="s">
        <v>273</v>
      </c>
      <c r="E204" s="382" t="s">
        <v>273</v>
      </c>
      <c r="F204" s="382" t="s">
        <v>273</v>
      </c>
      <c r="G204" s="496" t="s">
        <v>273</v>
      </c>
      <c r="H204" s="496"/>
      <c r="J204" s="389"/>
      <c r="K204" s="410"/>
      <c r="L204" s="388"/>
      <c r="M204" s="409" t="s">
        <v>273</v>
      </c>
      <c r="N204" s="382" t="s">
        <v>273</v>
      </c>
      <c r="O204" s="382" t="s">
        <v>273</v>
      </c>
      <c r="P204" s="496" t="s">
        <v>273</v>
      </c>
      <c r="Q204" s="496"/>
      <c r="S204" s="389"/>
      <c r="T204" s="410"/>
      <c r="U204" s="388"/>
      <c r="V204" s="409" t="s">
        <v>273</v>
      </c>
      <c r="W204" s="382" t="s">
        <v>273</v>
      </c>
      <c r="X204" s="382" t="s">
        <v>273</v>
      </c>
      <c r="Y204" s="496" t="s">
        <v>273</v>
      </c>
      <c r="Z204" s="496"/>
      <c r="AA204" s="376"/>
      <c r="AB204" s="389"/>
      <c r="AC204" s="412"/>
      <c r="AD204" s="388"/>
      <c r="AE204" s="409" t="s">
        <v>273</v>
      </c>
      <c r="AF204" s="382" t="s">
        <v>273</v>
      </c>
      <c r="AG204" s="382" t="s">
        <v>273</v>
      </c>
      <c r="AH204" s="496" t="s">
        <v>273</v>
      </c>
      <c r="AI204" s="496"/>
      <c r="AJ204" s="376"/>
      <c r="AK204" s="389"/>
      <c r="AL204" s="371"/>
      <c r="AM204" s="388"/>
      <c r="AN204" s="409" t="s">
        <v>273</v>
      </c>
      <c r="AO204" s="382" t="s">
        <v>273</v>
      </c>
      <c r="AP204" s="382" t="s">
        <v>273</v>
      </c>
      <c r="AQ204" s="496" t="s">
        <v>273</v>
      </c>
      <c r="AR204" s="496"/>
      <c r="AS204" s="376"/>
      <c r="AT204" s="389"/>
      <c r="AU204" s="371"/>
      <c r="AV204" s="388"/>
      <c r="AW204" s="409" t="s">
        <v>273</v>
      </c>
      <c r="AX204" s="382" t="s">
        <v>273</v>
      </c>
      <c r="AY204" s="382" t="s">
        <v>273</v>
      </c>
      <c r="AZ204" s="496" t="s">
        <v>273</v>
      </c>
      <c r="BA204" s="496"/>
      <c r="BB204" s="376"/>
      <c r="BC204" s="389"/>
      <c r="BE204" s="388"/>
      <c r="BF204" s="409" t="s">
        <v>273</v>
      </c>
      <c r="BG204" s="382" t="s">
        <v>273</v>
      </c>
      <c r="BH204" s="382" t="s">
        <v>273</v>
      </c>
      <c r="BI204" s="496" t="s">
        <v>273</v>
      </c>
      <c r="BJ204" s="496"/>
      <c r="BK204" s="376"/>
      <c r="BL204" s="389"/>
      <c r="BN204" s="388"/>
      <c r="BO204" s="409" t="s">
        <v>273</v>
      </c>
      <c r="BP204" s="382" t="s">
        <v>273</v>
      </c>
      <c r="BQ204" s="382" t="s">
        <v>273</v>
      </c>
      <c r="BR204" s="496" t="s">
        <v>273</v>
      </c>
      <c r="BS204" s="496"/>
      <c r="BT204" s="376"/>
      <c r="BU204" s="389"/>
      <c r="BW204" s="388"/>
      <c r="BX204" s="409" t="s">
        <v>273</v>
      </c>
      <c r="BY204" s="382" t="s">
        <v>273</v>
      </c>
      <c r="BZ204" s="382" t="s">
        <v>273</v>
      </c>
      <c r="CA204" s="496" t="s">
        <v>273</v>
      </c>
      <c r="CB204" s="496"/>
      <c r="CC204" s="376" t="s">
        <v>159</v>
      </c>
      <c r="CD204" s="389"/>
      <c r="CF204" s="388"/>
      <c r="CG204" s="409" t="s">
        <v>273</v>
      </c>
      <c r="CH204" s="382" t="s">
        <v>273</v>
      </c>
      <c r="CI204" s="382" t="s">
        <v>273</v>
      </c>
      <c r="CJ204" s="496" t="s">
        <v>273</v>
      </c>
      <c r="CK204" s="496"/>
      <c r="CL204" s="376" t="s">
        <v>159</v>
      </c>
      <c r="CM204" s="389"/>
    </row>
    <row r="205" spans="2:91" ht="16" customHeight="1" x14ac:dyDescent="0.25">
      <c r="B205" s="406"/>
      <c r="C205" s="388"/>
      <c r="D205" s="409" t="s">
        <v>273</v>
      </c>
      <c r="E205" s="382" t="s">
        <v>273</v>
      </c>
      <c r="F205" s="382" t="s">
        <v>273</v>
      </c>
      <c r="G205" s="496" t="s">
        <v>273</v>
      </c>
      <c r="H205" s="496"/>
      <c r="J205" s="389"/>
      <c r="K205" s="410"/>
      <c r="L205" s="388"/>
      <c r="M205" s="409" t="s">
        <v>273</v>
      </c>
      <c r="N205" s="382" t="s">
        <v>273</v>
      </c>
      <c r="O205" s="382" t="s">
        <v>273</v>
      </c>
      <c r="P205" s="496" t="s">
        <v>273</v>
      </c>
      <c r="Q205" s="496"/>
      <c r="S205" s="389"/>
      <c r="T205" s="410"/>
      <c r="U205" s="388"/>
      <c r="V205" s="409" t="s">
        <v>273</v>
      </c>
      <c r="W205" s="382" t="s">
        <v>273</v>
      </c>
      <c r="X205" s="382" t="s">
        <v>273</v>
      </c>
      <c r="Y205" s="496" t="s">
        <v>273</v>
      </c>
      <c r="Z205" s="496"/>
      <c r="AA205" s="376"/>
      <c r="AB205" s="389"/>
      <c r="AC205" s="412"/>
      <c r="AD205" s="388"/>
      <c r="AE205" s="409" t="s">
        <v>273</v>
      </c>
      <c r="AF205" s="382" t="s">
        <v>273</v>
      </c>
      <c r="AG205" s="382" t="s">
        <v>273</v>
      </c>
      <c r="AH205" s="496" t="s">
        <v>273</v>
      </c>
      <c r="AI205" s="496"/>
      <c r="AJ205" s="376"/>
      <c r="AK205" s="389"/>
      <c r="AL205" s="371"/>
      <c r="AM205" s="388"/>
      <c r="AN205" s="409" t="s">
        <v>273</v>
      </c>
      <c r="AO205" s="382" t="s">
        <v>273</v>
      </c>
      <c r="AP205" s="382" t="s">
        <v>273</v>
      </c>
      <c r="AQ205" s="496" t="s">
        <v>273</v>
      </c>
      <c r="AR205" s="496"/>
      <c r="AS205" s="376"/>
      <c r="AT205" s="389"/>
      <c r="AU205" s="371"/>
      <c r="AV205" s="388"/>
      <c r="AW205" s="409" t="s">
        <v>273</v>
      </c>
      <c r="AX205" s="382" t="s">
        <v>273</v>
      </c>
      <c r="AY205" s="382" t="s">
        <v>273</v>
      </c>
      <c r="AZ205" s="496" t="s">
        <v>273</v>
      </c>
      <c r="BA205" s="496"/>
      <c r="BB205" s="376"/>
      <c r="BC205" s="389"/>
      <c r="BE205" s="388"/>
      <c r="BF205" s="409" t="s">
        <v>273</v>
      </c>
      <c r="BG205" s="382" t="s">
        <v>273</v>
      </c>
      <c r="BH205" s="382" t="s">
        <v>273</v>
      </c>
      <c r="BI205" s="496" t="s">
        <v>273</v>
      </c>
      <c r="BJ205" s="496"/>
      <c r="BK205" s="376"/>
      <c r="BL205" s="389"/>
      <c r="BN205" s="388"/>
      <c r="BO205" s="409" t="s">
        <v>273</v>
      </c>
      <c r="BP205" s="382" t="s">
        <v>273</v>
      </c>
      <c r="BQ205" s="382" t="s">
        <v>273</v>
      </c>
      <c r="BR205" s="496" t="s">
        <v>273</v>
      </c>
      <c r="BS205" s="496"/>
      <c r="BT205" s="376"/>
      <c r="BU205" s="389"/>
      <c r="BW205" s="388"/>
      <c r="BX205" s="409" t="s">
        <v>273</v>
      </c>
      <c r="BY205" s="382" t="s">
        <v>273</v>
      </c>
      <c r="BZ205" s="382" t="s">
        <v>273</v>
      </c>
      <c r="CA205" s="496" t="s">
        <v>273</v>
      </c>
      <c r="CB205" s="496"/>
      <c r="CC205" s="376" t="s">
        <v>159</v>
      </c>
      <c r="CD205" s="389"/>
      <c r="CF205" s="388"/>
      <c r="CG205" s="409" t="s">
        <v>273</v>
      </c>
      <c r="CH205" s="382" t="s">
        <v>273</v>
      </c>
      <c r="CI205" s="382" t="s">
        <v>273</v>
      </c>
      <c r="CJ205" s="496" t="s">
        <v>273</v>
      </c>
      <c r="CK205" s="496"/>
      <c r="CL205" s="376" t="s">
        <v>159</v>
      </c>
      <c r="CM205" s="389"/>
    </row>
    <row r="206" spans="2:91" ht="16" customHeight="1" x14ac:dyDescent="0.25">
      <c r="B206" s="406"/>
      <c r="C206" s="388"/>
      <c r="D206" s="409" t="s">
        <v>273</v>
      </c>
      <c r="E206" s="382" t="s">
        <v>273</v>
      </c>
      <c r="F206" s="382" t="s">
        <v>273</v>
      </c>
      <c r="G206" s="496" t="s">
        <v>273</v>
      </c>
      <c r="H206" s="496"/>
      <c r="J206" s="389"/>
      <c r="K206" s="410"/>
      <c r="L206" s="388"/>
      <c r="M206" s="409" t="s">
        <v>273</v>
      </c>
      <c r="N206" s="382" t="s">
        <v>273</v>
      </c>
      <c r="O206" s="382" t="s">
        <v>273</v>
      </c>
      <c r="P206" s="496" t="s">
        <v>273</v>
      </c>
      <c r="Q206" s="496"/>
      <c r="S206" s="389"/>
      <c r="T206" s="410"/>
      <c r="U206" s="388"/>
      <c r="V206" s="409" t="s">
        <v>273</v>
      </c>
      <c r="W206" s="382" t="s">
        <v>273</v>
      </c>
      <c r="X206" s="382" t="s">
        <v>273</v>
      </c>
      <c r="Y206" s="496" t="s">
        <v>273</v>
      </c>
      <c r="Z206" s="496"/>
      <c r="AA206" s="376"/>
      <c r="AB206" s="389"/>
      <c r="AC206" s="412"/>
      <c r="AD206" s="388"/>
      <c r="AE206" s="409" t="s">
        <v>273</v>
      </c>
      <c r="AF206" s="382" t="s">
        <v>273</v>
      </c>
      <c r="AG206" s="382" t="s">
        <v>273</v>
      </c>
      <c r="AH206" s="496" t="s">
        <v>273</v>
      </c>
      <c r="AI206" s="496"/>
      <c r="AJ206" s="376"/>
      <c r="AK206" s="389"/>
      <c r="AL206" s="371"/>
      <c r="AM206" s="388"/>
      <c r="AN206" s="409" t="s">
        <v>273</v>
      </c>
      <c r="AO206" s="382" t="s">
        <v>273</v>
      </c>
      <c r="AP206" s="382" t="s">
        <v>273</v>
      </c>
      <c r="AQ206" s="496" t="s">
        <v>273</v>
      </c>
      <c r="AR206" s="496"/>
      <c r="AS206" s="376"/>
      <c r="AT206" s="389"/>
      <c r="AU206" s="371"/>
      <c r="AV206" s="388"/>
      <c r="AW206" s="409" t="s">
        <v>273</v>
      </c>
      <c r="AX206" s="382" t="s">
        <v>273</v>
      </c>
      <c r="AY206" s="382" t="s">
        <v>273</v>
      </c>
      <c r="AZ206" s="496" t="s">
        <v>273</v>
      </c>
      <c r="BA206" s="496"/>
      <c r="BB206" s="376"/>
      <c r="BC206" s="389"/>
      <c r="BE206" s="388"/>
      <c r="BF206" s="409" t="s">
        <v>273</v>
      </c>
      <c r="BG206" s="382" t="s">
        <v>273</v>
      </c>
      <c r="BH206" s="382" t="s">
        <v>273</v>
      </c>
      <c r="BI206" s="496" t="s">
        <v>273</v>
      </c>
      <c r="BJ206" s="496"/>
      <c r="BK206" s="376"/>
      <c r="BL206" s="389"/>
      <c r="BN206" s="388"/>
      <c r="BO206" s="409" t="s">
        <v>273</v>
      </c>
      <c r="BP206" s="382" t="s">
        <v>273</v>
      </c>
      <c r="BQ206" s="382" t="s">
        <v>273</v>
      </c>
      <c r="BR206" s="496" t="s">
        <v>273</v>
      </c>
      <c r="BS206" s="496"/>
      <c r="BT206" s="376"/>
      <c r="BU206" s="389"/>
      <c r="BW206" s="388"/>
      <c r="BX206" s="409" t="s">
        <v>273</v>
      </c>
      <c r="BY206" s="382" t="s">
        <v>273</v>
      </c>
      <c r="BZ206" s="382" t="s">
        <v>273</v>
      </c>
      <c r="CA206" s="496" t="s">
        <v>273</v>
      </c>
      <c r="CB206" s="496"/>
      <c r="CC206" s="376" t="s">
        <v>159</v>
      </c>
      <c r="CD206" s="389"/>
      <c r="CF206" s="388"/>
      <c r="CG206" s="409" t="s">
        <v>273</v>
      </c>
      <c r="CH206" s="382" t="s">
        <v>273</v>
      </c>
      <c r="CI206" s="382" t="s">
        <v>273</v>
      </c>
      <c r="CJ206" s="496" t="s">
        <v>273</v>
      </c>
      <c r="CK206" s="496"/>
      <c r="CL206" s="376" t="s">
        <v>159</v>
      </c>
      <c r="CM206" s="389"/>
    </row>
    <row r="207" spans="2:91" ht="16" customHeight="1" x14ac:dyDescent="0.25">
      <c r="B207" s="406"/>
      <c r="C207" s="388"/>
      <c r="D207" s="409" t="s">
        <v>273</v>
      </c>
      <c r="E207" s="382" t="s">
        <v>273</v>
      </c>
      <c r="F207" s="382" t="s">
        <v>273</v>
      </c>
      <c r="G207" s="496" t="s">
        <v>273</v>
      </c>
      <c r="H207" s="496"/>
      <c r="J207" s="389"/>
      <c r="K207" s="410"/>
      <c r="L207" s="388"/>
      <c r="M207" s="409" t="s">
        <v>273</v>
      </c>
      <c r="N207" s="382" t="s">
        <v>273</v>
      </c>
      <c r="O207" s="382" t="s">
        <v>273</v>
      </c>
      <c r="P207" s="496" t="s">
        <v>273</v>
      </c>
      <c r="Q207" s="496"/>
      <c r="S207" s="389"/>
      <c r="T207" s="410"/>
      <c r="U207" s="388"/>
      <c r="V207" s="409" t="s">
        <v>273</v>
      </c>
      <c r="W207" s="382" t="s">
        <v>273</v>
      </c>
      <c r="X207" s="382" t="s">
        <v>273</v>
      </c>
      <c r="Y207" s="496" t="s">
        <v>273</v>
      </c>
      <c r="Z207" s="496"/>
      <c r="AA207" s="376"/>
      <c r="AB207" s="389"/>
      <c r="AC207" s="412"/>
      <c r="AD207" s="388"/>
      <c r="AE207" s="409" t="s">
        <v>273</v>
      </c>
      <c r="AF207" s="382" t="s">
        <v>273</v>
      </c>
      <c r="AG207" s="382" t="s">
        <v>273</v>
      </c>
      <c r="AH207" s="496" t="s">
        <v>273</v>
      </c>
      <c r="AI207" s="496"/>
      <c r="AJ207" s="376"/>
      <c r="AK207" s="389"/>
      <c r="AL207" s="371"/>
      <c r="AM207" s="388"/>
      <c r="AN207" s="409" t="s">
        <v>273</v>
      </c>
      <c r="AO207" s="382" t="s">
        <v>273</v>
      </c>
      <c r="AP207" s="382" t="s">
        <v>273</v>
      </c>
      <c r="AQ207" s="496" t="s">
        <v>273</v>
      </c>
      <c r="AR207" s="496"/>
      <c r="AS207" s="376"/>
      <c r="AT207" s="389"/>
      <c r="AU207" s="371"/>
      <c r="AV207" s="388"/>
      <c r="AW207" s="409" t="s">
        <v>273</v>
      </c>
      <c r="AX207" s="382" t="s">
        <v>273</v>
      </c>
      <c r="AY207" s="382" t="s">
        <v>273</v>
      </c>
      <c r="AZ207" s="496" t="s">
        <v>273</v>
      </c>
      <c r="BA207" s="496"/>
      <c r="BB207" s="376"/>
      <c r="BC207" s="389"/>
      <c r="BE207" s="388"/>
      <c r="BF207" s="409" t="s">
        <v>273</v>
      </c>
      <c r="BG207" s="382" t="s">
        <v>273</v>
      </c>
      <c r="BH207" s="382" t="s">
        <v>273</v>
      </c>
      <c r="BI207" s="496" t="s">
        <v>273</v>
      </c>
      <c r="BJ207" s="496"/>
      <c r="BK207" s="376"/>
      <c r="BL207" s="389"/>
      <c r="BN207" s="388"/>
      <c r="BO207" s="409" t="s">
        <v>273</v>
      </c>
      <c r="BP207" s="382" t="s">
        <v>273</v>
      </c>
      <c r="BQ207" s="382" t="s">
        <v>273</v>
      </c>
      <c r="BR207" s="496" t="s">
        <v>273</v>
      </c>
      <c r="BS207" s="496"/>
      <c r="BT207" s="376"/>
      <c r="BU207" s="389"/>
      <c r="BW207" s="388"/>
      <c r="BX207" s="409" t="s">
        <v>273</v>
      </c>
      <c r="BY207" s="382" t="s">
        <v>273</v>
      </c>
      <c r="BZ207" s="382" t="s">
        <v>273</v>
      </c>
      <c r="CA207" s="496" t="s">
        <v>273</v>
      </c>
      <c r="CB207" s="496"/>
      <c r="CC207" s="376" t="s">
        <v>159</v>
      </c>
      <c r="CD207" s="389"/>
      <c r="CF207" s="388"/>
      <c r="CG207" s="409" t="s">
        <v>273</v>
      </c>
      <c r="CH207" s="382" t="s">
        <v>273</v>
      </c>
      <c r="CI207" s="382" t="s">
        <v>273</v>
      </c>
      <c r="CJ207" s="496" t="s">
        <v>273</v>
      </c>
      <c r="CK207" s="496"/>
      <c r="CL207" s="376" t="s">
        <v>159</v>
      </c>
      <c r="CM207" s="389"/>
    </row>
    <row r="208" spans="2:91" ht="16" customHeight="1" x14ac:dyDescent="0.25">
      <c r="B208" s="406"/>
      <c r="C208" s="388"/>
      <c r="D208" s="409" t="s">
        <v>273</v>
      </c>
      <c r="E208" s="382" t="s">
        <v>273</v>
      </c>
      <c r="F208" s="382" t="s">
        <v>273</v>
      </c>
      <c r="G208" s="496" t="s">
        <v>273</v>
      </c>
      <c r="H208" s="496"/>
      <c r="J208" s="389"/>
      <c r="K208" s="410"/>
      <c r="L208" s="388"/>
      <c r="M208" s="409" t="s">
        <v>273</v>
      </c>
      <c r="N208" s="382" t="s">
        <v>273</v>
      </c>
      <c r="O208" s="382" t="s">
        <v>273</v>
      </c>
      <c r="P208" s="496" t="s">
        <v>273</v>
      </c>
      <c r="Q208" s="496"/>
      <c r="S208" s="389"/>
      <c r="T208" s="410"/>
      <c r="U208" s="388"/>
      <c r="V208" s="409" t="s">
        <v>273</v>
      </c>
      <c r="W208" s="382" t="s">
        <v>273</v>
      </c>
      <c r="X208" s="382" t="s">
        <v>273</v>
      </c>
      <c r="Y208" s="496" t="s">
        <v>273</v>
      </c>
      <c r="Z208" s="496"/>
      <c r="AA208" s="376"/>
      <c r="AB208" s="389"/>
      <c r="AC208" s="412"/>
      <c r="AD208" s="388"/>
      <c r="AE208" s="409" t="s">
        <v>273</v>
      </c>
      <c r="AF208" s="382" t="s">
        <v>273</v>
      </c>
      <c r="AG208" s="382" t="s">
        <v>273</v>
      </c>
      <c r="AH208" s="496" t="s">
        <v>273</v>
      </c>
      <c r="AI208" s="496"/>
      <c r="AJ208" s="376"/>
      <c r="AK208" s="389"/>
      <c r="AL208" s="371"/>
      <c r="AM208" s="388"/>
      <c r="AN208" s="409" t="s">
        <v>273</v>
      </c>
      <c r="AO208" s="382" t="s">
        <v>273</v>
      </c>
      <c r="AP208" s="382" t="s">
        <v>273</v>
      </c>
      <c r="AQ208" s="496" t="s">
        <v>273</v>
      </c>
      <c r="AR208" s="496"/>
      <c r="AS208" s="376"/>
      <c r="AT208" s="389"/>
      <c r="AU208" s="371"/>
      <c r="AV208" s="388"/>
      <c r="AW208" s="409" t="s">
        <v>273</v>
      </c>
      <c r="AX208" s="382" t="s">
        <v>273</v>
      </c>
      <c r="AY208" s="382" t="s">
        <v>273</v>
      </c>
      <c r="AZ208" s="496" t="s">
        <v>273</v>
      </c>
      <c r="BA208" s="496"/>
      <c r="BB208" s="376"/>
      <c r="BC208" s="389"/>
      <c r="BE208" s="388"/>
      <c r="BF208" s="409" t="s">
        <v>273</v>
      </c>
      <c r="BG208" s="382" t="s">
        <v>273</v>
      </c>
      <c r="BH208" s="382" t="s">
        <v>273</v>
      </c>
      <c r="BI208" s="496" t="s">
        <v>273</v>
      </c>
      <c r="BJ208" s="496"/>
      <c r="BK208" s="376"/>
      <c r="BL208" s="389"/>
      <c r="BN208" s="388"/>
      <c r="BO208" s="409" t="s">
        <v>273</v>
      </c>
      <c r="BP208" s="382" t="s">
        <v>273</v>
      </c>
      <c r="BQ208" s="382" t="s">
        <v>273</v>
      </c>
      <c r="BR208" s="496" t="s">
        <v>273</v>
      </c>
      <c r="BS208" s="496"/>
      <c r="BT208" s="376"/>
      <c r="BU208" s="389"/>
      <c r="BW208" s="388"/>
      <c r="BX208" s="409" t="s">
        <v>273</v>
      </c>
      <c r="BY208" s="382" t="s">
        <v>273</v>
      </c>
      <c r="BZ208" s="382" t="s">
        <v>273</v>
      </c>
      <c r="CA208" s="496" t="s">
        <v>273</v>
      </c>
      <c r="CB208" s="496"/>
      <c r="CC208" s="376" t="s">
        <v>159</v>
      </c>
      <c r="CD208" s="389"/>
      <c r="CF208" s="388"/>
      <c r="CG208" s="409" t="s">
        <v>273</v>
      </c>
      <c r="CH208" s="382" t="s">
        <v>273</v>
      </c>
      <c r="CI208" s="382" t="s">
        <v>273</v>
      </c>
      <c r="CJ208" s="496" t="s">
        <v>273</v>
      </c>
      <c r="CK208" s="496"/>
      <c r="CL208" s="376" t="s">
        <v>159</v>
      </c>
      <c r="CM208" s="389"/>
    </row>
    <row r="209" spans="2:91" ht="16" customHeight="1" x14ac:dyDescent="0.25">
      <c r="B209" s="406"/>
      <c r="C209" s="388"/>
      <c r="D209" s="409" t="s">
        <v>273</v>
      </c>
      <c r="E209" s="382" t="s">
        <v>273</v>
      </c>
      <c r="F209" s="382" t="s">
        <v>273</v>
      </c>
      <c r="G209" s="496" t="s">
        <v>273</v>
      </c>
      <c r="H209" s="496"/>
      <c r="J209" s="389"/>
      <c r="K209" s="410"/>
      <c r="L209" s="388"/>
      <c r="M209" s="409" t="s">
        <v>273</v>
      </c>
      <c r="N209" s="382" t="s">
        <v>273</v>
      </c>
      <c r="O209" s="382" t="s">
        <v>273</v>
      </c>
      <c r="P209" s="496" t="s">
        <v>273</v>
      </c>
      <c r="Q209" s="496"/>
      <c r="S209" s="389"/>
      <c r="T209" s="410"/>
      <c r="U209" s="388"/>
      <c r="V209" s="409" t="s">
        <v>273</v>
      </c>
      <c r="W209" s="382" t="s">
        <v>273</v>
      </c>
      <c r="X209" s="382" t="s">
        <v>273</v>
      </c>
      <c r="Y209" s="496" t="s">
        <v>273</v>
      </c>
      <c r="Z209" s="496"/>
      <c r="AA209" s="376"/>
      <c r="AB209" s="389"/>
      <c r="AC209" s="412"/>
      <c r="AD209" s="388"/>
      <c r="AE209" s="409" t="s">
        <v>273</v>
      </c>
      <c r="AF209" s="382" t="s">
        <v>273</v>
      </c>
      <c r="AG209" s="382" t="s">
        <v>273</v>
      </c>
      <c r="AH209" s="496" t="s">
        <v>273</v>
      </c>
      <c r="AI209" s="496"/>
      <c r="AJ209" s="376"/>
      <c r="AK209" s="389"/>
      <c r="AL209" s="371"/>
      <c r="AM209" s="388"/>
      <c r="AN209" s="409" t="s">
        <v>273</v>
      </c>
      <c r="AO209" s="382" t="s">
        <v>273</v>
      </c>
      <c r="AP209" s="382" t="s">
        <v>273</v>
      </c>
      <c r="AQ209" s="496" t="s">
        <v>273</v>
      </c>
      <c r="AR209" s="496"/>
      <c r="AS209" s="376"/>
      <c r="AT209" s="389"/>
      <c r="AU209" s="371"/>
      <c r="AV209" s="388"/>
      <c r="AW209" s="409" t="s">
        <v>273</v>
      </c>
      <c r="AX209" s="382" t="s">
        <v>273</v>
      </c>
      <c r="AY209" s="382" t="s">
        <v>273</v>
      </c>
      <c r="AZ209" s="496" t="s">
        <v>273</v>
      </c>
      <c r="BA209" s="496"/>
      <c r="BB209" s="376"/>
      <c r="BC209" s="389"/>
      <c r="BE209" s="388"/>
      <c r="BF209" s="409" t="s">
        <v>273</v>
      </c>
      <c r="BG209" s="382" t="s">
        <v>273</v>
      </c>
      <c r="BH209" s="382" t="s">
        <v>273</v>
      </c>
      <c r="BI209" s="496" t="s">
        <v>273</v>
      </c>
      <c r="BJ209" s="496"/>
      <c r="BK209" s="376"/>
      <c r="BL209" s="389"/>
      <c r="BN209" s="388"/>
      <c r="BO209" s="409" t="s">
        <v>273</v>
      </c>
      <c r="BP209" s="382" t="s">
        <v>273</v>
      </c>
      <c r="BQ209" s="382" t="s">
        <v>273</v>
      </c>
      <c r="BR209" s="496" t="s">
        <v>273</v>
      </c>
      <c r="BS209" s="496"/>
      <c r="BT209" s="376"/>
      <c r="BU209" s="389"/>
      <c r="BW209" s="388"/>
      <c r="BX209" s="409" t="s">
        <v>273</v>
      </c>
      <c r="BY209" s="382" t="s">
        <v>273</v>
      </c>
      <c r="BZ209" s="382" t="s">
        <v>273</v>
      </c>
      <c r="CA209" s="496" t="s">
        <v>273</v>
      </c>
      <c r="CB209" s="496"/>
      <c r="CC209" s="376" t="s">
        <v>159</v>
      </c>
      <c r="CD209" s="389"/>
      <c r="CF209" s="388"/>
      <c r="CG209" s="409" t="s">
        <v>273</v>
      </c>
      <c r="CH209" s="382" t="s">
        <v>273</v>
      </c>
      <c r="CI209" s="382" t="s">
        <v>273</v>
      </c>
      <c r="CJ209" s="496" t="s">
        <v>273</v>
      </c>
      <c r="CK209" s="496"/>
      <c r="CL209" s="376" t="s">
        <v>159</v>
      </c>
      <c r="CM209" s="389"/>
    </row>
    <row r="210" spans="2:91" ht="16" customHeight="1" x14ac:dyDescent="0.25">
      <c r="B210" s="406"/>
      <c r="C210" s="388"/>
      <c r="D210" s="409" t="s">
        <v>273</v>
      </c>
      <c r="E210" s="382" t="s">
        <v>273</v>
      </c>
      <c r="F210" s="382" t="s">
        <v>273</v>
      </c>
      <c r="G210" s="496" t="s">
        <v>273</v>
      </c>
      <c r="H210" s="496"/>
      <c r="J210" s="389"/>
      <c r="K210" s="410"/>
      <c r="L210" s="388"/>
      <c r="M210" s="409" t="s">
        <v>273</v>
      </c>
      <c r="N210" s="382" t="s">
        <v>273</v>
      </c>
      <c r="O210" s="382" t="s">
        <v>273</v>
      </c>
      <c r="P210" s="496" t="s">
        <v>273</v>
      </c>
      <c r="Q210" s="496"/>
      <c r="S210" s="389"/>
      <c r="T210" s="410"/>
      <c r="U210" s="388"/>
      <c r="V210" s="409" t="s">
        <v>273</v>
      </c>
      <c r="W210" s="382" t="s">
        <v>273</v>
      </c>
      <c r="X210" s="382" t="s">
        <v>273</v>
      </c>
      <c r="Y210" s="496" t="s">
        <v>273</v>
      </c>
      <c r="Z210" s="496"/>
      <c r="AA210" s="376"/>
      <c r="AB210" s="389"/>
      <c r="AC210" s="412"/>
      <c r="AD210" s="388"/>
      <c r="AE210" s="409" t="s">
        <v>273</v>
      </c>
      <c r="AF210" s="382" t="s">
        <v>273</v>
      </c>
      <c r="AG210" s="382" t="s">
        <v>273</v>
      </c>
      <c r="AH210" s="496" t="s">
        <v>273</v>
      </c>
      <c r="AI210" s="496"/>
      <c r="AJ210" s="376"/>
      <c r="AK210" s="389"/>
      <c r="AL210" s="371"/>
      <c r="AM210" s="388"/>
      <c r="AN210" s="409" t="s">
        <v>273</v>
      </c>
      <c r="AO210" s="382" t="s">
        <v>273</v>
      </c>
      <c r="AP210" s="382" t="s">
        <v>273</v>
      </c>
      <c r="AQ210" s="496" t="s">
        <v>273</v>
      </c>
      <c r="AR210" s="496"/>
      <c r="AS210" s="376"/>
      <c r="AT210" s="389"/>
      <c r="AU210" s="371"/>
      <c r="AV210" s="388"/>
      <c r="AW210" s="409" t="s">
        <v>273</v>
      </c>
      <c r="AX210" s="382" t="s">
        <v>273</v>
      </c>
      <c r="AY210" s="382" t="s">
        <v>273</v>
      </c>
      <c r="AZ210" s="496" t="s">
        <v>273</v>
      </c>
      <c r="BA210" s="496"/>
      <c r="BB210" s="376"/>
      <c r="BC210" s="389"/>
      <c r="BE210" s="388"/>
      <c r="BF210" s="409" t="s">
        <v>273</v>
      </c>
      <c r="BG210" s="382" t="s">
        <v>273</v>
      </c>
      <c r="BH210" s="382" t="s">
        <v>273</v>
      </c>
      <c r="BI210" s="496" t="s">
        <v>273</v>
      </c>
      <c r="BJ210" s="496"/>
      <c r="BK210" s="376"/>
      <c r="BL210" s="389"/>
      <c r="BN210" s="388"/>
      <c r="BO210" s="409" t="s">
        <v>273</v>
      </c>
      <c r="BP210" s="382" t="s">
        <v>273</v>
      </c>
      <c r="BQ210" s="382" t="s">
        <v>273</v>
      </c>
      <c r="BR210" s="496" t="s">
        <v>273</v>
      </c>
      <c r="BS210" s="496"/>
      <c r="BT210" s="376"/>
      <c r="BU210" s="389"/>
      <c r="BW210" s="388"/>
      <c r="BX210" s="409" t="s">
        <v>273</v>
      </c>
      <c r="BY210" s="382" t="s">
        <v>273</v>
      </c>
      <c r="BZ210" s="382" t="s">
        <v>273</v>
      </c>
      <c r="CA210" s="496" t="s">
        <v>273</v>
      </c>
      <c r="CB210" s="496"/>
      <c r="CC210" s="376" t="s">
        <v>159</v>
      </c>
      <c r="CD210" s="389"/>
      <c r="CF210" s="388"/>
      <c r="CG210" s="409" t="s">
        <v>273</v>
      </c>
      <c r="CH210" s="382" t="s">
        <v>273</v>
      </c>
      <c r="CI210" s="382" t="s">
        <v>273</v>
      </c>
      <c r="CJ210" s="496" t="s">
        <v>273</v>
      </c>
      <c r="CK210" s="496"/>
      <c r="CL210" s="376" t="s">
        <v>159</v>
      </c>
      <c r="CM210" s="389"/>
    </row>
    <row r="211" spans="2:91" ht="16" customHeight="1" x14ac:dyDescent="0.25">
      <c r="B211" s="406"/>
      <c r="C211" s="388"/>
      <c r="D211" s="409" t="s">
        <v>273</v>
      </c>
      <c r="E211" s="382" t="s">
        <v>273</v>
      </c>
      <c r="F211" s="382" t="s">
        <v>273</v>
      </c>
      <c r="G211" s="496" t="s">
        <v>273</v>
      </c>
      <c r="H211" s="496"/>
      <c r="J211" s="389"/>
      <c r="K211" s="410"/>
      <c r="L211" s="388"/>
      <c r="M211" s="409" t="s">
        <v>273</v>
      </c>
      <c r="N211" s="382" t="s">
        <v>273</v>
      </c>
      <c r="O211" s="382" t="s">
        <v>273</v>
      </c>
      <c r="P211" s="496" t="s">
        <v>273</v>
      </c>
      <c r="Q211" s="496"/>
      <c r="S211" s="389"/>
      <c r="T211" s="410"/>
      <c r="U211" s="388"/>
      <c r="V211" s="409" t="s">
        <v>273</v>
      </c>
      <c r="W211" s="382" t="s">
        <v>273</v>
      </c>
      <c r="X211" s="382" t="s">
        <v>273</v>
      </c>
      <c r="Y211" s="496" t="s">
        <v>273</v>
      </c>
      <c r="Z211" s="496"/>
      <c r="AA211" s="376"/>
      <c r="AB211" s="389"/>
      <c r="AC211" s="412"/>
      <c r="AD211" s="388"/>
      <c r="AE211" s="409" t="s">
        <v>273</v>
      </c>
      <c r="AF211" s="382" t="s">
        <v>273</v>
      </c>
      <c r="AG211" s="382" t="s">
        <v>273</v>
      </c>
      <c r="AH211" s="496" t="s">
        <v>273</v>
      </c>
      <c r="AI211" s="496"/>
      <c r="AJ211" s="376"/>
      <c r="AK211" s="389"/>
      <c r="AL211" s="371"/>
      <c r="AM211" s="388"/>
      <c r="AN211" s="409" t="s">
        <v>273</v>
      </c>
      <c r="AO211" s="382" t="s">
        <v>273</v>
      </c>
      <c r="AP211" s="382" t="s">
        <v>273</v>
      </c>
      <c r="AQ211" s="496" t="s">
        <v>273</v>
      </c>
      <c r="AR211" s="496"/>
      <c r="AS211" s="376"/>
      <c r="AT211" s="389"/>
      <c r="AU211" s="371"/>
      <c r="AV211" s="388"/>
      <c r="AW211" s="409" t="s">
        <v>273</v>
      </c>
      <c r="AX211" s="382" t="s">
        <v>273</v>
      </c>
      <c r="AY211" s="382" t="s">
        <v>273</v>
      </c>
      <c r="AZ211" s="496" t="s">
        <v>273</v>
      </c>
      <c r="BA211" s="496"/>
      <c r="BB211" s="376"/>
      <c r="BC211" s="389"/>
      <c r="BE211" s="388"/>
      <c r="BF211" s="409" t="s">
        <v>273</v>
      </c>
      <c r="BG211" s="382" t="s">
        <v>273</v>
      </c>
      <c r="BH211" s="382" t="s">
        <v>273</v>
      </c>
      <c r="BI211" s="496" t="s">
        <v>273</v>
      </c>
      <c r="BJ211" s="496"/>
      <c r="BK211" s="376"/>
      <c r="BL211" s="389"/>
      <c r="BN211" s="388"/>
      <c r="BO211" s="409" t="s">
        <v>273</v>
      </c>
      <c r="BP211" s="382" t="s">
        <v>273</v>
      </c>
      <c r="BQ211" s="382" t="s">
        <v>273</v>
      </c>
      <c r="BR211" s="496" t="s">
        <v>273</v>
      </c>
      <c r="BS211" s="496"/>
      <c r="BT211" s="376"/>
      <c r="BU211" s="389"/>
      <c r="BW211" s="388"/>
      <c r="BX211" s="409" t="s">
        <v>273</v>
      </c>
      <c r="BY211" s="382" t="s">
        <v>273</v>
      </c>
      <c r="BZ211" s="382" t="s">
        <v>273</v>
      </c>
      <c r="CA211" s="496" t="s">
        <v>273</v>
      </c>
      <c r="CB211" s="496"/>
      <c r="CC211" s="376" t="s">
        <v>159</v>
      </c>
      <c r="CD211" s="389"/>
      <c r="CF211" s="388"/>
      <c r="CG211" s="409" t="s">
        <v>273</v>
      </c>
      <c r="CH211" s="382" t="s">
        <v>273</v>
      </c>
      <c r="CI211" s="382" t="s">
        <v>273</v>
      </c>
      <c r="CJ211" s="496" t="s">
        <v>273</v>
      </c>
      <c r="CK211" s="496"/>
      <c r="CL211" s="376" t="s">
        <v>159</v>
      </c>
      <c r="CM211" s="389"/>
    </row>
    <row r="212" spans="2:91" ht="16" customHeight="1" x14ac:dyDescent="0.25">
      <c r="B212" s="406"/>
      <c r="C212" s="388"/>
      <c r="D212" s="409" t="s">
        <v>273</v>
      </c>
      <c r="E212" s="382" t="s">
        <v>273</v>
      </c>
      <c r="F212" s="382" t="s">
        <v>273</v>
      </c>
      <c r="G212" s="496" t="s">
        <v>273</v>
      </c>
      <c r="H212" s="496"/>
      <c r="J212" s="389"/>
      <c r="K212" s="410"/>
      <c r="L212" s="388"/>
      <c r="M212" s="409" t="s">
        <v>273</v>
      </c>
      <c r="N212" s="382" t="s">
        <v>273</v>
      </c>
      <c r="O212" s="382" t="s">
        <v>273</v>
      </c>
      <c r="P212" s="496" t="s">
        <v>273</v>
      </c>
      <c r="Q212" s="496"/>
      <c r="S212" s="389"/>
      <c r="T212" s="410"/>
      <c r="U212" s="388"/>
      <c r="V212" s="409" t="s">
        <v>273</v>
      </c>
      <c r="W212" s="382" t="s">
        <v>273</v>
      </c>
      <c r="X212" s="382" t="s">
        <v>273</v>
      </c>
      <c r="Y212" s="496" t="s">
        <v>273</v>
      </c>
      <c r="Z212" s="496"/>
      <c r="AA212" s="376"/>
      <c r="AB212" s="389"/>
      <c r="AC212" s="412"/>
      <c r="AD212" s="388"/>
      <c r="AE212" s="409" t="s">
        <v>273</v>
      </c>
      <c r="AF212" s="382" t="s">
        <v>273</v>
      </c>
      <c r="AG212" s="382" t="s">
        <v>273</v>
      </c>
      <c r="AH212" s="496" t="s">
        <v>273</v>
      </c>
      <c r="AI212" s="496"/>
      <c r="AJ212" s="376"/>
      <c r="AK212" s="389"/>
      <c r="AL212" s="371"/>
      <c r="AM212" s="388"/>
      <c r="AN212" s="409" t="s">
        <v>273</v>
      </c>
      <c r="AO212" s="382" t="s">
        <v>273</v>
      </c>
      <c r="AP212" s="382" t="s">
        <v>273</v>
      </c>
      <c r="AQ212" s="496" t="s">
        <v>273</v>
      </c>
      <c r="AR212" s="496"/>
      <c r="AS212" s="376"/>
      <c r="AT212" s="389"/>
      <c r="AU212" s="371"/>
      <c r="AV212" s="388"/>
      <c r="AW212" s="409" t="s">
        <v>273</v>
      </c>
      <c r="AX212" s="382" t="s">
        <v>273</v>
      </c>
      <c r="AY212" s="382" t="s">
        <v>273</v>
      </c>
      <c r="AZ212" s="496" t="s">
        <v>273</v>
      </c>
      <c r="BA212" s="496"/>
      <c r="BB212" s="376"/>
      <c r="BC212" s="389"/>
      <c r="BE212" s="388"/>
      <c r="BF212" s="409" t="s">
        <v>273</v>
      </c>
      <c r="BG212" s="382" t="s">
        <v>273</v>
      </c>
      <c r="BH212" s="382" t="s">
        <v>273</v>
      </c>
      <c r="BI212" s="496" t="s">
        <v>273</v>
      </c>
      <c r="BJ212" s="496"/>
      <c r="BK212" s="376"/>
      <c r="BL212" s="389"/>
      <c r="BN212" s="388"/>
      <c r="BO212" s="409" t="s">
        <v>273</v>
      </c>
      <c r="BP212" s="382" t="s">
        <v>273</v>
      </c>
      <c r="BQ212" s="382" t="s">
        <v>273</v>
      </c>
      <c r="BR212" s="496" t="s">
        <v>273</v>
      </c>
      <c r="BS212" s="496"/>
      <c r="BT212" s="376"/>
      <c r="BU212" s="389"/>
      <c r="BW212" s="388"/>
      <c r="BX212" s="409" t="s">
        <v>273</v>
      </c>
      <c r="BY212" s="382" t="s">
        <v>273</v>
      </c>
      <c r="BZ212" s="382" t="s">
        <v>273</v>
      </c>
      <c r="CA212" s="496" t="s">
        <v>273</v>
      </c>
      <c r="CB212" s="496"/>
      <c r="CC212" s="376" t="s">
        <v>159</v>
      </c>
      <c r="CD212" s="389"/>
      <c r="CF212" s="388"/>
      <c r="CG212" s="409" t="s">
        <v>273</v>
      </c>
      <c r="CH212" s="382" t="s">
        <v>273</v>
      </c>
      <c r="CI212" s="382" t="s">
        <v>273</v>
      </c>
      <c r="CJ212" s="496" t="s">
        <v>273</v>
      </c>
      <c r="CK212" s="496"/>
      <c r="CL212" s="376" t="s">
        <v>159</v>
      </c>
      <c r="CM212" s="389"/>
    </row>
    <row r="213" spans="2:91" ht="16" customHeight="1" x14ac:dyDescent="0.25">
      <c r="B213" s="406"/>
      <c r="C213" s="388"/>
      <c r="D213" s="409" t="s">
        <v>273</v>
      </c>
      <c r="E213" s="382" t="s">
        <v>273</v>
      </c>
      <c r="F213" s="382" t="s">
        <v>273</v>
      </c>
      <c r="G213" s="496" t="s">
        <v>273</v>
      </c>
      <c r="H213" s="496"/>
      <c r="J213" s="389"/>
      <c r="K213" s="410"/>
      <c r="L213" s="388"/>
      <c r="M213" s="409" t="s">
        <v>273</v>
      </c>
      <c r="N213" s="382" t="s">
        <v>273</v>
      </c>
      <c r="O213" s="382" t="s">
        <v>273</v>
      </c>
      <c r="P213" s="496" t="s">
        <v>273</v>
      </c>
      <c r="Q213" s="496"/>
      <c r="S213" s="389"/>
      <c r="T213" s="410"/>
      <c r="U213" s="388"/>
      <c r="V213" s="409" t="s">
        <v>273</v>
      </c>
      <c r="W213" s="382" t="s">
        <v>273</v>
      </c>
      <c r="X213" s="382" t="s">
        <v>273</v>
      </c>
      <c r="Y213" s="496" t="s">
        <v>273</v>
      </c>
      <c r="Z213" s="496"/>
      <c r="AA213" s="376"/>
      <c r="AB213" s="389"/>
      <c r="AC213" s="412"/>
      <c r="AD213" s="388"/>
      <c r="AE213" s="409" t="s">
        <v>273</v>
      </c>
      <c r="AF213" s="382" t="s">
        <v>273</v>
      </c>
      <c r="AG213" s="382" t="s">
        <v>273</v>
      </c>
      <c r="AH213" s="496" t="s">
        <v>273</v>
      </c>
      <c r="AI213" s="496"/>
      <c r="AJ213" s="376"/>
      <c r="AK213" s="389"/>
      <c r="AL213" s="371"/>
      <c r="AM213" s="388"/>
      <c r="AN213" s="409" t="s">
        <v>273</v>
      </c>
      <c r="AO213" s="382" t="s">
        <v>273</v>
      </c>
      <c r="AP213" s="382" t="s">
        <v>273</v>
      </c>
      <c r="AQ213" s="496" t="s">
        <v>273</v>
      </c>
      <c r="AR213" s="496"/>
      <c r="AS213" s="376"/>
      <c r="AT213" s="389"/>
      <c r="AU213" s="371"/>
      <c r="AV213" s="388"/>
      <c r="AW213" s="409" t="s">
        <v>273</v>
      </c>
      <c r="AX213" s="382" t="s">
        <v>273</v>
      </c>
      <c r="AY213" s="382" t="s">
        <v>273</v>
      </c>
      <c r="AZ213" s="496" t="s">
        <v>273</v>
      </c>
      <c r="BA213" s="496"/>
      <c r="BB213" s="376"/>
      <c r="BC213" s="389"/>
      <c r="BE213" s="388"/>
      <c r="BF213" s="409" t="s">
        <v>273</v>
      </c>
      <c r="BG213" s="382" t="s">
        <v>273</v>
      </c>
      <c r="BH213" s="382" t="s">
        <v>273</v>
      </c>
      <c r="BI213" s="496" t="s">
        <v>273</v>
      </c>
      <c r="BJ213" s="496"/>
      <c r="BK213" s="376"/>
      <c r="BL213" s="389"/>
      <c r="BN213" s="388"/>
      <c r="BO213" s="409" t="s">
        <v>273</v>
      </c>
      <c r="BP213" s="382" t="s">
        <v>273</v>
      </c>
      <c r="BQ213" s="382" t="s">
        <v>273</v>
      </c>
      <c r="BR213" s="496" t="s">
        <v>273</v>
      </c>
      <c r="BS213" s="496"/>
      <c r="BT213" s="376"/>
      <c r="BU213" s="389"/>
      <c r="BW213" s="388"/>
      <c r="BX213" s="409" t="s">
        <v>273</v>
      </c>
      <c r="BY213" s="382" t="s">
        <v>273</v>
      </c>
      <c r="BZ213" s="382" t="s">
        <v>273</v>
      </c>
      <c r="CA213" s="496" t="s">
        <v>273</v>
      </c>
      <c r="CB213" s="496"/>
      <c r="CC213" s="376" t="s">
        <v>159</v>
      </c>
      <c r="CD213" s="389"/>
      <c r="CF213" s="388"/>
      <c r="CG213" s="409" t="s">
        <v>273</v>
      </c>
      <c r="CH213" s="382" t="s">
        <v>273</v>
      </c>
      <c r="CI213" s="382" t="s">
        <v>273</v>
      </c>
      <c r="CJ213" s="496" t="s">
        <v>273</v>
      </c>
      <c r="CK213" s="496"/>
      <c r="CL213" s="376" t="s">
        <v>159</v>
      </c>
      <c r="CM213" s="389"/>
    </row>
    <row r="214" spans="2:91" ht="16" customHeight="1" x14ac:dyDescent="0.25">
      <c r="B214" s="406"/>
      <c r="C214" s="388"/>
      <c r="D214" s="409" t="s">
        <v>273</v>
      </c>
      <c r="E214" s="382" t="s">
        <v>273</v>
      </c>
      <c r="F214" s="382" t="s">
        <v>273</v>
      </c>
      <c r="G214" s="496" t="s">
        <v>273</v>
      </c>
      <c r="H214" s="496"/>
      <c r="J214" s="389"/>
      <c r="K214" s="410"/>
      <c r="L214" s="388"/>
      <c r="M214" s="409" t="s">
        <v>273</v>
      </c>
      <c r="N214" s="382" t="s">
        <v>273</v>
      </c>
      <c r="O214" s="382" t="s">
        <v>273</v>
      </c>
      <c r="P214" s="496" t="s">
        <v>273</v>
      </c>
      <c r="Q214" s="496"/>
      <c r="S214" s="389"/>
      <c r="T214" s="410"/>
      <c r="U214" s="388"/>
      <c r="V214" s="409" t="s">
        <v>273</v>
      </c>
      <c r="W214" s="382" t="s">
        <v>273</v>
      </c>
      <c r="X214" s="382" t="s">
        <v>273</v>
      </c>
      <c r="Y214" s="496" t="s">
        <v>273</v>
      </c>
      <c r="Z214" s="496"/>
      <c r="AA214" s="376"/>
      <c r="AB214" s="389"/>
      <c r="AC214" s="412"/>
      <c r="AD214" s="388"/>
      <c r="AE214" s="409" t="s">
        <v>273</v>
      </c>
      <c r="AF214" s="382" t="s">
        <v>273</v>
      </c>
      <c r="AG214" s="382" t="s">
        <v>273</v>
      </c>
      <c r="AH214" s="496" t="s">
        <v>273</v>
      </c>
      <c r="AI214" s="496"/>
      <c r="AJ214" s="376"/>
      <c r="AK214" s="389"/>
      <c r="AL214" s="371"/>
      <c r="AM214" s="388"/>
      <c r="AN214" s="409" t="s">
        <v>273</v>
      </c>
      <c r="AO214" s="382" t="s">
        <v>273</v>
      </c>
      <c r="AP214" s="382" t="s">
        <v>273</v>
      </c>
      <c r="AQ214" s="496" t="s">
        <v>273</v>
      </c>
      <c r="AR214" s="496"/>
      <c r="AS214" s="376"/>
      <c r="AT214" s="389"/>
      <c r="AU214" s="371"/>
      <c r="AV214" s="388"/>
      <c r="AW214" s="409" t="s">
        <v>273</v>
      </c>
      <c r="AX214" s="382" t="s">
        <v>273</v>
      </c>
      <c r="AY214" s="382" t="s">
        <v>273</v>
      </c>
      <c r="AZ214" s="496" t="s">
        <v>273</v>
      </c>
      <c r="BA214" s="496"/>
      <c r="BB214" s="376"/>
      <c r="BC214" s="389"/>
      <c r="BE214" s="388"/>
      <c r="BF214" s="409" t="s">
        <v>273</v>
      </c>
      <c r="BG214" s="382" t="s">
        <v>273</v>
      </c>
      <c r="BH214" s="382" t="s">
        <v>273</v>
      </c>
      <c r="BI214" s="496" t="s">
        <v>273</v>
      </c>
      <c r="BJ214" s="496"/>
      <c r="BK214" s="376"/>
      <c r="BL214" s="389"/>
      <c r="BN214" s="388"/>
      <c r="BO214" s="409" t="s">
        <v>273</v>
      </c>
      <c r="BP214" s="382" t="s">
        <v>273</v>
      </c>
      <c r="BQ214" s="382" t="s">
        <v>273</v>
      </c>
      <c r="BR214" s="496" t="s">
        <v>273</v>
      </c>
      <c r="BS214" s="496"/>
      <c r="BT214" s="376"/>
      <c r="BU214" s="389"/>
      <c r="BW214" s="388"/>
      <c r="BX214" s="409" t="s">
        <v>273</v>
      </c>
      <c r="BY214" s="382" t="s">
        <v>273</v>
      </c>
      <c r="BZ214" s="382" t="s">
        <v>273</v>
      </c>
      <c r="CA214" s="496" t="s">
        <v>273</v>
      </c>
      <c r="CB214" s="496"/>
      <c r="CC214" s="376" t="s">
        <v>159</v>
      </c>
      <c r="CD214" s="389"/>
      <c r="CF214" s="388"/>
      <c r="CG214" s="409" t="s">
        <v>273</v>
      </c>
      <c r="CH214" s="382" t="s">
        <v>273</v>
      </c>
      <c r="CI214" s="382" t="s">
        <v>273</v>
      </c>
      <c r="CJ214" s="496" t="s">
        <v>273</v>
      </c>
      <c r="CK214" s="496"/>
      <c r="CL214" s="376" t="s">
        <v>159</v>
      </c>
      <c r="CM214" s="389"/>
    </row>
    <row r="215" spans="2:91" ht="16" customHeight="1" x14ac:dyDescent="0.25">
      <c r="B215" s="406"/>
      <c r="C215" s="388"/>
      <c r="D215" s="409" t="s">
        <v>273</v>
      </c>
      <c r="E215" s="382" t="s">
        <v>273</v>
      </c>
      <c r="F215" s="382" t="s">
        <v>273</v>
      </c>
      <c r="G215" s="496" t="s">
        <v>273</v>
      </c>
      <c r="H215" s="496"/>
      <c r="J215" s="389"/>
      <c r="K215" s="410"/>
      <c r="L215" s="388"/>
      <c r="M215" s="409" t="s">
        <v>273</v>
      </c>
      <c r="N215" s="382" t="s">
        <v>273</v>
      </c>
      <c r="O215" s="382" t="s">
        <v>273</v>
      </c>
      <c r="P215" s="496" t="s">
        <v>273</v>
      </c>
      <c r="Q215" s="496"/>
      <c r="S215" s="389"/>
      <c r="T215" s="410"/>
      <c r="U215" s="388"/>
      <c r="V215" s="409" t="s">
        <v>273</v>
      </c>
      <c r="W215" s="382" t="s">
        <v>273</v>
      </c>
      <c r="X215" s="382" t="s">
        <v>273</v>
      </c>
      <c r="Y215" s="496" t="s">
        <v>273</v>
      </c>
      <c r="Z215" s="496"/>
      <c r="AA215" s="376"/>
      <c r="AB215" s="389"/>
      <c r="AC215" s="412"/>
      <c r="AD215" s="388"/>
      <c r="AE215" s="409" t="s">
        <v>273</v>
      </c>
      <c r="AF215" s="382" t="s">
        <v>273</v>
      </c>
      <c r="AG215" s="382" t="s">
        <v>273</v>
      </c>
      <c r="AH215" s="496" t="s">
        <v>273</v>
      </c>
      <c r="AI215" s="496"/>
      <c r="AJ215" s="376"/>
      <c r="AK215" s="389"/>
      <c r="AL215" s="371"/>
      <c r="AM215" s="388"/>
      <c r="AN215" s="409" t="s">
        <v>273</v>
      </c>
      <c r="AO215" s="382" t="s">
        <v>273</v>
      </c>
      <c r="AP215" s="382" t="s">
        <v>273</v>
      </c>
      <c r="AQ215" s="496" t="s">
        <v>273</v>
      </c>
      <c r="AR215" s="496"/>
      <c r="AS215" s="376"/>
      <c r="AT215" s="389"/>
      <c r="AU215" s="371"/>
      <c r="AV215" s="388"/>
      <c r="AW215" s="409" t="s">
        <v>273</v>
      </c>
      <c r="AX215" s="382" t="s">
        <v>273</v>
      </c>
      <c r="AY215" s="382" t="s">
        <v>273</v>
      </c>
      <c r="AZ215" s="496" t="s">
        <v>273</v>
      </c>
      <c r="BA215" s="496"/>
      <c r="BB215" s="376"/>
      <c r="BC215" s="389"/>
      <c r="BE215" s="388"/>
      <c r="BF215" s="409" t="s">
        <v>273</v>
      </c>
      <c r="BG215" s="382" t="s">
        <v>273</v>
      </c>
      <c r="BH215" s="382" t="s">
        <v>273</v>
      </c>
      <c r="BI215" s="496" t="s">
        <v>273</v>
      </c>
      <c r="BJ215" s="496"/>
      <c r="BK215" s="376"/>
      <c r="BL215" s="389"/>
      <c r="BN215" s="388"/>
      <c r="BO215" s="409" t="s">
        <v>273</v>
      </c>
      <c r="BP215" s="382" t="s">
        <v>273</v>
      </c>
      <c r="BQ215" s="382" t="s">
        <v>273</v>
      </c>
      <c r="BR215" s="496" t="s">
        <v>273</v>
      </c>
      <c r="BS215" s="496"/>
      <c r="BT215" s="376"/>
      <c r="BU215" s="389"/>
      <c r="BW215" s="388"/>
      <c r="BX215" s="409" t="s">
        <v>273</v>
      </c>
      <c r="BY215" s="382" t="s">
        <v>273</v>
      </c>
      <c r="BZ215" s="382" t="s">
        <v>273</v>
      </c>
      <c r="CA215" s="496" t="s">
        <v>273</v>
      </c>
      <c r="CB215" s="496"/>
      <c r="CC215" s="376" t="s">
        <v>159</v>
      </c>
      <c r="CD215" s="389"/>
      <c r="CF215" s="388"/>
      <c r="CG215" s="409" t="s">
        <v>273</v>
      </c>
      <c r="CH215" s="382" t="s">
        <v>273</v>
      </c>
      <c r="CI215" s="382" t="s">
        <v>273</v>
      </c>
      <c r="CJ215" s="496" t="s">
        <v>273</v>
      </c>
      <c r="CK215" s="496"/>
      <c r="CL215" s="376" t="s">
        <v>159</v>
      </c>
      <c r="CM215" s="389"/>
    </row>
    <row r="216" spans="2:91" ht="16" customHeight="1" x14ac:dyDescent="0.25">
      <c r="B216" s="406"/>
      <c r="C216" s="388"/>
      <c r="D216" s="409" t="s">
        <v>273</v>
      </c>
      <c r="E216" s="382" t="s">
        <v>273</v>
      </c>
      <c r="F216" s="382" t="s">
        <v>273</v>
      </c>
      <c r="G216" s="496" t="s">
        <v>273</v>
      </c>
      <c r="H216" s="496"/>
      <c r="J216" s="389"/>
      <c r="K216" s="410"/>
      <c r="L216" s="388"/>
      <c r="M216" s="409" t="s">
        <v>273</v>
      </c>
      <c r="N216" s="382" t="s">
        <v>273</v>
      </c>
      <c r="O216" s="382" t="s">
        <v>273</v>
      </c>
      <c r="P216" s="496" t="s">
        <v>273</v>
      </c>
      <c r="Q216" s="496"/>
      <c r="S216" s="389"/>
      <c r="T216" s="410"/>
      <c r="U216" s="388"/>
      <c r="V216" s="409" t="s">
        <v>273</v>
      </c>
      <c r="W216" s="382" t="s">
        <v>273</v>
      </c>
      <c r="X216" s="382" t="s">
        <v>273</v>
      </c>
      <c r="Y216" s="496" t="s">
        <v>273</v>
      </c>
      <c r="Z216" s="496"/>
      <c r="AA216" s="376"/>
      <c r="AB216" s="389"/>
      <c r="AC216" s="412"/>
      <c r="AD216" s="388"/>
      <c r="AE216" s="409" t="s">
        <v>273</v>
      </c>
      <c r="AF216" s="382" t="s">
        <v>273</v>
      </c>
      <c r="AG216" s="382" t="s">
        <v>273</v>
      </c>
      <c r="AH216" s="496" t="s">
        <v>273</v>
      </c>
      <c r="AI216" s="496"/>
      <c r="AJ216" s="376"/>
      <c r="AK216" s="389"/>
      <c r="AL216" s="371"/>
      <c r="AM216" s="388"/>
      <c r="AN216" s="409" t="s">
        <v>273</v>
      </c>
      <c r="AO216" s="382" t="s">
        <v>273</v>
      </c>
      <c r="AP216" s="382" t="s">
        <v>273</v>
      </c>
      <c r="AQ216" s="496" t="s">
        <v>273</v>
      </c>
      <c r="AR216" s="496"/>
      <c r="AS216" s="376"/>
      <c r="AT216" s="389"/>
      <c r="AU216" s="371"/>
      <c r="AV216" s="388"/>
      <c r="AW216" s="409" t="s">
        <v>273</v>
      </c>
      <c r="AX216" s="382" t="s">
        <v>273</v>
      </c>
      <c r="AY216" s="382" t="s">
        <v>273</v>
      </c>
      <c r="AZ216" s="496" t="s">
        <v>273</v>
      </c>
      <c r="BA216" s="496"/>
      <c r="BB216" s="376"/>
      <c r="BC216" s="389"/>
      <c r="BE216" s="388"/>
      <c r="BF216" s="409" t="s">
        <v>273</v>
      </c>
      <c r="BG216" s="382" t="s">
        <v>273</v>
      </c>
      <c r="BH216" s="382" t="s">
        <v>273</v>
      </c>
      <c r="BI216" s="496" t="s">
        <v>273</v>
      </c>
      <c r="BJ216" s="496"/>
      <c r="BK216" s="376"/>
      <c r="BL216" s="389"/>
      <c r="BN216" s="388"/>
      <c r="BO216" s="409" t="s">
        <v>273</v>
      </c>
      <c r="BP216" s="382" t="s">
        <v>273</v>
      </c>
      <c r="BQ216" s="382" t="s">
        <v>273</v>
      </c>
      <c r="BR216" s="496" t="s">
        <v>273</v>
      </c>
      <c r="BS216" s="496"/>
      <c r="BT216" s="376"/>
      <c r="BU216" s="389"/>
      <c r="BW216" s="388"/>
      <c r="BX216" s="409" t="s">
        <v>273</v>
      </c>
      <c r="BY216" s="382" t="s">
        <v>273</v>
      </c>
      <c r="BZ216" s="382" t="s">
        <v>273</v>
      </c>
      <c r="CA216" s="496" t="s">
        <v>273</v>
      </c>
      <c r="CB216" s="496"/>
      <c r="CC216" s="376" t="s">
        <v>159</v>
      </c>
      <c r="CD216" s="389"/>
      <c r="CF216" s="388"/>
      <c r="CG216" s="409" t="s">
        <v>273</v>
      </c>
      <c r="CH216" s="382" t="s">
        <v>273</v>
      </c>
      <c r="CI216" s="382" t="s">
        <v>273</v>
      </c>
      <c r="CJ216" s="496" t="s">
        <v>273</v>
      </c>
      <c r="CK216" s="496"/>
      <c r="CL216" s="376" t="s">
        <v>159</v>
      </c>
      <c r="CM216" s="389"/>
    </row>
    <row r="217" spans="2:91" ht="16" customHeight="1" x14ac:dyDescent="0.25">
      <c r="B217" s="406"/>
      <c r="C217" s="388"/>
      <c r="D217" s="409" t="s">
        <v>273</v>
      </c>
      <c r="E217" s="382" t="s">
        <v>273</v>
      </c>
      <c r="F217" s="382" t="s">
        <v>273</v>
      </c>
      <c r="G217" s="496" t="s">
        <v>273</v>
      </c>
      <c r="H217" s="496"/>
      <c r="J217" s="389"/>
      <c r="K217" s="410"/>
      <c r="L217" s="388"/>
      <c r="M217" s="409" t="s">
        <v>273</v>
      </c>
      <c r="N217" s="382" t="s">
        <v>273</v>
      </c>
      <c r="O217" s="382" t="s">
        <v>273</v>
      </c>
      <c r="P217" s="496" t="s">
        <v>273</v>
      </c>
      <c r="Q217" s="496"/>
      <c r="S217" s="389"/>
      <c r="T217" s="410"/>
      <c r="U217" s="388"/>
      <c r="V217" s="409" t="s">
        <v>273</v>
      </c>
      <c r="W217" s="382" t="s">
        <v>273</v>
      </c>
      <c r="X217" s="382" t="s">
        <v>273</v>
      </c>
      <c r="Y217" s="496" t="s">
        <v>273</v>
      </c>
      <c r="Z217" s="496"/>
      <c r="AA217" s="376"/>
      <c r="AB217" s="389"/>
      <c r="AC217" s="412"/>
      <c r="AD217" s="388"/>
      <c r="AE217" s="409" t="s">
        <v>273</v>
      </c>
      <c r="AF217" s="382" t="s">
        <v>273</v>
      </c>
      <c r="AG217" s="382" t="s">
        <v>273</v>
      </c>
      <c r="AH217" s="496" t="s">
        <v>273</v>
      </c>
      <c r="AI217" s="496"/>
      <c r="AJ217" s="376"/>
      <c r="AK217" s="389"/>
      <c r="AL217" s="371"/>
      <c r="AM217" s="388"/>
      <c r="AN217" s="409" t="s">
        <v>273</v>
      </c>
      <c r="AO217" s="382" t="s">
        <v>273</v>
      </c>
      <c r="AP217" s="382" t="s">
        <v>273</v>
      </c>
      <c r="AQ217" s="496" t="s">
        <v>273</v>
      </c>
      <c r="AR217" s="496"/>
      <c r="AS217" s="376"/>
      <c r="AT217" s="389"/>
      <c r="AU217" s="371"/>
      <c r="AV217" s="388"/>
      <c r="AW217" s="409" t="s">
        <v>273</v>
      </c>
      <c r="AX217" s="382" t="s">
        <v>273</v>
      </c>
      <c r="AY217" s="382" t="s">
        <v>273</v>
      </c>
      <c r="AZ217" s="496" t="s">
        <v>273</v>
      </c>
      <c r="BA217" s="496"/>
      <c r="BB217" s="376"/>
      <c r="BC217" s="389"/>
      <c r="BE217" s="388"/>
      <c r="BF217" s="409" t="s">
        <v>273</v>
      </c>
      <c r="BG217" s="382" t="s">
        <v>273</v>
      </c>
      <c r="BH217" s="382" t="s">
        <v>273</v>
      </c>
      <c r="BI217" s="496" t="s">
        <v>273</v>
      </c>
      <c r="BJ217" s="496"/>
      <c r="BK217" s="376"/>
      <c r="BL217" s="389"/>
      <c r="BN217" s="388"/>
      <c r="BO217" s="409" t="s">
        <v>273</v>
      </c>
      <c r="BP217" s="382" t="s">
        <v>273</v>
      </c>
      <c r="BQ217" s="382" t="s">
        <v>273</v>
      </c>
      <c r="BR217" s="496" t="s">
        <v>273</v>
      </c>
      <c r="BS217" s="496"/>
      <c r="BT217" s="376"/>
      <c r="BU217" s="389"/>
      <c r="BW217" s="388"/>
      <c r="BX217" s="409" t="s">
        <v>273</v>
      </c>
      <c r="BY217" s="382" t="s">
        <v>273</v>
      </c>
      <c r="BZ217" s="382" t="s">
        <v>273</v>
      </c>
      <c r="CA217" s="496" t="s">
        <v>273</v>
      </c>
      <c r="CB217" s="496"/>
      <c r="CC217" s="376" t="s">
        <v>159</v>
      </c>
      <c r="CD217" s="389"/>
      <c r="CF217" s="388"/>
      <c r="CG217" s="409" t="s">
        <v>273</v>
      </c>
      <c r="CH217" s="382" t="s">
        <v>273</v>
      </c>
      <c r="CI217" s="382" t="s">
        <v>273</v>
      </c>
      <c r="CJ217" s="496" t="s">
        <v>273</v>
      </c>
      <c r="CK217" s="496"/>
      <c r="CL217" s="376" t="s">
        <v>159</v>
      </c>
      <c r="CM217" s="389"/>
    </row>
    <row r="218" spans="2:91" ht="16" customHeight="1" x14ac:dyDescent="0.25">
      <c r="B218" s="406"/>
      <c r="C218" s="388"/>
      <c r="D218" s="409" t="s">
        <v>273</v>
      </c>
      <c r="E218" s="382" t="s">
        <v>273</v>
      </c>
      <c r="F218" s="382" t="s">
        <v>273</v>
      </c>
      <c r="G218" s="496" t="s">
        <v>273</v>
      </c>
      <c r="H218" s="496"/>
      <c r="J218" s="389"/>
      <c r="K218" s="410"/>
      <c r="L218" s="388"/>
      <c r="M218" s="409" t="s">
        <v>273</v>
      </c>
      <c r="N218" s="382" t="s">
        <v>273</v>
      </c>
      <c r="O218" s="382" t="s">
        <v>273</v>
      </c>
      <c r="P218" s="496" t="s">
        <v>273</v>
      </c>
      <c r="Q218" s="496"/>
      <c r="S218" s="389"/>
      <c r="T218" s="410"/>
      <c r="U218" s="388"/>
      <c r="V218" s="409" t="s">
        <v>273</v>
      </c>
      <c r="W218" s="382" t="s">
        <v>273</v>
      </c>
      <c r="X218" s="382" t="s">
        <v>273</v>
      </c>
      <c r="Y218" s="496" t="s">
        <v>273</v>
      </c>
      <c r="Z218" s="496"/>
      <c r="AA218" s="376"/>
      <c r="AB218" s="389"/>
      <c r="AC218" s="412"/>
      <c r="AD218" s="388"/>
      <c r="AE218" s="409" t="s">
        <v>273</v>
      </c>
      <c r="AF218" s="382" t="s">
        <v>273</v>
      </c>
      <c r="AG218" s="382" t="s">
        <v>273</v>
      </c>
      <c r="AH218" s="496" t="s">
        <v>273</v>
      </c>
      <c r="AI218" s="496"/>
      <c r="AJ218" s="376"/>
      <c r="AK218" s="389"/>
      <c r="AL218" s="371"/>
      <c r="AM218" s="388"/>
      <c r="AN218" s="409" t="s">
        <v>273</v>
      </c>
      <c r="AO218" s="382" t="s">
        <v>273</v>
      </c>
      <c r="AP218" s="382" t="s">
        <v>273</v>
      </c>
      <c r="AQ218" s="496" t="s">
        <v>273</v>
      </c>
      <c r="AR218" s="496"/>
      <c r="AS218" s="376"/>
      <c r="AT218" s="389"/>
      <c r="AU218" s="371"/>
      <c r="AV218" s="388"/>
      <c r="AW218" s="409" t="s">
        <v>273</v>
      </c>
      <c r="AX218" s="382" t="s">
        <v>273</v>
      </c>
      <c r="AY218" s="382" t="s">
        <v>273</v>
      </c>
      <c r="AZ218" s="496" t="s">
        <v>273</v>
      </c>
      <c r="BA218" s="496"/>
      <c r="BB218" s="376"/>
      <c r="BC218" s="389"/>
      <c r="BE218" s="388"/>
      <c r="BF218" s="409" t="s">
        <v>273</v>
      </c>
      <c r="BG218" s="382" t="s">
        <v>273</v>
      </c>
      <c r="BH218" s="382" t="s">
        <v>273</v>
      </c>
      <c r="BI218" s="496" t="s">
        <v>273</v>
      </c>
      <c r="BJ218" s="496"/>
      <c r="BK218" s="376"/>
      <c r="BL218" s="389"/>
      <c r="BN218" s="388"/>
      <c r="BO218" s="409" t="s">
        <v>273</v>
      </c>
      <c r="BP218" s="382" t="s">
        <v>273</v>
      </c>
      <c r="BQ218" s="382" t="s">
        <v>273</v>
      </c>
      <c r="BR218" s="496" t="s">
        <v>273</v>
      </c>
      <c r="BS218" s="496"/>
      <c r="BT218" s="376"/>
      <c r="BU218" s="389"/>
      <c r="BW218" s="388"/>
      <c r="BX218" s="409" t="s">
        <v>273</v>
      </c>
      <c r="BY218" s="382" t="s">
        <v>273</v>
      </c>
      <c r="BZ218" s="382" t="s">
        <v>273</v>
      </c>
      <c r="CA218" s="496" t="s">
        <v>273</v>
      </c>
      <c r="CB218" s="496"/>
      <c r="CC218" s="376" t="s">
        <v>159</v>
      </c>
      <c r="CD218" s="389"/>
      <c r="CF218" s="388"/>
      <c r="CG218" s="409" t="s">
        <v>273</v>
      </c>
      <c r="CH218" s="382" t="s">
        <v>273</v>
      </c>
      <c r="CI218" s="382" t="s">
        <v>273</v>
      </c>
      <c r="CJ218" s="496" t="s">
        <v>273</v>
      </c>
      <c r="CK218" s="496"/>
      <c r="CL218" s="376" t="s">
        <v>159</v>
      </c>
      <c r="CM218" s="389"/>
    </row>
    <row r="219" spans="2:91" ht="16" customHeight="1" x14ac:dyDescent="0.25">
      <c r="B219" s="406"/>
      <c r="C219" s="388"/>
      <c r="D219" s="409" t="s">
        <v>273</v>
      </c>
      <c r="E219" s="382" t="s">
        <v>273</v>
      </c>
      <c r="F219" s="382" t="s">
        <v>273</v>
      </c>
      <c r="G219" s="496" t="s">
        <v>273</v>
      </c>
      <c r="H219" s="496"/>
      <c r="J219" s="389"/>
      <c r="K219" s="410"/>
      <c r="L219" s="388"/>
      <c r="M219" s="409" t="s">
        <v>273</v>
      </c>
      <c r="N219" s="382" t="s">
        <v>273</v>
      </c>
      <c r="O219" s="382" t="s">
        <v>273</v>
      </c>
      <c r="P219" s="496" t="s">
        <v>273</v>
      </c>
      <c r="Q219" s="496"/>
      <c r="S219" s="389"/>
      <c r="T219" s="410"/>
      <c r="U219" s="388"/>
      <c r="V219" s="409" t="s">
        <v>273</v>
      </c>
      <c r="W219" s="382" t="s">
        <v>273</v>
      </c>
      <c r="X219" s="382" t="s">
        <v>273</v>
      </c>
      <c r="Y219" s="496" t="s">
        <v>273</v>
      </c>
      <c r="Z219" s="496"/>
      <c r="AA219" s="376"/>
      <c r="AB219" s="389"/>
      <c r="AC219" s="412"/>
      <c r="AD219" s="388"/>
      <c r="AE219" s="409" t="s">
        <v>273</v>
      </c>
      <c r="AF219" s="382" t="s">
        <v>273</v>
      </c>
      <c r="AG219" s="382" t="s">
        <v>273</v>
      </c>
      <c r="AH219" s="496" t="s">
        <v>273</v>
      </c>
      <c r="AI219" s="496"/>
      <c r="AJ219" s="376"/>
      <c r="AK219" s="389"/>
      <c r="AL219" s="371"/>
      <c r="AM219" s="388"/>
      <c r="AN219" s="409" t="s">
        <v>273</v>
      </c>
      <c r="AO219" s="382" t="s">
        <v>273</v>
      </c>
      <c r="AP219" s="382" t="s">
        <v>273</v>
      </c>
      <c r="AQ219" s="496" t="s">
        <v>273</v>
      </c>
      <c r="AR219" s="496"/>
      <c r="AS219" s="376"/>
      <c r="AT219" s="389"/>
      <c r="AU219" s="371"/>
      <c r="AV219" s="388"/>
      <c r="AW219" s="409" t="s">
        <v>273</v>
      </c>
      <c r="AX219" s="382" t="s">
        <v>273</v>
      </c>
      <c r="AY219" s="382" t="s">
        <v>273</v>
      </c>
      <c r="AZ219" s="496" t="s">
        <v>273</v>
      </c>
      <c r="BA219" s="496"/>
      <c r="BB219" s="376"/>
      <c r="BC219" s="389"/>
      <c r="BE219" s="388"/>
      <c r="BF219" s="409" t="s">
        <v>273</v>
      </c>
      <c r="BG219" s="382" t="s">
        <v>273</v>
      </c>
      <c r="BH219" s="382" t="s">
        <v>273</v>
      </c>
      <c r="BI219" s="496" t="s">
        <v>273</v>
      </c>
      <c r="BJ219" s="496"/>
      <c r="BK219" s="376"/>
      <c r="BL219" s="389"/>
      <c r="BN219" s="388"/>
      <c r="BO219" s="409" t="s">
        <v>273</v>
      </c>
      <c r="BP219" s="382" t="s">
        <v>273</v>
      </c>
      <c r="BQ219" s="382" t="s">
        <v>273</v>
      </c>
      <c r="BR219" s="496" t="s">
        <v>273</v>
      </c>
      <c r="BS219" s="496"/>
      <c r="BT219" s="376"/>
      <c r="BU219" s="389"/>
      <c r="BW219" s="388"/>
      <c r="BX219" s="409" t="s">
        <v>273</v>
      </c>
      <c r="BY219" s="382" t="s">
        <v>273</v>
      </c>
      <c r="BZ219" s="382" t="s">
        <v>273</v>
      </c>
      <c r="CA219" s="496" t="s">
        <v>273</v>
      </c>
      <c r="CB219" s="496"/>
      <c r="CC219" s="376" t="s">
        <v>159</v>
      </c>
      <c r="CD219" s="389"/>
      <c r="CF219" s="388"/>
      <c r="CG219" s="409" t="s">
        <v>273</v>
      </c>
      <c r="CH219" s="382" t="s">
        <v>273</v>
      </c>
      <c r="CI219" s="382" t="s">
        <v>273</v>
      </c>
      <c r="CJ219" s="496" t="s">
        <v>273</v>
      </c>
      <c r="CK219" s="496"/>
      <c r="CL219" s="376" t="s">
        <v>159</v>
      </c>
      <c r="CM219" s="389"/>
    </row>
    <row r="220" spans="2:91" ht="16" customHeight="1" x14ac:dyDescent="0.25">
      <c r="B220" s="406"/>
      <c r="C220" s="388"/>
      <c r="D220" s="409" t="s">
        <v>273</v>
      </c>
      <c r="E220" s="382" t="s">
        <v>273</v>
      </c>
      <c r="F220" s="382" t="s">
        <v>273</v>
      </c>
      <c r="G220" s="496" t="s">
        <v>273</v>
      </c>
      <c r="H220" s="496"/>
      <c r="J220" s="389"/>
      <c r="K220" s="410"/>
      <c r="L220" s="388"/>
      <c r="M220" s="409" t="s">
        <v>273</v>
      </c>
      <c r="N220" s="382" t="s">
        <v>273</v>
      </c>
      <c r="O220" s="382" t="s">
        <v>273</v>
      </c>
      <c r="P220" s="496" t="s">
        <v>273</v>
      </c>
      <c r="Q220" s="496"/>
      <c r="S220" s="389"/>
      <c r="T220" s="410"/>
      <c r="U220" s="388"/>
      <c r="V220" s="409" t="s">
        <v>273</v>
      </c>
      <c r="W220" s="382" t="s">
        <v>273</v>
      </c>
      <c r="X220" s="382" t="s">
        <v>273</v>
      </c>
      <c r="Y220" s="496" t="s">
        <v>273</v>
      </c>
      <c r="Z220" s="496"/>
      <c r="AA220" s="376"/>
      <c r="AB220" s="389"/>
      <c r="AC220" s="412"/>
      <c r="AD220" s="388"/>
      <c r="AE220" s="409" t="s">
        <v>273</v>
      </c>
      <c r="AF220" s="382" t="s">
        <v>273</v>
      </c>
      <c r="AG220" s="382" t="s">
        <v>273</v>
      </c>
      <c r="AH220" s="496" t="s">
        <v>273</v>
      </c>
      <c r="AI220" s="496"/>
      <c r="AJ220" s="376"/>
      <c r="AK220" s="389"/>
      <c r="AL220" s="371"/>
      <c r="AM220" s="388"/>
      <c r="AN220" s="409" t="s">
        <v>273</v>
      </c>
      <c r="AO220" s="382" t="s">
        <v>273</v>
      </c>
      <c r="AP220" s="382" t="s">
        <v>273</v>
      </c>
      <c r="AQ220" s="496" t="s">
        <v>273</v>
      </c>
      <c r="AR220" s="496"/>
      <c r="AS220" s="376"/>
      <c r="AT220" s="389"/>
      <c r="AU220" s="371"/>
      <c r="AV220" s="388"/>
      <c r="AW220" s="409" t="s">
        <v>273</v>
      </c>
      <c r="AX220" s="382" t="s">
        <v>273</v>
      </c>
      <c r="AY220" s="382" t="s">
        <v>273</v>
      </c>
      <c r="AZ220" s="496" t="s">
        <v>273</v>
      </c>
      <c r="BA220" s="496"/>
      <c r="BB220" s="376"/>
      <c r="BC220" s="389"/>
      <c r="BE220" s="388"/>
      <c r="BF220" s="409" t="s">
        <v>273</v>
      </c>
      <c r="BG220" s="382" t="s">
        <v>273</v>
      </c>
      <c r="BH220" s="382" t="s">
        <v>273</v>
      </c>
      <c r="BI220" s="496" t="s">
        <v>273</v>
      </c>
      <c r="BJ220" s="496"/>
      <c r="BK220" s="376"/>
      <c r="BL220" s="389"/>
      <c r="BN220" s="388"/>
      <c r="BO220" s="409" t="s">
        <v>273</v>
      </c>
      <c r="BP220" s="382" t="s">
        <v>273</v>
      </c>
      <c r="BQ220" s="382" t="s">
        <v>273</v>
      </c>
      <c r="BR220" s="496" t="s">
        <v>273</v>
      </c>
      <c r="BS220" s="496"/>
      <c r="BT220" s="376"/>
      <c r="BU220" s="389"/>
      <c r="BW220" s="388"/>
      <c r="BX220" s="409" t="s">
        <v>273</v>
      </c>
      <c r="BY220" s="382" t="s">
        <v>273</v>
      </c>
      <c r="BZ220" s="382" t="s">
        <v>273</v>
      </c>
      <c r="CA220" s="496" t="s">
        <v>273</v>
      </c>
      <c r="CB220" s="496"/>
      <c r="CC220" s="376" t="s">
        <v>159</v>
      </c>
      <c r="CD220" s="389"/>
      <c r="CF220" s="388"/>
      <c r="CG220" s="409" t="s">
        <v>273</v>
      </c>
      <c r="CH220" s="382" t="s">
        <v>273</v>
      </c>
      <c r="CI220" s="382" t="s">
        <v>273</v>
      </c>
      <c r="CJ220" s="496" t="s">
        <v>273</v>
      </c>
      <c r="CK220" s="496"/>
      <c r="CL220" s="376" t="s">
        <v>159</v>
      </c>
      <c r="CM220" s="389"/>
    </row>
    <row r="221" spans="2:91" ht="16" customHeight="1" x14ac:dyDescent="0.25">
      <c r="B221" s="406"/>
      <c r="C221" s="388"/>
      <c r="D221" s="409" t="s">
        <v>273</v>
      </c>
      <c r="E221" s="382" t="s">
        <v>273</v>
      </c>
      <c r="F221" s="382" t="s">
        <v>273</v>
      </c>
      <c r="G221" s="496" t="s">
        <v>273</v>
      </c>
      <c r="H221" s="496"/>
      <c r="J221" s="389"/>
      <c r="K221" s="410"/>
      <c r="L221" s="388"/>
      <c r="M221" s="409" t="s">
        <v>273</v>
      </c>
      <c r="N221" s="382" t="s">
        <v>273</v>
      </c>
      <c r="O221" s="382" t="s">
        <v>273</v>
      </c>
      <c r="P221" s="496" t="s">
        <v>273</v>
      </c>
      <c r="Q221" s="496"/>
      <c r="S221" s="389"/>
      <c r="T221" s="410"/>
      <c r="U221" s="388"/>
      <c r="V221" s="409" t="s">
        <v>273</v>
      </c>
      <c r="W221" s="382" t="s">
        <v>273</v>
      </c>
      <c r="X221" s="382" t="s">
        <v>273</v>
      </c>
      <c r="Y221" s="496" t="s">
        <v>273</v>
      </c>
      <c r="Z221" s="496"/>
      <c r="AA221" s="376"/>
      <c r="AB221" s="389"/>
      <c r="AC221" s="412"/>
      <c r="AD221" s="388"/>
      <c r="AE221" s="409" t="s">
        <v>273</v>
      </c>
      <c r="AF221" s="382" t="s">
        <v>273</v>
      </c>
      <c r="AG221" s="382" t="s">
        <v>273</v>
      </c>
      <c r="AH221" s="496" t="s">
        <v>273</v>
      </c>
      <c r="AI221" s="496"/>
      <c r="AJ221" s="376"/>
      <c r="AK221" s="389"/>
      <c r="AL221" s="371"/>
      <c r="AM221" s="388"/>
      <c r="AN221" s="409" t="s">
        <v>273</v>
      </c>
      <c r="AO221" s="382" t="s">
        <v>273</v>
      </c>
      <c r="AP221" s="382" t="s">
        <v>273</v>
      </c>
      <c r="AQ221" s="496" t="s">
        <v>273</v>
      </c>
      <c r="AR221" s="496"/>
      <c r="AS221" s="376"/>
      <c r="AT221" s="389"/>
      <c r="AU221" s="371"/>
      <c r="AV221" s="388"/>
      <c r="AW221" s="409" t="s">
        <v>273</v>
      </c>
      <c r="AX221" s="382" t="s">
        <v>273</v>
      </c>
      <c r="AY221" s="382" t="s">
        <v>273</v>
      </c>
      <c r="AZ221" s="496" t="s">
        <v>273</v>
      </c>
      <c r="BA221" s="496"/>
      <c r="BB221" s="376"/>
      <c r="BC221" s="389"/>
      <c r="BE221" s="388"/>
      <c r="BF221" s="409" t="s">
        <v>273</v>
      </c>
      <c r="BG221" s="382" t="s">
        <v>273</v>
      </c>
      <c r="BH221" s="382" t="s">
        <v>273</v>
      </c>
      <c r="BI221" s="496" t="s">
        <v>273</v>
      </c>
      <c r="BJ221" s="496"/>
      <c r="BK221" s="376"/>
      <c r="BL221" s="389"/>
      <c r="BN221" s="388"/>
      <c r="BO221" s="409" t="s">
        <v>273</v>
      </c>
      <c r="BP221" s="382" t="s">
        <v>273</v>
      </c>
      <c r="BQ221" s="382" t="s">
        <v>273</v>
      </c>
      <c r="BR221" s="496" t="s">
        <v>273</v>
      </c>
      <c r="BS221" s="496"/>
      <c r="BT221" s="376"/>
      <c r="BU221" s="389"/>
      <c r="BW221" s="388"/>
      <c r="BX221" s="409" t="s">
        <v>273</v>
      </c>
      <c r="BY221" s="382" t="s">
        <v>273</v>
      </c>
      <c r="BZ221" s="382" t="s">
        <v>273</v>
      </c>
      <c r="CA221" s="496" t="s">
        <v>273</v>
      </c>
      <c r="CB221" s="496"/>
      <c r="CC221" s="376" t="s">
        <v>159</v>
      </c>
      <c r="CD221" s="389"/>
      <c r="CF221" s="388"/>
      <c r="CG221" s="409" t="s">
        <v>273</v>
      </c>
      <c r="CH221" s="382" t="s">
        <v>273</v>
      </c>
      <c r="CI221" s="382" t="s">
        <v>273</v>
      </c>
      <c r="CJ221" s="496" t="s">
        <v>273</v>
      </c>
      <c r="CK221" s="496"/>
      <c r="CL221" s="376" t="s">
        <v>159</v>
      </c>
      <c r="CM221" s="389"/>
    </row>
    <row r="222" spans="2:91" ht="16" customHeight="1" x14ac:dyDescent="0.25">
      <c r="B222" s="406"/>
      <c r="C222" s="388"/>
      <c r="D222" s="409" t="s">
        <v>273</v>
      </c>
      <c r="E222" s="382" t="s">
        <v>273</v>
      </c>
      <c r="F222" s="382" t="s">
        <v>273</v>
      </c>
      <c r="G222" s="496" t="s">
        <v>273</v>
      </c>
      <c r="H222" s="496"/>
      <c r="J222" s="389"/>
      <c r="K222" s="410"/>
      <c r="L222" s="388"/>
      <c r="M222" s="409" t="s">
        <v>273</v>
      </c>
      <c r="N222" s="382" t="s">
        <v>273</v>
      </c>
      <c r="O222" s="382" t="s">
        <v>273</v>
      </c>
      <c r="P222" s="496" t="s">
        <v>273</v>
      </c>
      <c r="Q222" s="496"/>
      <c r="S222" s="389"/>
      <c r="T222" s="410"/>
      <c r="U222" s="388"/>
      <c r="V222" s="409" t="s">
        <v>273</v>
      </c>
      <c r="W222" s="382" t="s">
        <v>273</v>
      </c>
      <c r="X222" s="382" t="s">
        <v>273</v>
      </c>
      <c r="Y222" s="496" t="s">
        <v>273</v>
      </c>
      <c r="Z222" s="496"/>
      <c r="AA222" s="376"/>
      <c r="AB222" s="389"/>
      <c r="AC222" s="412"/>
      <c r="AD222" s="388"/>
      <c r="AE222" s="409" t="s">
        <v>273</v>
      </c>
      <c r="AF222" s="382" t="s">
        <v>273</v>
      </c>
      <c r="AG222" s="382" t="s">
        <v>273</v>
      </c>
      <c r="AH222" s="496" t="s">
        <v>273</v>
      </c>
      <c r="AI222" s="496"/>
      <c r="AJ222" s="376"/>
      <c r="AK222" s="389"/>
      <c r="AL222" s="371"/>
      <c r="AM222" s="388"/>
      <c r="AN222" s="409" t="s">
        <v>273</v>
      </c>
      <c r="AO222" s="382" t="s">
        <v>273</v>
      </c>
      <c r="AP222" s="382" t="s">
        <v>273</v>
      </c>
      <c r="AQ222" s="496" t="s">
        <v>273</v>
      </c>
      <c r="AR222" s="496"/>
      <c r="AS222" s="376"/>
      <c r="AT222" s="389"/>
      <c r="AU222" s="371"/>
      <c r="AV222" s="388"/>
      <c r="AW222" s="409" t="s">
        <v>273</v>
      </c>
      <c r="AX222" s="382" t="s">
        <v>273</v>
      </c>
      <c r="AY222" s="382" t="s">
        <v>273</v>
      </c>
      <c r="AZ222" s="496" t="s">
        <v>273</v>
      </c>
      <c r="BA222" s="496"/>
      <c r="BB222" s="376"/>
      <c r="BC222" s="389"/>
      <c r="BE222" s="388"/>
      <c r="BF222" s="409" t="s">
        <v>273</v>
      </c>
      <c r="BG222" s="382" t="s">
        <v>273</v>
      </c>
      <c r="BH222" s="382" t="s">
        <v>273</v>
      </c>
      <c r="BI222" s="496" t="s">
        <v>273</v>
      </c>
      <c r="BJ222" s="496"/>
      <c r="BK222" s="376"/>
      <c r="BL222" s="389"/>
      <c r="BN222" s="388"/>
      <c r="BO222" s="409" t="s">
        <v>273</v>
      </c>
      <c r="BP222" s="382" t="s">
        <v>273</v>
      </c>
      <c r="BQ222" s="382" t="s">
        <v>273</v>
      </c>
      <c r="BR222" s="496" t="s">
        <v>273</v>
      </c>
      <c r="BS222" s="496"/>
      <c r="BT222" s="376"/>
      <c r="BU222" s="389"/>
      <c r="BW222" s="388"/>
      <c r="BX222" s="409" t="s">
        <v>273</v>
      </c>
      <c r="BY222" s="382" t="s">
        <v>273</v>
      </c>
      <c r="BZ222" s="382" t="s">
        <v>273</v>
      </c>
      <c r="CA222" s="496" t="s">
        <v>273</v>
      </c>
      <c r="CB222" s="496"/>
      <c r="CC222" s="376" t="s">
        <v>159</v>
      </c>
      <c r="CD222" s="389"/>
      <c r="CF222" s="388"/>
      <c r="CG222" s="409" t="s">
        <v>273</v>
      </c>
      <c r="CH222" s="382" t="s">
        <v>273</v>
      </c>
      <c r="CI222" s="382" t="s">
        <v>273</v>
      </c>
      <c r="CJ222" s="496" t="s">
        <v>273</v>
      </c>
      <c r="CK222" s="496"/>
      <c r="CL222" s="376" t="s">
        <v>159</v>
      </c>
      <c r="CM222" s="389"/>
    </row>
    <row r="223" spans="2:91" ht="16" customHeight="1" x14ac:dyDescent="0.25">
      <c r="B223" s="406"/>
      <c r="C223" s="388"/>
      <c r="D223" s="409" t="s">
        <v>273</v>
      </c>
      <c r="E223" s="382" t="s">
        <v>273</v>
      </c>
      <c r="F223" s="382" t="s">
        <v>273</v>
      </c>
      <c r="G223" s="496" t="s">
        <v>273</v>
      </c>
      <c r="H223" s="496"/>
      <c r="J223" s="389"/>
      <c r="K223" s="410"/>
      <c r="L223" s="388"/>
      <c r="M223" s="409" t="s">
        <v>273</v>
      </c>
      <c r="N223" s="382" t="s">
        <v>273</v>
      </c>
      <c r="O223" s="382" t="s">
        <v>273</v>
      </c>
      <c r="P223" s="496" t="s">
        <v>273</v>
      </c>
      <c r="Q223" s="496"/>
      <c r="S223" s="389"/>
      <c r="T223" s="410"/>
      <c r="U223" s="388"/>
      <c r="V223" s="409" t="s">
        <v>273</v>
      </c>
      <c r="W223" s="382" t="s">
        <v>273</v>
      </c>
      <c r="X223" s="382" t="s">
        <v>273</v>
      </c>
      <c r="Y223" s="496" t="s">
        <v>273</v>
      </c>
      <c r="Z223" s="496"/>
      <c r="AA223" s="376"/>
      <c r="AB223" s="389"/>
      <c r="AC223" s="412"/>
      <c r="AD223" s="388"/>
      <c r="AE223" s="409" t="s">
        <v>273</v>
      </c>
      <c r="AF223" s="382" t="s">
        <v>273</v>
      </c>
      <c r="AG223" s="382" t="s">
        <v>273</v>
      </c>
      <c r="AH223" s="496" t="s">
        <v>273</v>
      </c>
      <c r="AI223" s="496"/>
      <c r="AJ223" s="376"/>
      <c r="AK223" s="389"/>
      <c r="AL223" s="371"/>
      <c r="AM223" s="388"/>
      <c r="AN223" s="409" t="s">
        <v>273</v>
      </c>
      <c r="AO223" s="382" t="s">
        <v>273</v>
      </c>
      <c r="AP223" s="382" t="s">
        <v>273</v>
      </c>
      <c r="AQ223" s="496" t="s">
        <v>273</v>
      </c>
      <c r="AR223" s="496"/>
      <c r="AS223" s="376"/>
      <c r="AT223" s="389"/>
      <c r="AU223" s="371"/>
      <c r="AV223" s="388"/>
      <c r="AW223" s="409" t="s">
        <v>273</v>
      </c>
      <c r="AX223" s="382" t="s">
        <v>273</v>
      </c>
      <c r="AY223" s="382" t="s">
        <v>273</v>
      </c>
      <c r="AZ223" s="496" t="s">
        <v>273</v>
      </c>
      <c r="BA223" s="496"/>
      <c r="BB223" s="376"/>
      <c r="BC223" s="389"/>
      <c r="BE223" s="388"/>
      <c r="BF223" s="409" t="s">
        <v>273</v>
      </c>
      <c r="BG223" s="382" t="s">
        <v>273</v>
      </c>
      <c r="BH223" s="382" t="s">
        <v>273</v>
      </c>
      <c r="BI223" s="496" t="s">
        <v>273</v>
      </c>
      <c r="BJ223" s="496"/>
      <c r="BK223" s="376"/>
      <c r="BL223" s="389"/>
      <c r="BN223" s="388"/>
      <c r="BO223" s="409" t="s">
        <v>273</v>
      </c>
      <c r="BP223" s="382" t="s">
        <v>273</v>
      </c>
      <c r="BQ223" s="382" t="s">
        <v>273</v>
      </c>
      <c r="BR223" s="496" t="s">
        <v>273</v>
      </c>
      <c r="BS223" s="496"/>
      <c r="BT223" s="376"/>
      <c r="BU223" s="389"/>
      <c r="BW223" s="388"/>
      <c r="BX223" s="409" t="s">
        <v>273</v>
      </c>
      <c r="BY223" s="382" t="s">
        <v>273</v>
      </c>
      <c r="BZ223" s="382" t="s">
        <v>273</v>
      </c>
      <c r="CA223" s="496" t="s">
        <v>273</v>
      </c>
      <c r="CB223" s="496"/>
      <c r="CC223" s="376" t="s">
        <v>159</v>
      </c>
      <c r="CD223" s="389"/>
      <c r="CF223" s="388"/>
      <c r="CG223" s="409" t="s">
        <v>273</v>
      </c>
      <c r="CH223" s="382" t="s">
        <v>273</v>
      </c>
      <c r="CI223" s="382" t="s">
        <v>273</v>
      </c>
      <c r="CJ223" s="496" t="s">
        <v>273</v>
      </c>
      <c r="CK223" s="496"/>
      <c r="CL223" s="376" t="s">
        <v>159</v>
      </c>
      <c r="CM223" s="389"/>
    </row>
    <row r="224" spans="2:91" ht="16" customHeight="1" x14ac:dyDescent="0.25">
      <c r="B224" s="406"/>
      <c r="C224" s="388"/>
      <c r="D224" s="409" t="s">
        <v>273</v>
      </c>
      <c r="E224" s="382" t="s">
        <v>273</v>
      </c>
      <c r="F224" s="382" t="s">
        <v>273</v>
      </c>
      <c r="G224" s="496" t="s">
        <v>273</v>
      </c>
      <c r="H224" s="496"/>
      <c r="J224" s="389"/>
      <c r="K224" s="410"/>
      <c r="L224" s="388"/>
      <c r="M224" s="409" t="s">
        <v>273</v>
      </c>
      <c r="N224" s="382" t="s">
        <v>273</v>
      </c>
      <c r="O224" s="382" t="s">
        <v>273</v>
      </c>
      <c r="P224" s="496" t="s">
        <v>273</v>
      </c>
      <c r="Q224" s="496"/>
      <c r="S224" s="389"/>
      <c r="T224" s="410"/>
      <c r="U224" s="388"/>
      <c r="V224" s="409" t="s">
        <v>273</v>
      </c>
      <c r="W224" s="382" t="s">
        <v>273</v>
      </c>
      <c r="X224" s="382" t="s">
        <v>273</v>
      </c>
      <c r="Y224" s="496" t="s">
        <v>273</v>
      </c>
      <c r="Z224" s="496"/>
      <c r="AA224" s="376"/>
      <c r="AB224" s="389"/>
      <c r="AC224" s="412"/>
      <c r="AD224" s="388"/>
      <c r="AE224" s="409" t="s">
        <v>273</v>
      </c>
      <c r="AF224" s="382" t="s">
        <v>273</v>
      </c>
      <c r="AG224" s="382" t="s">
        <v>273</v>
      </c>
      <c r="AH224" s="496" t="s">
        <v>273</v>
      </c>
      <c r="AI224" s="496"/>
      <c r="AJ224" s="376"/>
      <c r="AK224" s="389"/>
      <c r="AL224" s="371"/>
      <c r="AM224" s="388"/>
      <c r="AN224" s="409" t="s">
        <v>273</v>
      </c>
      <c r="AO224" s="382" t="s">
        <v>273</v>
      </c>
      <c r="AP224" s="382" t="s">
        <v>273</v>
      </c>
      <c r="AQ224" s="496" t="s">
        <v>273</v>
      </c>
      <c r="AR224" s="496"/>
      <c r="AS224" s="376"/>
      <c r="AT224" s="389"/>
      <c r="AU224" s="371"/>
      <c r="AV224" s="388"/>
      <c r="AW224" s="409" t="s">
        <v>273</v>
      </c>
      <c r="AX224" s="382" t="s">
        <v>273</v>
      </c>
      <c r="AY224" s="382" t="s">
        <v>273</v>
      </c>
      <c r="AZ224" s="496" t="s">
        <v>273</v>
      </c>
      <c r="BA224" s="496"/>
      <c r="BB224" s="376"/>
      <c r="BC224" s="389"/>
      <c r="BE224" s="388"/>
      <c r="BF224" s="409" t="s">
        <v>273</v>
      </c>
      <c r="BG224" s="382" t="s">
        <v>273</v>
      </c>
      <c r="BH224" s="382" t="s">
        <v>273</v>
      </c>
      <c r="BI224" s="496" t="s">
        <v>273</v>
      </c>
      <c r="BJ224" s="496"/>
      <c r="BK224" s="376"/>
      <c r="BL224" s="389"/>
      <c r="BN224" s="388"/>
      <c r="BO224" s="409" t="s">
        <v>273</v>
      </c>
      <c r="BP224" s="382" t="s">
        <v>273</v>
      </c>
      <c r="BQ224" s="382" t="s">
        <v>273</v>
      </c>
      <c r="BR224" s="496" t="s">
        <v>273</v>
      </c>
      <c r="BS224" s="496"/>
      <c r="BT224" s="376"/>
      <c r="BU224" s="389"/>
      <c r="BW224" s="388"/>
      <c r="BX224" s="409" t="s">
        <v>273</v>
      </c>
      <c r="BY224" s="382" t="s">
        <v>273</v>
      </c>
      <c r="BZ224" s="382" t="s">
        <v>273</v>
      </c>
      <c r="CA224" s="496" t="s">
        <v>273</v>
      </c>
      <c r="CB224" s="496"/>
      <c r="CC224" s="376" t="s">
        <v>159</v>
      </c>
      <c r="CD224" s="389"/>
      <c r="CF224" s="388"/>
      <c r="CG224" s="409" t="s">
        <v>273</v>
      </c>
      <c r="CH224" s="382" t="s">
        <v>273</v>
      </c>
      <c r="CI224" s="382" t="s">
        <v>273</v>
      </c>
      <c r="CJ224" s="496" t="s">
        <v>273</v>
      </c>
      <c r="CK224" s="496"/>
      <c r="CL224" s="376" t="s">
        <v>159</v>
      </c>
      <c r="CM224" s="389"/>
    </row>
    <row r="225" spans="2:91" ht="16" customHeight="1" x14ac:dyDescent="0.25">
      <c r="B225" s="406"/>
      <c r="C225" s="388"/>
      <c r="D225" s="409" t="s">
        <v>273</v>
      </c>
      <c r="E225" s="382" t="s">
        <v>273</v>
      </c>
      <c r="F225" s="382" t="s">
        <v>273</v>
      </c>
      <c r="G225" s="496" t="s">
        <v>273</v>
      </c>
      <c r="H225" s="496"/>
      <c r="J225" s="389"/>
      <c r="K225" s="410"/>
      <c r="L225" s="388"/>
      <c r="M225" s="409" t="s">
        <v>273</v>
      </c>
      <c r="N225" s="382" t="s">
        <v>273</v>
      </c>
      <c r="O225" s="382" t="s">
        <v>273</v>
      </c>
      <c r="P225" s="496" t="s">
        <v>273</v>
      </c>
      <c r="Q225" s="496"/>
      <c r="S225" s="389"/>
      <c r="T225" s="410"/>
      <c r="U225" s="388"/>
      <c r="V225" s="409" t="s">
        <v>273</v>
      </c>
      <c r="W225" s="382" t="s">
        <v>273</v>
      </c>
      <c r="X225" s="382" t="s">
        <v>273</v>
      </c>
      <c r="Y225" s="496" t="s">
        <v>273</v>
      </c>
      <c r="Z225" s="496"/>
      <c r="AA225" s="376"/>
      <c r="AB225" s="389"/>
      <c r="AC225" s="412"/>
      <c r="AD225" s="388"/>
      <c r="AE225" s="409" t="s">
        <v>273</v>
      </c>
      <c r="AF225" s="382" t="s">
        <v>273</v>
      </c>
      <c r="AG225" s="382" t="s">
        <v>273</v>
      </c>
      <c r="AH225" s="496" t="s">
        <v>273</v>
      </c>
      <c r="AI225" s="496"/>
      <c r="AJ225" s="376"/>
      <c r="AK225" s="389"/>
      <c r="AL225" s="371"/>
      <c r="AM225" s="388"/>
      <c r="AN225" s="409" t="s">
        <v>273</v>
      </c>
      <c r="AO225" s="382" t="s">
        <v>273</v>
      </c>
      <c r="AP225" s="382" t="s">
        <v>273</v>
      </c>
      <c r="AQ225" s="496" t="s">
        <v>273</v>
      </c>
      <c r="AR225" s="496"/>
      <c r="AS225" s="376"/>
      <c r="AT225" s="389"/>
      <c r="AU225" s="371"/>
      <c r="AV225" s="388"/>
      <c r="AW225" s="409" t="s">
        <v>273</v>
      </c>
      <c r="AX225" s="382" t="s">
        <v>273</v>
      </c>
      <c r="AY225" s="382" t="s">
        <v>273</v>
      </c>
      <c r="AZ225" s="496" t="s">
        <v>273</v>
      </c>
      <c r="BA225" s="496"/>
      <c r="BB225" s="376"/>
      <c r="BC225" s="389"/>
      <c r="BE225" s="388"/>
      <c r="BF225" s="409" t="s">
        <v>273</v>
      </c>
      <c r="BG225" s="382" t="s">
        <v>273</v>
      </c>
      <c r="BH225" s="382" t="s">
        <v>273</v>
      </c>
      <c r="BI225" s="496" t="s">
        <v>273</v>
      </c>
      <c r="BJ225" s="496"/>
      <c r="BK225" s="376"/>
      <c r="BL225" s="389"/>
      <c r="BN225" s="388"/>
      <c r="BO225" s="409" t="s">
        <v>273</v>
      </c>
      <c r="BP225" s="382" t="s">
        <v>273</v>
      </c>
      <c r="BQ225" s="382" t="s">
        <v>273</v>
      </c>
      <c r="BR225" s="496" t="s">
        <v>273</v>
      </c>
      <c r="BS225" s="496"/>
      <c r="BT225" s="376"/>
      <c r="BU225" s="389"/>
      <c r="BW225" s="388"/>
      <c r="BX225" s="409" t="s">
        <v>273</v>
      </c>
      <c r="BY225" s="382" t="s">
        <v>273</v>
      </c>
      <c r="BZ225" s="382" t="s">
        <v>273</v>
      </c>
      <c r="CA225" s="496" t="s">
        <v>273</v>
      </c>
      <c r="CB225" s="496"/>
      <c r="CC225" s="376" t="s">
        <v>159</v>
      </c>
      <c r="CD225" s="389"/>
      <c r="CF225" s="388"/>
      <c r="CG225" s="409" t="s">
        <v>273</v>
      </c>
      <c r="CH225" s="382" t="s">
        <v>273</v>
      </c>
      <c r="CI225" s="382" t="s">
        <v>273</v>
      </c>
      <c r="CJ225" s="496" t="s">
        <v>273</v>
      </c>
      <c r="CK225" s="496"/>
      <c r="CL225" s="376" t="s">
        <v>159</v>
      </c>
      <c r="CM225" s="389"/>
    </row>
    <row r="226" spans="2:91" ht="16" customHeight="1" x14ac:dyDescent="0.25">
      <c r="B226" s="406"/>
      <c r="C226" s="388"/>
      <c r="D226" s="409" t="s">
        <v>273</v>
      </c>
      <c r="E226" s="382" t="s">
        <v>273</v>
      </c>
      <c r="F226" s="382" t="s">
        <v>273</v>
      </c>
      <c r="G226" s="496" t="s">
        <v>273</v>
      </c>
      <c r="H226" s="496"/>
      <c r="J226" s="389"/>
      <c r="K226" s="410"/>
      <c r="L226" s="388"/>
      <c r="M226" s="409" t="s">
        <v>273</v>
      </c>
      <c r="N226" s="382" t="s">
        <v>273</v>
      </c>
      <c r="O226" s="382" t="s">
        <v>273</v>
      </c>
      <c r="P226" s="496" t="s">
        <v>273</v>
      </c>
      <c r="Q226" s="496"/>
      <c r="S226" s="389"/>
      <c r="T226" s="410"/>
      <c r="U226" s="388"/>
      <c r="V226" s="409" t="s">
        <v>273</v>
      </c>
      <c r="W226" s="382" t="s">
        <v>273</v>
      </c>
      <c r="X226" s="382" t="s">
        <v>273</v>
      </c>
      <c r="Y226" s="496" t="s">
        <v>273</v>
      </c>
      <c r="Z226" s="496"/>
      <c r="AA226" s="376"/>
      <c r="AB226" s="389"/>
      <c r="AC226" s="412"/>
      <c r="AD226" s="388"/>
      <c r="AE226" s="409" t="s">
        <v>273</v>
      </c>
      <c r="AF226" s="382" t="s">
        <v>273</v>
      </c>
      <c r="AG226" s="382" t="s">
        <v>273</v>
      </c>
      <c r="AH226" s="496" t="s">
        <v>273</v>
      </c>
      <c r="AI226" s="496"/>
      <c r="AJ226" s="376"/>
      <c r="AK226" s="389"/>
      <c r="AL226" s="371"/>
      <c r="AM226" s="388"/>
      <c r="AN226" s="409" t="s">
        <v>273</v>
      </c>
      <c r="AO226" s="382" t="s">
        <v>273</v>
      </c>
      <c r="AP226" s="382" t="s">
        <v>273</v>
      </c>
      <c r="AQ226" s="496" t="s">
        <v>273</v>
      </c>
      <c r="AR226" s="496"/>
      <c r="AS226" s="376"/>
      <c r="AT226" s="389"/>
      <c r="AU226" s="371"/>
      <c r="AV226" s="388"/>
      <c r="AW226" s="409" t="s">
        <v>273</v>
      </c>
      <c r="AX226" s="382" t="s">
        <v>273</v>
      </c>
      <c r="AY226" s="382" t="s">
        <v>273</v>
      </c>
      <c r="AZ226" s="496" t="s">
        <v>273</v>
      </c>
      <c r="BA226" s="496"/>
      <c r="BB226" s="376"/>
      <c r="BC226" s="389"/>
      <c r="BE226" s="388"/>
      <c r="BF226" s="409" t="s">
        <v>273</v>
      </c>
      <c r="BG226" s="382" t="s">
        <v>273</v>
      </c>
      <c r="BH226" s="382" t="s">
        <v>273</v>
      </c>
      <c r="BI226" s="496" t="s">
        <v>273</v>
      </c>
      <c r="BJ226" s="496"/>
      <c r="BK226" s="376"/>
      <c r="BL226" s="389"/>
      <c r="BN226" s="388"/>
      <c r="BO226" s="409" t="s">
        <v>273</v>
      </c>
      <c r="BP226" s="382" t="s">
        <v>273</v>
      </c>
      <c r="BQ226" s="382" t="s">
        <v>273</v>
      </c>
      <c r="BR226" s="496" t="s">
        <v>273</v>
      </c>
      <c r="BS226" s="496"/>
      <c r="BT226" s="376"/>
      <c r="BU226" s="389"/>
      <c r="BW226" s="388"/>
      <c r="BX226" s="409" t="s">
        <v>273</v>
      </c>
      <c r="BY226" s="382" t="s">
        <v>273</v>
      </c>
      <c r="BZ226" s="382" t="s">
        <v>273</v>
      </c>
      <c r="CA226" s="496" t="s">
        <v>273</v>
      </c>
      <c r="CB226" s="496"/>
      <c r="CC226" s="376" t="s">
        <v>159</v>
      </c>
      <c r="CD226" s="389"/>
      <c r="CF226" s="388"/>
      <c r="CG226" s="409" t="s">
        <v>273</v>
      </c>
      <c r="CH226" s="382" t="s">
        <v>273</v>
      </c>
      <c r="CI226" s="382" t="s">
        <v>273</v>
      </c>
      <c r="CJ226" s="496" t="s">
        <v>273</v>
      </c>
      <c r="CK226" s="496"/>
      <c r="CL226" s="376" t="s">
        <v>159</v>
      </c>
      <c r="CM226" s="389"/>
    </row>
    <row r="227" spans="2:91" ht="16" customHeight="1" x14ac:dyDescent="0.25">
      <c r="B227" s="406"/>
      <c r="C227" s="388"/>
      <c r="D227" s="409" t="s">
        <v>273</v>
      </c>
      <c r="E227" s="382" t="s">
        <v>273</v>
      </c>
      <c r="F227" s="382" t="s">
        <v>273</v>
      </c>
      <c r="G227" s="496" t="s">
        <v>273</v>
      </c>
      <c r="H227" s="496"/>
      <c r="J227" s="389"/>
      <c r="K227" s="410"/>
      <c r="L227" s="388"/>
      <c r="M227" s="409" t="s">
        <v>273</v>
      </c>
      <c r="N227" s="382" t="s">
        <v>273</v>
      </c>
      <c r="O227" s="382" t="s">
        <v>273</v>
      </c>
      <c r="P227" s="496" t="s">
        <v>273</v>
      </c>
      <c r="Q227" s="496"/>
      <c r="S227" s="389"/>
      <c r="T227" s="410"/>
      <c r="U227" s="388"/>
      <c r="V227" s="409" t="s">
        <v>273</v>
      </c>
      <c r="W227" s="382" t="s">
        <v>273</v>
      </c>
      <c r="X227" s="382" t="s">
        <v>273</v>
      </c>
      <c r="Y227" s="496" t="s">
        <v>273</v>
      </c>
      <c r="Z227" s="496"/>
      <c r="AA227" s="376"/>
      <c r="AB227" s="389"/>
      <c r="AC227" s="412"/>
      <c r="AD227" s="388"/>
      <c r="AE227" s="409" t="s">
        <v>273</v>
      </c>
      <c r="AF227" s="382" t="s">
        <v>273</v>
      </c>
      <c r="AG227" s="382" t="s">
        <v>273</v>
      </c>
      <c r="AH227" s="496" t="s">
        <v>273</v>
      </c>
      <c r="AI227" s="496"/>
      <c r="AJ227" s="376"/>
      <c r="AK227" s="389"/>
      <c r="AL227" s="371"/>
      <c r="AM227" s="388"/>
      <c r="AN227" s="409" t="s">
        <v>273</v>
      </c>
      <c r="AO227" s="382" t="s">
        <v>273</v>
      </c>
      <c r="AP227" s="382" t="s">
        <v>273</v>
      </c>
      <c r="AQ227" s="496" t="s">
        <v>273</v>
      </c>
      <c r="AR227" s="496"/>
      <c r="AS227" s="376"/>
      <c r="AT227" s="389"/>
      <c r="AU227" s="371"/>
      <c r="AV227" s="388"/>
      <c r="AW227" s="409" t="s">
        <v>273</v>
      </c>
      <c r="AX227" s="382" t="s">
        <v>273</v>
      </c>
      <c r="AY227" s="382" t="s">
        <v>273</v>
      </c>
      <c r="AZ227" s="496" t="s">
        <v>273</v>
      </c>
      <c r="BA227" s="496"/>
      <c r="BB227" s="376"/>
      <c r="BC227" s="389"/>
      <c r="BE227" s="388"/>
      <c r="BF227" s="409" t="s">
        <v>273</v>
      </c>
      <c r="BG227" s="382" t="s">
        <v>273</v>
      </c>
      <c r="BH227" s="382" t="s">
        <v>273</v>
      </c>
      <c r="BI227" s="496" t="s">
        <v>273</v>
      </c>
      <c r="BJ227" s="496"/>
      <c r="BK227" s="376"/>
      <c r="BL227" s="389"/>
      <c r="BN227" s="388"/>
      <c r="BO227" s="409" t="s">
        <v>273</v>
      </c>
      <c r="BP227" s="382" t="s">
        <v>273</v>
      </c>
      <c r="BQ227" s="382" t="s">
        <v>273</v>
      </c>
      <c r="BR227" s="496" t="s">
        <v>273</v>
      </c>
      <c r="BS227" s="496"/>
      <c r="BT227" s="376"/>
      <c r="BU227" s="389"/>
      <c r="BW227" s="388"/>
      <c r="BX227" s="409" t="s">
        <v>273</v>
      </c>
      <c r="BY227" s="382" t="s">
        <v>273</v>
      </c>
      <c r="BZ227" s="382" t="s">
        <v>273</v>
      </c>
      <c r="CA227" s="496" t="s">
        <v>273</v>
      </c>
      <c r="CB227" s="496"/>
      <c r="CC227" s="376" t="s">
        <v>159</v>
      </c>
      <c r="CD227" s="389"/>
      <c r="CF227" s="388"/>
      <c r="CG227" s="409" t="s">
        <v>273</v>
      </c>
      <c r="CH227" s="382" t="s">
        <v>273</v>
      </c>
      <c r="CI227" s="382" t="s">
        <v>273</v>
      </c>
      <c r="CJ227" s="496" t="s">
        <v>273</v>
      </c>
      <c r="CK227" s="496"/>
      <c r="CL227" s="376" t="s">
        <v>159</v>
      </c>
      <c r="CM227" s="389"/>
    </row>
    <row r="228" spans="2:91" ht="16" customHeight="1" x14ac:dyDescent="0.25">
      <c r="B228" s="406"/>
      <c r="C228" s="388"/>
      <c r="D228" s="409" t="s">
        <v>273</v>
      </c>
      <c r="E228" s="382" t="s">
        <v>273</v>
      </c>
      <c r="F228" s="382" t="s">
        <v>273</v>
      </c>
      <c r="G228" s="496" t="s">
        <v>273</v>
      </c>
      <c r="H228" s="496"/>
      <c r="J228" s="389"/>
      <c r="K228" s="410"/>
      <c r="L228" s="388"/>
      <c r="M228" s="409" t="s">
        <v>273</v>
      </c>
      <c r="N228" s="382" t="s">
        <v>273</v>
      </c>
      <c r="O228" s="382" t="s">
        <v>273</v>
      </c>
      <c r="P228" s="496" t="s">
        <v>273</v>
      </c>
      <c r="Q228" s="496"/>
      <c r="S228" s="389"/>
      <c r="T228" s="410"/>
      <c r="U228" s="388"/>
      <c r="V228" s="409" t="s">
        <v>273</v>
      </c>
      <c r="W228" s="382" t="s">
        <v>273</v>
      </c>
      <c r="X228" s="382" t="s">
        <v>273</v>
      </c>
      <c r="Y228" s="496" t="s">
        <v>273</v>
      </c>
      <c r="Z228" s="496"/>
      <c r="AA228" s="376"/>
      <c r="AB228" s="389"/>
      <c r="AC228" s="412"/>
      <c r="AD228" s="388"/>
      <c r="AE228" s="409" t="s">
        <v>273</v>
      </c>
      <c r="AF228" s="382" t="s">
        <v>273</v>
      </c>
      <c r="AG228" s="382" t="s">
        <v>273</v>
      </c>
      <c r="AH228" s="496" t="s">
        <v>273</v>
      </c>
      <c r="AI228" s="496"/>
      <c r="AJ228" s="376"/>
      <c r="AK228" s="389"/>
      <c r="AL228" s="371"/>
      <c r="AM228" s="388"/>
      <c r="AN228" s="409" t="s">
        <v>273</v>
      </c>
      <c r="AO228" s="382" t="s">
        <v>273</v>
      </c>
      <c r="AP228" s="382" t="s">
        <v>273</v>
      </c>
      <c r="AQ228" s="496" t="s">
        <v>273</v>
      </c>
      <c r="AR228" s="496"/>
      <c r="AS228" s="376"/>
      <c r="AT228" s="389"/>
      <c r="AU228" s="371"/>
      <c r="AV228" s="388"/>
      <c r="AW228" s="409" t="s">
        <v>273</v>
      </c>
      <c r="AX228" s="382" t="s">
        <v>273</v>
      </c>
      <c r="AY228" s="382" t="s">
        <v>273</v>
      </c>
      <c r="AZ228" s="496" t="s">
        <v>273</v>
      </c>
      <c r="BA228" s="496"/>
      <c r="BB228" s="376"/>
      <c r="BC228" s="389"/>
      <c r="BE228" s="388"/>
      <c r="BF228" s="409" t="s">
        <v>273</v>
      </c>
      <c r="BG228" s="382" t="s">
        <v>273</v>
      </c>
      <c r="BH228" s="382" t="s">
        <v>273</v>
      </c>
      <c r="BI228" s="496" t="s">
        <v>273</v>
      </c>
      <c r="BJ228" s="496"/>
      <c r="BK228" s="376"/>
      <c r="BL228" s="389"/>
      <c r="BN228" s="388"/>
      <c r="BO228" s="409" t="s">
        <v>273</v>
      </c>
      <c r="BP228" s="382" t="s">
        <v>273</v>
      </c>
      <c r="BQ228" s="382" t="s">
        <v>273</v>
      </c>
      <c r="BR228" s="496" t="s">
        <v>273</v>
      </c>
      <c r="BS228" s="496"/>
      <c r="BT228" s="376"/>
      <c r="BU228" s="389"/>
      <c r="BW228" s="388"/>
      <c r="BX228" s="409" t="s">
        <v>273</v>
      </c>
      <c r="BY228" s="382" t="s">
        <v>273</v>
      </c>
      <c r="BZ228" s="382" t="s">
        <v>273</v>
      </c>
      <c r="CA228" s="496" t="s">
        <v>273</v>
      </c>
      <c r="CB228" s="496"/>
      <c r="CC228" s="376" t="s">
        <v>159</v>
      </c>
      <c r="CD228" s="389"/>
      <c r="CF228" s="388"/>
      <c r="CG228" s="409" t="s">
        <v>273</v>
      </c>
      <c r="CH228" s="382" t="s">
        <v>273</v>
      </c>
      <c r="CI228" s="382" t="s">
        <v>273</v>
      </c>
      <c r="CJ228" s="496" t="s">
        <v>273</v>
      </c>
      <c r="CK228" s="496"/>
      <c r="CL228" s="376" t="s">
        <v>159</v>
      </c>
      <c r="CM228" s="389"/>
    </row>
    <row r="229" spans="2:91" ht="16" customHeight="1" x14ac:dyDescent="0.25">
      <c r="B229" s="406"/>
      <c r="C229" s="388"/>
      <c r="D229" s="409" t="s">
        <v>273</v>
      </c>
      <c r="E229" s="382" t="s">
        <v>273</v>
      </c>
      <c r="F229" s="382" t="s">
        <v>273</v>
      </c>
      <c r="G229" s="496" t="s">
        <v>273</v>
      </c>
      <c r="H229" s="496"/>
      <c r="J229" s="389"/>
      <c r="K229" s="410"/>
      <c r="L229" s="388"/>
      <c r="M229" s="409" t="s">
        <v>273</v>
      </c>
      <c r="N229" s="382" t="s">
        <v>273</v>
      </c>
      <c r="O229" s="382" t="s">
        <v>273</v>
      </c>
      <c r="P229" s="496" t="s">
        <v>273</v>
      </c>
      <c r="Q229" s="496"/>
      <c r="S229" s="389"/>
      <c r="T229" s="410"/>
      <c r="U229" s="388"/>
      <c r="V229" s="409" t="s">
        <v>273</v>
      </c>
      <c r="W229" s="382" t="s">
        <v>273</v>
      </c>
      <c r="X229" s="382" t="s">
        <v>273</v>
      </c>
      <c r="Y229" s="496" t="s">
        <v>273</v>
      </c>
      <c r="Z229" s="496"/>
      <c r="AA229" s="376"/>
      <c r="AB229" s="389"/>
      <c r="AC229" s="412"/>
      <c r="AD229" s="388"/>
      <c r="AE229" s="409" t="s">
        <v>273</v>
      </c>
      <c r="AF229" s="382" t="s">
        <v>273</v>
      </c>
      <c r="AG229" s="382" t="s">
        <v>273</v>
      </c>
      <c r="AH229" s="496" t="s">
        <v>273</v>
      </c>
      <c r="AI229" s="496"/>
      <c r="AJ229" s="376"/>
      <c r="AK229" s="389"/>
      <c r="AL229" s="371"/>
      <c r="AM229" s="388"/>
      <c r="AN229" s="409" t="s">
        <v>273</v>
      </c>
      <c r="AO229" s="382" t="s">
        <v>273</v>
      </c>
      <c r="AP229" s="382" t="s">
        <v>273</v>
      </c>
      <c r="AQ229" s="496" t="s">
        <v>273</v>
      </c>
      <c r="AR229" s="496"/>
      <c r="AS229" s="376"/>
      <c r="AT229" s="389"/>
      <c r="AU229" s="371"/>
      <c r="AV229" s="388"/>
      <c r="AW229" s="409" t="s">
        <v>273</v>
      </c>
      <c r="AX229" s="382" t="s">
        <v>273</v>
      </c>
      <c r="AY229" s="382" t="s">
        <v>273</v>
      </c>
      <c r="AZ229" s="496" t="s">
        <v>273</v>
      </c>
      <c r="BA229" s="496"/>
      <c r="BB229" s="376"/>
      <c r="BC229" s="389"/>
      <c r="BE229" s="388"/>
      <c r="BF229" s="409" t="s">
        <v>273</v>
      </c>
      <c r="BG229" s="382" t="s">
        <v>273</v>
      </c>
      <c r="BH229" s="382" t="s">
        <v>273</v>
      </c>
      <c r="BI229" s="496" t="s">
        <v>273</v>
      </c>
      <c r="BJ229" s="496"/>
      <c r="BK229" s="376"/>
      <c r="BL229" s="389"/>
      <c r="BN229" s="388"/>
      <c r="BO229" s="409" t="s">
        <v>273</v>
      </c>
      <c r="BP229" s="382" t="s">
        <v>273</v>
      </c>
      <c r="BQ229" s="382" t="s">
        <v>273</v>
      </c>
      <c r="BR229" s="496" t="s">
        <v>273</v>
      </c>
      <c r="BS229" s="496"/>
      <c r="BT229" s="376"/>
      <c r="BU229" s="389"/>
      <c r="BW229" s="388"/>
      <c r="BX229" s="409" t="s">
        <v>273</v>
      </c>
      <c r="BY229" s="382" t="s">
        <v>273</v>
      </c>
      <c r="BZ229" s="382" t="s">
        <v>273</v>
      </c>
      <c r="CA229" s="496" t="s">
        <v>273</v>
      </c>
      <c r="CB229" s="496"/>
      <c r="CC229" s="376" t="s">
        <v>159</v>
      </c>
      <c r="CD229" s="389"/>
      <c r="CF229" s="388"/>
      <c r="CG229" s="409" t="s">
        <v>273</v>
      </c>
      <c r="CH229" s="382" t="s">
        <v>273</v>
      </c>
      <c r="CI229" s="382" t="s">
        <v>273</v>
      </c>
      <c r="CJ229" s="496" t="s">
        <v>273</v>
      </c>
      <c r="CK229" s="496"/>
      <c r="CL229" s="376" t="s">
        <v>159</v>
      </c>
      <c r="CM229" s="389"/>
    </row>
    <row r="230" spans="2:91" ht="16" customHeight="1" x14ac:dyDescent="0.25">
      <c r="B230" s="406"/>
      <c r="C230" s="388"/>
      <c r="D230" s="409" t="s">
        <v>273</v>
      </c>
      <c r="E230" s="382" t="s">
        <v>273</v>
      </c>
      <c r="F230" s="382" t="s">
        <v>273</v>
      </c>
      <c r="G230" s="496" t="s">
        <v>273</v>
      </c>
      <c r="H230" s="496"/>
      <c r="J230" s="389"/>
      <c r="K230" s="410"/>
      <c r="L230" s="388"/>
      <c r="M230" s="409" t="s">
        <v>273</v>
      </c>
      <c r="N230" s="382" t="s">
        <v>273</v>
      </c>
      <c r="O230" s="382" t="s">
        <v>273</v>
      </c>
      <c r="P230" s="496" t="s">
        <v>273</v>
      </c>
      <c r="Q230" s="496"/>
      <c r="S230" s="389"/>
      <c r="T230" s="410"/>
      <c r="U230" s="388"/>
      <c r="V230" s="409" t="s">
        <v>273</v>
      </c>
      <c r="W230" s="382" t="s">
        <v>273</v>
      </c>
      <c r="X230" s="382" t="s">
        <v>273</v>
      </c>
      <c r="Y230" s="496" t="s">
        <v>273</v>
      </c>
      <c r="Z230" s="496"/>
      <c r="AA230" s="376"/>
      <c r="AB230" s="389"/>
      <c r="AC230" s="412"/>
      <c r="AD230" s="388"/>
      <c r="AE230" s="409" t="s">
        <v>273</v>
      </c>
      <c r="AF230" s="382" t="s">
        <v>273</v>
      </c>
      <c r="AG230" s="382" t="s">
        <v>273</v>
      </c>
      <c r="AH230" s="496" t="s">
        <v>273</v>
      </c>
      <c r="AI230" s="496"/>
      <c r="AJ230" s="376"/>
      <c r="AK230" s="389"/>
      <c r="AL230" s="371"/>
      <c r="AM230" s="388"/>
      <c r="AN230" s="409" t="s">
        <v>273</v>
      </c>
      <c r="AO230" s="382" t="s">
        <v>273</v>
      </c>
      <c r="AP230" s="382" t="s">
        <v>273</v>
      </c>
      <c r="AQ230" s="496" t="s">
        <v>273</v>
      </c>
      <c r="AR230" s="496"/>
      <c r="AS230" s="376"/>
      <c r="AT230" s="389"/>
      <c r="AU230" s="371"/>
      <c r="AV230" s="388"/>
      <c r="AW230" s="409" t="s">
        <v>273</v>
      </c>
      <c r="AX230" s="382" t="s">
        <v>273</v>
      </c>
      <c r="AY230" s="382" t="s">
        <v>273</v>
      </c>
      <c r="AZ230" s="496" t="s">
        <v>273</v>
      </c>
      <c r="BA230" s="496"/>
      <c r="BB230" s="376"/>
      <c r="BC230" s="389"/>
      <c r="BE230" s="388"/>
      <c r="BF230" s="409" t="s">
        <v>273</v>
      </c>
      <c r="BG230" s="382" t="s">
        <v>273</v>
      </c>
      <c r="BH230" s="382" t="s">
        <v>273</v>
      </c>
      <c r="BI230" s="496" t="s">
        <v>273</v>
      </c>
      <c r="BJ230" s="496"/>
      <c r="BK230" s="376"/>
      <c r="BL230" s="389"/>
      <c r="BN230" s="388"/>
      <c r="BO230" s="409" t="s">
        <v>273</v>
      </c>
      <c r="BP230" s="382" t="s">
        <v>273</v>
      </c>
      <c r="BQ230" s="382" t="s">
        <v>273</v>
      </c>
      <c r="BR230" s="496" t="s">
        <v>273</v>
      </c>
      <c r="BS230" s="496"/>
      <c r="BT230" s="376"/>
      <c r="BU230" s="389"/>
      <c r="BW230" s="388"/>
      <c r="BX230" s="409" t="s">
        <v>273</v>
      </c>
      <c r="BY230" s="382" t="s">
        <v>273</v>
      </c>
      <c r="BZ230" s="382" t="s">
        <v>273</v>
      </c>
      <c r="CA230" s="496" t="s">
        <v>273</v>
      </c>
      <c r="CB230" s="496"/>
      <c r="CC230" s="376" t="s">
        <v>159</v>
      </c>
      <c r="CD230" s="389"/>
      <c r="CF230" s="388"/>
      <c r="CG230" s="409" t="s">
        <v>273</v>
      </c>
      <c r="CH230" s="382" t="s">
        <v>273</v>
      </c>
      <c r="CI230" s="382" t="s">
        <v>273</v>
      </c>
      <c r="CJ230" s="496" t="s">
        <v>273</v>
      </c>
      <c r="CK230" s="496"/>
      <c r="CL230" s="376" t="s">
        <v>159</v>
      </c>
      <c r="CM230" s="389"/>
    </row>
    <row r="231" spans="2:91" ht="16" customHeight="1" x14ac:dyDescent="0.25">
      <c r="B231" s="406"/>
      <c r="C231" s="388"/>
      <c r="D231" s="409" t="s">
        <v>273</v>
      </c>
      <c r="E231" s="382" t="s">
        <v>273</v>
      </c>
      <c r="F231" s="382" t="s">
        <v>273</v>
      </c>
      <c r="G231" s="496" t="s">
        <v>273</v>
      </c>
      <c r="H231" s="496"/>
      <c r="J231" s="389"/>
      <c r="K231" s="410"/>
      <c r="L231" s="388"/>
      <c r="M231" s="409" t="s">
        <v>273</v>
      </c>
      <c r="N231" s="382" t="s">
        <v>273</v>
      </c>
      <c r="O231" s="382" t="s">
        <v>273</v>
      </c>
      <c r="P231" s="496" t="s">
        <v>273</v>
      </c>
      <c r="Q231" s="496"/>
      <c r="S231" s="389"/>
      <c r="T231" s="410"/>
      <c r="U231" s="388"/>
      <c r="V231" s="409" t="s">
        <v>273</v>
      </c>
      <c r="W231" s="382" t="s">
        <v>273</v>
      </c>
      <c r="X231" s="382" t="s">
        <v>273</v>
      </c>
      <c r="Y231" s="496" t="s">
        <v>273</v>
      </c>
      <c r="Z231" s="496"/>
      <c r="AA231" s="376"/>
      <c r="AB231" s="389"/>
      <c r="AC231" s="412"/>
      <c r="AD231" s="388"/>
      <c r="AE231" s="409" t="s">
        <v>273</v>
      </c>
      <c r="AF231" s="382" t="s">
        <v>273</v>
      </c>
      <c r="AG231" s="382" t="s">
        <v>273</v>
      </c>
      <c r="AH231" s="496" t="s">
        <v>273</v>
      </c>
      <c r="AI231" s="496"/>
      <c r="AJ231" s="376"/>
      <c r="AK231" s="389"/>
      <c r="AL231" s="371"/>
      <c r="AM231" s="388"/>
      <c r="AN231" s="409" t="s">
        <v>273</v>
      </c>
      <c r="AO231" s="382" t="s">
        <v>273</v>
      </c>
      <c r="AP231" s="382" t="s">
        <v>273</v>
      </c>
      <c r="AQ231" s="496" t="s">
        <v>273</v>
      </c>
      <c r="AR231" s="496"/>
      <c r="AS231" s="376"/>
      <c r="AT231" s="389"/>
      <c r="AU231" s="371"/>
      <c r="AV231" s="388"/>
      <c r="AW231" s="409" t="s">
        <v>273</v>
      </c>
      <c r="AX231" s="382" t="s">
        <v>273</v>
      </c>
      <c r="AY231" s="382" t="s">
        <v>273</v>
      </c>
      <c r="AZ231" s="496" t="s">
        <v>273</v>
      </c>
      <c r="BA231" s="496"/>
      <c r="BB231" s="376"/>
      <c r="BC231" s="389"/>
      <c r="BE231" s="388"/>
      <c r="BF231" s="409" t="s">
        <v>273</v>
      </c>
      <c r="BG231" s="382" t="s">
        <v>273</v>
      </c>
      <c r="BH231" s="382" t="s">
        <v>273</v>
      </c>
      <c r="BI231" s="496" t="s">
        <v>273</v>
      </c>
      <c r="BJ231" s="496"/>
      <c r="BK231" s="376"/>
      <c r="BL231" s="389"/>
      <c r="BN231" s="388"/>
      <c r="BO231" s="409" t="s">
        <v>273</v>
      </c>
      <c r="BP231" s="382" t="s">
        <v>273</v>
      </c>
      <c r="BQ231" s="382" t="s">
        <v>273</v>
      </c>
      <c r="BR231" s="496" t="s">
        <v>273</v>
      </c>
      <c r="BS231" s="496"/>
      <c r="BT231" s="376"/>
      <c r="BU231" s="389"/>
      <c r="BW231" s="388"/>
      <c r="BX231" s="409" t="s">
        <v>273</v>
      </c>
      <c r="BY231" s="382" t="s">
        <v>273</v>
      </c>
      <c r="BZ231" s="382" t="s">
        <v>273</v>
      </c>
      <c r="CA231" s="496" t="s">
        <v>273</v>
      </c>
      <c r="CB231" s="496"/>
      <c r="CC231" s="376" t="s">
        <v>159</v>
      </c>
      <c r="CD231" s="389"/>
      <c r="CF231" s="388"/>
      <c r="CG231" s="409" t="s">
        <v>273</v>
      </c>
      <c r="CH231" s="382" t="s">
        <v>273</v>
      </c>
      <c r="CI231" s="382" t="s">
        <v>273</v>
      </c>
      <c r="CJ231" s="496" t="s">
        <v>273</v>
      </c>
      <c r="CK231" s="496"/>
      <c r="CL231" s="376" t="s">
        <v>159</v>
      </c>
      <c r="CM231" s="389"/>
    </row>
    <row r="232" spans="2:91" ht="16" customHeight="1" x14ac:dyDescent="0.25">
      <c r="B232" s="406"/>
      <c r="C232" s="388"/>
      <c r="D232" s="409" t="s">
        <v>273</v>
      </c>
      <c r="E232" s="382" t="s">
        <v>273</v>
      </c>
      <c r="F232" s="382" t="s">
        <v>273</v>
      </c>
      <c r="G232" s="496" t="s">
        <v>273</v>
      </c>
      <c r="H232" s="496"/>
      <c r="J232" s="389"/>
      <c r="K232" s="410"/>
      <c r="L232" s="388"/>
      <c r="M232" s="409" t="s">
        <v>273</v>
      </c>
      <c r="N232" s="382" t="s">
        <v>273</v>
      </c>
      <c r="O232" s="382" t="s">
        <v>273</v>
      </c>
      <c r="P232" s="496" t="s">
        <v>273</v>
      </c>
      <c r="Q232" s="496"/>
      <c r="S232" s="389"/>
      <c r="T232" s="410"/>
      <c r="U232" s="388"/>
      <c r="V232" s="409" t="s">
        <v>273</v>
      </c>
      <c r="W232" s="382" t="s">
        <v>273</v>
      </c>
      <c r="X232" s="382" t="s">
        <v>273</v>
      </c>
      <c r="Y232" s="496" t="s">
        <v>273</v>
      </c>
      <c r="Z232" s="496"/>
      <c r="AA232" s="376"/>
      <c r="AB232" s="389"/>
      <c r="AC232" s="412"/>
      <c r="AD232" s="388"/>
      <c r="AE232" s="409" t="s">
        <v>273</v>
      </c>
      <c r="AF232" s="382" t="s">
        <v>273</v>
      </c>
      <c r="AG232" s="382" t="s">
        <v>273</v>
      </c>
      <c r="AH232" s="496" t="s">
        <v>273</v>
      </c>
      <c r="AI232" s="496"/>
      <c r="AJ232" s="376"/>
      <c r="AK232" s="389"/>
      <c r="AL232" s="371"/>
      <c r="AM232" s="388"/>
      <c r="AN232" s="409" t="s">
        <v>273</v>
      </c>
      <c r="AO232" s="382" t="s">
        <v>273</v>
      </c>
      <c r="AP232" s="382" t="s">
        <v>273</v>
      </c>
      <c r="AQ232" s="496" t="s">
        <v>273</v>
      </c>
      <c r="AR232" s="496"/>
      <c r="AS232" s="376"/>
      <c r="AT232" s="389"/>
      <c r="AU232" s="371"/>
      <c r="AV232" s="388"/>
      <c r="AW232" s="409" t="s">
        <v>273</v>
      </c>
      <c r="AX232" s="382" t="s">
        <v>273</v>
      </c>
      <c r="AY232" s="382" t="s">
        <v>273</v>
      </c>
      <c r="AZ232" s="496" t="s">
        <v>273</v>
      </c>
      <c r="BA232" s="496"/>
      <c r="BB232" s="376"/>
      <c r="BC232" s="389"/>
      <c r="BE232" s="388"/>
      <c r="BF232" s="409" t="s">
        <v>273</v>
      </c>
      <c r="BG232" s="382" t="s">
        <v>273</v>
      </c>
      <c r="BH232" s="382" t="s">
        <v>273</v>
      </c>
      <c r="BI232" s="496" t="s">
        <v>273</v>
      </c>
      <c r="BJ232" s="496"/>
      <c r="BK232" s="376"/>
      <c r="BL232" s="389"/>
      <c r="BN232" s="388"/>
      <c r="BO232" s="409" t="s">
        <v>273</v>
      </c>
      <c r="BP232" s="382" t="s">
        <v>273</v>
      </c>
      <c r="BQ232" s="382" t="s">
        <v>273</v>
      </c>
      <c r="BR232" s="496" t="s">
        <v>273</v>
      </c>
      <c r="BS232" s="496"/>
      <c r="BT232" s="376"/>
      <c r="BU232" s="389"/>
      <c r="BW232" s="388"/>
      <c r="BX232" s="409" t="s">
        <v>273</v>
      </c>
      <c r="BY232" s="382" t="s">
        <v>273</v>
      </c>
      <c r="BZ232" s="382" t="s">
        <v>273</v>
      </c>
      <c r="CA232" s="496" t="s">
        <v>273</v>
      </c>
      <c r="CB232" s="496"/>
      <c r="CC232" s="376" t="s">
        <v>159</v>
      </c>
      <c r="CD232" s="389"/>
      <c r="CF232" s="388"/>
      <c r="CG232" s="409" t="s">
        <v>273</v>
      </c>
      <c r="CH232" s="382" t="s">
        <v>273</v>
      </c>
      <c r="CI232" s="382" t="s">
        <v>273</v>
      </c>
      <c r="CJ232" s="496" t="s">
        <v>273</v>
      </c>
      <c r="CK232" s="496"/>
      <c r="CL232" s="376" t="s">
        <v>159</v>
      </c>
      <c r="CM232" s="389"/>
    </row>
    <row r="233" spans="2:91" ht="16" customHeight="1" x14ac:dyDescent="0.25">
      <c r="B233" s="406"/>
      <c r="C233" s="388"/>
      <c r="D233" s="409" t="s">
        <v>273</v>
      </c>
      <c r="E233" s="382" t="s">
        <v>273</v>
      </c>
      <c r="F233" s="382" t="s">
        <v>273</v>
      </c>
      <c r="G233" s="496" t="s">
        <v>273</v>
      </c>
      <c r="H233" s="496"/>
      <c r="J233" s="389"/>
      <c r="K233" s="410"/>
      <c r="L233" s="388"/>
      <c r="M233" s="409" t="s">
        <v>273</v>
      </c>
      <c r="N233" s="382" t="s">
        <v>273</v>
      </c>
      <c r="O233" s="382" t="s">
        <v>273</v>
      </c>
      <c r="P233" s="496" t="s">
        <v>273</v>
      </c>
      <c r="Q233" s="496"/>
      <c r="S233" s="389"/>
      <c r="T233" s="410"/>
      <c r="U233" s="388"/>
      <c r="V233" s="409" t="s">
        <v>273</v>
      </c>
      <c r="W233" s="382" t="s">
        <v>273</v>
      </c>
      <c r="X233" s="382" t="s">
        <v>273</v>
      </c>
      <c r="Y233" s="496" t="s">
        <v>273</v>
      </c>
      <c r="Z233" s="496"/>
      <c r="AA233" s="376"/>
      <c r="AB233" s="389"/>
      <c r="AC233" s="412"/>
      <c r="AD233" s="388"/>
      <c r="AE233" s="409" t="s">
        <v>273</v>
      </c>
      <c r="AF233" s="382" t="s">
        <v>273</v>
      </c>
      <c r="AG233" s="382" t="s">
        <v>273</v>
      </c>
      <c r="AH233" s="496" t="s">
        <v>273</v>
      </c>
      <c r="AI233" s="496"/>
      <c r="AJ233" s="376"/>
      <c r="AK233" s="389"/>
      <c r="AL233" s="371"/>
      <c r="AM233" s="388"/>
      <c r="AN233" s="409" t="s">
        <v>273</v>
      </c>
      <c r="AO233" s="382" t="s">
        <v>273</v>
      </c>
      <c r="AP233" s="382" t="s">
        <v>273</v>
      </c>
      <c r="AQ233" s="496" t="s">
        <v>273</v>
      </c>
      <c r="AR233" s="496"/>
      <c r="AS233" s="376"/>
      <c r="AT233" s="389"/>
      <c r="AU233" s="371"/>
      <c r="AV233" s="388"/>
      <c r="AW233" s="409" t="s">
        <v>273</v>
      </c>
      <c r="AX233" s="382" t="s">
        <v>273</v>
      </c>
      <c r="AY233" s="382" t="s">
        <v>273</v>
      </c>
      <c r="AZ233" s="496" t="s">
        <v>273</v>
      </c>
      <c r="BA233" s="496"/>
      <c r="BB233" s="376"/>
      <c r="BC233" s="389"/>
      <c r="BE233" s="388"/>
      <c r="BF233" s="409" t="s">
        <v>273</v>
      </c>
      <c r="BG233" s="382" t="s">
        <v>273</v>
      </c>
      <c r="BH233" s="382" t="s">
        <v>273</v>
      </c>
      <c r="BI233" s="496" t="s">
        <v>273</v>
      </c>
      <c r="BJ233" s="496"/>
      <c r="BK233" s="376"/>
      <c r="BL233" s="389"/>
      <c r="BN233" s="388"/>
      <c r="BO233" s="409" t="s">
        <v>273</v>
      </c>
      <c r="BP233" s="382" t="s">
        <v>273</v>
      </c>
      <c r="BQ233" s="382" t="s">
        <v>273</v>
      </c>
      <c r="BR233" s="496" t="s">
        <v>273</v>
      </c>
      <c r="BS233" s="496"/>
      <c r="BT233" s="376"/>
      <c r="BU233" s="389"/>
      <c r="BW233" s="388"/>
      <c r="BX233" s="409" t="s">
        <v>273</v>
      </c>
      <c r="BY233" s="382" t="s">
        <v>273</v>
      </c>
      <c r="BZ233" s="382" t="s">
        <v>273</v>
      </c>
      <c r="CA233" s="496" t="s">
        <v>273</v>
      </c>
      <c r="CB233" s="496"/>
      <c r="CC233" s="376" t="s">
        <v>159</v>
      </c>
      <c r="CD233" s="389"/>
      <c r="CF233" s="388"/>
      <c r="CG233" s="409" t="s">
        <v>273</v>
      </c>
      <c r="CH233" s="382" t="s">
        <v>273</v>
      </c>
      <c r="CI233" s="382" t="s">
        <v>273</v>
      </c>
      <c r="CJ233" s="496" t="s">
        <v>273</v>
      </c>
      <c r="CK233" s="496"/>
      <c r="CL233" s="376" t="s">
        <v>159</v>
      </c>
      <c r="CM233" s="389"/>
    </row>
    <row r="234" spans="2:91" ht="16" customHeight="1" x14ac:dyDescent="0.25">
      <c r="B234" s="406"/>
      <c r="C234" s="388"/>
      <c r="D234" s="409" t="s">
        <v>273</v>
      </c>
      <c r="E234" s="382" t="s">
        <v>273</v>
      </c>
      <c r="F234" s="382" t="s">
        <v>273</v>
      </c>
      <c r="G234" s="496" t="s">
        <v>273</v>
      </c>
      <c r="H234" s="496"/>
      <c r="J234" s="389"/>
      <c r="K234" s="410"/>
      <c r="L234" s="388"/>
      <c r="M234" s="409" t="s">
        <v>273</v>
      </c>
      <c r="N234" s="382" t="s">
        <v>273</v>
      </c>
      <c r="O234" s="382" t="s">
        <v>273</v>
      </c>
      <c r="P234" s="496" t="s">
        <v>273</v>
      </c>
      <c r="Q234" s="496"/>
      <c r="S234" s="389"/>
      <c r="T234" s="410"/>
      <c r="U234" s="388"/>
      <c r="V234" s="409" t="s">
        <v>273</v>
      </c>
      <c r="W234" s="382" t="s">
        <v>273</v>
      </c>
      <c r="X234" s="382" t="s">
        <v>273</v>
      </c>
      <c r="Y234" s="496" t="s">
        <v>273</v>
      </c>
      <c r="Z234" s="496"/>
      <c r="AA234" s="376"/>
      <c r="AB234" s="389"/>
      <c r="AC234" s="412"/>
      <c r="AD234" s="388"/>
      <c r="AE234" s="409" t="s">
        <v>273</v>
      </c>
      <c r="AF234" s="382" t="s">
        <v>273</v>
      </c>
      <c r="AG234" s="382" t="s">
        <v>273</v>
      </c>
      <c r="AH234" s="496" t="s">
        <v>273</v>
      </c>
      <c r="AI234" s="496"/>
      <c r="AJ234" s="376"/>
      <c r="AK234" s="389"/>
      <c r="AL234" s="371"/>
      <c r="AM234" s="388"/>
      <c r="AN234" s="409" t="s">
        <v>273</v>
      </c>
      <c r="AO234" s="382" t="s">
        <v>273</v>
      </c>
      <c r="AP234" s="382" t="s">
        <v>273</v>
      </c>
      <c r="AQ234" s="496" t="s">
        <v>273</v>
      </c>
      <c r="AR234" s="496"/>
      <c r="AS234" s="376"/>
      <c r="AT234" s="389"/>
      <c r="AU234" s="371"/>
      <c r="AV234" s="388"/>
      <c r="AW234" s="409" t="s">
        <v>273</v>
      </c>
      <c r="AX234" s="382" t="s">
        <v>273</v>
      </c>
      <c r="AY234" s="382" t="s">
        <v>273</v>
      </c>
      <c r="AZ234" s="496" t="s">
        <v>273</v>
      </c>
      <c r="BA234" s="496"/>
      <c r="BB234" s="376"/>
      <c r="BC234" s="389"/>
      <c r="BE234" s="388"/>
      <c r="BF234" s="409" t="s">
        <v>273</v>
      </c>
      <c r="BG234" s="382" t="s">
        <v>273</v>
      </c>
      <c r="BH234" s="382" t="s">
        <v>273</v>
      </c>
      <c r="BI234" s="496" t="s">
        <v>273</v>
      </c>
      <c r="BJ234" s="496"/>
      <c r="BK234" s="376"/>
      <c r="BL234" s="389"/>
      <c r="BN234" s="388"/>
      <c r="BO234" s="409" t="s">
        <v>273</v>
      </c>
      <c r="BP234" s="382" t="s">
        <v>273</v>
      </c>
      <c r="BQ234" s="382" t="s">
        <v>273</v>
      </c>
      <c r="BR234" s="496" t="s">
        <v>273</v>
      </c>
      <c r="BS234" s="496"/>
      <c r="BT234" s="376"/>
      <c r="BU234" s="389"/>
      <c r="BW234" s="388"/>
      <c r="BX234" s="409" t="s">
        <v>273</v>
      </c>
      <c r="BY234" s="382" t="s">
        <v>273</v>
      </c>
      <c r="BZ234" s="382" t="s">
        <v>273</v>
      </c>
      <c r="CA234" s="496" t="s">
        <v>273</v>
      </c>
      <c r="CB234" s="496"/>
      <c r="CC234" s="376" t="s">
        <v>159</v>
      </c>
      <c r="CD234" s="389"/>
      <c r="CF234" s="388"/>
      <c r="CG234" s="409" t="s">
        <v>273</v>
      </c>
      <c r="CH234" s="382" t="s">
        <v>273</v>
      </c>
      <c r="CI234" s="382" t="s">
        <v>273</v>
      </c>
      <c r="CJ234" s="496" t="s">
        <v>273</v>
      </c>
      <c r="CK234" s="496"/>
      <c r="CL234" s="376" t="s">
        <v>159</v>
      </c>
      <c r="CM234" s="389"/>
    </row>
    <row r="235" spans="2:91" ht="16" customHeight="1" x14ac:dyDescent="0.25">
      <c r="B235" s="406"/>
      <c r="C235" s="388"/>
      <c r="D235" s="409" t="s">
        <v>273</v>
      </c>
      <c r="E235" s="382" t="s">
        <v>273</v>
      </c>
      <c r="F235" s="382" t="s">
        <v>273</v>
      </c>
      <c r="G235" s="496" t="s">
        <v>273</v>
      </c>
      <c r="H235" s="496"/>
      <c r="J235" s="389"/>
      <c r="K235" s="410"/>
      <c r="L235" s="388"/>
      <c r="M235" s="409" t="s">
        <v>273</v>
      </c>
      <c r="N235" s="382" t="s">
        <v>273</v>
      </c>
      <c r="O235" s="382" t="s">
        <v>273</v>
      </c>
      <c r="P235" s="496" t="s">
        <v>273</v>
      </c>
      <c r="Q235" s="496"/>
      <c r="S235" s="389"/>
      <c r="T235" s="410"/>
      <c r="U235" s="388"/>
      <c r="V235" s="409" t="s">
        <v>273</v>
      </c>
      <c r="W235" s="382" t="s">
        <v>273</v>
      </c>
      <c r="X235" s="382" t="s">
        <v>273</v>
      </c>
      <c r="Y235" s="496" t="s">
        <v>273</v>
      </c>
      <c r="Z235" s="496"/>
      <c r="AA235" s="376"/>
      <c r="AB235" s="389"/>
      <c r="AC235" s="412"/>
      <c r="AD235" s="388"/>
      <c r="AE235" s="409" t="s">
        <v>273</v>
      </c>
      <c r="AF235" s="382" t="s">
        <v>273</v>
      </c>
      <c r="AG235" s="382" t="s">
        <v>273</v>
      </c>
      <c r="AH235" s="496" t="s">
        <v>273</v>
      </c>
      <c r="AI235" s="496"/>
      <c r="AJ235" s="376"/>
      <c r="AK235" s="389"/>
      <c r="AL235" s="371"/>
      <c r="AM235" s="388"/>
      <c r="AN235" s="409" t="s">
        <v>273</v>
      </c>
      <c r="AO235" s="382" t="s">
        <v>273</v>
      </c>
      <c r="AP235" s="382" t="s">
        <v>273</v>
      </c>
      <c r="AQ235" s="496" t="s">
        <v>273</v>
      </c>
      <c r="AR235" s="496"/>
      <c r="AS235" s="376"/>
      <c r="AT235" s="389"/>
      <c r="AU235" s="371"/>
      <c r="AV235" s="388"/>
      <c r="AW235" s="409" t="s">
        <v>273</v>
      </c>
      <c r="AX235" s="382" t="s">
        <v>273</v>
      </c>
      <c r="AY235" s="382" t="s">
        <v>273</v>
      </c>
      <c r="AZ235" s="496" t="s">
        <v>273</v>
      </c>
      <c r="BA235" s="496"/>
      <c r="BB235" s="376"/>
      <c r="BC235" s="389"/>
      <c r="BE235" s="388"/>
      <c r="BF235" s="409" t="s">
        <v>273</v>
      </c>
      <c r="BG235" s="382" t="s">
        <v>273</v>
      </c>
      <c r="BH235" s="382" t="s">
        <v>273</v>
      </c>
      <c r="BI235" s="496" t="s">
        <v>273</v>
      </c>
      <c r="BJ235" s="496"/>
      <c r="BK235" s="376"/>
      <c r="BL235" s="389"/>
      <c r="BN235" s="388"/>
      <c r="BO235" s="409" t="s">
        <v>273</v>
      </c>
      <c r="BP235" s="382" t="s">
        <v>273</v>
      </c>
      <c r="BQ235" s="382" t="s">
        <v>273</v>
      </c>
      <c r="BR235" s="496" t="s">
        <v>273</v>
      </c>
      <c r="BS235" s="496"/>
      <c r="BT235" s="376"/>
      <c r="BU235" s="389"/>
      <c r="BW235" s="388"/>
      <c r="BX235" s="409" t="s">
        <v>273</v>
      </c>
      <c r="BY235" s="382" t="s">
        <v>273</v>
      </c>
      <c r="BZ235" s="382" t="s">
        <v>273</v>
      </c>
      <c r="CA235" s="496" t="s">
        <v>273</v>
      </c>
      <c r="CB235" s="496"/>
      <c r="CC235" s="376" t="s">
        <v>159</v>
      </c>
      <c r="CD235" s="389"/>
      <c r="CF235" s="388"/>
      <c r="CG235" s="409" t="s">
        <v>273</v>
      </c>
      <c r="CH235" s="382" t="s">
        <v>273</v>
      </c>
      <c r="CI235" s="382" t="s">
        <v>273</v>
      </c>
      <c r="CJ235" s="496" t="s">
        <v>273</v>
      </c>
      <c r="CK235" s="496"/>
      <c r="CL235" s="376" t="s">
        <v>159</v>
      </c>
      <c r="CM235" s="389"/>
    </row>
    <row r="236" spans="2:91" ht="16" customHeight="1" x14ac:dyDescent="0.25">
      <c r="B236" s="406"/>
      <c r="C236" s="388"/>
      <c r="D236" s="409" t="s">
        <v>273</v>
      </c>
      <c r="E236" s="382" t="s">
        <v>273</v>
      </c>
      <c r="F236" s="382" t="s">
        <v>273</v>
      </c>
      <c r="G236" s="496" t="s">
        <v>273</v>
      </c>
      <c r="H236" s="496"/>
      <c r="J236" s="389"/>
      <c r="K236" s="410"/>
      <c r="L236" s="388"/>
      <c r="M236" s="409" t="s">
        <v>273</v>
      </c>
      <c r="N236" s="382" t="s">
        <v>273</v>
      </c>
      <c r="O236" s="382" t="s">
        <v>273</v>
      </c>
      <c r="P236" s="496" t="s">
        <v>273</v>
      </c>
      <c r="Q236" s="496"/>
      <c r="S236" s="389"/>
      <c r="T236" s="410"/>
      <c r="U236" s="388"/>
      <c r="V236" s="409" t="s">
        <v>273</v>
      </c>
      <c r="W236" s="382" t="s">
        <v>273</v>
      </c>
      <c r="X236" s="382" t="s">
        <v>273</v>
      </c>
      <c r="Y236" s="496" t="s">
        <v>273</v>
      </c>
      <c r="Z236" s="496"/>
      <c r="AA236" s="376"/>
      <c r="AB236" s="389"/>
      <c r="AC236" s="412"/>
      <c r="AD236" s="388"/>
      <c r="AE236" s="409" t="s">
        <v>273</v>
      </c>
      <c r="AF236" s="382" t="s">
        <v>273</v>
      </c>
      <c r="AG236" s="382" t="s">
        <v>273</v>
      </c>
      <c r="AH236" s="496" t="s">
        <v>273</v>
      </c>
      <c r="AI236" s="496"/>
      <c r="AJ236" s="376"/>
      <c r="AK236" s="389"/>
      <c r="AL236" s="371"/>
      <c r="AM236" s="388"/>
      <c r="AN236" s="409" t="s">
        <v>273</v>
      </c>
      <c r="AO236" s="382" t="s">
        <v>273</v>
      </c>
      <c r="AP236" s="382" t="s">
        <v>273</v>
      </c>
      <c r="AQ236" s="496" t="s">
        <v>273</v>
      </c>
      <c r="AR236" s="496"/>
      <c r="AS236" s="376"/>
      <c r="AT236" s="389"/>
      <c r="AU236" s="371"/>
      <c r="AV236" s="388"/>
      <c r="AW236" s="409" t="s">
        <v>273</v>
      </c>
      <c r="AX236" s="382" t="s">
        <v>273</v>
      </c>
      <c r="AY236" s="382" t="s">
        <v>273</v>
      </c>
      <c r="AZ236" s="496" t="s">
        <v>273</v>
      </c>
      <c r="BA236" s="496"/>
      <c r="BB236" s="376"/>
      <c r="BC236" s="389"/>
      <c r="BE236" s="388"/>
      <c r="BF236" s="409" t="s">
        <v>273</v>
      </c>
      <c r="BG236" s="382" t="s">
        <v>273</v>
      </c>
      <c r="BH236" s="382" t="s">
        <v>273</v>
      </c>
      <c r="BI236" s="496" t="s">
        <v>273</v>
      </c>
      <c r="BJ236" s="496"/>
      <c r="BK236" s="376"/>
      <c r="BL236" s="389"/>
      <c r="BN236" s="388"/>
      <c r="BO236" s="409" t="s">
        <v>273</v>
      </c>
      <c r="BP236" s="382" t="s">
        <v>273</v>
      </c>
      <c r="BQ236" s="382" t="s">
        <v>273</v>
      </c>
      <c r="BR236" s="496" t="s">
        <v>273</v>
      </c>
      <c r="BS236" s="496"/>
      <c r="BT236" s="376"/>
      <c r="BU236" s="389"/>
      <c r="BW236" s="388"/>
      <c r="BX236" s="409" t="s">
        <v>273</v>
      </c>
      <c r="BY236" s="382" t="s">
        <v>273</v>
      </c>
      <c r="BZ236" s="382" t="s">
        <v>273</v>
      </c>
      <c r="CA236" s="496" t="s">
        <v>273</v>
      </c>
      <c r="CB236" s="496"/>
      <c r="CC236" s="376" t="s">
        <v>159</v>
      </c>
      <c r="CD236" s="389"/>
      <c r="CF236" s="388"/>
      <c r="CG236" s="409" t="s">
        <v>273</v>
      </c>
      <c r="CH236" s="382" t="s">
        <v>273</v>
      </c>
      <c r="CI236" s="382" t="s">
        <v>273</v>
      </c>
      <c r="CJ236" s="496" t="s">
        <v>273</v>
      </c>
      <c r="CK236" s="496"/>
      <c r="CL236" s="376" t="s">
        <v>159</v>
      </c>
      <c r="CM236" s="389"/>
    </row>
    <row r="237" spans="2:91" ht="16" customHeight="1" x14ac:dyDescent="0.25">
      <c r="B237" s="406"/>
      <c r="C237" s="388"/>
      <c r="D237" s="409" t="s">
        <v>273</v>
      </c>
      <c r="E237" s="382" t="s">
        <v>273</v>
      </c>
      <c r="F237" s="382" t="s">
        <v>273</v>
      </c>
      <c r="G237" s="496" t="s">
        <v>273</v>
      </c>
      <c r="H237" s="496"/>
      <c r="J237" s="389"/>
      <c r="K237" s="410"/>
      <c r="L237" s="388"/>
      <c r="M237" s="409" t="s">
        <v>273</v>
      </c>
      <c r="N237" s="382" t="s">
        <v>273</v>
      </c>
      <c r="O237" s="382" t="s">
        <v>273</v>
      </c>
      <c r="P237" s="496" t="s">
        <v>273</v>
      </c>
      <c r="Q237" s="496"/>
      <c r="S237" s="389"/>
      <c r="T237" s="410"/>
      <c r="U237" s="388"/>
      <c r="V237" s="409" t="s">
        <v>273</v>
      </c>
      <c r="W237" s="382" t="s">
        <v>273</v>
      </c>
      <c r="X237" s="382" t="s">
        <v>273</v>
      </c>
      <c r="Y237" s="496" t="s">
        <v>273</v>
      </c>
      <c r="Z237" s="496"/>
      <c r="AA237" s="376"/>
      <c r="AB237" s="389"/>
      <c r="AC237" s="412"/>
      <c r="AD237" s="388"/>
      <c r="AE237" s="409" t="s">
        <v>273</v>
      </c>
      <c r="AF237" s="382" t="s">
        <v>273</v>
      </c>
      <c r="AG237" s="382" t="s">
        <v>273</v>
      </c>
      <c r="AH237" s="496" t="s">
        <v>273</v>
      </c>
      <c r="AI237" s="496"/>
      <c r="AJ237" s="376"/>
      <c r="AK237" s="389"/>
      <c r="AL237" s="371"/>
      <c r="AM237" s="388"/>
      <c r="AN237" s="409" t="s">
        <v>273</v>
      </c>
      <c r="AO237" s="382" t="s">
        <v>273</v>
      </c>
      <c r="AP237" s="382" t="s">
        <v>273</v>
      </c>
      <c r="AQ237" s="496" t="s">
        <v>273</v>
      </c>
      <c r="AR237" s="496"/>
      <c r="AS237" s="376"/>
      <c r="AT237" s="389"/>
      <c r="AU237" s="371"/>
      <c r="AV237" s="388"/>
      <c r="AW237" s="409" t="s">
        <v>273</v>
      </c>
      <c r="AX237" s="382" t="s">
        <v>273</v>
      </c>
      <c r="AY237" s="382" t="s">
        <v>273</v>
      </c>
      <c r="AZ237" s="496" t="s">
        <v>273</v>
      </c>
      <c r="BA237" s="496"/>
      <c r="BB237" s="376"/>
      <c r="BC237" s="389"/>
      <c r="BE237" s="388"/>
      <c r="BF237" s="409" t="s">
        <v>273</v>
      </c>
      <c r="BG237" s="382" t="s">
        <v>273</v>
      </c>
      <c r="BH237" s="382" t="s">
        <v>273</v>
      </c>
      <c r="BI237" s="496" t="s">
        <v>273</v>
      </c>
      <c r="BJ237" s="496"/>
      <c r="BK237" s="376"/>
      <c r="BL237" s="389"/>
      <c r="BN237" s="388"/>
      <c r="BO237" s="409" t="s">
        <v>273</v>
      </c>
      <c r="BP237" s="382" t="s">
        <v>273</v>
      </c>
      <c r="BQ237" s="382" t="s">
        <v>273</v>
      </c>
      <c r="BR237" s="496" t="s">
        <v>273</v>
      </c>
      <c r="BS237" s="496"/>
      <c r="BT237" s="376"/>
      <c r="BU237" s="389"/>
      <c r="BW237" s="388"/>
      <c r="BX237" s="409" t="s">
        <v>273</v>
      </c>
      <c r="BY237" s="382" t="s">
        <v>273</v>
      </c>
      <c r="BZ237" s="382" t="s">
        <v>273</v>
      </c>
      <c r="CA237" s="496" t="s">
        <v>273</v>
      </c>
      <c r="CB237" s="496"/>
      <c r="CC237" s="376" t="s">
        <v>159</v>
      </c>
      <c r="CD237" s="389"/>
      <c r="CF237" s="388"/>
      <c r="CG237" s="409" t="s">
        <v>273</v>
      </c>
      <c r="CH237" s="382" t="s">
        <v>273</v>
      </c>
      <c r="CI237" s="382" t="s">
        <v>273</v>
      </c>
      <c r="CJ237" s="496" t="s">
        <v>273</v>
      </c>
      <c r="CK237" s="496"/>
      <c r="CL237" s="376" t="s">
        <v>159</v>
      </c>
      <c r="CM237" s="389"/>
    </row>
    <row r="238" spans="2:91" ht="16" customHeight="1" x14ac:dyDescent="0.25">
      <c r="B238" s="406"/>
      <c r="C238" s="388"/>
      <c r="D238" s="409" t="s">
        <v>273</v>
      </c>
      <c r="E238" s="382" t="s">
        <v>273</v>
      </c>
      <c r="F238" s="382" t="s">
        <v>273</v>
      </c>
      <c r="G238" s="496" t="s">
        <v>273</v>
      </c>
      <c r="H238" s="496"/>
      <c r="J238" s="389"/>
      <c r="K238" s="410"/>
      <c r="L238" s="388"/>
      <c r="M238" s="409" t="s">
        <v>273</v>
      </c>
      <c r="N238" s="382" t="s">
        <v>273</v>
      </c>
      <c r="O238" s="382" t="s">
        <v>273</v>
      </c>
      <c r="P238" s="496" t="s">
        <v>273</v>
      </c>
      <c r="Q238" s="496"/>
      <c r="S238" s="389"/>
      <c r="T238" s="410"/>
      <c r="U238" s="388"/>
      <c r="V238" s="409" t="s">
        <v>273</v>
      </c>
      <c r="W238" s="382" t="s">
        <v>273</v>
      </c>
      <c r="X238" s="382" t="s">
        <v>273</v>
      </c>
      <c r="Y238" s="496" t="s">
        <v>273</v>
      </c>
      <c r="Z238" s="496"/>
      <c r="AA238" s="376"/>
      <c r="AB238" s="389"/>
      <c r="AC238" s="412"/>
      <c r="AD238" s="388"/>
      <c r="AE238" s="409" t="s">
        <v>273</v>
      </c>
      <c r="AF238" s="382" t="s">
        <v>273</v>
      </c>
      <c r="AG238" s="382" t="s">
        <v>273</v>
      </c>
      <c r="AH238" s="496" t="s">
        <v>273</v>
      </c>
      <c r="AI238" s="496"/>
      <c r="AJ238" s="376"/>
      <c r="AK238" s="389"/>
      <c r="AL238" s="371"/>
      <c r="AM238" s="388"/>
      <c r="AN238" s="409" t="s">
        <v>273</v>
      </c>
      <c r="AO238" s="382" t="s">
        <v>273</v>
      </c>
      <c r="AP238" s="382" t="s">
        <v>273</v>
      </c>
      <c r="AQ238" s="496" t="s">
        <v>273</v>
      </c>
      <c r="AR238" s="496"/>
      <c r="AS238" s="376"/>
      <c r="AT238" s="389"/>
      <c r="AU238" s="371"/>
      <c r="AV238" s="388"/>
      <c r="AW238" s="409" t="s">
        <v>273</v>
      </c>
      <c r="AX238" s="382" t="s">
        <v>273</v>
      </c>
      <c r="AY238" s="382" t="s">
        <v>273</v>
      </c>
      <c r="AZ238" s="496" t="s">
        <v>273</v>
      </c>
      <c r="BA238" s="496"/>
      <c r="BB238" s="376"/>
      <c r="BC238" s="389"/>
      <c r="BE238" s="388"/>
      <c r="BF238" s="409" t="s">
        <v>273</v>
      </c>
      <c r="BG238" s="382" t="s">
        <v>273</v>
      </c>
      <c r="BH238" s="382" t="s">
        <v>273</v>
      </c>
      <c r="BI238" s="496" t="s">
        <v>273</v>
      </c>
      <c r="BJ238" s="496"/>
      <c r="BK238" s="376"/>
      <c r="BL238" s="389"/>
      <c r="BN238" s="388"/>
      <c r="BO238" s="409" t="s">
        <v>273</v>
      </c>
      <c r="BP238" s="382" t="s">
        <v>273</v>
      </c>
      <c r="BQ238" s="382" t="s">
        <v>273</v>
      </c>
      <c r="BR238" s="496" t="s">
        <v>273</v>
      </c>
      <c r="BS238" s="496"/>
      <c r="BT238" s="376"/>
      <c r="BU238" s="389"/>
      <c r="BW238" s="388"/>
      <c r="BX238" s="409" t="s">
        <v>273</v>
      </c>
      <c r="BY238" s="382" t="s">
        <v>273</v>
      </c>
      <c r="BZ238" s="382" t="s">
        <v>273</v>
      </c>
      <c r="CA238" s="496" t="s">
        <v>273</v>
      </c>
      <c r="CB238" s="496"/>
      <c r="CC238" s="376" t="s">
        <v>159</v>
      </c>
      <c r="CD238" s="389"/>
      <c r="CF238" s="388"/>
      <c r="CG238" s="409" t="s">
        <v>273</v>
      </c>
      <c r="CH238" s="382" t="s">
        <v>273</v>
      </c>
      <c r="CI238" s="382" t="s">
        <v>273</v>
      </c>
      <c r="CJ238" s="496" t="s">
        <v>273</v>
      </c>
      <c r="CK238" s="496"/>
      <c r="CL238" s="376" t="s">
        <v>159</v>
      </c>
      <c r="CM238" s="389"/>
    </row>
    <row r="239" spans="2:91" ht="16" customHeight="1" x14ac:dyDescent="0.25">
      <c r="B239" s="406"/>
      <c r="C239" s="388"/>
      <c r="D239" s="409" t="s">
        <v>273</v>
      </c>
      <c r="E239" s="382" t="s">
        <v>273</v>
      </c>
      <c r="F239" s="382" t="s">
        <v>273</v>
      </c>
      <c r="G239" s="496" t="s">
        <v>273</v>
      </c>
      <c r="H239" s="496"/>
      <c r="J239" s="389"/>
      <c r="K239" s="410"/>
      <c r="L239" s="388"/>
      <c r="M239" s="409" t="s">
        <v>273</v>
      </c>
      <c r="N239" s="382" t="s">
        <v>273</v>
      </c>
      <c r="O239" s="382" t="s">
        <v>273</v>
      </c>
      <c r="P239" s="496" t="s">
        <v>273</v>
      </c>
      <c r="Q239" s="496"/>
      <c r="S239" s="389"/>
      <c r="T239" s="410"/>
      <c r="U239" s="388"/>
      <c r="V239" s="409" t="s">
        <v>273</v>
      </c>
      <c r="W239" s="382" t="s">
        <v>273</v>
      </c>
      <c r="X239" s="382" t="s">
        <v>273</v>
      </c>
      <c r="Y239" s="496" t="s">
        <v>273</v>
      </c>
      <c r="Z239" s="496"/>
      <c r="AA239" s="376"/>
      <c r="AB239" s="389"/>
      <c r="AC239" s="412"/>
      <c r="AD239" s="388"/>
      <c r="AE239" s="409" t="s">
        <v>273</v>
      </c>
      <c r="AF239" s="382" t="s">
        <v>273</v>
      </c>
      <c r="AG239" s="382" t="s">
        <v>273</v>
      </c>
      <c r="AH239" s="496" t="s">
        <v>273</v>
      </c>
      <c r="AI239" s="496"/>
      <c r="AJ239" s="376"/>
      <c r="AK239" s="389"/>
      <c r="AL239" s="371"/>
      <c r="AM239" s="388"/>
      <c r="AN239" s="409" t="s">
        <v>273</v>
      </c>
      <c r="AO239" s="382" t="s">
        <v>273</v>
      </c>
      <c r="AP239" s="382" t="s">
        <v>273</v>
      </c>
      <c r="AQ239" s="496" t="s">
        <v>273</v>
      </c>
      <c r="AR239" s="496"/>
      <c r="AS239" s="376"/>
      <c r="AT239" s="389"/>
      <c r="AU239" s="371"/>
      <c r="AV239" s="388"/>
      <c r="AW239" s="409" t="s">
        <v>273</v>
      </c>
      <c r="AX239" s="382" t="s">
        <v>273</v>
      </c>
      <c r="AY239" s="382" t="s">
        <v>273</v>
      </c>
      <c r="AZ239" s="496" t="s">
        <v>273</v>
      </c>
      <c r="BA239" s="496"/>
      <c r="BB239" s="376"/>
      <c r="BC239" s="389"/>
      <c r="BE239" s="388"/>
      <c r="BF239" s="409" t="s">
        <v>273</v>
      </c>
      <c r="BG239" s="382" t="s">
        <v>273</v>
      </c>
      <c r="BH239" s="382" t="s">
        <v>273</v>
      </c>
      <c r="BI239" s="496" t="s">
        <v>273</v>
      </c>
      <c r="BJ239" s="496"/>
      <c r="BK239" s="376"/>
      <c r="BL239" s="389"/>
      <c r="BN239" s="388"/>
      <c r="BO239" s="409" t="s">
        <v>273</v>
      </c>
      <c r="BP239" s="382" t="s">
        <v>273</v>
      </c>
      <c r="BQ239" s="382" t="s">
        <v>273</v>
      </c>
      <c r="BR239" s="496" t="s">
        <v>273</v>
      </c>
      <c r="BS239" s="496"/>
      <c r="BT239" s="376"/>
      <c r="BU239" s="389"/>
      <c r="BW239" s="388"/>
      <c r="BX239" s="409" t="s">
        <v>273</v>
      </c>
      <c r="BY239" s="382" t="s">
        <v>273</v>
      </c>
      <c r="BZ239" s="382" t="s">
        <v>273</v>
      </c>
      <c r="CA239" s="496" t="s">
        <v>273</v>
      </c>
      <c r="CB239" s="496"/>
      <c r="CC239" s="376" t="s">
        <v>159</v>
      </c>
      <c r="CD239" s="389"/>
      <c r="CF239" s="388"/>
      <c r="CG239" s="409" t="s">
        <v>273</v>
      </c>
      <c r="CH239" s="382" t="s">
        <v>273</v>
      </c>
      <c r="CI239" s="382" t="s">
        <v>273</v>
      </c>
      <c r="CJ239" s="496" t="s">
        <v>273</v>
      </c>
      <c r="CK239" s="496"/>
      <c r="CL239" s="376" t="s">
        <v>159</v>
      </c>
      <c r="CM239" s="389"/>
    </row>
    <row r="240" spans="2:91" ht="16" customHeight="1" x14ac:dyDescent="0.25">
      <c r="B240" s="406"/>
      <c r="C240" s="388"/>
      <c r="D240" s="409" t="s">
        <v>273</v>
      </c>
      <c r="E240" s="382" t="s">
        <v>273</v>
      </c>
      <c r="F240" s="382" t="s">
        <v>273</v>
      </c>
      <c r="G240" s="496" t="s">
        <v>273</v>
      </c>
      <c r="H240" s="496"/>
      <c r="J240" s="389"/>
      <c r="K240" s="410"/>
      <c r="L240" s="388"/>
      <c r="M240" s="409" t="s">
        <v>273</v>
      </c>
      <c r="N240" s="382" t="s">
        <v>273</v>
      </c>
      <c r="O240" s="382" t="s">
        <v>273</v>
      </c>
      <c r="P240" s="496" t="s">
        <v>273</v>
      </c>
      <c r="Q240" s="496"/>
      <c r="S240" s="389"/>
      <c r="T240" s="410"/>
      <c r="U240" s="388"/>
      <c r="V240" s="409" t="s">
        <v>273</v>
      </c>
      <c r="W240" s="382" t="s">
        <v>273</v>
      </c>
      <c r="X240" s="382" t="s">
        <v>273</v>
      </c>
      <c r="Y240" s="496" t="s">
        <v>273</v>
      </c>
      <c r="Z240" s="496"/>
      <c r="AA240" s="376"/>
      <c r="AB240" s="389"/>
      <c r="AC240" s="412"/>
      <c r="AD240" s="388"/>
      <c r="AE240" s="409" t="s">
        <v>273</v>
      </c>
      <c r="AF240" s="382" t="s">
        <v>273</v>
      </c>
      <c r="AG240" s="382" t="s">
        <v>273</v>
      </c>
      <c r="AH240" s="496" t="s">
        <v>273</v>
      </c>
      <c r="AI240" s="496"/>
      <c r="AJ240" s="376"/>
      <c r="AK240" s="389"/>
      <c r="AL240" s="371"/>
      <c r="AM240" s="388"/>
      <c r="AN240" s="409" t="s">
        <v>273</v>
      </c>
      <c r="AO240" s="382" t="s">
        <v>273</v>
      </c>
      <c r="AP240" s="382" t="s">
        <v>273</v>
      </c>
      <c r="AQ240" s="496" t="s">
        <v>273</v>
      </c>
      <c r="AR240" s="496"/>
      <c r="AS240" s="376"/>
      <c r="AT240" s="389"/>
      <c r="AU240" s="371"/>
      <c r="AV240" s="388"/>
      <c r="AW240" s="409" t="s">
        <v>273</v>
      </c>
      <c r="AX240" s="382" t="s">
        <v>273</v>
      </c>
      <c r="AY240" s="382" t="s">
        <v>273</v>
      </c>
      <c r="AZ240" s="496" t="s">
        <v>273</v>
      </c>
      <c r="BA240" s="496"/>
      <c r="BB240" s="376"/>
      <c r="BC240" s="389"/>
      <c r="BE240" s="388"/>
      <c r="BF240" s="409" t="s">
        <v>273</v>
      </c>
      <c r="BG240" s="382" t="s">
        <v>273</v>
      </c>
      <c r="BH240" s="382" t="s">
        <v>273</v>
      </c>
      <c r="BI240" s="496" t="s">
        <v>273</v>
      </c>
      <c r="BJ240" s="496"/>
      <c r="BK240" s="376"/>
      <c r="BL240" s="389"/>
      <c r="BN240" s="388"/>
      <c r="BO240" s="409" t="s">
        <v>273</v>
      </c>
      <c r="BP240" s="382" t="s">
        <v>273</v>
      </c>
      <c r="BQ240" s="382" t="s">
        <v>273</v>
      </c>
      <c r="BR240" s="496" t="s">
        <v>273</v>
      </c>
      <c r="BS240" s="496"/>
      <c r="BT240" s="376"/>
      <c r="BU240" s="389"/>
      <c r="BW240" s="388"/>
      <c r="BX240" s="409" t="s">
        <v>273</v>
      </c>
      <c r="BY240" s="382" t="s">
        <v>273</v>
      </c>
      <c r="BZ240" s="382" t="s">
        <v>273</v>
      </c>
      <c r="CA240" s="496" t="s">
        <v>273</v>
      </c>
      <c r="CB240" s="496"/>
      <c r="CC240" s="376" t="s">
        <v>159</v>
      </c>
      <c r="CD240" s="389"/>
      <c r="CF240" s="388"/>
      <c r="CG240" s="409" t="s">
        <v>273</v>
      </c>
      <c r="CH240" s="382" t="s">
        <v>273</v>
      </c>
      <c r="CI240" s="382" t="s">
        <v>273</v>
      </c>
      <c r="CJ240" s="496" t="s">
        <v>273</v>
      </c>
      <c r="CK240" s="496"/>
      <c r="CL240" s="376" t="s">
        <v>159</v>
      </c>
      <c r="CM240" s="389"/>
    </row>
    <row r="241" spans="2:91" ht="16" customHeight="1" x14ac:dyDescent="0.25">
      <c r="B241" s="406"/>
      <c r="C241" s="388"/>
      <c r="D241" s="409" t="s">
        <v>273</v>
      </c>
      <c r="E241" s="382" t="s">
        <v>273</v>
      </c>
      <c r="F241" s="382" t="s">
        <v>273</v>
      </c>
      <c r="G241" s="496" t="s">
        <v>273</v>
      </c>
      <c r="H241" s="496"/>
      <c r="J241" s="389"/>
      <c r="K241" s="410"/>
      <c r="L241" s="388"/>
      <c r="M241" s="409" t="s">
        <v>273</v>
      </c>
      <c r="N241" s="382" t="s">
        <v>273</v>
      </c>
      <c r="O241" s="382" t="s">
        <v>273</v>
      </c>
      <c r="P241" s="496" t="s">
        <v>273</v>
      </c>
      <c r="Q241" s="496"/>
      <c r="S241" s="389"/>
      <c r="T241" s="410"/>
      <c r="U241" s="388"/>
      <c r="V241" s="409" t="s">
        <v>273</v>
      </c>
      <c r="W241" s="382" t="s">
        <v>273</v>
      </c>
      <c r="X241" s="382" t="s">
        <v>273</v>
      </c>
      <c r="Y241" s="496" t="s">
        <v>273</v>
      </c>
      <c r="Z241" s="496"/>
      <c r="AA241" s="376"/>
      <c r="AB241" s="389"/>
      <c r="AC241" s="412"/>
      <c r="AD241" s="388"/>
      <c r="AE241" s="409" t="s">
        <v>273</v>
      </c>
      <c r="AF241" s="382" t="s">
        <v>273</v>
      </c>
      <c r="AG241" s="382" t="s">
        <v>273</v>
      </c>
      <c r="AH241" s="496" t="s">
        <v>273</v>
      </c>
      <c r="AI241" s="496"/>
      <c r="AJ241" s="376"/>
      <c r="AK241" s="389"/>
      <c r="AL241" s="371"/>
      <c r="AM241" s="388"/>
      <c r="AN241" s="409" t="s">
        <v>273</v>
      </c>
      <c r="AO241" s="382" t="s">
        <v>273</v>
      </c>
      <c r="AP241" s="382" t="s">
        <v>273</v>
      </c>
      <c r="AQ241" s="496" t="s">
        <v>273</v>
      </c>
      <c r="AR241" s="496"/>
      <c r="AS241" s="376"/>
      <c r="AT241" s="389"/>
      <c r="AU241" s="371"/>
      <c r="AV241" s="388"/>
      <c r="AW241" s="409" t="s">
        <v>273</v>
      </c>
      <c r="AX241" s="382" t="s">
        <v>273</v>
      </c>
      <c r="AY241" s="382" t="s">
        <v>273</v>
      </c>
      <c r="AZ241" s="496" t="s">
        <v>273</v>
      </c>
      <c r="BA241" s="496"/>
      <c r="BB241" s="376"/>
      <c r="BC241" s="389"/>
      <c r="BE241" s="388"/>
      <c r="BF241" s="409" t="s">
        <v>273</v>
      </c>
      <c r="BG241" s="382" t="s">
        <v>273</v>
      </c>
      <c r="BH241" s="382" t="s">
        <v>273</v>
      </c>
      <c r="BI241" s="496" t="s">
        <v>273</v>
      </c>
      <c r="BJ241" s="496"/>
      <c r="BK241" s="376"/>
      <c r="BL241" s="389"/>
      <c r="BN241" s="388"/>
      <c r="BO241" s="409" t="s">
        <v>273</v>
      </c>
      <c r="BP241" s="382" t="s">
        <v>273</v>
      </c>
      <c r="BQ241" s="382" t="s">
        <v>273</v>
      </c>
      <c r="BR241" s="496" t="s">
        <v>273</v>
      </c>
      <c r="BS241" s="496"/>
      <c r="BT241" s="376"/>
      <c r="BU241" s="389"/>
      <c r="BW241" s="388"/>
      <c r="BX241" s="409" t="s">
        <v>273</v>
      </c>
      <c r="BY241" s="382" t="s">
        <v>273</v>
      </c>
      <c r="BZ241" s="382" t="s">
        <v>273</v>
      </c>
      <c r="CA241" s="496" t="s">
        <v>273</v>
      </c>
      <c r="CB241" s="496"/>
      <c r="CC241" s="376" t="s">
        <v>159</v>
      </c>
      <c r="CD241" s="389"/>
      <c r="CF241" s="388"/>
      <c r="CG241" s="409" t="s">
        <v>273</v>
      </c>
      <c r="CH241" s="382" t="s">
        <v>273</v>
      </c>
      <c r="CI241" s="382" t="s">
        <v>273</v>
      </c>
      <c r="CJ241" s="496" t="s">
        <v>273</v>
      </c>
      <c r="CK241" s="496"/>
      <c r="CL241" s="376" t="s">
        <v>159</v>
      </c>
      <c r="CM241" s="389"/>
    </row>
    <row r="242" spans="2:91" ht="16" customHeight="1" x14ac:dyDescent="0.25">
      <c r="B242" s="406"/>
      <c r="C242" s="388"/>
      <c r="D242" s="409" t="s">
        <v>273</v>
      </c>
      <c r="E242" s="382" t="s">
        <v>273</v>
      </c>
      <c r="F242" s="382" t="s">
        <v>273</v>
      </c>
      <c r="G242" s="496" t="s">
        <v>273</v>
      </c>
      <c r="H242" s="496"/>
      <c r="J242" s="389"/>
      <c r="K242" s="410"/>
      <c r="L242" s="388"/>
      <c r="M242" s="409" t="s">
        <v>273</v>
      </c>
      <c r="N242" s="382" t="s">
        <v>273</v>
      </c>
      <c r="O242" s="382" t="s">
        <v>273</v>
      </c>
      <c r="P242" s="496" t="s">
        <v>273</v>
      </c>
      <c r="Q242" s="496"/>
      <c r="S242" s="389"/>
      <c r="T242" s="410"/>
      <c r="U242" s="388"/>
      <c r="V242" s="409" t="s">
        <v>273</v>
      </c>
      <c r="W242" s="382" t="s">
        <v>273</v>
      </c>
      <c r="X242" s="382" t="s">
        <v>273</v>
      </c>
      <c r="Y242" s="496" t="s">
        <v>273</v>
      </c>
      <c r="Z242" s="496"/>
      <c r="AA242" s="376"/>
      <c r="AB242" s="389"/>
      <c r="AC242" s="412"/>
      <c r="AD242" s="388"/>
      <c r="AE242" s="409" t="s">
        <v>273</v>
      </c>
      <c r="AF242" s="382" t="s">
        <v>273</v>
      </c>
      <c r="AG242" s="382" t="s">
        <v>273</v>
      </c>
      <c r="AH242" s="496" t="s">
        <v>273</v>
      </c>
      <c r="AI242" s="496"/>
      <c r="AJ242" s="376"/>
      <c r="AK242" s="389"/>
      <c r="AL242" s="371"/>
      <c r="AM242" s="388"/>
      <c r="AN242" s="409" t="s">
        <v>273</v>
      </c>
      <c r="AO242" s="382" t="s">
        <v>273</v>
      </c>
      <c r="AP242" s="382" t="s">
        <v>273</v>
      </c>
      <c r="AQ242" s="496" t="s">
        <v>273</v>
      </c>
      <c r="AR242" s="496"/>
      <c r="AS242" s="376"/>
      <c r="AT242" s="389"/>
      <c r="AU242" s="371"/>
      <c r="AV242" s="388"/>
      <c r="AW242" s="409" t="s">
        <v>273</v>
      </c>
      <c r="AX242" s="382" t="s">
        <v>273</v>
      </c>
      <c r="AY242" s="382" t="s">
        <v>273</v>
      </c>
      <c r="AZ242" s="496" t="s">
        <v>273</v>
      </c>
      <c r="BA242" s="496"/>
      <c r="BB242" s="376"/>
      <c r="BC242" s="389"/>
      <c r="BE242" s="388"/>
      <c r="BF242" s="409" t="s">
        <v>273</v>
      </c>
      <c r="BG242" s="382" t="s">
        <v>273</v>
      </c>
      <c r="BH242" s="382" t="s">
        <v>273</v>
      </c>
      <c r="BI242" s="496" t="s">
        <v>273</v>
      </c>
      <c r="BJ242" s="496"/>
      <c r="BK242" s="376"/>
      <c r="BL242" s="389"/>
      <c r="BN242" s="388"/>
      <c r="BO242" s="409" t="s">
        <v>273</v>
      </c>
      <c r="BP242" s="382" t="s">
        <v>273</v>
      </c>
      <c r="BQ242" s="382" t="s">
        <v>273</v>
      </c>
      <c r="BR242" s="496" t="s">
        <v>273</v>
      </c>
      <c r="BS242" s="496"/>
      <c r="BT242" s="376"/>
      <c r="BU242" s="389"/>
      <c r="BW242" s="388"/>
      <c r="BX242" s="409" t="s">
        <v>273</v>
      </c>
      <c r="BY242" s="382" t="s">
        <v>273</v>
      </c>
      <c r="BZ242" s="382" t="s">
        <v>273</v>
      </c>
      <c r="CA242" s="496" t="s">
        <v>273</v>
      </c>
      <c r="CB242" s="496"/>
      <c r="CC242" s="376" t="s">
        <v>159</v>
      </c>
      <c r="CD242" s="389"/>
      <c r="CF242" s="388"/>
      <c r="CG242" s="409" t="s">
        <v>273</v>
      </c>
      <c r="CH242" s="382" t="s">
        <v>273</v>
      </c>
      <c r="CI242" s="382" t="s">
        <v>273</v>
      </c>
      <c r="CJ242" s="496" t="s">
        <v>273</v>
      </c>
      <c r="CK242" s="496"/>
      <c r="CL242" s="376" t="s">
        <v>159</v>
      </c>
      <c r="CM242" s="389"/>
    </row>
    <row r="243" spans="2:91" ht="16" customHeight="1" x14ac:dyDescent="0.25">
      <c r="B243" s="406"/>
      <c r="C243" s="388"/>
      <c r="D243" s="409" t="s">
        <v>273</v>
      </c>
      <c r="E243" s="382" t="s">
        <v>273</v>
      </c>
      <c r="F243" s="382" t="s">
        <v>273</v>
      </c>
      <c r="G243" s="496" t="s">
        <v>273</v>
      </c>
      <c r="H243" s="496"/>
      <c r="J243" s="389"/>
      <c r="K243" s="410"/>
      <c r="L243" s="388"/>
      <c r="M243" s="409" t="s">
        <v>273</v>
      </c>
      <c r="N243" s="382" t="s">
        <v>273</v>
      </c>
      <c r="O243" s="382" t="s">
        <v>273</v>
      </c>
      <c r="P243" s="496" t="s">
        <v>273</v>
      </c>
      <c r="Q243" s="496"/>
      <c r="S243" s="389"/>
      <c r="T243" s="410"/>
      <c r="U243" s="388"/>
      <c r="V243" s="409" t="s">
        <v>273</v>
      </c>
      <c r="W243" s="382" t="s">
        <v>273</v>
      </c>
      <c r="X243" s="382" t="s">
        <v>273</v>
      </c>
      <c r="Y243" s="496" t="s">
        <v>273</v>
      </c>
      <c r="Z243" s="496"/>
      <c r="AA243" s="376"/>
      <c r="AB243" s="389"/>
      <c r="AC243" s="412"/>
      <c r="AD243" s="388"/>
      <c r="AE243" s="409" t="s">
        <v>273</v>
      </c>
      <c r="AF243" s="382" t="s">
        <v>273</v>
      </c>
      <c r="AG243" s="382" t="s">
        <v>273</v>
      </c>
      <c r="AH243" s="496" t="s">
        <v>273</v>
      </c>
      <c r="AI243" s="496"/>
      <c r="AJ243" s="376"/>
      <c r="AK243" s="389"/>
      <c r="AL243" s="371"/>
      <c r="AM243" s="388"/>
      <c r="AN243" s="409" t="s">
        <v>273</v>
      </c>
      <c r="AO243" s="382" t="s">
        <v>273</v>
      </c>
      <c r="AP243" s="382" t="s">
        <v>273</v>
      </c>
      <c r="AQ243" s="496" t="s">
        <v>273</v>
      </c>
      <c r="AR243" s="496"/>
      <c r="AS243" s="376"/>
      <c r="AT243" s="389"/>
      <c r="AU243" s="371"/>
      <c r="AV243" s="388"/>
      <c r="AW243" s="409" t="s">
        <v>273</v>
      </c>
      <c r="AX243" s="382" t="s">
        <v>273</v>
      </c>
      <c r="AY243" s="382" t="s">
        <v>273</v>
      </c>
      <c r="AZ243" s="496" t="s">
        <v>273</v>
      </c>
      <c r="BA243" s="496"/>
      <c r="BB243" s="376"/>
      <c r="BC243" s="389"/>
      <c r="BE243" s="388"/>
      <c r="BF243" s="409" t="s">
        <v>273</v>
      </c>
      <c r="BG243" s="382" t="s">
        <v>273</v>
      </c>
      <c r="BH243" s="382" t="s">
        <v>273</v>
      </c>
      <c r="BI243" s="496" t="s">
        <v>273</v>
      </c>
      <c r="BJ243" s="496"/>
      <c r="BK243" s="376"/>
      <c r="BL243" s="389"/>
      <c r="BN243" s="388"/>
      <c r="BO243" s="409" t="s">
        <v>273</v>
      </c>
      <c r="BP243" s="382" t="s">
        <v>273</v>
      </c>
      <c r="BQ243" s="382" t="s">
        <v>273</v>
      </c>
      <c r="BR243" s="496" t="s">
        <v>273</v>
      </c>
      <c r="BS243" s="496"/>
      <c r="BT243" s="376"/>
      <c r="BU243" s="389"/>
      <c r="BW243" s="388"/>
      <c r="BX243" s="409" t="s">
        <v>273</v>
      </c>
      <c r="BY243" s="382" t="s">
        <v>273</v>
      </c>
      <c r="BZ243" s="382" t="s">
        <v>273</v>
      </c>
      <c r="CA243" s="496" t="s">
        <v>273</v>
      </c>
      <c r="CB243" s="496"/>
      <c r="CC243" s="376" t="s">
        <v>159</v>
      </c>
      <c r="CD243" s="389"/>
      <c r="CF243" s="388"/>
      <c r="CG243" s="409" t="s">
        <v>273</v>
      </c>
      <c r="CH243" s="382" t="s">
        <v>273</v>
      </c>
      <c r="CI243" s="382" t="s">
        <v>273</v>
      </c>
      <c r="CJ243" s="496" t="s">
        <v>273</v>
      </c>
      <c r="CK243" s="496"/>
      <c r="CL243" s="376" t="s">
        <v>159</v>
      </c>
      <c r="CM243" s="389"/>
    </row>
    <row r="244" spans="2:91" ht="16" customHeight="1" x14ac:dyDescent="0.25">
      <c r="B244" s="406"/>
      <c r="C244" s="388"/>
      <c r="D244" s="409" t="s">
        <v>273</v>
      </c>
      <c r="E244" s="382" t="s">
        <v>273</v>
      </c>
      <c r="F244" s="382" t="s">
        <v>273</v>
      </c>
      <c r="G244" s="496" t="s">
        <v>273</v>
      </c>
      <c r="H244" s="496"/>
      <c r="J244" s="389"/>
      <c r="K244" s="410"/>
      <c r="L244" s="388"/>
      <c r="M244" s="409" t="s">
        <v>273</v>
      </c>
      <c r="N244" s="382" t="s">
        <v>273</v>
      </c>
      <c r="O244" s="382" t="s">
        <v>273</v>
      </c>
      <c r="P244" s="496" t="s">
        <v>273</v>
      </c>
      <c r="Q244" s="496"/>
      <c r="S244" s="389"/>
      <c r="T244" s="410"/>
      <c r="U244" s="388"/>
      <c r="V244" s="409" t="s">
        <v>273</v>
      </c>
      <c r="W244" s="382" t="s">
        <v>273</v>
      </c>
      <c r="X244" s="382" t="s">
        <v>273</v>
      </c>
      <c r="Y244" s="496" t="s">
        <v>273</v>
      </c>
      <c r="Z244" s="496"/>
      <c r="AA244" s="376"/>
      <c r="AB244" s="389"/>
      <c r="AC244" s="412"/>
      <c r="AD244" s="388"/>
      <c r="AE244" s="409" t="s">
        <v>273</v>
      </c>
      <c r="AF244" s="382" t="s">
        <v>273</v>
      </c>
      <c r="AG244" s="382" t="s">
        <v>273</v>
      </c>
      <c r="AH244" s="496" t="s">
        <v>273</v>
      </c>
      <c r="AI244" s="496"/>
      <c r="AJ244" s="376"/>
      <c r="AK244" s="389"/>
      <c r="AL244" s="371"/>
      <c r="AM244" s="388"/>
      <c r="AN244" s="409" t="s">
        <v>273</v>
      </c>
      <c r="AO244" s="382" t="s">
        <v>273</v>
      </c>
      <c r="AP244" s="382" t="s">
        <v>273</v>
      </c>
      <c r="AQ244" s="496" t="s">
        <v>273</v>
      </c>
      <c r="AR244" s="496"/>
      <c r="AS244" s="376"/>
      <c r="AT244" s="389"/>
      <c r="AU244" s="371"/>
      <c r="AV244" s="388"/>
      <c r="AW244" s="409" t="s">
        <v>273</v>
      </c>
      <c r="AX244" s="382" t="s">
        <v>273</v>
      </c>
      <c r="AY244" s="382" t="s">
        <v>273</v>
      </c>
      <c r="AZ244" s="496" t="s">
        <v>273</v>
      </c>
      <c r="BA244" s="496"/>
      <c r="BB244" s="376"/>
      <c r="BC244" s="389"/>
      <c r="BE244" s="388"/>
      <c r="BF244" s="409" t="s">
        <v>273</v>
      </c>
      <c r="BG244" s="382" t="s">
        <v>273</v>
      </c>
      <c r="BH244" s="382" t="s">
        <v>273</v>
      </c>
      <c r="BI244" s="496" t="s">
        <v>273</v>
      </c>
      <c r="BJ244" s="496"/>
      <c r="BK244" s="376"/>
      <c r="BL244" s="389"/>
      <c r="BN244" s="388"/>
      <c r="BO244" s="409" t="s">
        <v>273</v>
      </c>
      <c r="BP244" s="382" t="s">
        <v>273</v>
      </c>
      <c r="BQ244" s="382" t="s">
        <v>273</v>
      </c>
      <c r="BR244" s="496" t="s">
        <v>273</v>
      </c>
      <c r="BS244" s="496"/>
      <c r="BT244" s="376"/>
      <c r="BU244" s="389"/>
      <c r="BW244" s="388"/>
      <c r="BX244" s="409" t="s">
        <v>273</v>
      </c>
      <c r="BY244" s="382" t="s">
        <v>273</v>
      </c>
      <c r="BZ244" s="382" t="s">
        <v>273</v>
      </c>
      <c r="CA244" s="496" t="s">
        <v>273</v>
      </c>
      <c r="CB244" s="496"/>
      <c r="CC244" s="376" t="s">
        <v>159</v>
      </c>
      <c r="CD244" s="389"/>
      <c r="CF244" s="388"/>
      <c r="CG244" s="409" t="s">
        <v>273</v>
      </c>
      <c r="CH244" s="382" t="s">
        <v>273</v>
      </c>
      <c r="CI244" s="382" t="s">
        <v>273</v>
      </c>
      <c r="CJ244" s="496" t="s">
        <v>273</v>
      </c>
      <c r="CK244" s="496"/>
      <c r="CL244" s="376" t="s">
        <v>159</v>
      </c>
      <c r="CM244" s="389"/>
    </row>
    <row r="245" spans="2:91" ht="16" customHeight="1" x14ac:dyDescent="0.25">
      <c r="B245" s="406"/>
      <c r="C245" s="388"/>
      <c r="D245" s="409" t="s">
        <v>273</v>
      </c>
      <c r="E245" s="382" t="s">
        <v>273</v>
      </c>
      <c r="F245" s="382" t="s">
        <v>273</v>
      </c>
      <c r="G245" s="496" t="s">
        <v>273</v>
      </c>
      <c r="H245" s="496"/>
      <c r="J245" s="389"/>
      <c r="K245" s="410"/>
      <c r="L245" s="388"/>
      <c r="M245" s="409" t="s">
        <v>273</v>
      </c>
      <c r="N245" s="382" t="s">
        <v>273</v>
      </c>
      <c r="O245" s="382" t="s">
        <v>273</v>
      </c>
      <c r="P245" s="496" t="s">
        <v>273</v>
      </c>
      <c r="Q245" s="496"/>
      <c r="S245" s="389"/>
      <c r="T245" s="410"/>
      <c r="U245" s="388"/>
      <c r="V245" s="409" t="s">
        <v>273</v>
      </c>
      <c r="W245" s="382" t="s">
        <v>273</v>
      </c>
      <c r="X245" s="382" t="s">
        <v>273</v>
      </c>
      <c r="Y245" s="496" t="s">
        <v>273</v>
      </c>
      <c r="Z245" s="496"/>
      <c r="AA245" s="376"/>
      <c r="AB245" s="389"/>
      <c r="AC245" s="412"/>
      <c r="AD245" s="388"/>
      <c r="AE245" s="409" t="s">
        <v>273</v>
      </c>
      <c r="AF245" s="382" t="s">
        <v>273</v>
      </c>
      <c r="AG245" s="382" t="s">
        <v>273</v>
      </c>
      <c r="AH245" s="496" t="s">
        <v>273</v>
      </c>
      <c r="AI245" s="496"/>
      <c r="AJ245" s="376"/>
      <c r="AK245" s="389"/>
      <c r="AL245" s="371"/>
      <c r="AM245" s="388"/>
      <c r="AN245" s="409" t="s">
        <v>273</v>
      </c>
      <c r="AO245" s="382" t="s">
        <v>273</v>
      </c>
      <c r="AP245" s="382" t="s">
        <v>273</v>
      </c>
      <c r="AQ245" s="496" t="s">
        <v>273</v>
      </c>
      <c r="AR245" s="496"/>
      <c r="AS245" s="376"/>
      <c r="AT245" s="389"/>
      <c r="AU245" s="371"/>
      <c r="AV245" s="388"/>
      <c r="AW245" s="409" t="s">
        <v>273</v>
      </c>
      <c r="AX245" s="382" t="s">
        <v>273</v>
      </c>
      <c r="AY245" s="382" t="s">
        <v>273</v>
      </c>
      <c r="AZ245" s="496" t="s">
        <v>273</v>
      </c>
      <c r="BA245" s="496"/>
      <c r="BB245" s="376"/>
      <c r="BC245" s="389"/>
      <c r="BE245" s="388"/>
      <c r="BF245" s="409" t="s">
        <v>273</v>
      </c>
      <c r="BG245" s="382" t="s">
        <v>273</v>
      </c>
      <c r="BH245" s="382" t="s">
        <v>273</v>
      </c>
      <c r="BI245" s="496" t="s">
        <v>273</v>
      </c>
      <c r="BJ245" s="496"/>
      <c r="BK245" s="376"/>
      <c r="BL245" s="389"/>
      <c r="BN245" s="388"/>
      <c r="BO245" s="409" t="s">
        <v>273</v>
      </c>
      <c r="BP245" s="382" t="s">
        <v>273</v>
      </c>
      <c r="BQ245" s="382" t="s">
        <v>273</v>
      </c>
      <c r="BR245" s="496" t="s">
        <v>273</v>
      </c>
      <c r="BS245" s="496"/>
      <c r="BT245" s="376"/>
      <c r="BU245" s="389"/>
      <c r="BW245" s="388"/>
      <c r="BX245" s="409" t="s">
        <v>273</v>
      </c>
      <c r="BY245" s="382" t="s">
        <v>273</v>
      </c>
      <c r="BZ245" s="382" t="s">
        <v>273</v>
      </c>
      <c r="CA245" s="496" t="s">
        <v>273</v>
      </c>
      <c r="CB245" s="496"/>
      <c r="CC245" s="376" t="s">
        <v>159</v>
      </c>
      <c r="CD245" s="389"/>
      <c r="CF245" s="388"/>
      <c r="CG245" s="409" t="s">
        <v>273</v>
      </c>
      <c r="CH245" s="382" t="s">
        <v>273</v>
      </c>
      <c r="CI245" s="382" t="s">
        <v>273</v>
      </c>
      <c r="CJ245" s="496" t="s">
        <v>273</v>
      </c>
      <c r="CK245" s="496"/>
      <c r="CL245" s="376" t="s">
        <v>159</v>
      </c>
      <c r="CM245" s="389"/>
    </row>
    <row r="246" spans="2:91" ht="16" customHeight="1" x14ac:dyDescent="0.25">
      <c r="B246" s="406"/>
      <c r="C246" s="388"/>
      <c r="D246" s="409" t="s">
        <v>273</v>
      </c>
      <c r="E246" s="382" t="s">
        <v>273</v>
      </c>
      <c r="F246" s="382" t="s">
        <v>273</v>
      </c>
      <c r="G246" s="496" t="s">
        <v>273</v>
      </c>
      <c r="H246" s="496"/>
      <c r="J246" s="389"/>
      <c r="K246" s="410"/>
      <c r="L246" s="388"/>
      <c r="M246" s="409" t="s">
        <v>273</v>
      </c>
      <c r="N246" s="382" t="s">
        <v>273</v>
      </c>
      <c r="O246" s="382" t="s">
        <v>273</v>
      </c>
      <c r="P246" s="496" t="s">
        <v>273</v>
      </c>
      <c r="Q246" s="496"/>
      <c r="S246" s="389"/>
      <c r="T246" s="410"/>
      <c r="U246" s="388"/>
      <c r="V246" s="409" t="s">
        <v>273</v>
      </c>
      <c r="W246" s="382" t="s">
        <v>273</v>
      </c>
      <c r="X246" s="382" t="s">
        <v>273</v>
      </c>
      <c r="Y246" s="496" t="s">
        <v>273</v>
      </c>
      <c r="Z246" s="496"/>
      <c r="AA246" s="376"/>
      <c r="AB246" s="389"/>
      <c r="AC246" s="412"/>
      <c r="AD246" s="388"/>
      <c r="AE246" s="409" t="s">
        <v>273</v>
      </c>
      <c r="AF246" s="382" t="s">
        <v>273</v>
      </c>
      <c r="AG246" s="382" t="s">
        <v>273</v>
      </c>
      <c r="AH246" s="496" t="s">
        <v>273</v>
      </c>
      <c r="AI246" s="496"/>
      <c r="AJ246" s="376"/>
      <c r="AK246" s="389"/>
      <c r="AL246" s="371"/>
      <c r="AM246" s="388"/>
      <c r="AN246" s="409" t="s">
        <v>273</v>
      </c>
      <c r="AO246" s="382" t="s">
        <v>273</v>
      </c>
      <c r="AP246" s="382" t="s">
        <v>273</v>
      </c>
      <c r="AQ246" s="496" t="s">
        <v>273</v>
      </c>
      <c r="AR246" s="496"/>
      <c r="AS246" s="376"/>
      <c r="AT246" s="389"/>
      <c r="AU246" s="371"/>
      <c r="AV246" s="388"/>
      <c r="AW246" s="409" t="s">
        <v>273</v>
      </c>
      <c r="AX246" s="382" t="s">
        <v>273</v>
      </c>
      <c r="AY246" s="382" t="s">
        <v>273</v>
      </c>
      <c r="AZ246" s="496" t="s">
        <v>273</v>
      </c>
      <c r="BA246" s="496"/>
      <c r="BB246" s="376"/>
      <c r="BC246" s="389"/>
      <c r="BE246" s="388"/>
      <c r="BF246" s="409" t="s">
        <v>273</v>
      </c>
      <c r="BG246" s="382" t="s">
        <v>273</v>
      </c>
      <c r="BH246" s="382" t="s">
        <v>273</v>
      </c>
      <c r="BI246" s="496" t="s">
        <v>273</v>
      </c>
      <c r="BJ246" s="496"/>
      <c r="BK246" s="376"/>
      <c r="BL246" s="389"/>
      <c r="BN246" s="388"/>
      <c r="BO246" s="409" t="s">
        <v>273</v>
      </c>
      <c r="BP246" s="382" t="s">
        <v>273</v>
      </c>
      <c r="BQ246" s="382" t="s">
        <v>273</v>
      </c>
      <c r="BR246" s="496" t="s">
        <v>273</v>
      </c>
      <c r="BS246" s="496"/>
      <c r="BT246" s="376"/>
      <c r="BU246" s="389"/>
      <c r="BW246" s="388"/>
      <c r="BX246" s="409" t="s">
        <v>273</v>
      </c>
      <c r="BY246" s="382" t="s">
        <v>273</v>
      </c>
      <c r="BZ246" s="382" t="s">
        <v>273</v>
      </c>
      <c r="CA246" s="496" t="s">
        <v>273</v>
      </c>
      <c r="CB246" s="496"/>
      <c r="CC246" s="376" t="s">
        <v>159</v>
      </c>
      <c r="CD246" s="389"/>
      <c r="CF246" s="388"/>
      <c r="CG246" s="409" t="s">
        <v>273</v>
      </c>
      <c r="CH246" s="382" t="s">
        <v>273</v>
      </c>
      <c r="CI246" s="382" t="s">
        <v>273</v>
      </c>
      <c r="CJ246" s="496" t="s">
        <v>273</v>
      </c>
      <c r="CK246" s="496"/>
      <c r="CL246" s="376" t="s">
        <v>159</v>
      </c>
      <c r="CM246" s="389"/>
    </row>
    <row r="247" spans="2:91" ht="16" customHeight="1" x14ac:dyDescent="0.25">
      <c r="B247" s="406"/>
      <c r="C247" s="388"/>
      <c r="D247" s="409" t="s">
        <v>273</v>
      </c>
      <c r="E247" s="382" t="s">
        <v>273</v>
      </c>
      <c r="F247" s="382" t="s">
        <v>273</v>
      </c>
      <c r="G247" s="496" t="s">
        <v>273</v>
      </c>
      <c r="H247" s="496"/>
      <c r="J247" s="389"/>
      <c r="K247" s="410"/>
      <c r="L247" s="388"/>
      <c r="M247" s="409" t="s">
        <v>273</v>
      </c>
      <c r="N247" s="382" t="s">
        <v>273</v>
      </c>
      <c r="O247" s="382" t="s">
        <v>273</v>
      </c>
      <c r="P247" s="496" t="s">
        <v>273</v>
      </c>
      <c r="Q247" s="496"/>
      <c r="S247" s="389"/>
      <c r="T247" s="410"/>
      <c r="U247" s="388"/>
      <c r="V247" s="409" t="s">
        <v>273</v>
      </c>
      <c r="W247" s="382" t="s">
        <v>273</v>
      </c>
      <c r="X247" s="382" t="s">
        <v>273</v>
      </c>
      <c r="Y247" s="496" t="s">
        <v>273</v>
      </c>
      <c r="Z247" s="496"/>
      <c r="AA247" s="376"/>
      <c r="AB247" s="389"/>
      <c r="AC247" s="412"/>
      <c r="AD247" s="388"/>
      <c r="AE247" s="409" t="s">
        <v>273</v>
      </c>
      <c r="AF247" s="382" t="s">
        <v>273</v>
      </c>
      <c r="AG247" s="382" t="s">
        <v>273</v>
      </c>
      <c r="AH247" s="496" t="s">
        <v>273</v>
      </c>
      <c r="AI247" s="496"/>
      <c r="AJ247" s="376"/>
      <c r="AK247" s="389"/>
      <c r="AL247" s="371"/>
      <c r="AM247" s="388"/>
      <c r="AN247" s="409" t="s">
        <v>273</v>
      </c>
      <c r="AO247" s="382" t="s">
        <v>273</v>
      </c>
      <c r="AP247" s="382" t="s">
        <v>273</v>
      </c>
      <c r="AQ247" s="496" t="s">
        <v>273</v>
      </c>
      <c r="AR247" s="496"/>
      <c r="AS247" s="376"/>
      <c r="AT247" s="389"/>
      <c r="AU247" s="371"/>
      <c r="AV247" s="388"/>
      <c r="AW247" s="409" t="s">
        <v>273</v>
      </c>
      <c r="AX247" s="382" t="s">
        <v>273</v>
      </c>
      <c r="AY247" s="382" t="s">
        <v>273</v>
      </c>
      <c r="AZ247" s="496" t="s">
        <v>273</v>
      </c>
      <c r="BA247" s="496"/>
      <c r="BB247" s="376"/>
      <c r="BC247" s="389"/>
      <c r="BE247" s="388"/>
      <c r="BF247" s="409" t="s">
        <v>273</v>
      </c>
      <c r="BG247" s="382" t="s">
        <v>273</v>
      </c>
      <c r="BH247" s="382" t="s">
        <v>273</v>
      </c>
      <c r="BI247" s="496" t="s">
        <v>273</v>
      </c>
      <c r="BJ247" s="496"/>
      <c r="BK247" s="376"/>
      <c r="BL247" s="389"/>
      <c r="BN247" s="388"/>
      <c r="BO247" s="409" t="s">
        <v>273</v>
      </c>
      <c r="BP247" s="382" t="s">
        <v>273</v>
      </c>
      <c r="BQ247" s="382" t="s">
        <v>273</v>
      </c>
      <c r="BR247" s="496" t="s">
        <v>273</v>
      </c>
      <c r="BS247" s="496"/>
      <c r="BT247" s="376"/>
      <c r="BU247" s="389"/>
      <c r="BW247" s="388"/>
      <c r="BX247" s="409" t="s">
        <v>273</v>
      </c>
      <c r="BY247" s="382" t="s">
        <v>273</v>
      </c>
      <c r="BZ247" s="382" t="s">
        <v>273</v>
      </c>
      <c r="CA247" s="496" t="s">
        <v>273</v>
      </c>
      <c r="CB247" s="496"/>
      <c r="CC247" s="376" t="s">
        <v>159</v>
      </c>
      <c r="CD247" s="389"/>
      <c r="CF247" s="388"/>
      <c r="CG247" s="409" t="s">
        <v>273</v>
      </c>
      <c r="CH247" s="382" t="s">
        <v>273</v>
      </c>
      <c r="CI247" s="382" t="s">
        <v>273</v>
      </c>
      <c r="CJ247" s="496" t="s">
        <v>273</v>
      </c>
      <c r="CK247" s="496"/>
      <c r="CL247" s="376" t="s">
        <v>159</v>
      </c>
      <c r="CM247" s="389"/>
    </row>
    <row r="248" spans="2:91" ht="16" customHeight="1" x14ac:dyDescent="0.25">
      <c r="B248" s="406"/>
      <c r="C248" s="388"/>
      <c r="D248" s="409" t="s">
        <v>273</v>
      </c>
      <c r="E248" s="382" t="s">
        <v>273</v>
      </c>
      <c r="F248" s="382" t="s">
        <v>273</v>
      </c>
      <c r="G248" s="496" t="s">
        <v>273</v>
      </c>
      <c r="H248" s="496"/>
      <c r="J248" s="389"/>
      <c r="K248" s="410"/>
      <c r="L248" s="388"/>
      <c r="M248" s="409" t="s">
        <v>273</v>
      </c>
      <c r="N248" s="382" t="s">
        <v>273</v>
      </c>
      <c r="O248" s="382" t="s">
        <v>273</v>
      </c>
      <c r="P248" s="496" t="s">
        <v>273</v>
      </c>
      <c r="Q248" s="496"/>
      <c r="S248" s="389"/>
      <c r="T248" s="410"/>
      <c r="U248" s="388"/>
      <c r="V248" s="409" t="s">
        <v>273</v>
      </c>
      <c r="W248" s="382" t="s">
        <v>273</v>
      </c>
      <c r="X248" s="382" t="s">
        <v>273</v>
      </c>
      <c r="Y248" s="496" t="s">
        <v>273</v>
      </c>
      <c r="Z248" s="496"/>
      <c r="AA248" s="376"/>
      <c r="AB248" s="389"/>
      <c r="AC248" s="412"/>
      <c r="AD248" s="388"/>
      <c r="AE248" s="409" t="s">
        <v>273</v>
      </c>
      <c r="AF248" s="382" t="s">
        <v>273</v>
      </c>
      <c r="AG248" s="382" t="s">
        <v>273</v>
      </c>
      <c r="AH248" s="496" t="s">
        <v>273</v>
      </c>
      <c r="AI248" s="496"/>
      <c r="AJ248" s="376"/>
      <c r="AK248" s="389"/>
      <c r="AL248" s="371"/>
      <c r="AM248" s="388"/>
      <c r="AN248" s="409" t="s">
        <v>273</v>
      </c>
      <c r="AO248" s="382" t="s">
        <v>273</v>
      </c>
      <c r="AP248" s="382" t="s">
        <v>273</v>
      </c>
      <c r="AQ248" s="496" t="s">
        <v>273</v>
      </c>
      <c r="AR248" s="496"/>
      <c r="AS248" s="376"/>
      <c r="AT248" s="389"/>
      <c r="AU248" s="371"/>
      <c r="AV248" s="388"/>
      <c r="AW248" s="409" t="s">
        <v>273</v>
      </c>
      <c r="AX248" s="382" t="s">
        <v>273</v>
      </c>
      <c r="AY248" s="382" t="s">
        <v>273</v>
      </c>
      <c r="AZ248" s="496" t="s">
        <v>273</v>
      </c>
      <c r="BA248" s="496"/>
      <c r="BB248" s="376"/>
      <c r="BC248" s="389"/>
      <c r="BE248" s="388"/>
      <c r="BF248" s="409" t="s">
        <v>273</v>
      </c>
      <c r="BG248" s="382" t="s">
        <v>273</v>
      </c>
      <c r="BH248" s="382" t="s">
        <v>273</v>
      </c>
      <c r="BI248" s="496" t="s">
        <v>273</v>
      </c>
      <c r="BJ248" s="496"/>
      <c r="BK248" s="376"/>
      <c r="BL248" s="389"/>
      <c r="BN248" s="388"/>
      <c r="BO248" s="409" t="s">
        <v>273</v>
      </c>
      <c r="BP248" s="382" t="s">
        <v>273</v>
      </c>
      <c r="BQ248" s="382" t="s">
        <v>273</v>
      </c>
      <c r="BR248" s="496" t="s">
        <v>273</v>
      </c>
      <c r="BS248" s="496"/>
      <c r="BT248" s="376"/>
      <c r="BU248" s="389"/>
      <c r="BW248" s="388"/>
      <c r="BX248" s="409" t="s">
        <v>273</v>
      </c>
      <c r="BY248" s="382" t="s">
        <v>273</v>
      </c>
      <c r="BZ248" s="382" t="s">
        <v>273</v>
      </c>
      <c r="CA248" s="496" t="s">
        <v>273</v>
      </c>
      <c r="CB248" s="496"/>
      <c r="CC248" s="376" t="s">
        <v>159</v>
      </c>
      <c r="CD248" s="389"/>
      <c r="CF248" s="388"/>
      <c r="CG248" s="409" t="s">
        <v>273</v>
      </c>
      <c r="CH248" s="382" t="s">
        <v>273</v>
      </c>
      <c r="CI248" s="382" t="s">
        <v>273</v>
      </c>
      <c r="CJ248" s="496" t="s">
        <v>273</v>
      </c>
      <c r="CK248" s="496"/>
      <c r="CL248" s="376" t="s">
        <v>159</v>
      </c>
      <c r="CM248" s="389"/>
    </row>
    <row r="249" spans="2:91" ht="16" customHeight="1" x14ac:dyDescent="0.25">
      <c r="B249" s="406"/>
      <c r="C249" s="388"/>
      <c r="D249" s="409" t="s">
        <v>273</v>
      </c>
      <c r="E249" s="382" t="s">
        <v>273</v>
      </c>
      <c r="F249" s="382" t="s">
        <v>273</v>
      </c>
      <c r="G249" s="496" t="s">
        <v>273</v>
      </c>
      <c r="H249" s="496"/>
      <c r="J249" s="389"/>
      <c r="K249" s="410"/>
      <c r="L249" s="388"/>
      <c r="M249" s="409" t="s">
        <v>273</v>
      </c>
      <c r="N249" s="382" t="s">
        <v>273</v>
      </c>
      <c r="O249" s="382" t="s">
        <v>273</v>
      </c>
      <c r="P249" s="496" t="s">
        <v>273</v>
      </c>
      <c r="Q249" s="496"/>
      <c r="S249" s="389"/>
      <c r="T249" s="410"/>
      <c r="U249" s="388"/>
      <c r="V249" s="409" t="s">
        <v>273</v>
      </c>
      <c r="W249" s="382" t="s">
        <v>273</v>
      </c>
      <c r="X249" s="382" t="s">
        <v>273</v>
      </c>
      <c r="Y249" s="496" t="s">
        <v>273</v>
      </c>
      <c r="Z249" s="496"/>
      <c r="AA249" s="376"/>
      <c r="AB249" s="389"/>
      <c r="AC249" s="412"/>
      <c r="AD249" s="388"/>
      <c r="AE249" s="409" t="s">
        <v>273</v>
      </c>
      <c r="AF249" s="382" t="s">
        <v>273</v>
      </c>
      <c r="AG249" s="382" t="s">
        <v>273</v>
      </c>
      <c r="AH249" s="496" t="s">
        <v>273</v>
      </c>
      <c r="AI249" s="496"/>
      <c r="AJ249" s="376"/>
      <c r="AK249" s="389"/>
      <c r="AL249" s="371"/>
      <c r="AM249" s="388"/>
      <c r="AN249" s="409" t="s">
        <v>273</v>
      </c>
      <c r="AO249" s="382" t="s">
        <v>273</v>
      </c>
      <c r="AP249" s="382" t="s">
        <v>273</v>
      </c>
      <c r="AQ249" s="496" t="s">
        <v>273</v>
      </c>
      <c r="AR249" s="496"/>
      <c r="AS249" s="376"/>
      <c r="AT249" s="389"/>
      <c r="AU249" s="371"/>
      <c r="AV249" s="388"/>
      <c r="AW249" s="409" t="s">
        <v>273</v>
      </c>
      <c r="AX249" s="382" t="s">
        <v>273</v>
      </c>
      <c r="AY249" s="382" t="s">
        <v>273</v>
      </c>
      <c r="AZ249" s="496" t="s">
        <v>273</v>
      </c>
      <c r="BA249" s="496"/>
      <c r="BB249" s="376"/>
      <c r="BC249" s="389"/>
      <c r="BE249" s="388"/>
      <c r="BF249" s="409" t="s">
        <v>273</v>
      </c>
      <c r="BG249" s="382" t="s">
        <v>273</v>
      </c>
      <c r="BH249" s="382" t="s">
        <v>273</v>
      </c>
      <c r="BI249" s="496" t="s">
        <v>273</v>
      </c>
      <c r="BJ249" s="496"/>
      <c r="BK249" s="376"/>
      <c r="BL249" s="389"/>
      <c r="BN249" s="388"/>
      <c r="BO249" s="409" t="s">
        <v>273</v>
      </c>
      <c r="BP249" s="382" t="s">
        <v>273</v>
      </c>
      <c r="BQ249" s="382" t="s">
        <v>273</v>
      </c>
      <c r="BR249" s="496" t="s">
        <v>273</v>
      </c>
      <c r="BS249" s="496"/>
      <c r="BT249" s="376"/>
      <c r="BU249" s="389"/>
      <c r="BW249" s="388"/>
      <c r="BX249" s="409" t="s">
        <v>273</v>
      </c>
      <c r="BY249" s="382" t="s">
        <v>273</v>
      </c>
      <c r="BZ249" s="382" t="s">
        <v>273</v>
      </c>
      <c r="CA249" s="496" t="s">
        <v>273</v>
      </c>
      <c r="CB249" s="496"/>
      <c r="CC249" s="376" t="s">
        <v>159</v>
      </c>
      <c r="CD249" s="389"/>
      <c r="CF249" s="388"/>
      <c r="CG249" s="409" t="s">
        <v>273</v>
      </c>
      <c r="CH249" s="382" t="s">
        <v>273</v>
      </c>
      <c r="CI249" s="382" t="s">
        <v>273</v>
      </c>
      <c r="CJ249" s="496" t="s">
        <v>273</v>
      </c>
      <c r="CK249" s="496"/>
      <c r="CL249" s="376" t="s">
        <v>159</v>
      </c>
      <c r="CM249" s="389"/>
    </row>
    <row r="250" spans="2:91" ht="16" customHeight="1" x14ac:dyDescent="0.25">
      <c r="B250" s="406"/>
      <c r="C250" s="388"/>
      <c r="D250" s="409" t="s">
        <v>273</v>
      </c>
      <c r="E250" s="382" t="s">
        <v>273</v>
      </c>
      <c r="F250" s="382" t="s">
        <v>273</v>
      </c>
      <c r="G250" s="496" t="s">
        <v>273</v>
      </c>
      <c r="H250" s="496"/>
      <c r="J250" s="389"/>
      <c r="K250" s="410"/>
      <c r="L250" s="388"/>
      <c r="M250" s="409" t="s">
        <v>273</v>
      </c>
      <c r="N250" s="382" t="s">
        <v>273</v>
      </c>
      <c r="O250" s="382" t="s">
        <v>273</v>
      </c>
      <c r="P250" s="496" t="s">
        <v>273</v>
      </c>
      <c r="Q250" s="496"/>
      <c r="S250" s="389"/>
      <c r="T250" s="410"/>
      <c r="U250" s="388"/>
      <c r="V250" s="409" t="s">
        <v>273</v>
      </c>
      <c r="W250" s="382" t="s">
        <v>273</v>
      </c>
      <c r="X250" s="382" t="s">
        <v>273</v>
      </c>
      <c r="Y250" s="496" t="s">
        <v>273</v>
      </c>
      <c r="Z250" s="496"/>
      <c r="AA250" s="376"/>
      <c r="AB250" s="389"/>
      <c r="AC250" s="412"/>
      <c r="AD250" s="388"/>
      <c r="AE250" s="409" t="s">
        <v>273</v>
      </c>
      <c r="AF250" s="382" t="s">
        <v>273</v>
      </c>
      <c r="AG250" s="382" t="s">
        <v>273</v>
      </c>
      <c r="AH250" s="496" t="s">
        <v>273</v>
      </c>
      <c r="AI250" s="496"/>
      <c r="AJ250" s="376"/>
      <c r="AK250" s="389"/>
      <c r="AL250" s="371"/>
      <c r="AM250" s="388"/>
      <c r="AN250" s="409" t="s">
        <v>273</v>
      </c>
      <c r="AO250" s="382" t="s">
        <v>273</v>
      </c>
      <c r="AP250" s="382" t="s">
        <v>273</v>
      </c>
      <c r="AQ250" s="496" t="s">
        <v>273</v>
      </c>
      <c r="AR250" s="496"/>
      <c r="AS250" s="376"/>
      <c r="AT250" s="389"/>
      <c r="AU250" s="371"/>
      <c r="AV250" s="388"/>
      <c r="AW250" s="409" t="s">
        <v>273</v>
      </c>
      <c r="AX250" s="382" t="s">
        <v>273</v>
      </c>
      <c r="AY250" s="382" t="s">
        <v>273</v>
      </c>
      <c r="AZ250" s="496" t="s">
        <v>273</v>
      </c>
      <c r="BA250" s="496"/>
      <c r="BB250" s="376"/>
      <c r="BC250" s="389"/>
      <c r="BE250" s="388"/>
      <c r="BF250" s="409" t="s">
        <v>273</v>
      </c>
      <c r="BG250" s="382" t="s">
        <v>273</v>
      </c>
      <c r="BH250" s="382" t="s">
        <v>273</v>
      </c>
      <c r="BI250" s="496" t="s">
        <v>273</v>
      </c>
      <c r="BJ250" s="496"/>
      <c r="BK250" s="376"/>
      <c r="BL250" s="389"/>
      <c r="BN250" s="388"/>
      <c r="BO250" s="409" t="s">
        <v>273</v>
      </c>
      <c r="BP250" s="382" t="s">
        <v>273</v>
      </c>
      <c r="BQ250" s="382" t="s">
        <v>273</v>
      </c>
      <c r="BR250" s="496" t="s">
        <v>273</v>
      </c>
      <c r="BS250" s="496"/>
      <c r="BT250" s="376"/>
      <c r="BU250" s="389"/>
      <c r="BW250" s="388"/>
      <c r="BX250" s="409" t="s">
        <v>273</v>
      </c>
      <c r="BY250" s="382" t="s">
        <v>273</v>
      </c>
      <c r="BZ250" s="382" t="s">
        <v>273</v>
      </c>
      <c r="CA250" s="496" t="s">
        <v>273</v>
      </c>
      <c r="CB250" s="496"/>
      <c r="CC250" s="376" t="s">
        <v>159</v>
      </c>
      <c r="CD250" s="389"/>
      <c r="CF250" s="388"/>
      <c r="CG250" s="409" t="s">
        <v>273</v>
      </c>
      <c r="CH250" s="382" t="s">
        <v>273</v>
      </c>
      <c r="CI250" s="382" t="s">
        <v>273</v>
      </c>
      <c r="CJ250" s="496" t="s">
        <v>273</v>
      </c>
      <c r="CK250" s="496"/>
      <c r="CL250" s="376" t="s">
        <v>159</v>
      </c>
      <c r="CM250" s="389"/>
    </row>
    <row r="251" spans="2:91" ht="16" customHeight="1" x14ac:dyDescent="0.25">
      <c r="B251" s="406"/>
      <c r="C251" s="388"/>
      <c r="D251" s="409" t="s">
        <v>273</v>
      </c>
      <c r="E251" s="382" t="s">
        <v>273</v>
      </c>
      <c r="F251" s="382" t="s">
        <v>273</v>
      </c>
      <c r="G251" s="496" t="s">
        <v>273</v>
      </c>
      <c r="H251" s="496"/>
      <c r="J251" s="389"/>
      <c r="K251" s="410"/>
      <c r="L251" s="388"/>
      <c r="M251" s="409" t="s">
        <v>273</v>
      </c>
      <c r="N251" s="382" t="s">
        <v>273</v>
      </c>
      <c r="O251" s="382" t="s">
        <v>273</v>
      </c>
      <c r="P251" s="496" t="s">
        <v>273</v>
      </c>
      <c r="Q251" s="496"/>
      <c r="S251" s="389"/>
      <c r="T251" s="410"/>
      <c r="U251" s="388"/>
      <c r="V251" s="409" t="s">
        <v>273</v>
      </c>
      <c r="W251" s="382" t="s">
        <v>273</v>
      </c>
      <c r="X251" s="382" t="s">
        <v>273</v>
      </c>
      <c r="Y251" s="496" t="s">
        <v>273</v>
      </c>
      <c r="Z251" s="496"/>
      <c r="AA251" s="376"/>
      <c r="AB251" s="389"/>
      <c r="AC251" s="412"/>
      <c r="AD251" s="388"/>
      <c r="AE251" s="409" t="s">
        <v>273</v>
      </c>
      <c r="AF251" s="382" t="s">
        <v>273</v>
      </c>
      <c r="AG251" s="382" t="s">
        <v>273</v>
      </c>
      <c r="AH251" s="496" t="s">
        <v>273</v>
      </c>
      <c r="AI251" s="496"/>
      <c r="AJ251" s="376"/>
      <c r="AK251" s="389"/>
      <c r="AL251" s="371"/>
      <c r="AM251" s="388"/>
      <c r="AN251" s="409" t="s">
        <v>273</v>
      </c>
      <c r="AO251" s="382" t="s">
        <v>273</v>
      </c>
      <c r="AP251" s="382" t="s">
        <v>273</v>
      </c>
      <c r="AQ251" s="496" t="s">
        <v>273</v>
      </c>
      <c r="AR251" s="496"/>
      <c r="AS251" s="376"/>
      <c r="AT251" s="389"/>
      <c r="AU251" s="371"/>
      <c r="AV251" s="388"/>
      <c r="AW251" s="409" t="s">
        <v>273</v>
      </c>
      <c r="AX251" s="382" t="s">
        <v>273</v>
      </c>
      <c r="AY251" s="382" t="s">
        <v>273</v>
      </c>
      <c r="AZ251" s="496" t="s">
        <v>273</v>
      </c>
      <c r="BA251" s="496"/>
      <c r="BB251" s="376"/>
      <c r="BC251" s="389"/>
      <c r="BE251" s="388"/>
      <c r="BF251" s="409" t="s">
        <v>273</v>
      </c>
      <c r="BG251" s="382" t="s">
        <v>273</v>
      </c>
      <c r="BH251" s="382" t="s">
        <v>273</v>
      </c>
      <c r="BI251" s="496" t="s">
        <v>273</v>
      </c>
      <c r="BJ251" s="496"/>
      <c r="BK251" s="376"/>
      <c r="BL251" s="389"/>
      <c r="BN251" s="388"/>
      <c r="BO251" s="409" t="s">
        <v>273</v>
      </c>
      <c r="BP251" s="382" t="s">
        <v>273</v>
      </c>
      <c r="BQ251" s="382" t="s">
        <v>273</v>
      </c>
      <c r="BR251" s="496" t="s">
        <v>273</v>
      </c>
      <c r="BS251" s="496"/>
      <c r="BT251" s="376"/>
      <c r="BU251" s="389"/>
      <c r="BW251" s="388"/>
      <c r="BX251" s="409" t="s">
        <v>273</v>
      </c>
      <c r="BY251" s="382" t="s">
        <v>273</v>
      </c>
      <c r="BZ251" s="382" t="s">
        <v>273</v>
      </c>
      <c r="CA251" s="496" t="s">
        <v>273</v>
      </c>
      <c r="CB251" s="496"/>
      <c r="CC251" s="376" t="s">
        <v>159</v>
      </c>
      <c r="CD251" s="389"/>
      <c r="CF251" s="388"/>
      <c r="CG251" s="409" t="s">
        <v>273</v>
      </c>
      <c r="CH251" s="382" t="s">
        <v>273</v>
      </c>
      <c r="CI251" s="382" t="s">
        <v>273</v>
      </c>
      <c r="CJ251" s="496" t="s">
        <v>273</v>
      </c>
      <c r="CK251" s="496"/>
      <c r="CL251" s="376" t="s">
        <v>159</v>
      </c>
      <c r="CM251" s="389"/>
    </row>
    <row r="252" spans="2:91" ht="16" customHeight="1" x14ac:dyDescent="0.25">
      <c r="B252" s="406"/>
      <c r="C252" s="388"/>
      <c r="D252" s="409" t="s">
        <v>273</v>
      </c>
      <c r="E252" s="382" t="s">
        <v>273</v>
      </c>
      <c r="F252" s="382" t="s">
        <v>273</v>
      </c>
      <c r="G252" s="496" t="s">
        <v>273</v>
      </c>
      <c r="H252" s="496"/>
      <c r="J252" s="389"/>
      <c r="K252" s="410"/>
      <c r="L252" s="388"/>
      <c r="M252" s="409" t="s">
        <v>273</v>
      </c>
      <c r="N252" s="382" t="s">
        <v>273</v>
      </c>
      <c r="O252" s="382" t="s">
        <v>273</v>
      </c>
      <c r="P252" s="496" t="s">
        <v>273</v>
      </c>
      <c r="Q252" s="496"/>
      <c r="S252" s="389"/>
      <c r="T252" s="410"/>
      <c r="U252" s="388"/>
      <c r="V252" s="409" t="s">
        <v>273</v>
      </c>
      <c r="W252" s="382" t="s">
        <v>273</v>
      </c>
      <c r="X252" s="382" t="s">
        <v>273</v>
      </c>
      <c r="Y252" s="496" t="s">
        <v>273</v>
      </c>
      <c r="Z252" s="496"/>
      <c r="AA252" s="376"/>
      <c r="AB252" s="389"/>
      <c r="AC252" s="412"/>
      <c r="AD252" s="388"/>
      <c r="AE252" s="409" t="s">
        <v>273</v>
      </c>
      <c r="AF252" s="382" t="s">
        <v>273</v>
      </c>
      <c r="AG252" s="382" t="s">
        <v>273</v>
      </c>
      <c r="AH252" s="496" t="s">
        <v>273</v>
      </c>
      <c r="AI252" s="496"/>
      <c r="AJ252" s="376"/>
      <c r="AK252" s="389"/>
      <c r="AL252" s="371"/>
      <c r="AM252" s="388"/>
      <c r="AN252" s="409" t="s">
        <v>273</v>
      </c>
      <c r="AO252" s="382" t="s">
        <v>273</v>
      </c>
      <c r="AP252" s="382" t="s">
        <v>273</v>
      </c>
      <c r="AQ252" s="496" t="s">
        <v>273</v>
      </c>
      <c r="AR252" s="496"/>
      <c r="AS252" s="376"/>
      <c r="AT252" s="389"/>
      <c r="AU252" s="371"/>
      <c r="AV252" s="388"/>
      <c r="AW252" s="409" t="s">
        <v>273</v>
      </c>
      <c r="AX252" s="382" t="s">
        <v>273</v>
      </c>
      <c r="AY252" s="382" t="s">
        <v>273</v>
      </c>
      <c r="AZ252" s="496" t="s">
        <v>273</v>
      </c>
      <c r="BA252" s="496"/>
      <c r="BB252" s="376"/>
      <c r="BC252" s="389"/>
      <c r="BE252" s="388"/>
      <c r="BF252" s="409" t="s">
        <v>273</v>
      </c>
      <c r="BG252" s="382" t="s">
        <v>273</v>
      </c>
      <c r="BH252" s="382" t="s">
        <v>273</v>
      </c>
      <c r="BI252" s="496" t="s">
        <v>273</v>
      </c>
      <c r="BJ252" s="496"/>
      <c r="BK252" s="376"/>
      <c r="BL252" s="389"/>
      <c r="BN252" s="388"/>
      <c r="BO252" s="409" t="s">
        <v>273</v>
      </c>
      <c r="BP252" s="382" t="s">
        <v>273</v>
      </c>
      <c r="BQ252" s="382" t="s">
        <v>273</v>
      </c>
      <c r="BR252" s="496" t="s">
        <v>273</v>
      </c>
      <c r="BS252" s="496"/>
      <c r="BT252" s="376"/>
      <c r="BU252" s="389"/>
      <c r="BW252" s="388"/>
      <c r="BX252" s="409" t="s">
        <v>273</v>
      </c>
      <c r="BY252" s="382" t="s">
        <v>273</v>
      </c>
      <c r="BZ252" s="382" t="s">
        <v>273</v>
      </c>
      <c r="CA252" s="496" t="s">
        <v>273</v>
      </c>
      <c r="CB252" s="496"/>
      <c r="CC252" s="376" t="s">
        <v>159</v>
      </c>
      <c r="CD252" s="389"/>
      <c r="CF252" s="388"/>
      <c r="CG252" s="409" t="s">
        <v>273</v>
      </c>
      <c r="CH252" s="382" t="s">
        <v>273</v>
      </c>
      <c r="CI252" s="382" t="s">
        <v>273</v>
      </c>
      <c r="CJ252" s="496" t="s">
        <v>273</v>
      </c>
      <c r="CK252" s="496"/>
      <c r="CL252" s="376" t="s">
        <v>159</v>
      </c>
      <c r="CM252" s="389"/>
    </row>
    <row r="253" spans="2:91" ht="16" customHeight="1" x14ac:dyDescent="0.25">
      <c r="B253" s="406"/>
      <c r="C253" s="388"/>
      <c r="D253" s="409" t="s">
        <v>273</v>
      </c>
      <c r="E253" s="382" t="s">
        <v>273</v>
      </c>
      <c r="F253" s="382" t="s">
        <v>273</v>
      </c>
      <c r="G253" s="496" t="s">
        <v>273</v>
      </c>
      <c r="H253" s="496"/>
      <c r="J253" s="389"/>
      <c r="K253" s="410"/>
      <c r="L253" s="388"/>
      <c r="M253" s="409" t="s">
        <v>273</v>
      </c>
      <c r="N253" s="382" t="s">
        <v>273</v>
      </c>
      <c r="O253" s="382" t="s">
        <v>273</v>
      </c>
      <c r="P253" s="496" t="s">
        <v>273</v>
      </c>
      <c r="Q253" s="496"/>
      <c r="S253" s="389"/>
      <c r="T253" s="410"/>
      <c r="U253" s="388"/>
      <c r="V253" s="409" t="s">
        <v>273</v>
      </c>
      <c r="W253" s="382" t="s">
        <v>273</v>
      </c>
      <c r="X253" s="382" t="s">
        <v>273</v>
      </c>
      <c r="Y253" s="496" t="s">
        <v>273</v>
      </c>
      <c r="Z253" s="496"/>
      <c r="AA253" s="376"/>
      <c r="AB253" s="389"/>
      <c r="AC253" s="412"/>
      <c r="AD253" s="388"/>
      <c r="AE253" s="409" t="s">
        <v>273</v>
      </c>
      <c r="AF253" s="382" t="s">
        <v>273</v>
      </c>
      <c r="AG253" s="382" t="s">
        <v>273</v>
      </c>
      <c r="AH253" s="496" t="s">
        <v>273</v>
      </c>
      <c r="AI253" s="496"/>
      <c r="AJ253" s="376"/>
      <c r="AK253" s="389"/>
      <c r="AL253" s="371"/>
      <c r="AM253" s="388"/>
      <c r="AN253" s="409" t="s">
        <v>273</v>
      </c>
      <c r="AO253" s="382" t="s">
        <v>273</v>
      </c>
      <c r="AP253" s="382" t="s">
        <v>273</v>
      </c>
      <c r="AQ253" s="496" t="s">
        <v>273</v>
      </c>
      <c r="AR253" s="496"/>
      <c r="AS253" s="376"/>
      <c r="AT253" s="389"/>
      <c r="AU253" s="371"/>
      <c r="AV253" s="388"/>
      <c r="AW253" s="409" t="s">
        <v>273</v>
      </c>
      <c r="AX253" s="382" t="s">
        <v>273</v>
      </c>
      <c r="AY253" s="382" t="s">
        <v>273</v>
      </c>
      <c r="AZ253" s="496" t="s">
        <v>273</v>
      </c>
      <c r="BA253" s="496"/>
      <c r="BB253" s="376"/>
      <c r="BC253" s="389"/>
      <c r="BE253" s="388"/>
      <c r="BF253" s="409" t="s">
        <v>273</v>
      </c>
      <c r="BG253" s="382" t="s">
        <v>273</v>
      </c>
      <c r="BH253" s="382" t="s">
        <v>273</v>
      </c>
      <c r="BI253" s="496" t="s">
        <v>273</v>
      </c>
      <c r="BJ253" s="496"/>
      <c r="BK253" s="376"/>
      <c r="BL253" s="389"/>
      <c r="BN253" s="388"/>
      <c r="BO253" s="409" t="s">
        <v>273</v>
      </c>
      <c r="BP253" s="382" t="s">
        <v>273</v>
      </c>
      <c r="BQ253" s="382" t="s">
        <v>273</v>
      </c>
      <c r="BR253" s="496" t="s">
        <v>273</v>
      </c>
      <c r="BS253" s="496"/>
      <c r="BT253" s="376"/>
      <c r="BU253" s="389"/>
      <c r="BW253" s="388"/>
      <c r="BX253" s="409" t="s">
        <v>273</v>
      </c>
      <c r="BY253" s="382" t="s">
        <v>273</v>
      </c>
      <c r="BZ253" s="382" t="s">
        <v>273</v>
      </c>
      <c r="CA253" s="496" t="s">
        <v>273</v>
      </c>
      <c r="CB253" s="496"/>
      <c r="CC253" s="376" t="s">
        <v>159</v>
      </c>
      <c r="CD253" s="389"/>
      <c r="CF253" s="388"/>
      <c r="CG253" s="409" t="s">
        <v>273</v>
      </c>
      <c r="CH253" s="382" t="s">
        <v>273</v>
      </c>
      <c r="CI253" s="382" t="s">
        <v>273</v>
      </c>
      <c r="CJ253" s="496" t="s">
        <v>273</v>
      </c>
      <c r="CK253" s="496"/>
      <c r="CL253" s="376" t="s">
        <v>159</v>
      </c>
      <c r="CM253" s="389"/>
    </row>
    <row r="254" spans="2:91" ht="16" customHeight="1" x14ac:dyDescent="0.25">
      <c r="B254" s="406"/>
      <c r="C254" s="388"/>
      <c r="D254" s="409" t="s">
        <v>273</v>
      </c>
      <c r="E254" s="382" t="s">
        <v>273</v>
      </c>
      <c r="F254" s="382" t="s">
        <v>273</v>
      </c>
      <c r="G254" s="496" t="s">
        <v>273</v>
      </c>
      <c r="H254" s="496"/>
      <c r="J254" s="389"/>
      <c r="K254" s="410"/>
      <c r="L254" s="388"/>
      <c r="M254" s="409" t="s">
        <v>273</v>
      </c>
      <c r="N254" s="382" t="s">
        <v>273</v>
      </c>
      <c r="O254" s="382" t="s">
        <v>273</v>
      </c>
      <c r="P254" s="496" t="s">
        <v>273</v>
      </c>
      <c r="Q254" s="496"/>
      <c r="S254" s="389"/>
      <c r="T254" s="410"/>
      <c r="U254" s="388"/>
      <c r="V254" s="409" t="s">
        <v>273</v>
      </c>
      <c r="W254" s="382" t="s">
        <v>273</v>
      </c>
      <c r="X254" s="382" t="s">
        <v>273</v>
      </c>
      <c r="Y254" s="496" t="s">
        <v>273</v>
      </c>
      <c r="Z254" s="496"/>
      <c r="AA254" s="376"/>
      <c r="AB254" s="389"/>
      <c r="AC254" s="412"/>
      <c r="AD254" s="388"/>
      <c r="AE254" s="409" t="s">
        <v>273</v>
      </c>
      <c r="AF254" s="382" t="s">
        <v>273</v>
      </c>
      <c r="AG254" s="382" t="s">
        <v>273</v>
      </c>
      <c r="AH254" s="496" t="s">
        <v>273</v>
      </c>
      <c r="AI254" s="496"/>
      <c r="AJ254" s="376"/>
      <c r="AK254" s="389"/>
      <c r="AL254" s="371"/>
      <c r="AM254" s="388"/>
      <c r="AN254" s="409" t="s">
        <v>273</v>
      </c>
      <c r="AO254" s="382" t="s">
        <v>273</v>
      </c>
      <c r="AP254" s="382" t="s">
        <v>273</v>
      </c>
      <c r="AQ254" s="496" t="s">
        <v>273</v>
      </c>
      <c r="AR254" s="496"/>
      <c r="AS254" s="376"/>
      <c r="AT254" s="389"/>
      <c r="AU254" s="371"/>
      <c r="AV254" s="388"/>
      <c r="AW254" s="409" t="s">
        <v>273</v>
      </c>
      <c r="AX254" s="382" t="s">
        <v>273</v>
      </c>
      <c r="AY254" s="382" t="s">
        <v>273</v>
      </c>
      <c r="AZ254" s="496" t="s">
        <v>273</v>
      </c>
      <c r="BA254" s="496"/>
      <c r="BB254" s="376"/>
      <c r="BC254" s="389"/>
      <c r="BE254" s="388"/>
      <c r="BF254" s="409" t="s">
        <v>273</v>
      </c>
      <c r="BG254" s="382" t="s">
        <v>273</v>
      </c>
      <c r="BH254" s="382" t="s">
        <v>273</v>
      </c>
      <c r="BI254" s="496" t="s">
        <v>273</v>
      </c>
      <c r="BJ254" s="496"/>
      <c r="BK254" s="376"/>
      <c r="BL254" s="389"/>
      <c r="BN254" s="388"/>
      <c r="BO254" s="409" t="s">
        <v>273</v>
      </c>
      <c r="BP254" s="382" t="s">
        <v>273</v>
      </c>
      <c r="BQ254" s="382" t="s">
        <v>273</v>
      </c>
      <c r="BR254" s="496" t="s">
        <v>273</v>
      </c>
      <c r="BS254" s="496"/>
      <c r="BT254" s="376"/>
      <c r="BU254" s="389"/>
      <c r="BW254" s="388"/>
      <c r="BX254" s="409" t="s">
        <v>273</v>
      </c>
      <c r="BY254" s="382" t="s">
        <v>273</v>
      </c>
      <c r="BZ254" s="382" t="s">
        <v>273</v>
      </c>
      <c r="CA254" s="496" t="s">
        <v>273</v>
      </c>
      <c r="CB254" s="496"/>
      <c r="CC254" s="376" t="s">
        <v>159</v>
      </c>
      <c r="CD254" s="389"/>
      <c r="CF254" s="388"/>
      <c r="CG254" s="409" t="s">
        <v>273</v>
      </c>
      <c r="CH254" s="382" t="s">
        <v>273</v>
      </c>
      <c r="CI254" s="382" t="s">
        <v>273</v>
      </c>
      <c r="CJ254" s="496" t="s">
        <v>273</v>
      </c>
      <c r="CK254" s="496"/>
      <c r="CL254" s="376" t="s">
        <v>159</v>
      </c>
      <c r="CM254" s="389"/>
    </row>
    <row r="255" spans="2:91" ht="16" customHeight="1" x14ac:dyDescent="0.25">
      <c r="B255" s="406"/>
      <c r="C255" s="388"/>
      <c r="D255" s="409" t="s">
        <v>273</v>
      </c>
      <c r="E255" s="382" t="s">
        <v>273</v>
      </c>
      <c r="F255" s="382" t="s">
        <v>273</v>
      </c>
      <c r="G255" s="496" t="s">
        <v>273</v>
      </c>
      <c r="H255" s="496"/>
      <c r="J255" s="389"/>
      <c r="K255" s="410"/>
      <c r="L255" s="388"/>
      <c r="M255" s="409" t="s">
        <v>273</v>
      </c>
      <c r="N255" s="382" t="s">
        <v>273</v>
      </c>
      <c r="O255" s="382" t="s">
        <v>273</v>
      </c>
      <c r="P255" s="496" t="s">
        <v>273</v>
      </c>
      <c r="Q255" s="496"/>
      <c r="S255" s="389"/>
      <c r="T255" s="410"/>
      <c r="U255" s="388"/>
      <c r="V255" s="409" t="s">
        <v>273</v>
      </c>
      <c r="W255" s="382" t="s">
        <v>273</v>
      </c>
      <c r="X255" s="382" t="s">
        <v>273</v>
      </c>
      <c r="Y255" s="496" t="s">
        <v>273</v>
      </c>
      <c r="Z255" s="496"/>
      <c r="AA255" s="376"/>
      <c r="AB255" s="389"/>
      <c r="AC255" s="412"/>
      <c r="AD255" s="388"/>
      <c r="AE255" s="409" t="s">
        <v>273</v>
      </c>
      <c r="AF255" s="382" t="s">
        <v>273</v>
      </c>
      <c r="AG255" s="382" t="s">
        <v>273</v>
      </c>
      <c r="AH255" s="496" t="s">
        <v>273</v>
      </c>
      <c r="AI255" s="496"/>
      <c r="AJ255" s="376"/>
      <c r="AK255" s="389"/>
      <c r="AL255" s="371"/>
      <c r="AM255" s="388"/>
      <c r="AN255" s="409" t="s">
        <v>273</v>
      </c>
      <c r="AO255" s="382" t="s">
        <v>273</v>
      </c>
      <c r="AP255" s="382" t="s">
        <v>273</v>
      </c>
      <c r="AQ255" s="496" t="s">
        <v>273</v>
      </c>
      <c r="AR255" s="496"/>
      <c r="AS255" s="376"/>
      <c r="AT255" s="389"/>
      <c r="AU255" s="371"/>
      <c r="AV255" s="388"/>
      <c r="AW255" s="409" t="s">
        <v>273</v>
      </c>
      <c r="AX255" s="382" t="s">
        <v>273</v>
      </c>
      <c r="AY255" s="382" t="s">
        <v>273</v>
      </c>
      <c r="AZ255" s="496" t="s">
        <v>273</v>
      </c>
      <c r="BA255" s="496"/>
      <c r="BB255" s="376"/>
      <c r="BC255" s="389"/>
      <c r="BE255" s="388"/>
      <c r="BF255" s="409" t="s">
        <v>273</v>
      </c>
      <c r="BG255" s="382" t="s">
        <v>273</v>
      </c>
      <c r="BH255" s="382" t="s">
        <v>273</v>
      </c>
      <c r="BI255" s="496" t="s">
        <v>273</v>
      </c>
      <c r="BJ255" s="496"/>
      <c r="BK255" s="376"/>
      <c r="BL255" s="389"/>
      <c r="BN255" s="388"/>
      <c r="BO255" s="409" t="s">
        <v>273</v>
      </c>
      <c r="BP255" s="382" t="s">
        <v>273</v>
      </c>
      <c r="BQ255" s="382" t="s">
        <v>273</v>
      </c>
      <c r="BR255" s="496" t="s">
        <v>273</v>
      </c>
      <c r="BS255" s="496"/>
      <c r="BT255" s="376"/>
      <c r="BU255" s="389"/>
      <c r="BW255" s="388"/>
      <c r="BX255" s="409" t="s">
        <v>273</v>
      </c>
      <c r="BY255" s="382" t="s">
        <v>273</v>
      </c>
      <c r="BZ255" s="382" t="s">
        <v>273</v>
      </c>
      <c r="CA255" s="496" t="s">
        <v>273</v>
      </c>
      <c r="CB255" s="496"/>
      <c r="CC255" s="376" t="s">
        <v>159</v>
      </c>
      <c r="CD255" s="389"/>
      <c r="CF255" s="388"/>
      <c r="CG255" s="409" t="s">
        <v>273</v>
      </c>
      <c r="CH255" s="382" t="s">
        <v>273</v>
      </c>
      <c r="CI255" s="382" t="s">
        <v>273</v>
      </c>
      <c r="CJ255" s="496" t="s">
        <v>273</v>
      </c>
      <c r="CK255" s="496"/>
      <c r="CL255" s="376" t="s">
        <v>159</v>
      </c>
      <c r="CM255" s="389"/>
    </row>
    <row r="256" spans="2:91" ht="16" customHeight="1" x14ac:dyDescent="0.25">
      <c r="B256" s="406"/>
      <c r="C256" s="388"/>
      <c r="D256" s="409" t="s">
        <v>273</v>
      </c>
      <c r="E256" s="382" t="s">
        <v>273</v>
      </c>
      <c r="F256" s="382" t="s">
        <v>273</v>
      </c>
      <c r="G256" s="496" t="s">
        <v>273</v>
      </c>
      <c r="H256" s="496"/>
      <c r="J256" s="389"/>
      <c r="K256" s="410"/>
      <c r="L256" s="388"/>
      <c r="M256" s="409" t="s">
        <v>273</v>
      </c>
      <c r="N256" s="382" t="s">
        <v>273</v>
      </c>
      <c r="O256" s="382" t="s">
        <v>273</v>
      </c>
      <c r="P256" s="496" t="s">
        <v>273</v>
      </c>
      <c r="Q256" s="496"/>
      <c r="S256" s="389"/>
      <c r="T256" s="410"/>
      <c r="U256" s="388"/>
      <c r="V256" s="409" t="s">
        <v>273</v>
      </c>
      <c r="W256" s="382" t="s">
        <v>273</v>
      </c>
      <c r="X256" s="382" t="s">
        <v>273</v>
      </c>
      <c r="Y256" s="496" t="s">
        <v>273</v>
      </c>
      <c r="Z256" s="496"/>
      <c r="AA256" s="376"/>
      <c r="AB256" s="389"/>
      <c r="AC256" s="412"/>
      <c r="AD256" s="388"/>
      <c r="AE256" s="409" t="s">
        <v>273</v>
      </c>
      <c r="AF256" s="382" t="s">
        <v>273</v>
      </c>
      <c r="AG256" s="382" t="s">
        <v>273</v>
      </c>
      <c r="AH256" s="496" t="s">
        <v>273</v>
      </c>
      <c r="AI256" s="496"/>
      <c r="AJ256" s="376"/>
      <c r="AK256" s="389"/>
      <c r="AL256" s="371"/>
      <c r="AM256" s="388"/>
      <c r="AN256" s="409" t="s">
        <v>273</v>
      </c>
      <c r="AO256" s="382" t="s">
        <v>273</v>
      </c>
      <c r="AP256" s="382" t="s">
        <v>273</v>
      </c>
      <c r="AQ256" s="496" t="s">
        <v>273</v>
      </c>
      <c r="AR256" s="496"/>
      <c r="AS256" s="376"/>
      <c r="AT256" s="389"/>
      <c r="AU256" s="371"/>
      <c r="AV256" s="388"/>
      <c r="AW256" s="409" t="s">
        <v>273</v>
      </c>
      <c r="AX256" s="382" t="s">
        <v>273</v>
      </c>
      <c r="AY256" s="382" t="s">
        <v>273</v>
      </c>
      <c r="AZ256" s="496" t="s">
        <v>273</v>
      </c>
      <c r="BA256" s="496"/>
      <c r="BB256" s="376"/>
      <c r="BC256" s="389"/>
      <c r="BE256" s="388"/>
      <c r="BF256" s="409" t="s">
        <v>273</v>
      </c>
      <c r="BG256" s="382" t="s">
        <v>273</v>
      </c>
      <c r="BH256" s="382" t="s">
        <v>273</v>
      </c>
      <c r="BI256" s="496" t="s">
        <v>273</v>
      </c>
      <c r="BJ256" s="496"/>
      <c r="BK256" s="376"/>
      <c r="BL256" s="389"/>
      <c r="BN256" s="388"/>
      <c r="BO256" s="409" t="s">
        <v>273</v>
      </c>
      <c r="BP256" s="382" t="s">
        <v>273</v>
      </c>
      <c r="BQ256" s="382" t="s">
        <v>273</v>
      </c>
      <c r="BR256" s="496" t="s">
        <v>273</v>
      </c>
      <c r="BS256" s="496"/>
      <c r="BT256" s="376"/>
      <c r="BU256" s="389"/>
      <c r="BW256" s="388"/>
      <c r="BX256" s="409" t="s">
        <v>273</v>
      </c>
      <c r="BY256" s="382" t="s">
        <v>273</v>
      </c>
      <c r="BZ256" s="382" t="s">
        <v>273</v>
      </c>
      <c r="CA256" s="496" t="s">
        <v>273</v>
      </c>
      <c r="CB256" s="496"/>
      <c r="CC256" s="376" t="s">
        <v>159</v>
      </c>
      <c r="CD256" s="389"/>
      <c r="CF256" s="388"/>
      <c r="CG256" s="409" t="s">
        <v>273</v>
      </c>
      <c r="CH256" s="382" t="s">
        <v>273</v>
      </c>
      <c r="CI256" s="382" t="s">
        <v>273</v>
      </c>
      <c r="CJ256" s="496" t="s">
        <v>273</v>
      </c>
      <c r="CK256" s="496"/>
      <c r="CL256" s="376" t="s">
        <v>159</v>
      </c>
      <c r="CM256" s="389"/>
    </row>
    <row r="257" spans="2:91" ht="16" customHeight="1" x14ac:dyDescent="0.25">
      <c r="B257" s="406"/>
      <c r="C257" s="388"/>
      <c r="D257" s="409" t="s">
        <v>273</v>
      </c>
      <c r="E257" s="382" t="s">
        <v>273</v>
      </c>
      <c r="F257" s="382" t="s">
        <v>273</v>
      </c>
      <c r="G257" s="496" t="s">
        <v>273</v>
      </c>
      <c r="H257" s="496"/>
      <c r="J257" s="389"/>
      <c r="K257" s="410"/>
      <c r="L257" s="388"/>
      <c r="M257" s="409" t="s">
        <v>273</v>
      </c>
      <c r="N257" s="382" t="s">
        <v>273</v>
      </c>
      <c r="O257" s="382" t="s">
        <v>273</v>
      </c>
      <c r="P257" s="496" t="s">
        <v>273</v>
      </c>
      <c r="Q257" s="496"/>
      <c r="S257" s="389"/>
      <c r="T257" s="410"/>
      <c r="U257" s="388"/>
      <c r="V257" s="409" t="s">
        <v>273</v>
      </c>
      <c r="W257" s="382" t="s">
        <v>273</v>
      </c>
      <c r="X257" s="382" t="s">
        <v>273</v>
      </c>
      <c r="Y257" s="496" t="s">
        <v>273</v>
      </c>
      <c r="Z257" s="496"/>
      <c r="AA257" s="376"/>
      <c r="AB257" s="389"/>
      <c r="AC257" s="412"/>
      <c r="AD257" s="388"/>
      <c r="AE257" s="409" t="s">
        <v>273</v>
      </c>
      <c r="AF257" s="382" t="s">
        <v>273</v>
      </c>
      <c r="AG257" s="382" t="s">
        <v>273</v>
      </c>
      <c r="AH257" s="496" t="s">
        <v>273</v>
      </c>
      <c r="AI257" s="496"/>
      <c r="AJ257" s="376"/>
      <c r="AK257" s="389"/>
      <c r="AL257" s="371"/>
      <c r="AM257" s="388"/>
      <c r="AN257" s="409" t="s">
        <v>273</v>
      </c>
      <c r="AO257" s="382" t="s">
        <v>273</v>
      </c>
      <c r="AP257" s="382" t="s">
        <v>273</v>
      </c>
      <c r="AQ257" s="496" t="s">
        <v>273</v>
      </c>
      <c r="AR257" s="496"/>
      <c r="AS257" s="376"/>
      <c r="AT257" s="389"/>
      <c r="AU257" s="371"/>
      <c r="AV257" s="388"/>
      <c r="AW257" s="409" t="s">
        <v>273</v>
      </c>
      <c r="AX257" s="382" t="s">
        <v>273</v>
      </c>
      <c r="AY257" s="382" t="s">
        <v>273</v>
      </c>
      <c r="AZ257" s="496" t="s">
        <v>273</v>
      </c>
      <c r="BA257" s="496"/>
      <c r="BB257" s="376"/>
      <c r="BC257" s="389"/>
      <c r="BE257" s="388"/>
      <c r="BF257" s="409" t="s">
        <v>273</v>
      </c>
      <c r="BG257" s="382" t="s">
        <v>273</v>
      </c>
      <c r="BH257" s="382" t="s">
        <v>273</v>
      </c>
      <c r="BI257" s="496" t="s">
        <v>273</v>
      </c>
      <c r="BJ257" s="496"/>
      <c r="BK257" s="376"/>
      <c r="BL257" s="389"/>
      <c r="BN257" s="388"/>
      <c r="BO257" s="409" t="s">
        <v>273</v>
      </c>
      <c r="BP257" s="382" t="s">
        <v>273</v>
      </c>
      <c r="BQ257" s="382" t="s">
        <v>273</v>
      </c>
      <c r="BR257" s="496" t="s">
        <v>273</v>
      </c>
      <c r="BS257" s="496"/>
      <c r="BT257" s="376"/>
      <c r="BU257" s="389"/>
      <c r="BW257" s="388"/>
      <c r="BX257" s="409" t="s">
        <v>273</v>
      </c>
      <c r="BY257" s="382" t="s">
        <v>273</v>
      </c>
      <c r="BZ257" s="382" t="s">
        <v>273</v>
      </c>
      <c r="CA257" s="496" t="s">
        <v>273</v>
      </c>
      <c r="CB257" s="496"/>
      <c r="CC257" s="376" t="s">
        <v>159</v>
      </c>
      <c r="CD257" s="389"/>
      <c r="CF257" s="388"/>
      <c r="CG257" s="409" t="s">
        <v>273</v>
      </c>
      <c r="CH257" s="382" t="s">
        <v>273</v>
      </c>
      <c r="CI257" s="382" t="s">
        <v>273</v>
      </c>
      <c r="CJ257" s="496" t="s">
        <v>273</v>
      </c>
      <c r="CK257" s="496"/>
      <c r="CL257" s="376" t="s">
        <v>159</v>
      </c>
      <c r="CM257" s="389"/>
    </row>
    <row r="258" spans="2:91" ht="16" customHeight="1" x14ac:dyDescent="0.25">
      <c r="B258" s="406"/>
      <c r="C258" s="388"/>
      <c r="D258" s="409" t="s">
        <v>273</v>
      </c>
      <c r="E258" s="382" t="s">
        <v>273</v>
      </c>
      <c r="F258" s="382" t="s">
        <v>273</v>
      </c>
      <c r="G258" s="496" t="s">
        <v>273</v>
      </c>
      <c r="H258" s="496"/>
      <c r="J258" s="389"/>
      <c r="K258" s="410"/>
      <c r="L258" s="388"/>
      <c r="M258" s="409" t="s">
        <v>273</v>
      </c>
      <c r="N258" s="382" t="s">
        <v>273</v>
      </c>
      <c r="O258" s="382" t="s">
        <v>273</v>
      </c>
      <c r="P258" s="496" t="s">
        <v>273</v>
      </c>
      <c r="Q258" s="496"/>
      <c r="S258" s="389"/>
      <c r="T258" s="410"/>
      <c r="U258" s="388"/>
      <c r="V258" s="409" t="s">
        <v>273</v>
      </c>
      <c r="W258" s="382" t="s">
        <v>273</v>
      </c>
      <c r="X258" s="382" t="s">
        <v>273</v>
      </c>
      <c r="Y258" s="496" t="s">
        <v>273</v>
      </c>
      <c r="Z258" s="496"/>
      <c r="AA258" s="376"/>
      <c r="AB258" s="389"/>
      <c r="AC258" s="412"/>
      <c r="AD258" s="388"/>
      <c r="AE258" s="409" t="s">
        <v>273</v>
      </c>
      <c r="AF258" s="382" t="s">
        <v>273</v>
      </c>
      <c r="AG258" s="382" t="s">
        <v>273</v>
      </c>
      <c r="AH258" s="496" t="s">
        <v>273</v>
      </c>
      <c r="AI258" s="496"/>
      <c r="AJ258" s="376"/>
      <c r="AK258" s="389"/>
      <c r="AL258" s="371"/>
      <c r="AM258" s="388"/>
      <c r="AN258" s="409" t="s">
        <v>273</v>
      </c>
      <c r="AO258" s="382" t="s">
        <v>273</v>
      </c>
      <c r="AP258" s="382" t="s">
        <v>273</v>
      </c>
      <c r="AQ258" s="496" t="s">
        <v>273</v>
      </c>
      <c r="AR258" s="496"/>
      <c r="AS258" s="376"/>
      <c r="AT258" s="389"/>
      <c r="AU258" s="371"/>
      <c r="AV258" s="388"/>
      <c r="AW258" s="409" t="s">
        <v>273</v>
      </c>
      <c r="AX258" s="382" t="s">
        <v>273</v>
      </c>
      <c r="AY258" s="382" t="s">
        <v>273</v>
      </c>
      <c r="AZ258" s="496" t="s">
        <v>273</v>
      </c>
      <c r="BA258" s="496"/>
      <c r="BB258" s="376"/>
      <c r="BC258" s="389"/>
      <c r="BE258" s="388"/>
      <c r="BF258" s="409" t="s">
        <v>273</v>
      </c>
      <c r="BG258" s="382" t="s">
        <v>273</v>
      </c>
      <c r="BH258" s="382" t="s">
        <v>273</v>
      </c>
      <c r="BI258" s="496" t="s">
        <v>273</v>
      </c>
      <c r="BJ258" s="496"/>
      <c r="BK258" s="376"/>
      <c r="BL258" s="389"/>
      <c r="BN258" s="388"/>
      <c r="BO258" s="409" t="s">
        <v>273</v>
      </c>
      <c r="BP258" s="382" t="s">
        <v>273</v>
      </c>
      <c r="BQ258" s="382" t="s">
        <v>273</v>
      </c>
      <c r="BR258" s="496" t="s">
        <v>273</v>
      </c>
      <c r="BS258" s="496"/>
      <c r="BT258" s="376"/>
      <c r="BU258" s="389"/>
      <c r="BW258" s="388"/>
      <c r="BX258" s="409" t="s">
        <v>273</v>
      </c>
      <c r="BY258" s="382" t="s">
        <v>273</v>
      </c>
      <c r="BZ258" s="382" t="s">
        <v>273</v>
      </c>
      <c r="CA258" s="496" t="s">
        <v>273</v>
      </c>
      <c r="CB258" s="496"/>
      <c r="CC258" s="376" t="s">
        <v>159</v>
      </c>
      <c r="CD258" s="389"/>
      <c r="CF258" s="388"/>
      <c r="CG258" s="409" t="s">
        <v>273</v>
      </c>
      <c r="CH258" s="382" t="s">
        <v>273</v>
      </c>
      <c r="CI258" s="382" t="s">
        <v>273</v>
      </c>
      <c r="CJ258" s="496" t="s">
        <v>273</v>
      </c>
      <c r="CK258" s="496"/>
      <c r="CL258" s="376" t="s">
        <v>159</v>
      </c>
      <c r="CM258" s="389"/>
    </row>
    <row r="259" spans="2:91" ht="16" customHeight="1" x14ac:dyDescent="0.25">
      <c r="B259" s="406"/>
      <c r="C259" s="388"/>
      <c r="D259" s="409" t="s">
        <v>273</v>
      </c>
      <c r="E259" s="382" t="s">
        <v>273</v>
      </c>
      <c r="F259" s="382" t="s">
        <v>273</v>
      </c>
      <c r="G259" s="496" t="s">
        <v>273</v>
      </c>
      <c r="H259" s="496"/>
      <c r="J259" s="389"/>
      <c r="K259" s="410"/>
      <c r="L259" s="388"/>
      <c r="M259" s="409" t="s">
        <v>273</v>
      </c>
      <c r="N259" s="382" t="s">
        <v>273</v>
      </c>
      <c r="O259" s="382" t="s">
        <v>273</v>
      </c>
      <c r="P259" s="496" t="s">
        <v>273</v>
      </c>
      <c r="Q259" s="496"/>
      <c r="S259" s="389"/>
      <c r="T259" s="410"/>
      <c r="U259" s="388"/>
      <c r="V259" s="409" t="s">
        <v>273</v>
      </c>
      <c r="W259" s="382" t="s">
        <v>273</v>
      </c>
      <c r="X259" s="382" t="s">
        <v>273</v>
      </c>
      <c r="Y259" s="496" t="s">
        <v>273</v>
      </c>
      <c r="Z259" s="496"/>
      <c r="AA259" s="376"/>
      <c r="AB259" s="389"/>
      <c r="AC259" s="412"/>
      <c r="AD259" s="388"/>
      <c r="AE259" s="409" t="s">
        <v>273</v>
      </c>
      <c r="AF259" s="382" t="s">
        <v>273</v>
      </c>
      <c r="AG259" s="382" t="s">
        <v>273</v>
      </c>
      <c r="AH259" s="496" t="s">
        <v>273</v>
      </c>
      <c r="AI259" s="496"/>
      <c r="AJ259" s="376"/>
      <c r="AK259" s="389"/>
      <c r="AL259" s="371"/>
      <c r="AM259" s="388"/>
      <c r="AN259" s="409" t="s">
        <v>273</v>
      </c>
      <c r="AO259" s="382" t="s">
        <v>273</v>
      </c>
      <c r="AP259" s="382" t="s">
        <v>273</v>
      </c>
      <c r="AQ259" s="496" t="s">
        <v>273</v>
      </c>
      <c r="AR259" s="496"/>
      <c r="AS259" s="376"/>
      <c r="AT259" s="389"/>
      <c r="AU259" s="371"/>
      <c r="AV259" s="388"/>
      <c r="AW259" s="409" t="s">
        <v>273</v>
      </c>
      <c r="AX259" s="382" t="s">
        <v>273</v>
      </c>
      <c r="AY259" s="382" t="s">
        <v>273</v>
      </c>
      <c r="AZ259" s="496" t="s">
        <v>273</v>
      </c>
      <c r="BA259" s="496"/>
      <c r="BB259" s="376"/>
      <c r="BC259" s="389"/>
      <c r="BE259" s="388"/>
      <c r="BF259" s="409" t="s">
        <v>273</v>
      </c>
      <c r="BG259" s="382" t="s">
        <v>273</v>
      </c>
      <c r="BH259" s="382" t="s">
        <v>273</v>
      </c>
      <c r="BI259" s="496" t="s">
        <v>273</v>
      </c>
      <c r="BJ259" s="496"/>
      <c r="BK259" s="376"/>
      <c r="BL259" s="389"/>
      <c r="BN259" s="388"/>
      <c r="BO259" s="409" t="s">
        <v>273</v>
      </c>
      <c r="BP259" s="382" t="s">
        <v>273</v>
      </c>
      <c r="BQ259" s="382" t="s">
        <v>273</v>
      </c>
      <c r="BR259" s="496" t="s">
        <v>273</v>
      </c>
      <c r="BS259" s="496"/>
      <c r="BT259" s="376"/>
      <c r="BU259" s="389"/>
      <c r="BW259" s="388"/>
      <c r="BX259" s="409" t="s">
        <v>273</v>
      </c>
      <c r="BY259" s="382" t="s">
        <v>273</v>
      </c>
      <c r="BZ259" s="382" t="s">
        <v>273</v>
      </c>
      <c r="CA259" s="496" t="s">
        <v>273</v>
      </c>
      <c r="CB259" s="496"/>
      <c r="CC259" s="376" t="s">
        <v>159</v>
      </c>
      <c r="CD259" s="389"/>
      <c r="CF259" s="388"/>
      <c r="CG259" s="409" t="s">
        <v>273</v>
      </c>
      <c r="CH259" s="382" t="s">
        <v>273</v>
      </c>
      <c r="CI259" s="382" t="s">
        <v>273</v>
      </c>
      <c r="CJ259" s="496" t="s">
        <v>273</v>
      </c>
      <c r="CK259" s="496"/>
      <c r="CL259" s="376" t="s">
        <v>159</v>
      </c>
      <c r="CM259" s="389"/>
    </row>
    <row r="260" spans="2:91" ht="16" customHeight="1" x14ac:dyDescent="0.25">
      <c r="B260" s="406"/>
      <c r="C260" s="388"/>
      <c r="D260" s="409" t="s">
        <v>273</v>
      </c>
      <c r="E260" s="382" t="s">
        <v>273</v>
      </c>
      <c r="F260" s="382" t="s">
        <v>273</v>
      </c>
      <c r="G260" s="496" t="s">
        <v>273</v>
      </c>
      <c r="H260" s="496"/>
      <c r="J260" s="389"/>
      <c r="K260" s="410"/>
      <c r="L260" s="388"/>
      <c r="M260" s="409" t="s">
        <v>273</v>
      </c>
      <c r="N260" s="382" t="s">
        <v>273</v>
      </c>
      <c r="O260" s="382" t="s">
        <v>273</v>
      </c>
      <c r="P260" s="496" t="s">
        <v>273</v>
      </c>
      <c r="Q260" s="496"/>
      <c r="S260" s="389"/>
      <c r="T260" s="410"/>
      <c r="U260" s="388"/>
      <c r="V260" s="409" t="s">
        <v>273</v>
      </c>
      <c r="W260" s="382" t="s">
        <v>273</v>
      </c>
      <c r="X260" s="382" t="s">
        <v>273</v>
      </c>
      <c r="Y260" s="496" t="s">
        <v>273</v>
      </c>
      <c r="Z260" s="496"/>
      <c r="AA260" s="376"/>
      <c r="AB260" s="389"/>
      <c r="AC260" s="412"/>
      <c r="AD260" s="388"/>
      <c r="AE260" s="409" t="s">
        <v>273</v>
      </c>
      <c r="AF260" s="382" t="s">
        <v>273</v>
      </c>
      <c r="AG260" s="382" t="s">
        <v>273</v>
      </c>
      <c r="AH260" s="496" t="s">
        <v>273</v>
      </c>
      <c r="AI260" s="496"/>
      <c r="AJ260" s="376"/>
      <c r="AK260" s="389"/>
      <c r="AL260" s="371"/>
      <c r="AM260" s="388"/>
      <c r="AN260" s="409" t="s">
        <v>273</v>
      </c>
      <c r="AO260" s="382" t="s">
        <v>273</v>
      </c>
      <c r="AP260" s="382" t="s">
        <v>273</v>
      </c>
      <c r="AQ260" s="496" t="s">
        <v>273</v>
      </c>
      <c r="AR260" s="496"/>
      <c r="AS260" s="376"/>
      <c r="AT260" s="389"/>
      <c r="AU260" s="371"/>
      <c r="AV260" s="388"/>
      <c r="AW260" s="409" t="s">
        <v>273</v>
      </c>
      <c r="AX260" s="382" t="s">
        <v>273</v>
      </c>
      <c r="AY260" s="382" t="s">
        <v>273</v>
      </c>
      <c r="AZ260" s="496" t="s">
        <v>273</v>
      </c>
      <c r="BA260" s="496"/>
      <c r="BB260" s="376"/>
      <c r="BC260" s="389"/>
      <c r="BE260" s="388"/>
      <c r="BF260" s="409" t="s">
        <v>273</v>
      </c>
      <c r="BG260" s="382" t="s">
        <v>273</v>
      </c>
      <c r="BH260" s="382" t="s">
        <v>273</v>
      </c>
      <c r="BI260" s="496" t="s">
        <v>273</v>
      </c>
      <c r="BJ260" s="496"/>
      <c r="BK260" s="376"/>
      <c r="BL260" s="389"/>
      <c r="BN260" s="388"/>
      <c r="BO260" s="409" t="s">
        <v>273</v>
      </c>
      <c r="BP260" s="382" t="s">
        <v>273</v>
      </c>
      <c r="BQ260" s="382" t="s">
        <v>273</v>
      </c>
      <c r="BR260" s="496" t="s">
        <v>273</v>
      </c>
      <c r="BS260" s="496"/>
      <c r="BT260" s="376"/>
      <c r="BU260" s="389"/>
      <c r="BW260" s="388"/>
      <c r="BX260" s="409" t="s">
        <v>273</v>
      </c>
      <c r="BY260" s="382" t="s">
        <v>273</v>
      </c>
      <c r="BZ260" s="382" t="s">
        <v>273</v>
      </c>
      <c r="CA260" s="496" t="s">
        <v>273</v>
      </c>
      <c r="CB260" s="496"/>
      <c r="CC260" s="376" t="s">
        <v>159</v>
      </c>
      <c r="CD260" s="389"/>
      <c r="CF260" s="388"/>
      <c r="CG260" s="409" t="s">
        <v>273</v>
      </c>
      <c r="CH260" s="382" t="s">
        <v>273</v>
      </c>
      <c r="CI260" s="382" t="s">
        <v>273</v>
      </c>
      <c r="CJ260" s="496" t="s">
        <v>273</v>
      </c>
      <c r="CK260" s="496"/>
      <c r="CL260" s="376" t="s">
        <v>159</v>
      </c>
      <c r="CM260" s="389"/>
    </row>
    <row r="261" spans="2:91" ht="16" customHeight="1" x14ac:dyDescent="0.25">
      <c r="B261" s="406"/>
      <c r="C261" s="388"/>
      <c r="D261" s="409" t="s">
        <v>273</v>
      </c>
      <c r="E261" s="382" t="s">
        <v>273</v>
      </c>
      <c r="F261" s="382" t="s">
        <v>273</v>
      </c>
      <c r="G261" s="496" t="s">
        <v>273</v>
      </c>
      <c r="H261" s="496"/>
      <c r="J261" s="389"/>
      <c r="K261" s="410"/>
      <c r="L261" s="388"/>
      <c r="M261" s="409" t="s">
        <v>273</v>
      </c>
      <c r="N261" s="382" t="s">
        <v>273</v>
      </c>
      <c r="O261" s="382" t="s">
        <v>273</v>
      </c>
      <c r="P261" s="496" t="s">
        <v>273</v>
      </c>
      <c r="Q261" s="496"/>
      <c r="S261" s="389"/>
      <c r="T261" s="410"/>
      <c r="U261" s="388"/>
      <c r="V261" s="409" t="s">
        <v>273</v>
      </c>
      <c r="W261" s="382" t="s">
        <v>273</v>
      </c>
      <c r="X261" s="382" t="s">
        <v>273</v>
      </c>
      <c r="Y261" s="496" t="s">
        <v>273</v>
      </c>
      <c r="Z261" s="496"/>
      <c r="AA261" s="376"/>
      <c r="AB261" s="389"/>
      <c r="AC261" s="412"/>
      <c r="AD261" s="388"/>
      <c r="AE261" s="409" t="s">
        <v>273</v>
      </c>
      <c r="AF261" s="382" t="s">
        <v>273</v>
      </c>
      <c r="AG261" s="382" t="s">
        <v>273</v>
      </c>
      <c r="AH261" s="496" t="s">
        <v>273</v>
      </c>
      <c r="AI261" s="496"/>
      <c r="AJ261" s="376"/>
      <c r="AK261" s="389"/>
      <c r="AL261" s="371"/>
      <c r="AM261" s="388"/>
      <c r="AN261" s="409" t="s">
        <v>273</v>
      </c>
      <c r="AO261" s="382" t="s">
        <v>273</v>
      </c>
      <c r="AP261" s="382" t="s">
        <v>273</v>
      </c>
      <c r="AQ261" s="496" t="s">
        <v>273</v>
      </c>
      <c r="AR261" s="496"/>
      <c r="AS261" s="376"/>
      <c r="AT261" s="389"/>
      <c r="AU261" s="371"/>
      <c r="AV261" s="388"/>
      <c r="AW261" s="409" t="s">
        <v>273</v>
      </c>
      <c r="AX261" s="382" t="s">
        <v>273</v>
      </c>
      <c r="AY261" s="382" t="s">
        <v>273</v>
      </c>
      <c r="AZ261" s="496" t="s">
        <v>273</v>
      </c>
      <c r="BA261" s="496"/>
      <c r="BB261" s="376"/>
      <c r="BC261" s="389"/>
      <c r="BE261" s="388"/>
      <c r="BF261" s="409" t="s">
        <v>273</v>
      </c>
      <c r="BG261" s="382" t="s">
        <v>273</v>
      </c>
      <c r="BH261" s="382" t="s">
        <v>273</v>
      </c>
      <c r="BI261" s="496" t="s">
        <v>273</v>
      </c>
      <c r="BJ261" s="496"/>
      <c r="BK261" s="376"/>
      <c r="BL261" s="389"/>
      <c r="BN261" s="388"/>
      <c r="BO261" s="409" t="s">
        <v>273</v>
      </c>
      <c r="BP261" s="382" t="s">
        <v>273</v>
      </c>
      <c r="BQ261" s="382" t="s">
        <v>273</v>
      </c>
      <c r="BR261" s="496" t="s">
        <v>273</v>
      </c>
      <c r="BS261" s="496"/>
      <c r="BT261" s="376"/>
      <c r="BU261" s="389"/>
      <c r="BW261" s="388"/>
      <c r="BX261" s="409" t="s">
        <v>273</v>
      </c>
      <c r="BY261" s="382" t="s">
        <v>273</v>
      </c>
      <c r="BZ261" s="382" t="s">
        <v>273</v>
      </c>
      <c r="CA261" s="496" t="s">
        <v>273</v>
      </c>
      <c r="CB261" s="496"/>
      <c r="CC261" s="376" t="s">
        <v>159</v>
      </c>
      <c r="CD261" s="389"/>
      <c r="CF261" s="388"/>
      <c r="CG261" s="409" t="s">
        <v>273</v>
      </c>
      <c r="CH261" s="382" t="s">
        <v>273</v>
      </c>
      <c r="CI261" s="382" t="s">
        <v>273</v>
      </c>
      <c r="CJ261" s="496" t="s">
        <v>273</v>
      </c>
      <c r="CK261" s="496"/>
      <c r="CL261" s="376" t="s">
        <v>159</v>
      </c>
      <c r="CM261" s="389"/>
    </row>
    <row r="262" spans="2:91" ht="16" customHeight="1" x14ac:dyDescent="0.25">
      <c r="B262" s="406"/>
      <c r="C262" s="388"/>
      <c r="D262" s="409" t="s">
        <v>273</v>
      </c>
      <c r="E262" s="382" t="s">
        <v>273</v>
      </c>
      <c r="F262" s="382" t="s">
        <v>273</v>
      </c>
      <c r="G262" s="496" t="s">
        <v>273</v>
      </c>
      <c r="H262" s="496"/>
      <c r="J262" s="389"/>
      <c r="K262" s="410"/>
      <c r="L262" s="388"/>
      <c r="M262" s="409" t="s">
        <v>273</v>
      </c>
      <c r="N262" s="382" t="s">
        <v>273</v>
      </c>
      <c r="O262" s="382" t="s">
        <v>273</v>
      </c>
      <c r="P262" s="496" t="s">
        <v>273</v>
      </c>
      <c r="Q262" s="496"/>
      <c r="S262" s="389"/>
      <c r="T262" s="410"/>
      <c r="U262" s="388"/>
      <c r="V262" s="409" t="s">
        <v>273</v>
      </c>
      <c r="W262" s="382" t="s">
        <v>273</v>
      </c>
      <c r="X262" s="382" t="s">
        <v>273</v>
      </c>
      <c r="Y262" s="496" t="s">
        <v>273</v>
      </c>
      <c r="Z262" s="496"/>
      <c r="AA262" s="376"/>
      <c r="AB262" s="389"/>
      <c r="AC262" s="412"/>
      <c r="AD262" s="388"/>
      <c r="AE262" s="409" t="s">
        <v>273</v>
      </c>
      <c r="AF262" s="382" t="s">
        <v>273</v>
      </c>
      <c r="AG262" s="382" t="s">
        <v>273</v>
      </c>
      <c r="AH262" s="496" t="s">
        <v>273</v>
      </c>
      <c r="AI262" s="496"/>
      <c r="AJ262" s="376"/>
      <c r="AK262" s="389"/>
      <c r="AL262" s="371"/>
      <c r="AM262" s="388"/>
      <c r="AN262" s="409" t="s">
        <v>273</v>
      </c>
      <c r="AO262" s="382" t="s">
        <v>273</v>
      </c>
      <c r="AP262" s="382" t="s">
        <v>273</v>
      </c>
      <c r="AQ262" s="496" t="s">
        <v>273</v>
      </c>
      <c r="AR262" s="496"/>
      <c r="AS262" s="376"/>
      <c r="AT262" s="389"/>
      <c r="AU262" s="371"/>
      <c r="AV262" s="388"/>
      <c r="AW262" s="409" t="s">
        <v>273</v>
      </c>
      <c r="AX262" s="382" t="s">
        <v>273</v>
      </c>
      <c r="AY262" s="382" t="s">
        <v>273</v>
      </c>
      <c r="AZ262" s="496" t="s">
        <v>273</v>
      </c>
      <c r="BA262" s="496"/>
      <c r="BB262" s="376"/>
      <c r="BC262" s="389"/>
      <c r="BE262" s="388"/>
      <c r="BF262" s="409" t="s">
        <v>273</v>
      </c>
      <c r="BG262" s="382" t="s">
        <v>273</v>
      </c>
      <c r="BH262" s="382" t="s">
        <v>273</v>
      </c>
      <c r="BI262" s="496" t="s">
        <v>273</v>
      </c>
      <c r="BJ262" s="496"/>
      <c r="BK262" s="376"/>
      <c r="BL262" s="389"/>
      <c r="BN262" s="388"/>
      <c r="BO262" s="409" t="s">
        <v>273</v>
      </c>
      <c r="BP262" s="382" t="s">
        <v>273</v>
      </c>
      <c r="BQ262" s="382" t="s">
        <v>273</v>
      </c>
      <c r="BR262" s="496" t="s">
        <v>273</v>
      </c>
      <c r="BS262" s="496"/>
      <c r="BT262" s="376"/>
      <c r="BU262" s="389"/>
      <c r="BW262" s="388"/>
      <c r="BX262" s="409" t="s">
        <v>273</v>
      </c>
      <c r="BY262" s="382" t="s">
        <v>273</v>
      </c>
      <c r="BZ262" s="382" t="s">
        <v>273</v>
      </c>
      <c r="CA262" s="496" t="s">
        <v>273</v>
      </c>
      <c r="CB262" s="496"/>
      <c r="CC262" s="376" t="s">
        <v>159</v>
      </c>
      <c r="CD262" s="389"/>
      <c r="CF262" s="388"/>
      <c r="CG262" s="409" t="s">
        <v>273</v>
      </c>
      <c r="CH262" s="382" t="s">
        <v>273</v>
      </c>
      <c r="CI262" s="382" t="s">
        <v>273</v>
      </c>
      <c r="CJ262" s="496" t="s">
        <v>273</v>
      </c>
      <c r="CK262" s="496"/>
      <c r="CL262" s="376" t="s">
        <v>159</v>
      </c>
      <c r="CM262" s="389"/>
    </row>
    <row r="263" spans="2:91" ht="16" customHeight="1" x14ac:dyDescent="0.25">
      <c r="B263" s="406"/>
      <c r="C263" s="388"/>
      <c r="D263" s="409" t="s">
        <v>273</v>
      </c>
      <c r="E263" s="382" t="s">
        <v>273</v>
      </c>
      <c r="F263" s="382" t="s">
        <v>273</v>
      </c>
      <c r="G263" s="496" t="s">
        <v>273</v>
      </c>
      <c r="H263" s="496"/>
      <c r="J263" s="389"/>
      <c r="K263" s="410"/>
      <c r="L263" s="388"/>
      <c r="M263" s="409" t="s">
        <v>273</v>
      </c>
      <c r="N263" s="382" t="s">
        <v>273</v>
      </c>
      <c r="O263" s="382" t="s">
        <v>273</v>
      </c>
      <c r="P263" s="496" t="s">
        <v>273</v>
      </c>
      <c r="Q263" s="496"/>
      <c r="S263" s="389"/>
      <c r="T263" s="410"/>
      <c r="U263" s="388"/>
      <c r="V263" s="409" t="s">
        <v>273</v>
      </c>
      <c r="W263" s="382" t="s">
        <v>273</v>
      </c>
      <c r="X263" s="382" t="s">
        <v>273</v>
      </c>
      <c r="Y263" s="496" t="s">
        <v>273</v>
      </c>
      <c r="Z263" s="496"/>
      <c r="AA263" s="376"/>
      <c r="AB263" s="389"/>
      <c r="AC263" s="412"/>
      <c r="AD263" s="388"/>
      <c r="AE263" s="409" t="s">
        <v>273</v>
      </c>
      <c r="AF263" s="382" t="s">
        <v>273</v>
      </c>
      <c r="AG263" s="382" t="s">
        <v>273</v>
      </c>
      <c r="AH263" s="496" t="s">
        <v>273</v>
      </c>
      <c r="AI263" s="496"/>
      <c r="AJ263" s="376"/>
      <c r="AK263" s="389"/>
      <c r="AL263" s="371"/>
      <c r="AM263" s="388"/>
      <c r="AN263" s="409" t="s">
        <v>273</v>
      </c>
      <c r="AO263" s="382" t="s">
        <v>273</v>
      </c>
      <c r="AP263" s="382" t="s">
        <v>273</v>
      </c>
      <c r="AQ263" s="496" t="s">
        <v>273</v>
      </c>
      <c r="AR263" s="496"/>
      <c r="AS263" s="376"/>
      <c r="AT263" s="389"/>
      <c r="AU263" s="371"/>
      <c r="AV263" s="388"/>
      <c r="AW263" s="409" t="s">
        <v>273</v>
      </c>
      <c r="AX263" s="382" t="s">
        <v>273</v>
      </c>
      <c r="AY263" s="382" t="s">
        <v>273</v>
      </c>
      <c r="AZ263" s="496" t="s">
        <v>273</v>
      </c>
      <c r="BA263" s="496"/>
      <c r="BB263" s="376"/>
      <c r="BC263" s="389"/>
      <c r="BE263" s="388"/>
      <c r="BF263" s="409" t="s">
        <v>273</v>
      </c>
      <c r="BG263" s="382" t="s">
        <v>273</v>
      </c>
      <c r="BH263" s="382" t="s">
        <v>273</v>
      </c>
      <c r="BI263" s="496" t="s">
        <v>273</v>
      </c>
      <c r="BJ263" s="496"/>
      <c r="BK263" s="376"/>
      <c r="BL263" s="389"/>
      <c r="BN263" s="388"/>
      <c r="BO263" s="409" t="s">
        <v>273</v>
      </c>
      <c r="BP263" s="382" t="s">
        <v>273</v>
      </c>
      <c r="BQ263" s="382" t="s">
        <v>273</v>
      </c>
      <c r="BR263" s="496" t="s">
        <v>273</v>
      </c>
      <c r="BS263" s="496"/>
      <c r="BT263" s="376"/>
      <c r="BU263" s="389"/>
      <c r="BW263" s="388"/>
      <c r="BX263" s="409" t="s">
        <v>273</v>
      </c>
      <c r="BY263" s="382" t="s">
        <v>273</v>
      </c>
      <c r="BZ263" s="382" t="s">
        <v>273</v>
      </c>
      <c r="CA263" s="496" t="s">
        <v>273</v>
      </c>
      <c r="CB263" s="496"/>
      <c r="CC263" s="376" t="s">
        <v>159</v>
      </c>
      <c r="CD263" s="389"/>
      <c r="CF263" s="388"/>
      <c r="CG263" s="409" t="s">
        <v>273</v>
      </c>
      <c r="CH263" s="382" t="s">
        <v>273</v>
      </c>
      <c r="CI263" s="382" t="s">
        <v>273</v>
      </c>
      <c r="CJ263" s="496" t="s">
        <v>273</v>
      </c>
      <c r="CK263" s="496"/>
      <c r="CL263" s="376" t="s">
        <v>159</v>
      </c>
      <c r="CM263" s="389"/>
    </row>
    <row r="264" spans="2:91" ht="16" customHeight="1" x14ac:dyDescent="0.25">
      <c r="B264" s="406"/>
      <c r="C264" s="388"/>
      <c r="D264" s="409" t="s">
        <v>273</v>
      </c>
      <c r="E264" s="382" t="s">
        <v>273</v>
      </c>
      <c r="F264" s="382" t="s">
        <v>273</v>
      </c>
      <c r="G264" s="496" t="s">
        <v>273</v>
      </c>
      <c r="H264" s="496"/>
      <c r="J264" s="389"/>
      <c r="K264" s="410"/>
      <c r="L264" s="388"/>
      <c r="M264" s="409" t="s">
        <v>273</v>
      </c>
      <c r="N264" s="382" t="s">
        <v>273</v>
      </c>
      <c r="O264" s="382" t="s">
        <v>273</v>
      </c>
      <c r="P264" s="496" t="s">
        <v>273</v>
      </c>
      <c r="Q264" s="496"/>
      <c r="S264" s="389"/>
      <c r="T264" s="410"/>
      <c r="U264" s="388"/>
      <c r="V264" s="409" t="s">
        <v>273</v>
      </c>
      <c r="W264" s="382" t="s">
        <v>273</v>
      </c>
      <c r="X264" s="382" t="s">
        <v>273</v>
      </c>
      <c r="Y264" s="496" t="s">
        <v>273</v>
      </c>
      <c r="Z264" s="496"/>
      <c r="AA264" s="376"/>
      <c r="AB264" s="389"/>
      <c r="AC264" s="412"/>
      <c r="AD264" s="388"/>
      <c r="AE264" s="409" t="s">
        <v>273</v>
      </c>
      <c r="AF264" s="382" t="s">
        <v>273</v>
      </c>
      <c r="AG264" s="382" t="s">
        <v>273</v>
      </c>
      <c r="AH264" s="496" t="s">
        <v>273</v>
      </c>
      <c r="AI264" s="496"/>
      <c r="AJ264" s="376"/>
      <c r="AK264" s="389"/>
      <c r="AL264" s="371"/>
      <c r="AM264" s="388"/>
      <c r="AN264" s="409" t="s">
        <v>273</v>
      </c>
      <c r="AO264" s="382" t="s">
        <v>273</v>
      </c>
      <c r="AP264" s="382" t="s">
        <v>273</v>
      </c>
      <c r="AQ264" s="496" t="s">
        <v>273</v>
      </c>
      <c r="AR264" s="496"/>
      <c r="AS264" s="376"/>
      <c r="AT264" s="389"/>
      <c r="AU264" s="371"/>
      <c r="AV264" s="388"/>
      <c r="AW264" s="409" t="s">
        <v>273</v>
      </c>
      <c r="AX264" s="382" t="s">
        <v>273</v>
      </c>
      <c r="AY264" s="382" t="s">
        <v>273</v>
      </c>
      <c r="AZ264" s="496" t="s">
        <v>273</v>
      </c>
      <c r="BA264" s="496"/>
      <c r="BB264" s="376"/>
      <c r="BC264" s="389"/>
      <c r="BE264" s="388"/>
      <c r="BF264" s="409" t="s">
        <v>273</v>
      </c>
      <c r="BG264" s="382" t="s">
        <v>273</v>
      </c>
      <c r="BH264" s="382" t="s">
        <v>273</v>
      </c>
      <c r="BI264" s="496" t="s">
        <v>273</v>
      </c>
      <c r="BJ264" s="496"/>
      <c r="BK264" s="376"/>
      <c r="BL264" s="389"/>
      <c r="BN264" s="388"/>
      <c r="BO264" s="409" t="s">
        <v>273</v>
      </c>
      <c r="BP264" s="382" t="s">
        <v>273</v>
      </c>
      <c r="BQ264" s="382" t="s">
        <v>273</v>
      </c>
      <c r="BR264" s="496" t="s">
        <v>273</v>
      </c>
      <c r="BS264" s="496"/>
      <c r="BT264" s="376"/>
      <c r="BU264" s="389"/>
      <c r="BW264" s="388"/>
      <c r="BX264" s="409" t="s">
        <v>273</v>
      </c>
      <c r="BY264" s="382" t="s">
        <v>273</v>
      </c>
      <c r="BZ264" s="382" t="s">
        <v>273</v>
      </c>
      <c r="CA264" s="496" t="s">
        <v>273</v>
      </c>
      <c r="CB264" s="496"/>
      <c r="CC264" s="376" t="s">
        <v>159</v>
      </c>
      <c r="CD264" s="389"/>
      <c r="CF264" s="388"/>
      <c r="CG264" s="409" t="s">
        <v>273</v>
      </c>
      <c r="CH264" s="382" t="s">
        <v>273</v>
      </c>
      <c r="CI264" s="382" t="s">
        <v>273</v>
      </c>
      <c r="CJ264" s="496" t="s">
        <v>273</v>
      </c>
      <c r="CK264" s="496"/>
      <c r="CL264" s="376" t="s">
        <v>159</v>
      </c>
      <c r="CM264" s="389"/>
    </row>
    <row r="265" spans="2:91" ht="16" customHeight="1" x14ac:dyDescent="0.25">
      <c r="B265" s="406"/>
      <c r="C265" s="388"/>
      <c r="D265" s="409" t="s">
        <v>273</v>
      </c>
      <c r="E265" s="382" t="s">
        <v>273</v>
      </c>
      <c r="F265" s="382" t="s">
        <v>273</v>
      </c>
      <c r="G265" s="496" t="s">
        <v>273</v>
      </c>
      <c r="H265" s="496"/>
      <c r="J265" s="389"/>
      <c r="K265" s="410"/>
      <c r="L265" s="388"/>
      <c r="M265" s="409" t="s">
        <v>273</v>
      </c>
      <c r="N265" s="382" t="s">
        <v>273</v>
      </c>
      <c r="O265" s="382" t="s">
        <v>273</v>
      </c>
      <c r="P265" s="496" t="s">
        <v>273</v>
      </c>
      <c r="Q265" s="496"/>
      <c r="S265" s="389"/>
      <c r="T265" s="410"/>
      <c r="U265" s="388"/>
      <c r="V265" s="409" t="s">
        <v>273</v>
      </c>
      <c r="W265" s="382" t="s">
        <v>273</v>
      </c>
      <c r="X265" s="382" t="s">
        <v>273</v>
      </c>
      <c r="Y265" s="496" t="s">
        <v>273</v>
      </c>
      <c r="Z265" s="496"/>
      <c r="AA265" s="376"/>
      <c r="AB265" s="389"/>
      <c r="AC265" s="412"/>
      <c r="AD265" s="388"/>
      <c r="AE265" s="409" t="s">
        <v>273</v>
      </c>
      <c r="AF265" s="382" t="s">
        <v>273</v>
      </c>
      <c r="AG265" s="382" t="s">
        <v>273</v>
      </c>
      <c r="AH265" s="496" t="s">
        <v>273</v>
      </c>
      <c r="AI265" s="496"/>
      <c r="AJ265" s="376"/>
      <c r="AK265" s="389"/>
      <c r="AL265" s="371"/>
      <c r="AM265" s="388"/>
      <c r="AN265" s="409" t="s">
        <v>273</v>
      </c>
      <c r="AO265" s="382" t="s">
        <v>273</v>
      </c>
      <c r="AP265" s="382" t="s">
        <v>273</v>
      </c>
      <c r="AQ265" s="496" t="s">
        <v>273</v>
      </c>
      <c r="AR265" s="496"/>
      <c r="AS265" s="376"/>
      <c r="AT265" s="389"/>
      <c r="AU265" s="371"/>
      <c r="AV265" s="388"/>
      <c r="AW265" s="409" t="s">
        <v>273</v>
      </c>
      <c r="AX265" s="382" t="s">
        <v>273</v>
      </c>
      <c r="AY265" s="382" t="s">
        <v>273</v>
      </c>
      <c r="AZ265" s="496" t="s">
        <v>273</v>
      </c>
      <c r="BA265" s="496"/>
      <c r="BB265" s="376"/>
      <c r="BC265" s="389"/>
      <c r="BE265" s="388"/>
      <c r="BF265" s="409" t="s">
        <v>273</v>
      </c>
      <c r="BG265" s="382" t="s">
        <v>273</v>
      </c>
      <c r="BH265" s="382" t="s">
        <v>273</v>
      </c>
      <c r="BI265" s="496" t="s">
        <v>273</v>
      </c>
      <c r="BJ265" s="496"/>
      <c r="BK265" s="376"/>
      <c r="BL265" s="389"/>
      <c r="BN265" s="388"/>
      <c r="BO265" s="409" t="s">
        <v>273</v>
      </c>
      <c r="BP265" s="382" t="s">
        <v>273</v>
      </c>
      <c r="BQ265" s="382" t="s">
        <v>273</v>
      </c>
      <c r="BR265" s="496" t="s">
        <v>273</v>
      </c>
      <c r="BS265" s="496"/>
      <c r="BT265" s="376"/>
      <c r="BU265" s="389"/>
      <c r="BW265" s="388"/>
      <c r="BX265" s="409" t="s">
        <v>273</v>
      </c>
      <c r="BY265" s="382" t="s">
        <v>273</v>
      </c>
      <c r="BZ265" s="382" t="s">
        <v>273</v>
      </c>
      <c r="CA265" s="496" t="s">
        <v>273</v>
      </c>
      <c r="CB265" s="496"/>
      <c r="CC265" s="376" t="s">
        <v>159</v>
      </c>
      <c r="CD265" s="389"/>
      <c r="CF265" s="388"/>
      <c r="CG265" s="409" t="s">
        <v>273</v>
      </c>
      <c r="CH265" s="382" t="s">
        <v>273</v>
      </c>
      <c r="CI265" s="382" t="s">
        <v>273</v>
      </c>
      <c r="CJ265" s="496" t="s">
        <v>273</v>
      </c>
      <c r="CK265" s="496"/>
      <c r="CL265" s="376" t="s">
        <v>159</v>
      </c>
      <c r="CM265" s="389"/>
    </row>
    <row r="266" spans="2:91" ht="16" customHeight="1" x14ac:dyDescent="0.25">
      <c r="B266" s="406"/>
      <c r="C266" s="388"/>
      <c r="D266" s="409" t="s">
        <v>273</v>
      </c>
      <c r="E266" s="382" t="s">
        <v>273</v>
      </c>
      <c r="F266" s="382" t="s">
        <v>273</v>
      </c>
      <c r="G266" s="496" t="s">
        <v>273</v>
      </c>
      <c r="H266" s="496"/>
      <c r="J266" s="389"/>
      <c r="K266" s="410"/>
      <c r="L266" s="388"/>
      <c r="M266" s="409" t="s">
        <v>273</v>
      </c>
      <c r="N266" s="382" t="s">
        <v>273</v>
      </c>
      <c r="O266" s="382" t="s">
        <v>273</v>
      </c>
      <c r="P266" s="496" t="s">
        <v>273</v>
      </c>
      <c r="Q266" s="496"/>
      <c r="S266" s="389"/>
      <c r="T266" s="410"/>
      <c r="U266" s="388"/>
      <c r="V266" s="409" t="s">
        <v>273</v>
      </c>
      <c r="W266" s="382" t="s">
        <v>273</v>
      </c>
      <c r="X266" s="382" t="s">
        <v>273</v>
      </c>
      <c r="Y266" s="496" t="s">
        <v>273</v>
      </c>
      <c r="Z266" s="496"/>
      <c r="AA266" s="376"/>
      <c r="AB266" s="389"/>
      <c r="AC266" s="412"/>
      <c r="AD266" s="388"/>
      <c r="AE266" s="409" t="s">
        <v>273</v>
      </c>
      <c r="AF266" s="382" t="s">
        <v>273</v>
      </c>
      <c r="AG266" s="382" t="s">
        <v>273</v>
      </c>
      <c r="AH266" s="496" t="s">
        <v>273</v>
      </c>
      <c r="AI266" s="496"/>
      <c r="AJ266" s="376"/>
      <c r="AK266" s="389"/>
      <c r="AL266" s="371"/>
      <c r="AM266" s="388"/>
      <c r="AN266" s="409" t="s">
        <v>273</v>
      </c>
      <c r="AO266" s="382" t="s">
        <v>273</v>
      </c>
      <c r="AP266" s="382" t="s">
        <v>273</v>
      </c>
      <c r="AQ266" s="496" t="s">
        <v>273</v>
      </c>
      <c r="AR266" s="496"/>
      <c r="AS266" s="376"/>
      <c r="AT266" s="389"/>
      <c r="AU266" s="371"/>
      <c r="AV266" s="388"/>
      <c r="AW266" s="409" t="s">
        <v>273</v>
      </c>
      <c r="AX266" s="382" t="s">
        <v>273</v>
      </c>
      <c r="AY266" s="382" t="s">
        <v>273</v>
      </c>
      <c r="AZ266" s="496" t="s">
        <v>273</v>
      </c>
      <c r="BA266" s="496"/>
      <c r="BB266" s="376"/>
      <c r="BC266" s="389"/>
      <c r="BE266" s="388"/>
      <c r="BF266" s="409" t="s">
        <v>273</v>
      </c>
      <c r="BG266" s="382" t="s">
        <v>273</v>
      </c>
      <c r="BH266" s="382" t="s">
        <v>273</v>
      </c>
      <c r="BI266" s="496" t="s">
        <v>273</v>
      </c>
      <c r="BJ266" s="496"/>
      <c r="BK266" s="376"/>
      <c r="BL266" s="389"/>
      <c r="BN266" s="388"/>
      <c r="BO266" s="409" t="s">
        <v>273</v>
      </c>
      <c r="BP266" s="382" t="s">
        <v>273</v>
      </c>
      <c r="BQ266" s="382" t="s">
        <v>273</v>
      </c>
      <c r="BR266" s="496" t="s">
        <v>273</v>
      </c>
      <c r="BS266" s="496"/>
      <c r="BT266" s="376"/>
      <c r="BU266" s="389"/>
      <c r="BW266" s="388"/>
      <c r="BX266" s="409" t="s">
        <v>273</v>
      </c>
      <c r="BY266" s="382" t="s">
        <v>273</v>
      </c>
      <c r="BZ266" s="382" t="s">
        <v>273</v>
      </c>
      <c r="CA266" s="496" t="s">
        <v>273</v>
      </c>
      <c r="CB266" s="496"/>
      <c r="CC266" s="376" t="s">
        <v>159</v>
      </c>
      <c r="CD266" s="389"/>
      <c r="CF266" s="388"/>
      <c r="CG266" s="409" t="s">
        <v>273</v>
      </c>
      <c r="CH266" s="382" t="s">
        <v>273</v>
      </c>
      <c r="CI266" s="382" t="s">
        <v>273</v>
      </c>
      <c r="CJ266" s="496" t="s">
        <v>273</v>
      </c>
      <c r="CK266" s="496"/>
      <c r="CL266" s="376" t="s">
        <v>159</v>
      </c>
      <c r="CM266" s="389"/>
    </row>
    <row r="267" spans="2:91" ht="16" customHeight="1" x14ac:dyDescent="0.25">
      <c r="B267" s="406"/>
      <c r="C267" s="388"/>
      <c r="D267" s="409" t="s">
        <v>273</v>
      </c>
      <c r="E267" s="382" t="s">
        <v>273</v>
      </c>
      <c r="F267" s="382" t="s">
        <v>273</v>
      </c>
      <c r="G267" s="496" t="s">
        <v>273</v>
      </c>
      <c r="H267" s="496"/>
      <c r="J267" s="389"/>
      <c r="K267" s="410"/>
      <c r="L267" s="388"/>
      <c r="M267" s="409" t="s">
        <v>273</v>
      </c>
      <c r="N267" s="382" t="s">
        <v>273</v>
      </c>
      <c r="O267" s="382" t="s">
        <v>273</v>
      </c>
      <c r="P267" s="496" t="s">
        <v>273</v>
      </c>
      <c r="Q267" s="496"/>
      <c r="S267" s="389"/>
      <c r="T267" s="410"/>
      <c r="U267" s="388"/>
      <c r="V267" s="409" t="s">
        <v>273</v>
      </c>
      <c r="W267" s="382" t="s">
        <v>273</v>
      </c>
      <c r="X267" s="382" t="s">
        <v>273</v>
      </c>
      <c r="Y267" s="496" t="s">
        <v>273</v>
      </c>
      <c r="Z267" s="496"/>
      <c r="AA267" s="376"/>
      <c r="AB267" s="389"/>
      <c r="AC267" s="412"/>
      <c r="AD267" s="388"/>
      <c r="AE267" s="409" t="s">
        <v>273</v>
      </c>
      <c r="AF267" s="382" t="s">
        <v>273</v>
      </c>
      <c r="AG267" s="382" t="s">
        <v>273</v>
      </c>
      <c r="AH267" s="496" t="s">
        <v>273</v>
      </c>
      <c r="AI267" s="496"/>
      <c r="AJ267" s="376"/>
      <c r="AK267" s="389"/>
      <c r="AL267" s="371"/>
      <c r="AM267" s="388"/>
      <c r="AN267" s="409" t="s">
        <v>273</v>
      </c>
      <c r="AO267" s="382" t="s">
        <v>273</v>
      </c>
      <c r="AP267" s="382" t="s">
        <v>273</v>
      </c>
      <c r="AQ267" s="496" t="s">
        <v>273</v>
      </c>
      <c r="AR267" s="496"/>
      <c r="AS267" s="376"/>
      <c r="AT267" s="389"/>
      <c r="AU267" s="371"/>
      <c r="AV267" s="388"/>
      <c r="AW267" s="409" t="s">
        <v>273</v>
      </c>
      <c r="AX267" s="382" t="s">
        <v>273</v>
      </c>
      <c r="AY267" s="382" t="s">
        <v>273</v>
      </c>
      <c r="AZ267" s="496" t="s">
        <v>273</v>
      </c>
      <c r="BA267" s="496"/>
      <c r="BB267" s="376"/>
      <c r="BC267" s="389"/>
      <c r="BE267" s="388"/>
      <c r="BF267" s="409" t="s">
        <v>273</v>
      </c>
      <c r="BG267" s="382" t="s">
        <v>273</v>
      </c>
      <c r="BH267" s="382" t="s">
        <v>273</v>
      </c>
      <c r="BI267" s="496" t="s">
        <v>273</v>
      </c>
      <c r="BJ267" s="496"/>
      <c r="BK267" s="376"/>
      <c r="BL267" s="389"/>
      <c r="BN267" s="388"/>
      <c r="BO267" s="409" t="s">
        <v>273</v>
      </c>
      <c r="BP267" s="382" t="s">
        <v>273</v>
      </c>
      <c r="BQ267" s="382" t="s">
        <v>273</v>
      </c>
      <c r="BR267" s="496" t="s">
        <v>273</v>
      </c>
      <c r="BS267" s="496"/>
      <c r="BT267" s="376"/>
      <c r="BU267" s="389"/>
      <c r="BW267" s="388"/>
      <c r="BX267" s="409" t="s">
        <v>273</v>
      </c>
      <c r="BY267" s="382" t="s">
        <v>273</v>
      </c>
      <c r="BZ267" s="382" t="s">
        <v>273</v>
      </c>
      <c r="CA267" s="496" t="s">
        <v>273</v>
      </c>
      <c r="CB267" s="496"/>
      <c r="CC267" s="376" t="s">
        <v>159</v>
      </c>
      <c r="CD267" s="389"/>
      <c r="CF267" s="388"/>
      <c r="CG267" s="409" t="s">
        <v>273</v>
      </c>
      <c r="CH267" s="382" t="s">
        <v>273</v>
      </c>
      <c r="CI267" s="382" t="s">
        <v>273</v>
      </c>
      <c r="CJ267" s="496" t="s">
        <v>273</v>
      </c>
      <c r="CK267" s="496"/>
      <c r="CL267" s="376" t="s">
        <v>159</v>
      </c>
      <c r="CM267" s="389"/>
    </row>
    <row r="268" spans="2:91" ht="16" customHeight="1" x14ac:dyDescent="0.25">
      <c r="B268" s="406"/>
      <c r="C268" s="388"/>
      <c r="D268" s="409" t="s">
        <v>273</v>
      </c>
      <c r="E268" s="382" t="s">
        <v>273</v>
      </c>
      <c r="F268" s="382" t="s">
        <v>273</v>
      </c>
      <c r="G268" s="496" t="s">
        <v>273</v>
      </c>
      <c r="H268" s="496"/>
      <c r="J268" s="389"/>
      <c r="K268" s="410"/>
      <c r="L268" s="388"/>
      <c r="M268" s="409" t="s">
        <v>273</v>
      </c>
      <c r="N268" s="382" t="s">
        <v>273</v>
      </c>
      <c r="O268" s="382" t="s">
        <v>273</v>
      </c>
      <c r="P268" s="496" t="s">
        <v>273</v>
      </c>
      <c r="Q268" s="496"/>
      <c r="S268" s="389"/>
      <c r="T268" s="410"/>
      <c r="U268" s="388"/>
      <c r="V268" s="409" t="s">
        <v>273</v>
      </c>
      <c r="W268" s="382" t="s">
        <v>273</v>
      </c>
      <c r="X268" s="382" t="s">
        <v>273</v>
      </c>
      <c r="Y268" s="496" t="s">
        <v>273</v>
      </c>
      <c r="Z268" s="496"/>
      <c r="AA268" s="376"/>
      <c r="AB268" s="389"/>
      <c r="AC268" s="412"/>
      <c r="AD268" s="388"/>
      <c r="AE268" s="409" t="s">
        <v>273</v>
      </c>
      <c r="AF268" s="382" t="s">
        <v>273</v>
      </c>
      <c r="AG268" s="382" t="s">
        <v>273</v>
      </c>
      <c r="AH268" s="496" t="s">
        <v>273</v>
      </c>
      <c r="AI268" s="496"/>
      <c r="AJ268" s="376"/>
      <c r="AK268" s="389"/>
      <c r="AL268" s="371"/>
      <c r="AM268" s="388"/>
      <c r="AN268" s="409" t="s">
        <v>273</v>
      </c>
      <c r="AO268" s="382" t="s">
        <v>273</v>
      </c>
      <c r="AP268" s="382" t="s">
        <v>273</v>
      </c>
      <c r="AQ268" s="496" t="s">
        <v>273</v>
      </c>
      <c r="AR268" s="496"/>
      <c r="AS268" s="376"/>
      <c r="AT268" s="389"/>
      <c r="AU268" s="371"/>
      <c r="AV268" s="388"/>
      <c r="AW268" s="409" t="s">
        <v>273</v>
      </c>
      <c r="AX268" s="382" t="s">
        <v>273</v>
      </c>
      <c r="AY268" s="382" t="s">
        <v>273</v>
      </c>
      <c r="AZ268" s="496" t="s">
        <v>273</v>
      </c>
      <c r="BA268" s="496"/>
      <c r="BB268" s="376"/>
      <c r="BC268" s="389"/>
      <c r="BE268" s="388"/>
      <c r="BF268" s="409" t="s">
        <v>273</v>
      </c>
      <c r="BG268" s="382" t="s">
        <v>273</v>
      </c>
      <c r="BH268" s="382" t="s">
        <v>273</v>
      </c>
      <c r="BI268" s="496" t="s">
        <v>273</v>
      </c>
      <c r="BJ268" s="496"/>
      <c r="BK268" s="376"/>
      <c r="BL268" s="389"/>
      <c r="BN268" s="388"/>
      <c r="BO268" s="409" t="s">
        <v>273</v>
      </c>
      <c r="BP268" s="382" t="s">
        <v>273</v>
      </c>
      <c r="BQ268" s="382" t="s">
        <v>273</v>
      </c>
      <c r="BR268" s="496" t="s">
        <v>273</v>
      </c>
      <c r="BS268" s="496"/>
      <c r="BT268" s="376"/>
      <c r="BU268" s="389"/>
      <c r="BW268" s="388"/>
      <c r="BX268" s="409" t="s">
        <v>273</v>
      </c>
      <c r="BY268" s="382" t="s">
        <v>273</v>
      </c>
      <c r="BZ268" s="382" t="s">
        <v>273</v>
      </c>
      <c r="CA268" s="496" t="s">
        <v>273</v>
      </c>
      <c r="CB268" s="496"/>
      <c r="CC268" s="376" t="s">
        <v>159</v>
      </c>
      <c r="CD268" s="389"/>
      <c r="CF268" s="388"/>
      <c r="CG268" s="409" t="s">
        <v>273</v>
      </c>
      <c r="CH268" s="382" t="s">
        <v>273</v>
      </c>
      <c r="CI268" s="382" t="s">
        <v>273</v>
      </c>
      <c r="CJ268" s="496" t="s">
        <v>273</v>
      </c>
      <c r="CK268" s="496"/>
      <c r="CL268" s="376" t="s">
        <v>159</v>
      </c>
      <c r="CM268" s="389"/>
    </row>
    <row r="269" spans="2:91" ht="16" customHeight="1" x14ac:dyDescent="0.25">
      <c r="B269" s="406"/>
      <c r="C269" s="388"/>
      <c r="D269" s="409" t="s">
        <v>273</v>
      </c>
      <c r="E269" s="382" t="s">
        <v>273</v>
      </c>
      <c r="F269" s="382" t="s">
        <v>273</v>
      </c>
      <c r="G269" s="496" t="s">
        <v>273</v>
      </c>
      <c r="H269" s="496"/>
      <c r="J269" s="389"/>
      <c r="K269" s="410"/>
      <c r="L269" s="388"/>
      <c r="M269" s="409" t="s">
        <v>273</v>
      </c>
      <c r="N269" s="382" t="s">
        <v>273</v>
      </c>
      <c r="O269" s="382" t="s">
        <v>273</v>
      </c>
      <c r="P269" s="496" t="s">
        <v>273</v>
      </c>
      <c r="Q269" s="496"/>
      <c r="S269" s="389"/>
      <c r="T269" s="410"/>
      <c r="U269" s="388"/>
      <c r="V269" s="409" t="s">
        <v>273</v>
      </c>
      <c r="W269" s="382" t="s">
        <v>273</v>
      </c>
      <c r="X269" s="382" t="s">
        <v>273</v>
      </c>
      <c r="Y269" s="496" t="s">
        <v>273</v>
      </c>
      <c r="Z269" s="496"/>
      <c r="AA269" s="376"/>
      <c r="AB269" s="389"/>
      <c r="AC269" s="412"/>
      <c r="AD269" s="388"/>
      <c r="AE269" s="409" t="s">
        <v>273</v>
      </c>
      <c r="AF269" s="382" t="s">
        <v>273</v>
      </c>
      <c r="AG269" s="382" t="s">
        <v>273</v>
      </c>
      <c r="AH269" s="496" t="s">
        <v>273</v>
      </c>
      <c r="AI269" s="496"/>
      <c r="AJ269" s="376"/>
      <c r="AK269" s="389"/>
      <c r="AL269" s="371"/>
      <c r="AM269" s="388"/>
      <c r="AN269" s="409" t="s">
        <v>273</v>
      </c>
      <c r="AO269" s="382" t="s">
        <v>273</v>
      </c>
      <c r="AP269" s="382" t="s">
        <v>273</v>
      </c>
      <c r="AQ269" s="496" t="s">
        <v>273</v>
      </c>
      <c r="AR269" s="496"/>
      <c r="AS269" s="376"/>
      <c r="AT269" s="389"/>
      <c r="AU269" s="371"/>
      <c r="AV269" s="388"/>
      <c r="AW269" s="409" t="s">
        <v>273</v>
      </c>
      <c r="AX269" s="382" t="s">
        <v>273</v>
      </c>
      <c r="AY269" s="382" t="s">
        <v>273</v>
      </c>
      <c r="AZ269" s="496" t="s">
        <v>273</v>
      </c>
      <c r="BA269" s="496"/>
      <c r="BB269" s="376"/>
      <c r="BC269" s="389"/>
      <c r="BE269" s="388"/>
      <c r="BF269" s="409" t="s">
        <v>273</v>
      </c>
      <c r="BG269" s="382" t="s">
        <v>273</v>
      </c>
      <c r="BH269" s="382" t="s">
        <v>273</v>
      </c>
      <c r="BI269" s="496" t="s">
        <v>273</v>
      </c>
      <c r="BJ269" s="496"/>
      <c r="BK269" s="376"/>
      <c r="BL269" s="389"/>
      <c r="BN269" s="388"/>
      <c r="BO269" s="409" t="s">
        <v>273</v>
      </c>
      <c r="BP269" s="382" t="s">
        <v>273</v>
      </c>
      <c r="BQ269" s="382" t="s">
        <v>273</v>
      </c>
      <c r="BR269" s="496" t="s">
        <v>273</v>
      </c>
      <c r="BS269" s="496"/>
      <c r="BT269" s="376"/>
      <c r="BU269" s="389"/>
      <c r="BW269" s="388"/>
      <c r="BX269" s="409" t="s">
        <v>273</v>
      </c>
      <c r="BY269" s="382" t="s">
        <v>273</v>
      </c>
      <c r="BZ269" s="382" t="s">
        <v>273</v>
      </c>
      <c r="CA269" s="496" t="s">
        <v>273</v>
      </c>
      <c r="CB269" s="496"/>
      <c r="CC269" s="376" t="s">
        <v>159</v>
      </c>
      <c r="CD269" s="389"/>
      <c r="CF269" s="388"/>
      <c r="CG269" s="409" t="s">
        <v>273</v>
      </c>
      <c r="CH269" s="382" t="s">
        <v>273</v>
      </c>
      <c r="CI269" s="382" t="s">
        <v>273</v>
      </c>
      <c r="CJ269" s="496" t="s">
        <v>273</v>
      </c>
      <c r="CK269" s="496"/>
      <c r="CL269" s="376" t="s">
        <v>159</v>
      </c>
      <c r="CM269" s="389"/>
    </row>
    <row r="270" spans="2:91" ht="16" customHeight="1" x14ac:dyDescent="0.25">
      <c r="B270" s="406"/>
      <c r="C270" s="388"/>
      <c r="D270" s="409" t="s">
        <v>273</v>
      </c>
      <c r="E270" s="382" t="s">
        <v>273</v>
      </c>
      <c r="F270" s="382" t="s">
        <v>273</v>
      </c>
      <c r="G270" s="496" t="s">
        <v>273</v>
      </c>
      <c r="H270" s="496"/>
      <c r="J270" s="389"/>
      <c r="K270" s="410"/>
      <c r="L270" s="388"/>
      <c r="M270" s="409" t="s">
        <v>273</v>
      </c>
      <c r="N270" s="382" t="s">
        <v>273</v>
      </c>
      <c r="O270" s="382" t="s">
        <v>273</v>
      </c>
      <c r="P270" s="496" t="s">
        <v>273</v>
      </c>
      <c r="Q270" s="496"/>
      <c r="S270" s="389"/>
      <c r="T270" s="410"/>
      <c r="U270" s="388"/>
      <c r="V270" s="409" t="s">
        <v>273</v>
      </c>
      <c r="W270" s="382" t="s">
        <v>273</v>
      </c>
      <c r="X270" s="382" t="s">
        <v>273</v>
      </c>
      <c r="Y270" s="496" t="s">
        <v>273</v>
      </c>
      <c r="Z270" s="496"/>
      <c r="AA270" s="376"/>
      <c r="AB270" s="389"/>
      <c r="AC270" s="412"/>
      <c r="AD270" s="388"/>
      <c r="AE270" s="409" t="s">
        <v>273</v>
      </c>
      <c r="AF270" s="382" t="s">
        <v>273</v>
      </c>
      <c r="AG270" s="382" t="s">
        <v>273</v>
      </c>
      <c r="AH270" s="496" t="s">
        <v>273</v>
      </c>
      <c r="AI270" s="496"/>
      <c r="AJ270" s="376"/>
      <c r="AK270" s="389"/>
      <c r="AL270" s="371"/>
      <c r="AM270" s="388"/>
      <c r="AN270" s="409" t="s">
        <v>273</v>
      </c>
      <c r="AO270" s="382" t="s">
        <v>273</v>
      </c>
      <c r="AP270" s="382" t="s">
        <v>273</v>
      </c>
      <c r="AQ270" s="496" t="s">
        <v>273</v>
      </c>
      <c r="AR270" s="496"/>
      <c r="AS270" s="376"/>
      <c r="AT270" s="389"/>
      <c r="AU270" s="371"/>
      <c r="AV270" s="388"/>
      <c r="AW270" s="409" t="s">
        <v>273</v>
      </c>
      <c r="AX270" s="382" t="s">
        <v>273</v>
      </c>
      <c r="AY270" s="382" t="s">
        <v>273</v>
      </c>
      <c r="AZ270" s="496" t="s">
        <v>273</v>
      </c>
      <c r="BA270" s="496"/>
      <c r="BB270" s="376"/>
      <c r="BC270" s="389"/>
      <c r="BE270" s="388"/>
      <c r="BF270" s="409" t="s">
        <v>273</v>
      </c>
      <c r="BG270" s="382" t="s">
        <v>273</v>
      </c>
      <c r="BH270" s="382" t="s">
        <v>273</v>
      </c>
      <c r="BI270" s="496" t="s">
        <v>273</v>
      </c>
      <c r="BJ270" s="496"/>
      <c r="BK270" s="376"/>
      <c r="BL270" s="389"/>
      <c r="BN270" s="388"/>
      <c r="BO270" s="409" t="s">
        <v>273</v>
      </c>
      <c r="BP270" s="382" t="s">
        <v>273</v>
      </c>
      <c r="BQ270" s="382" t="s">
        <v>273</v>
      </c>
      <c r="BR270" s="496" t="s">
        <v>273</v>
      </c>
      <c r="BS270" s="496"/>
      <c r="BT270" s="376"/>
      <c r="BU270" s="389"/>
      <c r="BW270" s="388"/>
      <c r="BX270" s="409" t="s">
        <v>273</v>
      </c>
      <c r="BY270" s="382" t="s">
        <v>273</v>
      </c>
      <c r="BZ270" s="382" t="s">
        <v>273</v>
      </c>
      <c r="CA270" s="496" t="s">
        <v>273</v>
      </c>
      <c r="CB270" s="496"/>
      <c r="CC270" s="376" t="s">
        <v>159</v>
      </c>
      <c r="CD270" s="389"/>
      <c r="CF270" s="388"/>
      <c r="CG270" s="409" t="s">
        <v>273</v>
      </c>
      <c r="CH270" s="382" t="s">
        <v>273</v>
      </c>
      <c r="CI270" s="382" t="s">
        <v>273</v>
      </c>
      <c r="CJ270" s="496" t="s">
        <v>273</v>
      </c>
      <c r="CK270" s="496"/>
      <c r="CL270" s="376" t="s">
        <v>159</v>
      </c>
      <c r="CM270" s="389"/>
    </row>
    <row r="271" spans="2:91" ht="16" customHeight="1" x14ac:dyDescent="0.25">
      <c r="B271" s="406"/>
      <c r="C271" s="388"/>
      <c r="D271" s="409" t="s">
        <v>273</v>
      </c>
      <c r="E271" s="382" t="s">
        <v>273</v>
      </c>
      <c r="F271" s="382" t="s">
        <v>273</v>
      </c>
      <c r="G271" s="496" t="s">
        <v>273</v>
      </c>
      <c r="H271" s="496"/>
      <c r="J271" s="389"/>
      <c r="K271" s="410"/>
      <c r="L271" s="388"/>
      <c r="M271" s="409" t="s">
        <v>273</v>
      </c>
      <c r="N271" s="382" t="s">
        <v>273</v>
      </c>
      <c r="O271" s="382" t="s">
        <v>273</v>
      </c>
      <c r="P271" s="496" t="s">
        <v>273</v>
      </c>
      <c r="Q271" s="496"/>
      <c r="S271" s="389"/>
      <c r="T271" s="410"/>
      <c r="U271" s="388"/>
      <c r="V271" s="409" t="s">
        <v>273</v>
      </c>
      <c r="W271" s="382" t="s">
        <v>273</v>
      </c>
      <c r="X271" s="382" t="s">
        <v>273</v>
      </c>
      <c r="Y271" s="496" t="s">
        <v>273</v>
      </c>
      <c r="Z271" s="496"/>
      <c r="AA271" s="376"/>
      <c r="AB271" s="389"/>
      <c r="AC271" s="412"/>
      <c r="AD271" s="388"/>
      <c r="AE271" s="409" t="s">
        <v>273</v>
      </c>
      <c r="AF271" s="382" t="s">
        <v>273</v>
      </c>
      <c r="AG271" s="382" t="s">
        <v>273</v>
      </c>
      <c r="AH271" s="496" t="s">
        <v>273</v>
      </c>
      <c r="AI271" s="496"/>
      <c r="AJ271" s="376"/>
      <c r="AK271" s="389"/>
      <c r="AL271" s="371"/>
      <c r="AM271" s="388"/>
      <c r="AN271" s="409" t="s">
        <v>273</v>
      </c>
      <c r="AO271" s="382" t="s">
        <v>273</v>
      </c>
      <c r="AP271" s="382" t="s">
        <v>273</v>
      </c>
      <c r="AQ271" s="496" t="s">
        <v>273</v>
      </c>
      <c r="AR271" s="496"/>
      <c r="AS271" s="376"/>
      <c r="AT271" s="389"/>
      <c r="AU271" s="371"/>
      <c r="AV271" s="388"/>
      <c r="AW271" s="409" t="s">
        <v>273</v>
      </c>
      <c r="AX271" s="382" t="s">
        <v>273</v>
      </c>
      <c r="AY271" s="382" t="s">
        <v>273</v>
      </c>
      <c r="AZ271" s="496" t="s">
        <v>273</v>
      </c>
      <c r="BA271" s="496"/>
      <c r="BB271" s="376"/>
      <c r="BC271" s="389"/>
      <c r="BE271" s="388"/>
      <c r="BF271" s="409" t="s">
        <v>273</v>
      </c>
      <c r="BG271" s="382" t="s">
        <v>273</v>
      </c>
      <c r="BH271" s="382" t="s">
        <v>273</v>
      </c>
      <c r="BI271" s="496" t="s">
        <v>273</v>
      </c>
      <c r="BJ271" s="496"/>
      <c r="BK271" s="376"/>
      <c r="BL271" s="389"/>
      <c r="BN271" s="388"/>
      <c r="BO271" s="409" t="s">
        <v>273</v>
      </c>
      <c r="BP271" s="382" t="s">
        <v>273</v>
      </c>
      <c r="BQ271" s="382" t="s">
        <v>273</v>
      </c>
      <c r="BR271" s="496" t="s">
        <v>273</v>
      </c>
      <c r="BS271" s="496"/>
      <c r="BT271" s="376"/>
      <c r="BU271" s="389"/>
      <c r="BW271" s="388"/>
      <c r="BX271" s="409" t="s">
        <v>273</v>
      </c>
      <c r="BY271" s="382" t="s">
        <v>273</v>
      </c>
      <c r="BZ271" s="382" t="s">
        <v>273</v>
      </c>
      <c r="CA271" s="496" t="s">
        <v>273</v>
      </c>
      <c r="CB271" s="496"/>
      <c r="CC271" s="376" t="s">
        <v>159</v>
      </c>
      <c r="CD271" s="389"/>
      <c r="CF271" s="388"/>
      <c r="CG271" s="409" t="s">
        <v>273</v>
      </c>
      <c r="CH271" s="382" t="s">
        <v>273</v>
      </c>
      <c r="CI271" s="382" t="s">
        <v>273</v>
      </c>
      <c r="CJ271" s="496" t="s">
        <v>273</v>
      </c>
      <c r="CK271" s="496"/>
      <c r="CL271" s="376" t="s">
        <v>159</v>
      </c>
      <c r="CM271" s="389"/>
    </row>
    <row r="272" spans="2:91" ht="16" customHeight="1" x14ac:dyDescent="0.25">
      <c r="B272" s="406"/>
      <c r="C272" s="388"/>
      <c r="D272" s="409" t="s">
        <v>273</v>
      </c>
      <c r="E272" s="382" t="s">
        <v>273</v>
      </c>
      <c r="F272" s="382" t="s">
        <v>273</v>
      </c>
      <c r="G272" s="496" t="s">
        <v>273</v>
      </c>
      <c r="H272" s="496"/>
      <c r="J272" s="389"/>
      <c r="K272" s="410"/>
      <c r="L272" s="388"/>
      <c r="M272" s="409" t="s">
        <v>273</v>
      </c>
      <c r="N272" s="382" t="s">
        <v>273</v>
      </c>
      <c r="O272" s="382" t="s">
        <v>273</v>
      </c>
      <c r="P272" s="496" t="s">
        <v>273</v>
      </c>
      <c r="Q272" s="496"/>
      <c r="S272" s="389"/>
      <c r="T272" s="410"/>
      <c r="U272" s="388"/>
      <c r="V272" s="409" t="s">
        <v>273</v>
      </c>
      <c r="W272" s="382" t="s">
        <v>273</v>
      </c>
      <c r="X272" s="382" t="s">
        <v>273</v>
      </c>
      <c r="Y272" s="496" t="s">
        <v>273</v>
      </c>
      <c r="Z272" s="496"/>
      <c r="AA272" s="376"/>
      <c r="AB272" s="389"/>
      <c r="AC272" s="412"/>
      <c r="AD272" s="388"/>
      <c r="AE272" s="409" t="s">
        <v>273</v>
      </c>
      <c r="AF272" s="382" t="s">
        <v>273</v>
      </c>
      <c r="AG272" s="382" t="s">
        <v>273</v>
      </c>
      <c r="AH272" s="496" t="s">
        <v>273</v>
      </c>
      <c r="AI272" s="496"/>
      <c r="AJ272" s="376"/>
      <c r="AK272" s="389"/>
      <c r="AL272" s="371"/>
      <c r="AM272" s="388"/>
      <c r="AN272" s="409" t="s">
        <v>273</v>
      </c>
      <c r="AO272" s="382" t="s">
        <v>273</v>
      </c>
      <c r="AP272" s="382" t="s">
        <v>273</v>
      </c>
      <c r="AQ272" s="496" t="s">
        <v>273</v>
      </c>
      <c r="AR272" s="496"/>
      <c r="AS272" s="376"/>
      <c r="AT272" s="389"/>
      <c r="AU272" s="371"/>
      <c r="AV272" s="388"/>
      <c r="AW272" s="409" t="s">
        <v>273</v>
      </c>
      <c r="AX272" s="382" t="s">
        <v>273</v>
      </c>
      <c r="AY272" s="382" t="s">
        <v>273</v>
      </c>
      <c r="AZ272" s="496" t="s">
        <v>273</v>
      </c>
      <c r="BA272" s="496"/>
      <c r="BB272" s="376"/>
      <c r="BC272" s="389"/>
      <c r="BE272" s="388"/>
      <c r="BF272" s="409" t="s">
        <v>273</v>
      </c>
      <c r="BG272" s="382" t="s">
        <v>273</v>
      </c>
      <c r="BH272" s="382" t="s">
        <v>273</v>
      </c>
      <c r="BI272" s="496" t="s">
        <v>273</v>
      </c>
      <c r="BJ272" s="496"/>
      <c r="BK272" s="376"/>
      <c r="BL272" s="389"/>
      <c r="BN272" s="388"/>
      <c r="BO272" s="409" t="s">
        <v>273</v>
      </c>
      <c r="BP272" s="382" t="s">
        <v>273</v>
      </c>
      <c r="BQ272" s="382" t="s">
        <v>273</v>
      </c>
      <c r="BR272" s="496" t="s">
        <v>273</v>
      </c>
      <c r="BS272" s="496"/>
      <c r="BT272" s="376"/>
      <c r="BU272" s="389"/>
      <c r="BW272" s="388"/>
      <c r="BX272" s="409" t="s">
        <v>273</v>
      </c>
      <c r="BY272" s="382" t="s">
        <v>273</v>
      </c>
      <c r="BZ272" s="382" t="s">
        <v>273</v>
      </c>
      <c r="CA272" s="496" t="s">
        <v>273</v>
      </c>
      <c r="CB272" s="496"/>
      <c r="CC272" s="376" t="s">
        <v>159</v>
      </c>
      <c r="CD272" s="389"/>
      <c r="CF272" s="388"/>
      <c r="CG272" s="409" t="s">
        <v>273</v>
      </c>
      <c r="CH272" s="382" t="s">
        <v>273</v>
      </c>
      <c r="CI272" s="382" t="s">
        <v>273</v>
      </c>
      <c r="CJ272" s="496" t="s">
        <v>273</v>
      </c>
      <c r="CK272" s="496"/>
      <c r="CL272" s="376" t="s">
        <v>159</v>
      </c>
      <c r="CM272" s="389"/>
    </row>
    <row r="273" spans="2:91" ht="16" customHeight="1" x14ac:dyDescent="0.25">
      <c r="B273" s="406"/>
      <c r="C273" s="388"/>
      <c r="D273" s="409" t="s">
        <v>273</v>
      </c>
      <c r="E273" s="382" t="s">
        <v>273</v>
      </c>
      <c r="F273" s="382" t="s">
        <v>273</v>
      </c>
      <c r="G273" s="496" t="s">
        <v>273</v>
      </c>
      <c r="H273" s="496"/>
      <c r="J273" s="389"/>
      <c r="K273" s="410"/>
      <c r="L273" s="388"/>
      <c r="M273" s="409" t="s">
        <v>273</v>
      </c>
      <c r="N273" s="382" t="s">
        <v>273</v>
      </c>
      <c r="O273" s="382" t="s">
        <v>273</v>
      </c>
      <c r="P273" s="496" t="s">
        <v>273</v>
      </c>
      <c r="Q273" s="496"/>
      <c r="S273" s="389"/>
      <c r="T273" s="410"/>
      <c r="U273" s="388"/>
      <c r="V273" s="409" t="s">
        <v>273</v>
      </c>
      <c r="W273" s="382" t="s">
        <v>273</v>
      </c>
      <c r="X273" s="382" t="s">
        <v>273</v>
      </c>
      <c r="Y273" s="496" t="s">
        <v>273</v>
      </c>
      <c r="Z273" s="496"/>
      <c r="AA273" s="376"/>
      <c r="AB273" s="389"/>
      <c r="AC273" s="412"/>
      <c r="AD273" s="388"/>
      <c r="AE273" s="409" t="s">
        <v>273</v>
      </c>
      <c r="AF273" s="382" t="s">
        <v>273</v>
      </c>
      <c r="AG273" s="382" t="s">
        <v>273</v>
      </c>
      <c r="AH273" s="496" t="s">
        <v>273</v>
      </c>
      <c r="AI273" s="496"/>
      <c r="AJ273" s="376"/>
      <c r="AK273" s="389"/>
      <c r="AL273" s="371"/>
      <c r="AM273" s="388"/>
      <c r="AN273" s="409" t="s">
        <v>273</v>
      </c>
      <c r="AO273" s="382" t="s">
        <v>273</v>
      </c>
      <c r="AP273" s="382" t="s">
        <v>273</v>
      </c>
      <c r="AQ273" s="496" t="s">
        <v>273</v>
      </c>
      <c r="AR273" s="496"/>
      <c r="AS273" s="376"/>
      <c r="AT273" s="389"/>
      <c r="AU273" s="371"/>
      <c r="AV273" s="388"/>
      <c r="AW273" s="409" t="s">
        <v>273</v>
      </c>
      <c r="AX273" s="382" t="s">
        <v>273</v>
      </c>
      <c r="AY273" s="382" t="s">
        <v>273</v>
      </c>
      <c r="AZ273" s="496" t="s">
        <v>273</v>
      </c>
      <c r="BA273" s="496"/>
      <c r="BB273" s="376"/>
      <c r="BC273" s="389"/>
      <c r="BE273" s="388"/>
      <c r="BF273" s="409" t="s">
        <v>273</v>
      </c>
      <c r="BG273" s="382" t="s">
        <v>273</v>
      </c>
      <c r="BH273" s="382" t="s">
        <v>273</v>
      </c>
      <c r="BI273" s="496" t="s">
        <v>273</v>
      </c>
      <c r="BJ273" s="496"/>
      <c r="BK273" s="376"/>
      <c r="BL273" s="389"/>
      <c r="BN273" s="388"/>
      <c r="BO273" s="409" t="s">
        <v>273</v>
      </c>
      <c r="BP273" s="382" t="s">
        <v>273</v>
      </c>
      <c r="BQ273" s="382" t="s">
        <v>273</v>
      </c>
      <c r="BR273" s="496" t="s">
        <v>273</v>
      </c>
      <c r="BS273" s="496"/>
      <c r="BT273" s="376"/>
      <c r="BU273" s="389"/>
      <c r="BW273" s="388"/>
      <c r="BX273" s="409" t="s">
        <v>273</v>
      </c>
      <c r="BY273" s="382" t="s">
        <v>273</v>
      </c>
      <c r="BZ273" s="382" t="s">
        <v>273</v>
      </c>
      <c r="CA273" s="496" t="s">
        <v>273</v>
      </c>
      <c r="CB273" s="496"/>
      <c r="CC273" s="376" t="s">
        <v>159</v>
      </c>
      <c r="CD273" s="389"/>
      <c r="CF273" s="388"/>
      <c r="CG273" s="409" t="s">
        <v>273</v>
      </c>
      <c r="CH273" s="382" t="s">
        <v>273</v>
      </c>
      <c r="CI273" s="382" t="s">
        <v>273</v>
      </c>
      <c r="CJ273" s="496" t="s">
        <v>273</v>
      </c>
      <c r="CK273" s="496"/>
      <c r="CL273" s="376" t="s">
        <v>159</v>
      </c>
      <c r="CM273" s="389"/>
    </row>
    <row r="274" spans="2:91" ht="16" customHeight="1" x14ac:dyDescent="0.25">
      <c r="B274" s="406"/>
      <c r="C274" s="388"/>
      <c r="D274" s="409" t="s">
        <v>273</v>
      </c>
      <c r="E274" s="382" t="s">
        <v>273</v>
      </c>
      <c r="F274" s="382" t="s">
        <v>273</v>
      </c>
      <c r="G274" s="496" t="s">
        <v>273</v>
      </c>
      <c r="H274" s="496"/>
      <c r="J274" s="389"/>
      <c r="K274" s="410"/>
      <c r="L274" s="388"/>
      <c r="M274" s="409" t="s">
        <v>273</v>
      </c>
      <c r="N274" s="382" t="s">
        <v>273</v>
      </c>
      <c r="O274" s="382" t="s">
        <v>273</v>
      </c>
      <c r="P274" s="496" t="s">
        <v>273</v>
      </c>
      <c r="Q274" s="496"/>
      <c r="S274" s="389"/>
      <c r="T274" s="410"/>
      <c r="U274" s="388"/>
      <c r="V274" s="409" t="s">
        <v>273</v>
      </c>
      <c r="W274" s="382" t="s">
        <v>273</v>
      </c>
      <c r="X274" s="382" t="s">
        <v>273</v>
      </c>
      <c r="Y274" s="496" t="s">
        <v>273</v>
      </c>
      <c r="Z274" s="496"/>
      <c r="AA274" s="376"/>
      <c r="AB274" s="389"/>
      <c r="AC274" s="412"/>
      <c r="AD274" s="388"/>
      <c r="AE274" s="409" t="s">
        <v>273</v>
      </c>
      <c r="AF274" s="382" t="s">
        <v>273</v>
      </c>
      <c r="AG274" s="382" t="s">
        <v>273</v>
      </c>
      <c r="AH274" s="496" t="s">
        <v>273</v>
      </c>
      <c r="AI274" s="496"/>
      <c r="AJ274" s="376"/>
      <c r="AK274" s="389"/>
      <c r="AL274" s="371"/>
      <c r="AM274" s="388"/>
      <c r="AN274" s="409" t="s">
        <v>273</v>
      </c>
      <c r="AO274" s="382" t="s">
        <v>273</v>
      </c>
      <c r="AP274" s="382" t="s">
        <v>273</v>
      </c>
      <c r="AQ274" s="496" t="s">
        <v>273</v>
      </c>
      <c r="AR274" s="496"/>
      <c r="AS274" s="376"/>
      <c r="AT274" s="389"/>
      <c r="AU274" s="371"/>
      <c r="AV274" s="388"/>
      <c r="AW274" s="409" t="s">
        <v>273</v>
      </c>
      <c r="AX274" s="382" t="s">
        <v>273</v>
      </c>
      <c r="AY274" s="382" t="s">
        <v>273</v>
      </c>
      <c r="AZ274" s="496" t="s">
        <v>273</v>
      </c>
      <c r="BA274" s="496"/>
      <c r="BB274" s="376"/>
      <c r="BC274" s="389"/>
      <c r="BE274" s="388"/>
      <c r="BF274" s="409" t="s">
        <v>273</v>
      </c>
      <c r="BG274" s="382" t="s">
        <v>273</v>
      </c>
      <c r="BH274" s="382" t="s">
        <v>273</v>
      </c>
      <c r="BI274" s="496" t="s">
        <v>273</v>
      </c>
      <c r="BJ274" s="496"/>
      <c r="BK274" s="376"/>
      <c r="BL274" s="389"/>
      <c r="BN274" s="388"/>
      <c r="BO274" s="409" t="s">
        <v>273</v>
      </c>
      <c r="BP274" s="382" t="s">
        <v>273</v>
      </c>
      <c r="BQ274" s="382" t="s">
        <v>273</v>
      </c>
      <c r="BR274" s="496" t="s">
        <v>273</v>
      </c>
      <c r="BS274" s="496"/>
      <c r="BT274" s="376"/>
      <c r="BU274" s="389"/>
      <c r="BW274" s="388"/>
      <c r="BX274" s="409" t="s">
        <v>273</v>
      </c>
      <c r="BY274" s="382" t="s">
        <v>273</v>
      </c>
      <c r="BZ274" s="382" t="s">
        <v>273</v>
      </c>
      <c r="CA274" s="496" t="s">
        <v>273</v>
      </c>
      <c r="CB274" s="496"/>
      <c r="CC274" s="376" t="s">
        <v>159</v>
      </c>
      <c r="CD274" s="389"/>
      <c r="CF274" s="388"/>
      <c r="CG274" s="409" t="s">
        <v>273</v>
      </c>
      <c r="CH274" s="382" t="s">
        <v>273</v>
      </c>
      <c r="CI274" s="382" t="s">
        <v>273</v>
      </c>
      <c r="CJ274" s="496" t="s">
        <v>273</v>
      </c>
      <c r="CK274" s="496"/>
      <c r="CL274" s="376" t="s">
        <v>159</v>
      </c>
      <c r="CM274" s="389"/>
    </row>
    <row r="275" spans="2:91" ht="16" customHeight="1" x14ac:dyDescent="0.25">
      <c r="B275" s="406"/>
      <c r="C275" s="388"/>
      <c r="D275" s="409" t="s">
        <v>273</v>
      </c>
      <c r="E275" s="382" t="s">
        <v>273</v>
      </c>
      <c r="F275" s="382" t="s">
        <v>273</v>
      </c>
      <c r="G275" s="496" t="s">
        <v>273</v>
      </c>
      <c r="H275" s="496"/>
      <c r="J275" s="389"/>
      <c r="K275" s="410"/>
      <c r="L275" s="388"/>
      <c r="M275" s="409" t="s">
        <v>273</v>
      </c>
      <c r="N275" s="382" t="s">
        <v>273</v>
      </c>
      <c r="O275" s="382" t="s">
        <v>273</v>
      </c>
      <c r="P275" s="496" t="s">
        <v>273</v>
      </c>
      <c r="Q275" s="496"/>
      <c r="S275" s="389"/>
      <c r="T275" s="410"/>
      <c r="U275" s="388"/>
      <c r="V275" s="409" t="s">
        <v>273</v>
      </c>
      <c r="W275" s="382" t="s">
        <v>273</v>
      </c>
      <c r="X275" s="382" t="s">
        <v>273</v>
      </c>
      <c r="Y275" s="496" t="s">
        <v>273</v>
      </c>
      <c r="Z275" s="496"/>
      <c r="AA275" s="376"/>
      <c r="AB275" s="389"/>
      <c r="AC275" s="412"/>
      <c r="AD275" s="388"/>
      <c r="AE275" s="409" t="s">
        <v>273</v>
      </c>
      <c r="AF275" s="382" t="s">
        <v>273</v>
      </c>
      <c r="AG275" s="382" t="s">
        <v>273</v>
      </c>
      <c r="AH275" s="496" t="s">
        <v>273</v>
      </c>
      <c r="AI275" s="496"/>
      <c r="AJ275" s="376"/>
      <c r="AK275" s="389"/>
      <c r="AL275" s="371"/>
      <c r="AM275" s="388"/>
      <c r="AN275" s="409" t="s">
        <v>273</v>
      </c>
      <c r="AO275" s="382" t="s">
        <v>273</v>
      </c>
      <c r="AP275" s="382" t="s">
        <v>273</v>
      </c>
      <c r="AQ275" s="496" t="s">
        <v>273</v>
      </c>
      <c r="AR275" s="496"/>
      <c r="AS275" s="376"/>
      <c r="AT275" s="389"/>
      <c r="AU275" s="371"/>
      <c r="AV275" s="388"/>
      <c r="AW275" s="409" t="s">
        <v>273</v>
      </c>
      <c r="AX275" s="382" t="s">
        <v>273</v>
      </c>
      <c r="AY275" s="382" t="s">
        <v>273</v>
      </c>
      <c r="AZ275" s="496" t="s">
        <v>273</v>
      </c>
      <c r="BA275" s="496"/>
      <c r="BB275" s="376"/>
      <c r="BC275" s="389"/>
      <c r="BE275" s="388"/>
      <c r="BF275" s="409" t="s">
        <v>273</v>
      </c>
      <c r="BG275" s="382" t="s">
        <v>273</v>
      </c>
      <c r="BH275" s="382" t="s">
        <v>273</v>
      </c>
      <c r="BI275" s="496" t="s">
        <v>273</v>
      </c>
      <c r="BJ275" s="496"/>
      <c r="BK275" s="376"/>
      <c r="BL275" s="389"/>
      <c r="BN275" s="388"/>
      <c r="BO275" s="409" t="s">
        <v>273</v>
      </c>
      <c r="BP275" s="382" t="s">
        <v>273</v>
      </c>
      <c r="BQ275" s="382" t="s">
        <v>273</v>
      </c>
      <c r="BR275" s="496" t="s">
        <v>273</v>
      </c>
      <c r="BS275" s="496"/>
      <c r="BT275" s="376"/>
      <c r="BU275" s="389"/>
      <c r="BW275" s="388"/>
      <c r="BX275" s="409" t="s">
        <v>273</v>
      </c>
      <c r="BY275" s="382" t="s">
        <v>273</v>
      </c>
      <c r="BZ275" s="382" t="s">
        <v>273</v>
      </c>
      <c r="CA275" s="496" t="s">
        <v>273</v>
      </c>
      <c r="CB275" s="496"/>
      <c r="CC275" s="376" t="s">
        <v>159</v>
      </c>
      <c r="CD275" s="389"/>
      <c r="CF275" s="388"/>
      <c r="CG275" s="409" t="s">
        <v>273</v>
      </c>
      <c r="CH275" s="382" t="s">
        <v>273</v>
      </c>
      <c r="CI275" s="382" t="s">
        <v>273</v>
      </c>
      <c r="CJ275" s="496" t="s">
        <v>273</v>
      </c>
      <c r="CK275" s="496"/>
      <c r="CL275" s="376" t="s">
        <v>159</v>
      </c>
      <c r="CM275" s="389"/>
    </row>
    <row r="276" spans="2:91" ht="16" customHeight="1" x14ac:dyDescent="0.25">
      <c r="B276" s="406"/>
      <c r="C276" s="388"/>
      <c r="D276" s="409" t="s">
        <v>273</v>
      </c>
      <c r="E276" s="382" t="s">
        <v>273</v>
      </c>
      <c r="F276" s="382" t="s">
        <v>273</v>
      </c>
      <c r="G276" s="496" t="s">
        <v>273</v>
      </c>
      <c r="H276" s="496"/>
      <c r="J276" s="389"/>
      <c r="K276" s="410"/>
      <c r="L276" s="388"/>
      <c r="M276" s="409" t="s">
        <v>273</v>
      </c>
      <c r="N276" s="382" t="s">
        <v>273</v>
      </c>
      <c r="O276" s="382" t="s">
        <v>273</v>
      </c>
      <c r="P276" s="496" t="s">
        <v>273</v>
      </c>
      <c r="Q276" s="496"/>
      <c r="S276" s="389"/>
      <c r="T276" s="410"/>
      <c r="U276" s="388"/>
      <c r="V276" s="409" t="s">
        <v>273</v>
      </c>
      <c r="W276" s="382" t="s">
        <v>273</v>
      </c>
      <c r="X276" s="382" t="s">
        <v>273</v>
      </c>
      <c r="Y276" s="496" t="s">
        <v>273</v>
      </c>
      <c r="Z276" s="496"/>
      <c r="AA276" s="376"/>
      <c r="AB276" s="389"/>
      <c r="AC276" s="412"/>
      <c r="AD276" s="388"/>
      <c r="AE276" s="409" t="s">
        <v>273</v>
      </c>
      <c r="AF276" s="382" t="s">
        <v>273</v>
      </c>
      <c r="AG276" s="382" t="s">
        <v>273</v>
      </c>
      <c r="AH276" s="496" t="s">
        <v>273</v>
      </c>
      <c r="AI276" s="496"/>
      <c r="AJ276" s="376"/>
      <c r="AK276" s="389"/>
      <c r="AL276" s="371"/>
      <c r="AM276" s="388"/>
      <c r="AN276" s="409" t="s">
        <v>273</v>
      </c>
      <c r="AO276" s="382" t="s">
        <v>273</v>
      </c>
      <c r="AP276" s="382" t="s">
        <v>273</v>
      </c>
      <c r="AQ276" s="496" t="s">
        <v>273</v>
      </c>
      <c r="AR276" s="496"/>
      <c r="AS276" s="376"/>
      <c r="AT276" s="389"/>
      <c r="AU276" s="371"/>
      <c r="AV276" s="388"/>
      <c r="AW276" s="409" t="s">
        <v>273</v>
      </c>
      <c r="AX276" s="382" t="s">
        <v>273</v>
      </c>
      <c r="AY276" s="382" t="s">
        <v>273</v>
      </c>
      <c r="AZ276" s="496" t="s">
        <v>273</v>
      </c>
      <c r="BA276" s="496"/>
      <c r="BB276" s="376"/>
      <c r="BC276" s="389"/>
      <c r="BE276" s="388"/>
      <c r="BF276" s="409" t="s">
        <v>273</v>
      </c>
      <c r="BG276" s="382" t="s">
        <v>273</v>
      </c>
      <c r="BH276" s="382" t="s">
        <v>273</v>
      </c>
      <c r="BI276" s="496" t="s">
        <v>273</v>
      </c>
      <c r="BJ276" s="496"/>
      <c r="BK276" s="376"/>
      <c r="BL276" s="389"/>
      <c r="BN276" s="388"/>
      <c r="BO276" s="409" t="s">
        <v>273</v>
      </c>
      <c r="BP276" s="382" t="s">
        <v>273</v>
      </c>
      <c r="BQ276" s="382" t="s">
        <v>273</v>
      </c>
      <c r="BR276" s="496" t="s">
        <v>273</v>
      </c>
      <c r="BS276" s="496"/>
      <c r="BT276" s="376"/>
      <c r="BU276" s="389"/>
      <c r="BW276" s="388"/>
      <c r="BX276" s="409" t="s">
        <v>273</v>
      </c>
      <c r="BY276" s="382" t="s">
        <v>273</v>
      </c>
      <c r="BZ276" s="382" t="s">
        <v>273</v>
      </c>
      <c r="CA276" s="496" t="s">
        <v>273</v>
      </c>
      <c r="CB276" s="496"/>
      <c r="CC276" s="376" t="s">
        <v>159</v>
      </c>
      <c r="CD276" s="389"/>
      <c r="CF276" s="388"/>
      <c r="CG276" s="409" t="s">
        <v>273</v>
      </c>
      <c r="CH276" s="382" t="s">
        <v>273</v>
      </c>
      <c r="CI276" s="382" t="s">
        <v>273</v>
      </c>
      <c r="CJ276" s="496" t="s">
        <v>273</v>
      </c>
      <c r="CK276" s="496"/>
      <c r="CL276" s="376" t="s">
        <v>159</v>
      </c>
      <c r="CM276" s="389"/>
    </row>
    <row r="277" spans="2:91" ht="16" customHeight="1" x14ac:dyDescent="0.25">
      <c r="B277" s="406"/>
      <c r="C277" s="388"/>
      <c r="D277" s="409" t="s">
        <v>273</v>
      </c>
      <c r="E277" s="382" t="s">
        <v>273</v>
      </c>
      <c r="F277" s="382" t="s">
        <v>273</v>
      </c>
      <c r="G277" s="496" t="s">
        <v>273</v>
      </c>
      <c r="H277" s="496"/>
      <c r="J277" s="389"/>
      <c r="K277" s="410"/>
      <c r="L277" s="388"/>
      <c r="M277" s="409" t="s">
        <v>273</v>
      </c>
      <c r="N277" s="382" t="s">
        <v>273</v>
      </c>
      <c r="O277" s="382" t="s">
        <v>273</v>
      </c>
      <c r="P277" s="496" t="s">
        <v>273</v>
      </c>
      <c r="Q277" s="496"/>
      <c r="S277" s="389"/>
      <c r="T277" s="410"/>
      <c r="U277" s="388"/>
      <c r="V277" s="409" t="s">
        <v>273</v>
      </c>
      <c r="W277" s="382" t="s">
        <v>273</v>
      </c>
      <c r="X277" s="382" t="s">
        <v>273</v>
      </c>
      <c r="Y277" s="496" t="s">
        <v>273</v>
      </c>
      <c r="Z277" s="496"/>
      <c r="AA277" s="376"/>
      <c r="AB277" s="389"/>
      <c r="AC277" s="412"/>
      <c r="AD277" s="388"/>
      <c r="AE277" s="409" t="s">
        <v>273</v>
      </c>
      <c r="AF277" s="382" t="s">
        <v>273</v>
      </c>
      <c r="AG277" s="382" t="s">
        <v>273</v>
      </c>
      <c r="AH277" s="496" t="s">
        <v>273</v>
      </c>
      <c r="AI277" s="496"/>
      <c r="AJ277" s="376"/>
      <c r="AK277" s="389"/>
      <c r="AL277" s="371"/>
      <c r="AM277" s="388"/>
      <c r="AN277" s="409" t="s">
        <v>273</v>
      </c>
      <c r="AO277" s="382" t="s">
        <v>273</v>
      </c>
      <c r="AP277" s="382" t="s">
        <v>273</v>
      </c>
      <c r="AQ277" s="496" t="s">
        <v>273</v>
      </c>
      <c r="AR277" s="496"/>
      <c r="AS277" s="376"/>
      <c r="AT277" s="389"/>
      <c r="AU277" s="371"/>
      <c r="AV277" s="388"/>
      <c r="AW277" s="409" t="s">
        <v>273</v>
      </c>
      <c r="AX277" s="382" t="s">
        <v>273</v>
      </c>
      <c r="AY277" s="382" t="s">
        <v>273</v>
      </c>
      <c r="AZ277" s="496" t="s">
        <v>273</v>
      </c>
      <c r="BA277" s="496"/>
      <c r="BB277" s="376"/>
      <c r="BC277" s="389"/>
      <c r="BE277" s="388"/>
      <c r="BF277" s="409" t="s">
        <v>273</v>
      </c>
      <c r="BG277" s="382" t="s">
        <v>273</v>
      </c>
      <c r="BH277" s="382" t="s">
        <v>273</v>
      </c>
      <c r="BI277" s="496" t="s">
        <v>273</v>
      </c>
      <c r="BJ277" s="496"/>
      <c r="BK277" s="376"/>
      <c r="BL277" s="389"/>
      <c r="BN277" s="388"/>
      <c r="BO277" s="409" t="s">
        <v>273</v>
      </c>
      <c r="BP277" s="382" t="s">
        <v>273</v>
      </c>
      <c r="BQ277" s="382" t="s">
        <v>273</v>
      </c>
      <c r="BR277" s="496" t="s">
        <v>273</v>
      </c>
      <c r="BS277" s="496"/>
      <c r="BT277" s="376"/>
      <c r="BU277" s="389"/>
      <c r="BW277" s="388"/>
      <c r="BX277" s="409" t="s">
        <v>273</v>
      </c>
      <c r="BY277" s="382" t="s">
        <v>273</v>
      </c>
      <c r="BZ277" s="382" t="s">
        <v>273</v>
      </c>
      <c r="CA277" s="496" t="s">
        <v>273</v>
      </c>
      <c r="CB277" s="496"/>
      <c r="CC277" s="376" t="s">
        <v>159</v>
      </c>
      <c r="CD277" s="389"/>
      <c r="CF277" s="388"/>
      <c r="CG277" s="409" t="s">
        <v>273</v>
      </c>
      <c r="CH277" s="382" t="s">
        <v>273</v>
      </c>
      <c r="CI277" s="382" t="s">
        <v>273</v>
      </c>
      <c r="CJ277" s="496" t="s">
        <v>273</v>
      </c>
      <c r="CK277" s="496"/>
      <c r="CL277" s="376" t="s">
        <v>159</v>
      </c>
      <c r="CM277" s="389"/>
    </row>
    <row r="278" spans="2:91" ht="16" customHeight="1" x14ac:dyDescent="0.25">
      <c r="B278" s="406"/>
      <c r="C278" s="388"/>
      <c r="D278" s="409" t="s">
        <v>273</v>
      </c>
      <c r="E278" s="382" t="s">
        <v>273</v>
      </c>
      <c r="F278" s="382" t="s">
        <v>273</v>
      </c>
      <c r="G278" s="496" t="s">
        <v>273</v>
      </c>
      <c r="H278" s="496"/>
      <c r="J278" s="389"/>
      <c r="K278" s="410"/>
      <c r="L278" s="388"/>
      <c r="M278" s="409" t="s">
        <v>273</v>
      </c>
      <c r="N278" s="382" t="s">
        <v>273</v>
      </c>
      <c r="O278" s="382" t="s">
        <v>273</v>
      </c>
      <c r="P278" s="496" t="s">
        <v>273</v>
      </c>
      <c r="Q278" s="496"/>
      <c r="S278" s="389"/>
      <c r="T278" s="410"/>
      <c r="U278" s="388"/>
      <c r="V278" s="409" t="s">
        <v>273</v>
      </c>
      <c r="W278" s="382" t="s">
        <v>273</v>
      </c>
      <c r="X278" s="382" t="s">
        <v>273</v>
      </c>
      <c r="Y278" s="496" t="s">
        <v>273</v>
      </c>
      <c r="Z278" s="496"/>
      <c r="AA278" s="376"/>
      <c r="AB278" s="389"/>
      <c r="AC278" s="412"/>
      <c r="AD278" s="388"/>
      <c r="AE278" s="409" t="s">
        <v>273</v>
      </c>
      <c r="AF278" s="382" t="s">
        <v>273</v>
      </c>
      <c r="AG278" s="382" t="s">
        <v>273</v>
      </c>
      <c r="AH278" s="496" t="s">
        <v>273</v>
      </c>
      <c r="AI278" s="496"/>
      <c r="AJ278" s="376"/>
      <c r="AK278" s="389"/>
      <c r="AL278" s="371"/>
      <c r="AM278" s="388"/>
      <c r="AN278" s="409" t="s">
        <v>273</v>
      </c>
      <c r="AO278" s="382" t="s">
        <v>273</v>
      </c>
      <c r="AP278" s="382" t="s">
        <v>273</v>
      </c>
      <c r="AQ278" s="496" t="s">
        <v>273</v>
      </c>
      <c r="AR278" s="496"/>
      <c r="AS278" s="376"/>
      <c r="AT278" s="389"/>
      <c r="AU278" s="371"/>
      <c r="AV278" s="388"/>
      <c r="AW278" s="409" t="s">
        <v>273</v>
      </c>
      <c r="AX278" s="382" t="s">
        <v>273</v>
      </c>
      <c r="AY278" s="382" t="s">
        <v>273</v>
      </c>
      <c r="AZ278" s="496" t="s">
        <v>273</v>
      </c>
      <c r="BA278" s="496"/>
      <c r="BB278" s="376"/>
      <c r="BC278" s="389"/>
      <c r="BE278" s="388"/>
      <c r="BF278" s="409" t="s">
        <v>273</v>
      </c>
      <c r="BG278" s="382" t="s">
        <v>273</v>
      </c>
      <c r="BH278" s="382" t="s">
        <v>273</v>
      </c>
      <c r="BI278" s="496" t="s">
        <v>273</v>
      </c>
      <c r="BJ278" s="496"/>
      <c r="BK278" s="376"/>
      <c r="BL278" s="389"/>
      <c r="BN278" s="388"/>
      <c r="BO278" s="409" t="s">
        <v>273</v>
      </c>
      <c r="BP278" s="382" t="s">
        <v>273</v>
      </c>
      <c r="BQ278" s="382" t="s">
        <v>273</v>
      </c>
      <c r="BR278" s="496" t="s">
        <v>273</v>
      </c>
      <c r="BS278" s="496"/>
      <c r="BT278" s="376"/>
      <c r="BU278" s="389"/>
      <c r="BW278" s="388"/>
      <c r="BX278" s="409" t="s">
        <v>273</v>
      </c>
      <c r="BY278" s="382" t="s">
        <v>273</v>
      </c>
      <c r="BZ278" s="382" t="s">
        <v>273</v>
      </c>
      <c r="CA278" s="496" t="s">
        <v>273</v>
      </c>
      <c r="CB278" s="496"/>
      <c r="CC278" s="376" t="s">
        <v>159</v>
      </c>
      <c r="CD278" s="389"/>
      <c r="CF278" s="388"/>
      <c r="CG278" s="409" t="s">
        <v>273</v>
      </c>
      <c r="CH278" s="382" t="s">
        <v>273</v>
      </c>
      <c r="CI278" s="382" t="s">
        <v>273</v>
      </c>
      <c r="CJ278" s="496" t="s">
        <v>273</v>
      </c>
      <c r="CK278" s="496"/>
      <c r="CL278" s="376" t="s">
        <v>159</v>
      </c>
      <c r="CM278" s="389"/>
    </row>
    <row r="279" spans="2:91" ht="16" customHeight="1" x14ac:dyDescent="0.25">
      <c r="B279" s="406"/>
      <c r="C279" s="388"/>
      <c r="D279" s="409" t="s">
        <v>273</v>
      </c>
      <c r="E279" s="382" t="s">
        <v>273</v>
      </c>
      <c r="F279" s="382" t="s">
        <v>273</v>
      </c>
      <c r="G279" s="496" t="s">
        <v>273</v>
      </c>
      <c r="H279" s="496"/>
      <c r="J279" s="389"/>
      <c r="K279" s="410"/>
      <c r="L279" s="388"/>
      <c r="M279" s="409" t="s">
        <v>273</v>
      </c>
      <c r="N279" s="382" t="s">
        <v>273</v>
      </c>
      <c r="O279" s="382" t="s">
        <v>273</v>
      </c>
      <c r="P279" s="496" t="s">
        <v>273</v>
      </c>
      <c r="Q279" s="496"/>
      <c r="S279" s="389"/>
      <c r="T279" s="410"/>
      <c r="U279" s="388"/>
      <c r="V279" s="409" t="s">
        <v>273</v>
      </c>
      <c r="W279" s="382" t="s">
        <v>273</v>
      </c>
      <c r="X279" s="382" t="s">
        <v>273</v>
      </c>
      <c r="Y279" s="496" t="s">
        <v>273</v>
      </c>
      <c r="Z279" s="496"/>
      <c r="AA279" s="376"/>
      <c r="AB279" s="389"/>
      <c r="AC279" s="412"/>
      <c r="AD279" s="388"/>
      <c r="AE279" s="409" t="s">
        <v>273</v>
      </c>
      <c r="AF279" s="382" t="s">
        <v>273</v>
      </c>
      <c r="AG279" s="382" t="s">
        <v>273</v>
      </c>
      <c r="AH279" s="496" t="s">
        <v>273</v>
      </c>
      <c r="AI279" s="496"/>
      <c r="AJ279" s="376"/>
      <c r="AK279" s="389"/>
      <c r="AL279" s="371"/>
      <c r="AM279" s="388"/>
      <c r="AN279" s="409" t="s">
        <v>273</v>
      </c>
      <c r="AO279" s="382" t="s">
        <v>273</v>
      </c>
      <c r="AP279" s="382" t="s">
        <v>273</v>
      </c>
      <c r="AQ279" s="496" t="s">
        <v>273</v>
      </c>
      <c r="AR279" s="496"/>
      <c r="AS279" s="376"/>
      <c r="AT279" s="389"/>
      <c r="AU279" s="371"/>
      <c r="AV279" s="388"/>
      <c r="AW279" s="409" t="s">
        <v>273</v>
      </c>
      <c r="AX279" s="382" t="s">
        <v>273</v>
      </c>
      <c r="AY279" s="382" t="s">
        <v>273</v>
      </c>
      <c r="AZ279" s="496" t="s">
        <v>273</v>
      </c>
      <c r="BA279" s="496"/>
      <c r="BB279" s="376"/>
      <c r="BC279" s="389"/>
      <c r="BE279" s="388"/>
      <c r="BF279" s="409" t="s">
        <v>273</v>
      </c>
      <c r="BG279" s="382" t="s">
        <v>273</v>
      </c>
      <c r="BH279" s="382" t="s">
        <v>273</v>
      </c>
      <c r="BI279" s="496" t="s">
        <v>273</v>
      </c>
      <c r="BJ279" s="496"/>
      <c r="BK279" s="376"/>
      <c r="BL279" s="389"/>
      <c r="BN279" s="388"/>
      <c r="BO279" s="409" t="s">
        <v>273</v>
      </c>
      <c r="BP279" s="382" t="s">
        <v>273</v>
      </c>
      <c r="BQ279" s="382" t="s">
        <v>273</v>
      </c>
      <c r="BR279" s="496" t="s">
        <v>273</v>
      </c>
      <c r="BS279" s="496"/>
      <c r="BT279" s="376"/>
      <c r="BU279" s="389"/>
      <c r="BW279" s="388"/>
      <c r="BX279" s="409" t="s">
        <v>273</v>
      </c>
      <c r="BY279" s="382" t="s">
        <v>273</v>
      </c>
      <c r="BZ279" s="382" t="s">
        <v>273</v>
      </c>
      <c r="CA279" s="496" t="s">
        <v>273</v>
      </c>
      <c r="CB279" s="496"/>
      <c r="CC279" s="376" t="s">
        <v>159</v>
      </c>
      <c r="CD279" s="389"/>
      <c r="CF279" s="388"/>
      <c r="CG279" s="409" t="s">
        <v>273</v>
      </c>
      <c r="CH279" s="382" t="s">
        <v>273</v>
      </c>
      <c r="CI279" s="382" t="s">
        <v>273</v>
      </c>
      <c r="CJ279" s="496" t="s">
        <v>273</v>
      </c>
      <c r="CK279" s="496"/>
      <c r="CL279" s="376" t="s">
        <v>159</v>
      </c>
      <c r="CM279" s="389"/>
    </row>
    <row r="280" spans="2:91" ht="16" customHeight="1" x14ac:dyDescent="0.25">
      <c r="B280" s="406"/>
      <c r="C280" s="388"/>
      <c r="D280" s="409" t="s">
        <v>273</v>
      </c>
      <c r="E280" s="382" t="s">
        <v>273</v>
      </c>
      <c r="F280" s="382" t="s">
        <v>273</v>
      </c>
      <c r="G280" s="496" t="s">
        <v>273</v>
      </c>
      <c r="H280" s="496"/>
      <c r="J280" s="389"/>
      <c r="K280" s="410"/>
      <c r="L280" s="388"/>
      <c r="M280" s="409" t="s">
        <v>273</v>
      </c>
      <c r="N280" s="382" t="s">
        <v>273</v>
      </c>
      <c r="O280" s="382" t="s">
        <v>273</v>
      </c>
      <c r="P280" s="496" t="s">
        <v>273</v>
      </c>
      <c r="Q280" s="496"/>
      <c r="S280" s="389"/>
      <c r="T280" s="410"/>
      <c r="U280" s="388"/>
      <c r="V280" s="409" t="s">
        <v>273</v>
      </c>
      <c r="W280" s="382" t="s">
        <v>273</v>
      </c>
      <c r="X280" s="382" t="s">
        <v>273</v>
      </c>
      <c r="Y280" s="496" t="s">
        <v>273</v>
      </c>
      <c r="Z280" s="496"/>
      <c r="AA280" s="376"/>
      <c r="AB280" s="389"/>
      <c r="AC280" s="412"/>
      <c r="AD280" s="388"/>
      <c r="AE280" s="409" t="s">
        <v>273</v>
      </c>
      <c r="AF280" s="382" t="s">
        <v>273</v>
      </c>
      <c r="AG280" s="382" t="s">
        <v>273</v>
      </c>
      <c r="AH280" s="496" t="s">
        <v>273</v>
      </c>
      <c r="AI280" s="496"/>
      <c r="AJ280" s="376"/>
      <c r="AK280" s="389"/>
      <c r="AL280" s="371"/>
      <c r="AM280" s="388"/>
      <c r="AN280" s="409" t="s">
        <v>273</v>
      </c>
      <c r="AO280" s="382" t="s">
        <v>273</v>
      </c>
      <c r="AP280" s="382" t="s">
        <v>273</v>
      </c>
      <c r="AQ280" s="496" t="s">
        <v>273</v>
      </c>
      <c r="AR280" s="496"/>
      <c r="AS280" s="376"/>
      <c r="AT280" s="389"/>
      <c r="AU280" s="371"/>
      <c r="AV280" s="388"/>
      <c r="AW280" s="409" t="s">
        <v>273</v>
      </c>
      <c r="AX280" s="382" t="s">
        <v>273</v>
      </c>
      <c r="AY280" s="382" t="s">
        <v>273</v>
      </c>
      <c r="AZ280" s="496" t="s">
        <v>273</v>
      </c>
      <c r="BA280" s="496"/>
      <c r="BB280" s="376"/>
      <c r="BC280" s="389"/>
      <c r="BE280" s="388"/>
      <c r="BF280" s="409" t="s">
        <v>273</v>
      </c>
      <c r="BG280" s="382" t="s">
        <v>273</v>
      </c>
      <c r="BH280" s="382" t="s">
        <v>273</v>
      </c>
      <c r="BI280" s="496" t="s">
        <v>273</v>
      </c>
      <c r="BJ280" s="496"/>
      <c r="BK280" s="376"/>
      <c r="BL280" s="389"/>
      <c r="BN280" s="388"/>
      <c r="BO280" s="409" t="s">
        <v>273</v>
      </c>
      <c r="BP280" s="382" t="s">
        <v>273</v>
      </c>
      <c r="BQ280" s="382" t="s">
        <v>273</v>
      </c>
      <c r="BR280" s="496" t="s">
        <v>273</v>
      </c>
      <c r="BS280" s="496"/>
      <c r="BT280" s="376"/>
      <c r="BU280" s="389"/>
      <c r="BW280" s="388"/>
      <c r="BX280" s="409" t="s">
        <v>273</v>
      </c>
      <c r="BY280" s="382" t="s">
        <v>273</v>
      </c>
      <c r="BZ280" s="382" t="s">
        <v>273</v>
      </c>
      <c r="CA280" s="496" t="s">
        <v>273</v>
      </c>
      <c r="CB280" s="496"/>
      <c r="CC280" s="376" t="s">
        <v>159</v>
      </c>
      <c r="CD280" s="389"/>
      <c r="CF280" s="388"/>
      <c r="CG280" s="409" t="s">
        <v>273</v>
      </c>
      <c r="CH280" s="382" t="s">
        <v>273</v>
      </c>
      <c r="CI280" s="382" t="s">
        <v>273</v>
      </c>
      <c r="CJ280" s="496" t="s">
        <v>273</v>
      </c>
      <c r="CK280" s="496"/>
      <c r="CL280" s="376" t="s">
        <v>159</v>
      </c>
      <c r="CM280" s="389"/>
    </row>
    <row r="281" spans="2:91" ht="16" customHeight="1" x14ac:dyDescent="0.25">
      <c r="B281" s="406"/>
      <c r="C281" s="388"/>
      <c r="D281" s="409" t="s">
        <v>273</v>
      </c>
      <c r="E281" s="382" t="s">
        <v>273</v>
      </c>
      <c r="F281" s="382" t="s">
        <v>273</v>
      </c>
      <c r="G281" s="496" t="s">
        <v>273</v>
      </c>
      <c r="H281" s="496"/>
      <c r="J281" s="389"/>
      <c r="K281" s="410"/>
      <c r="L281" s="388"/>
      <c r="M281" s="409" t="s">
        <v>273</v>
      </c>
      <c r="N281" s="382" t="s">
        <v>273</v>
      </c>
      <c r="O281" s="382" t="s">
        <v>273</v>
      </c>
      <c r="P281" s="496" t="s">
        <v>273</v>
      </c>
      <c r="Q281" s="496"/>
      <c r="S281" s="389"/>
      <c r="T281" s="410"/>
      <c r="U281" s="388"/>
      <c r="V281" s="409" t="s">
        <v>273</v>
      </c>
      <c r="W281" s="382" t="s">
        <v>273</v>
      </c>
      <c r="X281" s="382" t="s">
        <v>273</v>
      </c>
      <c r="Y281" s="496" t="s">
        <v>273</v>
      </c>
      <c r="Z281" s="496"/>
      <c r="AA281" s="376"/>
      <c r="AB281" s="389"/>
      <c r="AC281" s="412"/>
      <c r="AD281" s="388"/>
      <c r="AE281" s="409" t="s">
        <v>273</v>
      </c>
      <c r="AF281" s="382" t="s">
        <v>273</v>
      </c>
      <c r="AG281" s="382" t="s">
        <v>273</v>
      </c>
      <c r="AH281" s="496" t="s">
        <v>273</v>
      </c>
      <c r="AI281" s="496"/>
      <c r="AJ281" s="376"/>
      <c r="AK281" s="389"/>
      <c r="AL281" s="371"/>
      <c r="AM281" s="388"/>
      <c r="AN281" s="409" t="s">
        <v>273</v>
      </c>
      <c r="AO281" s="382" t="s">
        <v>273</v>
      </c>
      <c r="AP281" s="382" t="s">
        <v>273</v>
      </c>
      <c r="AQ281" s="496" t="s">
        <v>273</v>
      </c>
      <c r="AR281" s="496"/>
      <c r="AS281" s="376"/>
      <c r="AT281" s="389"/>
      <c r="AU281" s="371"/>
      <c r="AV281" s="388"/>
      <c r="AW281" s="409" t="s">
        <v>273</v>
      </c>
      <c r="AX281" s="382" t="s">
        <v>273</v>
      </c>
      <c r="AY281" s="382" t="s">
        <v>273</v>
      </c>
      <c r="AZ281" s="496" t="s">
        <v>273</v>
      </c>
      <c r="BA281" s="496"/>
      <c r="BB281" s="376"/>
      <c r="BC281" s="389"/>
      <c r="BE281" s="388"/>
      <c r="BF281" s="409" t="s">
        <v>273</v>
      </c>
      <c r="BG281" s="382" t="s">
        <v>273</v>
      </c>
      <c r="BH281" s="382" t="s">
        <v>273</v>
      </c>
      <c r="BI281" s="496" t="s">
        <v>273</v>
      </c>
      <c r="BJ281" s="496"/>
      <c r="BK281" s="376"/>
      <c r="BL281" s="389"/>
      <c r="BN281" s="388"/>
      <c r="BO281" s="409" t="s">
        <v>273</v>
      </c>
      <c r="BP281" s="382" t="s">
        <v>273</v>
      </c>
      <c r="BQ281" s="382" t="s">
        <v>273</v>
      </c>
      <c r="BR281" s="496" t="s">
        <v>273</v>
      </c>
      <c r="BS281" s="496"/>
      <c r="BT281" s="376"/>
      <c r="BU281" s="389"/>
      <c r="BW281" s="388"/>
      <c r="BX281" s="409" t="s">
        <v>273</v>
      </c>
      <c r="BY281" s="382" t="s">
        <v>273</v>
      </c>
      <c r="BZ281" s="382" t="s">
        <v>273</v>
      </c>
      <c r="CA281" s="496" t="s">
        <v>273</v>
      </c>
      <c r="CB281" s="496"/>
      <c r="CC281" s="376" t="s">
        <v>159</v>
      </c>
      <c r="CD281" s="389"/>
      <c r="CF281" s="388"/>
      <c r="CG281" s="409" t="s">
        <v>273</v>
      </c>
      <c r="CH281" s="382" t="s">
        <v>273</v>
      </c>
      <c r="CI281" s="382" t="s">
        <v>273</v>
      </c>
      <c r="CJ281" s="496" t="s">
        <v>273</v>
      </c>
      <c r="CK281" s="496"/>
      <c r="CL281" s="376" t="s">
        <v>159</v>
      </c>
      <c r="CM281" s="389"/>
    </row>
    <row r="282" spans="2:91" ht="16" customHeight="1" x14ac:dyDescent="0.25">
      <c r="B282" s="406"/>
      <c r="C282" s="388"/>
      <c r="D282" s="409" t="s">
        <v>273</v>
      </c>
      <c r="E282" s="382" t="s">
        <v>273</v>
      </c>
      <c r="F282" s="382" t="s">
        <v>273</v>
      </c>
      <c r="G282" s="496" t="s">
        <v>273</v>
      </c>
      <c r="H282" s="496"/>
      <c r="J282" s="389"/>
      <c r="K282" s="410"/>
      <c r="L282" s="388"/>
      <c r="M282" s="409" t="s">
        <v>273</v>
      </c>
      <c r="N282" s="382" t="s">
        <v>273</v>
      </c>
      <c r="O282" s="382" t="s">
        <v>273</v>
      </c>
      <c r="P282" s="496" t="s">
        <v>273</v>
      </c>
      <c r="Q282" s="496"/>
      <c r="S282" s="389"/>
      <c r="T282" s="410"/>
      <c r="U282" s="388"/>
      <c r="V282" s="409" t="s">
        <v>273</v>
      </c>
      <c r="W282" s="382" t="s">
        <v>273</v>
      </c>
      <c r="X282" s="382" t="s">
        <v>273</v>
      </c>
      <c r="Y282" s="496" t="s">
        <v>273</v>
      </c>
      <c r="Z282" s="496"/>
      <c r="AA282" s="376"/>
      <c r="AB282" s="389"/>
      <c r="AC282" s="412"/>
      <c r="AD282" s="388"/>
      <c r="AE282" s="409" t="s">
        <v>273</v>
      </c>
      <c r="AF282" s="382" t="s">
        <v>273</v>
      </c>
      <c r="AG282" s="382" t="s">
        <v>273</v>
      </c>
      <c r="AH282" s="496" t="s">
        <v>273</v>
      </c>
      <c r="AI282" s="496"/>
      <c r="AJ282" s="376"/>
      <c r="AK282" s="389"/>
      <c r="AL282" s="371"/>
      <c r="AM282" s="388"/>
      <c r="AN282" s="409" t="s">
        <v>273</v>
      </c>
      <c r="AO282" s="382" t="s">
        <v>273</v>
      </c>
      <c r="AP282" s="382" t="s">
        <v>273</v>
      </c>
      <c r="AQ282" s="496" t="s">
        <v>273</v>
      </c>
      <c r="AR282" s="496"/>
      <c r="AS282" s="376"/>
      <c r="AT282" s="389"/>
      <c r="AU282" s="371"/>
      <c r="AV282" s="388"/>
      <c r="AW282" s="409" t="s">
        <v>273</v>
      </c>
      <c r="AX282" s="382" t="s">
        <v>273</v>
      </c>
      <c r="AY282" s="382" t="s">
        <v>273</v>
      </c>
      <c r="AZ282" s="496" t="s">
        <v>273</v>
      </c>
      <c r="BA282" s="496"/>
      <c r="BB282" s="376"/>
      <c r="BC282" s="389"/>
      <c r="BE282" s="388"/>
      <c r="BF282" s="409" t="s">
        <v>273</v>
      </c>
      <c r="BG282" s="382" t="s">
        <v>273</v>
      </c>
      <c r="BH282" s="382" t="s">
        <v>273</v>
      </c>
      <c r="BI282" s="496" t="s">
        <v>273</v>
      </c>
      <c r="BJ282" s="496"/>
      <c r="BK282" s="376"/>
      <c r="BL282" s="389"/>
      <c r="BN282" s="388"/>
      <c r="BO282" s="409" t="s">
        <v>273</v>
      </c>
      <c r="BP282" s="382" t="s">
        <v>273</v>
      </c>
      <c r="BQ282" s="382" t="s">
        <v>273</v>
      </c>
      <c r="BR282" s="496" t="s">
        <v>273</v>
      </c>
      <c r="BS282" s="496"/>
      <c r="BT282" s="376"/>
      <c r="BU282" s="389"/>
      <c r="BW282" s="388"/>
      <c r="BX282" s="409" t="s">
        <v>273</v>
      </c>
      <c r="BY282" s="382" t="s">
        <v>273</v>
      </c>
      <c r="BZ282" s="382" t="s">
        <v>273</v>
      </c>
      <c r="CA282" s="496" t="s">
        <v>273</v>
      </c>
      <c r="CB282" s="496"/>
      <c r="CC282" s="376" t="s">
        <v>159</v>
      </c>
      <c r="CD282" s="389"/>
      <c r="CF282" s="388"/>
      <c r="CG282" s="409" t="s">
        <v>273</v>
      </c>
      <c r="CH282" s="382" t="s">
        <v>273</v>
      </c>
      <c r="CI282" s="382" t="s">
        <v>273</v>
      </c>
      <c r="CJ282" s="496" t="s">
        <v>273</v>
      </c>
      <c r="CK282" s="496"/>
      <c r="CL282" s="376" t="s">
        <v>159</v>
      </c>
      <c r="CM282" s="389"/>
    </row>
    <row r="283" spans="2:91" ht="16" customHeight="1" x14ac:dyDescent="0.25">
      <c r="B283" s="406"/>
      <c r="C283" s="388"/>
      <c r="D283" s="409" t="s">
        <v>273</v>
      </c>
      <c r="E283" s="382" t="s">
        <v>273</v>
      </c>
      <c r="F283" s="382" t="s">
        <v>273</v>
      </c>
      <c r="G283" s="496" t="s">
        <v>273</v>
      </c>
      <c r="H283" s="496"/>
      <c r="J283" s="389"/>
      <c r="K283" s="410"/>
      <c r="L283" s="388"/>
      <c r="M283" s="409" t="s">
        <v>273</v>
      </c>
      <c r="N283" s="382" t="s">
        <v>273</v>
      </c>
      <c r="O283" s="382" t="s">
        <v>273</v>
      </c>
      <c r="P283" s="496" t="s">
        <v>273</v>
      </c>
      <c r="Q283" s="496"/>
      <c r="S283" s="389"/>
      <c r="T283" s="410"/>
      <c r="U283" s="388"/>
      <c r="V283" s="409" t="s">
        <v>273</v>
      </c>
      <c r="W283" s="382" t="s">
        <v>273</v>
      </c>
      <c r="X283" s="382" t="s">
        <v>273</v>
      </c>
      <c r="Y283" s="496" t="s">
        <v>273</v>
      </c>
      <c r="Z283" s="496"/>
      <c r="AA283" s="376"/>
      <c r="AB283" s="389"/>
      <c r="AC283" s="412"/>
      <c r="AD283" s="388"/>
      <c r="AE283" s="409" t="s">
        <v>273</v>
      </c>
      <c r="AF283" s="382" t="s">
        <v>273</v>
      </c>
      <c r="AG283" s="382" t="s">
        <v>273</v>
      </c>
      <c r="AH283" s="496" t="s">
        <v>273</v>
      </c>
      <c r="AI283" s="496"/>
      <c r="AJ283" s="376"/>
      <c r="AK283" s="389"/>
      <c r="AL283" s="371"/>
      <c r="AM283" s="388"/>
      <c r="AN283" s="409" t="s">
        <v>273</v>
      </c>
      <c r="AO283" s="382" t="s">
        <v>273</v>
      </c>
      <c r="AP283" s="382" t="s">
        <v>273</v>
      </c>
      <c r="AQ283" s="496" t="s">
        <v>273</v>
      </c>
      <c r="AR283" s="496"/>
      <c r="AS283" s="376"/>
      <c r="AT283" s="389"/>
      <c r="AU283" s="371"/>
      <c r="AV283" s="388"/>
      <c r="AW283" s="409" t="s">
        <v>273</v>
      </c>
      <c r="AX283" s="382" t="s">
        <v>273</v>
      </c>
      <c r="AY283" s="382" t="s">
        <v>273</v>
      </c>
      <c r="AZ283" s="496" t="s">
        <v>273</v>
      </c>
      <c r="BA283" s="496"/>
      <c r="BB283" s="376"/>
      <c r="BC283" s="389"/>
      <c r="BE283" s="388"/>
      <c r="BF283" s="409" t="s">
        <v>273</v>
      </c>
      <c r="BG283" s="382" t="s">
        <v>273</v>
      </c>
      <c r="BH283" s="382" t="s">
        <v>273</v>
      </c>
      <c r="BI283" s="496" t="s">
        <v>273</v>
      </c>
      <c r="BJ283" s="496"/>
      <c r="BK283" s="376"/>
      <c r="BL283" s="389"/>
      <c r="BN283" s="388"/>
      <c r="BO283" s="409" t="s">
        <v>273</v>
      </c>
      <c r="BP283" s="382" t="s">
        <v>273</v>
      </c>
      <c r="BQ283" s="382" t="s">
        <v>273</v>
      </c>
      <c r="BR283" s="496" t="s">
        <v>273</v>
      </c>
      <c r="BS283" s="496"/>
      <c r="BT283" s="376"/>
      <c r="BU283" s="389"/>
      <c r="BW283" s="388"/>
      <c r="BX283" s="409" t="s">
        <v>273</v>
      </c>
      <c r="BY283" s="382" t="s">
        <v>273</v>
      </c>
      <c r="BZ283" s="382" t="s">
        <v>273</v>
      </c>
      <c r="CA283" s="496" t="s">
        <v>273</v>
      </c>
      <c r="CB283" s="496"/>
      <c r="CC283" s="376" t="s">
        <v>159</v>
      </c>
      <c r="CD283" s="389"/>
      <c r="CF283" s="388"/>
      <c r="CG283" s="409" t="s">
        <v>273</v>
      </c>
      <c r="CH283" s="382" t="s">
        <v>273</v>
      </c>
      <c r="CI283" s="382" t="s">
        <v>273</v>
      </c>
      <c r="CJ283" s="496" t="s">
        <v>273</v>
      </c>
      <c r="CK283" s="496"/>
      <c r="CL283" s="376" t="s">
        <v>159</v>
      </c>
      <c r="CM283" s="389"/>
    </row>
    <row r="284" spans="2:91" ht="16" customHeight="1" x14ac:dyDescent="0.25">
      <c r="B284" s="406"/>
      <c r="C284" s="388"/>
      <c r="D284" s="409" t="s">
        <v>273</v>
      </c>
      <c r="E284" s="382" t="s">
        <v>273</v>
      </c>
      <c r="F284" s="382" t="s">
        <v>273</v>
      </c>
      <c r="G284" s="496" t="s">
        <v>273</v>
      </c>
      <c r="H284" s="496"/>
      <c r="J284" s="389"/>
      <c r="K284" s="410"/>
      <c r="L284" s="388"/>
      <c r="M284" s="409" t="s">
        <v>273</v>
      </c>
      <c r="N284" s="382" t="s">
        <v>273</v>
      </c>
      <c r="O284" s="382" t="s">
        <v>273</v>
      </c>
      <c r="P284" s="496" t="s">
        <v>273</v>
      </c>
      <c r="Q284" s="496"/>
      <c r="S284" s="389"/>
      <c r="T284" s="410"/>
      <c r="U284" s="388"/>
      <c r="V284" s="409" t="s">
        <v>273</v>
      </c>
      <c r="W284" s="382" t="s">
        <v>273</v>
      </c>
      <c r="X284" s="382" t="s">
        <v>273</v>
      </c>
      <c r="Y284" s="496" t="s">
        <v>273</v>
      </c>
      <c r="Z284" s="496"/>
      <c r="AA284" s="376"/>
      <c r="AB284" s="389"/>
      <c r="AC284" s="412"/>
      <c r="AD284" s="388"/>
      <c r="AE284" s="409" t="s">
        <v>273</v>
      </c>
      <c r="AF284" s="382" t="s">
        <v>273</v>
      </c>
      <c r="AG284" s="382" t="s">
        <v>273</v>
      </c>
      <c r="AH284" s="496" t="s">
        <v>273</v>
      </c>
      <c r="AI284" s="496"/>
      <c r="AJ284" s="376"/>
      <c r="AK284" s="389"/>
      <c r="AL284" s="371"/>
      <c r="AM284" s="388"/>
      <c r="AN284" s="409" t="s">
        <v>273</v>
      </c>
      <c r="AO284" s="382" t="s">
        <v>273</v>
      </c>
      <c r="AP284" s="382" t="s">
        <v>273</v>
      </c>
      <c r="AQ284" s="496" t="s">
        <v>273</v>
      </c>
      <c r="AR284" s="496"/>
      <c r="AS284" s="376"/>
      <c r="AT284" s="389"/>
      <c r="AU284" s="371"/>
      <c r="AV284" s="388"/>
      <c r="AW284" s="409" t="s">
        <v>273</v>
      </c>
      <c r="AX284" s="382" t="s">
        <v>273</v>
      </c>
      <c r="AY284" s="382" t="s">
        <v>273</v>
      </c>
      <c r="AZ284" s="496" t="s">
        <v>273</v>
      </c>
      <c r="BA284" s="496"/>
      <c r="BB284" s="376"/>
      <c r="BC284" s="389"/>
      <c r="BE284" s="388"/>
      <c r="BF284" s="409" t="s">
        <v>273</v>
      </c>
      <c r="BG284" s="382" t="s">
        <v>273</v>
      </c>
      <c r="BH284" s="382" t="s">
        <v>273</v>
      </c>
      <c r="BI284" s="496" t="s">
        <v>273</v>
      </c>
      <c r="BJ284" s="496"/>
      <c r="BK284" s="376"/>
      <c r="BL284" s="389"/>
      <c r="BN284" s="388"/>
      <c r="BO284" s="409" t="s">
        <v>273</v>
      </c>
      <c r="BP284" s="382" t="s">
        <v>273</v>
      </c>
      <c r="BQ284" s="382" t="s">
        <v>273</v>
      </c>
      <c r="BR284" s="496" t="s">
        <v>273</v>
      </c>
      <c r="BS284" s="496"/>
      <c r="BT284" s="376"/>
      <c r="BU284" s="389"/>
      <c r="BW284" s="388"/>
      <c r="BX284" s="409" t="s">
        <v>273</v>
      </c>
      <c r="BY284" s="382" t="s">
        <v>273</v>
      </c>
      <c r="BZ284" s="382" t="s">
        <v>273</v>
      </c>
      <c r="CA284" s="496" t="s">
        <v>273</v>
      </c>
      <c r="CB284" s="496"/>
      <c r="CC284" s="376" t="s">
        <v>159</v>
      </c>
      <c r="CD284" s="389"/>
      <c r="CF284" s="388"/>
      <c r="CG284" s="409" t="s">
        <v>273</v>
      </c>
      <c r="CH284" s="382" t="s">
        <v>273</v>
      </c>
      <c r="CI284" s="382" t="s">
        <v>273</v>
      </c>
      <c r="CJ284" s="496" t="s">
        <v>273</v>
      </c>
      <c r="CK284" s="496"/>
      <c r="CL284" s="376" t="s">
        <v>159</v>
      </c>
      <c r="CM284" s="389"/>
    </row>
    <row r="285" spans="2:91" ht="16" customHeight="1" x14ac:dyDescent="0.25">
      <c r="B285" s="406"/>
      <c r="C285" s="388"/>
      <c r="D285" s="409" t="s">
        <v>273</v>
      </c>
      <c r="E285" s="382" t="s">
        <v>273</v>
      </c>
      <c r="F285" s="382" t="s">
        <v>273</v>
      </c>
      <c r="G285" s="496" t="s">
        <v>273</v>
      </c>
      <c r="H285" s="496"/>
      <c r="J285" s="389"/>
      <c r="K285" s="410"/>
      <c r="L285" s="388"/>
      <c r="M285" s="409" t="s">
        <v>273</v>
      </c>
      <c r="N285" s="382" t="s">
        <v>273</v>
      </c>
      <c r="O285" s="382" t="s">
        <v>273</v>
      </c>
      <c r="P285" s="496" t="s">
        <v>273</v>
      </c>
      <c r="Q285" s="496"/>
      <c r="S285" s="389"/>
      <c r="T285" s="410"/>
      <c r="U285" s="388"/>
      <c r="V285" s="409" t="s">
        <v>273</v>
      </c>
      <c r="W285" s="382" t="s">
        <v>273</v>
      </c>
      <c r="X285" s="382" t="s">
        <v>273</v>
      </c>
      <c r="Y285" s="496" t="s">
        <v>273</v>
      </c>
      <c r="Z285" s="496"/>
      <c r="AA285" s="376"/>
      <c r="AB285" s="389"/>
      <c r="AC285" s="412"/>
      <c r="AD285" s="388"/>
      <c r="AE285" s="409" t="s">
        <v>273</v>
      </c>
      <c r="AF285" s="382" t="s">
        <v>273</v>
      </c>
      <c r="AG285" s="382" t="s">
        <v>273</v>
      </c>
      <c r="AH285" s="496" t="s">
        <v>273</v>
      </c>
      <c r="AI285" s="496"/>
      <c r="AJ285" s="376"/>
      <c r="AK285" s="389"/>
      <c r="AL285" s="371"/>
      <c r="AM285" s="388"/>
      <c r="AN285" s="409" t="s">
        <v>273</v>
      </c>
      <c r="AO285" s="382" t="s">
        <v>273</v>
      </c>
      <c r="AP285" s="382" t="s">
        <v>273</v>
      </c>
      <c r="AQ285" s="496" t="s">
        <v>273</v>
      </c>
      <c r="AR285" s="496"/>
      <c r="AS285" s="376"/>
      <c r="AT285" s="389"/>
      <c r="AU285" s="371"/>
      <c r="AV285" s="388"/>
      <c r="AW285" s="409" t="s">
        <v>273</v>
      </c>
      <c r="AX285" s="382" t="s">
        <v>273</v>
      </c>
      <c r="AY285" s="382" t="s">
        <v>273</v>
      </c>
      <c r="AZ285" s="496" t="s">
        <v>273</v>
      </c>
      <c r="BA285" s="496"/>
      <c r="BB285" s="376"/>
      <c r="BC285" s="389"/>
      <c r="BE285" s="388"/>
      <c r="BF285" s="409" t="s">
        <v>273</v>
      </c>
      <c r="BG285" s="382" t="s">
        <v>273</v>
      </c>
      <c r="BH285" s="382" t="s">
        <v>273</v>
      </c>
      <c r="BI285" s="496" t="s">
        <v>273</v>
      </c>
      <c r="BJ285" s="496"/>
      <c r="BK285" s="376"/>
      <c r="BL285" s="389"/>
      <c r="BN285" s="388"/>
      <c r="BO285" s="409" t="s">
        <v>273</v>
      </c>
      <c r="BP285" s="382" t="s">
        <v>273</v>
      </c>
      <c r="BQ285" s="382" t="s">
        <v>273</v>
      </c>
      <c r="BR285" s="496" t="s">
        <v>273</v>
      </c>
      <c r="BS285" s="496"/>
      <c r="BT285" s="376"/>
      <c r="BU285" s="389"/>
      <c r="BW285" s="388"/>
      <c r="BX285" s="409" t="s">
        <v>273</v>
      </c>
      <c r="BY285" s="382" t="s">
        <v>273</v>
      </c>
      <c r="BZ285" s="382" t="s">
        <v>273</v>
      </c>
      <c r="CA285" s="496" t="s">
        <v>273</v>
      </c>
      <c r="CB285" s="496"/>
      <c r="CC285" s="376" t="s">
        <v>159</v>
      </c>
      <c r="CD285" s="389"/>
      <c r="CF285" s="388"/>
      <c r="CG285" s="409" t="s">
        <v>273</v>
      </c>
      <c r="CH285" s="382" t="s">
        <v>273</v>
      </c>
      <c r="CI285" s="382" t="s">
        <v>273</v>
      </c>
      <c r="CJ285" s="496" t="s">
        <v>273</v>
      </c>
      <c r="CK285" s="496"/>
      <c r="CL285" s="376" t="s">
        <v>159</v>
      </c>
      <c r="CM285" s="389"/>
    </row>
    <row r="286" spans="2:91" ht="16" customHeight="1" x14ac:dyDescent="0.25">
      <c r="B286" s="406"/>
      <c r="C286" s="388"/>
      <c r="D286" s="409" t="s">
        <v>273</v>
      </c>
      <c r="E286" s="382" t="s">
        <v>273</v>
      </c>
      <c r="F286" s="382" t="s">
        <v>273</v>
      </c>
      <c r="G286" s="496" t="s">
        <v>273</v>
      </c>
      <c r="H286" s="496"/>
      <c r="J286" s="389"/>
      <c r="K286" s="410"/>
      <c r="L286" s="388"/>
      <c r="M286" s="409" t="s">
        <v>273</v>
      </c>
      <c r="N286" s="382" t="s">
        <v>273</v>
      </c>
      <c r="O286" s="382" t="s">
        <v>273</v>
      </c>
      <c r="P286" s="496" t="s">
        <v>273</v>
      </c>
      <c r="Q286" s="496"/>
      <c r="S286" s="389"/>
      <c r="T286" s="410"/>
      <c r="U286" s="388"/>
      <c r="V286" s="409" t="s">
        <v>273</v>
      </c>
      <c r="W286" s="382" t="s">
        <v>273</v>
      </c>
      <c r="X286" s="382" t="s">
        <v>273</v>
      </c>
      <c r="Y286" s="496" t="s">
        <v>273</v>
      </c>
      <c r="Z286" s="496"/>
      <c r="AA286" s="376"/>
      <c r="AB286" s="389"/>
      <c r="AC286" s="412"/>
      <c r="AD286" s="388"/>
      <c r="AE286" s="409" t="s">
        <v>273</v>
      </c>
      <c r="AF286" s="382" t="s">
        <v>273</v>
      </c>
      <c r="AG286" s="382" t="s">
        <v>273</v>
      </c>
      <c r="AH286" s="496" t="s">
        <v>273</v>
      </c>
      <c r="AI286" s="496"/>
      <c r="AJ286" s="376"/>
      <c r="AK286" s="389"/>
      <c r="AL286" s="371"/>
      <c r="AM286" s="388"/>
      <c r="AN286" s="409" t="s">
        <v>273</v>
      </c>
      <c r="AO286" s="382" t="s">
        <v>273</v>
      </c>
      <c r="AP286" s="382" t="s">
        <v>273</v>
      </c>
      <c r="AQ286" s="496" t="s">
        <v>273</v>
      </c>
      <c r="AR286" s="496"/>
      <c r="AS286" s="376"/>
      <c r="AT286" s="389"/>
      <c r="AU286" s="371"/>
      <c r="AV286" s="388"/>
      <c r="AW286" s="409" t="s">
        <v>273</v>
      </c>
      <c r="AX286" s="382" t="s">
        <v>273</v>
      </c>
      <c r="AY286" s="382" t="s">
        <v>273</v>
      </c>
      <c r="AZ286" s="496" t="s">
        <v>273</v>
      </c>
      <c r="BA286" s="496"/>
      <c r="BB286" s="376"/>
      <c r="BC286" s="389"/>
      <c r="BE286" s="388"/>
      <c r="BF286" s="409" t="s">
        <v>273</v>
      </c>
      <c r="BG286" s="382" t="s">
        <v>273</v>
      </c>
      <c r="BH286" s="382" t="s">
        <v>273</v>
      </c>
      <c r="BI286" s="496" t="s">
        <v>273</v>
      </c>
      <c r="BJ286" s="496"/>
      <c r="BK286" s="376"/>
      <c r="BL286" s="389"/>
      <c r="BN286" s="388"/>
      <c r="BO286" s="409" t="s">
        <v>273</v>
      </c>
      <c r="BP286" s="382" t="s">
        <v>273</v>
      </c>
      <c r="BQ286" s="382" t="s">
        <v>273</v>
      </c>
      <c r="BR286" s="496" t="s">
        <v>273</v>
      </c>
      <c r="BS286" s="496"/>
      <c r="BT286" s="376"/>
      <c r="BU286" s="389"/>
      <c r="BW286" s="388"/>
      <c r="BX286" s="409" t="s">
        <v>273</v>
      </c>
      <c r="BY286" s="382" t="s">
        <v>273</v>
      </c>
      <c r="BZ286" s="382" t="s">
        <v>273</v>
      </c>
      <c r="CA286" s="496" t="s">
        <v>273</v>
      </c>
      <c r="CB286" s="496"/>
      <c r="CC286" s="376" t="s">
        <v>159</v>
      </c>
      <c r="CD286" s="389"/>
      <c r="CF286" s="388"/>
      <c r="CG286" s="409" t="s">
        <v>273</v>
      </c>
      <c r="CH286" s="382" t="s">
        <v>273</v>
      </c>
      <c r="CI286" s="382" t="s">
        <v>273</v>
      </c>
      <c r="CJ286" s="496" t="s">
        <v>273</v>
      </c>
      <c r="CK286" s="496"/>
      <c r="CL286" s="376" t="s">
        <v>159</v>
      </c>
      <c r="CM286" s="389"/>
    </row>
    <row r="287" spans="2:91" ht="16" customHeight="1" x14ac:dyDescent="0.25">
      <c r="B287" s="406"/>
      <c r="C287" s="388"/>
      <c r="D287" s="409" t="s">
        <v>273</v>
      </c>
      <c r="E287" s="382" t="s">
        <v>273</v>
      </c>
      <c r="F287" s="382" t="s">
        <v>273</v>
      </c>
      <c r="G287" s="496" t="s">
        <v>273</v>
      </c>
      <c r="H287" s="496"/>
      <c r="J287" s="389"/>
      <c r="K287" s="410"/>
      <c r="L287" s="388"/>
      <c r="M287" s="409" t="s">
        <v>273</v>
      </c>
      <c r="N287" s="382" t="s">
        <v>273</v>
      </c>
      <c r="O287" s="382" t="s">
        <v>273</v>
      </c>
      <c r="P287" s="496" t="s">
        <v>273</v>
      </c>
      <c r="Q287" s="496"/>
      <c r="S287" s="389"/>
      <c r="T287" s="410"/>
      <c r="U287" s="388"/>
      <c r="V287" s="409" t="s">
        <v>273</v>
      </c>
      <c r="W287" s="382" t="s">
        <v>273</v>
      </c>
      <c r="X287" s="382" t="s">
        <v>273</v>
      </c>
      <c r="Y287" s="496" t="s">
        <v>273</v>
      </c>
      <c r="Z287" s="496"/>
      <c r="AA287" s="376"/>
      <c r="AB287" s="389"/>
      <c r="AC287" s="412"/>
      <c r="AD287" s="388"/>
      <c r="AE287" s="409" t="s">
        <v>273</v>
      </c>
      <c r="AF287" s="382" t="s">
        <v>273</v>
      </c>
      <c r="AG287" s="382" t="s">
        <v>273</v>
      </c>
      <c r="AH287" s="496" t="s">
        <v>273</v>
      </c>
      <c r="AI287" s="496"/>
      <c r="AJ287" s="376"/>
      <c r="AK287" s="389"/>
      <c r="AL287" s="371"/>
      <c r="AM287" s="388"/>
      <c r="AN287" s="409" t="s">
        <v>273</v>
      </c>
      <c r="AO287" s="382" t="s">
        <v>273</v>
      </c>
      <c r="AP287" s="382" t="s">
        <v>273</v>
      </c>
      <c r="AQ287" s="496" t="s">
        <v>273</v>
      </c>
      <c r="AR287" s="496"/>
      <c r="AS287" s="376"/>
      <c r="AT287" s="389"/>
      <c r="AU287" s="371"/>
      <c r="AV287" s="388"/>
      <c r="AW287" s="409" t="s">
        <v>273</v>
      </c>
      <c r="AX287" s="382" t="s">
        <v>273</v>
      </c>
      <c r="AY287" s="382" t="s">
        <v>273</v>
      </c>
      <c r="AZ287" s="496" t="s">
        <v>273</v>
      </c>
      <c r="BA287" s="496"/>
      <c r="BB287" s="376"/>
      <c r="BC287" s="389"/>
      <c r="BE287" s="388"/>
      <c r="BF287" s="409" t="s">
        <v>273</v>
      </c>
      <c r="BG287" s="382" t="s">
        <v>273</v>
      </c>
      <c r="BH287" s="382" t="s">
        <v>273</v>
      </c>
      <c r="BI287" s="496" t="s">
        <v>273</v>
      </c>
      <c r="BJ287" s="496"/>
      <c r="BK287" s="376"/>
      <c r="BL287" s="389"/>
      <c r="BN287" s="388"/>
      <c r="BO287" s="409" t="s">
        <v>273</v>
      </c>
      <c r="BP287" s="382" t="s">
        <v>273</v>
      </c>
      <c r="BQ287" s="382" t="s">
        <v>273</v>
      </c>
      <c r="BR287" s="496" t="s">
        <v>273</v>
      </c>
      <c r="BS287" s="496"/>
      <c r="BT287" s="376"/>
      <c r="BU287" s="389"/>
      <c r="BW287" s="388"/>
      <c r="BX287" s="409" t="s">
        <v>273</v>
      </c>
      <c r="BY287" s="382" t="s">
        <v>273</v>
      </c>
      <c r="BZ287" s="382" t="s">
        <v>273</v>
      </c>
      <c r="CA287" s="496" t="s">
        <v>273</v>
      </c>
      <c r="CB287" s="496"/>
      <c r="CC287" s="376" t="s">
        <v>159</v>
      </c>
      <c r="CD287" s="389"/>
      <c r="CF287" s="388"/>
      <c r="CG287" s="409" t="s">
        <v>273</v>
      </c>
      <c r="CH287" s="382" t="s">
        <v>273</v>
      </c>
      <c r="CI287" s="382" t="s">
        <v>273</v>
      </c>
      <c r="CJ287" s="496" t="s">
        <v>273</v>
      </c>
      <c r="CK287" s="496"/>
      <c r="CL287" s="376" t="s">
        <v>159</v>
      </c>
      <c r="CM287" s="389"/>
    </row>
    <row r="288" spans="2:91" ht="16" customHeight="1" x14ac:dyDescent="0.25">
      <c r="B288" s="406"/>
      <c r="C288" s="388"/>
      <c r="D288" s="409" t="s">
        <v>273</v>
      </c>
      <c r="E288" s="382" t="s">
        <v>273</v>
      </c>
      <c r="F288" s="382" t="s">
        <v>273</v>
      </c>
      <c r="G288" s="496" t="s">
        <v>273</v>
      </c>
      <c r="H288" s="496"/>
      <c r="J288" s="389"/>
      <c r="K288" s="410"/>
      <c r="L288" s="388"/>
      <c r="M288" s="409" t="s">
        <v>273</v>
      </c>
      <c r="N288" s="382" t="s">
        <v>273</v>
      </c>
      <c r="O288" s="382" t="s">
        <v>273</v>
      </c>
      <c r="P288" s="496" t="s">
        <v>273</v>
      </c>
      <c r="Q288" s="496"/>
      <c r="S288" s="389"/>
      <c r="T288" s="410"/>
      <c r="U288" s="388"/>
      <c r="V288" s="409" t="s">
        <v>273</v>
      </c>
      <c r="W288" s="382" t="s">
        <v>273</v>
      </c>
      <c r="X288" s="382" t="s">
        <v>273</v>
      </c>
      <c r="Y288" s="496" t="s">
        <v>273</v>
      </c>
      <c r="Z288" s="496"/>
      <c r="AA288" s="376"/>
      <c r="AB288" s="389"/>
      <c r="AC288" s="412"/>
      <c r="AD288" s="388"/>
      <c r="AE288" s="409" t="s">
        <v>273</v>
      </c>
      <c r="AF288" s="382" t="s">
        <v>273</v>
      </c>
      <c r="AG288" s="382" t="s">
        <v>273</v>
      </c>
      <c r="AH288" s="496" t="s">
        <v>273</v>
      </c>
      <c r="AI288" s="496"/>
      <c r="AJ288" s="376"/>
      <c r="AK288" s="389"/>
      <c r="AL288" s="371"/>
      <c r="AM288" s="388"/>
      <c r="AN288" s="409" t="s">
        <v>273</v>
      </c>
      <c r="AO288" s="382" t="s">
        <v>273</v>
      </c>
      <c r="AP288" s="382" t="s">
        <v>273</v>
      </c>
      <c r="AQ288" s="496" t="s">
        <v>273</v>
      </c>
      <c r="AR288" s="496"/>
      <c r="AS288" s="376"/>
      <c r="AT288" s="389"/>
      <c r="AU288" s="371"/>
      <c r="AV288" s="388"/>
      <c r="AW288" s="409" t="s">
        <v>273</v>
      </c>
      <c r="AX288" s="382" t="s">
        <v>273</v>
      </c>
      <c r="AY288" s="382" t="s">
        <v>273</v>
      </c>
      <c r="AZ288" s="496" t="s">
        <v>273</v>
      </c>
      <c r="BA288" s="496"/>
      <c r="BB288" s="376"/>
      <c r="BC288" s="389"/>
      <c r="BE288" s="388"/>
      <c r="BF288" s="409" t="s">
        <v>273</v>
      </c>
      <c r="BG288" s="382" t="s">
        <v>273</v>
      </c>
      <c r="BH288" s="382" t="s">
        <v>273</v>
      </c>
      <c r="BI288" s="496" t="s">
        <v>273</v>
      </c>
      <c r="BJ288" s="496"/>
      <c r="BK288" s="376"/>
      <c r="BL288" s="389"/>
      <c r="BN288" s="388"/>
      <c r="BO288" s="409" t="s">
        <v>273</v>
      </c>
      <c r="BP288" s="382" t="s">
        <v>273</v>
      </c>
      <c r="BQ288" s="382" t="s">
        <v>273</v>
      </c>
      <c r="BR288" s="496" t="s">
        <v>273</v>
      </c>
      <c r="BS288" s="496"/>
      <c r="BT288" s="376"/>
      <c r="BU288" s="389"/>
      <c r="BW288" s="388"/>
      <c r="BX288" s="409" t="s">
        <v>273</v>
      </c>
      <c r="BY288" s="382" t="s">
        <v>273</v>
      </c>
      <c r="BZ288" s="382" t="s">
        <v>273</v>
      </c>
      <c r="CA288" s="496" t="s">
        <v>273</v>
      </c>
      <c r="CB288" s="496"/>
      <c r="CC288" s="376" t="s">
        <v>159</v>
      </c>
      <c r="CD288" s="389"/>
      <c r="CF288" s="388"/>
      <c r="CG288" s="409" t="s">
        <v>273</v>
      </c>
      <c r="CH288" s="382" t="s">
        <v>273</v>
      </c>
      <c r="CI288" s="382" t="s">
        <v>273</v>
      </c>
      <c r="CJ288" s="496" t="s">
        <v>273</v>
      </c>
      <c r="CK288" s="496"/>
      <c r="CL288" s="376" t="s">
        <v>159</v>
      </c>
      <c r="CM288" s="389"/>
    </row>
    <row r="289" spans="2:91" ht="16" customHeight="1" x14ac:dyDescent="0.25">
      <c r="B289" s="406"/>
      <c r="C289" s="388"/>
      <c r="D289" s="409" t="s">
        <v>273</v>
      </c>
      <c r="E289" s="382" t="s">
        <v>273</v>
      </c>
      <c r="F289" s="382" t="s">
        <v>273</v>
      </c>
      <c r="G289" s="496" t="s">
        <v>273</v>
      </c>
      <c r="H289" s="496"/>
      <c r="J289" s="389"/>
      <c r="K289" s="410"/>
      <c r="L289" s="388"/>
      <c r="M289" s="409" t="s">
        <v>273</v>
      </c>
      <c r="N289" s="382" t="s">
        <v>273</v>
      </c>
      <c r="O289" s="382" t="s">
        <v>273</v>
      </c>
      <c r="P289" s="496" t="s">
        <v>273</v>
      </c>
      <c r="Q289" s="496"/>
      <c r="S289" s="389"/>
      <c r="T289" s="410"/>
      <c r="U289" s="388"/>
      <c r="V289" s="409" t="s">
        <v>273</v>
      </c>
      <c r="W289" s="382" t="s">
        <v>273</v>
      </c>
      <c r="X289" s="382" t="s">
        <v>273</v>
      </c>
      <c r="Y289" s="496" t="s">
        <v>273</v>
      </c>
      <c r="Z289" s="496"/>
      <c r="AA289" s="376"/>
      <c r="AB289" s="389"/>
      <c r="AC289" s="412"/>
      <c r="AD289" s="388"/>
      <c r="AE289" s="409" t="s">
        <v>273</v>
      </c>
      <c r="AF289" s="382" t="s">
        <v>273</v>
      </c>
      <c r="AG289" s="382" t="s">
        <v>273</v>
      </c>
      <c r="AH289" s="496" t="s">
        <v>273</v>
      </c>
      <c r="AI289" s="496"/>
      <c r="AJ289" s="376"/>
      <c r="AK289" s="389"/>
      <c r="AL289" s="371"/>
      <c r="AM289" s="388"/>
      <c r="AN289" s="409" t="s">
        <v>273</v>
      </c>
      <c r="AO289" s="382" t="s">
        <v>273</v>
      </c>
      <c r="AP289" s="382" t="s">
        <v>273</v>
      </c>
      <c r="AQ289" s="496" t="s">
        <v>273</v>
      </c>
      <c r="AR289" s="496"/>
      <c r="AS289" s="376"/>
      <c r="AT289" s="389"/>
      <c r="AU289" s="371"/>
      <c r="AV289" s="388"/>
      <c r="AW289" s="409" t="s">
        <v>273</v>
      </c>
      <c r="AX289" s="382" t="s">
        <v>273</v>
      </c>
      <c r="AY289" s="382" t="s">
        <v>273</v>
      </c>
      <c r="AZ289" s="496" t="s">
        <v>273</v>
      </c>
      <c r="BA289" s="496"/>
      <c r="BB289" s="376"/>
      <c r="BC289" s="389"/>
      <c r="BE289" s="388"/>
      <c r="BF289" s="409" t="s">
        <v>273</v>
      </c>
      <c r="BG289" s="382" t="s">
        <v>273</v>
      </c>
      <c r="BH289" s="382" t="s">
        <v>273</v>
      </c>
      <c r="BI289" s="496" t="s">
        <v>273</v>
      </c>
      <c r="BJ289" s="496"/>
      <c r="BK289" s="376"/>
      <c r="BL289" s="389"/>
      <c r="BN289" s="388"/>
      <c r="BO289" s="409" t="s">
        <v>273</v>
      </c>
      <c r="BP289" s="382" t="s">
        <v>273</v>
      </c>
      <c r="BQ289" s="382" t="s">
        <v>273</v>
      </c>
      <c r="BR289" s="496" t="s">
        <v>273</v>
      </c>
      <c r="BS289" s="496"/>
      <c r="BT289" s="376"/>
      <c r="BU289" s="389"/>
      <c r="BW289" s="388"/>
      <c r="BX289" s="409" t="s">
        <v>273</v>
      </c>
      <c r="BY289" s="382" t="s">
        <v>273</v>
      </c>
      <c r="BZ289" s="382" t="s">
        <v>273</v>
      </c>
      <c r="CA289" s="496" t="s">
        <v>273</v>
      </c>
      <c r="CB289" s="496"/>
      <c r="CC289" s="376" t="s">
        <v>159</v>
      </c>
      <c r="CD289" s="389"/>
      <c r="CF289" s="388"/>
      <c r="CG289" s="409" t="s">
        <v>273</v>
      </c>
      <c r="CH289" s="382" t="s">
        <v>273</v>
      </c>
      <c r="CI289" s="382" t="s">
        <v>273</v>
      </c>
      <c r="CJ289" s="496" t="s">
        <v>273</v>
      </c>
      <c r="CK289" s="496"/>
      <c r="CL289" s="376" t="s">
        <v>159</v>
      </c>
      <c r="CM289" s="389"/>
    </row>
    <row r="290" spans="2:91" ht="16" customHeight="1" x14ac:dyDescent="0.25">
      <c r="B290" s="406"/>
      <c r="C290" s="388"/>
      <c r="D290" s="409" t="s">
        <v>273</v>
      </c>
      <c r="E290" s="382" t="s">
        <v>273</v>
      </c>
      <c r="F290" s="382" t="s">
        <v>273</v>
      </c>
      <c r="G290" s="496" t="s">
        <v>273</v>
      </c>
      <c r="H290" s="496"/>
      <c r="J290" s="389"/>
      <c r="K290" s="410"/>
      <c r="L290" s="388"/>
      <c r="M290" s="409" t="s">
        <v>273</v>
      </c>
      <c r="N290" s="382" t="s">
        <v>273</v>
      </c>
      <c r="O290" s="382" t="s">
        <v>273</v>
      </c>
      <c r="P290" s="496" t="s">
        <v>273</v>
      </c>
      <c r="Q290" s="496"/>
      <c r="S290" s="389"/>
      <c r="T290" s="410"/>
      <c r="U290" s="388"/>
      <c r="V290" s="409" t="s">
        <v>273</v>
      </c>
      <c r="W290" s="382" t="s">
        <v>273</v>
      </c>
      <c r="X290" s="382" t="s">
        <v>273</v>
      </c>
      <c r="Y290" s="496" t="s">
        <v>273</v>
      </c>
      <c r="Z290" s="496"/>
      <c r="AA290" s="376"/>
      <c r="AB290" s="389"/>
      <c r="AC290" s="412"/>
      <c r="AD290" s="388"/>
      <c r="AE290" s="409" t="s">
        <v>273</v>
      </c>
      <c r="AF290" s="382" t="s">
        <v>273</v>
      </c>
      <c r="AG290" s="382" t="s">
        <v>273</v>
      </c>
      <c r="AH290" s="496" t="s">
        <v>273</v>
      </c>
      <c r="AI290" s="496"/>
      <c r="AJ290" s="376"/>
      <c r="AK290" s="389"/>
      <c r="AL290" s="371"/>
      <c r="AM290" s="388"/>
      <c r="AN290" s="409" t="s">
        <v>273</v>
      </c>
      <c r="AO290" s="382" t="s">
        <v>273</v>
      </c>
      <c r="AP290" s="382" t="s">
        <v>273</v>
      </c>
      <c r="AQ290" s="496" t="s">
        <v>273</v>
      </c>
      <c r="AR290" s="496"/>
      <c r="AS290" s="376"/>
      <c r="AT290" s="389"/>
      <c r="AU290" s="371"/>
      <c r="AV290" s="388"/>
      <c r="AW290" s="409" t="s">
        <v>273</v>
      </c>
      <c r="AX290" s="382" t="s">
        <v>273</v>
      </c>
      <c r="AY290" s="382" t="s">
        <v>273</v>
      </c>
      <c r="AZ290" s="496" t="s">
        <v>273</v>
      </c>
      <c r="BA290" s="496"/>
      <c r="BB290" s="376"/>
      <c r="BC290" s="389"/>
      <c r="BE290" s="388"/>
      <c r="BF290" s="409" t="s">
        <v>273</v>
      </c>
      <c r="BG290" s="382" t="s">
        <v>273</v>
      </c>
      <c r="BH290" s="382" t="s">
        <v>273</v>
      </c>
      <c r="BI290" s="496" t="s">
        <v>273</v>
      </c>
      <c r="BJ290" s="496"/>
      <c r="BK290" s="376"/>
      <c r="BL290" s="389"/>
      <c r="BN290" s="388"/>
      <c r="BO290" s="409" t="s">
        <v>273</v>
      </c>
      <c r="BP290" s="382" t="s">
        <v>273</v>
      </c>
      <c r="BQ290" s="382" t="s">
        <v>273</v>
      </c>
      <c r="BR290" s="496" t="s">
        <v>273</v>
      </c>
      <c r="BS290" s="496"/>
      <c r="BT290" s="376"/>
      <c r="BU290" s="389"/>
      <c r="BW290" s="388"/>
      <c r="BX290" s="409" t="s">
        <v>273</v>
      </c>
      <c r="BY290" s="382" t="s">
        <v>273</v>
      </c>
      <c r="BZ290" s="382" t="s">
        <v>273</v>
      </c>
      <c r="CA290" s="496" t="s">
        <v>273</v>
      </c>
      <c r="CB290" s="496"/>
      <c r="CC290" s="376" t="s">
        <v>159</v>
      </c>
      <c r="CD290" s="389"/>
      <c r="CF290" s="388"/>
      <c r="CG290" s="409" t="s">
        <v>273</v>
      </c>
      <c r="CH290" s="382" t="s">
        <v>273</v>
      </c>
      <c r="CI290" s="382" t="s">
        <v>273</v>
      </c>
      <c r="CJ290" s="496" t="s">
        <v>273</v>
      </c>
      <c r="CK290" s="496"/>
      <c r="CL290" s="376" t="s">
        <v>159</v>
      </c>
      <c r="CM290" s="389"/>
    </row>
    <row r="291" spans="2:91" ht="16" customHeight="1" x14ac:dyDescent="0.25">
      <c r="B291" s="406"/>
      <c r="C291" s="388"/>
      <c r="D291" s="409" t="s">
        <v>273</v>
      </c>
      <c r="E291" s="382" t="s">
        <v>273</v>
      </c>
      <c r="F291" s="382" t="s">
        <v>273</v>
      </c>
      <c r="G291" s="496" t="s">
        <v>273</v>
      </c>
      <c r="H291" s="496"/>
      <c r="J291" s="389"/>
      <c r="K291" s="410"/>
      <c r="L291" s="388"/>
      <c r="M291" s="409" t="s">
        <v>273</v>
      </c>
      <c r="N291" s="382" t="s">
        <v>273</v>
      </c>
      <c r="O291" s="382" t="s">
        <v>273</v>
      </c>
      <c r="P291" s="496" t="s">
        <v>273</v>
      </c>
      <c r="Q291" s="496"/>
      <c r="S291" s="389"/>
      <c r="T291" s="410"/>
      <c r="U291" s="388"/>
      <c r="V291" s="409" t="s">
        <v>273</v>
      </c>
      <c r="W291" s="382" t="s">
        <v>273</v>
      </c>
      <c r="X291" s="382" t="s">
        <v>273</v>
      </c>
      <c r="Y291" s="496" t="s">
        <v>273</v>
      </c>
      <c r="Z291" s="496"/>
      <c r="AA291" s="376"/>
      <c r="AB291" s="389"/>
      <c r="AC291" s="412"/>
      <c r="AD291" s="388"/>
      <c r="AE291" s="409" t="s">
        <v>273</v>
      </c>
      <c r="AF291" s="382" t="s">
        <v>273</v>
      </c>
      <c r="AG291" s="382" t="s">
        <v>273</v>
      </c>
      <c r="AH291" s="496" t="s">
        <v>273</v>
      </c>
      <c r="AI291" s="496"/>
      <c r="AJ291" s="376"/>
      <c r="AK291" s="389"/>
      <c r="AL291" s="371"/>
      <c r="AM291" s="388"/>
      <c r="AN291" s="409" t="s">
        <v>273</v>
      </c>
      <c r="AO291" s="382" t="s">
        <v>273</v>
      </c>
      <c r="AP291" s="382" t="s">
        <v>273</v>
      </c>
      <c r="AQ291" s="496" t="s">
        <v>273</v>
      </c>
      <c r="AR291" s="496"/>
      <c r="AS291" s="376"/>
      <c r="AT291" s="389"/>
      <c r="AU291" s="371"/>
      <c r="AV291" s="388"/>
      <c r="AW291" s="409" t="s">
        <v>273</v>
      </c>
      <c r="AX291" s="382" t="s">
        <v>273</v>
      </c>
      <c r="AY291" s="382" t="s">
        <v>273</v>
      </c>
      <c r="AZ291" s="496" t="s">
        <v>273</v>
      </c>
      <c r="BA291" s="496"/>
      <c r="BB291" s="376"/>
      <c r="BC291" s="389"/>
      <c r="BE291" s="388"/>
      <c r="BF291" s="409" t="s">
        <v>273</v>
      </c>
      <c r="BG291" s="382" t="s">
        <v>273</v>
      </c>
      <c r="BH291" s="382" t="s">
        <v>273</v>
      </c>
      <c r="BI291" s="496" t="s">
        <v>273</v>
      </c>
      <c r="BJ291" s="496"/>
      <c r="BK291" s="376"/>
      <c r="BL291" s="389"/>
      <c r="BN291" s="388"/>
      <c r="BO291" s="409" t="s">
        <v>273</v>
      </c>
      <c r="BP291" s="382" t="s">
        <v>273</v>
      </c>
      <c r="BQ291" s="382" t="s">
        <v>273</v>
      </c>
      <c r="BR291" s="496" t="s">
        <v>273</v>
      </c>
      <c r="BS291" s="496"/>
      <c r="BT291" s="376"/>
      <c r="BU291" s="389"/>
      <c r="BW291" s="388"/>
      <c r="BX291" s="409" t="s">
        <v>273</v>
      </c>
      <c r="BY291" s="382" t="s">
        <v>273</v>
      </c>
      <c r="BZ291" s="382" t="s">
        <v>273</v>
      </c>
      <c r="CA291" s="496" t="s">
        <v>273</v>
      </c>
      <c r="CB291" s="496"/>
      <c r="CC291" s="376" t="s">
        <v>159</v>
      </c>
      <c r="CD291" s="389"/>
      <c r="CF291" s="388"/>
      <c r="CG291" s="409" t="s">
        <v>273</v>
      </c>
      <c r="CH291" s="382" t="s">
        <v>273</v>
      </c>
      <c r="CI291" s="382" t="s">
        <v>273</v>
      </c>
      <c r="CJ291" s="496" t="s">
        <v>273</v>
      </c>
      <c r="CK291" s="496"/>
      <c r="CL291" s="376" t="s">
        <v>159</v>
      </c>
      <c r="CM291" s="389"/>
    </row>
    <row r="292" spans="2:91" ht="16" customHeight="1" x14ac:dyDescent="0.25">
      <c r="B292" s="406"/>
      <c r="C292" s="388"/>
      <c r="D292" s="409" t="s">
        <v>273</v>
      </c>
      <c r="E292" s="382" t="s">
        <v>273</v>
      </c>
      <c r="F292" s="382" t="s">
        <v>273</v>
      </c>
      <c r="G292" s="496" t="s">
        <v>273</v>
      </c>
      <c r="H292" s="496"/>
      <c r="J292" s="389"/>
      <c r="K292" s="410"/>
      <c r="L292" s="388"/>
      <c r="M292" s="409" t="s">
        <v>273</v>
      </c>
      <c r="N292" s="382" t="s">
        <v>273</v>
      </c>
      <c r="O292" s="382" t="s">
        <v>273</v>
      </c>
      <c r="P292" s="496" t="s">
        <v>273</v>
      </c>
      <c r="Q292" s="496"/>
      <c r="S292" s="389"/>
      <c r="T292" s="410"/>
      <c r="U292" s="388"/>
      <c r="V292" s="409" t="s">
        <v>273</v>
      </c>
      <c r="W292" s="382" t="s">
        <v>273</v>
      </c>
      <c r="X292" s="382" t="s">
        <v>273</v>
      </c>
      <c r="Y292" s="496" t="s">
        <v>273</v>
      </c>
      <c r="Z292" s="496"/>
      <c r="AA292" s="376"/>
      <c r="AB292" s="389"/>
      <c r="AC292" s="412"/>
      <c r="AD292" s="388"/>
      <c r="AE292" s="409" t="s">
        <v>273</v>
      </c>
      <c r="AF292" s="382" t="s">
        <v>273</v>
      </c>
      <c r="AG292" s="382" t="s">
        <v>273</v>
      </c>
      <c r="AH292" s="496" t="s">
        <v>273</v>
      </c>
      <c r="AI292" s="496"/>
      <c r="AJ292" s="376"/>
      <c r="AK292" s="389"/>
      <c r="AL292" s="371"/>
      <c r="AM292" s="388"/>
      <c r="AN292" s="409" t="s">
        <v>273</v>
      </c>
      <c r="AO292" s="382" t="s">
        <v>273</v>
      </c>
      <c r="AP292" s="382" t="s">
        <v>273</v>
      </c>
      <c r="AQ292" s="496" t="s">
        <v>273</v>
      </c>
      <c r="AR292" s="496"/>
      <c r="AS292" s="376"/>
      <c r="AT292" s="389"/>
      <c r="AU292" s="371"/>
      <c r="AV292" s="388"/>
      <c r="AW292" s="409" t="s">
        <v>273</v>
      </c>
      <c r="AX292" s="382" t="s">
        <v>273</v>
      </c>
      <c r="AY292" s="382" t="s">
        <v>273</v>
      </c>
      <c r="AZ292" s="496" t="s">
        <v>273</v>
      </c>
      <c r="BA292" s="496"/>
      <c r="BB292" s="376"/>
      <c r="BC292" s="389"/>
      <c r="BE292" s="388"/>
      <c r="BF292" s="409" t="s">
        <v>273</v>
      </c>
      <c r="BG292" s="382" t="s">
        <v>273</v>
      </c>
      <c r="BH292" s="382" t="s">
        <v>273</v>
      </c>
      <c r="BI292" s="496" t="s">
        <v>273</v>
      </c>
      <c r="BJ292" s="496"/>
      <c r="BK292" s="376"/>
      <c r="BL292" s="389"/>
      <c r="BN292" s="388"/>
      <c r="BO292" s="409" t="s">
        <v>273</v>
      </c>
      <c r="BP292" s="382" t="s">
        <v>273</v>
      </c>
      <c r="BQ292" s="382" t="s">
        <v>273</v>
      </c>
      <c r="BR292" s="496" t="s">
        <v>273</v>
      </c>
      <c r="BS292" s="496"/>
      <c r="BT292" s="376"/>
      <c r="BU292" s="389"/>
      <c r="BW292" s="388"/>
      <c r="BX292" s="409" t="s">
        <v>273</v>
      </c>
      <c r="BY292" s="382" t="s">
        <v>273</v>
      </c>
      <c r="BZ292" s="382" t="s">
        <v>273</v>
      </c>
      <c r="CA292" s="496" t="s">
        <v>273</v>
      </c>
      <c r="CB292" s="496"/>
      <c r="CC292" s="376" t="s">
        <v>159</v>
      </c>
      <c r="CD292" s="389"/>
      <c r="CF292" s="388"/>
      <c r="CG292" s="409" t="s">
        <v>273</v>
      </c>
      <c r="CH292" s="382" t="s">
        <v>273</v>
      </c>
      <c r="CI292" s="382" t="s">
        <v>273</v>
      </c>
      <c r="CJ292" s="496" t="s">
        <v>273</v>
      </c>
      <c r="CK292" s="496"/>
      <c r="CL292" s="376" t="s">
        <v>159</v>
      </c>
      <c r="CM292" s="389"/>
    </row>
    <row r="293" spans="2:91" ht="16" customHeight="1" x14ac:dyDescent="0.25">
      <c r="B293" s="406"/>
      <c r="C293" s="388"/>
      <c r="D293" s="409" t="s">
        <v>273</v>
      </c>
      <c r="E293" s="382" t="s">
        <v>273</v>
      </c>
      <c r="F293" s="382" t="s">
        <v>273</v>
      </c>
      <c r="G293" s="496" t="s">
        <v>273</v>
      </c>
      <c r="H293" s="496"/>
      <c r="J293" s="389"/>
      <c r="K293" s="410"/>
      <c r="L293" s="388"/>
      <c r="M293" s="409" t="s">
        <v>273</v>
      </c>
      <c r="N293" s="382" t="s">
        <v>273</v>
      </c>
      <c r="O293" s="382" t="s">
        <v>273</v>
      </c>
      <c r="P293" s="496" t="s">
        <v>273</v>
      </c>
      <c r="Q293" s="496"/>
      <c r="S293" s="389"/>
      <c r="T293" s="410"/>
      <c r="U293" s="388"/>
      <c r="V293" s="409" t="s">
        <v>273</v>
      </c>
      <c r="W293" s="382" t="s">
        <v>273</v>
      </c>
      <c r="X293" s="382" t="s">
        <v>273</v>
      </c>
      <c r="Y293" s="496" t="s">
        <v>273</v>
      </c>
      <c r="Z293" s="496"/>
      <c r="AA293" s="376"/>
      <c r="AB293" s="389"/>
      <c r="AC293" s="412"/>
      <c r="AD293" s="388"/>
      <c r="AE293" s="409" t="s">
        <v>273</v>
      </c>
      <c r="AF293" s="382" t="s">
        <v>273</v>
      </c>
      <c r="AG293" s="382" t="s">
        <v>273</v>
      </c>
      <c r="AH293" s="496" t="s">
        <v>273</v>
      </c>
      <c r="AI293" s="496"/>
      <c r="AJ293" s="376"/>
      <c r="AK293" s="389"/>
      <c r="AL293" s="371"/>
      <c r="AM293" s="388"/>
      <c r="AN293" s="409" t="s">
        <v>273</v>
      </c>
      <c r="AO293" s="382" t="s">
        <v>273</v>
      </c>
      <c r="AP293" s="382" t="s">
        <v>273</v>
      </c>
      <c r="AQ293" s="496" t="s">
        <v>273</v>
      </c>
      <c r="AR293" s="496"/>
      <c r="AS293" s="376"/>
      <c r="AT293" s="389"/>
      <c r="AU293" s="371"/>
      <c r="AV293" s="388"/>
      <c r="AW293" s="409" t="s">
        <v>273</v>
      </c>
      <c r="AX293" s="382" t="s">
        <v>273</v>
      </c>
      <c r="AY293" s="382" t="s">
        <v>273</v>
      </c>
      <c r="AZ293" s="496" t="s">
        <v>273</v>
      </c>
      <c r="BA293" s="496"/>
      <c r="BB293" s="376"/>
      <c r="BC293" s="389"/>
      <c r="BE293" s="388"/>
      <c r="BF293" s="409" t="s">
        <v>273</v>
      </c>
      <c r="BG293" s="382" t="s">
        <v>273</v>
      </c>
      <c r="BH293" s="382" t="s">
        <v>273</v>
      </c>
      <c r="BI293" s="496" t="s">
        <v>273</v>
      </c>
      <c r="BJ293" s="496"/>
      <c r="BK293" s="376"/>
      <c r="BL293" s="389"/>
      <c r="BN293" s="388"/>
      <c r="BO293" s="409" t="s">
        <v>273</v>
      </c>
      <c r="BP293" s="382" t="s">
        <v>273</v>
      </c>
      <c r="BQ293" s="382" t="s">
        <v>273</v>
      </c>
      <c r="BR293" s="496" t="s">
        <v>273</v>
      </c>
      <c r="BS293" s="496"/>
      <c r="BT293" s="376"/>
      <c r="BU293" s="389"/>
      <c r="BW293" s="388"/>
      <c r="BX293" s="409" t="s">
        <v>273</v>
      </c>
      <c r="BY293" s="382" t="s">
        <v>273</v>
      </c>
      <c r="BZ293" s="382" t="s">
        <v>273</v>
      </c>
      <c r="CA293" s="496" t="s">
        <v>273</v>
      </c>
      <c r="CB293" s="496"/>
      <c r="CC293" s="376" t="s">
        <v>159</v>
      </c>
      <c r="CD293" s="389"/>
      <c r="CF293" s="388"/>
      <c r="CG293" s="409" t="s">
        <v>273</v>
      </c>
      <c r="CH293" s="382" t="s">
        <v>273</v>
      </c>
      <c r="CI293" s="382" t="s">
        <v>273</v>
      </c>
      <c r="CJ293" s="496" t="s">
        <v>273</v>
      </c>
      <c r="CK293" s="496"/>
      <c r="CL293" s="376" t="s">
        <v>159</v>
      </c>
      <c r="CM293" s="389"/>
    </row>
    <row r="294" spans="2:91" ht="16" customHeight="1" x14ac:dyDescent="0.25">
      <c r="B294" s="406"/>
      <c r="C294" s="388"/>
      <c r="D294" s="409" t="s">
        <v>273</v>
      </c>
      <c r="E294" s="382" t="s">
        <v>273</v>
      </c>
      <c r="F294" s="382" t="s">
        <v>273</v>
      </c>
      <c r="G294" s="496" t="s">
        <v>273</v>
      </c>
      <c r="H294" s="496"/>
      <c r="J294" s="389"/>
      <c r="K294" s="410"/>
      <c r="L294" s="388"/>
      <c r="M294" s="409" t="s">
        <v>273</v>
      </c>
      <c r="N294" s="382" t="s">
        <v>273</v>
      </c>
      <c r="O294" s="382" t="s">
        <v>273</v>
      </c>
      <c r="P294" s="496" t="s">
        <v>273</v>
      </c>
      <c r="Q294" s="496"/>
      <c r="S294" s="389"/>
      <c r="T294" s="410"/>
      <c r="U294" s="388"/>
      <c r="V294" s="409" t="s">
        <v>273</v>
      </c>
      <c r="W294" s="382" t="s">
        <v>273</v>
      </c>
      <c r="X294" s="382" t="s">
        <v>273</v>
      </c>
      <c r="Y294" s="496" t="s">
        <v>273</v>
      </c>
      <c r="Z294" s="496"/>
      <c r="AA294" s="376"/>
      <c r="AB294" s="389"/>
      <c r="AC294" s="412"/>
      <c r="AD294" s="388"/>
      <c r="AE294" s="409" t="s">
        <v>273</v>
      </c>
      <c r="AF294" s="382" t="s">
        <v>273</v>
      </c>
      <c r="AG294" s="382" t="s">
        <v>273</v>
      </c>
      <c r="AH294" s="496" t="s">
        <v>273</v>
      </c>
      <c r="AI294" s="496"/>
      <c r="AJ294" s="376"/>
      <c r="AK294" s="389"/>
      <c r="AL294" s="371"/>
      <c r="AM294" s="388"/>
      <c r="AN294" s="409" t="s">
        <v>273</v>
      </c>
      <c r="AO294" s="382" t="s">
        <v>273</v>
      </c>
      <c r="AP294" s="382" t="s">
        <v>273</v>
      </c>
      <c r="AQ294" s="496" t="s">
        <v>273</v>
      </c>
      <c r="AR294" s="496"/>
      <c r="AS294" s="376"/>
      <c r="AT294" s="389"/>
      <c r="AU294" s="371"/>
      <c r="AV294" s="388"/>
      <c r="AW294" s="409" t="s">
        <v>273</v>
      </c>
      <c r="AX294" s="382" t="s">
        <v>273</v>
      </c>
      <c r="AY294" s="382" t="s">
        <v>273</v>
      </c>
      <c r="AZ294" s="496" t="s">
        <v>273</v>
      </c>
      <c r="BA294" s="496"/>
      <c r="BB294" s="376"/>
      <c r="BC294" s="389"/>
      <c r="BE294" s="388"/>
      <c r="BF294" s="409" t="s">
        <v>273</v>
      </c>
      <c r="BG294" s="382" t="s">
        <v>273</v>
      </c>
      <c r="BH294" s="382" t="s">
        <v>273</v>
      </c>
      <c r="BI294" s="496" t="s">
        <v>273</v>
      </c>
      <c r="BJ294" s="496"/>
      <c r="BK294" s="376"/>
      <c r="BL294" s="389"/>
      <c r="BN294" s="388"/>
      <c r="BO294" s="409" t="s">
        <v>273</v>
      </c>
      <c r="BP294" s="382" t="s">
        <v>273</v>
      </c>
      <c r="BQ294" s="382" t="s">
        <v>273</v>
      </c>
      <c r="BR294" s="496" t="s">
        <v>273</v>
      </c>
      <c r="BS294" s="496"/>
      <c r="BT294" s="376"/>
      <c r="BU294" s="389"/>
      <c r="BW294" s="388"/>
      <c r="BX294" s="409" t="s">
        <v>273</v>
      </c>
      <c r="BY294" s="382" t="s">
        <v>273</v>
      </c>
      <c r="BZ294" s="382" t="s">
        <v>273</v>
      </c>
      <c r="CA294" s="496" t="s">
        <v>273</v>
      </c>
      <c r="CB294" s="496"/>
      <c r="CC294" s="376" t="s">
        <v>159</v>
      </c>
      <c r="CD294" s="389"/>
      <c r="CF294" s="388"/>
      <c r="CG294" s="409" t="s">
        <v>273</v>
      </c>
      <c r="CH294" s="382" t="s">
        <v>273</v>
      </c>
      <c r="CI294" s="382" t="s">
        <v>273</v>
      </c>
      <c r="CJ294" s="496" t="s">
        <v>273</v>
      </c>
      <c r="CK294" s="496"/>
      <c r="CL294" s="376" t="s">
        <v>159</v>
      </c>
      <c r="CM294" s="389"/>
    </row>
    <row r="295" spans="2:91" ht="16" customHeight="1" x14ac:dyDescent="0.25">
      <c r="B295" s="406"/>
      <c r="C295" s="388"/>
      <c r="D295" s="409" t="s">
        <v>273</v>
      </c>
      <c r="E295" s="382" t="s">
        <v>273</v>
      </c>
      <c r="F295" s="382" t="s">
        <v>273</v>
      </c>
      <c r="G295" s="496" t="s">
        <v>273</v>
      </c>
      <c r="H295" s="496"/>
      <c r="J295" s="389"/>
      <c r="K295" s="410"/>
      <c r="L295" s="388"/>
      <c r="M295" s="409" t="s">
        <v>273</v>
      </c>
      <c r="N295" s="382" t="s">
        <v>273</v>
      </c>
      <c r="O295" s="382" t="s">
        <v>273</v>
      </c>
      <c r="P295" s="496" t="s">
        <v>273</v>
      </c>
      <c r="Q295" s="496"/>
      <c r="S295" s="389"/>
      <c r="T295" s="410"/>
      <c r="U295" s="388"/>
      <c r="V295" s="409" t="s">
        <v>273</v>
      </c>
      <c r="W295" s="382" t="s">
        <v>273</v>
      </c>
      <c r="X295" s="382" t="s">
        <v>273</v>
      </c>
      <c r="Y295" s="496" t="s">
        <v>273</v>
      </c>
      <c r="Z295" s="496"/>
      <c r="AA295" s="376"/>
      <c r="AB295" s="389"/>
      <c r="AC295" s="412"/>
      <c r="AD295" s="388"/>
      <c r="AE295" s="409" t="s">
        <v>273</v>
      </c>
      <c r="AF295" s="382" t="s">
        <v>273</v>
      </c>
      <c r="AG295" s="382" t="s">
        <v>273</v>
      </c>
      <c r="AH295" s="496" t="s">
        <v>273</v>
      </c>
      <c r="AI295" s="496"/>
      <c r="AJ295" s="376"/>
      <c r="AK295" s="389"/>
      <c r="AL295" s="371"/>
      <c r="AM295" s="388"/>
      <c r="AN295" s="409" t="s">
        <v>273</v>
      </c>
      <c r="AO295" s="382" t="s">
        <v>273</v>
      </c>
      <c r="AP295" s="382" t="s">
        <v>273</v>
      </c>
      <c r="AQ295" s="496" t="s">
        <v>273</v>
      </c>
      <c r="AR295" s="496"/>
      <c r="AS295" s="376"/>
      <c r="AT295" s="389"/>
      <c r="AU295" s="371"/>
      <c r="AV295" s="388"/>
      <c r="AW295" s="409" t="s">
        <v>273</v>
      </c>
      <c r="AX295" s="382" t="s">
        <v>273</v>
      </c>
      <c r="AY295" s="382" t="s">
        <v>273</v>
      </c>
      <c r="AZ295" s="496" t="s">
        <v>273</v>
      </c>
      <c r="BA295" s="496"/>
      <c r="BB295" s="376"/>
      <c r="BC295" s="389"/>
      <c r="BE295" s="388"/>
      <c r="BF295" s="409" t="s">
        <v>273</v>
      </c>
      <c r="BG295" s="382" t="s">
        <v>273</v>
      </c>
      <c r="BH295" s="382" t="s">
        <v>273</v>
      </c>
      <c r="BI295" s="496" t="s">
        <v>273</v>
      </c>
      <c r="BJ295" s="496"/>
      <c r="BK295" s="376"/>
      <c r="BL295" s="389"/>
      <c r="BN295" s="388"/>
      <c r="BO295" s="409" t="s">
        <v>273</v>
      </c>
      <c r="BP295" s="382" t="s">
        <v>273</v>
      </c>
      <c r="BQ295" s="382" t="s">
        <v>273</v>
      </c>
      <c r="BR295" s="496" t="s">
        <v>273</v>
      </c>
      <c r="BS295" s="496"/>
      <c r="BT295" s="376"/>
      <c r="BU295" s="389"/>
      <c r="BW295" s="388"/>
      <c r="BX295" s="409" t="s">
        <v>273</v>
      </c>
      <c r="BY295" s="382" t="s">
        <v>273</v>
      </c>
      <c r="BZ295" s="382" t="s">
        <v>273</v>
      </c>
      <c r="CA295" s="496" t="s">
        <v>273</v>
      </c>
      <c r="CB295" s="496"/>
      <c r="CC295" s="376" t="s">
        <v>159</v>
      </c>
      <c r="CD295" s="389"/>
      <c r="CF295" s="388"/>
      <c r="CG295" s="409" t="s">
        <v>273</v>
      </c>
      <c r="CH295" s="382" t="s">
        <v>273</v>
      </c>
      <c r="CI295" s="382" t="s">
        <v>273</v>
      </c>
      <c r="CJ295" s="496" t="s">
        <v>273</v>
      </c>
      <c r="CK295" s="496"/>
      <c r="CL295" s="376" t="s">
        <v>159</v>
      </c>
      <c r="CM295" s="389"/>
    </row>
    <row r="296" spans="2:91" ht="16" customHeight="1" x14ac:dyDescent="0.25">
      <c r="B296" s="406"/>
      <c r="C296" s="388"/>
      <c r="D296" s="409" t="s">
        <v>273</v>
      </c>
      <c r="E296" s="382" t="s">
        <v>273</v>
      </c>
      <c r="F296" s="382" t="s">
        <v>273</v>
      </c>
      <c r="G296" s="496" t="s">
        <v>273</v>
      </c>
      <c r="H296" s="496"/>
      <c r="J296" s="389"/>
      <c r="K296" s="410"/>
      <c r="L296" s="388"/>
      <c r="M296" s="409" t="s">
        <v>273</v>
      </c>
      <c r="N296" s="382" t="s">
        <v>273</v>
      </c>
      <c r="O296" s="382" t="s">
        <v>273</v>
      </c>
      <c r="P296" s="496" t="s">
        <v>273</v>
      </c>
      <c r="Q296" s="496"/>
      <c r="S296" s="389"/>
      <c r="T296" s="410"/>
      <c r="U296" s="388"/>
      <c r="V296" s="409" t="s">
        <v>273</v>
      </c>
      <c r="W296" s="382" t="s">
        <v>273</v>
      </c>
      <c r="X296" s="382" t="s">
        <v>273</v>
      </c>
      <c r="Y296" s="496" t="s">
        <v>273</v>
      </c>
      <c r="Z296" s="496"/>
      <c r="AA296" s="376"/>
      <c r="AB296" s="389"/>
      <c r="AC296" s="412"/>
      <c r="AD296" s="388"/>
      <c r="AE296" s="409" t="s">
        <v>273</v>
      </c>
      <c r="AF296" s="382" t="s">
        <v>273</v>
      </c>
      <c r="AG296" s="382" t="s">
        <v>273</v>
      </c>
      <c r="AH296" s="496" t="s">
        <v>273</v>
      </c>
      <c r="AI296" s="496"/>
      <c r="AJ296" s="376"/>
      <c r="AK296" s="389"/>
      <c r="AL296" s="371"/>
      <c r="AM296" s="388"/>
      <c r="AN296" s="409" t="s">
        <v>273</v>
      </c>
      <c r="AO296" s="382" t="s">
        <v>273</v>
      </c>
      <c r="AP296" s="382" t="s">
        <v>273</v>
      </c>
      <c r="AQ296" s="496" t="s">
        <v>273</v>
      </c>
      <c r="AR296" s="496"/>
      <c r="AS296" s="376"/>
      <c r="AT296" s="389"/>
      <c r="AU296" s="371"/>
      <c r="AV296" s="388"/>
      <c r="AW296" s="409" t="s">
        <v>273</v>
      </c>
      <c r="AX296" s="382" t="s">
        <v>273</v>
      </c>
      <c r="AY296" s="382" t="s">
        <v>273</v>
      </c>
      <c r="AZ296" s="496" t="s">
        <v>273</v>
      </c>
      <c r="BA296" s="496"/>
      <c r="BB296" s="376"/>
      <c r="BC296" s="389"/>
      <c r="BE296" s="388"/>
      <c r="BF296" s="409" t="s">
        <v>273</v>
      </c>
      <c r="BG296" s="382" t="s">
        <v>273</v>
      </c>
      <c r="BH296" s="382" t="s">
        <v>273</v>
      </c>
      <c r="BI296" s="496" t="s">
        <v>273</v>
      </c>
      <c r="BJ296" s="496"/>
      <c r="BK296" s="376"/>
      <c r="BL296" s="389"/>
      <c r="BN296" s="388"/>
      <c r="BO296" s="409" t="s">
        <v>273</v>
      </c>
      <c r="BP296" s="382" t="s">
        <v>273</v>
      </c>
      <c r="BQ296" s="382" t="s">
        <v>273</v>
      </c>
      <c r="BR296" s="496" t="s">
        <v>273</v>
      </c>
      <c r="BS296" s="496"/>
      <c r="BT296" s="376"/>
      <c r="BU296" s="389"/>
      <c r="BW296" s="388"/>
      <c r="BX296" s="409" t="s">
        <v>273</v>
      </c>
      <c r="BY296" s="382" t="s">
        <v>273</v>
      </c>
      <c r="BZ296" s="382" t="s">
        <v>273</v>
      </c>
      <c r="CA296" s="496" t="s">
        <v>273</v>
      </c>
      <c r="CB296" s="496"/>
      <c r="CC296" s="376" t="s">
        <v>159</v>
      </c>
      <c r="CD296" s="389"/>
      <c r="CF296" s="388"/>
      <c r="CG296" s="409" t="s">
        <v>273</v>
      </c>
      <c r="CH296" s="382" t="s">
        <v>273</v>
      </c>
      <c r="CI296" s="382" t="s">
        <v>273</v>
      </c>
      <c r="CJ296" s="496" t="s">
        <v>273</v>
      </c>
      <c r="CK296" s="496"/>
      <c r="CL296" s="376" t="s">
        <v>159</v>
      </c>
      <c r="CM296" s="389"/>
    </row>
    <row r="297" spans="2:91" ht="16" customHeight="1" x14ac:dyDescent="0.25">
      <c r="B297" s="406"/>
      <c r="C297" s="388"/>
      <c r="D297" s="409" t="s">
        <v>273</v>
      </c>
      <c r="E297" s="382" t="s">
        <v>273</v>
      </c>
      <c r="F297" s="382" t="s">
        <v>273</v>
      </c>
      <c r="G297" s="496" t="s">
        <v>273</v>
      </c>
      <c r="H297" s="496"/>
      <c r="J297" s="389"/>
      <c r="K297" s="410"/>
      <c r="L297" s="388"/>
      <c r="M297" s="409" t="s">
        <v>273</v>
      </c>
      <c r="N297" s="382" t="s">
        <v>273</v>
      </c>
      <c r="O297" s="382" t="s">
        <v>273</v>
      </c>
      <c r="P297" s="496" t="s">
        <v>273</v>
      </c>
      <c r="Q297" s="496"/>
      <c r="S297" s="389"/>
      <c r="T297" s="410"/>
      <c r="U297" s="388"/>
      <c r="V297" s="409" t="s">
        <v>273</v>
      </c>
      <c r="W297" s="382" t="s">
        <v>273</v>
      </c>
      <c r="X297" s="382" t="s">
        <v>273</v>
      </c>
      <c r="Y297" s="496" t="s">
        <v>273</v>
      </c>
      <c r="Z297" s="496"/>
      <c r="AA297" s="376"/>
      <c r="AB297" s="389"/>
      <c r="AC297" s="412"/>
      <c r="AD297" s="388"/>
      <c r="AE297" s="409" t="s">
        <v>273</v>
      </c>
      <c r="AF297" s="382" t="s">
        <v>273</v>
      </c>
      <c r="AG297" s="382" t="s">
        <v>273</v>
      </c>
      <c r="AH297" s="496" t="s">
        <v>273</v>
      </c>
      <c r="AI297" s="496"/>
      <c r="AJ297" s="376"/>
      <c r="AK297" s="389"/>
      <c r="AL297" s="371"/>
      <c r="AM297" s="388"/>
      <c r="AN297" s="409" t="s">
        <v>273</v>
      </c>
      <c r="AO297" s="382" t="s">
        <v>273</v>
      </c>
      <c r="AP297" s="382" t="s">
        <v>273</v>
      </c>
      <c r="AQ297" s="496" t="s">
        <v>273</v>
      </c>
      <c r="AR297" s="496"/>
      <c r="AS297" s="376"/>
      <c r="AT297" s="389"/>
      <c r="AU297" s="371"/>
      <c r="AV297" s="388"/>
      <c r="AW297" s="409" t="s">
        <v>273</v>
      </c>
      <c r="AX297" s="382" t="s">
        <v>273</v>
      </c>
      <c r="AY297" s="382" t="s">
        <v>273</v>
      </c>
      <c r="AZ297" s="496" t="s">
        <v>273</v>
      </c>
      <c r="BA297" s="496"/>
      <c r="BB297" s="376"/>
      <c r="BC297" s="389"/>
      <c r="BE297" s="388"/>
      <c r="BF297" s="409" t="s">
        <v>273</v>
      </c>
      <c r="BG297" s="382" t="s">
        <v>273</v>
      </c>
      <c r="BH297" s="382" t="s">
        <v>273</v>
      </c>
      <c r="BI297" s="496" t="s">
        <v>273</v>
      </c>
      <c r="BJ297" s="496"/>
      <c r="BK297" s="376"/>
      <c r="BL297" s="389"/>
      <c r="BN297" s="388"/>
      <c r="BO297" s="409" t="s">
        <v>273</v>
      </c>
      <c r="BP297" s="382" t="s">
        <v>273</v>
      </c>
      <c r="BQ297" s="382" t="s">
        <v>273</v>
      </c>
      <c r="BR297" s="496" t="s">
        <v>273</v>
      </c>
      <c r="BS297" s="496"/>
      <c r="BT297" s="376"/>
      <c r="BU297" s="389"/>
      <c r="BW297" s="388"/>
      <c r="BX297" s="409" t="s">
        <v>273</v>
      </c>
      <c r="BY297" s="382" t="s">
        <v>273</v>
      </c>
      <c r="BZ297" s="382" t="s">
        <v>273</v>
      </c>
      <c r="CA297" s="496" t="s">
        <v>273</v>
      </c>
      <c r="CB297" s="496"/>
      <c r="CC297" s="376" t="s">
        <v>159</v>
      </c>
      <c r="CD297" s="389"/>
      <c r="CF297" s="388"/>
      <c r="CG297" s="409" t="s">
        <v>273</v>
      </c>
      <c r="CH297" s="382" t="s">
        <v>273</v>
      </c>
      <c r="CI297" s="382" t="s">
        <v>273</v>
      </c>
      <c r="CJ297" s="496" t="s">
        <v>273</v>
      </c>
      <c r="CK297" s="496"/>
      <c r="CL297" s="376" t="s">
        <v>159</v>
      </c>
      <c r="CM297" s="389"/>
    </row>
    <row r="298" spans="2:91" ht="16" customHeight="1" x14ac:dyDescent="0.25">
      <c r="B298" s="406"/>
      <c r="C298" s="388"/>
      <c r="D298" s="409" t="s">
        <v>273</v>
      </c>
      <c r="E298" s="382" t="s">
        <v>273</v>
      </c>
      <c r="F298" s="382" t="s">
        <v>273</v>
      </c>
      <c r="G298" s="496" t="s">
        <v>273</v>
      </c>
      <c r="H298" s="496"/>
      <c r="J298" s="389"/>
      <c r="K298" s="410"/>
      <c r="L298" s="388"/>
      <c r="M298" s="409" t="s">
        <v>273</v>
      </c>
      <c r="N298" s="382" t="s">
        <v>273</v>
      </c>
      <c r="O298" s="382" t="s">
        <v>273</v>
      </c>
      <c r="P298" s="496" t="s">
        <v>273</v>
      </c>
      <c r="Q298" s="496"/>
      <c r="S298" s="389"/>
      <c r="T298" s="410"/>
      <c r="U298" s="388"/>
      <c r="V298" s="409" t="s">
        <v>273</v>
      </c>
      <c r="W298" s="382" t="s">
        <v>273</v>
      </c>
      <c r="X298" s="382" t="s">
        <v>273</v>
      </c>
      <c r="Y298" s="496" t="s">
        <v>273</v>
      </c>
      <c r="Z298" s="496"/>
      <c r="AA298" s="376"/>
      <c r="AB298" s="389"/>
      <c r="AC298" s="412"/>
      <c r="AD298" s="388"/>
      <c r="AE298" s="409" t="s">
        <v>273</v>
      </c>
      <c r="AF298" s="382" t="s">
        <v>273</v>
      </c>
      <c r="AG298" s="382" t="s">
        <v>273</v>
      </c>
      <c r="AH298" s="496" t="s">
        <v>273</v>
      </c>
      <c r="AI298" s="496"/>
      <c r="AJ298" s="376"/>
      <c r="AK298" s="389"/>
      <c r="AL298" s="371"/>
      <c r="AM298" s="388"/>
      <c r="AN298" s="409" t="s">
        <v>273</v>
      </c>
      <c r="AO298" s="382" t="s">
        <v>273</v>
      </c>
      <c r="AP298" s="382" t="s">
        <v>273</v>
      </c>
      <c r="AQ298" s="496" t="s">
        <v>273</v>
      </c>
      <c r="AR298" s="496"/>
      <c r="AS298" s="376"/>
      <c r="AT298" s="389"/>
      <c r="AU298" s="371"/>
      <c r="AV298" s="388"/>
      <c r="AW298" s="409" t="s">
        <v>273</v>
      </c>
      <c r="AX298" s="382" t="s">
        <v>273</v>
      </c>
      <c r="AY298" s="382" t="s">
        <v>273</v>
      </c>
      <c r="AZ298" s="496" t="s">
        <v>273</v>
      </c>
      <c r="BA298" s="496"/>
      <c r="BB298" s="376"/>
      <c r="BC298" s="389"/>
      <c r="BE298" s="388"/>
      <c r="BF298" s="409" t="s">
        <v>273</v>
      </c>
      <c r="BG298" s="382" t="s">
        <v>273</v>
      </c>
      <c r="BH298" s="382" t="s">
        <v>273</v>
      </c>
      <c r="BI298" s="496" t="s">
        <v>273</v>
      </c>
      <c r="BJ298" s="496"/>
      <c r="BK298" s="376"/>
      <c r="BL298" s="389"/>
      <c r="BN298" s="388"/>
      <c r="BO298" s="409" t="s">
        <v>273</v>
      </c>
      <c r="BP298" s="382" t="s">
        <v>273</v>
      </c>
      <c r="BQ298" s="382" t="s">
        <v>273</v>
      </c>
      <c r="BR298" s="496" t="s">
        <v>273</v>
      </c>
      <c r="BS298" s="496"/>
      <c r="BT298" s="376"/>
      <c r="BU298" s="389"/>
      <c r="BW298" s="388"/>
      <c r="BX298" s="409" t="s">
        <v>273</v>
      </c>
      <c r="BY298" s="382" t="s">
        <v>273</v>
      </c>
      <c r="BZ298" s="382" t="s">
        <v>273</v>
      </c>
      <c r="CA298" s="496" t="s">
        <v>273</v>
      </c>
      <c r="CB298" s="496"/>
      <c r="CC298" s="376" t="s">
        <v>159</v>
      </c>
      <c r="CD298" s="389"/>
      <c r="CF298" s="388"/>
      <c r="CG298" s="409" t="s">
        <v>273</v>
      </c>
      <c r="CH298" s="382" t="s">
        <v>273</v>
      </c>
      <c r="CI298" s="382" t="s">
        <v>273</v>
      </c>
      <c r="CJ298" s="496" t="s">
        <v>273</v>
      </c>
      <c r="CK298" s="496"/>
      <c r="CL298" s="376" t="s">
        <v>159</v>
      </c>
      <c r="CM298" s="389"/>
    </row>
    <row r="299" spans="2:91" ht="16" customHeight="1" x14ac:dyDescent="0.25">
      <c r="B299" s="406"/>
      <c r="C299" s="388"/>
      <c r="D299" s="409" t="s">
        <v>273</v>
      </c>
      <c r="E299" s="382" t="s">
        <v>273</v>
      </c>
      <c r="F299" s="382" t="s">
        <v>273</v>
      </c>
      <c r="G299" s="496" t="s">
        <v>273</v>
      </c>
      <c r="H299" s="496"/>
      <c r="J299" s="389"/>
      <c r="K299" s="410"/>
      <c r="L299" s="388"/>
      <c r="M299" s="409" t="s">
        <v>273</v>
      </c>
      <c r="N299" s="382" t="s">
        <v>273</v>
      </c>
      <c r="O299" s="382" t="s">
        <v>273</v>
      </c>
      <c r="P299" s="496" t="s">
        <v>273</v>
      </c>
      <c r="Q299" s="496"/>
      <c r="S299" s="389"/>
      <c r="T299" s="410"/>
      <c r="U299" s="388"/>
      <c r="V299" s="409" t="s">
        <v>273</v>
      </c>
      <c r="W299" s="382" t="s">
        <v>273</v>
      </c>
      <c r="X299" s="382" t="s">
        <v>273</v>
      </c>
      <c r="Y299" s="496" t="s">
        <v>273</v>
      </c>
      <c r="Z299" s="496"/>
      <c r="AA299" s="376"/>
      <c r="AB299" s="389"/>
      <c r="AC299" s="412"/>
      <c r="AD299" s="388"/>
      <c r="AE299" s="409" t="s">
        <v>273</v>
      </c>
      <c r="AF299" s="382" t="s">
        <v>273</v>
      </c>
      <c r="AG299" s="382" t="s">
        <v>273</v>
      </c>
      <c r="AH299" s="496" t="s">
        <v>273</v>
      </c>
      <c r="AI299" s="496"/>
      <c r="AJ299" s="376"/>
      <c r="AK299" s="389"/>
      <c r="AL299" s="371"/>
      <c r="AM299" s="388"/>
      <c r="AN299" s="409" t="s">
        <v>273</v>
      </c>
      <c r="AO299" s="382" t="s">
        <v>273</v>
      </c>
      <c r="AP299" s="382" t="s">
        <v>273</v>
      </c>
      <c r="AQ299" s="496" t="s">
        <v>273</v>
      </c>
      <c r="AR299" s="496"/>
      <c r="AS299" s="376"/>
      <c r="AT299" s="389"/>
      <c r="AU299" s="371"/>
      <c r="AV299" s="388"/>
      <c r="AW299" s="409" t="s">
        <v>273</v>
      </c>
      <c r="AX299" s="382" t="s">
        <v>273</v>
      </c>
      <c r="AY299" s="382" t="s">
        <v>273</v>
      </c>
      <c r="AZ299" s="496" t="s">
        <v>273</v>
      </c>
      <c r="BA299" s="496"/>
      <c r="BB299" s="376"/>
      <c r="BC299" s="389"/>
      <c r="BE299" s="388"/>
      <c r="BF299" s="409" t="s">
        <v>273</v>
      </c>
      <c r="BG299" s="382" t="s">
        <v>273</v>
      </c>
      <c r="BH299" s="382" t="s">
        <v>273</v>
      </c>
      <c r="BI299" s="496" t="s">
        <v>273</v>
      </c>
      <c r="BJ299" s="496"/>
      <c r="BK299" s="376"/>
      <c r="BL299" s="389"/>
      <c r="BN299" s="388"/>
      <c r="BO299" s="409" t="s">
        <v>273</v>
      </c>
      <c r="BP299" s="382" t="s">
        <v>273</v>
      </c>
      <c r="BQ299" s="382" t="s">
        <v>273</v>
      </c>
      <c r="BR299" s="496" t="s">
        <v>273</v>
      </c>
      <c r="BS299" s="496"/>
      <c r="BT299" s="376"/>
      <c r="BU299" s="389"/>
      <c r="BW299" s="388"/>
      <c r="BX299" s="409" t="s">
        <v>273</v>
      </c>
      <c r="BY299" s="382" t="s">
        <v>273</v>
      </c>
      <c r="BZ299" s="382" t="s">
        <v>273</v>
      </c>
      <c r="CA299" s="496" t="s">
        <v>273</v>
      </c>
      <c r="CB299" s="496"/>
      <c r="CC299" s="376" t="s">
        <v>159</v>
      </c>
      <c r="CD299" s="389"/>
      <c r="CF299" s="388"/>
      <c r="CG299" s="409" t="s">
        <v>273</v>
      </c>
      <c r="CH299" s="382" t="s">
        <v>273</v>
      </c>
      <c r="CI299" s="382" t="s">
        <v>273</v>
      </c>
      <c r="CJ299" s="496" t="s">
        <v>273</v>
      </c>
      <c r="CK299" s="496"/>
      <c r="CL299" s="376" t="s">
        <v>159</v>
      </c>
      <c r="CM299" s="389"/>
    </row>
    <row r="300" spans="2:91" ht="16" customHeight="1" x14ac:dyDescent="0.25">
      <c r="B300" s="406"/>
      <c r="C300" s="388"/>
      <c r="D300" s="409" t="s">
        <v>273</v>
      </c>
      <c r="E300" s="382" t="s">
        <v>273</v>
      </c>
      <c r="F300" s="382" t="s">
        <v>273</v>
      </c>
      <c r="G300" s="496" t="s">
        <v>273</v>
      </c>
      <c r="H300" s="496"/>
      <c r="J300" s="389"/>
      <c r="K300" s="410"/>
      <c r="L300" s="388"/>
      <c r="M300" s="409" t="s">
        <v>273</v>
      </c>
      <c r="N300" s="382" t="s">
        <v>273</v>
      </c>
      <c r="O300" s="382" t="s">
        <v>273</v>
      </c>
      <c r="P300" s="496" t="s">
        <v>273</v>
      </c>
      <c r="Q300" s="496"/>
      <c r="S300" s="389"/>
      <c r="T300" s="410"/>
      <c r="U300" s="388"/>
      <c r="V300" s="409" t="s">
        <v>273</v>
      </c>
      <c r="W300" s="382" t="s">
        <v>273</v>
      </c>
      <c r="X300" s="382" t="s">
        <v>273</v>
      </c>
      <c r="Y300" s="496" t="s">
        <v>273</v>
      </c>
      <c r="Z300" s="496"/>
      <c r="AA300" s="376"/>
      <c r="AB300" s="389"/>
      <c r="AC300" s="412"/>
      <c r="AD300" s="388"/>
      <c r="AE300" s="409" t="s">
        <v>273</v>
      </c>
      <c r="AF300" s="382" t="s">
        <v>273</v>
      </c>
      <c r="AG300" s="382" t="s">
        <v>273</v>
      </c>
      <c r="AH300" s="496" t="s">
        <v>273</v>
      </c>
      <c r="AI300" s="496"/>
      <c r="AJ300" s="376"/>
      <c r="AK300" s="389"/>
      <c r="AL300" s="371"/>
      <c r="AM300" s="388"/>
      <c r="AN300" s="409" t="s">
        <v>273</v>
      </c>
      <c r="AO300" s="382" t="s">
        <v>273</v>
      </c>
      <c r="AP300" s="382" t="s">
        <v>273</v>
      </c>
      <c r="AQ300" s="496" t="s">
        <v>273</v>
      </c>
      <c r="AR300" s="496"/>
      <c r="AS300" s="376"/>
      <c r="AT300" s="389"/>
      <c r="AU300" s="371"/>
      <c r="AV300" s="388"/>
      <c r="AW300" s="409" t="s">
        <v>273</v>
      </c>
      <c r="AX300" s="382" t="s">
        <v>273</v>
      </c>
      <c r="AY300" s="382" t="s">
        <v>273</v>
      </c>
      <c r="AZ300" s="496" t="s">
        <v>273</v>
      </c>
      <c r="BA300" s="496"/>
      <c r="BB300" s="376"/>
      <c r="BC300" s="389"/>
      <c r="BE300" s="388"/>
      <c r="BF300" s="409" t="s">
        <v>273</v>
      </c>
      <c r="BG300" s="382" t="s">
        <v>273</v>
      </c>
      <c r="BH300" s="382" t="s">
        <v>273</v>
      </c>
      <c r="BI300" s="496" t="s">
        <v>273</v>
      </c>
      <c r="BJ300" s="496"/>
      <c r="BK300" s="376"/>
      <c r="BL300" s="389"/>
      <c r="BN300" s="388"/>
      <c r="BO300" s="409" t="s">
        <v>273</v>
      </c>
      <c r="BP300" s="382" t="s">
        <v>273</v>
      </c>
      <c r="BQ300" s="382" t="s">
        <v>273</v>
      </c>
      <c r="BR300" s="496" t="s">
        <v>273</v>
      </c>
      <c r="BS300" s="496"/>
      <c r="BT300" s="376"/>
      <c r="BU300" s="389"/>
      <c r="BW300" s="388"/>
      <c r="BX300" s="409" t="s">
        <v>273</v>
      </c>
      <c r="BY300" s="382" t="s">
        <v>273</v>
      </c>
      <c r="BZ300" s="382" t="s">
        <v>273</v>
      </c>
      <c r="CA300" s="496" t="s">
        <v>273</v>
      </c>
      <c r="CB300" s="496"/>
      <c r="CC300" s="376" t="s">
        <v>159</v>
      </c>
      <c r="CD300" s="389"/>
      <c r="CF300" s="388"/>
      <c r="CG300" s="409" t="s">
        <v>273</v>
      </c>
      <c r="CH300" s="382" t="s">
        <v>273</v>
      </c>
      <c r="CI300" s="382" t="s">
        <v>273</v>
      </c>
      <c r="CJ300" s="496" t="s">
        <v>273</v>
      </c>
      <c r="CK300" s="496"/>
      <c r="CL300" s="376" t="s">
        <v>159</v>
      </c>
      <c r="CM300" s="389"/>
    </row>
    <row r="301" spans="2:91" ht="16" customHeight="1" x14ac:dyDescent="0.25">
      <c r="B301" s="406"/>
      <c r="C301" s="388"/>
      <c r="D301" s="409" t="s">
        <v>273</v>
      </c>
      <c r="E301" s="382" t="s">
        <v>273</v>
      </c>
      <c r="F301" s="382" t="s">
        <v>273</v>
      </c>
      <c r="G301" s="496" t="s">
        <v>273</v>
      </c>
      <c r="H301" s="496"/>
      <c r="J301" s="389"/>
      <c r="K301" s="410"/>
      <c r="L301" s="388"/>
      <c r="M301" s="409" t="s">
        <v>273</v>
      </c>
      <c r="N301" s="382" t="s">
        <v>273</v>
      </c>
      <c r="O301" s="382" t="s">
        <v>273</v>
      </c>
      <c r="P301" s="496" t="s">
        <v>273</v>
      </c>
      <c r="Q301" s="496"/>
      <c r="S301" s="389"/>
      <c r="T301" s="410"/>
      <c r="U301" s="388"/>
      <c r="V301" s="409" t="s">
        <v>273</v>
      </c>
      <c r="W301" s="382" t="s">
        <v>273</v>
      </c>
      <c r="X301" s="382" t="s">
        <v>273</v>
      </c>
      <c r="Y301" s="496" t="s">
        <v>273</v>
      </c>
      <c r="Z301" s="496"/>
      <c r="AA301" s="376"/>
      <c r="AB301" s="389"/>
      <c r="AC301" s="412"/>
      <c r="AD301" s="388"/>
      <c r="AE301" s="409" t="s">
        <v>273</v>
      </c>
      <c r="AF301" s="382" t="s">
        <v>273</v>
      </c>
      <c r="AG301" s="382" t="s">
        <v>273</v>
      </c>
      <c r="AH301" s="496" t="s">
        <v>273</v>
      </c>
      <c r="AI301" s="496"/>
      <c r="AJ301" s="376"/>
      <c r="AK301" s="389"/>
      <c r="AL301" s="371"/>
      <c r="AM301" s="388"/>
      <c r="AN301" s="409" t="s">
        <v>273</v>
      </c>
      <c r="AO301" s="382" t="s">
        <v>273</v>
      </c>
      <c r="AP301" s="382" t="s">
        <v>273</v>
      </c>
      <c r="AQ301" s="496" t="s">
        <v>273</v>
      </c>
      <c r="AR301" s="496"/>
      <c r="AS301" s="376"/>
      <c r="AT301" s="389"/>
      <c r="AU301" s="371"/>
      <c r="AV301" s="388"/>
      <c r="AW301" s="409" t="s">
        <v>273</v>
      </c>
      <c r="AX301" s="382" t="s">
        <v>273</v>
      </c>
      <c r="AY301" s="382" t="s">
        <v>273</v>
      </c>
      <c r="AZ301" s="496" t="s">
        <v>273</v>
      </c>
      <c r="BA301" s="496"/>
      <c r="BB301" s="376"/>
      <c r="BC301" s="389"/>
      <c r="BE301" s="388"/>
      <c r="BF301" s="409" t="s">
        <v>273</v>
      </c>
      <c r="BG301" s="382" t="s">
        <v>273</v>
      </c>
      <c r="BH301" s="382" t="s">
        <v>273</v>
      </c>
      <c r="BI301" s="496" t="s">
        <v>273</v>
      </c>
      <c r="BJ301" s="496"/>
      <c r="BK301" s="376"/>
      <c r="BL301" s="389"/>
      <c r="BN301" s="388"/>
      <c r="BO301" s="409" t="s">
        <v>273</v>
      </c>
      <c r="BP301" s="382" t="s">
        <v>273</v>
      </c>
      <c r="BQ301" s="382" t="s">
        <v>273</v>
      </c>
      <c r="BR301" s="496" t="s">
        <v>273</v>
      </c>
      <c r="BS301" s="496"/>
      <c r="BT301" s="376"/>
      <c r="BU301" s="389"/>
      <c r="BW301" s="388"/>
      <c r="BX301" s="409" t="s">
        <v>273</v>
      </c>
      <c r="BY301" s="382" t="s">
        <v>273</v>
      </c>
      <c r="BZ301" s="382" t="s">
        <v>273</v>
      </c>
      <c r="CA301" s="496" t="s">
        <v>273</v>
      </c>
      <c r="CB301" s="496"/>
      <c r="CC301" s="376" t="s">
        <v>159</v>
      </c>
      <c r="CD301" s="389"/>
      <c r="CF301" s="388"/>
      <c r="CG301" s="409" t="s">
        <v>273</v>
      </c>
      <c r="CH301" s="382" t="s">
        <v>273</v>
      </c>
      <c r="CI301" s="382" t="s">
        <v>273</v>
      </c>
      <c r="CJ301" s="496" t="s">
        <v>273</v>
      </c>
      <c r="CK301" s="496"/>
      <c r="CL301" s="376" t="s">
        <v>159</v>
      </c>
      <c r="CM301" s="389"/>
    </row>
    <row r="302" spans="2:91" ht="16" customHeight="1" x14ac:dyDescent="0.25">
      <c r="B302" s="406"/>
      <c r="C302" s="388"/>
      <c r="D302" s="409" t="s">
        <v>273</v>
      </c>
      <c r="E302" s="382" t="s">
        <v>273</v>
      </c>
      <c r="F302" s="382" t="s">
        <v>273</v>
      </c>
      <c r="G302" s="496" t="s">
        <v>273</v>
      </c>
      <c r="H302" s="496"/>
      <c r="J302" s="389"/>
      <c r="K302" s="410"/>
      <c r="L302" s="388"/>
      <c r="M302" s="409" t="s">
        <v>273</v>
      </c>
      <c r="N302" s="382" t="s">
        <v>273</v>
      </c>
      <c r="O302" s="382" t="s">
        <v>273</v>
      </c>
      <c r="P302" s="496" t="s">
        <v>273</v>
      </c>
      <c r="Q302" s="496"/>
      <c r="S302" s="389"/>
      <c r="T302" s="410"/>
      <c r="U302" s="388"/>
      <c r="V302" s="409" t="s">
        <v>273</v>
      </c>
      <c r="W302" s="382" t="s">
        <v>273</v>
      </c>
      <c r="X302" s="382" t="s">
        <v>273</v>
      </c>
      <c r="Y302" s="496" t="s">
        <v>273</v>
      </c>
      <c r="Z302" s="496"/>
      <c r="AA302" s="376"/>
      <c r="AB302" s="389"/>
      <c r="AC302" s="412"/>
      <c r="AD302" s="388"/>
      <c r="AE302" s="409" t="s">
        <v>273</v>
      </c>
      <c r="AF302" s="382" t="s">
        <v>273</v>
      </c>
      <c r="AG302" s="382" t="s">
        <v>273</v>
      </c>
      <c r="AH302" s="496" t="s">
        <v>273</v>
      </c>
      <c r="AI302" s="496"/>
      <c r="AJ302" s="376"/>
      <c r="AK302" s="389"/>
      <c r="AL302" s="371"/>
      <c r="AM302" s="388"/>
      <c r="AN302" s="409" t="s">
        <v>273</v>
      </c>
      <c r="AO302" s="382" t="s">
        <v>273</v>
      </c>
      <c r="AP302" s="382" t="s">
        <v>273</v>
      </c>
      <c r="AQ302" s="496" t="s">
        <v>273</v>
      </c>
      <c r="AR302" s="496"/>
      <c r="AS302" s="376"/>
      <c r="AT302" s="389"/>
      <c r="AU302" s="371"/>
      <c r="AV302" s="388"/>
      <c r="AW302" s="409" t="s">
        <v>273</v>
      </c>
      <c r="AX302" s="382" t="s">
        <v>273</v>
      </c>
      <c r="AY302" s="382" t="s">
        <v>273</v>
      </c>
      <c r="AZ302" s="496" t="s">
        <v>273</v>
      </c>
      <c r="BA302" s="496"/>
      <c r="BB302" s="376"/>
      <c r="BC302" s="389"/>
      <c r="BE302" s="388"/>
      <c r="BF302" s="409" t="s">
        <v>273</v>
      </c>
      <c r="BG302" s="382" t="s">
        <v>273</v>
      </c>
      <c r="BH302" s="382" t="s">
        <v>273</v>
      </c>
      <c r="BI302" s="496" t="s">
        <v>273</v>
      </c>
      <c r="BJ302" s="496"/>
      <c r="BK302" s="376"/>
      <c r="BL302" s="389"/>
      <c r="BN302" s="388"/>
      <c r="BO302" s="409" t="s">
        <v>273</v>
      </c>
      <c r="BP302" s="382" t="s">
        <v>273</v>
      </c>
      <c r="BQ302" s="382" t="s">
        <v>273</v>
      </c>
      <c r="BR302" s="496" t="s">
        <v>273</v>
      </c>
      <c r="BS302" s="496"/>
      <c r="BT302" s="376"/>
      <c r="BU302" s="389"/>
      <c r="BW302" s="388"/>
      <c r="BX302" s="409" t="s">
        <v>273</v>
      </c>
      <c r="BY302" s="382" t="s">
        <v>273</v>
      </c>
      <c r="BZ302" s="382" t="s">
        <v>273</v>
      </c>
      <c r="CA302" s="496" t="s">
        <v>273</v>
      </c>
      <c r="CB302" s="496"/>
      <c r="CC302" s="376" t="s">
        <v>159</v>
      </c>
      <c r="CD302" s="389"/>
      <c r="CF302" s="388"/>
      <c r="CG302" s="409" t="s">
        <v>273</v>
      </c>
      <c r="CH302" s="382" t="s">
        <v>273</v>
      </c>
      <c r="CI302" s="382" t="s">
        <v>273</v>
      </c>
      <c r="CJ302" s="496" t="s">
        <v>273</v>
      </c>
      <c r="CK302" s="496"/>
      <c r="CL302" s="376" t="s">
        <v>159</v>
      </c>
      <c r="CM302" s="389"/>
    </row>
    <row r="303" spans="2:91" ht="16" customHeight="1" x14ac:dyDescent="0.25">
      <c r="B303" s="406"/>
      <c r="C303" s="388"/>
      <c r="D303" s="409" t="s">
        <v>273</v>
      </c>
      <c r="E303" s="382" t="s">
        <v>273</v>
      </c>
      <c r="F303" s="382" t="s">
        <v>273</v>
      </c>
      <c r="G303" s="496" t="s">
        <v>273</v>
      </c>
      <c r="H303" s="496"/>
      <c r="J303" s="389"/>
      <c r="K303" s="410"/>
      <c r="L303" s="388"/>
      <c r="M303" s="409" t="s">
        <v>273</v>
      </c>
      <c r="N303" s="382" t="s">
        <v>273</v>
      </c>
      <c r="O303" s="382" t="s">
        <v>273</v>
      </c>
      <c r="P303" s="496" t="s">
        <v>273</v>
      </c>
      <c r="Q303" s="496"/>
      <c r="S303" s="389"/>
      <c r="T303" s="410"/>
      <c r="U303" s="388"/>
      <c r="V303" s="409" t="s">
        <v>273</v>
      </c>
      <c r="W303" s="382" t="s">
        <v>273</v>
      </c>
      <c r="X303" s="382" t="s">
        <v>273</v>
      </c>
      <c r="Y303" s="496" t="s">
        <v>273</v>
      </c>
      <c r="Z303" s="496"/>
      <c r="AA303" s="376"/>
      <c r="AB303" s="389"/>
      <c r="AC303" s="412"/>
      <c r="AD303" s="388"/>
      <c r="AE303" s="409" t="s">
        <v>273</v>
      </c>
      <c r="AF303" s="382" t="s">
        <v>273</v>
      </c>
      <c r="AG303" s="382" t="s">
        <v>273</v>
      </c>
      <c r="AH303" s="496" t="s">
        <v>273</v>
      </c>
      <c r="AI303" s="496"/>
      <c r="AJ303" s="376"/>
      <c r="AK303" s="389"/>
      <c r="AL303" s="371"/>
      <c r="AM303" s="388"/>
      <c r="AN303" s="409" t="s">
        <v>273</v>
      </c>
      <c r="AO303" s="382" t="s">
        <v>273</v>
      </c>
      <c r="AP303" s="382" t="s">
        <v>273</v>
      </c>
      <c r="AQ303" s="496" t="s">
        <v>273</v>
      </c>
      <c r="AR303" s="496"/>
      <c r="AS303" s="376"/>
      <c r="AT303" s="389"/>
      <c r="AU303" s="371"/>
      <c r="AV303" s="388"/>
      <c r="AW303" s="409" t="s">
        <v>273</v>
      </c>
      <c r="AX303" s="382" t="s">
        <v>273</v>
      </c>
      <c r="AY303" s="382" t="s">
        <v>273</v>
      </c>
      <c r="AZ303" s="496" t="s">
        <v>273</v>
      </c>
      <c r="BA303" s="496"/>
      <c r="BB303" s="376"/>
      <c r="BC303" s="389"/>
      <c r="BE303" s="388"/>
      <c r="BF303" s="409" t="s">
        <v>273</v>
      </c>
      <c r="BG303" s="382" t="s">
        <v>273</v>
      </c>
      <c r="BH303" s="382" t="s">
        <v>273</v>
      </c>
      <c r="BI303" s="496" t="s">
        <v>273</v>
      </c>
      <c r="BJ303" s="496"/>
      <c r="BK303" s="376"/>
      <c r="BL303" s="389"/>
      <c r="BN303" s="388"/>
      <c r="BO303" s="409" t="s">
        <v>273</v>
      </c>
      <c r="BP303" s="382" t="s">
        <v>273</v>
      </c>
      <c r="BQ303" s="382" t="s">
        <v>273</v>
      </c>
      <c r="BR303" s="496" t="s">
        <v>273</v>
      </c>
      <c r="BS303" s="496"/>
      <c r="BT303" s="376"/>
      <c r="BU303" s="389"/>
      <c r="BW303" s="388"/>
      <c r="BX303" s="409" t="s">
        <v>273</v>
      </c>
      <c r="BY303" s="382" t="s">
        <v>273</v>
      </c>
      <c r="BZ303" s="382" t="s">
        <v>273</v>
      </c>
      <c r="CA303" s="496" t="s">
        <v>273</v>
      </c>
      <c r="CB303" s="496"/>
      <c r="CC303" s="376" t="s">
        <v>159</v>
      </c>
      <c r="CD303" s="389"/>
      <c r="CF303" s="388"/>
      <c r="CG303" s="409" t="s">
        <v>273</v>
      </c>
      <c r="CH303" s="382" t="s">
        <v>273</v>
      </c>
      <c r="CI303" s="382" t="s">
        <v>273</v>
      </c>
      <c r="CJ303" s="496" t="s">
        <v>273</v>
      </c>
      <c r="CK303" s="496"/>
      <c r="CL303" s="376" t="s">
        <v>159</v>
      </c>
      <c r="CM303" s="389"/>
    </row>
    <row r="304" spans="2:91" ht="16" customHeight="1" x14ac:dyDescent="0.25">
      <c r="B304" s="406"/>
      <c r="C304" s="388"/>
      <c r="D304" s="409" t="s">
        <v>273</v>
      </c>
      <c r="E304" s="382" t="s">
        <v>273</v>
      </c>
      <c r="F304" s="382" t="s">
        <v>273</v>
      </c>
      <c r="G304" s="496" t="s">
        <v>273</v>
      </c>
      <c r="H304" s="496"/>
      <c r="J304" s="389"/>
      <c r="K304" s="410"/>
      <c r="L304" s="388"/>
      <c r="M304" s="409" t="s">
        <v>273</v>
      </c>
      <c r="N304" s="382" t="s">
        <v>273</v>
      </c>
      <c r="O304" s="382" t="s">
        <v>273</v>
      </c>
      <c r="P304" s="496" t="s">
        <v>273</v>
      </c>
      <c r="Q304" s="496"/>
      <c r="S304" s="389"/>
      <c r="T304" s="410"/>
      <c r="U304" s="388"/>
      <c r="V304" s="409" t="s">
        <v>273</v>
      </c>
      <c r="W304" s="382" t="s">
        <v>273</v>
      </c>
      <c r="X304" s="382" t="s">
        <v>273</v>
      </c>
      <c r="Y304" s="496" t="s">
        <v>273</v>
      </c>
      <c r="Z304" s="496"/>
      <c r="AA304" s="376"/>
      <c r="AB304" s="389"/>
      <c r="AC304" s="412"/>
      <c r="AD304" s="388"/>
      <c r="AE304" s="409" t="s">
        <v>273</v>
      </c>
      <c r="AF304" s="382" t="s">
        <v>273</v>
      </c>
      <c r="AG304" s="382" t="s">
        <v>273</v>
      </c>
      <c r="AH304" s="496" t="s">
        <v>273</v>
      </c>
      <c r="AI304" s="496"/>
      <c r="AJ304" s="376"/>
      <c r="AK304" s="389"/>
      <c r="AL304" s="371"/>
      <c r="AM304" s="388"/>
      <c r="AN304" s="409" t="s">
        <v>273</v>
      </c>
      <c r="AO304" s="382" t="s">
        <v>273</v>
      </c>
      <c r="AP304" s="382" t="s">
        <v>273</v>
      </c>
      <c r="AQ304" s="496" t="s">
        <v>273</v>
      </c>
      <c r="AR304" s="496"/>
      <c r="AS304" s="376"/>
      <c r="AT304" s="389"/>
      <c r="AU304" s="371"/>
      <c r="AV304" s="388"/>
      <c r="AW304" s="409" t="s">
        <v>273</v>
      </c>
      <c r="AX304" s="382" t="s">
        <v>273</v>
      </c>
      <c r="AY304" s="382" t="s">
        <v>273</v>
      </c>
      <c r="AZ304" s="496" t="s">
        <v>273</v>
      </c>
      <c r="BA304" s="496"/>
      <c r="BB304" s="376"/>
      <c r="BC304" s="389"/>
      <c r="BE304" s="388"/>
      <c r="BF304" s="409" t="s">
        <v>273</v>
      </c>
      <c r="BG304" s="382" t="s">
        <v>273</v>
      </c>
      <c r="BH304" s="382" t="s">
        <v>273</v>
      </c>
      <c r="BI304" s="496" t="s">
        <v>273</v>
      </c>
      <c r="BJ304" s="496"/>
      <c r="BK304" s="376"/>
      <c r="BL304" s="389"/>
      <c r="BN304" s="388"/>
      <c r="BO304" s="409" t="s">
        <v>273</v>
      </c>
      <c r="BP304" s="382" t="s">
        <v>273</v>
      </c>
      <c r="BQ304" s="382" t="s">
        <v>273</v>
      </c>
      <c r="BR304" s="496" t="s">
        <v>273</v>
      </c>
      <c r="BS304" s="496"/>
      <c r="BT304" s="376"/>
      <c r="BU304" s="389"/>
      <c r="BW304" s="388"/>
      <c r="BX304" s="409" t="s">
        <v>273</v>
      </c>
      <c r="BY304" s="382" t="s">
        <v>273</v>
      </c>
      <c r="BZ304" s="382" t="s">
        <v>273</v>
      </c>
      <c r="CA304" s="496" t="s">
        <v>273</v>
      </c>
      <c r="CB304" s="496"/>
      <c r="CC304" s="376" t="s">
        <v>159</v>
      </c>
      <c r="CD304" s="389"/>
      <c r="CF304" s="388"/>
      <c r="CG304" s="409" t="s">
        <v>273</v>
      </c>
      <c r="CH304" s="382" t="s">
        <v>273</v>
      </c>
      <c r="CI304" s="382" t="s">
        <v>273</v>
      </c>
      <c r="CJ304" s="496" t="s">
        <v>273</v>
      </c>
      <c r="CK304" s="496"/>
      <c r="CL304" s="376" t="s">
        <v>159</v>
      </c>
      <c r="CM304" s="389"/>
    </row>
    <row r="305" spans="2:91" ht="16" customHeight="1" x14ac:dyDescent="0.25">
      <c r="B305" s="406"/>
      <c r="C305" s="388"/>
      <c r="D305" s="409" t="s">
        <v>273</v>
      </c>
      <c r="E305" s="382" t="s">
        <v>273</v>
      </c>
      <c r="F305" s="382" t="s">
        <v>273</v>
      </c>
      <c r="G305" s="496" t="s">
        <v>273</v>
      </c>
      <c r="H305" s="496"/>
      <c r="J305" s="389"/>
      <c r="K305" s="410"/>
      <c r="L305" s="388"/>
      <c r="M305" s="409" t="s">
        <v>273</v>
      </c>
      <c r="N305" s="382" t="s">
        <v>273</v>
      </c>
      <c r="O305" s="382" t="s">
        <v>273</v>
      </c>
      <c r="P305" s="496" t="s">
        <v>273</v>
      </c>
      <c r="Q305" s="496"/>
      <c r="S305" s="389"/>
      <c r="T305" s="410"/>
      <c r="U305" s="388"/>
      <c r="V305" s="409" t="s">
        <v>273</v>
      </c>
      <c r="W305" s="382" t="s">
        <v>273</v>
      </c>
      <c r="X305" s="382" t="s">
        <v>273</v>
      </c>
      <c r="Y305" s="496" t="s">
        <v>273</v>
      </c>
      <c r="Z305" s="496"/>
      <c r="AA305" s="376"/>
      <c r="AB305" s="389"/>
      <c r="AC305" s="412"/>
      <c r="AD305" s="388"/>
      <c r="AE305" s="409" t="s">
        <v>273</v>
      </c>
      <c r="AF305" s="382" t="s">
        <v>273</v>
      </c>
      <c r="AG305" s="382" t="s">
        <v>273</v>
      </c>
      <c r="AH305" s="496" t="s">
        <v>273</v>
      </c>
      <c r="AI305" s="496"/>
      <c r="AJ305" s="376"/>
      <c r="AK305" s="389"/>
      <c r="AL305" s="371"/>
      <c r="AM305" s="388"/>
      <c r="AN305" s="409" t="s">
        <v>273</v>
      </c>
      <c r="AO305" s="382" t="s">
        <v>273</v>
      </c>
      <c r="AP305" s="382" t="s">
        <v>273</v>
      </c>
      <c r="AQ305" s="496" t="s">
        <v>273</v>
      </c>
      <c r="AR305" s="496"/>
      <c r="AS305" s="376"/>
      <c r="AT305" s="389"/>
      <c r="AU305" s="371"/>
      <c r="AV305" s="388"/>
      <c r="AW305" s="409" t="s">
        <v>273</v>
      </c>
      <c r="AX305" s="382" t="s">
        <v>273</v>
      </c>
      <c r="AY305" s="382" t="s">
        <v>273</v>
      </c>
      <c r="AZ305" s="496" t="s">
        <v>273</v>
      </c>
      <c r="BA305" s="496"/>
      <c r="BB305" s="376"/>
      <c r="BC305" s="389"/>
      <c r="BE305" s="388"/>
      <c r="BF305" s="409" t="s">
        <v>273</v>
      </c>
      <c r="BG305" s="382" t="s">
        <v>273</v>
      </c>
      <c r="BH305" s="382" t="s">
        <v>273</v>
      </c>
      <c r="BI305" s="496" t="s">
        <v>273</v>
      </c>
      <c r="BJ305" s="496"/>
      <c r="BK305" s="376"/>
      <c r="BL305" s="389"/>
      <c r="BN305" s="388"/>
      <c r="BO305" s="409" t="s">
        <v>273</v>
      </c>
      <c r="BP305" s="382" t="s">
        <v>273</v>
      </c>
      <c r="BQ305" s="382" t="s">
        <v>273</v>
      </c>
      <c r="BR305" s="496" t="s">
        <v>273</v>
      </c>
      <c r="BS305" s="496"/>
      <c r="BT305" s="376"/>
      <c r="BU305" s="389"/>
      <c r="BW305" s="388"/>
      <c r="BX305" s="409" t="s">
        <v>273</v>
      </c>
      <c r="BY305" s="382" t="s">
        <v>273</v>
      </c>
      <c r="BZ305" s="382" t="s">
        <v>273</v>
      </c>
      <c r="CA305" s="496" t="s">
        <v>273</v>
      </c>
      <c r="CB305" s="496"/>
      <c r="CC305" s="376" t="s">
        <v>159</v>
      </c>
      <c r="CD305" s="389"/>
      <c r="CF305" s="388"/>
      <c r="CG305" s="409" t="s">
        <v>273</v>
      </c>
      <c r="CH305" s="382" t="s">
        <v>273</v>
      </c>
      <c r="CI305" s="382" t="s">
        <v>273</v>
      </c>
      <c r="CJ305" s="496" t="s">
        <v>273</v>
      </c>
      <c r="CK305" s="496"/>
      <c r="CL305" s="376" t="s">
        <v>159</v>
      </c>
      <c r="CM305" s="389"/>
    </row>
    <row r="306" spans="2:91" ht="16" customHeight="1" x14ac:dyDescent="0.25">
      <c r="B306" s="406"/>
      <c r="C306" s="388"/>
      <c r="D306" s="409" t="s">
        <v>273</v>
      </c>
      <c r="E306" s="382" t="s">
        <v>273</v>
      </c>
      <c r="F306" s="382" t="s">
        <v>273</v>
      </c>
      <c r="G306" s="496" t="s">
        <v>273</v>
      </c>
      <c r="H306" s="496"/>
      <c r="J306" s="389"/>
      <c r="K306" s="410"/>
      <c r="L306" s="388"/>
      <c r="M306" s="409" t="s">
        <v>273</v>
      </c>
      <c r="N306" s="382" t="s">
        <v>273</v>
      </c>
      <c r="O306" s="382" t="s">
        <v>273</v>
      </c>
      <c r="P306" s="496" t="s">
        <v>273</v>
      </c>
      <c r="Q306" s="496"/>
      <c r="S306" s="389"/>
      <c r="T306" s="410"/>
      <c r="U306" s="388"/>
      <c r="V306" s="409" t="s">
        <v>273</v>
      </c>
      <c r="W306" s="382" t="s">
        <v>273</v>
      </c>
      <c r="X306" s="382" t="s">
        <v>273</v>
      </c>
      <c r="Y306" s="496" t="s">
        <v>273</v>
      </c>
      <c r="Z306" s="496"/>
      <c r="AA306" s="376"/>
      <c r="AB306" s="389"/>
      <c r="AC306" s="412"/>
      <c r="AD306" s="388"/>
      <c r="AE306" s="409" t="s">
        <v>273</v>
      </c>
      <c r="AF306" s="382" t="s">
        <v>273</v>
      </c>
      <c r="AG306" s="382" t="s">
        <v>273</v>
      </c>
      <c r="AH306" s="496" t="s">
        <v>273</v>
      </c>
      <c r="AI306" s="496"/>
      <c r="AJ306" s="376"/>
      <c r="AK306" s="389"/>
      <c r="AL306" s="371"/>
      <c r="AM306" s="388"/>
      <c r="AN306" s="409" t="s">
        <v>273</v>
      </c>
      <c r="AO306" s="382" t="s">
        <v>273</v>
      </c>
      <c r="AP306" s="382" t="s">
        <v>273</v>
      </c>
      <c r="AQ306" s="496" t="s">
        <v>273</v>
      </c>
      <c r="AR306" s="496"/>
      <c r="AS306" s="376"/>
      <c r="AT306" s="389"/>
      <c r="AU306" s="371"/>
      <c r="AV306" s="388"/>
      <c r="AW306" s="409" t="s">
        <v>273</v>
      </c>
      <c r="AX306" s="382" t="s">
        <v>273</v>
      </c>
      <c r="AY306" s="382" t="s">
        <v>273</v>
      </c>
      <c r="AZ306" s="496" t="s">
        <v>273</v>
      </c>
      <c r="BA306" s="496"/>
      <c r="BB306" s="376"/>
      <c r="BC306" s="389"/>
      <c r="BE306" s="388"/>
      <c r="BF306" s="409" t="s">
        <v>273</v>
      </c>
      <c r="BG306" s="382" t="s">
        <v>273</v>
      </c>
      <c r="BH306" s="382" t="s">
        <v>273</v>
      </c>
      <c r="BI306" s="496" t="s">
        <v>273</v>
      </c>
      <c r="BJ306" s="496"/>
      <c r="BK306" s="376"/>
      <c r="BL306" s="389"/>
      <c r="BN306" s="388"/>
      <c r="BO306" s="409" t="s">
        <v>273</v>
      </c>
      <c r="BP306" s="382" t="s">
        <v>273</v>
      </c>
      <c r="BQ306" s="382" t="s">
        <v>273</v>
      </c>
      <c r="BR306" s="496" t="s">
        <v>273</v>
      </c>
      <c r="BS306" s="496"/>
      <c r="BT306" s="376"/>
      <c r="BU306" s="389"/>
      <c r="BW306" s="388"/>
      <c r="BX306" s="409" t="s">
        <v>273</v>
      </c>
      <c r="BY306" s="382" t="s">
        <v>273</v>
      </c>
      <c r="BZ306" s="382" t="s">
        <v>273</v>
      </c>
      <c r="CA306" s="496" t="s">
        <v>273</v>
      </c>
      <c r="CB306" s="496"/>
      <c r="CC306" s="376" t="s">
        <v>159</v>
      </c>
      <c r="CD306" s="389"/>
      <c r="CF306" s="388"/>
      <c r="CG306" s="409" t="s">
        <v>273</v>
      </c>
      <c r="CH306" s="382" t="s">
        <v>273</v>
      </c>
      <c r="CI306" s="382" t="s">
        <v>273</v>
      </c>
      <c r="CJ306" s="496" t="s">
        <v>273</v>
      </c>
      <c r="CK306" s="496"/>
      <c r="CL306" s="376" t="s">
        <v>159</v>
      </c>
      <c r="CM306" s="389"/>
    </row>
    <row r="307" spans="2:91" ht="16" customHeight="1" x14ac:dyDescent="0.25">
      <c r="B307" s="406"/>
      <c r="C307" s="388"/>
      <c r="D307" s="409" t="s">
        <v>273</v>
      </c>
      <c r="E307" s="382" t="s">
        <v>273</v>
      </c>
      <c r="F307" s="382" t="s">
        <v>273</v>
      </c>
      <c r="G307" s="496" t="s">
        <v>273</v>
      </c>
      <c r="H307" s="496"/>
      <c r="J307" s="389"/>
      <c r="K307" s="410"/>
      <c r="L307" s="388"/>
      <c r="M307" s="409" t="s">
        <v>273</v>
      </c>
      <c r="N307" s="382" t="s">
        <v>273</v>
      </c>
      <c r="O307" s="382" t="s">
        <v>273</v>
      </c>
      <c r="P307" s="496" t="s">
        <v>273</v>
      </c>
      <c r="Q307" s="496"/>
      <c r="S307" s="389"/>
      <c r="T307" s="410"/>
      <c r="U307" s="388"/>
      <c r="V307" s="409" t="s">
        <v>273</v>
      </c>
      <c r="W307" s="382" t="s">
        <v>273</v>
      </c>
      <c r="X307" s="382" t="s">
        <v>273</v>
      </c>
      <c r="Y307" s="496" t="s">
        <v>273</v>
      </c>
      <c r="Z307" s="496"/>
      <c r="AA307" s="376"/>
      <c r="AB307" s="389"/>
      <c r="AC307" s="412"/>
      <c r="AD307" s="388"/>
      <c r="AE307" s="409" t="s">
        <v>273</v>
      </c>
      <c r="AF307" s="382" t="s">
        <v>273</v>
      </c>
      <c r="AG307" s="382" t="s">
        <v>273</v>
      </c>
      <c r="AH307" s="496" t="s">
        <v>273</v>
      </c>
      <c r="AI307" s="496"/>
      <c r="AJ307" s="376"/>
      <c r="AK307" s="389"/>
      <c r="AL307" s="371"/>
      <c r="AM307" s="388"/>
      <c r="AN307" s="409" t="s">
        <v>273</v>
      </c>
      <c r="AO307" s="382" t="s">
        <v>273</v>
      </c>
      <c r="AP307" s="382" t="s">
        <v>273</v>
      </c>
      <c r="AQ307" s="496" t="s">
        <v>273</v>
      </c>
      <c r="AR307" s="496"/>
      <c r="AS307" s="376"/>
      <c r="AT307" s="389"/>
      <c r="AU307" s="371"/>
      <c r="AV307" s="388"/>
      <c r="AW307" s="409" t="s">
        <v>273</v>
      </c>
      <c r="AX307" s="382" t="s">
        <v>273</v>
      </c>
      <c r="AY307" s="382" t="s">
        <v>273</v>
      </c>
      <c r="AZ307" s="496" t="s">
        <v>273</v>
      </c>
      <c r="BA307" s="496"/>
      <c r="BB307" s="376"/>
      <c r="BC307" s="389"/>
      <c r="BE307" s="388"/>
      <c r="BF307" s="409" t="s">
        <v>273</v>
      </c>
      <c r="BG307" s="382" t="s">
        <v>273</v>
      </c>
      <c r="BH307" s="382" t="s">
        <v>273</v>
      </c>
      <c r="BI307" s="496" t="s">
        <v>273</v>
      </c>
      <c r="BJ307" s="496"/>
      <c r="BK307" s="376"/>
      <c r="BL307" s="389"/>
      <c r="BN307" s="388"/>
      <c r="BO307" s="409" t="s">
        <v>273</v>
      </c>
      <c r="BP307" s="382" t="s">
        <v>273</v>
      </c>
      <c r="BQ307" s="382" t="s">
        <v>273</v>
      </c>
      <c r="BR307" s="496" t="s">
        <v>273</v>
      </c>
      <c r="BS307" s="496"/>
      <c r="BT307" s="376"/>
      <c r="BU307" s="389"/>
      <c r="BW307" s="388"/>
      <c r="BX307" s="409" t="s">
        <v>273</v>
      </c>
      <c r="BY307" s="382" t="s">
        <v>273</v>
      </c>
      <c r="BZ307" s="382" t="s">
        <v>273</v>
      </c>
      <c r="CA307" s="496" t="s">
        <v>273</v>
      </c>
      <c r="CB307" s="496"/>
      <c r="CC307" s="376" t="s">
        <v>159</v>
      </c>
      <c r="CD307" s="389"/>
      <c r="CF307" s="388"/>
      <c r="CG307" s="409" t="s">
        <v>273</v>
      </c>
      <c r="CH307" s="382" t="s">
        <v>273</v>
      </c>
      <c r="CI307" s="382" t="s">
        <v>273</v>
      </c>
      <c r="CJ307" s="496" t="s">
        <v>273</v>
      </c>
      <c r="CK307" s="496"/>
      <c r="CL307" s="376" t="s">
        <v>159</v>
      </c>
      <c r="CM307" s="389"/>
    </row>
    <row r="308" spans="2:91" ht="16" customHeight="1" x14ac:dyDescent="0.25">
      <c r="B308" s="406"/>
      <c r="C308" s="388"/>
      <c r="D308" s="409" t="s">
        <v>273</v>
      </c>
      <c r="E308" s="382" t="s">
        <v>273</v>
      </c>
      <c r="F308" s="382" t="s">
        <v>273</v>
      </c>
      <c r="G308" s="496" t="s">
        <v>273</v>
      </c>
      <c r="H308" s="496"/>
      <c r="J308" s="389"/>
      <c r="K308" s="410"/>
      <c r="L308" s="388"/>
      <c r="M308" s="409" t="s">
        <v>273</v>
      </c>
      <c r="N308" s="382" t="s">
        <v>273</v>
      </c>
      <c r="O308" s="382" t="s">
        <v>273</v>
      </c>
      <c r="P308" s="496" t="s">
        <v>273</v>
      </c>
      <c r="Q308" s="496"/>
      <c r="S308" s="389"/>
      <c r="T308" s="410"/>
      <c r="U308" s="388"/>
      <c r="V308" s="409" t="s">
        <v>273</v>
      </c>
      <c r="W308" s="382" t="s">
        <v>273</v>
      </c>
      <c r="X308" s="382" t="s">
        <v>273</v>
      </c>
      <c r="Y308" s="496" t="s">
        <v>273</v>
      </c>
      <c r="Z308" s="496"/>
      <c r="AA308" s="376"/>
      <c r="AB308" s="389"/>
      <c r="AC308" s="412"/>
      <c r="AD308" s="388"/>
      <c r="AE308" s="409" t="s">
        <v>273</v>
      </c>
      <c r="AF308" s="382" t="s">
        <v>273</v>
      </c>
      <c r="AG308" s="382" t="s">
        <v>273</v>
      </c>
      <c r="AH308" s="496" t="s">
        <v>273</v>
      </c>
      <c r="AI308" s="496"/>
      <c r="AJ308" s="376"/>
      <c r="AK308" s="389"/>
      <c r="AL308" s="371"/>
      <c r="AM308" s="388"/>
      <c r="AN308" s="409" t="s">
        <v>273</v>
      </c>
      <c r="AO308" s="382" t="s">
        <v>273</v>
      </c>
      <c r="AP308" s="382" t="s">
        <v>273</v>
      </c>
      <c r="AQ308" s="496" t="s">
        <v>273</v>
      </c>
      <c r="AR308" s="496"/>
      <c r="AS308" s="376"/>
      <c r="AT308" s="389"/>
      <c r="AU308" s="371"/>
      <c r="AV308" s="388"/>
      <c r="AW308" s="409" t="s">
        <v>273</v>
      </c>
      <c r="AX308" s="382" t="s">
        <v>273</v>
      </c>
      <c r="AY308" s="382" t="s">
        <v>273</v>
      </c>
      <c r="AZ308" s="496" t="s">
        <v>273</v>
      </c>
      <c r="BA308" s="496"/>
      <c r="BB308" s="376"/>
      <c r="BC308" s="389"/>
      <c r="BE308" s="388"/>
      <c r="BF308" s="409" t="s">
        <v>273</v>
      </c>
      <c r="BG308" s="382" t="s">
        <v>273</v>
      </c>
      <c r="BH308" s="382" t="s">
        <v>273</v>
      </c>
      <c r="BI308" s="496" t="s">
        <v>273</v>
      </c>
      <c r="BJ308" s="496"/>
      <c r="BK308" s="376"/>
      <c r="BL308" s="389"/>
      <c r="BN308" s="388"/>
      <c r="BO308" s="409" t="s">
        <v>273</v>
      </c>
      <c r="BP308" s="382" t="s">
        <v>273</v>
      </c>
      <c r="BQ308" s="382" t="s">
        <v>273</v>
      </c>
      <c r="BR308" s="496" t="s">
        <v>273</v>
      </c>
      <c r="BS308" s="496"/>
      <c r="BT308" s="376"/>
      <c r="BU308" s="389"/>
      <c r="BW308" s="388"/>
      <c r="BX308" s="409" t="s">
        <v>273</v>
      </c>
      <c r="BY308" s="382" t="s">
        <v>273</v>
      </c>
      <c r="BZ308" s="382" t="s">
        <v>273</v>
      </c>
      <c r="CA308" s="496" t="s">
        <v>273</v>
      </c>
      <c r="CB308" s="496"/>
      <c r="CC308" s="376" t="s">
        <v>159</v>
      </c>
      <c r="CD308" s="389"/>
      <c r="CF308" s="388"/>
      <c r="CG308" s="409" t="s">
        <v>273</v>
      </c>
      <c r="CH308" s="382" t="s">
        <v>273</v>
      </c>
      <c r="CI308" s="382" t="s">
        <v>273</v>
      </c>
      <c r="CJ308" s="496" t="s">
        <v>273</v>
      </c>
      <c r="CK308" s="496"/>
      <c r="CL308" s="376" t="s">
        <v>159</v>
      </c>
      <c r="CM308" s="389"/>
    </row>
    <row r="309" spans="2:91" ht="16" customHeight="1" x14ac:dyDescent="0.25">
      <c r="B309" s="406"/>
      <c r="C309" s="388"/>
      <c r="D309" s="409" t="s">
        <v>273</v>
      </c>
      <c r="E309" s="382" t="s">
        <v>273</v>
      </c>
      <c r="F309" s="382" t="s">
        <v>273</v>
      </c>
      <c r="G309" s="496" t="s">
        <v>273</v>
      </c>
      <c r="H309" s="496"/>
      <c r="J309" s="389"/>
      <c r="K309" s="410"/>
      <c r="L309" s="388"/>
      <c r="M309" s="409" t="s">
        <v>273</v>
      </c>
      <c r="N309" s="382" t="s">
        <v>273</v>
      </c>
      <c r="O309" s="382" t="s">
        <v>273</v>
      </c>
      <c r="P309" s="496" t="s">
        <v>273</v>
      </c>
      <c r="Q309" s="496"/>
      <c r="S309" s="389"/>
      <c r="T309" s="410"/>
      <c r="U309" s="388"/>
      <c r="V309" s="409" t="s">
        <v>273</v>
      </c>
      <c r="W309" s="382" t="s">
        <v>273</v>
      </c>
      <c r="X309" s="382" t="s">
        <v>273</v>
      </c>
      <c r="Y309" s="496" t="s">
        <v>273</v>
      </c>
      <c r="Z309" s="496"/>
      <c r="AA309" s="376"/>
      <c r="AB309" s="389"/>
      <c r="AC309" s="412"/>
      <c r="AD309" s="388"/>
      <c r="AE309" s="409" t="s">
        <v>273</v>
      </c>
      <c r="AF309" s="382" t="s">
        <v>273</v>
      </c>
      <c r="AG309" s="382" t="s">
        <v>273</v>
      </c>
      <c r="AH309" s="496" t="s">
        <v>273</v>
      </c>
      <c r="AI309" s="496"/>
      <c r="AJ309" s="376"/>
      <c r="AK309" s="389"/>
      <c r="AL309" s="371"/>
      <c r="AM309" s="388"/>
      <c r="AN309" s="409" t="s">
        <v>273</v>
      </c>
      <c r="AO309" s="382" t="s">
        <v>273</v>
      </c>
      <c r="AP309" s="382" t="s">
        <v>273</v>
      </c>
      <c r="AQ309" s="496" t="s">
        <v>273</v>
      </c>
      <c r="AR309" s="496"/>
      <c r="AS309" s="376"/>
      <c r="AT309" s="389"/>
      <c r="AU309" s="371"/>
      <c r="AV309" s="388"/>
      <c r="AW309" s="409" t="s">
        <v>273</v>
      </c>
      <c r="AX309" s="382" t="s">
        <v>273</v>
      </c>
      <c r="AY309" s="382" t="s">
        <v>273</v>
      </c>
      <c r="AZ309" s="496" t="s">
        <v>273</v>
      </c>
      <c r="BA309" s="496"/>
      <c r="BB309" s="376"/>
      <c r="BC309" s="389"/>
      <c r="BE309" s="388"/>
      <c r="BF309" s="409" t="s">
        <v>273</v>
      </c>
      <c r="BG309" s="382" t="s">
        <v>273</v>
      </c>
      <c r="BH309" s="382" t="s">
        <v>273</v>
      </c>
      <c r="BI309" s="496" t="s">
        <v>273</v>
      </c>
      <c r="BJ309" s="496"/>
      <c r="BK309" s="376"/>
      <c r="BL309" s="389"/>
      <c r="BN309" s="388"/>
      <c r="BO309" s="409" t="s">
        <v>273</v>
      </c>
      <c r="BP309" s="382" t="s">
        <v>273</v>
      </c>
      <c r="BQ309" s="382" t="s">
        <v>273</v>
      </c>
      <c r="BR309" s="496" t="s">
        <v>273</v>
      </c>
      <c r="BS309" s="496"/>
      <c r="BT309" s="376"/>
      <c r="BU309" s="389"/>
      <c r="BW309" s="388"/>
      <c r="BX309" s="409" t="s">
        <v>273</v>
      </c>
      <c r="BY309" s="382" t="s">
        <v>273</v>
      </c>
      <c r="BZ309" s="382" t="s">
        <v>273</v>
      </c>
      <c r="CA309" s="496" t="s">
        <v>273</v>
      </c>
      <c r="CB309" s="496"/>
      <c r="CC309" s="376" t="s">
        <v>159</v>
      </c>
      <c r="CD309" s="389"/>
      <c r="CF309" s="388"/>
      <c r="CG309" s="409" t="s">
        <v>273</v>
      </c>
      <c r="CH309" s="382" t="s">
        <v>273</v>
      </c>
      <c r="CI309" s="382" t="s">
        <v>273</v>
      </c>
      <c r="CJ309" s="496" t="s">
        <v>273</v>
      </c>
      <c r="CK309" s="496"/>
      <c r="CL309" s="376" t="s">
        <v>159</v>
      </c>
      <c r="CM309" s="389"/>
    </row>
    <row r="310" spans="2:91" ht="16" customHeight="1" x14ac:dyDescent="0.25">
      <c r="B310" s="406"/>
      <c r="C310" s="388"/>
      <c r="D310" s="409" t="s">
        <v>273</v>
      </c>
      <c r="E310" s="382" t="s">
        <v>273</v>
      </c>
      <c r="F310" s="382" t="s">
        <v>273</v>
      </c>
      <c r="G310" s="496" t="s">
        <v>273</v>
      </c>
      <c r="H310" s="496"/>
      <c r="J310" s="389"/>
      <c r="K310" s="410"/>
      <c r="L310" s="388"/>
      <c r="M310" s="409" t="s">
        <v>273</v>
      </c>
      <c r="N310" s="382" t="s">
        <v>273</v>
      </c>
      <c r="O310" s="382" t="s">
        <v>273</v>
      </c>
      <c r="P310" s="496" t="s">
        <v>273</v>
      </c>
      <c r="Q310" s="496"/>
      <c r="S310" s="389"/>
      <c r="T310" s="410"/>
      <c r="U310" s="388"/>
      <c r="V310" s="409" t="s">
        <v>273</v>
      </c>
      <c r="W310" s="382" t="s">
        <v>273</v>
      </c>
      <c r="X310" s="382" t="s">
        <v>273</v>
      </c>
      <c r="Y310" s="496" t="s">
        <v>273</v>
      </c>
      <c r="Z310" s="496"/>
      <c r="AA310" s="376"/>
      <c r="AB310" s="389"/>
      <c r="AC310" s="412"/>
      <c r="AD310" s="388"/>
      <c r="AE310" s="409" t="s">
        <v>273</v>
      </c>
      <c r="AF310" s="382" t="s">
        <v>273</v>
      </c>
      <c r="AG310" s="382" t="s">
        <v>273</v>
      </c>
      <c r="AH310" s="496" t="s">
        <v>273</v>
      </c>
      <c r="AI310" s="496"/>
      <c r="AJ310" s="376"/>
      <c r="AK310" s="389"/>
      <c r="AL310" s="371"/>
      <c r="AM310" s="388"/>
      <c r="AN310" s="409" t="s">
        <v>273</v>
      </c>
      <c r="AO310" s="382" t="s">
        <v>273</v>
      </c>
      <c r="AP310" s="382" t="s">
        <v>273</v>
      </c>
      <c r="AQ310" s="496" t="s">
        <v>273</v>
      </c>
      <c r="AR310" s="496"/>
      <c r="AS310" s="376"/>
      <c r="AT310" s="389"/>
      <c r="AU310" s="371"/>
      <c r="AV310" s="388"/>
      <c r="AW310" s="409" t="s">
        <v>273</v>
      </c>
      <c r="AX310" s="382" t="s">
        <v>273</v>
      </c>
      <c r="AY310" s="382" t="s">
        <v>273</v>
      </c>
      <c r="AZ310" s="496" t="s">
        <v>273</v>
      </c>
      <c r="BA310" s="496"/>
      <c r="BB310" s="376"/>
      <c r="BC310" s="389"/>
      <c r="BE310" s="388"/>
      <c r="BF310" s="409" t="s">
        <v>273</v>
      </c>
      <c r="BG310" s="382" t="s">
        <v>273</v>
      </c>
      <c r="BH310" s="382" t="s">
        <v>273</v>
      </c>
      <c r="BI310" s="496" t="s">
        <v>273</v>
      </c>
      <c r="BJ310" s="496"/>
      <c r="BK310" s="376"/>
      <c r="BL310" s="389"/>
      <c r="BN310" s="388"/>
      <c r="BO310" s="409" t="s">
        <v>273</v>
      </c>
      <c r="BP310" s="382" t="s">
        <v>273</v>
      </c>
      <c r="BQ310" s="382" t="s">
        <v>273</v>
      </c>
      <c r="BR310" s="496" t="s">
        <v>273</v>
      </c>
      <c r="BS310" s="496"/>
      <c r="BT310" s="376"/>
      <c r="BU310" s="389"/>
      <c r="BW310" s="388"/>
      <c r="BX310" s="409" t="s">
        <v>273</v>
      </c>
      <c r="BY310" s="382" t="s">
        <v>273</v>
      </c>
      <c r="BZ310" s="382" t="s">
        <v>273</v>
      </c>
      <c r="CA310" s="496" t="s">
        <v>273</v>
      </c>
      <c r="CB310" s="496"/>
      <c r="CC310" s="376" t="s">
        <v>159</v>
      </c>
      <c r="CD310" s="389"/>
      <c r="CF310" s="388"/>
      <c r="CG310" s="409" t="s">
        <v>273</v>
      </c>
      <c r="CH310" s="382" t="s">
        <v>273</v>
      </c>
      <c r="CI310" s="382" t="s">
        <v>273</v>
      </c>
      <c r="CJ310" s="496" t="s">
        <v>273</v>
      </c>
      <c r="CK310" s="496"/>
      <c r="CL310" s="376" t="s">
        <v>159</v>
      </c>
      <c r="CM310" s="389"/>
    </row>
    <row r="311" spans="2:91" ht="16" customHeight="1" x14ac:dyDescent="0.25">
      <c r="B311" s="406"/>
      <c r="C311" s="388"/>
      <c r="D311" s="409" t="s">
        <v>273</v>
      </c>
      <c r="E311" s="382" t="s">
        <v>273</v>
      </c>
      <c r="F311" s="382" t="s">
        <v>273</v>
      </c>
      <c r="G311" s="496" t="s">
        <v>273</v>
      </c>
      <c r="H311" s="496"/>
      <c r="J311" s="389"/>
      <c r="K311" s="410"/>
      <c r="L311" s="388"/>
      <c r="M311" s="409" t="s">
        <v>273</v>
      </c>
      <c r="N311" s="382" t="s">
        <v>273</v>
      </c>
      <c r="O311" s="382" t="s">
        <v>273</v>
      </c>
      <c r="P311" s="496" t="s">
        <v>273</v>
      </c>
      <c r="Q311" s="496"/>
      <c r="S311" s="389"/>
      <c r="T311" s="410"/>
      <c r="U311" s="388"/>
      <c r="V311" s="409" t="s">
        <v>273</v>
      </c>
      <c r="W311" s="382" t="s">
        <v>273</v>
      </c>
      <c r="X311" s="382" t="s">
        <v>273</v>
      </c>
      <c r="Y311" s="496" t="s">
        <v>273</v>
      </c>
      <c r="Z311" s="496"/>
      <c r="AA311" s="376"/>
      <c r="AB311" s="389"/>
      <c r="AC311" s="412"/>
      <c r="AD311" s="388"/>
      <c r="AE311" s="409" t="s">
        <v>273</v>
      </c>
      <c r="AF311" s="382" t="s">
        <v>273</v>
      </c>
      <c r="AG311" s="382" t="s">
        <v>273</v>
      </c>
      <c r="AH311" s="496" t="s">
        <v>273</v>
      </c>
      <c r="AI311" s="496"/>
      <c r="AJ311" s="376"/>
      <c r="AK311" s="389"/>
      <c r="AL311" s="371"/>
      <c r="AM311" s="388"/>
      <c r="AN311" s="409" t="s">
        <v>273</v>
      </c>
      <c r="AO311" s="382" t="s">
        <v>273</v>
      </c>
      <c r="AP311" s="382" t="s">
        <v>273</v>
      </c>
      <c r="AQ311" s="496" t="s">
        <v>273</v>
      </c>
      <c r="AR311" s="496"/>
      <c r="AS311" s="376"/>
      <c r="AT311" s="389"/>
      <c r="AU311" s="371"/>
      <c r="AV311" s="388"/>
      <c r="AW311" s="409" t="s">
        <v>273</v>
      </c>
      <c r="AX311" s="382" t="s">
        <v>273</v>
      </c>
      <c r="AY311" s="382" t="s">
        <v>273</v>
      </c>
      <c r="AZ311" s="496" t="s">
        <v>273</v>
      </c>
      <c r="BA311" s="496"/>
      <c r="BB311" s="376"/>
      <c r="BC311" s="389"/>
      <c r="BE311" s="388"/>
      <c r="BF311" s="409" t="s">
        <v>273</v>
      </c>
      <c r="BG311" s="382" t="s">
        <v>273</v>
      </c>
      <c r="BH311" s="382" t="s">
        <v>273</v>
      </c>
      <c r="BI311" s="496" t="s">
        <v>273</v>
      </c>
      <c r="BJ311" s="496"/>
      <c r="BK311" s="376"/>
      <c r="BL311" s="389"/>
      <c r="BN311" s="388"/>
      <c r="BO311" s="409" t="s">
        <v>273</v>
      </c>
      <c r="BP311" s="382" t="s">
        <v>273</v>
      </c>
      <c r="BQ311" s="382" t="s">
        <v>273</v>
      </c>
      <c r="BR311" s="496" t="s">
        <v>273</v>
      </c>
      <c r="BS311" s="496"/>
      <c r="BT311" s="376"/>
      <c r="BU311" s="389"/>
      <c r="BW311" s="388"/>
      <c r="BX311" s="409" t="s">
        <v>273</v>
      </c>
      <c r="BY311" s="382" t="s">
        <v>273</v>
      </c>
      <c r="BZ311" s="382" t="s">
        <v>273</v>
      </c>
      <c r="CA311" s="496" t="s">
        <v>273</v>
      </c>
      <c r="CB311" s="496"/>
      <c r="CC311" s="376" t="s">
        <v>159</v>
      </c>
      <c r="CD311" s="389"/>
      <c r="CF311" s="388"/>
      <c r="CG311" s="409" t="s">
        <v>273</v>
      </c>
      <c r="CH311" s="382" t="s">
        <v>273</v>
      </c>
      <c r="CI311" s="382" t="s">
        <v>273</v>
      </c>
      <c r="CJ311" s="496" t="s">
        <v>273</v>
      </c>
      <c r="CK311" s="496"/>
      <c r="CL311" s="376" t="s">
        <v>159</v>
      </c>
      <c r="CM311" s="389"/>
    </row>
    <row r="312" spans="2:91" ht="16" customHeight="1" x14ac:dyDescent="0.25">
      <c r="B312" s="406"/>
      <c r="C312" s="388"/>
      <c r="D312" s="409" t="s">
        <v>273</v>
      </c>
      <c r="E312" s="382" t="s">
        <v>273</v>
      </c>
      <c r="F312" s="382" t="s">
        <v>273</v>
      </c>
      <c r="G312" s="496" t="s">
        <v>273</v>
      </c>
      <c r="H312" s="496"/>
      <c r="J312" s="389"/>
      <c r="K312" s="410"/>
      <c r="L312" s="388"/>
      <c r="M312" s="409" t="s">
        <v>273</v>
      </c>
      <c r="N312" s="382" t="s">
        <v>273</v>
      </c>
      <c r="O312" s="382" t="s">
        <v>273</v>
      </c>
      <c r="P312" s="496" t="s">
        <v>273</v>
      </c>
      <c r="Q312" s="496"/>
      <c r="S312" s="389"/>
      <c r="T312" s="410"/>
      <c r="U312" s="388"/>
      <c r="V312" s="409" t="s">
        <v>273</v>
      </c>
      <c r="W312" s="382" t="s">
        <v>273</v>
      </c>
      <c r="X312" s="382" t="s">
        <v>273</v>
      </c>
      <c r="Y312" s="496" t="s">
        <v>273</v>
      </c>
      <c r="Z312" s="496"/>
      <c r="AA312" s="376"/>
      <c r="AB312" s="389"/>
      <c r="AC312" s="412"/>
      <c r="AD312" s="388"/>
      <c r="AE312" s="409" t="s">
        <v>273</v>
      </c>
      <c r="AF312" s="382" t="s">
        <v>273</v>
      </c>
      <c r="AG312" s="382" t="s">
        <v>273</v>
      </c>
      <c r="AH312" s="496" t="s">
        <v>273</v>
      </c>
      <c r="AI312" s="496"/>
      <c r="AJ312" s="376"/>
      <c r="AK312" s="389"/>
      <c r="AL312" s="371"/>
      <c r="AM312" s="388"/>
      <c r="AN312" s="409" t="s">
        <v>273</v>
      </c>
      <c r="AO312" s="382" t="s">
        <v>273</v>
      </c>
      <c r="AP312" s="382" t="s">
        <v>273</v>
      </c>
      <c r="AQ312" s="496" t="s">
        <v>273</v>
      </c>
      <c r="AR312" s="496"/>
      <c r="AS312" s="376"/>
      <c r="AT312" s="389"/>
      <c r="AU312" s="371"/>
      <c r="AV312" s="388"/>
      <c r="AW312" s="409" t="s">
        <v>273</v>
      </c>
      <c r="AX312" s="382" t="s">
        <v>273</v>
      </c>
      <c r="AY312" s="382" t="s">
        <v>273</v>
      </c>
      <c r="AZ312" s="496" t="s">
        <v>273</v>
      </c>
      <c r="BA312" s="496"/>
      <c r="BB312" s="376"/>
      <c r="BC312" s="389"/>
      <c r="BE312" s="388"/>
      <c r="BF312" s="409" t="s">
        <v>273</v>
      </c>
      <c r="BG312" s="382" t="s">
        <v>273</v>
      </c>
      <c r="BH312" s="382" t="s">
        <v>273</v>
      </c>
      <c r="BI312" s="496" t="s">
        <v>273</v>
      </c>
      <c r="BJ312" s="496"/>
      <c r="BK312" s="376"/>
      <c r="BL312" s="389"/>
      <c r="BN312" s="388"/>
      <c r="BO312" s="409" t="s">
        <v>273</v>
      </c>
      <c r="BP312" s="382" t="s">
        <v>273</v>
      </c>
      <c r="BQ312" s="382" t="s">
        <v>273</v>
      </c>
      <c r="BR312" s="496" t="s">
        <v>273</v>
      </c>
      <c r="BS312" s="496"/>
      <c r="BT312" s="376"/>
      <c r="BU312" s="389"/>
      <c r="BW312" s="388"/>
      <c r="BX312" s="409" t="s">
        <v>273</v>
      </c>
      <c r="BY312" s="382" t="s">
        <v>273</v>
      </c>
      <c r="BZ312" s="382" t="s">
        <v>273</v>
      </c>
      <c r="CA312" s="496" t="s">
        <v>273</v>
      </c>
      <c r="CB312" s="496"/>
      <c r="CC312" s="376" t="s">
        <v>159</v>
      </c>
      <c r="CD312" s="389"/>
      <c r="CF312" s="388"/>
      <c r="CG312" s="409" t="s">
        <v>273</v>
      </c>
      <c r="CH312" s="382" t="s">
        <v>273</v>
      </c>
      <c r="CI312" s="382" t="s">
        <v>273</v>
      </c>
      <c r="CJ312" s="496" t="s">
        <v>273</v>
      </c>
      <c r="CK312" s="496"/>
      <c r="CL312" s="376" t="s">
        <v>159</v>
      </c>
      <c r="CM312" s="389"/>
    </row>
    <row r="313" spans="2:91" ht="16" customHeight="1" x14ac:dyDescent="0.25">
      <c r="B313" s="406"/>
      <c r="C313" s="388"/>
      <c r="D313" s="409" t="s">
        <v>273</v>
      </c>
      <c r="E313" s="382" t="s">
        <v>273</v>
      </c>
      <c r="F313" s="382" t="s">
        <v>273</v>
      </c>
      <c r="G313" s="496" t="s">
        <v>273</v>
      </c>
      <c r="H313" s="496"/>
      <c r="J313" s="389"/>
      <c r="K313" s="410"/>
      <c r="L313" s="388"/>
      <c r="M313" s="409" t="s">
        <v>273</v>
      </c>
      <c r="N313" s="382" t="s">
        <v>273</v>
      </c>
      <c r="O313" s="382" t="s">
        <v>273</v>
      </c>
      <c r="P313" s="496" t="s">
        <v>273</v>
      </c>
      <c r="Q313" s="496"/>
      <c r="S313" s="389"/>
      <c r="T313" s="410"/>
      <c r="U313" s="388"/>
      <c r="V313" s="409" t="s">
        <v>273</v>
      </c>
      <c r="W313" s="382" t="s">
        <v>273</v>
      </c>
      <c r="X313" s="382" t="s">
        <v>273</v>
      </c>
      <c r="Y313" s="496" t="s">
        <v>273</v>
      </c>
      <c r="Z313" s="496"/>
      <c r="AA313" s="376"/>
      <c r="AB313" s="389"/>
      <c r="AC313" s="412"/>
      <c r="AD313" s="388"/>
      <c r="AE313" s="409" t="s">
        <v>273</v>
      </c>
      <c r="AF313" s="382" t="s">
        <v>273</v>
      </c>
      <c r="AG313" s="382" t="s">
        <v>273</v>
      </c>
      <c r="AH313" s="496" t="s">
        <v>273</v>
      </c>
      <c r="AI313" s="496"/>
      <c r="AJ313" s="376"/>
      <c r="AK313" s="389"/>
      <c r="AL313" s="371"/>
      <c r="AM313" s="388"/>
      <c r="AN313" s="409" t="s">
        <v>273</v>
      </c>
      <c r="AO313" s="382" t="s">
        <v>273</v>
      </c>
      <c r="AP313" s="382" t="s">
        <v>273</v>
      </c>
      <c r="AQ313" s="496" t="s">
        <v>273</v>
      </c>
      <c r="AR313" s="496"/>
      <c r="AS313" s="376"/>
      <c r="AT313" s="389"/>
      <c r="AU313" s="371"/>
      <c r="AV313" s="388"/>
      <c r="AW313" s="409" t="s">
        <v>273</v>
      </c>
      <c r="AX313" s="382" t="s">
        <v>273</v>
      </c>
      <c r="AY313" s="382" t="s">
        <v>273</v>
      </c>
      <c r="AZ313" s="496" t="s">
        <v>273</v>
      </c>
      <c r="BA313" s="496"/>
      <c r="BB313" s="376"/>
      <c r="BC313" s="389"/>
      <c r="BE313" s="388"/>
      <c r="BF313" s="409" t="s">
        <v>273</v>
      </c>
      <c r="BG313" s="382" t="s">
        <v>273</v>
      </c>
      <c r="BH313" s="382" t="s">
        <v>273</v>
      </c>
      <c r="BI313" s="496" t="s">
        <v>273</v>
      </c>
      <c r="BJ313" s="496"/>
      <c r="BK313" s="376"/>
      <c r="BL313" s="389"/>
      <c r="BN313" s="388"/>
      <c r="BO313" s="409" t="s">
        <v>273</v>
      </c>
      <c r="BP313" s="382" t="s">
        <v>273</v>
      </c>
      <c r="BQ313" s="382" t="s">
        <v>273</v>
      </c>
      <c r="BR313" s="496" t="s">
        <v>273</v>
      </c>
      <c r="BS313" s="496"/>
      <c r="BT313" s="376"/>
      <c r="BU313" s="389"/>
      <c r="BW313" s="388"/>
      <c r="BX313" s="409" t="s">
        <v>273</v>
      </c>
      <c r="BY313" s="382" t="s">
        <v>273</v>
      </c>
      <c r="BZ313" s="382" t="s">
        <v>273</v>
      </c>
      <c r="CA313" s="496" t="s">
        <v>273</v>
      </c>
      <c r="CB313" s="496"/>
      <c r="CC313" s="376" t="s">
        <v>159</v>
      </c>
      <c r="CD313" s="389"/>
      <c r="CF313" s="388"/>
      <c r="CG313" s="409" t="s">
        <v>273</v>
      </c>
      <c r="CH313" s="382" t="s">
        <v>273</v>
      </c>
      <c r="CI313" s="382" t="s">
        <v>273</v>
      </c>
      <c r="CJ313" s="496" t="s">
        <v>273</v>
      </c>
      <c r="CK313" s="496"/>
      <c r="CL313" s="376" t="s">
        <v>159</v>
      </c>
      <c r="CM313" s="389"/>
    </row>
    <row r="314" spans="2:91" ht="16" customHeight="1" x14ac:dyDescent="0.25">
      <c r="B314" s="406"/>
      <c r="C314" s="388"/>
      <c r="D314" s="409" t="s">
        <v>273</v>
      </c>
      <c r="E314" s="382" t="s">
        <v>273</v>
      </c>
      <c r="F314" s="382" t="s">
        <v>273</v>
      </c>
      <c r="G314" s="496" t="s">
        <v>273</v>
      </c>
      <c r="H314" s="496"/>
      <c r="J314" s="389"/>
      <c r="K314" s="410"/>
      <c r="L314" s="388"/>
      <c r="M314" s="409" t="s">
        <v>273</v>
      </c>
      <c r="N314" s="382" t="s">
        <v>273</v>
      </c>
      <c r="O314" s="382" t="s">
        <v>273</v>
      </c>
      <c r="P314" s="496" t="s">
        <v>273</v>
      </c>
      <c r="Q314" s="496"/>
      <c r="S314" s="389"/>
      <c r="T314" s="410"/>
      <c r="U314" s="388"/>
      <c r="V314" s="409" t="s">
        <v>273</v>
      </c>
      <c r="W314" s="382" t="s">
        <v>273</v>
      </c>
      <c r="X314" s="382" t="s">
        <v>273</v>
      </c>
      <c r="Y314" s="496" t="s">
        <v>273</v>
      </c>
      <c r="Z314" s="496"/>
      <c r="AA314" s="376"/>
      <c r="AB314" s="389"/>
      <c r="AC314" s="412"/>
      <c r="AD314" s="388"/>
      <c r="AE314" s="409" t="s">
        <v>273</v>
      </c>
      <c r="AF314" s="382" t="s">
        <v>273</v>
      </c>
      <c r="AG314" s="382" t="s">
        <v>273</v>
      </c>
      <c r="AH314" s="496" t="s">
        <v>273</v>
      </c>
      <c r="AI314" s="496"/>
      <c r="AJ314" s="376"/>
      <c r="AK314" s="389"/>
      <c r="AL314" s="371"/>
      <c r="AM314" s="388"/>
      <c r="AN314" s="409" t="s">
        <v>273</v>
      </c>
      <c r="AO314" s="382" t="s">
        <v>273</v>
      </c>
      <c r="AP314" s="382" t="s">
        <v>273</v>
      </c>
      <c r="AQ314" s="496" t="s">
        <v>273</v>
      </c>
      <c r="AR314" s="496"/>
      <c r="AS314" s="376"/>
      <c r="AT314" s="389"/>
      <c r="AU314" s="371"/>
      <c r="AV314" s="388"/>
      <c r="AW314" s="409" t="s">
        <v>273</v>
      </c>
      <c r="AX314" s="382" t="s">
        <v>273</v>
      </c>
      <c r="AY314" s="382" t="s">
        <v>273</v>
      </c>
      <c r="AZ314" s="496" t="s">
        <v>273</v>
      </c>
      <c r="BA314" s="496"/>
      <c r="BB314" s="376"/>
      <c r="BC314" s="389"/>
      <c r="BE314" s="388"/>
      <c r="BF314" s="409" t="s">
        <v>273</v>
      </c>
      <c r="BG314" s="382" t="s">
        <v>273</v>
      </c>
      <c r="BH314" s="382" t="s">
        <v>273</v>
      </c>
      <c r="BI314" s="496" t="s">
        <v>273</v>
      </c>
      <c r="BJ314" s="496"/>
      <c r="BK314" s="376"/>
      <c r="BL314" s="389"/>
      <c r="BN314" s="388"/>
      <c r="BO314" s="409" t="s">
        <v>273</v>
      </c>
      <c r="BP314" s="382" t="s">
        <v>273</v>
      </c>
      <c r="BQ314" s="382" t="s">
        <v>273</v>
      </c>
      <c r="BR314" s="496" t="s">
        <v>273</v>
      </c>
      <c r="BS314" s="496"/>
      <c r="BT314" s="376"/>
      <c r="BU314" s="389"/>
      <c r="BW314" s="388"/>
      <c r="BX314" s="409" t="s">
        <v>273</v>
      </c>
      <c r="BY314" s="382" t="s">
        <v>273</v>
      </c>
      <c r="BZ314" s="382" t="s">
        <v>273</v>
      </c>
      <c r="CA314" s="496" t="s">
        <v>273</v>
      </c>
      <c r="CB314" s="496"/>
      <c r="CC314" s="376" t="s">
        <v>159</v>
      </c>
      <c r="CD314" s="389"/>
      <c r="CF314" s="388"/>
      <c r="CG314" s="409" t="s">
        <v>273</v>
      </c>
      <c r="CH314" s="382" t="s">
        <v>273</v>
      </c>
      <c r="CI314" s="382" t="s">
        <v>273</v>
      </c>
      <c r="CJ314" s="496" t="s">
        <v>273</v>
      </c>
      <c r="CK314" s="496"/>
      <c r="CL314" s="376" t="s">
        <v>159</v>
      </c>
      <c r="CM314" s="389"/>
    </row>
    <row r="315" spans="2:91" ht="16" customHeight="1" x14ac:dyDescent="0.25">
      <c r="B315" s="406"/>
      <c r="C315" s="388"/>
      <c r="D315" s="409" t="s">
        <v>273</v>
      </c>
      <c r="E315" s="382" t="s">
        <v>273</v>
      </c>
      <c r="F315" s="382" t="s">
        <v>273</v>
      </c>
      <c r="G315" s="496" t="s">
        <v>273</v>
      </c>
      <c r="H315" s="496"/>
      <c r="J315" s="389"/>
      <c r="K315" s="410"/>
      <c r="L315" s="388"/>
      <c r="M315" s="409" t="s">
        <v>273</v>
      </c>
      <c r="N315" s="382" t="s">
        <v>273</v>
      </c>
      <c r="O315" s="382" t="s">
        <v>273</v>
      </c>
      <c r="P315" s="496" t="s">
        <v>273</v>
      </c>
      <c r="Q315" s="496"/>
      <c r="S315" s="389"/>
      <c r="T315" s="410"/>
      <c r="U315" s="388"/>
      <c r="V315" s="409" t="s">
        <v>273</v>
      </c>
      <c r="W315" s="382" t="s">
        <v>273</v>
      </c>
      <c r="X315" s="382" t="s">
        <v>273</v>
      </c>
      <c r="Y315" s="496" t="s">
        <v>273</v>
      </c>
      <c r="Z315" s="496"/>
      <c r="AA315" s="376"/>
      <c r="AB315" s="389"/>
      <c r="AC315" s="412"/>
      <c r="AD315" s="388"/>
      <c r="AE315" s="409" t="s">
        <v>273</v>
      </c>
      <c r="AF315" s="382" t="s">
        <v>273</v>
      </c>
      <c r="AG315" s="382" t="s">
        <v>273</v>
      </c>
      <c r="AH315" s="496" t="s">
        <v>273</v>
      </c>
      <c r="AI315" s="496"/>
      <c r="AJ315" s="376"/>
      <c r="AK315" s="389"/>
      <c r="AL315" s="371"/>
      <c r="AM315" s="388"/>
      <c r="AN315" s="409" t="s">
        <v>273</v>
      </c>
      <c r="AO315" s="382" t="s">
        <v>273</v>
      </c>
      <c r="AP315" s="382" t="s">
        <v>273</v>
      </c>
      <c r="AQ315" s="496" t="s">
        <v>273</v>
      </c>
      <c r="AR315" s="496"/>
      <c r="AS315" s="376"/>
      <c r="AT315" s="389"/>
      <c r="AU315" s="371"/>
      <c r="AV315" s="388"/>
      <c r="AW315" s="409" t="s">
        <v>273</v>
      </c>
      <c r="AX315" s="382" t="s">
        <v>273</v>
      </c>
      <c r="AY315" s="382" t="s">
        <v>273</v>
      </c>
      <c r="AZ315" s="496" t="s">
        <v>273</v>
      </c>
      <c r="BA315" s="496"/>
      <c r="BB315" s="376"/>
      <c r="BC315" s="389"/>
      <c r="BE315" s="388"/>
      <c r="BF315" s="409" t="s">
        <v>273</v>
      </c>
      <c r="BG315" s="382" t="s">
        <v>273</v>
      </c>
      <c r="BH315" s="382" t="s">
        <v>273</v>
      </c>
      <c r="BI315" s="496" t="s">
        <v>273</v>
      </c>
      <c r="BJ315" s="496"/>
      <c r="BK315" s="376"/>
      <c r="BL315" s="389"/>
      <c r="BN315" s="388"/>
      <c r="BO315" s="409" t="s">
        <v>273</v>
      </c>
      <c r="BP315" s="382" t="s">
        <v>273</v>
      </c>
      <c r="BQ315" s="382" t="s">
        <v>273</v>
      </c>
      <c r="BR315" s="496" t="s">
        <v>273</v>
      </c>
      <c r="BS315" s="496"/>
      <c r="BT315" s="376"/>
      <c r="BU315" s="389"/>
      <c r="BW315" s="388"/>
      <c r="BX315" s="409" t="s">
        <v>273</v>
      </c>
      <c r="BY315" s="382" t="s">
        <v>273</v>
      </c>
      <c r="BZ315" s="382" t="s">
        <v>273</v>
      </c>
      <c r="CA315" s="496" t="s">
        <v>273</v>
      </c>
      <c r="CB315" s="496"/>
      <c r="CC315" s="376" t="s">
        <v>159</v>
      </c>
      <c r="CD315" s="389"/>
      <c r="CF315" s="388"/>
      <c r="CG315" s="409" t="s">
        <v>273</v>
      </c>
      <c r="CH315" s="382" t="s">
        <v>273</v>
      </c>
      <c r="CI315" s="382" t="s">
        <v>273</v>
      </c>
      <c r="CJ315" s="496" t="s">
        <v>273</v>
      </c>
      <c r="CK315" s="496"/>
      <c r="CL315" s="376" t="s">
        <v>159</v>
      </c>
      <c r="CM315" s="389"/>
    </row>
    <row r="316" spans="2:91" ht="16" customHeight="1" x14ac:dyDescent="0.25">
      <c r="B316" s="406"/>
      <c r="C316" s="388"/>
      <c r="D316" s="409" t="s">
        <v>273</v>
      </c>
      <c r="E316" s="382" t="s">
        <v>273</v>
      </c>
      <c r="F316" s="382" t="s">
        <v>273</v>
      </c>
      <c r="G316" s="496" t="s">
        <v>273</v>
      </c>
      <c r="H316" s="496"/>
      <c r="J316" s="389"/>
      <c r="K316" s="410"/>
      <c r="L316" s="388"/>
      <c r="M316" s="409" t="s">
        <v>273</v>
      </c>
      <c r="N316" s="382" t="s">
        <v>273</v>
      </c>
      <c r="O316" s="382" t="s">
        <v>273</v>
      </c>
      <c r="P316" s="496" t="s">
        <v>273</v>
      </c>
      <c r="Q316" s="496"/>
      <c r="S316" s="389"/>
      <c r="T316" s="410"/>
      <c r="U316" s="388"/>
      <c r="V316" s="409" t="s">
        <v>273</v>
      </c>
      <c r="W316" s="382" t="s">
        <v>273</v>
      </c>
      <c r="X316" s="382" t="s">
        <v>273</v>
      </c>
      <c r="Y316" s="496" t="s">
        <v>273</v>
      </c>
      <c r="Z316" s="496"/>
      <c r="AA316" s="376"/>
      <c r="AB316" s="389"/>
      <c r="AC316" s="412"/>
      <c r="AD316" s="388"/>
      <c r="AE316" s="409" t="s">
        <v>273</v>
      </c>
      <c r="AF316" s="382" t="s">
        <v>273</v>
      </c>
      <c r="AG316" s="382" t="s">
        <v>273</v>
      </c>
      <c r="AH316" s="496" t="s">
        <v>273</v>
      </c>
      <c r="AI316" s="496"/>
      <c r="AJ316" s="376"/>
      <c r="AK316" s="389"/>
      <c r="AL316" s="371"/>
      <c r="AM316" s="388"/>
      <c r="AN316" s="409" t="s">
        <v>273</v>
      </c>
      <c r="AO316" s="382" t="s">
        <v>273</v>
      </c>
      <c r="AP316" s="382" t="s">
        <v>273</v>
      </c>
      <c r="AQ316" s="496" t="s">
        <v>273</v>
      </c>
      <c r="AR316" s="496"/>
      <c r="AS316" s="376"/>
      <c r="AT316" s="389"/>
      <c r="AU316" s="371"/>
      <c r="AV316" s="388"/>
      <c r="AW316" s="409" t="s">
        <v>273</v>
      </c>
      <c r="AX316" s="382" t="s">
        <v>273</v>
      </c>
      <c r="AY316" s="382" t="s">
        <v>273</v>
      </c>
      <c r="AZ316" s="496" t="s">
        <v>273</v>
      </c>
      <c r="BA316" s="496"/>
      <c r="BB316" s="376"/>
      <c r="BC316" s="389"/>
      <c r="BE316" s="388"/>
      <c r="BF316" s="409" t="s">
        <v>273</v>
      </c>
      <c r="BG316" s="382" t="s">
        <v>273</v>
      </c>
      <c r="BH316" s="382" t="s">
        <v>273</v>
      </c>
      <c r="BI316" s="496" t="s">
        <v>273</v>
      </c>
      <c r="BJ316" s="496"/>
      <c r="BK316" s="376"/>
      <c r="BL316" s="389"/>
      <c r="BN316" s="388"/>
      <c r="BO316" s="409" t="s">
        <v>273</v>
      </c>
      <c r="BP316" s="382" t="s">
        <v>273</v>
      </c>
      <c r="BQ316" s="382" t="s">
        <v>273</v>
      </c>
      <c r="BR316" s="496" t="s">
        <v>273</v>
      </c>
      <c r="BS316" s="496"/>
      <c r="BT316" s="376"/>
      <c r="BU316" s="389"/>
      <c r="BW316" s="388"/>
      <c r="BX316" s="409" t="s">
        <v>273</v>
      </c>
      <c r="BY316" s="382" t="s">
        <v>273</v>
      </c>
      <c r="BZ316" s="382" t="s">
        <v>273</v>
      </c>
      <c r="CA316" s="496" t="s">
        <v>273</v>
      </c>
      <c r="CB316" s="496"/>
      <c r="CC316" s="376" t="s">
        <v>159</v>
      </c>
      <c r="CD316" s="389"/>
      <c r="CF316" s="388"/>
      <c r="CG316" s="409" t="s">
        <v>273</v>
      </c>
      <c r="CH316" s="382" t="s">
        <v>273</v>
      </c>
      <c r="CI316" s="382" t="s">
        <v>273</v>
      </c>
      <c r="CJ316" s="496" t="s">
        <v>273</v>
      </c>
      <c r="CK316" s="496"/>
      <c r="CL316" s="376" t="s">
        <v>159</v>
      </c>
      <c r="CM316" s="389"/>
    </row>
    <row r="317" spans="2:91" ht="16" customHeight="1" x14ac:dyDescent="0.25">
      <c r="B317" s="406"/>
      <c r="C317" s="388"/>
      <c r="D317" s="409" t="s">
        <v>273</v>
      </c>
      <c r="E317" s="382" t="s">
        <v>273</v>
      </c>
      <c r="F317" s="382" t="s">
        <v>273</v>
      </c>
      <c r="G317" s="496" t="s">
        <v>273</v>
      </c>
      <c r="H317" s="496"/>
      <c r="J317" s="389"/>
      <c r="K317" s="410"/>
      <c r="L317" s="388"/>
      <c r="M317" s="409" t="s">
        <v>273</v>
      </c>
      <c r="N317" s="382" t="s">
        <v>273</v>
      </c>
      <c r="O317" s="382" t="s">
        <v>273</v>
      </c>
      <c r="P317" s="496" t="s">
        <v>273</v>
      </c>
      <c r="Q317" s="496"/>
      <c r="S317" s="389"/>
      <c r="T317" s="410"/>
      <c r="U317" s="388"/>
      <c r="V317" s="409" t="s">
        <v>273</v>
      </c>
      <c r="W317" s="382" t="s">
        <v>273</v>
      </c>
      <c r="X317" s="382" t="s">
        <v>273</v>
      </c>
      <c r="Y317" s="496" t="s">
        <v>273</v>
      </c>
      <c r="Z317" s="496"/>
      <c r="AA317" s="376"/>
      <c r="AB317" s="389"/>
      <c r="AC317" s="412"/>
      <c r="AD317" s="388"/>
      <c r="AE317" s="409" t="s">
        <v>273</v>
      </c>
      <c r="AF317" s="382" t="s">
        <v>273</v>
      </c>
      <c r="AG317" s="382" t="s">
        <v>273</v>
      </c>
      <c r="AH317" s="496" t="s">
        <v>273</v>
      </c>
      <c r="AI317" s="496"/>
      <c r="AJ317" s="376"/>
      <c r="AK317" s="389"/>
      <c r="AL317" s="371"/>
      <c r="AM317" s="388"/>
      <c r="AN317" s="409" t="s">
        <v>273</v>
      </c>
      <c r="AO317" s="382" t="s">
        <v>273</v>
      </c>
      <c r="AP317" s="382" t="s">
        <v>273</v>
      </c>
      <c r="AQ317" s="496" t="s">
        <v>273</v>
      </c>
      <c r="AR317" s="496"/>
      <c r="AS317" s="376"/>
      <c r="AT317" s="389"/>
      <c r="AU317" s="371"/>
      <c r="AV317" s="388"/>
      <c r="AW317" s="409" t="s">
        <v>273</v>
      </c>
      <c r="AX317" s="382" t="s">
        <v>273</v>
      </c>
      <c r="AY317" s="382" t="s">
        <v>273</v>
      </c>
      <c r="AZ317" s="496" t="s">
        <v>273</v>
      </c>
      <c r="BA317" s="496"/>
      <c r="BB317" s="376"/>
      <c r="BC317" s="389"/>
      <c r="BE317" s="388"/>
      <c r="BF317" s="409" t="s">
        <v>273</v>
      </c>
      <c r="BG317" s="382" t="s">
        <v>273</v>
      </c>
      <c r="BH317" s="382" t="s">
        <v>273</v>
      </c>
      <c r="BI317" s="496" t="s">
        <v>273</v>
      </c>
      <c r="BJ317" s="496"/>
      <c r="BK317" s="376"/>
      <c r="BL317" s="389"/>
      <c r="BN317" s="388"/>
      <c r="BO317" s="409" t="s">
        <v>273</v>
      </c>
      <c r="BP317" s="382" t="s">
        <v>273</v>
      </c>
      <c r="BQ317" s="382" t="s">
        <v>273</v>
      </c>
      <c r="BR317" s="496" t="s">
        <v>273</v>
      </c>
      <c r="BS317" s="496"/>
      <c r="BT317" s="376"/>
      <c r="BU317" s="389"/>
      <c r="BW317" s="388"/>
      <c r="BX317" s="409" t="s">
        <v>273</v>
      </c>
      <c r="BY317" s="382" t="s">
        <v>273</v>
      </c>
      <c r="BZ317" s="382" t="s">
        <v>273</v>
      </c>
      <c r="CA317" s="496" t="s">
        <v>273</v>
      </c>
      <c r="CB317" s="496"/>
      <c r="CC317" s="376" t="s">
        <v>159</v>
      </c>
      <c r="CD317" s="389"/>
      <c r="CF317" s="388"/>
      <c r="CG317" s="409" t="s">
        <v>273</v>
      </c>
      <c r="CH317" s="382" t="s">
        <v>273</v>
      </c>
      <c r="CI317" s="382" t="s">
        <v>273</v>
      </c>
      <c r="CJ317" s="496" t="s">
        <v>273</v>
      </c>
      <c r="CK317" s="496"/>
      <c r="CL317" s="376" t="s">
        <v>159</v>
      </c>
      <c r="CM317" s="389"/>
    </row>
    <row r="318" spans="2:91" ht="16" customHeight="1" x14ac:dyDescent="0.25">
      <c r="B318" s="406"/>
      <c r="C318" s="388"/>
      <c r="D318" s="409" t="s">
        <v>273</v>
      </c>
      <c r="E318" s="382" t="s">
        <v>273</v>
      </c>
      <c r="F318" s="382" t="s">
        <v>273</v>
      </c>
      <c r="G318" s="496" t="s">
        <v>273</v>
      </c>
      <c r="H318" s="496"/>
      <c r="J318" s="389"/>
      <c r="K318" s="410"/>
      <c r="L318" s="388"/>
      <c r="M318" s="409" t="s">
        <v>273</v>
      </c>
      <c r="N318" s="382" t="s">
        <v>273</v>
      </c>
      <c r="O318" s="382" t="s">
        <v>273</v>
      </c>
      <c r="P318" s="496" t="s">
        <v>273</v>
      </c>
      <c r="Q318" s="496"/>
      <c r="S318" s="389"/>
      <c r="T318" s="410"/>
      <c r="U318" s="388"/>
      <c r="V318" s="409" t="s">
        <v>273</v>
      </c>
      <c r="W318" s="382" t="s">
        <v>273</v>
      </c>
      <c r="X318" s="382" t="s">
        <v>273</v>
      </c>
      <c r="Y318" s="496" t="s">
        <v>273</v>
      </c>
      <c r="Z318" s="496"/>
      <c r="AA318" s="376"/>
      <c r="AB318" s="389"/>
      <c r="AC318" s="412"/>
      <c r="AD318" s="388"/>
      <c r="AE318" s="409" t="s">
        <v>273</v>
      </c>
      <c r="AF318" s="382" t="s">
        <v>273</v>
      </c>
      <c r="AG318" s="382" t="s">
        <v>273</v>
      </c>
      <c r="AH318" s="496" t="s">
        <v>273</v>
      </c>
      <c r="AI318" s="496"/>
      <c r="AJ318" s="376"/>
      <c r="AK318" s="389"/>
      <c r="AL318" s="371"/>
      <c r="AM318" s="388"/>
      <c r="AN318" s="409" t="s">
        <v>273</v>
      </c>
      <c r="AO318" s="382" t="s">
        <v>273</v>
      </c>
      <c r="AP318" s="382" t="s">
        <v>273</v>
      </c>
      <c r="AQ318" s="496" t="s">
        <v>273</v>
      </c>
      <c r="AR318" s="496"/>
      <c r="AS318" s="376"/>
      <c r="AT318" s="389"/>
      <c r="AU318" s="371"/>
      <c r="AV318" s="388"/>
      <c r="AW318" s="409" t="s">
        <v>273</v>
      </c>
      <c r="AX318" s="382" t="s">
        <v>273</v>
      </c>
      <c r="AY318" s="382" t="s">
        <v>273</v>
      </c>
      <c r="AZ318" s="496" t="s">
        <v>273</v>
      </c>
      <c r="BA318" s="496"/>
      <c r="BB318" s="376"/>
      <c r="BC318" s="389"/>
      <c r="BE318" s="388"/>
      <c r="BF318" s="409" t="s">
        <v>273</v>
      </c>
      <c r="BG318" s="382" t="s">
        <v>273</v>
      </c>
      <c r="BH318" s="382" t="s">
        <v>273</v>
      </c>
      <c r="BI318" s="496" t="s">
        <v>273</v>
      </c>
      <c r="BJ318" s="496"/>
      <c r="BK318" s="376"/>
      <c r="BL318" s="389"/>
      <c r="BN318" s="388"/>
      <c r="BO318" s="409" t="s">
        <v>273</v>
      </c>
      <c r="BP318" s="382" t="s">
        <v>273</v>
      </c>
      <c r="BQ318" s="382" t="s">
        <v>273</v>
      </c>
      <c r="BR318" s="496" t="s">
        <v>273</v>
      </c>
      <c r="BS318" s="496"/>
      <c r="BT318" s="376"/>
      <c r="BU318" s="389"/>
      <c r="BW318" s="388"/>
      <c r="BX318" s="409" t="s">
        <v>273</v>
      </c>
      <c r="BY318" s="382" t="s">
        <v>273</v>
      </c>
      <c r="BZ318" s="382" t="s">
        <v>273</v>
      </c>
      <c r="CA318" s="496" t="s">
        <v>273</v>
      </c>
      <c r="CB318" s="496"/>
      <c r="CC318" s="376" t="s">
        <v>159</v>
      </c>
      <c r="CD318" s="389"/>
      <c r="CF318" s="388"/>
      <c r="CG318" s="409" t="s">
        <v>273</v>
      </c>
      <c r="CH318" s="382" t="s">
        <v>273</v>
      </c>
      <c r="CI318" s="382" t="s">
        <v>273</v>
      </c>
      <c r="CJ318" s="496" t="s">
        <v>273</v>
      </c>
      <c r="CK318" s="496"/>
      <c r="CL318" s="376" t="s">
        <v>159</v>
      </c>
      <c r="CM318" s="389"/>
    </row>
    <row r="319" spans="2:91" ht="16" customHeight="1" x14ac:dyDescent="0.25">
      <c r="B319" s="406"/>
      <c r="C319" s="388"/>
      <c r="D319" s="409" t="s">
        <v>273</v>
      </c>
      <c r="E319" s="382" t="s">
        <v>273</v>
      </c>
      <c r="F319" s="382" t="s">
        <v>273</v>
      </c>
      <c r="G319" s="496" t="s">
        <v>273</v>
      </c>
      <c r="H319" s="496"/>
      <c r="J319" s="389"/>
      <c r="K319" s="410"/>
      <c r="L319" s="388"/>
      <c r="M319" s="409" t="s">
        <v>273</v>
      </c>
      <c r="N319" s="382" t="s">
        <v>273</v>
      </c>
      <c r="O319" s="382" t="s">
        <v>273</v>
      </c>
      <c r="P319" s="496" t="s">
        <v>273</v>
      </c>
      <c r="Q319" s="496"/>
      <c r="S319" s="389"/>
      <c r="T319" s="410"/>
      <c r="U319" s="388"/>
      <c r="V319" s="409" t="s">
        <v>273</v>
      </c>
      <c r="W319" s="382" t="s">
        <v>273</v>
      </c>
      <c r="X319" s="382" t="s">
        <v>273</v>
      </c>
      <c r="Y319" s="496" t="s">
        <v>273</v>
      </c>
      <c r="Z319" s="496"/>
      <c r="AA319" s="376"/>
      <c r="AB319" s="389"/>
      <c r="AC319" s="412"/>
      <c r="AD319" s="388"/>
      <c r="AE319" s="409" t="s">
        <v>273</v>
      </c>
      <c r="AF319" s="382" t="s">
        <v>273</v>
      </c>
      <c r="AG319" s="382" t="s">
        <v>273</v>
      </c>
      <c r="AH319" s="496" t="s">
        <v>273</v>
      </c>
      <c r="AI319" s="496"/>
      <c r="AJ319" s="376"/>
      <c r="AK319" s="389"/>
      <c r="AL319" s="371"/>
      <c r="AM319" s="388"/>
      <c r="AN319" s="409" t="s">
        <v>273</v>
      </c>
      <c r="AO319" s="382" t="s">
        <v>273</v>
      </c>
      <c r="AP319" s="382" t="s">
        <v>273</v>
      </c>
      <c r="AQ319" s="496" t="s">
        <v>273</v>
      </c>
      <c r="AR319" s="496"/>
      <c r="AS319" s="376"/>
      <c r="AT319" s="389"/>
      <c r="AU319" s="371"/>
      <c r="AV319" s="388"/>
      <c r="AW319" s="409" t="s">
        <v>273</v>
      </c>
      <c r="AX319" s="382" t="s">
        <v>273</v>
      </c>
      <c r="AY319" s="382" t="s">
        <v>273</v>
      </c>
      <c r="AZ319" s="496" t="s">
        <v>273</v>
      </c>
      <c r="BA319" s="496"/>
      <c r="BB319" s="376"/>
      <c r="BC319" s="389"/>
      <c r="BE319" s="388"/>
      <c r="BF319" s="409" t="s">
        <v>273</v>
      </c>
      <c r="BG319" s="382" t="s">
        <v>273</v>
      </c>
      <c r="BH319" s="382" t="s">
        <v>273</v>
      </c>
      <c r="BI319" s="496" t="s">
        <v>273</v>
      </c>
      <c r="BJ319" s="496"/>
      <c r="BK319" s="376"/>
      <c r="BL319" s="389"/>
      <c r="BN319" s="388"/>
      <c r="BO319" s="409" t="s">
        <v>273</v>
      </c>
      <c r="BP319" s="382" t="s">
        <v>273</v>
      </c>
      <c r="BQ319" s="382" t="s">
        <v>273</v>
      </c>
      <c r="BR319" s="496" t="s">
        <v>273</v>
      </c>
      <c r="BS319" s="496"/>
      <c r="BT319" s="376"/>
      <c r="BU319" s="389"/>
      <c r="BW319" s="388"/>
      <c r="BX319" s="409" t="s">
        <v>273</v>
      </c>
      <c r="BY319" s="382" t="s">
        <v>273</v>
      </c>
      <c r="BZ319" s="382" t="s">
        <v>273</v>
      </c>
      <c r="CA319" s="496" t="s">
        <v>273</v>
      </c>
      <c r="CB319" s="496"/>
      <c r="CC319" s="376" t="s">
        <v>159</v>
      </c>
      <c r="CD319" s="389"/>
      <c r="CF319" s="388"/>
      <c r="CG319" s="409" t="s">
        <v>273</v>
      </c>
      <c r="CH319" s="382" t="s">
        <v>273</v>
      </c>
      <c r="CI319" s="382" t="s">
        <v>273</v>
      </c>
      <c r="CJ319" s="496" t="s">
        <v>273</v>
      </c>
      <c r="CK319" s="496"/>
      <c r="CL319" s="376" t="s">
        <v>159</v>
      </c>
      <c r="CM319" s="389"/>
    </row>
    <row r="320" spans="2:91" ht="16" customHeight="1" x14ac:dyDescent="0.25">
      <c r="B320" s="406"/>
      <c r="C320" s="388"/>
      <c r="D320" s="409" t="s">
        <v>273</v>
      </c>
      <c r="E320" s="382" t="s">
        <v>273</v>
      </c>
      <c r="F320" s="382" t="s">
        <v>273</v>
      </c>
      <c r="G320" s="496" t="s">
        <v>273</v>
      </c>
      <c r="H320" s="496"/>
      <c r="J320" s="389"/>
      <c r="K320" s="410"/>
      <c r="L320" s="388"/>
      <c r="M320" s="409" t="s">
        <v>273</v>
      </c>
      <c r="N320" s="382" t="s">
        <v>273</v>
      </c>
      <c r="O320" s="382" t="s">
        <v>273</v>
      </c>
      <c r="P320" s="496" t="s">
        <v>273</v>
      </c>
      <c r="Q320" s="496"/>
      <c r="S320" s="389"/>
      <c r="T320" s="410"/>
      <c r="U320" s="388"/>
      <c r="V320" s="409" t="s">
        <v>273</v>
      </c>
      <c r="W320" s="382" t="s">
        <v>273</v>
      </c>
      <c r="X320" s="382" t="s">
        <v>273</v>
      </c>
      <c r="Y320" s="496" t="s">
        <v>273</v>
      </c>
      <c r="Z320" s="496"/>
      <c r="AA320" s="376"/>
      <c r="AB320" s="389"/>
      <c r="AC320" s="412"/>
      <c r="AD320" s="388"/>
      <c r="AE320" s="409" t="s">
        <v>273</v>
      </c>
      <c r="AF320" s="382" t="s">
        <v>273</v>
      </c>
      <c r="AG320" s="382" t="s">
        <v>273</v>
      </c>
      <c r="AH320" s="496" t="s">
        <v>273</v>
      </c>
      <c r="AI320" s="496"/>
      <c r="AJ320" s="376"/>
      <c r="AK320" s="389"/>
      <c r="AL320" s="371"/>
      <c r="AM320" s="388"/>
      <c r="AN320" s="409" t="s">
        <v>273</v>
      </c>
      <c r="AO320" s="382" t="s">
        <v>273</v>
      </c>
      <c r="AP320" s="382" t="s">
        <v>273</v>
      </c>
      <c r="AQ320" s="496" t="s">
        <v>273</v>
      </c>
      <c r="AR320" s="496"/>
      <c r="AS320" s="376"/>
      <c r="AT320" s="389"/>
      <c r="AU320" s="371"/>
      <c r="AV320" s="388"/>
      <c r="AW320" s="409" t="s">
        <v>273</v>
      </c>
      <c r="AX320" s="382" t="s">
        <v>273</v>
      </c>
      <c r="AY320" s="382" t="s">
        <v>273</v>
      </c>
      <c r="AZ320" s="496" t="s">
        <v>273</v>
      </c>
      <c r="BA320" s="496"/>
      <c r="BB320" s="376"/>
      <c r="BC320" s="389"/>
      <c r="BE320" s="388"/>
      <c r="BF320" s="409" t="s">
        <v>273</v>
      </c>
      <c r="BG320" s="382" t="s">
        <v>273</v>
      </c>
      <c r="BH320" s="382" t="s">
        <v>273</v>
      </c>
      <c r="BI320" s="496" t="s">
        <v>273</v>
      </c>
      <c r="BJ320" s="496"/>
      <c r="BK320" s="376"/>
      <c r="BL320" s="389"/>
      <c r="BN320" s="388"/>
      <c r="BO320" s="409" t="s">
        <v>273</v>
      </c>
      <c r="BP320" s="382" t="s">
        <v>273</v>
      </c>
      <c r="BQ320" s="382" t="s">
        <v>273</v>
      </c>
      <c r="BR320" s="496" t="s">
        <v>273</v>
      </c>
      <c r="BS320" s="496"/>
      <c r="BT320" s="376"/>
      <c r="BU320" s="389"/>
      <c r="BW320" s="388"/>
      <c r="BX320" s="409" t="s">
        <v>273</v>
      </c>
      <c r="BY320" s="382" t="s">
        <v>273</v>
      </c>
      <c r="BZ320" s="382" t="s">
        <v>273</v>
      </c>
      <c r="CA320" s="496" t="s">
        <v>273</v>
      </c>
      <c r="CB320" s="496"/>
      <c r="CC320" s="376" t="s">
        <v>159</v>
      </c>
      <c r="CD320" s="389"/>
      <c r="CF320" s="388"/>
      <c r="CG320" s="409" t="s">
        <v>273</v>
      </c>
      <c r="CH320" s="382" t="s">
        <v>273</v>
      </c>
      <c r="CI320" s="382" t="s">
        <v>273</v>
      </c>
      <c r="CJ320" s="496" t="s">
        <v>273</v>
      </c>
      <c r="CK320" s="496"/>
      <c r="CL320" s="376" t="s">
        <v>159</v>
      </c>
      <c r="CM320" s="389"/>
    </row>
    <row r="321" spans="2:91" ht="16" customHeight="1" x14ac:dyDescent="0.25">
      <c r="B321" s="406"/>
      <c r="C321" s="388"/>
      <c r="D321" s="409" t="s">
        <v>273</v>
      </c>
      <c r="E321" s="382" t="s">
        <v>273</v>
      </c>
      <c r="F321" s="382" t="s">
        <v>273</v>
      </c>
      <c r="G321" s="496" t="s">
        <v>273</v>
      </c>
      <c r="H321" s="496"/>
      <c r="J321" s="389"/>
      <c r="K321" s="410"/>
      <c r="L321" s="388"/>
      <c r="M321" s="409" t="s">
        <v>273</v>
      </c>
      <c r="N321" s="382" t="s">
        <v>273</v>
      </c>
      <c r="O321" s="382" t="s">
        <v>273</v>
      </c>
      <c r="P321" s="496" t="s">
        <v>273</v>
      </c>
      <c r="Q321" s="496"/>
      <c r="S321" s="389"/>
      <c r="T321" s="410"/>
      <c r="U321" s="388"/>
      <c r="V321" s="409" t="s">
        <v>273</v>
      </c>
      <c r="W321" s="382" t="s">
        <v>273</v>
      </c>
      <c r="X321" s="382" t="s">
        <v>273</v>
      </c>
      <c r="Y321" s="496" t="s">
        <v>273</v>
      </c>
      <c r="Z321" s="496"/>
      <c r="AA321" s="376"/>
      <c r="AB321" s="389"/>
      <c r="AC321" s="412"/>
      <c r="AD321" s="388"/>
      <c r="AE321" s="409" t="s">
        <v>273</v>
      </c>
      <c r="AF321" s="382" t="s">
        <v>273</v>
      </c>
      <c r="AG321" s="382" t="s">
        <v>273</v>
      </c>
      <c r="AH321" s="496" t="s">
        <v>273</v>
      </c>
      <c r="AI321" s="496"/>
      <c r="AJ321" s="376"/>
      <c r="AK321" s="389"/>
      <c r="AL321" s="371"/>
      <c r="AM321" s="388"/>
      <c r="AN321" s="409" t="s">
        <v>273</v>
      </c>
      <c r="AO321" s="382" t="s">
        <v>273</v>
      </c>
      <c r="AP321" s="382" t="s">
        <v>273</v>
      </c>
      <c r="AQ321" s="496" t="s">
        <v>273</v>
      </c>
      <c r="AR321" s="496"/>
      <c r="AS321" s="376"/>
      <c r="AT321" s="389"/>
      <c r="AU321" s="371"/>
      <c r="AV321" s="388"/>
      <c r="AW321" s="409" t="s">
        <v>273</v>
      </c>
      <c r="AX321" s="382" t="s">
        <v>273</v>
      </c>
      <c r="AY321" s="382" t="s">
        <v>273</v>
      </c>
      <c r="AZ321" s="496" t="s">
        <v>273</v>
      </c>
      <c r="BA321" s="496"/>
      <c r="BB321" s="376"/>
      <c r="BC321" s="389"/>
      <c r="BE321" s="388"/>
      <c r="BF321" s="409" t="s">
        <v>273</v>
      </c>
      <c r="BG321" s="382" t="s">
        <v>273</v>
      </c>
      <c r="BH321" s="382" t="s">
        <v>273</v>
      </c>
      <c r="BI321" s="496" t="s">
        <v>273</v>
      </c>
      <c r="BJ321" s="496"/>
      <c r="BK321" s="376"/>
      <c r="BL321" s="389"/>
      <c r="BN321" s="388"/>
      <c r="BO321" s="409" t="s">
        <v>273</v>
      </c>
      <c r="BP321" s="382" t="s">
        <v>273</v>
      </c>
      <c r="BQ321" s="382" t="s">
        <v>273</v>
      </c>
      <c r="BR321" s="496" t="s">
        <v>273</v>
      </c>
      <c r="BS321" s="496"/>
      <c r="BT321" s="376"/>
      <c r="BU321" s="389"/>
      <c r="BW321" s="388"/>
      <c r="BX321" s="409" t="s">
        <v>273</v>
      </c>
      <c r="BY321" s="382" t="s">
        <v>273</v>
      </c>
      <c r="BZ321" s="382" t="s">
        <v>273</v>
      </c>
      <c r="CA321" s="496" t="s">
        <v>273</v>
      </c>
      <c r="CB321" s="496"/>
      <c r="CC321" s="376" t="s">
        <v>159</v>
      </c>
      <c r="CD321" s="389"/>
      <c r="CF321" s="388"/>
      <c r="CG321" s="409" t="s">
        <v>273</v>
      </c>
      <c r="CH321" s="382" t="s">
        <v>273</v>
      </c>
      <c r="CI321" s="382" t="s">
        <v>273</v>
      </c>
      <c r="CJ321" s="496" t="s">
        <v>273</v>
      </c>
      <c r="CK321" s="496"/>
      <c r="CL321" s="376" t="s">
        <v>159</v>
      </c>
      <c r="CM321" s="389"/>
    </row>
    <row r="322" spans="2:91" ht="16" customHeight="1" x14ac:dyDescent="0.25">
      <c r="B322" s="406"/>
      <c r="C322" s="388"/>
      <c r="D322" s="409" t="s">
        <v>273</v>
      </c>
      <c r="E322" s="382" t="s">
        <v>273</v>
      </c>
      <c r="F322" s="382" t="s">
        <v>273</v>
      </c>
      <c r="G322" s="496" t="s">
        <v>273</v>
      </c>
      <c r="H322" s="496"/>
      <c r="J322" s="389"/>
      <c r="K322" s="410"/>
      <c r="L322" s="388"/>
      <c r="M322" s="409" t="s">
        <v>273</v>
      </c>
      <c r="N322" s="382" t="s">
        <v>273</v>
      </c>
      <c r="O322" s="382" t="s">
        <v>273</v>
      </c>
      <c r="P322" s="496" t="s">
        <v>273</v>
      </c>
      <c r="Q322" s="496"/>
      <c r="S322" s="389"/>
      <c r="T322" s="410"/>
      <c r="U322" s="388"/>
      <c r="V322" s="409" t="s">
        <v>273</v>
      </c>
      <c r="W322" s="382" t="s">
        <v>273</v>
      </c>
      <c r="X322" s="382" t="s">
        <v>273</v>
      </c>
      <c r="Y322" s="496" t="s">
        <v>273</v>
      </c>
      <c r="Z322" s="496"/>
      <c r="AA322" s="376"/>
      <c r="AB322" s="389"/>
      <c r="AC322" s="412"/>
      <c r="AD322" s="388"/>
      <c r="AE322" s="409" t="s">
        <v>273</v>
      </c>
      <c r="AF322" s="382" t="s">
        <v>273</v>
      </c>
      <c r="AG322" s="382" t="s">
        <v>273</v>
      </c>
      <c r="AH322" s="496" t="s">
        <v>273</v>
      </c>
      <c r="AI322" s="496"/>
      <c r="AJ322" s="376"/>
      <c r="AK322" s="389"/>
      <c r="AL322" s="371"/>
      <c r="AM322" s="388"/>
      <c r="AN322" s="409" t="s">
        <v>273</v>
      </c>
      <c r="AO322" s="382" t="s">
        <v>273</v>
      </c>
      <c r="AP322" s="382" t="s">
        <v>273</v>
      </c>
      <c r="AQ322" s="496" t="s">
        <v>273</v>
      </c>
      <c r="AR322" s="496"/>
      <c r="AS322" s="376"/>
      <c r="AT322" s="389"/>
      <c r="AU322" s="371"/>
      <c r="AV322" s="388"/>
      <c r="AW322" s="409" t="s">
        <v>273</v>
      </c>
      <c r="AX322" s="382" t="s">
        <v>273</v>
      </c>
      <c r="AY322" s="382" t="s">
        <v>273</v>
      </c>
      <c r="AZ322" s="496" t="s">
        <v>273</v>
      </c>
      <c r="BA322" s="496"/>
      <c r="BB322" s="376"/>
      <c r="BC322" s="389"/>
      <c r="BE322" s="388"/>
      <c r="BF322" s="409" t="s">
        <v>273</v>
      </c>
      <c r="BG322" s="382" t="s">
        <v>273</v>
      </c>
      <c r="BH322" s="382" t="s">
        <v>273</v>
      </c>
      <c r="BI322" s="496" t="s">
        <v>273</v>
      </c>
      <c r="BJ322" s="496"/>
      <c r="BK322" s="376"/>
      <c r="BL322" s="389"/>
      <c r="BN322" s="388"/>
      <c r="BO322" s="409" t="s">
        <v>273</v>
      </c>
      <c r="BP322" s="382" t="s">
        <v>273</v>
      </c>
      <c r="BQ322" s="382" t="s">
        <v>273</v>
      </c>
      <c r="BR322" s="496" t="s">
        <v>273</v>
      </c>
      <c r="BS322" s="496"/>
      <c r="BT322" s="376"/>
      <c r="BU322" s="389"/>
      <c r="BW322" s="388"/>
      <c r="BX322" s="409" t="s">
        <v>273</v>
      </c>
      <c r="BY322" s="382" t="s">
        <v>273</v>
      </c>
      <c r="BZ322" s="382" t="s">
        <v>273</v>
      </c>
      <c r="CA322" s="496" t="s">
        <v>273</v>
      </c>
      <c r="CB322" s="496"/>
      <c r="CC322" s="376" t="s">
        <v>159</v>
      </c>
      <c r="CD322" s="389"/>
      <c r="CF322" s="388"/>
      <c r="CG322" s="409" t="s">
        <v>273</v>
      </c>
      <c r="CH322" s="382" t="s">
        <v>273</v>
      </c>
      <c r="CI322" s="382" t="s">
        <v>273</v>
      </c>
      <c r="CJ322" s="496" t="s">
        <v>273</v>
      </c>
      <c r="CK322" s="496"/>
      <c r="CL322" s="376" t="s">
        <v>159</v>
      </c>
      <c r="CM322" s="389"/>
    </row>
    <row r="323" spans="2:91" ht="16" customHeight="1" x14ac:dyDescent="0.25">
      <c r="B323" s="406"/>
      <c r="C323" s="388"/>
      <c r="D323" s="409" t="s">
        <v>273</v>
      </c>
      <c r="E323" s="382" t="s">
        <v>273</v>
      </c>
      <c r="F323" s="382" t="s">
        <v>273</v>
      </c>
      <c r="G323" s="496" t="s">
        <v>273</v>
      </c>
      <c r="H323" s="496"/>
      <c r="J323" s="389"/>
      <c r="K323" s="410"/>
      <c r="L323" s="388"/>
      <c r="M323" s="409" t="s">
        <v>273</v>
      </c>
      <c r="N323" s="382" t="s">
        <v>273</v>
      </c>
      <c r="O323" s="382" t="s">
        <v>273</v>
      </c>
      <c r="P323" s="496" t="s">
        <v>273</v>
      </c>
      <c r="Q323" s="496"/>
      <c r="S323" s="389"/>
      <c r="T323" s="410"/>
      <c r="U323" s="388"/>
      <c r="V323" s="409" t="s">
        <v>273</v>
      </c>
      <c r="W323" s="382" t="s">
        <v>273</v>
      </c>
      <c r="X323" s="382" t="s">
        <v>273</v>
      </c>
      <c r="Y323" s="496" t="s">
        <v>273</v>
      </c>
      <c r="Z323" s="496"/>
      <c r="AA323" s="376"/>
      <c r="AB323" s="389"/>
      <c r="AC323" s="412"/>
      <c r="AD323" s="388"/>
      <c r="AE323" s="409" t="s">
        <v>273</v>
      </c>
      <c r="AF323" s="382" t="s">
        <v>273</v>
      </c>
      <c r="AG323" s="382" t="s">
        <v>273</v>
      </c>
      <c r="AH323" s="496" t="s">
        <v>273</v>
      </c>
      <c r="AI323" s="496"/>
      <c r="AJ323" s="376"/>
      <c r="AK323" s="389"/>
      <c r="AL323" s="371"/>
      <c r="AM323" s="388"/>
      <c r="AN323" s="409" t="s">
        <v>273</v>
      </c>
      <c r="AO323" s="382" t="s">
        <v>273</v>
      </c>
      <c r="AP323" s="382" t="s">
        <v>273</v>
      </c>
      <c r="AQ323" s="496" t="s">
        <v>273</v>
      </c>
      <c r="AR323" s="496"/>
      <c r="AS323" s="376"/>
      <c r="AT323" s="389"/>
      <c r="AU323" s="371"/>
      <c r="AV323" s="388"/>
      <c r="AW323" s="409" t="s">
        <v>273</v>
      </c>
      <c r="AX323" s="382" t="s">
        <v>273</v>
      </c>
      <c r="AY323" s="382" t="s">
        <v>273</v>
      </c>
      <c r="AZ323" s="496" t="s">
        <v>273</v>
      </c>
      <c r="BA323" s="496"/>
      <c r="BB323" s="376"/>
      <c r="BC323" s="389"/>
      <c r="BE323" s="388"/>
      <c r="BF323" s="409" t="s">
        <v>273</v>
      </c>
      <c r="BG323" s="382" t="s">
        <v>273</v>
      </c>
      <c r="BH323" s="382" t="s">
        <v>273</v>
      </c>
      <c r="BI323" s="496" t="s">
        <v>273</v>
      </c>
      <c r="BJ323" s="496"/>
      <c r="BK323" s="376"/>
      <c r="BL323" s="389"/>
      <c r="BN323" s="388"/>
      <c r="BO323" s="409" t="s">
        <v>273</v>
      </c>
      <c r="BP323" s="382" t="s">
        <v>273</v>
      </c>
      <c r="BQ323" s="382" t="s">
        <v>273</v>
      </c>
      <c r="BR323" s="496" t="s">
        <v>273</v>
      </c>
      <c r="BS323" s="496"/>
      <c r="BT323" s="376"/>
      <c r="BU323" s="389"/>
      <c r="BW323" s="388"/>
      <c r="BX323" s="409" t="s">
        <v>273</v>
      </c>
      <c r="BY323" s="382" t="s">
        <v>273</v>
      </c>
      <c r="BZ323" s="382" t="s">
        <v>273</v>
      </c>
      <c r="CA323" s="496" t="s">
        <v>273</v>
      </c>
      <c r="CB323" s="496"/>
      <c r="CC323" s="376" t="s">
        <v>159</v>
      </c>
      <c r="CD323" s="389"/>
      <c r="CF323" s="388"/>
      <c r="CG323" s="409" t="s">
        <v>273</v>
      </c>
      <c r="CH323" s="382" t="s">
        <v>273</v>
      </c>
      <c r="CI323" s="382" t="s">
        <v>273</v>
      </c>
      <c r="CJ323" s="496" t="s">
        <v>273</v>
      </c>
      <c r="CK323" s="496"/>
      <c r="CL323" s="376" t="s">
        <v>159</v>
      </c>
      <c r="CM323" s="389"/>
    </row>
    <row r="324" spans="2:91" ht="16" customHeight="1" x14ac:dyDescent="0.25">
      <c r="B324" s="406"/>
      <c r="C324" s="388"/>
      <c r="D324" s="409" t="s">
        <v>273</v>
      </c>
      <c r="E324" s="382" t="s">
        <v>273</v>
      </c>
      <c r="F324" s="382" t="s">
        <v>273</v>
      </c>
      <c r="G324" s="496" t="s">
        <v>273</v>
      </c>
      <c r="H324" s="496"/>
      <c r="J324" s="389"/>
      <c r="K324" s="410"/>
      <c r="L324" s="388"/>
      <c r="M324" s="409" t="s">
        <v>273</v>
      </c>
      <c r="N324" s="382" t="s">
        <v>273</v>
      </c>
      <c r="O324" s="382" t="s">
        <v>273</v>
      </c>
      <c r="P324" s="496" t="s">
        <v>273</v>
      </c>
      <c r="Q324" s="496"/>
      <c r="S324" s="389"/>
      <c r="T324" s="410"/>
      <c r="U324" s="388"/>
      <c r="V324" s="409" t="s">
        <v>273</v>
      </c>
      <c r="W324" s="382" t="s">
        <v>273</v>
      </c>
      <c r="X324" s="382" t="s">
        <v>273</v>
      </c>
      <c r="Y324" s="496" t="s">
        <v>273</v>
      </c>
      <c r="Z324" s="496"/>
      <c r="AA324" s="376"/>
      <c r="AB324" s="389"/>
      <c r="AC324" s="412"/>
      <c r="AD324" s="388"/>
      <c r="AE324" s="409" t="s">
        <v>273</v>
      </c>
      <c r="AF324" s="382" t="s">
        <v>273</v>
      </c>
      <c r="AG324" s="382" t="s">
        <v>273</v>
      </c>
      <c r="AH324" s="496" t="s">
        <v>273</v>
      </c>
      <c r="AI324" s="496"/>
      <c r="AJ324" s="376"/>
      <c r="AK324" s="389"/>
      <c r="AL324" s="371"/>
      <c r="AM324" s="388"/>
      <c r="AN324" s="409" t="s">
        <v>273</v>
      </c>
      <c r="AO324" s="382" t="s">
        <v>273</v>
      </c>
      <c r="AP324" s="382" t="s">
        <v>273</v>
      </c>
      <c r="AQ324" s="496" t="s">
        <v>273</v>
      </c>
      <c r="AR324" s="496"/>
      <c r="AS324" s="376"/>
      <c r="AT324" s="389"/>
      <c r="AU324" s="371"/>
      <c r="AV324" s="388"/>
      <c r="AW324" s="409" t="s">
        <v>273</v>
      </c>
      <c r="AX324" s="382" t="s">
        <v>273</v>
      </c>
      <c r="AY324" s="382" t="s">
        <v>273</v>
      </c>
      <c r="AZ324" s="496" t="s">
        <v>273</v>
      </c>
      <c r="BA324" s="496"/>
      <c r="BB324" s="376"/>
      <c r="BC324" s="389"/>
      <c r="BE324" s="388"/>
      <c r="BF324" s="409" t="s">
        <v>273</v>
      </c>
      <c r="BG324" s="382" t="s">
        <v>273</v>
      </c>
      <c r="BH324" s="382" t="s">
        <v>273</v>
      </c>
      <c r="BI324" s="496" t="s">
        <v>273</v>
      </c>
      <c r="BJ324" s="496"/>
      <c r="BK324" s="376"/>
      <c r="BL324" s="389"/>
      <c r="BN324" s="388"/>
      <c r="BO324" s="409" t="s">
        <v>273</v>
      </c>
      <c r="BP324" s="382" t="s">
        <v>273</v>
      </c>
      <c r="BQ324" s="382" t="s">
        <v>273</v>
      </c>
      <c r="BR324" s="496" t="s">
        <v>273</v>
      </c>
      <c r="BS324" s="496"/>
      <c r="BT324" s="376"/>
      <c r="BU324" s="389"/>
      <c r="BW324" s="388"/>
      <c r="BX324" s="409" t="s">
        <v>273</v>
      </c>
      <c r="BY324" s="382" t="s">
        <v>273</v>
      </c>
      <c r="BZ324" s="382" t="s">
        <v>273</v>
      </c>
      <c r="CA324" s="496" t="s">
        <v>273</v>
      </c>
      <c r="CB324" s="496"/>
      <c r="CC324" s="376" t="s">
        <v>159</v>
      </c>
      <c r="CD324" s="389"/>
      <c r="CF324" s="388"/>
      <c r="CG324" s="409" t="s">
        <v>273</v>
      </c>
      <c r="CH324" s="382" t="s">
        <v>273</v>
      </c>
      <c r="CI324" s="382" t="s">
        <v>273</v>
      </c>
      <c r="CJ324" s="496" t="s">
        <v>273</v>
      </c>
      <c r="CK324" s="496"/>
      <c r="CL324" s="376" t="s">
        <v>159</v>
      </c>
      <c r="CM324" s="389"/>
    </row>
    <row r="325" spans="2:91" ht="16" customHeight="1" x14ac:dyDescent="0.25">
      <c r="B325" s="406"/>
      <c r="C325" s="388"/>
      <c r="D325" s="409" t="s">
        <v>273</v>
      </c>
      <c r="E325" s="382" t="s">
        <v>273</v>
      </c>
      <c r="F325" s="382" t="s">
        <v>273</v>
      </c>
      <c r="G325" s="496" t="s">
        <v>273</v>
      </c>
      <c r="H325" s="496"/>
      <c r="J325" s="389"/>
      <c r="K325" s="410"/>
      <c r="L325" s="388"/>
      <c r="M325" s="409" t="s">
        <v>273</v>
      </c>
      <c r="N325" s="382" t="s">
        <v>273</v>
      </c>
      <c r="O325" s="382" t="s">
        <v>273</v>
      </c>
      <c r="P325" s="496" t="s">
        <v>273</v>
      </c>
      <c r="Q325" s="496"/>
      <c r="S325" s="389"/>
      <c r="T325" s="410"/>
      <c r="U325" s="388"/>
      <c r="V325" s="409" t="s">
        <v>273</v>
      </c>
      <c r="W325" s="382" t="s">
        <v>273</v>
      </c>
      <c r="X325" s="382" t="s">
        <v>273</v>
      </c>
      <c r="Y325" s="496" t="s">
        <v>273</v>
      </c>
      <c r="Z325" s="496"/>
      <c r="AA325" s="376"/>
      <c r="AB325" s="389"/>
      <c r="AC325" s="412"/>
      <c r="AD325" s="388"/>
      <c r="AE325" s="409" t="s">
        <v>273</v>
      </c>
      <c r="AF325" s="382" t="s">
        <v>273</v>
      </c>
      <c r="AG325" s="382" t="s">
        <v>273</v>
      </c>
      <c r="AH325" s="496" t="s">
        <v>273</v>
      </c>
      <c r="AI325" s="496"/>
      <c r="AJ325" s="376"/>
      <c r="AK325" s="389"/>
      <c r="AL325" s="371"/>
      <c r="AM325" s="388"/>
      <c r="AN325" s="409" t="s">
        <v>273</v>
      </c>
      <c r="AO325" s="382" t="s">
        <v>273</v>
      </c>
      <c r="AP325" s="382" t="s">
        <v>273</v>
      </c>
      <c r="AQ325" s="496" t="s">
        <v>273</v>
      </c>
      <c r="AR325" s="496"/>
      <c r="AS325" s="376"/>
      <c r="AT325" s="389"/>
      <c r="AU325" s="371"/>
      <c r="AV325" s="388"/>
      <c r="AW325" s="409" t="s">
        <v>273</v>
      </c>
      <c r="AX325" s="382" t="s">
        <v>273</v>
      </c>
      <c r="AY325" s="382" t="s">
        <v>273</v>
      </c>
      <c r="AZ325" s="496" t="s">
        <v>273</v>
      </c>
      <c r="BA325" s="496"/>
      <c r="BB325" s="376"/>
      <c r="BC325" s="389"/>
      <c r="BE325" s="388"/>
      <c r="BF325" s="409" t="s">
        <v>273</v>
      </c>
      <c r="BG325" s="382" t="s">
        <v>273</v>
      </c>
      <c r="BH325" s="382" t="s">
        <v>273</v>
      </c>
      <c r="BI325" s="496" t="s">
        <v>273</v>
      </c>
      <c r="BJ325" s="496"/>
      <c r="BK325" s="376"/>
      <c r="BL325" s="389"/>
      <c r="BN325" s="388"/>
      <c r="BO325" s="409" t="s">
        <v>273</v>
      </c>
      <c r="BP325" s="382" t="s">
        <v>273</v>
      </c>
      <c r="BQ325" s="382" t="s">
        <v>273</v>
      </c>
      <c r="BR325" s="496" t="s">
        <v>273</v>
      </c>
      <c r="BS325" s="496"/>
      <c r="BT325" s="376"/>
      <c r="BU325" s="389"/>
      <c r="BW325" s="388"/>
      <c r="BX325" s="409" t="s">
        <v>273</v>
      </c>
      <c r="BY325" s="382" t="s">
        <v>273</v>
      </c>
      <c r="BZ325" s="382" t="s">
        <v>273</v>
      </c>
      <c r="CA325" s="496" t="s">
        <v>273</v>
      </c>
      <c r="CB325" s="496"/>
      <c r="CC325" s="376" t="s">
        <v>159</v>
      </c>
      <c r="CD325" s="389"/>
      <c r="CF325" s="388"/>
      <c r="CG325" s="409" t="s">
        <v>273</v>
      </c>
      <c r="CH325" s="382" t="s">
        <v>273</v>
      </c>
      <c r="CI325" s="382" t="s">
        <v>273</v>
      </c>
      <c r="CJ325" s="496" t="s">
        <v>273</v>
      </c>
      <c r="CK325" s="496"/>
      <c r="CL325" s="376" t="s">
        <v>159</v>
      </c>
      <c r="CM325" s="389"/>
    </row>
    <row r="326" spans="2:91" ht="16" customHeight="1" x14ac:dyDescent="0.25">
      <c r="B326" s="406"/>
      <c r="C326" s="388"/>
      <c r="D326" s="409" t="s">
        <v>273</v>
      </c>
      <c r="E326" s="382" t="s">
        <v>273</v>
      </c>
      <c r="F326" s="382" t="s">
        <v>273</v>
      </c>
      <c r="G326" s="496" t="s">
        <v>273</v>
      </c>
      <c r="H326" s="496"/>
      <c r="J326" s="389"/>
      <c r="K326" s="410"/>
      <c r="L326" s="388"/>
      <c r="M326" s="409" t="s">
        <v>273</v>
      </c>
      <c r="N326" s="382" t="s">
        <v>273</v>
      </c>
      <c r="O326" s="382" t="s">
        <v>273</v>
      </c>
      <c r="P326" s="496" t="s">
        <v>273</v>
      </c>
      <c r="Q326" s="496"/>
      <c r="S326" s="389"/>
      <c r="T326" s="410"/>
      <c r="U326" s="388"/>
      <c r="V326" s="409" t="s">
        <v>273</v>
      </c>
      <c r="W326" s="382" t="s">
        <v>273</v>
      </c>
      <c r="X326" s="382" t="s">
        <v>273</v>
      </c>
      <c r="Y326" s="496" t="s">
        <v>273</v>
      </c>
      <c r="Z326" s="496"/>
      <c r="AA326" s="376"/>
      <c r="AB326" s="389"/>
      <c r="AC326" s="412"/>
      <c r="AD326" s="388"/>
      <c r="AE326" s="409" t="s">
        <v>273</v>
      </c>
      <c r="AF326" s="382" t="s">
        <v>273</v>
      </c>
      <c r="AG326" s="382" t="s">
        <v>273</v>
      </c>
      <c r="AH326" s="496" t="s">
        <v>273</v>
      </c>
      <c r="AI326" s="496"/>
      <c r="AJ326" s="376"/>
      <c r="AK326" s="389"/>
      <c r="AL326" s="371"/>
      <c r="AM326" s="388"/>
      <c r="AN326" s="409" t="s">
        <v>273</v>
      </c>
      <c r="AO326" s="382" t="s">
        <v>273</v>
      </c>
      <c r="AP326" s="382" t="s">
        <v>273</v>
      </c>
      <c r="AQ326" s="496" t="s">
        <v>273</v>
      </c>
      <c r="AR326" s="496"/>
      <c r="AS326" s="376"/>
      <c r="AT326" s="389"/>
      <c r="AU326" s="371"/>
      <c r="AV326" s="388"/>
      <c r="AW326" s="409" t="s">
        <v>273</v>
      </c>
      <c r="AX326" s="382" t="s">
        <v>273</v>
      </c>
      <c r="AY326" s="382" t="s">
        <v>273</v>
      </c>
      <c r="AZ326" s="496" t="s">
        <v>273</v>
      </c>
      <c r="BA326" s="496"/>
      <c r="BB326" s="376"/>
      <c r="BC326" s="389"/>
      <c r="BE326" s="388"/>
      <c r="BF326" s="409" t="s">
        <v>273</v>
      </c>
      <c r="BG326" s="382" t="s">
        <v>273</v>
      </c>
      <c r="BH326" s="382" t="s">
        <v>273</v>
      </c>
      <c r="BI326" s="496" t="s">
        <v>273</v>
      </c>
      <c r="BJ326" s="496"/>
      <c r="BK326" s="376"/>
      <c r="BL326" s="389"/>
      <c r="BN326" s="388"/>
      <c r="BO326" s="409" t="s">
        <v>273</v>
      </c>
      <c r="BP326" s="382" t="s">
        <v>273</v>
      </c>
      <c r="BQ326" s="382" t="s">
        <v>273</v>
      </c>
      <c r="BR326" s="496" t="s">
        <v>273</v>
      </c>
      <c r="BS326" s="496"/>
      <c r="BT326" s="376"/>
      <c r="BU326" s="389"/>
      <c r="BW326" s="388"/>
      <c r="BX326" s="409" t="s">
        <v>273</v>
      </c>
      <c r="BY326" s="382" t="s">
        <v>273</v>
      </c>
      <c r="BZ326" s="382" t="s">
        <v>273</v>
      </c>
      <c r="CA326" s="496" t="s">
        <v>273</v>
      </c>
      <c r="CB326" s="496"/>
      <c r="CC326" s="376" t="s">
        <v>159</v>
      </c>
      <c r="CD326" s="389"/>
      <c r="CF326" s="388"/>
      <c r="CG326" s="409" t="s">
        <v>273</v>
      </c>
      <c r="CH326" s="382" t="s">
        <v>273</v>
      </c>
      <c r="CI326" s="382" t="s">
        <v>273</v>
      </c>
      <c r="CJ326" s="496" t="s">
        <v>273</v>
      </c>
      <c r="CK326" s="496"/>
      <c r="CL326" s="376" t="s">
        <v>159</v>
      </c>
      <c r="CM326" s="389"/>
    </row>
    <row r="327" spans="2:91" ht="16" customHeight="1" x14ac:dyDescent="0.25">
      <c r="B327" s="406"/>
      <c r="C327" s="388"/>
      <c r="D327" s="409" t="s">
        <v>273</v>
      </c>
      <c r="E327" s="382" t="s">
        <v>273</v>
      </c>
      <c r="F327" s="382" t="s">
        <v>273</v>
      </c>
      <c r="G327" s="496" t="s">
        <v>273</v>
      </c>
      <c r="H327" s="496"/>
      <c r="J327" s="389"/>
      <c r="K327" s="410"/>
      <c r="L327" s="388"/>
      <c r="M327" s="409" t="s">
        <v>273</v>
      </c>
      <c r="N327" s="382" t="s">
        <v>273</v>
      </c>
      <c r="O327" s="382" t="s">
        <v>273</v>
      </c>
      <c r="P327" s="496" t="s">
        <v>273</v>
      </c>
      <c r="Q327" s="496"/>
      <c r="S327" s="389"/>
      <c r="T327" s="410"/>
      <c r="U327" s="388"/>
      <c r="V327" s="409" t="s">
        <v>273</v>
      </c>
      <c r="W327" s="382" t="s">
        <v>273</v>
      </c>
      <c r="X327" s="382" t="s">
        <v>273</v>
      </c>
      <c r="Y327" s="496" t="s">
        <v>273</v>
      </c>
      <c r="Z327" s="496"/>
      <c r="AA327" s="376"/>
      <c r="AB327" s="389"/>
      <c r="AC327" s="412"/>
      <c r="AD327" s="388"/>
      <c r="AE327" s="409" t="s">
        <v>273</v>
      </c>
      <c r="AF327" s="382" t="s">
        <v>273</v>
      </c>
      <c r="AG327" s="382" t="s">
        <v>273</v>
      </c>
      <c r="AH327" s="496" t="s">
        <v>273</v>
      </c>
      <c r="AI327" s="496"/>
      <c r="AJ327" s="376"/>
      <c r="AK327" s="389"/>
      <c r="AL327" s="371"/>
      <c r="AM327" s="388"/>
      <c r="AN327" s="409" t="s">
        <v>273</v>
      </c>
      <c r="AO327" s="382" t="s">
        <v>273</v>
      </c>
      <c r="AP327" s="382" t="s">
        <v>273</v>
      </c>
      <c r="AQ327" s="496" t="s">
        <v>273</v>
      </c>
      <c r="AR327" s="496"/>
      <c r="AS327" s="376"/>
      <c r="AT327" s="389"/>
      <c r="AU327" s="371"/>
      <c r="AV327" s="388"/>
      <c r="AW327" s="409" t="s">
        <v>273</v>
      </c>
      <c r="AX327" s="382" t="s">
        <v>273</v>
      </c>
      <c r="AY327" s="382" t="s">
        <v>273</v>
      </c>
      <c r="AZ327" s="496" t="s">
        <v>273</v>
      </c>
      <c r="BA327" s="496"/>
      <c r="BB327" s="376"/>
      <c r="BC327" s="389"/>
      <c r="BE327" s="388"/>
      <c r="BF327" s="409" t="s">
        <v>273</v>
      </c>
      <c r="BG327" s="382" t="s">
        <v>273</v>
      </c>
      <c r="BH327" s="382" t="s">
        <v>273</v>
      </c>
      <c r="BI327" s="496" t="s">
        <v>273</v>
      </c>
      <c r="BJ327" s="496"/>
      <c r="BK327" s="376"/>
      <c r="BL327" s="389"/>
      <c r="BN327" s="388"/>
      <c r="BO327" s="409" t="s">
        <v>273</v>
      </c>
      <c r="BP327" s="382" t="s">
        <v>273</v>
      </c>
      <c r="BQ327" s="382" t="s">
        <v>273</v>
      </c>
      <c r="BR327" s="496" t="s">
        <v>273</v>
      </c>
      <c r="BS327" s="496"/>
      <c r="BT327" s="376"/>
      <c r="BU327" s="389"/>
      <c r="BW327" s="388"/>
      <c r="BX327" s="409" t="s">
        <v>273</v>
      </c>
      <c r="BY327" s="382" t="s">
        <v>273</v>
      </c>
      <c r="BZ327" s="382" t="s">
        <v>273</v>
      </c>
      <c r="CA327" s="496" t="s">
        <v>273</v>
      </c>
      <c r="CB327" s="496"/>
      <c r="CC327" s="376" t="s">
        <v>159</v>
      </c>
      <c r="CD327" s="389"/>
      <c r="CF327" s="388"/>
      <c r="CG327" s="409" t="s">
        <v>273</v>
      </c>
      <c r="CH327" s="382" t="s">
        <v>273</v>
      </c>
      <c r="CI327" s="382" t="s">
        <v>273</v>
      </c>
      <c r="CJ327" s="496" t="s">
        <v>273</v>
      </c>
      <c r="CK327" s="496"/>
      <c r="CL327" s="376" t="s">
        <v>159</v>
      </c>
      <c r="CM327" s="389"/>
    </row>
    <row r="328" spans="2:91" ht="16" customHeight="1" x14ac:dyDescent="0.25">
      <c r="B328" s="406"/>
      <c r="C328" s="388"/>
      <c r="D328" s="409" t="s">
        <v>273</v>
      </c>
      <c r="E328" s="382" t="s">
        <v>273</v>
      </c>
      <c r="F328" s="382" t="s">
        <v>273</v>
      </c>
      <c r="G328" s="496" t="s">
        <v>273</v>
      </c>
      <c r="H328" s="496"/>
      <c r="J328" s="389"/>
      <c r="K328" s="410"/>
      <c r="L328" s="388"/>
      <c r="M328" s="409" t="s">
        <v>273</v>
      </c>
      <c r="N328" s="382" t="s">
        <v>273</v>
      </c>
      <c r="O328" s="382" t="s">
        <v>273</v>
      </c>
      <c r="P328" s="496" t="s">
        <v>273</v>
      </c>
      <c r="Q328" s="496"/>
      <c r="S328" s="389"/>
      <c r="T328" s="410"/>
      <c r="U328" s="388"/>
      <c r="V328" s="409" t="s">
        <v>273</v>
      </c>
      <c r="W328" s="382" t="s">
        <v>273</v>
      </c>
      <c r="X328" s="382" t="s">
        <v>273</v>
      </c>
      <c r="Y328" s="496" t="s">
        <v>273</v>
      </c>
      <c r="Z328" s="496"/>
      <c r="AA328" s="376"/>
      <c r="AB328" s="389"/>
      <c r="AC328" s="412"/>
      <c r="AD328" s="388"/>
      <c r="AE328" s="409" t="s">
        <v>273</v>
      </c>
      <c r="AF328" s="382" t="s">
        <v>273</v>
      </c>
      <c r="AG328" s="382" t="s">
        <v>273</v>
      </c>
      <c r="AH328" s="496" t="s">
        <v>273</v>
      </c>
      <c r="AI328" s="496"/>
      <c r="AJ328" s="376"/>
      <c r="AK328" s="389"/>
      <c r="AL328" s="371"/>
      <c r="AM328" s="388"/>
      <c r="AN328" s="409" t="s">
        <v>273</v>
      </c>
      <c r="AO328" s="382" t="s">
        <v>273</v>
      </c>
      <c r="AP328" s="382" t="s">
        <v>273</v>
      </c>
      <c r="AQ328" s="496" t="s">
        <v>273</v>
      </c>
      <c r="AR328" s="496"/>
      <c r="AS328" s="376"/>
      <c r="AT328" s="389"/>
      <c r="AU328" s="371"/>
      <c r="AV328" s="388"/>
      <c r="AW328" s="409" t="s">
        <v>273</v>
      </c>
      <c r="AX328" s="382" t="s">
        <v>273</v>
      </c>
      <c r="AY328" s="382" t="s">
        <v>273</v>
      </c>
      <c r="AZ328" s="496" t="s">
        <v>273</v>
      </c>
      <c r="BA328" s="496"/>
      <c r="BB328" s="376"/>
      <c r="BC328" s="389"/>
      <c r="BE328" s="388"/>
      <c r="BF328" s="409" t="s">
        <v>273</v>
      </c>
      <c r="BG328" s="382" t="s">
        <v>273</v>
      </c>
      <c r="BH328" s="382" t="s">
        <v>273</v>
      </c>
      <c r="BI328" s="496" t="s">
        <v>273</v>
      </c>
      <c r="BJ328" s="496"/>
      <c r="BK328" s="376"/>
      <c r="BL328" s="389"/>
      <c r="BN328" s="388"/>
      <c r="BO328" s="409" t="s">
        <v>273</v>
      </c>
      <c r="BP328" s="382" t="s">
        <v>273</v>
      </c>
      <c r="BQ328" s="382" t="s">
        <v>273</v>
      </c>
      <c r="BR328" s="496" t="s">
        <v>273</v>
      </c>
      <c r="BS328" s="496"/>
      <c r="BT328" s="376"/>
      <c r="BU328" s="389"/>
      <c r="BW328" s="388"/>
      <c r="BX328" s="409" t="s">
        <v>273</v>
      </c>
      <c r="BY328" s="382" t="s">
        <v>273</v>
      </c>
      <c r="BZ328" s="382" t="s">
        <v>273</v>
      </c>
      <c r="CA328" s="496" t="s">
        <v>273</v>
      </c>
      <c r="CB328" s="496"/>
      <c r="CC328" s="376" t="s">
        <v>159</v>
      </c>
      <c r="CD328" s="389"/>
      <c r="CF328" s="388"/>
      <c r="CG328" s="409" t="s">
        <v>273</v>
      </c>
      <c r="CH328" s="382" t="s">
        <v>273</v>
      </c>
      <c r="CI328" s="382" t="s">
        <v>273</v>
      </c>
      <c r="CJ328" s="496" t="s">
        <v>273</v>
      </c>
      <c r="CK328" s="496"/>
      <c r="CL328" s="376" t="s">
        <v>159</v>
      </c>
      <c r="CM328" s="389"/>
    </row>
    <row r="329" spans="2:91" ht="16" customHeight="1" x14ac:dyDescent="0.25">
      <c r="B329" s="406"/>
      <c r="C329" s="388"/>
      <c r="D329" s="409" t="s">
        <v>273</v>
      </c>
      <c r="E329" s="382" t="s">
        <v>273</v>
      </c>
      <c r="F329" s="382" t="s">
        <v>273</v>
      </c>
      <c r="G329" s="496" t="s">
        <v>273</v>
      </c>
      <c r="H329" s="496"/>
      <c r="J329" s="389"/>
      <c r="K329" s="410"/>
      <c r="L329" s="388"/>
      <c r="M329" s="409" t="s">
        <v>273</v>
      </c>
      <c r="N329" s="382" t="s">
        <v>273</v>
      </c>
      <c r="O329" s="382" t="s">
        <v>273</v>
      </c>
      <c r="P329" s="496" t="s">
        <v>273</v>
      </c>
      <c r="Q329" s="496"/>
      <c r="S329" s="389"/>
      <c r="T329" s="410"/>
      <c r="U329" s="388"/>
      <c r="V329" s="409" t="s">
        <v>273</v>
      </c>
      <c r="W329" s="382" t="s">
        <v>273</v>
      </c>
      <c r="X329" s="382" t="s">
        <v>273</v>
      </c>
      <c r="Y329" s="496" t="s">
        <v>273</v>
      </c>
      <c r="Z329" s="496"/>
      <c r="AA329" s="376"/>
      <c r="AB329" s="389"/>
      <c r="AC329" s="412"/>
      <c r="AD329" s="388"/>
      <c r="AE329" s="409" t="s">
        <v>273</v>
      </c>
      <c r="AF329" s="382" t="s">
        <v>273</v>
      </c>
      <c r="AG329" s="382" t="s">
        <v>273</v>
      </c>
      <c r="AH329" s="496" t="s">
        <v>273</v>
      </c>
      <c r="AI329" s="496"/>
      <c r="AJ329" s="376"/>
      <c r="AK329" s="389"/>
      <c r="AL329" s="371"/>
      <c r="AM329" s="388"/>
      <c r="AN329" s="409" t="s">
        <v>273</v>
      </c>
      <c r="AO329" s="382" t="s">
        <v>273</v>
      </c>
      <c r="AP329" s="382" t="s">
        <v>273</v>
      </c>
      <c r="AQ329" s="496" t="s">
        <v>273</v>
      </c>
      <c r="AR329" s="496"/>
      <c r="AS329" s="376"/>
      <c r="AT329" s="389"/>
      <c r="AU329" s="371"/>
      <c r="AV329" s="388"/>
      <c r="AW329" s="409" t="s">
        <v>273</v>
      </c>
      <c r="AX329" s="382" t="s">
        <v>273</v>
      </c>
      <c r="AY329" s="382" t="s">
        <v>273</v>
      </c>
      <c r="AZ329" s="496" t="s">
        <v>273</v>
      </c>
      <c r="BA329" s="496"/>
      <c r="BB329" s="376"/>
      <c r="BC329" s="389"/>
      <c r="BE329" s="388"/>
      <c r="BF329" s="409" t="s">
        <v>273</v>
      </c>
      <c r="BG329" s="382" t="s">
        <v>273</v>
      </c>
      <c r="BH329" s="382" t="s">
        <v>273</v>
      </c>
      <c r="BI329" s="496" t="s">
        <v>273</v>
      </c>
      <c r="BJ329" s="496"/>
      <c r="BK329" s="376"/>
      <c r="BL329" s="389"/>
      <c r="BN329" s="388"/>
      <c r="BO329" s="409" t="s">
        <v>273</v>
      </c>
      <c r="BP329" s="382" t="s">
        <v>273</v>
      </c>
      <c r="BQ329" s="382" t="s">
        <v>273</v>
      </c>
      <c r="BR329" s="496" t="s">
        <v>273</v>
      </c>
      <c r="BS329" s="496"/>
      <c r="BT329" s="376"/>
      <c r="BU329" s="389"/>
      <c r="BW329" s="388"/>
      <c r="BX329" s="409" t="s">
        <v>273</v>
      </c>
      <c r="BY329" s="382" t="s">
        <v>273</v>
      </c>
      <c r="BZ329" s="382" t="s">
        <v>273</v>
      </c>
      <c r="CA329" s="496" t="s">
        <v>273</v>
      </c>
      <c r="CB329" s="496"/>
      <c r="CC329" s="376" t="s">
        <v>159</v>
      </c>
      <c r="CD329" s="389"/>
      <c r="CF329" s="388"/>
      <c r="CG329" s="409" t="s">
        <v>273</v>
      </c>
      <c r="CH329" s="382" t="s">
        <v>273</v>
      </c>
      <c r="CI329" s="382" t="s">
        <v>273</v>
      </c>
      <c r="CJ329" s="496" t="s">
        <v>273</v>
      </c>
      <c r="CK329" s="496"/>
      <c r="CL329" s="376" t="s">
        <v>159</v>
      </c>
      <c r="CM329" s="389"/>
    </row>
    <row r="330" spans="2:91" ht="16" customHeight="1" x14ac:dyDescent="0.25">
      <c r="B330" s="406"/>
      <c r="C330" s="388"/>
      <c r="D330" s="409" t="s">
        <v>273</v>
      </c>
      <c r="E330" s="382" t="s">
        <v>273</v>
      </c>
      <c r="F330" s="382" t="s">
        <v>273</v>
      </c>
      <c r="G330" s="496" t="s">
        <v>273</v>
      </c>
      <c r="H330" s="496"/>
      <c r="J330" s="389"/>
      <c r="K330" s="410"/>
      <c r="L330" s="388"/>
      <c r="M330" s="409" t="s">
        <v>273</v>
      </c>
      <c r="N330" s="382" t="s">
        <v>273</v>
      </c>
      <c r="O330" s="382" t="s">
        <v>273</v>
      </c>
      <c r="P330" s="496" t="s">
        <v>273</v>
      </c>
      <c r="Q330" s="496"/>
      <c r="S330" s="389"/>
      <c r="T330" s="410"/>
      <c r="U330" s="388"/>
      <c r="V330" s="409" t="s">
        <v>273</v>
      </c>
      <c r="W330" s="382" t="s">
        <v>273</v>
      </c>
      <c r="X330" s="382" t="s">
        <v>273</v>
      </c>
      <c r="Y330" s="496" t="s">
        <v>273</v>
      </c>
      <c r="Z330" s="496"/>
      <c r="AA330" s="376"/>
      <c r="AB330" s="389"/>
      <c r="AC330" s="412"/>
      <c r="AD330" s="388"/>
      <c r="AE330" s="409" t="s">
        <v>273</v>
      </c>
      <c r="AF330" s="382" t="s">
        <v>273</v>
      </c>
      <c r="AG330" s="382" t="s">
        <v>273</v>
      </c>
      <c r="AH330" s="496" t="s">
        <v>273</v>
      </c>
      <c r="AI330" s="496"/>
      <c r="AJ330" s="376"/>
      <c r="AK330" s="389"/>
      <c r="AL330" s="371"/>
      <c r="AM330" s="388"/>
      <c r="AN330" s="409" t="s">
        <v>273</v>
      </c>
      <c r="AO330" s="382" t="s">
        <v>273</v>
      </c>
      <c r="AP330" s="382" t="s">
        <v>273</v>
      </c>
      <c r="AQ330" s="496" t="s">
        <v>273</v>
      </c>
      <c r="AR330" s="496"/>
      <c r="AS330" s="376"/>
      <c r="AT330" s="389"/>
      <c r="AU330" s="371"/>
      <c r="AV330" s="388"/>
      <c r="AW330" s="409" t="s">
        <v>273</v>
      </c>
      <c r="AX330" s="382" t="s">
        <v>273</v>
      </c>
      <c r="AY330" s="382" t="s">
        <v>273</v>
      </c>
      <c r="AZ330" s="496" t="s">
        <v>273</v>
      </c>
      <c r="BA330" s="496"/>
      <c r="BB330" s="376"/>
      <c r="BC330" s="389"/>
      <c r="BE330" s="388"/>
      <c r="BF330" s="409" t="s">
        <v>273</v>
      </c>
      <c r="BG330" s="382" t="s">
        <v>273</v>
      </c>
      <c r="BH330" s="382" t="s">
        <v>273</v>
      </c>
      <c r="BI330" s="496" t="s">
        <v>273</v>
      </c>
      <c r="BJ330" s="496"/>
      <c r="BK330" s="376"/>
      <c r="BL330" s="389"/>
      <c r="BN330" s="388"/>
      <c r="BO330" s="409" t="s">
        <v>273</v>
      </c>
      <c r="BP330" s="382" t="s">
        <v>273</v>
      </c>
      <c r="BQ330" s="382" t="s">
        <v>273</v>
      </c>
      <c r="BR330" s="496" t="s">
        <v>273</v>
      </c>
      <c r="BS330" s="496"/>
      <c r="BT330" s="376"/>
      <c r="BU330" s="389"/>
      <c r="BW330" s="388"/>
      <c r="BX330" s="409" t="s">
        <v>273</v>
      </c>
      <c r="BY330" s="382" t="s">
        <v>273</v>
      </c>
      <c r="BZ330" s="382" t="s">
        <v>273</v>
      </c>
      <c r="CA330" s="496" t="s">
        <v>273</v>
      </c>
      <c r="CB330" s="496"/>
      <c r="CC330" s="376" t="s">
        <v>159</v>
      </c>
      <c r="CD330" s="389"/>
      <c r="CF330" s="388"/>
      <c r="CG330" s="409" t="s">
        <v>273</v>
      </c>
      <c r="CH330" s="382" t="s">
        <v>273</v>
      </c>
      <c r="CI330" s="382" t="s">
        <v>273</v>
      </c>
      <c r="CJ330" s="496" t="s">
        <v>273</v>
      </c>
      <c r="CK330" s="496"/>
      <c r="CL330" s="376" t="s">
        <v>159</v>
      </c>
      <c r="CM330" s="389"/>
    </row>
    <row r="331" spans="2:91" ht="16" customHeight="1" x14ac:dyDescent="0.25">
      <c r="B331" s="406"/>
      <c r="C331" s="388"/>
      <c r="D331" s="409" t="s">
        <v>273</v>
      </c>
      <c r="E331" s="382" t="s">
        <v>273</v>
      </c>
      <c r="F331" s="382" t="s">
        <v>273</v>
      </c>
      <c r="G331" s="496" t="s">
        <v>273</v>
      </c>
      <c r="H331" s="496"/>
      <c r="J331" s="389"/>
      <c r="K331" s="410"/>
      <c r="L331" s="388"/>
      <c r="M331" s="409" t="s">
        <v>273</v>
      </c>
      <c r="N331" s="382" t="s">
        <v>273</v>
      </c>
      <c r="O331" s="382" t="s">
        <v>273</v>
      </c>
      <c r="P331" s="496" t="s">
        <v>273</v>
      </c>
      <c r="Q331" s="496"/>
      <c r="S331" s="389"/>
      <c r="T331" s="410"/>
      <c r="U331" s="388"/>
      <c r="V331" s="409" t="s">
        <v>273</v>
      </c>
      <c r="W331" s="382" t="s">
        <v>273</v>
      </c>
      <c r="X331" s="382" t="s">
        <v>273</v>
      </c>
      <c r="Y331" s="496" t="s">
        <v>273</v>
      </c>
      <c r="Z331" s="496"/>
      <c r="AA331" s="376"/>
      <c r="AB331" s="389"/>
      <c r="AC331" s="412"/>
      <c r="AD331" s="388"/>
      <c r="AE331" s="409" t="s">
        <v>273</v>
      </c>
      <c r="AF331" s="382" t="s">
        <v>273</v>
      </c>
      <c r="AG331" s="382" t="s">
        <v>273</v>
      </c>
      <c r="AH331" s="496" t="s">
        <v>273</v>
      </c>
      <c r="AI331" s="496"/>
      <c r="AJ331" s="376"/>
      <c r="AK331" s="389"/>
      <c r="AL331" s="371"/>
      <c r="AM331" s="388"/>
      <c r="AN331" s="409" t="s">
        <v>273</v>
      </c>
      <c r="AO331" s="382" t="s">
        <v>273</v>
      </c>
      <c r="AP331" s="382" t="s">
        <v>273</v>
      </c>
      <c r="AQ331" s="496" t="s">
        <v>273</v>
      </c>
      <c r="AR331" s="496"/>
      <c r="AS331" s="376"/>
      <c r="AT331" s="389"/>
      <c r="AU331" s="371"/>
      <c r="AV331" s="388"/>
      <c r="AW331" s="409" t="s">
        <v>273</v>
      </c>
      <c r="AX331" s="382" t="s">
        <v>273</v>
      </c>
      <c r="AY331" s="382" t="s">
        <v>273</v>
      </c>
      <c r="AZ331" s="496" t="s">
        <v>273</v>
      </c>
      <c r="BA331" s="496"/>
      <c r="BB331" s="376"/>
      <c r="BC331" s="389"/>
      <c r="BE331" s="388"/>
      <c r="BF331" s="409" t="s">
        <v>273</v>
      </c>
      <c r="BG331" s="382" t="s">
        <v>273</v>
      </c>
      <c r="BH331" s="382" t="s">
        <v>273</v>
      </c>
      <c r="BI331" s="496" t="s">
        <v>273</v>
      </c>
      <c r="BJ331" s="496"/>
      <c r="BK331" s="376"/>
      <c r="BL331" s="389"/>
      <c r="BN331" s="388"/>
      <c r="BO331" s="409" t="s">
        <v>273</v>
      </c>
      <c r="BP331" s="382" t="s">
        <v>273</v>
      </c>
      <c r="BQ331" s="382" t="s">
        <v>273</v>
      </c>
      <c r="BR331" s="496" t="s">
        <v>273</v>
      </c>
      <c r="BS331" s="496"/>
      <c r="BT331" s="376"/>
      <c r="BU331" s="389"/>
      <c r="BW331" s="388"/>
      <c r="BX331" s="409" t="s">
        <v>273</v>
      </c>
      <c r="BY331" s="382" t="s">
        <v>273</v>
      </c>
      <c r="BZ331" s="382" t="s">
        <v>273</v>
      </c>
      <c r="CA331" s="496" t="s">
        <v>273</v>
      </c>
      <c r="CB331" s="496"/>
      <c r="CC331" s="376" t="s">
        <v>159</v>
      </c>
      <c r="CD331" s="389"/>
      <c r="CF331" s="388"/>
      <c r="CG331" s="409" t="s">
        <v>273</v>
      </c>
      <c r="CH331" s="382" t="s">
        <v>273</v>
      </c>
      <c r="CI331" s="382" t="s">
        <v>273</v>
      </c>
      <c r="CJ331" s="496" t="s">
        <v>273</v>
      </c>
      <c r="CK331" s="496"/>
      <c r="CL331" s="376" t="s">
        <v>159</v>
      </c>
      <c r="CM331" s="389"/>
    </row>
    <row r="332" spans="2:91" ht="16" customHeight="1" x14ac:dyDescent="0.25">
      <c r="B332" s="406"/>
      <c r="C332" s="388"/>
      <c r="D332" s="409" t="s">
        <v>273</v>
      </c>
      <c r="E332" s="382" t="s">
        <v>273</v>
      </c>
      <c r="F332" s="382" t="s">
        <v>273</v>
      </c>
      <c r="G332" s="496" t="s">
        <v>273</v>
      </c>
      <c r="H332" s="496"/>
      <c r="J332" s="389"/>
      <c r="K332" s="410"/>
      <c r="L332" s="388"/>
      <c r="M332" s="409" t="s">
        <v>273</v>
      </c>
      <c r="N332" s="382" t="s">
        <v>273</v>
      </c>
      <c r="O332" s="382" t="s">
        <v>273</v>
      </c>
      <c r="P332" s="496" t="s">
        <v>273</v>
      </c>
      <c r="Q332" s="496"/>
      <c r="S332" s="389"/>
      <c r="T332" s="410"/>
      <c r="U332" s="388"/>
      <c r="V332" s="409" t="s">
        <v>273</v>
      </c>
      <c r="W332" s="382" t="s">
        <v>273</v>
      </c>
      <c r="X332" s="382" t="s">
        <v>273</v>
      </c>
      <c r="Y332" s="496" t="s">
        <v>273</v>
      </c>
      <c r="Z332" s="496"/>
      <c r="AA332" s="376"/>
      <c r="AB332" s="389"/>
      <c r="AC332" s="412"/>
      <c r="AD332" s="388"/>
      <c r="AE332" s="409" t="s">
        <v>273</v>
      </c>
      <c r="AF332" s="382" t="s">
        <v>273</v>
      </c>
      <c r="AG332" s="382" t="s">
        <v>273</v>
      </c>
      <c r="AH332" s="496" t="s">
        <v>273</v>
      </c>
      <c r="AI332" s="496"/>
      <c r="AJ332" s="376"/>
      <c r="AK332" s="389"/>
      <c r="AL332" s="371"/>
      <c r="AM332" s="388"/>
      <c r="AN332" s="409" t="s">
        <v>273</v>
      </c>
      <c r="AO332" s="382" t="s">
        <v>273</v>
      </c>
      <c r="AP332" s="382" t="s">
        <v>273</v>
      </c>
      <c r="AQ332" s="496" t="s">
        <v>273</v>
      </c>
      <c r="AR332" s="496"/>
      <c r="AS332" s="376"/>
      <c r="AT332" s="389"/>
      <c r="AU332" s="371"/>
      <c r="AV332" s="388"/>
      <c r="AW332" s="409" t="s">
        <v>273</v>
      </c>
      <c r="AX332" s="382" t="s">
        <v>273</v>
      </c>
      <c r="AY332" s="382" t="s">
        <v>273</v>
      </c>
      <c r="AZ332" s="496" t="s">
        <v>273</v>
      </c>
      <c r="BA332" s="496"/>
      <c r="BB332" s="376"/>
      <c r="BC332" s="389"/>
      <c r="BE332" s="388"/>
      <c r="BF332" s="409" t="s">
        <v>273</v>
      </c>
      <c r="BG332" s="382" t="s">
        <v>273</v>
      </c>
      <c r="BH332" s="382" t="s">
        <v>273</v>
      </c>
      <c r="BI332" s="496" t="s">
        <v>273</v>
      </c>
      <c r="BJ332" s="496"/>
      <c r="BK332" s="376"/>
      <c r="BL332" s="389"/>
      <c r="BN332" s="388"/>
      <c r="BO332" s="409" t="s">
        <v>273</v>
      </c>
      <c r="BP332" s="382" t="s">
        <v>273</v>
      </c>
      <c r="BQ332" s="382" t="s">
        <v>273</v>
      </c>
      <c r="BR332" s="496" t="s">
        <v>273</v>
      </c>
      <c r="BS332" s="496"/>
      <c r="BT332" s="376"/>
      <c r="BU332" s="389"/>
      <c r="BW332" s="388"/>
      <c r="BX332" s="409" t="s">
        <v>273</v>
      </c>
      <c r="BY332" s="382" t="s">
        <v>273</v>
      </c>
      <c r="BZ332" s="382" t="s">
        <v>273</v>
      </c>
      <c r="CA332" s="496" t="s">
        <v>273</v>
      </c>
      <c r="CB332" s="496"/>
      <c r="CC332" s="376" t="s">
        <v>159</v>
      </c>
      <c r="CD332" s="389"/>
      <c r="CF332" s="388"/>
      <c r="CG332" s="409" t="s">
        <v>273</v>
      </c>
      <c r="CH332" s="382" t="s">
        <v>273</v>
      </c>
      <c r="CI332" s="382" t="s">
        <v>273</v>
      </c>
      <c r="CJ332" s="496" t="s">
        <v>273</v>
      </c>
      <c r="CK332" s="496"/>
      <c r="CL332" s="376" t="s">
        <v>159</v>
      </c>
      <c r="CM332" s="389"/>
    </row>
    <row r="333" spans="2:91" ht="16" customHeight="1" x14ac:dyDescent="0.25">
      <c r="B333" s="406"/>
      <c r="C333" s="388"/>
      <c r="D333" s="409" t="s">
        <v>273</v>
      </c>
      <c r="E333" s="382" t="s">
        <v>273</v>
      </c>
      <c r="F333" s="382" t="s">
        <v>273</v>
      </c>
      <c r="G333" s="496" t="s">
        <v>273</v>
      </c>
      <c r="H333" s="496"/>
      <c r="J333" s="389"/>
      <c r="K333" s="410"/>
      <c r="L333" s="388"/>
      <c r="M333" s="409" t="s">
        <v>273</v>
      </c>
      <c r="N333" s="382" t="s">
        <v>273</v>
      </c>
      <c r="O333" s="382" t="s">
        <v>273</v>
      </c>
      <c r="P333" s="496" t="s">
        <v>273</v>
      </c>
      <c r="Q333" s="496"/>
      <c r="S333" s="389"/>
      <c r="T333" s="410"/>
      <c r="U333" s="388"/>
      <c r="V333" s="409" t="s">
        <v>273</v>
      </c>
      <c r="W333" s="382" t="s">
        <v>273</v>
      </c>
      <c r="X333" s="382" t="s">
        <v>273</v>
      </c>
      <c r="Y333" s="496" t="s">
        <v>273</v>
      </c>
      <c r="Z333" s="496"/>
      <c r="AA333" s="376"/>
      <c r="AB333" s="389"/>
      <c r="AC333" s="412"/>
      <c r="AD333" s="388"/>
      <c r="AE333" s="409" t="s">
        <v>273</v>
      </c>
      <c r="AF333" s="382" t="s">
        <v>273</v>
      </c>
      <c r="AG333" s="382" t="s">
        <v>273</v>
      </c>
      <c r="AH333" s="496" t="s">
        <v>273</v>
      </c>
      <c r="AI333" s="496"/>
      <c r="AJ333" s="376"/>
      <c r="AK333" s="389"/>
      <c r="AL333" s="371"/>
      <c r="AM333" s="388"/>
      <c r="AN333" s="409" t="s">
        <v>273</v>
      </c>
      <c r="AO333" s="382" t="s">
        <v>273</v>
      </c>
      <c r="AP333" s="382" t="s">
        <v>273</v>
      </c>
      <c r="AQ333" s="496" t="s">
        <v>273</v>
      </c>
      <c r="AR333" s="496"/>
      <c r="AS333" s="376"/>
      <c r="AT333" s="389"/>
      <c r="AU333" s="371"/>
      <c r="AV333" s="388"/>
      <c r="AW333" s="409" t="s">
        <v>273</v>
      </c>
      <c r="AX333" s="382" t="s">
        <v>273</v>
      </c>
      <c r="AY333" s="382" t="s">
        <v>273</v>
      </c>
      <c r="AZ333" s="496" t="s">
        <v>273</v>
      </c>
      <c r="BA333" s="496"/>
      <c r="BB333" s="376"/>
      <c r="BC333" s="389"/>
      <c r="BE333" s="388"/>
      <c r="BF333" s="409" t="s">
        <v>273</v>
      </c>
      <c r="BG333" s="382" t="s">
        <v>273</v>
      </c>
      <c r="BH333" s="382" t="s">
        <v>273</v>
      </c>
      <c r="BI333" s="496" t="s">
        <v>273</v>
      </c>
      <c r="BJ333" s="496"/>
      <c r="BK333" s="376"/>
      <c r="BL333" s="389"/>
      <c r="BN333" s="388"/>
      <c r="BO333" s="409" t="s">
        <v>273</v>
      </c>
      <c r="BP333" s="382" t="s">
        <v>273</v>
      </c>
      <c r="BQ333" s="382" t="s">
        <v>273</v>
      </c>
      <c r="BR333" s="496" t="s">
        <v>273</v>
      </c>
      <c r="BS333" s="496"/>
      <c r="BT333" s="376"/>
      <c r="BU333" s="389"/>
      <c r="BW333" s="388"/>
      <c r="BX333" s="409" t="s">
        <v>273</v>
      </c>
      <c r="BY333" s="382" t="s">
        <v>273</v>
      </c>
      <c r="BZ333" s="382" t="s">
        <v>273</v>
      </c>
      <c r="CA333" s="496" t="s">
        <v>273</v>
      </c>
      <c r="CB333" s="496"/>
      <c r="CC333" s="376" t="s">
        <v>159</v>
      </c>
      <c r="CD333" s="389"/>
      <c r="CF333" s="388"/>
      <c r="CG333" s="409" t="s">
        <v>273</v>
      </c>
      <c r="CH333" s="382" t="s">
        <v>273</v>
      </c>
      <c r="CI333" s="382" t="s">
        <v>273</v>
      </c>
      <c r="CJ333" s="496" t="s">
        <v>273</v>
      </c>
      <c r="CK333" s="496"/>
      <c r="CL333" s="376" t="s">
        <v>159</v>
      </c>
      <c r="CM333" s="389"/>
    </row>
    <row r="334" spans="2:91" ht="16" customHeight="1" x14ac:dyDescent="0.25">
      <c r="B334" s="406"/>
      <c r="C334" s="388"/>
      <c r="D334" s="409" t="s">
        <v>273</v>
      </c>
      <c r="E334" s="382" t="s">
        <v>273</v>
      </c>
      <c r="F334" s="382" t="s">
        <v>273</v>
      </c>
      <c r="G334" s="496" t="s">
        <v>273</v>
      </c>
      <c r="H334" s="496"/>
      <c r="J334" s="389"/>
      <c r="K334" s="410"/>
      <c r="L334" s="388"/>
      <c r="M334" s="409" t="s">
        <v>273</v>
      </c>
      <c r="N334" s="382" t="s">
        <v>273</v>
      </c>
      <c r="O334" s="382" t="s">
        <v>273</v>
      </c>
      <c r="P334" s="496" t="s">
        <v>273</v>
      </c>
      <c r="Q334" s="496"/>
      <c r="S334" s="389"/>
      <c r="T334" s="410"/>
      <c r="U334" s="388"/>
      <c r="V334" s="409" t="s">
        <v>273</v>
      </c>
      <c r="W334" s="382" t="s">
        <v>273</v>
      </c>
      <c r="X334" s="382" t="s">
        <v>273</v>
      </c>
      <c r="Y334" s="496" t="s">
        <v>273</v>
      </c>
      <c r="Z334" s="496"/>
      <c r="AA334" s="376"/>
      <c r="AB334" s="389"/>
      <c r="AC334" s="412"/>
      <c r="AD334" s="388"/>
      <c r="AE334" s="409" t="s">
        <v>273</v>
      </c>
      <c r="AF334" s="382" t="s">
        <v>273</v>
      </c>
      <c r="AG334" s="382" t="s">
        <v>273</v>
      </c>
      <c r="AH334" s="496" t="s">
        <v>273</v>
      </c>
      <c r="AI334" s="496"/>
      <c r="AJ334" s="376"/>
      <c r="AK334" s="389"/>
      <c r="AL334" s="371"/>
      <c r="AM334" s="388"/>
      <c r="AN334" s="409" t="s">
        <v>273</v>
      </c>
      <c r="AO334" s="382" t="s">
        <v>273</v>
      </c>
      <c r="AP334" s="382" t="s">
        <v>273</v>
      </c>
      <c r="AQ334" s="496" t="s">
        <v>273</v>
      </c>
      <c r="AR334" s="496"/>
      <c r="AS334" s="376"/>
      <c r="AT334" s="389"/>
      <c r="AU334" s="371"/>
      <c r="AV334" s="388"/>
      <c r="AW334" s="409" t="s">
        <v>273</v>
      </c>
      <c r="AX334" s="382" t="s">
        <v>273</v>
      </c>
      <c r="AY334" s="382" t="s">
        <v>273</v>
      </c>
      <c r="AZ334" s="496" t="s">
        <v>273</v>
      </c>
      <c r="BA334" s="496"/>
      <c r="BB334" s="376"/>
      <c r="BC334" s="389"/>
      <c r="BE334" s="388"/>
      <c r="BF334" s="409" t="s">
        <v>273</v>
      </c>
      <c r="BG334" s="382" t="s">
        <v>273</v>
      </c>
      <c r="BH334" s="382" t="s">
        <v>273</v>
      </c>
      <c r="BI334" s="496" t="s">
        <v>273</v>
      </c>
      <c r="BJ334" s="496"/>
      <c r="BK334" s="376"/>
      <c r="BL334" s="389"/>
      <c r="BN334" s="388"/>
      <c r="BO334" s="409" t="s">
        <v>273</v>
      </c>
      <c r="BP334" s="382" t="s">
        <v>273</v>
      </c>
      <c r="BQ334" s="382" t="s">
        <v>273</v>
      </c>
      <c r="BR334" s="496" t="s">
        <v>273</v>
      </c>
      <c r="BS334" s="496"/>
      <c r="BT334" s="376"/>
      <c r="BU334" s="389"/>
      <c r="BW334" s="388"/>
      <c r="BX334" s="409" t="s">
        <v>273</v>
      </c>
      <c r="BY334" s="382" t="s">
        <v>273</v>
      </c>
      <c r="BZ334" s="382" t="s">
        <v>273</v>
      </c>
      <c r="CA334" s="496" t="s">
        <v>273</v>
      </c>
      <c r="CB334" s="496"/>
      <c r="CC334" s="376" t="s">
        <v>159</v>
      </c>
      <c r="CD334" s="389"/>
      <c r="CF334" s="388"/>
      <c r="CG334" s="409" t="s">
        <v>273</v>
      </c>
      <c r="CH334" s="382" t="s">
        <v>273</v>
      </c>
      <c r="CI334" s="382" t="s">
        <v>273</v>
      </c>
      <c r="CJ334" s="496" t="s">
        <v>273</v>
      </c>
      <c r="CK334" s="496"/>
      <c r="CL334" s="376" t="s">
        <v>159</v>
      </c>
      <c r="CM334" s="389"/>
    </row>
    <row r="335" spans="2:91" ht="16" customHeight="1" x14ac:dyDescent="0.25">
      <c r="B335" s="406"/>
      <c r="C335" s="388"/>
      <c r="D335" s="409" t="s">
        <v>273</v>
      </c>
      <c r="E335" s="382" t="s">
        <v>273</v>
      </c>
      <c r="F335" s="382" t="s">
        <v>273</v>
      </c>
      <c r="G335" s="496" t="s">
        <v>273</v>
      </c>
      <c r="H335" s="496"/>
      <c r="J335" s="389"/>
      <c r="K335" s="410"/>
      <c r="L335" s="388"/>
      <c r="M335" s="409" t="s">
        <v>273</v>
      </c>
      <c r="N335" s="382" t="s">
        <v>273</v>
      </c>
      <c r="O335" s="382" t="s">
        <v>273</v>
      </c>
      <c r="P335" s="496" t="s">
        <v>273</v>
      </c>
      <c r="Q335" s="496"/>
      <c r="S335" s="389"/>
      <c r="T335" s="410"/>
      <c r="U335" s="388"/>
      <c r="V335" s="409" t="s">
        <v>273</v>
      </c>
      <c r="W335" s="382" t="s">
        <v>273</v>
      </c>
      <c r="X335" s="382" t="s">
        <v>273</v>
      </c>
      <c r="Y335" s="496" t="s">
        <v>273</v>
      </c>
      <c r="Z335" s="496"/>
      <c r="AA335" s="376"/>
      <c r="AB335" s="389"/>
      <c r="AC335" s="412"/>
      <c r="AD335" s="388"/>
      <c r="AE335" s="409" t="s">
        <v>273</v>
      </c>
      <c r="AF335" s="382" t="s">
        <v>273</v>
      </c>
      <c r="AG335" s="382" t="s">
        <v>273</v>
      </c>
      <c r="AH335" s="496" t="s">
        <v>273</v>
      </c>
      <c r="AI335" s="496"/>
      <c r="AJ335" s="376"/>
      <c r="AK335" s="389"/>
      <c r="AL335" s="371"/>
      <c r="AM335" s="388"/>
      <c r="AN335" s="409" t="s">
        <v>273</v>
      </c>
      <c r="AO335" s="382" t="s">
        <v>273</v>
      </c>
      <c r="AP335" s="382" t="s">
        <v>273</v>
      </c>
      <c r="AQ335" s="496" t="s">
        <v>273</v>
      </c>
      <c r="AR335" s="496"/>
      <c r="AS335" s="376"/>
      <c r="AT335" s="389"/>
      <c r="AU335" s="371"/>
      <c r="AV335" s="388"/>
      <c r="AW335" s="409" t="s">
        <v>273</v>
      </c>
      <c r="AX335" s="382" t="s">
        <v>273</v>
      </c>
      <c r="AY335" s="382" t="s">
        <v>273</v>
      </c>
      <c r="AZ335" s="496" t="s">
        <v>273</v>
      </c>
      <c r="BA335" s="496"/>
      <c r="BB335" s="376"/>
      <c r="BC335" s="389"/>
      <c r="BE335" s="388"/>
      <c r="BF335" s="409" t="s">
        <v>273</v>
      </c>
      <c r="BG335" s="382" t="s">
        <v>273</v>
      </c>
      <c r="BH335" s="382" t="s">
        <v>273</v>
      </c>
      <c r="BI335" s="496" t="s">
        <v>273</v>
      </c>
      <c r="BJ335" s="496"/>
      <c r="BK335" s="376"/>
      <c r="BL335" s="389"/>
      <c r="BN335" s="388"/>
      <c r="BO335" s="409" t="s">
        <v>273</v>
      </c>
      <c r="BP335" s="382" t="s">
        <v>273</v>
      </c>
      <c r="BQ335" s="382" t="s">
        <v>273</v>
      </c>
      <c r="BR335" s="496" t="s">
        <v>273</v>
      </c>
      <c r="BS335" s="496"/>
      <c r="BT335" s="376"/>
      <c r="BU335" s="389"/>
      <c r="BW335" s="388"/>
      <c r="BX335" s="409" t="s">
        <v>273</v>
      </c>
      <c r="BY335" s="382" t="s">
        <v>273</v>
      </c>
      <c r="BZ335" s="382" t="s">
        <v>273</v>
      </c>
      <c r="CA335" s="496" t="s">
        <v>273</v>
      </c>
      <c r="CB335" s="496"/>
      <c r="CC335" s="376" t="s">
        <v>159</v>
      </c>
      <c r="CD335" s="389"/>
      <c r="CF335" s="388"/>
      <c r="CG335" s="409" t="s">
        <v>273</v>
      </c>
      <c r="CH335" s="382" t="s">
        <v>273</v>
      </c>
      <c r="CI335" s="382" t="s">
        <v>273</v>
      </c>
      <c r="CJ335" s="496" t="s">
        <v>273</v>
      </c>
      <c r="CK335" s="496"/>
      <c r="CL335" s="376" t="s">
        <v>159</v>
      </c>
      <c r="CM335" s="389"/>
    </row>
    <row r="336" spans="2:91" ht="16" customHeight="1" x14ac:dyDescent="0.25">
      <c r="B336" s="406"/>
      <c r="C336" s="388"/>
      <c r="D336" s="409" t="s">
        <v>273</v>
      </c>
      <c r="E336" s="382" t="s">
        <v>273</v>
      </c>
      <c r="F336" s="382" t="s">
        <v>273</v>
      </c>
      <c r="G336" s="496" t="s">
        <v>273</v>
      </c>
      <c r="H336" s="496"/>
      <c r="J336" s="389"/>
      <c r="K336" s="410"/>
      <c r="L336" s="388"/>
      <c r="M336" s="409" t="s">
        <v>273</v>
      </c>
      <c r="N336" s="382" t="s">
        <v>273</v>
      </c>
      <c r="O336" s="382" t="s">
        <v>273</v>
      </c>
      <c r="P336" s="496" t="s">
        <v>273</v>
      </c>
      <c r="Q336" s="496"/>
      <c r="S336" s="389"/>
      <c r="T336" s="410"/>
      <c r="U336" s="388"/>
      <c r="V336" s="409" t="s">
        <v>273</v>
      </c>
      <c r="W336" s="382" t="s">
        <v>273</v>
      </c>
      <c r="X336" s="382" t="s">
        <v>273</v>
      </c>
      <c r="Y336" s="496" t="s">
        <v>273</v>
      </c>
      <c r="Z336" s="496"/>
      <c r="AA336" s="376"/>
      <c r="AB336" s="389"/>
      <c r="AC336" s="412"/>
      <c r="AD336" s="388"/>
      <c r="AE336" s="409" t="s">
        <v>273</v>
      </c>
      <c r="AF336" s="382" t="s">
        <v>273</v>
      </c>
      <c r="AG336" s="382" t="s">
        <v>273</v>
      </c>
      <c r="AH336" s="496" t="s">
        <v>273</v>
      </c>
      <c r="AI336" s="496"/>
      <c r="AJ336" s="376"/>
      <c r="AK336" s="389"/>
      <c r="AL336" s="371"/>
      <c r="AM336" s="388"/>
      <c r="AN336" s="409" t="s">
        <v>273</v>
      </c>
      <c r="AO336" s="382" t="s">
        <v>273</v>
      </c>
      <c r="AP336" s="382" t="s">
        <v>273</v>
      </c>
      <c r="AQ336" s="496" t="s">
        <v>273</v>
      </c>
      <c r="AR336" s="496"/>
      <c r="AS336" s="376"/>
      <c r="AT336" s="389"/>
      <c r="AU336" s="371"/>
      <c r="AV336" s="388"/>
      <c r="AW336" s="409" t="s">
        <v>273</v>
      </c>
      <c r="AX336" s="382" t="s">
        <v>273</v>
      </c>
      <c r="AY336" s="382" t="s">
        <v>273</v>
      </c>
      <c r="AZ336" s="496" t="s">
        <v>273</v>
      </c>
      <c r="BA336" s="496"/>
      <c r="BB336" s="376"/>
      <c r="BC336" s="389"/>
      <c r="BE336" s="388"/>
      <c r="BF336" s="409" t="s">
        <v>273</v>
      </c>
      <c r="BG336" s="382" t="s">
        <v>273</v>
      </c>
      <c r="BH336" s="382" t="s">
        <v>273</v>
      </c>
      <c r="BI336" s="496" t="s">
        <v>273</v>
      </c>
      <c r="BJ336" s="496"/>
      <c r="BK336" s="376"/>
      <c r="BL336" s="389"/>
      <c r="BN336" s="388"/>
      <c r="BO336" s="409" t="s">
        <v>273</v>
      </c>
      <c r="BP336" s="382" t="s">
        <v>273</v>
      </c>
      <c r="BQ336" s="382" t="s">
        <v>273</v>
      </c>
      <c r="BR336" s="496" t="s">
        <v>273</v>
      </c>
      <c r="BS336" s="496"/>
      <c r="BT336" s="376"/>
      <c r="BU336" s="389"/>
      <c r="BW336" s="388"/>
      <c r="BX336" s="409" t="s">
        <v>273</v>
      </c>
      <c r="BY336" s="382" t="s">
        <v>273</v>
      </c>
      <c r="BZ336" s="382" t="s">
        <v>273</v>
      </c>
      <c r="CA336" s="496" t="s">
        <v>273</v>
      </c>
      <c r="CB336" s="496"/>
      <c r="CC336" s="376" t="s">
        <v>159</v>
      </c>
      <c r="CD336" s="389"/>
      <c r="CF336" s="388"/>
      <c r="CG336" s="409" t="s">
        <v>273</v>
      </c>
      <c r="CH336" s="382" t="s">
        <v>273</v>
      </c>
      <c r="CI336" s="382" t="s">
        <v>273</v>
      </c>
      <c r="CJ336" s="496" t="s">
        <v>273</v>
      </c>
      <c r="CK336" s="496"/>
      <c r="CL336" s="376" t="s">
        <v>159</v>
      </c>
      <c r="CM336" s="389"/>
    </row>
    <row r="337" spans="2:91" ht="16" customHeight="1" x14ac:dyDescent="0.25">
      <c r="B337" s="406"/>
      <c r="C337" s="388"/>
      <c r="D337" s="409" t="s">
        <v>273</v>
      </c>
      <c r="E337" s="382" t="s">
        <v>273</v>
      </c>
      <c r="F337" s="382" t="s">
        <v>273</v>
      </c>
      <c r="G337" s="496" t="s">
        <v>273</v>
      </c>
      <c r="H337" s="496"/>
      <c r="J337" s="389"/>
      <c r="K337" s="410"/>
      <c r="L337" s="388"/>
      <c r="M337" s="409" t="s">
        <v>273</v>
      </c>
      <c r="N337" s="382" t="s">
        <v>273</v>
      </c>
      <c r="O337" s="382" t="s">
        <v>273</v>
      </c>
      <c r="P337" s="496" t="s">
        <v>273</v>
      </c>
      <c r="Q337" s="496"/>
      <c r="S337" s="389"/>
      <c r="T337" s="410"/>
      <c r="U337" s="388"/>
      <c r="V337" s="409" t="s">
        <v>273</v>
      </c>
      <c r="W337" s="382" t="s">
        <v>273</v>
      </c>
      <c r="X337" s="382" t="s">
        <v>273</v>
      </c>
      <c r="Y337" s="496" t="s">
        <v>273</v>
      </c>
      <c r="Z337" s="496"/>
      <c r="AA337" s="376"/>
      <c r="AB337" s="389"/>
      <c r="AC337" s="412"/>
      <c r="AD337" s="388"/>
      <c r="AE337" s="409" t="s">
        <v>273</v>
      </c>
      <c r="AF337" s="382" t="s">
        <v>273</v>
      </c>
      <c r="AG337" s="382" t="s">
        <v>273</v>
      </c>
      <c r="AH337" s="496" t="s">
        <v>273</v>
      </c>
      <c r="AI337" s="496"/>
      <c r="AJ337" s="376"/>
      <c r="AK337" s="389"/>
      <c r="AL337" s="371"/>
      <c r="AM337" s="388"/>
      <c r="AN337" s="409" t="s">
        <v>273</v>
      </c>
      <c r="AO337" s="382" t="s">
        <v>273</v>
      </c>
      <c r="AP337" s="382" t="s">
        <v>273</v>
      </c>
      <c r="AQ337" s="496" t="s">
        <v>273</v>
      </c>
      <c r="AR337" s="496"/>
      <c r="AS337" s="376"/>
      <c r="AT337" s="389"/>
      <c r="AU337" s="371"/>
      <c r="AV337" s="388"/>
      <c r="AW337" s="409" t="s">
        <v>273</v>
      </c>
      <c r="AX337" s="382" t="s">
        <v>273</v>
      </c>
      <c r="AY337" s="382" t="s">
        <v>273</v>
      </c>
      <c r="AZ337" s="496" t="s">
        <v>273</v>
      </c>
      <c r="BA337" s="496"/>
      <c r="BB337" s="376"/>
      <c r="BC337" s="389"/>
      <c r="BE337" s="388"/>
      <c r="BF337" s="409" t="s">
        <v>273</v>
      </c>
      <c r="BG337" s="382" t="s">
        <v>273</v>
      </c>
      <c r="BH337" s="382" t="s">
        <v>273</v>
      </c>
      <c r="BI337" s="496" t="s">
        <v>273</v>
      </c>
      <c r="BJ337" s="496"/>
      <c r="BK337" s="376"/>
      <c r="BL337" s="389"/>
      <c r="BN337" s="388"/>
      <c r="BO337" s="409" t="s">
        <v>273</v>
      </c>
      <c r="BP337" s="382" t="s">
        <v>273</v>
      </c>
      <c r="BQ337" s="382" t="s">
        <v>273</v>
      </c>
      <c r="BR337" s="496" t="s">
        <v>273</v>
      </c>
      <c r="BS337" s="496"/>
      <c r="BT337" s="376"/>
      <c r="BU337" s="389"/>
      <c r="BW337" s="388"/>
      <c r="BX337" s="409" t="s">
        <v>273</v>
      </c>
      <c r="BY337" s="382" t="s">
        <v>273</v>
      </c>
      <c r="BZ337" s="382" t="s">
        <v>273</v>
      </c>
      <c r="CA337" s="496" t="s">
        <v>273</v>
      </c>
      <c r="CB337" s="496"/>
      <c r="CC337" s="376" t="s">
        <v>159</v>
      </c>
      <c r="CD337" s="389"/>
      <c r="CF337" s="388"/>
      <c r="CG337" s="409" t="s">
        <v>273</v>
      </c>
      <c r="CH337" s="382" t="s">
        <v>273</v>
      </c>
      <c r="CI337" s="382" t="s">
        <v>273</v>
      </c>
      <c r="CJ337" s="496" t="s">
        <v>273</v>
      </c>
      <c r="CK337" s="496"/>
      <c r="CL337" s="376" t="s">
        <v>159</v>
      </c>
      <c r="CM337" s="389"/>
    </row>
    <row r="338" spans="2:91" ht="16" customHeight="1" x14ac:dyDescent="0.25">
      <c r="B338" s="406"/>
      <c r="C338" s="388"/>
      <c r="D338" s="409" t="s">
        <v>273</v>
      </c>
      <c r="E338" s="382" t="s">
        <v>273</v>
      </c>
      <c r="F338" s="382" t="s">
        <v>273</v>
      </c>
      <c r="G338" s="496" t="s">
        <v>273</v>
      </c>
      <c r="H338" s="496"/>
      <c r="J338" s="389"/>
      <c r="K338" s="410"/>
      <c r="L338" s="388"/>
      <c r="M338" s="409" t="s">
        <v>273</v>
      </c>
      <c r="N338" s="382" t="s">
        <v>273</v>
      </c>
      <c r="O338" s="382" t="s">
        <v>273</v>
      </c>
      <c r="P338" s="496" t="s">
        <v>273</v>
      </c>
      <c r="Q338" s="496"/>
      <c r="S338" s="389"/>
      <c r="T338" s="410"/>
      <c r="U338" s="388"/>
      <c r="V338" s="409" t="s">
        <v>273</v>
      </c>
      <c r="W338" s="382" t="s">
        <v>273</v>
      </c>
      <c r="X338" s="382" t="s">
        <v>273</v>
      </c>
      <c r="Y338" s="496" t="s">
        <v>273</v>
      </c>
      <c r="Z338" s="496"/>
      <c r="AA338" s="376"/>
      <c r="AB338" s="389"/>
      <c r="AC338" s="412"/>
      <c r="AD338" s="388"/>
      <c r="AE338" s="409" t="s">
        <v>273</v>
      </c>
      <c r="AF338" s="382" t="s">
        <v>273</v>
      </c>
      <c r="AG338" s="382" t="s">
        <v>273</v>
      </c>
      <c r="AH338" s="496" t="s">
        <v>273</v>
      </c>
      <c r="AI338" s="496"/>
      <c r="AJ338" s="376"/>
      <c r="AK338" s="389"/>
      <c r="AL338" s="371"/>
      <c r="AM338" s="388"/>
      <c r="AN338" s="409" t="s">
        <v>273</v>
      </c>
      <c r="AO338" s="382" t="s">
        <v>273</v>
      </c>
      <c r="AP338" s="382" t="s">
        <v>273</v>
      </c>
      <c r="AQ338" s="496" t="s">
        <v>273</v>
      </c>
      <c r="AR338" s="496"/>
      <c r="AS338" s="376"/>
      <c r="AT338" s="389"/>
      <c r="AU338" s="371"/>
      <c r="AV338" s="388"/>
      <c r="AW338" s="409" t="s">
        <v>273</v>
      </c>
      <c r="AX338" s="382" t="s">
        <v>273</v>
      </c>
      <c r="AY338" s="382" t="s">
        <v>273</v>
      </c>
      <c r="AZ338" s="496" t="s">
        <v>273</v>
      </c>
      <c r="BA338" s="496"/>
      <c r="BB338" s="376"/>
      <c r="BC338" s="389"/>
      <c r="BE338" s="388"/>
      <c r="BF338" s="409" t="s">
        <v>273</v>
      </c>
      <c r="BG338" s="382" t="s">
        <v>273</v>
      </c>
      <c r="BH338" s="382" t="s">
        <v>273</v>
      </c>
      <c r="BI338" s="496" t="s">
        <v>273</v>
      </c>
      <c r="BJ338" s="496"/>
      <c r="BK338" s="376"/>
      <c r="BL338" s="389"/>
      <c r="BN338" s="388"/>
      <c r="BO338" s="409" t="s">
        <v>273</v>
      </c>
      <c r="BP338" s="382" t="s">
        <v>273</v>
      </c>
      <c r="BQ338" s="382" t="s">
        <v>273</v>
      </c>
      <c r="BR338" s="496" t="s">
        <v>273</v>
      </c>
      <c r="BS338" s="496"/>
      <c r="BT338" s="376"/>
      <c r="BU338" s="389"/>
      <c r="BW338" s="388"/>
      <c r="BX338" s="409" t="s">
        <v>273</v>
      </c>
      <c r="BY338" s="382" t="s">
        <v>273</v>
      </c>
      <c r="BZ338" s="382" t="s">
        <v>273</v>
      </c>
      <c r="CA338" s="496" t="s">
        <v>273</v>
      </c>
      <c r="CB338" s="496"/>
      <c r="CC338" s="376" t="s">
        <v>159</v>
      </c>
      <c r="CD338" s="389"/>
      <c r="CF338" s="388"/>
      <c r="CG338" s="409" t="s">
        <v>273</v>
      </c>
      <c r="CH338" s="382" t="s">
        <v>273</v>
      </c>
      <c r="CI338" s="382" t="s">
        <v>273</v>
      </c>
      <c r="CJ338" s="496" t="s">
        <v>273</v>
      </c>
      <c r="CK338" s="496"/>
      <c r="CL338" s="376" t="s">
        <v>159</v>
      </c>
      <c r="CM338" s="389"/>
    </row>
    <row r="339" spans="2:91" ht="16" customHeight="1" x14ac:dyDescent="0.25">
      <c r="B339" s="406"/>
      <c r="C339" s="388"/>
      <c r="D339" s="409" t="s">
        <v>273</v>
      </c>
      <c r="E339" s="382" t="s">
        <v>273</v>
      </c>
      <c r="F339" s="382" t="s">
        <v>273</v>
      </c>
      <c r="G339" s="496" t="s">
        <v>273</v>
      </c>
      <c r="H339" s="496"/>
      <c r="J339" s="389"/>
      <c r="K339" s="410"/>
      <c r="L339" s="388"/>
      <c r="M339" s="409" t="s">
        <v>273</v>
      </c>
      <c r="N339" s="382" t="s">
        <v>273</v>
      </c>
      <c r="O339" s="382" t="s">
        <v>273</v>
      </c>
      <c r="P339" s="496" t="s">
        <v>273</v>
      </c>
      <c r="Q339" s="496"/>
      <c r="S339" s="389"/>
      <c r="T339" s="410"/>
      <c r="U339" s="388"/>
      <c r="V339" s="409" t="s">
        <v>273</v>
      </c>
      <c r="W339" s="382" t="s">
        <v>273</v>
      </c>
      <c r="X339" s="382" t="s">
        <v>273</v>
      </c>
      <c r="Y339" s="496" t="s">
        <v>273</v>
      </c>
      <c r="Z339" s="496"/>
      <c r="AA339" s="376"/>
      <c r="AB339" s="389"/>
      <c r="AC339" s="412"/>
      <c r="AD339" s="388"/>
      <c r="AE339" s="409" t="s">
        <v>273</v>
      </c>
      <c r="AF339" s="382" t="s">
        <v>273</v>
      </c>
      <c r="AG339" s="382" t="s">
        <v>273</v>
      </c>
      <c r="AH339" s="496" t="s">
        <v>273</v>
      </c>
      <c r="AI339" s="496"/>
      <c r="AJ339" s="376"/>
      <c r="AK339" s="389"/>
      <c r="AL339" s="371"/>
      <c r="AM339" s="388"/>
      <c r="AN339" s="409" t="s">
        <v>273</v>
      </c>
      <c r="AO339" s="382" t="s">
        <v>273</v>
      </c>
      <c r="AP339" s="382" t="s">
        <v>273</v>
      </c>
      <c r="AQ339" s="496" t="s">
        <v>273</v>
      </c>
      <c r="AR339" s="496"/>
      <c r="AS339" s="376"/>
      <c r="AT339" s="389"/>
      <c r="AU339" s="371"/>
      <c r="AV339" s="388"/>
      <c r="AW339" s="409" t="s">
        <v>273</v>
      </c>
      <c r="AX339" s="382" t="s">
        <v>273</v>
      </c>
      <c r="AY339" s="382" t="s">
        <v>273</v>
      </c>
      <c r="AZ339" s="496" t="s">
        <v>273</v>
      </c>
      <c r="BA339" s="496"/>
      <c r="BB339" s="376"/>
      <c r="BC339" s="389"/>
      <c r="BE339" s="388"/>
      <c r="BF339" s="409" t="s">
        <v>273</v>
      </c>
      <c r="BG339" s="382" t="s">
        <v>273</v>
      </c>
      <c r="BH339" s="382" t="s">
        <v>273</v>
      </c>
      <c r="BI339" s="496" t="s">
        <v>273</v>
      </c>
      <c r="BJ339" s="496"/>
      <c r="BK339" s="376"/>
      <c r="BL339" s="389"/>
      <c r="BN339" s="388"/>
      <c r="BO339" s="409" t="s">
        <v>273</v>
      </c>
      <c r="BP339" s="382" t="s">
        <v>273</v>
      </c>
      <c r="BQ339" s="382" t="s">
        <v>273</v>
      </c>
      <c r="BR339" s="496" t="s">
        <v>273</v>
      </c>
      <c r="BS339" s="496"/>
      <c r="BT339" s="376"/>
      <c r="BU339" s="389"/>
      <c r="BW339" s="388"/>
      <c r="BX339" s="409" t="s">
        <v>273</v>
      </c>
      <c r="BY339" s="382" t="s">
        <v>273</v>
      </c>
      <c r="BZ339" s="382" t="s">
        <v>273</v>
      </c>
      <c r="CA339" s="496" t="s">
        <v>273</v>
      </c>
      <c r="CB339" s="496"/>
      <c r="CC339" s="376" t="s">
        <v>159</v>
      </c>
      <c r="CD339" s="389"/>
      <c r="CF339" s="388"/>
      <c r="CG339" s="409" t="s">
        <v>273</v>
      </c>
      <c r="CH339" s="382" t="s">
        <v>273</v>
      </c>
      <c r="CI339" s="382" t="s">
        <v>273</v>
      </c>
      <c r="CJ339" s="496" t="s">
        <v>273</v>
      </c>
      <c r="CK339" s="496"/>
      <c r="CL339" s="376" t="s">
        <v>159</v>
      </c>
      <c r="CM339" s="389"/>
    </row>
    <row r="340" spans="2:91" ht="16" customHeight="1" x14ac:dyDescent="0.25">
      <c r="B340" s="406"/>
      <c r="C340" s="388"/>
      <c r="D340" s="409" t="s">
        <v>273</v>
      </c>
      <c r="E340" s="382" t="s">
        <v>273</v>
      </c>
      <c r="F340" s="382" t="s">
        <v>273</v>
      </c>
      <c r="G340" s="496" t="s">
        <v>273</v>
      </c>
      <c r="H340" s="496"/>
      <c r="J340" s="389"/>
      <c r="K340" s="410"/>
      <c r="L340" s="388"/>
      <c r="M340" s="409" t="s">
        <v>273</v>
      </c>
      <c r="N340" s="382" t="s">
        <v>273</v>
      </c>
      <c r="O340" s="382" t="s">
        <v>273</v>
      </c>
      <c r="P340" s="496" t="s">
        <v>273</v>
      </c>
      <c r="Q340" s="496"/>
      <c r="S340" s="389"/>
      <c r="T340" s="410"/>
      <c r="U340" s="388"/>
      <c r="V340" s="409" t="s">
        <v>273</v>
      </c>
      <c r="W340" s="382" t="s">
        <v>273</v>
      </c>
      <c r="X340" s="382" t="s">
        <v>273</v>
      </c>
      <c r="Y340" s="496" t="s">
        <v>273</v>
      </c>
      <c r="Z340" s="496"/>
      <c r="AA340" s="376"/>
      <c r="AB340" s="389"/>
      <c r="AC340" s="412"/>
      <c r="AD340" s="388"/>
      <c r="AE340" s="409" t="s">
        <v>273</v>
      </c>
      <c r="AF340" s="382" t="s">
        <v>273</v>
      </c>
      <c r="AG340" s="382" t="s">
        <v>273</v>
      </c>
      <c r="AH340" s="496" t="s">
        <v>273</v>
      </c>
      <c r="AI340" s="496"/>
      <c r="AJ340" s="376"/>
      <c r="AK340" s="389"/>
      <c r="AL340" s="371"/>
      <c r="AM340" s="388"/>
      <c r="AN340" s="409" t="s">
        <v>273</v>
      </c>
      <c r="AO340" s="382" t="s">
        <v>273</v>
      </c>
      <c r="AP340" s="382" t="s">
        <v>273</v>
      </c>
      <c r="AQ340" s="496" t="s">
        <v>273</v>
      </c>
      <c r="AR340" s="496"/>
      <c r="AS340" s="376"/>
      <c r="AT340" s="389"/>
      <c r="AU340" s="371"/>
      <c r="AV340" s="388"/>
      <c r="AW340" s="409" t="s">
        <v>273</v>
      </c>
      <c r="AX340" s="382" t="s">
        <v>273</v>
      </c>
      <c r="AY340" s="382" t="s">
        <v>273</v>
      </c>
      <c r="AZ340" s="496" t="s">
        <v>273</v>
      </c>
      <c r="BA340" s="496"/>
      <c r="BB340" s="376"/>
      <c r="BC340" s="389"/>
      <c r="BE340" s="388"/>
      <c r="BF340" s="409" t="s">
        <v>273</v>
      </c>
      <c r="BG340" s="382" t="s">
        <v>273</v>
      </c>
      <c r="BH340" s="382" t="s">
        <v>273</v>
      </c>
      <c r="BI340" s="496" t="s">
        <v>273</v>
      </c>
      <c r="BJ340" s="496"/>
      <c r="BK340" s="376"/>
      <c r="BL340" s="389"/>
      <c r="BN340" s="388"/>
      <c r="BO340" s="409" t="s">
        <v>273</v>
      </c>
      <c r="BP340" s="382" t="s">
        <v>273</v>
      </c>
      <c r="BQ340" s="382" t="s">
        <v>273</v>
      </c>
      <c r="BR340" s="496" t="s">
        <v>273</v>
      </c>
      <c r="BS340" s="496"/>
      <c r="BT340" s="376"/>
      <c r="BU340" s="389"/>
      <c r="BW340" s="388"/>
      <c r="BX340" s="409" t="s">
        <v>273</v>
      </c>
      <c r="BY340" s="382" t="s">
        <v>273</v>
      </c>
      <c r="BZ340" s="382" t="s">
        <v>273</v>
      </c>
      <c r="CA340" s="496" t="s">
        <v>273</v>
      </c>
      <c r="CB340" s="496"/>
      <c r="CC340" s="376" t="s">
        <v>159</v>
      </c>
      <c r="CD340" s="389"/>
      <c r="CF340" s="388"/>
      <c r="CG340" s="409" t="s">
        <v>273</v>
      </c>
      <c r="CH340" s="382" t="s">
        <v>273</v>
      </c>
      <c r="CI340" s="382" t="s">
        <v>273</v>
      </c>
      <c r="CJ340" s="496" t="s">
        <v>273</v>
      </c>
      <c r="CK340" s="496"/>
      <c r="CL340" s="376" t="s">
        <v>159</v>
      </c>
      <c r="CM340" s="389"/>
    </row>
    <row r="341" spans="2:91" ht="16" customHeight="1" x14ac:dyDescent="0.25">
      <c r="B341" s="406"/>
      <c r="C341" s="388"/>
      <c r="D341" s="409" t="s">
        <v>273</v>
      </c>
      <c r="E341" s="382" t="s">
        <v>273</v>
      </c>
      <c r="F341" s="382" t="s">
        <v>273</v>
      </c>
      <c r="G341" s="496" t="s">
        <v>273</v>
      </c>
      <c r="H341" s="496"/>
      <c r="J341" s="389"/>
      <c r="K341" s="410"/>
      <c r="L341" s="388"/>
      <c r="M341" s="409" t="s">
        <v>273</v>
      </c>
      <c r="N341" s="382" t="s">
        <v>273</v>
      </c>
      <c r="O341" s="382" t="s">
        <v>273</v>
      </c>
      <c r="P341" s="496" t="s">
        <v>273</v>
      </c>
      <c r="Q341" s="496"/>
      <c r="S341" s="389"/>
      <c r="T341" s="410"/>
      <c r="U341" s="388"/>
      <c r="V341" s="409" t="s">
        <v>273</v>
      </c>
      <c r="W341" s="382" t="s">
        <v>273</v>
      </c>
      <c r="X341" s="382" t="s">
        <v>273</v>
      </c>
      <c r="Y341" s="496" t="s">
        <v>273</v>
      </c>
      <c r="Z341" s="496"/>
      <c r="AA341" s="376"/>
      <c r="AB341" s="389"/>
      <c r="AC341" s="412"/>
      <c r="AD341" s="388"/>
      <c r="AE341" s="409" t="s">
        <v>273</v>
      </c>
      <c r="AF341" s="382" t="s">
        <v>273</v>
      </c>
      <c r="AG341" s="382" t="s">
        <v>273</v>
      </c>
      <c r="AH341" s="496" t="s">
        <v>273</v>
      </c>
      <c r="AI341" s="496"/>
      <c r="AJ341" s="376"/>
      <c r="AK341" s="389"/>
      <c r="AL341" s="371"/>
      <c r="AM341" s="388"/>
      <c r="AN341" s="409" t="s">
        <v>273</v>
      </c>
      <c r="AO341" s="382" t="s">
        <v>273</v>
      </c>
      <c r="AP341" s="382" t="s">
        <v>273</v>
      </c>
      <c r="AQ341" s="496" t="s">
        <v>273</v>
      </c>
      <c r="AR341" s="496"/>
      <c r="AS341" s="376"/>
      <c r="AT341" s="389"/>
      <c r="AU341" s="371"/>
      <c r="AV341" s="388"/>
      <c r="AW341" s="409" t="s">
        <v>273</v>
      </c>
      <c r="AX341" s="382" t="s">
        <v>273</v>
      </c>
      <c r="AY341" s="382" t="s">
        <v>273</v>
      </c>
      <c r="AZ341" s="496" t="s">
        <v>273</v>
      </c>
      <c r="BA341" s="496"/>
      <c r="BB341" s="376"/>
      <c r="BC341" s="389"/>
      <c r="BE341" s="388"/>
      <c r="BF341" s="409" t="s">
        <v>273</v>
      </c>
      <c r="BG341" s="382" t="s">
        <v>273</v>
      </c>
      <c r="BH341" s="382" t="s">
        <v>273</v>
      </c>
      <c r="BI341" s="496" t="s">
        <v>273</v>
      </c>
      <c r="BJ341" s="496"/>
      <c r="BK341" s="376"/>
      <c r="BL341" s="389"/>
      <c r="BN341" s="388"/>
      <c r="BO341" s="409" t="s">
        <v>273</v>
      </c>
      <c r="BP341" s="382" t="s">
        <v>273</v>
      </c>
      <c r="BQ341" s="382" t="s">
        <v>273</v>
      </c>
      <c r="BR341" s="496" t="s">
        <v>273</v>
      </c>
      <c r="BS341" s="496"/>
      <c r="BT341" s="376"/>
      <c r="BU341" s="389"/>
      <c r="BW341" s="388"/>
      <c r="BX341" s="409" t="s">
        <v>273</v>
      </c>
      <c r="BY341" s="382" t="s">
        <v>273</v>
      </c>
      <c r="BZ341" s="382" t="s">
        <v>273</v>
      </c>
      <c r="CA341" s="496" t="s">
        <v>273</v>
      </c>
      <c r="CB341" s="496"/>
      <c r="CC341" s="376" t="s">
        <v>159</v>
      </c>
      <c r="CD341" s="389"/>
      <c r="CF341" s="388"/>
      <c r="CG341" s="409" t="s">
        <v>273</v>
      </c>
      <c r="CH341" s="382" t="s">
        <v>273</v>
      </c>
      <c r="CI341" s="382" t="s">
        <v>273</v>
      </c>
      <c r="CJ341" s="496" t="s">
        <v>273</v>
      </c>
      <c r="CK341" s="496"/>
      <c r="CL341" s="376" t="s">
        <v>159</v>
      </c>
      <c r="CM341" s="389"/>
    </row>
    <row r="342" spans="2:91" ht="16" customHeight="1" x14ac:dyDescent="0.25">
      <c r="B342" s="406"/>
      <c r="C342" s="388"/>
      <c r="D342" s="409" t="s">
        <v>273</v>
      </c>
      <c r="E342" s="382" t="s">
        <v>273</v>
      </c>
      <c r="F342" s="382" t="s">
        <v>273</v>
      </c>
      <c r="G342" s="496" t="s">
        <v>273</v>
      </c>
      <c r="H342" s="496"/>
      <c r="J342" s="389"/>
      <c r="K342" s="410"/>
      <c r="L342" s="388"/>
      <c r="M342" s="409" t="s">
        <v>273</v>
      </c>
      <c r="N342" s="382" t="s">
        <v>273</v>
      </c>
      <c r="O342" s="382" t="s">
        <v>273</v>
      </c>
      <c r="P342" s="496" t="s">
        <v>273</v>
      </c>
      <c r="Q342" s="496"/>
      <c r="S342" s="389"/>
      <c r="T342" s="410"/>
      <c r="U342" s="388"/>
      <c r="V342" s="409" t="s">
        <v>273</v>
      </c>
      <c r="W342" s="382" t="s">
        <v>273</v>
      </c>
      <c r="X342" s="382" t="s">
        <v>273</v>
      </c>
      <c r="Y342" s="496" t="s">
        <v>273</v>
      </c>
      <c r="Z342" s="496"/>
      <c r="AA342" s="376"/>
      <c r="AB342" s="389"/>
      <c r="AC342" s="412"/>
      <c r="AD342" s="388"/>
      <c r="AE342" s="409" t="s">
        <v>273</v>
      </c>
      <c r="AF342" s="382" t="s">
        <v>273</v>
      </c>
      <c r="AG342" s="382" t="s">
        <v>273</v>
      </c>
      <c r="AH342" s="496" t="s">
        <v>273</v>
      </c>
      <c r="AI342" s="496"/>
      <c r="AJ342" s="376"/>
      <c r="AK342" s="389"/>
      <c r="AL342" s="371"/>
      <c r="AM342" s="388"/>
      <c r="AN342" s="409" t="s">
        <v>273</v>
      </c>
      <c r="AO342" s="382" t="s">
        <v>273</v>
      </c>
      <c r="AP342" s="382" t="s">
        <v>273</v>
      </c>
      <c r="AQ342" s="496" t="s">
        <v>273</v>
      </c>
      <c r="AR342" s="496"/>
      <c r="AS342" s="376"/>
      <c r="AT342" s="389"/>
      <c r="AU342" s="371"/>
      <c r="AV342" s="388"/>
      <c r="AW342" s="409" t="s">
        <v>273</v>
      </c>
      <c r="AX342" s="382" t="s">
        <v>273</v>
      </c>
      <c r="AY342" s="382" t="s">
        <v>273</v>
      </c>
      <c r="AZ342" s="496" t="s">
        <v>273</v>
      </c>
      <c r="BA342" s="496"/>
      <c r="BB342" s="376"/>
      <c r="BC342" s="389"/>
      <c r="BE342" s="388"/>
      <c r="BF342" s="409" t="s">
        <v>273</v>
      </c>
      <c r="BG342" s="382" t="s">
        <v>273</v>
      </c>
      <c r="BH342" s="382" t="s">
        <v>273</v>
      </c>
      <c r="BI342" s="496" t="s">
        <v>273</v>
      </c>
      <c r="BJ342" s="496"/>
      <c r="BK342" s="376"/>
      <c r="BL342" s="389"/>
      <c r="BN342" s="388"/>
      <c r="BO342" s="409" t="s">
        <v>273</v>
      </c>
      <c r="BP342" s="382" t="s">
        <v>273</v>
      </c>
      <c r="BQ342" s="382" t="s">
        <v>273</v>
      </c>
      <c r="BR342" s="496" t="s">
        <v>273</v>
      </c>
      <c r="BS342" s="496"/>
      <c r="BT342" s="376"/>
      <c r="BU342" s="389"/>
      <c r="BW342" s="388"/>
      <c r="BX342" s="409" t="s">
        <v>273</v>
      </c>
      <c r="BY342" s="382" t="s">
        <v>273</v>
      </c>
      <c r="BZ342" s="382" t="s">
        <v>273</v>
      </c>
      <c r="CA342" s="496" t="s">
        <v>273</v>
      </c>
      <c r="CB342" s="496"/>
      <c r="CC342" s="376" t="s">
        <v>159</v>
      </c>
      <c r="CD342" s="389"/>
      <c r="CF342" s="388"/>
      <c r="CG342" s="409" t="s">
        <v>273</v>
      </c>
      <c r="CH342" s="382" t="s">
        <v>273</v>
      </c>
      <c r="CI342" s="382" t="s">
        <v>273</v>
      </c>
      <c r="CJ342" s="496" t="s">
        <v>273</v>
      </c>
      <c r="CK342" s="496"/>
      <c r="CL342" s="376" t="s">
        <v>159</v>
      </c>
      <c r="CM342" s="389"/>
    </row>
    <row r="343" spans="2:91" ht="16" customHeight="1" x14ac:dyDescent="0.25">
      <c r="B343" s="406"/>
      <c r="C343" s="388"/>
      <c r="D343" s="409" t="s">
        <v>273</v>
      </c>
      <c r="E343" s="382" t="s">
        <v>273</v>
      </c>
      <c r="F343" s="382" t="s">
        <v>273</v>
      </c>
      <c r="G343" s="496" t="s">
        <v>273</v>
      </c>
      <c r="H343" s="496"/>
      <c r="J343" s="389"/>
      <c r="K343" s="410"/>
      <c r="L343" s="388"/>
      <c r="M343" s="409" t="s">
        <v>273</v>
      </c>
      <c r="N343" s="382" t="s">
        <v>273</v>
      </c>
      <c r="O343" s="382" t="s">
        <v>273</v>
      </c>
      <c r="P343" s="496" t="s">
        <v>273</v>
      </c>
      <c r="Q343" s="496"/>
      <c r="S343" s="389"/>
      <c r="T343" s="410"/>
      <c r="U343" s="388"/>
      <c r="V343" s="409" t="s">
        <v>273</v>
      </c>
      <c r="W343" s="382" t="s">
        <v>273</v>
      </c>
      <c r="X343" s="382" t="s">
        <v>273</v>
      </c>
      <c r="Y343" s="496" t="s">
        <v>273</v>
      </c>
      <c r="Z343" s="496"/>
      <c r="AA343" s="376"/>
      <c r="AB343" s="389"/>
      <c r="AC343" s="412"/>
      <c r="AD343" s="388"/>
      <c r="AE343" s="409" t="s">
        <v>273</v>
      </c>
      <c r="AF343" s="382" t="s">
        <v>273</v>
      </c>
      <c r="AG343" s="382" t="s">
        <v>273</v>
      </c>
      <c r="AH343" s="496" t="s">
        <v>273</v>
      </c>
      <c r="AI343" s="496"/>
      <c r="AJ343" s="376"/>
      <c r="AK343" s="389"/>
      <c r="AL343" s="371"/>
      <c r="AM343" s="388"/>
      <c r="AN343" s="409" t="s">
        <v>273</v>
      </c>
      <c r="AO343" s="382" t="s">
        <v>273</v>
      </c>
      <c r="AP343" s="382" t="s">
        <v>273</v>
      </c>
      <c r="AQ343" s="496" t="s">
        <v>273</v>
      </c>
      <c r="AR343" s="496"/>
      <c r="AS343" s="376"/>
      <c r="AT343" s="389"/>
      <c r="AU343" s="371"/>
      <c r="AV343" s="388"/>
      <c r="AW343" s="409" t="s">
        <v>273</v>
      </c>
      <c r="AX343" s="382" t="s">
        <v>273</v>
      </c>
      <c r="AY343" s="382" t="s">
        <v>273</v>
      </c>
      <c r="AZ343" s="496" t="s">
        <v>273</v>
      </c>
      <c r="BA343" s="496"/>
      <c r="BB343" s="376"/>
      <c r="BC343" s="389"/>
      <c r="BE343" s="388"/>
      <c r="BF343" s="409" t="s">
        <v>273</v>
      </c>
      <c r="BG343" s="382" t="s">
        <v>273</v>
      </c>
      <c r="BH343" s="382" t="s">
        <v>273</v>
      </c>
      <c r="BI343" s="496" t="s">
        <v>273</v>
      </c>
      <c r="BJ343" s="496"/>
      <c r="BK343" s="376"/>
      <c r="BL343" s="389"/>
      <c r="BN343" s="388"/>
      <c r="BO343" s="409" t="s">
        <v>273</v>
      </c>
      <c r="BP343" s="382" t="s">
        <v>273</v>
      </c>
      <c r="BQ343" s="382" t="s">
        <v>273</v>
      </c>
      <c r="BR343" s="496" t="s">
        <v>273</v>
      </c>
      <c r="BS343" s="496"/>
      <c r="BT343" s="376"/>
      <c r="BU343" s="389"/>
      <c r="BW343" s="388"/>
      <c r="BX343" s="409" t="s">
        <v>273</v>
      </c>
      <c r="BY343" s="382" t="s">
        <v>273</v>
      </c>
      <c r="BZ343" s="382" t="s">
        <v>273</v>
      </c>
      <c r="CA343" s="496" t="s">
        <v>273</v>
      </c>
      <c r="CB343" s="496"/>
      <c r="CC343" s="376" t="s">
        <v>159</v>
      </c>
      <c r="CD343" s="389"/>
      <c r="CF343" s="388"/>
      <c r="CG343" s="409" t="s">
        <v>273</v>
      </c>
      <c r="CH343" s="382" t="s">
        <v>273</v>
      </c>
      <c r="CI343" s="382" t="s">
        <v>273</v>
      </c>
      <c r="CJ343" s="496" t="s">
        <v>273</v>
      </c>
      <c r="CK343" s="496"/>
      <c r="CL343" s="376" t="s">
        <v>159</v>
      </c>
      <c r="CM343" s="389"/>
    </row>
    <row r="344" spans="2:91" ht="16" customHeight="1" x14ac:dyDescent="0.25">
      <c r="B344" s="406"/>
      <c r="C344" s="388"/>
      <c r="D344" s="409" t="s">
        <v>273</v>
      </c>
      <c r="E344" s="382" t="s">
        <v>273</v>
      </c>
      <c r="F344" s="382" t="s">
        <v>273</v>
      </c>
      <c r="G344" s="496" t="s">
        <v>273</v>
      </c>
      <c r="H344" s="496"/>
      <c r="J344" s="389"/>
      <c r="K344" s="410"/>
      <c r="L344" s="388"/>
      <c r="M344" s="409" t="s">
        <v>273</v>
      </c>
      <c r="N344" s="382" t="s">
        <v>273</v>
      </c>
      <c r="O344" s="382" t="s">
        <v>273</v>
      </c>
      <c r="P344" s="496" t="s">
        <v>273</v>
      </c>
      <c r="Q344" s="496"/>
      <c r="S344" s="389"/>
      <c r="T344" s="410"/>
      <c r="U344" s="388"/>
      <c r="V344" s="409" t="s">
        <v>273</v>
      </c>
      <c r="W344" s="382" t="s">
        <v>273</v>
      </c>
      <c r="X344" s="382" t="s">
        <v>273</v>
      </c>
      <c r="Y344" s="496" t="s">
        <v>273</v>
      </c>
      <c r="Z344" s="496"/>
      <c r="AA344" s="376"/>
      <c r="AB344" s="389"/>
      <c r="AC344" s="412"/>
      <c r="AD344" s="388"/>
      <c r="AE344" s="409" t="s">
        <v>273</v>
      </c>
      <c r="AF344" s="382" t="s">
        <v>273</v>
      </c>
      <c r="AG344" s="382" t="s">
        <v>273</v>
      </c>
      <c r="AH344" s="496" t="s">
        <v>273</v>
      </c>
      <c r="AI344" s="496"/>
      <c r="AJ344" s="376"/>
      <c r="AK344" s="389"/>
      <c r="AL344" s="371"/>
      <c r="AM344" s="388"/>
      <c r="AN344" s="409" t="s">
        <v>273</v>
      </c>
      <c r="AO344" s="382" t="s">
        <v>273</v>
      </c>
      <c r="AP344" s="382" t="s">
        <v>273</v>
      </c>
      <c r="AQ344" s="496" t="s">
        <v>273</v>
      </c>
      <c r="AR344" s="496"/>
      <c r="AS344" s="376"/>
      <c r="AT344" s="389"/>
      <c r="AU344" s="371"/>
      <c r="AV344" s="388"/>
      <c r="AW344" s="409" t="s">
        <v>273</v>
      </c>
      <c r="AX344" s="382" t="s">
        <v>273</v>
      </c>
      <c r="AY344" s="382" t="s">
        <v>273</v>
      </c>
      <c r="AZ344" s="496" t="s">
        <v>273</v>
      </c>
      <c r="BA344" s="496"/>
      <c r="BB344" s="376"/>
      <c r="BC344" s="389"/>
      <c r="BE344" s="388"/>
      <c r="BF344" s="409" t="s">
        <v>273</v>
      </c>
      <c r="BG344" s="382" t="s">
        <v>273</v>
      </c>
      <c r="BH344" s="382" t="s">
        <v>273</v>
      </c>
      <c r="BI344" s="496" t="s">
        <v>273</v>
      </c>
      <c r="BJ344" s="496"/>
      <c r="BK344" s="376"/>
      <c r="BL344" s="389"/>
      <c r="BN344" s="388"/>
      <c r="BO344" s="409" t="s">
        <v>273</v>
      </c>
      <c r="BP344" s="382" t="s">
        <v>273</v>
      </c>
      <c r="BQ344" s="382" t="s">
        <v>273</v>
      </c>
      <c r="BR344" s="496" t="s">
        <v>273</v>
      </c>
      <c r="BS344" s="496"/>
      <c r="BT344" s="376"/>
      <c r="BU344" s="389"/>
      <c r="BW344" s="388"/>
      <c r="BX344" s="409" t="s">
        <v>273</v>
      </c>
      <c r="BY344" s="382" t="s">
        <v>273</v>
      </c>
      <c r="BZ344" s="382" t="s">
        <v>273</v>
      </c>
      <c r="CA344" s="496" t="s">
        <v>273</v>
      </c>
      <c r="CB344" s="496"/>
      <c r="CC344" s="376" t="s">
        <v>159</v>
      </c>
      <c r="CD344" s="389"/>
      <c r="CF344" s="388"/>
      <c r="CG344" s="409" t="s">
        <v>273</v>
      </c>
      <c r="CH344" s="382" t="s">
        <v>273</v>
      </c>
      <c r="CI344" s="382" t="s">
        <v>273</v>
      </c>
      <c r="CJ344" s="496" t="s">
        <v>273</v>
      </c>
      <c r="CK344" s="496"/>
      <c r="CL344" s="376" t="s">
        <v>159</v>
      </c>
      <c r="CM344" s="389"/>
    </row>
    <row r="345" spans="2:91" ht="16" customHeight="1" x14ac:dyDescent="0.25">
      <c r="B345" s="406"/>
      <c r="C345" s="388"/>
      <c r="D345" s="409" t="s">
        <v>273</v>
      </c>
      <c r="E345" s="382" t="s">
        <v>273</v>
      </c>
      <c r="F345" s="382" t="s">
        <v>273</v>
      </c>
      <c r="G345" s="496" t="s">
        <v>273</v>
      </c>
      <c r="H345" s="496"/>
      <c r="J345" s="389"/>
      <c r="K345" s="410"/>
      <c r="L345" s="388"/>
      <c r="M345" s="409" t="s">
        <v>273</v>
      </c>
      <c r="N345" s="382" t="s">
        <v>273</v>
      </c>
      <c r="O345" s="382" t="s">
        <v>273</v>
      </c>
      <c r="P345" s="496" t="s">
        <v>273</v>
      </c>
      <c r="Q345" s="496"/>
      <c r="S345" s="389"/>
      <c r="T345" s="410"/>
      <c r="U345" s="388"/>
      <c r="V345" s="409" t="s">
        <v>273</v>
      </c>
      <c r="W345" s="382" t="s">
        <v>273</v>
      </c>
      <c r="X345" s="382" t="s">
        <v>273</v>
      </c>
      <c r="Y345" s="496" t="s">
        <v>273</v>
      </c>
      <c r="Z345" s="496"/>
      <c r="AA345" s="376"/>
      <c r="AB345" s="389"/>
      <c r="AC345" s="412"/>
      <c r="AD345" s="388"/>
      <c r="AE345" s="409" t="s">
        <v>273</v>
      </c>
      <c r="AF345" s="382" t="s">
        <v>273</v>
      </c>
      <c r="AG345" s="382" t="s">
        <v>273</v>
      </c>
      <c r="AH345" s="496" t="s">
        <v>273</v>
      </c>
      <c r="AI345" s="496"/>
      <c r="AJ345" s="376"/>
      <c r="AK345" s="389"/>
      <c r="AL345" s="371"/>
      <c r="AM345" s="388"/>
      <c r="AN345" s="409" t="s">
        <v>273</v>
      </c>
      <c r="AO345" s="382" t="s">
        <v>273</v>
      </c>
      <c r="AP345" s="382" t="s">
        <v>273</v>
      </c>
      <c r="AQ345" s="496" t="s">
        <v>273</v>
      </c>
      <c r="AR345" s="496"/>
      <c r="AS345" s="376"/>
      <c r="AT345" s="389"/>
      <c r="AU345" s="371"/>
      <c r="AV345" s="388"/>
      <c r="AW345" s="409" t="s">
        <v>273</v>
      </c>
      <c r="AX345" s="382" t="s">
        <v>273</v>
      </c>
      <c r="AY345" s="382" t="s">
        <v>273</v>
      </c>
      <c r="AZ345" s="496" t="s">
        <v>273</v>
      </c>
      <c r="BA345" s="496"/>
      <c r="BB345" s="376"/>
      <c r="BC345" s="389"/>
      <c r="BE345" s="388"/>
      <c r="BF345" s="409" t="s">
        <v>273</v>
      </c>
      <c r="BG345" s="382" t="s">
        <v>273</v>
      </c>
      <c r="BH345" s="382" t="s">
        <v>273</v>
      </c>
      <c r="BI345" s="496" t="s">
        <v>273</v>
      </c>
      <c r="BJ345" s="496"/>
      <c r="BK345" s="376"/>
      <c r="BL345" s="389"/>
      <c r="BN345" s="388"/>
      <c r="BO345" s="409" t="s">
        <v>273</v>
      </c>
      <c r="BP345" s="382" t="s">
        <v>273</v>
      </c>
      <c r="BQ345" s="382" t="s">
        <v>273</v>
      </c>
      <c r="BR345" s="496" t="s">
        <v>273</v>
      </c>
      <c r="BS345" s="496"/>
      <c r="BT345" s="376"/>
      <c r="BU345" s="389"/>
      <c r="BW345" s="388"/>
      <c r="BX345" s="409" t="s">
        <v>273</v>
      </c>
      <c r="BY345" s="382" t="s">
        <v>273</v>
      </c>
      <c r="BZ345" s="382" t="s">
        <v>273</v>
      </c>
      <c r="CA345" s="496" t="s">
        <v>273</v>
      </c>
      <c r="CB345" s="496"/>
      <c r="CC345" s="376" t="s">
        <v>159</v>
      </c>
      <c r="CD345" s="389"/>
      <c r="CF345" s="388"/>
      <c r="CG345" s="409" t="s">
        <v>273</v>
      </c>
      <c r="CH345" s="382" t="s">
        <v>273</v>
      </c>
      <c r="CI345" s="382" t="s">
        <v>273</v>
      </c>
      <c r="CJ345" s="496" t="s">
        <v>273</v>
      </c>
      <c r="CK345" s="496"/>
      <c r="CL345" s="376" t="s">
        <v>159</v>
      </c>
      <c r="CM345" s="389"/>
    </row>
    <row r="346" spans="2:91" ht="16" customHeight="1" x14ac:dyDescent="0.25">
      <c r="B346" s="406"/>
      <c r="C346" s="388"/>
      <c r="D346" s="409" t="s">
        <v>273</v>
      </c>
      <c r="E346" s="382" t="s">
        <v>273</v>
      </c>
      <c r="F346" s="382" t="s">
        <v>273</v>
      </c>
      <c r="G346" s="496" t="s">
        <v>273</v>
      </c>
      <c r="H346" s="496"/>
      <c r="J346" s="389"/>
      <c r="K346" s="410"/>
      <c r="L346" s="388"/>
      <c r="M346" s="409" t="s">
        <v>273</v>
      </c>
      <c r="N346" s="382" t="s">
        <v>273</v>
      </c>
      <c r="O346" s="382" t="s">
        <v>273</v>
      </c>
      <c r="P346" s="496" t="s">
        <v>273</v>
      </c>
      <c r="Q346" s="496"/>
      <c r="S346" s="389"/>
      <c r="T346" s="410"/>
      <c r="U346" s="388"/>
      <c r="V346" s="409" t="s">
        <v>273</v>
      </c>
      <c r="W346" s="382" t="s">
        <v>273</v>
      </c>
      <c r="X346" s="382" t="s">
        <v>273</v>
      </c>
      <c r="Y346" s="496" t="s">
        <v>273</v>
      </c>
      <c r="Z346" s="496"/>
      <c r="AA346" s="376"/>
      <c r="AB346" s="389"/>
      <c r="AC346" s="412"/>
      <c r="AD346" s="388"/>
      <c r="AE346" s="409" t="s">
        <v>273</v>
      </c>
      <c r="AF346" s="382" t="s">
        <v>273</v>
      </c>
      <c r="AG346" s="382" t="s">
        <v>273</v>
      </c>
      <c r="AH346" s="496" t="s">
        <v>273</v>
      </c>
      <c r="AI346" s="496"/>
      <c r="AJ346" s="376"/>
      <c r="AK346" s="389"/>
      <c r="AL346" s="371"/>
      <c r="AM346" s="388"/>
      <c r="AN346" s="409" t="s">
        <v>273</v>
      </c>
      <c r="AO346" s="382" t="s">
        <v>273</v>
      </c>
      <c r="AP346" s="382" t="s">
        <v>273</v>
      </c>
      <c r="AQ346" s="496" t="s">
        <v>273</v>
      </c>
      <c r="AR346" s="496"/>
      <c r="AS346" s="376"/>
      <c r="AT346" s="389"/>
      <c r="AU346" s="371"/>
      <c r="AV346" s="388"/>
      <c r="AW346" s="409" t="s">
        <v>273</v>
      </c>
      <c r="AX346" s="382" t="s">
        <v>273</v>
      </c>
      <c r="AY346" s="382" t="s">
        <v>273</v>
      </c>
      <c r="AZ346" s="496" t="s">
        <v>273</v>
      </c>
      <c r="BA346" s="496"/>
      <c r="BB346" s="376"/>
      <c r="BC346" s="389"/>
      <c r="BE346" s="388"/>
      <c r="BF346" s="409" t="s">
        <v>273</v>
      </c>
      <c r="BG346" s="382" t="s">
        <v>273</v>
      </c>
      <c r="BH346" s="382" t="s">
        <v>273</v>
      </c>
      <c r="BI346" s="496" t="s">
        <v>273</v>
      </c>
      <c r="BJ346" s="496"/>
      <c r="BK346" s="376"/>
      <c r="BL346" s="389"/>
      <c r="BN346" s="388"/>
      <c r="BO346" s="409" t="s">
        <v>273</v>
      </c>
      <c r="BP346" s="382" t="s">
        <v>273</v>
      </c>
      <c r="BQ346" s="382" t="s">
        <v>273</v>
      </c>
      <c r="BR346" s="496" t="s">
        <v>273</v>
      </c>
      <c r="BS346" s="496"/>
      <c r="BT346" s="376"/>
      <c r="BU346" s="389"/>
      <c r="BW346" s="388"/>
      <c r="BX346" s="409" t="s">
        <v>273</v>
      </c>
      <c r="BY346" s="382" t="s">
        <v>273</v>
      </c>
      <c r="BZ346" s="382" t="s">
        <v>273</v>
      </c>
      <c r="CA346" s="496" t="s">
        <v>273</v>
      </c>
      <c r="CB346" s="496"/>
      <c r="CC346" s="376" t="s">
        <v>159</v>
      </c>
      <c r="CD346" s="389"/>
      <c r="CF346" s="388"/>
      <c r="CG346" s="409" t="s">
        <v>273</v>
      </c>
      <c r="CH346" s="382" t="s">
        <v>273</v>
      </c>
      <c r="CI346" s="382" t="s">
        <v>273</v>
      </c>
      <c r="CJ346" s="496" t="s">
        <v>273</v>
      </c>
      <c r="CK346" s="496"/>
      <c r="CL346" s="376" t="s">
        <v>159</v>
      </c>
      <c r="CM346" s="389"/>
    </row>
    <row r="347" spans="2:91" ht="16" customHeight="1" x14ac:dyDescent="0.25">
      <c r="B347" s="406"/>
      <c r="C347" s="388"/>
      <c r="D347" s="409" t="s">
        <v>273</v>
      </c>
      <c r="E347" s="382" t="s">
        <v>273</v>
      </c>
      <c r="F347" s="382" t="s">
        <v>273</v>
      </c>
      <c r="G347" s="496" t="s">
        <v>273</v>
      </c>
      <c r="H347" s="496"/>
      <c r="J347" s="389"/>
      <c r="K347" s="410"/>
      <c r="L347" s="388"/>
      <c r="M347" s="409" t="s">
        <v>273</v>
      </c>
      <c r="N347" s="382" t="s">
        <v>273</v>
      </c>
      <c r="O347" s="382" t="s">
        <v>273</v>
      </c>
      <c r="P347" s="496" t="s">
        <v>273</v>
      </c>
      <c r="Q347" s="496"/>
      <c r="S347" s="389"/>
      <c r="T347" s="410"/>
      <c r="U347" s="388"/>
      <c r="V347" s="409" t="s">
        <v>273</v>
      </c>
      <c r="W347" s="382" t="s">
        <v>273</v>
      </c>
      <c r="X347" s="382" t="s">
        <v>273</v>
      </c>
      <c r="Y347" s="496" t="s">
        <v>273</v>
      </c>
      <c r="Z347" s="496"/>
      <c r="AA347" s="376"/>
      <c r="AB347" s="389"/>
      <c r="AC347" s="412"/>
      <c r="AD347" s="388"/>
      <c r="AE347" s="409" t="s">
        <v>273</v>
      </c>
      <c r="AF347" s="382" t="s">
        <v>273</v>
      </c>
      <c r="AG347" s="382" t="s">
        <v>273</v>
      </c>
      <c r="AH347" s="496" t="s">
        <v>273</v>
      </c>
      <c r="AI347" s="496"/>
      <c r="AJ347" s="376"/>
      <c r="AK347" s="389"/>
      <c r="AL347" s="371"/>
      <c r="AM347" s="388"/>
      <c r="AN347" s="409" t="s">
        <v>273</v>
      </c>
      <c r="AO347" s="382" t="s">
        <v>273</v>
      </c>
      <c r="AP347" s="382" t="s">
        <v>273</v>
      </c>
      <c r="AQ347" s="496" t="s">
        <v>273</v>
      </c>
      <c r="AR347" s="496"/>
      <c r="AS347" s="376"/>
      <c r="AT347" s="389"/>
      <c r="AU347" s="371"/>
      <c r="AV347" s="388"/>
      <c r="AW347" s="409" t="s">
        <v>273</v>
      </c>
      <c r="AX347" s="382" t="s">
        <v>273</v>
      </c>
      <c r="AY347" s="382" t="s">
        <v>273</v>
      </c>
      <c r="AZ347" s="496" t="s">
        <v>273</v>
      </c>
      <c r="BA347" s="496"/>
      <c r="BB347" s="376"/>
      <c r="BC347" s="389"/>
      <c r="BE347" s="388"/>
      <c r="BF347" s="409" t="s">
        <v>273</v>
      </c>
      <c r="BG347" s="382" t="s">
        <v>273</v>
      </c>
      <c r="BH347" s="382" t="s">
        <v>273</v>
      </c>
      <c r="BI347" s="496" t="s">
        <v>273</v>
      </c>
      <c r="BJ347" s="496"/>
      <c r="BK347" s="376"/>
      <c r="BL347" s="389"/>
      <c r="BN347" s="388"/>
      <c r="BO347" s="409" t="s">
        <v>273</v>
      </c>
      <c r="BP347" s="382" t="s">
        <v>273</v>
      </c>
      <c r="BQ347" s="382" t="s">
        <v>273</v>
      </c>
      <c r="BR347" s="496" t="s">
        <v>273</v>
      </c>
      <c r="BS347" s="496"/>
      <c r="BT347" s="376"/>
      <c r="BU347" s="389"/>
      <c r="BW347" s="388"/>
      <c r="BX347" s="409" t="s">
        <v>273</v>
      </c>
      <c r="BY347" s="382" t="s">
        <v>273</v>
      </c>
      <c r="BZ347" s="382" t="s">
        <v>273</v>
      </c>
      <c r="CA347" s="496" t="s">
        <v>273</v>
      </c>
      <c r="CB347" s="496"/>
      <c r="CC347" s="376" t="s">
        <v>159</v>
      </c>
      <c r="CD347" s="389"/>
      <c r="CF347" s="388"/>
      <c r="CG347" s="409" t="s">
        <v>273</v>
      </c>
      <c r="CH347" s="382" t="s">
        <v>273</v>
      </c>
      <c r="CI347" s="382" t="s">
        <v>273</v>
      </c>
      <c r="CJ347" s="496" t="s">
        <v>273</v>
      </c>
      <c r="CK347" s="496"/>
      <c r="CL347" s="376" t="s">
        <v>159</v>
      </c>
      <c r="CM347" s="389"/>
    </row>
    <row r="348" spans="2:91" ht="16" customHeight="1" x14ac:dyDescent="0.25">
      <c r="B348" s="406"/>
      <c r="C348" s="388"/>
      <c r="D348" s="409" t="s">
        <v>273</v>
      </c>
      <c r="E348" s="382" t="s">
        <v>273</v>
      </c>
      <c r="F348" s="382" t="s">
        <v>273</v>
      </c>
      <c r="G348" s="496" t="s">
        <v>273</v>
      </c>
      <c r="H348" s="496"/>
      <c r="J348" s="389"/>
      <c r="K348" s="410"/>
      <c r="L348" s="388"/>
      <c r="M348" s="409" t="s">
        <v>273</v>
      </c>
      <c r="N348" s="382" t="s">
        <v>273</v>
      </c>
      <c r="O348" s="382" t="s">
        <v>273</v>
      </c>
      <c r="P348" s="496" t="s">
        <v>273</v>
      </c>
      <c r="Q348" s="496"/>
      <c r="S348" s="389"/>
      <c r="T348" s="410"/>
      <c r="U348" s="388"/>
      <c r="V348" s="409" t="s">
        <v>273</v>
      </c>
      <c r="W348" s="382" t="s">
        <v>273</v>
      </c>
      <c r="X348" s="382" t="s">
        <v>273</v>
      </c>
      <c r="Y348" s="496" t="s">
        <v>273</v>
      </c>
      <c r="Z348" s="496"/>
      <c r="AA348" s="376"/>
      <c r="AB348" s="389"/>
      <c r="AC348" s="412"/>
      <c r="AD348" s="388"/>
      <c r="AE348" s="409" t="s">
        <v>273</v>
      </c>
      <c r="AF348" s="382" t="s">
        <v>273</v>
      </c>
      <c r="AG348" s="382" t="s">
        <v>273</v>
      </c>
      <c r="AH348" s="496" t="s">
        <v>273</v>
      </c>
      <c r="AI348" s="496"/>
      <c r="AJ348" s="376"/>
      <c r="AK348" s="389"/>
      <c r="AL348" s="371"/>
      <c r="AM348" s="388"/>
      <c r="AN348" s="409" t="s">
        <v>273</v>
      </c>
      <c r="AO348" s="382" t="s">
        <v>273</v>
      </c>
      <c r="AP348" s="382" t="s">
        <v>273</v>
      </c>
      <c r="AQ348" s="496" t="s">
        <v>273</v>
      </c>
      <c r="AR348" s="496"/>
      <c r="AS348" s="376"/>
      <c r="AT348" s="389"/>
      <c r="AU348" s="371"/>
      <c r="AV348" s="388"/>
      <c r="AW348" s="409" t="s">
        <v>273</v>
      </c>
      <c r="AX348" s="382" t="s">
        <v>273</v>
      </c>
      <c r="AY348" s="382" t="s">
        <v>273</v>
      </c>
      <c r="AZ348" s="496" t="s">
        <v>273</v>
      </c>
      <c r="BA348" s="496"/>
      <c r="BB348" s="376"/>
      <c r="BC348" s="389"/>
      <c r="BE348" s="388"/>
      <c r="BF348" s="409" t="s">
        <v>273</v>
      </c>
      <c r="BG348" s="382" t="s">
        <v>273</v>
      </c>
      <c r="BH348" s="382" t="s">
        <v>273</v>
      </c>
      <c r="BI348" s="496" t="s">
        <v>273</v>
      </c>
      <c r="BJ348" s="496"/>
      <c r="BK348" s="376"/>
      <c r="BL348" s="389"/>
      <c r="BN348" s="388"/>
      <c r="BO348" s="409" t="s">
        <v>273</v>
      </c>
      <c r="BP348" s="382" t="s">
        <v>273</v>
      </c>
      <c r="BQ348" s="382" t="s">
        <v>273</v>
      </c>
      <c r="BR348" s="496" t="s">
        <v>273</v>
      </c>
      <c r="BS348" s="496"/>
      <c r="BT348" s="376"/>
      <c r="BU348" s="389"/>
      <c r="BW348" s="388"/>
      <c r="BX348" s="409" t="s">
        <v>273</v>
      </c>
      <c r="BY348" s="382" t="s">
        <v>273</v>
      </c>
      <c r="BZ348" s="382" t="s">
        <v>273</v>
      </c>
      <c r="CA348" s="496" t="s">
        <v>273</v>
      </c>
      <c r="CB348" s="496"/>
      <c r="CC348" s="376" t="s">
        <v>159</v>
      </c>
      <c r="CD348" s="389"/>
      <c r="CF348" s="388"/>
      <c r="CG348" s="409" t="s">
        <v>273</v>
      </c>
      <c r="CH348" s="382" t="s">
        <v>273</v>
      </c>
      <c r="CI348" s="382" t="s">
        <v>273</v>
      </c>
      <c r="CJ348" s="496" t="s">
        <v>273</v>
      </c>
      <c r="CK348" s="496"/>
      <c r="CL348" s="376" t="s">
        <v>159</v>
      </c>
      <c r="CM348" s="389"/>
    </row>
    <row r="349" spans="2:91" ht="16" customHeight="1" x14ac:dyDescent="0.25">
      <c r="B349" s="406"/>
      <c r="C349" s="388"/>
      <c r="D349" s="409" t="s">
        <v>273</v>
      </c>
      <c r="E349" s="382" t="s">
        <v>273</v>
      </c>
      <c r="F349" s="382" t="s">
        <v>273</v>
      </c>
      <c r="G349" s="496" t="s">
        <v>273</v>
      </c>
      <c r="H349" s="496"/>
      <c r="J349" s="389"/>
      <c r="K349" s="410"/>
      <c r="L349" s="388"/>
      <c r="M349" s="409" t="s">
        <v>273</v>
      </c>
      <c r="N349" s="382" t="s">
        <v>273</v>
      </c>
      <c r="O349" s="382" t="s">
        <v>273</v>
      </c>
      <c r="P349" s="496" t="s">
        <v>273</v>
      </c>
      <c r="Q349" s="496"/>
      <c r="S349" s="389"/>
      <c r="T349" s="410"/>
      <c r="U349" s="388"/>
      <c r="V349" s="409" t="s">
        <v>273</v>
      </c>
      <c r="W349" s="382" t="s">
        <v>273</v>
      </c>
      <c r="X349" s="382" t="s">
        <v>273</v>
      </c>
      <c r="Y349" s="496" t="s">
        <v>273</v>
      </c>
      <c r="Z349" s="496"/>
      <c r="AA349" s="376"/>
      <c r="AB349" s="389"/>
      <c r="AC349" s="412"/>
      <c r="AD349" s="388"/>
      <c r="AE349" s="409" t="s">
        <v>273</v>
      </c>
      <c r="AF349" s="382" t="s">
        <v>273</v>
      </c>
      <c r="AG349" s="382" t="s">
        <v>273</v>
      </c>
      <c r="AH349" s="496" t="s">
        <v>273</v>
      </c>
      <c r="AI349" s="496"/>
      <c r="AJ349" s="376"/>
      <c r="AK349" s="389"/>
      <c r="AL349" s="371"/>
      <c r="AM349" s="388"/>
      <c r="AN349" s="409" t="s">
        <v>273</v>
      </c>
      <c r="AO349" s="382" t="s">
        <v>273</v>
      </c>
      <c r="AP349" s="382" t="s">
        <v>273</v>
      </c>
      <c r="AQ349" s="496" t="s">
        <v>273</v>
      </c>
      <c r="AR349" s="496"/>
      <c r="AS349" s="376"/>
      <c r="AT349" s="389"/>
      <c r="AU349" s="371"/>
      <c r="AV349" s="388"/>
      <c r="AW349" s="409" t="s">
        <v>273</v>
      </c>
      <c r="AX349" s="382" t="s">
        <v>273</v>
      </c>
      <c r="AY349" s="382" t="s">
        <v>273</v>
      </c>
      <c r="AZ349" s="496" t="s">
        <v>273</v>
      </c>
      <c r="BA349" s="496"/>
      <c r="BB349" s="376"/>
      <c r="BC349" s="389"/>
      <c r="BE349" s="388"/>
      <c r="BF349" s="409" t="s">
        <v>273</v>
      </c>
      <c r="BG349" s="382" t="s">
        <v>273</v>
      </c>
      <c r="BH349" s="382" t="s">
        <v>273</v>
      </c>
      <c r="BI349" s="496" t="s">
        <v>273</v>
      </c>
      <c r="BJ349" s="496"/>
      <c r="BK349" s="376"/>
      <c r="BL349" s="389"/>
      <c r="BN349" s="388"/>
      <c r="BO349" s="409" t="s">
        <v>273</v>
      </c>
      <c r="BP349" s="382" t="s">
        <v>273</v>
      </c>
      <c r="BQ349" s="382" t="s">
        <v>273</v>
      </c>
      <c r="BR349" s="496" t="s">
        <v>273</v>
      </c>
      <c r="BS349" s="496"/>
      <c r="BT349" s="376"/>
      <c r="BU349" s="389"/>
      <c r="BW349" s="388"/>
      <c r="BX349" s="409" t="s">
        <v>273</v>
      </c>
      <c r="BY349" s="382" t="s">
        <v>273</v>
      </c>
      <c r="BZ349" s="382" t="s">
        <v>273</v>
      </c>
      <c r="CA349" s="496" t="s">
        <v>273</v>
      </c>
      <c r="CB349" s="496"/>
      <c r="CC349" s="376" t="s">
        <v>159</v>
      </c>
      <c r="CD349" s="389"/>
      <c r="CF349" s="388"/>
      <c r="CG349" s="409" t="s">
        <v>273</v>
      </c>
      <c r="CH349" s="382" t="s">
        <v>273</v>
      </c>
      <c r="CI349" s="382" t="s">
        <v>273</v>
      </c>
      <c r="CJ349" s="496" t="s">
        <v>273</v>
      </c>
      <c r="CK349" s="496"/>
      <c r="CL349" s="376" t="s">
        <v>159</v>
      </c>
      <c r="CM349" s="389"/>
    </row>
    <row r="350" spans="2:91" ht="16" customHeight="1" x14ac:dyDescent="0.25">
      <c r="B350" s="406"/>
      <c r="C350" s="388"/>
      <c r="D350" s="409" t="s">
        <v>273</v>
      </c>
      <c r="E350" s="382" t="s">
        <v>273</v>
      </c>
      <c r="F350" s="382" t="s">
        <v>273</v>
      </c>
      <c r="G350" s="496" t="s">
        <v>273</v>
      </c>
      <c r="H350" s="496"/>
      <c r="J350" s="389"/>
      <c r="K350" s="410"/>
      <c r="L350" s="388"/>
      <c r="M350" s="409" t="s">
        <v>273</v>
      </c>
      <c r="N350" s="382" t="s">
        <v>273</v>
      </c>
      <c r="O350" s="382" t="s">
        <v>273</v>
      </c>
      <c r="P350" s="496" t="s">
        <v>273</v>
      </c>
      <c r="Q350" s="496"/>
      <c r="S350" s="389"/>
      <c r="T350" s="410"/>
      <c r="U350" s="388"/>
      <c r="V350" s="409" t="s">
        <v>273</v>
      </c>
      <c r="W350" s="382" t="s">
        <v>273</v>
      </c>
      <c r="X350" s="382" t="s">
        <v>273</v>
      </c>
      <c r="Y350" s="496" t="s">
        <v>273</v>
      </c>
      <c r="Z350" s="496"/>
      <c r="AA350" s="376"/>
      <c r="AB350" s="389"/>
      <c r="AC350" s="412"/>
      <c r="AD350" s="388"/>
      <c r="AE350" s="409" t="s">
        <v>273</v>
      </c>
      <c r="AF350" s="382" t="s">
        <v>273</v>
      </c>
      <c r="AG350" s="382" t="s">
        <v>273</v>
      </c>
      <c r="AH350" s="496" t="s">
        <v>273</v>
      </c>
      <c r="AI350" s="496"/>
      <c r="AJ350" s="376"/>
      <c r="AK350" s="389"/>
      <c r="AL350" s="371"/>
      <c r="AM350" s="388"/>
      <c r="AN350" s="409" t="s">
        <v>273</v>
      </c>
      <c r="AO350" s="382" t="s">
        <v>273</v>
      </c>
      <c r="AP350" s="382" t="s">
        <v>273</v>
      </c>
      <c r="AQ350" s="496" t="s">
        <v>273</v>
      </c>
      <c r="AR350" s="496"/>
      <c r="AS350" s="376"/>
      <c r="AT350" s="389"/>
      <c r="AU350" s="371"/>
      <c r="AV350" s="388"/>
      <c r="AW350" s="409" t="s">
        <v>273</v>
      </c>
      <c r="AX350" s="382" t="s">
        <v>273</v>
      </c>
      <c r="AY350" s="382" t="s">
        <v>273</v>
      </c>
      <c r="AZ350" s="496" t="s">
        <v>273</v>
      </c>
      <c r="BA350" s="496"/>
      <c r="BB350" s="376"/>
      <c r="BC350" s="389"/>
      <c r="BE350" s="388"/>
      <c r="BF350" s="409" t="s">
        <v>273</v>
      </c>
      <c r="BG350" s="382" t="s">
        <v>273</v>
      </c>
      <c r="BH350" s="382" t="s">
        <v>273</v>
      </c>
      <c r="BI350" s="496" t="s">
        <v>273</v>
      </c>
      <c r="BJ350" s="496"/>
      <c r="BK350" s="376"/>
      <c r="BL350" s="389"/>
      <c r="BN350" s="388"/>
      <c r="BO350" s="409" t="s">
        <v>273</v>
      </c>
      <c r="BP350" s="382" t="s">
        <v>273</v>
      </c>
      <c r="BQ350" s="382" t="s">
        <v>273</v>
      </c>
      <c r="BR350" s="496" t="s">
        <v>273</v>
      </c>
      <c r="BS350" s="496"/>
      <c r="BT350" s="376"/>
      <c r="BU350" s="389"/>
      <c r="BW350" s="388"/>
      <c r="BX350" s="409" t="s">
        <v>273</v>
      </c>
      <c r="BY350" s="382" t="s">
        <v>273</v>
      </c>
      <c r="BZ350" s="382" t="s">
        <v>273</v>
      </c>
      <c r="CA350" s="496" t="s">
        <v>273</v>
      </c>
      <c r="CB350" s="496"/>
      <c r="CC350" s="376" t="s">
        <v>159</v>
      </c>
      <c r="CD350" s="389"/>
      <c r="CF350" s="388"/>
      <c r="CG350" s="409" t="s">
        <v>273</v>
      </c>
      <c r="CH350" s="382" t="s">
        <v>273</v>
      </c>
      <c r="CI350" s="382" t="s">
        <v>273</v>
      </c>
      <c r="CJ350" s="496" t="s">
        <v>273</v>
      </c>
      <c r="CK350" s="496"/>
      <c r="CL350" s="376" t="s">
        <v>159</v>
      </c>
      <c r="CM350" s="389"/>
    </row>
    <row r="351" spans="2:91" ht="16" customHeight="1" x14ac:dyDescent="0.25">
      <c r="B351" s="406"/>
      <c r="C351" s="388"/>
      <c r="D351" s="409" t="s">
        <v>273</v>
      </c>
      <c r="E351" s="382" t="s">
        <v>273</v>
      </c>
      <c r="F351" s="382" t="s">
        <v>273</v>
      </c>
      <c r="G351" s="496" t="s">
        <v>273</v>
      </c>
      <c r="H351" s="496"/>
      <c r="J351" s="389"/>
      <c r="K351" s="410"/>
      <c r="L351" s="388"/>
      <c r="M351" s="409" t="s">
        <v>273</v>
      </c>
      <c r="N351" s="382" t="s">
        <v>273</v>
      </c>
      <c r="O351" s="382" t="s">
        <v>273</v>
      </c>
      <c r="P351" s="496" t="s">
        <v>273</v>
      </c>
      <c r="Q351" s="496"/>
      <c r="S351" s="389"/>
      <c r="T351" s="410"/>
      <c r="U351" s="388"/>
      <c r="V351" s="409" t="s">
        <v>273</v>
      </c>
      <c r="W351" s="382" t="s">
        <v>273</v>
      </c>
      <c r="X351" s="382" t="s">
        <v>273</v>
      </c>
      <c r="Y351" s="496" t="s">
        <v>273</v>
      </c>
      <c r="Z351" s="496"/>
      <c r="AA351" s="376"/>
      <c r="AB351" s="389"/>
      <c r="AC351" s="412"/>
      <c r="AD351" s="388"/>
      <c r="AE351" s="409" t="s">
        <v>273</v>
      </c>
      <c r="AF351" s="382" t="s">
        <v>273</v>
      </c>
      <c r="AG351" s="382" t="s">
        <v>273</v>
      </c>
      <c r="AH351" s="496" t="s">
        <v>273</v>
      </c>
      <c r="AI351" s="496"/>
      <c r="AJ351" s="376"/>
      <c r="AK351" s="389"/>
      <c r="AL351" s="371"/>
      <c r="AM351" s="388"/>
      <c r="AN351" s="409" t="s">
        <v>273</v>
      </c>
      <c r="AO351" s="382" t="s">
        <v>273</v>
      </c>
      <c r="AP351" s="382" t="s">
        <v>273</v>
      </c>
      <c r="AQ351" s="496" t="s">
        <v>273</v>
      </c>
      <c r="AR351" s="496"/>
      <c r="AS351" s="376"/>
      <c r="AT351" s="389"/>
      <c r="AU351" s="371"/>
      <c r="AV351" s="388"/>
      <c r="AW351" s="409" t="s">
        <v>273</v>
      </c>
      <c r="AX351" s="382" t="s">
        <v>273</v>
      </c>
      <c r="AY351" s="382" t="s">
        <v>273</v>
      </c>
      <c r="AZ351" s="496" t="s">
        <v>273</v>
      </c>
      <c r="BA351" s="496"/>
      <c r="BB351" s="376"/>
      <c r="BC351" s="389"/>
      <c r="BE351" s="388"/>
      <c r="BF351" s="409" t="s">
        <v>273</v>
      </c>
      <c r="BG351" s="382" t="s">
        <v>273</v>
      </c>
      <c r="BH351" s="382" t="s">
        <v>273</v>
      </c>
      <c r="BI351" s="496" t="s">
        <v>273</v>
      </c>
      <c r="BJ351" s="496"/>
      <c r="BK351" s="376"/>
      <c r="BL351" s="389"/>
      <c r="BN351" s="388"/>
      <c r="BO351" s="409" t="s">
        <v>273</v>
      </c>
      <c r="BP351" s="382" t="s">
        <v>273</v>
      </c>
      <c r="BQ351" s="382" t="s">
        <v>273</v>
      </c>
      <c r="BR351" s="496" t="s">
        <v>273</v>
      </c>
      <c r="BS351" s="496"/>
      <c r="BT351" s="376"/>
      <c r="BU351" s="389"/>
      <c r="BW351" s="388"/>
      <c r="BX351" s="409" t="s">
        <v>273</v>
      </c>
      <c r="BY351" s="382" t="s">
        <v>273</v>
      </c>
      <c r="BZ351" s="382" t="s">
        <v>273</v>
      </c>
      <c r="CA351" s="496" t="s">
        <v>273</v>
      </c>
      <c r="CB351" s="496"/>
      <c r="CC351" s="376" t="s">
        <v>159</v>
      </c>
      <c r="CD351" s="389"/>
      <c r="CF351" s="388"/>
      <c r="CG351" s="409" t="s">
        <v>273</v>
      </c>
      <c r="CH351" s="382" t="s">
        <v>273</v>
      </c>
      <c r="CI351" s="382" t="s">
        <v>273</v>
      </c>
      <c r="CJ351" s="496" t="s">
        <v>273</v>
      </c>
      <c r="CK351" s="496"/>
      <c r="CL351" s="376" t="s">
        <v>159</v>
      </c>
      <c r="CM351" s="389"/>
    </row>
    <row r="352" spans="2:91" ht="16" customHeight="1" x14ac:dyDescent="0.25">
      <c r="B352" s="406"/>
      <c r="C352" s="388"/>
      <c r="D352" s="409" t="s">
        <v>273</v>
      </c>
      <c r="E352" s="382" t="s">
        <v>273</v>
      </c>
      <c r="F352" s="382" t="s">
        <v>273</v>
      </c>
      <c r="G352" s="496" t="s">
        <v>273</v>
      </c>
      <c r="H352" s="496"/>
      <c r="J352" s="389"/>
      <c r="K352" s="410"/>
      <c r="L352" s="388"/>
      <c r="M352" s="409" t="s">
        <v>273</v>
      </c>
      <c r="N352" s="382" t="s">
        <v>273</v>
      </c>
      <c r="O352" s="382" t="s">
        <v>273</v>
      </c>
      <c r="P352" s="496" t="s">
        <v>273</v>
      </c>
      <c r="Q352" s="496"/>
      <c r="S352" s="389"/>
      <c r="T352" s="410"/>
      <c r="U352" s="388"/>
      <c r="V352" s="409" t="s">
        <v>273</v>
      </c>
      <c r="W352" s="382" t="s">
        <v>273</v>
      </c>
      <c r="X352" s="382" t="s">
        <v>273</v>
      </c>
      <c r="Y352" s="496" t="s">
        <v>273</v>
      </c>
      <c r="Z352" s="496"/>
      <c r="AA352" s="376"/>
      <c r="AB352" s="389"/>
      <c r="AC352" s="412"/>
      <c r="AD352" s="388"/>
      <c r="AE352" s="409" t="s">
        <v>273</v>
      </c>
      <c r="AF352" s="382" t="s">
        <v>273</v>
      </c>
      <c r="AG352" s="382" t="s">
        <v>273</v>
      </c>
      <c r="AH352" s="496" t="s">
        <v>273</v>
      </c>
      <c r="AI352" s="496"/>
      <c r="AJ352" s="376"/>
      <c r="AK352" s="389"/>
      <c r="AL352" s="371"/>
      <c r="AM352" s="388"/>
      <c r="AN352" s="409" t="s">
        <v>273</v>
      </c>
      <c r="AO352" s="382" t="s">
        <v>273</v>
      </c>
      <c r="AP352" s="382" t="s">
        <v>273</v>
      </c>
      <c r="AQ352" s="496" t="s">
        <v>273</v>
      </c>
      <c r="AR352" s="496"/>
      <c r="AS352" s="376"/>
      <c r="AT352" s="389"/>
      <c r="AU352" s="371"/>
      <c r="AV352" s="388"/>
      <c r="AW352" s="409" t="s">
        <v>273</v>
      </c>
      <c r="AX352" s="382" t="s">
        <v>273</v>
      </c>
      <c r="AY352" s="382" t="s">
        <v>273</v>
      </c>
      <c r="AZ352" s="496" t="s">
        <v>273</v>
      </c>
      <c r="BA352" s="496"/>
      <c r="BB352" s="376"/>
      <c r="BC352" s="389"/>
      <c r="BE352" s="388"/>
      <c r="BF352" s="409" t="s">
        <v>273</v>
      </c>
      <c r="BG352" s="382" t="s">
        <v>273</v>
      </c>
      <c r="BH352" s="382" t="s">
        <v>273</v>
      </c>
      <c r="BI352" s="496" t="s">
        <v>273</v>
      </c>
      <c r="BJ352" s="496"/>
      <c r="BK352" s="376"/>
      <c r="BL352" s="389"/>
      <c r="BN352" s="388"/>
      <c r="BO352" s="409" t="s">
        <v>273</v>
      </c>
      <c r="BP352" s="382" t="s">
        <v>273</v>
      </c>
      <c r="BQ352" s="382" t="s">
        <v>273</v>
      </c>
      <c r="BR352" s="496" t="s">
        <v>273</v>
      </c>
      <c r="BS352" s="496"/>
      <c r="BT352" s="376"/>
      <c r="BU352" s="389"/>
      <c r="BW352" s="388"/>
      <c r="BX352" s="409" t="s">
        <v>273</v>
      </c>
      <c r="BY352" s="382" t="s">
        <v>273</v>
      </c>
      <c r="BZ352" s="382" t="s">
        <v>273</v>
      </c>
      <c r="CA352" s="496" t="s">
        <v>273</v>
      </c>
      <c r="CB352" s="496"/>
      <c r="CC352" s="376" t="s">
        <v>159</v>
      </c>
      <c r="CD352" s="389"/>
      <c r="CF352" s="388"/>
      <c r="CG352" s="409" t="s">
        <v>273</v>
      </c>
      <c r="CH352" s="382" t="s">
        <v>273</v>
      </c>
      <c r="CI352" s="382" t="s">
        <v>273</v>
      </c>
      <c r="CJ352" s="496" t="s">
        <v>273</v>
      </c>
      <c r="CK352" s="496"/>
      <c r="CL352" s="376" t="s">
        <v>159</v>
      </c>
      <c r="CM352" s="389"/>
    </row>
    <row r="353" spans="2:91" ht="16" customHeight="1" x14ac:dyDescent="0.25">
      <c r="B353" s="406"/>
      <c r="C353" s="388"/>
      <c r="D353" s="409" t="s">
        <v>273</v>
      </c>
      <c r="E353" s="382" t="s">
        <v>273</v>
      </c>
      <c r="F353" s="382" t="s">
        <v>273</v>
      </c>
      <c r="G353" s="496" t="s">
        <v>273</v>
      </c>
      <c r="H353" s="496"/>
      <c r="J353" s="389"/>
      <c r="K353" s="410"/>
      <c r="L353" s="388"/>
      <c r="M353" s="409" t="s">
        <v>273</v>
      </c>
      <c r="N353" s="382" t="s">
        <v>273</v>
      </c>
      <c r="O353" s="382" t="s">
        <v>273</v>
      </c>
      <c r="P353" s="496" t="s">
        <v>273</v>
      </c>
      <c r="Q353" s="496"/>
      <c r="S353" s="389"/>
      <c r="T353" s="410"/>
      <c r="U353" s="388"/>
      <c r="V353" s="409" t="s">
        <v>273</v>
      </c>
      <c r="W353" s="382" t="s">
        <v>273</v>
      </c>
      <c r="X353" s="382" t="s">
        <v>273</v>
      </c>
      <c r="Y353" s="496" t="s">
        <v>273</v>
      </c>
      <c r="Z353" s="496"/>
      <c r="AA353" s="376"/>
      <c r="AB353" s="389"/>
      <c r="AC353" s="412"/>
      <c r="AD353" s="388"/>
      <c r="AE353" s="409" t="s">
        <v>273</v>
      </c>
      <c r="AF353" s="382" t="s">
        <v>273</v>
      </c>
      <c r="AG353" s="382" t="s">
        <v>273</v>
      </c>
      <c r="AH353" s="496" t="s">
        <v>273</v>
      </c>
      <c r="AI353" s="496"/>
      <c r="AJ353" s="376"/>
      <c r="AK353" s="389"/>
      <c r="AL353" s="371"/>
      <c r="AM353" s="388"/>
      <c r="AN353" s="409" t="s">
        <v>273</v>
      </c>
      <c r="AO353" s="382" t="s">
        <v>273</v>
      </c>
      <c r="AP353" s="382" t="s">
        <v>273</v>
      </c>
      <c r="AQ353" s="496" t="s">
        <v>273</v>
      </c>
      <c r="AR353" s="496"/>
      <c r="AS353" s="376"/>
      <c r="AT353" s="389"/>
      <c r="AU353" s="371"/>
      <c r="AV353" s="388"/>
      <c r="AW353" s="409" t="s">
        <v>273</v>
      </c>
      <c r="AX353" s="382" t="s">
        <v>273</v>
      </c>
      <c r="AY353" s="382" t="s">
        <v>273</v>
      </c>
      <c r="AZ353" s="496" t="s">
        <v>273</v>
      </c>
      <c r="BA353" s="496"/>
      <c r="BB353" s="376"/>
      <c r="BC353" s="389"/>
      <c r="BE353" s="388"/>
      <c r="BF353" s="409" t="s">
        <v>273</v>
      </c>
      <c r="BG353" s="382" t="s">
        <v>273</v>
      </c>
      <c r="BH353" s="382" t="s">
        <v>273</v>
      </c>
      <c r="BI353" s="496" t="s">
        <v>273</v>
      </c>
      <c r="BJ353" s="496"/>
      <c r="BK353" s="376"/>
      <c r="BL353" s="389"/>
      <c r="BN353" s="388"/>
      <c r="BO353" s="409" t="s">
        <v>273</v>
      </c>
      <c r="BP353" s="382" t="s">
        <v>273</v>
      </c>
      <c r="BQ353" s="382" t="s">
        <v>273</v>
      </c>
      <c r="BR353" s="496" t="s">
        <v>273</v>
      </c>
      <c r="BS353" s="496"/>
      <c r="BT353" s="376"/>
      <c r="BU353" s="389"/>
      <c r="BW353" s="388"/>
      <c r="BX353" s="409" t="s">
        <v>273</v>
      </c>
      <c r="BY353" s="382" t="s">
        <v>273</v>
      </c>
      <c r="BZ353" s="382" t="s">
        <v>273</v>
      </c>
      <c r="CA353" s="496" t="s">
        <v>273</v>
      </c>
      <c r="CB353" s="496"/>
      <c r="CC353" s="376" t="s">
        <v>159</v>
      </c>
      <c r="CD353" s="389"/>
      <c r="CF353" s="388"/>
      <c r="CG353" s="409" t="s">
        <v>273</v>
      </c>
      <c r="CH353" s="382" t="s">
        <v>273</v>
      </c>
      <c r="CI353" s="382" t="s">
        <v>273</v>
      </c>
      <c r="CJ353" s="496" t="s">
        <v>273</v>
      </c>
      <c r="CK353" s="496"/>
      <c r="CL353" s="376" t="s">
        <v>159</v>
      </c>
      <c r="CM353" s="389"/>
    </row>
    <row r="354" spans="2:91" ht="16" customHeight="1" x14ac:dyDescent="0.25">
      <c r="B354" s="406"/>
      <c r="C354" s="388"/>
      <c r="D354" s="409" t="s">
        <v>273</v>
      </c>
      <c r="E354" s="382" t="s">
        <v>273</v>
      </c>
      <c r="F354" s="382" t="s">
        <v>273</v>
      </c>
      <c r="G354" s="496" t="s">
        <v>273</v>
      </c>
      <c r="H354" s="496"/>
      <c r="J354" s="389"/>
      <c r="K354" s="410"/>
      <c r="L354" s="388"/>
      <c r="M354" s="409" t="s">
        <v>273</v>
      </c>
      <c r="N354" s="382" t="s">
        <v>273</v>
      </c>
      <c r="O354" s="382" t="s">
        <v>273</v>
      </c>
      <c r="P354" s="496" t="s">
        <v>273</v>
      </c>
      <c r="Q354" s="496"/>
      <c r="S354" s="389"/>
      <c r="T354" s="410"/>
      <c r="U354" s="388"/>
      <c r="V354" s="409" t="s">
        <v>273</v>
      </c>
      <c r="W354" s="382" t="s">
        <v>273</v>
      </c>
      <c r="X354" s="382" t="s">
        <v>273</v>
      </c>
      <c r="Y354" s="496" t="s">
        <v>273</v>
      </c>
      <c r="Z354" s="496"/>
      <c r="AA354" s="376"/>
      <c r="AB354" s="389"/>
      <c r="AC354" s="412"/>
      <c r="AD354" s="388"/>
      <c r="AE354" s="409" t="s">
        <v>273</v>
      </c>
      <c r="AF354" s="382" t="s">
        <v>273</v>
      </c>
      <c r="AG354" s="382" t="s">
        <v>273</v>
      </c>
      <c r="AH354" s="496" t="s">
        <v>273</v>
      </c>
      <c r="AI354" s="496"/>
      <c r="AJ354" s="376"/>
      <c r="AK354" s="389"/>
      <c r="AL354" s="371"/>
      <c r="AM354" s="388"/>
      <c r="AN354" s="409" t="s">
        <v>273</v>
      </c>
      <c r="AO354" s="382" t="s">
        <v>273</v>
      </c>
      <c r="AP354" s="382" t="s">
        <v>273</v>
      </c>
      <c r="AQ354" s="496" t="s">
        <v>273</v>
      </c>
      <c r="AR354" s="496"/>
      <c r="AS354" s="376"/>
      <c r="AT354" s="389"/>
      <c r="AU354" s="371"/>
      <c r="AV354" s="388"/>
      <c r="AW354" s="409" t="s">
        <v>273</v>
      </c>
      <c r="AX354" s="382" t="s">
        <v>273</v>
      </c>
      <c r="AY354" s="382" t="s">
        <v>273</v>
      </c>
      <c r="AZ354" s="496" t="s">
        <v>273</v>
      </c>
      <c r="BA354" s="496"/>
      <c r="BB354" s="376"/>
      <c r="BC354" s="389"/>
      <c r="BE354" s="388"/>
      <c r="BF354" s="409" t="s">
        <v>273</v>
      </c>
      <c r="BG354" s="382" t="s">
        <v>273</v>
      </c>
      <c r="BH354" s="382" t="s">
        <v>273</v>
      </c>
      <c r="BI354" s="496" t="s">
        <v>273</v>
      </c>
      <c r="BJ354" s="496"/>
      <c r="BK354" s="376"/>
      <c r="BL354" s="389"/>
      <c r="BN354" s="388"/>
      <c r="BO354" s="409" t="s">
        <v>273</v>
      </c>
      <c r="BP354" s="382" t="s">
        <v>273</v>
      </c>
      <c r="BQ354" s="382" t="s">
        <v>273</v>
      </c>
      <c r="BR354" s="496" t="s">
        <v>273</v>
      </c>
      <c r="BS354" s="496"/>
      <c r="BT354" s="376"/>
      <c r="BU354" s="389"/>
      <c r="BW354" s="388"/>
      <c r="BX354" s="409" t="s">
        <v>273</v>
      </c>
      <c r="BY354" s="382" t="s">
        <v>273</v>
      </c>
      <c r="BZ354" s="382" t="s">
        <v>273</v>
      </c>
      <c r="CA354" s="496" t="s">
        <v>273</v>
      </c>
      <c r="CB354" s="496"/>
      <c r="CC354" s="376" t="s">
        <v>159</v>
      </c>
      <c r="CD354" s="389"/>
      <c r="CF354" s="388"/>
      <c r="CG354" s="409" t="s">
        <v>273</v>
      </c>
      <c r="CH354" s="382" t="s">
        <v>273</v>
      </c>
      <c r="CI354" s="382" t="s">
        <v>273</v>
      </c>
      <c r="CJ354" s="496" t="s">
        <v>273</v>
      </c>
      <c r="CK354" s="496"/>
      <c r="CL354" s="376" t="s">
        <v>159</v>
      </c>
      <c r="CM354" s="389"/>
    </row>
    <row r="355" spans="2:91" ht="16" customHeight="1" x14ac:dyDescent="0.25">
      <c r="B355" s="406"/>
      <c r="C355" s="388"/>
      <c r="D355" s="409" t="s">
        <v>273</v>
      </c>
      <c r="E355" s="382" t="s">
        <v>273</v>
      </c>
      <c r="F355" s="382" t="s">
        <v>273</v>
      </c>
      <c r="G355" s="496" t="s">
        <v>273</v>
      </c>
      <c r="H355" s="496"/>
      <c r="J355" s="389"/>
      <c r="K355" s="410"/>
      <c r="L355" s="388"/>
      <c r="M355" s="409" t="s">
        <v>273</v>
      </c>
      <c r="N355" s="382" t="s">
        <v>273</v>
      </c>
      <c r="O355" s="382" t="s">
        <v>273</v>
      </c>
      <c r="P355" s="496" t="s">
        <v>273</v>
      </c>
      <c r="Q355" s="496"/>
      <c r="S355" s="389"/>
      <c r="T355" s="410"/>
      <c r="U355" s="388"/>
      <c r="V355" s="409" t="s">
        <v>273</v>
      </c>
      <c r="W355" s="382" t="s">
        <v>273</v>
      </c>
      <c r="X355" s="382" t="s">
        <v>273</v>
      </c>
      <c r="Y355" s="496" t="s">
        <v>273</v>
      </c>
      <c r="Z355" s="496"/>
      <c r="AA355" s="376"/>
      <c r="AB355" s="389"/>
      <c r="AC355" s="412"/>
      <c r="AD355" s="388"/>
      <c r="AE355" s="409" t="s">
        <v>273</v>
      </c>
      <c r="AF355" s="382" t="s">
        <v>273</v>
      </c>
      <c r="AG355" s="382" t="s">
        <v>273</v>
      </c>
      <c r="AH355" s="496" t="s">
        <v>273</v>
      </c>
      <c r="AI355" s="496"/>
      <c r="AJ355" s="376"/>
      <c r="AK355" s="389"/>
      <c r="AL355" s="371"/>
      <c r="AM355" s="388"/>
      <c r="AN355" s="409" t="s">
        <v>273</v>
      </c>
      <c r="AO355" s="382" t="s">
        <v>273</v>
      </c>
      <c r="AP355" s="382" t="s">
        <v>273</v>
      </c>
      <c r="AQ355" s="496" t="s">
        <v>273</v>
      </c>
      <c r="AR355" s="496"/>
      <c r="AS355" s="376"/>
      <c r="AT355" s="389"/>
      <c r="AU355" s="371"/>
      <c r="AV355" s="388"/>
      <c r="AW355" s="409" t="s">
        <v>273</v>
      </c>
      <c r="AX355" s="382" t="s">
        <v>273</v>
      </c>
      <c r="AY355" s="382" t="s">
        <v>273</v>
      </c>
      <c r="AZ355" s="496" t="s">
        <v>273</v>
      </c>
      <c r="BA355" s="496"/>
      <c r="BB355" s="376"/>
      <c r="BC355" s="389"/>
      <c r="BE355" s="388"/>
      <c r="BF355" s="409" t="s">
        <v>273</v>
      </c>
      <c r="BG355" s="382" t="s">
        <v>273</v>
      </c>
      <c r="BH355" s="382" t="s">
        <v>273</v>
      </c>
      <c r="BI355" s="496" t="s">
        <v>273</v>
      </c>
      <c r="BJ355" s="496"/>
      <c r="BK355" s="376"/>
      <c r="BL355" s="389"/>
      <c r="BN355" s="388"/>
      <c r="BO355" s="409" t="s">
        <v>273</v>
      </c>
      <c r="BP355" s="382" t="s">
        <v>273</v>
      </c>
      <c r="BQ355" s="382" t="s">
        <v>273</v>
      </c>
      <c r="BR355" s="496" t="s">
        <v>273</v>
      </c>
      <c r="BS355" s="496"/>
      <c r="BT355" s="376"/>
      <c r="BU355" s="389"/>
      <c r="BW355" s="388"/>
      <c r="BX355" s="409" t="s">
        <v>273</v>
      </c>
      <c r="BY355" s="382" t="s">
        <v>273</v>
      </c>
      <c r="BZ355" s="382" t="s">
        <v>273</v>
      </c>
      <c r="CA355" s="496" t="s">
        <v>273</v>
      </c>
      <c r="CB355" s="496"/>
      <c r="CC355" s="376" t="s">
        <v>159</v>
      </c>
      <c r="CD355" s="389"/>
      <c r="CF355" s="388"/>
      <c r="CG355" s="409" t="s">
        <v>273</v>
      </c>
      <c r="CH355" s="382" t="s">
        <v>273</v>
      </c>
      <c r="CI355" s="382" t="s">
        <v>273</v>
      </c>
      <c r="CJ355" s="496" t="s">
        <v>273</v>
      </c>
      <c r="CK355" s="496"/>
      <c r="CL355" s="376" t="s">
        <v>159</v>
      </c>
      <c r="CM355" s="389"/>
    </row>
    <row r="356" spans="2:91" ht="16" customHeight="1" x14ac:dyDescent="0.25">
      <c r="B356" s="406"/>
      <c r="C356" s="388"/>
      <c r="D356" s="409" t="s">
        <v>273</v>
      </c>
      <c r="E356" s="382" t="s">
        <v>273</v>
      </c>
      <c r="F356" s="382" t="s">
        <v>273</v>
      </c>
      <c r="G356" s="496" t="s">
        <v>273</v>
      </c>
      <c r="H356" s="496"/>
      <c r="J356" s="389"/>
      <c r="K356" s="410"/>
      <c r="L356" s="388"/>
      <c r="M356" s="409" t="s">
        <v>273</v>
      </c>
      <c r="N356" s="382" t="s">
        <v>273</v>
      </c>
      <c r="O356" s="382" t="s">
        <v>273</v>
      </c>
      <c r="P356" s="496" t="s">
        <v>273</v>
      </c>
      <c r="Q356" s="496"/>
      <c r="S356" s="389"/>
      <c r="T356" s="410"/>
      <c r="U356" s="388"/>
      <c r="V356" s="409" t="s">
        <v>273</v>
      </c>
      <c r="W356" s="382" t="s">
        <v>273</v>
      </c>
      <c r="X356" s="382" t="s">
        <v>273</v>
      </c>
      <c r="Y356" s="496" t="s">
        <v>273</v>
      </c>
      <c r="Z356" s="496"/>
      <c r="AA356" s="376"/>
      <c r="AB356" s="389"/>
      <c r="AC356" s="412"/>
      <c r="AD356" s="388"/>
      <c r="AE356" s="409" t="s">
        <v>273</v>
      </c>
      <c r="AF356" s="382" t="s">
        <v>273</v>
      </c>
      <c r="AG356" s="382" t="s">
        <v>273</v>
      </c>
      <c r="AH356" s="496" t="s">
        <v>273</v>
      </c>
      <c r="AI356" s="496"/>
      <c r="AJ356" s="376"/>
      <c r="AK356" s="389"/>
      <c r="AL356" s="371"/>
      <c r="AM356" s="388"/>
      <c r="AN356" s="409" t="s">
        <v>273</v>
      </c>
      <c r="AO356" s="382" t="s">
        <v>273</v>
      </c>
      <c r="AP356" s="382" t="s">
        <v>273</v>
      </c>
      <c r="AQ356" s="496" t="s">
        <v>273</v>
      </c>
      <c r="AR356" s="496"/>
      <c r="AS356" s="376"/>
      <c r="AT356" s="389"/>
      <c r="AU356" s="371"/>
      <c r="AV356" s="388"/>
      <c r="AW356" s="409" t="s">
        <v>273</v>
      </c>
      <c r="AX356" s="382" t="s">
        <v>273</v>
      </c>
      <c r="AY356" s="382" t="s">
        <v>273</v>
      </c>
      <c r="AZ356" s="496" t="s">
        <v>273</v>
      </c>
      <c r="BA356" s="496"/>
      <c r="BB356" s="376"/>
      <c r="BC356" s="389"/>
      <c r="BE356" s="388"/>
      <c r="BF356" s="409" t="s">
        <v>273</v>
      </c>
      <c r="BG356" s="382" t="s">
        <v>273</v>
      </c>
      <c r="BH356" s="382" t="s">
        <v>273</v>
      </c>
      <c r="BI356" s="496" t="s">
        <v>273</v>
      </c>
      <c r="BJ356" s="496"/>
      <c r="BK356" s="376"/>
      <c r="BL356" s="389"/>
      <c r="BN356" s="388"/>
      <c r="BO356" s="409" t="s">
        <v>273</v>
      </c>
      <c r="BP356" s="382" t="s">
        <v>273</v>
      </c>
      <c r="BQ356" s="382" t="s">
        <v>273</v>
      </c>
      <c r="BR356" s="496" t="s">
        <v>273</v>
      </c>
      <c r="BS356" s="496"/>
      <c r="BT356" s="376"/>
      <c r="BU356" s="389"/>
      <c r="BW356" s="388"/>
      <c r="BX356" s="409" t="s">
        <v>273</v>
      </c>
      <c r="BY356" s="382" t="s">
        <v>273</v>
      </c>
      <c r="BZ356" s="382" t="s">
        <v>273</v>
      </c>
      <c r="CA356" s="496" t="s">
        <v>273</v>
      </c>
      <c r="CB356" s="496"/>
      <c r="CC356" s="376" t="s">
        <v>159</v>
      </c>
      <c r="CD356" s="389"/>
      <c r="CF356" s="388"/>
      <c r="CG356" s="409" t="s">
        <v>273</v>
      </c>
      <c r="CH356" s="382" t="s">
        <v>273</v>
      </c>
      <c r="CI356" s="382" t="s">
        <v>273</v>
      </c>
      <c r="CJ356" s="496" t="s">
        <v>273</v>
      </c>
      <c r="CK356" s="496"/>
      <c r="CL356" s="376" t="s">
        <v>159</v>
      </c>
      <c r="CM356" s="389"/>
    </row>
    <row r="357" spans="2:91" ht="16" customHeight="1" x14ac:dyDescent="0.25">
      <c r="B357" s="406"/>
      <c r="C357" s="388"/>
      <c r="D357" s="409" t="s">
        <v>273</v>
      </c>
      <c r="E357" s="382" t="s">
        <v>273</v>
      </c>
      <c r="F357" s="382" t="s">
        <v>273</v>
      </c>
      <c r="G357" s="496" t="s">
        <v>273</v>
      </c>
      <c r="H357" s="496"/>
      <c r="J357" s="389"/>
      <c r="K357" s="410"/>
      <c r="L357" s="388"/>
      <c r="M357" s="409" t="s">
        <v>273</v>
      </c>
      <c r="N357" s="382" t="s">
        <v>273</v>
      </c>
      <c r="O357" s="382" t="s">
        <v>273</v>
      </c>
      <c r="P357" s="496" t="s">
        <v>273</v>
      </c>
      <c r="Q357" s="496"/>
      <c r="S357" s="389"/>
      <c r="T357" s="410"/>
      <c r="U357" s="388"/>
      <c r="V357" s="409" t="s">
        <v>273</v>
      </c>
      <c r="W357" s="382" t="s">
        <v>273</v>
      </c>
      <c r="X357" s="382" t="s">
        <v>273</v>
      </c>
      <c r="Y357" s="496" t="s">
        <v>273</v>
      </c>
      <c r="Z357" s="496"/>
      <c r="AA357" s="376"/>
      <c r="AB357" s="389"/>
      <c r="AC357" s="412"/>
      <c r="AD357" s="388"/>
      <c r="AE357" s="409" t="s">
        <v>273</v>
      </c>
      <c r="AF357" s="382" t="s">
        <v>273</v>
      </c>
      <c r="AG357" s="382" t="s">
        <v>273</v>
      </c>
      <c r="AH357" s="496" t="s">
        <v>273</v>
      </c>
      <c r="AI357" s="496"/>
      <c r="AJ357" s="376"/>
      <c r="AK357" s="389"/>
      <c r="AL357" s="371"/>
      <c r="AM357" s="388"/>
      <c r="AN357" s="409" t="s">
        <v>273</v>
      </c>
      <c r="AO357" s="382" t="s">
        <v>273</v>
      </c>
      <c r="AP357" s="382" t="s">
        <v>273</v>
      </c>
      <c r="AQ357" s="496" t="s">
        <v>273</v>
      </c>
      <c r="AR357" s="496"/>
      <c r="AS357" s="376"/>
      <c r="AT357" s="389"/>
      <c r="AU357" s="371"/>
      <c r="AV357" s="388"/>
      <c r="AW357" s="409" t="s">
        <v>273</v>
      </c>
      <c r="AX357" s="382" t="s">
        <v>273</v>
      </c>
      <c r="AY357" s="382" t="s">
        <v>273</v>
      </c>
      <c r="AZ357" s="496" t="s">
        <v>273</v>
      </c>
      <c r="BA357" s="496"/>
      <c r="BB357" s="376"/>
      <c r="BC357" s="389"/>
      <c r="BE357" s="388"/>
      <c r="BF357" s="409" t="s">
        <v>273</v>
      </c>
      <c r="BG357" s="382" t="s">
        <v>273</v>
      </c>
      <c r="BH357" s="382" t="s">
        <v>273</v>
      </c>
      <c r="BI357" s="496" t="s">
        <v>273</v>
      </c>
      <c r="BJ357" s="496"/>
      <c r="BK357" s="376"/>
      <c r="BL357" s="389"/>
      <c r="BN357" s="388"/>
      <c r="BO357" s="409" t="s">
        <v>273</v>
      </c>
      <c r="BP357" s="382" t="s">
        <v>273</v>
      </c>
      <c r="BQ357" s="382" t="s">
        <v>273</v>
      </c>
      <c r="BR357" s="496" t="s">
        <v>273</v>
      </c>
      <c r="BS357" s="496"/>
      <c r="BT357" s="376"/>
      <c r="BU357" s="389"/>
      <c r="BW357" s="388"/>
      <c r="BX357" s="409" t="s">
        <v>273</v>
      </c>
      <c r="BY357" s="382" t="s">
        <v>273</v>
      </c>
      <c r="BZ357" s="382" t="s">
        <v>273</v>
      </c>
      <c r="CA357" s="496" t="s">
        <v>273</v>
      </c>
      <c r="CB357" s="496"/>
      <c r="CC357" s="376" t="s">
        <v>159</v>
      </c>
      <c r="CD357" s="389"/>
      <c r="CF357" s="388"/>
      <c r="CG357" s="409" t="s">
        <v>273</v>
      </c>
      <c r="CH357" s="382" t="s">
        <v>273</v>
      </c>
      <c r="CI357" s="382" t="s">
        <v>273</v>
      </c>
      <c r="CJ357" s="496" t="s">
        <v>273</v>
      </c>
      <c r="CK357" s="496"/>
      <c r="CL357" s="376" t="s">
        <v>159</v>
      </c>
      <c r="CM357" s="389"/>
    </row>
    <row r="358" spans="2:91" ht="16" customHeight="1" x14ac:dyDescent="0.25">
      <c r="B358" s="406"/>
      <c r="C358" s="388"/>
      <c r="D358" s="409" t="s">
        <v>273</v>
      </c>
      <c r="E358" s="382" t="s">
        <v>273</v>
      </c>
      <c r="F358" s="382" t="s">
        <v>273</v>
      </c>
      <c r="G358" s="496" t="s">
        <v>273</v>
      </c>
      <c r="H358" s="496"/>
      <c r="J358" s="389"/>
      <c r="K358" s="410"/>
      <c r="L358" s="388"/>
      <c r="M358" s="409" t="s">
        <v>273</v>
      </c>
      <c r="N358" s="382" t="s">
        <v>273</v>
      </c>
      <c r="O358" s="382" t="s">
        <v>273</v>
      </c>
      <c r="P358" s="496" t="s">
        <v>273</v>
      </c>
      <c r="Q358" s="496"/>
      <c r="S358" s="389"/>
      <c r="T358" s="410"/>
      <c r="U358" s="388"/>
      <c r="V358" s="409" t="s">
        <v>273</v>
      </c>
      <c r="W358" s="382" t="s">
        <v>273</v>
      </c>
      <c r="X358" s="382" t="s">
        <v>273</v>
      </c>
      <c r="Y358" s="496" t="s">
        <v>273</v>
      </c>
      <c r="Z358" s="496"/>
      <c r="AA358" s="376"/>
      <c r="AB358" s="389"/>
      <c r="AC358" s="412"/>
      <c r="AD358" s="388"/>
      <c r="AE358" s="409" t="s">
        <v>273</v>
      </c>
      <c r="AF358" s="382" t="s">
        <v>273</v>
      </c>
      <c r="AG358" s="382" t="s">
        <v>273</v>
      </c>
      <c r="AH358" s="496" t="s">
        <v>273</v>
      </c>
      <c r="AI358" s="496"/>
      <c r="AJ358" s="376"/>
      <c r="AK358" s="389"/>
      <c r="AL358" s="371"/>
      <c r="AM358" s="388"/>
      <c r="AN358" s="409" t="s">
        <v>273</v>
      </c>
      <c r="AO358" s="382" t="s">
        <v>273</v>
      </c>
      <c r="AP358" s="382" t="s">
        <v>273</v>
      </c>
      <c r="AQ358" s="496" t="s">
        <v>273</v>
      </c>
      <c r="AR358" s="496"/>
      <c r="AS358" s="376"/>
      <c r="AT358" s="389"/>
      <c r="AU358" s="371"/>
      <c r="AV358" s="388"/>
      <c r="AW358" s="409" t="s">
        <v>273</v>
      </c>
      <c r="AX358" s="382" t="s">
        <v>273</v>
      </c>
      <c r="AY358" s="382" t="s">
        <v>273</v>
      </c>
      <c r="AZ358" s="496" t="s">
        <v>273</v>
      </c>
      <c r="BA358" s="496"/>
      <c r="BB358" s="376"/>
      <c r="BC358" s="389"/>
      <c r="BE358" s="388"/>
      <c r="BF358" s="409" t="s">
        <v>273</v>
      </c>
      <c r="BG358" s="382" t="s">
        <v>273</v>
      </c>
      <c r="BH358" s="382" t="s">
        <v>273</v>
      </c>
      <c r="BI358" s="496" t="s">
        <v>273</v>
      </c>
      <c r="BJ358" s="496"/>
      <c r="BK358" s="376"/>
      <c r="BL358" s="389"/>
      <c r="BN358" s="388"/>
      <c r="BO358" s="409" t="s">
        <v>273</v>
      </c>
      <c r="BP358" s="382" t="s">
        <v>273</v>
      </c>
      <c r="BQ358" s="382" t="s">
        <v>273</v>
      </c>
      <c r="BR358" s="496" t="s">
        <v>273</v>
      </c>
      <c r="BS358" s="496"/>
      <c r="BT358" s="376"/>
      <c r="BU358" s="389"/>
      <c r="BW358" s="388"/>
      <c r="BX358" s="409" t="s">
        <v>273</v>
      </c>
      <c r="BY358" s="382" t="s">
        <v>273</v>
      </c>
      <c r="BZ358" s="382" t="s">
        <v>273</v>
      </c>
      <c r="CA358" s="496" t="s">
        <v>273</v>
      </c>
      <c r="CB358" s="496"/>
      <c r="CC358" s="376" t="s">
        <v>159</v>
      </c>
      <c r="CD358" s="389"/>
      <c r="CF358" s="388"/>
      <c r="CG358" s="409" t="s">
        <v>273</v>
      </c>
      <c r="CH358" s="382" t="s">
        <v>273</v>
      </c>
      <c r="CI358" s="382" t="s">
        <v>273</v>
      </c>
      <c r="CJ358" s="496" t="s">
        <v>273</v>
      </c>
      <c r="CK358" s="496"/>
      <c r="CL358" s="376" t="s">
        <v>159</v>
      </c>
      <c r="CM358" s="389"/>
    </row>
    <row r="359" spans="2:91" ht="16" customHeight="1" x14ac:dyDescent="0.25">
      <c r="B359" s="406"/>
      <c r="C359" s="388"/>
      <c r="D359" s="409" t="s">
        <v>273</v>
      </c>
      <c r="E359" s="382" t="s">
        <v>273</v>
      </c>
      <c r="F359" s="382" t="s">
        <v>273</v>
      </c>
      <c r="G359" s="496" t="s">
        <v>273</v>
      </c>
      <c r="H359" s="496"/>
      <c r="J359" s="389"/>
      <c r="K359" s="410"/>
      <c r="L359" s="388"/>
      <c r="M359" s="409" t="s">
        <v>273</v>
      </c>
      <c r="N359" s="382" t="s">
        <v>273</v>
      </c>
      <c r="O359" s="382" t="s">
        <v>273</v>
      </c>
      <c r="P359" s="496" t="s">
        <v>273</v>
      </c>
      <c r="Q359" s="496"/>
      <c r="S359" s="389"/>
      <c r="T359" s="410"/>
      <c r="U359" s="388"/>
      <c r="V359" s="409" t="s">
        <v>273</v>
      </c>
      <c r="W359" s="382" t="s">
        <v>273</v>
      </c>
      <c r="X359" s="382" t="s">
        <v>273</v>
      </c>
      <c r="Y359" s="496" t="s">
        <v>273</v>
      </c>
      <c r="Z359" s="496"/>
      <c r="AA359" s="376"/>
      <c r="AB359" s="389"/>
      <c r="AC359" s="412"/>
      <c r="AD359" s="388"/>
      <c r="AE359" s="409" t="s">
        <v>273</v>
      </c>
      <c r="AF359" s="382" t="s">
        <v>273</v>
      </c>
      <c r="AG359" s="382" t="s">
        <v>273</v>
      </c>
      <c r="AH359" s="496" t="s">
        <v>273</v>
      </c>
      <c r="AI359" s="496"/>
      <c r="AJ359" s="376"/>
      <c r="AK359" s="389"/>
      <c r="AL359" s="371"/>
      <c r="AM359" s="388"/>
      <c r="AN359" s="409" t="s">
        <v>273</v>
      </c>
      <c r="AO359" s="382" t="s">
        <v>273</v>
      </c>
      <c r="AP359" s="382" t="s">
        <v>273</v>
      </c>
      <c r="AQ359" s="496" t="s">
        <v>273</v>
      </c>
      <c r="AR359" s="496"/>
      <c r="AS359" s="376"/>
      <c r="AT359" s="389"/>
      <c r="AU359" s="371"/>
      <c r="AV359" s="388"/>
      <c r="AW359" s="409" t="s">
        <v>273</v>
      </c>
      <c r="AX359" s="382" t="s">
        <v>273</v>
      </c>
      <c r="AY359" s="382" t="s">
        <v>273</v>
      </c>
      <c r="AZ359" s="496" t="s">
        <v>273</v>
      </c>
      <c r="BA359" s="496"/>
      <c r="BB359" s="376"/>
      <c r="BC359" s="389"/>
      <c r="BE359" s="388"/>
      <c r="BF359" s="409" t="s">
        <v>273</v>
      </c>
      <c r="BG359" s="382" t="s">
        <v>273</v>
      </c>
      <c r="BH359" s="382" t="s">
        <v>273</v>
      </c>
      <c r="BI359" s="496" t="s">
        <v>273</v>
      </c>
      <c r="BJ359" s="496"/>
      <c r="BK359" s="376"/>
      <c r="BL359" s="389"/>
      <c r="BN359" s="388"/>
      <c r="BO359" s="409" t="s">
        <v>273</v>
      </c>
      <c r="BP359" s="382" t="s">
        <v>273</v>
      </c>
      <c r="BQ359" s="382" t="s">
        <v>273</v>
      </c>
      <c r="BR359" s="496" t="s">
        <v>273</v>
      </c>
      <c r="BS359" s="496"/>
      <c r="BT359" s="376"/>
      <c r="BU359" s="389"/>
      <c r="BW359" s="388"/>
      <c r="BX359" s="409" t="s">
        <v>273</v>
      </c>
      <c r="BY359" s="382" t="s">
        <v>273</v>
      </c>
      <c r="BZ359" s="382" t="s">
        <v>273</v>
      </c>
      <c r="CA359" s="496" t="s">
        <v>273</v>
      </c>
      <c r="CB359" s="496"/>
      <c r="CC359" s="376" t="s">
        <v>159</v>
      </c>
      <c r="CD359" s="389"/>
      <c r="CF359" s="388"/>
      <c r="CG359" s="409" t="s">
        <v>273</v>
      </c>
      <c r="CH359" s="382" t="s">
        <v>273</v>
      </c>
      <c r="CI359" s="382" t="s">
        <v>273</v>
      </c>
      <c r="CJ359" s="496" t="s">
        <v>273</v>
      </c>
      <c r="CK359" s="496"/>
      <c r="CL359" s="376" t="s">
        <v>159</v>
      </c>
      <c r="CM359" s="389"/>
    </row>
    <row r="360" spans="2:91" ht="16" customHeight="1" x14ac:dyDescent="0.25">
      <c r="B360" s="406"/>
      <c r="C360" s="388"/>
      <c r="D360" s="409" t="s">
        <v>273</v>
      </c>
      <c r="E360" s="382" t="s">
        <v>273</v>
      </c>
      <c r="F360" s="382" t="s">
        <v>273</v>
      </c>
      <c r="G360" s="496" t="s">
        <v>273</v>
      </c>
      <c r="H360" s="496"/>
      <c r="J360" s="389"/>
      <c r="K360" s="410"/>
      <c r="L360" s="388"/>
      <c r="M360" s="409" t="s">
        <v>273</v>
      </c>
      <c r="N360" s="382" t="s">
        <v>273</v>
      </c>
      <c r="O360" s="382" t="s">
        <v>273</v>
      </c>
      <c r="P360" s="496" t="s">
        <v>273</v>
      </c>
      <c r="Q360" s="496"/>
      <c r="S360" s="389"/>
      <c r="T360" s="410"/>
      <c r="U360" s="388"/>
      <c r="V360" s="409" t="s">
        <v>273</v>
      </c>
      <c r="W360" s="382" t="s">
        <v>273</v>
      </c>
      <c r="X360" s="382" t="s">
        <v>273</v>
      </c>
      <c r="Y360" s="496" t="s">
        <v>273</v>
      </c>
      <c r="Z360" s="496"/>
      <c r="AA360" s="376"/>
      <c r="AB360" s="389"/>
      <c r="AC360" s="412"/>
      <c r="AD360" s="388"/>
      <c r="AE360" s="409" t="s">
        <v>273</v>
      </c>
      <c r="AF360" s="382" t="s">
        <v>273</v>
      </c>
      <c r="AG360" s="382" t="s">
        <v>273</v>
      </c>
      <c r="AH360" s="496" t="s">
        <v>273</v>
      </c>
      <c r="AI360" s="496"/>
      <c r="AJ360" s="376"/>
      <c r="AK360" s="389"/>
      <c r="AL360" s="371"/>
      <c r="AM360" s="388"/>
      <c r="AN360" s="409" t="s">
        <v>273</v>
      </c>
      <c r="AO360" s="382" t="s">
        <v>273</v>
      </c>
      <c r="AP360" s="382" t="s">
        <v>273</v>
      </c>
      <c r="AQ360" s="496" t="s">
        <v>273</v>
      </c>
      <c r="AR360" s="496"/>
      <c r="AS360" s="376"/>
      <c r="AT360" s="389"/>
      <c r="AU360" s="371"/>
      <c r="AV360" s="388"/>
      <c r="AW360" s="409" t="s">
        <v>273</v>
      </c>
      <c r="AX360" s="382" t="s">
        <v>273</v>
      </c>
      <c r="AY360" s="382" t="s">
        <v>273</v>
      </c>
      <c r="AZ360" s="496" t="s">
        <v>273</v>
      </c>
      <c r="BA360" s="496"/>
      <c r="BB360" s="376"/>
      <c r="BC360" s="389"/>
      <c r="BE360" s="388"/>
      <c r="BF360" s="409" t="s">
        <v>273</v>
      </c>
      <c r="BG360" s="382" t="s">
        <v>273</v>
      </c>
      <c r="BH360" s="382" t="s">
        <v>273</v>
      </c>
      <c r="BI360" s="496" t="s">
        <v>273</v>
      </c>
      <c r="BJ360" s="496"/>
      <c r="BK360" s="376"/>
      <c r="BL360" s="389"/>
      <c r="BN360" s="388"/>
      <c r="BO360" s="409" t="s">
        <v>273</v>
      </c>
      <c r="BP360" s="382" t="s">
        <v>273</v>
      </c>
      <c r="BQ360" s="382" t="s">
        <v>273</v>
      </c>
      <c r="BR360" s="496" t="s">
        <v>273</v>
      </c>
      <c r="BS360" s="496"/>
      <c r="BT360" s="376"/>
      <c r="BU360" s="389"/>
      <c r="BW360" s="388"/>
      <c r="BX360" s="409" t="s">
        <v>273</v>
      </c>
      <c r="BY360" s="382" t="s">
        <v>273</v>
      </c>
      <c r="BZ360" s="382" t="s">
        <v>273</v>
      </c>
      <c r="CA360" s="496" t="s">
        <v>273</v>
      </c>
      <c r="CB360" s="496"/>
      <c r="CC360" s="376" t="s">
        <v>159</v>
      </c>
      <c r="CD360" s="389"/>
      <c r="CF360" s="388"/>
      <c r="CG360" s="409" t="s">
        <v>273</v>
      </c>
      <c r="CH360" s="382" t="s">
        <v>273</v>
      </c>
      <c r="CI360" s="382" t="s">
        <v>273</v>
      </c>
      <c r="CJ360" s="496" t="s">
        <v>273</v>
      </c>
      <c r="CK360" s="496"/>
      <c r="CL360" s="376" t="s">
        <v>159</v>
      </c>
      <c r="CM360" s="389"/>
    </row>
    <row r="361" spans="2:91" ht="16" customHeight="1" x14ac:dyDescent="0.25">
      <c r="B361" s="406"/>
      <c r="C361" s="388"/>
      <c r="D361" s="409" t="s">
        <v>273</v>
      </c>
      <c r="E361" s="382" t="s">
        <v>273</v>
      </c>
      <c r="F361" s="382" t="s">
        <v>273</v>
      </c>
      <c r="G361" s="496" t="s">
        <v>273</v>
      </c>
      <c r="H361" s="496"/>
      <c r="J361" s="389"/>
      <c r="K361" s="410"/>
      <c r="L361" s="388"/>
      <c r="M361" s="409" t="s">
        <v>273</v>
      </c>
      <c r="N361" s="382" t="s">
        <v>273</v>
      </c>
      <c r="O361" s="382" t="s">
        <v>273</v>
      </c>
      <c r="P361" s="496" t="s">
        <v>273</v>
      </c>
      <c r="Q361" s="496"/>
      <c r="S361" s="389"/>
      <c r="T361" s="410"/>
      <c r="U361" s="388"/>
      <c r="V361" s="409" t="s">
        <v>273</v>
      </c>
      <c r="W361" s="382" t="s">
        <v>273</v>
      </c>
      <c r="X361" s="382" t="s">
        <v>273</v>
      </c>
      <c r="Y361" s="496" t="s">
        <v>273</v>
      </c>
      <c r="Z361" s="496"/>
      <c r="AA361" s="376"/>
      <c r="AB361" s="389"/>
      <c r="AC361" s="412"/>
      <c r="AD361" s="388"/>
      <c r="AE361" s="409" t="s">
        <v>273</v>
      </c>
      <c r="AF361" s="382" t="s">
        <v>273</v>
      </c>
      <c r="AG361" s="382" t="s">
        <v>273</v>
      </c>
      <c r="AH361" s="496" t="s">
        <v>273</v>
      </c>
      <c r="AI361" s="496"/>
      <c r="AJ361" s="376"/>
      <c r="AK361" s="389"/>
      <c r="AL361" s="371"/>
      <c r="AM361" s="388"/>
      <c r="AN361" s="409" t="s">
        <v>273</v>
      </c>
      <c r="AO361" s="382" t="s">
        <v>273</v>
      </c>
      <c r="AP361" s="382" t="s">
        <v>273</v>
      </c>
      <c r="AQ361" s="496" t="s">
        <v>273</v>
      </c>
      <c r="AR361" s="496"/>
      <c r="AS361" s="376"/>
      <c r="AT361" s="389"/>
      <c r="AU361" s="371"/>
      <c r="AV361" s="388"/>
      <c r="AW361" s="409" t="s">
        <v>273</v>
      </c>
      <c r="AX361" s="382" t="s">
        <v>273</v>
      </c>
      <c r="AY361" s="382" t="s">
        <v>273</v>
      </c>
      <c r="AZ361" s="496" t="s">
        <v>273</v>
      </c>
      <c r="BA361" s="496"/>
      <c r="BB361" s="376"/>
      <c r="BC361" s="389"/>
      <c r="BE361" s="388"/>
      <c r="BF361" s="409" t="s">
        <v>273</v>
      </c>
      <c r="BG361" s="382" t="s">
        <v>273</v>
      </c>
      <c r="BH361" s="382" t="s">
        <v>273</v>
      </c>
      <c r="BI361" s="496" t="s">
        <v>273</v>
      </c>
      <c r="BJ361" s="496"/>
      <c r="BK361" s="376"/>
      <c r="BL361" s="389"/>
      <c r="BN361" s="388"/>
      <c r="BO361" s="409" t="s">
        <v>273</v>
      </c>
      <c r="BP361" s="382" t="s">
        <v>273</v>
      </c>
      <c r="BQ361" s="382" t="s">
        <v>273</v>
      </c>
      <c r="BR361" s="496" t="s">
        <v>273</v>
      </c>
      <c r="BS361" s="496"/>
      <c r="BT361" s="376"/>
      <c r="BU361" s="389"/>
      <c r="BW361" s="388"/>
      <c r="BX361" s="409" t="s">
        <v>273</v>
      </c>
      <c r="BY361" s="382" t="s">
        <v>273</v>
      </c>
      <c r="BZ361" s="382" t="s">
        <v>273</v>
      </c>
      <c r="CA361" s="496" t="s">
        <v>273</v>
      </c>
      <c r="CB361" s="496"/>
      <c r="CC361" s="376" t="s">
        <v>159</v>
      </c>
      <c r="CD361" s="389"/>
      <c r="CF361" s="388"/>
      <c r="CG361" s="409" t="s">
        <v>273</v>
      </c>
      <c r="CH361" s="382" t="s">
        <v>273</v>
      </c>
      <c r="CI361" s="382" t="s">
        <v>273</v>
      </c>
      <c r="CJ361" s="496" t="s">
        <v>273</v>
      </c>
      <c r="CK361" s="496"/>
      <c r="CL361" s="376" t="s">
        <v>159</v>
      </c>
      <c r="CM361" s="389"/>
    </row>
    <row r="362" spans="2:91" ht="16" customHeight="1" x14ac:dyDescent="0.25">
      <c r="B362" s="406"/>
      <c r="C362" s="388"/>
      <c r="D362" s="409" t="s">
        <v>273</v>
      </c>
      <c r="E362" s="382" t="s">
        <v>273</v>
      </c>
      <c r="F362" s="382" t="s">
        <v>273</v>
      </c>
      <c r="G362" s="496" t="s">
        <v>273</v>
      </c>
      <c r="H362" s="496"/>
      <c r="J362" s="389"/>
      <c r="K362" s="410"/>
      <c r="L362" s="388"/>
      <c r="M362" s="409" t="s">
        <v>273</v>
      </c>
      <c r="N362" s="382" t="s">
        <v>273</v>
      </c>
      <c r="O362" s="382" t="s">
        <v>273</v>
      </c>
      <c r="P362" s="496" t="s">
        <v>273</v>
      </c>
      <c r="Q362" s="496"/>
      <c r="S362" s="389"/>
      <c r="T362" s="410"/>
      <c r="U362" s="388"/>
      <c r="V362" s="409" t="s">
        <v>273</v>
      </c>
      <c r="W362" s="382" t="s">
        <v>273</v>
      </c>
      <c r="X362" s="382" t="s">
        <v>273</v>
      </c>
      <c r="Y362" s="496" t="s">
        <v>273</v>
      </c>
      <c r="Z362" s="496"/>
      <c r="AA362" s="376"/>
      <c r="AB362" s="389"/>
      <c r="AC362" s="412"/>
      <c r="AD362" s="388"/>
      <c r="AE362" s="409" t="s">
        <v>273</v>
      </c>
      <c r="AF362" s="382" t="s">
        <v>273</v>
      </c>
      <c r="AG362" s="382" t="s">
        <v>273</v>
      </c>
      <c r="AH362" s="496" t="s">
        <v>273</v>
      </c>
      <c r="AI362" s="496"/>
      <c r="AJ362" s="376"/>
      <c r="AK362" s="389"/>
      <c r="AL362" s="371"/>
      <c r="AM362" s="388"/>
      <c r="AN362" s="409" t="s">
        <v>273</v>
      </c>
      <c r="AO362" s="382" t="s">
        <v>273</v>
      </c>
      <c r="AP362" s="382" t="s">
        <v>273</v>
      </c>
      <c r="AQ362" s="496" t="s">
        <v>273</v>
      </c>
      <c r="AR362" s="496"/>
      <c r="AS362" s="376"/>
      <c r="AT362" s="389"/>
      <c r="AU362" s="371"/>
      <c r="AV362" s="388"/>
      <c r="AW362" s="409" t="s">
        <v>273</v>
      </c>
      <c r="AX362" s="382" t="s">
        <v>273</v>
      </c>
      <c r="AY362" s="382" t="s">
        <v>273</v>
      </c>
      <c r="AZ362" s="496" t="s">
        <v>273</v>
      </c>
      <c r="BA362" s="496"/>
      <c r="BB362" s="376"/>
      <c r="BC362" s="389"/>
      <c r="BE362" s="388"/>
      <c r="BF362" s="409" t="s">
        <v>273</v>
      </c>
      <c r="BG362" s="382" t="s">
        <v>273</v>
      </c>
      <c r="BH362" s="382" t="s">
        <v>273</v>
      </c>
      <c r="BI362" s="496" t="s">
        <v>273</v>
      </c>
      <c r="BJ362" s="496"/>
      <c r="BK362" s="376"/>
      <c r="BL362" s="389"/>
      <c r="BN362" s="388"/>
      <c r="BO362" s="409" t="s">
        <v>273</v>
      </c>
      <c r="BP362" s="382" t="s">
        <v>273</v>
      </c>
      <c r="BQ362" s="382" t="s">
        <v>273</v>
      </c>
      <c r="BR362" s="496" t="s">
        <v>273</v>
      </c>
      <c r="BS362" s="496"/>
      <c r="BT362" s="376"/>
      <c r="BU362" s="389"/>
      <c r="BW362" s="388"/>
      <c r="BX362" s="409" t="s">
        <v>273</v>
      </c>
      <c r="BY362" s="382" t="s">
        <v>273</v>
      </c>
      <c r="BZ362" s="382" t="s">
        <v>273</v>
      </c>
      <c r="CA362" s="496" t="s">
        <v>273</v>
      </c>
      <c r="CB362" s="496"/>
      <c r="CC362" s="376" t="s">
        <v>159</v>
      </c>
      <c r="CD362" s="389"/>
      <c r="CF362" s="388"/>
      <c r="CG362" s="409" t="s">
        <v>273</v>
      </c>
      <c r="CH362" s="382" t="s">
        <v>273</v>
      </c>
      <c r="CI362" s="382" t="s">
        <v>273</v>
      </c>
      <c r="CJ362" s="496" t="s">
        <v>273</v>
      </c>
      <c r="CK362" s="496"/>
      <c r="CL362" s="376" t="s">
        <v>159</v>
      </c>
      <c r="CM362" s="389"/>
    </row>
    <row r="363" spans="2:91" ht="16" customHeight="1" x14ac:dyDescent="0.25">
      <c r="B363" s="406"/>
      <c r="C363" s="388"/>
      <c r="D363" s="409" t="s">
        <v>273</v>
      </c>
      <c r="E363" s="382" t="s">
        <v>273</v>
      </c>
      <c r="F363" s="382" t="s">
        <v>273</v>
      </c>
      <c r="G363" s="496" t="s">
        <v>273</v>
      </c>
      <c r="H363" s="496"/>
      <c r="J363" s="389"/>
      <c r="K363" s="410"/>
      <c r="L363" s="388"/>
      <c r="M363" s="409" t="s">
        <v>273</v>
      </c>
      <c r="N363" s="382" t="s">
        <v>273</v>
      </c>
      <c r="O363" s="382" t="s">
        <v>273</v>
      </c>
      <c r="P363" s="496" t="s">
        <v>273</v>
      </c>
      <c r="Q363" s="496"/>
      <c r="S363" s="389"/>
      <c r="T363" s="410"/>
      <c r="U363" s="388"/>
      <c r="V363" s="409" t="s">
        <v>273</v>
      </c>
      <c r="W363" s="382" t="s">
        <v>273</v>
      </c>
      <c r="X363" s="382" t="s">
        <v>273</v>
      </c>
      <c r="Y363" s="496" t="s">
        <v>273</v>
      </c>
      <c r="Z363" s="496"/>
      <c r="AA363" s="376"/>
      <c r="AB363" s="389"/>
      <c r="AC363" s="412"/>
      <c r="AD363" s="388"/>
      <c r="AE363" s="409" t="s">
        <v>273</v>
      </c>
      <c r="AF363" s="382" t="s">
        <v>273</v>
      </c>
      <c r="AG363" s="382" t="s">
        <v>273</v>
      </c>
      <c r="AH363" s="496" t="s">
        <v>273</v>
      </c>
      <c r="AI363" s="496"/>
      <c r="AJ363" s="376"/>
      <c r="AK363" s="389"/>
      <c r="AL363" s="371"/>
      <c r="AM363" s="388"/>
      <c r="AN363" s="409" t="s">
        <v>273</v>
      </c>
      <c r="AO363" s="382" t="s">
        <v>273</v>
      </c>
      <c r="AP363" s="382" t="s">
        <v>273</v>
      </c>
      <c r="AQ363" s="496" t="s">
        <v>273</v>
      </c>
      <c r="AR363" s="496"/>
      <c r="AS363" s="376"/>
      <c r="AT363" s="389"/>
      <c r="AU363" s="371"/>
      <c r="AV363" s="388"/>
      <c r="AW363" s="409" t="s">
        <v>273</v>
      </c>
      <c r="AX363" s="382" t="s">
        <v>273</v>
      </c>
      <c r="AY363" s="382" t="s">
        <v>273</v>
      </c>
      <c r="AZ363" s="496" t="s">
        <v>273</v>
      </c>
      <c r="BA363" s="496"/>
      <c r="BB363" s="376"/>
      <c r="BC363" s="389"/>
      <c r="BE363" s="388"/>
      <c r="BF363" s="409" t="s">
        <v>273</v>
      </c>
      <c r="BG363" s="382" t="s">
        <v>273</v>
      </c>
      <c r="BH363" s="382" t="s">
        <v>273</v>
      </c>
      <c r="BI363" s="496" t="s">
        <v>273</v>
      </c>
      <c r="BJ363" s="496"/>
      <c r="BK363" s="376"/>
      <c r="BL363" s="389"/>
      <c r="BN363" s="388"/>
      <c r="BO363" s="409" t="s">
        <v>273</v>
      </c>
      <c r="BP363" s="382" t="s">
        <v>273</v>
      </c>
      <c r="BQ363" s="382" t="s">
        <v>273</v>
      </c>
      <c r="BR363" s="496" t="s">
        <v>273</v>
      </c>
      <c r="BS363" s="496"/>
      <c r="BT363" s="376"/>
      <c r="BU363" s="389"/>
      <c r="BW363" s="388"/>
      <c r="BX363" s="409" t="s">
        <v>273</v>
      </c>
      <c r="BY363" s="382" t="s">
        <v>273</v>
      </c>
      <c r="BZ363" s="382" t="s">
        <v>273</v>
      </c>
      <c r="CA363" s="496" t="s">
        <v>273</v>
      </c>
      <c r="CB363" s="496"/>
      <c r="CC363" s="376" t="s">
        <v>159</v>
      </c>
      <c r="CD363" s="389"/>
      <c r="CF363" s="388"/>
      <c r="CG363" s="409" t="s">
        <v>273</v>
      </c>
      <c r="CH363" s="382" t="s">
        <v>273</v>
      </c>
      <c r="CI363" s="382" t="s">
        <v>273</v>
      </c>
      <c r="CJ363" s="496" t="s">
        <v>273</v>
      </c>
      <c r="CK363" s="496"/>
      <c r="CL363" s="376" t="s">
        <v>159</v>
      </c>
      <c r="CM363" s="389"/>
    </row>
    <row r="364" spans="2:91" ht="16" customHeight="1" x14ac:dyDescent="0.25">
      <c r="B364" s="406"/>
      <c r="C364" s="388"/>
      <c r="D364" s="409" t="s">
        <v>273</v>
      </c>
      <c r="E364" s="382" t="s">
        <v>273</v>
      </c>
      <c r="F364" s="382" t="s">
        <v>273</v>
      </c>
      <c r="G364" s="496" t="s">
        <v>273</v>
      </c>
      <c r="H364" s="496"/>
      <c r="J364" s="389"/>
      <c r="K364" s="410"/>
      <c r="L364" s="388"/>
      <c r="M364" s="409" t="s">
        <v>273</v>
      </c>
      <c r="N364" s="382" t="s">
        <v>273</v>
      </c>
      <c r="O364" s="382" t="s">
        <v>273</v>
      </c>
      <c r="P364" s="496" t="s">
        <v>273</v>
      </c>
      <c r="Q364" s="496"/>
      <c r="S364" s="389"/>
      <c r="T364" s="410"/>
      <c r="U364" s="388"/>
      <c r="V364" s="409" t="s">
        <v>273</v>
      </c>
      <c r="W364" s="382" t="s">
        <v>273</v>
      </c>
      <c r="X364" s="382" t="s">
        <v>273</v>
      </c>
      <c r="Y364" s="496" t="s">
        <v>273</v>
      </c>
      <c r="Z364" s="496"/>
      <c r="AA364" s="376"/>
      <c r="AB364" s="389"/>
      <c r="AC364" s="412"/>
      <c r="AD364" s="388"/>
      <c r="AE364" s="409" t="s">
        <v>273</v>
      </c>
      <c r="AF364" s="382" t="s">
        <v>273</v>
      </c>
      <c r="AG364" s="382" t="s">
        <v>273</v>
      </c>
      <c r="AH364" s="496" t="s">
        <v>273</v>
      </c>
      <c r="AI364" s="496"/>
      <c r="AJ364" s="376"/>
      <c r="AK364" s="389"/>
      <c r="AL364" s="371"/>
      <c r="AM364" s="388"/>
      <c r="AN364" s="409" t="s">
        <v>273</v>
      </c>
      <c r="AO364" s="382" t="s">
        <v>273</v>
      </c>
      <c r="AP364" s="382" t="s">
        <v>273</v>
      </c>
      <c r="AQ364" s="496" t="s">
        <v>273</v>
      </c>
      <c r="AR364" s="496"/>
      <c r="AS364" s="376"/>
      <c r="AT364" s="389"/>
      <c r="AU364" s="371"/>
      <c r="AV364" s="388"/>
      <c r="AW364" s="409" t="s">
        <v>273</v>
      </c>
      <c r="AX364" s="382" t="s">
        <v>273</v>
      </c>
      <c r="AY364" s="382" t="s">
        <v>273</v>
      </c>
      <c r="AZ364" s="496" t="s">
        <v>273</v>
      </c>
      <c r="BA364" s="496"/>
      <c r="BB364" s="376"/>
      <c r="BC364" s="389"/>
      <c r="BE364" s="388"/>
      <c r="BF364" s="409" t="s">
        <v>273</v>
      </c>
      <c r="BG364" s="382" t="s">
        <v>273</v>
      </c>
      <c r="BH364" s="382" t="s">
        <v>273</v>
      </c>
      <c r="BI364" s="496" t="s">
        <v>273</v>
      </c>
      <c r="BJ364" s="496"/>
      <c r="BK364" s="376"/>
      <c r="BL364" s="389"/>
      <c r="BN364" s="388"/>
      <c r="BO364" s="409" t="s">
        <v>273</v>
      </c>
      <c r="BP364" s="382" t="s">
        <v>273</v>
      </c>
      <c r="BQ364" s="382" t="s">
        <v>273</v>
      </c>
      <c r="BR364" s="496" t="s">
        <v>273</v>
      </c>
      <c r="BS364" s="496"/>
      <c r="BT364" s="376"/>
      <c r="BU364" s="389"/>
      <c r="BW364" s="388"/>
      <c r="BX364" s="409" t="s">
        <v>273</v>
      </c>
      <c r="BY364" s="382" t="s">
        <v>273</v>
      </c>
      <c r="BZ364" s="382" t="s">
        <v>273</v>
      </c>
      <c r="CA364" s="496" t="s">
        <v>273</v>
      </c>
      <c r="CB364" s="496"/>
      <c r="CC364" s="376" t="s">
        <v>159</v>
      </c>
      <c r="CD364" s="389"/>
      <c r="CF364" s="388"/>
      <c r="CG364" s="409" t="s">
        <v>273</v>
      </c>
      <c r="CH364" s="382" t="s">
        <v>273</v>
      </c>
      <c r="CI364" s="382" t="s">
        <v>273</v>
      </c>
      <c r="CJ364" s="496" t="s">
        <v>273</v>
      </c>
      <c r="CK364" s="496"/>
      <c r="CL364" s="376" t="s">
        <v>159</v>
      </c>
      <c r="CM364" s="389"/>
    </row>
    <row r="365" spans="2:91" ht="16" customHeight="1" x14ac:dyDescent="0.25">
      <c r="B365" s="406"/>
      <c r="C365" s="388"/>
      <c r="D365" s="409" t="s">
        <v>273</v>
      </c>
      <c r="E365" s="382" t="s">
        <v>273</v>
      </c>
      <c r="F365" s="382" t="s">
        <v>273</v>
      </c>
      <c r="G365" s="496" t="s">
        <v>273</v>
      </c>
      <c r="H365" s="496"/>
      <c r="J365" s="389"/>
      <c r="K365" s="410"/>
      <c r="L365" s="388"/>
      <c r="M365" s="409" t="s">
        <v>273</v>
      </c>
      <c r="N365" s="382" t="s">
        <v>273</v>
      </c>
      <c r="O365" s="382" t="s">
        <v>273</v>
      </c>
      <c r="P365" s="496" t="s">
        <v>273</v>
      </c>
      <c r="Q365" s="496"/>
      <c r="S365" s="389"/>
      <c r="T365" s="410"/>
      <c r="U365" s="388"/>
      <c r="V365" s="409" t="s">
        <v>273</v>
      </c>
      <c r="W365" s="382" t="s">
        <v>273</v>
      </c>
      <c r="X365" s="382" t="s">
        <v>273</v>
      </c>
      <c r="Y365" s="496" t="s">
        <v>273</v>
      </c>
      <c r="Z365" s="496"/>
      <c r="AA365" s="376"/>
      <c r="AB365" s="389"/>
      <c r="AC365" s="412"/>
      <c r="AD365" s="388"/>
      <c r="AE365" s="409" t="s">
        <v>273</v>
      </c>
      <c r="AF365" s="382" t="s">
        <v>273</v>
      </c>
      <c r="AG365" s="382" t="s">
        <v>273</v>
      </c>
      <c r="AH365" s="496" t="s">
        <v>273</v>
      </c>
      <c r="AI365" s="496"/>
      <c r="AJ365" s="376"/>
      <c r="AK365" s="389"/>
      <c r="AL365" s="371"/>
      <c r="AM365" s="388"/>
      <c r="AN365" s="409" t="s">
        <v>273</v>
      </c>
      <c r="AO365" s="382" t="s">
        <v>273</v>
      </c>
      <c r="AP365" s="382" t="s">
        <v>273</v>
      </c>
      <c r="AQ365" s="496" t="s">
        <v>273</v>
      </c>
      <c r="AR365" s="496"/>
      <c r="AS365" s="376"/>
      <c r="AT365" s="389"/>
      <c r="AU365" s="371"/>
      <c r="AV365" s="388"/>
      <c r="AW365" s="409" t="s">
        <v>273</v>
      </c>
      <c r="AX365" s="382" t="s">
        <v>273</v>
      </c>
      <c r="AY365" s="382" t="s">
        <v>273</v>
      </c>
      <c r="AZ365" s="496" t="s">
        <v>273</v>
      </c>
      <c r="BA365" s="496"/>
      <c r="BB365" s="376"/>
      <c r="BC365" s="389"/>
      <c r="BE365" s="388"/>
      <c r="BF365" s="409" t="s">
        <v>273</v>
      </c>
      <c r="BG365" s="382" t="s">
        <v>273</v>
      </c>
      <c r="BH365" s="382" t="s">
        <v>273</v>
      </c>
      <c r="BI365" s="496" t="s">
        <v>273</v>
      </c>
      <c r="BJ365" s="496"/>
      <c r="BK365" s="376"/>
      <c r="BL365" s="389"/>
      <c r="BN365" s="388"/>
      <c r="BO365" s="409" t="s">
        <v>273</v>
      </c>
      <c r="BP365" s="382" t="s">
        <v>273</v>
      </c>
      <c r="BQ365" s="382" t="s">
        <v>273</v>
      </c>
      <c r="BR365" s="496" t="s">
        <v>273</v>
      </c>
      <c r="BS365" s="496"/>
      <c r="BT365" s="376"/>
      <c r="BU365" s="389"/>
      <c r="BW365" s="388"/>
      <c r="BX365" s="409" t="s">
        <v>273</v>
      </c>
      <c r="BY365" s="382" t="s">
        <v>273</v>
      </c>
      <c r="BZ365" s="382" t="s">
        <v>273</v>
      </c>
      <c r="CA365" s="496" t="s">
        <v>273</v>
      </c>
      <c r="CB365" s="496"/>
      <c r="CC365" s="376" t="s">
        <v>159</v>
      </c>
      <c r="CD365" s="389"/>
      <c r="CF365" s="388"/>
      <c r="CG365" s="409" t="s">
        <v>273</v>
      </c>
      <c r="CH365" s="382" t="s">
        <v>273</v>
      </c>
      <c r="CI365" s="382" t="s">
        <v>273</v>
      </c>
      <c r="CJ365" s="496" t="s">
        <v>273</v>
      </c>
      <c r="CK365" s="496"/>
      <c r="CL365" s="376" t="s">
        <v>159</v>
      </c>
      <c r="CM365" s="389"/>
    </row>
    <row r="366" spans="2:91" ht="16" customHeight="1" x14ac:dyDescent="0.25">
      <c r="B366" s="406"/>
      <c r="C366" s="388"/>
      <c r="D366" s="409" t="s">
        <v>273</v>
      </c>
      <c r="E366" s="382" t="s">
        <v>273</v>
      </c>
      <c r="F366" s="382" t="s">
        <v>273</v>
      </c>
      <c r="G366" s="496" t="s">
        <v>273</v>
      </c>
      <c r="H366" s="496"/>
      <c r="J366" s="389"/>
      <c r="K366" s="410"/>
      <c r="L366" s="388"/>
      <c r="M366" s="409" t="s">
        <v>273</v>
      </c>
      <c r="N366" s="382" t="s">
        <v>273</v>
      </c>
      <c r="O366" s="382" t="s">
        <v>273</v>
      </c>
      <c r="P366" s="496" t="s">
        <v>273</v>
      </c>
      <c r="Q366" s="496"/>
      <c r="S366" s="389"/>
      <c r="T366" s="410"/>
      <c r="U366" s="388"/>
      <c r="V366" s="409" t="s">
        <v>273</v>
      </c>
      <c r="W366" s="382" t="s">
        <v>273</v>
      </c>
      <c r="X366" s="382" t="s">
        <v>273</v>
      </c>
      <c r="Y366" s="496" t="s">
        <v>273</v>
      </c>
      <c r="Z366" s="496"/>
      <c r="AA366" s="376"/>
      <c r="AB366" s="389"/>
      <c r="AC366" s="412"/>
      <c r="AD366" s="388"/>
      <c r="AE366" s="409" t="s">
        <v>273</v>
      </c>
      <c r="AF366" s="382" t="s">
        <v>273</v>
      </c>
      <c r="AG366" s="382" t="s">
        <v>273</v>
      </c>
      <c r="AH366" s="496" t="s">
        <v>273</v>
      </c>
      <c r="AI366" s="496"/>
      <c r="AJ366" s="376"/>
      <c r="AK366" s="389"/>
      <c r="AL366" s="371"/>
      <c r="AM366" s="388"/>
      <c r="AN366" s="409" t="s">
        <v>273</v>
      </c>
      <c r="AO366" s="382" t="s">
        <v>273</v>
      </c>
      <c r="AP366" s="382" t="s">
        <v>273</v>
      </c>
      <c r="AQ366" s="496" t="s">
        <v>273</v>
      </c>
      <c r="AR366" s="496"/>
      <c r="AS366" s="376"/>
      <c r="AT366" s="389"/>
      <c r="AU366" s="371"/>
      <c r="AV366" s="388"/>
      <c r="AW366" s="409" t="s">
        <v>273</v>
      </c>
      <c r="AX366" s="382" t="s">
        <v>273</v>
      </c>
      <c r="AY366" s="382" t="s">
        <v>273</v>
      </c>
      <c r="AZ366" s="496" t="s">
        <v>273</v>
      </c>
      <c r="BA366" s="496"/>
      <c r="BB366" s="376"/>
      <c r="BC366" s="389"/>
      <c r="BE366" s="388"/>
      <c r="BF366" s="409" t="s">
        <v>273</v>
      </c>
      <c r="BG366" s="382" t="s">
        <v>273</v>
      </c>
      <c r="BH366" s="382" t="s">
        <v>273</v>
      </c>
      <c r="BI366" s="496" t="s">
        <v>273</v>
      </c>
      <c r="BJ366" s="496"/>
      <c r="BK366" s="376"/>
      <c r="BL366" s="389"/>
      <c r="BN366" s="388"/>
      <c r="BO366" s="409" t="s">
        <v>273</v>
      </c>
      <c r="BP366" s="382" t="s">
        <v>273</v>
      </c>
      <c r="BQ366" s="382" t="s">
        <v>273</v>
      </c>
      <c r="BR366" s="496" t="s">
        <v>273</v>
      </c>
      <c r="BS366" s="496"/>
      <c r="BT366" s="376"/>
      <c r="BU366" s="389"/>
      <c r="BW366" s="388"/>
      <c r="BX366" s="409" t="s">
        <v>273</v>
      </c>
      <c r="BY366" s="382" t="s">
        <v>273</v>
      </c>
      <c r="BZ366" s="382" t="s">
        <v>273</v>
      </c>
      <c r="CA366" s="496" t="s">
        <v>273</v>
      </c>
      <c r="CB366" s="496"/>
      <c r="CC366" s="376" t="s">
        <v>159</v>
      </c>
      <c r="CD366" s="389"/>
      <c r="CF366" s="388"/>
      <c r="CG366" s="409" t="s">
        <v>273</v>
      </c>
      <c r="CH366" s="382" t="s">
        <v>273</v>
      </c>
      <c r="CI366" s="382" t="s">
        <v>273</v>
      </c>
      <c r="CJ366" s="496" t="s">
        <v>273</v>
      </c>
      <c r="CK366" s="496"/>
      <c r="CL366" s="376" t="s">
        <v>159</v>
      </c>
      <c r="CM366" s="389"/>
    </row>
    <row r="367" spans="2:91" ht="16" customHeight="1" x14ac:dyDescent="0.25">
      <c r="B367" s="406"/>
      <c r="C367" s="388"/>
      <c r="D367" s="409" t="s">
        <v>273</v>
      </c>
      <c r="E367" s="382" t="s">
        <v>273</v>
      </c>
      <c r="F367" s="382" t="s">
        <v>273</v>
      </c>
      <c r="G367" s="496" t="s">
        <v>273</v>
      </c>
      <c r="H367" s="496"/>
      <c r="J367" s="389"/>
      <c r="K367" s="410"/>
      <c r="L367" s="388"/>
      <c r="M367" s="409" t="s">
        <v>273</v>
      </c>
      <c r="N367" s="382" t="s">
        <v>273</v>
      </c>
      <c r="O367" s="382" t="s">
        <v>273</v>
      </c>
      <c r="P367" s="496" t="s">
        <v>273</v>
      </c>
      <c r="Q367" s="496"/>
      <c r="S367" s="389"/>
      <c r="T367" s="410"/>
      <c r="U367" s="388"/>
      <c r="V367" s="409" t="s">
        <v>273</v>
      </c>
      <c r="W367" s="382" t="s">
        <v>273</v>
      </c>
      <c r="X367" s="382" t="s">
        <v>273</v>
      </c>
      <c r="Y367" s="496" t="s">
        <v>273</v>
      </c>
      <c r="Z367" s="496"/>
      <c r="AA367" s="376"/>
      <c r="AB367" s="389"/>
      <c r="AC367" s="412"/>
      <c r="AD367" s="388"/>
      <c r="AE367" s="409" t="s">
        <v>273</v>
      </c>
      <c r="AF367" s="382" t="s">
        <v>273</v>
      </c>
      <c r="AG367" s="382" t="s">
        <v>273</v>
      </c>
      <c r="AH367" s="496" t="s">
        <v>273</v>
      </c>
      <c r="AI367" s="496"/>
      <c r="AJ367" s="376"/>
      <c r="AK367" s="389"/>
      <c r="AL367" s="371"/>
      <c r="AM367" s="388"/>
      <c r="AN367" s="409" t="s">
        <v>273</v>
      </c>
      <c r="AO367" s="382" t="s">
        <v>273</v>
      </c>
      <c r="AP367" s="382" t="s">
        <v>273</v>
      </c>
      <c r="AQ367" s="496" t="s">
        <v>273</v>
      </c>
      <c r="AR367" s="496"/>
      <c r="AS367" s="376"/>
      <c r="AT367" s="389"/>
      <c r="AU367" s="371"/>
      <c r="AV367" s="388"/>
      <c r="AW367" s="409" t="s">
        <v>273</v>
      </c>
      <c r="AX367" s="382" t="s">
        <v>273</v>
      </c>
      <c r="AY367" s="382" t="s">
        <v>273</v>
      </c>
      <c r="AZ367" s="496" t="s">
        <v>273</v>
      </c>
      <c r="BA367" s="496"/>
      <c r="BB367" s="376"/>
      <c r="BC367" s="389"/>
      <c r="BE367" s="388"/>
      <c r="BF367" s="409" t="s">
        <v>273</v>
      </c>
      <c r="BG367" s="382" t="s">
        <v>273</v>
      </c>
      <c r="BH367" s="382" t="s">
        <v>273</v>
      </c>
      <c r="BI367" s="496" t="s">
        <v>273</v>
      </c>
      <c r="BJ367" s="496"/>
      <c r="BK367" s="376"/>
      <c r="BL367" s="389"/>
      <c r="BN367" s="388"/>
      <c r="BO367" s="409" t="s">
        <v>273</v>
      </c>
      <c r="BP367" s="382" t="s">
        <v>273</v>
      </c>
      <c r="BQ367" s="382" t="s">
        <v>273</v>
      </c>
      <c r="BR367" s="496" t="s">
        <v>273</v>
      </c>
      <c r="BS367" s="496"/>
      <c r="BT367" s="376"/>
      <c r="BU367" s="389"/>
      <c r="BW367" s="388"/>
      <c r="BX367" s="409" t="s">
        <v>273</v>
      </c>
      <c r="BY367" s="382" t="s">
        <v>273</v>
      </c>
      <c r="BZ367" s="382" t="s">
        <v>273</v>
      </c>
      <c r="CA367" s="496" t="s">
        <v>273</v>
      </c>
      <c r="CB367" s="496"/>
      <c r="CC367" s="376" t="s">
        <v>159</v>
      </c>
      <c r="CD367" s="389"/>
      <c r="CF367" s="388"/>
      <c r="CG367" s="409" t="s">
        <v>273</v>
      </c>
      <c r="CH367" s="382" t="s">
        <v>273</v>
      </c>
      <c r="CI367" s="382" t="s">
        <v>273</v>
      </c>
      <c r="CJ367" s="496" t="s">
        <v>273</v>
      </c>
      <c r="CK367" s="496"/>
      <c r="CL367" s="376" t="s">
        <v>159</v>
      </c>
      <c r="CM367" s="389"/>
    </row>
    <row r="368" spans="2:91" ht="16" customHeight="1" x14ac:dyDescent="0.25">
      <c r="B368" s="406"/>
      <c r="C368" s="388"/>
      <c r="D368" s="409" t="s">
        <v>273</v>
      </c>
      <c r="E368" s="382" t="s">
        <v>273</v>
      </c>
      <c r="F368" s="382" t="s">
        <v>273</v>
      </c>
      <c r="G368" s="496" t="s">
        <v>273</v>
      </c>
      <c r="H368" s="496"/>
      <c r="J368" s="389"/>
      <c r="K368" s="410"/>
      <c r="L368" s="388"/>
      <c r="M368" s="409" t="s">
        <v>273</v>
      </c>
      <c r="N368" s="382" t="s">
        <v>273</v>
      </c>
      <c r="O368" s="382" t="s">
        <v>273</v>
      </c>
      <c r="P368" s="496" t="s">
        <v>273</v>
      </c>
      <c r="Q368" s="496"/>
      <c r="S368" s="389"/>
      <c r="T368" s="410"/>
      <c r="U368" s="388"/>
      <c r="V368" s="409" t="s">
        <v>273</v>
      </c>
      <c r="W368" s="382" t="s">
        <v>273</v>
      </c>
      <c r="X368" s="382" t="s">
        <v>273</v>
      </c>
      <c r="Y368" s="496" t="s">
        <v>273</v>
      </c>
      <c r="Z368" s="496"/>
      <c r="AA368" s="376"/>
      <c r="AB368" s="389"/>
      <c r="AC368" s="412"/>
      <c r="AD368" s="388"/>
      <c r="AE368" s="409" t="s">
        <v>273</v>
      </c>
      <c r="AF368" s="382" t="s">
        <v>273</v>
      </c>
      <c r="AG368" s="382" t="s">
        <v>273</v>
      </c>
      <c r="AH368" s="496" t="s">
        <v>273</v>
      </c>
      <c r="AI368" s="496"/>
      <c r="AJ368" s="376"/>
      <c r="AK368" s="389"/>
      <c r="AL368" s="371"/>
      <c r="AM368" s="388"/>
      <c r="AN368" s="409" t="s">
        <v>273</v>
      </c>
      <c r="AO368" s="382" t="s">
        <v>273</v>
      </c>
      <c r="AP368" s="382" t="s">
        <v>273</v>
      </c>
      <c r="AQ368" s="496" t="s">
        <v>273</v>
      </c>
      <c r="AR368" s="496"/>
      <c r="AS368" s="376"/>
      <c r="AT368" s="389"/>
      <c r="AU368" s="371"/>
      <c r="AV368" s="388"/>
      <c r="AW368" s="409" t="s">
        <v>273</v>
      </c>
      <c r="AX368" s="382" t="s">
        <v>273</v>
      </c>
      <c r="AY368" s="382" t="s">
        <v>273</v>
      </c>
      <c r="AZ368" s="496" t="s">
        <v>273</v>
      </c>
      <c r="BA368" s="496"/>
      <c r="BB368" s="376"/>
      <c r="BC368" s="389"/>
      <c r="BE368" s="388"/>
      <c r="BF368" s="409" t="s">
        <v>273</v>
      </c>
      <c r="BG368" s="382" t="s">
        <v>273</v>
      </c>
      <c r="BH368" s="382" t="s">
        <v>273</v>
      </c>
      <c r="BI368" s="496" t="s">
        <v>273</v>
      </c>
      <c r="BJ368" s="496"/>
      <c r="BK368" s="376"/>
      <c r="BL368" s="389"/>
      <c r="BN368" s="388"/>
      <c r="BO368" s="409" t="s">
        <v>273</v>
      </c>
      <c r="BP368" s="382" t="s">
        <v>273</v>
      </c>
      <c r="BQ368" s="382" t="s">
        <v>273</v>
      </c>
      <c r="BR368" s="496" t="s">
        <v>273</v>
      </c>
      <c r="BS368" s="496"/>
      <c r="BT368" s="376"/>
      <c r="BU368" s="389"/>
      <c r="BW368" s="388"/>
      <c r="BX368" s="409" t="s">
        <v>273</v>
      </c>
      <c r="BY368" s="382" t="s">
        <v>273</v>
      </c>
      <c r="BZ368" s="382" t="s">
        <v>273</v>
      </c>
      <c r="CA368" s="496" t="s">
        <v>273</v>
      </c>
      <c r="CB368" s="496"/>
      <c r="CC368" s="376" t="s">
        <v>159</v>
      </c>
      <c r="CD368" s="389"/>
      <c r="CF368" s="388"/>
      <c r="CG368" s="409" t="s">
        <v>273</v>
      </c>
      <c r="CH368" s="382" t="s">
        <v>273</v>
      </c>
      <c r="CI368" s="382" t="s">
        <v>273</v>
      </c>
      <c r="CJ368" s="496" t="s">
        <v>273</v>
      </c>
      <c r="CK368" s="496"/>
      <c r="CL368" s="376" t="s">
        <v>159</v>
      </c>
      <c r="CM368" s="389"/>
    </row>
    <row r="369" spans="2:91" ht="16" customHeight="1" x14ac:dyDescent="0.25">
      <c r="B369" s="406"/>
      <c r="C369" s="388"/>
      <c r="D369" s="409" t="s">
        <v>273</v>
      </c>
      <c r="E369" s="382" t="s">
        <v>273</v>
      </c>
      <c r="F369" s="382" t="s">
        <v>273</v>
      </c>
      <c r="G369" s="496" t="s">
        <v>273</v>
      </c>
      <c r="H369" s="496"/>
      <c r="J369" s="389"/>
      <c r="K369" s="410"/>
      <c r="L369" s="388"/>
      <c r="M369" s="409" t="s">
        <v>273</v>
      </c>
      <c r="N369" s="382" t="s">
        <v>273</v>
      </c>
      <c r="O369" s="382" t="s">
        <v>273</v>
      </c>
      <c r="P369" s="496" t="s">
        <v>273</v>
      </c>
      <c r="Q369" s="496"/>
      <c r="S369" s="389"/>
      <c r="T369" s="410"/>
      <c r="U369" s="388"/>
      <c r="V369" s="409" t="s">
        <v>273</v>
      </c>
      <c r="W369" s="382" t="s">
        <v>273</v>
      </c>
      <c r="X369" s="382" t="s">
        <v>273</v>
      </c>
      <c r="Y369" s="496" t="s">
        <v>273</v>
      </c>
      <c r="Z369" s="496"/>
      <c r="AA369" s="376"/>
      <c r="AB369" s="389"/>
      <c r="AC369" s="412"/>
      <c r="AD369" s="388"/>
      <c r="AE369" s="409" t="s">
        <v>273</v>
      </c>
      <c r="AF369" s="382" t="s">
        <v>273</v>
      </c>
      <c r="AG369" s="382" t="s">
        <v>273</v>
      </c>
      <c r="AH369" s="496" t="s">
        <v>273</v>
      </c>
      <c r="AI369" s="496"/>
      <c r="AJ369" s="376"/>
      <c r="AK369" s="389"/>
      <c r="AL369" s="371"/>
      <c r="AM369" s="388"/>
      <c r="AN369" s="409" t="s">
        <v>273</v>
      </c>
      <c r="AO369" s="382" t="s">
        <v>273</v>
      </c>
      <c r="AP369" s="382" t="s">
        <v>273</v>
      </c>
      <c r="AQ369" s="496" t="s">
        <v>273</v>
      </c>
      <c r="AR369" s="496"/>
      <c r="AS369" s="376"/>
      <c r="AT369" s="389"/>
      <c r="AU369" s="371"/>
      <c r="AV369" s="388"/>
      <c r="AW369" s="409" t="s">
        <v>273</v>
      </c>
      <c r="AX369" s="382" t="s">
        <v>273</v>
      </c>
      <c r="AY369" s="382" t="s">
        <v>273</v>
      </c>
      <c r="AZ369" s="496" t="s">
        <v>273</v>
      </c>
      <c r="BA369" s="496"/>
      <c r="BB369" s="376"/>
      <c r="BC369" s="389"/>
      <c r="BE369" s="388"/>
      <c r="BF369" s="409" t="s">
        <v>273</v>
      </c>
      <c r="BG369" s="382" t="s">
        <v>273</v>
      </c>
      <c r="BH369" s="382" t="s">
        <v>273</v>
      </c>
      <c r="BI369" s="496" t="s">
        <v>273</v>
      </c>
      <c r="BJ369" s="496"/>
      <c r="BK369" s="376"/>
      <c r="BL369" s="389"/>
      <c r="BN369" s="388"/>
      <c r="BO369" s="409" t="s">
        <v>273</v>
      </c>
      <c r="BP369" s="382" t="s">
        <v>273</v>
      </c>
      <c r="BQ369" s="382" t="s">
        <v>273</v>
      </c>
      <c r="BR369" s="496" t="s">
        <v>273</v>
      </c>
      <c r="BS369" s="496"/>
      <c r="BT369" s="376"/>
      <c r="BU369" s="389"/>
      <c r="BW369" s="388"/>
      <c r="BX369" s="409" t="s">
        <v>273</v>
      </c>
      <c r="BY369" s="382" t="s">
        <v>273</v>
      </c>
      <c r="BZ369" s="382" t="s">
        <v>273</v>
      </c>
      <c r="CA369" s="496" t="s">
        <v>273</v>
      </c>
      <c r="CB369" s="496"/>
      <c r="CC369" s="376" t="s">
        <v>159</v>
      </c>
      <c r="CD369" s="389"/>
      <c r="CF369" s="388"/>
      <c r="CG369" s="409" t="s">
        <v>273</v>
      </c>
      <c r="CH369" s="382" t="s">
        <v>273</v>
      </c>
      <c r="CI369" s="382" t="s">
        <v>273</v>
      </c>
      <c r="CJ369" s="496" t="s">
        <v>273</v>
      </c>
      <c r="CK369" s="496"/>
      <c r="CL369" s="376" t="s">
        <v>159</v>
      </c>
      <c r="CM369" s="389"/>
    </row>
    <row r="370" spans="2:91" ht="16" customHeight="1" x14ac:dyDescent="0.25">
      <c r="B370" s="406"/>
      <c r="C370" s="388"/>
      <c r="D370" s="409" t="s">
        <v>273</v>
      </c>
      <c r="E370" s="382" t="s">
        <v>273</v>
      </c>
      <c r="F370" s="382" t="s">
        <v>273</v>
      </c>
      <c r="G370" s="496" t="s">
        <v>273</v>
      </c>
      <c r="H370" s="496"/>
      <c r="J370" s="389"/>
      <c r="K370" s="410"/>
      <c r="L370" s="388"/>
      <c r="M370" s="409" t="s">
        <v>273</v>
      </c>
      <c r="N370" s="382" t="s">
        <v>273</v>
      </c>
      <c r="O370" s="382" t="s">
        <v>273</v>
      </c>
      <c r="P370" s="496" t="s">
        <v>273</v>
      </c>
      <c r="Q370" s="496"/>
      <c r="S370" s="389"/>
      <c r="T370" s="410"/>
      <c r="U370" s="388"/>
      <c r="V370" s="409" t="s">
        <v>273</v>
      </c>
      <c r="W370" s="382" t="s">
        <v>273</v>
      </c>
      <c r="X370" s="382" t="s">
        <v>273</v>
      </c>
      <c r="Y370" s="496" t="s">
        <v>273</v>
      </c>
      <c r="Z370" s="496"/>
      <c r="AA370" s="376"/>
      <c r="AB370" s="389"/>
      <c r="AC370" s="412"/>
      <c r="AD370" s="388"/>
      <c r="AE370" s="409" t="s">
        <v>273</v>
      </c>
      <c r="AF370" s="382" t="s">
        <v>273</v>
      </c>
      <c r="AG370" s="382" t="s">
        <v>273</v>
      </c>
      <c r="AH370" s="496" t="s">
        <v>273</v>
      </c>
      <c r="AI370" s="496"/>
      <c r="AJ370" s="376"/>
      <c r="AK370" s="389"/>
      <c r="AL370" s="371"/>
      <c r="AM370" s="388"/>
      <c r="AN370" s="409" t="s">
        <v>273</v>
      </c>
      <c r="AO370" s="382" t="s">
        <v>273</v>
      </c>
      <c r="AP370" s="382" t="s">
        <v>273</v>
      </c>
      <c r="AQ370" s="496" t="s">
        <v>273</v>
      </c>
      <c r="AR370" s="496"/>
      <c r="AS370" s="376"/>
      <c r="AT370" s="389"/>
      <c r="AU370" s="371"/>
      <c r="AV370" s="388"/>
      <c r="AW370" s="409" t="s">
        <v>273</v>
      </c>
      <c r="AX370" s="382" t="s">
        <v>273</v>
      </c>
      <c r="AY370" s="382" t="s">
        <v>273</v>
      </c>
      <c r="AZ370" s="496" t="s">
        <v>273</v>
      </c>
      <c r="BA370" s="496"/>
      <c r="BB370" s="376"/>
      <c r="BC370" s="389"/>
      <c r="BE370" s="388"/>
      <c r="BF370" s="409" t="s">
        <v>273</v>
      </c>
      <c r="BG370" s="382" t="s">
        <v>273</v>
      </c>
      <c r="BH370" s="382" t="s">
        <v>273</v>
      </c>
      <c r="BI370" s="496" t="s">
        <v>273</v>
      </c>
      <c r="BJ370" s="496"/>
      <c r="BK370" s="376"/>
      <c r="BL370" s="389"/>
      <c r="BN370" s="388"/>
      <c r="BO370" s="409" t="s">
        <v>273</v>
      </c>
      <c r="BP370" s="382" t="s">
        <v>273</v>
      </c>
      <c r="BQ370" s="382" t="s">
        <v>273</v>
      </c>
      <c r="BR370" s="496" t="s">
        <v>273</v>
      </c>
      <c r="BS370" s="496"/>
      <c r="BT370" s="376"/>
      <c r="BU370" s="389"/>
      <c r="BW370" s="388"/>
      <c r="BX370" s="409" t="s">
        <v>273</v>
      </c>
      <c r="BY370" s="382" t="s">
        <v>273</v>
      </c>
      <c r="BZ370" s="382" t="s">
        <v>273</v>
      </c>
      <c r="CA370" s="496" t="s">
        <v>273</v>
      </c>
      <c r="CB370" s="496"/>
      <c r="CC370" s="376" t="s">
        <v>159</v>
      </c>
      <c r="CD370" s="389"/>
      <c r="CF370" s="388"/>
      <c r="CG370" s="409" t="s">
        <v>273</v>
      </c>
      <c r="CH370" s="382" t="s">
        <v>273</v>
      </c>
      <c r="CI370" s="382" t="s">
        <v>273</v>
      </c>
      <c r="CJ370" s="496" t="s">
        <v>273</v>
      </c>
      <c r="CK370" s="496"/>
      <c r="CL370" s="376" t="s">
        <v>159</v>
      </c>
      <c r="CM370" s="389"/>
    </row>
    <row r="371" spans="2:91" ht="16" customHeight="1" x14ac:dyDescent="0.25">
      <c r="B371" s="406"/>
      <c r="C371" s="388"/>
      <c r="D371" s="409" t="s">
        <v>273</v>
      </c>
      <c r="E371" s="382" t="s">
        <v>273</v>
      </c>
      <c r="F371" s="382" t="s">
        <v>273</v>
      </c>
      <c r="G371" s="496" t="s">
        <v>273</v>
      </c>
      <c r="H371" s="496"/>
      <c r="J371" s="389"/>
      <c r="K371" s="410"/>
      <c r="L371" s="388"/>
      <c r="M371" s="409" t="s">
        <v>273</v>
      </c>
      <c r="N371" s="382" t="s">
        <v>273</v>
      </c>
      <c r="O371" s="382" t="s">
        <v>273</v>
      </c>
      <c r="P371" s="496" t="s">
        <v>273</v>
      </c>
      <c r="Q371" s="496"/>
      <c r="S371" s="389"/>
      <c r="T371" s="410"/>
      <c r="U371" s="388"/>
      <c r="V371" s="409" t="s">
        <v>273</v>
      </c>
      <c r="W371" s="382" t="s">
        <v>273</v>
      </c>
      <c r="X371" s="382" t="s">
        <v>273</v>
      </c>
      <c r="Y371" s="496" t="s">
        <v>273</v>
      </c>
      <c r="Z371" s="496"/>
      <c r="AA371" s="376"/>
      <c r="AB371" s="389"/>
      <c r="AC371" s="412"/>
      <c r="AD371" s="388"/>
      <c r="AE371" s="409" t="s">
        <v>273</v>
      </c>
      <c r="AF371" s="382" t="s">
        <v>273</v>
      </c>
      <c r="AG371" s="382" t="s">
        <v>273</v>
      </c>
      <c r="AH371" s="496" t="s">
        <v>273</v>
      </c>
      <c r="AI371" s="496"/>
      <c r="AJ371" s="376"/>
      <c r="AK371" s="389"/>
      <c r="AL371" s="371"/>
      <c r="AM371" s="388"/>
      <c r="AN371" s="409" t="s">
        <v>273</v>
      </c>
      <c r="AO371" s="382" t="s">
        <v>273</v>
      </c>
      <c r="AP371" s="382" t="s">
        <v>273</v>
      </c>
      <c r="AQ371" s="496" t="s">
        <v>273</v>
      </c>
      <c r="AR371" s="496"/>
      <c r="AS371" s="376"/>
      <c r="AT371" s="389"/>
      <c r="AU371" s="371"/>
      <c r="AV371" s="388"/>
      <c r="AW371" s="409" t="s">
        <v>273</v>
      </c>
      <c r="AX371" s="382" t="s">
        <v>273</v>
      </c>
      <c r="AY371" s="382" t="s">
        <v>273</v>
      </c>
      <c r="AZ371" s="496" t="s">
        <v>273</v>
      </c>
      <c r="BA371" s="496"/>
      <c r="BB371" s="376"/>
      <c r="BC371" s="389"/>
      <c r="BE371" s="388"/>
      <c r="BF371" s="409" t="s">
        <v>273</v>
      </c>
      <c r="BG371" s="382" t="s">
        <v>273</v>
      </c>
      <c r="BH371" s="382" t="s">
        <v>273</v>
      </c>
      <c r="BI371" s="496" t="s">
        <v>273</v>
      </c>
      <c r="BJ371" s="496"/>
      <c r="BK371" s="376"/>
      <c r="BL371" s="389"/>
      <c r="BN371" s="388"/>
      <c r="BO371" s="409" t="s">
        <v>273</v>
      </c>
      <c r="BP371" s="382" t="s">
        <v>273</v>
      </c>
      <c r="BQ371" s="382" t="s">
        <v>273</v>
      </c>
      <c r="BR371" s="496" t="s">
        <v>273</v>
      </c>
      <c r="BS371" s="496"/>
      <c r="BT371" s="376"/>
      <c r="BU371" s="389"/>
      <c r="BW371" s="388"/>
      <c r="BX371" s="409" t="s">
        <v>273</v>
      </c>
      <c r="BY371" s="382" t="s">
        <v>273</v>
      </c>
      <c r="BZ371" s="382" t="s">
        <v>273</v>
      </c>
      <c r="CA371" s="496" t="s">
        <v>273</v>
      </c>
      <c r="CB371" s="496"/>
      <c r="CC371" s="376" t="s">
        <v>159</v>
      </c>
      <c r="CD371" s="389"/>
      <c r="CF371" s="388"/>
      <c r="CG371" s="409" t="s">
        <v>273</v>
      </c>
      <c r="CH371" s="382" t="s">
        <v>273</v>
      </c>
      <c r="CI371" s="382" t="s">
        <v>273</v>
      </c>
      <c r="CJ371" s="496" t="s">
        <v>273</v>
      </c>
      <c r="CK371" s="496"/>
      <c r="CL371" s="376" t="s">
        <v>159</v>
      </c>
      <c r="CM371" s="389"/>
    </row>
    <row r="372" spans="2:91" ht="16" customHeight="1" x14ac:dyDescent="0.25">
      <c r="B372" s="406"/>
      <c r="C372" s="388"/>
      <c r="D372" s="409" t="s">
        <v>273</v>
      </c>
      <c r="E372" s="382" t="s">
        <v>273</v>
      </c>
      <c r="F372" s="382" t="s">
        <v>273</v>
      </c>
      <c r="G372" s="496" t="s">
        <v>273</v>
      </c>
      <c r="H372" s="496"/>
      <c r="J372" s="389"/>
      <c r="K372" s="410"/>
      <c r="L372" s="388"/>
      <c r="M372" s="409" t="s">
        <v>273</v>
      </c>
      <c r="N372" s="382" t="s">
        <v>273</v>
      </c>
      <c r="O372" s="382" t="s">
        <v>273</v>
      </c>
      <c r="P372" s="496" t="s">
        <v>273</v>
      </c>
      <c r="Q372" s="496"/>
      <c r="S372" s="389"/>
      <c r="T372" s="410"/>
      <c r="U372" s="388"/>
      <c r="V372" s="409" t="s">
        <v>273</v>
      </c>
      <c r="W372" s="382" t="s">
        <v>273</v>
      </c>
      <c r="X372" s="382" t="s">
        <v>273</v>
      </c>
      <c r="Y372" s="496" t="s">
        <v>273</v>
      </c>
      <c r="Z372" s="496"/>
      <c r="AA372" s="376"/>
      <c r="AB372" s="389"/>
      <c r="AC372" s="412"/>
      <c r="AD372" s="388"/>
      <c r="AE372" s="409" t="s">
        <v>273</v>
      </c>
      <c r="AF372" s="382" t="s">
        <v>273</v>
      </c>
      <c r="AG372" s="382" t="s">
        <v>273</v>
      </c>
      <c r="AH372" s="496" t="s">
        <v>273</v>
      </c>
      <c r="AI372" s="496"/>
      <c r="AJ372" s="376"/>
      <c r="AK372" s="389"/>
      <c r="AL372" s="371"/>
      <c r="AM372" s="388"/>
      <c r="AN372" s="409" t="s">
        <v>273</v>
      </c>
      <c r="AO372" s="382" t="s">
        <v>273</v>
      </c>
      <c r="AP372" s="382" t="s">
        <v>273</v>
      </c>
      <c r="AQ372" s="496" t="s">
        <v>273</v>
      </c>
      <c r="AR372" s="496"/>
      <c r="AS372" s="376"/>
      <c r="AT372" s="389"/>
      <c r="AU372" s="371"/>
      <c r="AV372" s="388"/>
      <c r="AW372" s="409" t="s">
        <v>273</v>
      </c>
      <c r="AX372" s="382" t="s">
        <v>273</v>
      </c>
      <c r="AY372" s="382" t="s">
        <v>273</v>
      </c>
      <c r="AZ372" s="496" t="s">
        <v>273</v>
      </c>
      <c r="BA372" s="496"/>
      <c r="BB372" s="376"/>
      <c r="BC372" s="389"/>
      <c r="BE372" s="388"/>
      <c r="BF372" s="409" t="s">
        <v>273</v>
      </c>
      <c r="BG372" s="382" t="s">
        <v>273</v>
      </c>
      <c r="BH372" s="382" t="s">
        <v>273</v>
      </c>
      <c r="BI372" s="496" t="s">
        <v>273</v>
      </c>
      <c r="BJ372" s="496"/>
      <c r="BK372" s="376"/>
      <c r="BL372" s="389"/>
      <c r="BN372" s="388"/>
      <c r="BO372" s="409" t="s">
        <v>273</v>
      </c>
      <c r="BP372" s="382" t="s">
        <v>273</v>
      </c>
      <c r="BQ372" s="382" t="s">
        <v>273</v>
      </c>
      <c r="BR372" s="496" t="s">
        <v>273</v>
      </c>
      <c r="BS372" s="496"/>
      <c r="BT372" s="376"/>
      <c r="BU372" s="389"/>
      <c r="BW372" s="388"/>
      <c r="BX372" s="409" t="s">
        <v>273</v>
      </c>
      <c r="BY372" s="382" t="s">
        <v>273</v>
      </c>
      <c r="BZ372" s="382" t="s">
        <v>273</v>
      </c>
      <c r="CA372" s="496" t="s">
        <v>273</v>
      </c>
      <c r="CB372" s="496"/>
      <c r="CC372" s="376" t="s">
        <v>159</v>
      </c>
      <c r="CD372" s="389"/>
      <c r="CF372" s="388"/>
      <c r="CG372" s="409" t="s">
        <v>273</v>
      </c>
      <c r="CH372" s="382" t="s">
        <v>273</v>
      </c>
      <c r="CI372" s="382" t="s">
        <v>273</v>
      </c>
      <c r="CJ372" s="496" t="s">
        <v>273</v>
      </c>
      <c r="CK372" s="496"/>
      <c r="CL372" s="376" t="s">
        <v>159</v>
      </c>
      <c r="CM372" s="389"/>
    </row>
    <row r="373" spans="2:91" ht="16" customHeight="1" x14ac:dyDescent="0.25">
      <c r="B373" s="406"/>
      <c r="C373" s="388"/>
      <c r="D373" s="409" t="s">
        <v>273</v>
      </c>
      <c r="E373" s="382" t="s">
        <v>273</v>
      </c>
      <c r="F373" s="382" t="s">
        <v>273</v>
      </c>
      <c r="G373" s="496" t="s">
        <v>273</v>
      </c>
      <c r="H373" s="496"/>
      <c r="J373" s="389"/>
      <c r="K373" s="410"/>
      <c r="L373" s="388"/>
      <c r="M373" s="409" t="s">
        <v>273</v>
      </c>
      <c r="N373" s="382" t="s">
        <v>273</v>
      </c>
      <c r="O373" s="382" t="s">
        <v>273</v>
      </c>
      <c r="P373" s="496" t="s">
        <v>273</v>
      </c>
      <c r="Q373" s="496"/>
      <c r="S373" s="389"/>
      <c r="T373" s="410"/>
      <c r="U373" s="388"/>
      <c r="V373" s="409" t="s">
        <v>273</v>
      </c>
      <c r="W373" s="382" t="s">
        <v>273</v>
      </c>
      <c r="X373" s="382" t="s">
        <v>273</v>
      </c>
      <c r="Y373" s="496" t="s">
        <v>273</v>
      </c>
      <c r="Z373" s="496"/>
      <c r="AA373" s="376"/>
      <c r="AB373" s="389"/>
      <c r="AC373" s="412"/>
      <c r="AD373" s="388"/>
      <c r="AE373" s="409" t="s">
        <v>273</v>
      </c>
      <c r="AF373" s="382" t="s">
        <v>273</v>
      </c>
      <c r="AG373" s="382" t="s">
        <v>273</v>
      </c>
      <c r="AH373" s="496" t="s">
        <v>273</v>
      </c>
      <c r="AI373" s="496"/>
      <c r="AJ373" s="376"/>
      <c r="AK373" s="389"/>
      <c r="AL373" s="371"/>
      <c r="AM373" s="388"/>
      <c r="AN373" s="409" t="s">
        <v>273</v>
      </c>
      <c r="AO373" s="382" t="s">
        <v>273</v>
      </c>
      <c r="AP373" s="382" t="s">
        <v>273</v>
      </c>
      <c r="AQ373" s="496" t="s">
        <v>273</v>
      </c>
      <c r="AR373" s="496"/>
      <c r="AS373" s="376"/>
      <c r="AT373" s="389"/>
      <c r="AU373" s="371"/>
      <c r="AV373" s="388"/>
      <c r="AW373" s="409" t="s">
        <v>273</v>
      </c>
      <c r="AX373" s="382" t="s">
        <v>273</v>
      </c>
      <c r="AY373" s="382" t="s">
        <v>273</v>
      </c>
      <c r="AZ373" s="496" t="s">
        <v>273</v>
      </c>
      <c r="BA373" s="496"/>
      <c r="BB373" s="376"/>
      <c r="BC373" s="389"/>
      <c r="BE373" s="388"/>
      <c r="BF373" s="409" t="s">
        <v>273</v>
      </c>
      <c r="BG373" s="382" t="s">
        <v>273</v>
      </c>
      <c r="BH373" s="382" t="s">
        <v>273</v>
      </c>
      <c r="BI373" s="496" t="s">
        <v>273</v>
      </c>
      <c r="BJ373" s="496"/>
      <c r="BK373" s="376"/>
      <c r="BL373" s="389"/>
      <c r="BN373" s="388"/>
      <c r="BO373" s="409" t="s">
        <v>273</v>
      </c>
      <c r="BP373" s="382" t="s">
        <v>273</v>
      </c>
      <c r="BQ373" s="382" t="s">
        <v>273</v>
      </c>
      <c r="BR373" s="496" t="s">
        <v>273</v>
      </c>
      <c r="BS373" s="496"/>
      <c r="BT373" s="376"/>
      <c r="BU373" s="389"/>
      <c r="BW373" s="388"/>
      <c r="BX373" s="409" t="s">
        <v>273</v>
      </c>
      <c r="BY373" s="382" t="s">
        <v>273</v>
      </c>
      <c r="BZ373" s="382" t="s">
        <v>273</v>
      </c>
      <c r="CA373" s="496" t="s">
        <v>273</v>
      </c>
      <c r="CB373" s="496"/>
      <c r="CC373" s="376" t="s">
        <v>159</v>
      </c>
      <c r="CD373" s="389"/>
      <c r="CF373" s="388"/>
      <c r="CG373" s="409" t="s">
        <v>273</v>
      </c>
      <c r="CH373" s="382" t="s">
        <v>273</v>
      </c>
      <c r="CI373" s="382" t="s">
        <v>273</v>
      </c>
      <c r="CJ373" s="496" t="s">
        <v>273</v>
      </c>
      <c r="CK373" s="496"/>
      <c r="CL373" s="376" t="s">
        <v>159</v>
      </c>
      <c r="CM373" s="389"/>
    </row>
    <row r="374" spans="2:91" ht="16" customHeight="1" x14ac:dyDescent="0.25">
      <c r="B374" s="406"/>
      <c r="C374" s="388"/>
      <c r="D374" s="409" t="s">
        <v>273</v>
      </c>
      <c r="E374" s="382" t="s">
        <v>273</v>
      </c>
      <c r="F374" s="382" t="s">
        <v>273</v>
      </c>
      <c r="G374" s="496" t="s">
        <v>273</v>
      </c>
      <c r="H374" s="496"/>
      <c r="J374" s="389"/>
      <c r="K374" s="410"/>
      <c r="L374" s="388"/>
      <c r="M374" s="409" t="s">
        <v>273</v>
      </c>
      <c r="N374" s="382" t="s">
        <v>273</v>
      </c>
      <c r="O374" s="382" t="s">
        <v>273</v>
      </c>
      <c r="P374" s="496" t="s">
        <v>273</v>
      </c>
      <c r="Q374" s="496"/>
      <c r="S374" s="389"/>
      <c r="T374" s="410"/>
      <c r="U374" s="388"/>
      <c r="V374" s="409" t="s">
        <v>273</v>
      </c>
      <c r="W374" s="382" t="s">
        <v>273</v>
      </c>
      <c r="X374" s="382" t="s">
        <v>273</v>
      </c>
      <c r="Y374" s="496" t="s">
        <v>273</v>
      </c>
      <c r="Z374" s="496"/>
      <c r="AA374" s="376"/>
      <c r="AB374" s="389"/>
      <c r="AC374" s="412"/>
      <c r="AD374" s="388"/>
      <c r="AE374" s="409" t="s">
        <v>273</v>
      </c>
      <c r="AF374" s="382" t="s">
        <v>273</v>
      </c>
      <c r="AG374" s="382" t="s">
        <v>273</v>
      </c>
      <c r="AH374" s="496" t="s">
        <v>273</v>
      </c>
      <c r="AI374" s="496"/>
      <c r="AJ374" s="376"/>
      <c r="AK374" s="389"/>
      <c r="AL374" s="371"/>
      <c r="AM374" s="388"/>
      <c r="AN374" s="409" t="s">
        <v>273</v>
      </c>
      <c r="AO374" s="382" t="s">
        <v>273</v>
      </c>
      <c r="AP374" s="382" t="s">
        <v>273</v>
      </c>
      <c r="AQ374" s="496" t="s">
        <v>273</v>
      </c>
      <c r="AR374" s="496"/>
      <c r="AS374" s="376"/>
      <c r="AT374" s="389"/>
      <c r="AU374" s="371"/>
      <c r="AV374" s="388"/>
      <c r="AW374" s="409" t="s">
        <v>273</v>
      </c>
      <c r="AX374" s="382" t="s">
        <v>273</v>
      </c>
      <c r="AY374" s="382" t="s">
        <v>273</v>
      </c>
      <c r="AZ374" s="496" t="s">
        <v>273</v>
      </c>
      <c r="BA374" s="496"/>
      <c r="BB374" s="376"/>
      <c r="BC374" s="389"/>
      <c r="BE374" s="388"/>
      <c r="BF374" s="409" t="s">
        <v>273</v>
      </c>
      <c r="BG374" s="382" t="s">
        <v>273</v>
      </c>
      <c r="BH374" s="382" t="s">
        <v>273</v>
      </c>
      <c r="BI374" s="496" t="s">
        <v>273</v>
      </c>
      <c r="BJ374" s="496"/>
      <c r="BK374" s="376"/>
      <c r="BL374" s="389"/>
      <c r="BN374" s="388"/>
      <c r="BO374" s="409" t="s">
        <v>273</v>
      </c>
      <c r="BP374" s="382" t="s">
        <v>273</v>
      </c>
      <c r="BQ374" s="382" t="s">
        <v>273</v>
      </c>
      <c r="BR374" s="496" t="s">
        <v>273</v>
      </c>
      <c r="BS374" s="496"/>
      <c r="BT374" s="376"/>
      <c r="BU374" s="389"/>
      <c r="BW374" s="388"/>
      <c r="BX374" s="409" t="s">
        <v>273</v>
      </c>
      <c r="BY374" s="382" t="s">
        <v>273</v>
      </c>
      <c r="BZ374" s="382" t="s">
        <v>273</v>
      </c>
      <c r="CA374" s="496" t="s">
        <v>273</v>
      </c>
      <c r="CB374" s="496"/>
      <c r="CC374" s="376" t="s">
        <v>159</v>
      </c>
      <c r="CD374" s="389"/>
      <c r="CF374" s="388"/>
      <c r="CG374" s="409" t="s">
        <v>273</v>
      </c>
      <c r="CH374" s="382" t="s">
        <v>273</v>
      </c>
      <c r="CI374" s="382" t="s">
        <v>273</v>
      </c>
      <c r="CJ374" s="496" t="s">
        <v>273</v>
      </c>
      <c r="CK374" s="496"/>
      <c r="CL374" s="376" t="s">
        <v>159</v>
      </c>
      <c r="CM374" s="389"/>
    </row>
    <row r="375" spans="2:91" ht="16" customHeight="1" x14ac:dyDescent="0.25">
      <c r="B375" s="406"/>
      <c r="C375" s="388"/>
      <c r="D375" s="409" t="s">
        <v>273</v>
      </c>
      <c r="E375" s="382" t="s">
        <v>273</v>
      </c>
      <c r="F375" s="382" t="s">
        <v>273</v>
      </c>
      <c r="G375" s="496" t="s">
        <v>273</v>
      </c>
      <c r="H375" s="496"/>
      <c r="J375" s="389"/>
      <c r="K375" s="410"/>
      <c r="L375" s="388"/>
      <c r="M375" s="409" t="s">
        <v>273</v>
      </c>
      <c r="N375" s="382" t="s">
        <v>273</v>
      </c>
      <c r="O375" s="382" t="s">
        <v>273</v>
      </c>
      <c r="P375" s="496" t="s">
        <v>273</v>
      </c>
      <c r="Q375" s="496"/>
      <c r="S375" s="389"/>
      <c r="T375" s="410"/>
      <c r="U375" s="388"/>
      <c r="V375" s="409" t="s">
        <v>273</v>
      </c>
      <c r="W375" s="382" t="s">
        <v>273</v>
      </c>
      <c r="X375" s="382" t="s">
        <v>273</v>
      </c>
      <c r="Y375" s="496" t="s">
        <v>273</v>
      </c>
      <c r="Z375" s="496"/>
      <c r="AA375" s="376"/>
      <c r="AB375" s="389"/>
      <c r="AC375" s="412"/>
      <c r="AD375" s="388"/>
      <c r="AE375" s="409" t="s">
        <v>273</v>
      </c>
      <c r="AF375" s="382" t="s">
        <v>273</v>
      </c>
      <c r="AG375" s="382" t="s">
        <v>273</v>
      </c>
      <c r="AH375" s="496" t="s">
        <v>273</v>
      </c>
      <c r="AI375" s="496"/>
      <c r="AJ375" s="376"/>
      <c r="AK375" s="389"/>
      <c r="AL375" s="371"/>
      <c r="AM375" s="388"/>
      <c r="AN375" s="409" t="s">
        <v>273</v>
      </c>
      <c r="AO375" s="382" t="s">
        <v>273</v>
      </c>
      <c r="AP375" s="382" t="s">
        <v>273</v>
      </c>
      <c r="AQ375" s="496" t="s">
        <v>273</v>
      </c>
      <c r="AR375" s="496"/>
      <c r="AS375" s="376"/>
      <c r="AT375" s="389"/>
      <c r="AU375" s="371"/>
      <c r="AV375" s="388"/>
      <c r="AW375" s="409" t="s">
        <v>273</v>
      </c>
      <c r="AX375" s="382" t="s">
        <v>273</v>
      </c>
      <c r="AY375" s="382" t="s">
        <v>273</v>
      </c>
      <c r="AZ375" s="496" t="s">
        <v>273</v>
      </c>
      <c r="BA375" s="496"/>
      <c r="BB375" s="376"/>
      <c r="BC375" s="389"/>
      <c r="BE375" s="388"/>
      <c r="BF375" s="409" t="s">
        <v>273</v>
      </c>
      <c r="BG375" s="382" t="s">
        <v>273</v>
      </c>
      <c r="BH375" s="382" t="s">
        <v>273</v>
      </c>
      <c r="BI375" s="496" t="s">
        <v>273</v>
      </c>
      <c r="BJ375" s="496"/>
      <c r="BK375" s="376"/>
      <c r="BL375" s="389"/>
      <c r="BN375" s="388"/>
      <c r="BO375" s="409" t="s">
        <v>273</v>
      </c>
      <c r="BP375" s="382" t="s">
        <v>273</v>
      </c>
      <c r="BQ375" s="382" t="s">
        <v>273</v>
      </c>
      <c r="BR375" s="496" t="s">
        <v>273</v>
      </c>
      <c r="BS375" s="496"/>
      <c r="BT375" s="376"/>
      <c r="BU375" s="389"/>
      <c r="BW375" s="388"/>
      <c r="BX375" s="409" t="s">
        <v>273</v>
      </c>
      <c r="BY375" s="382" t="s">
        <v>273</v>
      </c>
      <c r="BZ375" s="382" t="s">
        <v>273</v>
      </c>
      <c r="CA375" s="496" t="s">
        <v>273</v>
      </c>
      <c r="CB375" s="496"/>
      <c r="CC375" s="376" t="s">
        <v>159</v>
      </c>
      <c r="CD375" s="389"/>
      <c r="CF375" s="388"/>
      <c r="CG375" s="409" t="s">
        <v>273</v>
      </c>
      <c r="CH375" s="382" t="s">
        <v>273</v>
      </c>
      <c r="CI375" s="382" t="s">
        <v>273</v>
      </c>
      <c r="CJ375" s="496" t="s">
        <v>273</v>
      </c>
      <c r="CK375" s="496"/>
      <c r="CL375" s="376" t="s">
        <v>159</v>
      </c>
      <c r="CM375" s="389"/>
    </row>
    <row r="376" spans="2:91" ht="16" customHeight="1" x14ac:dyDescent="0.25">
      <c r="B376" s="406"/>
      <c r="C376" s="388"/>
      <c r="D376" s="409" t="s">
        <v>273</v>
      </c>
      <c r="E376" s="382" t="s">
        <v>273</v>
      </c>
      <c r="F376" s="382" t="s">
        <v>273</v>
      </c>
      <c r="G376" s="496" t="s">
        <v>273</v>
      </c>
      <c r="H376" s="496"/>
      <c r="J376" s="389"/>
      <c r="K376" s="410"/>
      <c r="L376" s="388"/>
      <c r="M376" s="409" t="s">
        <v>273</v>
      </c>
      <c r="N376" s="382" t="s">
        <v>273</v>
      </c>
      <c r="O376" s="382" t="s">
        <v>273</v>
      </c>
      <c r="P376" s="496" t="s">
        <v>273</v>
      </c>
      <c r="Q376" s="496"/>
      <c r="S376" s="389"/>
      <c r="T376" s="410"/>
      <c r="U376" s="388"/>
      <c r="V376" s="409" t="s">
        <v>273</v>
      </c>
      <c r="W376" s="382" t="s">
        <v>273</v>
      </c>
      <c r="X376" s="382" t="s">
        <v>273</v>
      </c>
      <c r="Y376" s="496" t="s">
        <v>273</v>
      </c>
      <c r="Z376" s="496"/>
      <c r="AA376" s="376"/>
      <c r="AB376" s="389"/>
      <c r="AC376" s="412"/>
      <c r="AD376" s="388"/>
      <c r="AE376" s="409" t="s">
        <v>273</v>
      </c>
      <c r="AF376" s="382" t="s">
        <v>273</v>
      </c>
      <c r="AG376" s="382" t="s">
        <v>273</v>
      </c>
      <c r="AH376" s="496" t="s">
        <v>273</v>
      </c>
      <c r="AI376" s="496"/>
      <c r="AJ376" s="376"/>
      <c r="AK376" s="389"/>
      <c r="AL376" s="371"/>
      <c r="AM376" s="388"/>
      <c r="AN376" s="409" t="s">
        <v>273</v>
      </c>
      <c r="AO376" s="382" t="s">
        <v>273</v>
      </c>
      <c r="AP376" s="382" t="s">
        <v>273</v>
      </c>
      <c r="AQ376" s="496" t="s">
        <v>273</v>
      </c>
      <c r="AR376" s="496"/>
      <c r="AS376" s="376"/>
      <c r="AT376" s="389"/>
      <c r="AU376" s="371"/>
      <c r="AV376" s="388"/>
      <c r="AW376" s="409" t="s">
        <v>273</v>
      </c>
      <c r="AX376" s="382" t="s">
        <v>273</v>
      </c>
      <c r="AY376" s="382" t="s">
        <v>273</v>
      </c>
      <c r="AZ376" s="496" t="s">
        <v>273</v>
      </c>
      <c r="BA376" s="496"/>
      <c r="BB376" s="376"/>
      <c r="BC376" s="389"/>
      <c r="BE376" s="388"/>
      <c r="BF376" s="409" t="s">
        <v>273</v>
      </c>
      <c r="BG376" s="382" t="s">
        <v>273</v>
      </c>
      <c r="BH376" s="382" t="s">
        <v>273</v>
      </c>
      <c r="BI376" s="496" t="s">
        <v>273</v>
      </c>
      <c r="BJ376" s="496"/>
      <c r="BK376" s="376"/>
      <c r="BL376" s="389"/>
      <c r="BN376" s="388"/>
      <c r="BO376" s="409" t="s">
        <v>273</v>
      </c>
      <c r="BP376" s="382" t="s">
        <v>273</v>
      </c>
      <c r="BQ376" s="382" t="s">
        <v>273</v>
      </c>
      <c r="BR376" s="496" t="s">
        <v>273</v>
      </c>
      <c r="BS376" s="496"/>
      <c r="BT376" s="376"/>
      <c r="BU376" s="389"/>
      <c r="BW376" s="388"/>
      <c r="BX376" s="409" t="s">
        <v>273</v>
      </c>
      <c r="BY376" s="382" t="s">
        <v>273</v>
      </c>
      <c r="BZ376" s="382" t="s">
        <v>273</v>
      </c>
      <c r="CA376" s="496" t="s">
        <v>273</v>
      </c>
      <c r="CB376" s="496"/>
      <c r="CC376" s="376" t="s">
        <v>159</v>
      </c>
      <c r="CD376" s="389"/>
      <c r="CF376" s="388"/>
      <c r="CG376" s="409" t="s">
        <v>273</v>
      </c>
      <c r="CH376" s="382" t="s">
        <v>273</v>
      </c>
      <c r="CI376" s="382" t="s">
        <v>273</v>
      </c>
      <c r="CJ376" s="496" t="s">
        <v>273</v>
      </c>
      <c r="CK376" s="496"/>
      <c r="CL376" s="376" t="s">
        <v>159</v>
      </c>
      <c r="CM376" s="389"/>
    </row>
    <row r="377" spans="2:91" ht="16" customHeight="1" x14ac:dyDescent="0.25">
      <c r="B377" s="406"/>
      <c r="C377" s="388"/>
      <c r="D377" s="409" t="s">
        <v>273</v>
      </c>
      <c r="E377" s="382" t="s">
        <v>273</v>
      </c>
      <c r="F377" s="382" t="s">
        <v>273</v>
      </c>
      <c r="G377" s="496" t="s">
        <v>273</v>
      </c>
      <c r="H377" s="496"/>
      <c r="J377" s="389"/>
      <c r="K377" s="410"/>
      <c r="L377" s="388"/>
      <c r="M377" s="409" t="s">
        <v>273</v>
      </c>
      <c r="N377" s="382" t="s">
        <v>273</v>
      </c>
      <c r="O377" s="382" t="s">
        <v>273</v>
      </c>
      <c r="P377" s="496" t="s">
        <v>273</v>
      </c>
      <c r="Q377" s="496"/>
      <c r="S377" s="389"/>
      <c r="T377" s="410"/>
      <c r="U377" s="388"/>
      <c r="V377" s="409" t="s">
        <v>273</v>
      </c>
      <c r="W377" s="382" t="s">
        <v>273</v>
      </c>
      <c r="X377" s="382" t="s">
        <v>273</v>
      </c>
      <c r="Y377" s="496" t="s">
        <v>273</v>
      </c>
      <c r="Z377" s="496"/>
      <c r="AA377" s="376"/>
      <c r="AB377" s="389"/>
      <c r="AC377" s="412"/>
      <c r="AD377" s="388"/>
      <c r="AE377" s="409" t="s">
        <v>273</v>
      </c>
      <c r="AF377" s="382" t="s">
        <v>273</v>
      </c>
      <c r="AG377" s="382" t="s">
        <v>273</v>
      </c>
      <c r="AH377" s="496" t="s">
        <v>273</v>
      </c>
      <c r="AI377" s="496"/>
      <c r="AJ377" s="376"/>
      <c r="AK377" s="389"/>
      <c r="AL377" s="371"/>
      <c r="AM377" s="388"/>
      <c r="AN377" s="409" t="s">
        <v>273</v>
      </c>
      <c r="AO377" s="382" t="s">
        <v>273</v>
      </c>
      <c r="AP377" s="382" t="s">
        <v>273</v>
      </c>
      <c r="AQ377" s="496" t="s">
        <v>273</v>
      </c>
      <c r="AR377" s="496"/>
      <c r="AS377" s="376"/>
      <c r="AT377" s="389"/>
      <c r="AU377" s="371"/>
      <c r="AV377" s="388"/>
      <c r="AW377" s="409" t="s">
        <v>273</v>
      </c>
      <c r="AX377" s="382" t="s">
        <v>273</v>
      </c>
      <c r="AY377" s="382" t="s">
        <v>273</v>
      </c>
      <c r="AZ377" s="496" t="s">
        <v>273</v>
      </c>
      <c r="BA377" s="496"/>
      <c r="BB377" s="376"/>
      <c r="BC377" s="389"/>
      <c r="BE377" s="388"/>
      <c r="BF377" s="409" t="s">
        <v>273</v>
      </c>
      <c r="BG377" s="382" t="s">
        <v>273</v>
      </c>
      <c r="BH377" s="382" t="s">
        <v>273</v>
      </c>
      <c r="BI377" s="496" t="s">
        <v>273</v>
      </c>
      <c r="BJ377" s="496"/>
      <c r="BK377" s="376"/>
      <c r="BL377" s="389"/>
      <c r="BN377" s="388"/>
      <c r="BO377" s="409" t="s">
        <v>273</v>
      </c>
      <c r="BP377" s="382" t="s">
        <v>273</v>
      </c>
      <c r="BQ377" s="382" t="s">
        <v>273</v>
      </c>
      <c r="BR377" s="496" t="s">
        <v>273</v>
      </c>
      <c r="BS377" s="496"/>
      <c r="BT377" s="376"/>
      <c r="BU377" s="389"/>
      <c r="BW377" s="388"/>
      <c r="BX377" s="409" t="s">
        <v>273</v>
      </c>
      <c r="BY377" s="382" t="s">
        <v>273</v>
      </c>
      <c r="BZ377" s="382" t="s">
        <v>273</v>
      </c>
      <c r="CA377" s="496" t="s">
        <v>273</v>
      </c>
      <c r="CB377" s="496"/>
      <c r="CC377" s="376" t="s">
        <v>159</v>
      </c>
      <c r="CD377" s="389"/>
      <c r="CF377" s="388"/>
      <c r="CG377" s="409" t="s">
        <v>273</v>
      </c>
      <c r="CH377" s="382" t="s">
        <v>273</v>
      </c>
      <c r="CI377" s="382" t="s">
        <v>273</v>
      </c>
      <c r="CJ377" s="496" t="s">
        <v>273</v>
      </c>
      <c r="CK377" s="496"/>
      <c r="CL377" s="376" t="s">
        <v>159</v>
      </c>
      <c r="CM377" s="389"/>
    </row>
    <row r="378" spans="2:91" ht="16" customHeight="1" x14ac:dyDescent="0.25">
      <c r="B378" s="406"/>
      <c r="C378" s="388"/>
      <c r="D378" s="409" t="s">
        <v>273</v>
      </c>
      <c r="E378" s="382" t="s">
        <v>273</v>
      </c>
      <c r="F378" s="382" t="s">
        <v>273</v>
      </c>
      <c r="G378" s="496" t="s">
        <v>273</v>
      </c>
      <c r="H378" s="496"/>
      <c r="J378" s="389"/>
      <c r="K378" s="410"/>
      <c r="L378" s="388"/>
      <c r="M378" s="409" t="s">
        <v>273</v>
      </c>
      <c r="N378" s="382" t="s">
        <v>273</v>
      </c>
      <c r="O378" s="382" t="s">
        <v>273</v>
      </c>
      <c r="P378" s="496" t="s">
        <v>273</v>
      </c>
      <c r="Q378" s="496"/>
      <c r="S378" s="389"/>
      <c r="T378" s="410"/>
      <c r="U378" s="388"/>
      <c r="V378" s="409" t="s">
        <v>273</v>
      </c>
      <c r="W378" s="382" t="s">
        <v>273</v>
      </c>
      <c r="X378" s="382" t="s">
        <v>273</v>
      </c>
      <c r="Y378" s="496" t="s">
        <v>273</v>
      </c>
      <c r="Z378" s="496"/>
      <c r="AA378" s="376"/>
      <c r="AB378" s="389"/>
      <c r="AC378" s="412"/>
      <c r="AD378" s="388"/>
      <c r="AE378" s="409" t="s">
        <v>273</v>
      </c>
      <c r="AF378" s="382" t="s">
        <v>273</v>
      </c>
      <c r="AG378" s="382" t="s">
        <v>273</v>
      </c>
      <c r="AH378" s="496" t="s">
        <v>273</v>
      </c>
      <c r="AI378" s="496"/>
      <c r="AJ378" s="376"/>
      <c r="AK378" s="389"/>
      <c r="AL378" s="371"/>
      <c r="AM378" s="388"/>
      <c r="AN378" s="409" t="s">
        <v>273</v>
      </c>
      <c r="AO378" s="382" t="s">
        <v>273</v>
      </c>
      <c r="AP378" s="382" t="s">
        <v>273</v>
      </c>
      <c r="AQ378" s="496" t="s">
        <v>273</v>
      </c>
      <c r="AR378" s="496"/>
      <c r="AS378" s="376"/>
      <c r="AT378" s="389"/>
      <c r="AU378" s="371"/>
      <c r="AV378" s="388"/>
      <c r="AW378" s="409" t="s">
        <v>273</v>
      </c>
      <c r="AX378" s="382" t="s">
        <v>273</v>
      </c>
      <c r="AY378" s="382" t="s">
        <v>273</v>
      </c>
      <c r="AZ378" s="496" t="s">
        <v>273</v>
      </c>
      <c r="BA378" s="496"/>
      <c r="BB378" s="376"/>
      <c r="BC378" s="389"/>
      <c r="BE378" s="388"/>
      <c r="BF378" s="409" t="s">
        <v>273</v>
      </c>
      <c r="BG378" s="382" t="s">
        <v>273</v>
      </c>
      <c r="BH378" s="382" t="s">
        <v>273</v>
      </c>
      <c r="BI378" s="496" t="s">
        <v>273</v>
      </c>
      <c r="BJ378" s="496"/>
      <c r="BK378" s="376"/>
      <c r="BL378" s="389"/>
      <c r="BN378" s="388"/>
      <c r="BO378" s="409" t="s">
        <v>273</v>
      </c>
      <c r="BP378" s="382" t="s">
        <v>273</v>
      </c>
      <c r="BQ378" s="382" t="s">
        <v>273</v>
      </c>
      <c r="BR378" s="496" t="s">
        <v>273</v>
      </c>
      <c r="BS378" s="496"/>
      <c r="BT378" s="376"/>
      <c r="BU378" s="389"/>
      <c r="BW378" s="388"/>
      <c r="BX378" s="409" t="s">
        <v>273</v>
      </c>
      <c r="BY378" s="382" t="s">
        <v>273</v>
      </c>
      <c r="BZ378" s="382" t="s">
        <v>273</v>
      </c>
      <c r="CA378" s="496" t="s">
        <v>273</v>
      </c>
      <c r="CB378" s="496"/>
      <c r="CC378" s="376" t="s">
        <v>159</v>
      </c>
      <c r="CD378" s="389"/>
      <c r="CF378" s="388"/>
      <c r="CG378" s="409" t="s">
        <v>273</v>
      </c>
      <c r="CH378" s="382" t="s">
        <v>273</v>
      </c>
      <c r="CI378" s="382" t="s">
        <v>273</v>
      </c>
      <c r="CJ378" s="496" t="s">
        <v>273</v>
      </c>
      <c r="CK378" s="496"/>
      <c r="CL378" s="376" t="s">
        <v>159</v>
      </c>
      <c r="CM378" s="389"/>
    </row>
    <row r="379" spans="2:91" ht="16" customHeight="1" x14ac:dyDescent="0.25">
      <c r="B379" s="406"/>
      <c r="C379" s="388"/>
      <c r="D379" s="409" t="s">
        <v>273</v>
      </c>
      <c r="E379" s="382" t="s">
        <v>273</v>
      </c>
      <c r="F379" s="382" t="s">
        <v>273</v>
      </c>
      <c r="G379" s="496" t="s">
        <v>273</v>
      </c>
      <c r="H379" s="496"/>
      <c r="J379" s="389"/>
      <c r="K379" s="410"/>
      <c r="L379" s="388"/>
      <c r="M379" s="409" t="s">
        <v>273</v>
      </c>
      <c r="N379" s="382" t="s">
        <v>273</v>
      </c>
      <c r="O379" s="382" t="s">
        <v>273</v>
      </c>
      <c r="P379" s="496" t="s">
        <v>273</v>
      </c>
      <c r="Q379" s="496"/>
      <c r="S379" s="389"/>
      <c r="T379" s="410"/>
      <c r="U379" s="388"/>
      <c r="V379" s="409" t="s">
        <v>273</v>
      </c>
      <c r="W379" s="382" t="s">
        <v>273</v>
      </c>
      <c r="X379" s="382" t="s">
        <v>273</v>
      </c>
      <c r="Y379" s="496" t="s">
        <v>273</v>
      </c>
      <c r="Z379" s="496"/>
      <c r="AA379" s="376"/>
      <c r="AB379" s="389"/>
      <c r="AC379" s="412"/>
      <c r="AD379" s="388"/>
      <c r="AE379" s="409" t="s">
        <v>273</v>
      </c>
      <c r="AF379" s="382" t="s">
        <v>273</v>
      </c>
      <c r="AG379" s="382" t="s">
        <v>273</v>
      </c>
      <c r="AH379" s="496" t="s">
        <v>273</v>
      </c>
      <c r="AI379" s="496"/>
      <c r="AJ379" s="376"/>
      <c r="AK379" s="389"/>
      <c r="AL379" s="371"/>
      <c r="AM379" s="388"/>
      <c r="AN379" s="409" t="s">
        <v>273</v>
      </c>
      <c r="AO379" s="382" t="s">
        <v>273</v>
      </c>
      <c r="AP379" s="382" t="s">
        <v>273</v>
      </c>
      <c r="AQ379" s="496" t="s">
        <v>273</v>
      </c>
      <c r="AR379" s="496"/>
      <c r="AS379" s="376"/>
      <c r="AT379" s="389"/>
      <c r="AU379" s="371"/>
      <c r="AV379" s="388"/>
      <c r="AW379" s="409" t="s">
        <v>273</v>
      </c>
      <c r="AX379" s="382" t="s">
        <v>273</v>
      </c>
      <c r="AY379" s="382" t="s">
        <v>273</v>
      </c>
      <c r="AZ379" s="496" t="s">
        <v>273</v>
      </c>
      <c r="BA379" s="496"/>
      <c r="BB379" s="376"/>
      <c r="BC379" s="389"/>
      <c r="BE379" s="388"/>
      <c r="BF379" s="409" t="s">
        <v>273</v>
      </c>
      <c r="BG379" s="382" t="s">
        <v>273</v>
      </c>
      <c r="BH379" s="382" t="s">
        <v>273</v>
      </c>
      <c r="BI379" s="496" t="s">
        <v>273</v>
      </c>
      <c r="BJ379" s="496"/>
      <c r="BK379" s="376"/>
      <c r="BL379" s="389"/>
      <c r="BN379" s="388"/>
      <c r="BO379" s="409" t="s">
        <v>273</v>
      </c>
      <c r="BP379" s="382" t="s">
        <v>273</v>
      </c>
      <c r="BQ379" s="382" t="s">
        <v>273</v>
      </c>
      <c r="BR379" s="496" t="s">
        <v>273</v>
      </c>
      <c r="BS379" s="496"/>
      <c r="BT379" s="376"/>
      <c r="BU379" s="389"/>
      <c r="BW379" s="388"/>
      <c r="BX379" s="409" t="s">
        <v>273</v>
      </c>
      <c r="BY379" s="382" t="s">
        <v>273</v>
      </c>
      <c r="BZ379" s="382" t="s">
        <v>273</v>
      </c>
      <c r="CA379" s="496" t="s">
        <v>273</v>
      </c>
      <c r="CB379" s="496"/>
      <c r="CC379" s="376" t="s">
        <v>159</v>
      </c>
      <c r="CD379" s="389"/>
      <c r="CF379" s="388"/>
      <c r="CG379" s="409" t="s">
        <v>273</v>
      </c>
      <c r="CH379" s="382" t="s">
        <v>273</v>
      </c>
      <c r="CI379" s="382" t="s">
        <v>273</v>
      </c>
      <c r="CJ379" s="496" t="s">
        <v>273</v>
      </c>
      <c r="CK379" s="496"/>
      <c r="CL379" s="376" t="s">
        <v>159</v>
      </c>
      <c r="CM379" s="389"/>
    </row>
    <row r="380" spans="2:91" ht="16" customHeight="1" x14ac:dyDescent="0.25">
      <c r="B380" s="406"/>
      <c r="C380" s="388"/>
      <c r="D380" s="409" t="s">
        <v>273</v>
      </c>
      <c r="E380" s="382" t="s">
        <v>273</v>
      </c>
      <c r="F380" s="382" t="s">
        <v>273</v>
      </c>
      <c r="G380" s="496" t="s">
        <v>273</v>
      </c>
      <c r="H380" s="496"/>
      <c r="J380" s="389"/>
      <c r="K380" s="410"/>
      <c r="L380" s="388"/>
      <c r="M380" s="409" t="s">
        <v>273</v>
      </c>
      <c r="N380" s="382" t="s">
        <v>273</v>
      </c>
      <c r="O380" s="382" t="s">
        <v>273</v>
      </c>
      <c r="P380" s="496" t="s">
        <v>273</v>
      </c>
      <c r="Q380" s="496"/>
      <c r="S380" s="389"/>
      <c r="T380" s="410"/>
      <c r="U380" s="388"/>
      <c r="V380" s="409" t="s">
        <v>273</v>
      </c>
      <c r="W380" s="382" t="s">
        <v>273</v>
      </c>
      <c r="X380" s="382" t="s">
        <v>273</v>
      </c>
      <c r="Y380" s="496" t="s">
        <v>273</v>
      </c>
      <c r="Z380" s="496"/>
      <c r="AA380" s="376"/>
      <c r="AB380" s="389"/>
      <c r="AC380" s="412"/>
      <c r="AD380" s="388"/>
      <c r="AE380" s="409" t="s">
        <v>273</v>
      </c>
      <c r="AF380" s="382" t="s">
        <v>273</v>
      </c>
      <c r="AG380" s="382" t="s">
        <v>273</v>
      </c>
      <c r="AH380" s="496" t="s">
        <v>273</v>
      </c>
      <c r="AI380" s="496"/>
      <c r="AJ380" s="376"/>
      <c r="AK380" s="389"/>
      <c r="AL380" s="371"/>
      <c r="AM380" s="388"/>
      <c r="AN380" s="409" t="s">
        <v>273</v>
      </c>
      <c r="AO380" s="382" t="s">
        <v>273</v>
      </c>
      <c r="AP380" s="382" t="s">
        <v>273</v>
      </c>
      <c r="AQ380" s="496" t="s">
        <v>273</v>
      </c>
      <c r="AR380" s="496"/>
      <c r="AS380" s="376"/>
      <c r="AT380" s="389"/>
      <c r="AU380" s="371"/>
      <c r="AV380" s="388"/>
      <c r="AW380" s="409" t="s">
        <v>273</v>
      </c>
      <c r="AX380" s="382" t="s">
        <v>273</v>
      </c>
      <c r="AY380" s="382" t="s">
        <v>273</v>
      </c>
      <c r="AZ380" s="496" t="s">
        <v>273</v>
      </c>
      <c r="BA380" s="496"/>
      <c r="BB380" s="376"/>
      <c r="BC380" s="389"/>
      <c r="BE380" s="388"/>
      <c r="BF380" s="409" t="s">
        <v>273</v>
      </c>
      <c r="BG380" s="382" t="s">
        <v>273</v>
      </c>
      <c r="BH380" s="382" t="s">
        <v>273</v>
      </c>
      <c r="BI380" s="496" t="s">
        <v>273</v>
      </c>
      <c r="BJ380" s="496"/>
      <c r="BK380" s="376"/>
      <c r="BL380" s="389"/>
      <c r="BN380" s="388"/>
      <c r="BO380" s="409" t="s">
        <v>273</v>
      </c>
      <c r="BP380" s="382" t="s">
        <v>273</v>
      </c>
      <c r="BQ380" s="382" t="s">
        <v>273</v>
      </c>
      <c r="BR380" s="496" t="s">
        <v>273</v>
      </c>
      <c r="BS380" s="496"/>
      <c r="BT380" s="376"/>
      <c r="BU380" s="389"/>
      <c r="BW380" s="388"/>
      <c r="BX380" s="409" t="s">
        <v>273</v>
      </c>
      <c r="BY380" s="382" t="s">
        <v>273</v>
      </c>
      <c r="BZ380" s="382" t="s">
        <v>273</v>
      </c>
      <c r="CA380" s="496" t="s">
        <v>273</v>
      </c>
      <c r="CB380" s="496"/>
      <c r="CC380" s="376" t="s">
        <v>159</v>
      </c>
      <c r="CD380" s="389"/>
      <c r="CF380" s="388"/>
      <c r="CG380" s="409" t="s">
        <v>273</v>
      </c>
      <c r="CH380" s="382" t="s">
        <v>273</v>
      </c>
      <c r="CI380" s="382" t="s">
        <v>273</v>
      </c>
      <c r="CJ380" s="496" t="s">
        <v>273</v>
      </c>
      <c r="CK380" s="496"/>
      <c r="CL380" s="376" t="s">
        <v>159</v>
      </c>
      <c r="CM380" s="389"/>
    </row>
    <row r="381" spans="2:91" ht="16" customHeight="1" x14ac:dyDescent="0.25">
      <c r="B381" s="406"/>
      <c r="C381" s="388"/>
      <c r="D381" s="409" t="s">
        <v>273</v>
      </c>
      <c r="E381" s="382" t="s">
        <v>273</v>
      </c>
      <c r="F381" s="382" t="s">
        <v>273</v>
      </c>
      <c r="G381" s="496" t="s">
        <v>273</v>
      </c>
      <c r="H381" s="496"/>
      <c r="J381" s="389"/>
      <c r="K381" s="410"/>
      <c r="L381" s="388"/>
      <c r="M381" s="409" t="s">
        <v>273</v>
      </c>
      <c r="N381" s="382" t="s">
        <v>273</v>
      </c>
      <c r="O381" s="382" t="s">
        <v>273</v>
      </c>
      <c r="P381" s="496" t="s">
        <v>273</v>
      </c>
      <c r="Q381" s="496"/>
      <c r="S381" s="389"/>
      <c r="T381" s="410"/>
      <c r="U381" s="388"/>
      <c r="V381" s="409" t="s">
        <v>273</v>
      </c>
      <c r="W381" s="382" t="s">
        <v>273</v>
      </c>
      <c r="X381" s="382" t="s">
        <v>273</v>
      </c>
      <c r="Y381" s="496" t="s">
        <v>273</v>
      </c>
      <c r="Z381" s="496"/>
      <c r="AA381" s="376"/>
      <c r="AB381" s="389"/>
      <c r="AC381" s="412"/>
      <c r="AD381" s="388"/>
      <c r="AE381" s="409" t="s">
        <v>273</v>
      </c>
      <c r="AF381" s="382" t="s">
        <v>273</v>
      </c>
      <c r="AG381" s="382" t="s">
        <v>273</v>
      </c>
      <c r="AH381" s="496" t="s">
        <v>273</v>
      </c>
      <c r="AI381" s="496"/>
      <c r="AJ381" s="376"/>
      <c r="AK381" s="389"/>
      <c r="AL381" s="371"/>
      <c r="AM381" s="388"/>
      <c r="AN381" s="409" t="s">
        <v>273</v>
      </c>
      <c r="AO381" s="382" t="s">
        <v>273</v>
      </c>
      <c r="AP381" s="382" t="s">
        <v>273</v>
      </c>
      <c r="AQ381" s="496" t="s">
        <v>273</v>
      </c>
      <c r="AR381" s="496"/>
      <c r="AS381" s="376"/>
      <c r="AT381" s="389"/>
      <c r="AU381" s="371"/>
      <c r="AV381" s="388"/>
      <c r="AW381" s="409" t="s">
        <v>273</v>
      </c>
      <c r="AX381" s="382" t="s">
        <v>273</v>
      </c>
      <c r="AY381" s="382" t="s">
        <v>273</v>
      </c>
      <c r="AZ381" s="496" t="s">
        <v>273</v>
      </c>
      <c r="BA381" s="496"/>
      <c r="BB381" s="376"/>
      <c r="BC381" s="389"/>
      <c r="BE381" s="388"/>
      <c r="BF381" s="409" t="s">
        <v>273</v>
      </c>
      <c r="BG381" s="382" t="s">
        <v>273</v>
      </c>
      <c r="BH381" s="382" t="s">
        <v>273</v>
      </c>
      <c r="BI381" s="496" t="s">
        <v>273</v>
      </c>
      <c r="BJ381" s="496"/>
      <c r="BK381" s="376"/>
      <c r="BL381" s="389"/>
      <c r="BN381" s="388"/>
      <c r="BO381" s="409" t="s">
        <v>273</v>
      </c>
      <c r="BP381" s="382" t="s">
        <v>273</v>
      </c>
      <c r="BQ381" s="382" t="s">
        <v>273</v>
      </c>
      <c r="BR381" s="496" t="s">
        <v>273</v>
      </c>
      <c r="BS381" s="496"/>
      <c r="BT381" s="376"/>
      <c r="BU381" s="389"/>
      <c r="BW381" s="388"/>
      <c r="BX381" s="409" t="s">
        <v>273</v>
      </c>
      <c r="BY381" s="382" t="s">
        <v>273</v>
      </c>
      <c r="BZ381" s="382" t="s">
        <v>273</v>
      </c>
      <c r="CA381" s="496" t="s">
        <v>273</v>
      </c>
      <c r="CB381" s="496"/>
      <c r="CC381" s="376" t="s">
        <v>159</v>
      </c>
      <c r="CD381" s="389"/>
      <c r="CF381" s="388"/>
      <c r="CG381" s="409" t="s">
        <v>273</v>
      </c>
      <c r="CH381" s="382" t="s">
        <v>273</v>
      </c>
      <c r="CI381" s="382" t="s">
        <v>273</v>
      </c>
      <c r="CJ381" s="496" t="s">
        <v>273</v>
      </c>
      <c r="CK381" s="496"/>
      <c r="CL381" s="376" t="s">
        <v>159</v>
      </c>
      <c r="CM381" s="389"/>
    </row>
    <row r="382" spans="2:91" ht="16" customHeight="1" x14ac:dyDescent="0.25">
      <c r="B382" s="406"/>
      <c r="C382" s="388"/>
      <c r="D382" s="409" t="s">
        <v>273</v>
      </c>
      <c r="E382" s="382" t="s">
        <v>273</v>
      </c>
      <c r="F382" s="382" t="s">
        <v>273</v>
      </c>
      <c r="G382" s="496" t="s">
        <v>273</v>
      </c>
      <c r="H382" s="496"/>
      <c r="J382" s="389"/>
      <c r="K382" s="410"/>
      <c r="L382" s="388"/>
      <c r="M382" s="409" t="s">
        <v>273</v>
      </c>
      <c r="N382" s="382" t="s">
        <v>273</v>
      </c>
      <c r="O382" s="382" t="s">
        <v>273</v>
      </c>
      <c r="P382" s="496" t="s">
        <v>273</v>
      </c>
      <c r="Q382" s="496"/>
      <c r="S382" s="389"/>
      <c r="T382" s="410"/>
      <c r="U382" s="388"/>
      <c r="V382" s="409" t="s">
        <v>273</v>
      </c>
      <c r="W382" s="382" t="s">
        <v>273</v>
      </c>
      <c r="X382" s="382" t="s">
        <v>273</v>
      </c>
      <c r="Y382" s="496" t="s">
        <v>273</v>
      </c>
      <c r="Z382" s="496"/>
      <c r="AA382" s="376"/>
      <c r="AB382" s="389"/>
      <c r="AC382" s="412"/>
      <c r="AD382" s="388"/>
      <c r="AE382" s="409" t="s">
        <v>273</v>
      </c>
      <c r="AF382" s="382" t="s">
        <v>273</v>
      </c>
      <c r="AG382" s="382" t="s">
        <v>273</v>
      </c>
      <c r="AH382" s="496" t="s">
        <v>273</v>
      </c>
      <c r="AI382" s="496"/>
      <c r="AJ382" s="376"/>
      <c r="AK382" s="389"/>
      <c r="AL382" s="371"/>
      <c r="AM382" s="388"/>
      <c r="AN382" s="409" t="s">
        <v>273</v>
      </c>
      <c r="AO382" s="382" t="s">
        <v>273</v>
      </c>
      <c r="AP382" s="382" t="s">
        <v>273</v>
      </c>
      <c r="AQ382" s="496" t="s">
        <v>273</v>
      </c>
      <c r="AR382" s="496"/>
      <c r="AS382" s="376"/>
      <c r="AT382" s="389"/>
      <c r="AU382" s="371"/>
      <c r="AV382" s="388"/>
      <c r="AW382" s="409" t="s">
        <v>273</v>
      </c>
      <c r="AX382" s="382" t="s">
        <v>273</v>
      </c>
      <c r="AY382" s="382" t="s">
        <v>273</v>
      </c>
      <c r="AZ382" s="496" t="s">
        <v>273</v>
      </c>
      <c r="BA382" s="496"/>
      <c r="BB382" s="376"/>
      <c r="BC382" s="389"/>
      <c r="BE382" s="388"/>
      <c r="BF382" s="409" t="s">
        <v>273</v>
      </c>
      <c r="BG382" s="382" t="s">
        <v>273</v>
      </c>
      <c r="BH382" s="382" t="s">
        <v>273</v>
      </c>
      <c r="BI382" s="496" t="s">
        <v>273</v>
      </c>
      <c r="BJ382" s="496"/>
      <c r="BK382" s="376"/>
      <c r="BL382" s="389"/>
      <c r="BN382" s="388"/>
      <c r="BO382" s="409" t="s">
        <v>273</v>
      </c>
      <c r="BP382" s="382" t="s">
        <v>273</v>
      </c>
      <c r="BQ382" s="382" t="s">
        <v>273</v>
      </c>
      <c r="BR382" s="496" t="s">
        <v>273</v>
      </c>
      <c r="BS382" s="496"/>
      <c r="BT382" s="376"/>
      <c r="BU382" s="389"/>
      <c r="BW382" s="388"/>
      <c r="BX382" s="409" t="s">
        <v>273</v>
      </c>
      <c r="BY382" s="382" t="s">
        <v>273</v>
      </c>
      <c r="BZ382" s="382" t="s">
        <v>273</v>
      </c>
      <c r="CA382" s="496" t="s">
        <v>273</v>
      </c>
      <c r="CB382" s="496"/>
      <c r="CC382" s="376" t="s">
        <v>159</v>
      </c>
      <c r="CD382" s="389"/>
      <c r="CF382" s="388"/>
      <c r="CG382" s="409" t="s">
        <v>273</v>
      </c>
      <c r="CH382" s="382" t="s">
        <v>273</v>
      </c>
      <c r="CI382" s="382" t="s">
        <v>273</v>
      </c>
      <c r="CJ382" s="496" t="s">
        <v>273</v>
      </c>
      <c r="CK382" s="496"/>
      <c r="CL382" s="376" t="s">
        <v>159</v>
      </c>
      <c r="CM382" s="389"/>
    </row>
    <row r="383" spans="2:91" ht="16" customHeight="1" x14ac:dyDescent="0.25">
      <c r="B383" s="406"/>
      <c r="C383" s="388"/>
      <c r="D383" s="409" t="s">
        <v>273</v>
      </c>
      <c r="E383" s="382" t="s">
        <v>273</v>
      </c>
      <c r="F383" s="382" t="s">
        <v>273</v>
      </c>
      <c r="G383" s="496" t="s">
        <v>273</v>
      </c>
      <c r="H383" s="496"/>
      <c r="J383" s="389"/>
      <c r="K383" s="410"/>
      <c r="L383" s="388"/>
      <c r="M383" s="409" t="s">
        <v>273</v>
      </c>
      <c r="N383" s="382" t="s">
        <v>273</v>
      </c>
      <c r="O383" s="382" t="s">
        <v>273</v>
      </c>
      <c r="P383" s="496" t="s">
        <v>273</v>
      </c>
      <c r="Q383" s="496"/>
      <c r="S383" s="389"/>
      <c r="T383" s="410"/>
      <c r="U383" s="388"/>
      <c r="V383" s="409" t="s">
        <v>273</v>
      </c>
      <c r="W383" s="382" t="s">
        <v>273</v>
      </c>
      <c r="X383" s="382" t="s">
        <v>273</v>
      </c>
      <c r="Y383" s="496" t="s">
        <v>273</v>
      </c>
      <c r="Z383" s="496"/>
      <c r="AA383" s="376"/>
      <c r="AB383" s="389"/>
      <c r="AC383" s="412"/>
      <c r="AD383" s="388"/>
      <c r="AE383" s="409" t="s">
        <v>273</v>
      </c>
      <c r="AF383" s="382" t="s">
        <v>273</v>
      </c>
      <c r="AG383" s="382" t="s">
        <v>273</v>
      </c>
      <c r="AH383" s="496" t="s">
        <v>273</v>
      </c>
      <c r="AI383" s="496"/>
      <c r="AJ383" s="376"/>
      <c r="AK383" s="389"/>
      <c r="AL383" s="371"/>
      <c r="AM383" s="388"/>
      <c r="AN383" s="409" t="s">
        <v>273</v>
      </c>
      <c r="AO383" s="382" t="s">
        <v>273</v>
      </c>
      <c r="AP383" s="382" t="s">
        <v>273</v>
      </c>
      <c r="AQ383" s="496" t="s">
        <v>273</v>
      </c>
      <c r="AR383" s="496"/>
      <c r="AS383" s="376"/>
      <c r="AT383" s="389"/>
      <c r="AU383" s="371"/>
      <c r="AV383" s="388"/>
      <c r="AW383" s="409" t="s">
        <v>273</v>
      </c>
      <c r="AX383" s="382" t="s">
        <v>273</v>
      </c>
      <c r="AY383" s="382" t="s">
        <v>273</v>
      </c>
      <c r="AZ383" s="496" t="s">
        <v>273</v>
      </c>
      <c r="BA383" s="496"/>
      <c r="BB383" s="376"/>
      <c r="BC383" s="389"/>
      <c r="BE383" s="388"/>
      <c r="BF383" s="409" t="s">
        <v>273</v>
      </c>
      <c r="BG383" s="382" t="s">
        <v>273</v>
      </c>
      <c r="BH383" s="382" t="s">
        <v>273</v>
      </c>
      <c r="BI383" s="496" t="s">
        <v>273</v>
      </c>
      <c r="BJ383" s="496"/>
      <c r="BK383" s="376"/>
      <c r="BL383" s="389"/>
      <c r="BN383" s="388"/>
      <c r="BO383" s="409" t="s">
        <v>273</v>
      </c>
      <c r="BP383" s="382" t="s">
        <v>273</v>
      </c>
      <c r="BQ383" s="382" t="s">
        <v>273</v>
      </c>
      <c r="BR383" s="496" t="s">
        <v>273</v>
      </c>
      <c r="BS383" s="496"/>
      <c r="BT383" s="376"/>
      <c r="BU383" s="389"/>
      <c r="BW383" s="388"/>
      <c r="BX383" s="409" t="s">
        <v>273</v>
      </c>
      <c r="BY383" s="382" t="s">
        <v>273</v>
      </c>
      <c r="BZ383" s="382" t="s">
        <v>273</v>
      </c>
      <c r="CA383" s="496" t="s">
        <v>273</v>
      </c>
      <c r="CB383" s="496"/>
      <c r="CC383" s="376" t="s">
        <v>159</v>
      </c>
      <c r="CD383" s="389"/>
      <c r="CF383" s="388"/>
      <c r="CG383" s="409" t="s">
        <v>273</v>
      </c>
      <c r="CH383" s="382" t="s">
        <v>273</v>
      </c>
      <c r="CI383" s="382" t="s">
        <v>273</v>
      </c>
      <c r="CJ383" s="496" t="s">
        <v>273</v>
      </c>
      <c r="CK383" s="496"/>
      <c r="CL383" s="376" t="s">
        <v>159</v>
      </c>
      <c r="CM383" s="389"/>
    </row>
    <row r="384" spans="2:91" ht="16" customHeight="1" x14ac:dyDescent="0.25">
      <c r="B384" s="406"/>
      <c r="C384" s="388"/>
      <c r="D384" s="409" t="s">
        <v>273</v>
      </c>
      <c r="E384" s="382" t="s">
        <v>273</v>
      </c>
      <c r="F384" s="382" t="s">
        <v>273</v>
      </c>
      <c r="G384" s="496" t="s">
        <v>273</v>
      </c>
      <c r="H384" s="496"/>
      <c r="J384" s="389"/>
      <c r="K384" s="410"/>
      <c r="L384" s="388"/>
      <c r="M384" s="409" t="s">
        <v>273</v>
      </c>
      <c r="N384" s="382" t="s">
        <v>273</v>
      </c>
      <c r="O384" s="382" t="s">
        <v>273</v>
      </c>
      <c r="P384" s="496" t="s">
        <v>273</v>
      </c>
      <c r="Q384" s="496"/>
      <c r="S384" s="389"/>
      <c r="T384" s="410"/>
      <c r="U384" s="388"/>
      <c r="V384" s="409" t="s">
        <v>273</v>
      </c>
      <c r="W384" s="382" t="s">
        <v>273</v>
      </c>
      <c r="X384" s="382" t="s">
        <v>273</v>
      </c>
      <c r="Y384" s="496" t="s">
        <v>273</v>
      </c>
      <c r="Z384" s="496"/>
      <c r="AA384" s="376"/>
      <c r="AB384" s="389"/>
      <c r="AC384" s="412"/>
      <c r="AD384" s="388"/>
      <c r="AE384" s="409" t="s">
        <v>273</v>
      </c>
      <c r="AF384" s="382" t="s">
        <v>273</v>
      </c>
      <c r="AG384" s="382" t="s">
        <v>273</v>
      </c>
      <c r="AH384" s="496" t="s">
        <v>273</v>
      </c>
      <c r="AI384" s="496"/>
      <c r="AJ384" s="376"/>
      <c r="AK384" s="389"/>
      <c r="AL384" s="371"/>
      <c r="AM384" s="388"/>
      <c r="AN384" s="409" t="s">
        <v>273</v>
      </c>
      <c r="AO384" s="382" t="s">
        <v>273</v>
      </c>
      <c r="AP384" s="382" t="s">
        <v>273</v>
      </c>
      <c r="AQ384" s="496" t="s">
        <v>273</v>
      </c>
      <c r="AR384" s="496"/>
      <c r="AS384" s="376"/>
      <c r="AT384" s="389"/>
      <c r="AU384" s="371"/>
      <c r="AV384" s="388"/>
      <c r="AW384" s="409" t="s">
        <v>273</v>
      </c>
      <c r="AX384" s="382" t="s">
        <v>273</v>
      </c>
      <c r="AY384" s="382" t="s">
        <v>273</v>
      </c>
      <c r="AZ384" s="496" t="s">
        <v>273</v>
      </c>
      <c r="BA384" s="496"/>
      <c r="BB384" s="376"/>
      <c r="BC384" s="389"/>
      <c r="BE384" s="388"/>
      <c r="BF384" s="409" t="s">
        <v>273</v>
      </c>
      <c r="BG384" s="382" t="s">
        <v>273</v>
      </c>
      <c r="BH384" s="382" t="s">
        <v>273</v>
      </c>
      <c r="BI384" s="496" t="s">
        <v>273</v>
      </c>
      <c r="BJ384" s="496"/>
      <c r="BK384" s="376"/>
      <c r="BL384" s="389"/>
      <c r="BN384" s="388"/>
      <c r="BO384" s="409" t="s">
        <v>273</v>
      </c>
      <c r="BP384" s="382" t="s">
        <v>273</v>
      </c>
      <c r="BQ384" s="382" t="s">
        <v>273</v>
      </c>
      <c r="BR384" s="496" t="s">
        <v>273</v>
      </c>
      <c r="BS384" s="496"/>
      <c r="BT384" s="376"/>
      <c r="BU384" s="389"/>
      <c r="BW384" s="388"/>
      <c r="BX384" s="409" t="s">
        <v>273</v>
      </c>
      <c r="BY384" s="382" t="s">
        <v>273</v>
      </c>
      <c r="BZ384" s="382" t="s">
        <v>273</v>
      </c>
      <c r="CA384" s="496" t="s">
        <v>273</v>
      </c>
      <c r="CB384" s="496"/>
      <c r="CC384" s="376" t="s">
        <v>159</v>
      </c>
      <c r="CD384" s="389"/>
      <c r="CF384" s="388"/>
      <c r="CG384" s="409" t="s">
        <v>273</v>
      </c>
      <c r="CH384" s="382" t="s">
        <v>273</v>
      </c>
      <c r="CI384" s="382" t="s">
        <v>273</v>
      </c>
      <c r="CJ384" s="496" t="s">
        <v>273</v>
      </c>
      <c r="CK384" s="496"/>
      <c r="CL384" s="376" t="s">
        <v>159</v>
      </c>
      <c r="CM384" s="389"/>
    </row>
    <row r="385" spans="2:91" ht="16" customHeight="1" x14ac:dyDescent="0.25">
      <c r="B385" s="406"/>
      <c r="C385" s="388"/>
      <c r="D385" s="409" t="s">
        <v>273</v>
      </c>
      <c r="E385" s="382" t="s">
        <v>273</v>
      </c>
      <c r="F385" s="382" t="s">
        <v>273</v>
      </c>
      <c r="G385" s="496" t="s">
        <v>273</v>
      </c>
      <c r="H385" s="496"/>
      <c r="J385" s="389"/>
      <c r="K385" s="410"/>
      <c r="L385" s="388"/>
      <c r="M385" s="409" t="s">
        <v>273</v>
      </c>
      <c r="N385" s="382" t="s">
        <v>273</v>
      </c>
      <c r="O385" s="382" t="s">
        <v>273</v>
      </c>
      <c r="P385" s="496" t="s">
        <v>273</v>
      </c>
      <c r="Q385" s="496"/>
      <c r="S385" s="389"/>
      <c r="T385" s="410"/>
      <c r="U385" s="388"/>
      <c r="V385" s="409" t="s">
        <v>273</v>
      </c>
      <c r="W385" s="382" t="s">
        <v>273</v>
      </c>
      <c r="X385" s="382" t="s">
        <v>273</v>
      </c>
      <c r="Y385" s="496" t="s">
        <v>273</v>
      </c>
      <c r="Z385" s="496"/>
      <c r="AA385" s="376"/>
      <c r="AB385" s="389"/>
      <c r="AC385" s="412"/>
      <c r="AD385" s="388"/>
      <c r="AE385" s="409" t="s">
        <v>273</v>
      </c>
      <c r="AF385" s="382" t="s">
        <v>273</v>
      </c>
      <c r="AG385" s="382" t="s">
        <v>273</v>
      </c>
      <c r="AH385" s="496" t="s">
        <v>273</v>
      </c>
      <c r="AI385" s="496"/>
      <c r="AJ385" s="376"/>
      <c r="AK385" s="389"/>
      <c r="AL385" s="371"/>
      <c r="AM385" s="388"/>
      <c r="AN385" s="409" t="s">
        <v>273</v>
      </c>
      <c r="AO385" s="382" t="s">
        <v>273</v>
      </c>
      <c r="AP385" s="382" t="s">
        <v>273</v>
      </c>
      <c r="AQ385" s="496" t="s">
        <v>273</v>
      </c>
      <c r="AR385" s="496"/>
      <c r="AS385" s="376"/>
      <c r="AT385" s="389"/>
      <c r="AU385" s="371"/>
      <c r="AV385" s="388"/>
      <c r="AW385" s="409" t="s">
        <v>273</v>
      </c>
      <c r="AX385" s="382" t="s">
        <v>273</v>
      </c>
      <c r="AY385" s="382" t="s">
        <v>273</v>
      </c>
      <c r="AZ385" s="496" t="s">
        <v>273</v>
      </c>
      <c r="BA385" s="496"/>
      <c r="BB385" s="376"/>
      <c r="BC385" s="389"/>
      <c r="BE385" s="388"/>
      <c r="BF385" s="409" t="s">
        <v>273</v>
      </c>
      <c r="BG385" s="382" t="s">
        <v>273</v>
      </c>
      <c r="BH385" s="382" t="s">
        <v>273</v>
      </c>
      <c r="BI385" s="496" t="s">
        <v>273</v>
      </c>
      <c r="BJ385" s="496"/>
      <c r="BK385" s="376"/>
      <c r="BL385" s="389"/>
      <c r="BN385" s="388"/>
      <c r="BO385" s="409" t="s">
        <v>273</v>
      </c>
      <c r="BP385" s="382" t="s">
        <v>273</v>
      </c>
      <c r="BQ385" s="382" t="s">
        <v>273</v>
      </c>
      <c r="BR385" s="496" t="s">
        <v>273</v>
      </c>
      <c r="BS385" s="496"/>
      <c r="BT385" s="376"/>
      <c r="BU385" s="389"/>
      <c r="BW385" s="388"/>
      <c r="BX385" s="409" t="s">
        <v>273</v>
      </c>
      <c r="BY385" s="382" t="s">
        <v>273</v>
      </c>
      <c r="BZ385" s="382" t="s">
        <v>273</v>
      </c>
      <c r="CA385" s="496" t="s">
        <v>273</v>
      </c>
      <c r="CB385" s="496"/>
      <c r="CC385" s="376" t="s">
        <v>159</v>
      </c>
      <c r="CD385" s="389"/>
      <c r="CF385" s="388"/>
      <c r="CG385" s="409" t="s">
        <v>273</v>
      </c>
      <c r="CH385" s="382" t="s">
        <v>273</v>
      </c>
      <c r="CI385" s="382" t="s">
        <v>273</v>
      </c>
      <c r="CJ385" s="496" t="s">
        <v>273</v>
      </c>
      <c r="CK385" s="496"/>
      <c r="CL385" s="376" t="s">
        <v>159</v>
      </c>
      <c r="CM385" s="389"/>
    </row>
    <row r="386" spans="2:91" ht="16" customHeight="1" x14ac:dyDescent="0.25">
      <c r="B386" s="406"/>
      <c r="C386" s="388"/>
      <c r="D386" s="409" t="s">
        <v>273</v>
      </c>
      <c r="E386" s="382" t="s">
        <v>273</v>
      </c>
      <c r="F386" s="382" t="s">
        <v>273</v>
      </c>
      <c r="G386" s="496" t="s">
        <v>273</v>
      </c>
      <c r="H386" s="496"/>
      <c r="J386" s="389"/>
      <c r="K386" s="410"/>
      <c r="L386" s="388"/>
      <c r="M386" s="409" t="s">
        <v>273</v>
      </c>
      <c r="N386" s="382" t="s">
        <v>273</v>
      </c>
      <c r="O386" s="382" t="s">
        <v>273</v>
      </c>
      <c r="P386" s="496" t="s">
        <v>273</v>
      </c>
      <c r="Q386" s="496"/>
      <c r="S386" s="389"/>
      <c r="T386" s="410"/>
      <c r="U386" s="388"/>
      <c r="V386" s="409" t="s">
        <v>273</v>
      </c>
      <c r="W386" s="382" t="s">
        <v>273</v>
      </c>
      <c r="X386" s="382" t="s">
        <v>273</v>
      </c>
      <c r="Y386" s="496" t="s">
        <v>273</v>
      </c>
      <c r="Z386" s="496"/>
      <c r="AA386" s="376"/>
      <c r="AB386" s="389"/>
      <c r="AC386" s="412"/>
      <c r="AD386" s="388"/>
      <c r="AE386" s="409" t="s">
        <v>273</v>
      </c>
      <c r="AF386" s="382" t="s">
        <v>273</v>
      </c>
      <c r="AG386" s="382" t="s">
        <v>273</v>
      </c>
      <c r="AH386" s="496" t="s">
        <v>273</v>
      </c>
      <c r="AI386" s="496"/>
      <c r="AJ386" s="376"/>
      <c r="AK386" s="389"/>
      <c r="AL386" s="371"/>
      <c r="AM386" s="388"/>
      <c r="AN386" s="409" t="s">
        <v>273</v>
      </c>
      <c r="AO386" s="382" t="s">
        <v>273</v>
      </c>
      <c r="AP386" s="382" t="s">
        <v>273</v>
      </c>
      <c r="AQ386" s="496" t="s">
        <v>273</v>
      </c>
      <c r="AR386" s="496"/>
      <c r="AS386" s="376"/>
      <c r="AT386" s="389"/>
      <c r="AU386" s="371"/>
      <c r="AV386" s="388"/>
      <c r="AW386" s="409" t="s">
        <v>273</v>
      </c>
      <c r="AX386" s="382" t="s">
        <v>273</v>
      </c>
      <c r="AY386" s="382" t="s">
        <v>273</v>
      </c>
      <c r="AZ386" s="496" t="s">
        <v>273</v>
      </c>
      <c r="BA386" s="496"/>
      <c r="BB386" s="376"/>
      <c r="BC386" s="389"/>
      <c r="BE386" s="388"/>
      <c r="BF386" s="409" t="s">
        <v>273</v>
      </c>
      <c r="BG386" s="382" t="s">
        <v>273</v>
      </c>
      <c r="BH386" s="382" t="s">
        <v>273</v>
      </c>
      <c r="BI386" s="496" t="s">
        <v>273</v>
      </c>
      <c r="BJ386" s="496"/>
      <c r="BK386" s="376"/>
      <c r="BL386" s="389"/>
      <c r="BN386" s="388"/>
      <c r="BO386" s="409" t="s">
        <v>273</v>
      </c>
      <c r="BP386" s="382" t="s">
        <v>273</v>
      </c>
      <c r="BQ386" s="382" t="s">
        <v>273</v>
      </c>
      <c r="BR386" s="496" t="s">
        <v>273</v>
      </c>
      <c r="BS386" s="496"/>
      <c r="BT386" s="376"/>
      <c r="BU386" s="389"/>
      <c r="BW386" s="388"/>
      <c r="BX386" s="409" t="s">
        <v>273</v>
      </c>
      <c r="BY386" s="382" t="s">
        <v>273</v>
      </c>
      <c r="BZ386" s="382" t="s">
        <v>273</v>
      </c>
      <c r="CA386" s="496" t="s">
        <v>273</v>
      </c>
      <c r="CB386" s="496"/>
      <c r="CC386" s="376" t="s">
        <v>159</v>
      </c>
      <c r="CD386" s="389"/>
      <c r="CF386" s="388"/>
      <c r="CG386" s="409" t="s">
        <v>273</v>
      </c>
      <c r="CH386" s="382" t="s">
        <v>273</v>
      </c>
      <c r="CI386" s="382" t="s">
        <v>273</v>
      </c>
      <c r="CJ386" s="496" t="s">
        <v>273</v>
      </c>
      <c r="CK386" s="496"/>
      <c r="CL386" s="376" t="s">
        <v>159</v>
      </c>
      <c r="CM386" s="389"/>
    </row>
    <row r="387" spans="2:91" ht="16" customHeight="1" x14ac:dyDescent="0.25">
      <c r="B387" s="406"/>
      <c r="C387" s="388"/>
      <c r="D387" s="409" t="s">
        <v>273</v>
      </c>
      <c r="E387" s="382" t="s">
        <v>273</v>
      </c>
      <c r="F387" s="382" t="s">
        <v>273</v>
      </c>
      <c r="G387" s="496" t="s">
        <v>273</v>
      </c>
      <c r="H387" s="496"/>
      <c r="J387" s="389"/>
      <c r="K387" s="410"/>
      <c r="L387" s="388"/>
      <c r="M387" s="409" t="s">
        <v>273</v>
      </c>
      <c r="N387" s="382" t="s">
        <v>273</v>
      </c>
      <c r="O387" s="382" t="s">
        <v>273</v>
      </c>
      <c r="P387" s="496" t="s">
        <v>273</v>
      </c>
      <c r="Q387" s="496"/>
      <c r="S387" s="389"/>
      <c r="T387" s="410"/>
      <c r="U387" s="388"/>
      <c r="V387" s="409" t="s">
        <v>273</v>
      </c>
      <c r="W387" s="382" t="s">
        <v>273</v>
      </c>
      <c r="X387" s="382" t="s">
        <v>273</v>
      </c>
      <c r="Y387" s="496" t="s">
        <v>273</v>
      </c>
      <c r="Z387" s="496"/>
      <c r="AA387" s="376"/>
      <c r="AB387" s="389"/>
      <c r="AC387" s="412"/>
      <c r="AD387" s="388"/>
      <c r="AE387" s="409" t="s">
        <v>273</v>
      </c>
      <c r="AF387" s="382" t="s">
        <v>273</v>
      </c>
      <c r="AG387" s="382" t="s">
        <v>273</v>
      </c>
      <c r="AH387" s="496" t="s">
        <v>273</v>
      </c>
      <c r="AI387" s="496"/>
      <c r="AJ387" s="376"/>
      <c r="AK387" s="389"/>
      <c r="AL387" s="371"/>
      <c r="AM387" s="388"/>
      <c r="AN387" s="409" t="s">
        <v>273</v>
      </c>
      <c r="AO387" s="382" t="s">
        <v>273</v>
      </c>
      <c r="AP387" s="382" t="s">
        <v>273</v>
      </c>
      <c r="AQ387" s="496" t="s">
        <v>273</v>
      </c>
      <c r="AR387" s="496"/>
      <c r="AS387" s="376"/>
      <c r="AT387" s="389"/>
      <c r="AU387" s="371"/>
      <c r="AV387" s="388"/>
      <c r="AW387" s="409" t="s">
        <v>273</v>
      </c>
      <c r="AX387" s="382" t="s">
        <v>273</v>
      </c>
      <c r="AY387" s="382" t="s">
        <v>273</v>
      </c>
      <c r="AZ387" s="496" t="s">
        <v>273</v>
      </c>
      <c r="BA387" s="496"/>
      <c r="BB387" s="376"/>
      <c r="BC387" s="389"/>
      <c r="BE387" s="388"/>
      <c r="BF387" s="409" t="s">
        <v>273</v>
      </c>
      <c r="BG387" s="382" t="s">
        <v>273</v>
      </c>
      <c r="BH387" s="382" t="s">
        <v>273</v>
      </c>
      <c r="BI387" s="496" t="s">
        <v>273</v>
      </c>
      <c r="BJ387" s="496"/>
      <c r="BK387" s="376"/>
      <c r="BL387" s="389"/>
      <c r="BN387" s="388"/>
      <c r="BO387" s="409" t="s">
        <v>273</v>
      </c>
      <c r="BP387" s="382" t="s">
        <v>273</v>
      </c>
      <c r="BQ387" s="382" t="s">
        <v>273</v>
      </c>
      <c r="BR387" s="496" t="s">
        <v>273</v>
      </c>
      <c r="BS387" s="496"/>
      <c r="BT387" s="376"/>
      <c r="BU387" s="389"/>
      <c r="BW387" s="388"/>
      <c r="BX387" s="409" t="s">
        <v>273</v>
      </c>
      <c r="BY387" s="382" t="s">
        <v>273</v>
      </c>
      <c r="BZ387" s="382" t="s">
        <v>273</v>
      </c>
      <c r="CA387" s="496" t="s">
        <v>273</v>
      </c>
      <c r="CB387" s="496"/>
      <c r="CC387" s="376" t="s">
        <v>159</v>
      </c>
      <c r="CD387" s="389"/>
      <c r="CF387" s="388"/>
      <c r="CG387" s="409" t="s">
        <v>273</v>
      </c>
      <c r="CH387" s="382" t="s">
        <v>273</v>
      </c>
      <c r="CI387" s="382" t="s">
        <v>273</v>
      </c>
      <c r="CJ387" s="496" t="s">
        <v>273</v>
      </c>
      <c r="CK387" s="496"/>
      <c r="CL387" s="376" t="s">
        <v>159</v>
      </c>
      <c r="CM387" s="389"/>
    </row>
    <row r="388" spans="2:91" ht="16" customHeight="1" x14ac:dyDescent="0.25">
      <c r="B388" s="406"/>
      <c r="C388" s="388"/>
      <c r="D388" s="409" t="s">
        <v>273</v>
      </c>
      <c r="E388" s="382" t="s">
        <v>273</v>
      </c>
      <c r="F388" s="382" t="s">
        <v>273</v>
      </c>
      <c r="G388" s="496" t="s">
        <v>273</v>
      </c>
      <c r="H388" s="496"/>
      <c r="J388" s="389"/>
      <c r="K388" s="410"/>
      <c r="L388" s="388"/>
      <c r="M388" s="409" t="s">
        <v>273</v>
      </c>
      <c r="N388" s="382" t="s">
        <v>273</v>
      </c>
      <c r="O388" s="382" t="s">
        <v>273</v>
      </c>
      <c r="P388" s="496" t="s">
        <v>273</v>
      </c>
      <c r="Q388" s="496"/>
      <c r="S388" s="389"/>
      <c r="T388" s="410"/>
      <c r="U388" s="388"/>
      <c r="V388" s="409" t="s">
        <v>273</v>
      </c>
      <c r="W388" s="382" t="s">
        <v>273</v>
      </c>
      <c r="X388" s="382" t="s">
        <v>273</v>
      </c>
      <c r="Y388" s="496" t="s">
        <v>273</v>
      </c>
      <c r="Z388" s="496"/>
      <c r="AA388" s="376"/>
      <c r="AB388" s="389"/>
      <c r="AC388" s="412"/>
      <c r="AD388" s="388"/>
      <c r="AE388" s="409" t="s">
        <v>273</v>
      </c>
      <c r="AF388" s="382" t="s">
        <v>273</v>
      </c>
      <c r="AG388" s="382" t="s">
        <v>273</v>
      </c>
      <c r="AH388" s="496" t="s">
        <v>273</v>
      </c>
      <c r="AI388" s="496"/>
      <c r="AJ388" s="376"/>
      <c r="AK388" s="389"/>
      <c r="AL388" s="371"/>
      <c r="AM388" s="388"/>
      <c r="AN388" s="409" t="s">
        <v>273</v>
      </c>
      <c r="AO388" s="382" t="s">
        <v>273</v>
      </c>
      <c r="AP388" s="382" t="s">
        <v>273</v>
      </c>
      <c r="AQ388" s="496" t="s">
        <v>273</v>
      </c>
      <c r="AR388" s="496"/>
      <c r="AS388" s="376"/>
      <c r="AT388" s="389"/>
      <c r="AU388" s="371"/>
      <c r="AV388" s="388"/>
      <c r="AW388" s="409" t="s">
        <v>273</v>
      </c>
      <c r="AX388" s="382" t="s">
        <v>273</v>
      </c>
      <c r="AY388" s="382" t="s">
        <v>273</v>
      </c>
      <c r="AZ388" s="496" t="s">
        <v>273</v>
      </c>
      <c r="BA388" s="496"/>
      <c r="BB388" s="376"/>
      <c r="BC388" s="389"/>
      <c r="BE388" s="388"/>
      <c r="BF388" s="409" t="s">
        <v>273</v>
      </c>
      <c r="BG388" s="382" t="s">
        <v>273</v>
      </c>
      <c r="BH388" s="382" t="s">
        <v>273</v>
      </c>
      <c r="BI388" s="496" t="s">
        <v>273</v>
      </c>
      <c r="BJ388" s="496"/>
      <c r="BK388" s="376"/>
      <c r="BL388" s="389"/>
      <c r="BN388" s="388"/>
      <c r="BO388" s="409" t="s">
        <v>273</v>
      </c>
      <c r="BP388" s="382" t="s">
        <v>273</v>
      </c>
      <c r="BQ388" s="382" t="s">
        <v>273</v>
      </c>
      <c r="BR388" s="496" t="s">
        <v>273</v>
      </c>
      <c r="BS388" s="496"/>
      <c r="BT388" s="376"/>
      <c r="BU388" s="389"/>
      <c r="BW388" s="388"/>
      <c r="BX388" s="409" t="s">
        <v>273</v>
      </c>
      <c r="BY388" s="382" t="s">
        <v>273</v>
      </c>
      <c r="BZ388" s="382" t="s">
        <v>273</v>
      </c>
      <c r="CA388" s="496" t="s">
        <v>273</v>
      </c>
      <c r="CB388" s="496"/>
      <c r="CC388" s="376" t="s">
        <v>159</v>
      </c>
      <c r="CD388" s="389"/>
      <c r="CF388" s="388"/>
      <c r="CG388" s="409" t="s">
        <v>273</v>
      </c>
      <c r="CH388" s="382" t="s">
        <v>273</v>
      </c>
      <c r="CI388" s="382" t="s">
        <v>273</v>
      </c>
      <c r="CJ388" s="496" t="s">
        <v>273</v>
      </c>
      <c r="CK388" s="496"/>
      <c r="CL388" s="376" t="s">
        <v>159</v>
      </c>
      <c r="CM388" s="389"/>
    </row>
    <row r="389" spans="2:91" ht="16" customHeight="1" x14ac:dyDescent="0.25">
      <c r="B389" s="406"/>
      <c r="C389" s="388"/>
      <c r="D389" s="409" t="s">
        <v>273</v>
      </c>
      <c r="E389" s="382" t="s">
        <v>273</v>
      </c>
      <c r="F389" s="382" t="s">
        <v>273</v>
      </c>
      <c r="G389" s="496" t="s">
        <v>273</v>
      </c>
      <c r="H389" s="496"/>
      <c r="J389" s="389"/>
      <c r="K389" s="410"/>
      <c r="L389" s="388"/>
      <c r="M389" s="409" t="s">
        <v>273</v>
      </c>
      <c r="N389" s="382" t="s">
        <v>273</v>
      </c>
      <c r="O389" s="382" t="s">
        <v>273</v>
      </c>
      <c r="P389" s="496" t="s">
        <v>273</v>
      </c>
      <c r="Q389" s="496"/>
      <c r="S389" s="389"/>
      <c r="T389" s="410"/>
      <c r="U389" s="388"/>
      <c r="V389" s="409" t="s">
        <v>273</v>
      </c>
      <c r="W389" s="382" t="s">
        <v>273</v>
      </c>
      <c r="X389" s="382" t="s">
        <v>273</v>
      </c>
      <c r="Y389" s="496" t="s">
        <v>273</v>
      </c>
      <c r="Z389" s="496"/>
      <c r="AA389" s="376"/>
      <c r="AB389" s="389"/>
      <c r="AC389" s="412"/>
      <c r="AD389" s="388"/>
      <c r="AE389" s="409" t="s">
        <v>273</v>
      </c>
      <c r="AF389" s="382" t="s">
        <v>273</v>
      </c>
      <c r="AG389" s="382" t="s">
        <v>273</v>
      </c>
      <c r="AH389" s="496" t="s">
        <v>273</v>
      </c>
      <c r="AI389" s="496"/>
      <c r="AJ389" s="376"/>
      <c r="AK389" s="389"/>
      <c r="AL389" s="371"/>
      <c r="AM389" s="388"/>
      <c r="AN389" s="409" t="s">
        <v>273</v>
      </c>
      <c r="AO389" s="382" t="s">
        <v>273</v>
      </c>
      <c r="AP389" s="382" t="s">
        <v>273</v>
      </c>
      <c r="AQ389" s="496" t="s">
        <v>273</v>
      </c>
      <c r="AR389" s="496"/>
      <c r="AS389" s="376"/>
      <c r="AT389" s="389"/>
      <c r="AU389" s="371"/>
      <c r="AV389" s="388"/>
      <c r="AW389" s="409" t="s">
        <v>273</v>
      </c>
      <c r="AX389" s="382" t="s">
        <v>273</v>
      </c>
      <c r="AY389" s="382" t="s">
        <v>273</v>
      </c>
      <c r="AZ389" s="496" t="s">
        <v>273</v>
      </c>
      <c r="BA389" s="496"/>
      <c r="BB389" s="376"/>
      <c r="BC389" s="389"/>
      <c r="BE389" s="388"/>
      <c r="BF389" s="409" t="s">
        <v>273</v>
      </c>
      <c r="BG389" s="382" t="s">
        <v>273</v>
      </c>
      <c r="BH389" s="382" t="s">
        <v>273</v>
      </c>
      <c r="BI389" s="496" t="s">
        <v>273</v>
      </c>
      <c r="BJ389" s="496"/>
      <c r="BK389" s="376"/>
      <c r="BL389" s="389"/>
      <c r="BN389" s="388"/>
      <c r="BO389" s="409" t="s">
        <v>273</v>
      </c>
      <c r="BP389" s="382" t="s">
        <v>273</v>
      </c>
      <c r="BQ389" s="382" t="s">
        <v>273</v>
      </c>
      <c r="BR389" s="496" t="s">
        <v>273</v>
      </c>
      <c r="BS389" s="496"/>
      <c r="BT389" s="376"/>
      <c r="BU389" s="389"/>
      <c r="BW389" s="388"/>
      <c r="BX389" s="409" t="s">
        <v>273</v>
      </c>
      <c r="BY389" s="382" t="s">
        <v>273</v>
      </c>
      <c r="BZ389" s="382" t="s">
        <v>273</v>
      </c>
      <c r="CA389" s="496" t="s">
        <v>273</v>
      </c>
      <c r="CB389" s="496"/>
      <c r="CC389" s="376" t="s">
        <v>159</v>
      </c>
      <c r="CD389" s="389"/>
      <c r="CF389" s="388"/>
      <c r="CG389" s="409" t="s">
        <v>273</v>
      </c>
      <c r="CH389" s="382" t="s">
        <v>273</v>
      </c>
      <c r="CI389" s="382" t="s">
        <v>273</v>
      </c>
      <c r="CJ389" s="496" t="s">
        <v>273</v>
      </c>
      <c r="CK389" s="496"/>
      <c r="CL389" s="376" t="s">
        <v>159</v>
      </c>
      <c r="CM389" s="389"/>
    </row>
    <row r="390" spans="2:91" ht="16" customHeight="1" x14ac:dyDescent="0.25">
      <c r="B390" s="406"/>
      <c r="C390" s="388"/>
      <c r="D390" s="409" t="s">
        <v>273</v>
      </c>
      <c r="E390" s="382" t="s">
        <v>273</v>
      </c>
      <c r="F390" s="382" t="s">
        <v>273</v>
      </c>
      <c r="G390" s="496" t="s">
        <v>273</v>
      </c>
      <c r="H390" s="496"/>
      <c r="J390" s="389"/>
      <c r="K390" s="410"/>
      <c r="L390" s="388"/>
      <c r="M390" s="409" t="s">
        <v>273</v>
      </c>
      <c r="N390" s="382" t="s">
        <v>273</v>
      </c>
      <c r="O390" s="382" t="s">
        <v>273</v>
      </c>
      <c r="P390" s="496" t="s">
        <v>273</v>
      </c>
      <c r="Q390" s="496"/>
      <c r="S390" s="389"/>
      <c r="T390" s="410"/>
      <c r="U390" s="388"/>
      <c r="V390" s="409" t="s">
        <v>273</v>
      </c>
      <c r="W390" s="382" t="s">
        <v>273</v>
      </c>
      <c r="X390" s="382" t="s">
        <v>273</v>
      </c>
      <c r="Y390" s="496" t="s">
        <v>273</v>
      </c>
      <c r="Z390" s="496"/>
      <c r="AA390" s="376"/>
      <c r="AB390" s="389"/>
      <c r="AC390" s="412"/>
      <c r="AD390" s="388"/>
      <c r="AE390" s="409" t="s">
        <v>273</v>
      </c>
      <c r="AF390" s="382" t="s">
        <v>273</v>
      </c>
      <c r="AG390" s="382" t="s">
        <v>273</v>
      </c>
      <c r="AH390" s="496" t="s">
        <v>273</v>
      </c>
      <c r="AI390" s="496"/>
      <c r="AJ390" s="376"/>
      <c r="AK390" s="389"/>
      <c r="AL390" s="371"/>
      <c r="AM390" s="388"/>
      <c r="AN390" s="409" t="s">
        <v>273</v>
      </c>
      <c r="AO390" s="382" t="s">
        <v>273</v>
      </c>
      <c r="AP390" s="382" t="s">
        <v>273</v>
      </c>
      <c r="AQ390" s="496" t="s">
        <v>273</v>
      </c>
      <c r="AR390" s="496"/>
      <c r="AS390" s="376"/>
      <c r="AT390" s="389"/>
      <c r="AU390" s="371"/>
      <c r="AV390" s="388"/>
      <c r="AW390" s="409" t="s">
        <v>273</v>
      </c>
      <c r="AX390" s="382" t="s">
        <v>273</v>
      </c>
      <c r="AY390" s="382" t="s">
        <v>273</v>
      </c>
      <c r="AZ390" s="496" t="s">
        <v>273</v>
      </c>
      <c r="BA390" s="496"/>
      <c r="BB390" s="376"/>
      <c r="BC390" s="389"/>
      <c r="BE390" s="388"/>
      <c r="BF390" s="409" t="s">
        <v>273</v>
      </c>
      <c r="BG390" s="382" t="s">
        <v>273</v>
      </c>
      <c r="BH390" s="382" t="s">
        <v>273</v>
      </c>
      <c r="BI390" s="496" t="s">
        <v>273</v>
      </c>
      <c r="BJ390" s="496"/>
      <c r="BK390" s="376"/>
      <c r="BL390" s="389"/>
      <c r="BN390" s="388"/>
      <c r="BO390" s="409" t="s">
        <v>273</v>
      </c>
      <c r="BP390" s="382" t="s">
        <v>273</v>
      </c>
      <c r="BQ390" s="382" t="s">
        <v>273</v>
      </c>
      <c r="BR390" s="496" t="s">
        <v>273</v>
      </c>
      <c r="BS390" s="496"/>
      <c r="BT390" s="376"/>
      <c r="BU390" s="389"/>
      <c r="BW390" s="388"/>
      <c r="BX390" s="409" t="s">
        <v>273</v>
      </c>
      <c r="BY390" s="382" t="s">
        <v>273</v>
      </c>
      <c r="BZ390" s="382" t="s">
        <v>273</v>
      </c>
      <c r="CA390" s="496" t="s">
        <v>273</v>
      </c>
      <c r="CB390" s="496"/>
      <c r="CC390" s="376" t="s">
        <v>159</v>
      </c>
      <c r="CD390" s="389"/>
      <c r="CF390" s="388"/>
      <c r="CG390" s="409" t="s">
        <v>273</v>
      </c>
      <c r="CH390" s="382" t="s">
        <v>273</v>
      </c>
      <c r="CI390" s="382" t="s">
        <v>273</v>
      </c>
      <c r="CJ390" s="496" t="s">
        <v>273</v>
      </c>
      <c r="CK390" s="496"/>
      <c r="CL390" s="376" t="s">
        <v>159</v>
      </c>
      <c r="CM390" s="389"/>
    </row>
    <row r="391" spans="2:91" ht="16" customHeight="1" x14ac:dyDescent="0.25">
      <c r="B391" s="406"/>
      <c r="C391" s="388"/>
      <c r="D391" s="409" t="s">
        <v>273</v>
      </c>
      <c r="E391" s="382" t="s">
        <v>273</v>
      </c>
      <c r="F391" s="382" t="s">
        <v>273</v>
      </c>
      <c r="G391" s="496" t="s">
        <v>273</v>
      </c>
      <c r="H391" s="496"/>
      <c r="J391" s="389"/>
      <c r="K391" s="410"/>
      <c r="L391" s="388"/>
      <c r="M391" s="409" t="s">
        <v>273</v>
      </c>
      <c r="N391" s="382" t="s">
        <v>273</v>
      </c>
      <c r="O391" s="382" t="s">
        <v>273</v>
      </c>
      <c r="P391" s="496" t="s">
        <v>273</v>
      </c>
      <c r="Q391" s="496"/>
      <c r="S391" s="389"/>
      <c r="T391" s="410"/>
      <c r="U391" s="388"/>
      <c r="V391" s="409" t="s">
        <v>273</v>
      </c>
      <c r="W391" s="382" t="s">
        <v>273</v>
      </c>
      <c r="X391" s="382" t="s">
        <v>273</v>
      </c>
      <c r="Y391" s="496" t="s">
        <v>273</v>
      </c>
      <c r="Z391" s="496"/>
      <c r="AA391" s="376"/>
      <c r="AB391" s="389"/>
      <c r="AC391" s="412"/>
      <c r="AD391" s="388"/>
      <c r="AE391" s="409" t="s">
        <v>273</v>
      </c>
      <c r="AF391" s="382" t="s">
        <v>273</v>
      </c>
      <c r="AG391" s="382" t="s">
        <v>273</v>
      </c>
      <c r="AH391" s="496" t="s">
        <v>273</v>
      </c>
      <c r="AI391" s="496"/>
      <c r="AJ391" s="376"/>
      <c r="AK391" s="389"/>
      <c r="AL391" s="371"/>
      <c r="AM391" s="388"/>
      <c r="AN391" s="409" t="s">
        <v>273</v>
      </c>
      <c r="AO391" s="382" t="s">
        <v>273</v>
      </c>
      <c r="AP391" s="382" t="s">
        <v>273</v>
      </c>
      <c r="AQ391" s="496" t="s">
        <v>273</v>
      </c>
      <c r="AR391" s="496"/>
      <c r="AS391" s="376"/>
      <c r="AT391" s="389"/>
      <c r="AU391" s="371"/>
      <c r="AV391" s="388"/>
      <c r="AW391" s="409" t="s">
        <v>273</v>
      </c>
      <c r="AX391" s="382" t="s">
        <v>273</v>
      </c>
      <c r="AY391" s="382" t="s">
        <v>273</v>
      </c>
      <c r="AZ391" s="496" t="s">
        <v>273</v>
      </c>
      <c r="BA391" s="496"/>
      <c r="BB391" s="376"/>
      <c r="BC391" s="389"/>
      <c r="BE391" s="388"/>
      <c r="BF391" s="409" t="s">
        <v>273</v>
      </c>
      <c r="BG391" s="382" t="s">
        <v>273</v>
      </c>
      <c r="BH391" s="382" t="s">
        <v>273</v>
      </c>
      <c r="BI391" s="496" t="s">
        <v>273</v>
      </c>
      <c r="BJ391" s="496"/>
      <c r="BK391" s="376"/>
      <c r="BL391" s="389"/>
      <c r="BN391" s="388"/>
      <c r="BO391" s="409" t="s">
        <v>273</v>
      </c>
      <c r="BP391" s="382" t="s">
        <v>273</v>
      </c>
      <c r="BQ391" s="382" t="s">
        <v>273</v>
      </c>
      <c r="BR391" s="496" t="s">
        <v>273</v>
      </c>
      <c r="BS391" s="496"/>
      <c r="BT391" s="376"/>
      <c r="BU391" s="389"/>
      <c r="BW391" s="388"/>
      <c r="BX391" s="409" t="s">
        <v>273</v>
      </c>
      <c r="BY391" s="382" t="s">
        <v>273</v>
      </c>
      <c r="BZ391" s="382" t="s">
        <v>273</v>
      </c>
      <c r="CA391" s="496" t="s">
        <v>273</v>
      </c>
      <c r="CB391" s="496"/>
      <c r="CC391" s="376" t="s">
        <v>159</v>
      </c>
      <c r="CD391" s="389"/>
      <c r="CF391" s="388"/>
      <c r="CG391" s="409" t="s">
        <v>273</v>
      </c>
      <c r="CH391" s="382" t="s">
        <v>273</v>
      </c>
      <c r="CI391" s="382" t="s">
        <v>273</v>
      </c>
      <c r="CJ391" s="496" t="s">
        <v>273</v>
      </c>
      <c r="CK391" s="496"/>
      <c r="CL391" s="376" t="s">
        <v>159</v>
      </c>
      <c r="CM391" s="389"/>
    </row>
    <row r="392" spans="2:91" ht="16" customHeight="1" x14ac:dyDescent="0.25">
      <c r="B392" s="406"/>
      <c r="C392" s="388"/>
      <c r="D392" s="409" t="s">
        <v>273</v>
      </c>
      <c r="E392" s="382" t="s">
        <v>273</v>
      </c>
      <c r="F392" s="382" t="s">
        <v>273</v>
      </c>
      <c r="G392" s="496" t="s">
        <v>273</v>
      </c>
      <c r="H392" s="496"/>
      <c r="J392" s="389"/>
      <c r="K392" s="410"/>
      <c r="L392" s="388"/>
      <c r="M392" s="409" t="s">
        <v>273</v>
      </c>
      <c r="N392" s="382" t="s">
        <v>273</v>
      </c>
      <c r="O392" s="382" t="s">
        <v>273</v>
      </c>
      <c r="P392" s="496" t="s">
        <v>273</v>
      </c>
      <c r="Q392" s="496"/>
      <c r="S392" s="389"/>
      <c r="T392" s="410"/>
      <c r="U392" s="388"/>
      <c r="V392" s="409" t="s">
        <v>273</v>
      </c>
      <c r="W392" s="382" t="s">
        <v>273</v>
      </c>
      <c r="X392" s="382" t="s">
        <v>273</v>
      </c>
      <c r="Y392" s="496" t="s">
        <v>273</v>
      </c>
      <c r="Z392" s="496"/>
      <c r="AA392" s="376"/>
      <c r="AB392" s="389"/>
      <c r="AC392" s="412"/>
      <c r="AD392" s="388"/>
      <c r="AE392" s="409" t="s">
        <v>273</v>
      </c>
      <c r="AF392" s="382" t="s">
        <v>273</v>
      </c>
      <c r="AG392" s="382" t="s">
        <v>273</v>
      </c>
      <c r="AH392" s="496" t="s">
        <v>273</v>
      </c>
      <c r="AI392" s="496"/>
      <c r="AJ392" s="376"/>
      <c r="AK392" s="389"/>
      <c r="AL392" s="371"/>
      <c r="AM392" s="388"/>
      <c r="AN392" s="409" t="s">
        <v>273</v>
      </c>
      <c r="AO392" s="382" t="s">
        <v>273</v>
      </c>
      <c r="AP392" s="382" t="s">
        <v>273</v>
      </c>
      <c r="AQ392" s="496" t="s">
        <v>273</v>
      </c>
      <c r="AR392" s="496"/>
      <c r="AS392" s="376"/>
      <c r="AT392" s="389"/>
      <c r="AU392" s="371"/>
      <c r="AV392" s="388"/>
      <c r="AW392" s="409" t="s">
        <v>273</v>
      </c>
      <c r="AX392" s="382" t="s">
        <v>273</v>
      </c>
      <c r="AY392" s="382" t="s">
        <v>273</v>
      </c>
      <c r="AZ392" s="496" t="s">
        <v>273</v>
      </c>
      <c r="BA392" s="496"/>
      <c r="BB392" s="376"/>
      <c r="BC392" s="389"/>
      <c r="BE392" s="388"/>
      <c r="BF392" s="409" t="s">
        <v>273</v>
      </c>
      <c r="BG392" s="382" t="s">
        <v>273</v>
      </c>
      <c r="BH392" s="382" t="s">
        <v>273</v>
      </c>
      <c r="BI392" s="496" t="s">
        <v>273</v>
      </c>
      <c r="BJ392" s="496"/>
      <c r="BK392" s="376"/>
      <c r="BL392" s="389"/>
      <c r="BN392" s="388"/>
      <c r="BO392" s="409" t="s">
        <v>273</v>
      </c>
      <c r="BP392" s="382" t="s">
        <v>273</v>
      </c>
      <c r="BQ392" s="382" t="s">
        <v>273</v>
      </c>
      <c r="BR392" s="496" t="s">
        <v>273</v>
      </c>
      <c r="BS392" s="496"/>
      <c r="BT392" s="376"/>
      <c r="BU392" s="389"/>
      <c r="BW392" s="388"/>
      <c r="BX392" s="409" t="s">
        <v>273</v>
      </c>
      <c r="BY392" s="382" t="s">
        <v>273</v>
      </c>
      <c r="BZ392" s="382" t="s">
        <v>273</v>
      </c>
      <c r="CA392" s="496" t="s">
        <v>273</v>
      </c>
      <c r="CB392" s="496"/>
      <c r="CC392" s="376" t="s">
        <v>159</v>
      </c>
      <c r="CD392" s="389"/>
      <c r="CF392" s="388"/>
      <c r="CG392" s="409" t="s">
        <v>273</v>
      </c>
      <c r="CH392" s="382" t="s">
        <v>273</v>
      </c>
      <c r="CI392" s="382" t="s">
        <v>273</v>
      </c>
      <c r="CJ392" s="496" t="s">
        <v>273</v>
      </c>
      <c r="CK392" s="496"/>
      <c r="CL392" s="376" t="s">
        <v>159</v>
      </c>
      <c r="CM392" s="389"/>
    </row>
    <row r="393" spans="2:91" ht="16" customHeight="1" x14ac:dyDescent="0.25">
      <c r="B393" s="406"/>
      <c r="C393" s="388"/>
      <c r="D393" s="409" t="s">
        <v>273</v>
      </c>
      <c r="E393" s="382" t="s">
        <v>273</v>
      </c>
      <c r="F393" s="382" t="s">
        <v>273</v>
      </c>
      <c r="G393" s="496" t="s">
        <v>273</v>
      </c>
      <c r="H393" s="496"/>
      <c r="J393" s="389"/>
      <c r="K393" s="410"/>
      <c r="L393" s="388"/>
      <c r="M393" s="409" t="s">
        <v>273</v>
      </c>
      <c r="N393" s="382" t="s">
        <v>273</v>
      </c>
      <c r="O393" s="382" t="s">
        <v>273</v>
      </c>
      <c r="P393" s="496" t="s">
        <v>273</v>
      </c>
      <c r="Q393" s="496"/>
      <c r="S393" s="389"/>
      <c r="T393" s="410"/>
      <c r="U393" s="388"/>
      <c r="V393" s="409" t="s">
        <v>273</v>
      </c>
      <c r="W393" s="382" t="s">
        <v>273</v>
      </c>
      <c r="X393" s="382" t="s">
        <v>273</v>
      </c>
      <c r="Y393" s="496" t="s">
        <v>273</v>
      </c>
      <c r="Z393" s="496"/>
      <c r="AA393" s="376"/>
      <c r="AB393" s="389"/>
      <c r="AC393" s="412"/>
      <c r="AD393" s="388"/>
      <c r="AE393" s="409" t="s">
        <v>273</v>
      </c>
      <c r="AF393" s="382" t="s">
        <v>273</v>
      </c>
      <c r="AG393" s="382" t="s">
        <v>273</v>
      </c>
      <c r="AH393" s="496" t="s">
        <v>273</v>
      </c>
      <c r="AI393" s="496"/>
      <c r="AJ393" s="376"/>
      <c r="AK393" s="389"/>
      <c r="AL393" s="371"/>
      <c r="AM393" s="388"/>
      <c r="AN393" s="409" t="s">
        <v>273</v>
      </c>
      <c r="AO393" s="382" t="s">
        <v>273</v>
      </c>
      <c r="AP393" s="382" t="s">
        <v>273</v>
      </c>
      <c r="AQ393" s="496" t="s">
        <v>273</v>
      </c>
      <c r="AR393" s="496"/>
      <c r="AS393" s="376"/>
      <c r="AT393" s="389"/>
      <c r="AU393" s="371"/>
      <c r="AV393" s="388"/>
      <c r="AW393" s="409" t="s">
        <v>273</v>
      </c>
      <c r="AX393" s="382" t="s">
        <v>273</v>
      </c>
      <c r="AY393" s="382" t="s">
        <v>273</v>
      </c>
      <c r="AZ393" s="496" t="s">
        <v>273</v>
      </c>
      <c r="BA393" s="496"/>
      <c r="BB393" s="376"/>
      <c r="BC393" s="389"/>
      <c r="BE393" s="388"/>
      <c r="BF393" s="409" t="s">
        <v>273</v>
      </c>
      <c r="BG393" s="382" t="s">
        <v>273</v>
      </c>
      <c r="BH393" s="382" t="s">
        <v>273</v>
      </c>
      <c r="BI393" s="496" t="s">
        <v>273</v>
      </c>
      <c r="BJ393" s="496"/>
      <c r="BK393" s="376"/>
      <c r="BL393" s="389"/>
      <c r="BN393" s="388"/>
      <c r="BO393" s="409" t="s">
        <v>273</v>
      </c>
      <c r="BP393" s="382" t="s">
        <v>273</v>
      </c>
      <c r="BQ393" s="382" t="s">
        <v>273</v>
      </c>
      <c r="BR393" s="496" t="s">
        <v>273</v>
      </c>
      <c r="BS393" s="496"/>
      <c r="BT393" s="376"/>
      <c r="BU393" s="389"/>
      <c r="BW393" s="388"/>
      <c r="BX393" s="409" t="s">
        <v>273</v>
      </c>
      <c r="BY393" s="382" t="s">
        <v>273</v>
      </c>
      <c r="BZ393" s="382" t="s">
        <v>273</v>
      </c>
      <c r="CA393" s="496" t="s">
        <v>273</v>
      </c>
      <c r="CB393" s="496"/>
      <c r="CC393" s="376" t="s">
        <v>159</v>
      </c>
      <c r="CD393" s="389"/>
      <c r="CF393" s="388"/>
      <c r="CG393" s="409" t="s">
        <v>273</v>
      </c>
      <c r="CH393" s="382" t="s">
        <v>273</v>
      </c>
      <c r="CI393" s="382" t="s">
        <v>273</v>
      </c>
      <c r="CJ393" s="496" t="s">
        <v>273</v>
      </c>
      <c r="CK393" s="496"/>
      <c r="CL393" s="376" t="s">
        <v>159</v>
      </c>
      <c r="CM393" s="389"/>
    </row>
    <row r="394" spans="2:91" ht="16" customHeight="1" x14ac:dyDescent="0.25">
      <c r="B394" s="406"/>
      <c r="C394" s="388"/>
      <c r="D394" s="409" t="s">
        <v>273</v>
      </c>
      <c r="E394" s="382" t="s">
        <v>273</v>
      </c>
      <c r="F394" s="382" t="s">
        <v>273</v>
      </c>
      <c r="G394" s="496" t="s">
        <v>273</v>
      </c>
      <c r="H394" s="496"/>
      <c r="J394" s="389"/>
      <c r="K394" s="410"/>
      <c r="L394" s="388"/>
      <c r="M394" s="409" t="s">
        <v>273</v>
      </c>
      <c r="N394" s="382" t="s">
        <v>273</v>
      </c>
      <c r="O394" s="382" t="s">
        <v>273</v>
      </c>
      <c r="P394" s="496" t="s">
        <v>273</v>
      </c>
      <c r="Q394" s="496"/>
      <c r="S394" s="389"/>
      <c r="T394" s="410"/>
      <c r="U394" s="388"/>
      <c r="V394" s="409" t="s">
        <v>273</v>
      </c>
      <c r="W394" s="382" t="s">
        <v>273</v>
      </c>
      <c r="X394" s="382" t="s">
        <v>273</v>
      </c>
      <c r="Y394" s="496" t="s">
        <v>273</v>
      </c>
      <c r="Z394" s="496"/>
      <c r="AA394" s="376"/>
      <c r="AB394" s="389"/>
      <c r="AC394" s="412"/>
      <c r="AD394" s="388"/>
      <c r="AE394" s="409" t="s">
        <v>273</v>
      </c>
      <c r="AF394" s="382" t="s">
        <v>273</v>
      </c>
      <c r="AG394" s="382" t="s">
        <v>273</v>
      </c>
      <c r="AH394" s="496" t="s">
        <v>273</v>
      </c>
      <c r="AI394" s="496"/>
      <c r="AJ394" s="376"/>
      <c r="AK394" s="389"/>
      <c r="AL394" s="371"/>
      <c r="AM394" s="388"/>
      <c r="AN394" s="409" t="s">
        <v>273</v>
      </c>
      <c r="AO394" s="382" t="s">
        <v>273</v>
      </c>
      <c r="AP394" s="382" t="s">
        <v>273</v>
      </c>
      <c r="AQ394" s="496" t="s">
        <v>273</v>
      </c>
      <c r="AR394" s="496"/>
      <c r="AS394" s="376"/>
      <c r="AT394" s="389"/>
      <c r="AU394" s="371"/>
      <c r="AV394" s="388"/>
      <c r="AW394" s="409" t="s">
        <v>273</v>
      </c>
      <c r="AX394" s="382" t="s">
        <v>273</v>
      </c>
      <c r="AY394" s="382" t="s">
        <v>273</v>
      </c>
      <c r="AZ394" s="496" t="s">
        <v>273</v>
      </c>
      <c r="BA394" s="496"/>
      <c r="BB394" s="376"/>
      <c r="BC394" s="389"/>
      <c r="BE394" s="388"/>
      <c r="BF394" s="409" t="s">
        <v>273</v>
      </c>
      <c r="BG394" s="382" t="s">
        <v>273</v>
      </c>
      <c r="BH394" s="382" t="s">
        <v>273</v>
      </c>
      <c r="BI394" s="496" t="s">
        <v>273</v>
      </c>
      <c r="BJ394" s="496"/>
      <c r="BK394" s="376"/>
      <c r="BL394" s="389"/>
      <c r="BN394" s="388"/>
      <c r="BO394" s="409" t="s">
        <v>273</v>
      </c>
      <c r="BP394" s="382" t="s">
        <v>273</v>
      </c>
      <c r="BQ394" s="382" t="s">
        <v>273</v>
      </c>
      <c r="BR394" s="496" t="s">
        <v>273</v>
      </c>
      <c r="BS394" s="496"/>
      <c r="BT394" s="376"/>
      <c r="BU394" s="389"/>
      <c r="BW394" s="388"/>
      <c r="BX394" s="409" t="s">
        <v>273</v>
      </c>
      <c r="BY394" s="382" t="s">
        <v>273</v>
      </c>
      <c r="BZ394" s="382" t="s">
        <v>273</v>
      </c>
      <c r="CA394" s="496" t="s">
        <v>273</v>
      </c>
      <c r="CB394" s="496"/>
      <c r="CC394" s="376" t="s">
        <v>159</v>
      </c>
      <c r="CD394" s="389"/>
      <c r="CF394" s="388"/>
      <c r="CG394" s="409" t="s">
        <v>273</v>
      </c>
      <c r="CH394" s="382" t="s">
        <v>273</v>
      </c>
      <c r="CI394" s="382" t="s">
        <v>273</v>
      </c>
      <c r="CJ394" s="496" t="s">
        <v>273</v>
      </c>
      <c r="CK394" s="496"/>
      <c r="CL394" s="376" t="s">
        <v>159</v>
      </c>
      <c r="CM394" s="389"/>
    </row>
    <row r="395" spans="2:91" ht="16" customHeight="1" x14ac:dyDescent="0.25">
      <c r="B395" s="406"/>
      <c r="C395" s="388"/>
      <c r="D395" s="409" t="s">
        <v>273</v>
      </c>
      <c r="E395" s="382" t="s">
        <v>273</v>
      </c>
      <c r="F395" s="382" t="s">
        <v>273</v>
      </c>
      <c r="G395" s="496" t="s">
        <v>273</v>
      </c>
      <c r="H395" s="496"/>
      <c r="J395" s="389"/>
      <c r="K395" s="410"/>
      <c r="L395" s="388"/>
      <c r="M395" s="409" t="s">
        <v>273</v>
      </c>
      <c r="N395" s="382" t="s">
        <v>273</v>
      </c>
      <c r="O395" s="382" t="s">
        <v>273</v>
      </c>
      <c r="P395" s="496" t="s">
        <v>273</v>
      </c>
      <c r="Q395" s="496"/>
      <c r="S395" s="389"/>
      <c r="T395" s="410"/>
      <c r="U395" s="388"/>
      <c r="V395" s="409" t="s">
        <v>273</v>
      </c>
      <c r="W395" s="382" t="s">
        <v>273</v>
      </c>
      <c r="X395" s="382" t="s">
        <v>273</v>
      </c>
      <c r="Y395" s="496" t="s">
        <v>273</v>
      </c>
      <c r="Z395" s="496"/>
      <c r="AA395" s="376"/>
      <c r="AB395" s="389"/>
      <c r="AC395" s="412"/>
      <c r="AD395" s="388"/>
      <c r="AE395" s="409" t="s">
        <v>273</v>
      </c>
      <c r="AF395" s="382" t="s">
        <v>273</v>
      </c>
      <c r="AG395" s="382" t="s">
        <v>273</v>
      </c>
      <c r="AH395" s="496" t="s">
        <v>273</v>
      </c>
      <c r="AI395" s="496"/>
      <c r="AJ395" s="376"/>
      <c r="AK395" s="389"/>
      <c r="AL395" s="371"/>
      <c r="AM395" s="388"/>
      <c r="AN395" s="409" t="s">
        <v>273</v>
      </c>
      <c r="AO395" s="382" t="s">
        <v>273</v>
      </c>
      <c r="AP395" s="382" t="s">
        <v>273</v>
      </c>
      <c r="AQ395" s="496" t="s">
        <v>273</v>
      </c>
      <c r="AR395" s="496"/>
      <c r="AS395" s="376"/>
      <c r="AT395" s="389"/>
      <c r="AU395" s="371"/>
      <c r="AV395" s="388"/>
      <c r="AW395" s="409" t="s">
        <v>273</v>
      </c>
      <c r="AX395" s="382" t="s">
        <v>273</v>
      </c>
      <c r="AY395" s="382" t="s">
        <v>273</v>
      </c>
      <c r="AZ395" s="496" t="s">
        <v>273</v>
      </c>
      <c r="BA395" s="496"/>
      <c r="BB395" s="376"/>
      <c r="BC395" s="389"/>
      <c r="BE395" s="388"/>
      <c r="BF395" s="409" t="s">
        <v>273</v>
      </c>
      <c r="BG395" s="382" t="s">
        <v>273</v>
      </c>
      <c r="BH395" s="382" t="s">
        <v>273</v>
      </c>
      <c r="BI395" s="496" t="s">
        <v>273</v>
      </c>
      <c r="BJ395" s="496"/>
      <c r="BK395" s="376"/>
      <c r="BL395" s="389"/>
      <c r="BN395" s="388"/>
      <c r="BO395" s="409" t="s">
        <v>273</v>
      </c>
      <c r="BP395" s="382" t="s">
        <v>273</v>
      </c>
      <c r="BQ395" s="382" t="s">
        <v>273</v>
      </c>
      <c r="BR395" s="496" t="s">
        <v>273</v>
      </c>
      <c r="BS395" s="496"/>
      <c r="BT395" s="376"/>
      <c r="BU395" s="389"/>
      <c r="BW395" s="388"/>
      <c r="BX395" s="409" t="s">
        <v>273</v>
      </c>
      <c r="BY395" s="382" t="s">
        <v>273</v>
      </c>
      <c r="BZ395" s="382" t="s">
        <v>273</v>
      </c>
      <c r="CA395" s="496" t="s">
        <v>273</v>
      </c>
      <c r="CB395" s="496"/>
      <c r="CC395" s="376" t="s">
        <v>159</v>
      </c>
      <c r="CD395" s="389"/>
      <c r="CF395" s="388"/>
      <c r="CG395" s="409" t="s">
        <v>273</v>
      </c>
      <c r="CH395" s="382" t="s">
        <v>273</v>
      </c>
      <c r="CI395" s="382" t="s">
        <v>273</v>
      </c>
      <c r="CJ395" s="496" t="s">
        <v>273</v>
      </c>
      <c r="CK395" s="496"/>
      <c r="CL395" s="376" t="s">
        <v>159</v>
      </c>
      <c r="CM395" s="389"/>
    </row>
    <row r="396" spans="2:91" ht="16" customHeight="1" x14ac:dyDescent="0.25">
      <c r="B396" s="406"/>
      <c r="C396" s="388"/>
      <c r="D396" s="409" t="s">
        <v>273</v>
      </c>
      <c r="E396" s="382" t="s">
        <v>273</v>
      </c>
      <c r="F396" s="382" t="s">
        <v>273</v>
      </c>
      <c r="G396" s="496" t="s">
        <v>273</v>
      </c>
      <c r="H396" s="496"/>
      <c r="J396" s="389"/>
      <c r="K396" s="410"/>
      <c r="L396" s="388"/>
      <c r="M396" s="409" t="s">
        <v>273</v>
      </c>
      <c r="N396" s="382" t="s">
        <v>273</v>
      </c>
      <c r="O396" s="382" t="s">
        <v>273</v>
      </c>
      <c r="P396" s="496" t="s">
        <v>273</v>
      </c>
      <c r="Q396" s="496"/>
      <c r="S396" s="389"/>
      <c r="T396" s="410"/>
      <c r="U396" s="388"/>
      <c r="V396" s="409" t="s">
        <v>273</v>
      </c>
      <c r="W396" s="382" t="s">
        <v>273</v>
      </c>
      <c r="X396" s="382" t="s">
        <v>273</v>
      </c>
      <c r="Y396" s="496" t="s">
        <v>273</v>
      </c>
      <c r="Z396" s="496"/>
      <c r="AA396" s="376"/>
      <c r="AB396" s="389"/>
      <c r="AC396" s="412"/>
      <c r="AD396" s="388"/>
      <c r="AE396" s="409" t="s">
        <v>273</v>
      </c>
      <c r="AF396" s="382" t="s">
        <v>273</v>
      </c>
      <c r="AG396" s="382" t="s">
        <v>273</v>
      </c>
      <c r="AH396" s="496" t="s">
        <v>273</v>
      </c>
      <c r="AI396" s="496"/>
      <c r="AJ396" s="376"/>
      <c r="AK396" s="389"/>
      <c r="AL396" s="371"/>
      <c r="AM396" s="388"/>
      <c r="AN396" s="409" t="s">
        <v>273</v>
      </c>
      <c r="AO396" s="382" t="s">
        <v>273</v>
      </c>
      <c r="AP396" s="382" t="s">
        <v>273</v>
      </c>
      <c r="AQ396" s="496" t="s">
        <v>273</v>
      </c>
      <c r="AR396" s="496"/>
      <c r="AS396" s="376"/>
      <c r="AT396" s="389"/>
      <c r="AU396" s="371"/>
      <c r="AV396" s="388"/>
      <c r="AW396" s="409" t="s">
        <v>273</v>
      </c>
      <c r="AX396" s="382" t="s">
        <v>273</v>
      </c>
      <c r="AY396" s="382" t="s">
        <v>273</v>
      </c>
      <c r="AZ396" s="496" t="s">
        <v>273</v>
      </c>
      <c r="BA396" s="496"/>
      <c r="BB396" s="376"/>
      <c r="BC396" s="389"/>
      <c r="BE396" s="388"/>
      <c r="BF396" s="409" t="s">
        <v>273</v>
      </c>
      <c r="BG396" s="382" t="s">
        <v>273</v>
      </c>
      <c r="BH396" s="382" t="s">
        <v>273</v>
      </c>
      <c r="BI396" s="496" t="s">
        <v>273</v>
      </c>
      <c r="BJ396" s="496"/>
      <c r="BK396" s="376"/>
      <c r="BL396" s="389"/>
      <c r="BN396" s="388"/>
      <c r="BO396" s="409" t="s">
        <v>273</v>
      </c>
      <c r="BP396" s="382" t="s">
        <v>273</v>
      </c>
      <c r="BQ396" s="382" t="s">
        <v>273</v>
      </c>
      <c r="BR396" s="496" t="s">
        <v>273</v>
      </c>
      <c r="BS396" s="496"/>
      <c r="BT396" s="376"/>
      <c r="BU396" s="389"/>
      <c r="BW396" s="388"/>
      <c r="BX396" s="409" t="s">
        <v>273</v>
      </c>
      <c r="BY396" s="382" t="s">
        <v>273</v>
      </c>
      <c r="BZ396" s="382" t="s">
        <v>273</v>
      </c>
      <c r="CA396" s="496" t="s">
        <v>273</v>
      </c>
      <c r="CB396" s="496"/>
      <c r="CC396" s="376" t="s">
        <v>159</v>
      </c>
      <c r="CD396" s="389"/>
      <c r="CF396" s="388"/>
      <c r="CG396" s="409" t="s">
        <v>273</v>
      </c>
      <c r="CH396" s="382" t="s">
        <v>273</v>
      </c>
      <c r="CI396" s="382" t="s">
        <v>273</v>
      </c>
      <c r="CJ396" s="496" t="s">
        <v>273</v>
      </c>
      <c r="CK396" s="496"/>
      <c r="CL396" s="376" t="s">
        <v>159</v>
      </c>
      <c r="CM396" s="389"/>
    </row>
    <row r="397" spans="2:91" ht="16" customHeight="1" x14ac:dyDescent="0.25">
      <c r="B397" s="406"/>
      <c r="C397" s="388"/>
      <c r="D397" s="409" t="s">
        <v>273</v>
      </c>
      <c r="E397" s="382" t="s">
        <v>273</v>
      </c>
      <c r="F397" s="382" t="s">
        <v>273</v>
      </c>
      <c r="G397" s="496" t="s">
        <v>273</v>
      </c>
      <c r="H397" s="496"/>
      <c r="J397" s="389"/>
      <c r="K397" s="410"/>
      <c r="L397" s="388"/>
      <c r="M397" s="409" t="s">
        <v>273</v>
      </c>
      <c r="N397" s="382" t="s">
        <v>273</v>
      </c>
      <c r="O397" s="382" t="s">
        <v>273</v>
      </c>
      <c r="P397" s="496" t="s">
        <v>273</v>
      </c>
      <c r="Q397" s="496"/>
      <c r="S397" s="389"/>
      <c r="T397" s="410"/>
      <c r="U397" s="388"/>
      <c r="V397" s="409" t="s">
        <v>273</v>
      </c>
      <c r="W397" s="382" t="s">
        <v>273</v>
      </c>
      <c r="X397" s="382" t="s">
        <v>273</v>
      </c>
      <c r="Y397" s="496" t="s">
        <v>273</v>
      </c>
      <c r="Z397" s="496"/>
      <c r="AA397" s="376"/>
      <c r="AB397" s="389"/>
      <c r="AC397" s="412"/>
      <c r="AD397" s="388"/>
      <c r="AE397" s="409" t="s">
        <v>273</v>
      </c>
      <c r="AF397" s="382" t="s">
        <v>273</v>
      </c>
      <c r="AG397" s="382" t="s">
        <v>273</v>
      </c>
      <c r="AH397" s="496" t="s">
        <v>273</v>
      </c>
      <c r="AI397" s="496"/>
      <c r="AJ397" s="376"/>
      <c r="AK397" s="389"/>
      <c r="AL397" s="371"/>
      <c r="AM397" s="388"/>
      <c r="AN397" s="409" t="s">
        <v>273</v>
      </c>
      <c r="AO397" s="382" t="s">
        <v>273</v>
      </c>
      <c r="AP397" s="382" t="s">
        <v>273</v>
      </c>
      <c r="AQ397" s="496" t="s">
        <v>273</v>
      </c>
      <c r="AR397" s="496"/>
      <c r="AS397" s="376"/>
      <c r="AT397" s="389"/>
      <c r="AU397" s="371"/>
      <c r="AV397" s="388"/>
      <c r="AW397" s="409" t="s">
        <v>273</v>
      </c>
      <c r="AX397" s="382" t="s">
        <v>273</v>
      </c>
      <c r="AY397" s="382" t="s">
        <v>273</v>
      </c>
      <c r="AZ397" s="496" t="s">
        <v>273</v>
      </c>
      <c r="BA397" s="496"/>
      <c r="BB397" s="376"/>
      <c r="BC397" s="389"/>
      <c r="BE397" s="388"/>
      <c r="BF397" s="409" t="s">
        <v>273</v>
      </c>
      <c r="BG397" s="382" t="s">
        <v>273</v>
      </c>
      <c r="BH397" s="382" t="s">
        <v>273</v>
      </c>
      <c r="BI397" s="496" t="s">
        <v>273</v>
      </c>
      <c r="BJ397" s="496"/>
      <c r="BK397" s="376"/>
      <c r="BL397" s="389"/>
      <c r="BN397" s="388"/>
      <c r="BO397" s="409" t="s">
        <v>273</v>
      </c>
      <c r="BP397" s="382" t="s">
        <v>273</v>
      </c>
      <c r="BQ397" s="382" t="s">
        <v>273</v>
      </c>
      <c r="BR397" s="496" t="s">
        <v>273</v>
      </c>
      <c r="BS397" s="496"/>
      <c r="BT397" s="376"/>
      <c r="BU397" s="389"/>
      <c r="BW397" s="388"/>
      <c r="BX397" s="409" t="s">
        <v>273</v>
      </c>
      <c r="BY397" s="382" t="s">
        <v>273</v>
      </c>
      <c r="BZ397" s="382" t="s">
        <v>273</v>
      </c>
      <c r="CA397" s="496" t="s">
        <v>273</v>
      </c>
      <c r="CB397" s="496"/>
      <c r="CC397" s="376" t="s">
        <v>159</v>
      </c>
      <c r="CD397" s="389"/>
      <c r="CF397" s="388"/>
      <c r="CG397" s="409" t="s">
        <v>273</v>
      </c>
      <c r="CH397" s="382" t="s">
        <v>273</v>
      </c>
      <c r="CI397" s="382" t="s">
        <v>273</v>
      </c>
      <c r="CJ397" s="496" t="s">
        <v>273</v>
      </c>
      <c r="CK397" s="496"/>
      <c r="CL397" s="376" t="s">
        <v>159</v>
      </c>
      <c r="CM397" s="389"/>
    </row>
    <row r="398" spans="2:91" ht="16" customHeight="1" x14ac:dyDescent="0.25">
      <c r="B398" s="406"/>
      <c r="C398" s="388"/>
      <c r="D398" s="409" t="s">
        <v>273</v>
      </c>
      <c r="E398" s="382" t="s">
        <v>273</v>
      </c>
      <c r="F398" s="382" t="s">
        <v>273</v>
      </c>
      <c r="G398" s="496" t="s">
        <v>273</v>
      </c>
      <c r="H398" s="496"/>
      <c r="J398" s="389"/>
      <c r="K398" s="410"/>
      <c r="L398" s="388"/>
      <c r="M398" s="409" t="s">
        <v>273</v>
      </c>
      <c r="N398" s="382" t="s">
        <v>273</v>
      </c>
      <c r="O398" s="382" t="s">
        <v>273</v>
      </c>
      <c r="P398" s="496" t="s">
        <v>273</v>
      </c>
      <c r="Q398" s="496"/>
      <c r="S398" s="389"/>
      <c r="T398" s="410"/>
      <c r="U398" s="388"/>
      <c r="V398" s="409" t="s">
        <v>273</v>
      </c>
      <c r="W398" s="382" t="s">
        <v>273</v>
      </c>
      <c r="X398" s="382" t="s">
        <v>273</v>
      </c>
      <c r="Y398" s="496" t="s">
        <v>273</v>
      </c>
      <c r="Z398" s="496"/>
      <c r="AA398" s="376"/>
      <c r="AB398" s="389"/>
      <c r="AC398" s="412"/>
      <c r="AD398" s="388"/>
      <c r="AE398" s="409" t="s">
        <v>273</v>
      </c>
      <c r="AF398" s="382" t="s">
        <v>273</v>
      </c>
      <c r="AG398" s="382" t="s">
        <v>273</v>
      </c>
      <c r="AH398" s="496" t="s">
        <v>273</v>
      </c>
      <c r="AI398" s="496"/>
      <c r="AJ398" s="376"/>
      <c r="AK398" s="389"/>
      <c r="AL398" s="371"/>
      <c r="AM398" s="388"/>
      <c r="AN398" s="409" t="s">
        <v>273</v>
      </c>
      <c r="AO398" s="382" t="s">
        <v>273</v>
      </c>
      <c r="AP398" s="382" t="s">
        <v>273</v>
      </c>
      <c r="AQ398" s="496" t="s">
        <v>273</v>
      </c>
      <c r="AR398" s="496"/>
      <c r="AS398" s="376"/>
      <c r="AT398" s="389"/>
      <c r="AU398" s="371"/>
      <c r="AV398" s="388"/>
      <c r="AW398" s="409" t="s">
        <v>273</v>
      </c>
      <c r="AX398" s="382" t="s">
        <v>273</v>
      </c>
      <c r="AY398" s="382" t="s">
        <v>273</v>
      </c>
      <c r="AZ398" s="496" t="s">
        <v>273</v>
      </c>
      <c r="BA398" s="496"/>
      <c r="BB398" s="376"/>
      <c r="BC398" s="389"/>
      <c r="BE398" s="388"/>
      <c r="BF398" s="409" t="s">
        <v>273</v>
      </c>
      <c r="BG398" s="382" t="s">
        <v>273</v>
      </c>
      <c r="BH398" s="382" t="s">
        <v>273</v>
      </c>
      <c r="BI398" s="496" t="s">
        <v>273</v>
      </c>
      <c r="BJ398" s="496"/>
      <c r="BK398" s="376"/>
      <c r="BL398" s="389"/>
      <c r="BN398" s="388"/>
      <c r="BO398" s="409" t="s">
        <v>273</v>
      </c>
      <c r="BP398" s="382" t="s">
        <v>273</v>
      </c>
      <c r="BQ398" s="382" t="s">
        <v>273</v>
      </c>
      <c r="BR398" s="496" t="s">
        <v>273</v>
      </c>
      <c r="BS398" s="496"/>
      <c r="BT398" s="376"/>
      <c r="BU398" s="389"/>
      <c r="BW398" s="388"/>
      <c r="BX398" s="409" t="s">
        <v>273</v>
      </c>
      <c r="BY398" s="382" t="s">
        <v>273</v>
      </c>
      <c r="BZ398" s="382" t="s">
        <v>273</v>
      </c>
      <c r="CA398" s="496" t="s">
        <v>273</v>
      </c>
      <c r="CB398" s="496"/>
      <c r="CC398" s="376" t="s">
        <v>159</v>
      </c>
      <c r="CD398" s="389"/>
      <c r="CF398" s="388"/>
      <c r="CG398" s="409" t="s">
        <v>273</v>
      </c>
      <c r="CH398" s="382" t="s">
        <v>273</v>
      </c>
      <c r="CI398" s="382" t="s">
        <v>273</v>
      </c>
      <c r="CJ398" s="496" t="s">
        <v>273</v>
      </c>
      <c r="CK398" s="496"/>
      <c r="CL398" s="376" t="s">
        <v>159</v>
      </c>
      <c r="CM398" s="389"/>
    </row>
    <row r="399" spans="2:91" ht="16" customHeight="1" x14ac:dyDescent="0.25">
      <c r="B399" s="406"/>
      <c r="C399" s="388"/>
      <c r="D399" s="409" t="s">
        <v>273</v>
      </c>
      <c r="E399" s="382" t="s">
        <v>273</v>
      </c>
      <c r="F399" s="382" t="s">
        <v>273</v>
      </c>
      <c r="G399" s="496" t="s">
        <v>273</v>
      </c>
      <c r="H399" s="496"/>
      <c r="J399" s="389"/>
      <c r="K399" s="410"/>
      <c r="L399" s="388"/>
      <c r="M399" s="409" t="s">
        <v>273</v>
      </c>
      <c r="N399" s="382" t="s">
        <v>273</v>
      </c>
      <c r="O399" s="382" t="s">
        <v>273</v>
      </c>
      <c r="P399" s="496" t="s">
        <v>273</v>
      </c>
      <c r="Q399" s="496"/>
      <c r="S399" s="389"/>
      <c r="T399" s="410"/>
      <c r="U399" s="388"/>
      <c r="V399" s="409" t="s">
        <v>273</v>
      </c>
      <c r="W399" s="382" t="s">
        <v>273</v>
      </c>
      <c r="X399" s="382" t="s">
        <v>273</v>
      </c>
      <c r="Y399" s="496" t="s">
        <v>273</v>
      </c>
      <c r="Z399" s="496"/>
      <c r="AA399" s="376"/>
      <c r="AB399" s="389"/>
      <c r="AC399" s="412"/>
      <c r="AD399" s="388"/>
      <c r="AE399" s="409" t="s">
        <v>273</v>
      </c>
      <c r="AF399" s="382" t="s">
        <v>273</v>
      </c>
      <c r="AG399" s="382" t="s">
        <v>273</v>
      </c>
      <c r="AH399" s="496" t="s">
        <v>273</v>
      </c>
      <c r="AI399" s="496"/>
      <c r="AJ399" s="376"/>
      <c r="AK399" s="389"/>
      <c r="AL399" s="371"/>
      <c r="AM399" s="388"/>
      <c r="AN399" s="409" t="s">
        <v>273</v>
      </c>
      <c r="AO399" s="382" t="s">
        <v>273</v>
      </c>
      <c r="AP399" s="382" t="s">
        <v>273</v>
      </c>
      <c r="AQ399" s="496" t="s">
        <v>273</v>
      </c>
      <c r="AR399" s="496"/>
      <c r="AS399" s="376"/>
      <c r="AT399" s="389"/>
      <c r="AU399" s="371"/>
      <c r="AV399" s="388"/>
      <c r="AW399" s="409" t="s">
        <v>273</v>
      </c>
      <c r="AX399" s="382" t="s">
        <v>273</v>
      </c>
      <c r="AY399" s="382" t="s">
        <v>273</v>
      </c>
      <c r="AZ399" s="496" t="s">
        <v>273</v>
      </c>
      <c r="BA399" s="496"/>
      <c r="BB399" s="376"/>
      <c r="BC399" s="389"/>
      <c r="BE399" s="388"/>
      <c r="BF399" s="409" t="s">
        <v>273</v>
      </c>
      <c r="BG399" s="382" t="s">
        <v>273</v>
      </c>
      <c r="BH399" s="382" t="s">
        <v>273</v>
      </c>
      <c r="BI399" s="496" t="s">
        <v>273</v>
      </c>
      <c r="BJ399" s="496"/>
      <c r="BK399" s="376"/>
      <c r="BL399" s="389"/>
      <c r="BN399" s="388"/>
      <c r="BO399" s="409" t="s">
        <v>273</v>
      </c>
      <c r="BP399" s="382" t="s">
        <v>273</v>
      </c>
      <c r="BQ399" s="382" t="s">
        <v>273</v>
      </c>
      <c r="BR399" s="496" t="s">
        <v>273</v>
      </c>
      <c r="BS399" s="496"/>
      <c r="BT399" s="376"/>
      <c r="BU399" s="389"/>
      <c r="BW399" s="388"/>
      <c r="BX399" s="409" t="s">
        <v>273</v>
      </c>
      <c r="BY399" s="382" t="s">
        <v>273</v>
      </c>
      <c r="BZ399" s="382" t="s">
        <v>273</v>
      </c>
      <c r="CA399" s="496" t="s">
        <v>273</v>
      </c>
      <c r="CB399" s="496"/>
      <c r="CC399" s="376" t="s">
        <v>159</v>
      </c>
      <c r="CD399" s="389"/>
      <c r="CF399" s="388"/>
      <c r="CG399" s="409" t="s">
        <v>273</v>
      </c>
      <c r="CH399" s="382" t="s">
        <v>273</v>
      </c>
      <c r="CI399" s="382" t="s">
        <v>273</v>
      </c>
      <c r="CJ399" s="496" t="s">
        <v>273</v>
      </c>
      <c r="CK399" s="496"/>
      <c r="CL399" s="376" t="s">
        <v>159</v>
      </c>
      <c r="CM399" s="389"/>
    </row>
    <row r="400" spans="2:91" ht="16" customHeight="1" x14ac:dyDescent="0.25">
      <c r="B400" s="406"/>
      <c r="C400" s="388"/>
      <c r="D400" s="409" t="s">
        <v>273</v>
      </c>
      <c r="E400" s="382" t="s">
        <v>273</v>
      </c>
      <c r="F400" s="382" t="s">
        <v>273</v>
      </c>
      <c r="G400" s="496" t="s">
        <v>273</v>
      </c>
      <c r="H400" s="496"/>
      <c r="J400" s="389"/>
      <c r="K400" s="410"/>
      <c r="L400" s="388"/>
      <c r="M400" s="409" t="s">
        <v>273</v>
      </c>
      <c r="N400" s="382" t="s">
        <v>273</v>
      </c>
      <c r="O400" s="382" t="s">
        <v>273</v>
      </c>
      <c r="P400" s="496" t="s">
        <v>273</v>
      </c>
      <c r="Q400" s="496"/>
      <c r="S400" s="389"/>
      <c r="T400" s="410"/>
      <c r="U400" s="388"/>
      <c r="V400" s="409" t="s">
        <v>273</v>
      </c>
      <c r="W400" s="382" t="s">
        <v>273</v>
      </c>
      <c r="X400" s="382" t="s">
        <v>273</v>
      </c>
      <c r="Y400" s="496" t="s">
        <v>273</v>
      </c>
      <c r="Z400" s="496"/>
      <c r="AA400" s="376"/>
      <c r="AB400" s="389"/>
      <c r="AC400" s="412"/>
      <c r="AD400" s="388"/>
      <c r="AE400" s="409" t="s">
        <v>273</v>
      </c>
      <c r="AF400" s="382" t="s">
        <v>273</v>
      </c>
      <c r="AG400" s="382" t="s">
        <v>273</v>
      </c>
      <c r="AH400" s="496" t="s">
        <v>273</v>
      </c>
      <c r="AI400" s="496"/>
      <c r="AJ400" s="376"/>
      <c r="AK400" s="389"/>
      <c r="AL400" s="371"/>
      <c r="AM400" s="388"/>
      <c r="AN400" s="409" t="s">
        <v>273</v>
      </c>
      <c r="AO400" s="382" t="s">
        <v>273</v>
      </c>
      <c r="AP400" s="382" t="s">
        <v>273</v>
      </c>
      <c r="AQ400" s="496" t="s">
        <v>273</v>
      </c>
      <c r="AR400" s="496"/>
      <c r="AS400" s="376"/>
      <c r="AT400" s="389"/>
      <c r="AU400" s="371"/>
      <c r="AV400" s="388"/>
      <c r="AW400" s="409" t="s">
        <v>273</v>
      </c>
      <c r="AX400" s="382" t="s">
        <v>273</v>
      </c>
      <c r="AY400" s="382" t="s">
        <v>273</v>
      </c>
      <c r="AZ400" s="496" t="s">
        <v>273</v>
      </c>
      <c r="BA400" s="496"/>
      <c r="BB400" s="376"/>
      <c r="BC400" s="389"/>
      <c r="BE400" s="388"/>
      <c r="BF400" s="409" t="s">
        <v>273</v>
      </c>
      <c r="BG400" s="382" t="s">
        <v>273</v>
      </c>
      <c r="BH400" s="382" t="s">
        <v>273</v>
      </c>
      <c r="BI400" s="496" t="s">
        <v>273</v>
      </c>
      <c r="BJ400" s="496"/>
      <c r="BK400" s="376"/>
      <c r="BL400" s="389"/>
      <c r="BN400" s="388"/>
      <c r="BO400" s="409" t="s">
        <v>273</v>
      </c>
      <c r="BP400" s="382" t="s">
        <v>273</v>
      </c>
      <c r="BQ400" s="382" t="s">
        <v>273</v>
      </c>
      <c r="BR400" s="496" t="s">
        <v>273</v>
      </c>
      <c r="BS400" s="496"/>
      <c r="BT400" s="376"/>
      <c r="BU400" s="389"/>
      <c r="BW400" s="388"/>
      <c r="BX400" s="409" t="s">
        <v>273</v>
      </c>
      <c r="BY400" s="382" t="s">
        <v>273</v>
      </c>
      <c r="BZ400" s="382" t="s">
        <v>273</v>
      </c>
      <c r="CA400" s="496" t="s">
        <v>273</v>
      </c>
      <c r="CB400" s="496"/>
      <c r="CC400" s="376" t="s">
        <v>159</v>
      </c>
      <c r="CD400" s="389"/>
      <c r="CF400" s="388"/>
      <c r="CG400" s="409" t="s">
        <v>273</v>
      </c>
      <c r="CH400" s="382" t="s">
        <v>273</v>
      </c>
      <c r="CI400" s="382" t="s">
        <v>273</v>
      </c>
      <c r="CJ400" s="496" t="s">
        <v>273</v>
      </c>
      <c r="CK400" s="496"/>
      <c r="CL400" s="376" t="s">
        <v>159</v>
      </c>
      <c r="CM400" s="389"/>
    </row>
    <row r="401" spans="2:91" ht="16" customHeight="1" x14ac:dyDescent="0.25">
      <c r="B401" s="406"/>
      <c r="C401" s="413"/>
      <c r="D401" s="414" t="s">
        <v>273</v>
      </c>
      <c r="E401" s="415" t="s">
        <v>273</v>
      </c>
      <c r="F401" s="415" t="s">
        <v>273</v>
      </c>
      <c r="G401" s="497" t="s">
        <v>273</v>
      </c>
      <c r="H401" s="497"/>
      <c r="I401" s="416"/>
      <c r="J401" s="417"/>
      <c r="K401" s="410"/>
      <c r="L401" s="413"/>
      <c r="M401" s="414" t="s">
        <v>273</v>
      </c>
      <c r="N401" s="415" t="s">
        <v>273</v>
      </c>
      <c r="O401" s="415" t="s">
        <v>273</v>
      </c>
      <c r="P401" s="497" t="s">
        <v>273</v>
      </c>
      <c r="Q401" s="497"/>
      <c r="R401" s="416"/>
      <c r="S401" s="417"/>
      <c r="T401" s="410"/>
      <c r="U401" s="413"/>
      <c r="V401" s="414" t="s">
        <v>273</v>
      </c>
      <c r="W401" s="415" t="s">
        <v>273</v>
      </c>
      <c r="X401" s="415" t="s">
        <v>273</v>
      </c>
      <c r="Y401" s="497" t="s">
        <v>273</v>
      </c>
      <c r="Z401" s="497"/>
      <c r="AA401" s="416"/>
      <c r="AB401" s="417"/>
      <c r="AC401" s="412"/>
      <c r="AD401" s="413"/>
      <c r="AE401" s="414" t="s">
        <v>273</v>
      </c>
      <c r="AF401" s="415" t="s">
        <v>273</v>
      </c>
      <c r="AG401" s="415" t="s">
        <v>273</v>
      </c>
      <c r="AH401" s="497" t="s">
        <v>273</v>
      </c>
      <c r="AI401" s="497"/>
      <c r="AJ401" s="416"/>
      <c r="AK401" s="417"/>
      <c r="AL401" s="371"/>
      <c r="AM401" s="413"/>
      <c r="AN401" s="414" t="s">
        <v>273</v>
      </c>
      <c r="AO401" s="415" t="s">
        <v>273</v>
      </c>
      <c r="AP401" s="415" t="s">
        <v>273</v>
      </c>
      <c r="AQ401" s="497" t="s">
        <v>273</v>
      </c>
      <c r="AR401" s="497"/>
      <c r="AS401" s="416"/>
      <c r="AT401" s="417"/>
      <c r="AU401" s="371"/>
      <c r="AV401" s="413"/>
      <c r="AW401" s="414" t="s">
        <v>273</v>
      </c>
      <c r="AX401" s="415" t="s">
        <v>273</v>
      </c>
      <c r="AY401" s="415" t="s">
        <v>273</v>
      </c>
      <c r="AZ401" s="497" t="s">
        <v>273</v>
      </c>
      <c r="BA401" s="497"/>
      <c r="BB401" s="416"/>
      <c r="BC401" s="417"/>
      <c r="BE401" s="413"/>
      <c r="BF401" s="414" t="s">
        <v>273</v>
      </c>
      <c r="BG401" s="415" t="s">
        <v>273</v>
      </c>
      <c r="BH401" s="415" t="s">
        <v>273</v>
      </c>
      <c r="BI401" s="497" t="s">
        <v>273</v>
      </c>
      <c r="BJ401" s="497"/>
      <c r="BK401" s="416"/>
      <c r="BL401" s="417"/>
      <c r="BN401" s="413"/>
      <c r="BO401" s="414" t="s">
        <v>273</v>
      </c>
      <c r="BP401" s="415" t="s">
        <v>273</v>
      </c>
      <c r="BQ401" s="415" t="s">
        <v>273</v>
      </c>
      <c r="BR401" s="497" t="s">
        <v>273</v>
      </c>
      <c r="BS401" s="497"/>
      <c r="BT401" s="416"/>
      <c r="BU401" s="417"/>
      <c r="BW401" s="413"/>
      <c r="BX401" s="414" t="s">
        <v>273</v>
      </c>
      <c r="BY401" s="415" t="s">
        <v>273</v>
      </c>
      <c r="BZ401" s="415" t="s">
        <v>273</v>
      </c>
      <c r="CA401" s="497" t="s">
        <v>273</v>
      </c>
      <c r="CB401" s="497"/>
      <c r="CC401" s="416" t="s">
        <v>159</v>
      </c>
      <c r="CD401" s="417"/>
      <c r="CF401" s="413"/>
      <c r="CG401" s="414" t="s">
        <v>273</v>
      </c>
      <c r="CH401" s="415" t="s">
        <v>273</v>
      </c>
      <c r="CI401" s="415" t="s">
        <v>273</v>
      </c>
      <c r="CJ401" s="497" t="s">
        <v>273</v>
      </c>
      <c r="CK401" s="497"/>
      <c r="CL401" s="416" t="s">
        <v>159</v>
      </c>
      <c r="CM401" s="417"/>
    </row>
    <row r="402" spans="2:91" ht="16" customHeight="1" x14ac:dyDescent="0.25">
      <c r="E402" s="418"/>
      <c r="F402" s="418"/>
      <c r="G402" s="418"/>
      <c r="H402" s="418"/>
      <c r="I402" s="418"/>
      <c r="J402" s="418"/>
      <c r="K402" s="418"/>
      <c r="L402" s="418"/>
      <c r="M402" s="418"/>
      <c r="N402" s="418"/>
      <c r="O402" s="418"/>
      <c r="P402" s="418"/>
      <c r="Q402" s="418"/>
      <c r="R402" s="418"/>
      <c r="S402" s="418"/>
      <c r="T402" s="418"/>
      <c r="U402" s="418"/>
      <c r="V402" s="418"/>
      <c r="Z402" s="419"/>
      <c r="AA402" s="419"/>
      <c r="AB402" s="419"/>
      <c r="AC402" s="412"/>
      <c r="AD402" s="412"/>
      <c r="AE402" s="419"/>
      <c r="AG402" s="371"/>
      <c r="AH402" s="371"/>
      <c r="AI402" s="371"/>
      <c r="AJ402" s="371"/>
      <c r="AK402" s="371"/>
      <c r="AL402" s="371"/>
      <c r="AM402" s="371"/>
      <c r="AN402" s="371"/>
      <c r="AO402" s="371"/>
      <c r="AP402" s="371"/>
      <c r="AQ402" s="371"/>
      <c r="AR402" s="371"/>
      <c r="AS402" s="371"/>
      <c r="AT402" s="371"/>
      <c r="AU402" s="371"/>
      <c r="AV402" s="371"/>
      <c r="BB402" s="371"/>
      <c r="BK402" s="371"/>
      <c r="BT402" s="371"/>
    </row>
    <row r="403" spans="2:91" ht="16" customHeight="1" thickBot="1" x14ac:dyDescent="0.3">
      <c r="E403" s="418"/>
      <c r="F403" s="418"/>
      <c r="G403" s="418"/>
      <c r="H403" s="418"/>
      <c r="I403" s="418"/>
      <c r="J403" s="418"/>
      <c r="K403" s="418"/>
      <c r="L403" s="418"/>
      <c r="M403" s="418"/>
      <c r="N403" s="418"/>
      <c r="O403" s="418"/>
      <c r="P403" s="418"/>
      <c r="Q403" s="418"/>
      <c r="R403" s="418"/>
      <c r="S403" s="418"/>
      <c r="T403" s="418"/>
      <c r="U403" s="418"/>
      <c r="V403" s="418"/>
      <c r="Z403" s="419"/>
      <c r="AA403" s="419"/>
      <c r="AB403" s="419"/>
      <c r="AC403" s="412"/>
      <c r="AD403" s="412"/>
      <c r="AE403" s="419"/>
      <c r="AG403" s="371"/>
      <c r="AH403" s="371"/>
      <c r="AI403" s="371"/>
      <c r="AJ403" s="371"/>
      <c r="AK403" s="371"/>
      <c r="AL403" s="371"/>
      <c r="AM403" s="371"/>
      <c r="AN403" s="371"/>
      <c r="AO403" s="371"/>
      <c r="AP403" s="371"/>
      <c r="AQ403" s="371"/>
      <c r="AR403" s="371"/>
      <c r="AS403" s="371"/>
      <c r="AT403" s="371"/>
      <c r="AU403" s="371"/>
      <c r="AV403" s="371"/>
      <c r="BB403" s="371"/>
      <c r="BK403" s="371"/>
      <c r="BT403" s="371"/>
    </row>
    <row r="404" spans="2:91" ht="16" customHeight="1" thickTop="1" x14ac:dyDescent="0.25">
      <c r="C404" s="349"/>
      <c r="D404" s="350"/>
      <c r="E404" s="350"/>
      <c r="F404" s="350"/>
      <c r="G404" s="351"/>
      <c r="H404" s="351"/>
      <c r="I404" s="352"/>
      <c r="J404" s="418"/>
      <c r="K404" s="418"/>
      <c r="L404" s="418"/>
      <c r="M404" s="418"/>
      <c r="N404" s="418"/>
      <c r="O404" s="418"/>
      <c r="P404" s="418"/>
      <c r="Q404" s="418"/>
      <c r="R404" s="418"/>
      <c r="S404" s="418"/>
      <c r="T404" s="418"/>
      <c r="U404" s="418"/>
      <c r="V404" s="418"/>
      <c r="Z404" s="419"/>
      <c r="AA404" s="419"/>
      <c r="AB404" s="419"/>
      <c r="AC404" s="412"/>
      <c r="AD404" s="412"/>
      <c r="AE404" s="419"/>
      <c r="AG404" s="371"/>
      <c r="AH404" s="371"/>
      <c r="AI404" s="371"/>
      <c r="AJ404" s="371"/>
      <c r="AK404" s="371"/>
      <c r="AL404" s="371"/>
      <c r="AM404" s="371"/>
      <c r="AN404" s="371"/>
      <c r="AO404" s="371"/>
      <c r="AP404" s="371"/>
      <c r="AQ404" s="371"/>
      <c r="AR404" s="371"/>
      <c r="AS404" s="371"/>
      <c r="AT404" s="371"/>
      <c r="AU404" s="371"/>
      <c r="AV404" s="371"/>
      <c r="BB404" s="371"/>
      <c r="BK404" s="371"/>
      <c r="BT404" s="371"/>
    </row>
    <row r="405" spans="2:91" ht="16" customHeight="1" x14ac:dyDescent="0.25">
      <c r="C405" s="353"/>
      <c r="D405" s="354"/>
      <c r="E405" s="354"/>
      <c r="F405" s="354"/>
      <c r="G405" s="334"/>
      <c r="H405" s="334"/>
      <c r="I405" s="355"/>
      <c r="J405" s="418"/>
      <c r="K405" s="418"/>
      <c r="L405" s="418"/>
      <c r="M405" s="418"/>
      <c r="N405" s="418"/>
      <c r="O405" s="418"/>
      <c r="P405" s="418"/>
      <c r="Q405" s="418"/>
      <c r="R405" s="418"/>
      <c r="S405" s="418"/>
      <c r="T405" s="418"/>
      <c r="U405" s="418"/>
      <c r="V405" s="418"/>
      <c r="Z405" s="419"/>
      <c r="AA405" s="419"/>
      <c r="AB405" s="419"/>
      <c r="AC405" s="412"/>
      <c r="AD405" s="412"/>
      <c r="AE405" s="419"/>
      <c r="AG405" s="371"/>
      <c r="AH405" s="371"/>
      <c r="AI405" s="371"/>
      <c r="AJ405" s="371"/>
      <c r="AK405" s="371"/>
      <c r="AL405" s="371"/>
      <c r="AM405" s="371"/>
      <c r="AN405" s="371"/>
      <c r="AO405" s="371"/>
      <c r="AP405" s="371"/>
      <c r="AQ405" s="371"/>
      <c r="AR405" s="371"/>
      <c r="AS405" s="371"/>
      <c r="AT405" s="371"/>
      <c r="AU405" s="371"/>
      <c r="AV405" s="371"/>
      <c r="BB405" s="371"/>
      <c r="BK405" s="371"/>
      <c r="BT405" s="371"/>
    </row>
    <row r="406" spans="2:91" ht="16" customHeight="1" x14ac:dyDescent="0.25">
      <c r="C406" s="353"/>
      <c r="D406" s="354"/>
      <c r="E406" s="354"/>
      <c r="F406" s="354"/>
      <c r="G406" s="334"/>
      <c r="H406" s="512" t="s">
        <v>60</v>
      </c>
      <c r="I406" s="355"/>
      <c r="J406" s="418"/>
      <c r="K406" s="418"/>
      <c r="L406" s="418"/>
      <c r="M406" s="418"/>
      <c r="N406" s="418"/>
      <c r="O406" s="418"/>
      <c r="P406" s="418"/>
      <c r="Q406" s="418"/>
      <c r="R406" s="418"/>
      <c r="S406" s="418"/>
      <c r="T406" s="418"/>
      <c r="U406" s="418"/>
      <c r="V406" s="418"/>
      <c r="Z406" s="419"/>
      <c r="AA406" s="419"/>
      <c r="AB406" s="419"/>
      <c r="AC406" s="412"/>
      <c r="AD406" s="412"/>
      <c r="AE406" s="419"/>
      <c r="AG406" s="371"/>
      <c r="AH406" s="371"/>
      <c r="AI406" s="371"/>
      <c r="AJ406" s="371"/>
      <c r="AK406" s="371"/>
      <c r="AL406" s="371"/>
      <c r="AM406" s="371"/>
      <c r="AN406" s="371"/>
      <c r="AO406" s="371"/>
      <c r="AP406" s="371"/>
      <c r="AQ406" s="371"/>
      <c r="AR406" s="371"/>
      <c r="AS406" s="371"/>
      <c r="AT406" s="371"/>
      <c r="AU406" s="371"/>
      <c r="AV406" s="371"/>
      <c r="BB406" s="371"/>
      <c r="BK406" s="371"/>
      <c r="BT406" s="371"/>
    </row>
    <row r="407" spans="2:91" ht="16" customHeight="1" x14ac:dyDescent="0.25">
      <c r="C407" s="353"/>
      <c r="D407" s="354"/>
      <c r="E407" s="354"/>
      <c r="F407" s="354"/>
      <c r="G407" s="334"/>
      <c r="H407" s="512"/>
      <c r="I407" s="355"/>
      <c r="J407" s="418"/>
      <c r="K407" s="418"/>
      <c r="L407" s="418"/>
      <c r="M407" s="418"/>
      <c r="N407" s="418"/>
      <c r="O407" s="418"/>
      <c r="P407" s="418"/>
      <c r="Q407" s="418"/>
      <c r="R407" s="418"/>
      <c r="S407" s="418"/>
      <c r="T407" s="418"/>
      <c r="U407" s="418"/>
      <c r="V407" s="418"/>
      <c r="Z407" s="419"/>
      <c r="AA407" s="419"/>
      <c r="AB407" s="419"/>
      <c r="AC407" s="412"/>
      <c r="AD407" s="412"/>
      <c r="AE407" s="419"/>
      <c r="AG407" s="371"/>
      <c r="AH407" s="371"/>
      <c r="AI407" s="371"/>
      <c r="AJ407" s="371"/>
      <c r="AK407" s="371"/>
      <c r="AL407" s="371"/>
      <c r="AM407" s="371"/>
      <c r="AN407" s="371"/>
      <c r="AO407" s="371"/>
      <c r="AP407" s="371"/>
      <c r="AQ407" s="371"/>
      <c r="AR407" s="371"/>
      <c r="AS407" s="371"/>
      <c r="AT407" s="371"/>
      <c r="AU407" s="371"/>
      <c r="AV407" s="371"/>
      <c r="BB407" s="371"/>
      <c r="BK407" s="371"/>
      <c r="BT407" s="371"/>
    </row>
    <row r="408" spans="2:91" ht="16" customHeight="1" x14ac:dyDescent="0.25">
      <c r="C408" s="353"/>
      <c r="D408" s="354"/>
      <c r="E408" s="354"/>
      <c r="F408" s="354"/>
      <c r="G408" s="334"/>
      <c r="H408" s="334"/>
      <c r="I408" s="355"/>
      <c r="J408" s="418"/>
      <c r="K408" s="418"/>
      <c r="L408" s="418"/>
      <c r="M408" s="418"/>
      <c r="N408" s="418"/>
      <c r="O408" s="418"/>
      <c r="P408" s="418"/>
      <c r="Q408" s="418"/>
      <c r="R408" s="418"/>
      <c r="S408" s="418"/>
      <c r="T408" s="418"/>
      <c r="U408" s="418"/>
      <c r="V408" s="418"/>
      <c r="Z408" s="419"/>
      <c r="AA408" s="419"/>
      <c r="AB408" s="419"/>
      <c r="AC408" s="412"/>
      <c r="AD408" s="412"/>
      <c r="AE408" s="419"/>
      <c r="AG408" s="371"/>
      <c r="AH408" s="371"/>
      <c r="AI408" s="371"/>
      <c r="AJ408" s="371"/>
      <c r="AK408" s="371"/>
      <c r="AL408" s="371"/>
      <c r="AM408" s="371"/>
      <c r="AN408" s="371"/>
      <c r="AO408" s="371"/>
      <c r="AP408" s="371"/>
      <c r="AQ408" s="371"/>
      <c r="AR408" s="371"/>
      <c r="AS408" s="371"/>
      <c r="AT408" s="371"/>
      <c r="AU408" s="371"/>
      <c r="AV408" s="371"/>
      <c r="BB408" s="371"/>
      <c r="BK408" s="371"/>
      <c r="BT408" s="371"/>
    </row>
    <row r="409" spans="2:91" ht="16" customHeight="1" thickBot="1" x14ac:dyDescent="0.3">
      <c r="C409" s="356"/>
      <c r="D409" s="357"/>
      <c r="E409" s="357"/>
      <c r="F409" s="357"/>
      <c r="G409" s="358"/>
      <c r="H409" s="358"/>
      <c r="I409" s="359"/>
      <c r="J409" s="418"/>
      <c r="K409" s="418"/>
      <c r="L409" s="418"/>
      <c r="M409" s="418"/>
      <c r="N409" s="418"/>
      <c r="O409" s="418"/>
      <c r="P409" s="418"/>
      <c r="Q409" s="418"/>
      <c r="R409" s="418"/>
      <c r="S409" s="418"/>
      <c r="T409" s="418"/>
      <c r="U409" s="418"/>
      <c r="V409" s="418"/>
      <c r="Z409" s="419"/>
      <c r="AA409" s="419"/>
      <c r="AB409" s="419"/>
      <c r="AC409" s="412"/>
      <c r="AD409" s="412"/>
      <c r="AE409" s="419"/>
      <c r="AG409" s="371"/>
      <c r="AH409" s="371"/>
      <c r="AI409" s="371"/>
      <c r="AJ409" s="371"/>
      <c r="AK409" s="371"/>
      <c r="AL409" s="371"/>
      <c r="AM409" s="371"/>
      <c r="AN409" s="371"/>
      <c r="AO409" s="371"/>
      <c r="AP409" s="371"/>
      <c r="AQ409" s="371"/>
      <c r="AR409" s="371"/>
      <c r="AS409" s="371"/>
      <c r="AT409" s="371"/>
      <c r="AU409" s="371"/>
      <c r="AV409" s="371"/>
      <c r="BB409" s="371"/>
      <c r="BK409" s="371"/>
      <c r="BT409" s="371"/>
    </row>
    <row r="410" spans="2:91" ht="16" customHeight="1" thickTop="1" x14ac:dyDescent="0.25">
      <c r="E410" s="418"/>
      <c r="F410" s="418"/>
      <c r="G410" s="418"/>
      <c r="H410" s="418"/>
      <c r="I410" s="418"/>
      <c r="J410" s="418"/>
      <c r="K410" s="418"/>
      <c r="L410" s="418"/>
      <c r="M410" s="418"/>
      <c r="N410" s="418"/>
      <c r="O410" s="418"/>
      <c r="P410" s="418"/>
      <c r="Q410" s="418"/>
      <c r="R410" s="418"/>
      <c r="S410" s="418"/>
      <c r="T410" s="418"/>
      <c r="U410" s="418"/>
      <c r="V410" s="418"/>
      <c r="Z410" s="419"/>
      <c r="AA410" s="419"/>
      <c r="AB410" s="419"/>
      <c r="AC410" s="412"/>
      <c r="AD410" s="412"/>
      <c r="AE410" s="419"/>
      <c r="AG410" s="371"/>
      <c r="AH410" s="371"/>
      <c r="AI410" s="371"/>
      <c r="AJ410" s="371"/>
      <c r="AK410" s="371"/>
      <c r="AL410" s="371"/>
      <c r="AM410" s="371"/>
      <c r="AN410" s="371"/>
      <c r="AO410" s="371"/>
      <c r="AP410" s="371"/>
      <c r="AQ410" s="371"/>
      <c r="AR410" s="371"/>
      <c r="AS410" s="371"/>
      <c r="AT410" s="371"/>
      <c r="AU410" s="371"/>
      <c r="AV410" s="371"/>
      <c r="BB410" s="371"/>
      <c r="BK410" s="371"/>
      <c r="BT410" s="371"/>
    </row>
    <row r="411" spans="2:91" ht="16" customHeight="1" x14ac:dyDescent="0.25">
      <c r="E411" s="418"/>
      <c r="F411" s="418"/>
      <c r="G411" s="418"/>
      <c r="H411" s="418"/>
      <c r="I411" s="418"/>
      <c r="J411" s="418"/>
      <c r="K411" s="418"/>
      <c r="L411" s="418"/>
      <c r="M411" s="418"/>
      <c r="N411" s="418"/>
      <c r="O411" s="418"/>
      <c r="P411" s="418"/>
      <c r="Q411" s="418"/>
      <c r="R411" s="418"/>
      <c r="S411" s="418"/>
      <c r="T411" s="418"/>
      <c r="U411" s="418"/>
      <c r="V411" s="418"/>
      <c r="Z411" s="419"/>
      <c r="AA411" s="419"/>
      <c r="AB411" s="419"/>
      <c r="AC411" s="412"/>
      <c r="AD411" s="412"/>
      <c r="AE411" s="419"/>
      <c r="AG411" s="371"/>
      <c r="AH411" s="371"/>
      <c r="AI411" s="371"/>
      <c r="AJ411" s="371"/>
      <c r="AK411" s="371"/>
      <c r="AL411" s="371"/>
      <c r="AM411" s="371"/>
      <c r="AN411" s="371"/>
      <c r="AO411" s="371"/>
      <c r="AP411" s="371"/>
      <c r="AQ411" s="371"/>
      <c r="AR411" s="371"/>
      <c r="AS411" s="371"/>
      <c r="AT411" s="371"/>
      <c r="AU411" s="371"/>
      <c r="AV411" s="371"/>
      <c r="BB411" s="371"/>
      <c r="BK411" s="371"/>
      <c r="BT411" s="371"/>
    </row>
    <row r="412" spans="2:91" ht="16" customHeight="1" x14ac:dyDescent="0.25">
      <c r="E412" s="418"/>
      <c r="F412" s="418"/>
      <c r="G412" s="418"/>
      <c r="H412" s="418"/>
      <c r="I412" s="418"/>
      <c r="J412" s="418"/>
      <c r="K412" s="418"/>
      <c r="L412" s="418"/>
      <c r="M412" s="418"/>
      <c r="N412" s="418"/>
      <c r="O412" s="418"/>
      <c r="P412" s="418"/>
      <c r="Q412" s="418"/>
      <c r="R412" s="418"/>
      <c r="S412" s="418"/>
      <c r="T412" s="418"/>
      <c r="U412" s="418"/>
      <c r="V412" s="418"/>
      <c r="Z412" s="419"/>
      <c r="AA412" s="419"/>
      <c r="AB412" s="419"/>
      <c r="AC412" s="412"/>
      <c r="AD412" s="412"/>
      <c r="AE412" s="419"/>
      <c r="AG412" s="371"/>
      <c r="AH412" s="371"/>
      <c r="AI412" s="371"/>
      <c r="AJ412" s="371"/>
      <c r="AK412" s="371"/>
      <c r="AL412" s="371"/>
      <c r="AM412" s="371"/>
      <c r="AN412" s="371"/>
      <c r="AO412" s="371"/>
      <c r="AP412" s="371"/>
      <c r="AQ412" s="371"/>
      <c r="AR412" s="371"/>
      <c r="AS412" s="371"/>
      <c r="AT412" s="371"/>
      <c r="AU412" s="371"/>
      <c r="AV412" s="371"/>
      <c r="BB412" s="371"/>
      <c r="BK412" s="371"/>
      <c r="BT412" s="371"/>
    </row>
    <row r="413" spans="2:91" ht="16" customHeight="1" x14ac:dyDescent="0.25">
      <c r="E413" s="418"/>
      <c r="F413" s="418"/>
      <c r="G413" s="418"/>
      <c r="H413" s="418"/>
      <c r="I413" s="418"/>
      <c r="J413" s="418"/>
      <c r="K413" s="418"/>
      <c r="L413" s="418"/>
      <c r="M413" s="418"/>
      <c r="N413" s="418"/>
      <c r="O413" s="418"/>
      <c r="P413" s="418"/>
      <c r="Q413" s="418"/>
      <c r="R413" s="418"/>
      <c r="S413" s="418"/>
      <c r="T413" s="418"/>
      <c r="U413" s="418"/>
      <c r="V413" s="418"/>
      <c r="Z413" s="419"/>
      <c r="AA413" s="419"/>
      <c r="AB413" s="419"/>
      <c r="AC413" s="412"/>
      <c r="AD413" s="412"/>
      <c r="AE413" s="419"/>
      <c r="AG413" s="371"/>
      <c r="AH413" s="371"/>
      <c r="AI413" s="371"/>
      <c r="AJ413" s="371"/>
      <c r="AK413" s="371"/>
      <c r="AL413" s="371"/>
      <c r="AM413" s="371"/>
      <c r="AN413" s="371"/>
      <c r="AO413" s="371"/>
      <c r="AP413" s="371"/>
      <c r="AQ413" s="371"/>
      <c r="AR413" s="371"/>
      <c r="AS413" s="371"/>
      <c r="AT413" s="371"/>
      <c r="AU413" s="371"/>
      <c r="AV413" s="371"/>
      <c r="BB413" s="371"/>
      <c r="BK413" s="371"/>
      <c r="BT413" s="371"/>
    </row>
    <row r="414" spans="2:91" ht="16" customHeight="1" x14ac:dyDescent="0.25">
      <c r="E414" s="418"/>
      <c r="F414" s="418"/>
      <c r="G414" s="418"/>
      <c r="H414" s="418"/>
      <c r="I414" s="418"/>
      <c r="J414" s="418"/>
      <c r="K414" s="418"/>
      <c r="L414" s="418"/>
      <c r="M414" s="418"/>
      <c r="N414" s="418"/>
      <c r="O414" s="418"/>
      <c r="P414" s="418"/>
      <c r="Q414" s="418"/>
      <c r="R414" s="418"/>
      <c r="S414" s="418"/>
      <c r="T414" s="418"/>
      <c r="U414" s="418"/>
      <c r="V414" s="418"/>
      <c r="Z414" s="419"/>
      <c r="AA414" s="419"/>
      <c r="AB414" s="419"/>
      <c r="AC414" s="412"/>
      <c r="AD414" s="412"/>
      <c r="AE414" s="419"/>
      <c r="AG414" s="371"/>
      <c r="AH414" s="371"/>
      <c r="AI414" s="371"/>
      <c r="AJ414" s="371"/>
      <c r="AK414" s="371"/>
      <c r="AL414" s="371"/>
      <c r="AM414" s="371"/>
      <c r="AN414" s="371"/>
      <c r="AO414" s="371"/>
      <c r="AP414" s="371"/>
      <c r="AQ414" s="371"/>
      <c r="AR414" s="371"/>
      <c r="AS414" s="371"/>
      <c r="AT414" s="371"/>
      <c r="AU414" s="371"/>
      <c r="AV414" s="371"/>
      <c r="BB414" s="371"/>
      <c r="BK414" s="371"/>
      <c r="BT414" s="371"/>
    </row>
    <row r="415" spans="2:91" ht="16" customHeight="1" x14ac:dyDescent="0.25">
      <c r="E415" s="418"/>
      <c r="F415" s="418"/>
      <c r="G415" s="418"/>
      <c r="H415" s="418"/>
      <c r="I415" s="418"/>
      <c r="J415" s="418"/>
      <c r="K415" s="418"/>
      <c r="L415" s="418"/>
      <c r="M415" s="418"/>
      <c r="N415" s="418"/>
      <c r="O415" s="418"/>
      <c r="P415" s="418"/>
      <c r="Q415" s="418"/>
      <c r="R415" s="418"/>
      <c r="S415" s="418"/>
      <c r="T415" s="418"/>
      <c r="U415" s="418"/>
      <c r="V415" s="418"/>
      <c r="Z415" s="419"/>
      <c r="AA415" s="419"/>
      <c r="AB415" s="419"/>
      <c r="AC415" s="412"/>
      <c r="AD415" s="412"/>
      <c r="AE415" s="419"/>
      <c r="AG415" s="371"/>
      <c r="AH415" s="371"/>
      <c r="AI415" s="371"/>
      <c r="AJ415" s="371"/>
      <c r="AK415" s="371"/>
      <c r="AL415" s="371"/>
      <c r="AM415" s="371"/>
      <c r="AN415" s="371"/>
      <c r="AO415" s="371"/>
      <c r="AP415" s="371"/>
      <c r="AQ415" s="371"/>
      <c r="AR415" s="371"/>
      <c r="AS415" s="371"/>
      <c r="AT415" s="371"/>
      <c r="AU415" s="371"/>
      <c r="AV415" s="371"/>
      <c r="BB415" s="371"/>
      <c r="BK415" s="371"/>
      <c r="BT415" s="371"/>
    </row>
    <row r="416" spans="2:91" ht="16" customHeight="1" x14ac:dyDescent="0.25">
      <c r="E416" s="418"/>
      <c r="F416" s="418"/>
      <c r="G416" s="418"/>
      <c r="H416" s="418"/>
      <c r="I416" s="418"/>
      <c r="J416" s="418"/>
      <c r="K416" s="418"/>
      <c r="L416" s="418"/>
      <c r="M416" s="418"/>
      <c r="N416" s="418"/>
      <c r="O416" s="418"/>
      <c r="P416" s="418"/>
      <c r="Q416" s="418"/>
      <c r="R416" s="418"/>
      <c r="S416" s="418"/>
      <c r="T416" s="418"/>
      <c r="U416" s="418"/>
      <c r="V416" s="418"/>
      <c r="Z416" s="419"/>
      <c r="AA416" s="419"/>
      <c r="AB416" s="419"/>
      <c r="AC416" s="412"/>
      <c r="AD416" s="412"/>
      <c r="AE416" s="419"/>
      <c r="AG416" s="371"/>
      <c r="AH416" s="371"/>
      <c r="AI416" s="371"/>
      <c r="AJ416" s="371"/>
      <c r="AK416" s="371"/>
      <c r="AL416" s="371"/>
      <c r="AM416" s="371"/>
      <c r="AN416" s="371"/>
      <c r="AO416" s="371"/>
      <c r="AP416" s="371"/>
      <c r="AQ416" s="371"/>
      <c r="AR416" s="371"/>
      <c r="AS416" s="371"/>
      <c r="AT416" s="371"/>
      <c r="AU416" s="371"/>
      <c r="AV416" s="371"/>
      <c r="BB416" s="371"/>
      <c r="BK416" s="371"/>
      <c r="BT416" s="371"/>
    </row>
    <row r="417" spans="5:72" ht="16" customHeight="1" x14ac:dyDescent="0.25">
      <c r="E417" s="418"/>
      <c r="F417" s="418"/>
      <c r="G417" s="418"/>
      <c r="H417" s="418"/>
      <c r="I417" s="418"/>
      <c r="J417" s="418"/>
      <c r="K417" s="418"/>
      <c r="L417" s="418"/>
      <c r="M417" s="418"/>
      <c r="N417" s="418"/>
      <c r="O417" s="418"/>
      <c r="P417" s="418"/>
      <c r="Q417" s="418"/>
      <c r="R417" s="418"/>
      <c r="S417" s="418"/>
      <c r="T417" s="418"/>
      <c r="U417" s="418"/>
      <c r="V417" s="418"/>
      <c r="Z417" s="419"/>
      <c r="AA417" s="419"/>
      <c r="AB417" s="419"/>
      <c r="AC417" s="412"/>
      <c r="AD417" s="412"/>
      <c r="AE417" s="419"/>
      <c r="AG417" s="371"/>
      <c r="AH417" s="371"/>
      <c r="AI417" s="371"/>
      <c r="AJ417" s="371"/>
      <c r="AK417" s="371"/>
      <c r="AL417" s="371"/>
      <c r="AM417" s="371"/>
      <c r="AN417" s="371"/>
      <c r="AO417" s="371"/>
      <c r="AP417" s="371"/>
      <c r="AQ417" s="371"/>
      <c r="AR417" s="371"/>
      <c r="AS417" s="371"/>
      <c r="AT417" s="371"/>
      <c r="AU417" s="371"/>
      <c r="AV417" s="371"/>
      <c r="BB417" s="371"/>
      <c r="BK417" s="371"/>
      <c r="BT417" s="371"/>
    </row>
    <row r="418" spans="5:72" ht="16" customHeight="1" x14ac:dyDescent="0.25">
      <c r="E418" s="418"/>
      <c r="F418" s="418"/>
      <c r="G418" s="418"/>
      <c r="H418" s="418"/>
      <c r="I418" s="418"/>
      <c r="J418" s="418"/>
      <c r="K418" s="418"/>
      <c r="L418" s="418"/>
      <c r="M418" s="418"/>
      <c r="N418" s="418"/>
      <c r="O418" s="418"/>
      <c r="P418" s="418"/>
      <c r="Q418" s="418"/>
      <c r="R418" s="418"/>
      <c r="S418" s="418"/>
      <c r="T418" s="418"/>
      <c r="U418" s="418"/>
      <c r="V418" s="418"/>
      <c r="Z418" s="420"/>
      <c r="AA418" s="420"/>
      <c r="AB418" s="420"/>
      <c r="AC418" s="412"/>
      <c r="AD418" s="412"/>
      <c r="AE418" s="419"/>
      <c r="AG418" s="371"/>
      <c r="AH418" s="371"/>
      <c r="AI418" s="371"/>
      <c r="AJ418" s="371"/>
      <c r="AK418" s="371"/>
      <c r="AL418" s="371"/>
      <c r="AM418" s="371"/>
      <c r="AN418" s="371"/>
      <c r="AO418" s="371"/>
      <c r="AP418" s="371"/>
      <c r="AQ418" s="371"/>
      <c r="AR418" s="371"/>
      <c r="AS418" s="371"/>
      <c r="AT418" s="371"/>
      <c r="AU418" s="371"/>
      <c r="AV418" s="371"/>
      <c r="BB418" s="371"/>
      <c r="BK418" s="371"/>
      <c r="BT418" s="371"/>
    </row>
    <row r="419" spans="5:72" ht="16" customHeight="1" x14ac:dyDescent="0.25">
      <c r="E419" s="418"/>
      <c r="F419" s="418"/>
      <c r="G419" s="418"/>
      <c r="H419" s="418"/>
      <c r="I419" s="418"/>
      <c r="J419" s="418"/>
      <c r="K419" s="418"/>
      <c r="L419" s="418"/>
      <c r="M419" s="418"/>
      <c r="N419" s="418"/>
      <c r="O419" s="418"/>
      <c r="P419" s="418"/>
      <c r="Q419" s="418"/>
      <c r="R419" s="418"/>
      <c r="S419" s="418"/>
      <c r="T419" s="418"/>
      <c r="U419" s="418"/>
      <c r="V419" s="418"/>
      <c r="Z419" s="420"/>
      <c r="AA419" s="420"/>
      <c r="AB419" s="420"/>
      <c r="AC419" s="412"/>
      <c r="AD419" s="412"/>
      <c r="AE419" s="419"/>
      <c r="AG419" s="371"/>
      <c r="AH419" s="371"/>
      <c r="AI419" s="371"/>
      <c r="AJ419" s="371"/>
      <c r="AK419" s="371"/>
      <c r="AL419" s="371"/>
      <c r="AM419" s="371"/>
      <c r="AN419" s="371"/>
      <c r="AO419" s="371"/>
      <c r="AP419" s="371"/>
      <c r="AQ419" s="371"/>
      <c r="AR419" s="371"/>
      <c r="AS419" s="371"/>
      <c r="AT419" s="371"/>
      <c r="AU419" s="371"/>
      <c r="AV419" s="371"/>
      <c r="BB419" s="371"/>
      <c r="BK419" s="371"/>
      <c r="BT419" s="371"/>
    </row>
    <row r="420" spans="5:72" ht="16" customHeight="1" x14ac:dyDescent="0.25">
      <c r="E420" s="418"/>
      <c r="F420" s="418"/>
      <c r="G420" s="418"/>
      <c r="H420" s="418"/>
      <c r="I420" s="418"/>
      <c r="J420" s="418"/>
      <c r="K420" s="418"/>
      <c r="L420" s="418"/>
      <c r="M420" s="418"/>
      <c r="N420" s="418"/>
      <c r="O420" s="418"/>
      <c r="P420" s="418"/>
      <c r="Q420" s="418"/>
      <c r="R420" s="418"/>
      <c r="S420" s="418"/>
      <c r="T420" s="418"/>
      <c r="U420" s="418"/>
      <c r="V420" s="418"/>
      <c r="Z420" s="420"/>
      <c r="AA420" s="420"/>
      <c r="AB420" s="420"/>
      <c r="AC420" s="412"/>
      <c r="AD420" s="412"/>
      <c r="AE420" s="419"/>
      <c r="AG420" s="371"/>
      <c r="AH420" s="371"/>
      <c r="AI420" s="371"/>
      <c r="AJ420" s="371"/>
      <c r="AK420" s="371"/>
      <c r="AL420" s="371"/>
      <c r="AM420" s="371"/>
      <c r="AN420" s="371"/>
      <c r="AO420" s="371"/>
      <c r="AP420" s="371"/>
      <c r="AQ420" s="371"/>
      <c r="AR420" s="371"/>
      <c r="AS420" s="371"/>
      <c r="AT420" s="371"/>
      <c r="AU420" s="371"/>
      <c r="AV420" s="371"/>
      <c r="BB420" s="371"/>
      <c r="BK420" s="371"/>
      <c r="BT420" s="371"/>
    </row>
    <row r="421" spans="5:72" ht="16" customHeight="1" x14ac:dyDescent="0.25">
      <c r="E421" s="418"/>
      <c r="F421" s="418"/>
      <c r="G421" s="418"/>
      <c r="H421" s="418"/>
      <c r="I421" s="418"/>
      <c r="J421" s="418"/>
      <c r="K421" s="418"/>
      <c r="L421" s="418"/>
      <c r="M421" s="418"/>
      <c r="N421" s="418"/>
      <c r="O421" s="418"/>
      <c r="P421" s="418"/>
      <c r="Q421" s="418"/>
      <c r="R421" s="418"/>
      <c r="S421" s="418"/>
      <c r="T421" s="418"/>
      <c r="U421" s="418"/>
      <c r="V421" s="418"/>
      <c r="Z421" s="420"/>
      <c r="AA421" s="420"/>
      <c r="AB421" s="420"/>
      <c r="AC421" s="412"/>
      <c r="AD421" s="412"/>
      <c r="AE421" s="419"/>
      <c r="AG421" s="371"/>
      <c r="AH421" s="371"/>
      <c r="AI421" s="371"/>
      <c r="AJ421" s="371"/>
      <c r="AK421" s="371"/>
      <c r="AL421" s="371"/>
      <c r="AM421" s="371"/>
      <c r="AN421" s="371"/>
      <c r="AO421" s="371"/>
      <c r="AP421" s="371"/>
      <c r="AQ421" s="371"/>
      <c r="AR421" s="371"/>
      <c r="AS421" s="371"/>
      <c r="AT421" s="371"/>
      <c r="AU421" s="371"/>
      <c r="AV421" s="371"/>
      <c r="BB421" s="371"/>
      <c r="BK421" s="371"/>
      <c r="BT421" s="371"/>
    </row>
    <row r="422" spans="5:72" ht="16" customHeight="1" x14ac:dyDescent="0.25">
      <c r="E422" s="418"/>
      <c r="F422" s="418"/>
      <c r="G422" s="418"/>
      <c r="H422" s="418"/>
      <c r="I422" s="418"/>
      <c r="J422" s="418"/>
      <c r="K422" s="418"/>
      <c r="L422" s="418"/>
      <c r="M422" s="418"/>
      <c r="N422" s="418"/>
      <c r="O422" s="418"/>
      <c r="P422" s="418"/>
      <c r="Q422" s="418"/>
      <c r="R422" s="418"/>
      <c r="S422" s="418"/>
      <c r="T422" s="418"/>
      <c r="U422" s="418"/>
      <c r="V422" s="418"/>
      <c r="Z422" s="420"/>
      <c r="AA422" s="420"/>
      <c r="AB422" s="420"/>
      <c r="AC422" s="412"/>
      <c r="AD422" s="412"/>
      <c r="AE422" s="419"/>
      <c r="AG422" s="371"/>
      <c r="AH422" s="371"/>
      <c r="AI422" s="371"/>
      <c r="AJ422" s="371"/>
      <c r="AK422" s="371"/>
      <c r="AL422" s="371"/>
      <c r="AM422" s="371"/>
      <c r="AN422" s="371"/>
      <c r="AO422" s="371"/>
      <c r="AP422" s="371"/>
      <c r="AQ422" s="371"/>
      <c r="AR422" s="371"/>
      <c r="AS422" s="371"/>
      <c r="AT422" s="371"/>
      <c r="AU422" s="371"/>
      <c r="AV422" s="371"/>
      <c r="BB422" s="371"/>
      <c r="BK422" s="371"/>
      <c r="BT422" s="371"/>
    </row>
    <row r="423" spans="5:72" ht="16" customHeight="1" x14ac:dyDescent="0.25">
      <c r="E423" s="418"/>
      <c r="F423" s="418"/>
      <c r="G423" s="418"/>
      <c r="H423" s="418"/>
      <c r="I423" s="418"/>
      <c r="J423" s="418"/>
      <c r="K423" s="418"/>
      <c r="L423" s="418"/>
      <c r="M423" s="418"/>
      <c r="N423" s="418"/>
      <c r="O423" s="418"/>
      <c r="P423" s="418"/>
      <c r="Q423" s="418"/>
      <c r="R423" s="418"/>
      <c r="S423" s="418"/>
      <c r="T423" s="418"/>
      <c r="U423" s="418"/>
      <c r="V423" s="418"/>
      <c r="Z423" s="420"/>
      <c r="AA423" s="420"/>
      <c r="AB423" s="420"/>
      <c r="AC423" s="412"/>
      <c r="AD423" s="412"/>
      <c r="AE423" s="419"/>
      <c r="AG423" s="371"/>
      <c r="AH423" s="371"/>
      <c r="AI423" s="371"/>
      <c r="AJ423" s="371"/>
      <c r="AK423" s="371"/>
      <c r="AL423" s="371"/>
      <c r="AM423" s="371"/>
      <c r="AN423" s="371"/>
      <c r="AO423" s="371"/>
      <c r="AP423" s="371"/>
      <c r="AQ423" s="371"/>
      <c r="AR423" s="371"/>
      <c r="AS423" s="371"/>
      <c r="AT423" s="371"/>
      <c r="AU423" s="371"/>
      <c r="AV423" s="371"/>
      <c r="BB423" s="371"/>
      <c r="BK423" s="371"/>
      <c r="BT423" s="371"/>
    </row>
    <row r="424" spans="5:72" ht="16" customHeight="1" x14ac:dyDescent="0.25">
      <c r="E424" s="418"/>
      <c r="F424" s="418"/>
      <c r="G424" s="418"/>
      <c r="H424" s="418"/>
      <c r="I424" s="418"/>
      <c r="J424" s="418"/>
      <c r="K424" s="418"/>
      <c r="L424" s="418"/>
      <c r="M424" s="418"/>
      <c r="N424" s="418"/>
      <c r="O424" s="418"/>
      <c r="P424" s="418"/>
      <c r="Q424" s="418"/>
      <c r="R424" s="418"/>
      <c r="S424" s="418"/>
      <c r="T424" s="418"/>
      <c r="U424" s="418"/>
      <c r="V424" s="418"/>
      <c r="Z424" s="420"/>
      <c r="AA424" s="420"/>
      <c r="AB424" s="420"/>
      <c r="AC424" s="412"/>
      <c r="AD424" s="412"/>
      <c r="AE424" s="419"/>
      <c r="AG424" s="371"/>
      <c r="AH424" s="371"/>
      <c r="AI424" s="371"/>
      <c r="AJ424" s="371"/>
      <c r="AK424" s="371"/>
      <c r="AL424" s="371"/>
      <c r="AM424" s="371"/>
      <c r="AN424" s="371"/>
      <c r="AO424" s="371"/>
      <c r="AP424" s="371"/>
      <c r="AQ424" s="371"/>
      <c r="AR424" s="371"/>
      <c r="AS424" s="371"/>
      <c r="AT424" s="371"/>
      <c r="AU424" s="371"/>
      <c r="AV424" s="371"/>
      <c r="BB424" s="371"/>
      <c r="BK424" s="371"/>
      <c r="BT424" s="371"/>
    </row>
    <row r="425" spans="5:72" ht="16" customHeight="1" x14ac:dyDescent="0.25">
      <c r="E425" s="418"/>
      <c r="F425" s="418"/>
      <c r="G425" s="418"/>
      <c r="H425" s="418"/>
      <c r="I425" s="418"/>
      <c r="J425" s="418"/>
      <c r="K425" s="418"/>
      <c r="L425" s="418"/>
      <c r="M425" s="418"/>
      <c r="N425" s="418"/>
      <c r="O425" s="418"/>
      <c r="P425" s="418"/>
      <c r="Q425" s="418"/>
      <c r="R425" s="418"/>
      <c r="S425" s="418"/>
      <c r="T425" s="418"/>
      <c r="U425" s="418"/>
      <c r="V425" s="418"/>
      <c r="Z425" s="419"/>
      <c r="AA425" s="419"/>
      <c r="AB425" s="419"/>
      <c r="AC425" s="412"/>
      <c r="AD425" s="412"/>
      <c r="AE425" s="419"/>
      <c r="AG425" s="371"/>
      <c r="AH425" s="371"/>
      <c r="AI425" s="371"/>
      <c r="AJ425" s="371"/>
      <c r="AK425" s="371"/>
      <c r="AL425" s="371"/>
      <c r="AM425" s="371"/>
      <c r="AN425" s="371"/>
      <c r="AO425" s="371"/>
      <c r="AP425" s="371"/>
      <c r="AQ425" s="371"/>
      <c r="AR425" s="371"/>
      <c r="AS425" s="371"/>
      <c r="AT425" s="371"/>
      <c r="AU425" s="371"/>
      <c r="AV425" s="371"/>
      <c r="BB425" s="371"/>
      <c r="BK425" s="371"/>
      <c r="BT425" s="371"/>
    </row>
    <row r="426" spans="5:72" ht="16" customHeight="1" x14ac:dyDescent="0.25">
      <c r="E426" s="418"/>
      <c r="F426" s="418"/>
      <c r="G426" s="418"/>
      <c r="H426" s="418"/>
      <c r="I426" s="418"/>
      <c r="J426" s="418"/>
      <c r="K426" s="418"/>
      <c r="L426" s="418"/>
      <c r="M426" s="418"/>
      <c r="N426" s="418"/>
      <c r="O426" s="418"/>
      <c r="P426" s="418"/>
      <c r="Q426" s="418"/>
      <c r="R426" s="418"/>
      <c r="S426" s="418"/>
      <c r="T426" s="418"/>
      <c r="U426" s="418"/>
      <c r="V426" s="418"/>
      <c r="Z426" s="419"/>
      <c r="AA426" s="419"/>
      <c r="AB426" s="419"/>
      <c r="AC426" s="412"/>
      <c r="AD426" s="412"/>
      <c r="AE426" s="419"/>
      <c r="AG426" s="371"/>
      <c r="AH426" s="371"/>
      <c r="AI426" s="371"/>
      <c r="AJ426" s="371"/>
      <c r="AK426" s="371"/>
      <c r="AL426" s="371"/>
      <c r="AM426" s="371"/>
      <c r="AN426" s="371"/>
      <c r="AO426" s="371"/>
      <c r="AP426" s="371"/>
      <c r="AQ426" s="371"/>
      <c r="AR426" s="371"/>
      <c r="AS426" s="371"/>
      <c r="AT426" s="371"/>
      <c r="AU426" s="371"/>
      <c r="AV426" s="371"/>
      <c r="BB426" s="371"/>
      <c r="BK426" s="371"/>
      <c r="BT426" s="371"/>
    </row>
    <row r="427" spans="5:72" ht="16" customHeight="1" x14ac:dyDescent="0.25">
      <c r="E427" s="418"/>
      <c r="F427" s="418"/>
      <c r="G427" s="418"/>
      <c r="H427" s="418"/>
      <c r="I427" s="418"/>
      <c r="J427" s="418"/>
      <c r="K427" s="418"/>
      <c r="L427" s="418"/>
      <c r="M427" s="418"/>
      <c r="N427" s="418"/>
      <c r="O427" s="418"/>
      <c r="P427" s="418"/>
      <c r="Q427" s="418"/>
      <c r="R427" s="418"/>
      <c r="S427" s="418"/>
      <c r="T427" s="418"/>
      <c r="U427" s="418"/>
      <c r="V427" s="418"/>
      <c r="Z427" s="419"/>
      <c r="AA427" s="419"/>
      <c r="AB427" s="419"/>
      <c r="AC427" s="412"/>
      <c r="AD427" s="412"/>
      <c r="AE427" s="419"/>
      <c r="AG427" s="371"/>
      <c r="AH427" s="371"/>
      <c r="AI427" s="371"/>
      <c r="AJ427" s="371"/>
      <c r="AK427" s="371"/>
      <c r="AL427" s="371"/>
      <c r="AM427" s="371"/>
      <c r="AN427" s="371"/>
      <c r="AO427" s="371"/>
      <c r="AP427" s="371"/>
      <c r="AQ427" s="371"/>
      <c r="AR427" s="371"/>
      <c r="AS427" s="371"/>
      <c r="AT427" s="371"/>
      <c r="AU427" s="371"/>
      <c r="AV427" s="371"/>
      <c r="BB427" s="371"/>
      <c r="BK427" s="371"/>
      <c r="BT427" s="371"/>
    </row>
    <row r="428" spans="5:72" ht="16" customHeight="1" x14ac:dyDescent="0.25">
      <c r="E428" s="418"/>
      <c r="F428" s="418"/>
      <c r="G428" s="418"/>
      <c r="H428" s="418"/>
      <c r="I428" s="418"/>
      <c r="J428" s="418"/>
      <c r="K428" s="418"/>
      <c r="L428" s="418"/>
      <c r="M428" s="418"/>
      <c r="N428" s="418"/>
      <c r="O428" s="418"/>
      <c r="P428" s="418"/>
      <c r="Q428" s="418"/>
      <c r="R428" s="418"/>
      <c r="S428" s="418"/>
      <c r="T428" s="418"/>
      <c r="U428" s="418"/>
      <c r="V428" s="418"/>
      <c r="Z428" s="419"/>
      <c r="AA428" s="419"/>
      <c r="AB428" s="419"/>
      <c r="AC428" s="412"/>
      <c r="AD428" s="412"/>
      <c r="AE428" s="419"/>
      <c r="AG428" s="371"/>
      <c r="AH428" s="371"/>
      <c r="AI428" s="371"/>
      <c r="AJ428" s="371"/>
      <c r="AK428" s="371"/>
      <c r="AL428" s="371"/>
      <c r="AM428" s="371"/>
      <c r="AN428" s="371"/>
      <c r="AO428" s="371"/>
      <c r="AP428" s="371"/>
      <c r="AQ428" s="371"/>
      <c r="AR428" s="371"/>
      <c r="AS428" s="371"/>
      <c r="AT428" s="371"/>
      <c r="AU428" s="371"/>
      <c r="AV428" s="371"/>
      <c r="BB428" s="371"/>
      <c r="BK428" s="371"/>
      <c r="BT428" s="371"/>
    </row>
    <row r="429" spans="5:72" ht="16" customHeight="1" x14ac:dyDescent="0.25">
      <c r="E429" s="418"/>
      <c r="F429" s="418"/>
      <c r="G429" s="418"/>
      <c r="H429" s="418"/>
      <c r="I429" s="418"/>
      <c r="J429" s="418"/>
      <c r="K429" s="418"/>
      <c r="L429" s="418"/>
      <c r="M429" s="418"/>
      <c r="N429" s="418"/>
      <c r="O429" s="418"/>
      <c r="P429" s="418"/>
      <c r="Q429" s="418"/>
      <c r="R429" s="418"/>
      <c r="S429" s="418"/>
      <c r="T429" s="418"/>
      <c r="U429" s="418"/>
      <c r="V429" s="418"/>
      <c r="Z429" s="419"/>
      <c r="AA429" s="419"/>
      <c r="AB429" s="419"/>
      <c r="AC429" s="412"/>
      <c r="AD429" s="412"/>
      <c r="AE429" s="419"/>
      <c r="AG429" s="371"/>
      <c r="AH429" s="371"/>
      <c r="AI429" s="371"/>
      <c r="AJ429" s="371"/>
      <c r="AK429" s="371"/>
      <c r="AL429" s="371"/>
      <c r="AM429" s="371"/>
      <c r="AN429" s="371"/>
      <c r="AO429" s="371"/>
      <c r="AP429" s="371"/>
      <c r="AQ429" s="371"/>
      <c r="AR429" s="371"/>
      <c r="AS429" s="371"/>
      <c r="AT429" s="371"/>
      <c r="AU429" s="371"/>
      <c r="AV429" s="371"/>
      <c r="BB429" s="371"/>
      <c r="BK429" s="371"/>
      <c r="BT429" s="371"/>
    </row>
    <row r="430" spans="5:72" ht="16" customHeight="1" x14ac:dyDescent="0.25">
      <c r="E430" s="418"/>
      <c r="F430" s="418"/>
      <c r="G430" s="418"/>
      <c r="H430" s="418"/>
      <c r="I430" s="418"/>
      <c r="J430" s="418"/>
      <c r="K430" s="418"/>
      <c r="L430" s="418"/>
      <c r="M430" s="418"/>
      <c r="N430" s="418"/>
      <c r="O430" s="418"/>
      <c r="P430" s="418"/>
      <c r="Q430" s="418"/>
      <c r="R430" s="418"/>
      <c r="S430" s="418"/>
      <c r="T430" s="418"/>
      <c r="U430" s="418"/>
      <c r="V430" s="418"/>
      <c r="Z430" s="419"/>
      <c r="AA430" s="419"/>
      <c r="AB430" s="419"/>
      <c r="AC430" s="412"/>
      <c r="AD430" s="412"/>
      <c r="AE430" s="419"/>
      <c r="AG430" s="371"/>
      <c r="AH430" s="371"/>
      <c r="AI430" s="371"/>
      <c r="AJ430" s="371"/>
      <c r="AK430" s="371"/>
      <c r="AL430" s="371"/>
      <c r="AM430" s="371"/>
      <c r="AN430" s="371"/>
      <c r="AO430" s="371"/>
      <c r="AP430" s="371"/>
      <c r="AQ430" s="371"/>
      <c r="AR430" s="371"/>
      <c r="AS430" s="371"/>
      <c r="AT430" s="371"/>
      <c r="AU430" s="371"/>
      <c r="AV430" s="371"/>
      <c r="BB430" s="371"/>
      <c r="BK430" s="371"/>
      <c r="BT430" s="371"/>
    </row>
    <row r="431" spans="5:72" ht="16" customHeight="1" x14ac:dyDescent="0.25">
      <c r="E431" s="418"/>
      <c r="F431" s="418"/>
      <c r="G431" s="418"/>
      <c r="H431" s="418"/>
      <c r="I431" s="418"/>
      <c r="J431" s="418"/>
      <c r="K431" s="418"/>
      <c r="L431" s="418"/>
      <c r="M431" s="418"/>
      <c r="N431" s="418"/>
      <c r="O431" s="418"/>
      <c r="P431" s="418"/>
      <c r="Q431" s="418"/>
      <c r="R431" s="418"/>
      <c r="S431" s="418"/>
      <c r="T431" s="418"/>
      <c r="U431" s="418"/>
      <c r="V431" s="418"/>
      <c r="Z431" s="419"/>
      <c r="AA431" s="419"/>
      <c r="AB431" s="419"/>
      <c r="AC431" s="412"/>
      <c r="AD431" s="412"/>
      <c r="AE431" s="419"/>
      <c r="AG431" s="371"/>
      <c r="AH431" s="371"/>
      <c r="AI431" s="371"/>
      <c r="AJ431" s="371"/>
      <c r="AK431" s="371"/>
      <c r="AL431" s="371"/>
      <c r="AM431" s="371"/>
      <c r="AN431" s="371"/>
      <c r="AO431" s="371"/>
      <c r="AP431" s="371"/>
      <c r="AQ431" s="371"/>
      <c r="AR431" s="371"/>
      <c r="AS431" s="371"/>
      <c r="AT431" s="371"/>
      <c r="AU431" s="371"/>
      <c r="AV431" s="371"/>
      <c r="BB431" s="371"/>
      <c r="BK431" s="371"/>
      <c r="BT431" s="371"/>
    </row>
    <row r="432" spans="5:72" ht="16" customHeight="1" x14ac:dyDescent="0.25">
      <c r="E432" s="418"/>
      <c r="F432" s="418"/>
      <c r="G432" s="418"/>
      <c r="H432" s="418"/>
      <c r="I432" s="418"/>
      <c r="J432" s="418"/>
      <c r="K432" s="418"/>
      <c r="L432" s="418"/>
      <c r="M432" s="418"/>
      <c r="N432" s="418"/>
      <c r="O432" s="418"/>
      <c r="P432" s="418"/>
      <c r="Q432" s="418"/>
      <c r="R432" s="418"/>
      <c r="S432" s="418"/>
      <c r="T432" s="418"/>
      <c r="U432" s="418"/>
      <c r="V432" s="418"/>
      <c r="Z432" s="419"/>
      <c r="AA432" s="419"/>
      <c r="AB432" s="419"/>
      <c r="AC432" s="412"/>
      <c r="AD432" s="412"/>
      <c r="AE432" s="419"/>
      <c r="AG432" s="371"/>
      <c r="AH432" s="371"/>
      <c r="AI432" s="371"/>
      <c r="AJ432" s="371"/>
      <c r="AK432" s="371"/>
      <c r="AL432" s="371"/>
      <c r="AM432" s="371"/>
      <c r="AN432" s="371"/>
      <c r="AO432" s="371"/>
      <c r="AP432" s="371"/>
      <c r="AQ432" s="371"/>
      <c r="AR432" s="371"/>
      <c r="AS432" s="371"/>
      <c r="AT432" s="371"/>
      <c r="AU432" s="371"/>
      <c r="AV432" s="371"/>
      <c r="BB432" s="371"/>
      <c r="BK432" s="371"/>
      <c r="BT432" s="371"/>
    </row>
    <row r="433" spans="5:72" ht="16" customHeight="1" x14ac:dyDescent="0.25">
      <c r="E433" s="418"/>
      <c r="F433" s="418"/>
      <c r="G433" s="418"/>
      <c r="H433" s="418"/>
      <c r="I433" s="418"/>
      <c r="J433" s="418"/>
      <c r="K433" s="418"/>
      <c r="L433" s="418"/>
      <c r="M433" s="418"/>
      <c r="N433" s="418"/>
      <c r="O433" s="418"/>
      <c r="P433" s="418"/>
      <c r="Q433" s="418"/>
      <c r="R433" s="418"/>
      <c r="S433" s="418"/>
      <c r="T433" s="418"/>
      <c r="U433" s="418"/>
      <c r="V433" s="418"/>
      <c r="Z433" s="419"/>
      <c r="AA433" s="419"/>
      <c r="AB433" s="419"/>
      <c r="AC433" s="412"/>
      <c r="AD433" s="412"/>
      <c r="AE433" s="419"/>
      <c r="AG433" s="371"/>
      <c r="AH433" s="371"/>
      <c r="AI433" s="371"/>
      <c r="AJ433" s="371"/>
      <c r="AK433" s="371"/>
      <c r="AL433" s="371"/>
      <c r="AM433" s="371"/>
      <c r="AN433" s="371"/>
      <c r="AO433" s="371"/>
      <c r="AP433" s="371"/>
      <c r="AQ433" s="371"/>
      <c r="AR433" s="371"/>
      <c r="AS433" s="371"/>
      <c r="AT433" s="371"/>
      <c r="AU433" s="371"/>
      <c r="AV433" s="371"/>
      <c r="BB433" s="371"/>
      <c r="BK433" s="371"/>
      <c r="BT433" s="371"/>
    </row>
    <row r="434" spans="5:72" ht="16" customHeight="1" x14ac:dyDescent="0.25">
      <c r="E434" s="418"/>
      <c r="F434" s="418"/>
      <c r="G434" s="418"/>
      <c r="H434" s="418"/>
      <c r="I434" s="418"/>
      <c r="J434" s="418"/>
      <c r="K434" s="418"/>
      <c r="L434" s="418"/>
      <c r="M434" s="418"/>
      <c r="N434" s="418"/>
      <c r="O434" s="418"/>
      <c r="P434" s="418"/>
      <c r="Q434" s="418"/>
      <c r="R434" s="418"/>
      <c r="S434" s="418"/>
      <c r="T434" s="418"/>
      <c r="U434" s="418"/>
      <c r="V434" s="418"/>
      <c r="Z434" s="419"/>
      <c r="AA434" s="419"/>
      <c r="AB434" s="419"/>
      <c r="AC434" s="412"/>
      <c r="AD434" s="412"/>
      <c r="AE434" s="419"/>
      <c r="AG434" s="371"/>
      <c r="AH434" s="371"/>
      <c r="AI434" s="371"/>
      <c r="AJ434" s="371"/>
      <c r="AK434" s="371"/>
      <c r="AL434" s="371"/>
      <c r="AM434" s="371"/>
      <c r="AN434" s="371"/>
      <c r="AO434" s="371"/>
      <c r="AP434" s="371"/>
      <c r="AQ434" s="371"/>
      <c r="AR434" s="371"/>
      <c r="AS434" s="371"/>
      <c r="AT434" s="371"/>
      <c r="AU434" s="371"/>
      <c r="AV434" s="371"/>
      <c r="BB434" s="371"/>
      <c r="BK434" s="371"/>
      <c r="BT434" s="371"/>
    </row>
    <row r="435" spans="5:72" ht="16" customHeight="1" x14ac:dyDescent="0.25">
      <c r="E435" s="418"/>
      <c r="F435" s="418"/>
      <c r="G435" s="418"/>
      <c r="H435" s="418"/>
      <c r="I435" s="418"/>
      <c r="J435" s="418"/>
      <c r="K435" s="418"/>
      <c r="L435" s="418"/>
      <c r="M435" s="418"/>
      <c r="N435" s="418"/>
      <c r="O435" s="418"/>
      <c r="P435" s="418"/>
      <c r="Q435" s="418"/>
      <c r="R435" s="418"/>
      <c r="S435" s="418"/>
      <c r="T435" s="418"/>
      <c r="U435" s="418"/>
      <c r="V435" s="418"/>
      <c r="Z435" s="419"/>
      <c r="AA435" s="419"/>
      <c r="AB435" s="419"/>
      <c r="AC435" s="412"/>
      <c r="AD435" s="412"/>
      <c r="AE435" s="419"/>
      <c r="AG435" s="371"/>
      <c r="AH435" s="371"/>
      <c r="AI435" s="371"/>
      <c r="AJ435" s="371"/>
      <c r="AK435" s="371"/>
      <c r="AL435" s="371"/>
      <c r="AM435" s="371"/>
      <c r="AN435" s="371"/>
      <c r="AO435" s="371"/>
      <c r="AP435" s="371"/>
      <c r="AQ435" s="371"/>
      <c r="AR435" s="371"/>
      <c r="AS435" s="371"/>
      <c r="AT435" s="371"/>
      <c r="AU435" s="371"/>
      <c r="AV435" s="371"/>
      <c r="BB435" s="371"/>
      <c r="BK435" s="371"/>
      <c r="BT435" s="371"/>
    </row>
    <row r="436" spans="5:72" ht="16" customHeight="1" x14ac:dyDescent="0.25">
      <c r="E436" s="418"/>
      <c r="F436" s="418"/>
      <c r="G436" s="418"/>
      <c r="H436" s="418"/>
      <c r="I436" s="418"/>
      <c r="J436" s="418"/>
      <c r="K436" s="418"/>
      <c r="L436" s="418"/>
      <c r="M436" s="418"/>
      <c r="N436" s="418"/>
      <c r="O436" s="418"/>
      <c r="P436" s="418"/>
      <c r="Q436" s="418"/>
      <c r="R436" s="418"/>
      <c r="S436" s="418"/>
      <c r="T436" s="418"/>
      <c r="U436" s="418"/>
      <c r="V436" s="418"/>
      <c r="Z436" s="419"/>
      <c r="AA436" s="419"/>
      <c r="AB436" s="419"/>
      <c r="AC436" s="412"/>
      <c r="AD436" s="412"/>
      <c r="AE436" s="419"/>
      <c r="AG436" s="371"/>
      <c r="AH436" s="371"/>
      <c r="AI436" s="371"/>
      <c r="AJ436" s="371"/>
      <c r="AK436" s="371"/>
      <c r="AL436" s="371"/>
      <c r="AM436" s="371"/>
      <c r="AN436" s="371"/>
      <c r="AO436" s="371"/>
      <c r="AP436" s="371"/>
      <c r="AQ436" s="371"/>
      <c r="AR436" s="371"/>
      <c r="AS436" s="371"/>
      <c r="AT436" s="371"/>
      <c r="AU436" s="371"/>
      <c r="AV436" s="371"/>
      <c r="BB436" s="371"/>
      <c r="BK436" s="371"/>
      <c r="BT436" s="371"/>
    </row>
    <row r="437" spans="5:72" ht="16" customHeight="1" x14ac:dyDescent="0.25">
      <c r="E437" s="418"/>
      <c r="F437" s="418"/>
      <c r="G437" s="418"/>
      <c r="H437" s="418"/>
      <c r="I437" s="418"/>
      <c r="J437" s="418"/>
      <c r="K437" s="418"/>
      <c r="L437" s="418"/>
      <c r="M437" s="418"/>
      <c r="N437" s="418"/>
      <c r="O437" s="418"/>
      <c r="P437" s="418"/>
      <c r="Q437" s="418"/>
      <c r="R437" s="418"/>
      <c r="S437" s="418"/>
      <c r="T437" s="418"/>
      <c r="U437" s="418"/>
      <c r="V437" s="418"/>
      <c r="Z437" s="419"/>
      <c r="AA437" s="419"/>
      <c r="AB437" s="419"/>
      <c r="AC437" s="412"/>
      <c r="AD437" s="412"/>
      <c r="AE437" s="419"/>
      <c r="AG437" s="371"/>
      <c r="AH437" s="371"/>
      <c r="AI437" s="371"/>
      <c r="AJ437" s="371"/>
      <c r="AK437" s="371"/>
      <c r="AL437" s="371"/>
      <c r="AM437" s="371"/>
      <c r="AN437" s="371"/>
      <c r="AO437" s="371"/>
      <c r="AP437" s="371"/>
      <c r="AQ437" s="371"/>
      <c r="AR437" s="371"/>
      <c r="AS437" s="371"/>
      <c r="AT437" s="371"/>
      <c r="AU437" s="371"/>
      <c r="AV437" s="371"/>
      <c r="BB437" s="371"/>
      <c r="BK437" s="371"/>
      <c r="BT437" s="371"/>
    </row>
    <row r="438" spans="5:72" ht="16" customHeight="1" x14ac:dyDescent="0.25">
      <c r="E438" s="418"/>
      <c r="F438" s="418"/>
      <c r="G438" s="418"/>
      <c r="H438" s="418"/>
      <c r="I438" s="418"/>
      <c r="J438" s="418"/>
      <c r="K438" s="418"/>
      <c r="L438" s="418"/>
      <c r="M438" s="418"/>
      <c r="N438" s="418"/>
      <c r="O438" s="418"/>
      <c r="P438" s="418"/>
      <c r="Q438" s="418"/>
      <c r="R438" s="418"/>
      <c r="S438" s="418"/>
      <c r="T438" s="418"/>
      <c r="U438" s="418"/>
      <c r="V438" s="418"/>
      <c r="Z438" s="419"/>
      <c r="AA438" s="419"/>
      <c r="AB438" s="419"/>
      <c r="AC438" s="412"/>
      <c r="AD438" s="412"/>
      <c r="AE438" s="419"/>
      <c r="AG438" s="371"/>
      <c r="AH438" s="371"/>
      <c r="AI438" s="371"/>
      <c r="AJ438" s="371"/>
      <c r="AK438" s="371"/>
      <c r="AL438" s="371"/>
      <c r="AM438" s="371"/>
      <c r="AN438" s="371"/>
      <c r="AO438" s="371"/>
      <c r="AP438" s="371"/>
      <c r="AQ438" s="371"/>
      <c r="AR438" s="371"/>
      <c r="AS438" s="371"/>
      <c r="AT438" s="371"/>
      <c r="AU438" s="371"/>
      <c r="AV438" s="371"/>
      <c r="BB438" s="371"/>
      <c r="BK438" s="371"/>
      <c r="BT438" s="371"/>
    </row>
    <row r="439" spans="5:72" ht="16" customHeight="1" x14ac:dyDescent="0.25">
      <c r="E439" s="418"/>
      <c r="F439" s="418"/>
      <c r="G439" s="418"/>
      <c r="H439" s="418"/>
      <c r="I439" s="418"/>
      <c r="J439" s="418"/>
      <c r="K439" s="418"/>
      <c r="L439" s="418"/>
      <c r="M439" s="418"/>
      <c r="N439" s="418"/>
      <c r="O439" s="418"/>
      <c r="P439" s="418"/>
      <c r="Q439" s="418"/>
      <c r="R439" s="418"/>
      <c r="S439" s="418"/>
      <c r="T439" s="418"/>
      <c r="U439" s="418"/>
      <c r="V439" s="418"/>
      <c r="Z439" s="419"/>
      <c r="AA439" s="419"/>
      <c r="AB439" s="419"/>
      <c r="AC439" s="412"/>
      <c r="AD439" s="412"/>
      <c r="AE439" s="419"/>
      <c r="AG439" s="371"/>
      <c r="AH439" s="371"/>
      <c r="AI439" s="371"/>
      <c r="AJ439" s="371"/>
      <c r="AK439" s="371"/>
      <c r="AL439" s="371"/>
      <c r="AM439" s="371"/>
      <c r="AN439" s="371"/>
      <c r="AO439" s="371"/>
      <c r="AP439" s="371"/>
      <c r="AQ439" s="371"/>
      <c r="AR439" s="371"/>
      <c r="AS439" s="371"/>
      <c r="AT439" s="371"/>
      <c r="AU439" s="371"/>
      <c r="AV439" s="371"/>
      <c r="BB439" s="371"/>
      <c r="BK439" s="371"/>
      <c r="BT439" s="371"/>
    </row>
    <row r="440" spans="5:72" ht="16" customHeight="1" x14ac:dyDescent="0.25">
      <c r="E440" s="418"/>
      <c r="F440" s="418"/>
      <c r="G440" s="418"/>
      <c r="H440" s="418"/>
      <c r="I440" s="418"/>
      <c r="J440" s="418"/>
      <c r="K440" s="418"/>
      <c r="L440" s="418"/>
      <c r="M440" s="418"/>
      <c r="N440" s="418"/>
      <c r="O440" s="418"/>
      <c r="P440" s="418"/>
      <c r="Q440" s="418"/>
      <c r="R440" s="418"/>
      <c r="S440" s="418"/>
      <c r="T440" s="418"/>
      <c r="U440" s="418"/>
      <c r="V440" s="418"/>
      <c r="Z440" s="419"/>
      <c r="AA440" s="419"/>
      <c r="AB440" s="419"/>
      <c r="AC440" s="412"/>
      <c r="AD440" s="412"/>
      <c r="AE440" s="419"/>
      <c r="AG440" s="371"/>
      <c r="AH440" s="371"/>
      <c r="AI440" s="371"/>
      <c r="AJ440" s="371"/>
      <c r="AK440" s="371"/>
      <c r="AL440" s="371"/>
      <c r="AM440" s="371"/>
      <c r="AN440" s="371"/>
      <c r="AO440" s="371"/>
      <c r="AP440" s="371"/>
      <c r="AQ440" s="371"/>
      <c r="AR440" s="371"/>
      <c r="AS440" s="371"/>
      <c r="AT440" s="371"/>
      <c r="AU440" s="371"/>
      <c r="AV440" s="371"/>
      <c r="BB440" s="371"/>
      <c r="BK440" s="371"/>
      <c r="BT440" s="371"/>
    </row>
    <row r="441" spans="5:72" ht="16" customHeight="1" x14ac:dyDescent="0.25">
      <c r="E441" s="418"/>
      <c r="F441" s="418"/>
      <c r="G441" s="418"/>
      <c r="H441" s="418"/>
      <c r="I441" s="418"/>
      <c r="J441" s="418"/>
      <c r="K441" s="418"/>
      <c r="L441" s="418"/>
      <c r="M441" s="418"/>
      <c r="N441" s="418"/>
      <c r="O441" s="418"/>
      <c r="P441" s="418"/>
      <c r="Q441" s="418"/>
      <c r="R441" s="418"/>
      <c r="S441" s="418"/>
      <c r="T441" s="418"/>
      <c r="U441" s="418"/>
      <c r="V441" s="418"/>
      <c r="Z441" s="419"/>
      <c r="AA441" s="419"/>
      <c r="AB441" s="419"/>
      <c r="AC441" s="412"/>
      <c r="AD441" s="412"/>
      <c r="AE441" s="419"/>
      <c r="AG441" s="371"/>
      <c r="AH441" s="371"/>
      <c r="AI441" s="371"/>
      <c r="AJ441" s="371"/>
      <c r="AK441" s="371"/>
      <c r="AL441" s="371"/>
      <c r="AM441" s="371"/>
      <c r="AN441" s="371"/>
      <c r="AO441" s="371"/>
      <c r="AP441" s="371"/>
      <c r="AQ441" s="371"/>
      <c r="AR441" s="371"/>
      <c r="AS441" s="371"/>
      <c r="AT441" s="371"/>
      <c r="AU441" s="371"/>
      <c r="AV441" s="371"/>
      <c r="BB441" s="371"/>
      <c r="BK441" s="371"/>
      <c r="BT441" s="371"/>
    </row>
    <row r="442" spans="5:72" ht="16" customHeight="1" x14ac:dyDescent="0.25">
      <c r="E442" s="418"/>
      <c r="F442" s="418"/>
      <c r="G442" s="418"/>
      <c r="H442" s="418"/>
      <c r="I442" s="418"/>
      <c r="J442" s="418"/>
      <c r="K442" s="418"/>
      <c r="L442" s="418"/>
      <c r="M442" s="418"/>
      <c r="N442" s="418"/>
      <c r="O442" s="418"/>
      <c r="P442" s="418"/>
      <c r="Q442" s="418"/>
      <c r="R442" s="418"/>
      <c r="S442" s="418"/>
      <c r="T442" s="418"/>
      <c r="U442" s="418"/>
      <c r="V442" s="418"/>
      <c r="Z442" s="420"/>
      <c r="AA442" s="420"/>
      <c r="AB442" s="420"/>
      <c r="AC442" s="412"/>
      <c r="AD442" s="412"/>
      <c r="AE442" s="419"/>
      <c r="AG442" s="371"/>
      <c r="AH442" s="371"/>
      <c r="AI442" s="371"/>
      <c r="AJ442" s="371"/>
      <c r="AK442" s="371"/>
      <c r="AL442" s="371"/>
      <c r="AM442" s="371"/>
      <c r="AN442" s="371"/>
      <c r="AO442" s="371"/>
      <c r="AP442" s="371"/>
      <c r="AQ442" s="371"/>
      <c r="AR442" s="371"/>
      <c r="AS442" s="371"/>
      <c r="AT442" s="371"/>
      <c r="AU442" s="371"/>
      <c r="AV442" s="371"/>
      <c r="BB442" s="371"/>
      <c r="BK442" s="371"/>
      <c r="BT442" s="371"/>
    </row>
    <row r="443" spans="5:72" ht="16" customHeight="1" x14ac:dyDescent="0.25">
      <c r="E443" s="418"/>
      <c r="F443" s="418"/>
      <c r="G443" s="418"/>
      <c r="H443" s="418"/>
      <c r="I443" s="418"/>
      <c r="J443" s="418"/>
      <c r="K443" s="418"/>
      <c r="L443" s="418"/>
      <c r="M443" s="418"/>
      <c r="N443" s="418"/>
      <c r="O443" s="418"/>
      <c r="P443" s="418"/>
      <c r="Q443" s="418"/>
      <c r="R443" s="418"/>
      <c r="S443" s="418"/>
      <c r="T443" s="418"/>
      <c r="U443" s="418"/>
      <c r="V443" s="418"/>
      <c r="Z443" s="420"/>
      <c r="AA443" s="420"/>
      <c r="AB443" s="420"/>
      <c r="AC443" s="412"/>
      <c r="AD443" s="412"/>
      <c r="AE443" s="419"/>
      <c r="AG443" s="371"/>
      <c r="AH443" s="371"/>
      <c r="AI443" s="371"/>
      <c r="AJ443" s="371"/>
      <c r="AK443" s="371"/>
      <c r="AL443" s="371"/>
      <c r="AM443" s="371"/>
      <c r="AN443" s="371"/>
      <c r="AO443" s="371"/>
      <c r="AP443" s="371"/>
      <c r="AQ443" s="371"/>
      <c r="AR443" s="371"/>
      <c r="AS443" s="371"/>
      <c r="AT443" s="371"/>
      <c r="AU443" s="371"/>
      <c r="AV443" s="371"/>
      <c r="BB443" s="371"/>
      <c r="BK443" s="371"/>
      <c r="BT443" s="371"/>
    </row>
    <row r="444" spans="5:72" ht="16" customHeight="1" x14ac:dyDescent="0.25">
      <c r="E444" s="418"/>
      <c r="F444" s="418"/>
      <c r="G444" s="418"/>
      <c r="H444" s="418"/>
      <c r="I444" s="418"/>
      <c r="J444" s="418"/>
      <c r="K444" s="418"/>
      <c r="L444" s="418"/>
      <c r="M444" s="418"/>
      <c r="N444" s="418"/>
      <c r="O444" s="418"/>
      <c r="P444" s="418"/>
      <c r="Q444" s="418"/>
      <c r="R444" s="418"/>
      <c r="S444" s="418"/>
      <c r="T444" s="418"/>
      <c r="U444" s="418"/>
      <c r="V444" s="418"/>
      <c r="Z444" s="420"/>
      <c r="AA444" s="420"/>
      <c r="AB444" s="420"/>
      <c r="AC444" s="412"/>
      <c r="AD444" s="412"/>
      <c r="AE444" s="419"/>
      <c r="AG444" s="371"/>
      <c r="AH444" s="371"/>
      <c r="AI444" s="371"/>
      <c r="AJ444" s="371"/>
      <c r="AK444" s="371"/>
      <c r="AL444" s="371"/>
      <c r="AM444" s="371"/>
      <c r="AN444" s="371"/>
      <c r="AO444" s="371"/>
      <c r="AP444" s="371"/>
      <c r="AQ444" s="371"/>
      <c r="AR444" s="371"/>
      <c r="AS444" s="371"/>
      <c r="AT444" s="371"/>
      <c r="AU444" s="371"/>
      <c r="AV444" s="371"/>
      <c r="BB444" s="371"/>
      <c r="BK444" s="371"/>
      <c r="BT444" s="371"/>
    </row>
    <row r="445" spans="5:72" ht="16" customHeight="1" x14ac:dyDescent="0.25">
      <c r="E445" s="418"/>
      <c r="F445" s="418"/>
      <c r="G445" s="418"/>
      <c r="H445" s="418"/>
      <c r="I445" s="418"/>
      <c r="J445" s="418"/>
      <c r="K445" s="418"/>
      <c r="L445" s="418"/>
      <c r="M445" s="418"/>
      <c r="N445" s="418"/>
      <c r="O445" s="418"/>
      <c r="P445" s="418"/>
      <c r="Q445" s="418"/>
      <c r="R445" s="418"/>
      <c r="S445" s="418"/>
      <c r="T445" s="418"/>
      <c r="U445" s="418"/>
      <c r="V445" s="418"/>
      <c r="Z445" s="420"/>
      <c r="AA445" s="420"/>
      <c r="AB445" s="420"/>
      <c r="AC445" s="412"/>
      <c r="AD445" s="412"/>
      <c r="AE445" s="419"/>
      <c r="AG445" s="371"/>
      <c r="AH445" s="371"/>
      <c r="AI445" s="371"/>
      <c r="AJ445" s="371"/>
      <c r="AK445" s="371"/>
      <c r="AL445" s="371"/>
      <c r="AM445" s="371"/>
      <c r="AN445" s="371"/>
      <c r="AO445" s="371"/>
      <c r="AP445" s="371"/>
      <c r="AQ445" s="371"/>
      <c r="AR445" s="371"/>
      <c r="AS445" s="371"/>
      <c r="AT445" s="371"/>
      <c r="AU445" s="371"/>
      <c r="AV445" s="371"/>
      <c r="BB445" s="371"/>
      <c r="BK445" s="371"/>
      <c r="BT445" s="371"/>
    </row>
    <row r="446" spans="5:72" ht="16" customHeight="1" x14ac:dyDescent="0.25">
      <c r="E446" s="418"/>
      <c r="F446" s="418"/>
      <c r="G446" s="418"/>
      <c r="H446" s="418"/>
      <c r="I446" s="418"/>
      <c r="J446" s="418"/>
      <c r="K446" s="418"/>
      <c r="L446" s="418"/>
      <c r="M446" s="418"/>
      <c r="N446" s="418"/>
      <c r="O446" s="418"/>
      <c r="P446" s="418"/>
      <c r="Q446" s="418"/>
      <c r="R446" s="418"/>
      <c r="S446" s="418"/>
      <c r="T446" s="418"/>
      <c r="U446" s="418"/>
      <c r="V446" s="418"/>
      <c r="Z446" s="420"/>
      <c r="AA446" s="420"/>
      <c r="AB446" s="420"/>
      <c r="AC446" s="412"/>
      <c r="AD446" s="412"/>
      <c r="AE446" s="419"/>
      <c r="AG446" s="371"/>
      <c r="AH446" s="371"/>
      <c r="AI446" s="371"/>
      <c r="AJ446" s="371"/>
      <c r="AK446" s="371"/>
      <c r="AL446" s="371"/>
      <c r="AM446" s="371"/>
      <c r="AN446" s="371"/>
      <c r="AO446" s="371"/>
      <c r="AP446" s="371"/>
      <c r="AQ446" s="371"/>
      <c r="AR446" s="371"/>
      <c r="AS446" s="371"/>
      <c r="AT446" s="371"/>
      <c r="AU446" s="371"/>
      <c r="AV446" s="371"/>
      <c r="BB446" s="371"/>
      <c r="BK446" s="371"/>
      <c r="BT446" s="371"/>
    </row>
    <row r="447" spans="5:72" ht="16" customHeight="1" x14ac:dyDescent="0.25">
      <c r="E447" s="418"/>
      <c r="F447" s="418"/>
      <c r="G447" s="418"/>
      <c r="H447" s="418"/>
      <c r="I447" s="418"/>
      <c r="J447" s="418"/>
      <c r="K447" s="418"/>
      <c r="L447" s="418"/>
      <c r="M447" s="418"/>
      <c r="N447" s="418"/>
      <c r="O447" s="418"/>
      <c r="P447" s="418"/>
      <c r="Q447" s="418"/>
      <c r="R447" s="418"/>
      <c r="S447" s="418"/>
      <c r="T447" s="418"/>
      <c r="U447" s="418"/>
      <c r="V447" s="418"/>
      <c r="Z447" s="420"/>
      <c r="AA447" s="420"/>
      <c r="AB447" s="420"/>
      <c r="AC447" s="412"/>
      <c r="AD447" s="412"/>
      <c r="AE447" s="419"/>
      <c r="AG447" s="371"/>
      <c r="AH447" s="371"/>
      <c r="AI447" s="371"/>
      <c r="AJ447" s="371"/>
      <c r="AK447" s="371"/>
      <c r="AL447" s="371"/>
      <c r="AM447" s="371"/>
      <c r="AN447" s="371"/>
      <c r="AO447" s="371"/>
      <c r="AP447" s="371"/>
      <c r="AQ447" s="371"/>
      <c r="AR447" s="371"/>
      <c r="AS447" s="371"/>
      <c r="AT447" s="371"/>
      <c r="AU447" s="371"/>
      <c r="AV447" s="371"/>
      <c r="BB447" s="371"/>
      <c r="BK447" s="371"/>
      <c r="BT447" s="371"/>
    </row>
    <row r="448" spans="5:72" ht="16" customHeight="1" x14ac:dyDescent="0.25">
      <c r="E448" s="418"/>
      <c r="F448" s="418"/>
      <c r="G448" s="418"/>
      <c r="H448" s="418"/>
      <c r="I448" s="418"/>
      <c r="J448" s="418"/>
      <c r="K448" s="418"/>
      <c r="L448" s="418"/>
      <c r="M448" s="418"/>
      <c r="N448" s="418"/>
      <c r="O448" s="418"/>
      <c r="P448" s="418"/>
      <c r="Q448" s="418"/>
      <c r="R448" s="418"/>
      <c r="S448" s="418"/>
      <c r="T448" s="418"/>
      <c r="U448" s="418"/>
      <c r="V448" s="418"/>
      <c r="Z448" s="420"/>
      <c r="AA448" s="420"/>
      <c r="AB448" s="420"/>
      <c r="AC448" s="412"/>
      <c r="AD448" s="412"/>
      <c r="AE448" s="419"/>
      <c r="AG448" s="371"/>
      <c r="AH448" s="371"/>
      <c r="AI448" s="371"/>
      <c r="AJ448" s="371"/>
      <c r="AK448" s="371"/>
      <c r="AL448" s="371"/>
      <c r="AM448" s="371"/>
      <c r="AN448" s="371"/>
      <c r="AO448" s="371"/>
      <c r="AP448" s="371"/>
      <c r="AQ448" s="371"/>
      <c r="AR448" s="371"/>
      <c r="AS448" s="371"/>
      <c r="AT448" s="371"/>
      <c r="AU448" s="371"/>
      <c r="AV448" s="371"/>
      <c r="BB448" s="371"/>
      <c r="BK448" s="371"/>
      <c r="BT448" s="371"/>
    </row>
    <row r="449" spans="5:72" ht="16" customHeight="1" x14ac:dyDescent="0.25">
      <c r="E449" s="418"/>
      <c r="F449" s="418"/>
      <c r="G449" s="418"/>
      <c r="H449" s="418"/>
      <c r="I449" s="418"/>
      <c r="J449" s="418"/>
      <c r="K449" s="418"/>
      <c r="L449" s="418"/>
      <c r="M449" s="418"/>
      <c r="N449" s="418"/>
      <c r="O449" s="418"/>
      <c r="P449" s="418"/>
      <c r="Q449" s="418"/>
      <c r="R449" s="418"/>
      <c r="S449" s="418"/>
      <c r="T449" s="418"/>
      <c r="U449" s="418"/>
      <c r="V449" s="418"/>
      <c r="Z449" s="419"/>
      <c r="AA449" s="419"/>
      <c r="AB449" s="419"/>
      <c r="AC449" s="412"/>
      <c r="AD449" s="412"/>
      <c r="AE449" s="419"/>
      <c r="AG449" s="371"/>
      <c r="AH449" s="371"/>
      <c r="AI449" s="371"/>
      <c r="AJ449" s="371"/>
      <c r="AK449" s="371"/>
      <c r="AL449" s="371"/>
      <c r="AM449" s="371"/>
      <c r="AN449" s="371"/>
      <c r="AO449" s="371"/>
      <c r="AP449" s="371"/>
      <c r="AQ449" s="371"/>
      <c r="AR449" s="371"/>
      <c r="AS449" s="371"/>
      <c r="AT449" s="371"/>
      <c r="AU449" s="371"/>
      <c r="AV449" s="371"/>
      <c r="BB449" s="371"/>
      <c r="BK449" s="371"/>
      <c r="BT449" s="371"/>
    </row>
    <row r="450" spans="5:72" ht="16" customHeight="1" x14ac:dyDescent="0.25">
      <c r="E450" s="418"/>
      <c r="F450" s="418"/>
      <c r="G450" s="418"/>
      <c r="H450" s="418"/>
      <c r="I450" s="418"/>
      <c r="J450" s="418"/>
      <c r="K450" s="418"/>
      <c r="L450" s="418"/>
      <c r="M450" s="418"/>
      <c r="N450" s="418"/>
      <c r="O450" s="418"/>
      <c r="P450" s="418"/>
      <c r="Q450" s="418"/>
      <c r="R450" s="418"/>
      <c r="S450" s="418"/>
      <c r="T450" s="418"/>
      <c r="U450" s="418"/>
      <c r="V450" s="418"/>
      <c r="Z450" s="419"/>
      <c r="AA450" s="419"/>
      <c r="AB450" s="419"/>
      <c r="AC450" s="412"/>
      <c r="AD450" s="412"/>
      <c r="AE450" s="419"/>
      <c r="AG450" s="371"/>
      <c r="AH450" s="371"/>
      <c r="AI450" s="371"/>
      <c r="AJ450" s="371"/>
      <c r="AK450" s="371"/>
      <c r="AL450" s="371"/>
      <c r="AM450" s="371"/>
      <c r="AN450" s="371"/>
      <c r="AO450" s="371"/>
      <c r="AP450" s="371"/>
      <c r="AQ450" s="371"/>
      <c r="AR450" s="371"/>
      <c r="AS450" s="371"/>
      <c r="AT450" s="371"/>
      <c r="AU450" s="371"/>
      <c r="AV450" s="371"/>
      <c r="BB450" s="371"/>
      <c r="BK450" s="371"/>
      <c r="BT450" s="371"/>
    </row>
    <row r="451" spans="5:72" ht="16" customHeight="1" x14ac:dyDescent="0.25">
      <c r="E451" s="418"/>
      <c r="F451" s="418"/>
      <c r="G451" s="418"/>
      <c r="H451" s="418"/>
      <c r="I451" s="418"/>
      <c r="J451" s="418"/>
      <c r="K451" s="418"/>
      <c r="L451" s="418"/>
      <c r="M451" s="418"/>
      <c r="N451" s="418"/>
      <c r="O451" s="418"/>
      <c r="P451" s="418"/>
      <c r="Q451" s="418"/>
      <c r="R451" s="418"/>
      <c r="S451" s="418"/>
      <c r="T451" s="418"/>
      <c r="U451" s="418"/>
      <c r="V451" s="418"/>
      <c r="Z451" s="419"/>
      <c r="AA451" s="419"/>
      <c r="AB451" s="419"/>
      <c r="AC451" s="412"/>
      <c r="AD451" s="412"/>
      <c r="AE451" s="419"/>
      <c r="AG451" s="371"/>
      <c r="AH451" s="371"/>
      <c r="AI451" s="371"/>
      <c r="AJ451" s="371"/>
      <c r="AK451" s="371"/>
      <c r="AL451" s="371"/>
      <c r="AM451" s="371"/>
      <c r="AN451" s="371"/>
      <c r="AO451" s="371"/>
      <c r="AP451" s="371"/>
      <c r="AQ451" s="371"/>
      <c r="AR451" s="371"/>
      <c r="AS451" s="371"/>
      <c r="AT451" s="371"/>
      <c r="AU451" s="371"/>
      <c r="AV451" s="371"/>
      <c r="BB451" s="371"/>
      <c r="BK451" s="371"/>
      <c r="BT451" s="371"/>
    </row>
    <row r="452" spans="5:72" ht="16" customHeight="1" x14ac:dyDescent="0.25">
      <c r="E452" s="418"/>
      <c r="F452" s="418"/>
      <c r="G452" s="418"/>
      <c r="H452" s="418"/>
      <c r="I452" s="418"/>
      <c r="J452" s="418"/>
      <c r="K452" s="418"/>
      <c r="L452" s="418"/>
      <c r="M452" s="418"/>
      <c r="N452" s="418"/>
      <c r="O452" s="418"/>
      <c r="P452" s="418"/>
      <c r="Q452" s="418"/>
      <c r="R452" s="418"/>
      <c r="S452" s="418"/>
      <c r="T452" s="418"/>
      <c r="U452" s="418"/>
      <c r="V452" s="418"/>
      <c r="Z452" s="419"/>
      <c r="AA452" s="419"/>
      <c r="AB452" s="419"/>
      <c r="AC452" s="412"/>
      <c r="AD452" s="412"/>
      <c r="AE452" s="419"/>
      <c r="AG452" s="371"/>
      <c r="AH452" s="371"/>
      <c r="AI452" s="371"/>
      <c r="AJ452" s="371"/>
      <c r="AK452" s="371"/>
      <c r="AL452" s="371"/>
      <c r="AM452" s="371"/>
      <c r="AN452" s="371"/>
      <c r="AO452" s="371"/>
      <c r="AP452" s="371"/>
      <c r="AQ452" s="371"/>
      <c r="AR452" s="371"/>
      <c r="AS452" s="371"/>
      <c r="AT452" s="371"/>
      <c r="AU452" s="371"/>
      <c r="AV452" s="371"/>
      <c r="BB452" s="371"/>
      <c r="BK452" s="371"/>
      <c r="BT452" s="371"/>
    </row>
    <row r="453" spans="5:72" ht="16" customHeight="1" x14ac:dyDescent="0.25">
      <c r="E453" s="418"/>
      <c r="F453" s="418"/>
      <c r="G453" s="418"/>
      <c r="H453" s="418"/>
      <c r="I453" s="418"/>
      <c r="J453" s="418"/>
      <c r="K453" s="418"/>
      <c r="L453" s="418"/>
      <c r="M453" s="418"/>
      <c r="N453" s="418"/>
      <c r="O453" s="418"/>
      <c r="P453" s="418"/>
      <c r="Q453" s="418"/>
      <c r="R453" s="418"/>
      <c r="S453" s="418"/>
      <c r="T453" s="418"/>
      <c r="U453" s="418"/>
      <c r="V453" s="418"/>
      <c r="Z453" s="419"/>
      <c r="AA453" s="419"/>
      <c r="AB453" s="419"/>
      <c r="AC453" s="412"/>
      <c r="AD453" s="412"/>
      <c r="AE453" s="419"/>
      <c r="AG453" s="371"/>
      <c r="AH453" s="371"/>
      <c r="AI453" s="371"/>
      <c r="AJ453" s="371"/>
      <c r="AK453" s="371"/>
      <c r="AL453" s="371"/>
      <c r="AM453" s="371"/>
      <c r="AN453" s="371"/>
      <c r="AO453" s="371"/>
      <c r="AP453" s="371"/>
      <c r="AQ453" s="371"/>
      <c r="AR453" s="371"/>
      <c r="AS453" s="371"/>
      <c r="AT453" s="371"/>
      <c r="AU453" s="371"/>
      <c r="AV453" s="371"/>
      <c r="BB453" s="371"/>
      <c r="BK453" s="371"/>
      <c r="BT453" s="371"/>
    </row>
    <row r="454" spans="5:72" ht="16" customHeight="1" x14ac:dyDescent="0.25">
      <c r="E454" s="418"/>
      <c r="F454" s="418"/>
      <c r="G454" s="418"/>
      <c r="H454" s="418"/>
      <c r="I454" s="418"/>
      <c r="J454" s="418"/>
      <c r="K454" s="418"/>
      <c r="L454" s="418"/>
      <c r="M454" s="418"/>
      <c r="N454" s="418"/>
      <c r="O454" s="418"/>
      <c r="P454" s="418"/>
      <c r="Q454" s="418"/>
      <c r="R454" s="418"/>
      <c r="S454" s="418"/>
      <c r="T454" s="418"/>
      <c r="U454" s="418"/>
      <c r="V454" s="418"/>
      <c r="Z454" s="419"/>
      <c r="AA454" s="419"/>
      <c r="AB454" s="419"/>
      <c r="AC454" s="412"/>
      <c r="AD454" s="412"/>
      <c r="AE454" s="419"/>
      <c r="AG454" s="371"/>
      <c r="AH454" s="371"/>
      <c r="AI454" s="371"/>
      <c r="AJ454" s="371"/>
      <c r="AK454" s="371"/>
      <c r="AL454" s="371"/>
      <c r="AM454" s="371"/>
      <c r="AN454" s="371"/>
      <c r="AO454" s="371"/>
      <c r="AP454" s="371"/>
      <c r="AQ454" s="371"/>
      <c r="AR454" s="371"/>
      <c r="AS454" s="371"/>
      <c r="AT454" s="371"/>
      <c r="AU454" s="371"/>
      <c r="AV454" s="371"/>
      <c r="BB454" s="371"/>
      <c r="BK454" s="371"/>
      <c r="BT454" s="371"/>
    </row>
    <row r="455" spans="5:72" ht="16" customHeight="1" x14ac:dyDescent="0.25">
      <c r="E455" s="418"/>
      <c r="F455" s="418"/>
      <c r="G455" s="418"/>
      <c r="H455" s="418"/>
      <c r="I455" s="418"/>
      <c r="J455" s="418"/>
      <c r="K455" s="418"/>
      <c r="L455" s="418"/>
      <c r="M455" s="418"/>
      <c r="N455" s="418"/>
      <c r="O455" s="418"/>
      <c r="P455" s="418"/>
      <c r="Q455" s="418"/>
      <c r="R455" s="418"/>
      <c r="S455" s="418"/>
      <c r="T455" s="418"/>
      <c r="U455" s="418"/>
      <c r="V455" s="418"/>
      <c r="Z455" s="419"/>
      <c r="AA455" s="419"/>
      <c r="AB455" s="419"/>
      <c r="AC455" s="412"/>
      <c r="AD455" s="412"/>
      <c r="AE455" s="419"/>
      <c r="AG455" s="371"/>
      <c r="AH455" s="371"/>
      <c r="AI455" s="371"/>
      <c r="AJ455" s="371"/>
      <c r="AK455" s="371"/>
      <c r="AL455" s="371"/>
      <c r="AM455" s="371"/>
      <c r="AN455" s="371"/>
      <c r="AO455" s="371"/>
      <c r="AP455" s="371"/>
      <c r="AQ455" s="371"/>
      <c r="AR455" s="371"/>
      <c r="AS455" s="371"/>
      <c r="AT455" s="371"/>
      <c r="AU455" s="371"/>
      <c r="AV455" s="371"/>
      <c r="BB455" s="371"/>
      <c r="BK455" s="371"/>
      <c r="BT455" s="371"/>
    </row>
    <row r="456" spans="5:72" ht="16" customHeight="1" x14ac:dyDescent="0.25">
      <c r="E456" s="418"/>
      <c r="F456" s="418"/>
      <c r="G456" s="418"/>
      <c r="H456" s="418"/>
      <c r="I456" s="418"/>
      <c r="J456" s="418"/>
      <c r="K456" s="418"/>
      <c r="L456" s="418"/>
      <c r="M456" s="418"/>
      <c r="N456" s="418"/>
      <c r="O456" s="418"/>
      <c r="P456" s="418"/>
      <c r="Q456" s="418"/>
      <c r="R456" s="418"/>
      <c r="S456" s="418"/>
      <c r="T456" s="418"/>
      <c r="U456" s="418"/>
      <c r="V456" s="418"/>
      <c r="Z456" s="419"/>
      <c r="AA456" s="419"/>
      <c r="AB456" s="419"/>
      <c r="AC456" s="412"/>
      <c r="AD456" s="412"/>
      <c r="AE456" s="419"/>
      <c r="AG456" s="371"/>
      <c r="AH456" s="371"/>
      <c r="AI456" s="371"/>
      <c r="AJ456" s="371"/>
      <c r="AK456" s="371"/>
      <c r="AL456" s="371"/>
      <c r="AM456" s="371"/>
      <c r="AN456" s="371"/>
      <c r="AO456" s="371"/>
      <c r="AP456" s="371"/>
      <c r="AQ456" s="371"/>
      <c r="AR456" s="371"/>
      <c r="AS456" s="371"/>
      <c r="AT456" s="371"/>
      <c r="AU456" s="371"/>
      <c r="AV456" s="371"/>
      <c r="BB456" s="371"/>
      <c r="BK456" s="371"/>
      <c r="BT456" s="371"/>
    </row>
    <row r="457" spans="5:72" ht="16" customHeight="1" x14ac:dyDescent="0.25">
      <c r="E457" s="418"/>
      <c r="F457" s="418"/>
      <c r="G457" s="418"/>
      <c r="H457" s="418"/>
      <c r="I457" s="418"/>
      <c r="J457" s="418"/>
      <c r="K457" s="418"/>
      <c r="L457" s="418"/>
      <c r="M457" s="418"/>
      <c r="N457" s="418"/>
      <c r="O457" s="418"/>
      <c r="P457" s="418"/>
      <c r="Q457" s="418"/>
      <c r="R457" s="418"/>
      <c r="S457" s="418"/>
      <c r="T457" s="418"/>
      <c r="U457" s="418"/>
      <c r="V457" s="418"/>
      <c r="Z457" s="419"/>
      <c r="AA457" s="419"/>
      <c r="AB457" s="419"/>
      <c r="AC457" s="412"/>
      <c r="AD457" s="412"/>
      <c r="AE457" s="419"/>
      <c r="AG457" s="371"/>
      <c r="AH457" s="371"/>
      <c r="AI457" s="371"/>
      <c r="AJ457" s="371"/>
      <c r="AK457" s="371"/>
      <c r="AL457" s="371"/>
      <c r="AM457" s="371"/>
      <c r="AN457" s="371"/>
      <c r="AO457" s="371"/>
      <c r="AP457" s="371"/>
      <c r="AQ457" s="371"/>
      <c r="AR457" s="371"/>
      <c r="AS457" s="371"/>
      <c r="AT457" s="371"/>
      <c r="AU457" s="371"/>
      <c r="AV457" s="371"/>
      <c r="BB457" s="371"/>
      <c r="BK457" s="371"/>
      <c r="BT457" s="371"/>
    </row>
    <row r="458" spans="5:72" ht="16" customHeight="1" x14ac:dyDescent="0.25">
      <c r="E458" s="418"/>
      <c r="F458" s="418"/>
      <c r="G458" s="418"/>
      <c r="H458" s="418"/>
      <c r="I458" s="418"/>
      <c r="J458" s="418"/>
      <c r="K458" s="418"/>
      <c r="L458" s="418"/>
      <c r="M458" s="418"/>
      <c r="N458" s="418"/>
      <c r="O458" s="418"/>
      <c r="P458" s="418"/>
      <c r="Q458" s="418"/>
      <c r="R458" s="418"/>
      <c r="S458" s="418"/>
      <c r="T458" s="418"/>
      <c r="U458" s="418"/>
      <c r="V458" s="418"/>
      <c r="Z458" s="419"/>
      <c r="AA458" s="419"/>
      <c r="AB458" s="419"/>
      <c r="AC458" s="412"/>
      <c r="AD458" s="412"/>
      <c r="AE458" s="419"/>
      <c r="AG458" s="371"/>
      <c r="AH458" s="371"/>
      <c r="AI458" s="371"/>
      <c r="AJ458" s="371"/>
      <c r="AK458" s="371"/>
      <c r="AL458" s="371"/>
      <c r="AM458" s="371"/>
      <c r="AN458" s="371"/>
      <c r="AO458" s="371"/>
      <c r="AP458" s="371"/>
      <c r="AQ458" s="371"/>
      <c r="AR458" s="371"/>
      <c r="AS458" s="371"/>
      <c r="AT458" s="371"/>
      <c r="AU458" s="371"/>
      <c r="AV458" s="371"/>
      <c r="BB458" s="371"/>
      <c r="BK458" s="371"/>
      <c r="BT458" s="371"/>
    </row>
    <row r="459" spans="5:72" ht="16" customHeight="1" x14ac:dyDescent="0.25">
      <c r="E459" s="418"/>
      <c r="F459" s="418"/>
      <c r="G459" s="418"/>
      <c r="H459" s="418"/>
      <c r="I459" s="418"/>
      <c r="J459" s="418"/>
      <c r="K459" s="418"/>
      <c r="L459" s="418"/>
      <c r="M459" s="418"/>
      <c r="N459" s="418"/>
      <c r="O459" s="418"/>
      <c r="P459" s="418"/>
      <c r="Q459" s="418"/>
      <c r="R459" s="418"/>
      <c r="S459" s="418"/>
      <c r="T459" s="418"/>
      <c r="U459" s="418"/>
      <c r="V459" s="418"/>
      <c r="Z459" s="419"/>
      <c r="AA459" s="419"/>
      <c r="AB459" s="419"/>
      <c r="AC459" s="412"/>
      <c r="AD459" s="412"/>
      <c r="AE459" s="419"/>
      <c r="AG459" s="371"/>
      <c r="AH459" s="371"/>
      <c r="AI459" s="371"/>
      <c r="AJ459" s="371"/>
      <c r="AK459" s="371"/>
      <c r="AL459" s="371"/>
      <c r="AM459" s="371"/>
      <c r="AN459" s="371"/>
      <c r="AO459" s="371"/>
      <c r="AP459" s="371"/>
      <c r="AQ459" s="371"/>
      <c r="AR459" s="371"/>
      <c r="AS459" s="371"/>
      <c r="AT459" s="371"/>
      <c r="AU459" s="371"/>
      <c r="AV459" s="371"/>
      <c r="BB459" s="371"/>
      <c r="BK459" s="371"/>
      <c r="BT459" s="371"/>
    </row>
    <row r="460" spans="5:72" ht="16" customHeight="1" x14ac:dyDescent="0.25">
      <c r="E460" s="418"/>
      <c r="F460" s="418"/>
      <c r="G460" s="418"/>
      <c r="H460" s="418"/>
      <c r="I460" s="418"/>
      <c r="J460" s="418"/>
      <c r="K460" s="418"/>
      <c r="L460" s="418"/>
      <c r="M460" s="418"/>
      <c r="N460" s="418"/>
      <c r="O460" s="418"/>
      <c r="P460" s="418"/>
      <c r="Q460" s="418"/>
      <c r="R460" s="418"/>
      <c r="S460" s="418"/>
      <c r="T460" s="418"/>
      <c r="U460" s="418"/>
      <c r="V460" s="418"/>
      <c r="Z460" s="419"/>
      <c r="AA460" s="419"/>
      <c r="AB460" s="419"/>
      <c r="AC460" s="412"/>
      <c r="AD460" s="412"/>
      <c r="AE460" s="419"/>
      <c r="AG460" s="371"/>
      <c r="AH460" s="371"/>
      <c r="AI460" s="371"/>
      <c r="AJ460" s="371"/>
      <c r="AK460" s="371"/>
      <c r="AL460" s="371"/>
      <c r="AM460" s="371"/>
      <c r="AN460" s="371"/>
      <c r="AO460" s="371"/>
      <c r="AP460" s="371"/>
      <c r="AQ460" s="371"/>
      <c r="AR460" s="371"/>
      <c r="AS460" s="371"/>
      <c r="AT460" s="371"/>
      <c r="AU460" s="371"/>
      <c r="AV460" s="371"/>
      <c r="BB460" s="371"/>
      <c r="BK460" s="371"/>
      <c r="BT460" s="371"/>
    </row>
    <row r="461" spans="5:72" ht="16" customHeight="1" x14ac:dyDescent="0.25">
      <c r="E461" s="418"/>
      <c r="F461" s="418"/>
      <c r="G461" s="418"/>
      <c r="H461" s="418"/>
      <c r="I461" s="418"/>
      <c r="J461" s="418"/>
      <c r="K461" s="418"/>
      <c r="L461" s="418"/>
      <c r="M461" s="418"/>
      <c r="N461" s="418"/>
      <c r="O461" s="418"/>
      <c r="P461" s="418"/>
      <c r="Q461" s="418"/>
      <c r="R461" s="418"/>
      <c r="S461" s="418"/>
      <c r="T461" s="418"/>
      <c r="U461" s="418"/>
      <c r="V461" s="418"/>
      <c r="Z461" s="419"/>
      <c r="AA461" s="419"/>
      <c r="AB461" s="419"/>
      <c r="AC461" s="412"/>
      <c r="AD461" s="412"/>
      <c r="AE461" s="419"/>
      <c r="AG461" s="371"/>
      <c r="AH461" s="371"/>
      <c r="AI461" s="371"/>
      <c r="AJ461" s="371"/>
      <c r="AK461" s="371"/>
      <c r="AL461" s="371"/>
      <c r="AM461" s="371"/>
      <c r="AN461" s="371"/>
      <c r="AO461" s="371"/>
      <c r="AP461" s="371"/>
      <c r="AQ461" s="371"/>
      <c r="AR461" s="371"/>
      <c r="AS461" s="371"/>
      <c r="AT461" s="371"/>
      <c r="AU461" s="371"/>
      <c r="AV461" s="371"/>
      <c r="BB461" s="371"/>
      <c r="BK461" s="371"/>
      <c r="BT461" s="371"/>
    </row>
    <row r="462" spans="5:72" ht="16" customHeight="1" x14ac:dyDescent="0.25">
      <c r="E462" s="418"/>
      <c r="F462" s="418"/>
      <c r="G462" s="418"/>
      <c r="H462" s="418"/>
      <c r="I462" s="418"/>
      <c r="J462" s="418"/>
      <c r="K462" s="418"/>
      <c r="L462" s="418"/>
      <c r="M462" s="418"/>
      <c r="N462" s="418"/>
      <c r="O462" s="418"/>
      <c r="P462" s="418"/>
      <c r="Q462" s="418"/>
      <c r="R462" s="418"/>
      <c r="S462" s="418"/>
      <c r="T462" s="418"/>
      <c r="U462" s="418"/>
      <c r="V462" s="418"/>
      <c r="Z462" s="419"/>
      <c r="AA462" s="419"/>
      <c r="AB462" s="419"/>
      <c r="AC462" s="412"/>
      <c r="AD462" s="412"/>
      <c r="AE462" s="419"/>
      <c r="AG462" s="371"/>
      <c r="AH462" s="371"/>
      <c r="AI462" s="371"/>
      <c r="AJ462" s="371"/>
      <c r="AK462" s="371"/>
      <c r="AL462" s="371"/>
      <c r="AM462" s="371"/>
      <c r="AN462" s="371"/>
      <c r="AO462" s="371"/>
      <c r="AP462" s="371"/>
      <c r="AQ462" s="371"/>
      <c r="AR462" s="371"/>
      <c r="AS462" s="371"/>
      <c r="AT462" s="371"/>
      <c r="AU462" s="371"/>
      <c r="AV462" s="371"/>
      <c r="BB462" s="371"/>
      <c r="BK462" s="371"/>
      <c r="BT462" s="371"/>
    </row>
    <row r="463" spans="5:72" ht="16" customHeight="1" x14ac:dyDescent="0.25">
      <c r="E463" s="418"/>
      <c r="F463" s="418"/>
      <c r="G463" s="418"/>
      <c r="H463" s="418"/>
      <c r="I463" s="418"/>
      <c r="J463" s="418"/>
      <c r="K463" s="418"/>
      <c r="L463" s="418"/>
      <c r="M463" s="418"/>
      <c r="N463" s="418"/>
      <c r="O463" s="418"/>
      <c r="P463" s="418"/>
      <c r="Q463" s="418"/>
      <c r="R463" s="418"/>
      <c r="S463" s="418"/>
      <c r="T463" s="418"/>
      <c r="U463" s="418"/>
      <c r="V463" s="418"/>
      <c r="Z463" s="419"/>
      <c r="AA463" s="419"/>
      <c r="AB463" s="419"/>
      <c r="AC463" s="412"/>
      <c r="AD463" s="412"/>
      <c r="AE463" s="419"/>
      <c r="AG463" s="371"/>
      <c r="AH463" s="371"/>
      <c r="AI463" s="371"/>
      <c r="AJ463" s="371"/>
      <c r="AK463" s="371"/>
      <c r="AL463" s="371"/>
      <c r="AM463" s="371"/>
      <c r="AN463" s="371"/>
      <c r="AO463" s="371"/>
      <c r="AP463" s="371"/>
      <c r="AQ463" s="371"/>
      <c r="AR463" s="371"/>
      <c r="AS463" s="371"/>
      <c r="AT463" s="371"/>
      <c r="AU463" s="371"/>
      <c r="AV463" s="371"/>
      <c r="BB463" s="371"/>
      <c r="BK463" s="371"/>
      <c r="BT463" s="371"/>
    </row>
    <row r="464" spans="5:72" ht="16" customHeight="1" x14ac:dyDescent="0.25">
      <c r="E464" s="418"/>
      <c r="F464" s="418"/>
      <c r="G464" s="418"/>
      <c r="H464" s="418"/>
      <c r="I464" s="418"/>
      <c r="J464" s="418"/>
      <c r="K464" s="418"/>
      <c r="L464" s="418"/>
      <c r="M464" s="418"/>
      <c r="N464" s="418"/>
      <c r="O464" s="418"/>
      <c r="P464" s="418"/>
      <c r="Q464" s="418"/>
      <c r="R464" s="418"/>
      <c r="S464" s="418"/>
      <c r="T464" s="418"/>
      <c r="U464" s="418"/>
      <c r="V464" s="418"/>
      <c r="Z464" s="419"/>
      <c r="AA464" s="419"/>
      <c r="AB464" s="419"/>
      <c r="AC464" s="412"/>
      <c r="AD464" s="412"/>
      <c r="AE464" s="419"/>
      <c r="AG464" s="371"/>
      <c r="AH464" s="371"/>
      <c r="AI464" s="371"/>
      <c r="AJ464" s="371"/>
      <c r="AK464" s="371"/>
      <c r="AL464" s="371"/>
      <c r="AM464" s="371"/>
      <c r="AN464" s="371"/>
      <c r="AO464" s="371"/>
      <c r="AP464" s="371"/>
      <c r="AQ464" s="371"/>
      <c r="AR464" s="371"/>
      <c r="AS464" s="371"/>
      <c r="AT464" s="371"/>
      <c r="AU464" s="371"/>
      <c r="AV464" s="371"/>
      <c r="BB464" s="371"/>
      <c r="BK464" s="371"/>
      <c r="BT464" s="371"/>
    </row>
    <row r="465" spans="5:72" ht="16" customHeight="1" x14ac:dyDescent="0.25">
      <c r="E465" s="418"/>
      <c r="F465" s="418"/>
      <c r="G465" s="418"/>
      <c r="H465" s="418"/>
      <c r="I465" s="418"/>
      <c r="J465" s="418"/>
      <c r="K465" s="418"/>
      <c r="L465" s="418"/>
      <c r="M465" s="418"/>
      <c r="N465" s="418"/>
      <c r="O465" s="418"/>
      <c r="P465" s="418"/>
      <c r="Q465" s="418"/>
      <c r="R465" s="418"/>
      <c r="S465" s="418"/>
      <c r="T465" s="418"/>
      <c r="U465" s="418"/>
      <c r="V465" s="418"/>
      <c r="Z465" s="419"/>
      <c r="AA465" s="419"/>
      <c r="AB465" s="419"/>
      <c r="AC465" s="412"/>
      <c r="AD465" s="412"/>
      <c r="AE465" s="419"/>
      <c r="AG465" s="371"/>
      <c r="AH465" s="371"/>
      <c r="AI465" s="371"/>
      <c r="AJ465" s="371"/>
      <c r="AK465" s="371"/>
      <c r="AL465" s="371"/>
      <c r="AM465" s="371"/>
      <c r="AN465" s="371"/>
      <c r="AO465" s="371"/>
      <c r="AP465" s="371"/>
      <c r="AQ465" s="371"/>
      <c r="AR465" s="371"/>
      <c r="AS465" s="371"/>
      <c r="AT465" s="371"/>
      <c r="AU465" s="371"/>
      <c r="AV465" s="371"/>
      <c r="BB465" s="371"/>
      <c r="BK465" s="371"/>
      <c r="BT465" s="371"/>
    </row>
    <row r="466" spans="5:72" ht="16" customHeight="1" x14ac:dyDescent="0.25">
      <c r="E466" s="418"/>
      <c r="F466" s="418"/>
      <c r="G466" s="418"/>
      <c r="H466" s="418"/>
      <c r="I466" s="418"/>
      <c r="J466" s="418"/>
      <c r="K466" s="418"/>
      <c r="L466" s="418"/>
      <c r="M466" s="418"/>
      <c r="N466" s="418"/>
      <c r="O466" s="418"/>
      <c r="P466" s="418"/>
      <c r="Q466" s="418"/>
      <c r="R466" s="418"/>
      <c r="S466" s="418"/>
      <c r="T466" s="418"/>
      <c r="U466" s="418"/>
      <c r="V466" s="418"/>
      <c r="Z466" s="420"/>
      <c r="AA466" s="420"/>
      <c r="AB466" s="420"/>
      <c r="AC466" s="412"/>
      <c r="AD466" s="412"/>
      <c r="AE466" s="419"/>
      <c r="AG466" s="371"/>
      <c r="AH466" s="371"/>
      <c r="AI466" s="371"/>
      <c r="AJ466" s="371"/>
      <c r="AK466" s="371"/>
      <c r="AL466" s="371"/>
      <c r="AM466" s="371"/>
      <c r="AN466" s="371"/>
      <c r="AO466" s="371"/>
      <c r="AP466" s="371"/>
      <c r="AQ466" s="371"/>
      <c r="AR466" s="371"/>
      <c r="AS466" s="371"/>
      <c r="AT466" s="371"/>
      <c r="AU466" s="371"/>
      <c r="AV466" s="371"/>
      <c r="BB466" s="371"/>
      <c r="BK466" s="371"/>
      <c r="BT466" s="371"/>
    </row>
    <row r="467" spans="5:72" ht="16" customHeight="1" x14ac:dyDescent="0.25">
      <c r="E467" s="418"/>
      <c r="F467" s="418"/>
      <c r="G467" s="418"/>
      <c r="H467" s="418"/>
      <c r="I467" s="418"/>
      <c r="J467" s="418"/>
      <c r="K467" s="418"/>
      <c r="L467" s="418"/>
      <c r="M467" s="418"/>
      <c r="N467" s="418"/>
      <c r="O467" s="418"/>
      <c r="P467" s="418"/>
      <c r="Q467" s="418"/>
      <c r="R467" s="418"/>
      <c r="S467" s="418"/>
      <c r="T467" s="418"/>
      <c r="U467" s="418"/>
      <c r="V467" s="418"/>
      <c r="Z467" s="420"/>
      <c r="AA467" s="420"/>
      <c r="AB467" s="420"/>
      <c r="AC467" s="412"/>
      <c r="AD467" s="412"/>
      <c r="AE467" s="419"/>
      <c r="AG467" s="371"/>
      <c r="AH467" s="371"/>
      <c r="AI467" s="371"/>
      <c r="AJ467" s="371"/>
      <c r="AK467" s="371"/>
      <c r="AL467" s="371"/>
      <c r="AM467" s="371"/>
      <c r="AN467" s="371"/>
      <c r="AO467" s="371"/>
      <c r="AP467" s="371"/>
      <c r="AQ467" s="371"/>
      <c r="AR467" s="371"/>
      <c r="AS467" s="371"/>
      <c r="AT467" s="371"/>
      <c r="AU467" s="371"/>
      <c r="AV467" s="371"/>
      <c r="BB467" s="371"/>
      <c r="BK467" s="371"/>
      <c r="BT467" s="371"/>
    </row>
    <row r="468" spans="5:72" ht="16" customHeight="1" x14ac:dyDescent="0.25">
      <c r="E468" s="418"/>
      <c r="F468" s="418"/>
      <c r="G468" s="418"/>
      <c r="H468" s="418"/>
      <c r="I468" s="418"/>
      <c r="J468" s="418"/>
      <c r="K468" s="418"/>
      <c r="L468" s="418"/>
      <c r="M468" s="418"/>
      <c r="N468" s="418"/>
      <c r="O468" s="418"/>
      <c r="P468" s="418"/>
      <c r="Q468" s="418"/>
      <c r="R468" s="418"/>
      <c r="S468" s="418"/>
      <c r="T468" s="418"/>
      <c r="U468" s="418"/>
      <c r="V468" s="418"/>
      <c r="Z468" s="420"/>
      <c r="AA468" s="420"/>
      <c r="AB468" s="420"/>
      <c r="AC468" s="412"/>
      <c r="AD468" s="412"/>
      <c r="AE468" s="419"/>
      <c r="AG468" s="371"/>
      <c r="AH468" s="371"/>
      <c r="AI468" s="371"/>
      <c r="AJ468" s="371"/>
      <c r="AK468" s="371"/>
      <c r="AL468" s="371"/>
      <c r="AM468" s="371"/>
      <c r="AN468" s="371"/>
      <c r="AO468" s="371"/>
      <c r="AP468" s="371"/>
      <c r="AQ468" s="371"/>
      <c r="AR468" s="371"/>
      <c r="AS468" s="371"/>
      <c r="AT468" s="371"/>
      <c r="AU468" s="371"/>
      <c r="AV468" s="371"/>
      <c r="BB468" s="371"/>
      <c r="BK468" s="371"/>
      <c r="BT468" s="371"/>
    </row>
    <row r="469" spans="5:72" ht="16" customHeight="1" x14ac:dyDescent="0.25">
      <c r="E469" s="418"/>
      <c r="F469" s="418"/>
      <c r="G469" s="418"/>
      <c r="H469" s="418"/>
      <c r="I469" s="418"/>
      <c r="J469" s="418"/>
      <c r="K469" s="418"/>
      <c r="L469" s="418"/>
      <c r="M469" s="418"/>
      <c r="N469" s="418"/>
      <c r="O469" s="418"/>
      <c r="P469" s="418"/>
      <c r="Q469" s="418"/>
      <c r="R469" s="418"/>
      <c r="S469" s="418"/>
      <c r="T469" s="418"/>
      <c r="U469" s="418"/>
      <c r="V469" s="418"/>
      <c r="Z469" s="420"/>
      <c r="AA469" s="420"/>
      <c r="AB469" s="420"/>
      <c r="AC469" s="412"/>
      <c r="AD469" s="412"/>
      <c r="AE469" s="419"/>
      <c r="AG469" s="371"/>
      <c r="AH469" s="371"/>
      <c r="AI469" s="371"/>
      <c r="AJ469" s="371"/>
      <c r="AK469" s="371"/>
      <c r="AL469" s="371"/>
      <c r="AM469" s="371"/>
      <c r="AN469" s="371"/>
      <c r="AO469" s="371"/>
      <c r="AP469" s="371"/>
      <c r="AQ469" s="371"/>
      <c r="AR469" s="371"/>
      <c r="AS469" s="371"/>
      <c r="AT469" s="371"/>
      <c r="AU469" s="371"/>
      <c r="AV469" s="371"/>
      <c r="BB469" s="371"/>
      <c r="BK469" s="371"/>
      <c r="BT469" s="371"/>
    </row>
    <row r="470" spans="5:72" ht="16" customHeight="1" x14ac:dyDescent="0.25">
      <c r="E470" s="418"/>
      <c r="F470" s="418"/>
      <c r="G470" s="418"/>
      <c r="H470" s="418"/>
      <c r="I470" s="418"/>
      <c r="J470" s="418"/>
      <c r="K470" s="418"/>
      <c r="L470" s="418"/>
      <c r="M470" s="418"/>
      <c r="N470" s="418"/>
      <c r="O470" s="418"/>
      <c r="P470" s="418"/>
      <c r="Q470" s="418"/>
      <c r="R470" s="418"/>
      <c r="S470" s="418"/>
      <c r="T470" s="418"/>
      <c r="U470" s="418"/>
      <c r="V470" s="418"/>
      <c r="Z470" s="420"/>
      <c r="AA470" s="420"/>
      <c r="AB470" s="420"/>
      <c r="AC470" s="412"/>
      <c r="AD470" s="412"/>
      <c r="AE470" s="419"/>
      <c r="AG470" s="371"/>
      <c r="AH470" s="371"/>
      <c r="AI470" s="371"/>
      <c r="AJ470" s="371"/>
      <c r="AK470" s="371"/>
      <c r="AL470" s="371"/>
      <c r="AM470" s="371"/>
      <c r="AN470" s="371"/>
      <c r="AO470" s="371"/>
      <c r="AP470" s="371"/>
      <c r="AQ470" s="371"/>
      <c r="AR470" s="371"/>
      <c r="AS470" s="371"/>
      <c r="AT470" s="371"/>
      <c r="AU470" s="371"/>
      <c r="AV470" s="371"/>
      <c r="BB470" s="371"/>
      <c r="BK470" s="371"/>
      <c r="BT470" s="371"/>
    </row>
    <row r="471" spans="5:72" ht="16" customHeight="1" x14ac:dyDescent="0.25">
      <c r="E471" s="418"/>
      <c r="F471" s="418"/>
      <c r="G471" s="418"/>
      <c r="H471" s="418"/>
      <c r="I471" s="418"/>
      <c r="J471" s="418"/>
      <c r="K471" s="418"/>
      <c r="L471" s="418"/>
      <c r="M471" s="418"/>
      <c r="N471" s="418"/>
      <c r="O471" s="418"/>
      <c r="P471" s="418"/>
      <c r="Q471" s="418"/>
      <c r="R471" s="418"/>
      <c r="S471" s="418"/>
      <c r="T471" s="418"/>
      <c r="U471" s="418"/>
      <c r="V471" s="418"/>
      <c r="Z471" s="420"/>
      <c r="AA471" s="420"/>
      <c r="AB471" s="420"/>
      <c r="AC471" s="412"/>
      <c r="AD471" s="412"/>
      <c r="AE471" s="419"/>
      <c r="AG471" s="371"/>
      <c r="AH471" s="371"/>
      <c r="AI471" s="371"/>
      <c r="AJ471" s="371"/>
      <c r="AK471" s="371"/>
      <c r="AL471" s="371"/>
      <c r="AM471" s="371"/>
      <c r="AN471" s="371"/>
      <c r="AO471" s="371"/>
      <c r="AP471" s="371"/>
      <c r="AQ471" s="371"/>
      <c r="AR471" s="371"/>
      <c r="AS471" s="371"/>
      <c r="AT471" s="371"/>
      <c r="AU471" s="371"/>
      <c r="AV471" s="371"/>
      <c r="BB471" s="371"/>
      <c r="BK471" s="371"/>
      <c r="BT471" s="371"/>
    </row>
    <row r="472" spans="5:72" ht="16" customHeight="1" x14ac:dyDescent="0.25">
      <c r="E472" s="418"/>
      <c r="F472" s="418"/>
      <c r="G472" s="418"/>
      <c r="H472" s="418"/>
      <c r="I472" s="418"/>
      <c r="J472" s="418"/>
      <c r="K472" s="418"/>
      <c r="L472" s="418"/>
      <c r="M472" s="418"/>
      <c r="N472" s="418"/>
      <c r="O472" s="418"/>
      <c r="P472" s="418"/>
      <c r="Q472" s="418"/>
      <c r="R472" s="418"/>
      <c r="S472" s="418"/>
      <c r="T472" s="418"/>
      <c r="U472" s="418"/>
      <c r="V472" s="418"/>
      <c r="Z472" s="420"/>
      <c r="AA472" s="420"/>
      <c r="AB472" s="420"/>
      <c r="AC472" s="412"/>
      <c r="AD472" s="412"/>
      <c r="AE472" s="419"/>
      <c r="AG472" s="371"/>
      <c r="AH472" s="371"/>
      <c r="AI472" s="371"/>
      <c r="AJ472" s="371"/>
      <c r="AK472" s="371"/>
      <c r="AL472" s="371"/>
      <c r="AM472" s="371"/>
      <c r="AN472" s="371"/>
      <c r="AO472" s="371"/>
      <c r="AP472" s="371"/>
      <c r="AQ472" s="371"/>
      <c r="AR472" s="371"/>
      <c r="AS472" s="371"/>
      <c r="AT472" s="371"/>
      <c r="AU472" s="371"/>
      <c r="AV472" s="371"/>
      <c r="BB472" s="371"/>
      <c r="BK472" s="371"/>
      <c r="BT472" s="371"/>
    </row>
    <row r="473" spans="5:72" ht="16" customHeight="1" x14ac:dyDescent="0.25">
      <c r="E473" s="418"/>
      <c r="F473" s="418"/>
      <c r="G473" s="418"/>
      <c r="H473" s="418"/>
      <c r="I473" s="418"/>
      <c r="J473" s="418"/>
      <c r="K473" s="418"/>
      <c r="L473" s="418"/>
      <c r="M473" s="418"/>
      <c r="N473" s="418"/>
      <c r="O473" s="418"/>
      <c r="P473" s="418"/>
      <c r="Q473" s="418"/>
      <c r="R473" s="418"/>
      <c r="S473" s="418"/>
      <c r="T473" s="418"/>
      <c r="U473" s="418"/>
      <c r="V473" s="418"/>
      <c r="Z473" s="419"/>
      <c r="AA473" s="419"/>
      <c r="AB473" s="419"/>
      <c r="AC473" s="412"/>
      <c r="AD473" s="412"/>
      <c r="AE473" s="419"/>
      <c r="AG473" s="371"/>
      <c r="AH473" s="371"/>
      <c r="AI473" s="371"/>
      <c r="AJ473" s="371"/>
      <c r="AK473" s="371"/>
      <c r="AL473" s="371"/>
      <c r="AM473" s="371"/>
      <c r="AN473" s="371"/>
      <c r="AO473" s="371"/>
      <c r="AP473" s="371"/>
      <c r="AQ473" s="371"/>
      <c r="AR473" s="371"/>
      <c r="AS473" s="371"/>
      <c r="AT473" s="371"/>
      <c r="AU473" s="371"/>
      <c r="AV473" s="371"/>
      <c r="BB473" s="371"/>
      <c r="BK473" s="371"/>
      <c r="BT473" s="371"/>
    </row>
    <row r="474" spans="5:72" ht="16" customHeight="1" x14ac:dyDescent="0.25">
      <c r="E474" s="418"/>
      <c r="F474" s="418"/>
      <c r="G474" s="418"/>
      <c r="H474" s="418"/>
      <c r="I474" s="418"/>
      <c r="J474" s="418"/>
      <c r="K474" s="418"/>
      <c r="L474" s="418"/>
      <c r="M474" s="418"/>
      <c r="N474" s="418"/>
      <c r="O474" s="418"/>
      <c r="P474" s="418"/>
      <c r="Q474" s="418"/>
      <c r="R474" s="418"/>
      <c r="S474" s="418"/>
      <c r="T474" s="418"/>
      <c r="U474" s="418"/>
      <c r="V474" s="418"/>
      <c r="Z474" s="419"/>
      <c r="AA474" s="419"/>
      <c r="AB474" s="419"/>
      <c r="AC474" s="412"/>
      <c r="AD474" s="412"/>
      <c r="AE474" s="419"/>
      <c r="AG474" s="371"/>
      <c r="AH474" s="371"/>
      <c r="AI474" s="371"/>
      <c r="AJ474" s="371"/>
      <c r="AK474" s="371"/>
      <c r="AL474" s="371"/>
      <c r="AM474" s="371"/>
      <c r="AN474" s="371"/>
      <c r="AO474" s="371"/>
      <c r="AP474" s="371"/>
      <c r="AQ474" s="371"/>
      <c r="AR474" s="371"/>
      <c r="AS474" s="371"/>
      <c r="AT474" s="371"/>
      <c r="AU474" s="371"/>
      <c r="AV474" s="371"/>
      <c r="BB474" s="371"/>
      <c r="BK474" s="371"/>
      <c r="BT474" s="371"/>
    </row>
    <row r="475" spans="5:72" ht="16" customHeight="1" x14ac:dyDescent="0.25">
      <c r="E475" s="418"/>
      <c r="F475" s="418"/>
      <c r="G475" s="418"/>
      <c r="H475" s="418"/>
      <c r="I475" s="418"/>
      <c r="J475" s="418"/>
      <c r="K475" s="418"/>
      <c r="L475" s="418"/>
      <c r="M475" s="418"/>
      <c r="N475" s="418"/>
      <c r="O475" s="418"/>
      <c r="P475" s="418"/>
      <c r="Q475" s="418"/>
      <c r="R475" s="418"/>
      <c r="S475" s="418"/>
      <c r="T475" s="418"/>
      <c r="U475" s="418"/>
      <c r="V475" s="418"/>
      <c r="Z475" s="419"/>
      <c r="AA475" s="419"/>
      <c r="AB475" s="419"/>
      <c r="AC475" s="412"/>
      <c r="AD475" s="412"/>
      <c r="AE475" s="419"/>
      <c r="AG475" s="371"/>
      <c r="AH475" s="371"/>
      <c r="AI475" s="371"/>
      <c r="AJ475" s="371"/>
      <c r="AK475" s="371"/>
      <c r="AL475" s="371"/>
      <c r="AM475" s="371"/>
      <c r="AN475" s="371"/>
      <c r="AO475" s="371"/>
      <c r="AP475" s="371"/>
      <c r="AQ475" s="371"/>
      <c r="AR475" s="371"/>
      <c r="AS475" s="371"/>
      <c r="AT475" s="371"/>
      <c r="AU475" s="371"/>
      <c r="AV475" s="371"/>
      <c r="BB475" s="371"/>
      <c r="BK475" s="371"/>
      <c r="BT475" s="371"/>
    </row>
    <row r="476" spans="5:72" ht="16" customHeight="1" x14ac:dyDescent="0.25">
      <c r="E476" s="418"/>
      <c r="F476" s="418"/>
      <c r="G476" s="418"/>
      <c r="H476" s="418"/>
      <c r="I476" s="418"/>
      <c r="J476" s="418"/>
      <c r="K476" s="418"/>
      <c r="L476" s="418"/>
      <c r="M476" s="418"/>
      <c r="N476" s="418"/>
      <c r="O476" s="418"/>
      <c r="P476" s="418"/>
      <c r="Q476" s="418"/>
      <c r="R476" s="418"/>
      <c r="S476" s="418"/>
      <c r="T476" s="418"/>
      <c r="U476" s="418"/>
      <c r="V476" s="418"/>
      <c r="Z476" s="419"/>
      <c r="AA476" s="419"/>
      <c r="AB476" s="419"/>
      <c r="AC476" s="412"/>
      <c r="AD476" s="412"/>
      <c r="AE476" s="419"/>
      <c r="AG476" s="371"/>
      <c r="AH476" s="371"/>
      <c r="AI476" s="371"/>
      <c r="AJ476" s="371"/>
      <c r="AK476" s="371"/>
      <c r="AL476" s="371"/>
      <c r="AM476" s="371"/>
      <c r="AN476" s="371"/>
      <c r="AO476" s="371"/>
      <c r="AP476" s="371"/>
      <c r="AQ476" s="371"/>
      <c r="AR476" s="371"/>
      <c r="AS476" s="371"/>
      <c r="AT476" s="371"/>
      <c r="AU476" s="371"/>
      <c r="AV476" s="371"/>
      <c r="BB476" s="371"/>
      <c r="BK476" s="371"/>
      <c r="BT476" s="371"/>
    </row>
    <row r="477" spans="5:72" ht="16" customHeight="1" x14ac:dyDescent="0.25">
      <c r="E477" s="418"/>
      <c r="F477" s="418"/>
      <c r="G477" s="418"/>
      <c r="H477" s="418"/>
      <c r="I477" s="418"/>
      <c r="J477" s="418"/>
      <c r="K477" s="418"/>
      <c r="L477" s="418"/>
      <c r="M477" s="418"/>
      <c r="N477" s="418"/>
      <c r="O477" s="418"/>
      <c r="P477" s="418"/>
      <c r="Q477" s="418"/>
      <c r="R477" s="418"/>
      <c r="S477" s="418"/>
      <c r="T477" s="418"/>
      <c r="U477" s="418"/>
      <c r="V477" s="418"/>
      <c r="Z477" s="419"/>
      <c r="AA477" s="419"/>
      <c r="AB477" s="419"/>
      <c r="AC477" s="412"/>
      <c r="AD477" s="412"/>
      <c r="AE477" s="419"/>
      <c r="AG477" s="371"/>
      <c r="AH477" s="371"/>
      <c r="AI477" s="371"/>
      <c r="AJ477" s="371"/>
      <c r="AK477" s="371"/>
      <c r="AL477" s="371"/>
      <c r="AM477" s="371"/>
      <c r="AN477" s="371"/>
      <c r="AO477" s="371"/>
      <c r="AP477" s="371"/>
      <c r="AQ477" s="371"/>
      <c r="AR477" s="371"/>
      <c r="AS477" s="371"/>
      <c r="AT477" s="371"/>
      <c r="AU477" s="371"/>
      <c r="AV477" s="371"/>
      <c r="BB477" s="371"/>
      <c r="BK477" s="371"/>
      <c r="BT477" s="371"/>
    </row>
    <row r="478" spans="5:72" ht="16" customHeight="1" x14ac:dyDescent="0.25">
      <c r="E478" s="418"/>
      <c r="F478" s="418"/>
      <c r="G478" s="418"/>
      <c r="H478" s="418"/>
      <c r="I478" s="418"/>
      <c r="J478" s="418"/>
      <c r="K478" s="418"/>
      <c r="L478" s="418"/>
      <c r="M478" s="418"/>
      <c r="N478" s="418"/>
      <c r="O478" s="418"/>
      <c r="P478" s="418"/>
      <c r="Q478" s="418"/>
      <c r="R478" s="418"/>
      <c r="S478" s="418"/>
      <c r="T478" s="418"/>
      <c r="U478" s="418"/>
      <c r="V478" s="418"/>
      <c r="Z478" s="419"/>
      <c r="AA478" s="419"/>
      <c r="AB478" s="419"/>
      <c r="AC478" s="412"/>
      <c r="AD478" s="412"/>
      <c r="AE478" s="419"/>
      <c r="AG478" s="371"/>
      <c r="AH478" s="371"/>
      <c r="AI478" s="371"/>
      <c r="AJ478" s="371"/>
      <c r="AK478" s="371"/>
      <c r="AL478" s="371"/>
      <c r="AM478" s="371"/>
      <c r="AN478" s="371"/>
      <c r="AO478" s="371"/>
      <c r="AP478" s="371"/>
      <c r="AQ478" s="371"/>
      <c r="AR478" s="371"/>
      <c r="AS478" s="371"/>
      <c r="AT478" s="371"/>
      <c r="AU478" s="371"/>
      <c r="AV478" s="371"/>
      <c r="BB478" s="371"/>
      <c r="BK478" s="371"/>
      <c r="BT478" s="371"/>
    </row>
    <row r="479" spans="5:72" ht="16" customHeight="1" x14ac:dyDescent="0.25">
      <c r="E479" s="418"/>
      <c r="F479" s="418"/>
      <c r="G479" s="418"/>
      <c r="H479" s="418"/>
      <c r="I479" s="418"/>
      <c r="J479" s="418"/>
      <c r="K479" s="418"/>
      <c r="L479" s="418"/>
      <c r="M479" s="418"/>
      <c r="N479" s="418"/>
      <c r="O479" s="418"/>
      <c r="P479" s="418"/>
      <c r="Q479" s="418"/>
      <c r="R479" s="418"/>
      <c r="S479" s="418"/>
      <c r="T479" s="418"/>
      <c r="U479" s="418"/>
      <c r="V479" s="418"/>
      <c r="Z479" s="419"/>
      <c r="AA479" s="419"/>
      <c r="AB479" s="419"/>
      <c r="AC479" s="412"/>
      <c r="AD479" s="412"/>
      <c r="AE479" s="419"/>
      <c r="AG479" s="371"/>
      <c r="AH479" s="371"/>
      <c r="AI479" s="371"/>
      <c r="AJ479" s="371"/>
      <c r="AK479" s="371"/>
      <c r="AL479" s="371"/>
      <c r="AM479" s="371"/>
      <c r="AN479" s="371"/>
      <c r="AO479" s="371"/>
      <c r="AP479" s="371"/>
      <c r="AQ479" s="371"/>
      <c r="AR479" s="371"/>
      <c r="AS479" s="371"/>
      <c r="AT479" s="371"/>
      <c r="AU479" s="371"/>
      <c r="AV479" s="371"/>
      <c r="BB479" s="371"/>
      <c r="BK479" s="371"/>
      <c r="BT479" s="371"/>
    </row>
    <row r="480" spans="5:72" ht="16" customHeight="1" x14ac:dyDescent="0.25">
      <c r="E480" s="418"/>
      <c r="F480" s="418"/>
      <c r="G480" s="418"/>
      <c r="H480" s="418"/>
      <c r="I480" s="418"/>
      <c r="J480" s="418"/>
      <c r="K480" s="418"/>
      <c r="L480" s="418"/>
      <c r="M480" s="418"/>
      <c r="N480" s="418"/>
      <c r="O480" s="418"/>
      <c r="P480" s="418"/>
      <c r="Q480" s="418"/>
      <c r="R480" s="418"/>
      <c r="S480" s="418"/>
      <c r="T480" s="418"/>
      <c r="U480" s="418"/>
      <c r="V480" s="418"/>
      <c r="Z480" s="419"/>
      <c r="AA480" s="419"/>
      <c r="AB480" s="419"/>
      <c r="AC480" s="412"/>
      <c r="AD480" s="412"/>
      <c r="AE480" s="419"/>
      <c r="AG480" s="371"/>
      <c r="AH480" s="371"/>
      <c r="AI480" s="371"/>
      <c r="AJ480" s="371"/>
      <c r="AK480" s="371"/>
      <c r="AL480" s="371"/>
      <c r="AM480" s="371"/>
      <c r="AN480" s="371"/>
      <c r="AO480" s="371"/>
      <c r="AP480" s="371"/>
      <c r="AQ480" s="371"/>
      <c r="AR480" s="371"/>
      <c r="AS480" s="371"/>
      <c r="AT480" s="371"/>
      <c r="AU480" s="371"/>
      <c r="AV480" s="371"/>
      <c r="BB480" s="371"/>
      <c r="BK480" s="371"/>
      <c r="BT480" s="371"/>
    </row>
    <row r="481" spans="5:72" ht="16" customHeight="1" x14ac:dyDescent="0.25">
      <c r="E481" s="418"/>
      <c r="F481" s="418"/>
      <c r="G481" s="418"/>
      <c r="H481" s="418"/>
      <c r="I481" s="418"/>
      <c r="J481" s="418"/>
      <c r="K481" s="418"/>
      <c r="L481" s="418"/>
      <c r="M481" s="418"/>
      <c r="N481" s="418"/>
      <c r="O481" s="418"/>
      <c r="P481" s="418"/>
      <c r="Q481" s="418"/>
      <c r="R481" s="418"/>
      <c r="S481" s="418"/>
      <c r="T481" s="418"/>
      <c r="U481" s="418"/>
      <c r="V481" s="418"/>
      <c r="Z481" s="419"/>
      <c r="AA481" s="419"/>
      <c r="AB481" s="419"/>
      <c r="AC481" s="412"/>
      <c r="AD481" s="412"/>
      <c r="AE481" s="419"/>
      <c r="AG481" s="371"/>
      <c r="AH481" s="371"/>
      <c r="AI481" s="371"/>
      <c r="AJ481" s="371"/>
      <c r="AK481" s="371"/>
      <c r="AL481" s="371"/>
      <c r="AM481" s="371"/>
      <c r="AN481" s="371"/>
      <c r="AO481" s="371"/>
      <c r="AP481" s="371"/>
      <c r="AQ481" s="371"/>
      <c r="AR481" s="371"/>
      <c r="AS481" s="371"/>
      <c r="AT481" s="371"/>
      <c r="AU481" s="371"/>
      <c r="AV481" s="371"/>
      <c r="BB481" s="371"/>
      <c r="BK481" s="371"/>
      <c r="BT481" s="371"/>
    </row>
    <row r="482" spans="5:72" ht="16" customHeight="1" x14ac:dyDescent="0.25">
      <c r="E482" s="418"/>
      <c r="F482" s="418"/>
      <c r="G482" s="418"/>
      <c r="H482" s="418"/>
      <c r="I482" s="418"/>
      <c r="J482" s="418"/>
      <c r="K482" s="418"/>
      <c r="L482" s="418"/>
      <c r="M482" s="418"/>
      <c r="N482" s="418"/>
      <c r="O482" s="418"/>
      <c r="P482" s="418"/>
      <c r="Q482" s="418"/>
      <c r="R482" s="418"/>
      <c r="S482" s="418"/>
      <c r="T482" s="418"/>
      <c r="U482" s="418"/>
      <c r="V482" s="418"/>
      <c r="Z482" s="419"/>
      <c r="AA482" s="419"/>
      <c r="AB482" s="419"/>
      <c r="AC482" s="412"/>
      <c r="AD482" s="412"/>
      <c r="AE482" s="419"/>
      <c r="AG482" s="371"/>
      <c r="AH482" s="371"/>
      <c r="AI482" s="371"/>
      <c r="AJ482" s="371"/>
      <c r="AK482" s="371"/>
      <c r="AL482" s="371"/>
      <c r="AM482" s="371"/>
      <c r="AN482" s="371"/>
      <c r="AO482" s="371"/>
      <c r="AP482" s="371"/>
      <c r="AQ482" s="371"/>
      <c r="AR482" s="371"/>
      <c r="AS482" s="371"/>
      <c r="AT482" s="371"/>
      <c r="AU482" s="371"/>
      <c r="AV482" s="371"/>
      <c r="BB482" s="371"/>
      <c r="BK482" s="371"/>
      <c r="BT482" s="371"/>
    </row>
    <row r="483" spans="5:72" ht="16" customHeight="1" x14ac:dyDescent="0.25">
      <c r="E483" s="418"/>
      <c r="F483" s="418"/>
      <c r="G483" s="418"/>
      <c r="H483" s="418"/>
      <c r="I483" s="418"/>
      <c r="J483" s="418"/>
      <c r="K483" s="418"/>
      <c r="L483" s="418"/>
      <c r="M483" s="418"/>
      <c r="N483" s="418"/>
      <c r="O483" s="418"/>
      <c r="P483" s="418"/>
      <c r="Q483" s="418"/>
      <c r="R483" s="418"/>
      <c r="S483" s="418"/>
      <c r="T483" s="418"/>
      <c r="U483" s="418"/>
      <c r="V483" s="418"/>
      <c r="Z483" s="419"/>
      <c r="AA483" s="419"/>
      <c r="AB483" s="419"/>
      <c r="AC483" s="412"/>
      <c r="AD483" s="412"/>
      <c r="AE483" s="419"/>
      <c r="AG483" s="371"/>
      <c r="AH483" s="371"/>
      <c r="AI483" s="371"/>
      <c r="AJ483" s="371"/>
      <c r="AK483" s="371"/>
      <c r="AL483" s="371"/>
      <c r="AM483" s="371"/>
      <c r="AN483" s="371"/>
      <c r="AO483" s="371"/>
      <c r="AP483" s="371"/>
      <c r="AQ483" s="371"/>
      <c r="AR483" s="371"/>
      <c r="AS483" s="371"/>
      <c r="AT483" s="371"/>
      <c r="AU483" s="371"/>
      <c r="AV483" s="371"/>
      <c r="BB483" s="371"/>
      <c r="BK483" s="371"/>
      <c r="BT483" s="371"/>
    </row>
    <row r="484" spans="5:72" ht="16" customHeight="1" x14ac:dyDescent="0.25">
      <c r="E484" s="418"/>
      <c r="F484" s="418"/>
      <c r="G484" s="418"/>
      <c r="H484" s="418"/>
      <c r="I484" s="418"/>
      <c r="J484" s="418"/>
      <c r="K484" s="418"/>
      <c r="L484" s="418"/>
      <c r="M484" s="418"/>
      <c r="N484" s="418"/>
      <c r="O484" s="418"/>
      <c r="P484" s="418"/>
      <c r="Q484" s="418"/>
      <c r="R484" s="418"/>
      <c r="S484" s="418"/>
      <c r="T484" s="418"/>
      <c r="U484" s="418"/>
      <c r="V484" s="418"/>
      <c r="Z484" s="419"/>
      <c r="AA484" s="419"/>
      <c r="AB484" s="419"/>
      <c r="AC484" s="412"/>
      <c r="AD484" s="412"/>
      <c r="AE484" s="419"/>
      <c r="AG484" s="371"/>
      <c r="AH484" s="371"/>
      <c r="AI484" s="371"/>
      <c r="AJ484" s="371"/>
      <c r="AK484" s="371"/>
      <c r="AL484" s="371"/>
      <c r="AM484" s="371"/>
      <c r="AN484" s="371"/>
      <c r="AO484" s="371"/>
      <c r="AP484" s="371"/>
      <c r="AQ484" s="371"/>
      <c r="AR484" s="371"/>
      <c r="AS484" s="371"/>
      <c r="AT484" s="371"/>
      <c r="AU484" s="371"/>
      <c r="AV484" s="371"/>
      <c r="BB484" s="371"/>
      <c r="BK484" s="371"/>
      <c r="BT484" s="371"/>
    </row>
    <row r="485" spans="5:72" ht="16" customHeight="1" x14ac:dyDescent="0.25">
      <c r="E485" s="418"/>
      <c r="F485" s="418"/>
      <c r="G485" s="418"/>
      <c r="H485" s="418"/>
      <c r="I485" s="418"/>
      <c r="J485" s="418"/>
      <c r="K485" s="418"/>
      <c r="L485" s="418"/>
      <c r="M485" s="418"/>
      <c r="N485" s="418"/>
      <c r="O485" s="418"/>
      <c r="P485" s="418"/>
      <c r="Q485" s="418"/>
      <c r="R485" s="418"/>
      <c r="S485" s="418"/>
      <c r="T485" s="418"/>
      <c r="U485" s="418"/>
      <c r="V485" s="418"/>
      <c r="Z485" s="419"/>
      <c r="AA485" s="419"/>
      <c r="AB485" s="419"/>
      <c r="AC485" s="412"/>
      <c r="AD485" s="412"/>
      <c r="AE485" s="419"/>
      <c r="AG485" s="371"/>
      <c r="AH485" s="371"/>
      <c r="AI485" s="371"/>
      <c r="AJ485" s="371"/>
      <c r="AK485" s="371"/>
      <c r="AL485" s="371"/>
      <c r="AM485" s="371"/>
      <c r="AN485" s="371"/>
      <c r="AO485" s="371"/>
      <c r="AP485" s="371"/>
      <c r="AQ485" s="371"/>
      <c r="AR485" s="371"/>
      <c r="AS485" s="371"/>
      <c r="AT485" s="371"/>
      <c r="AU485" s="371"/>
      <c r="AV485" s="371"/>
      <c r="BB485" s="371"/>
      <c r="BK485" s="371"/>
      <c r="BT485" s="371"/>
    </row>
    <row r="486" spans="5:72" ht="16" customHeight="1" x14ac:dyDescent="0.25">
      <c r="E486" s="418"/>
      <c r="F486" s="418"/>
      <c r="G486" s="418"/>
      <c r="H486" s="418"/>
      <c r="I486" s="418"/>
      <c r="J486" s="418"/>
      <c r="K486" s="418"/>
      <c r="L486" s="418"/>
      <c r="M486" s="418"/>
      <c r="N486" s="418"/>
      <c r="O486" s="418"/>
      <c r="P486" s="418"/>
      <c r="Q486" s="418"/>
      <c r="R486" s="418"/>
      <c r="S486" s="418"/>
      <c r="T486" s="418"/>
      <c r="U486" s="418"/>
      <c r="V486" s="418"/>
      <c r="Z486" s="419"/>
      <c r="AA486" s="419"/>
      <c r="AB486" s="419"/>
      <c r="AC486" s="412"/>
      <c r="AD486" s="412"/>
      <c r="AE486" s="419"/>
      <c r="AG486" s="371"/>
      <c r="AH486" s="371"/>
      <c r="AI486" s="371"/>
      <c r="AJ486" s="371"/>
      <c r="AK486" s="371"/>
      <c r="AL486" s="371"/>
      <c r="AM486" s="371"/>
      <c r="AN486" s="371"/>
      <c r="AO486" s="371"/>
      <c r="AP486" s="371"/>
      <c r="AQ486" s="371"/>
      <c r="AR486" s="371"/>
      <c r="AS486" s="371"/>
      <c r="AT486" s="371"/>
      <c r="AU486" s="371"/>
      <c r="AV486" s="371"/>
      <c r="BB486" s="371"/>
      <c r="BK486" s="371"/>
      <c r="BT486" s="371"/>
    </row>
    <row r="487" spans="5:72" ht="16" customHeight="1" x14ac:dyDescent="0.25">
      <c r="E487" s="418"/>
      <c r="F487" s="418"/>
      <c r="G487" s="418"/>
      <c r="H487" s="418"/>
      <c r="I487" s="418"/>
      <c r="J487" s="418"/>
      <c r="K487" s="418"/>
      <c r="L487" s="418"/>
      <c r="M487" s="418"/>
      <c r="N487" s="418"/>
      <c r="O487" s="418"/>
      <c r="P487" s="418"/>
      <c r="Q487" s="418"/>
      <c r="R487" s="418"/>
      <c r="S487" s="418"/>
      <c r="T487" s="418"/>
      <c r="U487" s="418"/>
      <c r="V487" s="418"/>
      <c r="Z487" s="419"/>
      <c r="AA487" s="419"/>
      <c r="AB487" s="419"/>
      <c r="AC487" s="412"/>
      <c r="AD487" s="412"/>
      <c r="AE487" s="419"/>
      <c r="AG487" s="371"/>
      <c r="AH487" s="371"/>
      <c r="AI487" s="371"/>
      <c r="AJ487" s="371"/>
      <c r="AK487" s="371"/>
      <c r="AL487" s="371"/>
      <c r="AM487" s="371"/>
      <c r="AN487" s="371"/>
      <c r="AO487" s="371"/>
      <c r="AP487" s="371"/>
      <c r="AQ487" s="371"/>
      <c r="AR487" s="371"/>
      <c r="AS487" s="371"/>
      <c r="AT487" s="371"/>
      <c r="AU487" s="371"/>
      <c r="AV487" s="371"/>
      <c r="BB487" s="371"/>
      <c r="BK487" s="371"/>
      <c r="BT487" s="371"/>
    </row>
    <row r="488" spans="5:72" ht="16" customHeight="1" x14ac:dyDescent="0.25">
      <c r="E488" s="418"/>
      <c r="F488" s="418"/>
      <c r="G488" s="418"/>
      <c r="H488" s="418"/>
      <c r="I488" s="418"/>
      <c r="J488" s="418"/>
      <c r="K488" s="418"/>
      <c r="L488" s="418"/>
      <c r="M488" s="418"/>
      <c r="N488" s="418"/>
      <c r="O488" s="418"/>
      <c r="P488" s="418"/>
      <c r="Q488" s="418"/>
      <c r="R488" s="418"/>
      <c r="S488" s="418"/>
      <c r="T488" s="418"/>
      <c r="U488" s="418"/>
      <c r="V488" s="418"/>
      <c r="Z488" s="419"/>
      <c r="AA488" s="419"/>
      <c r="AB488" s="419"/>
      <c r="AC488" s="412"/>
      <c r="AD488" s="412"/>
      <c r="AE488" s="419"/>
      <c r="AG488" s="371"/>
      <c r="AH488" s="371"/>
      <c r="AI488" s="371"/>
      <c r="AJ488" s="371"/>
      <c r="AK488" s="371"/>
      <c r="AL488" s="371"/>
      <c r="AM488" s="371"/>
      <c r="AN488" s="371"/>
      <c r="AO488" s="371"/>
      <c r="AP488" s="371"/>
      <c r="AQ488" s="371"/>
      <c r="AR488" s="371"/>
      <c r="AS488" s="371"/>
      <c r="AT488" s="371"/>
      <c r="AU488" s="371"/>
      <c r="AV488" s="371"/>
      <c r="BB488" s="371"/>
      <c r="BK488" s="371"/>
      <c r="BT488" s="371"/>
    </row>
    <row r="489" spans="5:72" ht="16" customHeight="1" x14ac:dyDescent="0.25">
      <c r="E489" s="418"/>
      <c r="F489" s="418"/>
      <c r="G489" s="418"/>
      <c r="H489" s="418"/>
      <c r="I489" s="418"/>
      <c r="J489" s="418"/>
      <c r="K489" s="418"/>
      <c r="L489" s="418"/>
      <c r="M489" s="418"/>
      <c r="N489" s="418"/>
      <c r="O489" s="418"/>
      <c r="P489" s="418"/>
      <c r="Q489" s="418"/>
      <c r="R489" s="418"/>
      <c r="S489" s="418"/>
      <c r="T489" s="418"/>
      <c r="U489" s="418"/>
      <c r="V489" s="418"/>
      <c r="Z489" s="419"/>
      <c r="AA489" s="419"/>
      <c r="AB489" s="419"/>
      <c r="AC489" s="412"/>
      <c r="AD489" s="412"/>
      <c r="AE489" s="419"/>
      <c r="AG489" s="371"/>
      <c r="AH489" s="371"/>
      <c r="AI489" s="371"/>
      <c r="AJ489" s="371"/>
      <c r="AK489" s="371"/>
      <c r="AL489" s="371"/>
      <c r="AM489" s="371"/>
      <c r="AN489" s="371"/>
      <c r="AO489" s="371"/>
      <c r="AP489" s="371"/>
      <c r="AQ489" s="371"/>
      <c r="AR489" s="371"/>
      <c r="AS489" s="371"/>
      <c r="AT489" s="371"/>
      <c r="AU489" s="371"/>
      <c r="AV489" s="371"/>
      <c r="BB489" s="371"/>
      <c r="BK489" s="371"/>
      <c r="BT489" s="371"/>
    </row>
    <row r="490" spans="5:72" ht="16" customHeight="1" x14ac:dyDescent="0.25">
      <c r="E490" s="418"/>
      <c r="F490" s="418"/>
      <c r="G490" s="418"/>
      <c r="H490" s="418"/>
      <c r="I490" s="418"/>
      <c r="J490" s="418"/>
      <c r="K490" s="418"/>
      <c r="L490" s="418"/>
      <c r="M490" s="418"/>
      <c r="N490" s="418"/>
      <c r="O490" s="418"/>
      <c r="P490" s="418"/>
      <c r="Q490" s="418"/>
      <c r="R490" s="418"/>
      <c r="S490" s="418"/>
      <c r="T490" s="418"/>
      <c r="U490" s="418"/>
      <c r="V490" s="418"/>
      <c r="Z490" s="420"/>
      <c r="AA490" s="420"/>
      <c r="AB490" s="420"/>
      <c r="AC490" s="412"/>
      <c r="AD490" s="412"/>
      <c r="AE490" s="419"/>
      <c r="AG490" s="371"/>
      <c r="AH490" s="371"/>
      <c r="AI490" s="371"/>
      <c r="AJ490" s="371"/>
      <c r="AK490" s="371"/>
      <c r="AL490" s="371"/>
      <c r="AM490" s="371"/>
      <c r="AN490" s="371"/>
      <c r="AO490" s="371"/>
      <c r="AP490" s="371"/>
      <c r="AQ490" s="371"/>
      <c r="AR490" s="371"/>
      <c r="AS490" s="371"/>
      <c r="AT490" s="371"/>
      <c r="AU490" s="371"/>
      <c r="AV490" s="371"/>
      <c r="BB490" s="371"/>
      <c r="BK490" s="371"/>
      <c r="BT490" s="371"/>
    </row>
    <row r="491" spans="5:72" ht="16" customHeight="1" x14ac:dyDescent="0.25">
      <c r="E491" s="418"/>
      <c r="F491" s="418"/>
      <c r="G491" s="418"/>
      <c r="H491" s="418"/>
      <c r="I491" s="418"/>
      <c r="J491" s="418"/>
      <c r="K491" s="418"/>
      <c r="L491" s="418"/>
      <c r="M491" s="418"/>
      <c r="N491" s="418"/>
      <c r="O491" s="418"/>
      <c r="P491" s="418"/>
      <c r="Q491" s="418"/>
      <c r="R491" s="418"/>
      <c r="S491" s="418"/>
      <c r="T491" s="418"/>
      <c r="U491" s="418"/>
      <c r="V491" s="418"/>
      <c r="Z491" s="420"/>
      <c r="AA491" s="420"/>
      <c r="AB491" s="420"/>
      <c r="AC491" s="412"/>
      <c r="AD491" s="412"/>
      <c r="AE491" s="419"/>
      <c r="AG491" s="371"/>
      <c r="AH491" s="371"/>
      <c r="AI491" s="371"/>
      <c r="AJ491" s="371"/>
      <c r="AK491" s="371"/>
      <c r="AL491" s="371"/>
      <c r="AM491" s="371"/>
      <c r="AN491" s="371"/>
      <c r="AO491" s="371"/>
      <c r="AP491" s="371"/>
      <c r="AQ491" s="371"/>
      <c r="AR491" s="371"/>
      <c r="AS491" s="371"/>
      <c r="AT491" s="371"/>
      <c r="AU491" s="371"/>
      <c r="AV491" s="371"/>
      <c r="BB491" s="371"/>
      <c r="BK491" s="371"/>
      <c r="BT491" s="371"/>
    </row>
    <row r="492" spans="5:72" ht="16" customHeight="1" x14ac:dyDescent="0.25">
      <c r="E492" s="418"/>
      <c r="F492" s="418"/>
      <c r="G492" s="418"/>
      <c r="H492" s="418"/>
      <c r="I492" s="418"/>
      <c r="J492" s="418"/>
      <c r="K492" s="418"/>
      <c r="L492" s="418"/>
      <c r="M492" s="418"/>
      <c r="N492" s="418"/>
      <c r="O492" s="418"/>
      <c r="P492" s="418"/>
      <c r="Q492" s="418"/>
      <c r="R492" s="418"/>
      <c r="S492" s="418"/>
      <c r="T492" s="418"/>
      <c r="U492" s="418"/>
      <c r="V492" s="418"/>
      <c r="Z492" s="420"/>
      <c r="AA492" s="420"/>
      <c r="AB492" s="420"/>
      <c r="AC492" s="412"/>
      <c r="AD492" s="412"/>
      <c r="AE492" s="419"/>
      <c r="AG492" s="371"/>
      <c r="AH492" s="371"/>
      <c r="AI492" s="371"/>
      <c r="AJ492" s="371"/>
      <c r="AK492" s="371"/>
      <c r="AL492" s="371"/>
      <c r="AM492" s="371"/>
      <c r="AN492" s="371"/>
      <c r="AO492" s="371"/>
      <c r="AP492" s="371"/>
      <c r="AQ492" s="371"/>
      <c r="AR492" s="371"/>
      <c r="AS492" s="371"/>
      <c r="AT492" s="371"/>
      <c r="AU492" s="371"/>
      <c r="AV492" s="371"/>
      <c r="BB492" s="371"/>
      <c r="BK492" s="371"/>
      <c r="BT492" s="371"/>
    </row>
    <row r="493" spans="5:72" ht="16" customHeight="1" x14ac:dyDescent="0.25">
      <c r="E493" s="418"/>
      <c r="F493" s="418"/>
      <c r="G493" s="418"/>
      <c r="H493" s="418"/>
      <c r="I493" s="418"/>
      <c r="J493" s="418"/>
      <c r="K493" s="418"/>
      <c r="L493" s="418"/>
      <c r="M493" s="418"/>
      <c r="N493" s="418"/>
      <c r="O493" s="418"/>
      <c r="P493" s="418"/>
      <c r="Q493" s="418"/>
      <c r="R493" s="418"/>
      <c r="S493" s="418"/>
      <c r="T493" s="418"/>
      <c r="U493" s="418"/>
      <c r="V493" s="418"/>
      <c r="Z493" s="420"/>
      <c r="AA493" s="420"/>
      <c r="AB493" s="420"/>
      <c r="AC493" s="412"/>
      <c r="AD493" s="412"/>
      <c r="AE493" s="419"/>
      <c r="AG493" s="371"/>
      <c r="AH493" s="371"/>
      <c r="AI493" s="371"/>
      <c r="AJ493" s="371"/>
      <c r="AK493" s="371"/>
      <c r="AL493" s="371"/>
      <c r="AM493" s="371"/>
      <c r="AN493" s="371"/>
      <c r="AO493" s="371"/>
      <c r="AP493" s="371"/>
      <c r="AQ493" s="371"/>
      <c r="AR493" s="371"/>
      <c r="AS493" s="371"/>
      <c r="AT493" s="371"/>
      <c r="AU493" s="371"/>
      <c r="AV493" s="371"/>
      <c r="BB493" s="371"/>
      <c r="BK493" s="371"/>
      <c r="BT493" s="371"/>
    </row>
    <row r="494" spans="5:72" ht="16" customHeight="1" x14ac:dyDescent="0.25">
      <c r="E494" s="418"/>
      <c r="F494" s="418"/>
      <c r="G494" s="418"/>
      <c r="H494" s="418"/>
      <c r="I494" s="418"/>
      <c r="J494" s="418"/>
      <c r="K494" s="418"/>
      <c r="L494" s="418"/>
      <c r="M494" s="418"/>
      <c r="N494" s="418"/>
      <c r="O494" s="418"/>
      <c r="P494" s="418"/>
      <c r="Q494" s="418"/>
      <c r="R494" s="418"/>
      <c r="S494" s="418"/>
      <c r="T494" s="418"/>
      <c r="U494" s="418"/>
      <c r="V494" s="418"/>
      <c r="Z494" s="420"/>
      <c r="AA494" s="420"/>
      <c r="AB494" s="420"/>
      <c r="AC494" s="412"/>
      <c r="AD494" s="412"/>
      <c r="AE494" s="419"/>
      <c r="AG494" s="371"/>
      <c r="AH494" s="371"/>
      <c r="AI494" s="371"/>
      <c r="AJ494" s="371"/>
      <c r="AK494" s="371"/>
      <c r="AL494" s="371"/>
      <c r="AM494" s="371"/>
      <c r="AN494" s="371"/>
      <c r="AO494" s="371"/>
      <c r="AP494" s="371"/>
      <c r="AQ494" s="371"/>
      <c r="AR494" s="371"/>
      <c r="AS494" s="371"/>
      <c r="AT494" s="371"/>
      <c r="AU494" s="371"/>
      <c r="AV494" s="371"/>
      <c r="BB494" s="371"/>
      <c r="BK494" s="371"/>
      <c r="BT494" s="371"/>
    </row>
    <row r="495" spans="5:72" ht="16" customHeight="1" x14ac:dyDescent="0.25">
      <c r="E495" s="418"/>
      <c r="F495" s="418"/>
      <c r="G495" s="418"/>
      <c r="H495" s="418"/>
      <c r="I495" s="418"/>
      <c r="J495" s="418"/>
      <c r="K495" s="418"/>
      <c r="L495" s="418"/>
      <c r="M495" s="418"/>
      <c r="N495" s="418"/>
      <c r="O495" s="418"/>
      <c r="P495" s="418"/>
      <c r="Q495" s="418"/>
      <c r="R495" s="418"/>
      <c r="S495" s="418"/>
      <c r="T495" s="418"/>
      <c r="U495" s="418"/>
      <c r="V495" s="418"/>
      <c r="Z495" s="420"/>
      <c r="AA495" s="420"/>
      <c r="AB495" s="420"/>
      <c r="AC495" s="412"/>
      <c r="AD495" s="412"/>
      <c r="AE495" s="419"/>
      <c r="AG495" s="371"/>
      <c r="AH495" s="371"/>
      <c r="AI495" s="371"/>
      <c r="AJ495" s="371"/>
      <c r="AK495" s="371"/>
      <c r="AL495" s="371"/>
      <c r="AM495" s="371"/>
      <c r="AN495" s="371"/>
      <c r="AO495" s="371"/>
      <c r="AP495" s="371"/>
      <c r="AQ495" s="371"/>
      <c r="AR495" s="371"/>
      <c r="AS495" s="371"/>
      <c r="AT495" s="371"/>
      <c r="AU495" s="371"/>
      <c r="AV495" s="371"/>
      <c r="BB495" s="371"/>
      <c r="BK495" s="371"/>
      <c r="BT495" s="371"/>
    </row>
    <row r="496" spans="5:72" ht="16" customHeight="1" x14ac:dyDescent="0.25">
      <c r="E496" s="418"/>
      <c r="F496" s="418"/>
      <c r="G496" s="418"/>
      <c r="H496" s="418"/>
      <c r="I496" s="418"/>
      <c r="J496" s="418"/>
      <c r="K496" s="418"/>
      <c r="L496" s="418"/>
      <c r="M496" s="418"/>
      <c r="N496" s="418"/>
      <c r="O496" s="418"/>
      <c r="P496" s="418"/>
      <c r="Q496" s="418"/>
      <c r="R496" s="418"/>
      <c r="S496" s="418"/>
      <c r="T496" s="418"/>
      <c r="U496" s="418"/>
      <c r="V496" s="418"/>
      <c r="Z496" s="420"/>
      <c r="AA496" s="420"/>
      <c r="AB496" s="420"/>
      <c r="AC496" s="412"/>
      <c r="AD496" s="412"/>
      <c r="AE496" s="419"/>
      <c r="AG496" s="371"/>
      <c r="AH496" s="371"/>
      <c r="AI496" s="371"/>
      <c r="AJ496" s="371"/>
      <c r="AK496" s="371"/>
      <c r="AL496" s="371"/>
      <c r="AM496" s="371"/>
      <c r="AN496" s="371"/>
      <c r="AO496" s="371"/>
      <c r="AP496" s="371"/>
      <c r="AQ496" s="371"/>
      <c r="AR496" s="371"/>
      <c r="AS496" s="371"/>
      <c r="AT496" s="371"/>
      <c r="AU496" s="371"/>
      <c r="AV496" s="371"/>
      <c r="BB496" s="371"/>
      <c r="BK496" s="371"/>
      <c r="BT496" s="371"/>
    </row>
    <row r="497" spans="5:72" ht="16" customHeight="1" x14ac:dyDescent="0.25">
      <c r="E497" s="418"/>
      <c r="F497" s="418"/>
      <c r="G497" s="418"/>
      <c r="H497" s="418"/>
      <c r="I497" s="418"/>
      <c r="J497" s="418"/>
      <c r="K497" s="418"/>
      <c r="L497" s="418"/>
      <c r="M497" s="418"/>
      <c r="N497" s="418"/>
      <c r="O497" s="418"/>
      <c r="P497" s="418"/>
      <c r="Q497" s="418"/>
      <c r="R497" s="418"/>
      <c r="S497" s="418"/>
      <c r="T497" s="418"/>
      <c r="U497" s="418"/>
      <c r="V497" s="418"/>
      <c r="Z497" s="419"/>
      <c r="AA497" s="419"/>
      <c r="AB497" s="419"/>
      <c r="AC497" s="412"/>
      <c r="AD497" s="412"/>
      <c r="AE497" s="419"/>
      <c r="AG497" s="371"/>
      <c r="AH497" s="371"/>
      <c r="AI497" s="371"/>
      <c r="AJ497" s="371"/>
      <c r="AK497" s="371"/>
      <c r="AL497" s="371"/>
      <c r="AM497" s="371"/>
      <c r="AN497" s="371"/>
      <c r="AO497" s="371"/>
      <c r="AP497" s="371"/>
      <c r="AQ497" s="371"/>
      <c r="AR497" s="371"/>
      <c r="AS497" s="371"/>
      <c r="AT497" s="371"/>
      <c r="AU497" s="371"/>
      <c r="AV497" s="371"/>
      <c r="BB497" s="371"/>
      <c r="BK497" s="371"/>
      <c r="BT497" s="371"/>
    </row>
    <row r="498" spans="5:72" ht="16" customHeight="1" x14ac:dyDescent="0.25">
      <c r="E498" s="418"/>
      <c r="F498" s="418"/>
      <c r="G498" s="418"/>
      <c r="H498" s="418"/>
      <c r="I498" s="418"/>
      <c r="J498" s="418"/>
      <c r="K498" s="418"/>
      <c r="L498" s="418"/>
      <c r="M498" s="418"/>
      <c r="N498" s="418"/>
      <c r="O498" s="418"/>
      <c r="P498" s="418"/>
      <c r="Q498" s="418"/>
      <c r="R498" s="418"/>
      <c r="S498" s="418"/>
      <c r="T498" s="418"/>
      <c r="U498" s="418"/>
      <c r="V498" s="418"/>
      <c r="Z498" s="419"/>
      <c r="AA498" s="419"/>
      <c r="AB498" s="419"/>
      <c r="AC498" s="412"/>
      <c r="AD498" s="412"/>
      <c r="AE498" s="419"/>
      <c r="AG498" s="371"/>
      <c r="AH498" s="371"/>
      <c r="AI498" s="371"/>
      <c r="AJ498" s="371"/>
      <c r="AK498" s="371"/>
      <c r="AL498" s="371"/>
      <c r="AM498" s="371"/>
      <c r="AN498" s="371"/>
      <c r="AO498" s="371"/>
      <c r="AP498" s="371"/>
      <c r="AQ498" s="371"/>
      <c r="AR498" s="371"/>
      <c r="AS498" s="371"/>
      <c r="AT498" s="371"/>
      <c r="AU498" s="371"/>
      <c r="AV498" s="371"/>
      <c r="BB498" s="371"/>
      <c r="BK498" s="371"/>
      <c r="BT498" s="371"/>
    </row>
    <row r="499" spans="5:72" ht="16" customHeight="1" x14ac:dyDescent="0.25">
      <c r="E499" s="418"/>
      <c r="F499" s="418"/>
      <c r="G499" s="418"/>
      <c r="H499" s="418"/>
      <c r="I499" s="418"/>
      <c r="J499" s="418"/>
      <c r="K499" s="418"/>
      <c r="L499" s="418"/>
      <c r="M499" s="418"/>
      <c r="N499" s="418"/>
      <c r="O499" s="418"/>
      <c r="P499" s="418"/>
      <c r="Q499" s="418"/>
      <c r="R499" s="418"/>
      <c r="S499" s="418"/>
      <c r="T499" s="418"/>
      <c r="U499" s="418"/>
      <c r="V499" s="418"/>
      <c r="Z499" s="419"/>
      <c r="AA499" s="419"/>
      <c r="AB499" s="419"/>
      <c r="AC499" s="412"/>
      <c r="AD499" s="412"/>
      <c r="AE499" s="419"/>
      <c r="AG499" s="371"/>
      <c r="AH499" s="371"/>
      <c r="AI499" s="371"/>
      <c r="AJ499" s="371"/>
      <c r="AK499" s="371"/>
      <c r="AL499" s="371"/>
      <c r="AM499" s="371"/>
      <c r="AN499" s="371"/>
      <c r="AO499" s="371"/>
      <c r="AP499" s="371"/>
      <c r="AQ499" s="371"/>
      <c r="AR499" s="371"/>
      <c r="AS499" s="371"/>
      <c r="AT499" s="371"/>
      <c r="AU499" s="371"/>
      <c r="AV499" s="371"/>
      <c r="BB499" s="371"/>
      <c r="BK499" s="371"/>
      <c r="BT499" s="371"/>
    </row>
    <row r="500" spans="5:72" ht="16" customHeight="1" x14ac:dyDescent="0.25">
      <c r="E500" s="418"/>
      <c r="F500" s="418"/>
      <c r="G500" s="418"/>
      <c r="H500" s="418"/>
      <c r="I500" s="418"/>
      <c r="J500" s="418"/>
      <c r="K500" s="418"/>
      <c r="L500" s="418"/>
      <c r="M500" s="418"/>
      <c r="N500" s="418"/>
      <c r="O500" s="418"/>
      <c r="P500" s="418"/>
      <c r="Q500" s="418"/>
      <c r="R500" s="418"/>
      <c r="S500" s="418"/>
      <c r="T500" s="418"/>
      <c r="U500" s="418"/>
      <c r="V500" s="418"/>
      <c r="Z500" s="419"/>
      <c r="AA500" s="419"/>
      <c r="AB500" s="419"/>
      <c r="AC500" s="412"/>
      <c r="AD500" s="412"/>
      <c r="AE500" s="419"/>
      <c r="AG500" s="371"/>
      <c r="AH500" s="371"/>
      <c r="AI500" s="371"/>
      <c r="AJ500" s="371"/>
      <c r="AK500" s="371"/>
      <c r="AL500" s="371"/>
      <c r="AM500" s="371"/>
      <c r="AN500" s="371"/>
      <c r="AO500" s="371"/>
      <c r="AP500" s="371"/>
      <c r="AQ500" s="371"/>
      <c r="AR500" s="371"/>
      <c r="AS500" s="371"/>
      <c r="AT500" s="371"/>
      <c r="AU500" s="371"/>
      <c r="AV500" s="371"/>
      <c r="BB500" s="371"/>
      <c r="BK500" s="371"/>
      <c r="BT500" s="371"/>
    </row>
    <row r="501" spans="5:72" ht="16" customHeight="1" x14ac:dyDescent="0.25">
      <c r="E501" s="418"/>
      <c r="F501" s="418"/>
      <c r="G501" s="418"/>
      <c r="H501" s="418"/>
      <c r="I501" s="418"/>
      <c r="J501" s="418"/>
      <c r="K501" s="418"/>
      <c r="L501" s="418"/>
      <c r="M501" s="418"/>
      <c r="N501" s="418"/>
      <c r="O501" s="418"/>
      <c r="P501" s="418"/>
      <c r="Q501" s="418"/>
      <c r="R501" s="418"/>
      <c r="S501" s="418"/>
      <c r="T501" s="418"/>
      <c r="U501" s="418"/>
      <c r="V501" s="418"/>
      <c r="Z501" s="419"/>
      <c r="AA501" s="419"/>
      <c r="AB501" s="419"/>
      <c r="AC501" s="412"/>
      <c r="AD501" s="412"/>
      <c r="AE501" s="419"/>
      <c r="AG501" s="371"/>
      <c r="AH501" s="371"/>
      <c r="AI501" s="371"/>
      <c r="AJ501" s="371"/>
      <c r="AK501" s="371"/>
      <c r="AL501" s="371"/>
      <c r="AM501" s="371"/>
      <c r="AN501" s="371"/>
      <c r="AO501" s="371"/>
      <c r="AP501" s="371"/>
      <c r="AQ501" s="371"/>
      <c r="AR501" s="371"/>
      <c r="AS501" s="371"/>
      <c r="AT501" s="371"/>
      <c r="AU501" s="371"/>
      <c r="AV501" s="371"/>
      <c r="BB501" s="371"/>
      <c r="BK501" s="371"/>
      <c r="BT501" s="371"/>
    </row>
    <row r="502" spans="5:72" ht="16" customHeight="1" x14ac:dyDescent="0.25">
      <c r="E502" s="418"/>
      <c r="F502" s="418"/>
      <c r="G502" s="418"/>
      <c r="H502" s="418"/>
      <c r="I502" s="418"/>
      <c r="J502" s="418"/>
      <c r="K502" s="418"/>
      <c r="L502" s="418"/>
      <c r="M502" s="418"/>
      <c r="N502" s="418"/>
      <c r="O502" s="418"/>
      <c r="P502" s="418"/>
      <c r="Q502" s="418"/>
      <c r="R502" s="418"/>
      <c r="S502" s="418"/>
      <c r="T502" s="418"/>
      <c r="U502" s="418"/>
      <c r="V502" s="418"/>
      <c r="Z502" s="419"/>
      <c r="AA502" s="419"/>
      <c r="AB502" s="419"/>
      <c r="AC502" s="412"/>
      <c r="AD502" s="412"/>
      <c r="AE502" s="419"/>
      <c r="AG502" s="371"/>
      <c r="AH502" s="371"/>
      <c r="AI502" s="371"/>
      <c r="AJ502" s="371"/>
      <c r="AK502" s="371"/>
      <c r="AL502" s="371"/>
      <c r="AM502" s="371"/>
      <c r="AN502" s="371"/>
      <c r="AO502" s="371"/>
      <c r="AP502" s="371"/>
      <c r="AQ502" s="371"/>
      <c r="AR502" s="371"/>
      <c r="AS502" s="371"/>
      <c r="AT502" s="371"/>
      <c r="AU502" s="371"/>
      <c r="AV502" s="371"/>
      <c r="BB502" s="371"/>
      <c r="BK502" s="371"/>
      <c r="BT502" s="371"/>
    </row>
    <row r="503" spans="5:72" ht="16" customHeight="1" x14ac:dyDescent="0.25">
      <c r="E503" s="418"/>
      <c r="F503" s="418"/>
      <c r="G503" s="418"/>
      <c r="H503" s="418"/>
      <c r="I503" s="418"/>
      <c r="J503" s="418"/>
      <c r="K503" s="418"/>
      <c r="L503" s="418"/>
      <c r="M503" s="418"/>
      <c r="N503" s="418"/>
      <c r="O503" s="418"/>
      <c r="P503" s="418"/>
      <c r="Q503" s="418"/>
      <c r="R503" s="418"/>
      <c r="S503" s="418"/>
      <c r="T503" s="418"/>
      <c r="U503" s="418"/>
      <c r="V503" s="418"/>
      <c r="Z503" s="419"/>
      <c r="AA503" s="419"/>
      <c r="AB503" s="419"/>
      <c r="AC503" s="412"/>
      <c r="AD503" s="412"/>
      <c r="AE503" s="419"/>
      <c r="AG503" s="371"/>
      <c r="AH503" s="371"/>
      <c r="AI503" s="371"/>
      <c r="AJ503" s="371"/>
      <c r="AK503" s="371"/>
      <c r="AL503" s="371"/>
      <c r="AM503" s="371"/>
      <c r="AN503" s="371"/>
      <c r="AO503" s="371"/>
      <c r="AP503" s="371"/>
      <c r="AQ503" s="371"/>
      <c r="AR503" s="371"/>
      <c r="AS503" s="371"/>
      <c r="AT503" s="371"/>
      <c r="AU503" s="371"/>
      <c r="AV503" s="371"/>
      <c r="BB503" s="371"/>
      <c r="BK503" s="371"/>
      <c r="BT503" s="371"/>
    </row>
    <row r="504" spans="5:72" ht="16" customHeight="1" x14ac:dyDescent="0.25">
      <c r="E504" s="418"/>
      <c r="F504" s="418"/>
      <c r="G504" s="418"/>
      <c r="H504" s="418"/>
      <c r="I504" s="418"/>
      <c r="J504" s="418"/>
      <c r="K504" s="418"/>
      <c r="L504" s="418"/>
      <c r="M504" s="418"/>
      <c r="N504" s="418"/>
      <c r="O504" s="418"/>
      <c r="P504" s="418"/>
      <c r="Q504" s="418"/>
      <c r="R504" s="418"/>
      <c r="S504" s="418"/>
      <c r="T504" s="418"/>
      <c r="U504" s="418"/>
      <c r="V504" s="418"/>
      <c r="Z504" s="419"/>
      <c r="AA504" s="419"/>
      <c r="AB504" s="419"/>
      <c r="AC504" s="412"/>
      <c r="AD504" s="412"/>
      <c r="AE504" s="419"/>
      <c r="AG504" s="371"/>
      <c r="AH504" s="371"/>
      <c r="AI504" s="371"/>
      <c r="AJ504" s="371"/>
      <c r="AK504" s="371"/>
      <c r="AL504" s="371"/>
      <c r="AM504" s="371"/>
      <c r="AN504" s="371"/>
      <c r="AO504" s="371"/>
      <c r="AP504" s="371"/>
      <c r="AQ504" s="371"/>
      <c r="AR504" s="371"/>
      <c r="AS504" s="371"/>
      <c r="AT504" s="371"/>
      <c r="AU504" s="371"/>
      <c r="AV504" s="371"/>
      <c r="BB504" s="371"/>
      <c r="BK504" s="371"/>
      <c r="BT504" s="371"/>
    </row>
    <row r="505" spans="5:72" ht="16" customHeight="1" x14ac:dyDescent="0.25">
      <c r="E505" s="418"/>
      <c r="F505" s="418"/>
      <c r="G505" s="418"/>
      <c r="H505" s="418"/>
      <c r="I505" s="418"/>
      <c r="J505" s="418"/>
      <c r="K505" s="418"/>
      <c r="L505" s="418"/>
      <c r="M505" s="418"/>
      <c r="N505" s="418"/>
      <c r="O505" s="418"/>
      <c r="P505" s="418"/>
      <c r="Q505" s="418"/>
      <c r="R505" s="418"/>
      <c r="S505" s="418"/>
      <c r="T505" s="418"/>
      <c r="U505" s="418"/>
      <c r="V505" s="418"/>
      <c r="Z505" s="419"/>
      <c r="AA505" s="419"/>
      <c r="AB505" s="419"/>
      <c r="AC505" s="412"/>
      <c r="AD505" s="412"/>
      <c r="AE505" s="419"/>
      <c r="AG505" s="371"/>
      <c r="AH505" s="371"/>
      <c r="AI505" s="371"/>
      <c r="AJ505" s="371"/>
      <c r="AK505" s="371"/>
      <c r="AL505" s="371"/>
      <c r="AM505" s="371"/>
      <c r="AN505" s="371"/>
      <c r="AO505" s="371"/>
      <c r="AP505" s="371"/>
      <c r="AQ505" s="371"/>
      <c r="AR505" s="371"/>
      <c r="AS505" s="371"/>
      <c r="AT505" s="371"/>
      <c r="AU505" s="371"/>
      <c r="AV505" s="371"/>
      <c r="BB505" s="371"/>
      <c r="BK505" s="371"/>
      <c r="BT505" s="371"/>
    </row>
    <row r="506" spans="5:72" ht="16" customHeight="1" x14ac:dyDescent="0.25">
      <c r="E506" s="418"/>
      <c r="F506" s="418"/>
      <c r="G506" s="418"/>
      <c r="H506" s="418"/>
      <c r="I506" s="418"/>
      <c r="J506" s="418"/>
      <c r="K506" s="418"/>
      <c r="L506" s="418"/>
      <c r="M506" s="418"/>
      <c r="N506" s="418"/>
      <c r="O506" s="418"/>
      <c r="P506" s="418"/>
      <c r="Q506" s="418"/>
      <c r="R506" s="418"/>
      <c r="S506" s="418"/>
      <c r="T506" s="418"/>
      <c r="U506" s="418"/>
      <c r="V506" s="418"/>
      <c r="Z506" s="419"/>
      <c r="AA506" s="419"/>
      <c r="AB506" s="419"/>
      <c r="AC506" s="412"/>
      <c r="AD506" s="412"/>
      <c r="AE506" s="419"/>
      <c r="AG506" s="371"/>
      <c r="AH506" s="371"/>
      <c r="AI506" s="371"/>
      <c r="AJ506" s="371"/>
      <c r="AK506" s="371"/>
      <c r="AL506" s="371"/>
      <c r="AM506" s="371"/>
      <c r="AN506" s="371"/>
      <c r="AO506" s="371"/>
      <c r="AP506" s="371"/>
      <c r="AQ506" s="371"/>
      <c r="AR506" s="371"/>
      <c r="AS506" s="371"/>
      <c r="AT506" s="371"/>
      <c r="AU506" s="371"/>
      <c r="AV506" s="371"/>
      <c r="BB506" s="371"/>
      <c r="BK506" s="371"/>
      <c r="BT506" s="371"/>
    </row>
    <row r="507" spans="5:72" ht="16" customHeight="1" x14ac:dyDescent="0.25">
      <c r="E507" s="418"/>
      <c r="F507" s="418"/>
      <c r="G507" s="418"/>
      <c r="H507" s="418"/>
      <c r="I507" s="418"/>
      <c r="J507" s="418"/>
      <c r="K507" s="418"/>
      <c r="L507" s="418"/>
      <c r="M507" s="418"/>
      <c r="N507" s="418"/>
      <c r="O507" s="418"/>
      <c r="P507" s="418"/>
      <c r="Q507" s="418"/>
      <c r="R507" s="418"/>
      <c r="S507" s="418"/>
      <c r="T507" s="418"/>
      <c r="U507" s="418"/>
      <c r="V507" s="418"/>
      <c r="Z507" s="419"/>
      <c r="AA507" s="419"/>
      <c r="AB507" s="419"/>
      <c r="AC507" s="412"/>
      <c r="AD507" s="412"/>
      <c r="AE507" s="419"/>
      <c r="AG507" s="371"/>
      <c r="AH507" s="371"/>
      <c r="AI507" s="371"/>
      <c r="AJ507" s="371"/>
      <c r="AK507" s="371"/>
      <c r="AL507" s="371"/>
      <c r="AM507" s="371"/>
      <c r="AN507" s="371"/>
      <c r="AO507" s="371"/>
      <c r="AP507" s="371"/>
      <c r="AQ507" s="371"/>
      <c r="AR507" s="371"/>
      <c r="AS507" s="371"/>
      <c r="AT507" s="371"/>
      <c r="AU507" s="371"/>
      <c r="AV507" s="371"/>
      <c r="BB507" s="371"/>
      <c r="BK507" s="371"/>
      <c r="BT507" s="371"/>
    </row>
    <row r="508" spans="5:72" ht="16" customHeight="1" x14ac:dyDescent="0.25">
      <c r="E508" s="418"/>
      <c r="F508" s="418"/>
      <c r="G508" s="418"/>
      <c r="H508" s="418"/>
      <c r="I508" s="418"/>
      <c r="J508" s="418"/>
      <c r="K508" s="418"/>
      <c r="L508" s="418"/>
      <c r="M508" s="418"/>
      <c r="N508" s="418"/>
      <c r="O508" s="418"/>
      <c r="P508" s="418"/>
      <c r="Q508" s="418"/>
      <c r="R508" s="418"/>
      <c r="S508" s="418"/>
      <c r="T508" s="418"/>
      <c r="U508" s="418"/>
      <c r="V508" s="418"/>
      <c r="Z508" s="419"/>
      <c r="AA508" s="419"/>
      <c r="AB508" s="419"/>
      <c r="AC508" s="412"/>
      <c r="AD508" s="412"/>
      <c r="AE508" s="419"/>
      <c r="AG508" s="371"/>
      <c r="AH508" s="371"/>
      <c r="AI508" s="371"/>
      <c r="AJ508" s="371"/>
      <c r="AK508" s="371"/>
      <c r="AL508" s="371"/>
      <c r="AM508" s="371"/>
      <c r="AN508" s="371"/>
      <c r="AO508" s="371"/>
      <c r="AP508" s="371"/>
      <c r="AQ508" s="371"/>
      <c r="AR508" s="371"/>
      <c r="AS508" s="371"/>
      <c r="AT508" s="371"/>
      <c r="AU508" s="371"/>
      <c r="AV508" s="371"/>
      <c r="BB508" s="371"/>
      <c r="BK508" s="371"/>
      <c r="BT508" s="371"/>
    </row>
    <row r="509" spans="5:72" ht="16" customHeight="1" x14ac:dyDescent="0.25">
      <c r="E509" s="418"/>
      <c r="F509" s="418"/>
      <c r="G509" s="418"/>
      <c r="H509" s="418"/>
      <c r="I509" s="418"/>
      <c r="J509" s="418"/>
      <c r="K509" s="418"/>
      <c r="L509" s="418"/>
      <c r="M509" s="418"/>
      <c r="N509" s="418"/>
      <c r="O509" s="418"/>
      <c r="P509" s="418"/>
      <c r="Q509" s="418"/>
      <c r="R509" s="418"/>
      <c r="S509" s="418"/>
      <c r="T509" s="418"/>
      <c r="U509" s="418"/>
      <c r="V509" s="418"/>
      <c r="Z509" s="419"/>
      <c r="AA509" s="419"/>
      <c r="AB509" s="419"/>
      <c r="AC509" s="412"/>
      <c r="AD509" s="412"/>
      <c r="AE509" s="419"/>
      <c r="AG509" s="371"/>
      <c r="AH509" s="371"/>
      <c r="AI509" s="371"/>
      <c r="AJ509" s="371"/>
      <c r="AK509" s="371"/>
      <c r="AL509" s="371"/>
      <c r="AM509" s="371"/>
      <c r="AN509" s="371"/>
      <c r="AO509" s="371"/>
      <c r="AP509" s="371"/>
      <c r="AQ509" s="371"/>
      <c r="AR509" s="371"/>
      <c r="AS509" s="371"/>
      <c r="AT509" s="371"/>
      <c r="AU509" s="371"/>
      <c r="AV509" s="371"/>
      <c r="BB509" s="371"/>
      <c r="BK509" s="371"/>
      <c r="BT509" s="371"/>
    </row>
    <row r="510" spans="5:72" ht="16" customHeight="1" x14ac:dyDescent="0.25">
      <c r="E510" s="418"/>
      <c r="F510" s="418"/>
      <c r="G510" s="418"/>
      <c r="H510" s="418"/>
      <c r="I510" s="418"/>
      <c r="J510" s="418"/>
      <c r="K510" s="418"/>
      <c r="L510" s="418"/>
      <c r="M510" s="418"/>
      <c r="N510" s="418"/>
      <c r="O510" s="418"/>
      <c r="P510" s="418"/>
      <c r="Q510" s="418"/>
      <c r="R510" s="418"/>
      <c r="S510" s="418"/>
      <c r="T510" s="418"/>
      <c r="U510" s="418"/>
      <c r="V510" s="418"/>
      <c r="Z510" s="419"/>
      <c r="AA510" s="419"/>
      <c r="AB510" s="419"/>
      <c r="AC510" s="412"/>
      <c r="AD510" s="412"/>
      <c r="AE510" s="419"/>
      <c r="AG510" s="371"/>
      <c r="AH510" s="371"/>
      <c r="AI510" s="371"/>
      <c r="AJ510" s="371"/>
      <c r="AK510" s="371"/>
      <c r="AL510" s="371"/>
      <c r="AM510" s="371"/>
      <c r="AN510" s="371"/>
      <c r="AO510" s="371"/>
      <c r="AP510" s="371"/>
      <c r="AQ510" s="371"/>
      <c r="AR510" s="371"/>
      <c r="AS510" s="371"/>
      <c r="AT510" s="371"/>
      <c r="AU510" s="371"/>
      <c r="AV510" s="371"/>
      <c r="BB510" s="371"/>
      <c r="BK510" s="371"/>
      <c r="BT510" s="371"/>
    </row>
    <row r="511" spans="5:72" ht="16" customHeight="1" x14ac:dyDescent="0.25">
      <c r="E511" s="418"/>
      <c r="F511" s="418"/>
      <c r="G511" s="418"/>
      <c r="H511" s="418"/>
      <c r="I511" s="418"/>
      <c r="J511" s="418"/>
      <c r="K511" s="418"/>
      <c r="L511" s="418"/>
      <c r="M511" s="418"/>
      <c r="N511" s="418"/>
      <c r="O511" s="418"/>
      <c r="P511" s="418"/>
      <c r="Q511" s="418"/>
      <c r="R511" s="418"/>
      <c r="S511" s="418"/>
      <c r="T511" s="418"/>
      <c r="U511" s="418"/>
      <c r="V511" s="418"/>
      <c r="Z511" s="419"/>
      <c r="AA511" s="419"/>
      <c r="AB511" s="419"/>
      <c r="AC511" s="412"/>
      <c r="AD511" s="412"/>
      <c r="AE511" s="419"/>
      <c r="AG511" s="371"/>
      <c r="AH511" s="371"/>
      <c r="AI511" s="371"/>
      <c r="AJ511" s="371"/>
      <c r="AK511" s="371"/>
      <c r="AL511" s="371"/>
      <c r="AM511" s="371"/>
      <c r="AN511" s="371"/>
      <c r="AO511" s="371"/>
      <c r="AP511" s="371"/>
      <c r="AQ511" s="371"/>
      <c r="AR511" s="371"/>
      <c r="AS511" s="371"/>
      <c r="AT511" s="371"/>
      <c r="AU511" s="371"/>
      <c r="AV511" s="371"/>
      <c r="BB511" s="371"/>
      <c r="BK511" s="371"/>
      <c r="BT511" s="371"/>
    </row>
    <row r="512" spans="5:72" ht="16" customHeight="1" x14ac:dyDescent="0.25">
      <c r="E512" s="418"/>
      <c r="F512" s="418"/>
      <c r="G512" s="418"/>
      <c r="H512" s="418"/>
      <c r="I512" s="418"/>
      <c r="J512" s="418"/>
      <c r="K512" s="418"/>
      <c r="L512" s="418"/>
      <c r="M512" s="418"/>
      <c r="N512" s="418"/>
      <c r="O512" s="418"/>
      <c r="P512" s="418"/>
      <c r="Q512" s="418"/>
      <c r="R512" s="418"/>
      <c r="S512" s="418"/>
      <c r="T512" s="418"/>
      <c r="U512" s="418"/>
      <c r="V512" s="418"/>
      <c r="Z512" s="419"/>
      <c r="AA512" s="419"/>
      <c r="AB512" s="419"/>
      <c r="AC512" s="412"/>
      <c r="AD512" s="412"/>
      <c r="AE512" s="419"/>
      <c r="AG512" s="371"/>
      <c r="AH512" s="371"/>
      <c r="AI512" s="371"/>
      <c r="AJ512" s="371"/>
      <c r="AK512" s="371"/>
      <c r="AL512" s="371"/>
      <c r="AM512" s="371"/>
      <c r="AN512" s="371"/>
      <c r="AO512" s="371"/>
      <c r="AP512" s="371"/>
      <c r="AQ512" s="371"/>
      <c r="AR512" s="371"/>
      <c r="AS512" s="371"/>
      <c r="AT512" s="371"/>
      <c r="AU512" s="371"/>
      <c r="AV512" s="371"/>
      <c r="BB512" s="371"/>
      <c r="BK512" s="371"/>
      <c r="BT512" s="371"/>
    </row>
    <row r="513" spans="5:72" ht="16" customHeight="1" x14ac:dyDescent="0.25">
      <c r="E513" s="418"/>
      <c r="F513" s="418"/>
      <c r="G513" s="418"/>
      <c r="H513" s="418"/>
      <c r="I513" s="418"/>
      <c r="J513" s="418"/>
      <c r="K513" s="418"/>
      <c r="L513" s="418"/>
      <c r="M513" s="418"/>
      <c r="N513" s="418"/>
      <c r="O513" s="418"/>
      <c r="P513" s="418"/>
      <c r="Q513" s="418"/>
      <c r="R513" s="418"/>
      <c r="S513" s="418"/>
      <c r="T513" s="418"/>
      <c r="U513" s="418"/>
      <c r="V513" s="418"/>
      <c r="Z513" s="419"/>
      <c r="AA513" s="419"/>
      <c r="AB513" s="419"/>
      <c r="AC513" s="412"/>
      <c r="AD513" s="412"/>
      <c r="AE513" s="419"/>
      <c r="AG513" s="371"/>
      <c r="AH513" s="371"/>
      <c r="AI513" s="371"/>
      <c r="AJ513" s="371"/>
      <c r="AK513" s="371"/>
      <c r="AL513" s="371"/>
      <c r="AM513" s="371"/>
      <c r="AN513" s="371"/>
      <c r="AO513" s="371"/>
      <c r="AP513" s="371"/>
      <c r="AQ513" s="371"/>
      <c r="AR513" s="371"/>
      <c r="AS513" s="371"/>
      <c r="AT513" s="371"/>
      <c r="AU513" s="371"/>
      <c r="AV513" s="371"/>
      <c r="BB513" s="371"/>
      <c r="BK513" s="371"/>
      <c r="BT513" s="371"/>
    </row>
    <row r="514" spans="5:72" ht="16" customHeight="1" x14ac:dyDescent="0.25">
      <c r="E514" s="418"/>
      <c r="F514" s="418"/>
      <c r="G514" s="418"/>
      <c r="H514" s="418"/>
      <c r="I514" s="418"/>
      <c r="J514" s="418"/>
      <c r="K514" s="418"/>
      <c r="L514" s="418"/>
      <c r="M514" s="418"/>
      <c r="N514" s="418"/>
      <c r="O514" s="418"/>
      <c r="P514" s="418"/>
      <c r="Q514" s="418"/>
      <c r="R514" s="418"/>
      <c r="S514" s="418"/>
      <c r="T514" s="418"/>
      <c r="U514" s="418"/>
      <c r="V514" s="418"/>
      <c r="Z514" s="420"/>
      <c r="AA514" s="420"/>
      <c r="AB514" s="420"/>
      <c r="AC514" s="412"/>
      <c r="AD514" s="412"/>
      <c r="AE514" s="419"/>
      <c r="AG514" s="371"/>
      <c r="AH514" s="371"/>
      <c r="AI514" s="371"/>
      <c r="AJ514" s="371"/>
      <c r="AK514" s="371"/>
      <c r="AL514" s="371"/>
      <c r="AM514" s="371"/>
      <c r="AN514" s="371"/>
      <c r="AO514" s="371"/>
      <c r="AP514" s="371"/>
      <c r="AQ514" s="371"/>
      <c r="AR514" s="371"/>
      <c r="AS514" s="371"/>
      <c r="AT514" s="371"/>
      <c r="AU514" s="371"/>
      <c r="AV514" s="371"/>
      <c r="BB514" s="371"/>
      <c r="BK514" s="371"/>
      <c r="BT514" s="371"/>
    </row>
    <row r="515" spans="5:72" ht="16" customHeight="1" x14ac:dyDescent="0.25">
      <c r="E515" s="418"/>
      <c r="F515" s="418"/>
      <c r="G515" s="418"/>
      <c r="H515" s="418"/>
      <c r="I515" s="418"/>
      <c r="J515" s="418"/>
      <c r="K515" s="418"/>
      <c r="L515" s="418"/>
      <c r="M515" s="418"/>
      <c r="N515" s="418"/>
      <c r="O515" s="418"/>
      <c r="P515" s="418"/>
      <c r="Q515" s="418"/>
      <c r="R515" s="418"/>
      <c r="S515" s="418"/>
      <c r="T515" s="418"/>
      <c r="U515" s="418"/>
      <c r="V515" s="418"/>
      <c r="Z515" s="420"/>
      <c r="AA515" s="420"/>
      <c r="AB515" s="420"/>
      <c r="AC515" s="412"/>
      <c r="AD515" s="412"/>
      <c r="AE515" s="419"/>
      <c r="AG515" s="371"/>
      <c r="AH515" s="371"/>
      <c r="AI515" s="371"/>
      <c r="AJ515" s="371"/>
      <c r="AK515" s="371"/>
      <c r="AL515" s="371"/>
      <c r="AM515" s="371"/>
      <c r="AN515" s="371"/>
      <c r="AO515" s="371"/>
      <c r="AP515" s="371"/>
      <c r="AQ515" s="371"/>
      <c r="AR515" s="371"/>
      <c r="AS515" s="371"/>
      <c r="AT515" s="371"/>
      <c r="AU515" s="371"/>
      <c r="AV515" s="371"/>
      <c r="BB515" s="371"/>
      <c r="BK515" s="371"/>
      <c r="BT515" s="371"/>
    </row>
    <row r="516" spans="5:72" ht="16" customHeight="1" x14ac:dyDescent="0.25">
      <c r="E516" s="418"/>
      <c r="F516" s="418"/>
      <c r="G516" s="418"/>
      <c r="H516" s="418"/>
      <c r="I516" s="418"/>
      <c r="J516" s="418"/>
      <c r="K516" s="418"/>
      <c r="L516" s="418"/>
      <c r="M516" s="418"/>
      <c r="N516" s="418"/>
      <c r="O516" s="418"/>
      <c r="P516" s="418"/>
      <c r="Q516" s="418"/>
      <c r="R516" s="418"/>
      <c r="S516" s="418"/>
      <c r="T516" s="418"/>
      <c r="U516" s="418"/>
      <c r="V516" s="418"/>
      <c r="Z516" s="420"/>
      <c r="AA516" s="420"/>
      <c r="AB516" s="420"/>
      <c r="AC516" s="412"/>
      <c r="AD516" s="412"/>
      <c r="AE516" s="419"/>
      <c r="AG516" s="371"/>
      <c r="AH516" s="371"/>
      <c r="AI516" s="371"/>
      <c r="AJ516" s="371"/>
      <c r="AK516" s="371"/>
      <c r="AL516" s="371"/>
      <c r="AM516" s="371"/>
      <c r="AN516" s="371"/>
      <c r="AO516" s="371"/>
      <c r="AP516" s="371"/>
      <c r="AQ516" s="371"/>
      <c r="AR516" s="371"/>
      <c r="AS516" s="371"/>
      <c r="AT516" s="371"/>
      <c r="AU516" s="371"/>
      <c r="AV516" s="371"/>
      <c r="BB516" s="371"/>
      <c r="BK516" s="371"/>
      <c r="BT516" s="371"/>
    </row>
    <row r="517" spans="5:72" ht="16" customHeight="1" x14ac:dyDescent="0.25">
      <c r="E517" s="418"/>
      <c r="F517" s="418"/>
      <c r="G517" s="418"/>
      <c r="H517" s="418"/>
      <c r="I517" s="418"/>
      <c r="J517" s="418"/>
      <c r="K517" s="418"/>
      <c r="L517" s="418"/>
      <c r="M517" s="418"/>
      <c r="N517" s="418"/>
      <c r="O517" s="418"/>
      <c r="P517" s="418"/>
      <c r="Q517" s="418"/>
      <c r="R517" s="418"/>
      <c r="S517" s="418"/>
      <c r="T517" s="418"/>
      <c r="U517" s="418"/>
      <c r="V517" s="418"/>
      <c r="Z517" s="420"/>
      <c r="AA517" s="420"/>
      <c r="AB517" s="420"/>
      <c r="AC517" s="412"/>
      <c r="AD517" s="412"/>
      <c r="AE517" s="419"/>
      <c r="AG517" s="371"/>
      <c r="AH517" s="371"/>
      <c r="AI517" s="371"/>
      <c r="AJ517" s="371"/>
      <c r="AK517" s="371"/>
      <c r="AL517" s="371"/>
      <c r="AM517" s="371"/>
      <c r="AN517" s="371"/>
      <c r="AO517" s="371"/>
      <c r="AP517" s="371"/>
      <c r="AQ517" s="371"/>
      <c r="AR517" s="371"/>
      <c r="AS517" s="371"/>
      <c r="AT517" s="371"/>
      <c r="AU517" s="371"/>
      <c r="AV517" s="371"/>
      <c r="BB517" s="371"/>
      <c r="BK517" s="371"/>
      <c r="BT517" s="371"/>
    </row>
    <row r="518" spans="5:72" ht="16" customHeight="1" x14ac:dyDescent="0.25">
      <c r="E518" s="418"/>
      <c r="F518" s="418"/>
      <c r="G518" s="418"/>
      <c r="H518" s="418"/>
      <c r="I518" s="418"/>
      <c r="J518" s="418"/>
      <c r="K518" s="418"/>
      <c r="L518" s="418"/>
      <c r="M518" s="418"/>
      <c r="N518" s="418"/>
      <c r="O518" s="418"/>
      <c r="P518" s="418"/>
      <c r="Q518" s="418"/>
      <c r="R518" s="418"/>
      <c r="S518" s="418"/>
      <c r="T518" s="418"/>
      <c r="U518" s="418"/>
      <c r="V518" s="418"/>
      <c r="Z518" s="420"/>
      <c r="AA518" s="420"/>
      <c r="AB518" s="420"/>
      <c r="AC518" s="412"/>
      <c r="AD518" s="412"/>
      <c r="AE518" s="419"/>
      <c r="AG518" s="371"/>
      <c r="AH518" s="371"/>
      <c r="AI518" s="371"/>
      <c r="AJ518" s="371"/>
      <c r="AK518" s="371"/>
      <c r="AL518" s="371"/>
      <c r="AM518" s="371"/>
      <c r="AN518" s="371"/>
      <c r="AO518" s="371"/>
      <c r="AP518" s="371"/>
      <c r="AQ518" s="371"/>
      <c r="AR518" s="371"/>
      <c r="AS518" s="371"/>
      <c r="AT518" s="371"/>
      <c r="AU518" s="371"/>
      <c r="AV518" s="371"/>
      <c r="BB518" s="371"/>
      <c r="BK518" s="371"/>
      <c r="BT518" s="371"/>
    </row>
    <row r="519" spans="5:72" ht="16" customHeight="1" x14ac:dyDescent="0.25">
      <c r="E519" s="418"/>
      <c r="F519" s="418"/>
      <c r="G519" s="418"/>
      <c r="H519" s="418"/>
      <c r="I519" s="418"/>
      <c r="J519" s="418"/>
      <c r="K519" s="418"/>
      <c r="L519" s="418"/>
      <c r="M519" s="418"/>
      <c r="N519" s="418"/>
      <c r="O519" s="418"/>
      <c r="P519" s="418"/>
      <c r="Q519" s="418"/>
      <c r="R519" s="418"/>
      <c r="S519" s="418"/>
      <c r="T519" s="418"/>
      <c r="U519" s="418"/>
      <c r="V519" s="418"/>
      <c r="Z519" s="420"/>
      <c r="AA519" s="420"/>
      <c r="AB519" s="420"/>
      <c r="AC519" s="412"/>
      <c r="AD519" s="412"/>
      <c r="AE519" s="419"/>
      <c r="AG519" s="371"/>
      <c r="AH519" s="371"/>
      <c r="AI519" s="371"/>
      <c r="AJ519" s="371"/>
      <c r="AK519" s="371"/>
      <c r="AL519" s="371"/>
      <c r="AM519" s="371"/>
      <c r="AN519" s="371"/>
      <c r="AO519" s="371"/>
      <c r="AP519" s="371"/>
      <c r="AQ519" s="371"/>
      <c r="AR519" s="371"/>
      <c r="AS519" s="371"/>
      <c r="AT519" s="371"/>
      <c r="AU519" s="371"/>
      <c r="AV519" s="371"/>
      <c r="BB519" s="371"/>
      <c r="BK519" s="371"/>
      <c r="BT519" s="371"/>
    </row>
    <row r="520" spans="5:72" ht="16" customHeight="1" x14ac:dyDescent="0.25">
      <c r="E520" s="418"/>
      <c r="F520" s="418"/>
      <c r="G520" s="418"/>
      <c r="H520" s="418"/>
      <c r="I520" s="418"/>
      <c r="J520" s="418"/>
      <c r="K520" s="418"/>
      <c r="L520" s="418"/>
      <c r="M520" s="418"/>
      <c r="N520" s="418"/>
      <c r="O520" s="418"/>
      <c r="P520" s="418"/>
      <c r="Q520" s="418"/>
      <c r="R520" s="418"/>
      <c r="S520" s="418"/>
      <c r="T520" s="418"/>
      <c r="U520" s="418"/>
      <c r="V520" s="418"/>
      <c r="Z520" s="420"/>
      <c r="AA520" s="420"/>
      <c r="AB520" s="420"/>
      <c r="AC520" s="412"/>
      <c r="AD520" s="412"/>
      <c r="AE520" s="419"/>
      <c r="AG520" s="371"/>
      <c r="AH520" s="371"/>
      <c r="AI520" s="371"/>
      <c r="AJ520" s="371"/>
      <c r="AK520" s="371"/>
      <c r="AL520" s="371"/>
      <c r="AM520" s="371"/>
      <c r="AN520" s="371"/>
      <c r="AO520" s="371"/>
      <c r="AP520" s="371"/>
      <c r="AQ520" s="371"/>
      <c r="AR520" s="371"/>
      <c r="AS520" s="371"/>
      <c r="AT520" s="371"/>
      <c r="AU520" s="371"/>
      <c r="AV520" s="371"/>
      <c r="BB520" s="371"/>
      <c r="BK520" s="371"/>
      <c r="BT520" s="371"/>
    </row>
    <row r="521" spans="5:72" ht="16" customHeight="1" x14ac:dyDescent="0.25">
      <c r="E521" s="418"/>
      <c r="F521" s="418"/>
      <c r="G521" s="418"/>
      <c r="H521" s="418"/>
      <c r="I521" s="418"/>
      <c r="J521" s="418"/>
      <c r="K521" s="418"/>
      <c r="L521" s="418"/>
      <c r="M521" s="418"/>
      <c r="N521" s="418"/>
      <c r="O521" s="418"/>
      <c r="P521" s="418"/>
      <c r="Q521" s="418"/>
      <c r="R521" s="418"/>
      <c r="S521" s="418"/>
      <c r="T521" s="418"/>
      <c r="U521" s="418"/>
      <c r="V521" s="418"/>
      <c r="Z521" s="419"/>
      <c r="AA521" s="419"/>
      <c r="AB521" s="419"/>
      <c r="AC521" s="412"/>
      <c r="AD521" s="412"/>
      <c r="AE521" s="419"/>
      <c r="AG521" s="371"/>
      <c r="AH521" s="371"/>
      <c r="AI521" s="371"/>
      <c r="AJ521" s="371"/>
      <c r="AK521" s="371"/>
      <c r="AL521" s="371"/>
      <c r="AM521" s="371"/>
      <c r="AN521" s="371"/>
      <c r="AO521" s="371"/>
      <c r="AP521" s="371"/>
      <c r="AQ521" s="371"/>
      <c r="AR521" s="371"/>
      <c r="AS521" s="371"/>
      <c r="AT521" s="371"/>
      <c r="AU521" s="371"/>
      <c r="AV521" s="371"/>
      <c r="BB521" s="371"/>
      <c r="BK521" s="371"/>
      <c r="BT521" s="371"/>
    </row>
    <row r="522" spans="5:72" ht="16" customHeight="1" x14ac:dyDescent="0.25">
      <c r="E522" s="418"/>
      <c r="F522" s="418"/>
      <c r="G522" s="418"/>
      <c r="H522" s="418"/>
      <c r="I522" s="418"/>
      <c r="J522" s="418"/>
      <c r="K522" s="418"/>
      <c r="L522" s="418"/>
      <c r="M522" s="418"/>
      <c r="N522" s="418"/>
      <c r="O522" s="418"/>
      <c r="P522" s="418"/>
      <c r="Q522" s="418"/>
      <c r="R522" s="418"/>
      <c r="S522" s="418"/>
      <c r="T522" s="418"/>
      <c r="U522" s="418"/>
      <c r="V522" s="418"/>
      <c r="Z522" s="419"/>
      <c r="AA522" s="419"/>
      <c r="AB522" s="419"/>
      <c r="AC522" s="412"/>
      <c r="AD522" s="412"/>
      <c r="AE522" s="419"/>
      <c r="AG522" s="371"/>
      <c r="AH522" s="371"/>
      <c r="AI522" s="371"/>
      <c r="AJ522" s="371"/>
      <c r="AK522" s="371"/>
      <c r="AL522" s="371"/>
      <c r="AM522" s="371"/>
      <c r="AN522" s="371"/>
      <c r="AO522" s="371"/>
      <c r="AP522" s="371"/>
      <c r="AQ522" s="371"/>
      <c r="AR522" s="371"/>
      <c r="AS522" s="371"/>
      <c r="AT522" s="371"/>
      <c r="AU522" s="371"/>
      <c r="AV522" s="371"/>
      <c r="BB522" s="371"/>
      <c r="BK522" s="371"/>
      <c r="BT522" s="371"/>
    </row>
    <row r="523" spans="5:72" ht="16" customHeight="1" x14ac:dyDescent="0.25">
      <c r="E523" s="418"/>
      <c r="F523" s="418"/>
      <c r="G523" s="418"/>
      <c r="H523" s="418"/>
      <c r="I523" s="418"/>
      <c r="J523" s="418"/>
      <c r="K523" s="418"/>
      <c r="L523" s="418"/>
      <c r="M523" s="418"/>
      <c r="N523" s="418"/>
      <c r="O523" s="418"/>
      <c r="P523" s="418"/>
      <c r="Q523" s="418"/>
      <c r="R523" s="418"/>
      <c r="S523" s="418"/>
      <c r="T523" s="418"/>
      <c r="U523" s="418"/>
      <c r="V523" s="418"/>
      <c r="Z523" s="419"/>
      <c r="AA523" s="419"/>
      <c r="AB523" s="419"/>
      <c r="AC523" s="412"/>
      <c r="AD523" s="412"/>
      <c r="AE523" s="419"/>
      <c r="AG523" s="371"/>
      <c r="AH523" s="371"/>
      <c r="AI523" s="371"/>
      <c r="AJ523" s="371"/>
      <c r="AK523" s="371"/>
      <c r="AL523" s="371"/>
      <c r="AM523" s="371"/>
      <c r="AN523" s="371"/>
      <c r="AO523" s="371"/>
      <c r="AP523" s="371"/>
      <c r="AQ523" s="371"/>
      <c r="AR523" s="371"/>
      <c r="AS523" s="371"/>
      <c r="AT523" s="371"/>
      <c r="AU523" s="371"/>
      <c r="AV523" s="371"/>
      <c r="BB523" s="371"/>
      <c r="BK523" s="371"/>
      <c r="BT523" s="371"/>
    </row>
    <row r="524" spans="5:72" ht="16" customHeight="1" x14ac:dyDescent="0.25">
      <c r="E524" s="418"/>
      <c r="F524" s="418"/>
      <c r="G524" s="418"/>
      <c r="H524" s="418"/>
      <c r="I524" s="418"/>
      <c r="J524" s="418"/>
      <c r="K524" s="418"/>
      <c r="L524" s="418"/>
      <c r="M524" s="418"/>
      <c r="N524" s="418"/>
      <c r="O524" s="418"/>
      <c r="P524" s="418"/>
      <c r="Q524" s="418"/>
      <c r="R524" s="418"/>
      <c r="S524" s="418"/>
      <c r="T524" s="418"/>
      <c r="U524" s="418"/>
      <c r="V524" s="418"/>
      <c r="Z524" s="419"/>
      <c r="AA524" s="419"/>
      <c r="AB524" s="419"/>
      <c r="AC524" s="412"/>
      <c r="AD524" s="412"/>
      <c r="AE524" s="419"/>
      <c r="AG524" s="371"/>
      <c r="AH524" s="371"/>
      <c r="AI524" s="371"/>
      <c r="AJ524" s="371"/>
      <c r="AK524" s="371"/>
      <c r="AL524" s="371"/>
      <c r="AM524" s="371"/>
      <c r="AN524" s="371"/>
      <c r="AO524" s="371"/>
      <c r="AP524" s="371"/>
      <c r="AQ524" s="371"/>
      <c r="AR524" s="371"/>
      <c r="AS524" s="371"/>
      <c r="AT524" s="371"/>
      <c r="AU524" s="371"/>
      <c r="AV524" s="371"/>
      <c r="BB524" s="371"/>
      <c r="BK524" s="371"/>
      <c r="BT524" s="371"/>
    </row>
    <row r="525" spans="5:72" ht="16" customHeight="1" x14ac:dyDescent="0.25">
      <c r="E525" s="418"/>
      <c r="F525" s="418"/>
      <c r="G525" s="418"/>
      <c r="H525" s="418"/>
      <c r="I525" s="418"/>
      <c r="J525" s="418"/>
      <c r="K525" s="418"/>
      <c r="L525" s="418"/>
      <c r="M525" s="418"/>
      <c r="N525" s="418"/>
      <c r="O525" s="418"/>
      <c r="P525" s="418"/>
      <c r="Q525" s="418"/>
      <c r="R525" s="418"/>
      <c r="S525" s="418"/>
      <c r="T525" s="418"/>
      <c r="U525" s="418"/>
      <c r="V525" s="418"/>
      <c r="Z525" s="419"/>
      <c r="AA525" s="419"/>
      <c r="AB525" s="419"/>
      <c r="AC525" s="412"/>
      <c r="AD525" s="412"/>
      <c r="AE525" s="419"/>
      <c r="AG525" s="371"/>
      <c r="AH525" s="371"/>
      <c r="AI525" s="371"/>
      <c r="AJ525" s="371"/>
      <c r="AK525" s="371"/>
      <c r="AL525" s="371"/>
      <c r="AM525" s="371"/>
      <c r="AN525" s="371"/>
      <c r="AO525" s="371"/>
      <c r="AP525" s="371"/>
      <c r="AQ525" s="371"/>
      <c r="AR525" s="371"/>
      <c r="AS525" s="371"/>
      <c r="AT525" s="371"/>
      <c r="AU525" s="371"/>
      <c r="AV525" s="371"/>
      <c r="BB525" s="371"/>
      <c r="BK525" s="371"/>
      <c r="BT525" s="371"/>
    </row>
    <row r="526" spans="5:72" ht="16" customHeight="1" x14ac:dyDescent="0.25">
      <c r="E526" s="418"/>
      <c r="F526" s="418"/>
      <c r="G526" s="418"/>
      <c r="H526" s="418"/>
      <c r="I526" s="418"/>
      <c r="J526" s="418"/>
      <c r="K526" s="418"/>
      <c r="L526" s="418"/>
      <c r="M526" s="418"/>
      <c r="N526" s="418"/>
      <c r="O526" s="418"/>
      <c r="P526" s="418"/>
      <c r="Q526" s="418"/>
      <c r="R526" s="418"/>
      <c r="S526" s="418"/>
      <c r="T526" s="418"/>
      <c r="U526" s="418"/>
      <c r="V526" s="418"/>
      <c r="Z526" s="419"/>
      <c r="AA526" s="419"/>
      <c r="AB526" s="419"/>
      <c r="AC526" s="412"/>
      <c r="AD526" s="412"/>
      <c r="AE526" s="419"/>
      <c r="AG526" s="371"/>
      <c r="AH526" s="371"/>
      <c r="AI526" s="371"/>
      <c r="AJ526" s="371"/>
      <c r="AK526" s="371"/>
      <c r="AL526" s="371"/>
      <c r="AM526" s="371"/>
      <c r="AN526" s="371"/>
      <c r="AO526" s="371"/>
      <c r="AP526" s="371"/>
      <c r="AQ526" s="371"/>
      <c r="AR526" s="371"/>
      <c r="AS526" s="371"/>
      <c r="AT526" s="371"/>
      <c r="AU526" s="371"/>
      <c r="AV526" s="371"/>
      <c r="BB526" s="371"/>
      <c r="BK526" s="371"/>
      <c r="BT526" s="371"/>
    </row>
    <row r="527" spans="5:72" ht="16" customHeight="1" x14ac:dyDescent="0.25">
      <c r="E527" s="418"/>
      <c r="F527" s="418"/>
      <c r="G527" s="418"/>
      <c r="H527" s="418"/>
      <c r="I527" s="418"/>
      <c r="J527" s="418"/>
      <c r="K527" s="418"/>
      <c r="L527" s="418"/>
      <c r="M527" s="418"/>
      <c r="N527" s="418"/>
      <c r="O527" s="418"/>
      <c r="P527" s="418"/>
      <c r="Q527" s="418"/>
      <c r="R527" s="418"/>
      <c r="S527" s="418"/>
      <c r="T527" s="418"/>
      <c r="U527" s="418"/>
      <c r="V527" s="418"/>
      <c r="Z527" s="419"/>
      <c r="AA527" s="419"/>
      <c r="AB527" s="419"/>
      <c r="AC527" s="412"/>
      <c r="AD527" s="412"/>
      <c r="AE527" s="419"/>
      <c r="AG527" s="371"/>
      <c r="AH527" s="371"/>
      <c r="AI527" s="371"/>
      <c r="AJ527" s="371"/>
      <c r="AK527" s="371"/>
      <c r="AL527" s="371"/>
      <c r="AM527" s="371"/>
      <c r="AN527" s="371"/>
      <c r="AO527" s="371"/>
      <c r="AP527" s="371"/>
      <c r="AQ527" s="371"/>
      <c r="AR527" s="371"/>
      <c r="AS527" s="371"/>
      <c r="AT527" s="371"/>
      <c r="AU527" s="371"/>
      <c r="AV527" s="371"/>
      <c r="BB527" s="371"/>
      <c r="BK527" s="371"/>
      <c r="BT527" s="371"/>
    </row>
    <row r="528" spans="5:72" ht="16" customHeight="1" x14ac:dyDescent="0.25">
      <c r="E528" s="418"/>
      <c r="F528" s="418"/>
      <c r="G528" s="418"/>
      <c r="H528" s="418"/>
      <c r="I528" s="418"/>
      <c r="J528" s="418"/>
      <c r="K528" s="418"/>
      <c r="L528" s="418"/>
      <c r="M528" s="418"/>
      <c r="N528" s="418"/>
      <c r="O528" s="418"/>
      <c r="P528" s="418"/>
      <c r="Q528" s="418"/>
      <c r="R528" s="418"/>
      <c r="S528" s="418"/>
      <c r="T528" s="418"/>
      <c r="U528" s="418"/>
      <c r="V528" s="418"/>
      <c r="Z528" s="419"/>
      <c r="AA528" s="419"/>
      <c r="AB528" s="419"/>
      <c r="AC528" s="412"/>
      <c r="AD528" s="412"/>
      <c r="AE528" s="419"/>
      <c r="AG528" s="371"/>
      <c r="AH528" s="371"/>
      <c r="AI528" s="371"/>
      <c r="AJ528" s="371"/>
      <c r="AK528" s="371"/>
      <c r="AL528" s="371"/>
      <c r="AM528" s="371"/>
      <c r="AN528" s="371"/>
      <c r="AO528" s="371"/>
      <c r="AP528" s="371"/>
      <c r="AQ528" s="371"/>
      <c r="AR528" s="371"/>
      <c r="AS528" s="371"/>
      <c r="AT528" s="371"/>
      <c r="AU528" s="371"/>
      <c r="AV528" s="371"/>
      <c r="BB528" s="371"/>
      <c r="BK528" s="371"/>
      <c r="BT528" s="371"/>
    </row>
    <row r="529" spans="5:72" ht="16" customHeight="1" x14ac:dyDescent="0.25">
      <c r="E529" s="418"/>
      <c r="F529" s="418"/>
      <c r="G529" s="418"/>
      <c r="H529" s="418"/>
      <c r="I529" s="418"/>
      <c r="J529" s="418"/>
      <c r="K529" s="418"/>
      <c r="L529" s="418"/>
      <c r="M529" s="418"/>
      <c r="N529" s="418"/>
      <c r="O529" s="418"/>
      <c r="P529" s="418"/>
      <c r="Q529" s="418"/>
      <c r="R529" s="418"/>
      <c r="S529" s="418"/>
      <c r="T529" s="418"/>
      <c r="U529" s="418"/>
      <c r="V529" s="418"/>
      <c r="Z529" s="419"/>
      <c r="AA529" s="419"/>
      <c r="AB529" s="419"/>
      <c r="AC529" s="412"/>
      <c r="AD529" s="412"/>
      <c r="AE529" s="419"/>
      <c r="AG529" s="371"/>
      <c r="AH529" s="371"/>
      <c r="AI529" s="371"/>
      <c r="AJ529" s="371"/>
      <c r="AK529" s="371"/>
      <c r="AL529" s="371"/>
      <c r="AM529" s="371"/>
      <c r="AN529" s="371"/>
      <c r="AO529" s="371"/>
      <c r="AP529" s="371"/>
      <c r="AQ529" s="371"/>
      <c r="AR529" s="371"/>
      <c r="AS529" s="371"/>
      <c r="AT529" s="371"/>
      <c r="AU529" s="371"/>
      <c r="AV529" s="371"/>
      <c r="BB529" s="371"/>
      <c r="BK529" s="371"/>
      <c r="BT529" s="371"/>
    </row>
    <row r="530" spans="5:72" ht="16" customHeight="1" x14ac:dyDescent="0.25">
      <c r="E530" s="418"/>
      <c r="F530" s="418"/>
      <c r="G530" s="418"/>
      <c r="H530" s="418"/>
      <c r="I530" s="418"/>
      <c r="J530" s="418"/>
      <c r="K530" s="418"/>
      <c r="L530" s="418"/>
      <c r="M530" s="418"/>
      <c r="N530" s="418"/>
      <c r="O530" s="418"/>
      <c r="P530" s="418"/>
      <c r="Q530" s="418"/>
      <c r="R530" s="418"/>
      <c r="S530" s="418"/>
      <c r="T530" s="418"/>
      <c r="U530" s="418"/>
      <c r="V530" s="418"/>
      <c r="Z530" s="419"/>
      <c r="AA530" s="419"/>
      <c r="AB530" s="419"/>
      <c r="AC530" s="412"/>
      <c r="AD530" s="412"/>
      <c r="AE530" s="419"/>
      <c r="AG530" s="371"/>
      <c r="AH530" s="371"/>
      <c r="AI530" s="371"/>
      <c r="AJ530" s="371"/>
      <c r="AK530" s="371"/>
      <c r="AL530" s="371"/>
      <c r="AM530" s="371"/>
      <c r="AN530" s="371"/>
      <c r="AO530" s="371"/>
      <c r="AP530" s="371"/>
      <c r="AQ530" s="371"/>
      <c r="AR530" s="371"/>
      <c r="AS530" s="371"/>
      <c r="AT530" s="371"/>
      <c r="AU530" s="371"/>
      <c r="AV530" s="371"/>
      <c r="BB530" s="371"/>
      <c r="BK530" s="371"/>
      <c r="BT530" s="371"/>
    </row>
    <row r="531" spans="5:72" ht="16" customHeight="1" x14ac:dyDescent="0.25">
      <c r="E531" s="418"/>
      <c r="F531" s="418"/>
      <c r="G531" s="418"/>
      <c r="H531" s="418"/>
      <c r="I531" s="418"/>
      <c r="J531" s="418"/>
      <c r="K531" s="418"/>
      <c r="L531" s="418"/>
      <c r="M531" s="418"/>
      <c r="N531" s="418"/>
      <c r="O531" s="418"/>
      <c r="P531" s="418"/>
      <c r="Q531" s="418"/>
      <c r="R531" s="418"/>
      <c r="S531" s="418"/>
      <c r="T531" s="418"/>
      <c r="U531" s="418"/>
      <c r="V531" s="418"/>
      <c r="Z531" s="419"/>
      <c r="AA531" s="419"/>
      <c r="AB531" s="419"/>
      <c r="AC531" s="412"/>
      <c r="AD531" s="412"/>
      <c r="AE531" s="419"/>
      <c r="AG531" s="371"/>
      <c r="AH531" s="371"/>
      <c r="AI531" s="371"/>
      <c r="AJ531" s="371"/>
      <c r="AK531" s="371"/>
      <c r="AL531" s="371"/>
      <c r="AM531" s="371"/>
      <c r="AN531" s="371"/>
      <c r="AO531" s="371"/>
      <c r="AP531" s="371"/>
      <c r="AQ531" s="371"/>
      <c r="AR531" s="371"/>
      <c r="AS531" s="371"/>
      <c r="AT531" s="371"/>
      <c r="AU531" s="371"/>
      <c r="AV531" s="371"/>
      <c r="BB531" s="371"/>
      <c r="BK531" s="371"/>
      <c r="BT531" s="371"/>
    </row>
    <row r="532" spans="5:72" ht="16" customHeight="1" x14ac:dyDescent="0.25">
      <c r="E532" s="418"/>
      <c r="F532" s="418"/>
      <c r="G532" s="418"/>
      <c r="H532" s="418"/>
      <c r="I532" s="418"/>
      <c r="J532" s="418"/>
      <c r="K532" s="418"/>
      <c r="L532" s="418"/>
      <c r="M532" s="418"/>
      <c r="N532" s="418"/>
      <c r="O532" s="418"/>
      <c r="P532" s="418"/>
      <c r="Q532" s="418"/>
      <c r="R532" s="418"/>
      <c r="S532" s="418"/>
      <c r="T532" s="418"/>
      <c r="U532" s="418"/>
      <c r="V532" s="418"/>
      <c r="Z532" s="419"/>
      <c r="AA532" s="419"/>
      <c r="AB532" s="419"/>
      <c r="AC532" s="412"/>
      <c r="AD532" s="412"/>
      <c r="AE532" s="419"/>
      <c r="AG532" s="371"/>
      <c r="AH532" s="371"/>
      <c r="AI532" s="371"/>
      <c r="AJ532" s="371"/>
      <c r="AK532" s="371"/>
      <c r="AL532" s="371"/>
      <c r="AM532" s="371"/>
      <c r="AN532" s="371"/>
      <c r="AO532" s="371"/>
      <c r="AP532" s="371"/>
      <c r="AQ532" s="371"/>
      <c r="AR532" s="371"/>
      <c r="AS532" s="371"/>
      <c r="AT532" s="371"/>
      <c r="AU532" s="371"/>
      <c r="AV532" s="371"/>
      <c r="BB532" s="371"/>
      <c r="BK532" s="371"/>
      <c r="BT532" s="371"/>
    </row>
    <row r="533" spans="5:72" ht="16" customHeight="1" x14ac:dyDescent="0.25">
      <c r="E533" s="418"/>
      <c r="F533" s="418"/>
      <c r="G533" s="418"/>
      <c r="H533" s="418"/>
      <c r="I533" s="418"/>
      <c r="J533" s="418"/>
      <c r="K533" s="418"/>
      <c r="L533" s="418"/>
      <c r="M533" s="418"/>
      <c r="N533" s="418"/>
      <c r="O533" s="418"/>
      <c r="P533" s="418"/>
      <c r="Q533" s="418"/>
      <c r="R533" s="418"/>
      <c r="S533" s="418"/>
      <c r="T533" s="418"/>
      <c r="U533" s="418"/>
      <c r="V533" s="418"/>
      <c r="Z533" s="419"/>
      <c r="AA533" s="419"/>
      <c r="AB533" s="419"/>
      <c r="AC533" s="412"/>
      <c r="AD533" s="412"/>
      <c r="AE533" s="419"/>
      <c r="AG533" s="371"/>
      <c r="AH533" s="371"/>
      <c r="AI533" s="371"/>
      <c r="AJ533" s="371"/>
      <c r="AK533" s="371"/>
      <c r="AL533" s="371"/>
      <c r="AM533" s="371"/>
      <c r="AN533" s="371"/>
      <c r="AO533" s="371"/>
      <c r="AP533" s="371"/>
      <c r="AQ533" s="371"/>
      <c r="AR533" s="371"/>
      <c r="AS533" s="371"/>
      <c r="AT533" s="371"/>
      <c r="AU533" s="371"/>
      <c r="AV533" s="371"/>
      <c r="BB533" s="371"/>
      <c r="BK533" s="371"/>
      <c r="BT533" s="371"/>
    </row>
    <row r="534" spans="5:72" ht="16" customHeight="1" x14ac:dyDescent="0.25">
      <c r="E534" s="418"/>
      <c r="F534" s="418"/>
      <c r="G534" s="418"/>
      <c r="H534" s="418"/>
      <c r="I534" s="418"/>
      <c r="J534" s="418"/>
      <c r="K534" s="418"/>
      <c r="L534" s="418"/>
      <c r="M534" s="418"/>
      <c r="N534" s="418"/>
      <c r="O534" s="418"/>
      <c r="P534" s="418"/>
      <c r="Q534" s="418"/>
      <c r="R534" s="418"/>
      <c r="S534" s="418"/>
      <c r="T534" s="418"/>
      <c r="U534" s="418"/>
      <c r="V534" s="418"/>
      <c r="Z534" s="419"/>
      <c r="AA534" s="419"/>
      <c r="AB534" s="419"/>
      <c r="AC534" s="412"/>
      <c r="AD534" s="412"/>
      <c r="AE534" s="419"/>
      <c r="AG534" s="371"/>
      <c r="AH534" s="371"/>
      <c r="AI534" s="371"/>
      <c r="AJ534" s="371"/>
      <c r="AK534" s="371"/>
      <c r="AL534" s="371"/>
      <c r="AM534" s="371"/>
      <c r="AN534" s="371"/>
      <c r="AO534" s="371"/>
      <c r="AP534" s="371"/>
      <c r="AQ534" s="371"/>
      <c r="AR534" s="371"/>
      <c r="AS534" s="371"/>
      <c r="AT534" s="371"/>
      <c r="AU534" s="371"/>
      <c r="AV534" s="371"/>
      <c r="BB534" s="371"/>
      <c r="BK534" s="371"/>
      <c r="BT534" s="371"/>
    </row>
    <row r="535" spans="5:72" ht="16" customHeight="1" x14ac:dyDescent="0.25">
      <c r="E535" s="418"/>
      <c r="F535" s="418"/>
      <c r="G535" s="418"/>
      <c r="H535" s="418"/>
      <c r="I535" s="418"/>
      <c r="J535" s="418"/>
      <c r="K535" s="418"/>
      <c r="L535" s="418"/>
      <c r="M535" s="418"/>
      <c r="N535" s="418"/>
      <c r="O535" s="418"/>
      <c r="P535" s="418"/>
      <c r="Q535" s="418"/>
      <c r="R535" s="418"/>
      <c r="S535" s="418"/>
      <c r="T535" s="418"/>
      <c r="U535" s="418"/>
      <c r="V535" s="418"/>
      <c r="Z535" s="419"/>
      <c r="AA535" s="419"/>
      <c r="AB535" s="419"/>
      <c r="AC535" s="412"/>
      <c r="AD535" s="412"/>
      <c r="AE535" s="419"/>
      <c r="AG535" s="371"/>
      <c r="AH535" s="371"/>
      <c r="AI535" s="371"/>
      <c r="AJ535" s="371"/>
      <c r="AK535" s="371"/>
      <c r="AL535" s="371"/>
      <c r="AM535" s="371"/>
      <c r="AN535" s="371"/>
      <c r="AO535" s="371"/>
      <c r="AP535" s="371"/>
      <c r="AQ535" s="371"/>
      <c r="AR535" s="371"/>
      <c r="AS535" s="371"/>
      <c r="AT535" s="371"/>
      <c r="AU535" s="371"/>
      <c r="AV535" s="371"/>
      <c r="BB535" s="371"/>
      <c r="BK535" s="371"/>
      <c r="BT535" s="371"/>
    </row>
    <row r="536" spans="5:72" ht="16" customHeight="1" x14ac:dyDescent="0.25">
      <c r="E536" s="418"/>
      <c r="F536" s="418"/>
      <c r="G536" s="418"/>
      <c r="H536" s="418"/>
      <c r="I536" s="418"/>
      <c r="J536" s="418"/>
      <c r="K536" s="418"/>
      <c r="L536" s="418"/>
      <c r="M536" s="418"/>
      <c r="N536" s="418"/>
      <c r="O536" s="418"/>
      <c r="P536" s="418"/>
      <c r="Q536" s="418"/>
      <c r="R536" s="418"/>
      <c r="S536" s="418"/>
      <c r="T536" s="418"/>
      <c r="U536" s="418"/>
      <c r="V536" s="418"/>
      <c r="Z536" s="419"/>
      <c r="AA536" s="419"/>
      <c r="AB536" s="419"/>
      <c r="AC536" s="412"/>
      <c r="AD536" s="412"/>
      <c r="AE536" s="419"/>
      <c r="AG536" s="371"/>
      <c r="AH536" s="371"/>
      <c r="AI536" s="371"/>
      <c r="AJ536" s="371"/>
      <c r="AK536" s="371"/>
      <c r="AL536" s="371"/>
      <c r="AM536" s="371"/>
      <c r="AN536" s="371"/>
      <c r="AO536" s="371"/>
      <c r="AP536" s="371"/>
      <c r="AQ536" s="371"/>
      <c r="AR536" s="371"/>
      <c r="AS536" s="371"/>
      <c r="AT536" s="371"/>
      <c r="AU536" s="371"/>
      <c r="AV536" s="371"/>
      <c r="BB536" s="371"/>
      <c r="BK536" s="371"/>
      <c r="BT536" s="371"/>
    </row>
    <row r="537" spans="5:72" ht="16" customHeight="1" x14ac:dyDescent="0.25">
      <c r="E537" s="418"/>
      <c r="F537" s="418"/>
      <c r="G537" s="418"/>
      <c r="H537" s="418"/>
      <c r="I537" s="418"/>
      <c r="J537" s="418"/>
      <c r="K537" s="418"/>
      <c r="L537" s="418"/>
      <c r="M537" s="418"/>
      <c r="N537" s="418"/>
      <c r="O537" s="418"/>
      <c r="P537" s="418"/>
      <c r="Q537" s="418"/>
      <c r="R537" s="418"/>
      <c r="S537" s="418"/>
      <c r="T537" s="418"/>
      <c r="U537" s="418"/>
      <c r="V537" s="418"/>
      <c r="Z537" s="419"/>
      <c r="AA537" s="419"/>
      <c r="AB537" s="419"/>
      <c r="AC537" s="412"/>
      <c r="AD537" s="412"/>
      <c r="AE537" s="419"/>
      <c r="AG537" s="371"/>
      <c r="AH537" s="371"/>
      <c r="AI537" s="371"/>
      <c r="AJ537" s="371"/>
      <c r="AK537" s="371"/>
      <c r="AL537" s="371"/>
      <c r="AM537" s="371"/>
      <c r="AN537" s="371"/>
      <c r="AO537" s="371"/>
      <c r="AP537" s="371"/>
      <c r="AQ537" s="371"/>
      <c r="AR537" s="371"/>
      <c r="AS537" s="371"/>
      <c r="AT537" s="371"/>
      <c r="AU537" s="371"/>
      <c r="AV537" s="371"/>
      <c r="BB537" s="371"/>
      <c r="BK537" s="371"/>
      <c r="BT537" s="371"/>
    </row>
    <row r="538" spans="5:72" ht="16" customHeight="1" x14ac:dyDescent="0.25">
      <c r="E538" s="418"/>
      <c r="F538" s="418"/>
      <c r="G538" s="418"/>
      <c r="H538" s="418"/>
      <c r="I538" s="418"/>
      <c r="J538" s="418"/>
      <c r="K538" s="418"/>
      <c r="L538" s="418"/>
      <c r="M538" s="418"/>
      <c r="N538" s="418"/>
      <c r="O538" s="418"/>
      <c r="P538" s="418"/>
      <c r="Q538" s="418"/>
      <c r="R538" s="418"/>
      <c r="S538" s="418"/>
      <c r="T538" s="418"/>
      <c r="U538" s="418"/>
      <c r="V538" s="418"/>
      <c r="Z538" s="420"/>
      <c r="AA538" s="420"/>
      <c r="AB538" s="420"/>
      <c r="AC538" s="412"/>
      <c r="AD538" s="412"/>
      <c r="AE538" s="419"/>
      <c r="AG538" s="371"/>
      <c r="AH538" s="371"/>
      <c r="AI538" s="371"/>
      <c r="AJ538" s="371"/>
      <c r="AK538" s="371"/>
      <c r="AL538" s="371"/>
      <c r="AM538" s="371"/>
      <c r="AN538" s="371"/>
      <c r="AO538" s="371"/>
      <c r="AP538" s="371"/>
      <c r="AQ538" s="371"/>
      <c r="AR538" s="371"/>
      <c r="AS538" s="371"/>
      <c r="AT538" s="371"/>
      <c r="AU538" s="371"/>
      <c r="AV538" s="371"/>
      <c r="BB538" s="371"/>
      <c r="BK538" s="371"/>
      <c r="BT538" s="371"/>
    </row>
    <row r="539" spans="5:72" ht="16" customHeight="1" x14ac:dyDescent="0.25">
      <c r="E539" s="418"/>
      <c r="F539" s="418"/>
      <c r="G539" s="418"/>
      <c r="H539" s="418"/>
      <c r="I539" s="418"/>
      <c r="J539" s="418"/>
      <c r="K539" s="418"/>
      <c r="L539" s="418"/>
      <c r="M539" s="418"/>
      <c r="N539" s="418"/>
      <c r="O539" s="418"/>
      <c r="P539" s="418"/>
      <c r="Q539" s="418"/>
      <c r="R539" s="418"/>
      <c r="S539" s="418"/>
      <c r="T539" s="418"/>
      <c r="U539" s="418"/>
      <c r="V539" s="418"/>
      <c r="Z539" s="420"/>
      <c r="AA539" s="420"/>
      <c r="AB539" s="420"/>
      <c r="AC539" s="412"/>
      <c r="AD539" s="412"/>
      <c r="AE539" s="419"/>
      <c r="AG539" s="371"/>
      <c r="AH539" s="371"/>
      <c r="AI539" s="371"/>
      <c r="AJ539" s="371"/>
      <c r="AK539" s="371"/>
      <c r="AL539" s="371"/>
      <c r="AM539" s="371"/>
      <c r="AN539" s="371"/>
      <c r="AO539" s="371"/>
      <c r="AP539" s="371"/>
      <c r="AQ539" s="371"/>
      <c r="AR539" s="371"/>
      <c r="AS539" s="371"/>
      <c r="AT539" s="371"/>
      <c r="AU539" s="371"/>
      <c r="AV539" s="371"/>
      <c r="BB539" s="371"/>
      <c r="BK539" s="371"/>
      <c r="BT539" s="371"/>
    </row>
    <row r="540" spans="5:72" ht="16" customHeight="1" x14ac:dyDescent="0.25">
      <c r="E540" s="418"/>
      <c r="F540" s="418"/>
      <c r="G540" s="418"/>
      <c r="H540" s="418"/>
      <c r="I540" s="418"/>
      <c r="J540" s="418"/>
      <c r="K540" s="418"/>
      <c r="L540" s="418"/>
      <c r="M540" s="418"/>
      <c r="N540" s="418"/>
      <c r="O540" s="418"/>
      <c r="P540" s="418"/>
      <c r="Q540" s="418"/>
      <c r="R540" s="418"/>
      <c r="S540" s="418"/>
      <c r="T540" s="418"/>
      <c r="U540" s="418"/>
      <c r="V540" s="418"/>
      <c r="Z540" s="420"/>
      <c r="AA540" s="420"/>
      <c r="AB540" s="420"/>
      <c r="AC540" s="412"/>
      <c r="AD540" s="412"/>
      <c r="AE540" s="419"/>
      <c r="AG540" s="371"/>
      <c r="AH540" s="371"/>
      <c r="AI540" s="371"/>
      <c r="AJ540" s="371"/>
      <c r="AK540" s="371"/>
      <c r="AL540" s="371"/>
      <c r="AM540" s="371"/>
      <c r="AN540" s="371"/>
      <c r="AO540" s="371"/>
      <c r="AP540" s="371"/>
      <c r="AQ540" s="371"/>
      <c r="AR540" s="371"/>
      <c r="AS540" s="371"/>
      <c r="AT540" s="371"/>
      <c r="AU540" s="371"/>
      <c r="AV540" s="371"/>
      <c r="BB540" s="371"/>
      <c r="BK540" s="371"/>
      <c r="BT540" s="371"/>
    </row>
    <row r="541" spans="5:72" ht="16" customHeight="1" x14ac:dyDescent="0.25">
      <c r="E541" s="418"/>
      <c r="F541" s="418"/>
      <c r="G541" s="418"/>
      <c r="H541" s="418"/>
      <c r="I541" s="418"/>
      <c r="J541" s="418"/>
      <c r="K541" s="418"/>
      <c r="L541" s="418"/>
      <c r="M541" s="418"/>
      <c r="N541" s="418"/>
      <c r="O541" s="418"/>
      <c r="P541" s="418"/>
      <c r="Q541" s="418"/>
      <c r="R541" s="418"/>
      <c r="S541" s="418"/>
      <c r="T541" s="418"/>
      <c r="U541" s="418"/>
      <c r="V541" s="418"/>
      <c r="Z541" s="420"/>
      <c r="AA541" s="420"/>
      <c r="AB541" s="420"/>
      <c r="AC541" s="412"/>
      <c r="AD541" s="412"/>
      <c r="AE541" s="419"/>
      <c r="AG541" s="371"/>
      <c r="AH541" s="371"/>
      <c r="AI541" s="371"/>
      <c r="AJ541" s="371"/>
      <c r="AK541" s="371"/>
      <c r="AL541" s="371"/>
      <c r="AM541" s="371"/>
      <c r="AN541" s="371"/>
      <c r="AO541" s="371"/>
      <c r="AP541" s="371"/>
      <c r="AQ541" s="371"/>
      <c r="AR541" s="371"/>
      <c r="AS541" s="371"/>
      <c r="AT541" s="371"/>
      <c r="AU541" s="371"/>
      <c r="AV541" s="371"/>
      <c r="BB541" s="371"/>
      <c r="BK541" s="371"/>
      <c r="BT541" s="371"/>
    </row>
    <row r="542" spans="5:72" ht="16" customHeight="1" x14ac:dyDescent="0.25">
      <c r="E542" s="418"/>
      <c r="F542" s="418"/>
      <c r="G542" s="418"/>
      <c r="H542" s="418"/>
      <c r="I542" s="418"/>
      <c r="J542" s="418"/>
      <c r="K542" s="418"/>
      <c r="L542" s="418"/>
      <c r="M542" s="418"/>
      <c r="N542" s="418"/>
      <c r="O542" s="418"/>
      <c r="P542" s="418"/>
      <c r="Q542" s="418"/>
      <c r="R542" s="418"/>
      <c r="S542" s="418"/>
      <c r="T542" s="418"/>
      <c r="U542" s="418"/>
      <c r="V542" s="418"/>
      <c r="Z542" s="420"/>
      <c r="AA542" s="420"/>
      <c r="AB542" s="420"/>
      <c r="AC542" s="412"/>
      <c r="AD542" s="412"/>
      <c r="AE542" s="419"/>
      <c r="AG542" s="371"/>
      <c r="AH542" s="371"/>
      <c r="AI542" s="371"/>
      <c r="AJ542" s="371"/>
      <c r="AK542" s="371"/>
      <c r="AL542" s="371"/>
      <c r="AM542" s="371"/>
      <c r="AN542" s="371"/>
      <c r="AO542" s="371"/>
      <c r="AP542" s="371"/>
      <c r="AQ542" s="371"/>
      <c r="AR542" s="371"/>
      <c r="AS542" s="371"/>
      <c r="AT542" s="371"/>
      <c r="AU542" s="371"/>
      <c r="AV542" s="371"/>
      <c r="BB542" s="371"/>
      <c r="BK542" s="371"/>
      <c r="BT542" s="371"/>
    </row>
    <row r="543" spans="5:72" ht="16" customHeight="1" x14ac:dyDescent="0.25">
      <c r="E543" s="418"/>
      <c r="F543" s="418"/>
      <c r="G543" s="418"/>
      <c r="H543" s="418"/>
      <c r="I543" s="418"/>
      <c r="J543" s="418"/>
      <c r="K543" s="418"/>
      <c r="L543" s="418"/>
      <c r="M543" s="418"/>
      <c r="N543" s="418"/>
      <c r="O543" s="418"/>
      <c r="P543" s="418"/>
      <c r="Q543" s="418"/>
      <c r="R543" s="418"/>
      <c r="S543" s="418"/>
      <c r="T543" s="418"/>
      <c r="U543" s="418"/>
      <c r="V543" s="418"/>
      <c r="Z543" s="420"/>
      <c r="AA543" s="420"/>
      <c r="AB543" s="420"/>
      <c r="AC543" s="412"/>
      <c r="AD543" s="412"/>
      <c r="AE543" s="419"/>
      <c r="AG543" s="371"/>
      <c r="AH543" s="371"/>
      <c r="AI543" s="371"/>
      <c r="AJ543" s="371"/>
      <c r="AK543" s="371"/>
      <c r="AL543" s="371"/>
      <c r="AM543" s="371"/>
      <c r="AN543" s="371"/>
      <c r="AO543" s="371"/>
      <c r="AP543" s="371"/>
      <c r="AQ543" s="371"/>
      <c r="AR543" s="371"/>
      <c r="AS543" s="371"/>
      <c r="AT543" s="371"/>
      <c r="AU543" s="371"/>
      <c r="AV543" s="371"/>
      <c r="BB543" s="371"/>
      <c r="BK543" s="371"/>
      <c r="BT543" s="371"/>
    </row>
    <row r="544" spans="5:72" ht="16" customHeight="1" x14ac:dyDescent="0.25">
      <c r="E544" s="418"/>
      <c r="F544" s="418"/>
      <c r="G544" s="418"/>
      <c r="H544" s="418"/>
      <c r="I544" s="418"/>
      <c r="J544" s="418"/>
      <c r="K544" s="418"/>
      <c r="L544" s="418"/>
      <c r="M544" s="418"/>
      <c r="N544" s="418"/>
      <c r="O544" s="418"/>
      <c r="P544" s="418"/>
      <c r="Q544" s="418"/>
      <c r="R544" s="418"/>
      <c r="S544" s="418"/>
      <c r="T544" s="418"/>
      <c r="U544" s="418"/>
      <c r="V544" s="418"/>
      <c r="Z544" s="420"/>
      <c r="AA544" s="420"/>
      <c r="AB544" s="420"/>
      <c r="AC544" s="412"/>
      <c r="AD544" s="412"/>
      <c r="AE544" s="419"/>
      <c r="AG544" s="371"/>
      <c r="AH544" s="371"/>
      <c r="AI544" s="371"/>
      <c r="AJ544" s="371"/>
      <c r="AK544" s="371"/>
      <c r="AL544" s="371"/>
      <c r="AM544" s="371"/>
      <c r="AN544" s="371"/>
      <c r="AO544" s="371"/>
      <c r="AP544" s="371"/>
      <c r="AQ544" s="371"/>
      <c r="AR544" s="371"/>
      <c r="AS544" s="371"/>
      <c r="AT544" s="371"/>
      <c r="AU544" s="371"/>
      <c r="AV544" s="371"/>
      <c r="BB544" s="371"/>
      <c r="BK544" s="371"/>
      <c r="BT544" s="371"/>
    </row>
    <row r="545" spans="5:72" ht="16" customHeight="1" x14ac:dyDescent="0.25">
      <c r="E545" s="418"/>
      <c r="F545" s="418"/>
      <c r="G545" s="418"/>
      <c r="H545" s="418"/>
      <c r="I545" s="418"/>
      <c r="J545" s="418"/>
      <c r="K545" s="418"/>
      <c r="L545" s="418"/>
      <c r="M545" s="418"/>
      <c r="N545" s="418"/>
      <c r="O545" s="418"/>
      <c r="P545" s="418"/>
      <c r="Q545" s="418"/>
      <c r="R545" s="418"/>
      <c r="S545" s="418"/>
      <c r="T545" s="418"/>
      <c r="U545" s="418"/>
      <c r="V545" s="418"/>
      <c r="Z545" s="419"/>
      <c r="AA545" s="419"/>
      <c r="AB545" s="419"/>
      <c r="AC545" s="412"/>
      <c r="AD545" s="412"/>
      <c r="AE545" s="419"/>
      <c r="AG545" s="371"/>
      <c r="AH545" s="371"/>
      <c r="AI545" s="371"/>
      <c r="AJ545" s="371"/>
      <c r="AK545" s="371"/>
      <c r="AL545" s="371"/>
      <c r="AM545" s="371"/>
      <c r="AN545" s="371"/>
      <c r="AO545" s="371"/>
      <c r="AP545" s="371"/>
      <c r="AQ545" s="371"/>
      <c r="AR545" s="371"/>
      <c r="AS545" s="371"/>
      <c r="AT545" s="371"/>
      <c r="AU545" s="371"/>
      <c r="AV545" s="371"/>
      <c r="BB545" s="371"/>
      <c r="BK545" s="371"/>
      <c r="BT545" s="371"/>
    </row>
    <row r="546" spans="5:72" ht="16" customHeight="1" x14ac:dyDescent="0.25">
      <c r="E546" s="418"/>
      <c r="F546" s="418"/>
      <c r="G546" s="418"/>
      <c r="H546" s="418"/>
      <c r="I546" s="418"/>
      <c r="J546" s="418"/>
      <c r="K546" s="418"/>
      <c r="L546" s="418"/>
      <c r="M546" s="418"/>
      <c r="N546" s="418"/>
      <c r="O546" s="418"/>
      <c r="P546" s="418"/>
      <c r="Q546" s="418"/>
      <c r="R546" s="418"/>
      <c r="S546" s="418"/>
      <c r="T546" s="418"/>
      <c r="U546" s="418"/>
      <c r="V546" s="418"/>
      <c r="Z546" s="419"/>
      <c r="AA546" s="419"/>
      <c r="AB546" s="419"/>
      <c r="AC546" s="412"/>
      <c r="AD546" s="412"/>
      <c r="AE546" s="419"/>
      <c r="AG546" s="371"/>
      <c r="AH546" s="371"/>
      <c r="AI546" s="371"/>
      <c r="AJ546" s="371"/>
      <c r="AK546" s="371"/>
      <c r="AL546" s="371"/>
      <c r="AM546" s="371"/>
      <c r="AN546" s="371"/>
      <c r="AO546" s="371"/>
      <c r="AP546" s="371"/>
      <c r="AQ546" s="371"/>
      <c r="AR546" s="371"/>
      <c r="AS546" s="371"/>
      <c r="AT546" s="371"/>
      <c r="AU546" s="371"/>
      <c r="AV546" s="371"/>
      <c r="BB546" s="371"/>
      <c r="BK546" s="371"/>
      <c r="BT546" s="371"/>
    </row>
    <row r="547" spans="5:72" ht="16" customHeight="1" x14ac:dyDescent="0.25">
      <c r="E547" s="418"/>
      <c r="F547" s="418"/>
      <c r="G547" s="418"/>
      <c r="H547" s="418"/>
      <c r="I547" s="418"/>
      <c r="J547" s="418"/>
      <c r="K547" s="418"/>
      <c r="L547" s="418"/>
      <c r="M547" s="418"/>
      <c r="N547" s="418"/>
      <c r="O547" s="418"/>
      <c r="P547" s="418"/>
      <c r="Q547" s="418"/>
      <c r="R547" s="418"/>
      <c r="S547" s="418"/>
      <c r="T547" s="418"/>
      <c r="U547" s="418"/>
      <c r="V547" s="418"/>
      <c r="Z547" s="419"/>
      <c r="AA547" s="419"/>
      <c r="AB547" s="419"/>
      <c r="AC547" s="412"/>
      <c r="AD547" s="412"/>
      <c r="AE547" s="419"/>
      <c r="AG547" s="371"/>
      <c r="AH547" s="371"/>
      <c r="AI547" s="371"/>
      <c r="AJ547" s="371"/>
      <c r="AK547" s="371"/>
      <c r="AL547" s="371"/>
      <c r="AM547" s="371"/>
      <c r="AN547" s="371"/>
      <c r="AO547" s="371"/>
      <c r="AP547" s="371"/>
      <c r="AQ547" s="371"/>
      <c r="AR547" s="371"/>
      <c r="AS547" s="371"/>
      <c r="AT547" s="371"/>
      <c r="AU547" s="371"/>
      <c r="AV547" s="371"/>
      <c r="BB547" s="371"/>
      <c r="BK547" s="371"/>
      <c r="BT547" s="371"/>
    </row>
    <row r="548" spans="5:72" ht="16" customHeight="1" x14ac:dyDescent="0.25">
      <c r="E548" s="418"/>
      <c r="F548" s="418"/>
      <c r="G548" s="418"/>
      <c r="H548" s="418"/>
      <c r="I548" s="418"/>
      <c r="J548" s="418"/>
      <c r="K548" s="418"/>
      <c r="L548" s="418"/>
      <c r="M548" s="418"/>
      <c r="N548" s="418"/>
      <c r="O548" s="418"/>
      <c r="P548" s="418"/>
      <c r="Q548" s="418"/>
      <c r="R548" s="418"/>
      <c r="S548" s="418"/>
      <c r="T548" s="418"/>
      <c r="U548" s="418"/>
      <c r="V548" s="418"/>
      <c r="Z548" s="419"/>
      <c r="AA548" s="419"/>
      <c r="AB548" s="419"/>
      <c r="AC548" s="412"/>
      <c r="AD548" s="412"/>
      <c r="AE548" s="419"/>
      <c r="AG548" s="371"/>
      <c r="AH548" s="371"/>
      <c r="AI548" s="371"/>
      <c r="AJ548" s="371"/>
      <c r="AK548" s="371"/>
      <c r="AL548" s="371"/>
      <c r="AM548" s="371"/>
      <c r="AN548" s="371"/>
      <c r="AO548" s="371"/>
      <c r="AP548" s="371"/>
      <c r="AQ548" s="371"/>
      <c r="AR548" s="371"/>
      <c r="AS548" s="371"/>
      <c r="AT548" s="371"/>
      <c r="AU548" s="371"/>
      <c r="AV548" s="371"/>
      <c r="BB548" s="371"/>
      <c r="BK548" s="371"/>
      <c r="BT548" s="371"/>
    </row>
    <row r="549" spans="5:72" ht="16" customHeight="1" x14ac:dyDescent="0.25">
      <c r="E549" s="418"/>
      <c r="F549" s="418"/>
      <c r="G549" s="418"/>
      <c r="H549" s="418"/>
      <c r="I549" s="418"/>
      <c r="J549" s="418"/>
      <c r="K549" s="418"/>
      <c r="L549" s="418"/>
      <c r="M549" s="418"/>
      <c r="N549" s="418"/>
      <c r="O549" s="418"/>
      <c r="P549" s="418"/>
      <c r="Q549" s="418"/>
      <c r="R549" s="418"/>
      <c r="S549" s="418"/>
      <c r="T549" s="418"/>
      <c r="U549" s="418"/>
      <c r="V549" s="418"/>
      <c r="Z549" s="419"/>
      <c r="AA549" s="419"/>
      <c r="AB549" s="419"/>
      <c r="AC549" s="412"/>
      <c r="AD549" s="412"/>
      <c r="AE549" s="419"/>
      <c r="AG549" s="371"/>
      <c r="AH549" s="371"/>
      <c r="AI549" s="371"/>
      <c r="AJ549" s="371"/>
      <c r="AK549" s="371"/>
      <c r="AL549" s="371"/>
      <c r="AM549" s="371"/>
      <c r="AN549" s="371"/>
      <c r="AO549" s="371"/>
      <c r="AP549" s="371"/>
      <c r="AQ549" s="371"/>
      <c r="AR549" s="371"/>
      <c r="AS549" s="371"/>
      <c r="AT549" s="371"/>
      <c r="AU549" s="371"/>
      <c r="AV549" s="371"/>
      <c r="BB549" s="371"/>
      <c r="BK549" s="371"/>
      <c r="BT549" s="371"/>
    </row>
    <row r="550" spans="5:72" ht="16" customHeight="1" x14ac:dyDescent="0.25">
      <c r="E550" s="418"/>
      <c r="F550" s="418"/>
      <c r="G550" s="418"/>
      <c r="H550" s="418"/>
      <c r="I550" s="418"/>
      <c r="J550" s="418"/>
      <c r="K550" s="418"/>
      <c r="L550" s="418"/>
      <c r="M550" s="418"/>
      <c r="N550" s="418"/>
      <c r="O550" s="418"/>
      <c r="P550" s="418"/>
      <c r="Q550" s="418"/>
      <c r="R550" s="418"/>
      <c r="S550" s="418"/>
      <c r="T550" s="418"/>
      <c r="U550" s="418"/>
      <c r="V550" s="418"/>
      <c r="Z550" s="419"/>
      <c r="AA550" s="419"/>
      <c r="AB550" s="419"/>
      <c r="AC550" s="412"/>
      <c r="AD550" s="412"/>
      <c r="AE550" s="419"/>
      <c r="AG550" s="371"/>
      <c r="AH550" s="371"/>
      <c r="AI550" s="371"/>
      <c r="AJ550" s="371"/>
      <c r="AK550" s="371"/>
      <c r="AL550" s="371"/>
      <c r="AM550" s="371"/>
      <c r="AN550" s="371"/>
      <c r="AO550" s="371"/>
      <c r="AP550" s="371"/>
      <c r="AQ550" s="371"/>
      <c r="AR550" s="371"/>
      <c r="AS550" s="371"/>
      <c r="AT550" s="371"/>
      <c r="AU550" s="371"/>
      <c r="AV550" s="371"/>
      <c r="BB550" s="371"/>
      <c r="BK550" s="371"/>
      <c r="BT550" s="371"/>
    </row>
    <row r="551" spans="5:72" ht="16" customHeight="1" x14ac:dyDescent="0.25">
      <c r="E551" s="418"/>
      <c r="F551" s="418"/>
      <c r="G551" s="418"/>
      <c r="H551" s="418"/>
      <c r="I551" s="418"/>
      <c r="J551" s="418"/>
      <c r="K551" s="418"/>
      <c r="L551" s="418"/>
      <c r="M551" s="418"/>
      <c r="N551" s="418"/>
      <c r="O551" s="418"/>
      <c r="P551" s="418"/>
      <c r="Q551" s="418"/>
      <c r="R551" s="418"/>
      <c r="S551" s="418"/>
      <c r="T551" s="418"/>
      <c r="U551" s="418"/>
      <c r="V551" s="418"/>
      <c r="Z551" s="419"/>
      <c r="AA551" s="419"/>
      <c r="AB551" s="419"/>
      <c r="AC551" s="412"/>
      <c r="AD551" s="412"/>
      <c r="AE551" s="419"/>
      <c r="AG551" s="371"/>
      <c r="AH551" s="371"/>
      <c r="AI551" s="371"/>
      <c r="AJ551" s="371"/>
      <c r="AK551" s="371"/>
      <c r="AL551" s="371"/>
      <c r="AM551" s="371"/>
      <c r="AN551" s="371"/>
      <c r="AO551" s="371"/>
      <c r="AP551" s="371"/>
      <c r="AQ551" s="371"/>
      <c r="AR551" s="371"/>
      <c r="AS551" s="371"/>
      <c r="AT551" s="371"/>
      <c r="AU551" s="371"/>
      <c r="AV551" s="371"/>
      <c r="BB551" s="371"/>
      <c r="BK551" s="371"/>
      <c r="BT551" s="371"/>
    </row>
    <row r="552" spans="5:72" ht="16" customHeight="1" x14ac:dyDescent="0.25">
      <c r="E552" s="418"/>
      <c r="F552" s="418"/>
      <c r="G552" s="418"/>
      <c r="H552" s="418"/>
      <c r="I552" s="418"/>
      <c r="J552" s="418"/>
      <c r="K552" s="418"/>
      <c r="L552" s="418"/>
      <c r="M552" s="418"/>
      <c r="N552" s="418"/>
      <c r="O552" s="418"/>
      <c r="P552" s="418"/>
      <c r="Q552" s="418"/>
      <c r="R552" s="418"/>
      <c r="S552" s="418"/>
      <c r="T552" s="418"/>
      <c r="U552" s="418"/>
      <c r="V552" s="418"/>
      <c r="Z552" s="419"/>
      <c r="AA552" s="419"/>
      <c r="AB552" s="419"/>
      <c r="AC552" s="412"/>
      <c r="AD552" s="412"/>
      <c r="AE552" s="419"/>
      <c r="AG552" s="371"/>
      <c r="AH552" s="371"/>
      <c r="AI552" s="371"/>
      <c r="AJ552" s="371"/>
      <c r="AK552" s="371"/>
      <c r="AL552" s="371"/>
      <c r="AM552" s="371"/>
      <c r="AN552" s="371"/>
      <c r="AO552" s="371"/>
      <c r="AP552" s="371"/>
      <c r="AQ552" s="371"/>
      <c r="AR552" s="371"/>
      <c r="AS552" s="371"/>
      <c r="AT552" s="371"/>
      <c r="AU552" s="371"/>
      <c r="AV552" s="371"/>
      <c r="BB552" s="371"/>
      <c r="BK552" s="371"/>
      <c r="BT552" s="371"/>
    </row>
    <row r="553" spans="5:72" ht="16" customHeight="1" x14ac:dyDescent="0.25">
      <c r="E553" s="418"/>
      <c r="F553" s="418"/>
      <c r="G553" s="418"/>
      <c r="H553" s="418"/>
      <c r="I553" s="418"/>
      <c r="J553" s="418"/>
      <c r="K553" s="418"/>
      <c r="L553" s="418"/>
      <c r="M553" s="418"/>
      <c r="N553" s="418"/>
      <c r="O553" s="418"/>
      <c r="P553" s="418"/>
      <c r="Q553" s="418"/>
      <c r="R553" s="418"/>
      <c r="S553" s="418"/>
      <c r="T553" s="418"/>
      <c r="U553" s="418"/>
      <c r="V553" s="418"/>
      <c r="Z553" s="419"/>
      <c r="AA553" s="419"/>
      <c r="AB553" s="419"/>
      <c r="AC553" s="412"/>
      <c r="AD553" s="412"/>
      <c r="AE553" s="419"/>
      <c r="AG553" s="371"/>
      <c r="AH553" s="371"/>
      <c r="AI553" s="371"/>
      <c r="AJ553" s="371"/>
      <c r="AK553" s="371"/>
      <c r="AL553" s="371"/>
      <c r="AM553" s="371"/>
      <c r="AN553" s="371"/>
      <c r="AO553" s="371"/>
      <c r="AP553" s="371"/>
      <c r="AQ553" s="371"/>
      <c r="AR553" s="371"/>
      <c r="AS553" s="371"/>
      <c r="AT553" s="371"/>
      <c r="AU553" s="371"/>
      <c r="AV553" s="371"/>
      <c r="BB553" s="371"/>
      <c r="BK553" s="371"/>
      <c r="BT553" s="371"/>
    </row>
    <row r="554" spans="5:72" ht="16" customHeight="1" x14ac:dyDescent="0.25">
      <c r="E554" s="418"/>
      <c r="F554" s="418"/>
      <c r="G554" s="418"/>
      <c r="H554" s="418"/>
      <c r="I554" s="418"/>
      <c r="J554" s="418"/>
      <c r="K554" s="418"/>
      <c r="L554" s="418"/>
      <c r="M554" s="418"/>
      <c r="N554" s="418"/>
      <c r="O554" s="418"/>
      <c r="P554" s="418"/>
      <c r="Q554" s="418"/>
      <c r="R554" s="418"/>
      <c r="S554" s="418"/>
      <c r="T554" s="418"/>
      <c r="U554" s="418"/>
      <c r="V554" s="418"/>
      <c r="Z554" s="419"/>
      <c r="AA554" s="419"/>
      <c r="AB554" s="419"/>
      <c r="AC554" s="412"/>
      <c r="AD554" s="412"/>
      <c r="AE554" s="419"/>
      <c r="AG554" s="371"/>
      <c r="AH554" s="371"/>
      <c r="AI554" s="371"/>
      <c r="AJ554" s="371"/>
      <c r="AK554" s="371"/>
      <c r="AL554" s="371"/>
      <c r="AM554" s="371"/>
      <c r="AN554" s="371"/>
      <c r="AO554" s="371"/>
      <c r="AP554" s="371"/>
      <c r="AQ554" s="371"/>
      <c r="AR554" s="371"/>
      <c r="AS554" s="371"/>
      <c r="AT554" s="371"/>
      <c r="AU554" s="371"/>
      <c r="AV554" s="371"/>
      <c r="BB554" s="371"/>
      <c r="BK554" s="371"/>
      <c r="BT554" s="371"/>
    </row>
    <row r="555" spans="5:72" ht="16" customHeight="1" x14ac:dyDescent="0.25">
      <c r="E555" s="418"/>
      <c r="F555" s="418"/>
      <c r="G555" s="418"/>
      <c r="H555" s="418"/>
      <c r="I555" s="418"/>
      <c r="J555" s="418"/>
      <c r="K555" s="418"/>
      <c r="L555" s="418"/>
      <c r="M555" s="418"/>
      <c r="N555" s="418"/>
      <c r="O555" s="418"/>
      <c r="P555" s="418"/>
      <c r="Q555" s="418"/>
      <c r="R555" s="418"/>
      <c r="S555" s="418"/>
      <c r="T555" s="418"/>
      <c r="U555" s="418"/>
      <c r="V555" s="418"/>
      <c r="Z555" s="419"/>
      <c r="AA555" s="419"/>
      <c r="AB555" s="419"/>
      <c r="AC555" s="412"/>
      <c r="AD555" s="412"/>
      <c r="AE555" s="419"/>
      <c r="AG555" s="371"/>
      <c r="AH555" s="371"/>
      <c r="AI555" s="371"/>
      <c r="AJ555" s="371"/>
      <c r="AK555" s="371"/>
      <c r="AL555" s="371"/>
      <c r="AM555" s="371"/>
      <c r="AN555" s="371"/>
      <c r="AO555" s="371"/>
      <c r="AP555" s="371"/>
      <c r="AQ555" s="371"/>
      <c r="AR555" s="371"/>
      <c r="AS555" s="371"/>
      <c r="AT555" s="371"/>
      <c r="AU555" s="371"/>
      <c r="AV555" s="371"/>
      <c r="BB555" s="371"/>
      <c r="BK555" s="371"/>
      <c r="BT555" s="371"/>
    </row>
    <row r="556" spans="5:72" ht="16" customHeight="1" x14ac:dyDescent="0.25">
      <c r="E556" s="418"/>
      <c r="F556" s="418"/>
      <c r="G556" s="418"/>
      <c r="H556" s="418"/>
      <c r="I556" s="418"/>
      <c r="J556" s="418"/>
      <c r="K556" s="418"/>
      <c r="L556" s="418"/>
      <c r="M556" s="418"/>
      <c r="N556" s="418"/>
      <c r="O556" s="418"/>
      <c r="P556" s="418"/>
      <c r="Q556" s="418"/>
      <c r="R556" s="418"/>
      <c r="S556" s="418"/>
      <c r="T556" s="418"/>
      <c r="U556" s="418"/>
      <c r="V556" s="418"/>
      <c r="Z556" s="419"/>
      <c r="AA556" s="419"/>
      <c r="AB556" s="419"/>
      <c r="AC556" s="412"/>
      <c r="AD556" s="412"/>
      <c r="AE556" s="419"/>
      <c r="AG556" s="371"/>
      <c r="AH556" s="371"/>
      <c r="AI556" s="371"/>
      <c r="AJ556" s="371"/>
      <c r="AK556" s="371"/>
      <c r="AL556" s="371"/>
      <c r="AM556" s="371"/>
      <c r="AN556" s="371"/>
      <c r="AO556" s="371"/>
      <c r="AP556" s="371"/>
      <c r="AQ556" s="371"/>
      <c r="AR556" s="371"/>
      <c r="AS556" s="371"/>
      <c r="AT556" s="371"/>
      <c r="AU556" s="371"/>
      <c r="AV556" s="371"/>
      <c r="BB556" s="371"/>
      <c r="BK556" s="371"/>
      <c r="BT556" s="371"/>
    </row>
    <row r="557" spans="5:72" ht="16" customHeight="1" x14ac:dyDescent="0.25">
      <c r="E557" s="418"/>
      <c r="F557" s="418"/>
      <c r="G557" s="418"/>
      <c r="H557" s="418"/>
      <c r="I557" s="418"/>
      <c r="J557" s="418"/>
      <c r="K557" s="418"/>
      <c r="L557" s="418"/>
      <c r="M557" s="418"/>
      <c r="N557" s="418"/>
      <c r="O557" s="418"/>
      <c r="P557" s="418"/>
      <c r="Q557" s="418"/>
      <c r="R557" s="418"/>
      <c r="S557" s="418"/>
      <c r="T557" s="418"/>
      <c r="U557" s="418"/>
      <c r="V557" s="418"/>
      <c r="Z557" s="419"/>
      <c r="AA557" s="419"/>
      <c r="AB557" s="419"/>
      <c r="AC557" s="412"/>
      <c r="AD557" s="412"/>
      <c r="AE557" s="419"/>
      <c r="AG557" s="371"/>
      <c r="AH557" s="371"/>
      <c r="AI557" s="371"/>
      <c r="AJ557" s="371"/>
      <c r="AK557" s="371"/>
      <c r="AL557" s="371"/>
      <c r="AM557" s="371"/>
      <c r="AN557" s="371"/>
      <c r="AO557" s="371"/>
      <c r="AP557" s="371"/>
      <c r="AQ557" s="371"/>
      <c r="AR557" s="371"/>
      <c r="AS557" s="371"/>
      <c r="AT557" s="371"/>
      <c r="AU557" s="371"/>
      <c r="AV557" s="371"/>
      <c r="BB557" s="371"/>
      <c r="BK557" s="371"/>
      <c r="BT557" s="371"/>
    </row>
    <row r="558" spans="5:72" ht="16" customHeight="1" x14ac:dyDescent="0.25">
      <c r="E558" s="418"/>
      <c r="F558" s="418"/>
      <c r="G558" s="418"/>
      <c r="H558" s="418"/>
      <c r="I558" s="418"/>
      <c r="J558" s="418"/>
      <c r="K558" s="418"/>
      <c r="L558" s="418"/>
      <c r="M558" s="418"/>
      <c r="N558" s="418"/>
      <c r="O558" s="418"/>
      <c r="P558" s="418"/>
      <c r="Q558" s="418"/>
      <c r="R558" s="418"/>
      <c r="S558" s="418"/>
      <c r="T558" s="418"/>
      <c r="U558" s="418"/>
      <c r="V558" s="418"/>
      <c r="Z558" s="419"/>
      <c r="AA558" s="419"/>
      <c r="AB558" s="419"/>
      <c r="AC558" s="412"/>
      <c r="AD558" s="412"/>
      <c r="AE558" s="419"/>
      <c r="AG558" s="371"/>
      <c r="AH558" s="371"/>
      <c r="AI558" s="371"/>
      <c r="AJ558" s="371"/>
      <c r="AK558" s="371"/>
      <c r="AL558" s="371"/>
      <c r="AM558" s="371"/>
      <c r="AN558" s="371"/>
      <c r="AO558" s="371"/>
      <c r="AP558" s="371"/>
      <c r="AQ558" s="371"/>
      <c r="AR558" s="371"/>
      <c r="AS558" s="371"/>
      <c r="AT558" s="371"/>
      <c r="AU558" s="371"/>
      <c r="AV558" s="371"/>
      <c r="BB558" s="371"/>
      <c r="BK558" s="371"/>
      <c r="BT558" s="371"/>
    </row>
    <row r="559" spans="5:72" ht="16" customHeight="1" x14ac:dyDescent="0.25">
      <c r="E559" s="418"/>
      <c r="F559" s="418"/>
      <c r="G559" s="418"/>
      <c r="H559" s="418"/>
      <c r="I559" s="418"/>
      <c r="J559" s="418"/>
      <c r="K559" s="418"/>
      <c r="L559" s="418"/>
      <c r="M559" s="418"/>
      <c r="N559" s="418"/>
      <c r="O559" s="418"/>
      <c r="P559" s="418"/>
      <c r="Q559" s="418"/>
      <c r="R559" s="418"/>
      <c r="S559" s="418"/>
      <c r="T559" s="418"/>
      <c r="U559" s="418"/>
      <c r="V559" s="418"/>
      <c r="Z559" s="419"/>
      <c r="AA559" s="419"/>
      <c r="AB559" s="419"/>
      <c r="AC559" s="412"/>
      <c r="AD559" s="412"/>
      <c r="AE559" s="419"/>
      <c r="AG559" s="371"/>
      <c r="AH559" s="371"/>
      <c r="AI559" s="371"/>
      <c r="AJ559" s="371"/>
      <c r="AK559" s="371"/>
      <c r="AL559" s="371"/>
      <c r="AM559" s="371"/>
      <c r="AN559" s="371"/>
      <c r="AO559" s="371"/>
      <c r="AP559" s="371"/>
      <c r="AQ559" s="371"/>
      <c r="AR559" s="371"/>
      <c r="AS559" s="371"/>
      <c r="AT559" s="371"/>
      <c r="AU559" s="371"/>
      <c r="AV559" s="371"/>
      <c r="BB559" s="371"/>
      <c r="BK559" s="371"/>
      <c r="BT559" s="371"/>
    </row>
    <row r="560" spans="5:72" ht="16" customHeight="1" x14ac:dyDescent="0.25">
      <c r="E560" s="418"/>
      <c r="F560" s="418"/>
      <c r="G560" s="418"/>
      <c r="H560" s="418"/>
      <c r="I560" s="418"/>
      <c r="J560" s="418"/>
      <c r="K560" s="418"/>
      <c r="L560" s="418"/>
      <c r="M560" s="418"/>
      <c r="N560" s="418"/>
      <c r="O560" s="418"/>
      <c r="P560" s="418"/>
      <c r="Q560" s="418"/>
      <c r="R560" s="418"/>
      <c r="S560" s="418"/>
      <c r="T560" s="418"/>
      <c r="U560" s="418"/>
      <c r="V560" s="418"/>
      <c r="Z560" s="419"/>
      <c r="AA560" s="419"/>
      <c r="AB560" s="419"/>
      <c r="AC560" s="412"/>
      <c r="AD560" s="412"/>
      <c r="AE560" s="419"/>
      <c r="AG560" s="371"/>
      <c r="AH560" s="371"/>
      <c r="AI560" s="371"/>
      <c r="AJ560" s="371"/>
      <c r="AK560" s="371"/>
      <c r="AL560" s="371"/>
      <c r="AM560" s="371"/>
      <c r="AN560" s="371"/>
      <c r="AO560" s="371"/>
      <c r="AP560" s="371"/>
      <c r="AQ560" s="371"/>
      <c r="AR560" s="371"/>
      <c r="AS560" s="371"/>
      <c r="AT560" s="371"/>
      <c r="AU560" s="371"/>
      <c r="AV560" s="371"/>
      <c r="BB560" s="371"/>
      <c r="BK560" s="371"/>
      <c r="BT560" s="371"/>
    </row>
    <row r="561" spans="5:72" ht="16" customHeight="1" x14ac:dyDescent="0.25">
      <c r="E561" s="418"/>
      <c r="F561" s="418"/>
      <c r="G561" s="418"/>
      <c r="H561" s="418"/>
      <c r="I561" s="418"/>
      <c r="J561" s="418"/>
      <c r="K561" s="418"/>
      <c r="L561" s="418"/>
      <c r="M561" s="418"/>
      <c r="N561" s="418"/>
      <c r="O561" s="418"/>
      <c r="P561" s="418"/>
      <c r="Q561" s="418"/>
      <c r="R561" s="418"/>
      <c r="S561" s="418"/>
      <c r="T561" s="418"/>
      <c r="U561" s="418"/>
      <c r="V561" s="418"/>
      <c r="Z561" s="419"/>
      <c r="AA561" s="419"/>
      <c r="AB561" s="419"/>
      <c r="AC561" s="412"/>
      <c r="AD561" s="412"/>
      <c r="AE561" s="419"/>
      <c r="AG561" s="371"/>
      <c r="AH561" s="371"/>
      <c r="AI561" s="371"/>
      <c r="AJ561" s="371"/>
      <c r="AK561" s="371"/>
      <c r="AL561" s="371"/>
      <c r="AM561" s="371"/>
      <c r="AN561" s="371"/>
      <c r="AO561" s="371"/>
      <c r="AP561" s="371"/>
      <c r="AQ561" s="371"/>
      <c r="AR561" s="371"/>
      <c r="AS561" s="371"/>
      <c r="AT561" s="371"/>
      <c r="AU561" s="371"/>
      <c r="AV561" s="371"/>
      <c r="BB561" s="371"/>
      <c r="BK561" s="371"/>
      <c r="BT561" s="371"/>
    </row>
    <row r="562" spans="5:72" ht="16" customHeight="1" x14ac:dyDescent="0.25">
      <c r="E562" s="418"/>
      <c r="F562" s="418"/>
      <c r="G562" s="418"/>
      <c r="H562" s="418"/>
      <c r="I562" s="418"/>
      <c r="J562" s="418"/>
      <c r="K562" s="418"/>
      <c r="L562" s="418"/>
      <c r="M562" s="418"/>
      <c r="N562" s="418"/>
      <c r="O562" s="418"/>
      <c r="P562" s="418"/>
      <c r="Q562" s="418"/>
      <c r="R562" s="418"/>
      <c r="S562" s="418"/>
      <c r="T562" s="418"/>
      <c r="U562" s="418"/>
      <c r="V562" s="418"/>
      <c r="Z562" s="420"/>
      <c r="AA562" s="420"/>
      <c r="AB562" s="420"/>
      <c r="AC562" s="412"/>
      <c r="AD562" s="412"/>
      <c r="AE562" s="419"/>
      <c r="AG562" s="371"/>
      <c r="AH562" s="371"/>
      <c r="AI562" s="371"/>
      <c r="AJ562" s="371"/>
      <c r="AK562" s="371"/>
      <c r="AL562" s="371"/>
      <c r="AM562" s="371"/>
      <c r="AN562" s="371"/>
      <c r="AO562" s="371"/>
      <c r="AP562" s="371"/>
      <c r="AQ562" s="371"/>
      <c r="AR562" s="371"/>
      <c r="AS562" s="371"/>
      <c r="AT562" s="371"/>
      <c r="AU562" s="371"/>
      <c r="AV562" s="371"/>
      <c r="BB562" s="371"/>
      <c r="BK562" s="371"/>
      <c r="BT562" s="371"/>
    </row>
    <row r="563" spans="5:72" ht="16" customHeight="1" x14ac:dyDescent="0.25">
      <c r="E563" s="418"/>
      <c r="F563" s="418"/>
      <c r="G563" s="418"/>
      <c r="H563" s="418"/>
      <c r="I563" s="418"/>
      <c r="J563" s="418"/>
      <c r="K563" s="418"/>
      <c r="L563" s="418"/>
      <c r="M563" s="418"/>
      <c r="N563" s="418"/>
      <c r="O563" s="418"/>
      <c r="P563" s="418"/>
      <c r="Q563" s="418"/>
      <c r="R563" s="418"/>
      <c r="S563" s="418"/>
      <c r="T563" s="418"/>
      <c r="U563" s="418"/>
      <c r="V563" s="418"/>
      <c r="Z563" s="420"/>
      <c r="AA563" s="420"/>
      <c r="AB563" s="420"/>
      <c r="AC563" s="412"/>
      <c r="AD563" s="412"/>
      <c r="AE563" s="419"/>
      <c r="AG563" s="371"/>
      <c r="AH563" s="371"/>
      <c r="AI563" s="371"/>
      <c r="AJ563" s="371"/>
      <c r="AK563" s="371"/>
      <c r="AL563" s="371"/>
      <c r="AM563" s="371"/>
      <c r="AN563" s="371"/>
      <c r="AO563" s="371"/>
      <c r="AP563" s="371"/>
      <c r="AQ563" s="371"/>
      <c r="AR563" s="371"/>
      <c r="AS563" s="371"/>
      <c r="AT563" s="371"/>
      <c r="AU563" s="371"/>
      <c r="AV563" s="371"/>
      <c r="BB563" s="371"/>
      <c r="BK563" s="371"/>
      <c r="BT563" s="371"/>
    </row>
    <row r="564" spans="5:72" ht="16" customHeight="1" x14ac:dyDescent="0.25">
      <c r="E564" s="418"/>
      <c r="F564" s="418"/>
      <c r="G564" s="418"/>
      <c r="H564" s="418"/>
      <c r="I564" s="418"/>
      <c r="J564" s="418"/>
      <c r="K564" s="418"/>
      <c r="L564" s="418"/>
      <c r="M564" s="418"/>
      <c r="N564" s="418"/>
      <c r="O564" s="418"/>
      <c r="P564" s="418"/>
      <c r="Q564" s="418"/>
      <c r="R564" s="418"/>
      <c r="S564" s="418"/>
      <c r="T564" s="418"/>
      <c r="U564" s="418"/>
      <c r="V564" s="418"/>
      <c r="Z564" s="420"/>
      <c r="AA564" s="420"/>
      <c r="AB564" s="420"/>
      <c r="AC564" s="412"/>
      <c r="AD564" s="412"/>
      <c r="AE564" s="419"/>
      <c r="AG564" s="371"/>
      <c r="AH564" s="371"/>
      <c r="AI564" s="371"/>
      <c r="AJ564" s="371"/>
      <c r="AK564" s="371"/>
      <c r="AL564" s="371"/>
      <c r="AM564" s="371"/>
      <c r="AN564" s="371"/>
      <c r="AO564" s="371"/>
      <c r="AP564" s="371"/>
      <c r="AQ564" s="371"/>
      <c r="AR564" s="371"/>
      <c r="AS564" s="371"/>
      <c r="AT564" s="371"/>
      <c r="AU564" s="371"/>
      <c r="AV564" s="371"/>
      <c r="BB564" s="371"/>
      <c r="BK564" s="371"/>
      <c r="BT564" s="371"/>
    </row>
    <row r="565" spans="5:72" ht="16" customHeight="1" x14ac:dyDescent="0.25">
      <c r="E565" s="418"/>
      <c r="F565" s="418"/>
      <c r="G565" s="418"/>
      <c r="H565" s="418"/>
      <c r="I565" s="418"/>
      <c r="J565" s="418"/>
      <c r="K565" s="418"/>
      <c r="L565" s="418"/>
      <c r="M565" s="418"/>
      <c r="N565" s="418"/>
      <c r="O565" s="418"/>
      <c r="P565" s="418"/>
      <c r="Q565" s="418"/>
      <c r="R565" s="418"/>
      <c r="S565" s="418"/>
      <c r="T565" s="418"/>
      <c r="U565" s="418"/>
      <c r="V565" s="418"/>
      <c r="Z565" s="420"/>
      <c r="AA565" s="420"/>
      <c r="AB565" s="420"/>
      <c r="AC565" s="412"/>
      <c r="AD565" s="412"/>
      <c r="AE565" s="419"/>
      <c r="AG565" s="371"/>
      <c r="AH565" s="371"/>
      <c r="AI565" s="371"/>
      <c r="AJ565" s="371"/>
      <c r="AK565" s="371"/>
      <c r="AL565" s="371"/>
      <c r="AM565" s="371"/>
      <c r="AN565" s="371"/>
      <c r="AO565" s="371"/>
      <c r="AP565" s="371"/>
      <c r="AQ565" s="371"/>
      <c r="AR565" s="371"/>
      <c r="AS565" s="371"/>
      <c r="AT565" s="371"/>
      <c r="AU565" s="371"/>
      <c r="AV565" s="371"/>
      <c r="BB565" s="371"/>
      <c r="BK565" s="371"/>
      <c r="BT565" s="371"/>
    </row>
    <row r="566" spans="5:72" ht="16" customHeight="1" x14ac:dyDescent="0.25">
      <c r="E566" s="418"/>
      <c r="F566" s="418"/>
      <c r="G566" s="418"/>
      <c r="H566" s="418"/>
      <c r="I566" s="418"/>
      <c r="J566" s="418"/>
      <c r="K566" s="418"/>
      <c r="L566" s="418"/>
      <c r="M566" s="418"/>
      <c r="N566" s="418"/>
      <c r="O566" s="418"/>
      <c r="P566" s="418"/>
      <c r="Q566" s="418"/>
      <c r="R566" s="418"/>
      <c r="S566" s="418"/>
      <c r="T566" s="418"/>
      <c r="U566" s="418"/>
      <c r="V566" s="418"/>
      <c r="Z566" s="420"/>
      <c r="AA566" s="420"/>
      <c r="AB566" s="420"/>
      <c r="AC566" s="412"/>
      <c r="AD566" s="412"/>
      <c r="AE566" s="419"/>
      <c r="AG566" s="371"/>
      <c r="AH566" s="371"/>
      <c r="AI566" s="371"/>
      <c r="AJ566" s="371"/>
      <c r="AK566" s="371"/>
      <c r="AL566" s="371"/>
      <c r="AM566" s="371"/>
      <c r="AN566" s="371"/>
      <c r="AO566" s="371"/>
      <c r="AP566" s="371"/>
      <c r="AQ566" s="371"/>
      <c r="AR566" s="371"/>
      <c r="AS566" s="371"/>
      <c r="AT566" s="371"/>
      <c r="AU566" s="371"/>
      <c r="AV566" s="371"/>
      <c r="BB566" s="371"/>
      <c r="BK566" s="371"/>
      <c r="BT566" s="371"/>
    </row>
    <row r="567" spans="5:72" ht="16" customHeight="1" x14ac:dyDescent="0.25">
      <c r="E567" s="418"/>
      <c r="F567" s="418"/>
      <c r="G567" s="418"/>
      <c r="H567" s="418"/>
      <c r="I567" s="418"/>
      <c r="J567" s="418"/>
      <c r="K567" s="418"/>
      <c r="L567" s="418"/>
      <c r="M567" s="418"/>
      <c r="N567" s="418"/>
      <c r="O567" s="418"/>
      <c r="P567" s="418"/>
      <c r="Q567" s="418"/>
      <c r="R567" s="418"/>
      <c r="S567" s="418"/>
      <c r="T567" s="418"/>
      <c r="U567" s="418"/>
      <c r="V567" s="418"/>
      <c r="Z567" s="420"/>
      <c r="AA567" s="420"/>
      <c r="AB567" s="420"/>
      <c r="AC567" s="412"/>
      <c r="AD567" s="412"/>
      <c r="AE567" s="419"/>
      <c r="AG567" s="371"/>
      <c r="AH567" s="371"/>
      <c r="AI567" s="371"/>
      <c r="AJ567" s="371"/>
      <c r="AK567" s="371"/>
      <c r="AL567" s="371"/>
      <c r="AM567" s="371"/>
      <c r="AN567" s="371"/>
      <c r="AO567" s="371"/>
      <c r="AP567" s="371"/>
      <c r="AQ567" s="371"/>
      <c r="AR567" s="371"/>
      <c r="AS567" s="371"/>
      <c r="AT567" s="371"/>
      <c r="AU567" s="371"/>
      <c r="AV567" s="371"/>
      <c r="BB567" s="371"/>
      <c r="BK567" s="371"/>
      <c r="BT567" s="371"/>
    </row>
    <row r="568" spans="5:72" ht="16" customHeight="1" x14ac:dyDescent="0.25">
      <c r="E568" s="418"/>
      <c r="F568" s="418"/>
      <c r="G568" s="418"/>
      <c r="H568" s="418"/>
      <c r="I568" s="418"/>
      <c r="J568" s="418"/>
      <c r="K568" s="418"/>
      <c r="L568" s="418"/>
      <c r="M568" s="418"/>
      <c r="N568" s="418"/>
      <c r="O568" s="418"/>
      <c r="P568" s="418"/>
      <c r="Q568" s="418"/>
      <c r="R568" s="418"/>
      <c r="S568" s="418"/>
      <c r="T568" s="418"/>
      <c r="U568" s="418"/>
      <c r="V568" s="418"/>
      <c r="Z568" s="420"/>
      <c r="AA568" s="420"/>
      <c r="AB568" s="420"/>
      <c r="AC568" s="412"/>
      <c r="AD568" s="412"/>
      <c r="AE568" s="419"/>
      <c r="AG568" s="371"/>
      <c r="AH568" s="371"/>
      <c r="AI568" s="371"/>
      <c r="AJ568" s="371"/>
      <c r="AK568" s="371"/>
      <c r="AL568" s="371"/>
      <c r="AM568" s="371"/>
      <c r="AN568" s="371"/>
      <c r="AO568" s="371"/>
      <c r="AP568" s="371"/>
      <c r="AQ568" s="371"/>
      <c r="AR568" s="371"/>
      <c r="AS568" s="371"/>
      <c r="AT568" s="371"/>
      <c r="AU568" s="371"/>
      <c r="AV568" s="371"/>
      <c r="BB568" s="371"/>
      <c r="BK568" s="371"/>
      <c r="BT568" s="371"/>
    </row>
    <row r="569" spans="5:72" ht="16" customHeight="1" x14ac:dyDescent="0.25">
      <c r="E569" s="418"/>
      <c r="F569" s="418"/>
      <c r="G569" s="418"/>
      <c r="H569" s="418"/>
      <c r="I569" s="418"/>
      <c r="J569" s="418"/>
      <c r="K569" s="418"/>
      <c r="L569" s="418"/>
      <c r="M569" s="418"/>
      <c r="N569" s="418"/>
      <c r="O569" s="418"/>
      <c r="P569" s="418"/>
      <c r="Q569" s="418"/>
      <c r="R569" s="418"/>
      <c r="S569" s="418"/>
      <c r="T569" s="418"/>
      <c r="U569" s="418"/>
      <c r="V569" s="418"/>
      <c r="Z569" s="419"/>
      <c r="AA569" s="419"/>
      <c r="AB569" s="419"/>
      <c r="AC569" s="412"/>
      <c r="AD569" s="412"/>
      <c r="AE569" s="419"/>
      <c r="AG569" s="371"/>
      <c r="AH569" s="371"/>
      <c r="AI569" s="371"/>
      <c r="AJ569" s="371"/>
      <c r="AK569" s="371"/>
      <c r="AL569" s="371"/>
      <c r="AM569" s="371"/>
      <c r="AN569" s="371"/>
      <c r="AO569" s="371"/>
      <c r="AP569" s="371"/>
      <c r="AQ569" s="371"/>
      <c r="AR569" s="371"/>
      <c r="AS569" s="371"/>
      <c r="AT569" s="371"/>
      <c r="AU569" s="371"/>
      <c r="AV569" s="371"/>
      <c r="BB569" s="371"/>
      <c r="BK569" s="371"/>
      <c r="BT569" s="371"/>
    </row>
    <row r="570" spans="5:72" ht="16" customHeight="1" x14ac:dyDescent="0.25">
      <c r="E570" s="418"/>
      <c r="F570" s="418"/>
      <c r="G570" s="418"/>
      <c r="H570" s="418"/>
      <c r="I570" s="418"/>
      <c r="J570" s="418"/>
      <c r="K570" s="418"/>
      <c r="L570" s="418"/>
      <c r="M570" s="418"/>
      <c r="N570" s="418"/>
      <c r="O570" s="418"/>
      <c r="P570" s="418"/>
      <c r="Q570" s="418"/>
      <c r="R570" s="418"/>
      <c r="S570" s="418"/>
      <c r="T570" s="418"/>
      <c r="U570" s="418"/>
      <c r="V570" s="418"/>
      <c r="Z570" s="419"/>
      <c r="AA570" s="419"/>
      <c r="AB570" s="419"/>
      <c r="AC570" s="412"/>
      <c r="AD570" s="412"/>
      <c r="AE570" s="419"/>
      <c r="AG570" s="371"/>
      <c r="AH570" s="371"/>
      <c r="AI570" s="371"/>
      <c r="AJ570" s="371"/>
      <c r="AK570" s="371"/>
      <c r="AL570" s="371"/>
      <c r="AM570" s="371"/>
      <c r="AN570" s="371"/>
      <c r="AO570" s="371"/>
      <c r="AP570" s="371"/>
      <c r="AQ570" s="371"/>
      <c r="AR570" s="371"/>
      <c r="AS570" s="371"/>
      <c r="AT570" s="371"/>
      <c r="AU570" s="371"/>
      <c r="AV570" s="371"/>
      <c r="BB570" s="371"/>
      <c r="BK570" s="371"/>
      <c r="BT570" s="371"/>
    </row>
    <row r="571" spans="5:72" ht="16" customHeight="1" x14ac:dyDescent="0.25">
      <c r="E571" s="418"/>
      <c r="F571" s="418"/>
      <c r="G571" s="418"/>
      <c r="H571" s="418"/>
      <c r="I571" s="418"/>
      <c r="J571" s="418"/>
      <c r="K571" s="418"/>
      <c r="L571" s="418"/>
      <c r="M571" s="418"/>
      <c r="N571" s="418"/>
      <c r="O571" s="418"/>
      <c r="P571" s="418"/>
      <c r="Q571" s="418"/>
      <c r="R571" s="418"/>
      <c r="S571" s="418"/>
      <c r="T571" s="418"/>
      <c r="U571" s="418"/>
      <c r="V571" s="418"/>
      <c r="Z571" s="419"/>
      <c r="AA571" s="419"/>
      <c r="AB571" s="419"/>
      <c r="AC571" s="412"/>
      <c r="AD571" s="412"/>
      <c r="AE571" s="419"/>
      <c r="AG571" s="371"/>
      <c r="AH571" s="371"/>
      <c r="AI571" s="371"/>
      <c r="AJ571" s="371"/>
      <c r="AK571" s="371"/>
      <c r="AL571" s="371"/>
      <c r="AM571" s="371"/>
      <c r="AN571" s="371"/>
      <c r="AO571" s="371"/>
      <c r="AP571" s="371"/>
      <c r="AQ571" s="371"/>
      <c r="AR571" s="371"/>
      <c r="AS571" s="371"/>
      <c r="AT571" s="371"/>
      <c r="AU571" s="371"/>
      <c r="AV571" s="371"/>
      <c r="BB571" s="371"/>
      <c r="BK571" s="371"/>
      <c r="BT571" s="371"/>
    </row>
    <row r="572" spans="5:72" ht="16" customHeight="1" x14ac:dyDescent="0.25">
      <c r="E572" s="418"/>
      <c r="F572" s="418"/>
      <c r="G572" s="418"/>
      <c r="H572" s="418"/>
      <c r="I572" s="418"/>
      <c r="J572" s="418"/>
      <c r="K572" s="418"/>
      <c r="L572" s="418"/>
      <c r="M572" s="418"/>
      <c r="N572" s="418"/>
      <c r="O572" s="418"/>
      <c r="P572" s="418"/>
      <c r="Q572" s="418"/>
      <c r="R572" s="418"/>
      <c r="S572" s="418"/>
      <c r="T572" s="418"/>
      <c r="U572" s="418"/>
      <c r="V572" s="418"/>
      <c r="Z572" s="419"/>
      <c r="AA572" s="419"/>
      <c r="AB572" s="419"/>
      <c r="AC572" s="412"/>
      <c r="AD572" s="412"/>
      <c r="AE572" s="419"/>
      <c r="AG572" s="371"/>
      <c r="AH572" s="371"/>
      <c r="AI572" s="371"/>
      <c r="AJ572" s="371"/>
      <c r="AK572" s="371"/>
      <c r="AL572" s="371"/>
      <c r="AM572" s="371"/>
      <c r="AN572" s="371"/>
      <c r="AO572" s="371"/>
      <c r="AP572" s="371"/>
      <c r="AQ572" s="371"/>
      <c r="AR572" s="371"/>
      <c r="AS572" s="371"/>
      <c r="AT572" s="371"/>
      <c r="AU572" s="371"/>
      <c r="AV572" s="371"/>
      <c r="BB572" s="371"/>
      <c r="BK572" s="371"/>
      <c r="BT572" s="371"/>
    </row>
    <row r="573" spans="5:72" ht="16" customHeight="1" x14ac:dyDescent="0.25">
      <c r="E573" s="418"/>
      <c r="F573" s="418"/>
      <c r="G573" s="418"/>
      <c r="H573" s="418"/>
      <c r="I573" s="418"/>
      <c r="J573" s="418"/>
      <c r="K573" s="418"/>
      <c r="L573" s="418"/>
      <c r="M573" s="418"/>
      <c r="N573" s="418"/>
      <c r="O573" s="418"/>
      <c r="P573" s="418"/>
      <c r="Q573" s="418"/>
      <c r="R573" s="418"/>
      <c r="S573" s="418"/>
      <c r="T573" s="418"/>
      <c r="U573" s="418"/>
      <c r="V573" s="418"/>
      <c r="Z573" s="419"/>
      <c r="AA573" s="419"/>
      <c r="AB573" s="419"/>
      <c r="AC573" s="412"/>
      <c r="AD573" s="412"/>
      <c r="AE573" s="419"/>
      <c r="AG573" s="371"/>
      <c r="AH573" s="371"/>
      <c r="AI573" s="371"/>
      <c r="AJ573" s="371"/>
      <c r="AK573" s="371"/>
      <c r="AL573" s="371"/>
      <c r="AM573" s="371"/>
      <c r="AN573" s="371"/>
      <c r="AO573" s="371"/>
      <c r="AP573" s="371"/>
      <c r="AQ573" s="371"/>
      <c r="AR573" s="371"/>
      <c r="AS573" s="371"/>
      <c r="AT573" s="371"/>
      <c r="AU573" s="371"/>
      <c r="AV573" s="371"/>
      <c r="BB573" s="371"/>
      <c r="BK573" s="371"/>
      <c r="BT573" s="371"/>
    </row>
    <row r="574" spans="5:72" ht="16" customHeight="1" x14ac:dyDescent="0.25">
      <c r="E574" s="418"/>
      <c r="F574" s="418"/>
      <c r="G574" s="418"/>
      <c r="H574" s="418"/>
      <c r="I574" s="418"/>
      <c r="J574" s="418"/>
      <c r="K574" s="418"/>
      <c r="L574" s="418"/>
      <c r="M574" s="418"/>
      <c r="N574" s="418"/>
      <c r="O574" s="418"/>
      <c r="P574" s="418"/>
      <c r="Q574" s="418"/>
      <c r="R574" s="418"/>
      <c r="S574" s="418"/>
      <c r="T574" s="418"/>
      <c r="U574" s="418"/>
      <c r="V574" s="418"/>
      <c r="Z574" s="419"/>
      <c r="AA574" s="419"/>
      <c r="AB574" s="419"/>
      <c r="AC574" s="412"/>
      <c r="AD574" s="412"/>
      <c r="AE574" s="419"/>
      <c r="AG574" s="371"/>
      <c r="AH574" s="371"/>
      <c r="AI574" s="371"/>
      <c r="AJ574" s="371"/>
      <c r="AK574" s="371"/>
      <c r="AL574" s="371"/>
      <c r="AM574" s="371"/>
      <c r="AN574" s="371"/>
      <c r="AO574" s="371"/>
      <c r="AP574" s="371"/>
      <c r="AQ574" s="371"/>
      <c r="AR574" s="371"/>
      <c r="AS574" s="371"/>
      <c r="AT574" s="371"/>
      <c r="AU574" s="371"/>
      <c r="AV574" s="371"/>
      <c r="BB574" s="371"/>
      <c r="BK574" s="371"/>
      <c r="BT574" s="371"/>
    </row>
    <row r="575" spans="5:72" ht="16" customHeight="1" x14ac:dyDescent="0.25">
      <c r="E575" s="418"/>
      <c r="F575" s="418"/>
      <c r="G575" s="418"/>
      <c r="H575" s="418"/>
      <c r="I575" s="418"/>
      <c r="J575" s="418"/>
      <c r="K575" s="418"/>
      <c r="L575" s="418"/>
      <c r="M575" s="418"/>
      <c r="N575" s="418"/>
      <c r="O575" s="418"/>
      <c r="P575" s="418"/>
      <c r="Q575" s="418"/>
      <c r="R575" s="418"/>
      <c r="S575" s="418"/>
      <c r="T575" s="418"/>
      <c r="U575" s="418"/>
      <c r="V575" s="418"/>
      <c r="Z575" s="419"/>
      <c r="AA575" s="419"/>
      <c r="AB575" s="419"/>
      <c r="AC575" s="412"/>
      <c r="AD575" s="412"/>
      <c r="AE575" s="419"/>
      <c r="AG575" s="371"/>
      <c r="AH575" s="371"/>
      <c r="AI575" s="371"/>
      <c r="AJ575" s="371"/>
      <c r="AK575" s="371"/>
      <c r="AL575" s="371"/>
      <c r="AM575" s="371"/>
      <c r="AN575" s="371"/>
      <c r="AO575" s="371"/>
      <c r="AP575" s="371"/>
      <c r="AQ575" s="371"/>
      <c r="AR575" s="371"/>
      <c r="AS575" s="371"/>
      <c r="AT575" s="371"/>
      <c r="AU575" s="371"/>
      <c r="AV575" s="371"/>
      <c r="BB575" s="371"/>
      <c r="BK575" s="371"/>
      <c r="BT575" s="371"/>
    </row>
    <row r="576" spans="5:72" ht="16" customHeight="1" x14ac:dyDescent="0.25">
      <c r="E576" s="418"/>
      <c r="F576" s="418"/>
      <c r="G576" s="418"/>
      <c r="H576" s="418"/>
      <c r="I576" s="418"/>
      <c r="J576" s="418"/>
      <c r="K576" s="418"/>
      <c r="L576" s="418"/>
      <c r="M576" s="418"/>
      <c r="N576" s="418"/>
      <c r="O576" s="418"/>
      <c r="P576" s="418"/>
      <c r="Q576" s="418"/>
      <c r="R576" s="418"/>
      <c r="S576" s="418"/>
      <c r="T576" s="418"/>
      <c r="U576" s="418"/>
      <c r="V576" s="418"/>
      <c r="Z576" s="419"/>
      <c r="AA576" s="419"/>
      <c r="AB576" s="419"/>
      <c r="AC576" s="412"/>
      <c r="AD576" s="412"/>
      <c r="AE576" s="419"/>
      <c r="AG576" s="371"/>
      <c r="AH576" s="371"/>
      <c r="AI576" s="371"/>
      <c r="AJ576" s="371"/>
      <c r="AK576" s="371"/>
      <c r="AL576" s="371"/>
      <c r="AM576" s="371"/>
      <c r="AN576" s="371"/>
      <c r="AO576" s="371"/>
      <c r="AP576" s="371"/>
      <c r="AQ576" s="371"/>
      <c r="AR576" s="371"/>
      <c r="AS576" s="371"/>
      <c r="AT576" s="371"/>
      <c r="AU576" s="371"/>
      <c r="AV576" s="371"/>
      <c r="BB576" s="371"/>
      <c r="BK576" s="371"/>
      <c r="BT576" s="371"/>
    </row>
    <row r="577" spans="5:72" ht="16" customHeight="1" x14ac:dyDescent="0.25">
      <c r="E577" s="418"/>
      <c r="F577" s="418"/>
      <c r="G577" s="418"/>
      <c r="H577" s="418"/>
      <c r="I577" s="418"/>
      <c r="J577" s="418"/>
      <c r="K577" s="418"/>
      <c r="L577" s="418"/>
      <c r="M577" s="418"/>
      <c r="N577" s="418"/>
      <c r="O577" s="418"/>
      <c r="P577" s="418"/>
      <c r="Q577" s="418"/>
      <c r="R577" s="418"/>
      <c r="S577" s="418"/>
      <c r="T577" s="418"/>
      <c r="U577" s="418"/>
      <c r="V577" s="418"/>
      <c r="Z577" s="419"/>
      <c r="AA577" s="419"/>
      <c r="AB577" s="419"/>
      <c r="AC577" s="412"/>
      <c r="AD577" s="412"/>
      <c r="AE577" s="419"/>
      <c r="AG577" s="371"/>
      <c r="AH577" s="371"/>
      <c r="AI577" s="371"/>
      <c r="AJ577" s="371"/>
      <c r="AK577" s="371"/>
      <c r="AL577" s="371"/>
      <c r="AM577" s="371"/>
      <c r="AN577" s="371"/>
      <c r="AO577" s="371"/>
      <c r="AP577" s="371"/>
      <c r="AQ577" s="371"/>
      <c r="AR577" s="371"/>
      <c r="AS577" s="371"/>
      <c r="AT577" s="371"/>
      <c r="AU577" s="371"/>
      <c r="AV577" s="371"/>
      <c r="BB577" s="371"/>
      <c r="BK577" s="371"/>
      <c r="BT577" s="371"/>
    </row>
    <row r="578" spans="5:72" ht="16" customHeight="1" x14ac:dyDescent="0.25">
      <c r="E578" s="418"/>
      <c r="F578" s="418"/>
      <c r="G578" s="418"/>
      <c r="H578" s="418"/>
      <c r="I578" s="418"/>
      <c r="J578" s="418"/>
      <c r="K578" s="418"/>
      <c r="L578" s="418"/>
      <c r="M578" s="418"/>
      <c r="N578" s="418"/>
      <c r="O578" s="418"/>
      <c r="P578" s="418"/>
      <c r="Q578" s="418"/>
      <c r="R578" s="418"/>
      <c r="S578" s="418"/>
      <c r="T578" s="418"/>
      <c r="U578" s="418"/>
      <c r="V578" s="418"/>
      <c r="Z578" s="419"/>
      <c r="AA578" s="419"/>
      <c r="AB578" s="419"/>
      <c r="AC578" s="412"/>
      <c r="AD578" s="412"/>
      <c r="AE578" s="419"/>
      <c r="AG578" s="371"/>
      <c r="AH578" s="371"/>
      <c r="AI578" s="371"/>
      <c r="AJ578" s="371"/>
      <c r="AK578" s="371"/>
      <c r="AL578" s="371"/>
      <c r="AM578" s="371"/>
      <c r="AN578" s="371"/>
      <c r="AO578" s="371"/>
      <c r="AP578" s="371"/>
      <c r="AQ578" s="371"/>
      <c r="AR578" s="371"/>
      <c r="AS578" s="371"/>
      <c r="AT578" s="371"/>
      <c r="AU578" s="371"/>
      <c r="AV578" s="371"/>
      <c r="BB578" s="371"/>
      <c r="BK578" s="371"/>
      <c r="BT578" s="371"/>
    </row>
    <row r="579" spans="5:72" ht="16" customHeight="1" x14ac:dyDescent="0.25">
      <c r="E579" s="418"/>
      <c r="F579" s="418"/>
      <c r="G579" s="418"/>
      <c r="H579" s="418"/>
      <c r="I579" s="418"/>
      <c r="J579" s="418"/>
      <c r="K579" s="418"/>
      <c r="L579" s="418"/>
      <c r="M579" s="418"/>
      <c r="N579" s="418"/>
      <c r="O579" s="418"/>
      <c r="P579" s="418"/>
      <c r="Q579" s="418"/>
      <c r="R579" s="418"/>
      <c r="S579" s="418"/>
      <c r="T579" s="418"/>
      <c r="U579" s="418"/>
      <c r="V579" s="418"/>
      <c r="Z579" s="419"/>
      <c r="AA579" s="419"/>
      <c r="AB579" s="419"/>
      <c r="AC579" s="412"/>
      <c r="AD579" s="412"/>
      <c r="AE579" s="419"/>
      <c r="AG579" s="371"/>
      <c r="AH579" s="371"/>
      <c r="AI579" s="371"/>
      <c r="AJ579" s="371"/>
      <c r="AK579" s="371"/>
      <c r="AL579" s="371"/>
      <c r="AM579" s="371"/>
      <c r="AN579" s="371"/>
      <c r="AO579" s="371"/>
      <c r="AP579" s="371"/>
      <c r="AQ579" s="371"/>
      <c r="AR579" s="371"/>
      <c r="AS579" s="371"/>
      <c r="AT579" s="371"/>
      <c r="AU579" s="371"/>
      <c r="AV579" s="371"/>
      <c r="BB579" s="371"/>
      <c r="BK579" s="371"/>
      <c r="BT579" s="371"/>
    </row>
    <row r="580" spans="5:72" ht="16" customHeight="1" x14ac:dyDescent="0.25">
      <c r="E580" s="418"/>
      <c r="F580" s="418"/>
      <c r="G580" s="418"/>
      <c r="H580" s="418"/>
      <c r="I580" s="418"/>
      <c r="J580" s="418"/>
      <c r="K580" s="418"/>
      <c r="L580" s="418"/>
      <c r="M580" s="418"/>
      <c r="N580" s="418"/>
      <c r="O580" s="418"/>
      <c r="P580" s="418"/>
      <c r="Q580" s="418"/>
      <c r="R580" s="418"/>
      <c r="S580" s="418"/>
      <c r="T580" s="418"/>
      <c r="U580" s="418"/>
      <c r="V580" s="418"/>
      <c r="Z580" s="419"/>
      <c r="AA580" s="419"/>
      <c r="AB580" s="419"/>
      <c r="AC580" s="412"/>
      <c r="AD580" s="412"/>
      <c r="AE580" s="419"/>
      <c r="AG580" s="371"/>
      <c r="AH580" s="371"/>
      <c r="AI580" s="371"/>
      <c r="AJ580" s="371"/>
      <c r="AK580" s="371"/>
      <c r="AL580" s="371"/>
      <c r="AM580" s="371"/>
      <c r="AN580" s="371"/>
      <c r="AO580" s="371"/>
      <c r="AP580" s="371"/>
      <c r="AQ580" s="371"/>
      <c r="AR580" s="371"/>
      <c r="AS580" s="371"/>
      <c r="AT580" s="371"/>
      <c r="AU580" s="371"/>
      <c r="AV580" s="371"/>
      <c r="BB580" s="371"/>
      <c r="BK580" s="371"/>
      <c r="BT580" s="371"/>
    </row>
    <row r="581" spans="5:72" ht="16" customHeight="1" x14ac:dyDescent="0.25">
      <c r="E581" s="418"/>
      <c r="F581" s="418"/>
      <c r="G581" s="418"/>
      <c r="H581" s="418"/>
      <c r="I581" s="418"/>
      <c r="J581" s="418"/>
      <c r="K581" s="418"/>
      <c r="L581" s="418"/>
      <c r="M581" s="418"/>
      <c r="N581" s="418"/>
      <c r="O581" s="418"/>
      <c r="P581" s="418"/>
      <c r="Q581" s="418"/>
      <c r="R581" s="418"/>
      <c r="S581" s="418"/>
      <c r="T581" s="418"/>
      <c r="U581" s="418"/>
      <c r="V581" s="418"/>
      <c r="Z581" s="419"/>
      <c r="AA581" s="419"/>
      <c r="AB581" s="419"/>
      <c r="AC581" s="412"/>
      <c r="AD581" s="412"/>
      <c r="AE581" s="419"/>
      <c r="AG581" s="371"/>
      <c r="AH581" s="371"/>
      <c r="AI581" s="371"/>
      <c r="AJ581" s="371"/>
      <c r="AK581" s="371"/>
      <c r="AL581" s="371"/>
      <c r="AM581" s="371"/>
      <c r="AN581" s="371"/>
      <c r="AO581" s="371"/>
      <c r="AP581" s="371"/>
      <c r="AQ581" s="371"/>
      <c r="AR581" s="371"/>
      <c r="AS581" s="371"/>
      <c r="AT581" s="371"/>
      <c r="AU581" s="371"/>
      <c r="AV581" s="371"/>
      <c r="BB581" s="371"/>
      <c r="BK581" s="371"/>
      <c r="BT581" s="371"/>
    </row>
    <row r="582" spans="5:72" ht="16" customHeight="1" x14ac:dyDescent="0.25">
      <c r="E582" s="418"/>
      <c r="F582" s="418"/>
      <c r="G582" s="418"/>
      <c r="H582" s="418"/>
      <c r="I582" s="418"/>
      <c r="J582" s="418"/>
      <c r="K582" s="418"/>
      <c r="L582" s="418"/>
      <c r="M582" s="418"/>
      <c r="N582" s="418"/>
      <c r="O582" s="418"/>
      <c r="P582" s="418"/>
      <c r="Q582" s="418"/>
      <c r="R582" s="418"/>
      <c r="S582" s="418"/>
      <c r="T582" s="418"/>
      <c r="U582" s="418"/>
      <c r="V582" s="418"/>
      <c r="Z582" s="419"/>
      <c r="AA582" s="419"/>
      <c r="AB582" s="419"/>
      <c r="AC582" s="412"/>
      <c r="AD582" s="412"/>
      <c r="AE582" s="419"/>
      <c r="AG582" s="371"/>
      <c r="AH582" s="371"/>
      <c r="AI582" s="371"/>
      <c r="AJ582" s="371"/>
      <c r="AK582" s="371"/>
      <c r="AL582" s="371"/>
      <c r="AM582" s="371"/>
      <c r="AN582" s="371"/>
      <c r="AO582" s="371"/>
      <c r="AP582" s="371"/>
      <c r="AQ582" s="371"/>
      <c r="AR582" s="371"/>
      <c r="AS582" s="371"/>
      <c r="AT582" s="371"/>
      <c r="AU582" s="371"/>
      <c r="AV582" s="371"/>
      <c r="BB582" s="371"/>
      <c r="BK582" s="371"/>
      <c r="BT582" s="371"/>
    </row>
    <row r="583" spans="5:72" ht="16" customHeight="1" x14ac:dyDescent="0.25">
      <c r="E583" s="418"/>
      <c r="F583" s="418"/>
      <c r="G583" s="418"/>
      <c r="H583" s="418"/>
      <c r="I583" s="418"/>
      <c r="J583" s="418"/>
      <c r="K583" s="418"/>
      <c r="L583" s="418"/>
      <c r="M583" s="418"/>
      <c r="N583" s="418"/>
      <c r="O583" s="418"/>
      <c r="P583" s="418"/>
      <c r="Q583" s="418"/>
      <c r="R583" s="418"/>
      <c r="S583" s="418"/>
      <c r="T583" s="418"/>
      <c r="U583" s="418"/>
      <c r="V583" s="418"/>
      <c r="Z583" s="419"/>
      <c r="AA583" s="419"/>
      <c r="AB583" s="419"/>
      <c r="AC583" s="412"/>
      <c r="AD583" s="412"/>
      <c r="AE583" s="419"/>
      <c r="AG583" s="371"/>
      <c r="AH583" s="371"/>
      <c r="AI583" s="371"/>
      <c r="AJ583" s="371"/>
      <c r="AK583" s="371"/>
      <c r="AL583" s="371"/>
      <c r="AM583" s="371"/>
      <c r="AN583" s="371"/>
      <c r="AO583" s="371"/>
      <c r="AP583" s="371"/>
      <c r="AQ583" s="371"/>
      <c r="AR583" s="371"/>
      <c r="AS583" s="371"/>
      <c r="AT583" s="371"/>
      <c r="AU583" s="371"/>
      <c r="AV583" s="371"/>
      <c r="BB583" s="371"/>
      <c r="BK583" s="371"/>
      <c r="BT583" s="371"/>
    </row>
    <row r="584" spans="5:72" ht="16" customHeight="1" x14ac:dyDescent="0.25">
      <c r="E584" s="418"/>
      <c r="F584" s="418"/>
      <c r="G584" s="418"/>
      <c r="H584" s="418"/>
      <c r="I584" s="418"/>
      <c r="J584" s="418"/>
      <c r="K584" s="418"/>
      <c r="L584" s="418"/>
      <c r="M584" s="418"/>
      <c r="N584" s="418"/>
      <c r="O584" s="418"/>
      <c r="P584" s="418"/>
      <c r="Q584" s="418"/>
      <c r="R584" s="418"/>
      <c r="S584" s="418"/>
      <c r="T584" s="418"/>
      <c r="U584" s="418"/>
      <c r="V584" s="418"/>
      <c r="Z584" s="419"/>
      <c r="AA584" s="419"/>
      <c r="AB584" s="419"/>
      <c r="AC584" s="412"/>
      <c r="AD584" s="412"/>
      <c r="AE584" s="419"/>
      <c r="AG584" s="371"/>
      <c r="AH584" s="371"/>
      <c r="AI584" s="371"/>
      <c r="AJ584" s="371"/>
      <c r="AK584" s="371"/>
      <c r="AL584" s="371"/>
      <c r="AM584" s="371"/>
      <c r="AN584" s="371"/>
      <c r="AO584" s="371"/>
      <c r="AP584" s="371"/>
      <c r="AQ584" s="371"/>
      <c r="AR584" s="371"/>
      <c r="AS584" s="371"/>
      <c r="AT584" s="371"/>
      <c r="AU584" s="371"/>
      <c r="AV584" s="371"/>
      <c r="BB584" s="371"/>
      <c r="BK584" s="371"/>
      <c r="BT584" s="371"/>
    </row>
    <row r="585" spans="5:72" ht="16" customHeight="1" x14ac:dyDescent="0.25">
      <c r="E585" s="418"/>
      <c r="F585" s="418"/>
      <c r="G585" s="418"/>
      <c r="H585" s="418"/>
      <c r="I585" s="418"/>
      <c r="J585" s="418"/>
      <c r="K585" s="418"/>
      <c r="L585" s="418"/>
      <c r="M585" s="418"/>
      <c r="N585" s="418"/>
      <c r="O585" s="418"/>
      <c r="P585" s="418"/>
      <c r="Q585" s="418"/>
      <c r="R585" s="418"/>
      <c r="S585" s="418"/>
      <c r="T585" s="418"/>
      <c r="U585" s="418"/>
      <c r="V585" s="418"/>
      <c r="Z585" s="419"/>
      <c r="AA585" s="419"/>
      <c r="AB585" s="419"/>
      <c r="AC585" s="412"/>
      <c r="AD585" s="412"/>
      <c r="AE585" s="419"/>
      <c r="AG585" s="371"/>
      <c r="AH585" s="371"/>
      <c r="AI585" s="371"/>
      <c r="AJ585" s="371"/>
      <c r="AK585" s="371"/>
      <c r="AL585" s="371"/>
      <c r="AM585" s="371"/>
      <c r="AN585" s="371"/>
      <c r="AO585" s="371"/>
      <c r="AP585" s="371"/>
      <c r="AQ585" s="371"/>
      <c r="AR585" s="371"/>
      <c r="AS585" s="371"/>
      <c r="AT585" s="371"/>
      <c r="AU585" s="371"/>
      <c r="AV585" s="371"/>
      <c r="BB585" s="371"/>
      <c r="BK585" s="371"/>
      <c r="BT585" s="371"/>
    </row>
    <row r="586" spans="5:72" ht="16" customHeight="1" x14ac:dyDescent="0.25">
      <c r="E586" s="418"/>
      <c r="F586" s="418"/>
      <c r="G586" s="418"/>
      <c r="H586" s="418"/>
      <c r="I586" s="418"/>
      <c r="J586" s="418"/>
      <c r="K586" s="418"/>
      <c r="L586" s="418"/>
      <c r="M586" s="418"/>
      <c r="N586" s="418"/>
      <c r="O586" s="418"/>
      <c r="P586" s="418"/>
      <c r="Q586" s="418"/>
      <c r="R586" s="418"/>
      <c r="S586" s="418"/>
      <c r="T586" s="418"/>
      <c r="U586" s="418"/>
      <c r="V586" s="418"/>
      <c r="Z586" s="420"/>
      <c r="AA586" s="420"/>
      <c r="AB586" s="420"/>
      <c r="AC586" s="412"/>
      <c r="AD586" s="412"/>
      <c r="AE586" s="419"/>
      <c r="AG586" s="371"/>
      <c r="AH586" s="371"/>
      <c r="AI586" s="371"/>
      <c r="AJ586" s="371"/>
      <c r="AK586" s="371"/>
      <c r="AL586" s="371"/>
      <c r="AM586" s="371"/>
      <c r="AN586" s="371"/>
      <c r="AO586" s="371"/>
      <c r="AP586" s="371"/>
      <c r="AQ586" s="371"/>
      <c r="AR586" s="371"/>
      <c r="AS586" s="371"/>
      <c r="AT586" s="371"/>
      <c r="AU586" s="371"/>
      <c r="AV586" s="371"/>
      <c r="BB586" s="371"/>
      <c r="BK586" s="371"/>
      <c r="BT586" s="371"/>
    </row>
    <row r="587" spans="5:72" ht="16" customHeight="1" x14ac:dyDescent="0.25">
      <c r="E587" s="418"/>
      <c r="F587" s="418"/>
      <c r="G587" s="418"/>
      <c r="H587" s="418"/>
      <c r="I587" s="418"/>
      <c r="J587" s="418"/>
      <c r="K587" s="418"/>
      <c r="L587" s="418"/>
      <c r="M587" s="418"/>
      <c r="N587" s="418"/>
      <c r="O587" s="418"/>
      <c r="P587" s="418"/>
      <c r="Q587" s="418"/>
      <c r="R587" s="418"/>
      <c r="S587" s="418"/>
      <c r="T587" s="418"/>
      <c r="U587" s="418"/>
      <c r="V587" s="418"/>
      <c r="Z587" s="420"/>
      <c r="AA587" s="420"/>
      <c r="AB587" s="420"/>
      <c r="AC587" s="412"/>
      <c r="AD587" s="412"/>
      <c r="AE587" s="419"/>
      <c r="AG587" s="371"/>
      <c r="AH587" s="371"/>
      <c r="AI587" s="371"/>
      <c r="AJ587" s="371"/>
      <c r="AK587" s="371"/>
      <c r="AL587" s="371"/>
      <c r="AM587" s="371"/>
      <c r="AN587" s="371"/>
      <c r="AO587" s="371"/>
      <c r="AP587" s="371"/>
      <c r="AQ587" s="371"/>
      <c r="AR587" s="371"/>
      <c r="AS587" s="371"/>
      <c r="AT587" s="371"/>
      <c r="AU587" s="371"/>
      <c r="AV587" s="371"/>
      <c r="BB587" s="371"/>
      <c r="BK587" s="371"/>
      <c r="BT587" s="371"/>
    </row>
    <row r="588" spans="5:72" ht="16" customHeight="1" x14ac:dyDescent="0.25">
      <c r="E588" s="418"/>
      <c r="F588" s="418"/>
      <c r="G588" s="418"/>
      <c r="H588" s="418"/>
      <c r="I588" s="418"/>
      <c r="J588" s="418"/>
      <c r="K588" s="418"/>
      <c r="L588" s="418"/>
      <c r="M588" s="418"/>
      <c r="N588" s="418"/>
      <c r="O588" s="418"/>
      <c r="P588" s="418"/>
      <c r="Q588" s="418"/>
      <c r="R588" s="418"/>
      <c r="S588" s="418"/>
      <c r="T588" s="418"/>
      <c r="U588" s="418"/>
      <c r="V588" s="418"/>
      <c r="Z588" s="420"/>
      <c r="AA588" s="420"/>
      <c r="AB588" s="420"/>
      <c r="AC588" s="412"/>
      <c r="AD588" s="412"/>
      <c r="AE588" s="419"/>
      <c r="AG588" s="371"/>
      <c r="AH588" s="371"/>
      <c r="AI588" s="371"/>
      <c r="AJ588" s="371"/>
      <c r="AK588" s="371"/>
      <c r="AL588" s="371"/>
      <c r="AM588" s="371"/>
      <c r="AN588" s="371"/>
      <c r="AO588" s="371"/>
      <c r="AP588" s="371"/>
      <c r="AQ588" s="371"/>
      <c r="AR588" s="371"/>
      <c r="AS588" s="371"/>
      <c r="AT588" s="371"/>
      <c r="AU588" s="371"/>
      <c r="AV588" s="371"/>
      <c r="BB588" s="371"/>
      <c r="BK588" s="371"/>
      <c r="BT588" s="371"/>
    </row>
    <row r="589" spans="5:72" ht="16" customHeight="1" x14ac:dyDescent="0.25">
      <c r="E589" s="418"/>
      <c r="F589" s="418"/>
      <c r="G589" s="418"/>
      <c r="H589" s="418"/>
      <c r="I589" s="418"/>
      <c r="J589" s="418"/>
      <c r="K589" s="418"/>
      <c r="L589" s="418"/>
      <c r="M589" s="418"/>
      <c r="N589" s="418"/>
      <c r="O589" s="418"/>
      <c r="P589" s="418"/>
      <c r="Q589" s="418"/>
      <c r="R589" s="418"/>
      <c r="S589" s="418"/>
      <c r="T589" s="418"/>
      <c r="U589" s="418"/>
      <c r="V589" s="418"/>
      <c r="Z589" s="420"/>
      <c r="AA589" s="420"/>
      <c r="AB589" s="420"/>
      <c r="AC589" s="412"/>
      <c r="AD589" s="412"/>
      <c r="AE589" s="419"/>
      <c r="AG589" s="371"/>
      <c r="AH589" s="371"/>
      <c r="AI589" s="371"/>
      <c r="AJ589" s="371"/>
      <c r="AK589" s="371"/>
      <c r="AL589" s="371"/>
      <c r="AM589" s="371"/>
      <c r="AN589" s="371"/>
      <c r="AO589" s="371"/>
      <c r="AP589" s="371"/>
      <c r="AQ589" s="371"/>
      <c r="AR589" s="371"/>
      <c r="AS589" s="371"/>
      <c r="AT589" s="371"/>
      <c r="AU589" s="371"/>
      <c r="AV589" s="371"/>
      <c r="BB589" s="371"/>
      <c r="BK589" s="371"/>
      <c r="BT589" s="371"/>
    </row>
    <row r="590" spans="5:72" ht="16" customHeight="1" x14ac:dyDescent="0.25">
      <c r="E590" s="418"/>
      <c r="F590" s="418"/>
      <c r="G590" s="418"/>
      <c r="H590" s="418"/>
      <c r="I590" s="418"/>
      <c r="J590" s="418"/>
      <c r="K590" s="418"/>
      <c r="L590" s="418"/>
      <c r="M590" s="418"/>
      <c r="N590" s="418"/>
      <c r="O590" s="418"/>
      <c r="P590" s="418"/>
      <c r="Q590" s="418"/>
      <c r="R590" s="418"/>
      <c r="S590" s="418"/>
      <c r="T590" s="418"/>
      <c r="U590" s="418"/>
      <c r="V590" s="418"/>
      <c r="Z590" s="420"/>
      <c r="AA590" s="420"/>
      <c r="AB590" s="420"/>
      <c r="AC590" s="412"/>
      <c r="AD590" s="412"/>
      <c r="AE590" s="419"/>
      <c r="AG590" s="371"/>
      <c r="AH590" s="371"/>
      <c r="AI590" s="371"/>
      <c r="AJ590" s="371"/>
      <c r="AK590" s="371"/>
      <c r="AL590" s="371"/>
      <c r="AM590" s="371"/>
      <c r="AN590" s="371"/>
      <c r="AO590" s="371"/>
      <c r="AP590" s="371"/>
      <c r="AQ590" s="371"/>
      <c r="AR590" s="371"/>
      <c r="AS590" s="371"/>
      <c r="AT590" s="371"/>
      <c r="AU590" s="371"/>
      <c r="AV590" s="371"/>
      <c r="BB590" s="371"/>
      <c r="BK590" s="371"/>
      <c r="BT590" s="371"/>
    </row>
    <row r="591" spans="5:72" ht="16" customHeight="1" x14ac:dyDescent="0.25">
      <c r="E591" s="418"/>
      <c r="F591" s="418"/>
      <c r="G591" s="418"/>
      <c r="H591" s="418"/>
      <c r="I591" s="418"/>
      <c r="J591" s="418"/>
      <c r="K591" s="418"/>
      <c r="L591" s="418"/>
      <c r="M591" s="418"/>
      <c r="N591" s="418"/>
      <c r="O591" s="418"/>
      <c r="P591" s="418"/>
      <c r="Q591" s="418"/>
      <c r="R591" s="418"/>
      <c r="S591" s="418"/>
      <c r="T591" s="418"/>
      <c r="U591" s="418"/>
      <c r="V591" s="418"/>
      <c r="Z591" s="420"/>
      <c r="AA591" s="420"/>
      <c r="AB591" s="420"/>
      <c r="AC591" s="412"/>
      <c r="AD591" s="412"/>
      <c r="AE591" s="419"/>
      <c r="AG591" s="371"/>
      <c r="AH591" s="371"/>
      <c r="AI591" s="371"/>
      <c r="AJ591" s="371"/>
      <c r="AK591" s="371"/>
      <c r="AL591" s="371"/>
      <c r="AM591" s="371"/>
      <c r="AN591" s="371"/>
      <c r="AO591" s="371"/>
      <c r="AP591" s="371"/>
      <c r="AQ591" s="371"/>
      <c r="AR591" s="371"/>
      <c r="AS591" s="371"/>
      <c r="AT591" s="371"/>
      <c r="AU591" s="371"/>
      <c r="AV591" s="371"/>
      <c r="BB591" s="371"/>
      <c r="BK591" s="371"/>
      <c r="BT591" s="371"/>
    </row>
    <row r="592" spans="5:72" ht="16" customHeight="1" x14ac:dyDescent="0.25">
      <c r="E592" s="418"/>
      <c r="F592" s="418"/>
      <c r="G592" s="418"/>
      <c r="H592" s="418"/>
      <c r="I592" s="418"/>
      <c r="J592" s="418"/>
      <c r="K592" s="418"/>
      <c r="L592" s="418"/>
      <c r="M592" s="418"/>
      <c r="N592" s="418"/>
      <c r="O592" s="418"/>
      <c r="P592" s="418"/>
      <c r="Q592" s="418"/>
      <c r="R592" s="418"/>
      <c r="S592" s="418"/>
      <c r="T592" s="418"/>
      <c r="U592" s="418"/>
      <c r="V592" s="418"/>
      <c r="Z592" s="420"/>
      <c r="AA592" s="420"/>
      <c r="AB592" s="420"/>
      <c r="AC592" s="412"/>
      <c r="AD592" s="412"/>
      <c r="AE592" s="419"/>
      <c r="AG592" s="371"/>
      <c r="AH592" s="371"/>
      <c r="AI592" s="371"/>
      <c r="AJ592" s="371"/>
      <c r="AK592" s="371"/>
      <c r="AL592" s="371"/>
      <c r="AM592" s="371"/>
      <c r="AN592" s="371"/>
      <c r="AO592" s="371"/>
      <c r="AP592" s="371"/>
      <c r="AQ592" s="371"/>
      <c r="AR592" s="371"/>
      <c r="AS592" s="371"/>
      <c r="AT592" s="371"/>
      <c r="AU592" s="371"/>
      <c r="AV592" s="371"/>
      <c r="BB592" s="371"/>
      <c r="BK592" s="371"/>
      <c r="BT592" s="371"/>
    </row>
    <row r="593" spans="5:72" ht="16" customHeight="1" x14ac:dyDescent="0.25">
      <c r="E593" s="418"/>
      <c r="F593" s="418"/>
      <c r="G593" s="418"/>
      <c r="H593" s="418"/>
      <c r="I593" s="418"/>
      <c r="J593" s="418"/>
      <c r="K593" s="418"/>
      <c r="L593" s="418"/>
      <c r="M593" s="418"/>
      <c r="N593" s="418"/>
      <c r="O593" s="418"/>
      <c r="P593" s="418"/>
      <c r="Q593" s="418"/>
      <c r="R593" s="418"/>
      <c r="S593" s="418"/>
      <c r="T593" s="418"/>
      <c r="U593" s="418"/>
      <c r="V593" s="418"/>
      <c r="Z593" s="419"/>
      <c r="AA593" s="419"/>
      <c r="AB593" s="419"/>
      <c r="AC593" s="412"/>
      <c r="AD593" s="412"/>
      <c r="AE593" s="419"/>
      <c r="AG593" s="371"/>
      <c r="AH593" s="371"/>
      <c r="AI593" s="371"/>
      <c r="AJ593" s="371"/>
      <c r="AK593" s="371"/>
      <c r="AL593" s="371"/>
      <c r="AM593" s="371"/>
      <c r="AN593" s="371"/>
      <c r="AO593" s="371"/>
      <c r="AP593" s="371"/>
      <c r="AQ593" s="371"/>
      <c r="AR593" s="371"/>
      <c r="AS593" s="371"/>
      <c r="AT593" s="371"/>
      <c r="AU593" s="371"/>
      <c r="AV593" s="371"/>
      <c r="BB593" s="371"/>
      <c r="BK593" s="371"/>
      <c r="BT593" s="371"/>
    </row>
    <row r="594" spans="5:72" ht="16" customHeight="1" x14ac:dyDescent="0.25">
      <c r="E594" s="418"/>
      <c r="F594" s="418"/>
      <c r="G594" s="418"/>
      <c r="H594" s="418"/>
      <c r="I594" s="418"/>
      <c r="J594" s="418"/>
      <c r="K594" s="418"/>
      <c r="L594" s="418"/>
      <c r="M594" s="418"/>
      <c r="N594" s="418"/>
      <c r="O594" s="418"/>
      <c r="P594" s="418"/>
      <c r="Q594" s="418"/>
      <c r="R594" s="418"/>
      <c r="S594" s="418"/>
      <c r="T594" s="418"/>
      <c r="U594" s="418"/>
      <c r="V594" s="418"/>
      <c r="Z594" s="419"/>
      <c r="AA594" s="419"/>
      <c r="AB594" s="419"/>
      <c r="AC594" s="412"/>
      <c r="AD594" s="412"/>
      <c r="AE594" s="419"/>
      <c r="AG594" s="371"/>
      <c r="AH594" s="371"/>
      <c r="AI594" s="371"/>
      <c r="AJ594" s="371"/>
      <c r="AK594" s="371"/>
      <c r="AL594" s="371"/>
      <c r="AM594" s="371"/>
      <c r="AN594" s="371"/>
      <c r="AO594" s="371"/>
      <c r="AP594" s="371"/>
      <c r="AQ594" s="371"/>
      <c r="AR594" s="371"/>
      <c r="AS594" s="371"/>
      <c r="AT594" s="371"/>
      <c r="AU594" s="371"/>
      <c r="AV594" s="371"/>
      <c r="BB594" s="371"/>
      <c r="BK594" s="371"/>
      <c r="BT594" s="371"/>
    </row>
    <row r="595" spans="5:72" ht="16" customHeight="1" x14ac:dyDescent="0.25">
      <c r="E595" s="418"/>
      <c r="F595" s="418"/>
      <c r="G595" s="418"/>
      <c r="H595" s="418"/>
      <c r="I595" s="418"/>
      <c r="J595" s="418"/>
      <c r="K595" s="418"/>
      <c r="L595" s="418"/>
      <c r="M595" s="418"/>
      <c r="N595" s="418"/>
      <c r="O595" s="418"/>
      <c r="P595" s="418"/>
      <c r="Q595" s="418"/>
      <c r="R595" s="418"/>
      <c r="S595" s="418"/>
      <c r="T595" s="418"/>
      <c r="U595" s="418"/>
      <c r="V595" s="418"/>
      <c r="Z595" s="419"/>
      <c r="AA595" s="419"/>
      <c r="AB595" s="419"/>
      <c r="AC595" s="412"/>
      <c r="AD595" s="412"/>
      <c r="AE595" s="419"/>
      <c r="AG595" s="371"/>
      <c r="AH595" s="371"/>
      <c r="AI595" s="371"/>
      <c r="AJ595" s="371"/>
      <c r="AK595" s="371"/>
      <c r="AL595" s="371"/>
      <c r="AM595" s="371"/>
      <c r="AN595" s="371"/>
      <c r="AO595" s="371"/>
      <c r="AP595" s="371"/>
      <c r="AQ595" s="371"/>
      <c r="AR595" s="371"/>
      <c r="AS595" s="371"/>
      <c r="AT595" s="371"/>
      <c r="AU595" s="371"/>
      <c r="AV595" s="371"/>
      <c r="BB595" s="371"/>
      <c r="BK595" s="371"/>
      <c r="BT595" s="371"/>
    </row>
    <row r="596" spans="5:72" ht="16" customHeight="1" x14ac:dyDescent="0.25">
      <c r="E596" s="418"/>
      <c r="F596" s="418"/>
      <c r="G596" s="418"/>
      <c r="H596" s="418"/>
      <c r="I596" s="418"/>
      <c r="J596" s="418"/>
      <c r="K596" s="418"/>
      <c r="L596" s="418"/>
      <c r="M596" s="418"/>
      <c r="N596" s="418"/>
      <c r="O596" s="418"/>
      <c r="P596" s="418"/>
      <c r="Q596" s="418"/>
      <c r="R596" s="418"/>
      <c r="S596" s="418"/>
      <c r="T596" s="418"/>
      <c r="U596" s="418"/>
      <c r="V596" s="418"/>
      <c r="Z596" s="419"/>
      <c r="AA596" s="419"/>
      <c r="AB596" s="419"/>
      <c r="AC596" s="412"/>
      <c r="AD596" s="412"/>
      <c r="AE596" s="419"/>
      <c r="AG596" s="371"/>
      <c r="AH596" s="371"/>
      <c r="AI596" s="371"/>
      <c r="AJ596" s="371"/>
      <c r="AK596" s="371"/>
      <c r="AL596" s="371"/>
      <c r="AM596" s="371"/>
      <c r="AN596" s="371"/>
      <c r="AO596" s="371"/>
      <c r="AP596" s="371"/>
      <c r="AQ596" s="371"/>
      <c r="AR596" s="371"/>
      <c r="AS596" s="371"/>
      <c r="AT596" s="371"/>
      <c r="AU596" s="371"/>
      <c r="AV596" s="371"/>
      <c r="BB596" s="371"/>
      <c r="BK596" s="371"/>
      <c r="BT596" s="371"/>
    </row>
    <row r="597" spans="5:72" ht="16" customHeight="1" x14ac:dyDescent="0.25">
      <c r="E597" s="418"/>
      <c r="F597" s="418"/>
      <c r="G597" s="418"/>
      <c r="H597" s="418"/>
      <c r="I597" s="418"/>
      <c r="J597" s="418"/>
      <c r="K597" s="418"/>
      <c r="L597" s="418"/>
      <c r="M597" s="418"/>
      <c r="N597" s="418"/>
      <c r="O597" s="418"/>
      <c r="P597" s="418"/>
      <c r="Q597" s="418"/>
      <c r="R597" s="418"/>
      <c r="S597" s="418"/>
      <c r="T597" s="418"/>
      <c r="U597" s="418"/>
      <c r="V597" s="418"/>
      <c r="Z597" s="419"/>
      <c r="AA597" s="419"/>
      <c r="AB597" s="419"/>
      <c r="AC597" s="412"/>
      <c r="AD597" s="412"/>
      <c r="AE597" s="419"/>
      <c r="AG597" s="371"/>
      <c r="AH597" s="371"/>
      <c r="AI597" s="371"/>
      <c r="AJ597" s="371"/>
      <c r="AK597" s="371"/>
      <c r="AL597" s="371"/>
      <c r="AM597" s="371"/>
      <c r="AN597" s="371"/>
      <c r="AO597" s="371"/>
      <c r="AP597" s="371"/>
      <c r="AQ597" s="371"/>
      <c r="AR597" s="371"/>
      <c r="AS597" s="371"/>
      <c r="AT597" s="371"/>
      <c r="AU597" s="371"/>
      <c r="AV597" s="371"/>
      <c r="BB597" s="371"/>
      <c r="BK597" s="371"/>
      <c r="BT597" s="371"/>
    </row>
    <row r="598" spans="5:72" ht="16" customHeight="1" x14ac:dyDescent="0.25">
      <c r="E598" s="418"/>
      <c r="F598" s="418"/>
      <c r="G598" s="418"/>
      <c r="H598" s="418"/>
      <c r="I598" s="418"/>
      <c r="J598" s="418"/>
      <c r="K598" s="418"/>
      <c r="L598" s="418"/>
      <c r="M598" s="418"/>
      <c r="N598" s="418"/>
      <c r="O598" s="418"/>
      <c r="P598" s="418"/>
      <c r="Q598" s="418"/>
      <c r="R598" s="418"/>
      <c r="S598" s="418"/>
      <c r="T598" s="418"/>
      <c r="U598" s="418"/>
      <c r="V598" s="418"/>
      <c r="Z598" s="419"/>
      <c r="AA598" s="419"/>
      <c r="AB598" s="419"/>
      <c r="AC598" s="412"/>
      <c r="AD598" s="412"/>
      <c r="AE598" s="419"/>
      <c r="AG598" s="371"/>
      <c r="AH598" s="371"/>
      <c r="AI598" s="371"/>
      <c r="AJ598" s="371"/>
      <c r="AK598" s="371"/>
      <c r="AL598" s="371"/>
      <c r="AM598" s="371"/>
      <c r="AN598" s="371"/>
      <c r="AO598" s="371"/>
      <c r="AP598" s="371"/>
      <c r="AQ598" s="371"/>
      <c r="AR598" s="371"/>
      <c r="AS598" s="371"/>
      <c r="AT598" s="371"/>
      <c r="AU598" s="371"/>
      <c r="AV598" s="371"/>
      <c r="BB598" s="371"/>
      <c r="BK598" s="371"/>
      <c r="BT598" s="371"/>
    </row>
    <row r="599" spans="5:72" ht="16" customHeight="1" x14ac:dyDescent="0.25">
      <c r="E599" s="418"/>
      <c r="F599" s="418"/>
      <c r="G599" s="418"/>
      <c r="H599" s="418"/>
      <c r="I599" s="418"/>
      <c r="J599" s="418"/>
      <c r="K599" s="418"/>
      <c r="L599" s="418"/>
      <c r="M599" s="418"/>
      <c r="N599" s="418"/>
      <c r="O599" s="418"/>
      <c r="P599" s="418"/>
      <c r="Q599" s="418"/>
      <c r="R599" s="418"/>
      <c r="S599" s="418"/>
      <c r="T599" s="418"/>
      <c r="U599" s="418"/>
      <c r="V599" s="418"/>
      <c r="Z599" s="419"/>
      <c r="AA599" s="419"/>
      <c r="AB599" s="419"/>
      <c r="AC599" s="412"/>
      <c r="AD599" s="412"/>
      <c r="AE599" s="419"/>
      <c r="AG599" s="371"/>
      <c r="AH599" s="371"/>
      <c r="AI599" s="371"/>
      <c r="AJ599" s="371"/>
      <c r="AK599" s="371"/>
      <c r="AL599" s="371"/>
      <c r="AM599" s="371"/>
      <c r="AN599" s="371"/>
      <c r="AO599" s="371"/>
      <c r="AP599" s="371"/>
      <c r="AQ599" s="371"/>
      <c r="AR599" s="371"/>
      <c r="AS599" s="371"/>
      <c r="AT599" s="371"/>
      <c r="AU599" s="371"/>
      <c r="AV599" s="371"/>
      <c r="BB599" s="371"/>
      <c r="BK599" s="371"/>
      <c r="BT599" s="371"/>
    </row>
    <row r="600" spans="5:72" ht="16" customHeight="1" x14ac:dyDescent="0.25">
      <c r="E600" s="418"/>
      <c r="F600" s="418"/>
      <c r="G600" s="418"/>
      <c r="H600" s="418"/>
      <c r="I600" s="418"/>
      <c r="J600" s="418"/>
      <c r="K600" s="418"/>
      <c r="L600" s="418"/>
      <c r="M600" s="418"/>
      <c r="N600" s="418"/>
      <c r="O600" s="418"/>
      <c r="P600" s="418"/>
      <c r="Q600" s="418"/>
      <c r="R600" s="418"/>
      <c r="S600" s="418"/>
      <c r="T600" s="418"/>
      <c r="U600" s="418"/>
      <c r="V600" s="418"/>
      <c r="Z600" s="419"/>
      <c r="AA600" s="419"/>
      <c r="AB600" s="419"/>
      <c r="AC600" s="412"/>
      <c r="AD600" s="412"/>
      <c r="AE600" s="419"/>
      <c r="AG600" s="371"/>
      <c r="AH600" s="371"/>
      <c r="AI600" s="371"/>
      <c r="AJ600" s="371"/>
      <c r="AK600" s="371"/>
      <c r="AL600" s="371"/>
      <c r="AM600" s="371"/>
      <c r="AN600" s="371"/>
      <c r="AO600" s="371"/>
      <c r="AP600" s="371"/>
      <c r="AQ600" s="371"/>
      <c r="AR600" s="371"/>
      <c r="AS600" s="371"/>
      <c r="AT600" s="371"/>
      <c r="AU600" s="371"/>
      <c r="AV600" s="371"/>
      <c r="BB600" s="371"/>
      <c r="BK600" s="371"/>
      <c r="BT600" s="371"/>
    </row>
    <row r="601" spans="5:72" ht="16" customHeight="1" x14ac:dyDescent="0.25">
      <c r="E601" s="418"/>
      <c r="F601" s="418"/>
      <c r="G601" s="418"/>
      <c r="H601" s="418"/>
      <c r="I601" s="418"/>
      <c r="J601" s="418"/>
      <c r="K601" s="418"/>
      <c r="L601" s="418"/>
      <c r="M601" s="418"/>
      <c r="N601" s="418"/>
      <c r="O601" s="418"/>
      <c r="P601" s="418"/>
      <c r="Q601" s="418"/>
      <c r="R601" s="418"/>
      <c r="S601" s="418"/>
      <c r="T601" s="418"/>
      <c r="U601" s="418"/>
      <c r="V601" s="418"/>
      <c r="Z601" s="419"/>
      <c r="AA601" s="419"/>
      <c r="AB601" s="419"/>
      <c r="AC601" s="412"/>
      <c r="AD601" s="412"/>
      <c r="AE601" s="419"/>
      <c r="AG601" s="371"/>
      <c r="AH601" s="371"/>
      <c r="AI601" s="371"/>
      <c r="AJ601" s="371"/>
      <c r="AK601" s="371"/>
      <c r="AL601" s="371"/>
      <c r="AM601" s="371"/>
      <c r="AN601" s="371"/>
      <c r="AO601" s="371"/>
      <c r="AP601" s="371"/>
      <c r="AQ601" s="371"/>
      <c r="AR601" s="371"/>
      <c r="AS601" s="371"/>
      <c r="AT601" s="371"/>
      <c r="AU601" s="371"/>
      <c r="AV601" s="371"/>
      <c r="BB601" s="371"/>
      <c r="BK601" s="371"/>
      <c r="BT601" s="371"/>
    </row>
    <row r="602" spans="5:72" ht="16" customHeight="1" x14ac:dyDescent="0.25">
      <c r="E602" s="418"/>
      <c r="F602" s="418"/>
      <c r="G602" s="418"/>
      <c r="H602" s="418"/>
      <c r="I602" s="418"/>
      <c r="J602" s="418"/>
      <c r="K602" s="418"/>
      <c r="L602" s="418"/>
      <c r="M602" s="418"/>
      <c r="N602" s="418"/>
      <c r="O602" s="418"/>
      <c r="P602" s="418"/>
      <c r="Q602" s="418"/>
      <c r="R602" s="418"/>
      <c r="S602" s="418"/>
      <c r="T602" s="418"/>
      <c r="U602" s="418"/>
      <c r="V602" s="418"/>
      <c r="Z602" s="419"/>
      <c r="AA602" s="419"/>
      <c r="AB602" s="419"/>
      <c r="AC602" s="412"/>
      <c r="AD602" s="412"/>
      <c r="AE602" s="419"/>
      <c r="AG602" s="371"/>
      <c r="AH602" s="371"/>
      <c r="AI602" s="371"/>
      <c r="AJ602" s="371"/>
      <c r="AK602" s="371"/>
      <c r="AL602" s="371"/>
      <c r="AM602" s="371"/>
      <c r="AN602" s="371"/>
      <c r="AO602" s="371"/>
      <c r="AP602" s="371"/>
      <c r="AQ602" s="371"/>
      <c r="AR602" s="371"/>
      <c r="AS602" s="371"/>
      <c r="AT602" s="371"/>
      <c r="AU602" s="371"/>
      <c r="AV602" s="371"/>
      <c r="BB602" s="371"/>
      <c r="BK602" s="371"/>
      <c r="BT602" s="371"/>
    </row>
    <row r="603" spans="5:72" ht="16" customHeight="1" x14ac:dyDescent="0.25">
      <c r="E603" s="418"/>
      <c r="F603" s="418"/>
      <c r="G603" s="418"/>
      <c r="H603" s="418"/>
      <c r="I603" s="418"/>
      <c r="J603" s="418"/>
      <c r="K603" s="418"/>
      <c r="L603" s="418"/>
      <c r="M603" s="418"/>
      <c r="N603" s="418"/>
      <c r="O603" s="418"/>
      <c r="P603" s="418"/>
      <c r="Q603" s="418"/>
      <c r="R603" s="418"/>
      <c r="S603" s="418"/>
      <c r="T603" s="418"/>
      <c r="U603" s="418"/>
      <c r="V603" s="418"/>
      <c r="Z603" s="419"/>
      <c r="AA603" s="419"/>
      <c r="AB603" s="419"/>
      <c r="AC603" s="412"/>
      <c r="AD603" s="412"/>
      <c r="AE603" s="419"/>
      <c r="AG603" s="371"/>
      <c r="AH603" s="371"/>
      <c r="AI603" s="371"/>
      <c r="AJ603" s="371"/>
      <c r="AK603" s="371"/>
      <c r="AL603" s="371"/>
      <c r="AM603" s="371"/>
      <c r="AN603" s="371"/>
      <c r="AO603" s="371"/>
      <c r="AP603" s="371"/>
      <c r="AQ603" s="371"/>
      <c r="AR603" s="371"/>
      <c r="AS603" s="371"/>
      <c r="AT603" s="371"/>
      <c r="AU603" s="371"/>
      <c r="AV603" s="371"/>
      <c r="BB603" s="371"/>
      <c r="BK603" s="371"/>
      <c r="BT603" s="371"/>
    </row>
    <row r="604" spans="5:72" ht="16" customHeight="1" x14ac:dyDescent="0.25">
      <c r="E604" s="418"/>
      <c r="F604" s="418"/>
      <c r="G604" s="418"/>
      <c r="H604" s="418"/>
      <c r="I604" s="418"/>
      <c r="J604" s="418"/>
      <c r="K604" s="418"/>
      <c r="L604" s="418"/>
      <c r="M604" s="418"/>
      <c r="N604" s="418"/>
      <c r="O604" s="418"/>
      <c r="P604" s="418"/>
      <c r="Q604" s="418"/>
      <c r="R604" s="418"/>
      <c r="S604" s="418"/>
      <c r="T604" s="418"/>
      <c r="U604" s="418"/>
      <c r="V604" s="418"/>
      <c r="Z604" s="419"/>
      <c r="AA604" s="419"/>
      <c r="AB604" s="419"/>
      <c r="AC604" s="412"/>
      <c r="AD604" s="412"/>
      <c r="AE604" s="419"/>
      <c r="AG604" s="371"/>
      <c r="AH604" s="371"/>
      <c r="AI604" s="371"/>
      <c r="AJ604" s="371"/>
      <c r="AK604" s="371"/>
      <c r="AL604" s="371"/>
      <c r="AM604" s="371"/>
      <c r="AN604" s="371"/>
      <c r="AO604" s="371"/>
      <c r="AP604" s="371"/>
      <c r="AQ604" s="371"/>
      <c r="AR604" s="371"/>
      <c r="AS604" s="371"/>
      <c r="AT604" s="371"/>
      <c r="AU604" s="371"/>
      <c r="AV604" s="371"/>
      <c r="BB604" s="371"/>
      <c r="BK604" s="371"/>
      <c r="BT604" s="371"/>
    </row>
    <row r="605" spans="5:72" ht="16" customHeight="1" x14ac:dyDescent="0.25">
      <c r="E605" s="418"/>
      <c r="F605" s="418"/>
      <c r="G605" s="418"/>
      <c r="H605" s="418"/>
      <c r="I605" s="418"/>
      <c r="J605" s="418"/>
      <c r="K605" s="418"/>
      <c r="L605" s="418"/>
      <c r="M605" s="418"/>
      <c r="N605" s="418"/>
      <c r="O605" s="418"/>
      <c r="P605" s="418"/>
      <c r="Q605" s="418"/>
      <c r="R605" s="418"/>
      <c r="S605" s="418"/>
      <c r="T605" s="418"/>
      <c r="U605" s="418"/>
      <c r="V605" s="418"/>
      <c r="Z605" s="419"/>
      <c r="AA605" s="419"/>
      <c r="AB605" s="419"/>
      <c r="AC605" s="412"/>
      <c r="AD605" s="412"/>
      <c r="AE605" s="419"/>
      <c r="AG605" s="371"/>
      <c r="AH605" s="371"/>
      <c r="AI605" s="371"/>
      <c r="AJ605" s="371"/>
      <c r="AK605" s="371"/>
      <c r="AL605" s="371"/>
      <c r="AM605" s="371"/>
      <c r="AN605" s="371"/>
      <c r="AO605" s="371"/>
      <c r="AP605" s="371"/>
      <c r="AQ605" s="371"/>
      <c r="AR605" s="371"/>
      <c r="AS605" s="371"/>
      <c r="AT605" s="371"/>
      <c r="AU605" s="371"/>
      <c r="AV605" s="371"/>
      <c r="BB605" s="371"/>
      <c r="BK605" s="371"/>
      <c r="BT605" s="371"/>
    </row>
    <row r="606" spans="5:72" ht="16" customHeight="1" x14ac:dyDescent="0.25">
      <c r="E606" s="418"/>
      <c r="F606" s="418"/>
      <c r="G606" s="418"/>
      <c r="H606" s="418"/>
      <c r="I606" s="418"/>
      <c r="J606" s="418"/>
      <c r="K606" s="418"/>
      <c r="L606" s="418"/>
      <c r="M606" s="418"/>
      <c r="N606" s="418"/>
      <c r="O606" s="418"/>
      <c r="P606" s="418"/>
      <c r="Q606" s="418"/>
      <c r="R606" s="418"/>
      <c r="S606" s="418"/>
      <c r="T606" s="418"/>
      <c r="U606" s="418"/>
      <c r="V606" s="418"/>
      <c r="Z606" s="419"/>
      <c r="AA606" s="419"/>
      <c r="AB606" s="419"/>
      <c r="AC606" s="412"/>
      <c r="AD606" s="412"/>
      <c r="AE606" s="419"/>
      <c r="AG606" s="371"/>
      <c r="AH606" s="371"/>
      <c r="AI606" s="371"/>
      <c r="AJ606" s="371"/>
      <c r="AK606" s="371"/>
      <c r="AL606" s="371"/>
      <c r="AM606" s="371"/>
      <c r="AN606" s="371"/>
      <c r="AO606" s="371"/>
      <c r="AP606" s="371"/>
      <c r="AQ606" s="371"/>
      <c r="AR606" s="371"/>
      <c r="AS606" s="371"/>
      <c r="AT606" s="371"/>
      <c r="AU606" s="371"/>
      <c r="AV606" s="371"/>
      <c r="BB606" s="371"/>
      <c r="BK606" s="371"/>
      <c r="BT606" s="371"/>
    </row>
    <row r="607" spans="5:72" ht="16" customHeight="1" x14ac:dyDescent="0.25">
      <c r="E607" s="418"/>
      <c r="F607" s="418"/>
      <c r="G607" s="418"/>
      <c r="H607" s="418"/>
      <c r="I607" s="418"/>
      <c r="J607" s="418"/>
      <c r="K607" s="418"/>
      <c r="L607" s="418"/>
      <c r="M607" s="418"/>
      <c r="N607" s="418"/>
      <c r="O607" s="418"/>
      <c r="P607" s="418"/>
      <c r="Q607" s="418"/>
      <c r="R607" s="418"/>
      <c r="S607" s="418"/>
      <c r="T607" s="418"/>
      <c r="U607" s="418"/>
      <c r="V607" s="418"/>
      <c r="Z607" s="419"/>
      <c r="AA607" s="419"/>
      <c r="AB607" s="419"/>
      <c r="AC607" s="412"/>
      <c r="AD607" s="412"/>
      <c r="AE607" s="419"/>
      <c r="AG607" s="371"/>
      <c r="AH607" s="371"/>
      <c r="AI607" s="371"/>
      <c r="AJ607" s="371"/>
      <c r="AK607" s="371"/>
      <c r="AL607" s="371"/>
      <c r="AM607" s="371"/>
      <c r="AN607" s="371"/>
      <c r="AO607" s="371"/>
      <c r="AP607" s="371"/>
      <c r="AQ607" s="371"/>
      <c r="AR607" s="371"/>
      <c r="AS607" s="371"/>
      <c r="AT607" s="371"/>
      <c r="AU607" s="371"/>
      <c r="AV607" s="371"/>
      <c r="BB607" s="371"/>
      <c r="BK607" s="371"/>
      <c r="BT607" s="371"/>
    </row>
    <row r="608" spans="5:72" ht="16" customHeight="1" x14ac:dyDescent="0.25">
      <c r="E608" s="418"/>
      <c r="F608" s="418"/>
      <c r="G608" s="418"/>
      <c r="H608" s="418"/>
      <c r="I608" s="418"/>
      <c r="J608" s="418"/>
      <c r="K608" s="418"/>
      <c r="L608" s="418"/>
      <c r="M608" s="418"/>
      <c r="N608" s="418"/>
      <c r="O608" s="418"/>
      <c r="P608" s="418"/>
      <c r="Q608" s="418"/>
      <c r="R608" s="418"/>
      <c r="S608" s="418"/>
      <c r="T608" s="418"/>
      <c r="U608" s="418"/>
      <c r="V608" s="418"/>
      <c r="Z608" s="419"/>
      <c r="AA608" s="419"/>
      <c r="AB608" s="419"/>
      <c r="AC608" s="412"/>
      <c r="AD608" s="412"/>
      <c r="AE608" s="419"/>
      <c r="AG608" s="371"/>
      <c r="AH608" s="371"/>
      <c r="AI608" s="371"/>
      <c r="AJ608" s="371"/>
      <c r="AK608" s="371"/>
      <c r="AL608" s="371"/>
      <c r="AM608" s="371"/>
      <c r="AN608" s="371"/>
      <c r="AO608" s="371"/>
      <c r="AP608" s="371"/>
      <c r="AQ608" s="371"/>
      <c r="AR608" s="371"/>
      <c r="AS608" s="371"/>
      <c r="AT608" s="371"/>
      <c r="AU608" s="371"/>
      <c r="AV608" s="371"/>
      <c r="BB608" s="371"/>
      <c r="BK608" s="371"/>
      <c r="BT608" s="371"/>
    </row>
    <row r="609" spans="5:72" ht="16" customHeight="1" x14ac:dyDescent="0.25">
      <c r="E609" s="418"/>
      <c r="F609" s="418"/>
      <c r="G609" s="418"/>
      <c r="H609" s="418"/>
      <c r="I609" s="418"/>
      <c r="J609" s="418"/>
      <c r="K609" s="418"/>
      <c r="L609" s="418"/>
      <c r="M609" s="418"/>
      <c r="N609" s="418"/>
      <c r="O609" s="418"/>
      <c r="P609" s="418"/>
      <c r="Q609" s="418"/>
      <c r="R609" s="418"/>
      <c r="S609" s="418"/>
      <c r="T609" s="418"/>
      <c r="U609" s="418"/>
      <c r="V609" s="418"/>
      <c r="Z609" s="419"/>
      <c r="AA609" s="419"/>
      <c r="AB609" s="419"/>
      <c r="AC609" s="412"/>
      <c r="AD609" s="412"/>
      <c r="AE609" s="419"/>
      <c r="AG609" s="371"/>
      <c r="AH609" s="371"/>
      <c r="AI609" s="371"/>
      <c r="AJ609" s="371"/>
      <c r="AK609" s="371"/>
      <c r="AL609" s="371"/>
      <c r="AM609" s="371"/>
      <c r="AN609" s="371"/>
      <c r="AO609" s="371"/>
      <c r="AP609" s="371"/>
      <c r="AQ609" s="371"/>
      <c r="AR609" s="371"/>
      <c r="AS609" s="371"/>
      <c r="AT609" s="371"/>
      <c r="AU609" s="371"/>
      <c r="AV609" s="371"/>
      <c r="BB609" s="371"/>
      <c r="BK609" s="371"/>
      <c r="BT609" s="371"/>
    </row>
    <row r="610" spans="5:72" ht="16" customHeight="1" x14ac:dyDescent="0.25">
      <c r="E610" s="418"/>
      <c r="F610" s="418"/>
      <c r="G610" s="418"/>
      <c r="H610" s="418"/>
      <c r="I610" s="418"/>
      <c r="J610" s="418"/>
      <c r="K610" s="418"/>
      <c r="L610" s="418"/>
      <c r="M610" s="418"/>
      <c r="N610" s="418"/>
      <c r="O610" s="418"/>
      <c r="P610" s="418"/>
      <c r="Q610" s="418"/>
      <c r="R610" s="418"/>
      <c r="S610" s="418"/>
      <c r="T610" s="418"/>
      <c r="U610" s="418"/>
      <c r="V610" s="418"/>
      <c r="Z610" s="420"/>
      <c r="AA610" s="420"/>
      <c r="AB610" s="420"/>
      <c r="AC610" s="412"/>
      <c r="AD610" s="412"/>
      <c r="AE610" s="419"/>
      <c r="AG610" s="371"/>
      <c r="AH610" s="371"/>
      <c r="AI610" s="371"/>
      <c r="AJ610" s="371"/>
      <c r="AK610" s="371"/>
      <c r="AL610" s="371"/>
      <c r="AM610" s="371"/>
      <c r="AN610" s="371"/>
      <c r="AO610" s="371"/>
      <c r="AP610" s="371"/>
      <c r="AQ610" s="371"/>
      <c r="AR610" s="371"/>
      <c r="AS610" s="371"/>
      <c r="AT610" s="371"/>
      <c r="AU610" s="371"/>
      <c r="AV610" s="371"/>
      <c r="BB610" s="371"/>
      <c r="BK610" s="371"/>
      <c r="BT610" s="371"/>
    </row>
    <row r="611" spans="5:72" ht="16" customHeight="1" x14ac:dyDescent="0.25">
      <c r="E611" s="418"/>
      <c r="F611" s="418"/>
      <c r="G611" s="418"/>
      <c r="H611" s="418"/>
      <c r="I611" s="418"/>
      <c r="J611" s="418"/>
      <c r="K611" s="418"/>
      <c r="L611" s="418"/>
      <c r="M611" s="418"/>
      <c r="N611" s="418"/>
      <c r="O611" s="418"/>
      <c r="P611" s="418"/>
      <c r="Q611" s="418"/>
      <c r="R611" s="418"/>
      <c r="S611" s="418"/>
      <c r="T611" s="418"/>
      <c r="U611" s="418"/>
      <c r="V611" s="418"/>
      <c r="Z611" s="420"/>
      <c r="AA611" s="420"/>
      <c r="AB611" s="420"/>
      <c r="AC611" s="412"/>
      <c r="AD611" s="412"/>
      <c r="AE611" s="419"/>
      <c r="AG611" s="371"/>
      <c r="AH611" s="371"/>
      <c r="AI611" s="371"/>
      <c r="AJ611" s="371"/>
      <c r="AK611" s="371"/>
      <c r="AL611" s="371"/>
      <c r="AM611" s="371"/>
      <c r="AN611" s="371"/>
      <c r="AO611" s="371"/>
      <c r="AP611" s="371"/>
      <c r="AQ611" s="371"/>
      <c r="AR611" s="371"/>
      <c r="AS611" s="371"/>
      <c r="AT611" s="371"/>
      <c r="AU611" s="371"/>
      <c r="AV611" s="371"/>
      <c r="BB611" s="371"/>
      <c r="BK611" s="371"/>
      <c r="BT611" s="371"/>
    </row>
    <row r="612" spans="5:72" ht="16" customHeight="1" x14ac:dyDescent="0.25">
      <c r="E612" s="418"/>
      <c r="F612" s="418"/>
      <c r="G612" s="418"/>
      <c r="H612" s="418"/>
      <c r="I612" s="418"/>
      <c r="J612" s="418"/>
      <c r="K612" s="418"/>
      <c r="L612" s="418"/>
      <c r="M612" s="418"/>
      <c r="N612" s="418"/>
      <c r="O612" s="418"/>
      <c r="P612" s="418"/>
      <c r="Q612" s="418"/>
      <c r="R612" s="418"/>
      <c r="S612" s="418"/>
      <c r="T612" s="418"/>
      <c r="U612" s="418"/>
      <c r="V612" s="418"/>
      <c r="Z612" s="420"/>
      <c r="AA612" s="420"/>
      <c r="AB612" s="420"/>
      <c r="AC612" s="412"/>
      <c r="AD612" s="412"/>
      <c r="AE612" s="419"/>
      <c r="AG612" s="371"/>
      <c r="AH612" s="371"/>
      <c r="AI612" s="371"/>
      <c r="AJ612" s="371"/>
      <c r="AK612" s="371"/>
      <c r="AL612" s="371"/>
      <c r="AM612" s="371"/>
      <c r="AN612" s="371"/>
      <c r="AO612" s="371"/>
      <c r="AP612" s="371"/>
      <c r="AQ612" s="371"/>
      <c r="AR612" s="371"/>
      <c r="AS612" s="371"/>
      <c r="AT612" s="371"/>
      <c r="AU612" s="371"/>
      <c r="AV612" s="371"/>
      <c r="BB612" s="371"/>
      <c r="BK612" s="371"/>
      <c r="BT612" s="371"/>
    </row>
    <row r="613" spans="5:72" ht="16" customHeight="1" x14ac:dyDescent="0.25">
      <c r="E613" s="418"/>
      <c r="F613" s="418"/>
      <c r="G613" s="418"/>
      <c r="H613" s="418"/>
      <c r="I613" s="418"/>
      <c r="J613" s="418"/>
      <c r="K613" s="418"/>
      <c r="L613" s="418"/>
      <c r="M613" s="418"/>
      <c r="N613" s="418"/>
      <c r="O613" s="418"/>
      <c r="P613" s="418"/>
      <c r="Q613" s="418"/>
      <c r="R613" s="418"/>
      <c r="S613" s="418"/>
      <c r="T613" s="418"/>
      <c r="U613" s="418"/>
      <c r="V613" s="418"/>
      <c r="Z613" s="420"/>
      <c r="AA613" s="420"/>
      <c r="AB613" s="420"/>
      <c r="AC613" s="412"/>
      <c r="AD613" s="412"/>
      <c r="AE613" s="419"/>
      <c r="AG613" s="371"/>
      <c r="AH613" s="371"/>
      <c r="AI613" s="371"/>
      <c r="AJ613" s="371"/>
      <c r="AK613" s="371"/>
      <c r="AL613" s="371"/>
      <c r="AM613" s="371"/>
      <c r="AN613" s="371"/>
      <c r="AO613" s="371"/>
      <c r="AP613" s="371"/>
      <c r="AQ613" s="371"/>
      <c r="AR613" s="371"/>
      <c r="AS613" s="371"/>
      <c r="AT613" s="371"/>
      <c r="AU613" s="371"/>
      <c r="AV613" s="371"/>
      <c r="BB613" s="371"/>
      <c r="BK613" s="371"/>
      <c r="BT613" s="371"/>
    </row>
    <row r="614" spans="5:72" ht="16" customHeight="1" x14ac:dyDescent="0.25">
      <c r="E614" s="418"/>
      <c r="F614" s="418"/>
      <c r="G614" s="418"/>
      <c r="H614" s="418"/>
      <c r="I614" s="418"/>
      <c r="J614" s="418"/>
      <c r="K614" s="418"/>
      <c r="L614" s="418"/>
      <c r="M614" s="418"/>
      <c r="N614" s="418"/>
      <c r="O614" s="418"/>
      <c r="P614" s="418"/>
      <c r="Q614" s="418"/>
      <c r="R614" s="418"/>
      <c r="S614" s="418"/>
      <c r="T614" s="418"/>
      <c r="U614" s="418"/>
      <c r="V614" s="418"/>
      <c r="Z614" s="420"/>
      <c r="AA614" s="420"/>
      <c r="AB614" s="420"/>
      <c r="AC614" s="412"/>
      <c r="AD614" s="412"/>
      <c r="AE614" s="419"/>
      <c r="AG614" s="371"/>
      <c r="AH614" s="371"/>
      <c r="AI614" s="371"/>
      <c r="AJ614" s="371"/>
      <c r="AK614" s="371"/>
      <c r="AL614" s="371"/>
      <c r="AM614" s="371"/>
      <c r="AN614" s="371"/>
      <c r="AO614" s="371"/>
      <c r="AP614" s="371"/>
      <c r="AQ614" s="371"/>
      <c r="AR614" s="371"/>
      <c r="AS614" s="371"/>
      <c r="AT614" s="371"/>
      <c r="AU614" s="371"/>
      <c r="AV614" s="371"/>
      <c r="BB614" s="371"/>
      <c r="BK614" s="371"/>
      <c r="BT614" s="371"/>
    </row>
    <row r="615" spans="5:72" ht="16" customHeight="1" x14ac:dyDescent="0.25">
      <c r="E615" s="418"/>
      <c r="F615" s="418"/>
      <c r="G615" s="418"/>
      <c r="H615" s="418"/>
      <c r="I615" s="418"/>
      <c r="J615" s="418"/>
      <c r="K615" s="418"/>
      <c r="L615" s="418"/>
      <c r="M615" s="418"/>
      <c r="N615" s="418"/>
      <c r="O615" s="418"/>
      <c r="P615" s="418"/>
      <c r="Q615" s="418"/>
      <c r="R615" s="418"/>
      <c r="S615" s="418"/>
      <c r="T615" s="418"/>
      <c r="U615" s="418"/>
      <c r="V615" s="418"/>
      <c r="Z615" s="420"/>
      <c r="AA615" s="420"/>
      <c r="AB615" s="420"/>
      <c r="AC615" s="412"/>
      <c r="AD615" s="412"/>
      <c r="AE615" s="419"/>
      <c r="AG615" s="371"/>
      <c r="AH615" s="371"/>
      <c r="AI615" s="371"/>
      <c r="AJ615" s="371"/>
      <c r="AK615" s="371"/>
      <c r="AL615" s="371"/>
      <c r="AM615" s="371"/>
      <c r="AN615" s="371"/>
      <c r="AO615" s="371"/>
      <c r="AP615" s="371"/>
      <c r="AQ615" s="371"/>
      <c r="AR615" s="371"/>
      <c r="AS615" s="371"/>
      <c r="AT615" s="371"/>
      <c r="AU615" s="371"/>
      <c r="AV615" s="371"/>
      <c r="BB615" s="371"/>
      <c r="BK615" s="371"/>
      <c r="BT615" s="371"/>
    </row>
    <row r="616" spans="5:72" ht="16" customHeight="1" x14ac:dyDescent="0.25">
      <c r="E616" s="418"/>
      <c r="F616" s="418"/>
      <c r="G616" s="418"/>
      <c r="H616" s="418"/>
      <c r="I616" s="418"/>
      <c r="J616" s="418"/>
      <c r="K616" s="418"/>
      <c r="L616" s="418"/>
      <c r="M616" s="418"/>
      <c r="N616" s="418"/>
      <c r="O616" s="418"/>
      <c r="P616" s="418"/>
      <c r="Q616" s="418"/>
      <c r="R616" s="418"/>
      <c r="S616" s="418"/>
      <c r="T616" s="418"/>
      <c r="U616" s="418"/>
      <c r="V616" s="418"/>
      <c r="Z616" s="420"/>
      <c r="AA616" s="420"/>
      <c r="AB616" s="420"/>
      <c r="AC616" s="412"/>
      <c r="AD616" s="412"/>
      <c r="AE616" s="419"/>
      <c r="AG616" s="371"/>
      <c r="AH616" s="371"/>
      <c r="AI616" s="371"/>
      <c r="AJ616" s="371"/>
      <c r="AK616" s="371"/>
      <c r="AL616" s="371"/>
      <c r="AM616" s="371"/>
      <c r="AN616" s="371"/>
      <c r="AO616" s="371"/>
      <c r="AP616" s="371"/>
      <c r="AQ616" s="371"/>
      <c r="AR616" s="371"/>
      <c r="AS616" s="371"/>
      <c r="AT616" s="371"/>
      <c r="AU616" s="371"/>
      <c r="AV616" s="371"/>
      <c r="BB616" s="371"/>
      <c r="BK616" s="371"/>
      <c r="BT616" s="371"/>
    </row>
    <row r="617" spans="5:72" ht="16" customHeight="1" x14ac:dyDescent="0.25">
      <c r="E617" s="418"/>
      <c r="F617" s="418"/>
      <c r="G617" s="418"/>
      <c r="H617" s="418"/>
      <c r="I617" s="418"/>
      <c r="J617" s="418"/>
      <c r="K617" s="418"/>
      <c r="L617" s="418"/>
      <c r="M617" s="418"/>
      <c r="N617" s="418"/>
      <c r="O617" s="418"/>
      <c r="P617" s="418"/>
      <c r="Q617" s="418"/>
      <c r="R617" s="418"/>
      <c r="S617" s="418"/>
      <c r="T617" s="418"/>
      <c r="U617" s="418"/>
      <c r="V617" s="418"/>
      <c r="Z617" s="419"/>
      <c r="AA617" s="419"/>
      <c r="AB617" s="419"/>
      <c r="AC617" s="412"/>
      <c r="AD617" s="412"/>
      <c r="AE617" s="419"/>
      <c r="AG617" s="371"/>
      <c r="AH617" s="371"/>
      <c r="AI617" s="371"/>
      <c r="AJ617" s="371"/>
      <c r="AK617" s="371"/>
      <c r="AL617" s="371"/>
      <c r="AM617" s="371"/>
      <c r="AN617" s="371"/>
      <c r="AO617" s="371"/>
      <c r="AP617" s="371"/>
      <c r="AQ617" s="371"/>
      <c r="AR617" s="371"/>
      <c r="AS617" s="371"/>
      <c r="AT617" s="371"/>
      <c r="AU617" s="371"/>
      <c r="AV617" s="371"/>
      <c r="BB617" s="371"/>
      <c r="BK617" s="371"/>
      <c r="BT617" s="371"/>
    </row>
    <row r="618" spans="5:72" ht="16" customHeight="1" x14ac:dyDescent="0.25">
      <c r="E618" s="418"/>
      <c r="F618" s="418"/>
      <c r="G618" s="418"/>
      <c r="H618" s="418"/>
      <c r="I618" s="418"/>
      <c r="J618" s="418"/>
      <c r="K618" s="418"/>
      <c r="L618" s="418"/>
      <c r="M618" s="418"/>
      <c r="N618" s="418"/>
      <c r="O618" s="418"/>
      <c r="P618" s="418"/>
      <c r="Q618" s="418"/>
      <c r="R618" s="418"/>
      <c r="S618" s="418"/>
      <c r="T618" s="418"/>
      <c r="U618" s="418"/>
      <c r="V618" s="418"/>
      <c r="Z618" s="419"/>
      <c r="AA618" s="419"/>
      <c r="AB618" s="419"/>
      <c r="AC618" s="412"/>
      <c r="AD618" s="412"/>
      <c r="AE618" s="419"/>
      <c r="AG618" s="371"/>
      <c r="AH618" s="371"/>
      <c r="AI618" s="371"/>
      <c r="AJ618" s="371"/>
      <c r="AK618" s="371"/>
      <c r="AL618" s="371"/>
      <c r="AM618" s="371"/>
      <c r="AN618" s="371"/>
      <c r="AO618" s="371"/>
      <c r="AP618" s="371"/>
      <c r="AQ618" s="371"/>
      <c r="AR618" s="371"/>
      <c r="AS618" s="371"/>
      <c r="AT618" s="371"/>
      <c r="AU618" s="371"/>
      <c r="AV618" s="371"/>
      <c r="BB618" s="371"/>
      <c r="BK618" s="371"/>
      <c r="BT618" s="371"/>
    </row>
    <row r="619" spans="5:72" ht="16" customHeight="1" x14ac:dyDescent="0.25">
      <c r="E619" s="418"/>
      <c r="F619" s="418"/>
      <c r="G619" s="418"/>
      <c r="H619" s="418"/>
      <c r="I619" s="418"/>
      <c r="J619" s="418"/>
      <c r="K619" s="418"/>
      <c r="L619" s="418"/>
      <c r="M619" s="418"/>
      <c r="N619" s="418"/>
      <c r="O619" s="418"/>
      <c r="P619" s="418"/>
      <c r="Q619" s="418"/>
      <c r="R619" s="418"/>
      <c r="S619" s="418"/>
      <c r="T619" s="418"/>
      <c r="U619" s="418"/>
      <c r="V619" s="418"/>
      <c r="Z619" s="419"/>
      <c r="AA619" s="419"/>
      <c r="AB619" s="419"/>
      <c r="AC619" s="412"/>
      <c r="AD619" s="412"/>
      <c r="AE619" s="419"/>
      <c r="AG619" s="371"/>
      <c r="AH619" s="371"/>
      <c r="AI619" s="371"/>
      <c r="AJ619" s="371"/>
      <c r="AK619" s="371"/>
      <c r="AL619" s="371"/>
      <c r="AM619" s="371"/>
      <c r="AN619" s="371"/>
      <c r="AO619" s="371"/>
      <c r="AP619" s="371"/>
      <c r="AQ619" s="371"/>
      <c r="AR619" s="371"/>
      <c r="AS619" s="371"/>
      <c r="AT619" s="371"/>
      <c r="AU619" s="371"/>
      <c r="AV619" s="371"/>
      <c r="BB619" s="371"/>
      <c r="BK619" s="371"/>
      <c r="BT619" s="371"/>
    </row>
    <row r="620" spans="5:72" ht="16" customHeight="1" x14ac:dyDescent="0.25">
      <c r="E620" s="418"/>
      <c r="F620" s="418"/>
      <c r="G620" s="418"/>
      <c r="H620" s="418"/>
      <c r="I620" s="418"/>
      <c r="J620" s="418"/>
      <c r="K620" s="418"/>
      <c r="L620" s="418"/>
      <c r="M620" s="418"/>
      <c r="N620" s="418"/>
      <c r="O620" s="418"/>
      <c r="P620" s="418"/>
      <c r="Q620" s="418"/>
      <c r="R620" s="418"/>
      <c r="S620" s="418"/>
      <c r="T620" s="418"/>
      <c r="U620" s="418"/>
      <c r="V620" s="418"/>
      <c r="Z620" s="419"/>
      <c r="AA620" s="419"/>
      <c r="AB620" s="419"/>
      <c r="AC620" s="412"/>
      <c r="AD620" s="412"/>
      <c r="AE620" s="419"/>
      <c r="AG620" s="371"/>
      <c r="AH620" s="371"/>
      <c r="AI620" s="371"/>
      <c r="AJ620" s="371"/>
      <c r="AK620" s="371"/>
      <c r="AL620" s="371"/>
      <c r="AM620" s="371"/>
      <c r="AN620" s="371"/>
      <c r="AO620" s="371"/>
      <c r="AP620" s="371"/>
      <c r="AQ620" s="371"/>
      <c r="AR620" s="371"/>
      <c r="AS620" s="371"/>
      <c r="AT620" s="371"/>
      <c r="AU620" s="371"/>
      <c r="AV620" s="371"/>
      <c r="BB620" s="371"/>
      <c r="BK620" s="371"/>
      <c r="BT620" s="371"/>
    </row>
    <row r="621" spans="5:72" ht="16" customHeight="1" x14ac:dyDescent="0.25">
      <c r="E621" s="418"/>
      <c r="F621" s="418"/>
      <c r="G621" s="418"/>
      <c r="H621" s="418"/>
      <c r="I621" s="418"/>
      <c r="J621" s="418"/>
      <c r="K621" s="418"/>
      <c r="L621" s="418"/>
      <c r="M621" s="418"/>
      <c r="N621" s="418"/>
      <c r="O621" s="418"/>
      <c r="P621" s="418"/>
      <c r="Q621" s="418"/>
      <c r="R621" s="418"/>
      <c r="S621" s="418"/>
      <c r="T621" s="418"/>
      <c r="U621" s="418"/>
      <c r="V621" s="418"/>
      <c r="Z621" s="419"/>
      <c r="AA621" s="419"/>
      <c r="AB621" s="419"/>
      <c r="AC621" s="412"/>
      <c r="AD621" s="412"/>
      <c r="AE621" s="419"/>
      <c r="AG621" s="371"/>
      <c r="AH621" s="371"/>
      <c r="AI621" s="371"/>
      <c r="AJ621" s="371"/>
      <c r="AK621" s="371"/>
      <c r="AL621" s="371"/>
      <c r="AM621" s="371"/>
      <c r="AN621" s="371"/>
      <c r="AO621" s="371"/>
      <c r="AP621" s="371"/>
      <c r="AQ621" s="371"/>
      <c r="AR621" s="371"/>
      <c r="AS621" s="371"/>
      <c r="AT621" s="371"/>
      <c r="AU621" s="371"/>
      <c r="AV621" s="371"/>
      <c r="BB621" s="371"/>
      <c r="BK621" s="371"/>
      <c r="BT621" s="371"/>
    </row>
    <row r="622" spans="5:72" ht="16" customHeight="1" x14ac:dyDescent="0.25">
      <c r="E622" s="418"/>
      <c r="F622" s="418"/>
      <c r="G622" s="418"/>
      <c r="H622" s="418"/>
      <c r="I622" s="418"/>
      <c r="J622" s="418"/>
      <c r="K622" s="418"/>
      <c r="L622" s="418"/>
      <c r="M622" s="418"/>
      <c r="N622" s="418"/>
      <c r="O622" s="418"/>
      <c r="P622" s="418"/>
      <c r="Q622" s="418"/>
      <c r="R622" s="418"/>
      <c r="S622" s="418"/>
      <c r="T622" s="418"/>
      <c r="U622" s="418"/>
      <c r="V622" s="418"/>
      <c r="Z622" s="419"/>
      <c r="AA622" s="419"/>
      <c r="AB622" s="419"/>
      <c r="AC622" s="412"/>
      <c r="AD622" s="412"/>
      <c r="AE622" s="419"/>
      <c r="AG622" s="371"/>
      <c r="AH622" s="371"/>
      <c r="AI622" s="371"/>
      <c r="AJ622" s="371"/>
      <c r="AK622" s="371"/>
      <c r="AL622" s="371"/>
      <c r="AM622" s="371"/>
      <c r="AN622" s="371"/>
      <c r="AO622" s="371"/>
      <c r="AP622" s="371"/>
      <c r="AQ622" s="371"/>
      <c r="AR622" s="371"/>
      <c r="AS622" s="371"/>
      <c r="AT622" s="371"/>
      <c r="AU622" s="371"/>
      <c r="AV622" s="371"/>
      <c r="BB622" s="371"/>
      <c r="BK622" s="371"/>
      <c r="BT622" s="371"/>
    </row>
    <row r="623" spans="5:72" ht="16" customHeight="1" x14ac:dyDescent="0.25">
      <c r="E623" s="418"/>
      <c r="F623" s="418"/>
      <c r="G623" s="418"/>
      <c r="H623" s="418"/>
      <c r="I623" s="418"/>
      <c r="J623" s="418"/>
      <c r="K623" s="418"/>
      <c r="L623" s="418"/>
      <c r="M623" s="418"/>
      <c r="N623" s="418"/>
      <c r="O623" s="418"/>
      <c r="P623" s="418"/>
      <c r="Q623" s="418"/>
      <c r="R623" s="418"/>
      <c r="S623" s="418"/>
      <c r="T623" s="418"/>
      <c r="U623" s="418"/>
      <c r="V623" s="418"/>
      <c r="Z623" s="419"/>
      <c r="AA623" s="419"/>
      <c r="AB623" s="419"/>
      <c r="AC623" s="412"/>
      <c r="AD623" s="412"/>
      <c r="AE623" s="419"/>
      <c r="AG623" s="371"/>
      <c r="AH623" s="371"/>
      <c r="AI623" s="371"/>
      <c r="AJ623" s="371"/>
      <c r="AK623" s="371"/>
      <c r="AL623" s="371"/>
      <c r="AM623" s="371"/>
      <c r="AN623" s="371"/>
      <c r="AO623" s="371"/>
      <c r="AP623" s="371"/>
      <c r="AQ623" s="371"/>
      <c r="AR623" s="371"/>
      <c r="AS623" s="371"/>
      <c r="AT623" s="371"/>
      <c r="AU623" s="371"/>
      <c r="AV623" s="371"/>
      <c r="BB623" s="371"/>
      <c r="BK623" s="371"/>
      <c r="BT623" s="371"/>
    </row>
    <row r="624" spans="5:72" ht="16" customHeight="1" x14ac:dyDescent="0.25">
      <c r="E624" s="418"/>
      <c r="F624" s="418"/>
      <c r="G624" s="418"/>
      <c r="H624" s="418"/>
      <c r="I624" s="418"/>
      <c r="J624" s="418"/>
      <c r="K624" s="418"/>
      <c r="L624" s="418"/>
      <c r="M624" s="418"/>
      <c r="N624" s="418"/>
      <c r="O624" s="418"/>
      <c r="P624" s="418"/>
      <c r="Q624" s="418"/>
      <c r="R624" s="418"/>
      <c r="S624" s="418"/>
      <c r="T624" s="418"/>
      <c r="U624" s="418"/>
      <c r="V624" s="418"/>
      <c r="Z624" s="419"/>
      <c r="AA624" s="419"/>
      <c r="AB624" s="419"/>
      <c r="AC624" s="412"/>
      <c r="AD624" s="412"/>
      <c r="AE624" s="419"/>
      <c r="AG624" s="371"/>
      <c r="AH624" s="371"/>
      <c r="AI624" s="371"/>
      <c r="AJ624" s="371"/>
      <c r="AK624" s="371"/>
      <c r="AL624" s="371"/>
      <c r="AM624" s="371"/>
      <c r="AN624" s="371"/>
      <c r="AO624" s="371"/>
      <c r="AP624" s="371"/>
      <c r="AQ624" s="371"/>
      <c r="AR624" s="371"/>
      <c r="AS624" s="371"/>
      <c r="AT624" s="371"/>
      <c r="AU624" s="371"/>
      <c r="AV624" s="371"/>
      <c r="BB624" s="371"/>
      <c r="BK624" s="371"/>
      <c r="BT624" s="371"/>
    </row>
    <row r="625" spans="5:72" ht="16" customHeight="1" x14ac:dyDescent="0.25">
      <c r="E625" s="418"/>
      <c r="F625" s="418"/>
      <c r="G625" s="418"/>
      <c r="H625" s="418"/>
      <c r="I625" s="418"/>
      <c r="J625" s="418"/>
      <c r="K625" s="418"/>
      <c r="L625" s="418"/>
      <c r="M625" s="418"/>
      <c r="N625" s="418"/>
      <c r="O625" s="418"/>
      <c r="P625" s="418"/>
      <c r="Q625" s="418"/>
      <c r="R625" s="418"/>
      <c r="S625" s="418"/>
      <c r="T625" s="418"/>
      <c r="U625" s="418"/>
      <c r="V625" s="418"/>
      <c r="Z625" s="419"/>
      <c r="AA625" s="419"/>
      <c r="AB625" s="419"/>
      <c r="AC625" s="412"/>
      <c r="AD625" s="412"/>
      <c r="AE625" s="419"/>
      <c r="AG625" s="371"/>
      <c r="AH625" s="371"/>
      <c r="AI625" s="371"/>
      <c r="AJ625" s="371"/>
      <c r="AK625" s="371"/>
      <c r="AL625" s="371"/>
      <c r="AM625" s="371"/>
      <c r="AN625" s="371"/>
      <c r="AO625" s="371"/>
      <c r="AP625" s="371"/>
      <c r="AQ625" s="371"/>
      <c r="AR625" s="371"/>
      <c r="AS625" s="371"/>
      <c r="AT625" s="371"/>
      <c r="AU625" s="371"/>
      <c r="AV625" s="371"/>
      <c r="BB625" s="371"/>
      <c r="BK625" s="371"/>
      <c r="BT625" s="371"/>
    </row>
    <row r="626" spans="5:72" ht="16" customHeight="1" x14ac:dyDescent="0.25">
      <c r="E626" s="418"/>
      <c r="F626" s="418"/>
      <c r="G626" s="418"/>
      <c r="H626" s="418"/>
      <c r="I626" s="418"/>
      <c r="J626" s="418"/>
      <c r="K626" s="418"/>
      <c r="L626" s="418"/>
      <c r="M626" s="418"/>
      <c r="N626" s="418"/>
      <c r="O626" s="418"/>
      <c r="P626" s="418"/>
      <c r="Q626" s="418"/>
      <c r="R626" s="418"/>
      <c r="S626" s="418"/>
      <c r="T626" s="418"/>
      <c r="U626" s="418"/>
      <c r="V626" s="418"/>
      <c r="Z626" s="419"/>
      <c r="AA626" s="419"/>
      <c r="AB626" s="419"/>
      <c r="AC626" s="412"/>
      <c r="AD626" s="412"/>
      <c r="AE626" s="419"/>
      <c r="AG626" s="371"/>
      <c r="AH626" s="371"/>
      <c r="AI626" s="371"/>
      <c r="AJ626" s="371"/>
      <c r="AK626" s="371"/>
      <c r="AL626" s="371"/>
      <c r="AM626" s="371"/>
      <c r="AN626" s="371"/>
      <c r="AO626" s="371"/>
      <c r="AP626" s="371"/>
      <c r="AQ626" s="371"/>
      <c r="AR626" s="371"/>
      <c r="AS626" s="371"/>
      <c r="AT626" s="371"/>
      <c r="AU626" s="371"/>
      <c r="AV626" s="371"/>
      <c r="BB626" s="371"/>
      <c r="BK626" s="371"/>
      <c r="BT626" s="371"/>
    </row>
    <row r="627" spans="5:72" ht="16" customHeight="1" x14ac:dyDescent="0.25">
      <c r="E627" s="418"/>
      <c r="F627" s="418"/>
      <c r="G627" s="418"/>
      <c r="H627" s="418"/>
      <c r="I627" s="418"/>
      <c r="J627" s="418"/>
      <c r="K627" s="418"/>
      <c r="L627" s="418"/>
      <c r="M627" s="418"/>
      <c r="N627" s="418"/>
      <c r="O627" s="418"/>
      <c r="P627" s="418"/>
      <c r="Q627" s="418"/>
      <c r="R627" s="418"/>
      <c r="S627" s="418"/>
      <c r="T627" s="418"/>
      <c r="U627" s="418"/>
      <c r="V627" s="418"/>
      <c r="Z627" s="419"/>
      <c r="AA627" s="419"/>
      <c r="AB627" s="419"/>
      <c r="AC627" s="412"/>
      <c r="AD627" s="412"/>
      <c r="AE627" s="419"/>
      <c r="AG627" s="371"/>
      <c r="AH627" s="371"/>
      <c r="AI627" s="371"/>
      <c r="AJ627" s="371"/>
      <c r="AK627" s="371"/>
      <c r="AL627" s="371"/>
      <c r="AM627" s="371"/>
      <c r="AN627" s="371"/>
      <c r="AO627" s="371"/>
      <c r="AP627" s="371"/>
      <c r="AQ627" s="371"/>
      <c r="AR627" s="371"/>
      <c r="AS627" s="371"/>
      <c r="AT627" s="371"/>
      <c r="AU627" s="371"/>
      <c r="AV627" s="371"/>
      <c r="BB627" s="371"/>
      <c r="BK627" s="371"/>
      <c r="BT627" s="371"/>
    </row>
    <row r="628" spans="5:72" ht="16" customHeight="1" x14ac:dyDescent="0.25">
      <c r="E628" s="418"/>
      <c r="F628" s="418"/>
      <c r="G628" s="418"/>
      <c r="H628" s="418"/>
      <c r="I628" s="418"/>
      <c r="J628" s="418"/>
      <c r="K628" s="418"/>
      <c r="L628" s="418"/>
      <c r="M628" s="418"/>
      <c r="N628" s="418"/>
      <c r="O628" s="418"/>
      <c r="P628" s="418"/>
      <c r="Q628" s="418"/>
      <c r="R628" s="418"/>
      <c r="S628" s="418"/>
      <c r="T628" s="418"/>
      <c r="U628" s="418"/>
      <c r="V628" s="418"/>
      <c r="Z628" s="419"/>
      <c r="AA628" s="419"/>
      <c r="AB628" s="419"/>
      <c r="AC628" s="412"/>
      <c r="AD628" s="412"/>
      <c r="AE628" s="419"/>
      <c r="AG628" s="371"/>
      <c r="AH628" s="371"/>
      <c r="AI628" s="371"/>
      <c r="AJ628" s="371"/>
      <c r="AK628" s="371"/>
      <c r="AL628" s="371"/>
      <c r="AM628" s="371"/>
      <c r="AN628" s="371"/>
      <c r="AO628" s="371"/>
      <c r="AP628" s="371"/>
      <c r="AQ628" s="371"/>
      <c r="AR628" s="371"/>
      <c r="AS628" s="371"/>
      <c r="AT628" s="371"/>
      <c r="AU628" s="371"/>
      <c r="AV628" s="371"/>
      <c r="BB628" s="371"/>
      <c r="BK628" s="371"/>
      <c r="BT628" s="371"/>
    </row>
    <row r="629" spans="5:72" ht="16" customHeight="1" x14ac:dyDescent="0.25">
      <c r="E629" s="418"/>
      <c r="F629" s="418"/>
      <c r="G629" s="418"/>
      <c r="H629" s="418"/>
      <c r="I629" s="418"/>
      <c r="J629" s="418"/>
      <c r="K629" s="418"/>
      <c r="L629" s="418"/>
      <c r="M629" s="418"/>
      <c r="N629" s="418"/>
      <c r="O629" s="418"/>
      <c r="P629" s="418"/>
      <c r="Q629" s="418"/>
      <c r="R629" s="418"/>
      <c r="S629" s="418"/>
      <c r="T629" s="418"/>
      <c r="U629" s="418"/>
      <c r="V629" s="418"/>
      <c r="Z629" s="419"/>
      <c r="AA629" s="419"/>
      <c r="AB629" s="419"/>
      <c r="AC629" s="412"/>
      <c r="AD629" s="412"/>
      <c r="AE629" s="419"/>
      <c r="AG629" s="371"/>
      <c r="AH629" s="371"/>
      <c r="AI629" s="371"/>
      <c r="AJ629" s="371"/>
      <c r="AK629" s="371"/>
      <c r="AL629" s="371"/>
      <c r="AM629" s="371"/>
      <c r="AN629" s="371"/>
      <c r="AO629" s="371"/>
      <c r="AP629" s="371"/>
      <c r="AQ629" s="371"/>
      <c r="AR629" s="371"/>
      <c r="AS629" s="371"/>
      <c r="AT629" s="371"/>
      <c r="AU629" s="371"/>
      <c r="AV629" s="371"/>
      <c r="BB629" s="371"/>
      <c r="BK629" s="371"/>
      <c r="BT629" s="371"/>
    </row>
    <row r="630" spans="5:72" ht="16" customHeight="1" x14ac:dyDescent="0.25">
      <c r="E630" s="418"/>
      <c r="F630" s="418"/>
      <c r="G630" s="418"/>
      <c r="H630" s="418"/>
      <c r="I630" s="418"/>
      <c r="J630" s="418"/>
      <c r="K630" s="418"/>
      <c r="L630" s="418"/>
      <c r="M630" s="418"/>
      <c r="N630" s="418"/>
      <c r="O630" s="418"/>
      <c r="P630" s="418"/>
      <c r="Q630" s="418"/>
      <c r="R630" s="418"/>
      <c r="S630" s="418"/>
      <c r="T630" s="418"/>
      <c r="U630" s="418"/>
      <c r="V630" s="418"/>
      <c r="Z630" s="419"/>
      <c r="AA630" s="419"/>
      <c r="AB630" s="419"/>
      <c r="AC630" s="412"/>
      <c r="AD630" s="412"/>
      <c r="AE630" s="419"/>
      <c r="AG630" s="371"/>
      <c r="AH630" s="371"/>
      <c r="AI630" s="371"/>
      <c r="AJ630" s="371"/>
      <c r="AK630" s="371"/>
      <c r="AL630" s="371"/>
      <c r="AM630" s="371"/>
      <c r="AN630" s="371"/>
      <c r="AO630" s="371"/>
      <c r="AP630" s="371"/>
      <c r="AQ630" s="371"/>
      <c r="AR630" s="371"/>
      <c r="AS630" s="371"/>
      <c r="AT630" s="371"/>
      <c r="AU630" s="371"/>
      <c r="AV630" s="371"/>
      <c r="BB630" s="371"/>
      <c r="BK630" s="371"/>
      <c r="BT630" s="371"/>
    </row>
    <row r="631" spans="5:72" ht="16" customHeight="1" x14ac:dyDescent="0.25">
      <c r="E631" s="418"/>
      <c r="F631" s="418"/>
      <c r="G631" s="418"/>
      <c r="H631" s="418"/>
      <c r="I631" s="418"/>
      <c r="J631" s="418"/>
      <c r="K631" s="418"/>
      <c r="L631" s="418"/>
      <c r="M631" s="418"/>
      <c r="N631" s="418"/>
      <c r="O631" s="418"/>
      <c r="P631" s="418"/>
      <c r="Q631" s="418"/>
      <c r="R631" s="418"/>
      <c r="S631" s="418"/>
      <c r="T631" s="418"/>
      <c r="U631" s="418"/>
      <c r="V631" s="418"/>
      <c r="Z631" s="419"/>
      <c r="AA631" s="419"/>
      <c r="AB631" s="419"/>
      <c r="AC631" s="412"/>
      <c r="AD631" s="412"/>
      <c r="AE631" s="419"/>
      <c r="AG631" s="371"/>
      <c r="AH631" s="371"/>
      <c r="AI631" s="371"/>
      <c r="AJ631" s="371"/>
      <c r="AK631" s="371"/>
      <c r="AL631" s="371"/>
      <c r="AM631" s="371"/>
      <c r="AN631" s="371"/>
      <c r="AO631" s="371"/>
      <c r="AP631" s="371"/>
      <c r="AQ631" s="371"/>
      <c r="AR631" s="371"/>
      <c r="AS631" s="371"/>
      <c r="AT631" s="371"/>
      <c r="AU631" s="371"/>
      <c r="AV631" s="371"/>
      <c r="BB631" s="371"/>
      <c r="BK631" s="371"/>
      <c r="BT631" s="371"/>
    </row>
    <row r="632" spans="5:72" ht="16" customHeight="1" x14ac:dyDescent="0.25">
      <c r="E632" s="418"/>
      <c r="F632" s="418"/>
      <c r="G632" s="418"/>
      <c r="H632" s="418"/>
      <c r="I632" s="418"/>
      <c r="J632" s="418"/>
      <c r="K632" s="418"/>
      <c r="L632" s="418"/>
      <c r="M632" s="418"/>
      <c r="N632" s="418"/>
      <c r="O632" s="418"/>
      <c r="P632" s="418"/>
      <c r="Q632" s="418"/>
      <c r="R632" s="418"/>
      <c r="S632" s="418"/>
      <c r="T632" s="418"/>
      <c r="U632" s="418"/>
      <c r="V632" s="418"/>
      <c r="Z632" s="419"/>
      <c r="AA632" s="419"/>
      <c r="AB632" s="419"/>
      <c r="AC632" s="412"/>
      <c r="AD632" s="412"/>
      <c r="AE632" s="419"/>
      <c r="AG632" s="371"/>
      <c r="AH632" s="371"/>
      <c r="AI632" s="371"/>
      <c r="AJ632" s="371"/>
      <c r="AK632" s="371"/>
      <c r="AL632" s="371"/>
      <c r="AM632" s="371"/>
      <c r="AN632" s="371"/>
      <c r="AO632" s="371"/>
      <c r="AP632" s="371"/>
      <c r="AQ632" s="371"/>
      <c r="AR632" s="371"/>
      <c r="AS632" s="371"/>
      <c r="AT632" s="371"/>
      <c r="AU632" s="371"/>
      <c r="AV632" s="371"/>
      <c r="BB632" s="371"/>
      <c r="BK632" s="371"/>
      <c r="BT632" s="371"/>
    </row>
    <row r="633" spans="5:72" ht="16" customHeight="1" x14ac:dyDescent="0.25">
      <c r="E633" s="418"/>
      <c r="F633" s="418"/>
      <c r="G633" s="418"/>
      <c r="H633" s="418"/>
      <c r="I633" s="418"/>
      <c r="J633" s="418"/>
      <c r="K633" s="418"/>
      <c r="L633" s="418"/>
      <c r="M633" s="418"/>
      <c r="N633" s="418"/>
      <c r="O633" s="418"/>
      <c r="P633" s="418"/>
      <c r="Q633" s="418"/>
      <c r="R633" s="418"/>
      <c r="S633" s="418"/>
      <c r="T633" s="418"/>
      <c r="U633" s="418"/>
      <c r="V633" s="418"/>
      <c r="Z633" s="419"/>
      <c r="AA633" s="419"/>
      <c r="AB633" s="419"/>
      <c r="AC633" s="412"/>
      <c r="AD633" s="412"/>
      <c r="AE633" s="419"/>
      <c r="AG633" s="371"/>
      <c r="AH633" s="371"/>
      <c r="AI633" s="371"/>
      <c r="AJ633" s="371"/>
      <c r="AK633" s="371"/>
      <c r="AL633" s="371"/>
      <c r="AM633" s="371"/>
      <c r="AN633" s="371"/>
      <c r="AO633" s="371"/>
      <c r="AP633" s="371"/>
      <c r="AQ633" s="371"/>
      <c r="AR633" s="371"/>
      <c r="AS633" s="371"/>
      <c r="AT633" s="371"/>
      <c r="AU633" s="371"/>
      <c r="AV633" s="371"/>
      <c r="BB633" s="371"/>
      <c r="BK633" s="371"/>
      <c r="BT633" s="371"/>
    </row>
    <row r="634" spans="5:72" ht="16" customHeight="1" x14ac:dyDescent="0.25">
      <c r="E634" s="418"/>
      <c r="F634" s="418"/>
      <c r="G634" s="418"/>
      <c r="H634" s="418"/>
      <c r="I634" s="418"/>
      <c r="J634" s="418"/>
      <c r="K634" s="418"/>
      <c r="L634" s="418"/>
      <c r="M634" s="418"/>
      <c r="N634" s="418"/>
      <c r="O634" s="418"/>
      <c r="P634" s="418"/>
      <c r="Q634" s="418"/>
      <c r="R634" s="418"/>
      <c r="S634" s="418"/>
      <c r="T634" s="418"/>
      <c r="U634" s="418"/>
      <c r="V634" s="418"/>
      <c r="Z634" s="420"/>
      <c r="AA634" s="420"/>
      <c r="AB634" s="420"/>
      <c r="AC634" s="412"/>
      <c r="AD634" s="412"/>
      <c r="AE634" s="419"/>
      <c r="AG634" s="371"/>
      <c r="AH634" s="371"/>
      <c r="AI634" s="371"/>
      <c r="AJ634" s="371"/>
      <c r="AK634" s="371"/>
      <c r="AL634" s="371"/>
      <c r="AM634" s="371"/>
      <c r="AN634" s="371"/>
      <c r="AO634" s="371"/>
      <c r="AP634" s="371"/>
      <c r="AQ634" s="371"/>
      <c r="AR634" s="371"/>
      <c r="AS634" s="371"/>
      <c r="AT634" s="371"/>
      <c r="AU634" s="371"/>
      <c r="AV634" s="371"/>
      <c r="BB634" s="371"/>
      <c r="BK634" s="371"/>
      <c r="BT634" s="371"/>
    </row>
    <row r="635" spans="5:72" ht="16" customHeight="1" x14ac:dyDescent="0.25">
      <c r="E635" s="418"/>
      <c r="F635" s="418"/>
      <c r="G635" s="418"/>
      <c r="H635" s="418"/>
      <c r="I635" s="418"/>
      <c r="J635" s="418"/>
      <c r="K635" s="418"/>
      <c r="L635" s="418"/>
      <c r="M635" s="418"/>
      <c r="N635" s="418"/>
      <c r="O635" s="418"/>
      <c r="P635" s="418"/>
      <c r="Q635" s="418"/>
      <c r="R635" s="418"/>
      <c r="S635" s="418"/>
      <c r="T635" s="418"/>
      <c r="U635" s="418"/>
      <c r="V635" s="418"/>
      <c r="Z635" s="420"/>
      <c r="AA635" s="420"/>
      <c r="AB635" s="420"/>
      <c r="AC635" s="412"/>
      <c r="AD635" s="412"/>
      <c r="AE635" s="419"/>
      <c r="AG635" s="371"/>
      <c r="AH635" s="371"/>
      <c r="AI635" s="371"/>
      <c r="AJ635" s="371"/>
      <c r="AK635" s="371"/>
      <c r="AL635" s="371"/>
      <c r="AM635" s="371"/>
      <c r="AN635" s="371"/>
      <c r="AO635" s="371"/>
      <c r="AP635" s="371"/>
      <c r="AQ635" s="371"/>
      <c r="AR635" s="371"/>
      <c r="AS635" s="371"/>
      <c r="AT635" s="371"/>
      <c r="AU635" s="371"/>
      <c r="AV635" s="371"/>
      <c r="BB635" s="371"/>
      <c r="BK635" s="371"/>
      <c r="BT635" s="371"/>
    </row>
    <row r="636" spans="5:72" ht="16" customHeight="1" x14ac:dyDescent="0.25">
      <c r="E636" s="418"/>
      <c r="F636" s="418"/>
      <c r="G636" s="418"/>
      <c r="H636" s="418"/>
      <c r="I636" s="418"/>
      <c r="J636" s="418"/>
      <c r="K636" s="418"/>
      <c r="L636" s="418"/>
      <c r="M636" s="418"/>
      <c r="N636" s="418"/>
      <c r="O636" s="418"/>
      <c r="P636" s="418"/>
      <c r="Q636" s="418"/>
      <c r="R636" s="418"/>
      <c r="S636" s="418"/>
      <c r="T636" s="418"/>
      <c r="U636" s="418"/>
      <c r="V636" s="418"/>
      <c r="Z636" s="420"/>
      <c r="AA636" s="420"/>
      <c r="AB636" s="420"/>
      <c r="AC636" s="412"/>
      <c r="AD636" s="412"/>
      <c r="AE636" s="419"/>
      <c r="AG636" s="371"/>
      <c r="AH636" s="371"/>
      <c r="AI636" s="371"/>
      <c r="AJ636" s="371"/>
      <c r="AK636" s="371"/>
      <c r="AL636" s="371"/>
      <c r="AM636" s="371"/>
      <c r="AN636" s="371"/>
      <c r="AO636" s="371"/>
      <c r="AP636" s="371"/>
      <c r="AQ636" s="371"/>
      <c r="AR636" s="371"/>
      <c r="AS636" s="371"/>
      <c r="AT636" s="371"/>
      <c r="AU636" s="371"/>
      <c r="AV636" s="371"/>
      <c r="BB636" s="371"/>
      <c r="BK636" s="371"/>
      <c r="BT636" s="371"/>
    </row>
    <row r="637" spans="5:72" ht="16" customHeight="1" x14ac:dyDescent="0.25">
      <c r="E637" s="418"/>
      <c r="F637" s="418"/>
      <c r="G637" s="418"/>
      <c r="H637" s="418"/>
      <c r="I637" s="418"/>
      <c r="J637" s="418"/>
      <c r="K637" s="418"/>
      <c r="L637" s="418"/>
      <c r="M637" s="418"/>
      <c r="N637" s="418"/>
      <c r="O637" s="418"/>
      <c r="P637" s="418"/>
      <c r="Q637" s="418"/>
      <c r="R637" s="418"/>
      <c r="S637" s="418"/>
      <c r="T637" s="418"/>
      <c r="U637" s="418"/>
      <c r="V637" s="418"/>
      <c r="Z637" s="420"/>
      <c r="AA637" s="420"/>
      <c r="AB637" s="420"/>
      <c r="AC637" s="412"/>
      <c r="AD637" s="412"/>
      <c r="AE637" s="419"/>
      <c r="AG637" s="371"/>
      <c r="AH637" s="371"/>
      <c r="AI637" s="371"/>
      <c r="AJ637" s="371"/>
      <c r="AK637" s="371"/>
      <c r="AL637" s="371"/>
      <c r="AM637" s="371"/>
      <c r="AN637" s="371"/>
      <c r="AO637" s="371"/>
      <c r="AP637" s="371"/>
      <c r="AQ637" s="371"/>
      <c r="AR637" s="371"/>
      <c r="AS637" s="371"/>
      <c r="AT637" s="371"/>
      <c r="AU637" s="371"/>
      <c r="AV637" s="371"/>
      <c r="BB637" s="371"/>
      <c r="BK637" s="371"/>
      <c r="BT637" s="371"/>
    </row>
    <row r="638" spans="5:72" ht="16" customHeight="1" x14ac:dyDescent="0.25">
      <c r="E638" s="418"/>
      <c r="F638" s="418"/>
      <c r="G638" s="418"/>
      <c r="H638" s="418"/>
      <c r="I638" s="418"/>
      <c r="J638" s="418"/>
      <c r="K638" s="418"/>
      <c r="L638" s="418"/>
      <c r="M638" s="418"/>
      <c r="N638" s="418"/>
      <c r="O638" s="418"/>
      <c r="P638" s="418"/>
      <c r="Q638" s="418"/>
      <c r="R638" s="418"/>
      <c r="S638" s="418"/>
      <c r="T638" s="418"/>
      <c r="U638" s="418"/>
      <c r="V638" s="418"/>
      <c r="Z638" s="420"/>
      <c r="AA638" s="420"/>
      <c r="AB638" s="420"/>
      <c r="AC638" s="412"/>
      <c r="AD638" s="412"/>
      <c r="AE638" s="419"/>
      <c r="AG638" s="371"/>
      <c r="AH638" s="371"/>
      <c r="AI638" s="371"/>
      <c r="AJ638" s="371"/>
      <c r="AK638" s="371"/>
      <c r="AL638" s="371"/>
      <c r="AM638" s="371"/>
      <c r="AN638" s="371"/>
      <c r="AO638" s="371"/>
      <c r="AP638" s="371"/>
      <c r="AQ638" s="371"/>
      <c r="AR638" s="371"/>
      <c r="AS638" s="371"/>
      <c r="AT638" s="371"/>
      <c r="AU638" s="371"/>
      <c r="AV638" s="371"/>
      <c r="BB638" s="371"/>
      <c r="BK638" s="371"/>
      <c r="BT638" s="371"/>
    </row>
    <row r="639" spans="5:72" ht="16" customHeight="1" x14ac:dyDescent="0.25">
      <c r="E639" s="418"/>
      <c r="F639" s="418"/>
      <c r="G639" s="418"/>
      <c r="H639" s="418"/>
      <c r="I639" s="418"/>
      <c r="J639" s="418"/>
      <c r="K639" s="418"/>
      <c r="L639" s="418"/>
      <c r="M639" s="418"/>
      <c r="N639" s="418"/>
      <c r="O639" s="418"/>
      <c r="P639" s="418"/>
      <c r="Q639" s="418"/>
      <c r="R639" s="418"/>
      <c r="S639" s="418"/>
      <c r="T639" s="418"/>
      <c r="U639" s="418"/>
      <c r="V639" s="418"/>
      <c r="Z639" s="420"/>
      <c r="AA639" s="420"/>
      <c r="AB639" s="420"/>
      <c r="AC639" s="412"/>
      <c r="AD639" s="412"/>
      <c r="AE639" s="419"/>
      <c r="AG639" s="371"/>
      <c r="AH639" s="371"/>
      <c r="AI639" s="371"/>
      <c r="AJ639" s="371"/>
      <c r="AK639" s="371"/>
      <c r="AL639" s="371"/>
      <c r="AM639" s="371"/>
      <c r="AN639" s="371"/>
      <c r="AO639" s="371"/>
      <c r="AP639" s="371"/>
      <c r="AQ639" s="371"/>
      <c r="AR639" s="371"/>
      <c r="AS639" s="371"/>
      <c r="AT639" s="371"/>
      <c r="AU639" s="371"/>
      <c r="AV639" s="371"/>
      <c r="BB639" s="371"/>
      <c r="BK639" s="371"/>
      <c r="BT639" s="371"/>
    </row>
    <row r="640" spans="5:72" ht="16" customHeight="1" x14ac:dyDescent="0.25">
      <c r="E640" s="418"/>
      <c r="F640" s="418"/>
      <c r="G640" s="418"/>
      <c r="H640" s="418"/>
      <c r="I640" s="418"/>
      <c r="J640" s="418"/>
      <c r="K640" s="418"/>
      <c r="L640" s="418"/>
      <c r="M640" s="418"/>
      <c r="N640" s="418"/>
      <c r="O640" s="418"/>
      <c r="P640" s="418"/>
      <c r="Q640" s="418"/>
      <c r="R640" s="418"/>
      <c r="S640" s="418"/>
      <c r="T640" s="418"/>
      <c r="U640" s="418"/>
      <c r="V640" s="418"/>
      <c r="Z640" s="420"/>
      <c r="AA640" s="420"/>
      <c r="AB640" s="420"/>
      <c r="AC640" s="412"/>
      <c r="AD640" s="412"/>
      <c r="AE640" s="419"/>
      <c r="AG640" s="371"/>
      <c r="AH640" s="371"/>
      <c r="AI640" s="371"/>
      <c r="AJ640" s="371"/>
      <c r="AK640" s="371"/>
      <c r="AL640" s="371"/>
      <c r="AM640" s="371"/>
      <c r="AN640" s="371"/>
      <c r="AO640" s="371"/>
      <c r="AP640" s="371"/>
      <c r="AQ640" s="371"/>
      <c r="AR640" s="371"/>
      <c r="AS640" s="371"/>
      <c r="AT640" s="371"/>
      <c r="AU640" s="371"/>
      <c r="AV640" s="371"/>
      <c r="BB640" s="371"/>
      <c r="BK640" s="371"/>
      <c r="BT640" s="371"/>
    </row>
    <row r="641" spans="5:72" ht="16" customHeight="1" x14ac:dyDescent="0.25">
      <c r="E641" s="418"/>
      <c r="F641" s="418"/>
      <c r="G641" s="418"/>
      <c r="H641" s="418"/>
      <c r="I641" s="418"/>
      <c r="J641" s="418"/>
      <c r="K641" s="418"/>
      <c r="L641" s="418"/>
      <c r="M641" s="418"/>
      <c r="N641" s="418"/>
      <c r="O641" s="418"/>
      <c r="P641" s="418"/>
      <c r="Q641" s="418"/>
      <c r="R641" s="418"/>
      <c r="S641" s="418"/>
      <c r="T641" s="418"/>
      <c r="U641" s="418"/>
      <c r="V641" s="418"/>
      <c r="Z641" s="419"/>
      <c r="AA641" s="419"/>
      <c r="AB641" s="419"/>
      <c r="AC641" s="412"/>
      <c r="AD641" s="412"/>
      <c r="AE641" s="419"/>
      <c r="AG641" s="371"/>
      <c r="AH641" s="371"/>
      <c r="AI641" s="371"/>
      <c r="AJ641" s="371"/>
      <c r="AK641" s="371"/>
      <c r="AL641" s="371"/>
      <c r="AM641" s="371"/>
      <c r="AN641" s="371"/>
      <c r="AO641" s="371"/>
      <c r="AP641" s="371"/>
      <c r="AQ641" s="371"/>
      <c r="AR641" s="371"/>
      <c r="AS641" s="371"/>
      <c r="AT641" s="371"/>
      <c r="AU641" s="371"/>
      <c r="AV641" s="371"/>
      <c r="BB641" s="371"/>
      <c r="BK641" s="371"/>
      <c r="BT641" s="371"/>
    </row>
    <row r="642" spans="5:72" ht="16" customHeight="1" x14ac:dyDescent="0.25">
      <c r="E642" s="418"/>
      <c r="F642" s="418"/>
      <c r="G642" s="418"/>
      <c r="H642" s="418"/>
      <c r="I642" s="418"/>
      <c r="J642" s="418"/>
      <c r="K642" s="418"/>
      <c r="L642" s="418"/>
      <c r="M642" s="418"/>
      <c r="N642" s="418"/>
      <c r="O642" s="418"/>
      <c r="P642" s="418"/>
      <c r="Q642" s="418"/>
      <c r="R642" s="418"/>
      <c r="S642" s="418"/>
      <c r="T642" s="418"/>
      <c r="U642" s="418"/>
      <c r="V642" s="418"/>
      <c r="Z642" s="419"/>
      <c r="AA642" s="419"/>
      <c r="AB642" s="419"/>
      <c r="AC642" s="412"/>
      <c r="AD642" s="412"/>
      <c r="AE642" s="419"/>
      <c r="AG642" s="371"/>
      <c r="AH642" s="371"/>
      <c r="AI642" s="371"/>
      <c r="AJ642" s="371"/>
      <c r="AK642" s="371"/>
      <c r="AL642" s="371"/>
      <c r="AM642" s="371"/>
      <c r="AN642" s="371"/>
      <c r="AO642" s="371"/>
      <c r="AP642" s="371"/>
      <c r="AQ642" s="371"/>
      <c r="AR642" s="371"/>
      <c r="AS642" s="371"/>
      <c r="AT642" s="371"/>
      <c r="AU642" s="371"/>
      <c r="AV642" s="371"/>
      <c r="BB642" s="371"/>
      <c r="BK642" s="371"/>
      <c r="BT642" s="371"/>
    </row>
    <row r="643" spans="5:72" ht="16" customHeight="1" x14ac:dyDescent="0.25">
      <c r="E643" s="418"/>
      <c r="F643" s="418"/>
      <c r="G643" s="418"/>
      <c r="H643" s="418"/>
      <c r="I643" s="418"/>
      <c r="J643" s="418"/>
      <c r="K643" s="418"/>
      <c r="L643" s="418"/>
      <c r="M643" s="418"/>
      <c r="N643" s="418"/>
      <c r="O643" s="418"/>
      <c r="P643" s="418"/>
      <c r="Q643" s="418"/>
      <c r="R643" s="418"/>
      <c r="S643" s="418"/>
      <c r="T643" s="418"/>
      <c r="U643" s="418"/>
      <c r="V643" s="418"/>
      <c r="Z643" s="419"/>
      <c r="AA643" s="419"/>
      <c r="AB643" s="419"/>
      <c r="AC643" s="412"/>
      <c r="AD643" s="412"/>
      <c r="AE643" s="419"/>
      <c r="AG643" s="371"/>
      <c r="AH643" s="371"/>
      <c r="AI643" s="371"/>
      <c r="AJ643" s="371"/>
      <c r="AK643" s="371"/>
      <c r="AL643" s="371"/>
      <c r="AM643" s="371"/>
      <c r="AN643" s="371"/>
      <c r="AO643" s="371"/>
      <c r="AP643" s="371"/>
      <c r="AQ643" s="371"/>
      <c r="AR643" s="371"/>
      <c r="AS643" s="371"/>
      <c r="AT643" s="371"/>
      <c r="AU643" s="371"/>
      <c r="AV643" s="371"/>
      <c r="BB643" s="371"/>
      <c r="BK643" s="371"/>
      <c r="BT643" s="371"/>
    </row>
    <row r="644" spans="5:72" ht="16" customHeight="1" x14ac:dyDescent="0.25">
      <c r="E644" s="418"/>
      <c r="F644" s="418"/>
      <c r="G644" s="418"/>
      <c r="H644" s="418"/>
      <c r="I644" s="418"/>
      <c r="J644" s="418"/>
      <c r="K644" s="418"/>
      <c r="L644" s="418"/>
      <c r="M644" s="418"/>
      <c r="N644" s="418"/>
      <c r="O644" s="418"/>
      <c r="P644" s="418"/>
      <c r="Q644" s="418"/>
      <c r="R644" s="418"/>
      <c r="S644" s="418"/>
      <c r="T644" s="418"/>
      <c r="U644" s="418"/>
      <c r="V644" s="418"/>
      <c r="Z644" s="419"/>
      <c r="AA644" s="419"/>
      <c r="AB644" s="419"/>
      <c r="AC644" s="412"/>
      <c r="AD644" s="412"/>
      <c r="AE644" s="419"/>
      <c r="AG644" s="371"/>
      <c r="AH644" s="371"/>
      <c r="AI644" s="371"/>
      <c r="AJ644" s="371"/>
      <c r="AK644" s="371"/>
      <c r="AL644" s="371"/>
      <c r="AM644" s="371"/>
      <c r="AN644" s="371"/>
      <c r="AO644" s="371"/>
      <c r="AP644" s="371"/>
      <c r="AQ644" s="371"/>
      <c r="AR644" s="371"/>
      <c r="AS644" s="371"/>
      <c r="AT644" s="371"/>
      <c r="AU644" s="371"/>
      <c r="AV644" s="371"/>
      <c r="BB644" s="371"/>
      <c r="BK644" s="371"/>
      <c r="BT644" s="371"/>
    </row>
    <row r="645" spans="5:72" ht="16" customHeight="1" x14ac:dyDescent="0.25">
      <c r="E645" s="418"/>
      <c r="F645" s="418"/>
      <c r="G645" s="418"/>
      <c r="H645" s="418"/>
      <c r="I645" s="418"/>
      <c r="J645" s="418"/>
      <c r="K645" s="418"/>
      <c r="L645" s="418"/>
      <c r="M645" s="418"/>
      <c r="N645" s="418"/>
      <c r="O645" s="418"/>
      <c r="P645" s="418"/>
      <c r="Q645" s="418"/>
      <c r="R645" s="418"/>
      <c r="S645" s="418"/>
      <c r="T645" s="418"/>
      <c r="U645" s="418"/>
      <c r="V645" s="418"/>
      <c r="Z645" s="419"/>
      <c r="AA645" s="419"/>
      <c r="AB645" s="419"/>
      <c r="AC645" s="412"/>
      <c r="AD645" s="412"/>
      <c r="AE645" s="419"/>
      <c r="AG645" s="371"/>
      <c r="AH645" s="371"/>
      <c r="AI645" s="371"/>
      <c r="AJ645" s="371"/>
      <c r="AK645" s="371"/>
      <c r="AL645" s="371"/>
      <c r="AM645" s="371"/>
      <c r="AN645" s="371"/>
      <c r="AO645" s="371"/>
      <c r="AP645" s="371"/>
      <c r="AQ645" s="371"/>
      <c r="AR645" s="371"/>
      <c r="AS645" s="371"/>
      <c r="AT645" s="371"/>
      <c r="AU645" s="371"/>
      <c r="AV645" s="371"/>
      <c r="BB645" s="371"/>
      <c r="BK645" s="371"/>
      <c r="BT645" s="371"/>
    </row>
    <row r="646" spans="5:72" ht="16" customHeight="1" x14ac:dyDescent="0.25">
      <c r="E646" s="418"/>
      <c r="F646" s="418"/>
      <c r="G646" s="418"/>
      <c r="H646" s="418"/>
      <c r="I646" s="418"/>
      <c r="J646" s="418"/>
      <c r="K646" s="418"/>
      <c r="L646" s="418"/>
      <c r="M646" s="418"/>
      <c r="N646" s="418"/>
      <c r="O646" s="418"/>
      <c r="P646" s="418"/>
      <c r="Q646" s="418"/>
      <c r="R646" s="418"/>
      <c r="S646" s="418"/>
      <c r="T646" s="418"/>
      <c r="U646" s="418"/>
      <c r="V646" s="418"/>
      <c r="Z646" s="419"/>
      <c r="AA646" s="419"/>
      <c r="AB646" s="419"/>
      <c r="AC646" s="412"/>
      <c r="AD646" s="412"/>
      <c r="AE646" s="419"/>
      <c r="AG646" s="371"/>
      <c r="AH646" s="371"/>
      <c r="AI646" s="371"/>
      <c r="AJ646" s="371"/>
      <c r="AK646" s="371"/>
      <c r="AL646" s="371"/>
      <c r="AM646" s="371"/>
      <c r="AN646" s="371"/>
      <c r="AO646" s="371"/>
      <c r="AP646" s="371"/>
      <c r="AQ646" s="371"/>
      <c r="AR646" s="371"/>
      <c r="AS646" s="371"/>
      <c r="AT646" s="371"/>
      <c r="AU646" s="371"/>
      <c r="AV646" s="371"/>
      <c r="BB646" s="371"/>
      <c r="BK646" s="371"/>
      <c r="BT646" s="371"/>
    </row>
    <row r="647" spans="5:72" ht="16" customHeight="1" x14ac:dyDescent="0.25">
      <c r="E647" s="418"/>
      <c r="F647" s="418"/>
      <c r="G647" s="418"/>
      <c r="H647" s="418"/>
      <c r="I647" s="418"/>
      <c r="J647" s="418"/>
      <c r="K647" s="418"/>
      <c r="L647" s="418"/>
      <c r="M647" s="418"/>
      <c r="N647" s="418"/>
      <c r="O647" s="418"/>
      <c r="P647" s="418"/>
      <c r="Q647" s="418"/>
      <c r="R647" s="418"/>
      <c r="S647" s="418"/>
      <c r="T647" s="418"/>
      <c r="U647" s="418"/>
      <c r="V647" s="418"/>
      <c r="Z647" s="419"/>
      <c r="AA647" s="419"/>
      <c r="AB647" s="419"/>
      <c r="AC647" s="412"/>
      <c r="AD647" s="412"/>
      <c r="AE647" s="419"/>
      <c r="AG647" s="371"/>
      <c r="AH647" s="371"/>
      <c r="AI647" s="371"/>
      <c r="AJ647" s="371"/>
      <c r="AK647" s="371"/>
      <c r="AL647" s="371"/>
      <c r="AM647" s="371"/>
      <c r="AN647" s="371"/>
      <c r="AO647" s="371"/>
      <c r="AP647" s="371"/>
      <c r="AQ647" s="371"/>
      <c r="AR647" s="371"/>
      <c r="AS647" s="371"/>
      <c r="AT647" s="371"/>
      <c r="AU647" s="371"/>
      <c r="AV647" s="371"/>
      <c r="BB647" s="371"/>
      <c r="BK647" s="371"/>
      <c r="BT647" s="371"/>
    </row>
    <row r="648" spans="5:72" ht="16" customHeight="1" x14ac:dyDescent="0.25">
      <c r="E648" s="418"/>
      <c r="F648" s="418"/>
      <c r="G648" s="418"/>
      <c r="H648" s="418"/>
      <c r="I648" s="418"/>
      <c r="J648" s="418"/>
      <c r="K648" s="418"/>
      <c r="L648" s="418"/>
      <c r="M648" s="418"/>
      <c r="N648" s="418"/>
      <c r="O648" s="418"/>
      <c r="P648" s="418"/>
      <c r="Q648" s="418"/>
      <c r="R648" s="418"/>
      <c r="S648" s="418"/>
      <c r="T648" s="418"/>
      <c r="U648" s="418"/>
      <c r="V648" s="418"/>
      <c r="Z648" s="419"/>
      <c r="AA648" s="419"/>
      <c r="AB648" s="419"/>
      <c r="AC648" s="412"/>
      <c r="AD648" s="412"/>
      <c r="AE648" s="419"/>
      <c r="AG648" s="371"/>
      <c r="AH648" s="371"/>
      <c r="AI648" s="371"/>
      <c r="AJ648" s="371"/>
      <c r="AK648" s="371"/>
      <c r="AL648" s="371"/>
      <c r="AM648" s="371"/>
      <c r="AN648" s="371"/>
      <c r="AO648" s="371"/>
      <c r="AP648" s="371"/>
      <c r="AQ648" s="371"/>
      <c r="AR648" s="371"/>
      <c r="AS648" s="371"/>
      <c r="AT648" s="371"/>
      <c r="AU648" s="371"/>
      <c r="AV648" s="371"/>
      <c r="BB648" s="371"/>
      <c r="BK648" s="371"/>
      <c r="BT648" s="371"/>
    </row>
    <row r="649" spans="5:72" ht="16" customHeight="1" x14ac:dyDescent="0.25">
      <c r="E649" s="418"/>
      <c r="F649" s="418"/>
      <c r="G649" s="418"/>
      <c r="H649" s="418"/>
      <c r="I649" s="418"/>
      <c r="J649" s="418"/>
      <c r="K649" s="418"/>
      <c r="L649" s="418"/>
      <c r="M649" s="418"/>
      <c r="N649" s="418"/>
      <c r="O649" s="418"/>
      <c r="P649" s="418"/>
      <c r="Q649" s="418"/>
      <c r="R649" s="418"/>
      <c r="S649" s="418"/>
      <c r="T649" s="418"/>
      <c r="U649" s="418"/>
      <c r="V649" s="418"/>
      <c r="Z649" s="419"/>
      <c r="AA649" s="419"/>
      <c r="AB649" s="419"/>
      <c r="AC649" s="412"/>
      <c r="AD649" s="412"/>
      <c r="AE649" s="419"/>
      <c r="AG649" s="371"/>
      <c r="AH649" s="371"/>
      <c r="AI649" s="371"/>
      <c r="AJ649" s="371"/>
      <c r="AK649" s="371"/>
      <c r="AL649" s="371"/>
      <c r="AM649" s="371"/>
      <c r="AN649" s="371"/>
      <c r="AO649" s="371"/>
      <c r="AP649" s="371"/>
      <c r="AQ649" s="371"/>
      <c r="AR649" s="371"/>
      <c r="AS649" s="371"/>
      <c r="AT649" s="371"/>
      <c r="AU649" s="371"/>
      <c r="AV649" s="371"/>
      <c r="BB649" s="371"/>
      <c r="BK649" s="371"/>
      <c r="BT649" s="371"/>
    </row>
    <row r="650" spans="5:72" ht="16" customHeight="1" x14ac:dyDescent="0.25">
      <c r="E650" s="418"/>
      <c r="F650" s="418"/>
      <c r="G650" s="418"/>
      <c r="H650" s="418"/>
      <c r="I650" s="418"/>
      <c r="J650" s="418"/>
      <c r="K650" s="418"/>
      <c r="L650" s="418"/>
      <c r="M650" s="418"/>
      <c r="N650" s="418"/>
      <c r="O650" s="418"/>
      <c r="P650" s="418"/>
      <c r="Q650" s="418"/>
      <c r="R650" s="418"/>
      <c r="S650" s="418"/>
      <c r="T650" s="418"/>
      <c r="U650" s="418"/>
      <c r="V650" s="418"/>
      <c r="Z650" s="419"/>
      <c r="AA650" s="419"/>
      <c r="AB650" s="419"/>
      <c r="AC650" s="412"/>
      <c r="AD650" s="412"/>
      <c r="AE650" s="419"/>
      <c r="AG650" s="371"/>
      <c r="AH650" s="371"/>
      <c r="AI650" s="371"/>
      <c r="AJ650" s="371"/>
      <c r="AK650" s="371"/>
      <c r="AL650" s="371"/>
      <c r="AM650" s="371"/>
      <c r="AN650" s="371"/>
      <c r="AO650" s="371"/>
      <c r="AP650" s="371"/>
      <c r="AQ650" s="371"/>
      <c r="AR650" s="371"/>
      <c r="AS650" s="371"/>
      <c r="AT650" s="371"/>
      <c r="AU650" s="371"/>
      <c r="AV650" s="371"/>
      <c r="BB650" s="371"/>
      <c r="BK650" s="371"/>
      <c r="BT650" s="371"/>
    </row>
    <row r="651" spans="5:72" ht="16" customHeight="1" x14ac:dyDescent="0.25">
      <c r="E651" s="418"/>
      <c r="F651" s="418"/>
      <c r="G651" s="418"/>
      <c r="H651" s="418"/>
      <c r="I651" s="418"/>
      <c r="J651" s="418"/>
      <c r="K651" s="418"/>
      <c r="L651" s="418"/>
      <c r="M651" s="418"/>
      <c r="N651" s="418"/>
      <c r="O651" s="418"/>
      <c r="P651" s="418"/>
      <c r="Q651" s="418"/>
      <c r="R651" s="418"/>
      <c r="S651" s="418"/>
      <c r="T651" s="418"/>
      <c r="U651" s="418"/>
      <c r="V651" s="418"/>
      <c r="Z651" s="419"/>
      <c r="AA651" s="419"/>
      <c r="AB651" s="419"/>
      <c r="AC651" s="412"/>
      <c r="AD651" s="412"/>
      <c r="AE651" s="419"/>
      <c r="AG651" s="371"/>
      <c r="AH651" s="371"/>
      <c r="AI651" s="371"/>
      <c r="AJ651" s="371"/>
      <c r="AK651" s="371"/>
      <c r="AL651" s="371"/>
      <c r="AM651" s="371"/>
      <c r="AN651" s="371"/>
      <c r="AO651" s="371"/>
      <c r="AP651" s="371"/>
      <c r="AQ651" s="371"/>
      <c r="AR651" s="371"/>
      <c r="AS651" s="371"/>
      <c r="AT651" s="371"/>
      <c r="AU651" s="371"/>
      <c r="AV651" s="371"/>
      <c r="BB651" s="371"/>
      <c r="BK651" s="371"/>
      <c r="BT651" s="371"/>
    </row>
    <row r="652" spans="5:72" ht="16" customHeight="1" x14ac:dyDescent="0.25">
      <c r="E652" s="418"/>
      <c r="F652" s="418"/>
      <c r="G652" s="418"/>
      <c r="H652" s="418"/>
      <c r="I652" s="418"/>
      <c r="J652" s="418"/>
      <c r="K652" s="418"/>
      <c r="L652" s="418"/>
      <c r="M652" s="418"/>
      <c r="N652" s="418"/>
      <c r="O652" s="418"/>
      <c r="P652" s="418"/>
      <c r="Q652" s="418"/>
      <c r="R652" s="418"/>
      <c r="S652" s="418"/>
      <c r="T652" s="418"/>
      <c r="U652" s="418"/>
      <c r="V652" s="418"/>
      <c r="Z652" s="419"/>
      <c r="AA652" s="419"/>
      <c r="AB652" s="419"/>
      <c r="AC652" s="412"/>
      <c r="AD652" s="412"/>
      <c r="AE652" s="419"/>
      <c r="AG652" s="371"/>
      <c r="AH652" s="371"/>
      <c r="AI652" s="371"/>
      <c r="AJ652" s="371"/>
      <c r="AK652" s="371"/>
      <c r="AL652" s="371"/>
      <c r="AM652" s="371"/>
      <c r="AN652" s="371"/>
      <c r="AO652" s="371"/>
      <c r="AP652" s="371"/>
      <c r="AQ652" s="371"/>
      <c r="AR652" s="371"/>
      <c r="AS652" s="371"/>
      <c r="AT652" s="371"/>
      <c r="AU652" s="371"/>
      <c r="AV652" s="371"/>
      <c r="BB652" s="371"/>
      <c r="BK652" s="371"/>
      <c r="BT652" s="371"/>
    </row>
    <row r="653" spans="5:72" ht="16" customHeight="1" x14ac:dyDescent="0.25">
      <c r="E653" s="418"/>
      <c r="F653" s="418"/>
      <c r="G653" s="418"/>
      <c r="H653" s="418"/>
      <c r="I653" s="418"/>
      <c r="J653" s="418"/>
      <c r="K653" s="418"/>
      <c r="L653" s="418"/>
      <c r="M653" s="418"/>
      <c r="N653" s="418"/>
      <c r="O653" s="418"/>
      <c r="P653" s="418"/>
      <c r="Q653" s="418"/>
      <c r="R653" s="418"/>
      <c r="S653" s="418"/>
      <c r="T653" s="418"/>
      <c r="U653" s="418"/>
      <c r="V653" s="418"/>
      <c r="Z653" s="419"/>
      <c r="AA653" s="419"/>
      <c r="AB653" s="419"/>
      <c r="AC653" s="412"/>
      <c r="AD653" s="412"/>
      <c r="AE653" s="419"/>
      <c r="AG653" s="371"/>
      <c r="AH653" s="371"/>
      <c r="AI653" s="371"/>
      <c r="AJ653" s="371"/>
      <c r="AK653" s="371"/>
      <c r="AL653" s="371"/>
      <c r="AM653" s="371"/>
      <c r="AN653" s="371"/>
      <c r="AO653" s="371"/>
      <c r="AP653" s="371"/>
      <c r="AQ653" s="371"/>
      <c r="AR653" s="371"/>
      <c r="AS653" s="371"/>
      <c r="AT653" s="371"/>
      <c r="AU653" s="371"/>
      <c r="AV653" s="371"/>
      <c r="BB653" s="371"/>
      <c r="BK653" s="371"/>
      <c r="BT653" s="371"/>
    </row>
    <row r="654" spans="5:72" ht="16" customHeight="1" x14ac:dyDescent="0.25">
      <c r="E654" s="418"/>
      <c r="F654" s="418"/>
      <c r="G654" s="418"/>
      <c r="H654" s="418"/>
      <c r="I654" s="418"/>
      <c r="J654" s="418"/>
      <c r="K654" s="418"/>
      <c r="L654" s="418"/>
      <c r="M654" s="418"/>
      <c r="N654" s="418"/>
      <c r="O654" s="418"/>
      <c r="P654" s="418"/>
      <c r="Q654" s="418"/>
      <c r="R654" s="418"/>
      <c r="S654" s="418"/>
      <c r="T654" s="418"/>
      <c r="U654" s="418"/>
      <c r="V654" s="418"/>
      <c r="Z654" s="419"/>
      <c r="AA654" s="419"/>
      <c r="AB654" s="419"/>
      <c r="AC654" s="412"/>
      <c r="AD654" s="412"/>
      <c r="AE654" s="419"/>
      <c r="AG654" s="371"/>
      <c r="AH654" s="371"/>
      <c r="AI654" s="371"/>
      <c r="AJ654" s="371"/>
      <c r="AK654" s="371"/>
      <c r="AL654" s="371"/>
      <c r="AM654" s="371"/>
      <c r="AN654" s="371"/>
      <c r="AO654" s="371"/>
      <c r="AP654" s="371"/>
      <c r="AQ654" s="371"/>
      <c r="AR654" s="371"/>
      <c r="AS654" s="371"/>
      <c r="AT654" s="371"/>
      <c r="AU654" s="371"/>
      <c r="AV654" s="371"/>
      <c r="BB654" s="371"/>
      <c r="BK654" s="371"/>
      <c r="BT654" s="371"/>
    </row>
    <row r="655" spans="5:72" ht="16" customHeight="1" x14ac:dyDescent="0.25">
      <c r="E655" s="418"/>
      <c r="F655" s="418"/>
      <c r="G655" s="418"/>
      <c r="H655" s="418"/>
      <c r="I655" s="418"/>
      <c r="J655" s="418"/>
      <c r="K655" s="418"/>
      <c r="L655" s="418"/>
      <c r="M655" s="418"/>
      <c r="N655" s="418"/>
      <c r="O655" s="418"/>
      <c r="P655" s="418"/>
      <c r="Q655" s="418"/>
      <c r="R655" s="418"/>
      <c r="S655" s="418"/>
      <c r="T655" s="418"/>
      <c r="U655" s="418"/>
      <c r="V655" s="418"/>
      <c r="Z655" s="419"/>
      <c r="AA655" s="419"/>
      <c r="AB655" s="419"/>
      <c r="AC655" s="412"/>
      <c r="AD655" s="412"/>
      <c r="AE655" s="419"/>
      <c r="AG655" s="371"/>
      <c r="AH655" s="371"/>
      <c r="AI655" s="371"/>
      <c r="AJ655" s="371"/>
      <c r="AK655" s="371"/>
      <c r="AL655" s="371"/>
      <c r="AM655" s="371"/>
      <c r="AN655" s="371"/>
      <c r="AO655" s="371"/>
      <c r="AP655" s="371"/>
      <c r="AQ655" s="371"/>
      <c r="AR655" s="371"/>
      <c r="AS655" s="371"/>
      <c r="AT655" s="371"/>
      <c r="AU655" s="371"/>
      <c r="AV655" s="371"/>
      <c r="BB655" s="371"/>
      <c r="BK655" s="371"/>
      <c r="BT655" s="371"/>
    </row>
    <row r="656" spans="5:72" ht="16" customHeight="1" x14ac:dyDescent="0.25">
      <c r="E656" s="418"/>
      <c r="F656" s="418"/>
      <c r="G656" s="418"/>
      <c r="H656" s="418"/>
      <c r="I656" s="418"/>
      <c r="J656" s="418"/>
      <c r="K656" s="418"/>
      <c r="L656" s="418"/>
      <c r="M656" s="418"/>
      <c r="N656" s="418"/>
      <c r="O656" s="418"/>
      <c r="P656" s="418"/>
      <c r="Q656" s="418"/>
      <c r="R656" s="418"/>
      <c r="S656" s="418"/>
      <c r="T656" s="418"/>
      <c r="U656" s="418"/>
      <c r="V656" s="418"/>
      <c r="Z656" s="419"/>
      <c r="AA656" s="419"/>
      <c r="AB656" s="419"/>
      <c r="AC656" s="412"/>
      <c r="AD656" s="412"/>
      <c r="AE656" s="419"/>
      <c r="AG656" s="371"/>
      <c r="AH656" s="371"/>
      <c r="AI656" s="371"/>
      <c r="AJ656" s="371"/>
      <c r="AK656" s="371"/>
      <c r="AL656" s="371"/>
      <c r="AM656" s="371"/>
      <c r="AN656" s="371"/>
      <c r="AO656" s="371"/>
      <c r="AP656" s="371"/>
      <c r="AQ656" s="371"/>
      <c r="AR656" s="371"/>
      <c r="AS656" s="371"/>
      <c r="AT656" s="371"/>
      <c r="AU656" s="371"/>
      <c r="AV656" s="371"/>
      <c r="BB656" s="371"/>
      <c r="BK656" s="371"/>
      <c r="BT656" s="371"/>
    </row>
    <row r="657" spans="5:72" ht="16" customHeight="1" x14ac:dyDescent="0.25">
      <c r="E657" s="418"/>
      <c r="F657" s="418"/>
      <c r="G657" s="418"/>
      <c r="H657" s="418"/>
      <c r="I657" s="418"/>
      <c r="J657" s="418"/>
      <c r="K657" s="418"/>
      <c r="L657" s="418"/>
      <c r="M657" s="418"/>
      <c r="N657" s="418"/>
      <c r="O657" s="418"/>
      <c r="P657" s="418"/>
      <c r="Q657" s="418"/>
      <c r="R657" s="418"/>
      <c r="S657" s="418"/>
      <c r="T657" s="418"/>
      <c r="U657" s="418"/>
      <c r="V657" s="418"/>
      <c r="Z657" s="419"/>
      <c r="AA657" s="419"/>
      <c r="AB657" s="419"/>
      <c r="AC657" s="412"/>
      <c r="AD657" s="412"/>
      <c r="AE657" s="419"/>
      <c r="AG657" s="371"/>
      <c r="AH657" s="371"/>
      <c r="AI657" s="371"/>
      <c r="AJ657" s="371"/>
      <c r="AK657" s="371"/>
      <c r="AL657" s="371"/>
      <c r="AM657" s="371"/>
      <c r="AN657" s="371"/>
      <c r="AO657" s="371"/>
      <c r="AP657" s="371"/>
      <c r="AQ657" s="371"/>
      <c r="AR657" s="371"/>
      <c r="AS657" s="371"/>
      <c r="AT657" s="371"/>
      <c r="AU657" s="371"/>
      <c r="AV657" s="371"/>
      <c r="BB657" s="371"/>
      <c r="BK657" s="371"/>
      <c r="BT657" s="371"/>
    </row>
    <row r="658" spans="5:72" ht="16" customHeight="1" x14ac:dyDescent="0.25">
      <c r="E658" s="418"/>
      <c r="F658" s="418"/>
      <c r="G658" s="418"/>
      <c r="H658" s="418"/>
      <c r="I658" s="418"/>
      <c r="J658" s="418"/>
      <c r="K658" s="418"/>
      <c r="L658" s="418"/>
      <c r="M658" s="418"/>
      <c r="N658" s="418"/>
      <c r="O658" s="418"/>
      <c r="P658" s="418"/>
      <c r="Q658" s="418"/>
      <c r="R658" s="418"/>
      <c r="S658" s="418"/>
      <c r="T658" s="418"/>
      <c r="U658" s="418"/>
      <c r="V658" s="418"/>
      <c r="Z658" s="420"/>
      <c r="AA658" s="420"/>
      <c r="AB658" s="420"/>
      <c r="AC658" s="412"/>
      <c r="AD658" s="412"/>
      <c r="AE658" s="419"/>
      <c r="AG658" s="371"/>
      <c r="AH658" s="371"/>
      <c r="AI658" s="371"/>
      <c r="AJ658" s="371"/>
      <c r="AK658" s="371"/>
      <c r="AL658" s="371"/>
      <c r="AM658" s="371"/>
      <c r="AN658" s="371"/>
      <c r="AO658" s="371"/>
      <c r="AP658" s="371"/>
      <c r="AQ658" s="371"/>
      <c r="AR658" s="371"/>
      <c r="AS658" s="371"/>
      <c r="AT658" s="371"/>
      <c r="AU658" s="371"/>
      <c r="AV658" s="371"/>
      <c r="BB658" s="371"/>
      <c r="BK658" s="371"/>
      <c r="BT658" s="371"/>
    </row>
    <row r="659" spans="5:72" ht="16" customHeight="1" x14ac:dyDescent="0.25">
      <c r="E659" s="418"/>
      <c r="F659" s="418"/>
      <c r="G659" s="418"/>
      <c r="H659" s="418"/>
      <c r="I659" s="418"/>
      <c r="J659" s="418"/>
      <c r="K659" s="418"/>
      <c r="L659" s="418"/>
      <c r="M659" s="418"/>
      <c r="N659" s="418"/>
      <c r="O659" s="418"/>
      <c r="P659" s="418"/>
      <c r="Q659" s="418"/>
      <c r="R659" s="418"/>
      <c r="S659" s="418"/>
      <c r="T659" s="418"/>
      <c r="U659" s="418"/>
      <c r="V659" s="418"/>
      <c r="Z659" s="420"/>
      <c r="AA659" s="420"/>
      <c r="AB659" s="420"/>
      <c r="AC659" s="412"/>
      <c r="AD659" s="412"/>
      <c r="AE659" s="419"/>
      <c r="AG659" s="371"/>
      <c r="AH659" s="371"/>
      <c r="AI659" s="371"/>
      <c r="AJ659" s="371"/>
      <c r="AK659" s="371"/>
      <c r="AL659" s="371"/>
      <c r="AM659" s="371"/>
      <c r="AN659" s="371"/>
      <c r="AO659" s="371"/>
      <c r="AP659" s="371"/>
      <c r="AQ659" s="371"/>
      <c r="AR659" s="371"/>
      <c r="AS659" s="371"/>
      <c r="AT659" s="371"/>
      <c r="AU659" s="371"/>
      <c r="AV659" s="371"/>
      <c r="BB659" s="371"/>
      <c r="BK659" s="371"/>
      <c r="BT659" s="371"/>
    </row>
    <row r="660" spans="5:72" ht="16" customHeight="1" x14ac:dyDescent="0.25">
      <c r="E660" s="418"/>
      <c r="F660" s="418"/>
      <c r="G660" s="418"/>
      <c r="H660" s="418"/>
      <c r="I660" s="418"/>
      <c r="J660" s="418"/>
      <c r="K660" s="418"/>
      <c r="L660" s="418"/>
      <c r="M660" s="418"/>
      <c r="N660" s="418"/>
      <c r="O660" s="418"/>
      <c r="P660" s="418"/>
      <c r="Q660" s="418"/>
      <c r="R660" s="418"/>
      <c r="S660" s="418"/>
      <c r="T660" s="418"/>
      <c r="U660" s="418"/>
      <c r="V660" s="418"/>
      <c r="Z660" s="420"/>
      <c r="AA660" s="420"/>
      <c r="AB660" s="420"/>
      <c r="AC660" s="412"/>
      <c r="AD660" s="412"/>
      <c r="AE660" s="419"/>
      <c r="AG660" s="371"/>
      <c r="AH660" s="371"/>
      <c r="AI660" s="371"/>
      <c r="AJ660" s="371"/>
      <c r="AK660" s="371"/>
      <c r="AL660" s="371"/>
      <c r="AM660" s="371"/>
      <c r="AN660" s="371"/>
      <c r="AO660" s="371"/>
      <c r="AP660" s="371"/>
      <c r="AQ660" s="371"/>
      <c r="AR660" s="371"/>
      <c r="AS660" s="371"/>
      <c r="AT660" s="371"/>
      <c r="AU660" s="371"/>
      <c r="AV660" s="371"/>
      <c r="BB660" s="371"/>
      <c r="BK660" s="371"/>
      <c r="BT660" s="371"/>
    </row>
    <row r="661" spans="5:72" ht="16" customHeight="1" x14ac:dyDescent="0.25">
      <c r="E661" s="418"/>
      <c r="F661" s="418"/>
      <c r="G661" s="418"/>
      <c r="H661" s="418"/>
      <c r="I661" s="418"/>
      <c r="J661" s="418"/>
      <c r="K661" s="418"/>
      <c r="L661" s="418"/>
      <c r="M661" s="418"/>
      <c r="N661" s="418"/>
      <c r="O661" s="418"/>
      <c r="P661" s="418"/>
      <c r="Q661" s="418"/>
      <c r="R661" s="418"/>
      <c r="S661" s="418"/>
      <c r="T661" s="418"/>
      <c r="U661" s="418"/>
      <c r="V661" s="418"/>
      <c r="Z661" s="420"/>
      <c r="AA661" s="420"/>
      <c r="AB661" s="420"/>
      <c r="AC661" s="412"/>
      <c r="AD661" s="412"/>
      <c r="AE661" s="419"/>
      <c r="AG661" s="371"/>
      <c r="AH661" s="371"/>
      <c r="AI661" s="371"/>
      <c r="AJ661" s="371"/>
      <c r="AK661" s="371"/>
      <c r="AL661" s="371"/>
      <c r="AM661" s="371"/>
      <c r="AN661" s="371"/>
      <c r="AO661" s="371"/>
      <c r="AP661" s="371"/>
      <c r="AQ661" s="371"/>
      <c r="AR661" s="371"/>
      <c r="AS661" s="371"/>
      <c r="AT661" s="371"/>
      <c r="AU661" s="371"/>
      <c r="AV661" s="371"/>
      <c r="BB661" s="371"/>
      <c r="BK661" s="371"/>
      <c r="BT661" s="371"/>
    </row>
    <row r="662" spans="5:72" ht="16" customHeight="1" x14ac:dyDescent="0.25">
      <c r="E662" s="418"/>
      <c r="F662" s="418"/>
      <c r="G662" s="418"/>
      <c r="H662" s="418"/>
      <c r="I662" s="418"/>
      <c r="J662" s="418"/>
      <c r="K662" s="418"/>
      <c r="L662" s="418"/>
      <c r="M662" s="418"/>
      <c r="N662" s="418"/>
      <c r="O662" s="418"/>
      <c r="P662" s="418"/>
      <c r="Q662" s="418"/>
      <c r="R662" s="418"/>
      <c r="S662" s="418"/>
      <c r="T662" s="418"/>
      <c r="U662" s="418"/>
      <c r="V662" s="418"/>
      <c r="Z662" s="420"/>
      <c r="AA662" s="420"/>
      <c r="AB662" s="420"/>
      <c r="AC662" s="412"/>
      <c r="AD662" s="412"/>
      <c r="AE662" s="419"/>
      <c r="AG662" s="371"/>
      <c r="AH662" s="371"/>
      <c r="AI662" s="371"/>
      <c r="AJ662" s="371"/>
      <c r="AK662" s="371"/>
      <c r="AL662" s="371"/>
      <c r="AM662" s="371"/>
      <c r="AN662" s="371"/>
      <c r="AO662" s="371"/>
      <c r="AP662" s="371"/>
      <c r="AQ662" s="371"/>
      <c r="AR662" s="371"/>
      <c r="AS662" s="371"/>
      <c r="AT662" s="371"/>
      <c r="AU662" s="371"/>
      <c r="AV662" s="371"/>
      <c r="BB662" s="371"/>
      <c r="BK662" s="371"/>
      <c r="BT662" s="371"/>
    </row>
    <row r="663" spans="5:72" ht="16" customHeight="1" x14ac:dyDescent="0.25">
      <c r="E663" s="418"/>
      <c r="F663" s="418"/>
      <c r="G663" s="418"/>
      <c r="H663" s="418"/>
      <c r="I663" s="418"/>
      <c r="J663" s="418"/>
      <c r="K663" s="418"/>
      <c r="L663" s="418"/>
      <c r="M663" s="418"/>
      <c r="N663" s="418"/>
      <c r="O663" s="418"/>
      <c r="P663" s="418"/>
      <c r="Q663" s="418"/>
      <c r="R663" s="418"/>
      <c r="S663" s="418"/>
      <c r="T663" s="418"/>
      <c r="U663" s="418"/>
      <c r="V663" s="418"/>
      <c r="Z663" s="420"/>
      <c r="AA663" s="420"/>
      <c r="AB663" s="420"/>
      <c r="AC663" s="412"/>
      <c r="AD663" s="412"/>
      <c r="AE663" s="419"/>
      <c r="AG663" s="371"/>
      <c r="AH663" s="371"/>
      <c r="AI663" s="371"/>
      <c r="AJ663" s="371"/>
      <c r="AK663" s="371"/>
      <c r="AL663" s="371"/>
      <c r="AM663" s="371"/>
      <c r="AN663" s="371"/>
      <c r="AO663" s="371"/>
      <c r="AP663" s="371"/>
      <c r="AQ663" s="371"/>
      <c r="AR663" s="371"/>
      <c r="AS663" s="371"/>
      <c r="AT663" s="371"/>
      <c r="AU663" s="371"/>
      <c r="AV663" s="371"/>
      <c r="BB663" s="371"/>
      <c r="BK663" s="371"/>
      <c r="BT663" s="371"/>
    </row>
    <row r="664" spans="5:72" ht="16" customHeight="1" x14ac:dyDescent="0.25">
      <c r="E664" s="418"/>
      <c r="F664" s="418"/>
      <c r="G664" s="418"/>
      <c r="H664" s="418"/>
      <c r="I664" s="418"/>
      <c r="J664" s="418"/>
      <c r="K664" s="418"/>
      <c r="L664" s="418"/>
      <c r="M664" s="418"/>
      <c r="N664" s="418"/>
      <c r="O664" s="418"/>
      <c r="P664" s="418"/>
      <c r="Q664" s="418"/>
      <c r="R664" s="418"/>
      <c r="S664" s="418"/>
      <c r="T664" s="418"/>
      <c r="U664" s="418"/>
      <c r="V664" s="418"/>
      <c r="Z664" s="420"/>
      <c r="AA664" s="420"/>
      <c r="AB664" s="420"/>
      <c r="AC664" s="412"/>
      <c r="AD664" s="412"/>
      <c r="AE664" s="419"/>
      <c r="AG664" s="371"/>
      <c r="AH664" s="371"/>
      <c r="AI664" s="371"/>
      <c r="AJ664" s="371"/>
      <c r="AK664" s="371"/>
      <c r="AL664" s="371"/>
      <c r="AM664" s="371"/>
      <c r="AN664" s="371"/>
      <c r="AO664" s="371"/>
      <c r="AP664" s="371"/>
      <c r="AQ664" s="371"/>
      <c r="AR664" s="371"/>
      <c r="AS664" s="371"/>
      <c r="AT664" s="371"/>
      <c r="AU664" s="371"/>
      <c r="AV664" s="371"/>
      <c r="BB664" s="371"/>
      <c r="BK664" s="371"/>
      <c r="BT664" s="371"/>
    </row>
    <row r="665" spans="5:72" ht="16" customHeight="1" x14ac:dyDescent="0.25">
      <c r="E665" s="418"/>
      <c r="F665" s="418"/>
      <c r="G665" s="418"/>
      <c r="H665" s="418"/>
      <c r="I665" s="418"/>
      <c r="J665" s="418"/>
      <c r="K665" s="418"/>
      <c r="L665" s="418"/>
      <c r="M665" s="418"/>
      <c r="N665" s="418"/>
      <c r="O665" s="418"/>
      <c r="P665" s="418"/>
      <c r="Q665" s="418"/>
      <c r="R665" s="418"/>
      <c r="S665" s="418"/>
      <c r="T665" s="418"/>
      <c r="U665" s="418"/>
      <c r="V665" s="418"/>
      <c r="Z665" s="419"/>
      <c r="AA665" s="419"/>
      <c r="AB665" s="419"/>
      <c r="AC665" s="412"/>
      <c r="AD665" s="412"/>
      <c r="AE665" s="419"/>
      <c r="AG665" s="371"/>
      <c r="AH665" s="371"/>
      <c r="AI665" s="371"/>
      <c r="AJ665" s="371"/>
      <c r="AK665" s="371"/>
      <c r="AL665" s="371"/>
      <c r="AM665" s="371"/>
      <c r="AN665" s="371"/>
      <c r="AO665" s="371"/>
      <c r="AP665" s="371"/>
      <c r="AQ665" s="371"/>
      <c r="AR665" s="371"/>
      <c r="AS665" s="371"/>
      <c r="AT665" s="371"/>
      <c r="AU665" s="371"/>
      <c r="AV665" s="371"/>
      <c r="BB665" s="371"/>
      <c r="BK665" s="371"/>
      <c r="BT665" s="371"/>
    </row>
    <row r="666" spans="5:72" ht="16" customHeight="1" x14ac:dyDescent="0.25">
      <c r="E666" s="418"/>
      <c r="F666" s="418"/>
      <c r="G666" s="418"/>
      <c r="H666" s="418"/>
      <c r="I666" s="418"/>
      <c r="J666" s="418"/>
      <c r="K666" s="418"/>
      <c r="L666" s="418"/>
      <c r="M666" s="418"/>
      <c r="N666" s="418"/>
      <c r="O666" s="418"/>
      <c r="P666" s="418"/>
      <c r="Q666" s="418"/>
      <c r="R666" s="418"/>
      <c r="S666" s="418"/>
      <c r="T666" s="418"/>
      <c r="U666" s="418"/>
      <c r="V666" s="418"/>
      <c r="Z666" s="419"/>
      <c r="AA666" s="419"/>
      <c r="AB666" s="419"/>
      <c r="AC666" s="412"/>
      <c r="AD666" s="412"/>
      <c r="AE666" s="419"/>
      <c r="AG666" s="371"/>
      <c r="AH666" s="371"/>
      <c r="AI666" s="371"/>
      <c r="AJ666" s="371"/>
      <c r="AK666" s="371"/>
      <c r="AL666" s="371"/>
      <c r="AM666" s="371"/>
      <c r="AN666" s="371"/>
      <c r="AO666" s="371"/>
      <c r="AP666" s="371"/>
      <c r="AQ666" s="371"/>
      <c r="AR666" s="371"/>
      <c r="AS666" s="371"/>
      <c r="AT666" s="371"/>
      <c r="AU666" s="371"/>
      <c r="AV666" s="371"/>
      <c r="BB666" s="371"/>
      <c r="BK666" s="371"/>
      <c r="BT666" s="371"/>
    </row>
    <row r="667" spans="5:72" ht="16" customHeight="1" x14ac:dyDescent="0.25">
      <c r="E667" s="418"/>
      <c r="F667" s="418"/>
      <c r="G667" s="418"/>
      <c r="H667" s="418"/>
      <c r="I667" s="418"/>
      <c r="J667" s="418"/>
      <c r="K667" s="418"/>
      <c r="L667" s="418"/>
      <c r="M667" s="418"/>
      <c r="N667" s="418"/>
      <c r="O667" s="418"/>
      <c r="P667" s="418"/>
      <c r="Q667" s="418"/>
      <c r="R667" s="418"/>
      <c r="S667" s="418"/>
      <c r="T667" s="418"/>
      <c r="U667" s="418"/>
      <c r="V667" s="418"/>
      <c r="Z667" s="419"/>
      <c r="AA667" s="419"/>
      <c r="AB667" s="419"/>
      <c r="AC667" s="412"/>
      <c r="AD667" s="412"/>
      <c r="AE667" s="419"/>
      <c r="AG667" s="371"/>
      <c r="AH667" s="371"/>
      <c r="AI667" s="371"/>
      <c r="AJ667" s="371"/>
      <c r="AK667" s="371"/>
      <c r="AL667" s="371"/>
      <c r="AM667" s="371"/>
      <c r="AN667" s="371"/>
      <c r="AO667" s="371"/>
      <c r="AP667" s="371"/>
      <c r="AQ667" s="371"/>
      <c r="AR667" s="371"/>
      <c r="AS667" s="371"/>
      <c r="AT667" s="371"/>
      <c r="AU667" s="371"/>
      <c r="AV667" s="371"/>
      <c r="BB667" s="371"/>
      <c r="BK667" s="371"/>
      <c r="BT667" s="371"/>
    </row>
    <row r="668" spans="5:72" ht="16" customHeight="1" x14ac:dyDescent="0.25">
      <c r="E668" s="418"/>
      <c r="F668" s="418"/>
      <c r="G668" s="418"/>
      <c r="H668" s="418"/>
      <c r="I668" s="418"/>
      <c r="J668" s="418"/>
      <c r="K668" s="418"/>
      <c r="L668" s="418"/>
      <c r="M668" s="418"/>
      <c r="N668" s="418"/>
      <c r="O668" s="418"/>
      <c r="P668" s="418"/>
      <c r="Q668" s="418"/>
      <c r="R668" s="418"/>
      <c r="S668" s="418"/>
      <c r="T668" s="418"/>
      <c r="U668" s="418"/>
      <c r="V668" s="418"/>
      <c r="Z668" s="419"/>
      <c r="AA668" s="419"/>
      <c r="AB668" s="419"/>
      <c r="AC668" s="412"/>
      <c r="AD668" s="412"/>
      <c r="AE668" s="419"/>
      <c r="AG668" s="371"/>
      <c r="AH668" s="371"/>
      <c r="AI668" s="371"/>
      <c r="AJ668" s="371"/>
      <c r="AK668" s="371"/>
      <c r="AL668" s="371"/>
      <c r="AM668" s="371"/>
      <c r="AN668" s="371"/>
      <c r="AO668" s="371"/>
      <c r="AP668" s="371"/>
      <c r="AQ668" s="371"/>
      <c r="AR668" s="371"/>
      <c r="AS668" s="371"/>
      <c r="AT668" s="371"/>
      <c r="AU668" s="371"/>
      <c r="AV668" s="371"/>
      <c r="BB668" s="371"/>
      <c r="BK668" s="371"/>
      <c r="BT668" s="371"/>
    </row>
    <row r="669" spans="5:72" ht="16" customHeight="1" x14ac:dyDescent="0.25">
      <c r="E669" s="418"/>
      <c r="F669" s="418"/>
      <c r="G669" s="418"/>
      <c r="H669" s="418"/>
      <c r="I669" s="418"/>
      <c r="J669" s="418"/>
      <c r="K669" s="418"/>
      <c r="L669" s="418"/>
      <c r="M669" s="418"/>
      <c r="N669" s="418"/>
      <c r="O669" s="418"/>
      <c r="P669" s="418"/>
      <c r="Q669" s="418"/>
      <c r="R669" s="418"/>
      <c r="S669" s="418"/>
      <c r="T669" s="418"/>
      <c r="U669" s="418"/>
      <c r="V669" s="418"/>
      <c r="Z669" s="419"/>
      <c r="AA669" s="419"/>
      <c r="AB669" s="419"/>
      <c r="AC669" s="412"/>
      <c r="AD669" s="412"/>
      <c r="AE669" s="419"/>
      <c r="AG669" s="371"/>
      <c r="AH669" s="371"/>
      <c r="AI669" s="371"/>
      <c r="AJ669" s="371"/>
      <c r="AK669" s="371"/>
      <c r="AL669" s="371"/>
      <c r="AM669" s="371"/>
      <c r="AN669" s="371"/>
      <c r="AO669" s="371"/>
      <c r="AP669" s="371"/>
      <c r="AQ669" s="371"/>
      <c r="AR669" s="371"/>
      <c r="AS669" s="371"/>
      <c r="AT669" s="371"/>
      <c r="AU669" s="371"/>
      <c r="AV669" s="371"/>
      <c r="BB669" s="371"/>
      <c r="BK669" s="371"/>
      <c r="BT669" s="371"/>
    </row>
    <row r="670" spans="5:72" ht="16" customHeight="1" x14ac:dyDescent="0.25">
      <c r="E670" s="418"/>
      <c r="F670" s="418"/>
      <c r="G670" s="418"/>
      <c r="H670" s="418"/>
      <c r="I670" s="418"/>
      <c r="J670" s="418"/>
      <c r="K670" s="418"/>
      <c r="L670" s="418"/>
      <c r="M670" s="418"/>
      <c r="N670" s="418"/>
      <c r="O670" s="418"/>
      <c r="P670" s="418"/>
      <c r="Q670" s="418"/>
      <c r="R670" s="418"/>
      <c r="S670" s="418"/>
      <c r="T670" s="418"/>
      <c r="U670" s="418"/>
      <c r="V670" s="418"/>
      <c r="Z670" s="419"/>
      <c r="AA670" s="419"/>
      <c r="AB670" s="419"/>
      <c r="AC670" s="412"/>
      <c r="AD670" s="412"/>
      <c r="AE670" s="419"/>
      <c r="AG670" s="371"/>
      <c r="AH670" s="371"/>
      <c r="AI670" s="371"/>
      <c r="AJ670" s="371"/>
      <c r="AK670" s="371"/>
      <c r="AL670" s="371"/>
      <c r="AM670" s="371"/>
      <c r="AN670" s="371"/>
      <c r="AO670" s="371"/>
      <c r="AP670" s="371"/>
      <c r="AQ670" s="371"/>
      <c r="AR670" s="371"/>
      <c r="AS670" s="371"/>
      <c r="AT670" s="371"/>
      <c r="AU670" s="371"/>
      <c r="AV670" s="371"/>
      <c r="BB670" s="371"/>
      <c r="BK670" s="371"/>
      <c r="BT670" s="371"/>
    </row>
    <row r="671" spans="5:72" ht="16" customHeight="1" x14ac:dyDescent="0.25">
      <c r="E671" s="418"/>
      <c r="F671" s="418"/>
      <c r="G671" s="418"/>
      <c r="H671" s="418"/>
      <c r="I671" s="418"/>
      <c r="J671" s="418"/>
      <c r="K671" s="418"/>
      <c r="L671" s="418"/>
      <c r="M671" s="418"/>
      <c r="N671" s="418"/>
      <c r="O671" s="418"/>
      <c r="P671" s="418"/>
      <c r="Q671" s="418"/>
      <c r="R671" s="418"/>
      <c r="S671" s="418"/>
      <c r="T671" s="418"/>
      <c r="U671" s="418"/>
      <c r="V671" s="418"/>
      <c r="Z671" s="419"/>
      <c r="AA671" s="419"/>
      <c r="AB671" s="419"/>
      <c r="AC671" s="412"/>
      <c r="AD671" s="412"/>
      <c r="AE671" s="419"/>
      <c r="AG671" s="371"/>
      <c r="AH671" s="371"/>
      <c r="AI671" s="371"/>
      <c r="AJ671" s="371"/>
      <c r="AK671" s="371"/>
      <c r="AL671" s="371"/>
      <c r="AM671" s="371"/>
      <c r="AN671" s="371"/>
      <c r="AO671" s="371"/>
      <c r="AP671" s="371"/>
      <c r="AQ671" s="371"/>
      <c r="AR671" s="371"/>
      <c r="AS671" s="371"/>
      <c r="AT671" s="371"/>
      <c r="AU671" s="371"/>
      <c r="AV671" s="371"/>
      <c r="BB671" s="371"/>
      <c r="BK671" s="371"/>
      <c r="BT671" s="371"/>
    </row>
    <row r="672" spans="5:72" ht="16" customHeight="1" x14ac:dyDescent="0.25">
      <c r="E672" s="418"/>
      <c r="F672" s="418"/>
      <c r="G672" s="418"/>
      <c r="H672" s="418"/>
      <c r="I672" s="418"/>
      <c r="J672" s="418"/>
      <c r="K672" s="418"/>
      <c r="L672" s="418"/>
      <c r="M672" s="418"/>
      <c r="N672" s="418"/>
      <c r="O672" s="418"/>
      <c r="P672" s="418"/>
      <c r="Q672" s="418"/>
      <c r="R672" s="418"/>
      <c r="S672" s="418"/>
      <c r="T672" s="418"/>
      <c r="U672" s="418"/>
      <c r="V672" s="418"/>
      <c r="Z672" s="419"/>
      <c r="AA672" s="419"/>
      <c r="AB672" s="419"/>
      <c r="AC672" s="412"/>
      <c r="AD672" s="412"/>
      <c r="AE672" s="419"/>
      <c r="AG672" s="371"/>
      <c r="AH672" s="371"/>
      <c r="AI672" s="371"/>
      <c r="AJ672" s="371"/>
      <c r="AK672" s="371"/>
      <c r="AL672" s="371"/>
      <c r="AM672" s="371"/>
      <c r="AN672" s="371"/>
      <c r="AO672" s="371"/>
      <c r="AP672" s="371"/>
      <c r="AQ672" s="371"/>
      <c r="AR672" s="371"/>
      <c r="AS672" s="371"/>
      <c r="AT672" s="371"/>
      <c r="AU672" s="371"/>
      <c r="AV672" s="371"/>
      <c r="BB672" s="371"/>
      <c r="BK672" s="371"/>
      <c r="BT672" s="371"/>
    </row>
    <row r="673" spans="5:72" ht="16" customHeight="1" x14ac:dyDescent="0.25">
      <c r="E673" s="418"/>
      <c r="F673" s="418"/>
      <c r="G673" s="418"/>
      <c r="H673" s="418"/>
      <c r="I673" s="418"/>
      <c r="J673" s="418"/>
      <c r="K673" s="418"/>
      <c r="L673" s="418"/>
      <c r="M673" s="418"/>
      <c r="N673" s="418"/>
      <c r="O673" s="418"/>
      <c r="P673" s="418"/>
      <c r="Q673" s="418"/>
      <c r="R673" s="418"/>
      <c r="S673" s="418"/>
      <c r="T673" s="418"/>
      <c r="U673" s="418"/>
      <c r="V673" s="418"/>
      <c r="Z673" s="419"/>
      <c r="AA673" s="419"/>
      <c r="AB673" s="419"/>
      <c r="AC673" s="412"/>
      <c r="AD673" s="412"/>
      <c r="AE673" s="419"/>
      <c r="AG673" s="371"/>
      <c r="AH673" s="371"/>
      <c r="AI673" s="371"/>
      <c r="AJ673" s="371"/>
      <c r="AK673" s="371"/>
      <c r="AL673" s="371"/>
      <c r="AM673" s="371"/>
      <c r="AN673" s="371"/>
      <c r="AO673" s="371"/>
      <c r="AP673" s="371"/>
      <c r="AQ673" s="371"/>
      <c r="AR673" s="371"/>
      <c r="AS673" s="371"/>
      <c r="AT673" s="371"/>
      <c r="AU673" s="371"/>
      <c r="AV673" s="371"/>
      <c r="BB673" s="371"/>
      <c r="BK673" s="371"/>
      <c r="BT673" s="371"/>
    </row>
    <row r="674" spans="5:72" ht="16" customHeight="1" x14ac:dyDescent="0.25">
      <c r="E674" s="418"/>
      <c r="F674" s="418"/>
      <c r="G674" s="418"/>
      <c r="H674" s="418"/>
      <c r="I674" s="418"/>
      <c r="J674" s="418"/>
      <c r="K674" s="418"/>
      <c r="L674" s="418"/>
      <c r="M674" s="418"/>
      <c r="N674" s="418"/>
      <c r="O674" s="418"/>
      <c r="P674" s="418"/>
      <c r="Q674" s="418"/>
      <c r="R674" s="418"/>
      <c r="S674" s="418"/>
      <c r="T674" s="418"/>
      <c r="U674" s="418"/>
      <c r="V674" s="418"/>
      <c r="Z674" s="419"/>
      <c r="AA674" s="419"/>
      <c r="AB674" s="419"/>
      <c r="AC674" s="412"/>
      <c r="AD674" s="412"/>
      <c r="AE674" s="419"/>
      <c r="AG674" s="371"/>
      <c r="AH674" s="371"/>
      <c r="AI674" s="371"/>
      <c r="AJ674" s="371"/>
      <c r="AK674" s="371"/>
      <c r="AL674" s="371"/>
      <c r="AM674" s="371"/>
      <c r="AN674" s="371"/>
      <c r="AO674" s="371"/>
      <c r="AP674" s="371"/>
      <c r="AQ674" s="371"/>
      <c r="AR674" s="371"/>
      <c r="AS674" s="371"/>
      <c r="AT674" s="371"/>
      <c r="AU674" s="371"/>
      <c r="AV674" s="371"/>
      <c r="BB674" s="371"/>
      <c r="BK674" s="371"/>
      <c r="BT674" s="371"/>
    </row>
    <row r="675" spans="5:72" ht="16" customHeight="1" x14ac:dyDescent="0.25">
      <c r="E675" s="418"/>
      <c r="F675" s="418"/>
      <c r="G675" s="418"/>
      <c r="H675" s="418"/>
      <c r="I675" s="418"/>
      <c r="J675" s="418"/>
      <c r="K675" s="418"/>
      <c r="L675" s="418"/>
      <c r="M675" s="418"/>
      <c r="N675" s="418"/>
      <c r="O675" s="418"/>
      <c r="P675" s="418"/>
      <c r="Q675" s="418"/>
      <c r="R675" s="418"/>
      <c r="S675" s="418"/>
      <c r="T675" s="418"/>
      <c r="U675" s="418"/>
      <c r="V675" s="418"/>
      <c r="Z675" s="419"/>
      <c r="AA675" s="419"/>
      <c r="AB675" s="419"/>
      <c r="AC675" s="412"/>
      <c r="AD675" s="412"/>
      <c r="AE675" s="419"/>
      <c r="AG675" s="371"/>
      <c r="AH675" s="371"/>
      <c r="AI675" s="371"/>
      <c r="AJ675" s="371"/>
      <c r="AK675" s="371"/>
      <c r="AL675" s="371"/>
      <c r="AM675" s="371"/>
      <c r="AN675" s="371"/>
      <c r="AO675" s="371"/>
      <c r="AP675" s="371"/>
      <c r="AQ675" s="371"/>
      <c r="AR675" s="371"/>
      <c r="AS675" s="371"/>
      <c r="AT675" s="371"/>
      <c r="AU675" s="371"/>
      <c r="AV675" s="371"/>
      <c r="BB675" s="371"/>
      <c r="BK675" s="371"/>
      <c r="BT675" s="371"/>
    </row>
    <row r="676" spans="5:72" ht="16" customHeight="1" x14ac:dyDescent="0.25">
      <c r="E676" s="418"/>
      <c r="F676" s="418"/>
      <c r="G676" s="418"/>
      <c r="H676" s="418"/>
      <c r="I676" s="418"/>
      <c r="J676" s="418"/>
      <c r="K676" s="418"/>
      <c r="L676" s="418"/>
      <c r="M676" s="418"/>
      <c r="N676" s="418"/>
      <c r="O676" s="418"/>
      <c r="P676" s="418"/>
      <c r="Q676" s="418"/>
      <c r="R676" s="418"/>
      <c r="S676" s="418"/>
      <c r="T676" s="418"/>
      <c r="U676" s="418"/>
      <c r="V676" s="418"/>
      <c r="Z676" s="419"/>
      <c r="AA676" s="419"/>
      <c r="AB676" s="419"/>
      <c r="AC676" s="412"/>
      <c r="AD676" s="412"/>
      <c r="AE676" s="419"/>
      <c r="AG676" s="371"/>
      <c r="AH676" s="371"/>
      <c r="AI676" s="371"/>
      <c r="AJ676" s="371"/>
      <c r="AK676" s="371"/>
      <c r="AL676" s="371"/>
      <c r="AM676" s="371"/>
      <c r="AN676" s="371"/>
      <c r="AO676" s="371"/>
      <c r="AP676" s="371"/>
      <c r="AQ676" s="371"/>
      <c r="AR676" s="371"/>
      <c r="AS676" s="371"/>
      <c r="AT676" s="371"/>
      <c r="AU676" s="371"/>
      <c r="AV676" s="371"/>
      <c r="BB676" s="371"/>
      <c r="BK676" s="371"/>
      <c r="BT676" s="371"/>
    </row>
    <row r="677" spans="5:72" ht="16" customHeight="1" x14ac:dyDescent="0.25">
      <c r="E677" s="418"/>
      <c r="F677" s="418"/>
      <c r="G677" s="418"/>
      <c r="H677" s="418"/>
      <c r="I677" s="418"/>
      <c r="J677" s="418"/>
      <c r="K677" s="418"/>
      <c r="L677" s="418"/>
      <c r="M677" s="418"/>
      <c r="N677" s="418"/>
      <c r="O677" s="418"/>
      <c r="P677" s="418"/>
      <c r="Q677" s="418"/>
      <c r="R677" s="418"/>
      <c r="S677" s="418"/>
      <c r="T677" s="418"/>
      <c r="U677" s="418"/>
      <c r="V677" s="418"/>
      <c r="Z677" s="419"/>
      <c r="AA677" s="419"/>
      <c r="AB677" s="419"/>
      <c r="AC677" s="412"/>
      <c r="AD677" s="412"/>
      <c r="AE677" s="419"/>
      <c r="AG677" s="371"/>
      <c r="AH677" s="371"/>
      <c r="AI677" s="371"/>
      <c r="AJ677" s="371"/>
      <c r="AK677" s="371"/>
      <c r="AL677" s="371"/>
      <c r="AM677" s="371"/>
      <c r="AN677" s="371"/>
      <c r="AO677" s="371"/>
      <c r="AP677" s="371"/>
      <c r="AQ677" s="371"/>
      <c r="AR677" s="371"/>
      <c r="AS677" s="371"/>
      <c r="AT677" s="371"/>
      <c r="AU677" s="371"/>
      <c r="AV677" s="371"/>
      <c r="BB677" s="371"/>
      <c r="BK677" s="371"/>
      <c r="BT677" s="371"/>
    </row>
    <row r="678" spans="5:72" ht="16" customHeight="1" x14ac:dyDescent="0.25">
      <c r="E678" s="418"/>
      <c r="F678" s="418"/>
      <c r="G678" s="418"/>
      <c r="H678" s="418"/>
      <c r="I678" s="418"/>
      <c r="J678" s="418"/>
      <c r="K678" s="418"/>
      <c r="L678" s="418"/>
      <c r="M678" s="418"/>
      <c r="N678" s="418"/>
      <c r="O678" s="418"/>
      <c r="P678" s="418"/>
      <c r="Q678" s="418"/>
      <c r="R678" s="418"/>
      <c r="S678" s="418"/>
      <c r="T678" s="418"/>
      <c r="U678" s="418"/>
      <c r="V678" s="418"/>
      <c r="Z678" s="419"/>
      <c r="AA678" s="419"/>
      <c r="AB678" s="419"/>
      <c r="AC678" s="412"/>
      <c r="AD678" s="412"/>
      <c r="AE678" s="419"/>
      <c r="AG678" s="371"/>
      <c r="AH678" s="371"/>
      <c r="AI678" s="371"/>
      <c r="AJ678" s="371"/>
      <c r="AK678" s="371"/>
      <c r="AL678" s="371"/>
      <c r="AM678" s="371"/>
      <c r="AN678" s="371"/>
      <c r="AO678" s="371"/>
      <c r="AP678" s="371"/>
      <c r="AQ678" s="371"/>
      <c r="AR678" s="371"/>
      <c r="AS678" s="371"/>
      <c r="AT678" s="371"/>
      <c r="AU678" s="371"/>
      <c r="AV678" s="371"/>
      <c r="BB678" s="371"/>
      <c r="BK678" s="371"/>
      <c r="BT678" s="371"/>
    </row>
    <row r="679" spans="5:72" ht="16" customHeight="1" x14ac:dyDescent="0.25">
      <c r="E679" s="418"/>
      <c r="F679" s="418"/>
      <c r="G679" s="418"/>
      <c r="H679" s="418"/>
      <c r="I679" s="418"/>
      <c r="J679" s="418"/>
      <c r="K679" s="418"/>
      <c r="L679" s="418"/>
      <c r="M679" s="418"/>
      <c r="N679" s="418"/>
      <c r="O679" s="418"/>
      <c r="P679" s="418"/>
      <c r="Q679" s="418"/>
      <c r="R679" s="418"/>
      <c r="S679" s="418"/>
      <c r="T679" s="418"/>
      <c r="U679" s="418"/>
      <c r="V679" s="418"/>
      <c r="Z679" s="419"/>
      <c r="AA679" s="419"/>
      <c r="AB679" s="419"/>
      <c r="AC679" s="412"/>
      <c r="AD679" s="412"/>
      <c r="AE679" s="419"/>
      <c r="AG679" s="371"/>
      <c r="AH679" s="371"/>
      <c r="AI679" s="371"/>
      <c r="AJ679" s="371"/>
      <c r="AK679" s="371"/>
      <c r="AL679" s="371"/>
      <c r="AM679" s="371"/>
      <c r="AN679" s="371"/>
      <c r="AO679" s="371"/>
      <c r="AP679" s="371"/>
      <c r="AQ679" s="371"/>
      <c r="AR679" s="371"/>
      <c r="AS679" s="371"/>
      <c r="AT679" s="371"/>
      <c r="AU679" s="371"/>
      <c r="AV679" s="371"/>
      <c r="BB679" s="371"/>
      <c r="BK679" s="371"/>
      <c r="BT679" s="371"/>
    </row>
    <row r="680" spans="5:72" ht="16" customHeight="1" x14ac:dyDescent="0.25">
      <c r="E680" s="418"/>
      <c r="F680" s="418"/>
      <c r="G680" s="418"/>
      <c r="H680" s="418"/>
      <c r="I680" s="418"/>
      <c r="J680" s="418"/>
      <c r="K680" s="418"/>
      <c r="L680" s="418"/>
      <c r="M680" s="418"/>
      <c r="N680" s="418"/>
      <c r="O680" s="418"/>
      <c r="P680" s="418"/>
      <c r="Q680" s="418"/>
      <c r="R680" s="418"/>
      <c r="S680" s="418"/>
      <c r="T680" s="418"/>
      <c r="U680" s="418"/>
      <c r="V680" s="418"/>
      <c r="Z680" s="419"/>
      <c r="AA680" s="419"/>
      <c r="AB680" s="419"/>
      <c r="AC680" s="412"/>
      <c r="AD680" s="412"/>
      <c r="AE680" s="419"/>
      <c r="AG680" s="371"/>
      <c r="AH680" s="371"/>
      <c r="AI680" s="371"/>
      <c r="AJ680" s="371"/>
      <c r="AK680" s="371"/>
      <c r="AL680" s="371"/>
      <c r="AM680" s="371"/>
      <c r="AN680" s="371"/>
      <c r="AO680" s="371"/>
      <c r="AP680" s="371"/>
      <c r="AQ680" s="371"/>
      <c r="AR680" s="371"/>
      <c r="AS680" s="371"/>
      <c r="AT680" s="371"/>
      <c r="AU680" s="371"/>
      <c r="AV680" s="371"/>
      <c r="BB680" s="371"/>
      <c r="BK680" s="371"/>
      <c r="BT680" s="371"/>
    </row>
    <row r="681" spans="5:72" ht="16" customHeight="1" x14ac:dyDescent="0.25">
      <c r="E681" s="418"/>
      <c r="F681" s="418"/>
      <c r="G681" s="418"/>
      <c r="H681" s="418"/>
      <c r="I681" s="418"/>
      <c r="J681" s="418"/>
      <c r="K681" s="418"/>
      <c r="L681" s="418"/>
      <c r="M681" s="418"/>
      <c r="N681" s="418"/>
      <c r="O681" s="418"/>
      <c r="P681" s="418"/>
      <c r="Q681" s="418"/>
      <c r="R681" s="418"/>
      <c r="S681" s="418"/>
      <c r="T681" s="418"/>
      <c r="U681" s="418"/>
      <c r="V681" s="418"/>
      <c r="Z681" s="419"/>
      <c r="AA681" s="419"/>
      <c r="AB681" s="419"/>
      <c r="AC681" s="412"/>
      <c r="AD681" s="412"/>
      <c r="AE681" s="419"/>
      <c r="AG681" s="371"/>
      <c r="AH681" s="371"/>
      <c r="AI681" s="371"/>
      <c r="AJ681" s="371"/>
      <c r="AK681" s="371"/>
      <c r="AL681" s="371"/>
      <c r="AM681" s="371"/>
      <c r="AN681" s="371"/>
      <c r="AO681" s="371"/>
      <c r="AP681" s="371"/>
      <c r="AQ681" s="371"/>
      <c r="AR681" s="371"/>
      <c r="AS681" s="371"/>
      <c r="AT681" s="371"/>
      <c r="AU681" s="371"/>
      <c r="AV681" s="371"/>
      <c r="BB681" s="371"/>
      <c r="BK681" s="371"/>
      <c r="BT681" s="371"/>
    </row>
    <row r="682" spans="5:72" ht="16" customHeight="1" x14ac:dyDescent="0.25">
      <c r="E682" s="418"/>
      <c r="F682" s="418"/>
      <c r="G682" s="418"/>
      <c r="H682" s="418"/>
      <c r="I682" s="418"/>
      <c r="J682" s="418"/>
      <c r="K682" s="418"/>
      <c r="L682" s="418"/>
      <c r="M682" s="418"/>
      <c r="N682" s="418"/>
      <c r="O682" s="418"/>
      <c r="P682" s="418"/>
      <c r="Q682" s="418"/>
      <c r="R682" s="418"/>
      <c r="S682" s="418"/>
      <c r="T682" s="418"/>
      <c r="U682" s="418"/>
      <c r="V682" s="418"/>
      <c r="Z682" s="420"/>
      <c r="AA682" s="420"/>
      <c r="AB682" s="420"/>
      <c r="AC682" s="412"/>
      <c r="AD682" s="412"/>
      <c r="AE682" s="419"/>
      <c r="AG682" s="371"/>
      <c r="AH682" s="371"/>
      <c r="AI682" s="371"/>
      <c r="AJ682" s="371"/>
      <c r="AK682" s="371"/>
      <c r="AL682" s="371"/>
      <c r="AM682" s="371"/>
      <c r="AN682" s="371"/>
      <c r="AO682" s="371"/>
      <c r="AP682" s="371"/>
      <c r="AQ682" s="371"/>
      <c r="AR682" s="371"/>
      <c r="AS682" s="371"/>
      <c r="AT682" s="371"/>
      <c r="AU682" s="371"/>
      <c r="AV682" s="371"/>
      <c r="BB682" s="371"/>
      <c r="BK682" s="371"/>
      <c r="BT682" s="371"/>
    </row>
    <row r="683" spans="5:72" ht="16" customHeight="1" x14ac:dyDescent="0.25">
      <c r="E683" s="418"/>
      <c r="F683" s="418"/>
      <c r="G683" s="418"/>
      <c r="H683" s="418"/>
      <c r="I683" s="418"/>
      <c r="J683" s="418"/>
      <c r="K683" s="418"/>
      <c r="L683" s="418"/>
      <c r="M683" s="418"/>
      <c r="N683" s="418"/>
      <c r="O683" s="418"/>
      <c r="P683" s="418"/>
      <c r="Q683" s="418"/>
      <c r="R683" s="418"/>
      <c r="S683" s="418"/>
      <c r="T683" s="418"/>
      <c r="U683" s="418"/>
      <c r="V683" s="418"/>
      <c r="Z683" s="420"/>
      <c r="AA683" s="420"/>
      <c r="AB683" s="420"/>
      <c r="AC683" s="412"/>
      <c r="AD683" s="412"/>
      <c r="AE683" s="419"/>
      <c r="AG683" s="371"/>
      <c r="AH683" s="371"/>
      <c r="AI683" s="371"/>
      <c r="AJ683" s="371"/>
      <c r="AK683" s="371"/>
      <c r="AL683" s="371"/>
      <c r="AM683" s="371"/>
      <c r="AN683" s="371"/>
      <c r="AO683" s="371"/>
      <c r="AP683" s="371"/>
      <c r="AQ683" s="371"/>
      <c r="AR683" s="371"/>
      <c r="AS683" s="371"/>
      <c r="AT683" s="371"/>
      <c r="AU683" s="371"/>
      <c r="AV683" s="371"/>
      <c r="BB683" s="371"/>
      <c r="BK683" s="371"/>
      <c r="BT683" s="371"/>
    </row>
    <row r="684" spans="5:72" ht="16" customHeight="1" x14ac:dyDescent="0.25">
      <c r="E684" s="418"/>
      <c r="F684" s="418"/>
      <c r="G684" s="418"/>
      <c r="H684" s="418"/>
      <c r="I684" s="418"/>
      <c r="J684" s="418"/>
      <c r="K684" s="418"/>
      <c r="L684" s="418"/>
      <c r="M684" s="418"/>
      <c r="N684" s="418"/>
      <c r="O684" s="418"/>
      <c r="P684" s="418"/>
      <c r="Q684" s="418"/>
      <c r="R684" s="418"/>
      <c r="S684" s="418"/>
      <c r="T684" s="418"/>
      <c r="U684" s="418"/>
      <c r="V684" s="418"/>
      <c r="Z684" s="420"/>
      <c r="AA684" s="420"/>
      <c r="AB684" s="420"/>
      <c r="AC684" s="412"/>
      <c r="AD684" s="412"/>
      <c r="AE684" s="419"/>
      <c r="AG684" s="371"/>
      <c r="AH684" s="371"/>
      <c r="AI684" s="371"/>
      <c r="AJ684" s="371"/>
      <c r="AK684" s="371"/>
      <c r="AL684" s="371"/>
      <c r="AM684" s="371"/>
      <c r="AN684" s="371"/>
      <c r="AO684" s="371"/>
      <c r="AP684" s="371"/>
      <c r="AQ684" s="371"/>
      <c r="AR684" s="371"/>
      <c r="AS684" s="371"/>
      <c r="AT684" s="371"/>
      <c r="AU684" s="371"/>
      <c r="AV684" s="371"/>
      <c r="BB684" s="371"/>
      <c r="BK684" s="371"/>
      <c r="BT684" s="371"/>
    </row>
    <row r="685" spans="5:72" ht="16" customHeight="1" x14ac:dyDescent="0.25">
      <c r="E685" s="418"/>
      <c r="F685" s="418"/>
      <c r="G685" s="418"/>
      <c r="H685" s="418"/>
      <c r="I685" s="418"/>
      <c r="J685" s="418"/>
      <c r="K685" s="418"/>
      <c r="L685" s="418"/>
      <c r="M685" s="418"/>
      <c r="N685" s="418"/>
      <c r="O685" s="418"/>
      <c r="P685" s="418"/>
      <c r="Q685" s="418"/>
      <c r="R685" s="418"/>
      <c r="S685" s="418"/>
      <c r="T685" s="418"/>
      <c r="U685" s="418"/>
      <c r="V685" s="418"/>
      <c r="Z685" s="420"/>
      <c r="AA685" s="420"/>
      <c r="AB685" s="420"/>
      <c r="AC685" s="412"/>
      <c r="AD685" s="412"/>
      <c r="AE685" s="419"/>
      <c r="AG685" s="371"/>
      <c r="AH685" s="371"/>
      <c r="AI685" s="371"/>
      <c r="AJ685" s="371"/>
      <c r="AK685" s="371"/>
      <c r="AL685" s="371"/>
      <c r="AM685" s="371"/>
      <c r="AN685" s="371"/>
      <c r="AO685" s="371"/>
      <c r="AP685" s="371"/>
      <c r="AQ685" s="371"/>
      <c r="AR685" s="371"/>
      <c r="AS685" s="371"/>
      <c r="AT685" s="371"/>
      <c r="AU685" s="371"/>
      <c r="AV685" s="371"/>
      <c r="BB685" s="371"/>
      <c r="BK685" s="371"/>
      <c r="BT685" s="371"/>
    </row>
    <row r="686" spans="5:72" ht="16" customHeight="1" x14ac:dyDescent="0.25">
      <c r="E686" s="418"/>
      <c r="F686" s="418"/>
      <c r="G686" s="418"/>
      <c r="H686" s="418"/>
      <c r="I686" s="418"/>
      <c r="J686" s="418"/>
      <c r="K686" s="418"/>
      <c r="L686" s="418"/>
      <c r="M686" s="418"/>
      <c r="N686" s="418"/>
      <c r="O686" s="418"/>
      <c r="P686" s="418"/>
      <c r="Q686" s="418"/>
      <c r="R686" s="418"/>
      <c r="S686" s="418"/>
      <c r="T686" s="418"/>
      <c r="U686" s="418"/>
      <c r="V686" s="418"/>
      <c r="Z686" s="420"/>
      <c r="AA686" s="420"/>
      <c r="AB686" s="420"/>
      <c r="AC686" s="412"/>
      <c r="AD686" s="412"/>
      <c r="AE686" s="419"/>
      <c r="AG686" s="371"/>
      <c r="AH686" s="371"/>
      <c r="AI686" s="371"/>
      <c r="AJ686" s="371"/>
      <c r="AK686" s="371"/>
      <c r="AL686" s="371"/>
      <c r="AM686" s="371"/>
      <c r="AN686" s="371"/>
      <c r="AO686" s="371"/>
      <c r="AP686" s="371"/>
      <c r="AQ686" s="371"/>
      <c r="AR686" s="371"/>
      <c r="AS686" s="371"/>
      <c r="AT686" s="371"/>
      <c r="AU686" s="371"/>
      <c r="AV686" s="371"/>
      <c r="BB686" s="371"/>
      <c r="BK686" s="371"/>
      <c r="BT686" s="371"/>
    </row>
    <row r="687" spans="5:72" ht="16" customHeight="1" x14ac:dyDescent="0.25">
      <c r="E687" s="418"/>
      <c r="F687" s="418"/>
      <c r="G687" s="418"/>
      <c r="H687" s="418"/>
      <c r="I687" s="418"/>
      <c r="J687" s="418"/>
      <c r="K687" s="418"/>
      <c r="L687" s="418"/>
      <c r="M687" s="418"/>
      <c r="N687" s="418"/>
      <c r="O687" s="418"/>
      <c r="P687" s="418"/>
      <c r="Q687" s="418"/>
      <c r="R687" s="418"/>
      <c r="S687" s="418"/>
      <c r="T687" s="418"/>
      <c r="U687" s="418"/>
      <c r="V687" s="418"/>
      <c r="Z687" s="420"/>
      <c r="AA687" s="420"/>
      <c r="AB687" s="420"/>
      <c r="AC687" s="412"/>
      <c r="AD687" s="412"/>
      <c r="AE687" s="419"/>
      <c r="AG687" s="371"/>
      <c r="AH687" s="371"/>
      <c r="AI687" s="371"/>
      <c r="AJ687" s="371"/>
      <c r="AK687" s="371"/>
      <c r="AL687" s="371"/>
      <c r="AM687" s="371"/>
      <c r="AN687" s="371"/>
      <c r="AO687" s="371"/>
      <c r="AP687" s="371"/>
      <c r="AQ687" s="371"/>
      <c r="AR687" s="371"/>
      <c r="AS687" s="371"/>
      <c r="AT687" s="371"/>
      <c r="AU687" s="371"/>
      <c r="AV687" s="371"/>
      <c r="BB687" s="371"/>
      <c r="BK687" s="371"/>
      <c r="BT687" s="371"/>
    </row>
    <row r="688" spans="5:72" ht="16" customHeight="1" x14ac:dyDescent="0.25">
      <c r="E688" s="418"/>
      <c r="F688" s="418"/>
      <c r="G688" s="418"/>
      <c r="H688" s="418"/>
      <c r="I688" s="418"/>
      <c r="J688" s="418"/>
      <c r="K688" s="418"/>
      <c r="L688" s="418"/>
      <c r="M688" s="418"/>
      <c r="N688" s="418"/>
      <c r="O688" s="418"/>
      <c r="P688" s="418"/>
      <c r="Q688" s="418"/>
      <c r="R688" s="418"/>
      <c r="S688" s="418"/>
      <c r="T688" s="418"/>
      <c r="U688" s="418"/>
      <c r="V688" s="418"/>
      <c r="Z688" s="420"/>
      <c r="AA688" s="420"/>
      <c r="AB688" s="420"/>
      <c r="AC688" s="412"/>
      <c r="AD688" s="412"/>
      <c r="AE688" s="419"/>
      <c r="AG688" s="371"/>
      <c r="AH688" s="371"/>
      <c r="AI688" s="371"/>
      <c r="AJ688" s="371"/>
      <c r="AK688" s="371"/>
      <c r="AL688" s="371"/>
      <c r="AM688" s="371"/>
      <c r="AN688" s="371"/>
      <c r="AO688" s="371"/>
      <c r="AP688" s="371"/>
      <c r="AQ688" s="371"/>
      <c r="AR688" s="371"/>
      <c r="AS688" s="371"/>
      <c r="AT688" s="371"/>
      <c r="AU688" s="371"/>
      <c r="AV688" s="371"/>
      <c r="BB688" s="371"/>
      <c r="BK688" s="371"/>
      <c r="BT688" s="371"/>
    </row>
    <row r="689" spans="5:72" ht="16" customHeight="1" x14ac:dyDescent="0.25">
      <c r="E689" s="418"/>
      <c r="F689" s="418"/>
      <c r="G689" s="418"/>
      <c r="H689" s="418"/>
      <c r="I689" s="418"/>
      <c r="J689" s="418"/>
      <c r="K689" s="418"/>
      <c r="L689" s="418"/>
      <c r="M689" s="418"/>
      <c r="N689" s="418"/>
      <c r="O689" s="418"/>
      <c r="P689" s="418"/>
      <c r="Q689" s="418"/>
      <c r="R689" s="418"/>
      <c r="S689" s="418"/>
      <c r="T689" s="418"/>
      <c r="U689" s="418"/>
      <c r="V689" s="418"/>
      <c r="Z689" s="419"/>
      <c r="AA689" s="419"/>
      <c r="AB689" s="419"/>
      <c r="AC689" s="412"/>
      <c r="AD689" s="412"/>
      <c r="AE689" s="419"/>
      <c r="AG689" s="371"/>
      <c r="AH689" s="371"/>
      <c r="AI689" s="371"/>
      <c r="AJ689" s="371"/>
      <c r="AK689" s="371"/>
      <c r="AL689" s="371"/>
      <c r="AM689" s="371"/>
      <c r="AN689" s="371"/>
      <c r="AO689" s="371"/>
      <c r="AP689" s="371"/>
      <c r="AQ689" s="371"/>
      <c r="AR689" s="371"/>
      <c r="AS689" s="371"/>
      <c r="AT689" s="371"/>
      <c r="AU689" s="371"/>
      <c r="AV689" s="371"/>
      <c r="BB689" s="371"/>
      <c r="BK689" s="371"/>
      <c r="BT689" s="371"/>
    </row>
    <row r="690" spans="5:72" ht="16" customHeight="1" x14ac:dyDescent="0.25">
      <c r="E690" s="418"/>
      <c r="F690" s="418"/>
      <c r="G690" s="418"/>
      <c r="H690" s="418"/>
      <c r="I690" s="418"/>
      <c r="J690" s="418"/>
      <c r="K690" s="418"/>
      <c r="L690" s="418"/>
      <c r="M690" s="418"/>
      <c r="N690" s="418"/>
      <c r="O690" s="418"/>
      <c r="P690" s="418"/>
      <c r="Q690" s="418"/>
      <c r="R690" s="418"/>
      <c r="S690" s="418"/>
      <c r="T690" s="418"/>
      <c r="U690" s="418"/>
      <c r="V690" s="418"/>
      <c r="Z690" s="419"/>
      <c r="AA690" s="419"/>
      <c r="AB690" s="419"/>
      <c r="AC690" s="412"/>
      <c r="AD690" s="412"/>
      <c r="AE690" s="419"/>
      <c r="AG690" s="371"/>
      <c r="AH690" s="371"/>
      <c r="AI690" s="371"/>
      <c r="AJ690" s="371"/>
      <c r="AK690" s="371"/>
      <c r="AL690" s="371"/>
      <c r="AM690" s="371"/>
      <c r="AN690" s="371"/>
      <c r="AO690" s="371"/>
      <c r="AP690" s="371"/>
      <c r="AQ690" s="371"/>
      <c r="AR690" s="371"/>
      <c r="AS690" s="371"/>
      <c r="AT690" s="371"/>
      <c r="AU690" s="371"/>
      <c r="AV690" s="371"/>
      <c r="BB690" s="371"/>
      <c r="BK690" s="371"/>
      <c r="BT690" s="371"/>
    </row>
    <row r="691" spans="5:72" ht="16" customHeight="1" x14ac:dyDescent="0.25">
      <c r="E691" s="418"/>
      <c r="F691" s="418"/>
      <c r="G691" s="418"/>
      <c r="H691" s="418"/>
      <c r="I691" s="418"/>
      <c r="J691" s="418"/>
      <c r="K691" s="418"/>
      <c r="L691" s="418"/>
      <c r="M691" s="418"/>
      <c r="N691" s="418"/>
      <c r="O691" s="418"/>
      <c r="P691" s="418"/>
      <c r="Q691" s="418"/>
      <c r="R691" s="418"/>
      <c r="S691" s="418"/>
      <c r="T691" s="418"/>
      <c r="U691" s="418"/>
      <c r="V691" s="418"/>
      <c r="Z691" s="419"/>
      <c r="AA691" s="419"/>
      <c r="AB691" s="419"/>
      <c r="AC691" s="412"/>
      <c r="AD691" s="412"/>
      <c r="AE691" s="419"/>
      <c r="AG691" s="371"/>
      <c r="AH691" s="371"/>
      <c r="AI691" s="371"/>
      <c r="AJ691" s="371"/>
      <c r="AK691" s="371"/>
      <c r="AL691" s="371"/>
      <c r="AM691" s="371"/>
      <c r="AN691" s="371"/>
      <c r="AO691" s="371"/>
      <c r="AP691" s="371"/>
      <c r="AQ691" s="371"/>
      <c r="AR691" s="371"/>
      <c r="AS691" s="371"/>
      <c r="AT691" s="371"/>
      <c r="AU691" s="371"/>
      <c r="AV691" s="371"/>
      <c r="BB691" s="371"/>
      <c r="BK691" s="371"/>
      <c r="BT691" s="371"/>
    </row>
    <row r="692" spans="5:72" ht="16" customHeight="1" x14ac:dyDescent="0.25">
      <c r="E692" s="418"/>
      <c r="F692" s="418"/>
      <c r="G692" s="418"/>
      <c r="H692" s="418"/>
      <c r="I692" s="418"/>
      <c r="J692" s="418"/>
      <c r="K692" s="418"/>
      <c r="L692" s="418"/>
      <c r="M692" s="418"/>
      <c r="N692" s="418"/>
      <c r="O692" s="418"/>
      <c r="P692" s="418"/>
      <c r="Q692" s="418"/>
      <c r="R692" s="418"/>
      <c r="S692" s="418"/>
      <c r="T692" s="418"/>
      <c r="U692" s="418"/>
      <c r="V692" s="418"/>
      <c r="Z692" s="419"/>
      <c r="AA692" s="419"/>
      <c r="AB692" s="419"/>
      <c r="AC692" s="412"/>
      <c r="AD692" s="412"/>
      <c r="AE692" s="419"/>
      <c r="AG692" s="371"/>
      <c r="AH692" s="371"/>
      <c r="AI692" s="371"/>
      <c r="AJ692" s="371"/>
      <c r="AK692" s="371"/>
      <c r="AL692" s="371"/>
      <c r="AM692" s="371"/>
      <c r="AN692" s="371"/>
      <c r="AO692" s="371"/>
      <c r="AP692" s="371"/>
      <c r="AQ692" s="371"/>
      <c r="AR692" s="371"/>
      <c r="AS692" s="371"/>
      <c r="AT692" s="371"/>
      <c r="AU692" s="371"/>
      <c r="AV692" s="371"/>
      <c r="BB692" s="371"/>
      <c r="BK692" s="371"/>
      <c r="BT692" s="371"/>
    </row>
    <row r="693" spans="5:72" ht="16" customHeight="1" x14ac:dyDescent="0.25">
      <c r="E693" s="418"/>
      <c r="F693" s="418"/>
      <c r="G693" s="418"/>
      <c r="H693" s="418"/>
      <c r="I693" s="418"/>
      <c r="J693" s="418"/>
      <c r="K693" s="418"/>
      <c r="L693" s="418"/>
      <c r="M693" s="418"/>
      <c r="N693" s="418"/>
      <c r="O693" s="418"/>
      <c r="P693" s="418"/>
      <c r="Q693" s="418"/>
      <c r="R693" s="418"/>
      <c r="S693" s="418"/>
      <c r="T693" s="418"/>
      <c r="U693" s="418"/>
      <c r="V693" s="418"/>
      <c r="Z693" s="419"/>
      <c r="AA693" s="419"/>
      <c r="AB693" s="419"/>
      <c r="AC693" s="412"/>
      <c r="AD693" s="412"/>
      <c r="AE693" s="419"/>
      <c r="AG693" s="371"/>
      <c r="AH693" s="371"/>
      <c r="AI693" s="371"/>
      <c r="AJ693" s="371"/>
      <c r="AK693" s="371"/>
      <c r="AL693" s="371"/>
      <c r="AM693" s="371"/>
      <c r="AN693" s="371"/>
      <c r="AO693" s="371"/>
      <c r="AP693" s="371"/>
      <c r="AQ693" s="371"/>
      <c r="AR693" s="371"/>
      <c r="AS693" s="371"/>
      <c r="AT693" s="371"/>
      <c r="AU693" s="371"/>
      <c r="AV693" s="371"/>
      <c r="BB693" s="371"/>
      <c r="BK693" s="371"/>
      <c r="BT693" s="371"/>
    </row>
    <row r="694" spans="5:72" ht="16" customHeight="1" x14ac:dyDescent="0.25">
      <c r="E694" s="418"/>
      <c r="F694" s="418"/>
      <c r="G694" s="418"/>
      <c r="H694" s="418"/>
      <c r="I694" s="418"/>
      <c r="J694" s="418"/>
      <c r="K694" s="418"/>
      <c r="L694" s="418"/>
      <c r="M694" s="418"/>
      <c r="N694" s="418"/>
      <c r="O694" s="418"/>
      <c r="P694" s="418"/>
      <c r="Q694" s="418"/>
      <c r="R694" s="418"/>
      <c r="S694" s="418"/>
      <c r="T694" s="418"/>
      <c r="U694" s="418"/>
      <c r="V694" s="418"/>
      <c r="Z694" s="419"/>
      <c r="AA694" s="419"/>
      <c r="AB694" s="419"/>
      <c r="AC694" s="412"/>
      <c r="AD694" s="412"/>
      <c r="AE694" s="419"/>
      <c r="AG694" s="371"/>
      <c r="AH694" s="371"/>
      <c r="AI694" s="371"/>
      <c r="AJ694" s="371"/>
      <c r="AK694" s="371"/>
      <c r="AL694" s="371"/>
      <c r="AM694" s="371"/>
      <c r="AN694" s="371"/>
      <c r="AO694" s="371"/>
      <c r="AP694" s="371"/>
      <c r="AQ694" s="371"/>
      <c r="AR694" s="371"/>
      <c r="AS694" s="371"/>
      <c r="AT694" s="371"/>
      <c r="AU694" s="371"/>
      <c r="AV694" s="371"/>
      <c r="BB694" s="371"/>
      <c r="BK694" s="371"/>
      <c r="BT694" s="371"/>
    </row>
    <row r="695" spans="5:72" ht="16" customHeight="1" x14ac:dyDescent="0.25">
      <c r="E695" s="418"/>
      <c r="F695" s="418"/>
      <c r="G695" s="418"/>
      <c r="H695" s="418"/>
      <c r="I695" s="418"/>
      <c r="J695" s="418"/>
      <c r="K695" s="418"/>
      <c r="L695" s="418"/>
      <c r="M695" s="418"/>
      <c r="N695" s="418"/>
      <c r="O695" s="418"/>
      <c r="P695" s="418"/>
      <c r="Q695" s="418"/>
      <c r="R695" s="418"/>
      <c r="S695" s="418"/>
      <c r="T695" s="418"/>
      <c r="U695" s="418"/>
      <c r="V695" s="418"/>
      <c r="Z695" s="419"/>
      <c r="AA695" s="419"/>
      <c r="AB695" s="419"/>
      <c r="AC695" s="412"/>
      <c r="AD695" s="412"/>
      <c r="AE695" s="419"/>
      <c r="AG695" s="371"/>
      <c r="AH695" s="371"/>
      <c r="AI695" s="371"/>
      <c r="AJ695" s="371"/>
      <c r="AK695" s="371"/>
      <c r="AL695" s="371"/>
      <c r="AM695" s="371"/>
      <c r="AN695" s="371"/>
      <c r="AO695" s="371"/>
      <c r="AP695" s="371"/>
      <c r="AQ695" s="371"/>
      <c r="AR695" s="371"/>
      <c r="AS695" s="371"/>
      <c r="AT695" s="371"/>
      <c r="AU695" s="371"/>
      <c r="AV695" s="371"/>
      <c r="BB695" s="371"/>
      <c r="BK695" s="371"/>
      <c r="BT695" s="371"/>
    </row>
    <row r="696" spans="5:72" ht="16" customHeight="1" x14ac:dyDescent="0.25">
      <c r="E696" s="418"/>
      <c r="F696" s="418"/>
      <c r="G696" s="418"/>
      <c r="H696" s="418"/>
      <c r="I696" s="418"/>
      <c r="J696" s="418"/>
      <c r="K696" s="418"/>
      <c r="L696" s="418"/>
      <c r="M696" s="418"/>
      <c r="N696" s="418"/>
      <c r="O696" s="418"/>
      <c r="P696" s="418"/>
      <c r="Q696" s="418"/>
      <c r="R696" s="418"/>
      <c r="S696" s="418"/>
      <c r="T696" s="418"/>
      <c r="U696" s="418"/>
      <c r="V696" s="418"/>
      <c r="Z696" s="419"/>
      <c r="AA696" s="419"/>
      <c r="AB696" s="419"/>
      <c r="AC696" s="412"/>
      <c r="AD696" s="412"/>
      <c r="AE696" s="419"/>
      <c r="AG696" s="371"/>
      <c r="AH696" s="371"/>
      <c r="AI696" s="371"/>
      <c r="AJ696" s="371"/>
      <c r="AK696" s="371"/>
      <c r="AL696" s="371"/>
      <c r="AM696" s="371"/>
      <c r="AN696" s="371"/>
      <c r="AO696" s="371"/>
      <c r="AP696" s="371"/>
      <c r="AQ696" s="371"/>
      <c r="AR696" s="371"/>
      <c r="AS696" s="371"/>
      <c r="AT696" s="371"/>
      <c r="AU696" s="371"/>
      <c r="AV696" s="371"/>
      <c r="BB696" s="371"/>
      <c r="BK696" s="371"/>
      <c r="BT696" s="371"/>
    </row>
    <row r="697" spans="5:72" ht="16" customHeight="1" x14ac:dyDescent="0.25">
      <c r="E697" s="418"/>
      <c r="F697" s="418"/>
      <c r="G697" s="418"/>
      <c r="H697" s="418"/>
      <c r="I697" s="418"/>
      <c r="J697" s="418"/>
      <c r="K697" s="418"/>
      <c r="L697" s="418"/>
      <c r="M697" s="418"/>
      <c r="N697" s="418"/>
      <c r="O697" s="418"/>
      <c r="P697" s="418"/>
      <c r="Q697" s="418"/>
      <c r="R697" s="418"/>
      <c r="S697" s="418"/>
      <c r="T697" s="418"/>
      <c r="U697" s="418"/>
      <c r="V697" s="418"/>
      <c r="Z697" s="419"/>
      <c r="AA697" s="419"/>
      <c r="AB697" s="419"/>
      <c r="AC697" s="412"/>
      <c r="AD697" s="412"/>
      <c r="AE697" s="419"/>
      <c r="AG697" s="371"/>
      <c r="AH697" s="371"/>
      <c r="AI697" s="371"/>
      <c r="AJ697" s="371"/>
      <c r="AK697" s="371"/>
      <c r="AL697" s="371"/>
      <c r="AM697" s="371"/>
      <c r="AN697" s="371"/>
      <c r="AO697" s="371"/>
      <c r="AP697" s="371"/>
      <c r="AQ697" s="371"/>
      <c r="AR697" s="371"/>
      <c r="AS697" s="371"/>
      <c r="AT697" s="371"/>
      <c r="AU697" s="371"/>
      <c r="AV697" s="371"/>
      <c r="BB697" s="371"/>
      <c r="BK697" s="371"/>
      <c r="BT697" s="371"/>
    </row>
    <row r="698" spans="5:72" ht="16" customHeight="1" x14ac:dyDescent="0.25">
      <c r="E698" s="418"/>
      <c r="F698" s="418"/>
      <c r="G698" s="418"/>
      <c r="H698" s="418"/>
      <c r="I698" s="418"/>
      <c r="J698" s="418"/>
      <c r="K698" s="418"/>
      <c r="L698" s="418"/>
      <c r="M698" s="418"/>
      <c r="N698" s="418"/>
      <c r="O698" s="418"/>
      <c r="P698" s="418"/>
      <c r="Q698" s="418"/>
      <c r="R698" s="418"/>
      <c r="S698" s="418"/>
      <c r="T698" s="418"/>
      <c r="U698" s="418"/>
      <c r="V698" s="418"/>
      <c r="Z698" s="419"/>
      <c r="AA698" s="419"/>
      <c r="AB698" s="419"/>
      <c r="AC698" s="412"/>
      <c r="AD698" s="412"/>
      <c r="AE698" s="419"/>
      <c r="AG698" s="371"/>
      <c r="AH698" s="371"/>
      <c r="AI698" s="371"/>
      <c r="AJ698" s="371"/>
      <c r="AK698" s="371"/>
      <c r="AL698" s="371"/>
      <c r="AM698" s="371"/>
      <c r="AN698" s="371"/>
      <c r="AO698" s="371"/>
      <c r="AP698" s="371"/>
      <c r="AQ698" s="371"/>
      <c r="AR698" s="371"/>
      <c r="AS698" s="371"/>
      <c r="AT698" s="371"/>
      <c r="AU698" s="371"/>
      <c r="AV698" s="371"/>
      <c r="BB698" s="371"/>
      <c r="BK698" s="371"/>
      <c r="BT698" s="371"/>
    </row>
    <row r="699" spans="5:72" ht="16" customHeight="1" x14ac:dyDescent="0.25">
      <c r="E699" s="418"/>
      <c r="F699" s="418"/>
      <c r="G699" s="418"/>
      <c r="H699" s="418"/>
      <c r="I699" s="418"/>
      <c r="J699" s="418"/>
      <c r="K699" s="418"/>
      <c r="L699" s="418"/>
      <c r="M699" s="418"/>
      <c r="N699" s="418"/>
      <c r="O699" s="418"/>
      <c r="P699" s="418"/>
      <c r="Q699" s="418"/>
      <c r="R699" s="418"/>
      <c r="S699" s="418"/>
      <c r="T699" s="418"/>
      <c r="U699" s="418"/>
      <c r="V699" s="418"/>
      <c r="Z699" s="419"/>
      <c r="AA699" s="419"/>
      <c r="AB699" s="419"/>
      <c r="AC699" s="412"/>
      <c r="AD699" s="412"/>
      <c r="AE699" s="419"/>
      <c r="AG699" s="371"/>
      <c r="AH699" s="371"/>
      <c r="AI699" s="371"/>
      <c r="AJ699" s="371"/>
      <c r="AK699" s="371"/>
      <c r="AL699" s="371"/>
      <c r="AM699" s="371"/>
      <c r="AN699" s="371"/>
      <c r="AO699" s="371"/>
      <c r="AP699" s="371"/>
      <c r="AQ699" s="371"/>
      <c r="AR699" s="371"/>
      <c r="AS699" s="371"/>
      <c r="AT699" s="371"/>
      <c r="AU699" s="371"/>
      <c r="AV699" s="371"/>
      <c r="BB699" s="371"/>
      <c r="BK699" s="371"/>
      <c r="BT699" s="371"/>
    </row>
    <row r="700" spans="5:72" ht="16" customHeight="1" x14ac:dyDescent="0.25">
      <c r="E700" s="418"/>
      <c r="F700" s="418"/>
      <c r="G700" s="418"/>
      <c r="H700" s="418"/>
      <c r="I700" s="418"/>
      <c r="J700" s="418"/>
      <c r="K700" s="418"/>
      <c r="L700" s="418"/>
      <c r="M700" s="418"/>
      <c r="N700" s="418"/>
      <c r="O700" s="418"/>
      <c r="P700" s="418"/>
      <c r="Q700" s="418"/>
      <c r="R700" s="418"/>
      <c r="S700" s="418"/>
      <c r="T700" s="418"/>
      <c r="U700" s="418"/>
      <c r="V700" s="418"/>
      <c r="Z700" s="419"/>
      <c r="AA700" s="419"/>
      <c r="AB700" s="419"/>
      <c r="AC700" s="412"/>
      <c r="AD700" s="412"/>
      <c r="AE700" s="419"/>
      <c r="AG700" s="371"/>
      <c r="AH700" s="371"/>
      <c r="AI700" s="371"/>
      <c r="AJ700" s="371"/>
      <c r="AK700" s="371"/>
      <c r="AL700" s="371"/>
      <c r="AM700" s="371"/>
      <c r="AN700" s="371"/>
      <c r="AO700" s="371"/>
      <c r="AP700" s="371"/>
      <c r="AQ700" s="371"/>
      <c r="AR700" s="371"/>
      <c r="AS700" s="371"/>
      <c r="AT700" s="371"/>
      <c r="AU700" s="371"/>
      <c r="AV700" s="371"/>
      <c r="BB700" s="371"/>
      <c r="BK700" s="371"/>
      <c r="BT700" s="371"/>
    </row>
    <row r="701" spans="5:72" ht="16" customHeight="1" x14ac:dyDescent="0.25">
      <c r="E701" s="418"/>
      <c r="F701" s="418"/>
      <c r="G701" s="418"/>
      <c r="H701" s="418"/>
      <c r="I701" s="418"/>
      <c r="J701" s="418"/>
      <c r="K701" s="418"/>
      <c r="L701" s="418"/>
      <c r="M701" s="418"/>
      <c r="N701" s="418"/>
      <c r="O701" s="418"/>
      <c r="P701" s="418"/>
      <c r="Q701" s="418"/>
      <c r="R701" s="418"/>
      <c r="S701" s="418"/>
      <c r="T701" s="418"/>
      <c r="U701" s="418"/>
      <c r="V701" s="418"/>
      <c r="Z701" s="419"/>
      <c r="AA701" s="419"/>
      <c r="AB701" s="419"/>
      <c r="AC701" s="412"/>
      <c r="AD701" s="412"/>
      <c r="AE701" s="419"/>
      <c r="AG701" s="371"/>
      <c r="AH701" s="371"/>
      <c r="AI701" s="371"/>
      <c r="AJ701" s="371"/>
      <c r="AK701" s="371"/>
      <c r="AL701" s="371"/>
      <c r="AM701" s="371"/>
      <c r="AN701" s="371"/>
      <c r="AO701" s="371"/>
      <c r="AP701" s="371"/>
      <c r="AQ701" s="371"/>
      <c r="AR701" s="371"/>
      <c r="AS701" s="371"/>
      <c r="AT701" s="371"/>
      <c r="AU701" s="371"/>
      <c r="AV701" s="371"/>
      <c r="BB701" s="371"/>
      <c r="BK701" s="371"/>
      <c r="BT701" s="371"/>
    </row>
    <row r="702" spans="5:72" ht="16" customHeight="1" x14ac:dyDescent="0.25">
      <c r="E702" s="418"/>
      <c r="F702" s="418"/>
      <c r="G702" s="418"/>
      <c r="H702" s="418"/>
      <c r="I702" s="418"/>
      <c r="J702" s="418"/>
      <c r="K702" s="418"/>
      <c r="L702" s="418"/>
      <c r="M702" s="418"/>
      <c r="N702" s="418"/>
      <c r="O702" s="418"/>
      <c r="P702" s="418"/>
      <c r="Q702" s="418"/>
      <c r="R702" s="418"/>
      <c r="S702" s="418"/>
      <c r="T702" s="418"/>
      <c r="U702" s="418"/>
      <c r="V702" s="418"/>
      <c r="Z702" s="419"/>
      <c r="AA702" s="419"/>
      <c r="AB702" s="419"/>
      <c r="AC702" s="412"/>
      <c r="AD702" s="412"/>
      <c r="AE702" s="419"/>
      <c r="AG702" s="371"/>
      <c r="AH702" s="371"/>
      <c r="AI702" s="371"/>
      <c r="AJ702" s="371"/>
      <c r="AK702" s="371"/>
      <c r="AL702" s="371"/>
      <c r="AM702" s="371"/>
      <c r="AN702" s="371"/>
      <c r="AO702" s="371"/>
      <c r="AP702" s="371"/>
      <c r="AQ702" s="371"/>
      <c r="AR702" s="371"/>
      <c r="AS702" s="371"/>
      <c r="AT702" s="371"/>
      <c r="AU702" s="371"/>
      <c r="AV702" s="371"/>
      <c r="BB702" s="371"/>
      <c r="BK702" s="371"/>
      <c r="BT702" s="371"/>
    </row>
    <row r="703" spans="5:72" ht="16" customHeight="1" x14ac:dyDescent="0.25">
      <c r="E703" s="418"/>
      <c r="F703" s="418"/>
      <c r="G703" s="418"/>
      <c r="H703" s="418"/>
      <c r="I703" s="418"/>
      <c r="J703" s="418"/>
      <c r="K703" s="418"/>
      <c r="L703" s="418"/>
      <c r="M703" s="418"/>
      <c r="N703" s="418"/>
      <c r="O703" s="418"/>
      <c r="P703" s="418"/>
      <c r="Q703" s="418"/>
      <c r="R703" s="418"/>
      <c r="S703" s="418"/>
      <c r="T703" s="418"/>
      <c r="U703" s="418"/>
      <c r="V703" s="418"/>
      <c r="Z703" s="419"/>
      <c r="AA703" s="419"/>
      <c r="AB703" s="419"/>
      <c r="AC703" s="412"/>
      <c r="AD703" s="412"/>
      <c r="AE703" s="419"/>
      <c r="AG703" s="371"/>
      <c r="AH703" s="371"/>
      <c r="AI703" s="371"/>
      <c r="AJ703" s="371"/>
      <c r="AK703" s="371"/>
      <c r="AL703" s="371"/>
      <c r="AM703" s="371"/>
      <c r="AN703" s="371"/>
      <c r="AO703" s="371"/>
      <c r="AP703" s="371"/>
      <c r="AQ703" s="371"/>
      <c r="AR703" s="371"/>
      <c r="AS703" s="371"/>
      <c r="AT703" s="371"/>
      <c r="AU703" s="371"/>
      <c r="AV703" s="371"/>
      <c r="BB703" s="371"/>
      <c r="BK703" s="371"/>
      <c r="BT703" s="371"/>
    </row>
    <row r="704" spans="5:72" ht="16" customHeight="1" x14ac:dyDescent="0.25">
      <c r="E704" s="418"/>
      <c r="F704" s="418"/>
      <c r="G704" s="418"/>
      <c r="H704" s="418"/>
      <c r="I704" s="418"/>
      <c r="J704" s="418"/>
      <c r="K704" s="418"/>
      <c r="L704" s="418"/>
      <c r="M704" s="418"/>
      <c r="N704" s="418"/>
      <c r="O704" s="418"/>
      <c r="P704" s="418"/>
      <c r="Q704" s="418"/>
      <c r="R704" s="418"/>
      <c r="S704" s="418"/>
      <c r="T704" s="418"/>
      <c r="U704" s="418"/>
      <c r="V704" s="418"/>
      <c r="Z704" s="419"/>
      <c r="AA704" s="419"/>
      <c r="AB704" s="419"/>
      <c r="AC704" s="412"/>
      <c r="AD704" s="412"/>
      <c r="AE704" s="419"/>
      <c r="AG704" s="371"/>
      <c r="AH704" s="371"/>
      <c r="AI704" s="371"/>
      <c r="AJ704" s="371"/>
      <c r="AK704" s="371"/>
      <c r="AL704" s="371"/>
      <c r="AM704" s="371"/>
      <c r="AN704" s="371"/>
      <c r="AO704" s="371"/>
      <c r="AP704" s="371"/>
      <c r="AQ704" s="371"/>
      <c r="AR704" s="371"/>
      <c r="AS704" s="371"/>
      <c r="AT704" s="371"/>
      <c r="AU704" s="371"/>
      <c r="AV704" s="371"/>
      <c r="BB704" s="371"/>
      <c r="BK704" s="371"/>
      <c r="BT704" s="371"/>
    </row>
    <row r="705" spans="5:72" ht="16" customHeight="1" x14ac:dyDescent="0.25">
      <c r="E705" s="418"/>
      <c r="F705" s="418"/>
      <c r="G705" s="418"/>
      <c r="H705" s="418"/>
      <c r="I705" s="418"/>
      <c r="J705" s="418"/>
      <c r="K705" s="418"/>
      <c r="L705" s="418"/>
      <c r="M705" s="418"/>
      <c r="N705" s="418"/>
      <c r="O705" s="418"/>
      <c r="P705" s="418"/>
      <c r="Q705" s="418"/>
      <c r="R705" s="418"/>
      <c r="S705" s="418"/>
      <c r="T705" s="418"/>
      <c r="U705" s="418"/>
      <c r="V705" s="418"/>
      <c r="Z705" s="419"/>
      <c r="AA705" s="419"/>
      <c r="AB705" s="419"/>
      <c r="AC705" s="412"/>
      <c r="AD705" s="412"/>
      <c r="AE705" s="419"/>
      <c r="AG705" s="371"/>
      <c r="AH705" s="371"/>
      <c r="AI705" s="371"/>
      <c r="AJ705" s="371"/>
      <c r="AK705" s="371"/>
      <c r="AL705" s="371"/>
      <c r="AM705" s="371"/>
      <c r="AN705" s="371"/>
      <c r="AO705" s="371"/>
      <c r="AP705" s="371"/>
      <c r="AQ705" s="371"/>
      <c r="AR705" s="371"/>
      <c r="AS705" s="371"/>
      <c r="AT705" s="371"/>
      <c r="AU705" s="371"/>
      <c r="AV705" s="371"/>
      <c r="BB705" s="371"/>
      <c r="BK705" s="371"/>
      <c r="BT705" s="371"/>
    </row>
    <row r="706" spans="5:72" ht="16" customHeight="1" x14ac:dyDescent="0.25">
      <c r="E706" s="418"/>
      <c r="F706" s="418"/>
      <c r="G706" s="418"/>
      <c r="H706" s="418"/>
      <c r="I706" s="418"/>
      <c r="J706" s="418"/>
      <c r="K706" s="418"/>
      <c r="L706" s="418"/>
      <c r="M706" s="418"/>
      <c r="N706" s="418"/>
      <c r="O706" s="418"/>
      <c r="P706" s="418"/>
      <c r="Q706" s="418"/>
      <c r="R706" s="418"/>
      <c r="S706" s="418"/>
      <c r="T706" s="418"/>
      <c r="U706" s="418"/>
      <c r="V706" s="418"/>
      <c r="Z706" s="420"/>
      <c r="AA706" s="420"/>
      <c r="AB706" s="420"/>
      <c r="AC706" s="412"/>
      <c r="AD706" s="412"/>
      <c r="AE706" s="419"/>
      <c r="AG706" s="371"/>
      <c r="AH706" s="371"/>
      <c r="AI706" s="371"/>
      <c r="AJ706" s="371"/>
      <c r="AK706" s="371"/>
      <c r="AL706" s="371"/>
      <c r="AM706" s="371"/>
      <c r="AN706" s="371"/>
      <c r="AO706" s="371"/>
      <c r="AP706" s="371"/>
      <c r="AQ706" s="371"/>
      <c r="AR706" s="371"/>
      <c r="AS706" s="371"/>
      <c r="AT706" s="371"/>
      <c r="AU706" s="371"/>
      <c r="AV706" s="371"/>
      <c r="BB706" s="371"/>
      <c r="BK706" s="371"/>
      <c r="BT706" s="371"/>
    </row>
    <row r="707" spans="5:72" ht="16" customHeight="1" x14ac:dyDescent="0.25">
      <c r="E707" s="418"/>
      <c r="F707" s="418"/>
      <c r="G707" s="418"/>
      <c r="H707" s="418"/>
      <c r="I707" s="418"/>
      <c r="J707" s="418"/>
      <c r="K707" s="418"/>
      <c r="L707" s="418"/>
      <c r="M707" s="418"/>
      <c r="N707" s="418"/>
      <c r="O707" s="418"/>
      <c r="P707" s="418"/>
      <c r="Q707" s="418"/>
      <c r="R707" s="418"/>
      <c r="S707" s="418"/>
      <c r="T707" s="418"/>
      <c r="U707" s="418"/>
      <c r="V707" s="418"/>
      <c r="Z707" s="420"/>
      <c r="AA707" s="420"/>
      <c r="AB707" s="420"/>
      <c r="AC707" s="412"/>
      <c r="AD707" s="412"/>
      <c r="AE707" s="419"/>
      <c r="AG707" s="371"/>
      <c r="AH707" s="371"/>
      <c r="AI707" s="371"/>
      <c r="AJ707" s="371"/>
      <c r="AK707" s="371"/>
      <c r="AL707" s="371"/>
      <c r="AM707" s="371"/>
      <c r="AN707" s="371"/>
      <c r="AO707" s="371"/>
      <c r="AP707" s="371"/>
      <c r="AQ707" s="371"/>
      <c r="AR707" s="371"/>
      <c r="AS707" s="371"/>
      <c r="AT707" s="371"/>
      <c r="AU707" s="371"/>
      <c r="AV707" s="371"/>
      <c r="BB707" s="371"/>
      <c r="BK707" s="371"/>
      <c r="BT707" s="371"/>
    </row>
    <row r="708" spans="5:72" ht="16" customHeight="1" x14ac:dyDescent="0.25">
      <c r="E708" s="418"/>
      <c r="F708" s="418"/>
      <c r="G708" s="418"/>
      <c r="H708" s="418"/>
      <c r="I708" s="418"/>
      <c r="J708" s="418"/>
      <c r="K708" s="418"/>
      <c r="L708" s="418"/>
      <c r="M708" s="418"/>
      <c r="N708" s="418"/>
      <c r="O708" s="418"/>
      <c r="P708" s="418"/>
      <c r="Q708" s="418"/>
      <c r="R708" s="418"/>
      <c r="S708" s="418"/>
      <c r="T708" s="418"/>
      <c r="U708" s="418"/>
      <c r="V708" s="418"/>
      <c r="Z708" s="420"/>
      <c r="AA708" s="420"/>
      <c r="AB708" s="420"/>
      <c r="AC708" s="412"/>
      <c r="AD708" s="412"/>
      <c r="AE708" s="419"/>
      <c r="AG708" s="371"/>
      <c r="AH708" s="371"/>
      <c r="AI708" s="371"/>
      <c r="AJ708" s="371"/>
      <c r="AK708" s="371"/>
      <c r="AL708" s="371"/>
      <c r="AM708" s="371"/>
      <c r="AN708" s="371"/>
      <c r="AO708" s="371"/>
      <c r="AP708" s="371"/>
      <c r="AQ708" s="371"/>
      <c r="AR708" s="371"/>
      <c r="AS708" s="371"/>
      <c r="AT708" s="371"/>
      <c r="AU708" s="371"/>
      <c r="AV708" s="371"/>
      <c r="BB708" s="371"/>
      <c r="BK708" s="371"/>
      <c r="BT708" s="371"/>
    </row>
    <row r="709" spans="5:72" ht="16" customHeight="1" x14ac:dyDescent="0.25">
      <c r="E709" s="418"/>
      <c r="F709" s="418"/>
      <c r="G709" s="418"/>
      <c r="H709" s="418"/>
      <c r="I709" s="418"/>
      <c r="J709" s="418"/>
      <c r="K709" s="418"/>
      <c r="L709" s="418"/>
      <c r="M709" s="418"/>
      <c r="N709" s="418"/>
      <c r="O709" s="418"/>
      <c r="P709" s="418"/>
      <c r="Q709" s="418"/>
      <c r="R709" s="418"/>
      <c r="S709" s="418"/>
      <c r="T709" s="418"/>
      <c r="U709" s="418"/>
      <c r="V709" s="418"/>
      <c r="Z709" s="420"/>
      <c r="AA709" s="420"/>
      <c r="AB709" s="420"/>
      <c r="AC709" s="412"/>
      <c r="AD709" s="412"/>
      <c r="AE709" s="419"/>
      <c r="AG709" s="371"/>
      <c r="AH709" s="371"/>
      <c r="AI709" s="371"/>
      <c r="AJ709" s="371"/>
      <c r="AK709" s="371"/>
      <c r="AL709" s="371"/>
      <c r="AM709" s="371"/>
      <c r="AN709" s="371"/>
      <c r="AO709" s="371"/>
      <c r="AP709" s="371"/>
      <c r="AQ709" s="371"/>
      <c r="AR709" s="371"/>
      <c r="AS709" s="371"/>
      <c r="AT709" s="371"/>
      <c r="AU709" s="371"/>
      <c r="AV709" s="371"/>
      <c r="BB709" s="371"/>
      <c r="BK709" s="371"/>
      <c r="BT709" s="371"/>
    </row>
    <row r="710" spans="5:72" ht="16" customHeight="1" x14ac:dyDescent="0.25">
      <c r="E710" s="418"/>
      <c r="F710" s="418"/>
      <c r="G710" s="418"/>
      <c r="H710" s="418"/>
      <c r="I710" s="418"/>
      <c r="J710" s="418"/>
      <c r="K710" s="418"/>
      <c r="L710" s="418"/>
      <c r="M710" s="418"/>
      <c r="N710" s="418"/>
      <c r="O710" s="418"/>
      <c r="P710" s="418"/>
      <c r="Q710" s="418"/>
      <c r="R710" s="418"/>
      <c r="S710" s="418"/>
      <c r="T710" s="418"/>
      <c r="U710" s="418"/>
      <c r="V710" s="418"/>
      <c r="Z710" s="420"/>
      <c r="AA710" s="420"/>
      <c r="AB710" s="420"/>
      <c r="AC710" s="412"/>
      <c r="AD710" s="412"/>
      <c r="AE710" s="419"/>
      <c r="AG710" s="371"/>
      <c r="AH710" s="371"/>
      <c r="AI710" s="371"/>
      <c r="AJ710" s="371"/>
      <c r="AK710" s="371"/>
      <c r="AL710" s="371"/>
      <c r="AM710" s="371"/>
      <c r="AN710" s="371"/>
      <c r="AO710" s="371"/>
      <c r="AP710" s="371"/>
      <c r="AQ710" s="371"/>
      <c r="AR710" s="371"/>
      <c r="AS710" s="371"/>
      <c r="AT710" s="371"/>
      <c r="AU710" s="371"/>
      <c r="AV710" s="371"/>
      <c r="BB710" s="371"/>
      <c r="BK710" s="371"/>
      <c r="BT710" s="371"/>
    </row>
    <row r="711" spans="5:72" ht="16" customHeight="1" x14ac:dyDescent="0.25">
      <c r="E711" s="418"/>
      <c r="F711" s="418"/>
      <c r="G711" s="418"/>
      <c r="H711" s="418"/>
      <c r="I711" s="418"/>
      <c r="J711" s="418"/>
      <c r="K711" s="418"/>
      <c r="L711" s="418"/>
      <c r="M711" s="418"/>
      <c r="N711" s="418"/>
      <c r="O711" s="418"/>
      <c r="P711" s="418"/>
      <c r="Q711" s="418"/>
      <c r="R711" s="418"/>
      <c r="S711" s="418"/>
      <c r="T711" s="418"/>
      <c r="U711" s="418"/>
      <c r="V711" s="418"/>
      <c r="Z711" s="420"/>
      <c r="AA711" s="420"/>
      <c r="AB711" s="420"/>
      <c r="AC711" s="412"/>
      <c r="AD711" s="412"/>
      <c r="AE711" s="419"/>
      <c r="AG711" s="371"/>
      <c r="AH711" s="371"/>
      <c r="AI711" s="371"/>
      <c r="AJ711" s="371"/>
      <c r="AK711" s="371"/>
      <c r="AL711" s="371"/>
      <c r="AM711" s="371"/>
      <c r="AN711" s="371"/>
      <c r="AO711" s="371"/>
      <c r="AP711" s="371"/>
      <c r="AQ711" s="371"/>
      <c r="AR711" s="371"/>
      <c r="AS711" s="371"/>
      <c r="AT711" s="371"/>
      <c r="AU711" s="371"/>
      <c r="AV711" s="371"/>
      <c r="BB711" s="371"/>
      <c r="BK711" s="371"/>
      <c r="BT711" s="371"/>
    </row>
    <row r="712" spans="5:72" ht="16" customHeight="1" x14ac:dyDescent="0.25">
      <c r="E712" s="418"/>
      <c r="F712" s="418"/>
      <c r="G712" s="418"/>
      <c r="H712" s="418"/>
      <c r="I712" s="418"/>
      <c r="J712" s="418"/>
      <c r="K712" s="418"/>
      <c r="L712" s="418"/>
      <c r="M712" s="418"/>
      <c r="N712" s="418"/>
      <c r="O712" s="418"/>
      <c r="P712" s="418"/>
      <c r="Q712" s="418"/>
      <c r="R712" s="418"/>
      <c r="S712" s="418"/>
      <c r="T712" s="418"/>
      <c r="U712" s="418"/>
      <c r="V712" s="418"/>
      <c r="Z712" s="420"/>
      <c r="AA712" s="420"/>
      <c r="AB712" s="420"/>
      <c r="AC712" s="412"/>
      <c r="AD712" s="412"/>
      <c r="AE712" s="419"/>
      <c r="AG712" s="371"/>
      <c r="AH712" s="371"/>
      <c r="AI712" s="371"/>
      <c r="AJ712" s="371"/>
      <c r="AK712" s="371"/>
      <c r="AL712" s="371"/>
      <c r="AM712" s="371"/>
      <c r="AN712" s="371"/>
      <c r="AO712" s="371"/>
      <c r="AP712" s="371"/>
      <c r="AQ712" s="371"/>
      <c r="AR712" s="371"/>
      <c r="AS712" s="371"/>
      <c r="AT712" s="371"/>
      <c r="AU712" s="371"/>
      <c r="AV712" s="371"/>
      <c r="BB712" s="371"/>
      <c r="BK712" s="371"/>
      <c r="BT712" s="371"/>
    </row>
    <row r="713" spans="5:72" ht="16" customHeight="1" x14ac:dyDescent="0.25">
      <c r="E713" s="418"/>
      <c r="F713" s="418"/>
      <c r="G713" s="418"/>
      <c r="H713" s="418"/>
      <c r="I713" s="418"/>
      <c r="J713" s="418"/>
      <c r="K713" s="418"/>
      <c r="L713" s="418"/>
      <c r="M713" s="418"/>
      <c r="N713" s="418"/>
      <c r="O713" s="418"/>
      <c r="P713" s="418"/>
      <c r="Q713" s="418"/>
      <c r="R713" s="418"/>
      <c r="S713" s="418"/>
      <c r="T713" s="418"/>
      <c r="U713" s="418"/>
      <c r="V713" s="418"/>
      <c r="Z713" s="419"/>
      <c r="AA713" s="419"/>
      <c r="AB713" s="419"/>
      <c r="AC713" s="412"/>
      <c r="AD713" s="412"/>
      <c r="AE713" s="419"/>
      <c r="AG713" s="371"/>
      <c r="AH713" s="371"/>
      <c r="AI713" s="371"/>
      <c r="AJ713" s="371"/>
      <c r="AK713" s="371"/>
      <c r="AL713" s="371"/>
      <c r="AM713" s="371"/>
      <c r="AN713" s="371"/>
      <c r="AO713" s="371"/>
      <c r="AP713" s="371"/>
      <c r="AQ713" s="371"/>
      <c r="AR713" s="371"/>
      <c r="AS713" s="371"/>
      <c r="AT713" s="371"/>
      <c r="AU713" s="371"/>
      <c r="AV713" s="371"/>
      <c r="BB713" s="371"/>
      <c r="BK713" s="371"/>
      <c r="BT713" s="371"/>
    </row>
    <row r="714" spans="5:72" ht="16" customHeight="1" x14ac:dyDescent="0.25">
      <c r="E714" s="418"/>
      <c r="F714" s="418"/>
      <c r="G714" s="418"/>
      <c r="H714" s="418"/>
      <c r="I714" s="418"/>
      <c r="J714" s="418"/>
      <c r="K714" s="418"/>
      <c r="L714" s="418"/>
      <c r="M714" s="418"/>
      <c r="N714" s="418"/>
      <c r="O714" s="418"/>
      <c r="P714" s="418"/>
      <c r="Q714" s="418"/>
      <c r="R714" s="418"/>
      <c r="S714" s="418"/>
      <c r="T714" s="418"/>
      <c r="U714" s="418"/>
      <c r="V714" s="418"/>
      <c r="Z714" s="419"/>
      <c r="AA714" s="419"/>
      <c r="AB714" s="419"/>
      <c r="AC714" s="412"/>
      <c r="AD714" s="412"/>
      <c r="AE714" s="419"/>
      <c r="AG714" s="371"/>
      <c r="AH714" s="371"/>
      <c r="AI714" s="371"/>
      <c r="AJ714" s="371"/>
      <c r="AK714" s="371"/>
      <c r="AL714" s="371"/>
      <c r="AM714" s="371"/>
      <c r="AN714" s="371"/>
      <c r="AO714" s="371"/>
      <c r="AP714" s="371"/>
      <c r="AQ714" s="371"/>
      <c r="AR714" s="371"/>
      <c r="AS714" s="371"/>
      <c r="AT714" s="371"/>
      <c r="AU714" s="371"/>
      <c r="AV714" s="371"/>
      <c r="BB714" s="371"/>
      <c r="BK714" s="371"/>
      <c r="BT714" s="371"/>
    </row>
    <row r="715" spans="5:72" ht="16" customHeight="1" x14ac:dyDescent="0.25">
      <c r="E715" s="418"/>
      <c r="F715" s="418"/>
      <c r="G715" s="418"/>
      <c r="H715" s="418"/>
      <c r="I715" s="418"/>
      <c r="J715" s="418"/>
      <c r="K715" s="418"/>
      <c r="L715" s="418"/>
      <c r="M715" s="418"/>
      <c r="N715" s="418"/>
      <c r="O715" s="418"/>
      <c r="P715" s="418"/>
      <c r="Q715" s="418"/>
      <c r="R715" s="418"/>
      <c r="S715" s="418"/>
      <c r="T715" s="418"/>
      <c r="U715" s="418"/>
      <c r="V715" s="418"/>
      <c r="Z715" s="419"/>
      <c r="AA715" s="419"/>
      <c r="AB715" s="419"/>
      <c r="AC715" s="412"/>
      <c r="AD715" s="412"/>
      <c r="AE715" s="419"/>
      <c r="AG715" s="371"/>
      <c r="AH715" s="371"/>
      <c r="AI715" s="371"/>
      <c r="AJ715" s="371"/>
      <c r="AK715" s="371"/>
      <c r="AL715" s="371"/>
      <c r="AM715" s="371"/>
      <c r="AN715" s="371"/>
      <c r="AO715" s="371"/>
      <c r="AP715" s="371"/>
      <c r="AQ715" s="371"/>
      <c r="AR715" s="371"/>
      <c r="AS715" s="371"/>
      <c r="AT715" s="371"/>
      <c r="AU715" s="371"/>
      <c r="AV715" s="371"/>
      <c r="BB715" s="371"/>
      <c r="BK715" s="371"/>
      <c r="BT715" s="371"/>
    </row>
    <row r="716" spans="5:72" ht="16" customHeight="1" x14ac:dyDescent="0.25">
      <c r="E716" s="418"/>
      <c r="F716" s="418"/>
      <c r="G716" s="418"/>
      <c r="H716" s="418"/>
      <c r="I716" s="418"/>
      <c r="J716" s="418"/>
      <c r="K716" s="418"/>
      <c r="L716" s="418"/>
      <c r="M716" s="418"/>
      <c r="N716" s="418"/>
      <c r="O716" s="418"/>
      <c r="P716" s="418"/>
      <c r="Q716" s="418"/>
      <c r="R716" s="418"/>
      <c r="S716" s="418"/>
      <c r="T716" s="418"/>
      <c r="U716" s="418"/>
      <c r="V716" s="418"/>
      <c r="Z716" s="419"/>
      <c r="AA716" s="419"/>
      <c r="AB716" s="419"/>
      <c r="AC716" s="412"/>
      <c r="AD716" s="412"/>
      <c r="AE716" s="419"/>
      <c r="AG716" s="371"/>
      <c r="AH716" s="371"/>
      <c r="AI716" s="371"/>
      <c r="AJ716" s="371"/>
      <c r="AK716" s="371"/>
      <c r="AL716" s="371"/>
      <c r="AM716" s="371"/>
      <c r="AN716" s="371"/>
      <c r="AO716" s="371"/>
      <c r="AP716" s="371"/>
      <c r="AQ716" s="371"/>
      <c r="AR716" s="371"/>
      <c r="AS716" s="371"/>
      <c r="AT716" s="371"/>
      <c r="AU716" s="371"/>
      <c r="AV716" s="371"/>
      <c r="BB716" s="371"/>
      <c r="BK716" s="371"/>
      <c r="BT716" s="371"/>
    </row>
    <row r="717" spans="5:72" ht="16" customHeight="1" x14ac:dyDescent="0.25">
      <c r="E717" s="418"/>
      <c r="F717" s="418"/>
      <c r="G717" s="418"/>
      <c r="H717" s="418"/>
      <c r="I717" s="418"/>
      <c r="J717" s="418"/>
      <c r="K717" s="418"/>
      <c r="L717" s="418"/>
      <c r="M717" s="418"/>
      <c r="N717" s="418"/>
      <c r="O717" s="418"/>
      <c r="P717" s="418"/>
      <c r="Q717" s="418"/>
      <c r="R717" s="418"/>
      <c r="S717" s="418"/>
      <c r="T717" s="418"/>
      <c r="U717" s="418"/>
      <c r="V717" s="418"/>
      <c r="Z717" s="419"/>
      <c r="AA717" s="419"/>
      <c r="AB717" s="419"/>
      <c r="AC717" s="412"/>
      <c r="AD717" s="412"/>
      <c r="AE717" s="419"/>
      <c r="AG717" s="371"/>
      <c r="AH717" s="371"/>
      <c r="AI717" s="371"/>
      <c r="AJ717" s="371"/>
      <c r="AK717" s="371"/>
      <c r="AL717" s="371"/>
      <c r="AM717" s="371"/>
      <c r="AN717" s="371"/>
      <c r="AO717" s="371"/>
      <c r="AP717" s="371"/>
      <c r="AQ717" s="371"/>
      <c r="AR717" s="371"/>
      <c r="AS717" s="371"/>
      <c r="AT717" s="371"/>
      <c r="AU717" s="371"/>
      <c r="AV717" s="371"/>
      <c r="BB717" s="371"/>
      <c r="BK717" s="371"/>
      <c r="BT717" s="371"/>
    </row>
    <row r="718" spans="5:72" ht="16" customHeight="1" x14ac:dyDescent="0.25">
      <c r="E718" s="418"/>
      <c r="F718" s="418"/>
      <c r="G718" s="418"/>
      <c r="H718" s="418"/>
      <c r="I718" s="418"/>
      <c r="J718" s="418"/>
      <c r="K718" s="418"/>
      <c r="L718" s="418"/>
      <c r="M718" s="418"/>
      <c r="N718" s="418"/>
      <c r="O718" s="418"/>
      <c r="P718" s="418"/>
      <c r="Q718" s="418"/>
      <c r="R718" s="418"/>
      <c r="S718" s="418"/>
      <c r="T718" s="418"/>
      <c r="U718" s="418"/>
      <c r="V718" s="418"/>
      <c r="Z718" s="419"/>
      <c r="AA718" s="419"/>
      <c r="AB718" s="419"/>
      <c r="AC718" s="412"/>
      <c r="AD718" s="412"/>
      <c r="AE718" s="419"/>
      <c r="AG718" s="371"/>
      <c r="AH718" s="371"/>
      <c r="AI718" s="371"/>
      <c r="AJ718" s="371"/>
      <c r="AK718" s="371"/>
      <c r="AL718" s="371"/>
      <c r="AM718" s="371"/>
      <c r="AN718" s="371"/>
      <c r="AO718" s="371"/>
      <c r="AP718" s="371"/>
      <c r="AQ718" s="371"/>
      <c r="AR718" s="371"/>
      <c r="AS718" s="371"/>
      <c r="AT718" s="371"/>
      <c r="AU718" s="371"/>
      <c r="AV718" s="371"/>
      <c r="BB718" s="371"/>
      <c r="BK718" s="371"/>
      <c r="BT718" s="371"/>
    </row>
    <row r="719" spans="5:72" ht="16" customHeight="1" x14ac:dyDescent="0.25">
      <c r="E719" s="418"/>
      <c r="F719" s="418"/>
      <c r="G719" s="418"/>
      <c r="H719" s="418"/>
      <c r="I719" s="418"/>
      <c r="J719" s="418"/>
      <c r="K719" s="418"/>
      <c r="L719" s="418"/>
      <c r="M719" s="418"/>
      <c r="N719" s="418"/>
      <c r="O719" s="418"/>
      <c r="P719" s="418"/>
      <c r="Q719" s="418"/>
      <c r="R719" s="418"/>
      <c r="S719" s="418"/>
      <c r="T719" s="418"/>
      <c r="U719" s="418"/>
      <c r="V719" s="418"/>
      <c r="Z719" s="419"/>
      <c r="AA719" s="419"/>
      <c r="AB719" s="419"/>
      <c r="AC719" s="412"/>
      <c r="AD719" s="412"/>
      <c r="AE719" s="419"/>
      <c r="AG719" s="371"/>
      <c r="AH719" s="371"/>
      <c r="AI719" s="371"/>
      <c r="AJ719" s="371"/>
      <c r="AK719" s="371"/>
      <c r="AL719" s="371"/>
      <c r="AM719" s="371"/>
      <c r="AN719" s="371"/>
      <c r="AO719" s="371"/>
      <c r="AP719" s="371"/>
      <c r="AQ719" s="371"/>
      <c r="AR719" s="371"/>
      <c r="AS719" s="371"/>
      <c r="AT719" s="371"/>
      <c r="AU719" s="371"/>
      <c r="AV719" s="371"/>
      <c r="BB719" s="371"/>
      <c r="BK719" s="371"/>
      <c r="BT719" s="371"/>
    </row>
    <row r="720" spans="5:72" ht="16" customHeight="1" x14ac:dyDescent="0.25">
      <c r="E720" s="418"/>
      <c r="F720" s="418"/>
      <c r="G720" s="418"/>
      <c r="H720" s="418"/>
      <c r="I720" s="418"/>
      <c r="J720" s="418"/>
      <c r="K720" s="418"/>
      <c r="L720" s="418"/>
      <c r="M720" s="418"/>
      <c r="N720" s="418"/>
      <c r="O720" s="418"/>
      <c r="P720" s="418"/>
      <c r="Q720" s="418"/>
      <c r="R720" s="418"/>
      <c r="S720" s="418"/>
      <c r="T720" s="418"/>
      <c r="U720" s="418"/>
      <c r="V720" s="418"/>
      <c r="Z720" s="419"/>
      <c r="AA720" s="419"/>
      <c r="AB720" s="419"/>
      <c r="AC720" s="412"/>
      <c r="AD720" s="412"/>
      <c r="AE720" s="419"/>
      <c r="AG720" s="371"/>
      <c r="AH720" s="371"/>
      <c r="AI720" s="371"/>
      <c r="AJ720" s="371"/>
      <c r="AK720" s="371"/>
      <c r="AL720" s="371"/>
      <c r="AM720" s="371"/>
      <c r="AN720" s="371"/>
      <c r="AO720" s="371"/>
      <c r="AP720" s="371"/>
      <c r="AQ720" s="371"/>
      <c r="AR720" s="371"/>
      <c r="AS720" s="371"/>
      <c r="AT720" s="371"/>
      <c r="AU720" s="371"/>
      <c r="AV720" s="371"/>
      <c r="BB720" s="371"/>
      <c r="BK720" s="371"/>
      <c r="BT720" s="371"/>
    </row>
    <row r="721" spans="5:72" ht="16" customHeight="1" x14ac:dyDescent="0.25">
      <c r="E721" s="418"/>
      <c r="F721" s="418"/>
      <c r="G721" s="418"/>
      <c r="H721" s="418"/>
      <c r="I721" s="418"/>
      <c r="J721" s="418"/>
      <c r="K721" s="418"/>
      <c r="L721" s="418"/>
      <c r="M721" s="418"/>
      <c r="N721" s="418"/>
      <c r="O721" s="418"/>
      <c r="P721" s="418"/>
      <c r="Q721" s="418"/>
      <c r="R721" s="418"/>
      <c r="S721" s="418"/>
      <c r="T721" s="418"/>
      <c r="U721" s="418"/>
      <c r="V721" s="418"/>
      <c r="Z721" s="419"/>
      <c r="AA721" s="419"/>
      <c r="AB721" s="419"/>
      <c r="AC721" s="412"/>
      <c r="AD721" s="412"/>
      <c r="AE721" s="419"/>
      <c r="AG721" s="371"/>
      <c r="AH721" s="371"/>
      <c r="AI721" s="371"/>
      <c r="AJ721" s="371"/>
      <c r="AK721" s="371"/>
      <c r="AL721" s="371"/>
      <c r="AM721" s="371"/>
      <c r="AN721" s="371"/>
      <c r="AO721" s="371"/>
      <c r="AP721" s="371"/>
      <c r="AQ721" s="371"/>
      <c r="AR721" s="371"/>
      <c r="AS721" s="371"/>
      <c r="AT721" s="371"/>
      <c r="AU721" s="371"/>
      <c r="AV721" s="371"/>
      <c r="BB721" s="371"/>
      <c r="BK721" s="371"/>
      <c r="BT721" s="371"/>
    </row>
    <row r="722" spans="5:72" ht="16" customHeight="1" x14ac:dyDescent="0.25">
      <c r="E722" s="418"/>
      <c r="F722" s="418"/>
      <c r="G722" s="418"/>
      <c r="H722" s="418"/>
      <c r="I722" s="418"/>
      <c r="J722" s="418"/>
      <c r="K722" s="418"/>
      <c r="L722" s="418"/>
      <c r="M722" s="418"/>
      <c r="N722" s="418"/>
      <c r="O722" s="418"/>
      <c r="P722" s="418"/>
      <c r="Q722" s="418"/>
      <c r="R722" s="418"/>
      <c r="S722" s="418"/>
      <c r="T722" s="418"/>
      <c r="U722" s="418"/>
      <c r="V722" s="418"/>
      <c r="Z722" s="419"/>
      <c r="AA722" s="419"/>
      <c r="AB722" s="419"/>
      <c r="AC722" s="412"/>
      <c r="AD722" s="412"/>
      <c r="AE722" s="419"/>
      <c r="AG722" s="371"/>
      <c r="AH722" s="371"/>
      <c r="AI722" s="371"/>
      <c r="AJ722" s="371"/>
      <c r="AK722" s="371"/>
      <c r="AL722" s="371"/>
      <c r="AM722" s="371"/>
      <c r="AN722" s="371"/>
      <c r="AO722" s="371"/>
      <c r="AP722" s="371"/>
      <c r="AQ722" s="371"/>
      <c r="AR722" s="371"/>
      <c r="AS722" s="371"/>
      <c r="AT722" s="371"/>
      <c r="AU722" s="371"/>
      <c r="AV722" s="371"/>
      <c r="BB722" s="371"/>
      <c r="BK722" s="371"/>
      <c r="BT722" s="371"/>
    </row>
    <row r="723" spans="5:72" ht="16" customHeight="1" x14ac:dyDescent="0.25">
      <c r="E723" s="418"/>
      <c r="F723" s="418"/>
      <c r="G723" s="418"/>
      <c r="H723" s="418"/>
      <c r="I723" s="418"/>
      <c r="J723" s="418"/>
      <c r="K723" s="418"/>
      <c r="L723" s="418"/>
      <c r="M723" s="418"/>
      <c r="N723" s="418"/>
      <c r="O723" s="418"/>
      <c r="P723" s="418"/>
      <c r="Q723" s="418"/>
      <c r="R723" s="418"/>
      <c r="S723" s="418"/>
      <c r="T723" s="418"/>
      <c r="U723" s="418"/>
      <c r="V723" s="418"/>
      <c r="Z723" s="419"/>
      <c r="AA723" s="419"/>
      <c r="AB723" s="419"/>
      <c r="AC723" s="412"/>
      <c r="AD723" s="412"/>
      <c r="AE723" s="419"/>
      <c r="AG723" s="371"/>
      <c r="AH723" s="371"/>
      <c r="AI723" s="371"/>
      <c r="AJ723" s="371"/>
      <c r="AK723" s="371"/>
      <c r="AL723" s="371"/>
      <c r="AM723" s="371"/>
      <c r="AN723" s="371"/>
      <c r="AO723" s="371"/>
      <c r="AP723" s="371"/>
      <c r="AQ723" s="371"/>
      <c r="AR723" s="371"/>
      <c r="AS723" s="371"/>
      <c r="AT723" s="371"/>
      <c r="AU723" s="371"/>
      <c r="AV723" s="371"/>
      <c r="BB723" s="371"/>
      <c r="BK723" s="371"/>
      <c r="BT723" s="371"/>
    </row>
    <row r="724" spans="5:72" ht="16" customHeight="1" x14ac:dyDescent="0.25">
      <c r="E724" s="418"/>
      <c r="F724" s="418"/>
      <c r="G724" s="418"/>
      <c r="H724" s="418"/>
      <c r="I724" s="418"/>
      <c r="J724" s="418"/>
      <c r="K724" s="418"/>
      <c r="L724" s="418"/>
      <c r="M724" s="418"/>
      <c r="N724" s="418"/>
      <c r="O724" s="418"/>
      <c r="P724" s="418"/>
      <c r="Q724" s="418"/>
      <c r="R724" s="418"/>
      <c r="S724" s="418"/>
      <c r="T724" s="418"/>
      <c r="U724" s="418"/>
      <c r="V724" s="418"/>
      <c r="Z724" s="419"/>
      <c r="AA724" s="419"/>
      <c r="AB724" s="419"/>
      <c r="AC724" s="412"/>
      <c r="AD724" s="412"/>
      <c r="AE724" s="419"/>
      <c r="AG724" s="371"/>
      <c r="AH724" s="371"/>
      <c r="AI724" s="371"/>
      <c r="AJ724" s="371"/>
      <c r="AK724" s="371"/>
      <c r="AL724" s="371"/>
      <c r="AM724" s="371"/>
      <c r="AN724" s="371"/>
      <c r="AO724" s="371"/>
      <c r="AP724" s="371"/>
      <c r="AQ724" s="371"/>
      <c r="AR724" s="371"/>
      <c r="AS724" s="371"/>
      <c r="AT724" s="371"/>
      <c r="AU724" s="371"/>
      <c r="AV724" s="371"/>
      <c r="BB724" s="371"/>
      <c r="BK724" s="371"/>
      <c r="BT724" s="371"/>
    </row>
    <row r="725" spans="5:72" ht="16" customHeight="1" x14ac:dyDescent="0.25">
      <c r="E725" s="418"/>
      <c r="F725" s="418"/>
      <c r="G725" s="418"/>
      <c r="H725" s="418"/>
      <c r="I725" s="418"/>
      <c r="J725" s="418"/>
      <c r="K725" s="418"/>
      <c r="L725" s="418"/>
      <c r="M725" s="418"/>
      <c r="N725" s="418"/>
      <c r="O725" s="418"/>
      <c r="P725" s="418"/>
      <c r="Q725" s="418"/>
      <c r="R725" s="418"/>
      <c r="S725" s="418"/>
      <c r="T725" s="418"/>
      <c r="U725" s="418"/>
      <c r="V725" s="418"/>
      <c r="Z725" s="419"/>
      <c r="AA725" s="419"/>
      <c r="AB725" s="419"/>
      <c r="AC725" s="412"/>
      <c r="AD725" s="412"/>
      <c r="AE725" s="419"/>
      <c r="AG725" s="371"/>
      <c r="AH725" s="371"/>
      <c r="AI725" s="371"/>
      <c r="AJ725" s="371"/>
      <c r="AK725" s="371"/>
      <c r="AL725" s="371"/>
      <c r="AM725" s="371"/>
      <c r="AN725" s="371"/>
      <c r="AO725" s="371"/>
      <c r="AP725" s="371"/>
      <c r="AQ725" s="371"/>
      <c r="AR725" s="371"/>
      <c r="AS725" s="371"/>
      <c r="AT725" s="371"/>
      <c r="AU725" s="371"/>
      <c r="AV725" s="371"/>
      <c r="BB725" s="371"/>
      <c r="BK725" s="371"/>
      <c r="BT725" s="371"/>
    </row>
    <row r="726" spans="5:72" ht="16" customHeight="1" x14ac:dyDescent="0.25">
      <c r="E726" s="418"/>
      <c r="F726" s="418"/>
      <c r="G726" s="418"/>
      <c r="H726" s="418"/>
      <c r="I726" s="418"/>
      <c r="J726" s="418"/>
      <c r="K726" s="418"/>
      <c r="L726" s="418"/>
      <c r="M726" s="418"/>
      <c r="N726" s="418"/>
      <c r="O726" s="418"/>
      <c r="P726" s="418"/>
      <c r="Q726" s="418"/>
      <c r="R726" s="418"/>
      <c r="S726" s="418"/>
      <c r="T726" s="418"/>
      <c r="U726" s="418"/>
      <c r="V726" s="418"/>
      <c r="Z726" s="419"/>
      <c r="AA726" s="419"/>
      <c r="AB726" s="419"/>
      <c r="AC726" s="412"/>
      <c r="AD726" s="412"/>
      <c r="AE726" s="419"/>
      <c r="AG726" s="371"/>
      <c r="AH726" s="371"/>
      <c r="AI726" s="371"/>
      <c r="AJ726" s="371"/>
      <c r="AK726" s="371"/>
      <c r="AL726" s="371"/>
      <c r="AM726" s="371"/>
      <c r="AN726" s="371"/>
      <c r="AO726" s="371"/>
      <c r="AP726" s="371"/>
      <c r="AQ726" s="371"/>
      <c r="AR726" s="371"/>
      <c r="AS726" s="371"/>
      <c r="AT726" s="371"/>
      <c r="AU726" s="371"/>
      <c r="AV726" s="371"/>
      <c r="BB726" s="371"/>
      <c r="BK726" s="371"/>
      <c r="BT726" s="371"/>
    </row>
    <row r="727" spans="5:72" ht="16" customHeight="1" x14ac:dyDescent="0.25">
      <c r="E727" s="418"/>
      <c r="F727" s="418"/>
      <c r="G727" s="418"/>
      <c r="H727" s="418"/>
      <c r="I727" s="418"/>
      <c r="J727" s="418"/>
      <c r="K727" s="418"/>
      <c r="L727" s="418"/>
      <c r="M727" s="418"/>
      <c r="N727" s="418"/>
      <c r="O727" s="418"/>
      <c r="P727" s="418"/>
      <c r="Q727" s="418"/>
      <c r="R727" s="418"/>
      <c r="S727" s="418"/>
      <c r="T727" s="418"/>
      <c r="U727" s="418"/>
      <c r="V727" s="418"/>
      <c r="Z727" s="419"/>
      <c r="AA727" s="419"/>
      <c r="AB727" s="419"/>
      <c r="AC727" s="412"/>
      <c r="AD727" s="412"/>
      <c r="AE727" s="419"/>
      <c r="AG727" s="371"/>
      <c r="AH727" s="371"/>
      <c r="AI727" s="371"/>
      <c r="AJ727" s="371"/>
      <c r="AK727" s="371"/>
      <c r="AL727" s="371"/>
      <c r="AM727" s="371"/>
      <c r="AN727" s="371"/>
      <c r="AO727" s="371"/>
      <c r="AP727" s="371"/>
      <c r="AQ727" s="371"/>
      <c r="AR727" s="371"/>
      <c r="AS727" s="371"/>
      <c r="AT727" s="371"/>
      <c r="AU727" s="371"/>
      <c r="AV727" s="371"/>
      <c r="BB727" s="371"/>
      <c r="BK727" s="371"/>
      <c r="BT727" s="371"/>
    </row>
    <row r="728" spans="5:72" ht="16" customHeight="1" x14ac:dyDescent="0.25">
      <c r="E728" s="418"/>
      <c r="F728" s="418"/>
      <c r="G728" s="418"/>
      <c r="H728" s="418"/>
      <c r="I728" s="418"/>
      <c r="J728" s="418"/>
      <c r="K728" s="418"/>
      <c r="L728" s="418"/>
      <c r="M728" s="418"/>
      <c r="N728" s="418"/>
      <c r="O728" s="418"/>
      <c r="P728" s="418"/>
      <c r="Q728" s="418"/>
      <c r="R728" s="418"/>
      <c r="S728" s="418"/>
      <c r="T728" s="418"/>
      <c r="U728" s="418"/>
      <c r="V728" s="418"/>
      <c r="Z728" s="419"/>
      <c r="AA728" s="419"/>
      <c r="AB728" s="419"/>
      <c r="AC728" s="412"/>
      <c r="AD728" s="412"/>
      <c r="AE728" s="419"/>
      <c r="AG728" s="371"/>
      <c r="AH728" s="371"/>
      <c r="AI728" s="371"/>
      <c r="AJ728" s="371"/>
      <c r="AK728" s="371"/>
      <c r="AL728" s="371"/>
      <c r="AM728" s="371"/>
      <c r="AN728" s="371"/>
      <c r="AO728" s="371"/>
      <c r="AP728" s="371"/>
      <c r="AQ728" s="371"/>
      <c r="AR728" s="371"/>
      <c r="AS728" s="371"/>
      <c r="AT728" s="371"/>
      <c r="AU728" s="371"/>
      <c r="AV728" s="371"/>
      <c r="BB728" s="371"/>
      <c r="BK728" s="371"/>
      <c r="BT728" s="371"/>
    </row>
    <row r="729" spans="5:72" ht="16" customHeight="1" x14ac:dyDescent="0.25">
      <c r="E729" s="418"/>
      <c r="F729" s="418"/>
      <c r="G729" s="418"/>
      <c r="H729" s="418"/>
      <c r="I729" s="418"/>
      <c r="J729" s="418"/>
      <c r="K729" s="418"/>
      <c r="L729" s="418"/>
      <c r="M729" s="418"/>
      <c r="N729" s="418"/>
      <c r="O729" s="418"/>
      <c r="P729" s="418"/>
      <c r="Q729" s="418"/>
      <c r="R729" s="418"/>
      <c r="S729" s="418"/>
      <c r="T729" s="418"/>
      <c r="U729" s="418"/>
      <c r="V729" s="418"/>
      <c r="Z729" s="419"/>
      <c r="AA729" s="419"/>
      <c r="AB729" s="419"/>
      <c r="AC729" s="412"/>
      <c r="AD729" s="412"/>
      <c r="AE729" s="419"/>
      <c r="AG729" s="371"/>
      <c r="AH729" s="371"/>
      <c r="AI729" s="371"/>
      <c r="AJ729" s="371"/>
      <c r="AK729" s="371"/>
      <c r="AL729" s="371"/>
      <c r="AM729" s="371"/>
      <c r="AN729" s="371"/>
      <c r="AO729" s="371"/>
      <c r="AP729" s="371"/>
      <c r="AQ729" s="371"/>
      <c r="AR729" s="371"/>
      <c r="AS729" s="371"/>
      <c r="AT729" s="371"/>
      <c r="AU729" s="371"/>
      <c r="AV729" s="371"/>
      <c r="BB729" s="371"/>
      <c r="BK729" s="371"/>
      <c r="BT729" s="371"/>
    </row>
    <row r="730" spans="5:72" ht="16" customHeight="1" x14ac:dyDescent="0.25">
      <c r="E730" s="418"/>
      <c r="F730" s="418"/>
      <c r="G730" s="418"/>
      <c r="H730" s="418"/>
      <c r="I730" s="418"/>
      <c r="J730" s="418"/>
      <c r="K730" s="418"/>
      <c r="L730" s="418"/>
      <c r="M730" s="418"/>
      <c r="N730" s="418"/>
      <c r="O730" s="418"/>
      <c r="P730" s="418"/>
      <c r="Q730" s="418"/>
      <c r="R730" s="418"/>
      <c r="S730" s="418"/>
      <c r="T730" s="418"/>
      <c r="U730" s="418"/>
      <c r="V730" s="418"/>
      <c r="Z730" s="420"/>
      <c r="AA730" s="420"/>
      <c r="AB730" s="420"/>
      <c r="AC730" s="412"/>
      <c r="AD730" s="412"/>
      <c r="AE730" s="419"/>
      <c r="AG730" s="371"/>
      <c r="AH730" s="371"/>
      <c r="AI730" s="371"/>
      <c r="AJ730" s="371"/>
      <c r="AK730" s="371"/>
      <c r="AL730" s="371"/>
      <c r="AM730" s="371"/>
      <c r="AN730" s="371"/>
      <c r="AO730" s="371"/>
      <c r="AP730" s="371"/>
      <c r="AQ730" s="371"/>
      <c r="AR730" s="371"/>
      <c r="AS730" s="371"/>
      <c r="AT730" s="371"/>
      <c r="AU730" s="371"/>
      <c r="AV730" s="371"/>
      <c r="BB730" s="371"/>
      <c r="BK730" s="371"/>
      <c r="BT730" s="371"/>
    </row>
    <row r="731" spans="5:72" ht="16" customHeight="1" x14ac:dyDescent="0.25">
      <c r="E731" s="418"/>
      <c r="F731" s="418"/>
      <c r="G731" s="418"/>
      <c r="H731" s="418"/>
      <c r="I731" s="418"/>
      <c r="J731" s="418"/>
      <c r="K731" s="418"/>
      <c r="L731" s="418"/>
      <c r="M731" s="418"/>
      <c r="N731" s="418"/>
      <c r="O731" s="418"/>
      <c r="P731" s="418"/>
      <c r="Q731" s="418"/>
      <c r="R731" s="418"/>
      <c r="S731" s="418"/>
      <c r="T731" s="418"/>
      <c r="U731" s="418"/>
      <c r="V731" s="418"/>
      <c r="Z731" s="420"/>
      <c r="AA731" s="420"/>
      <c r="AB731" s="420"/>
      <c r="AC731" s="412"/>
      <c r="AD731" s="412"/>
      <c r="AE731" s="419"/>
      <c r="AG731" s="371"/>
      <c r="AH731" s="371"/>
      <c r="AI731" s="371"/>
      <c r="AJ731" s="371"/>
      <c r="AK731" s="371"/>
      <c r="AL731" s="371"/>
      <c r="AM731" s="371"/>
      <c r="AN731" s="371"/>
      <c r="AO731" s="371"/>
      <c r="AP731" s="371"/>
      <c r="AQ731" s="371"/>
      <c r="AR731" s="371"/>
      <c r="AS731" s="371"/>
      <c r="AT731" s="371"/>
      <c r="AU731" s="371"/>
      <c r="AV731" s="371"/>
      <c r="BB731" s="371"/>
      <c r="BK731" s="371"/>
      <c r="BT731" s="371"/>
    </row>
    <row r="732" spans="5:72" ht="16" customHeight="1" x14ac:dyDescent="0.25">
      <c r="E732" s="418"/>
      <c r="F732" s="418"/>
      <c r="G732" s="418"/>
      <c r="H732" s="418"/>
      <c r="I732" s="418"/>
      <c r="J732" s="418"/>
      <c r="K732" s="418"/>
      <c r="L732" s="418"/>
      <c r="M732" s="418"/>
      <c r="N732" s="418"/>
      <c r="O732" s="418"/>
      <c r="P732" s="418"/>
      <c r="Q732" s="418"/>
      <c r="R732" s="418"/>
      <c r="S732" s="418"/>
      <c r="T732" s="418"/>
      <c r="U732" s="418"/>
      <c r="V732" s="418"/>
      <c r="Z732" s="420"/>
      <c r="AA732" s="420"/>
      <c r="AB732" s="420"/>
      <c r="AC732" s="412"/>
      <c r="AD732" s="412"/>
      <c r="AE732" s="419"/>
      <c r="AG732" s="371"/>
      <c r="AH732" s="371"/>
      <c r="AI732" s="371"/>
      <c r="AJ732" s="371"/>
      <c r="AK732" s="371"/>
      <c r="AL732" s="371"/>
      <c r="AM732" s="371"/>
      <c r="AN732" s="371"/>
      <c r="AO732" s="371"/>
      <c r="AP732" s="371"/>
      <c r="AQ732" s="371"/>
      <c r="AR732" s="371"/>
      <c r="AS732" s="371"/>
      <c r="AT732" s="371"/>
      <c r="AU732" s="371"/>
      <c r="AV732" s="371"/>
      <c r="BB732" s="371"/>
      <c r="BK732" s="371"/>
      <c r="BT732" s="371"/>
    </row>
    <row r="733" spans="5:72" ht="16" customHeight="1" x14ac:dyDescent="0.25">
      <c r="E733" s="418"/>
      <c r="F733" s="418"/>
      <c r="G733" s="418"/>
      <c r="H733" s="418"/>
      <c r="I733" s="418"/>
      <c r="J733" s="418"/>
      <c r="K733" s="418"/>
      <c r="L733" s="418"/>
      <c r="M733" s="418"/>
      <c r="N733" s="418"/>
      <c r="O733" s="418"/>
      <c r="P733" s="418"/>
      <c r="Q733" s="418"/>
      <c r="R733" s="418"/>
      <c r="S733" s="418"/>
      <c r="T733" s="418"/>
      <c r="U733" s="418"/>
      <c r="V733" s="418"/>
      <c r="Z733" s="420"/>
      <c r="AA733" s="420"/>
      <c r="AB733" s="420"/>
      <c r="AC733" s="412"/>
      <c r="AD733" s="412"/>
      <c r="AE733" s="419"/>
      <c r="AG733" s="371"/>
      <c r="AH733" s="371"/>
      <c r="AI733" s="371"/>
      <c r="AJ733" s="371"/>
      <c r="AK733" s="371"/>
      <c r="AL733" s="371"/>
      <c r="AM733" s="371"/>
      <c r="AN733" s="371"/>
      <c r="AO733" s="371"/>
      <c r="AP733" s="371"/>
      <c r="AQ733" s="371"/>
      <c r="AR733" s="371"/>
      <c r="AS733" s="371"/>
      <c r="AT733" s="371"/>
      <c r="AU733" s="371"/>
      <c r="AV733" s="371"/>
      <c r="BB733" s="371"/>
      <c r="BK733" s="371"/>
      <c r="BT733" s="371"/>
    </row>
    <row r="734" spans="5:72" ht="16" customHeight="1" x14ac:dyDescent="0.25">
      <c r="E734" s="418"/>
      <c r="F734" s="418"/>
      <c r="G734" s="418"/>
      <c r="H734" s="418"/>
      <c r="I734" s="418"/>
      <c r="J734" s="418"/>
      <c r="K734" s="418"/>
      <c r="L734" s="418"/>
      <c r="M734" s="418"/>
      <c r="N734" s="418"/>
      <c r="O734" s="418"/>
      <c r="P734" s="418"/>
      <c r="Q734" s="418"/>
      <c r="R734" s="418"/>
      <c r="S734" s="418"/>
      <c r="T734" s="418"/>
      <c r="U734" s="418"/>
      <c r="V734" s="418"/>
      <c r="Z734" s="420"/>
      <c r="AA734" s="420"/>
      <c r="AB734" s="420"/>
      <c r="AC734" s="412"/>
      <c r="AD734" s="412"/>
      <c r="AE734" s="419"/>
      <c r="AG734" s="371"/>
      <c r="AH734" s="371"/>
      <c r="AI734" s="371"/>
      <c r="AJ734" s="371"/>
      <c r="AK734" s="371"/>
      <c r="AL734" s="371"/>
      <c r="AM734" s="371"/>
      <c r="AN734" s="371"/>
      <c r="AO734" s="371"/>
      <c r="AP734" s="371"/>
      <c r="AQ734" s="371"/>
      <c r="AR734" s="371"/>
      <c r="AS734" s="371"/>
      <c r="AT734" s="371"/>
      <c r="AU734" s="371"/>
      <c r="AV734" s="371"/>
      <c r="BB734" s="371"/>
      <c r="BK734" s="371"/>
      <c r="BT734" s="371"/>
    </row>
    <row r="735" spans="5:72" ht="16" customHeight="1" x14ac:dyDescent="0.25">
      <c r="E735" s="418"/>
      <c r="F735" s="418"/>
      <c r="G735" s="418"/>
      <c r="H735" s="418"/>
      <c r="I735" s="418"/>
      <c r="J735" s="418"/>
      <c r="K735" s="418"/>
      <c r="L735" s="418"/>
      <c r="M735" s="418"/>
      <c r="N735" s="418"/>
      <c r="O735" s="418"/>
      <c r="P735" s="418"/>
      <c r="Q735" s="418"/>
      <c r="R735" s="418"/>
      <c r="S735" s="418"/>
      <c r="T735" s="418"/>
      <c r="U735" s="418"/>
      <c r="V735" s="418"/>
      <c r="Z735" s="420"/>
      <c r="AA735" s="420"/>
      <c r="AB735" s="420"/>
      <c r="AC735" s="412"/>
      <c r="AD735" s="412"/>
      <c r="AE735" s="419"/>
      <c r="AG735" s="371"/>
      <c r="AH735" s="371"/>
      <c r="AI735" s="371"/>
      <c r="AJ735" s="371"/>
      <c r="AK735" s="371"/>
      <c r="AL735" s="371"/>
      <c r="AM735" s="371"/>
      <c r="AN735" s="371"/>
      <c r="AO735" s="371"/>
      <c r="AP735" s="371"/>
      <c r="AQ735" s="371"/>
      <c r="AR735" s="371"/>
      <c r="AS735" s="371"/>
      <c r="AT735" s="371"/>
      <c r="AU735" s="371"/>
      <c r="AV735" s="371"/>
      <c r="BB735" s="371"/>
      <c r="BK735" s="371"/>
      <c r="BT735" s="371"/>
    </row>
    <row r="736" spans="5:72" ht="16" customHeight="1" x14ac:dyDescent="0.25">
      <c r="E736" s="418"/>
      <c r="F736" s="418"/>
      <c r="G736" s="418"/>
      <c r="H736" s="418"/>
      <c r="I736" s="418"/>
      <c r="J736" s="418"/>
      <c r="K736" s="418"/>
      <c r="L736" s="418"/>
      <c r="M736" s="418"/>
      <c r="N736" s="418"/>
      <c r="O736" s="418"/>
      <c r="P736" s="418"/>
      <c r="Q736" s="418"/>
      <c r="R736" s="418"/>
      <c r="S736" s="418"/>
      <c r="T736" s="418"/>
      <c r="U736" s="418"/>
      <c r="V736" s="418"/>
      <c r="Z736" s="420"/>
      <c r="AA736" s="420"/>
      <c r="AB736" s="420"/>
      <c r="AC736" s="412"/>
      <c r="AD736" s="412"/>
      <c r="AE736" s="419"/>
      <c r="AG736" s="371"/>
      <c r="AH736" s="371"/>
      <c r="AI736" s="371"/>
      <c r="AJ736" s="371"/>
      <c r="AK736" s="371"/>
      <c r="AL736" s="371"/>
      <c r="AM736" s="371"/>
      <c r="AN736" s="371"/>
      <c r="AO736" s="371"/>
      <c r="AP736" s="371"/>
      <c r="AQ736" s="371"/>
      <c r="AR736" s="371"/>
      <c r="AS736" s="371"/>
      <c r="AT736" s="371"/>
      <c r="AU736" s="371"/>
      <c r="AV736" s="371"/>
      <c r="BB736" s="371"/>
      <c r="BK736" s="371"/>
      <c r="BT736" s="371"/>
    </row>
    <row r="737" spans="5:72" ht="16" customHeight="1" x14ac:dyDescent="0.25">
      <c r="E737" s="418"/>
      <c r="F737" s="418"/>
      <c r="G737" s="418"/>
      <c r="H737" s="418"/>
      <c r="I737" s="418"/>
      <c r="J737" s="418"/>
      <c r="K737" s="418"/>
      <c r="L737" s="418"/>
      <c r="M737" s="418"/>
      <c r="N737" s="418"/>
      <c r="O737" s="418"/>
      <c r="P737" s="418"/>
      <c r="Q737" s="418"/>
      <c r="R737" s="418"/>
      <c r="S737" s="418"/>
      <c r="T737" s="418"/>
      <c r="U737" s="418"/>
      <c r="V737" s="418"/>
      <c r="Z737" s="419"/>
      <c r="AA737" s="419"/>
      <c r="AB737" s="419"/>
      <c r="AC737" s="412"/>
      <c r="AD737" s="412"/>
      <c r="AE737" s="419"/>
      <c r="AG737" s="371"/>
      <c r="AH737" s="371"/>
      <c r="AI737" s="371"/>
      <c r="AJ737" s="371"/>
      <c r="AK737" s="371"/>
      <c r="AL737" s="371"/>
      <c r="AM737" s="371"/>
      <c r="AN737" s="371"/>
      <c r="AO737" s="371"/>
      <c r="AP737" s="371"/>
      <c r="AQ737" s="371"/>
      <c r="AR737" s="371"/>
      <c r="AS737" s="371"/>
      <c r="AT737" s="371"/>
      <c r="AU737" s="371"/>
      <c r="AV737" s="371"/>
      <c r="BB737" s="371"/>
      <c r="BK737" s="371"/>
      <c r="BT737" s="371"/>
    </row>
    <row r="738" spans="5:72" ht="16" customHeight="1" x14ac:dyDescent="0.25">
      <c r="E738" s="418"/>
      <c r="F738" s="418"/>
      <c r="G738" s="418"/>
      <c r="H738" s="418"/>
      <c r="I738" s="418"/>
      <c r="J738" s="418"/>
      <c r="K738" s="418"/>
      <c r="L738" s="418"/>
      <c r="M738" s="418"/>
      <c r="N738" s="418"/>
      <c r="O738" s="418"/>
      <c r="P738" s="418"/>
      <c r="Q738" s="418"/>
      <c r="R738" s="418"/>
      <c r="S738" s="418"/>
      <c r="T738" s="418"/>
      <c r="U738" s="418"/>
      <c r="V738" s="418"/>
      <c r="Z738" s="419"/>
      <c r="AA738" s="419"/>
      <c r="AB738" s="419"/>
      <c r="AC738" s="412"/>
      <c r="AD738" s="412"/>
      <c r="AE738" s="419"/>
      <c r="AG738" s="371"/>
      <c r="AH738" s="371"/>
      <c r="AI738" s="371"/>
      <c r="AJ738" s="371"/>
      <c r="AK738" s="371"/>
      <c r="AL738" s="371"/>
      <c r="AM738" s="371"/>
      <c r="AN738" s="371"/>
      <c r="AO738" s="371"/>
      <c r="AP738" s="371"/>
      <c r="AQ738" s="371"/>
      <c r="AR738" s="371"/>
      <c r="AS738" s="371"/>
      <c r="AT738" s="371"/>
      <c r="AU738" s="371"/>
      <c r="AV738" s="371"/>
      <c r="BB738" s="371"/>
      <c r="BK738" s="371"/>
      <c r="BT738" s="371"/>
    </row>
    <row r="739" spans="5:72" ht="16" customHeight="1" x14ac:dyDescent="0.25">
      <c r="E739" s="418"/>
      <c r="F739" s="418"/>
      <c r="G739" s="418"/>
      <c r="H739" s="418"/>
      <c r="I739" s="418"/>
      <c r="J739" s="418"/>
      <c r="K739" s="418"/>
      <c r="L739" s="418"/>
      <c r="M739" s="418"/>
      <c r="N739" s="418"/>
      <c r="O739" s="418"/>
      <c r="P739" s="418"/>
      <c r="Q739" s="418"/>
      <c r="R739" s="418"/>
      <c r="S739" s="418"/>
      <c r="T739" s="418"/>
      <c r="U739" s="418"/>
      <c r="V739" s="418"/>
      <c r="Z739" s="419"/>
      <c r="AA739" s="419"/>
      <c r="AB739" s="419"/>
      <c r="AC739" s="412"/>
      <c r="AD739" s="412"/>
      <c r="AE739" s="419"/>
      <c r="AG739" s="371"/>
      <c r="AH739" s="371"/>
      <c r="AI739" s="371"/>
      <c r="AJ739" s="371"/>
      <c r="AK739" s="371"/>
      <c r="AL739" s="371"/>
      <c r="AM739" s="371"/>
      <c r="AN739" s="371"/>
      <c r="AO739" s="371"/>
      <c r="AP739" s="371"/>
      <c r="AQ739" s="371"/>
      <c r="AR739" s="371"/>
      <c r="AS739" s="371"/>
      <c r="AT739" s="371"/>
      <c r="AU739" s="371"/>
      <c r="AV739" s="371"/>
      <c r="BB739" s="371"/>
      <c r="BK739" s="371"/>
      <c r="BT739" s="371"/>
    </row>
    <row r="740" spans="5:72" ht="16" customHeight="1" x14ac:dyDescent="0.25">
      <c r="E740" s="418"/>
      <c r="F740" s="418"/>
      <c r="G740" s="418"/>
      <c r="H740" s="418"/>
      <c r="I740" s="418"/>
      <c r="J740" s="418"/>
      <c r="K740" s="418"/>
      <c r="L740" s="418"/>
      <c r="M740" s="418"/>
      <c r="N740" s="418"/>
      <c r="O740" s="418"/>
      <c r="P740" s="418"/>
      <c r="Q740" s="418"/>
      <c r="R740" s="418"/>
      <c r="S740" s="418"/>
      <c r="T740" s="418"/>
      <c r="U740" s="418"/>
      <c r="V740" s="418"/>
      <c r="Z740" s="419"/>
      <c r="AA740" s="419"/>
      <c r="AB740" s="419"/>
      <c r="AC740" s="412"/>
      <c r="AD740" s="412"/>
      <c r="AE740" s="419"/>
      <c r="AG740" s="371"/>
      <c r="AH740" s="371"/>
      <c r="AI740" s="371"/>
      <c r="AJ740" s="371"/>
      <c r="AK740" s="371"/>
      <c r="AL740" s="371"/>
      <c r="AM740" s="371"/>
      <c r="AN740" s="371"/>
      <c r="AO740" s="371"/>
      <c r="AP740" s="371"/>
      <c r="AQ740" s="371"/>
      <c r="AR740" s="371"/>
      <c r="AS740" s="371"/>
      <c r="AT740" s="371"/>
      <c r="AU740" s="371"/>
      <c r="AV740" s="371"/>
      <c r="BB740" s="371"/>
      <c r="BK740" s="371"/>
      <c r="BT740" s="371"/>
    </row>
    <row r="741" spans="5:72" ht="16" customHeight="1" x14ac:dyDescent="0.25">
      <c r="E741" s="418"/>
      <c r="F741" s="418"/>
      <c r="G741" s="418"/>
      <c r="H741" s="418"/>
      <c r="I741" s="418"/>
      <c r="J741" s="418"/>
      <c r="K741" s="418"/>
      <c r="L741" s="418"/>
      <c r="M741" s="418"/>
      <c r="N741" s="418"/>
      <c r="O741" s="418"/>
      <c r="P741" s="418"/>
      <c r="Q741" s="418"/>
      <c r="R741" s="418"/>
      <c r="S741" s="418"/>
      <c r="T741" s="418"/>
      <c r="U741" s="418"/>
      <c r="V741" s="418"/>
      <c r="Z741" s="419"/>
      <c r="AA741" s="419"/>
      <c r="AB741" s="419"/>
      <c r="AC741" s="412"/>
      <c r="AD741" s="412"/>
      <c r="AE741" s="419"/>
      <c r="AG741" s="371"/>
      <c r="AH741" s="371"/>
      <c r="AI741" s="371"/>
      <c r="AJ741" s="371"/>
      <c r="AK741" s="371"/>
      <c r="AL741" s="371"/>
      <c r="AM741" s="371"/>
      <c r="AN741" s="371"/>
      <c r="AO741" s="371"/>
      <c r="AP741" s="371"/>
      <c r="AQ741" s="371"/>
      <c r="AR741" s="371"/>
      <c r="AS741" s="371"/>
      <c r="AT741" s="371"/>
      <c r="AU741" s="371"/>
      <c r="AV741" s="371"/>
      <c r="BB741" s="371"/>
      <c r="BK741" s="371"/>
      <c r="BT741" s="371"/>
    </row>
    <row r="742" spans="5:72" ht="16" customHeight="1" x14ac:dyDescent="0.25">
      <c r="E742" s="418"/>
      <c r="F742" s="418"/>
      <c r="G742" s="418"/>
      <c r="H742" s="418"/>
      <c r="I742" s="418"/>
      <c r="J742" s="418"/>
      <c r="K742" s="418"/>
      <c r="L742" s="418"/>
      <c r="M742" s="418"/>
      <c r="N742" s="418"/>
      <c r="O742" s="418"/>
      <c r="P742" s="418"/>
      <c r="Q742" s="418"/>
      <c r="R742" s="418"/>
      <c r="S742" s="418"/>
      <c r="T742" s="418"/>
      <c r="U742" s="418"/>
      <c r="V742" s="418"/>
      <c r="Z742" s="419"/>
      <c r="AA742" s="419"/>
      <c r="AB742" s="419"/>
      <c r="AC742" s="412"/>
      <c r="AD742" s="412"/>
      <c r="AE742" s="419"/>
      <c r="AG742" s="371"/>
      <c r="AH742" s="371"/>
      <c r="AI742" s="371"/>
      <c r="AJ742" s="371"/>
      <c r="AK742" s="371"/>
      <c r="AL742" s="371"/>
      <c r="AM742" s="371"/>
      <c r="AN742" s="371"/>
      <c r="AO742" s="371"/>
      <c r="AP742" s="371"/>
      <c r="AQ742" s="371"/>
      <c r="AR742" s="371"/>
      <c r="AS742" s="371"/>
      <c r="AT742" s="371"/>
      <c r="AU742" s="371"/>
      <c r="AV742" s="371"/>
      <c r="BB742" s="371"/>
      <c r="BK742" s="371"/>
      <c r="BT742" s="371"/>
    </row>
    <row r="743" spans="5:72" ht="16" customHeight="1" x14ac:dyDescent="0.25">
      <c r="E743" s="418"/>
      <c r="F743" s="418"/>
      <c r="G743" s="418"/>
      <c r="H743" s="418"/>
      <c r="I743" s="418"/>
      <c r="J743" s="418"/>
      <c r="K743" s="418"/>
      <c r="L743" s="418"/>
      <c r="M743" s="418"/>
      <c r="N743" s="418"/>
      <c r="O743" s="418"/>
      <c r="P743" s="418"/>
      <c r="Q743" s="418"/>
      <c r="R743" s="418"/>
      <c r="S743" s="418"/>
      <c r="T743" s="418"/>
      <c r="U743" s="418"/>
      <c r="V743" s="418"/>
      <c r="Z743" s="419"/>
      <c r="AA743" s="419"/>
      <c r="AB743" s="419"/>
      <c r="AC743" s="412"/>
      <c r="AD743" s="412"/>
      <c r="AE743" s="419"/>
      <c r="AG743" s="371"/>
      <c r="AH743" s="371"/>
      <c r="AI743" s="371"/>
      <c r="AJ743" s="371"/>
      <c r="AK743" s="371"/>
      <c r="AL743" s="371"/>
      <c r="AM743" s="371"/>
      <c r="AN743" s="371"/>
      <c r="AO743" s="371"/>
      <c r="AP743" s="371"/>
      <c r="AQ743" s="371"/>
      <c r="AR743" s="371"/>
      <c r="AS743" s="371"/>
      <c r="AT743" s="371"/>
      <c r="AU743" s="371"/>
      <c r="AV743" s="371"/>
      <c r="BB743" s="371"/>
      <c r="BK743" s="371"/>
      <c r="BT743" s="371"/>
    </row>
    <row r="744" spans="5:72" ht="16" customHeight="1" x14ac:dyDescent="0.25">
      <c r="E744" s="418"/>
      <c r="F744" s="418"/>
      <c r="G744" s="418"/>
      <c r="H744" s="418"/>
      <c r="I744" s="418"/>
      <c r="J744" s="418"/>
      <c r="K744" s="418"/>
      <c r="L744" s="418"/>
      <c r="M744" s="418"/>
      <c r="N744" s="418"/>
      <c r="O744" s="418"/>
      <c r="P744" s="418"/>
      <c r="Q744" s="418"/>
      <c r="R744" s="418"/>
      <c r="S744" s="418"/>
      <c r="T744" s="418"/>
      <c r="U744" s="418"/>
      <c r="V744" s="418"/>
      <c r="Z744" s="419"/>
      <c r="AA744" s="419"/>
      <c r="AB744" s="419"/>
      <c r="AC744" s="412"/>
      <c r="AD744" s="412"/>
      <c r="AE744" s="419"/>
      <c r="AG744" s="371"/>
      <c r="AH744" s="371"/>
      <c r="AI744" s="371"/>
      <c r="AJ744" s="371"/>
      <c r="AK744" s="371"/>
      <c r="AL744" s="371"/>
      <c r="AM744" s="371"/>
      <c r="AN744" s="371"/>
      <c r="AO744" s="371"/>
      <c r="AP744" s="371"/>
      <c r="AQ744" s="371"/>
      <c r="AR744" s="371"/>
      <c r="AS744" s="371"/>
      <c r="AT744" s="371"/>
      <c r="AU744" s="371"/>
      <c r="AV744" s="371"/>
      <c r="BB744" s="371"/>
      <c r="BK744" s="371"/>
      <c r="BT744" s="371"/>
    </row>
    <row r="745" spans="5:72" ht="16" customHeight="1" x14ac:dyDescent="0.25">
      <c r="E745" s="418"/>
      <c r="F745" s="418"/>
      <c r="G745" s="418"/>
      <c r="H745" s="418"/>
      <c r="I745" s="418"/>
      <c r="J745" s="418"/>
      <c r="K745" s="418"/>
      <c r="L745" s="418"/>
      <c r="M745" s="418"/>
      <c r="N745" s="418"/>
      <c r="O745" s="418"/>
      <c r="P745" s="418"/>
      <c r="Q745" s="418"/>
      <c r="R745" s="418"/>
      <c r="S745" s="418"/>
      <c r="T745" s="418"/>
      <c r="U745" s="418"/>
      <c r="V745" s="418"/>
      <c r="Z745" s="419"/>
      <c r="AA745" s="419"/>
      <c r="AB745" s="419"/>
      <c r="AC745" s="412"/>
      <c r="AD745" s="412"/>
      <c r="AE745" s="419"/>
      <c r="AG745" s="371"/>
      <c r="AH745" s="371"/>
      <c r="AI745" s="371"/>
      <c r="AJ745" s="371"/>
      <c r="AK745" s="371"/>
      <c r="AL745" s="371"/>
      <c r="AM745" s="371"/>
      <c r="AN745" s="371"/>
      <c r="AO745" s="371"/>
      <c r="AP745" s="371"/>
      <c r="AQ745" s="371"/>
      <c r="AR745" s="371"/>
      <c r="AS745" s="371"/>
      <c r="AT745" s="371"/>
      <c r="AU745" s="371"/>
      <c r="AV745" s="371"/>
      <c r="BB745" s="371"/>
      <c r="BK745" s="371"/>
      <c r="BT745" s="371"/>
    </row>
    <row r="746" spans="5:72" ht="16" customHeight="1" x14ac:dyDescent="0.25">
      <c r="E746" s="418"/>
      <c r="F746" s="418"/>
      <c r="G746" s="418"/>
      <c r="H746" s="418"/>
      <c r="I746" s="418"/>
      <c r="J746" s="418"/>
      <c r="K746" s="418"/>
      <c r="L746" s="418"/>
      <c r="M746" s="418"/>
      <c r="N746" s="418"/>
      <c r="O746" s="418"/>
      <c r="P746" s="418"/>
      <c r="Q746" s="418"/>
      <c r="R746" s="418"/>
      <c r="S746" s="418"/>
      <c r="T746" s="418"/>
      <c r="U746" s="418"/>
      <c r="V746" s="418"/>
      <c r="Z746" s="419"/>
      <c r="AA746" s="419"/>
      <c r="AB746" s="419"/>
      <c r="AC746" s="412"/>
      <c r="AD746" s="412"/>
      <c r="AE746" s="419"/>
      <c r="AG746" s="371"/>
      <c r="AH746" s="371"/>
      <c r="AI746" s="371"/>
      <c r="AJ746" s="371"/>
      <c r="AK746" s="371"/>
      <c r="AL746" s="371"/>
      <c r="AM746" s="371"/>
      <c r="AN746" s="371"/>
      <c r="AO746" s="371"/>
      <c r="AP746" s="371"/>
      <c r="AQ746" s="371"/>
      <c r="AR746" s="371"/>
      <c r="AS746" s="371"/>
      <c r="AT746" s="371"/>
      <c r="AU746" s="371"/>
      <c r="AV746" s="371"/>
      <c r="BB746" s="371"/>
      <c r="BK746" s="371"/>
      <c r="BT746" s="371"/>
    </row>
    <row r="747" spans="5:72" ht="16" customHeight="1" x14ac:dyDescent="0.25">
      <c r="E747" s="418"/>
      <c r="F747" s="418"/>
      <c r="G747" s="418"/>
      <c r="H747" s="418"/>
      <c r="I747" s="418"/>
      <c r="J747" s="418"/>
      <c r="K747" s="418"/>
      <c r="L747" s="418"/>
      <c r="M747" s="418"/>
      <c r="N747" s="418"/>
      <c r="O747" s="418"/>
      <c r="P747" s="418"/>
      <c r="Q747" s="418"/>
      <c r="R747" s="418"/>
      <c r="S747" s="418"/>
      <c r="T747" s="418"/>
      <c r="U747" s="418"/>
      <c r="V747" s="418"/>
      <c r="Z747" s="419"/>
      <c r="AA747" s="419"/>
      <c r="AB747" s="419"/>
      <c r="AC747" s="412"/>
      <c r="AD747" s="412"/>
      <c r="AE747" s="419"/>
      <c r="AG747" s="371"/>
      <c r="AH747" s="371"/>
      <c r="AI747" s="371"/>
      <c r="AJ747" s="371"/>
      <c r="AK747" s="371"/>
      <c r="AL747" s="371"/>
      <c r="AM747" s="371"/>
      <c r="AN747" s="371"/>
      <c r="AO747" s="371"/>
      <c r="AP747" s="371"/>
      <c r="AQ747" s="371"/>
      <c r="AR747" s="371"/>
      <c r="AS747" s="371"/>
      <c r="AT747" s="371"/>
      <c r="AU747" s="371"/>
      <c r="AV747" s="371"/>
      <c r="BB747" s="371"/>
      <c r="BK747" s="371"/>
      <c r="BT747" s="371"/>
    </row>
    <row r="748" spans="5:72" ht="16" customHeight="1" x14ac:dyDescent="0.25">
      <c r="E748" s="418"/>
      <c r="F748" s="418"/>
      <c r="G748" s="418"/>
      <c r="H748" s="418"/>
      <c r="I748" s="418"/>
      <c r="J748" s="418"/>
      <c r="K748" s="418"/>
      <c r="L748" s="418"/>
      <c r="M748" s="418"/>
      <c r="N748" s="418"/>
      <c r="O748" s="418"/>
      <c r="P748" s="418"/>
      <c r="Q748" s="418"/>
      <c r="R748" s="418"/>
      <c r="S748" s="418"/>
      <c r="T748" s="418"/>
      <c r="U748" s="418"/>
      <c r="V748" s="418"/>
      <c r="Z748" s="419"/>
      <c r="AA748" s="419"/>
      <c r="AB748" s="419"/>
      <c r="AC748" s="412"/>
      <c r="AD748" s="412"/>
      <c r="AE748" s="419"/>
      <c r="AG748" s="371"/>
      <c r="AH748" s="371"/>
      <c r="AI748" s="371"/>
      <c r="AJ748" s="371"/>
      <c r="AK748" s="371"/>
      <c r="AL748" s="371"/>
      <c r="AM748" s="371"/>
      <c r="AN748" s="371"/>
      <c r="AO748" s="371"/>
      <c r="AP748" s="371"/>
      <c r="AQ748" s="371"/>
      <c r="AR748" s="371"/>
      <c r="AS748" s="371"/>
      <c r="AT748" s="371"/>
      <c r="AU748" s="371"/>
      <c r="AV748" s="371"/>
      <c r="BB748" s="371"/>
      <c r="BK748" s="371"/>
      <c r="BT748" s="371"/>
    </row>
    <row r="749" spans="5:72" ht="16" customHeight="1" x14ac:dyDescent="0.25">
      <c r="E749" s="418"/>
      <c r="F749" s="418"/>
      <c r="G749" s="418"/>
      <c r="H749" s="418"/>
      <c r="I749" s="418"/>
      <c r="J749" s="418"/>
      <c r="K749" s="418"/>
      <c r="L749" s="418"/>
      <c r="M749" s="418"/>
      <c r="N749" s="418"/>
      <c r="O749" s="418"/>
      <c r="P749" s="418"/>
      <c r="Q749" s="418"/>
      <c r="R749" s="418"/>
      <c r="S749" s="418"/>
      <c r="T749" s="418"/>
      <c r="U749" s="418"/>
      <c r="V749" s="418"/>
      <c r="Z749" s="419"/>
      <c r="AA749" s="419"/>
      <c r="AB749" s="419"/>
      <c r="AC749" s="412"/>
      <c r="AD749" s="412"/>
      <c r="AE749" s="419"/>
      <c r="AG749" s="371"/>
      <c r="AH749" s="371"/>
      <c r="AI749" s="371"/>
      <c r="AJ749" s="371"/>
      <c r="AK749" s="371"/>
      <c r="AL749" s="371"/>
      <c r="AM749" s="371"/>
      <c r="AN749" s="371"/>
      <c r="AO749" s="371"/>
      <c r="AP749" s="371"/>
      <c r="AQ749" s="371"/>
      <c r="AR749" s="371"/>
      <c r="AS749" s="371"/>
      <c r="AT749" s="371"/>
      <c r="AU749" s="371"/>
      <c r="AV749" s="371"/>
      <c r="BB749" s="371"/>
      <c r="BK749" s="371"/>
      <c r="BT749" s="371"/>
    </row>
    <row r="750" spans="5:72" ht="16" customHeight="1" x14ac:dyDescent="0.25">
      <c r="E750" s="418"/>
      <c r="F750" s="418"/>
      <c r="G750" s="418"/>
      <c r="H750" s="418"/>
      <c r="I750" s="418"/>
      <c r="J750" s="418"/>
      <c r="K750" s="418"/>
      <c r="L750" s="418"/>
      <c r="M750" s="418"/>
      <c r="N750" s="418"/>
      <c r="O750" s="418"/>
      <c r="P750" s="418"/>
      <c r="Q750" s="418"/>
      <c r="R750" s="418"/>
      <c r="S750" s="418"/>
      <c r="T750" s="418"/>
      <c r="U750" s="418"/>
      <c r="V750" s="418"/>
      <c r="Z750" s="419"/>
      <c r="AA750" s="419"/>
      <c r="AB750" s="419"/>
      <c r="AC750" s="412"/>
      <c r="AD750" s="412"/>
      <c r="AE750" s="419"/>
      <c r="AG750" s="371"/>
      <c r="AH750" s="371"/>
      <c r="AI750" s="371"/>
      <c r="AJ750" s="371"/>
      <c r="AK750" s="371"/>
      <c r="AL750" s="371"/>
      <c r="AM750" s="371"/>
      <c r="AN750" s="371"/>
      <c r="AO750" s="371"/>
      <c r="AP750" s="371"/>
      <c r="AQ750" s="371"/>
      <c r="AR750" s="371"/>
      <c r="AS750" s="371"/>
      <c r="AT750" s="371"/>
      <c r="AU750" s="371"/>
      <c r="AV750" s="371"/>
      <c r="BB750" s="371"/>
      <c r="BK750" s="371"/>
      <c r="BT750" s="371"/>
    </row>
    <row r="751" spans="5:72" ht="16" customHeight="1" x14ac:dyDescent="0.25">
      <c r="E751" s="418"/>
      <c r="F751" s="418"/>
      <c r="G751" s="418"/>
      <c r="H751" s="418"/>
      <c r="I751" s="418"/>
      <c r="J751" s="418"/>
      <c r="K751" s="418"/>
      <c r="L751" s="418"/>
      <c r="M751" s="418"/>
      <c r="N751" s="418"/>
      <c r="O751" s="418"/>
      <c r="P751" s="418"/>
      <c r="Q751" s="418"/>
      <c r="R751" s="418"/>
      <c r="S751" s="418"/>
      <c r="T751" s="418"/>
      <c r="U751" s="418"/>
      <c r="V751" s="418"/>
      <c r="Z751" s="419"/>
      <c r="AA751" s="419"/>
      <c r="AB751" s="419"/>
      <c r="AC751" s="412"/>
      <c r="AD751" s="412"/>
      <c r="AE751" s="419"/>
      <c r="AG751" s="371"/>
      <c r="AH751" s="371"/>
      <c r="AI751" s="371"/>
      <c r="AJ751" s="371"/>
      <c r="AK751" s="371"/>
      <c r="AL751" s="371"/>
      <c r="AM751" s="371"/>
      <c r="AN751" s="371"/>
      <c r="AO751" s="371"/>
      <c r="AP751" s="371"/>
      <c r="AQ751" s="371"/>
      <c r="AR751" s="371"/>
      <c r="AS751" s="371"/>
      <c r="AT751" s="371"/>
      <c r="AU751" s="371"/>
      <c r="AV751" s="371"/>
      <c r="BB751" s="371"/>
      <c r="BK751" s="371"/>
      <c r="BT751" s="371"/>
    </row>
    <row r="752" spans="5:72" ht="16" customHeight="1" x14ac:dyDescent="0.25">
      <c r="E752" s="418"/>
      <c r="F752" s="418"/>
      <c r="G752" s="418"/>
      <c r="H752" s="418"/>
      <c r="I752" s="418"/>
      <c r="J752" s="418"/>
      <c r="K752" s="418"/>
      <c r="L752" s="418"/>
      <c r="M752" s="418"/>
      <c r="N752" s="418"/>
      <c r="O752" s="418"/>
      <c r="P752" s="418"/>
      <c r="Q752" s="418"/>
      <c r="R752" s="418"/>
      <c r="S752" s="418"/>
      <c r="T752" s="418"/>
      <c r="U752" s="418"/>
      <c r="V752" s="418"/>
      <c r="Z752" s="419"/>
      <c r="AA752" s="419"/>
      <c r="AB752" s="419"/>
      <c r="AC752" s="412"/>
      <c r="AD752" s="412"/>
      <c r="AE752" s="419"/>
      <c r="AG752" s="371"/>
      <c r="AH752" s="371"/>
      <c r="AI752" s="371"/>
      <c r="AJ752" s="371"/>
      <c r="AK752" s="371"/>
      <c r="AL752" s="371"/>
      <c r="AM752" s="371"/>
      <c r="AN752" s="371"/>
      <c r="AO752" s="371"/>
      <c r="AP752" s="371"/>
      <c r="AQ752" s="371"/>
      <c r="AR752" s="371"/>
      <c r="AS752" s="371"/>
      <c r="AT752" s="371"/>
      <c r="AU752" s="371"/>
      <c r="AV752" s="371"/>
      <c r="BB752" s="371"/>
      <c r="BK752" s="371"/>
      <c r="BT752" s="371"/>
    </row>
    <row r="753" spans="5:72" ht="16" customHeight="1" x14ac:dyDescent="0.25">
      <c r="E753" s="418"/>
      <c r="F753" s="418"/>
      <c r="G753" s="418"/>
      <c r="H753" s="418"/>
      <c r="I753" s="418"/>
      <c r="J753" s="418"/>
      <c r="K753" s="418"/>
      <c r="L753" s="418"/>
      <c r="M753" s="418"/>
      <c r="N753" s="418"/>
      <c r="O753" s="418"/>
      <c r="P753" s="418"/>
      <c r="Q753" s="418"/>
      <c r="R753" s="418"/>
      <c r="S753" s="418"/>
      <c r="T753" s="418"/>
      <c r="U753" s="418"/>
      <c r="V753" s="418"/>
      <c r="Z753" s="419"/>
      <c r="AA753" s="419"/>
      <c r="AB753" s="419"/>
      <c r="AC753" s="412"/>
      <c r="AD753" s="412"/>
      <c r="AE753" s="419"/>
      <c r="AG753" s="371"/>
      <c r="AH753" s="371"/>
      <c r="AI753" s="371"/>
      <c r="AJ753" s="371"/>
      <c r="AK753" s="371"/>
      <c r="AL753" s="371"/>
      <c r="AM753" s="371"/>
      <c r="AN753" s="371"/>
      <c r="AO753" s="371"/>
      <c r="AP753" s="371"/>
      <c r="AQ753" s="371"/>
      <c r="AR753" s="371"/>
      <c r="AS753" s="371"/>
      <c r="AT753" s="371"/>
      <c r="AU753" s="371"/>
      <c r="AV753" s="371"/>
      <c r="BB753" s="371"/>
      <c r="BK753" s="371"/>
      <c r="BT753" s="371"/>
    </row>
    <row r="754" spans="5:72" ht="16" customHeight="1" x14ac:dyDescent="0.25">
      <c r="E754" s="418"/>
      <c r="F754" s="418"/>
      <c r="G754" s="418"/>
      <c r="H754" s="418"/>
      <c r="I754" s="418"/>
      <c r="J754" s="418"/>
      <c r="K754" s="418"/>
      <c r="L754" s="418"/>
      <c r="M754" s="418"/>
      <c r="N754" s="418"/>
      <c r="O754" s="418"/>
      <c r="P754" s="418"/>
      <c r="Q754" s="418"/>
      <c r="R754" s="418"/>
      <c r="S754" s="418"/>
      <c r="T754" s="418"/>
      <c r="U754" s="418"/>
      <c r="V754" s="418"/>
      <c r="Z754" s="420"/>
      <c r="AA754" s="420"/>
      <c r="AB754" s="420"/>
      <c r="AC754" s="412"/>
      <c r="AD754" s="412"/>
      <c r="AE754" s="419"/>
      <c r="AG754" s="371"/>
      <c r="AH754" s="371"/>
      <c r="AI754" s="371"/>
      <c r="AJ754" s="371"/>
      <c r="AK754" s="371"/>
      <c r="AL754" s="371"/>
      <c r="AM754" s="371"/>
      <c r="AN754" s="371"/>
      <c r="AO754" s="371"/>
      <c r="AP754" s="371"/>
      <c r="AQ754" s="371"/>
      <c r="AR754" s="371"/>
      <c r="AS754" s="371"/>
      <c r="AT754" s="371"/>
      <c r="AU754" s="371"/>
      <c r="AV754" s="371"/>
      <c r="BB754" s="371"/>
      <c r="BK754" s="371"/>
      <c r="BT754" s="371"/>
    </row>
    <row r="755" spans="5:72" ht="16" customHeight="1" x14ac:dyDescent="0.25">
      <c r="E755" s="418"/>
      <c r="F755" s="418"/>
      <c r="G755" s="418"/>
      <c r="H755" s="418"/>
      <c r="I755" s="418"/>
      <c r="J755" s="418"/>
      <c r="K755" s="418"/>
      <c r="L755" s="418"/>
      <c r="M755" s="418"/>
      <c r="N755" s="418"/>
      <c r="O755" s="418"/>
      <c r="P755" s="418"/>
      <c r="Q755" s="418"/>
      <c r="R755" s="418"/>
      <c r="S755" s="418"/>
      <c r="T755" s="418"/>
      <c r="U755" s="418"/>
      <c r="V755" s="418"/>
      <c r="Z755" s="420"/>
      <c r="AA755" s="420"/>
      <c r="AB755" s="420"/>
      <c r="AC755" s="412"/>
      <c r="AD755" s="412"/>
      <c r="AE755" s="419"/>
      <c r="AG755" s="371"/>
      <c r="AH755" s="371"/>
      <c r="AI755" s="371"/>
      <c r="AJ755" s="371"/>
      <c r="AK755" s="371"/>
      <c r="AL755" s="371"/>
      <c r="AM755" s="371"/>
      <c r="AN755" s="371"/>
      <c r="AO755" s="371"/>
      <c r="AP755" s="371"/>
      <c r="AQ755" s="371"/>
      <c r="AR755" s="371"/>
      <c r="AS755" s="371"/>
      <c r="AT755" s="371"/>
      <c r="AU755" s="371"/>
      <c r="AV755" s="371"/>
      <c r="BB755" s="371"/>
      <c r="BK755" s="371"/>
      <c r="BT755" s="371"/>
    </row>
    <row r="756" spans="5:72" ht="16" customHeight="1" x14ac:dyDescent="0.25">
      <c r="E756" s="418"/>
      <c r="F756" s="418"/>
      <c r="G756" s="418"/>
      <c r="H756" s="418"/>
      <c r="I756" s="418"/>
      <c r="J756" s="418"/>
      <c r="K756" s="418"/>
      <c r="L756" s="418"/>
      <c r="M756" s="418"/>
      <c r="N756" s="418"/>
      <c r="O756" s="418"/>
      <c r="P756" s="418"/>
      <c r="Q756" s="418"/>
      <c r="R756" s="418"/>
      <c r="S756" s="418"/>
      <c r="T756" s="418"/>
      <c r="U756" s="418"/>
      <c r="V756" s="418"/>
      <c r="Z756" s="420"/>
      <c r="AA756" s="420"/>
      <c r="AB756" s="420"/>
      <c r="AC756" s="412"/>
      <c r="AD756" s="412"/>
      <c r="AE756" s="419"/>
      <c r="AG756" s="371"/>
      <c r="AH756" s="371"/>
      <c r="AI756" s="371"/>
      <c r="AJ756" s="371"/>
      <c r="AK756" s="371"/>
      <c r="AL756" s="371"/>
      <c r="AM756" s="371"/>
      <c r="AN756" s="371"/>
      <c r="AO756" s="371"/>
      <c r="AP756" s="371"/>
      <c r="AQ756" s="371"/>
      <c r="AR756" s="371"/>
      <c r="AS756" s="371"/>
      <c r="AT756" s="371"/>
      <c r="AU756" s="371"/>
      <c r="AV756" s="371"/>
      <c r="BB756" s="371"/>
      <c r="BK756" s="371"/>
      <c r="BT756" s="371"/>
    </row>
    <row r="757" spans="5:72" ht="16" customHeight="1" x14ac:dyDescent="0.25">
      <c r="E757" s="418"/>
      <c r="F757" s="418"/>
      <c r="G757" s="418"/>
      <c r="H757" s="418"/>
      <c r="I757" s="418"/>
      <c r="J757" s="418"/>
      <c r="K757" s="418"/>
      <c r="L757" s="418"/>
      <c r="M757" s="418"/>
      <c r="N757" s="418"/>
      <c r="O757" s="418"/>
      <c r="P757" s="418"/>
      <c r="Q757" s="418"/>
      <c r="R757" s="418"/>
      <c r="S757" s="418"/>
      <c r="T757" s="418"/>
      <c r="U757" s="418"/>
      <c r="V757" s="418"/>
      <c r="Z757" s="420"/>
      <c r="AA757" s="420"/>
      <c r="AB757" s="420"/>
      <c r="AC757" s="412"/>
      <c r="AD757" s="412"/>
      <c r="AE757" s="419"/>
      <c r="AG757" s="371"/>
      <c r="AH757" s="371"/>
      <c r="AI757" s="371"/>
      <c r="AJ757" s="371"/>
      <c r="AK757" s="371"/>
      <c r="AL757" s="371"/>
      <c r="AM757" s="371"/>
      <c r="AN757" s="371"/>
      <c r="AO757" s="371"/>
      <c r="AP757" s="371"/>
      <c r="AQ757" s="371"/>
      <c r="AR757" s="371"/>
      <c r="AS757" s="371"/>
      <c r="AT757" s="371"/>
      <c r="AU757" s="371"/>
      <c r="AV757" s="371"/>
      <c r="BB757" s="371"/>
      <c r="BK757" s="371"/>
      <c r="BT757" s="371"/>
    </row>
    <row r="758" spans="5:72" ht="16" customHeight="1" x14ac:dyDescent="0.25">
      <c r="E758" s="418"/>
      <c r="F758" s="418"/>
      <c r="G758" s="418"/>
      <c r="H758" s="418"/>
      <c r="I758" s="418"/>
      <c r="J758" s="418"/>
      <c r="K758" s="418"/>
      <c r="L758" s="418"/>
      <c r="M758" s="418"/>
      <c r="N758" s="418"/>
      <c r="O758" s="418"/>
      <c r="P758" s="418"/>
      <c r="Q758" s="418"/>
      <c r="R758" s="418"/>
      <c r="S758" s="418"/>
      <c r="T758" s="418"/>
      <c r="U758" s="418"/>
      <c r="V758" s="418"/>
      <c r="Z758" s="420"/>
      <c r="AA758" s="420"/>
      <c r="AB758" s="420"/>
      <c r="AC758" s="412"/>
      <c r="AD758" s="412"/>
      <c r="AE758" s="419"/>
      <c r="AG758" s="371"/>
      <c r="AH758" s="371"/>
      <c r="AI758" s="371"/>
      <c r="AJ758" s="371"/>
      <c r="AK758" s="371"/>
      <c r="AL758" s="371"/>
      <c r="AM758" s="371"/>
      <c r="AN758" s="371"/>
      <c r="AO758" s="371"/>
      <c r="AP758" s="371"/>
      <c r="AQ758" s="371"/>
      <c r="AR758" s="371"/>
      <c r="AS758" s="371"/>
      <c r="AT758" s="371"/>
      <c r="AU758" s="371"/>
      <c r="AV758" s="371"/>
      <c r="BB758" s="371"/>
      <c r="BK758" s="371"/>
      <c r="BT758" s="371"/>
    </row>
    <row r="759" spans="5:72" ht="16" customHeight="1" x14ac:dyDescent="0.25">
      <c r="E759" s="418"/>
      <c r="F759" s="418"/>
      <c r="G759" s="418"/>
      <c r="H759" s="418"/>
      <c r="I759" s="418"/>
      <c r="J759" s="418"/>
      <c r="K759" s="418"/>
      <c r="L759" s="418"/>
      <c r="M759" s="418"/>
      <c r="N759" s="418"/>
      <c r="O759" s="418"/>
      <c r="P759" s="418"/>
      <c r="Q759" s="418"/>
      <c r="R759" s="418"/>
      <c r="S759" s="418"/>
      <c r="T759" s="418"/>
      <c r="U759" s="418"/>
      <c r="V759" s="418"/>
      <c r="Z759" s="420"/>
      <c r="AA759" s="420"/>
      <c r="AB759" s="420"/>
      <c r="AC759" s="412"/>
      <c r="AD759" s="412"/>
      <c r="AE759" s="419"/>
      <c r="AG759" s="371"/>
      <c r="AH759" s="371"/>
      <c r="AI759" s="371"/>
      <c r="AJ759" s="371"/>
      <c r="AK759" s="371"/>
      <c r="AL759" s="371"/>
      <c r="AM759" s="371"/>
      <c r="AN759" s="371"/>
      <c r="AO759" s="371"/>
      <c r="AP759" s="371"/>
      <c r="AQ759" s="371"/>
      <c r="AR759" s="371"/>
      <c r="AS759" s="371"/>
      <c r="AT759" s="371"/>
      <c r="AU759" s="371"/>
      <c r="AV759" s="371"/>
      <c r="BB759" s="371"/>
      <c r="BK759" s="371"/>
      <c r="BT759" s="371"/>
    </row>
    <row r="760" spans="5:72" ht="16" customHeight="1" x14ac:dyDescent="0.25">
      <c r="E760" s="418"/>
      <c r="F760" s="418"/>
      <c r="G760" s="418"/>
      <c r="H760" s="418"/>
      <c r="I760" s="418"/>
      <c r="J760" s="418"/>
      <c r="K760" s="418"/>
      <c r="L760" s="418"/>
      <c r="M760" s="418"/>
      <c r="N760" s="418"/>
      <c r="O760" s="418"/>
      <c r="P760" s="418"/>
      <c r="Q760" s="418"/>
      <c r="R760" s="418"/>
      <c r="S760" s="418"/>
      <c r="T760" s="418"/>
      <c r="U760" s="418"/>
      <c r="V760" s="418"/>
      <c r="Z760" s="420"/>
      <c r="AA760" s="420"/>
      <c r="AB760" s="420"/>
      <c r="AC760" s="412"/>
      <c r="AD760" s="412"/>
      <c r="AE760" s="419"/>
      <c r="AG760" s="371"/>
      <c r="AH760" s="371"/>
      <c r="AI760" s="371"/>
      <c r="AJ760" s="371"/>
      <c r="AK760" s="371"/>
      <c r="AL760" s="371"/>
      <c r="AM760" s="371"/>
      <c r="AN760" s="371"/>
      <c r="AO760" s="371"/>
      <c r="AP760" s="371"/>
      <c r="AQ760" s="371"/>
      <c r="AR760" s="371"/>
      <c r="AS760" s="371"/>
      <c r="AT760" s="371"/>
      <c r="AU760" s="371"/>
      <c r="AV760" s="371"/>
      <c r="BB760" s="371"/>
      <c r="BK760" s="371"/>
      <c r="BT760" s="371"/>
    </row>
    <row r="761" spans="5:72" ht="16" customHeight="1" x14ac:dyDescent="0.25">
      <c r="E761" s="418"/>
      <c r="F761" s="418"/>
      <c r="G761" s="418"/>
      <c r="H761" s="418"/>
      <c r="I761" s="418"/>
      <c r="J761" s="418"/>
      <c r="K761" s="418"/>
      <c r="L761" s="418"/>
      <c r="M761" s="418"/>
      <c r="N761" s="418"/>
      <c r="O761" s="418"/>
      <c r="P761" s="418"/>
      <c r="Q761" s="418"/>
      <c r="R761" s="418"/>
      <c r="S761" s="418"/>
      <c r="T761" s="418"/>
      <c r="U761" s="418"/>
      <c r="V761" s="418"/>
      <c r="Z761" s="419"/>
      <c r="AA761" s="419"/>
      <c r="AB761" s="419"/>
      <c r="AC761" s="412"/>
      <c r="AD761" s="412"/>
      <c r="AE761" s="419"/>
      <c r="AG761" s="371"/>
      <c r="AH761" s="371"/>
      <c r="AI761" s="371"/>
      <c r="AJ761" s="371"/>
      <c r="AK761" s="371"/>
      <c r="AL761" s="371"/>
      <c r="AM761" s="371"/>
      <c r="AN761" s="371"/>
      <c r="AO761" s="371"/>
      <c r="AP761" s="371"/>
      <c r="AQ761" s="371"/>
      <c r="AR761" s="371"/>
      <c r="AS761" s="371"/>
      <c r="AT761" s="371"/>
      <c r="AU761" s="371"/>
      <c r="AV761" s="371"/>
      <c r="BB761" s="371"/>
      <c r="BK761" s="371"/>
      <c r="BT761" s="371"/>
    </row>
    <row r="762" spans="5:72" ht="16" customHeight="1" x14ac:dyDescent="0.25">
      <c r="E762" s="418"/>
      <c r="F762" s="418"/>
      <c r="G762" s="418"/>
      <c r="H762" s="418"/>
      <c r="I762" s="418"/>
      <c r="J762" s="418"/>
      <c r="K762" s="418"/>
      <c r="L762" s="418"/>
      <c r="M762" s="418"/>
      <c r="N762" s="418"/>
      <c r="O762" s="418"/>
      <c r="P762" s="418"/>
      <c r="Q762" s="418"/>
      <c r="R762" s="418"/>
      <c r="S762" s="418"/>
      <c r="T762" s="418"/>
      <c r="U762" s="418"/>
      <c r="V762" s="418"/>
      <c r="Z762" s="419"/>
      <c r="AA762" s="419"/>
      <c r="AB762" s="419"/>
      <c r="AC762" s="412"/>
      <c r="AD762" s="412"/>
      <c r="AE762" s="419"/>
      <c r="AG762" s="371"/>
      <c r="AH762" s="371"/>
      <c r="AI762" s="371"/>
      <c r="AJ762" s="371"/>
      <c r="AK762" s="371"/>
      <c r="AL762" s="371"/>
      <c r="AM762" s="371"/>
      <c r="AN762" s="371"/>
      <c r="AO762" s="371"/>
      <c r="AP762" s="371"/>
      <c r="AQ762" s="371"/>
      <c r="AR762" s="371"/>
      <c r="AS762" s="371"/>
      <c r="AT762" s="371"/>
      <c r="AU762" s="371"/>
      <c r="AV762" s="371"/>
      <c r="BB762" s="371"/>
      <c r="BK762" s="371"/>
      <c r="BT762" s="371"/>
    </row>
    <row r="763" spans="5:72" ht="16" customHeight="1" x14ac:dyDescent="0.25">
      <c r="E763" s="418"/>
      <c r="F763" s="418"/>
      <c r="G763" s="418"/>
      <c r="H763" s="418"/>
      <c r="I763" s="418"/>
      <c r="J763" s="418"/>
      <c r="K763" s="418"/>
      <c r="L763" s="418"/>
      <c r="M763" s="418"/>
      <c r="N763" s="418"/>
      <c r="O763" s="418"/>
      <c r="P763" s="418"/>
      <c r="Q763" s="418"/>
      <c r="R763" s="418"/>
      <c r="S763" s="418"/>
      <c r="T763" s="418"/>
      <c r="U763" s="418"/>
      <c r="V763" s="418"/>
      <c r="Z763" s="419"/>
      <c r="AA763" s="419"/>
      <c r="AB763" s="419"/>
      <c r="AC763" s="412"/>
      <c r="AD763" s="412"/>
      <c r="AE763" s="419"/>
      <c r="AG763" s="371"/>
      <c r="AH763" s="371"/>
      <c r="AI763" s="371"/>
      <c r="AJ763" s="371"/>
      <c r="AK763" s="371"/>
      <c r="AL763" s="371"/>
      <c r="AM763" s="371"/>
      <c r="AN763" s="371"/>
      <c r="AO763" s="371"/>
      <c r="AP763" s="371"/>
      <c r="AQ763" s="371"/>
      <c r="AR763" s="371"/>
      <c r="AS763" s="371"/>
      <c r="AT763" s="371"/>
      <c r="AU763" s="371"/>
      <c r="AV763" s="371"/>
      <c r="BB763" s="371"/>
      <c r="BK763" s="371"/>
      <c r="BT763" s="371"/>
    </row>
    <row r="764" spans="5:72" ht="16" customHeight="1" x14ac:dyDescent="0.25">
      <c r="E764" s="418"/>
      <c r="F764" s="418"/>
      <c r="G764" s="418"/>
      <c r="H764" s="418"/>
      <c r="I764" s="418"/>
      <c r="J764" s="418"/>
      <c r="K764" s="418"/>
      <c r="L764" s="418"/>
      <c r="M764" s="418"/>
      <c r="N764" s="418"/>
      <c r="O764" s="418"/>
      <c r="P764" s="418"/>
      <c r="Q764" s="418"/>
      <c r="R764" s="418"/>
      <c r="S764" s="418"/>
      <c r="T764" s="418"/>
      <c r="U764" s="418"/>
      <c r="V764" s="418"/>
      <c r="Z764" s="419"/>
      <c r="AA764" s="419"/>
      <c r="AB764" s="419"/>
      <c r="AC764" s="412"/>
      <c r="AD764" s="412"/>
      <c r="AE764" s="419"/>
      <c r="AG764" s="371"/>
      <c r="AH764" s="371"/>
      <c r="AI764" s="371"/>
      <c r="AJ764" s="371"/>
      <c r="AK764" s="371"/>
      <c r="AL764" s="371"/>
      <c r="AM764" s="371"/>
      <c r="AN764" s="371"/>
      <c r="AO764" s="371"/>
      <c r="AP764" s="371"/>
      <c r="AQ764" s="371"/>
      <c r="AR764" s="371"/>
      <c r="AS764" s="371"/>
      <c r="AT764" s="371"/>
      <c r="AU764" s="371"/>
      <c r="AV764" s="371"/>
      <c r="BB764" s="371"/>
      <c r="BK764" s="371"/>
      <c r="BT764" s="371"/>
    </row>
    <row r="765" spans="5:72" ht="16" customHeight="1" x14ac:dyDescent="0.25">
      <c r="E765" s="418"/>
      <c r="F765" s="418"/>
      <c r="G765" s="418"/>
      <c r="H765" s="418"/>
      <c r="I765" s="418"/>
      <c r="J765" s="418"/>
      <c r="K765" s="418"/>
      <c r="L765" s="418"/>
      <c r="M765" s="418"/>
      <c r="N765" s="418"/>
      <c r="O765" s="418"/>
      <c r="P765" s="418"/>
      <c r="Q765" s="418"/>
      <c r="R765" s="418"/>
      <c r="S765" s="418"/>
      <c r="T765" s="418"/>
      <c r="U765" s="418"/>
      <c r="V765" s="418"/>
      <c r="Z765" s="419"/>
      <c r="AA765" s="419"/>
      <c r="AB765" s="419"/>
      <c r="AC765" s="412"/>
      <c r="AD765" s="412"/>
      <c r="AE765" s="419"/>
      <c r="AG765" s="371"/>
      <c r="AH765" s="371"/>
      <c r="AI765" s="371"/>
      <c r="AJ765" s="371"/>
      <c r="AK765" s="371"/>
      <c r="AL765" s="371"/>
      <c r="AM765" s="371"/>
      <c r="AN765" s="371"/>
      <c r="AO765" s="371"/>
      <c r="AP765" s="371"/>
      <c r="AQ765" s="371"/>
      <c r="AR765" s="371"/>
      <c r="AS765" s="371"/>
      <c r="AT765" s="371"/>
      <c r="AU765" s="371"/>
      <c r="AV765" s="371"/>
      <c r="BB765" s="371"/>
      <c r="BK765" s="371"/>
      <c r="BT765" s="371"/>
    </row>
    <row r="766" spans="5:72" ht="16" customHeight="1" x14ac:dyDescent="0.25">
      <c r="E766" s="418"/>
      <c r="F766" s="418"/>
      <c r="G766" s="418"/>
      <c r="H766" s="418"/>
      <c r="I766" s="418"/>
      <c r="J766" s="418"/>
      <c r="K766" s="418"/>
      <c r="L766" s="418"/>
      <c r="M766" s="418"/>
      <c r="N766" s="418"/>
      <c r="O766" s="418"/>
      <c r="P766" s="418"/>
      <c r="Q766" s="418"/>
      <c r="R766" s="418"/>
      <c r="S766" s="418"/>
      <c r="T766" s="418"/>
      <c r="U766" s="418"/>
      <c r="V766" s="418"/>
      <c r="Z766" s="419"/>
      <c r="AA766" s="419"/>
      <c r="AB766" s="419"/>
      <c r="AC766" s="412"/>
      <c r="AD766" s="412"/>
      <c r="AE766" s="419"/>
      <c r="AG766" s="371"/>
      <c r="AH766" s="371"/>
      <c r="AI766" s="371"/>
      <c r="AJ766" s="371"/>
      <c r="AK766" s="371"/>
      <c r="AL766" s="371"/>
      <c r="AM766" s="371"/>
      <c r="AN766" s="371"/>
      <c r="AO766" s="371"/>
      <c r="AP766" s="371"/>
      <c r="AQ766" s="371"/>
      <c r="AR766" s="371"/>
      <c r="AS766" s="371"/>
      <c r="AT766" s="371"/>
      <c r="AU766" s="371"/>
      <c r="AV766" s="371"/>
      <c r="BB766" s="371"/>
      <c r="BK766" s="371"/>
      <c r="BT766" s="371"/>
    </row>
    <row r="767" spans="5:72" ht="16" customHeight="1" x14ac:dyDescent="0.25">
      <c r="E767" s="418"/>
      <c r="F767" s="418"/>
      <c r="G767" s="418"/>
      <c r="H767" s="418"/>
      <c r="I767" s="418"/>
      <c r="J767" s="418"/>
      <c r="K767" s="418"/>
      <c r="L767" s="418"/>
      <c r="M767" s="418"/>
      <c r="N767" s="418"/>
      <c r="O767" s="418"/>
      <c r="P767" s="418"/>
      <c r="Q767" s="418"/>
      <c r="R767" s="418"/>
      <c r="S767" s="418"/>
      <c r="T767" s="418"/>
      <c r="U767" s="418"/>
      <c r="V767" s="418"/>
      <c r="Z767" s="419"/>
      <c r="AA767" s="419"/>
      <c r="AB767" s="419"/>
      <c r="AC767" s="412"/>
      <c r="AD767" s="412"/>
      <c r="AE767" s="419"/>
      <c r="AG767" s="371"/>
      <c r="AH767" s="371"/>
      <c r="AI767" s="371"/>
      <c r="AJ767" s="371"/>
      <c r="AK767" s="371"/>
      <c r="AL767" s="371"/>
      <c r="AM767" s="371"/>
      <c r="AN767" s="371"/>
      <c r="AO767" s="371"/>
      <c r="AP767" s="371"/>
      <c r="AQ767" s="371"/>
      <c r="AR767" s="371"/>
      <c r="AS767" s="371"/>
      <c r="AT767" s="371"/>
      <c r="AU767" s="371"/>
      <c r="AV767" s="371"/>
      <c r="BB767" s="371"/>
      <c r="BK767" s="371"/>
      <c r="BT767" s="371"/>
    </row>
    <row r="768" spans="5:72" ht="16" customHeight="1" x14ac:dyDescent="0.25">
      <c r="E768" s="418"/>
      <c r="F768" s="418"/>
      <c r="G768" s="418"/>
      <c r="H768" s="418"/>
      <c r="I768" s="418"/>
      <c r="J768" s="418"/>
      <c r="K768" s="418"/>
      <c r="L768" s="418"/>
      <c r="M768" s="418"/>
      <c r="N768" s="418"/>
      <c r="O768" s="418"/>
      <c r="P768" s="418"/>
      <c r="Q768" s="418"/>
      <c r="R768" s="418"/>
      <c r="S768" s="418"/>
      <c r="T768" s="418"/>
      <c r="U768" s="418"/>
      <c r="V768" s="418"/>
      <c r="Z768" s="419"/>
      <c r="AA768" s="419"/>
      <c r="AB768" s="419"/>
      <c r="AC768" s="412"/>
      <c r="AD768" s="412"/>
      <c r="AE768" s="419"/>
      <c r="AG768" s="371"/>
      <c r="AH768" s="371"/>
      <c r="AI768" s="371"/>
      <c r="AJ768" s="371"/>
      <c r="AK768" s="371"/>
      <c r="AL768" s="371"/>
      <c r="AM768" s="371"/>
      <c r="AN768" s="371"/>
      <c r="AO768" s="371"/>
      <c r="AP768" s="371"/>
      <c r="AQ768" s="371"/>
      <c r="AR768" s="371"/>
      <c r="AS768" s="371"/>
      <c r="AT768" s="371"/>
      <c r="AU768" s="371"/>
      <c r="AV768" s="371"/>
      <c r="BB768" s="371"/>
      <c r="BK768" s="371"/>
      <c r="BT768" s="371"/>
    </row>
    <row r="769" spans="5:72" ht="16" customHeight="1" x14ac:dyDescent="0.25">
      <c r="E769" s="418"/>
      <c r="F769" s="418"/>
      <c r="G769" s="418"/>
      <c r="H769" s="418"/>
      <c r="I769" s="418"/>
      <c r="J769" s="418"/>
      <c r="K769" s="418"/>
      <c r="L769" s="418"/>
      <c r="M769" s="418"/>
      <c r="N769" s="418"/>
      <c r="O769" s="418"/>
      <c r="P769" s="418"/>
      <c r="Q769" s="418"/>
      <c r="R769" s="418"/>
      <c r="S769" s="418"/>
      <c r="T769" s="418"/>
      <c r="U769" s="418"/>
      <c r="V769" s="418"/>
      <c r="Z769" s="419"/>
      <c r="AA769" s="419"/>
      <c r="AB769" s="419"/>
      <c r="AC769" s="412"/>
      <c r="AD769" s="412"/>
      <c r="AE769" s="419"/>
      <c r="AG769" s="371"/>
      <c r="AH769" s="371"/>
      <c r="AI769" s="371"/>
      <c r="AJ769" s="371"/>
      <c r="AK769" s="371"/>
      <c r="AL769" s="371"/>
      <c r="AM769" s="371"/>
      <c r="AN769" s="371"/>
      <c r="AO769" s="371"/>
      <c r="AP769" s="371"/>
      <c r="AQ769" s="371"/>
      <c r="AR769" s="371"/>
      <c r="AS769" s="371"/>
      <c r="AT769" s="371"/>
      <c r="AU769" s="371"/>
      <c r="AV769" s="371"/>
      <c r="BB769" s="371"/>
      <c r="BK769" s="371"/>
      <c r="BT769" s="371"/>
    </row>
    <row r="770" spans="5:72" ht="16" customHeight="1" x14ac:dyDescent="0.25">
      <c r="E770" s="418"/>
      <c r="F770" s="418"/>
      <c r="G770" s="418"/>
      <c r="H770" s="418"/>
      <c r="I770" s="418"/>
      <c r="J770" s="418"/>
      <c r="K770" s="418"/>
      <c r="L770" s="418"/>
      <c r="M770" s="418"/>
      <c r="N770" s="418"/>
      <c r="O770" s="418"/>
      <c r="P770" s="418"/>
      <c r="Q770" s="418"/>
      <c r="R770" s="418"/>
      <c r="S770" s="418"/>
      <c r="T770" s="418"/>
      <c r="U770" s="418"/>
      <c r="V770" s="418"/>
      <c r="Z770" s="419"/>
      <c r="AA770" s="419"/>
      <c r="AB770" s="419"/>
      <c r="AC770" s="412"/>
      <c r="AD770" s="412"/>
      <c r="AE770" s="419"/>
      <c r="AG770" s="371"/>
      <c r="AH770" s="371"/>
      <c r="AI770" s="371"/>
      <c r="AJ770" s="371"/>
      <c r="AK770" s="371"/>
      <c r="AL770" s="371"/>
      <c r="AM770" s="371"/>
      <c r="AN770" s="371"/>
      <c r="AO770" s="371"/>
      <c r="AP770" s="371"/>
      <c r="AQ770" s="371"/>
      <c r="AR770" s="371"/>
      <c r="AS770" s="371"/>
      <c r="AT770" s="371"/>
      <c r="AU770" s="371"/>
      <c r="AV770" s="371"/>
      <c r="BB770" s="371"/>
      <c r="BK770" s="371"/>
      <c r="BT770" s="371"/>
    </row>
    <row r="771" spans="5:72" ht="16" customHeight="1" x14ac:dyDescent="0.25">
      <c r="E771" s="418"/>
      <c r="F771" s="418"/>
      <c r="G771" s="418"/>
      <c r="H771" s="418"/>
      <c r="I771" s="418"/>
      <c r="J771" s="418"/>
      <c r="K771" s="418"/>
      <c r="L771" s="418"/>
      <c r="M771" s="418"/>
      <c r="N771" s="418"/>
      <c r="O771" s="418"/>
      <c r="P771" s="418"/>
      <c r="Q771" s="418"/>
      <c r="R771" s="418"/>
      <c r="S771" s="418"/>
      <c r="T771" s="418"/>
      <c r="U771" s="418"/>
      <c r="V771" s="418"/>
      <c r="Z771" s="419"/>
      <c r="AA771" s="419"/>
      <c r="AB771" s="419"/>
      <c r="AC771" s="412"/>
      <c r="AD771" s="412"/>
      <c r="AE771" s="419"/>
      <c r="AG771" s="371"/>
      <c r="AH771" s="371"/>
      <c r="AI771" s="371"/>
      <c r="AJ771" s="371"/>
      <c r="AK771" s="371"/>
      <c r="AL771" s="371"/>
      <c r="AM771" s="371"/>
      <c r="AN771" s="371"/>
      <c r="AO771" s="371"/>
      <c r="AP771" s="371"/>
      <c r="AQ771" s="371"/>
      <c r="AR771" s="371"/>
      <c r="AS771" s="371"/>
      <c r="AT771" s="371"/>
      <c r="AU771" s="371"/>
      <c r="AV771" s="371"/>
      <c r="BB771" s="371"/>
      <c r="BK771" s="371"/>
      <c r="BT771" s="371"/>
    </row>
    <row r="772" spans="5:72" ht="16" customHeight="1" x14ac:dyDescent="0.25">
      <c r="E772" s="418"/>
      <c r="F772" s="418"/>
      <c r="G772" s="418"/>
      <c r="H772" s="418"/>
      <c r="I772" s="418"/>
      <c r="J772" s="418"/>
      <c r="K772" s="418"/>
      <c r="L772" s="418"/>
      <c r="M772" s="418"/>
      <c r="N772" s="418"/>
      <c r="O772" s="418"/>
      <c r="P772" s="418"/>
      <c r="Q772" s="418"/>
      <c r="R772" s="418"/>
      <c r="S772" s="418"/>
      <c r="T772" s="418"/>
      <c r="U772" s="418"/>
      <c r="V772" s="418"/>
      <c r="Z772" s="419"/>
      <c r="AA772" s="419"/>
      <c r="AB772" s="419"/>
      <c r="AC772" s="412"/>
      <c r="AD772" s="412"/>
      <c r="AE772" s="419"/>
      <c r="AG772" s="371"/>
      <c r="AH772" s="371"/>
      <c r="AI772" s="371"/>
      <c r="AJ772" s="371"/>
      <c r="AK772" s="371"/>
      <c r="AL772" s="371"/>
      <c r="AM772" s="371"/>
      <c r="AN772" s="371"/>
      <c r="AO772" s="371"/>
      <c r="AP772" s="371"/>
      <c r="AQ772" s="371"/>
      <c r="AR772" s="371"/>
      <c r="AS772" s="371"/>
      <c r="AT772" s="371"/>
      <c r="AU772" s="371"/>
      <c r="AV772" s="371"/>
      <c r="BB772" s="371"/>
      <c r="BK772" s="371"/>
      <c r="BT772" s="371"/>
    </row>
    <row r="773" spans="5:72" ht="16" customHeight="1" x14ac:dyDescent="0.25">
      <c r="E773" s="418"/>
      <c r="F773" s="418"/>
      <c r="G773" s="418"/>
      <c r="H773" s="418"/>
      <c r="I773" s="418"/>
      <c r="J773" s="418"/>
      <c r="K773" s="418"/>
      <c r="L773" s="418"/>
      <c r="M773" s="418"/>
      <c r="N773" s="418"/>
      <c r="O773" s="418"/>
      <c r="P773" s="418"/>
      <c r="Q773" s="418"/>
      <c r="R773" s="418"/>
      <c r="S773" s="418"/>
      <c r="T773" s="418"/>
      <c r="U773" s="418"/>
      <c r="V773" s="418"/>
      <c r="Z773" s="419"/>
      <c r="AA773" s="419"/>
      <c r="AB773" s="419"/>
      <c r="AC773" s="412"/>
      <c r="AD773" s="412"/>
      <c r="AE773" s="419"/>
      <c r="AG773" s="371"/>
      <c r="AH773" s="371"/>
      <c r="AI773" s="371"/>
      <c r="AJ773" s="371"/>
      <c r="AK773" s="371"/>
      <c r="AL773" s="371"/>
      <c r="AM773" s="371"/>
      <c r="AN773" s="371"/>
      <c r="AO773" s="371"/>
      <c r="AP773" s="371"/>
      <c r="AQ773" s="371"/>
      <c r="AR773" s="371"/>
      <c r="AS773" s="371"/>
      <c r="AT773" s="371"/>
      <c r="AU773" s="371"/>
      <c r="AV773" s="371"/>
      <c r="BB773" s="371"/>
      <c r="BK773" s="371"/>
      <c r="BT773" s="371"/>
    </row>
    <row r="774" spans="5:72" ht="16" customHeight="1" x14ac:dyDescent="0.25">
      <c r="E774" s="418"/>
      <c r="F774" s="418"/>
      <c r="G774" s="418"/>
      <c r="H774" s="418"/>
      <c r="I774" s="418"/>
      <c r="J774" s="418"/>
      <c r="K774" s="418"/>
      <c r="L774" s="418"/>
      <c r="M774" s="418"/>
      <c r="N774" s="418"/>
      <c r="O774" s="418"/>
      <c r="P774" s="418"/>
      <c r="Q774" s="418"/>
      <c r="R774" s="418"/>
      <c r="S774" s="418"/>
      <c r="T774" s="418"/>
      <c r="U774" s="418"/>
      <c r="V774" s="418"/>
      <c r="Z774" s="419"/>
      <c r="AA774" s="419"/>
      <c r="AB774" s="419"/>
      <c r="AC774" s="412"/>
      <c r="AD774" s="412"/>
      <c r="AE774" s="419"/>
      <c r="AG774" s="371"/>
      <c r="AH774" s="371"/>
      <c r="AI774" s="371"/>
      <c r="AJ774" s="371"/>
      <c r="AK774" s="371"/>
      <c r="AL774" s="371"/>
      <c r="AM774" s="371"/>
      <c r="AN774" s="371"/>
      <c r="AO774" s="371"/>
      <c r="AP774" s="371"/>
      <c r="AQ774" s="371"/>
      <c r="AR774" s="371"/>
      <c r="AS774" s="371"/>
      <c r="AT774" s="371"/>
      <c r="AU774" s="371"/>
      <c r="AV774" s="371"/>
      <c r="BB774" s="371"/>
      <c r="BK774" s="371"/>
      <c r="BT774" s="371"/>
    </row>
    <row r="775" spans="5:72" ht="16" customHeight="1" x14ac:dyDescent="0.25">
      <c r="E775" s="418"/>
      <c r="F775" s="418"/>
      <c r="G775" s="418"/>
      <c r="H775" s="418"/>
      <c r="I775" s="418"/>
      <c r="J775" s="418"/>
      <c r="K775" s="418"/>
      <c r="L775" s="418"/>
      <c r="M775" s="418"/>
      <c r="N775" s="418"/>
      <c r="O775" s="418"/>
      <c r="P775" s="418"/>
      <c r="Q775" s="418"/>
      <c r="R775" s="418"/>
      <c r="S775" s="418"/>
      <c r="T775" s="418"/>
      <c r="U775" s="418"/>
      <c r="V775" s="418"/>
      <c r="Z775" s="419"/>
      <c r="AA775" s="419"/>
      <c r="AB775" s="419"/>
      <c r="AC775" s="412"/>
      <c r="AD775" s="412"/>
      <c r="AE775" s="419"/>
      <c r="AG775" s="371"/>
      <c r="AH775" s="371"/>
      <c r="AI775" s="371"/>
      <c r="AJ775" s="371"/>
      <c r="AK775" s="371"/>
      <c r="AL775" s="371"/>
      <c r="AM775" s="371"/>
      <c r="AN775" s="371"/>
      <c r="AO775" s="371"/>
      <c r="AP775" s="371"/>
      <c r="AQ775" s="371"/>
      <c r="AR775" s="371"/>
      <c r="AS775" s="371"/>
      <c r="AT775" s="371"/>
      <c r="AU775" s="371"/>
      <c r="AV775" s="371"/>
      <c r="BB775" s="371"/>
      <c r="BK775" s="371"/>
      <c r="BT775" s="371"/>
    </row>
    <row r="776" spans="5:72" ht="16" customHeight="1" x14ac:dyDescent="0.25">
      <c r="E776" s="418"/>
      <c r="F776" s="418"/>
      <c r="G776" s="418"/>
      <c r="H776" s="418"/>
      <c r="I776" s="418"/>
      <c r="J776" s="418"/>
      <c r="K776" s="418"/>
      <c r="L776" s="418"/>
      <c r="M776" s="418"/>
      <c r="N776" s="418"/>
      <c r="O776" s="418"/>
      <c r="P776" s="418"/>
      <c r="Q776" s="418"/>
      <c r="R776" s="418"/>
      <c r="S776" s="418"/>
      <c r="T776" s="418"/>
      <c r="U776" s="418"/>
      <c r="V776" s="418"/>
      <c r="Z776" s="419"/>
      <c r="AA776" s="419"/>
      <c r="AB776" s="419"/>
      <c r="AC776" s="412"/>
      <c r="AD776" s="412"/>
      <c r="AE776" s="419"/>
      <c r="AG776" s="371"/>
      <c r="AH776" s="371"/>
      <c r="AI776" s="371"/>
      <c r="AJ776" s="371"/>
      <c r="AK776" s="371"/>
      <c r="AL776" s="371"/>
      <c r="AM776" s="371"/>
      <c r="AN776" s="371"/>
      <c r="AO776" s="371"/>
      <c r="AP776" s="371"/>
      <c r="AQ776" s="371"/>
      <c r="AR776" s="371"/>
      <c r="AS776" s="371"/>
      <c r="AT776" s="371"/>
      <c r="AU776" s="371"/>
      <c r="AV776" s="371"/>
      <c r="BB776" s="371"/>
      <c r="BK776" s="371"/>
      <c r="BT776" s="371"/>
    </row>
    <row r="777" spans="5:72" ht="16" customHeight="1" x14ac:dyDescent="0.25">
      <c r="E777" s="418"/>
      <c r="F777" s="418"/>
      <c r="G777" s="418"/>
      <c r="H777" s="418"/>
      <c r="I777" s="418"/>
      <c r="J777" s="418"/>
      <c r="K777" s="418"/>
      <c r="L777" s="418"/>
      <c r="M777" s="418"/>
      <c r="N777" s="418"/>
      <c r="O777" s="418"/>
      <c r="P777" s="418"/>
      <c r="Q777" s="418"/>
      <c r="R777" s="418"/>
      <c r="S777" s="418"/>
      <c r="T777" s="418"/>
      <c r="U777" s="418"/>
      <c r="V777" s="418"/>
      <c r="Z777" s="419"/>
      <c r="AA777" s="419"/>
      <c r="AB777" s="419"/>
      <c r="AC777" s="412"/>
      <c r="AD777" s="412"/>
      <c r="AE777" s="419"/>
      <c r="AG777" s="371"/>
      <c r="AH777" s="371"/>
      <c r="AI777" s="371"/>
      <c r="AJ777" s="371"/>
      <c r="AK777" s="371"/>
      <c r="AL777" s="371"/>
      <c r="AM777" s="371"/>
      <c r="AN777" s="371"/>
      <c r="AO777" s="371"/>
      <c r="AP777" s="371"/>
      <c r="AQ777" s="371"/>
      <c r="AR777" s="371"/>
      <c r="AS777" s="371"/>
      <c r="AT777" s="371"/>
      <c r="AU777" s="371"/>
      <c r="AV777" s="371"/>
      <c r="BB777" s="371"/>
      <c r="BK777" s="371"/>
      <c r="BT777" s="371"/>
    </row>
    <row r="778" spans="5:72" ht="16" customHeight="1" x14ac:dyDescent="0.25">
      <c r="E778" s="418"/>
      <c r="F778" s="418"/>
      <c r="G778" s="418"/>
      <c r="H778" s="418"/>
      <c r="I778" s="418"/>
      <c r="J778" s="418"/>
      <c r="K778" s="418"/>
      <c r="L778" s="418"/>
      <c r="M778" s="418"/>
      <c r="N778" s="418"/>
      <c r="O778" s="418"/>
      <c r="P778" s="418"/>
      <c r="Q778" s="418"/>
      <c r="R778" s="418"/>
      <c r="S778" s="418"/>
      <c r="T778" s="418"/>
      <c r="U778" s="418"/>
      <c r="V778" s="418"/>
      <c r="Z778" s="420"/>
      <c r="AA778" s="420"/>
      <c r="AB778" s="420"/>
      <c r="AC778" s="412"/>
      <c r="AD778" s="412"/>
      <c r="AE778" s="419"/>
      <c r="AG778" s="371"/>
      <c r="AH778" s="371"/>
      <c r="AI778" s="371"/>
      <c r="AJ778" s="371"/>
      <c r="AK778" s="371"/>
      <c r="AL778" s="371"/>
      <c r="AM778" s="371"/>
      <c r="AN778" s="371"/>
      <c r="AO778" s="371"/>
      <c r="AP778" s="371"/>
      <c r="AQ778" s="371"/>
      <c r="AR778" s="371"/>
      <c r="AS778" s="371"/>
      <c r="AT778" s="371"/>
      <c r="AU778" s="371"/>
      <c r="AV778" s="371"/>
      <c r="BB778" s="371"/>
      <c r="BK778" s="371"/>
      <c r="BT778" s="371"/>
    </row>
    <row r="779" spans="5:72" ht="16" customHeight="1" x14ac:dyDescent="0.25">
      <c r="E779" s="418"/>
      <c r="F779" s="418"/>
      <c r="G779" s="418"/>
      <c r="H779" s="418"/>
      <c r="I779" s="418"/>
      <c r="J779" s="418"/>
      <c r="K779" s="418"/>
      <c r="L779" s="418"/>
      <c r="M779" s="418"/>
      <c r="N779" s="418"/>
      <c r="O779" s="418"/>
      <c r="P779" s="418"/>
      <c r="Q779" s="418"/>
      <c r="R779" s="418"/>
      <c r="S779" s="418"/>
      <c r="T779" s="418"/>
      <c r="U779" s="418"/>
      <c r="V779" s="418"/>
      <c r="Z779" s="420"/>
      <c r="AA779" s="420"/>
      <c r="AB779" s="420"/>
      <c r="AC779" s="412"/>
      <c r="AD779" s="412"/>
      <c r="AE779" s="419"/>
      <c r="AG779" s="371"/>
      <c r="AH779" s="371"/>
      <c r="AI779" s="371"/>
      <c r="AJ779" s="371"/>
      <c r="AK779" s="371"/>
      <c r="AL779" s="371"/>
      <c r="AM779" s="371"/>
      <c r="AN779" s="371"/>
      <c r="AO779" s="371"/>
      <c r="AP779" s="371"/>
      <c r="AQ779" s="371"/>
      <c r="AR779" s="371"/>
      <c r="AS779" s="371"/>
      <c r="AT779" s="371"/>
      <c r="AU779" s="371"/>
      <c r="AV779" s="371"/>
      <c r="BB779" s="371"/>
      <c r="BK779" s="371"/>
      <c r="BT779" s="371"/>
    </row>
    <row r="780" spans="5:72" ht="16" customHeight="1" x14ac:dyDescent="0.25">
      <c r="E780" s="418"/>
      <c r="F780" s="418"/>
      <c r="G780" s="418"/>
      <c r="H780" s="418"/>
      <c r="I780" s="418"/>
      <c r="J780" s="418"/>
      <c r="K780" s="418"/>
      <c r="L780" s="418"/>
      <c r="M780" s="418"/>
      <c r="N780" s="418"/>
      <c r="O780" s="418"/>
      <c r="P780" s="418"/>
      <c r="Q780" s="418"/>
      <c r="R780" s="418"/>
      <c r="S780" s="418"/>
      <c r="T780" s="418"/>
      <c r="U780" s="418"/>
      <c r="V780" s="418"/>
      <c r="Z780" s="420"/>
      <c r="AA780" s="420"/>
      <c r="AB780" s="420"/>
      <c r="AC780" s="412"/>
      <c r="AD780" s="412"/>
      <c r="AE780" s="419"/>
      <c r="AG780" s="371"/>
      <c r="AH780" s="371"/>
      <c r="AI780" s="371"/>
      <c r="AJ780" s="371"/>
      <c r="AK780" s="371"/>
      <c r="AL780" s="371"/>
      <c r="AM780" s="371"/>
      <c r="AN780" s="371"/>
      <c r="AO780" s="371"/>
      <c r="AP780" s="371"/>
      <c r="AQ780" s="371"/>
      <c r="AR780" s="371"/>
      <c r="AS780" s="371"/>
      <c r="AT780" s="371"/>
      <c r="AU780" s="371"/>
      <c r="AV780" s="371"/>
      <c r="BB780" s="371"/>
      <c r="BK780" s="371"/>
      <c r="BT780" s="371"/>
    </row>
    <row r="781" spans="5:72" ht="16" customHeight="1" x14ac:dyDescent="0.25">
      <c r="E781" s="418"/>
      <c r="F781" s="418"/>
      <c r="G781" s="418"/>
      <c r="H781" s="418"/>
      <c r="I781" s="418"/>
      <c r="J781" s="418"/>
      <c r="K781" s="418"/>
      <c r="L781" s="418"/>
      <c r="M781" s="418"/>
      <c r="N781" s="418"/>
      <c r="O781" s="418"/>
      <c r="P781" s="418"/>
      <c r="Q781" s="418"/>
      <c r="R781" s="418"/>
      <c r="S781" s="418"/>
      <c r="T781" s="418"/>
      <c r="U781" s="418"/>
      <c r="V781" s="418"/>
      <c r="Z781" s="420"/>
      <c r="AA781" s="420"/>
      <c r="AB781" s="420"/>
      <c r="AC781" s="412"/>
      <c r="AD781" s="412"/>
      <c r="AE781" s="419"/>
      <c r="AG781" s="371"/>
      <c r="AH781" s="371"/>
      <c r="AI781" s="371"/>
      <c r="AJ781" s="371"/>
      <c r="AK781" s="371"/>
      <c r="AL781" s="371"/>
      <c r="AM781" s="371"/>
      <c r="AN781" s="371"/>
      <c r="AO781" s="371"/>
      <c r="AP781" s="371"/>
      <c r="AQ781" s="371"/>
      <c r="AR781" s="371"/>
      <c r="AS781" s="371"/>
      <c r="AT781" s="371"/>
      <c r="AU781" s="371"/>
      <c r="AV781" s="371"/>
      <c r="BB781" s="371"/>
      <c r="BK781" s="371"/>
      <c r="BT781" s="371"/>
    </row>
    <row r="782" spans="5:72" ht="16" customHeight="1" x14ac:dyDescent="0.25">
      <c r="E782" s="418"/>
      <c r="F782" s="418"/>
      <c r="G782" s="418"/>
      <c r="H782" s="418"/>
      <c r="I782" s="418"/>
      <c r="J782" s="418"/>
      <c r="K782" s="418"/>
      <c r="L782" s="418"/>
      <c r="M782" s="418"/>
      <c r="N782" s="418"/>
      <c r="O782" s="418"/>
      <c r="P782" s="418"/>
      <c r="Q782" s="418"/>
      <c r="R782" s="418"/>
      <c r="S782" s="418"/>
      <c r="T782" s="418"/>
      <c r="U782" s="418"/>
      <c r="V782" s="418"/>
      <c r="Z782" s="420"/>
      <c r="AA782" s="420"/>
      <c r="AB782" s="420"/>
      <c r="AC782" s="412"/>
      <c r="AD782" s="412"/>
      <c r="AE782" s="419"/>
      <c r="AG782" s="371"/>
      <c r="AH782" s="371"/>
      <c r="AI782" s="371"/>
      <c r="AJ782" s="371"/>
      <c r="AK782" s="371"/>
      <c r="AL782" s="371"/>
      <c r="AM782" s="371"/>
      <c r="AN782" s="371"/>
      <c r="AO782" s="371"/>
      <c r="AP782" s="371"/>
      <c r="AQ782" s="371"/>
      <c r="AR782" s="371"/>
      <c r="AS782" s="371"/>
      <c r="AT782" s="371"/>
      <c r="AU782" s="371"/>
      <c r="AV782" s="371"/>
      <c r="BB782" s="371"/>
      <c r="BK782" s="371"/>
      <c r="BT782" s="371"/>
    </row>
    <row r="783" spans="5:72" ht="16" customHeight="1" x14ac:dyDescent="0.25">
      <c r="E783" s="418"/>
      <c r="F783" s="418"/>
      <c r="G783" s="418"/>
      <c r="H783" s="418"/>
      <c r="I783" s="418"/>
      <c r="J783" s="418"/>
      <c r="K783" s="418"/>
      <c r="L783" s="418"/>
      <c r="M783" s="418"/>
      <c r="N783" s="418"/>
      <c r="O783" s="418"/>
      <c r="P783" s="418"/>
      <c r="Q783" s="418"/>
      <c r="R783" s="418"/>
      <c r="S783" s="418"/>
      <c r="T783" s="418"/>
      <c r="U783" s="418"/>
      <c r="V783" s="418"/>
      <c r="Z783" s="420"/>
      <c r="AA783" s="420"/>
      <c r="AB783" s="420"/>
      <c r="AC783" s="412"/>
      <c r="AD783" s="412"/>
      <c r="AE783" s="419"/>
      <c r="AG783" s="371"/>
      <c r="AH783" s="371"/>
      <c r="AI783" s="371"/>
      <c r="AJ783" s="371"/>
      <c r="AK783" s="371"/>
      <c r="AL783" s="371"/>
      <c r="AM783" s="371"/>
      <c r="AN783" s="371"/>
      <c r="AO783" s="371"/>
      <c r="AP783" s="371"/>
      <c r="AQ783" s="371"/>
      <c r="AR783" s="371"/>
      <c r="AS783" s="371"/>
      <c r="AT783" s="371"/>
      <c r="AU783" s="371"/>
      <c r="AV783" s="371"/>
      <c r="BB783" s="371"/>
      <c r="BK783" s="371"/>
      <c r="BT783" s="371"/>
    </row>
    <row r="784" spans="5:72" ht="16" customHeight="1" x14ac:dyDescent="0.25">
      <c r="E784" s="418"/>
      <c r="F784" s="418"/>
      <c r="G784" s="418"/>
      <c r="H784" s="418"/>
      <c r="I784" s="418"/>
      <c r="J784" s="418"/>
      <c r="K784" s="418"/>
      <c r="L784" s="418"/>
      <c r="M784" s="418"/>
      <c r="N784" s="418"/>
      <c r="O784" s="418"/>
      <c r="P784" s="418"/>
      <c r="Q784" s="418"/>
      <c r="R784" s="418"/>
      <c r="S784" s="418"/>
      <c r="T784" s="418"/>
      <c r="U784" s="418"/>
      <c r="V784" s="418"/>
      <c r="Z784" s="420"/>
      <c r="AA784" s="420"/>
      <c r="AB784" s="420"/>
      <c r="AC784" s="412"/>
      <c r="AD784" s="412"/>
      <c r="AE784" s="419"/>
      <c r="AG784" s="371"/>
      <c r="AH784" s="371"/>
      <c r="AI784" s="371"/>
      <c r="AJ784" s="371"/>
      <c r="AK784" s="371"/>
      <c r="AL784" s="371"/>
      <c r="AM784" s="371"/>
      <c r="AN784" s="371"/>
      <c r="AO784" s="371"/>
      <c r="AP784" s="371"/>
      <c r="AQ784" s="371"/>
      <c r="AR784" s="371"/>
      <c r="AS784" s="371"/>
      <c r="AT784" s="371"/>
      <c r="AU784" s="371"/>
      <c r="AV784" s="371"/>
      <c r="BB784" s="371"/>
      <c r="BK784" s="371"/>
      <c r="BT784" s="371"/>
    </row>
    <row r="785" spans="5:72" ht="16" customHeight="1" x14ac:dyDescent="0.25">
      <c r="E785" s="418"/>
      <c r="F785" s="418"/>
      <c r="G785" s="418"/>
      <c r="H785" s="418"/>
      <c r="I785" s="418"/>
      <c r="J785" s="418"/>
      <c r="K785" s="418"/>
      <c r="L785" s="418"/>
      <c r="M785" s="418"/>
      <c r="N785" s="418"/>
      <c r="O785" s="418"/>
      <c r="P785" s="418"/>
      <c r="Q785" s="418"/>
      <c r="R785" s="418"/>
      <c r="S785" s="418"/>
      <c r="T785" s="418"/>
      <c r="U785" s="418"/>
      <c r="V785" s="418"/>
      <c r="Z785" s="419"/>
      <c r="AA785" s="419"/>
      <c r="AB785" s="419"/>
      <c r="AC785" s="412"/>
      <c r="AD785" s="412"/>
      <c r="AE785" s="419"/>
      <c r="AG785" s="371"/>
      <c r="AH785" s="371"/>
      <c r="AI785" s="371"/>
      <c r="AJ785" s="371"/>
      <c r="AK785" s="371"/>
      <c r="AL785" s="371"/>
      <c r="AM785" s="371"/>
      <c r="AN785" s="371"/>
      <c r="AO785" s="371"/>
      <c r="AP785" s="371"/>
      <c r="AQ785" s="371"/>
      <c r="AR785" s="371"/>
      <c r="AS785" s="371"/>
      <c r="AT785" s="371"/>
      <c r="AU785" s="371"/>
      <c r="AV785" s="371"/>
      <c r="BB785" s="371"/>
      <c r="BK785" s="371"/>
      <c r="BT785" s="371"/>
    </row>
    <row r="786" spans="5:72" ht="16" customHeight="1" x14ac:dyDescent="0.25">
      <c r="E786" s="418"/>
      <c r="F786" s="418"/>
      <c r="G786" s="418"/>
      <c r="H786" s="418"/>
      <c r="I786" s="418"/>
      <c r="J786" s="418"/>
      <c r="K786" s="418"/>
      <c r="L786" s="418"/>
      <c r="M786" s="418"/>
      <c r="N786" s="418"/>
      <c r="O786" s="418"/>
      <c r="P786" s="418"/>
      <c r="Q786" s="418"/>
      <c r="R786" s="418"/>
      <c r="S786" s="418"/>
      <c r="T786" s="418"/>
      <c r="U786" s="418"/>
      <c r="V786" s="418"/>
      <c r="Z786" s="419"/>
      <c r="AA786" s="419"/>
      <c r="AB786" s="419"/>
      <c r="AC786" s="412"/>
      <c r="AD786" s="412"/>
      <c r="AE786" s="419"/>
      <c r="AG786" s="371"/>
      <c r="AH786" s="371"/>
      <c r="AI786" s="371"/>
      <c r="AJ786" s="371"/>
      <c r="AK786" s="371"/>
      <c r="AL786" s="371"/>
      <c r="AM786" s="371"/>
      <c r="AN786" s="371"/>
      <c r="AO786" s="371"/>
      <c r="AP786" s="371"/>
      <c r="AQ786" s="371"/>
      <c r="AR786" s="371"/>
      <c r="AS786" s="371"/>
      <c r="AT786" s="371"/>
      <c r="AU786" s="371"/>
      <c r="AV786" s="371"/>
      <c r="BB786" s="371"/>
      <c r="BK786" s="371"/>
      <c r="BT786" s="371"/>
    </row>
    <row r="787" spans="5:72" ht="16" customHeight="1" x14ac:dyDescent="0.25">
      <c r="E787" s="418"/>
      <c r="F787" s="418"/>
      <c r="G787" s="418"/>
      <c r="H787" s="418"/>
      <c r="I787" s="418"/>
      <c r="J787" s="418"/>
      <c r="K787" s="418"/>
      <c r="L787" s="418"/>
      <c r="M787" s="418"/>
      <c r="N787" s="418"/>
      <c r="O787" s="418"/>
      <c r="P787" s="418"/>
      <c r="Q787" s="418"/>
      <c r="R787" s="418"/>
      <c r="S787" s="418"/>
      <c r="T787" s="418"/>
      <c r="U787" s="418"/>
      <c r="V787" s="418"/>
      <c r="Z787" s="419"/>
      <c r="AA787" s="419"/>
      <c r="AB787" s="419"/>
      <c r="AC787" s="412"/>
      <c r="AD787" s="412"/>
      <c r="AE787" s="419"/>
      <c r="AG787" s="371"/>
      <c r="AH787" s="371"/>
      <c r="AI787" s="371"/>
      <c r="AJ787" s="371"/>
      <c r="AK787" s="371"/>
      <c r="AL787" s="371"/>
      <c r="AM787" s="371"/>
      <c r="AN787" s="371"/>
      <c r="AO787" s="371"/>
      <c r="AP787" s="371"/>
      <c r="AQ787" s="371"/>
      <c r="AR787" s="371"/>
      <c r="AS787" s="371"/>
      <c r="AT787" s="371"/>
      <c r="AU787" s="371"/>
      <c r="AV787" s="371"/>
      <c r="BB787" s="371"/>
      <c r="BK787" s="371"/>
      <c r="BT787" s="371"/>
    </row>
    <row r="788" spans="5:72" ht="16" customHeight="1" x14ac:dyDescent="0.25">
      <c r="E788" s="418"/>
      <c r="F788" s="418"/>
      <c r="G788" s="418"/>
      <c r="H788" s="418"/>
      <c r="I788" s="418"/>
      <c r="J788" s="418"/>
      <c r="K788" s="418"/>
      <c r="L788" s="418"/>
      <c r="M788" s="418"/>
      <c r="N788" s="418"/>
      <c r="O788" s="418"/>
      <c r="P788" s="418"/>
      <c r="Q788" s="418"/>
      <c r="R788" s="418"/>
      <c r="S788" s="418"/>
      <c r="T788" s="418"/>
      <c r="U788" s="418"/>
      <c r="V788" s="418"/>
      <c r="Z788" s="419"/>
      <c r="AA788" s="419"/>
      <c r="AB788" s="419"/>
      <c r="AC788" s="412"/>
      <c r="AD788" s="412"/>
      <c r="AE788" s="419"/>
      <c r="AG788" s="371"/>
      <c r="AH788" s="371"/>
      <c r="AI788" s="371"/>
      <c r="AJ788" s="371"/>
      <c r="AK788" s="371"/>
      <c r="AL788" s="371"/>
      <c r="AM788" s="371"/>
      <c r="AN788" s="371"/>
      <c r="AO788" s="371"/>
      <c r="AP788" s="371"/>
      <c r="AQ788" s="371"/>
      <c r="AR788" s="371"/>
      <c r="AS788" s="371"/>
      <c r="AT788" s="371"/>
      <c r="AU788" s="371"/>
      <c r="AV788" s="371"/>
      <c r="BB788" s="371"/>
      <c r="BK788" s="371"/>
      <c r="BT788" s="371"/>
    </row>
    <row r="789" spans="5:72" ht="16" customHeight="1" x14ac:dyDescent="0.25">
      <c r="E789" s="418"/>
      <c r="F789" s="418"/>
      <c r="G789" s="418"/>
      <c r="H789" s="418"/>
      <c r="I789" s="418"/>
      <c r="J789" s="418"/>
      <c r="K789" s="418"/>
      <c r="L789" s="418"/>
      <c r="M789" s="418"/>
      <c r="N789" s="418"/>
      <c r="O789" s="418"/>
      <c r="P789" s="418"/>
      <c r="Q789" s="418"/>
      <c r="R789" s="418"/>
      <c r="S789" s="418"/>
      <c r="T789" s="418"/>
      <c r="U789" s="418"/>
      <c r="V789" s="418"/>
      <c r="Z789" s="419"/>
      <c r="AA789" s="419"/>
      <c r="AB789" s="419"/>
      <c r="AC789" s="412"/>
      <c r="AD789" s="412"/>
      <c r="AE789" s="419"/>
      <c r="AG789" s="371"/>
      <c r="AH789" s="371"/>
      <c r="AI789" s="371"/>
      <c r="AJ789" s="371"/>
      <c r="AK789" s="371"/>
      <c r="AL789" s="371"/>
      <c r="AM789" s="371"/>
      <c r="AN789" s="371"/>
      <c r="AO789" s="371"/>
      <c r="AP789" s="371"/>
      <c r="AQ789" s="371"/>
      <c r="AR789" s="371"/>
      <c r="AS789" s="371"/>
      <c r="AT789" s="371"/>
      <c r="AU789" s="371"/>
      <c r="AV789" s="371"/>
      <c r="BB789" s="371"/>
      <c r="BK789" s="371"/>
      <c r="BT789" s="371"/>
    </row>
    <row r="790" spans="5:72" ht="16" customHeight="1" x14ac:dyDescent="0.25">
      <c r="E790" s="418"/>
      <c r="F790" s="418"/>
      <c r="G790" s="418"/>
      <c r="H790" s="418"/>
      <c r="I790" s="418"/>
      <c r="J790" s="418"/>
      <c r="K790" s="418"/>
      <c r="L790" s="418"/>
      <c r="M790" s="418"/>
      <c r="N790" s="418"/>
      <c r="O790" s="418"/>
      <c r="P790" s="418"/>
      <c r="Q790" s="418"/>
      <c r="R790" s="418"/>
      <c r="S790" s="418"/>
      <c r="T790" s="418"/>
      <c r="U790" s="418"/>
      <c r="V790" s="418"/>
      <c r="Z790" s="419"/>
      <c r="AA790" s="419"/>
      <c r="AB790" s="419"/>
      <c r="AC790" s="412"/>
      <c r="AD790" s="412"/>
      <c r="AE790" s="419"/>
      <c r="AG790" s="371"/>
      <c r="AH790" s="371"/>
      <c r="AI790" s="371"/>
      <c r="AJ790" s="371"/>
      <c r="AK790" s="371"/>
      <c r="AL790" s="371"/>
      <c r="AM790" s="371"/>
      <c r="AN790" s="371"/>
      <c r="AO790" s="371"/>
      <c r="AP790" s="371"/>
      <c r="AQ790" s="371"/>
      <c r="AR790" s="371"/>
      <c r="AS790" s="371"/>
      <c r="AT790" s="371"/>
      <c r="AU790" s="371"/>
      <c r="AV790" s="371"/>
      <c r="BB790" s="371"/>
      <c r="BK790" s="371"/>
      <c r="BT790" s="371"/>
    </row>
    <row r="791" spans="5:72" ht="16" customHeight="1" x14ac:dyDescent="0.25">
      <c r="E791" s="418"/>
      <c r="F791" s="418"/>
      <c r="G791" s="418"/>
      <c r="H791" s="418"/>
      <c r="I791" s="418"/>
      <c r="J791" s="418"/>
      <c r="K791" s="418"/>
      <c r="L791" s="418"/>
      <c r="M791" s="418"/>
      <c r="N791" s="418"/>
      <c r="O791" s="418"/>
      <c r="P791" s="418"/>
      <c r="Q791" s="418"/>
      <c r="R791" s="418"/>
      <c r="S791" s="418"/>
      <c r="T791" s="418"/>
      <c r="U791" s="418"/>
      <c r="V791" s="418"/>
      <c r="Z791" s="419"/>
      <c r="AA791" s="419"/>
      <c r="AB791" s="419"/>
      <c r="AC791" s="412"/>
      <c r="AD791" s="412"/>
      <c r="AE791" s="419"/>
      <c r="AG791" s="371"/>
      <c r="AH791" s="371"/>
      <c r="AI791" s="371"/>
      <c r="AJ791" s="371"/>
      <c r="AK791" s="371"/>
      <c r="AL791" s="371"/>
      <c r="AM791" s="371"/>
      <c r="AN791" s="371"/>
      <c r="AO791" s="371"/>
      <c r="AP791" s="371"/>
      <c r="AQ791" s="371"/>
      <c r="AR791" s="371"/>
      <c r="AS791" s="371"/>
      <c r="AT791" s="371"/>
      <c r="AU791" s="371"/>
      <c r="AV791" s="371"/>
      <c r="BB791" s="371"/>
      <c r="BK791" s="371"/>
      <c r="BT791" s="371"/>
    </row>
    <row r="792" spans="5:72" ht="16" customHeight="1" x14ac:dyDescent="0.25">
      <c r="E792" s="418"/>
      <c r="F792" s="418"/>
      <c r="G792" s="418"/>
      <c r="H792" s="418"/>
      <c r="I792" s="418"/>
      <c r="J792" s="418"/>
      <c r="K792" s="418"/>
      <c r="L792" s="418"/>
      <c r="M792" s="418"/>
      <c r="N792" s="418"/>
      <c r="O792" s="418"/>
      <c r="P792" s="418"/>
      <c r="Q792" s="418"/>
      <c r="R792" s="418"/>
      <c r="S792" s="418"/>
      <c r="T792" s="418"/>
      <c r="U792" s="418"/>
      <c r="V792" s="418"/>
      <c r="Z792" s="419"/>
      <c r="AA792" s="419"/>
      <c r="AB792" s="419"/>
      <c r="AC792" s="412"/>
      <c r="AD792" s="412"/>
      <c r="AE792" s="419"/>
      <c r="AG792" s="371"/>
      <c r="AH792" s="371"/>
      <c r="AI792" s="371"/>
      <c r="AJ792" s="371"/>
      <c r="AK792" s="371"/>
      <c r="AL792" s="371"/>
      <c r="AM792" s="371"/>
      <c r="AN792" s="371"/>
      <c r="AO792" s="371"/>
      <c r="AP792" s="371"/>
      <c r="AQ792" s="371"/>
      <c r="AR792" s="371"/>
      <c r="AS792" s="371"/>
      <c r="AT792" s="371"/>
      <c r="AU792" s="371"/>
      <c r="AV792" s="371"/>
      <c r="BB792" s="371"/>
      <c r="BK792" s="371"/>
      <c r="BT792" s="371"/>
    </row>
    <row r="793" spans="5:72" ht="16" customHeight="1" x14ac:dyDescent="0.25">
      <c r="E793" s="418"/>
      <c r="F793" s="418"/>
      <c r="G793" s="418"/>
      <c r="H793" s="418"/>
      <c r="I793" s="418"/>
      <c r="J793" s="418"/>
      <c r="K793" s="418"/>
      <c r="L793" s="418"/>
      <c r="M793" s="418"/>
      <c r="N793" s="418"/>
      <c r="O793" s="418"/>
      <c r="P793" s="418"/>
      <c r="Q793" s="418"/>
      <c r="R793" s="418"/>
      <c r="S793" s="418"/>
      <c r="T793" s="418"/>
      <c r="U793" s="418"/>
      <c r="V793" s="418"/>
      <c r="Z793" s="419"/>
      <c r="AA793" s="419"/>
      <c r="AB793" s="419"/>
      <c r="AC793" s="412"/>
      <c r="AD793" s="412"/>
      <c r="AE793" s="419"/>
      <c r="AG793" s="371"/>
      <c r="AH793" s="371"/>
      <c r="AI793" s="371"/>
      <c r="AJ793" s="371"/>
      <c r="AK793" s="371"/>
      <c r="AL793" s="371"/>
      <c r="AM793" s="371"/>
      <c r="AN793" s="371"/>
      <c r="AO793" s="371"/>
      <c r="AP793" s="371"/>
      <c r="AQ793" s="371"/>
      <c r="AR793" s="371"/>
      <c r="AS793" s="371"/>
      <c r="AT793" s="371"/>
      <c r="AU793" s="371"/>
      <c r="AV793" s="371"/>
      <c r="BB793" s="371"/>
      <c r="BK793" s="371"/>
      <c r="BT793" s="371"/>
    </row>
    <row r="794" spans="5:72" ht="16" customHeight="1" x14ac:dyDescent="0.25">
      <c r="E794" s="418"/>
      <c r="F794" s="418"/>
      <c r="G794" s="418"/>
      <c r="H794" s="418"/>
      <c r="I794" s="418"/>
      <c r="J794" s="418"/>
      <c r="K794" s="418"/>
      <c r="L794" s="418"/>
      <c r="M794" s="418"/>
      <c r="N794" s="418"/>
      <c r="O794" s="418"/>
      <c r="P794" s="418"/>
      <c r="Q794" s="418"/>
      <c r="R794" s="418"/>
      <c r="S794" s="418"/>
      <c r="T794" s="418"/>
      <c r="U794" s="418"/>
      <c r="V794" s="418"/>
      <c r="Z794" s="419"/>
      <c r="AA794" s="419"/>
      <c r="AB794" s="419"/>
      <c r="AC794" s="412"/>
      <c r="AD794" s="412"/>
      <c r="AE794" s="419"/>
      <c r="AG794" s="371"/>
      <c r="AH794" s="371"/>
      <c r="AI794" s="371"/>
      <c r="AJ794" s="371"/>
      <c r="AK794" s="371"/>
      <c r="AL794" s="371"/>
      <c r="AM794" s="371"/>
      <c r="AN794" s="371"/>
      <c r="AO794" s="371"/>
      <c r="AP794" s="371"/>
      <c r="AQ794" s="371"/>
      <c r="AR794" s="371"/>
      <c r="AS794" s="371"/>
      <c r="AT794" s="371"/>
      <c r="AU794" s="371"/>
      <c r="AV794" s="371"/>
      <c r="BB794" s="371"/>
      <c r="BK794" s="371"/>
      <c r="BT794" s="371"/>
    </row>
    <row r="795" spans="5:72" ht="16" customHeight="1" x14ac:dyDescent="0.25">
      <c r="E795" s="418"/>
      <c r="F795" s="418"/>
      <c r="G795" s="418"/>
      <c r="H795" s="418"/>
      <c r="I795" s="418"/>
      <c r="J795" s="418"/>
      <c r="K795" s="418"/>
      <c r="L795" s="418"/>
      <c r="M795" s="418"/>
      <c r="N795" s="418"/>
      <c r="O795" s="418"/>
      <c r="P795" s="418"/>
      <c r="Q795" s="418"/>
      <c r="R795" s="418"/>
      <c r="S795" s="418"/>
      <c r="T795" s="418"/>
      <c r="U795" s="418"/>
      <c r="V795" s="418"/>
      <c r="Z795" s="419"/>
      <c r="AA795" s="419"/>
      <c r="AB795" s="419"/>
      <c r="AC795" s="412"/>
      <c r="AD795" s="412"/>
      <c r="AE795" s="419"/>
      <c r="AG795" s="371"/>
      <c r="AH795" s="371"/>
      <c r="AI795" s="371"/>
      <c r="AJ795" s="371"/>
      <c r="AK795" s="371"/>
      <c r="AL795" s="371"/>
      <c r="AM795" s="371"/>
      <c r="AN795" s="371"/>
      <c r="AO795" s="371"/>
      <c r="AP795" s="371"/>
      <c r="AQ795" s="371"/>
      <c r="AR795" s="371"/>
      <c r="AS795" s="371"/>
      <c r="AT795" s="371"/>
      <c r="AU795" s="371"/>
      <c r="AV795" s="371"/>
      <c r="BB795" s="371"/>
      <c r="BK795" s="371"/>
      <c r="BT795" s="371"/>
    </row>
    <row r="796" spans="5:72" ht="16" customHeight="1" x14ac:dyDescent="0.25">
      <c r="E796" s="418"/>
      <c r="F796" s="418"/>
      <c r="G796" s="418"/>
      <c r="H796" s="418"/>
      <c r="I796" s="418"/>
      <c r="J796" s="418"/>
      <c r="K796" s="418"/>
      <c r="L796" s="418"/>
      <c r="M796" s="418"/>
      <c r="N796" s="418"/>
      <c r="O796" s="418"/>
      <c r="P796" s="418"/>
      <c r="Q796" s="418"/>
      <c r="R796" s="418"/>
      <c r="S796" s="418"/>
      <c r="T796" s="418"/>
      <c r="U796" s="418"/>
      <c r="V796" s="418"/>
      <c r="Z796" s="419"/>
      <c r="AA796" s="419"/>
      <c r="AB796" s="419"/>
      <c r="AC796" s="412"/>
      <c r="AD796" s="412"/>
      <c r="AE796" s="419"/>
      <c r="AG796" s="371"/>
      <c r="AH796" s="371"/>
      <c r="AI796" s="371"/>
      <c r="AJ796" s="371"/>
      <c r="AK796" s="371"/>
      <c r="AL796" s="371"/>
      <c r="AM796" s="371"/>
      <c r="AN796" s="371"/>
      <c r="AO796" s="371"/>
      <c r="AP796" s="371"/>
      <c r="AQ796" s="371"/>
      <c r="AR796" s="371"/>
      <c r="AS796" s="371"/>
      <c r="AT796" s="371"/>
      <c r="AU796" s="371"/>
      <c r="AV796" s="371"/>
      <c r="BB796" s="371"/>
      <c r="BK796" s="371"/>
      <c r="BT796" s="371"/>
    </row>
    <row r="797" spans="5:72" ht="16" customHeight="1" x14ac:dyDescent="0.25">
      <c r="E797" s="418"/>
      <c r="F797" s="418"/>
      <c r="G797" s="418"/>
      <c r="H797" s="418"/>
      <c r="I797" s="418"/>
      <c r="J797" s="418"/>
      <c r="K797" s="418"/>
      <c r="L797" s="418"/>
      <c r="M797" s="418"/>
      <c r="N797" s="418"/>
      <c r="O797" s="418"/>
      <c r="P797" s="418"/>
      <c r="Q797" s="418"/>
      <c r="R797" s="418"/>
      <c r="S797" s="418"/>
      <c r="T797" s="418"/>
      <c r="U797" s="418"/>
      <c r="V797" s="418"/>
      <c r="Z797" s="419"/>
      <c r="AA797" s="419"/>
      <c r="AB797" s="419"/>
      <c r="AC797" s="412"/>
      <c r="AD797" s="412"/>
      <c r="AE797" s="419"/>
      <c r="AG797" s="371"/>
      <c r="AH797" s="371"/>
      <c r="AI797" s="371"/>
      <c r="AJ797" s="371"/>
      <c r="AK797" s="371"/>
      <c r="AL797" s="371"/>
      <c r="AM797" s="371"/>
      <c r="AN797" s="371"/>
      <c r="AO797" s="371"/>
      <c r="AP797" s="371"/>
      <c r="AQ797" s="371"/>
      <c r="AR797" s="371"/>
      <c r="AS797" s="371"/>
      <c r="AT797" s="371"/>
      <c r="AU797" s="371"/>
      <c r="AV797" s="371"/>
      <c r="BB797" s="371"/>
      <c r="BK797" s="371"/>
      <c r="BT797" s="371"/>
    </row>
    <row r="798" spans="5:72" ht="16" customHeight="1" x14ac:dyDescent="0.25">
      <c r="E798" s="418"/>
      <c r="F798" s="418"/>
      <c r="G798" s="418"/>
      <c r="H798" s="418"/>
      <c r="I798" s="418"/>
      <c r="J798" s="418"/>
      <c r="K798" s="418"/>
      <c r="L798" s="418"/>
      <c r="M798" s="418"/>
      <c r="N798" s="418"/>
      <c r="O798" s="418"/>
      <c r="P798" s="418"/>
      <c r="Q798" s="418"/>
      <c r="R798" s="418"/>
      <c r="S798" s="418"/>
      <c r="T798" s="418"/>
      <c r="U798" s="418"/>
      <c r="V798" s="418"/>
      <c r="Z798" s="419"/>
      <c r="AA798" s="419"/>
      <c r="AB798" s="419"/>
      <c r="AC798" s="412"/>
      <c r="AD798" s="412"/>
      <c r="AE798" s="419"/>
      <c r="AG798" s="371"/>
      <c r="AH798" s="371"/>
      <c r="AI798" s="371"/>
      <c r="AJ798" s="371"/>
      <c r="AK798" s="371"/>
      <c r="AL798" s="371"/>
      <c r="AM798" s="371"/>
      <c r="AN798" s="371"/>
      <c r="AO798" s="371"/>
      <c r="AP798" s="371"/>
      <c r="AQ798" s="371"/>
      <c r="AR798" s="371"/>
      <c r="AS798" s="371"/>
      <c r="AT798" s="371"/>
      <c r="AU798" s="371"/>
      <c r="AV798" s="371"/>
      <c r="BB798" s="371"/>
      <c r="BK798" s="371"/>
      <c r="BT798" s="371"/>
    </row>
    <row r="799" spans="5:72" ht="16" customHeight="1" x14ac:dyDescent="0.25">
      <c r="E799" s="418"/>
      <c r="F799" s="418"/>
      <c r="G799" s="418"/>
      <c r="H799" s="418"/>
      <c r="I799" s="418"/>
      <c r="J799" s="418"/>
      <c r="K799" s="418"/>
      <c r="L799" s="418"/>
      <c r="M799" s="418"/>
      <c r="N799" s="418"/>
      <c r="O799" s="418"/>
      <c r="P799" s="418"/>
      <c r="Q799" s="418"/>
      <c r="R799" s="418"/>
      <c r="S799" s="418"/>
      <c r="T799" s="418"/>
      <c r="U799" s="418"/>
      <c r="V799" s="418"/>
      <c r="Z799" s="419"/>
      <c r="AA799" s="419"/>
      <c r="AB799" s="419"/>
      <c r="AC799" s="412"/>
      <c r="AD799" s="412"/>
      <c r="AE799" s="419"/>
      <c r="AG799" s="371"/>
      <c r="AH799" s="371"/>
      <c r="AI799" s="371"/>
      <c r="AJ799" s="371"/>
      <c r="AK799" s="371"/>
      <c r="AL799" s="371"/>
      <c r="AM799" s="371"/>
      <c r="AN799" s="371"/>
      <c r="AO799" s="371"/>
      <c r="AP799" s="371"/>
      <c r="AQ799" s="371"/>
      <c r="AR799" s="371"/>
      <c r="AS799" s="371"/>
      <c r="AT799" s="371"/>
      <c r="AU799" s="371"/>
      <c r="AV799" s="371"/>
      <c r="BB799" s="371"/>
      <c r="BK799" s="371"/>
      <c r="BT799" s="371"/>
    </row>
    <row r="800" spans="5:72" ht="16" customHeight="1" x14ac:dyDescent="0.25">
      <c r="E800" s="418"/>
      <c r="F800" s="418"/>
      <c r="G800" s="418"/>
      <c r="H800" s="418"/>
      <c r="I800" s="418"/>
      <c r="J800" s="418"/>
      <c r="K800" s="418"/>
      <c r="L800" s="418"/>
      <c r="M800" s="418"/>
      <c r="N800" s="418"/>
      <c r="O800" s="418"/>
      <c r="P800" s="418"/>
      <c r="Q800" s="418"/>
      <c r="R800" s="418"/>
      <c r="S800" s="418"/>
      <c r="T800" s="418"/>
      <c r="U800" s="418"/>
      <c r="V800" s="418"/>
      <c r="Z800" s="419"/>
      <c r="AA800" s="419"/>
      <c r="AB800" s="419"/>
      <c r="AC800" s="412"/>
      <c r="AD800" s="412"/>
      <c r="AE800" s="419"/>
      <c r="AG800" s="371"/>
      <c r="AH800" s="371"/>
      <c r="AI800" s="371"/>
      <c r="AJ800" s="371"/>
      <c r="AK800" s="371"/>
      <c r="AL800" s="371"/>
      <c r="AM800" s="371"/>
      <c r="AN800" s="371"/>
      <c r="AO800" s="371"/>
      <c r="AP800" s="371"/>
      <c r="AQ800" s="371"/>
      <c r="AR800" s="371"/>
      <c r="AS800" s="371"/>
      <c r="AT800" s="371"/>
      <c r="AU800" s="371"/>
      <c r="AV800" s="371"/>
      <c r="BB800" s="371"/>
      <c r="BK800" s="371"/>
      <c r="BT800" s="371"/>
    </row>
    <row r="801" spans="5:72" ht="16" customHeight="1" x14ac:dyDescent="0.25">
      <c r="E801" s="418"/>
      <c r="F801" s="418"/>
      <c r="G801" s="418"/>
      <c r="H801" s="418"/>
      <c r="I801" s="418"/>
      <c r="J801" s="418"/>
      <c r="K801" s="418"/>
      <c r="L801" s="418"/>
      <c r="M801" s="418"/>
      <c r="N801" s="418"/>
      <c r="O801" s="418"/>
      <c r="P801" s="418"/>
      <c r="Q801" s="418"/>
      <c r="R801" s="418"/>
      <c r="S801" s="418"/>
      <c r="T801" s="418"/>
      <c r="U801" s="418"/>
      <c r="V801" s="418"/>
      <c r="Z801" s="419"/>
      <c r="AA801" s="419"/>
      <c r="AB801" s="419"/>
      <c r="AC801" s="412"/>
      <c r="AD801" s="412"/>
      <c r="AE801" s="419"/>
      <c r="AG801" s="371"/>
      <c r="AH801" s="371"/>
      <c r="AI801" s="371"/>
      <c r="AJ801" s="371"/>
      <c r="AK801" s="371"/>
      <c r="AL801" s="371"/>
      <c r="AM801" s="371"/>
      <c r="AN801" s="371"/>
      <c r="AO801" s="371"/>
      <c r="AP801" s="371"/>
      <c r="AQ801" s="371"/>
      <c r="AR801" s="371"/>
      <c r="AS801" s="371"/>
      <c r="AT801" s="371"/>
      <c r="AU801" s="371"/>
      <c r="AV801" s="371"/>
      <c r="BB801" s="371"/>
      <c r="BK801" s="371"/>
      <c r="BT801" s="371"/>
    </row>
    <row r="802" spans="5:72" ht="16" customHeight="1" x14ac:dyDescent="0.25">
      <c r="E802" s="418"/>
      <c r="F802" s="418"/>
      <c r="G802" s="418"/>
      <c r="H802" s="418"/>
      <c r="I802" s="418"/>
      <c r="J802" s="418"/>
      <c r="K802" s="418"/>
      <c r="L802" s="418"/>
      <c r="M802" s="418"/>
      <c r="N802" s="418"/>
      <c r="O802" s="418"/>
      <c r="P802" s="418"/>
      <c r="Q802" s="418"/>
      <c r="R802" s="418"/>
      <c r="S802" s="418"/>
      <c r="T802" s="418"/>
      <c r="U802" s="418"/>
      <c r="V802" s="418"/>
      <c r="Z802" s="420"/>
      <c r="AA802" s="420"/>
      <c r="AB802" s="420"/>
      <c r="AC802" s="412"/>
      <c r="AD802" s="412"/>
      <c r="AE802" s="419"/>
      <c r="AG802" s="371"/>
      <c r="AH802" s="371"/>
      <c r="AI802" s="371"/>
      <c r="AJ802" s="371"/>
      <c r="AK802" s="371"/>
      <c r="AL802" s="371"/>
      <c r="AM802" s="371"/>
      <c r="AN802" s="371"/>
      <c r="AO802" s="371"/>
      <c r="AP802" s="371"/>
      <c r="AQ802" s="371"/>
      <c r="AR802" s="371"/>
      <c r="AS802" s="371"/>
      <c r="AT802" s="371"/>
      <c r="AU802" s="371"/>
      <c r="AV802" s="371"/>
      <c r="BB802" s="371"/>
      <c r="BK802" s="371"/>
      <c r="BT802" s="371"/>
    </row>
    <row r="803" spans="5:72" ht="16" customHeight="1" x14ac:dyDescent="0.25">
      <c r="E803" s="418"/>
      <c r="F803" s="418"/>
      <c r="G803" s="418"/>
      <c r="H803" s="418"/>
      <c r="I803" s="418"/>
      <c r="J803" s="418"/>
      <c r="K803" s="418"/>
      <c r="L803" s="418"/>
      <c r="M803" s="418"/>
      <c r="N803" s="418"/>
      <c r="O803" s="418"/>
      <c r="P803" s="418"/>
      <c r="Q803" s="418"/>
      <c r="R803" s="418"/>
      <c r="S803" s="418"/>
      <c r="T803" s="418"/>
      <c r="U803" s="418"/>
      <c r="V803" s="418"/>
      <c r="Z803" s="420"/>
      <c r="AA803" s="420"/>
      <c r="AB803" s="420"/>
      <c r="AC803" s="412"/>
      <c r="AD803" s="412"/>
      <c r="AE803" s="419"/>
      <c r="AG803" s="371"/>
      <c r="AH803" s="371"/>
      <c r="AI803" s="371"/>
      <c r="AJ803" s="371"/>
      <c r="AK803" s="371"/>
      <c r="AL803" s="371"/>
      <c r="AM803" s="371"/>
      <c r="AN803" s="371"/>
      <c r="AO803" s="371"/>
      <c r="AP803" s="371"/>
      <c r="AQ803" s="371"/>
      <c r="AR803" s="371"/>
      <c r="AS803" s="371"/>
      <c r="AT803" s="371"/>
      <c r="AU803" s="371"/>
      <c r="AV803" s="371"/>
      <c r="BB803" s="371"/>
      <c r="BK803" s="371"/>
      <c r="BT803" s="371"/>
    </row>
    <row r="804" spans="5:72" ht="16" customHeight="1" x14ac:dyDescent="0.25">
      <c r="E804" s="418"/>
      <c r="F804" s="418"/>
      <c r="G804" s="418"/>
      <c r="H804" s="418"/>
      <c r="I804" s="418"/>
      <c r="J804" s="418"/>
      <c r="K804" s="418"/>
      <c r="L804" s="418"/>
      <c r="M804" s="418"/>
      <c r="N804" s="418"/>
      <c r="O804" s="418"/>
      <c r="P804" s="418"/>
      <c r="Q804" s="418"/>
      <c r="R804" s="418"/>
      <c r="S804" s="418"/>
      <c r="T804" s="418"/>
      <c r="U804" s="418"/>
      <c r="V804" s="418"/>
      <c r="Z804" s="420"/>
      <c r="AA804" s="420"/>
      <c r="AB804" s="420"/>
      <c r="AC804" s="412"/>
      <c r="AD804" s="412"/>
      <c r="AE804" s="419"/>
      <c r="AG804" s="371"/>
      <c r="AH804" s="371"/>
      <c r="AI804" s="371"/>
      <c r="AJ804" s="371"/>
      <c r="AK804" s="371"/>
      <c r="AL804" s="371"/>
      <c r="AM804" s="371"/>
      <c r="AN804" s="371"/>
      <c r="AO804" s="371"/>
      <c r="AP804" s="371"/>
      <c r="AQ804" s="371"/>
      <c r="AR804" s="371"/>
      <c r="AS804" s="371"/>
      <c r="AT804" s="371"/>
      <c r="AU804" s="371"/>
      <c r="AV804" s="371"/>
      <c r="BB804" s="371"/>
      <c r="BK804" s="371"/>
      <c r="BT804" s="371"/>
    </row>
    <row r="805" spans="5:72" ht="16" customHeight="1" x14ac:dyDescent="0.25">
      <c r="E805" s="418"/>
      <c r="F805" s="418"/>
      <c r="G805" s="418"/>
      <c r="H805" s="418"/>
      <c r="I805" s="418"/>
      <c r="J805" s="418"/>
      <c r="K805" s="418"/>
      <c r="L805" s="418"/>
      <c r="M805" s="418"/>
      <c r="N805" s="418"/>
      <c r="O805" s="418"/>
      <c r="P805" s="418"/>
      <c r="Q805" s="418"/>
      <c r="R805" s="418"/>
      <c r="S805" s="418"/>
      <c r="T805" s="418"/>
      <c r="U805" s="418"/>
      <c r="V805" s="418"/>
      <c r="Z805" s="420"/>
      <c r="AA805" s="420"/>
      <c r="AB805" s="420"/>
      <c r="AC805" s="412"/>
      <c r="AD805" s="412"/>
      <c r="AE805" s="419"/>
      <c r="AG805" s="371"/>
      <c r="AH805" s="371"/>
      <c r="AI805" s="371"/>
      <c r="AJ805" s="371"/>
      <c r="AK805" s="371"/>
      <c r="AL805" s="371"/>
      <c r="AM805" s="371"/>
      <c r="AN805" s="371"/>
      <c r="AO805" s="371"/>
      <c r="AP805" s="371"/>
      <c r="AQ805" s="371"/>
      <c r="AR805" s="371"/>
      <c r="AS805" s="371"/>
      <c r="AT805" s="371"/>
      <c r="AU805" s="371"/>
      <c r="AV805" s="371"/>
      <c r="BB805" s="371"/>
      <c r="BK805" s="371"/>
      <c r="BT805" s="371"/>
    </row>
    <row r="806" spans="5:72" ht="16" customHeight="1" x14ac:dyDescent="0.25">
      <c r="E806" s="418"/>
      <c r="F806" s="418"/>
      <c r="G806" s="418"/>
      <c r="H806" s="418"/>
      <c r="I806" s="418"/>
      <c r="J806" s="418"/>
      <c r="K806" s="418"/>
      <c r="L806" s="418"/>
      <c r="M806" s="418"/>
      <c r="N806" s="418"/>
      <c r="O806" s="418"/>
      <c r="P806" s="418"/>
      <c r="Q806" s="418"/>
      <c r="R806" s="418"/>
      <c r="S806" s="418"/>
      <c r="T806" s="418"/>
      <c r="U806" s="418"/>
      <c r="V806" s="418"/>
      <c r="Z806" s="420"/>
      <c r="AA806" s="420"/>
      <c r="AB806" s="420"/>
      <c r="AC806" s="412"/>
      <c r="AD806" s="412"/>
      <c r="AE806" s="419"/>
      <c r="AG806" s="371"/>
      <c r="AH806" s="371"/>
      <c r="AI806" s="371"/>
      <c r="AJ806" s="371"/>
      <c r="AK806" s="371"/>
      <c r="AL806" s="371"/>
      <c r="AM806" s="371"/>
      <c r="AN806" s="371"/>
      <c r="AO806" s="371"/>
      <c r="AP806" s="371"/>
      <c r="AQ806" s="371"/>
      <c r="AR806" s="371"/>
      <c r="AS806" s="371"/>
      <c r="AT806" s="371"/>
      <c r="AU806" s="371"/>
      <c r="AV806" s="371"/>
      <c r="BB806" s="371"/>
      <c r="BK806" s="371"/>
      <c r="BT806" s="371"/>
    </row>
    <row r="807" spans="5:72" ht="16" customHeight="1" x14ac:dyDescent="0.25">
      <c r="E807" s="418"/>
      <c r="F807" s="418"/>
      <c r="G807" s="418"/>
      <c r="H807" s="418"/>
      <c r="I807" s="418"/>
      <c r="J807" s="418"/>
      <c r="K807" s="418"/>
      <c r="L807" s="418"/>
      <c r="M807" s="418"/>
      <c r="N807" s="418"/>
      <c r="O807" s="418"/>
      <c r="P807" s="418"/>
      <c r="Q807" s="418"/>
      <c r="R807" s="418"/>
      <c r="S807" s="418"/>
      <c r="T807" s="418"/>
      <c r="U807" s="418"/>
      <c r="V807" s="418"/>
      <c r="Z807" s="420"/>
      <c r="AA807" s="420"/>
      <c r="AB807" s="420"/>
      <c r="AC807" s="412"/>
      <c r="AD807" s="412"/>
      <c r="AE807" s="419"/>
      <c r="AG807" s="371"/>
      <c r="AH807" s="371"/>
      <c r="AI807" s="371"/>
      <c r="AJ807" s="371"/>
      <c r="AK807" s="371"/>
      <c r="AL807" s="371"/>
      <c r="AM807" s="371"/>
      <c r="AN807" s="371"/>
      <c r="AO807" s="371"/>
      <c r="AP807" s="371"/>
      <c r="AQ807" s="371"/>
      <c r="AR807" s="371"/>
      <c r="AS807" s="371"/>
      <c r="AT807" s="371"/>
      <c r="AU807" s="371"/>
      <c r="AV807" s="371"/>
      <c r="BB807" s="371"/>
      <c r="BK807" s="371"/>
      <c r="BT807" s="371"/>
    </row>
    <row r="808" spans="5:72" ht="16" customHeight="1" x14ac:dyDescent="0.25">
      <c r="E808" s="418"/>
      <c r="F808" s="418"/>
      <c r="G808" s="418"/>
      <c r="H808" s="418"/>
      <c r="I808" s="418"/>
      <c r="J808" s="418"/>
      <c r="K808" s="418"/>
      <c r="L808" s="418"/>
      <c r="M808" s="418"/>
      <c r="N808" s="418"/>
      <c r="O808" s="418"/>
      <c r="P808" s="418"/>
      <c r="Q808" s="418"/>
      <c r="R808" s="418"/>
      <c r="S808" s="418"/>
      <c r="T808" s="418"/>
      <c r="U808" s="418"/>
      <c r="V808" s="418"/>
      <c r="Z808" s="420"/>
      <c r="AA808" s="420"/>
      <c r="AB808" s="420"/>
      <c r="AC808" s="412"/>
      <c r="AD808" s="412"/>
      <c r="AE808" s="419"/>
      <c r="AG808" s="371"/>
      <c r="AH808" s="371"/>
      <c r="AI808" s="371"/>
      <c r="AJ808" s="371"/>
      <c r="AK808" s="371"/>
      <c r="AL808" s="371"/>
      <c r="AM808" s="371"/>
      <c r="AN808" s="371"/>
      <c r="AO808" s="371"/>
      <c r="AP808" s="371"/>
      <c r="AQ808" s="371"/>
      <c r="AR808" s="371"/>
      <c r="AS808" s="371"/>
      <c r="AT808" s="371"/>
      <c r="AU808" s="371"/>
      <c r="AV808" s="371"/>
      <c r="BB808" s="371"/>
      <c r="BK808" s="371"/>
      <c r="BT808" s="371"/>
    </row>
    <row r="809" spans="5:72" ht="16" customHeight="1" x14ac:dyDescent="0.25">
      <c r="E809" s="418"/>
      <c r="F809" s="418"/>
      <c r="G809" s="418"/>
      <c r="H809" s="418"/>
      <c r="I809" s="418"/>
      <c r="J809" s="418"/>
      <c r="K809" s="418"/>
      <c r="L809" s="418"/>
      <c r="M809" s="418"/>
      <c r="N809" s="418"/>
      <c r="O809" s="418"/>
      <c r="P809" s="418"/>
      <c r="Q809" s="418"/>
      <c r="R809" s="418"/>
      <c r="S809" s="418"/>
      <c r="T809" s="418"/>
      <c r="U809" s="418"/>
      <c r="V809" s="418"/>
      <c r="Z809" s="419"/>
      <c r="AA809" s="419"/>
      <c r="AB809" s="419"/>
      <c r="AC809" s="412"/>
      <c r="AD809" s="412"/>
      <c r="AE809" s="419"/>
      <c r="AG809" s="371"/>
      <c r="AH809" s="371"/>
      <c r="AI809" s="371"/>
      <c r="AJ809" s="371"/>
      <c r="AK809" s="371"/>
      <c r="AL809" s="371"/>
      <c r="AM809" s="371"/>
      <c r="AN809" s="371"/>
      <c r="AO809" s="371"/>
      <c r="AP809" s="371"/>
      <c r="AQ809" s="371"/>
      <c r="AR809" s="371"/>
      <c r="AS809" s="371"/>
      <c r="AT809" s="371"/>
      <c r="AU809" s="371"/>
      <c r="AV809" s="371"/>
      <c r="BB809" s="371"/>
      <c r="BK809" s="371"/>
      <c r="BT809" s="371"/>
    </row>
    <row r="810" spans="5:72" ht="16" customHeight="1" x14ac:dyDescent="0.25">
      <c r="E810" s="418"/>
      <c r="F810" s="418"/>
      <c r="G810" s="418"/>
      <c r="H810" s="418"/>
      <c r="I810" s="418"/>
      <c r="J810" s="418"/>
      <c r="K810" s="418"/>
      <c r="L810" s="418"/>
      <c r="M810" s="418"/>
      <c r="N810" s="418"/>
      <c r="O810" s="418"/>
      <c r="P810" s="418"/>
      <c r="Q810" s="418"/>
      <c r="R810" s="418"/>
      <c r="S810" s="418"/>
      <c r="T810" s="418"/>
      <c r="U810" s="418"/>
      <c r="V810" s="418"/>
      <c r="Z810" s="419"/>
      <c r="AA810" s="419"/>
      <c r="AB810" s="419"/>
      <c r="AC810" s="412"/>
      <c r="AD810" s="412"/>
      <c r="AE810" s="419"/>
      <c r="AG810" s="371"/>
      <c r="AH810" s="371"/>
      <c r="AI810" s="371"/>
      <c r="AJ810" s="371"/>
      <c r="AK810" s="371"/>
      <c r="AL810" s="371"/>
      <c r="AM810" s="371"/>
      <c r="AN810" s="371"/>
      <c r="AO810" s="371"/>
      <c r="AP810" s="371"/>
      <c r="AQ810" s="371"/>
      <c r="AR810" s="371"/>
      <c r="AS810" s="371"/>
      <c r="AT810" s="371"/>
      <c r="AU810" s="371"/>
      <c r="AV810" s="371"/>
      <c r="BB810" s="371"/>
      <c r="BK810" s="371"/>
      <c r="BT810" s="371"/>
    </row>
    <row r="811" spans="5:72" ht="16" customHeight="1" x14ac:dyDescent="0.25">
      <c r="E811" s="418"/>
      <c r="F811" s="418"/>
      <c r="G811" s="418"/>
      <c r="H811" s="418"/>
      <c r="I811" s="418"/>
      <c r="J811" s="418"/>
      <c r="K811" s="418"/>
      <c r="L811" s="418"/>
      <c r="M811" s="418"/>
      <c r="N811" s="418"/>
      <c r="O811" s="418"/>
      <c r="P811" s="418"/>
      <c r="Q811" s="418"/>
      <c r="R811" s="418"/>
      <c r="S811" s="418"/>
      <c r="T811" s="418"/>
      <c r="U811" s="418"/>
      <c r="V811" s="418"/>
      <c r="Z811" s="419"/>
      <c r="AA811" s="419"/>
      <c r="AB811" s="419"/>
      <c r="AC811" s="412"/>
      <c r="AD811" s="412"/>
      <c r="AE811" s="419"/>
      <c r="AG811" s="371"/>
      <c r="AH811" s="371"/>
      <c r="AI811" s="371"/>
      <c r="AJ811" s="371"/>
      <c r="AK811" s="371"/>
      <c r="AL811" s="371"/>
      <c r="AM811" s="371"/>
      <c r="AN811" s="371"/>
      <c r="AO811" s="371"/>
      <c r="AP811" s="371"/>
      <c r="AQ811" s="371"/>
      <c r="AR811" s="371"/>
      <c r="AS811" s="371"/>
      <c r="AT811" s="371"/>
      <c r="AU811" s="371"/>
      <c r="AV811" s="371"/>
      <c r="BB811" s="371"/>
      <c r="BK811" s="371"/>
      <c r="BT811" s="371"/>
    </row>
    <row r="812" spans="5:72" ht="16" customHeight="1" x14ac:dyDescent="0.25">
      <c r="E812" s="418"/>
      <c r="F812" s="418"/>
      <c r="G812" s="418"/>
      <c r="H812" s="418"/>
      <c r="I812" s="418"/>
      <c r="J812" s="418"/>
      <c r="K812" s="418"/>
      <c r="L812" s="418"/>
      <c r="M812" s="418"/>
      <c r="N812" s="418"/>
      <c r="O812" s="418"/>
      <c r="P812" s="418"/>
      <c r="Q812" s="418"/>
      <c r="R812" s="418"/>
      <c r="S812" s="418"/>
      <c r="T812" s="418"/>
      <c r="U812" s="418"/>
      <c r="V812" s="418"/>
      <c r="Z812" s="419"/>
      <c r="AA812" s="419"/>
      <c r="AB812" s="419"/>
      <c r="AC812" s="412"/>
      <c r="AD812" s="412"/>
      <c r="AE812" s="419"/>
      <c r="AG812" s="371"/>
      <c r="AH812" s="371"/>
      <c r="AI812" s="371"/>
      <c r="AJ812" s="371"/>
      <c r="AK812" s="371"/>
      <c r="AL812" s="371"/>
      <c r="AM812" s="371"/>
      <c r="AN812" s="371"/>
      <c r="AO812" s="371"/>
      <c r="AP812" s="371"/>
      <c r="AQ812" s="371"/>
      <c r="AR812" s="371"/>
      <c r="AS812" s="371"/>
      <c r="AT812" s="371"/>
      <c r="AU812" s="371"/>
      <c r="AV812" s="371"/>
      <c r="BB812" s="371"/>
      <c r="BK812" s="371"/>
      <c r="BT812" s="371"/>
    </row>
    <row r="813" spans="5:72" ht="16" customHeight="1" x14ac:dyDescent="0.25">
      <c r="E813" s="418"/>
      <c r="F813" s="418"/>
      <c r="G813" s="418"/>
      <c r="H813" s="418"/>
      <c r="I813" s="418"/>
      <c r="J813" s="418"/>
      <c r="K813" s="418"/>
      <c r="L813" s="418"/>
      <c r="M813" s="418"/>
      <c r="N813" s="418"/>
      <c r="O813" s="418"/>
      <c r="P813" s="418"/>
      <c r="Q813" s="418"/>
      <c r="R813" s="418"/>
      <c r="S813" s="418"/>
      <c r="T813" s="418"/>
      <c r="U813" s="418"/>
      <c r="V813" s="418"/>
      <c r="Z813" s="419"/>
      <c r="AA813" s="419"/>
      <c r="AB813" s="419"/>
      <c r="AC813" s="412"/>
      <c r="AD813" s="412"/>
      <c r="AE813" s="419"/>
      <c r="AG813" s="371"/>
      <c r="AH813" s="371"/>
      <c r="AI813" s="371"/>
      <c r="AJ813" s="371"/>
      <c r="AK813" s="371"/>
      <c r="AL813" s="371"/>
      <c r="AM813" s="371"/>
      <c r="AN813" s="371"/>
      <c r="AO813" s="371"/>
      <c r="AP813" s="371"/>
      <c r="AQ813" s="371"/>
      <c r="AR813" s="371"/>
      <c r="AS813" s="371"/>
      <c r="AT813" s="371"/>
      <c r="AU813" s="371"/>
      <c r="AV813" s="371"/>
      <c r="BB813" s="371"/>
      <c r="BK813" s="371"/>
      <c r="BT813" s="371"/>
    </row>
    <row r="814" spans="5:72" ht="16" customHeight="1" x14ac:dyDescent="0.25">
      <c r="E814" s="418"/>
      <c r="F814" s="418"/>
      <c r="G814" s="418"/>
      <c r="H814" s="418"/>
      <c r="I814" s="418"/>
      <c r="J814" s="418"/>
      <c r="K814" s="418"/>
      <c r="L814" s="418"/>
      <c r="M814" s="418"/>
      <c r="N814" s="418"/>
      <c r="O814" s="418"/>
      <c r="P814" s="418"/>
      <c r="Q814" s="418"/>
      <c r="R814" s="418"/>
      <c r="S814" s="418"/>
      <c r="T814" s="418"/>
      <c r="U814" s="418"/>
      <c r="V814" s="418"/>
      <c r="Z814" s="419"/>
      <c r="AA814" s="419"/>
      <c r="AB814" s="419"/>
      <c r="AC814" s="412"/>
      <c r="AD814" s="412"/>
      <c r="AE814" s="419"/>
      <c r="AG814" s="371"/>
      <c r="AH814" s="371"/>
      <c r="AI814" s="371"/>
      <c r="AJ814" s="371"/>
      <c r="AK814" s="371"/>
      <c r="AL814" s="371"/>
      <c r="AM814" s="371"/>
      <c r="AN814" s="371"/>
      <c r="AO814" s="371"/>
      <c r="AP814" s="371"/>
      <c r="AQ814" s="371"/>
      <c r="AR814" s="371"/>
      <c r="AS814" s="371"/>
      <c r="AT814" s="371"/>
      <c r="AU814" s="371"/>
      <c r="AV814" s="371"/>
      <c r="BB814" s="371"/>
      <c r="BK814" s="371"/>
      <c r="BT814" s="371"/>
    </row>
    <row r="815" spans="5:72" ht="16" customHeight="1" x14ac:dyDescent="0.25">
      <c r="E815" s="418"/>
      <c r="F815" s="418"/>
      <c r="G815" s="418"/>
      <c r="H815" s="418"/>
      <c r="I815" s="418"/>
      <c r="J815" s="418"/>
      <c r="K815" s="418"/>
      <c r="L815" s="418"/>
      <c r="M815" s="418"/>
      <c r="N815" s="418"/>
      <c r="O815" s="418"/>
      <c r="P815" s="418"/>
      <c r="Q815" s="418"/>
      <c r="R815" s="418"/>
      <c r="S815" s="418"/>
      <c r="T815" s="418"/>
      <c r="U815" s="418"/>
      <c r="V815" s="418"/>
      <c r="Z815" s="419"/>
      <c r="AA815" s="419"/>
      <c r="AB815" s="419"/>
      <c r="AC815" s="412"/>
      <c r="AD815" s="412"/>
      <c r="AE815" s="419"/>
      <c r="AG815" s="371"/>
      <c r="AH815" s="371"/>
      <c r="AI815" s="371"/>
      <c r="AJ815" s="371"/>
      <c r="AK815" s="371"/>
      <c r="AL815" s="371"/>
      <c r="AM815" s="371"/>
      <c r="AN815" s="371"/>
      <c r="AO815" s="371"/>
      <c r="AP815" s="371"/>
      <c r="AQ815" s="371"/>
      <c r="AR815" s="371"/>
      <c r="AS815" s="371"/>
      <c r="AT815" s="371"/>
      <c r="AU815" s="371"/>
      <c r="AV815" s="371"/>
      <c r="BB815" s="371"/>
      <c r="BK815" s="371"/>
      <c r="BT815" s="371"/>
    </row>
    <row r="816" spans="5:72" ht="16" customHeight="1" x14ac:dyDescent="0.25">
      <c r="E816" s="418"/>
      <c r="F816" s="418"/>
      <c r="G816" s="418"/>
      <c r="H816" s="418"/>
      <c r="I816" s="418"/>
      <c r="J816" s="418"/>
      <c r="K816" s="418"/>
      <c r="L816" s="418"/>
      <c r="M816" s="418"/>
      <c r="N816" s="418"/>
      <c r="O816" s="418"/>
      <c r="P816" s="418"/>
      <c r="Q816" s="418"/>
      <c r="R816" s="418"/>
      <c r="S816" s="418"/>
      <c r="T816" s="418"/>
      <c r="U816" s="418"/>
      <c r="V816" s="418"/>
      <c r="Z816" s="419"/>
      <c r="AA816" s="419"/>
      <c r="AB816" s="419"/>
      <c r="AC816" s="412"/>
      <c r="AD816" s="412"/>
      <c r="AE816" s="419"/>
      <c r="AG816" s="371"/>
      <c r="AH816" s="371"/>
      <c r="AI816" s="371"/>
      <c r="AJ816" s="371"/>
      <c r="AK816" s="371"/>
      <c r="AL816" s="371"/>
      <c r="AM816" s="371"/>
      <c r="AN816" s="371"/>
      <c r="AO816" s="371"/>
      <c r="AP816" s="371"/>
      <c r="AQ816" s="371"/>
      <c r="AR816" s="371"/>
      <c r="AS816" s="371"/>
      <c r="AT816" s="371"/>
      <c r="AU816" s="371"/>
      <c r="AV816" s="371"/>
      <c r="BB816" s="371"/>
      <c r="BK816" s="371"/>
      <c r="BT816" s="371"/>
    </row>
    <row r="817" spans="5:72" ht="16" customHeight="1" x14ac:dyDescent="0.25">
      <c r="E817" s="418"/>
      <c r="F817" s="418"/>
      <c r="G817" s="418"/>
      <c r="H817" s="418"/>
      <c r="I817" s="418"/>
      <c r="J817" s="418"/>
      <c r="K817" s="418"/>
      <c r="L817" s="418"/>
      <c r="M817" s="418"/>
      <c r="N817" s="418"/>
      <c r="O817" s="418"/>
      <c r="P817" s="418"/>
      <c r="Q817" s="418"/>
      <c r="R817" s="418"/>
      <c r="S817" s="418"/>
      <c r="T817" s="418"/>
      <c r="U817" s="418"/>
      <c r="V817" s="418"/>
      <c r="Z817" s="419"/>
      <c r="AA817" s="419"/>
      <c r="AB817" s="419"/>
      <c r="AC817" s="412"/>
      <c r="AD817" s="412"/>
      <c r="AE817" s="419"/>
      <c r="AG817" s="371"/>
      <c r="AH817" s="371"/>
      <c r="AI817" s="371"/>
      <c r="AJ817" s="371"/>
      <c r="AK817" s="371"/>
      <c r="AL817" s="371"/>
      <c r="AM817" s="371"/>
      <c r="AN817" s="371"/>
      <c r="AO817" s="371"/>
      <c r="AP817" s="371"/>
      <c r="AQ817" s="371"/>
      <c r="AR817" s="371"/>
      <c r="AS817" s="371"/>
      <c r="AT817" s="371"/>
      <c r="AU817" s="371"/>
      <c r="AV817" s="371"/>
      <c r="BB817" s="371"/>
      <c r="BK817" s="371"/>
      <c r="BT817" s="371"/>
    </row>
    <row r="818" spans="5:72" ht="16" customHeight="1" x14ac:dyDescent="0.25">
      <c r="E818" s="418"/>
      <c r="F818" s="418"/>
      <c r="G818" s="418"/>
      <c r="H818" s="418"/>
      <c r="I818" s="418"/>
      <c r="J818" s="418"/>
      <c r="K818" s="418"/>
      <c r="L818" s="418"/>
      <c r="M818" s="418"/>
      <c r="N818" s="418"/>
      <c r="O818" s="418"/>
      <c r="P818" s="418"/>
      <c r="Q818" s="418"/>
      <c r="R818" s="418"/>
      <c r="S818" s="418"/>
      <c r="T818" s="418"/>
      <c r="U818" s="418"/>
      <c r="V818" s="418"/>
      <c r="Z818" s="419"/>
      <c r="AA818" s="419"/>
      <c r="AB818" s="419"/>
      <c r="AC818" s="412"/>
      <c r="AD818" s="412"/>
      <c r="AE818" s="419"/>
      <c r="AG818" s="371"/>
      <c r="AH818" s="371"/>
      <c r="AI818" s="371"/>
      <c r="AJ818" s="371"/>
      <c r="AK818" s="371"/>
      <c r="AL818" s="371"/>
      <c r="AM818" s="371"/>
      <c r="AN818" s="371"/>
      <c r="AO818" s="371"/>
      <c r="AP818" s="371"/>
      <c r="AQ818" s="371"/>
      <c r="AR818" s="371"/>
      <c r="AS818" s="371"/>
      <c r="AT818" s="371"/>
      <c r="AU818" s="371"/>
      <c r="AV818" s="371"/>
      <c r="BB818" s="371"/>
      <c r="BK818" s="371"/>
      <c r="BT818" s="371"/>
    </row>
    <row r="819" spans="5:72" ht="16" customHeight="1" x14ac:dyDescent="0.25">
      <c r="E819" s="418"/>
      <c r="F819" s="418"/>
      <c r="G819" s="418"/>
      <c r="H819" s="418"/>
      <c r="I819" s="418"/>
      <c r="J819" s="418"/>
      <c r="K819" s="418"/>
      <c r="L819" s="418"/>
      <c r="M819" s="418"/>
      <c r="N819" s="418"/>
      <c r="O819" s="418"/>
      <c r="P819" s="418"/>
      <c r="Q819" s="418"/>
      <c r="R819" s="418"/>
      <c r="S819" s="418"/>
      <c r="T819" s="418"/>
      <c r="U819" s="418"/>
      <c r="V819" s="418"/>
      <c r="Z819" s="419"/>
      <c r="AA819" s="419"/>
      <c r="AB819" s="419"/>
      <c r="AC819" s="412"/>
      <c r="AD819" s="412"/>
      <c r="AE819" s="419"/>
      <c r="AG819" s="371"/>
      <c r="AH819" s="371"/>
      <c r="AI819" s="371"/>
      <c r="AJ819" s="371"/>
      <c r="AK819" s="371"/>
      <c r="AL819" s="371"/>
      <c r="AM819" s="371"/>
      <c r="AN819" s="371"/>
      <c r="AO819" s="371"/>
      <c r="AP819" s="371"/>
      <c r="AQ819" s="371"/>
      <c r="AR819" s="371"/>
      <c r="AS819" s="371"/>
      <c r="AT819" s="371"/>
      <c r="AU819" s="371"/>
      <c r="AV819" s="371"/>
      <c r="BB819" s="371"/>
      <c r="BK819" s="371"/>
      <c r="BT819" s="371"/>
    </row>
    <row r="820" spans="5:72" ht="16" customHeight="1" x14ac:dyDescent="0.25">
      <c r="E820" s="418"/>
      <c r="F820" s="418"/>
      <c r="G820" s="418"/>
      <c r="H820" s="418"/>
      <c r="I820" s="418"/>
      <c r="J820" s="418"/>
      <c r="K820" s="418"/>
      <c r="L820" s="418"/>
      <c r="M820" s="418"/>
      <c r="N820" s="418"/>
      <c r="O820" s="418"/>
      <c r="P820" s="418"/>
      <c r="Q820" s="418"/>
      <c r="R820" s="418"/>
      <c r="S820" s="418"/>
      <c r="T820" s="418"/>
      <c r="U820" s="418"/>
      <c r="V820" s="418"/>
      <c r="Z820" s="419"/>
      <c r="AA820" s="419"/>
      <c r="AB820" s="419"/>
      <c r="AC820" s="412"/>
      <c r="AD820" s="412"/>
      <c r="AE820" s="419"/>
      <c r="AG820" s="371"/>
      <c r="AH820" s="371"/>
      <c r="AI820" s="371"/>
      <c r="AJ820" s="371"/>
      <c r="AK820" s="371"/>
      <c r="AL820" s="371"/>
      <c r="AM820" s="371"/>
      <c r="AN820" s="371"/>
      <c r="AO820" s="371"/>
      <c r="AP820" s="371"/>
      <c r="AQ820" s="371"/>
      <c r="AR820" s="371"/>
      <c r="AS820" s="371"/>
      <c r="AT820" s="371"/>
      <c r="AU820" s="371"/>
      <c r="AV820" s="371"/>
      <c r="BB820" s="371"/>
      <c r="BK820" s="371"/>
      <c r="BT820" s="371"/>
    </row>
    <row r="821" spans="5:72" ht="16" customHeight="1" x14ac:dyDescent="0.25">
      <c r="E821" s="418"/>
      <c r="F821" s="418"/>
      <c r="G821" s="418"/>
      <c r="H821" s="418"/>
      <c r="I821" s="418"/>
      <c r="J821" s="418"/>
      <c r="K821" s="418"/>
      <c r="L821" s="418"/>
      <c r="M821" s="418"/>
      <c r="N821" s="418"/>
      <c r="O821" s="418"/>
      <c r="P821" s="418"/>
      <c r="Q821" s="418"/>
      <c r="R821" s="418"/>
      <c r="S821" s="418"/>
      <c r="T821" s="418"/>
      <c r="U821" s="418"/>
      <c r="V821" s="418"/>
      <c r="Z821" s="419"/>
      <c r="AA821" s="419"/>
      <c r="AB821" s="419"/>
      <c r="AC821" s="412"/>
      <c r="AD821" s="412"/>
      <c r="AE821" s="419"/>
      <c r="AG821" s="371"/>
      <c r="AH821" s="371"/>
      <c r="AI821" s="371"/>
      <c r="AJ821" s="371"/>
      <c r="AK821" s="371"/>
      <c r="AL821" s="371"/>
      <c r="AM821" s="371"/>
      <c r="AN821" s="371"/>
      <c r="AO821" s="371"/>
      <c r="AP821" s="371"/>
      <c r="AQ821" s="371"/>
      <c r="AR821" s="371"/>
      <c r="AS821" s="371"/>
      <c r="AT821" s="371"/>
      <c r="AU821" s="371"/>
      <c r="AV821" s="371"/>
      <c r="BB821" s="371"/>
      <c r="BK821" s="371"/>
      <c r="BT821" s="371"/>
    </row>
    <row r="822" spans="5:72" ht="16" customHeight="1" x14ac:dyDescent="0.25">
      <c r="E822" s="418"/>
      <c r="F822" s="418"/>
      <c r="G822" s="418"/>
      <c r="H822" s="418"/>
      <c r="I822" s="418"/>
      <c r="J822" s="418"/>
      <c r="K822" s="418"/>
      <c r="L822" s="418"/>
      <c r="M822" s="418"/>
      <c r="N822" s="418"/>
      <c r="O822" s="418"/>
      <c r="P822" s="418"/>
      <c r="Q822" s="418"/>
      <c r="R822" s="418"/>
      <c r="S822" s="418"/>
      <c r="T822" s="418"/>
      <c r="U822" s="418"/>
      <c r="V822" s="418"/>
      <c r="Z822" s="419"/>
      <c r="AA822" s="419"/>
      <c r="AB822" s="419"/>
      <c r="AC822" s="412"/>
      <c r="AD822" s="412"/>
      <c r="AE822" s="419"/>
      <c r="AG822" s="371"/>
      <c r="AH822" s="371"/>
      <c r="AI822" s="371"/>
      <c r="AJ822" s="371"/>
      <c r="AK822" s="371"/>
      <c r="AL822" s="371"/>
      <c r="AM822" s="371"/>
      <c r="AN822" s="371"/>
      <c r="AO822" s="371"/>
      <c r="AP822" s="371"/>
      <c r="AQ822" s="371"/>
      <c r="AR822" s="371"/>
      <c r="AS822" s="371"/>
      <c r="AT822" s="371"/>
      <c r="AU822" s="371"/>
      <c r="AV822" s="371"/>
      <c r="BB822" s="371"/>
      <c r="BK822" s="371"/>
      <c r="BT822" s="371"/>
    </row>
    <row r="823" spans="5:72" ht="16" customHeight="1" x14ac:dyDescent="0.25">
      <c r="E823" s="418"/>
      <c r="F823" s="418"/>
      <c r="G823" s="418"/>
      <c r="H823" s="418"/>
      <c r="I823" s="418"/>
      <c r="J823" s="418"/>
      <c r="K823" s="418"/>
      <c r="L823" s="418"/>
      <c r="M823" s="418"/>
      <c r="N823" s="418"/>
      <c r="O823" s="418"/>
      <c r="P823" s="418"/>
      <c r="Q823" s="418"/>
      <c r="R823" s="418"/>
      <c r="S823" s="418"/>
      <c r="T823" s="418"/>
      <c r="U823" s="418"/>
      <c r="V823" s="418"/>
      <c r="Z823" s="419"/>
      <c r="AA823" s="419"/>
      <c r="AB823" s="419"/>
      <c r="AC823" s="412"/>
      <c r="AD823" s="412"/>
      <c r="AE823" s="419"/>
      <c r="AG823" s="371"/>
      <c r="AH823" s="371"/>
      <c r="AI823" s="371"/>
      <c r="AJ823" s="371"/>
      <c r="AK823" s="371"/>
      <c r="AL823" s="371"/>
      <c r="AM823" s="371"/>
      <c r="AN823" s="371"/>
      <c r="AO823" s="371"/>
      <c r="AP823" s="371"/>
      <c r="AQ823" s="371"/>
      <c r="AR823" s="371"/>
      <c r="AS823" s="371"/>
      <c r="AT823" s="371"/>
      <c r="AU823" s="371"/>
      <c r="AV823" s="371"/>
      <c r="BB823" s="371"/>
      <c r="BK823" s="371"/>
      <c r="BT823" s="371"/>
    </row>
    <row r="824" spans="5:72" ht="16" customHeight="1" x14ac:dyDescent="0.25">
      <c r="E824" s="418"/>
      <c r="F824" s="418"/>
      <c r="G824" s="418"/>
      <c r="H824" s="418"/>
      <c r="I824" s="418"/>
      <c r="J824" s="418"/>
      <c r="K824" s="418"/>
      <c r="L824" s="418"/>
      <c r="M824" s="418"/>
      <c r="N824" s="418"/>
      <c r="O824" s="418"/>
      <c r="P824" s="418"/>
      <c r="Q824" s="418"/>
      <c r="R824" s="418"/>
      <c r="S824" s="418"/>
      <c r="T824" s="418"/>
      <c r="U824" s="418"/>
      <c r="V824" s="418"/>
      <c r="Z824" s="419"/>
      <c r="AA824" s="419"/>
      <c r="AB824" s="419"/>
      <c r="AC824" s="412"/>
      <c r="AD824" s="412"/>
      <c r="AE824" s="419"/>
      <c r="AG824" s="371"/>
      <c r="AH824" s="371"/>
      <c r="AI824" s="371"/>
      <c r="AJ824" s="371"/>
      <c r="AK824" s="371"/>
      <c r="AL824" s="371"/>
      <c r="AM824" s="371"/>
      <c r="AN824" s="371"/>
      <c r="AO824" s="371"/>
      <c r="AP824" s="371"/>
      <c r="AQ824" s="371"/>
      <c r="AR824" s="371"/>
      <c r="AS824" s="371"/>
      <c r="AT824" s="371"/>
      <c r="AU824" s="371"/>
      <c r="AV824" s="371"/>
      <c r="BB824" s="371"/>
      <c r="BK824" s="371"/>
      <c r="BT824" s="371"/>
    </row>
    <row r="825" spans="5:72" ht="16" customHeight="1" x14ac:dyDescent="0.25">
      <c r="E825" s="418"/>
      <c r="F825" s="418"/>
      <c r="G825" s="418"/>
      <c r="H825" s="418"/>
      <c r="I825" s="418"/>
      <c r="J825" s="418"/>
      <c r="K825" s="418"/>
      <c r="L825" s="418"/>
      <c r="M825" s="418"/>
      <c r="N825" s="418"/>
      <c r="O825" s="418"/>
      <c r="P825" s="418"/>
      <c r="Q825" s="418"/>
      <c r="R825" s="418"/>
      <c r="S825" s="418"/>
      <c r="T825" s="418"/>
      <c r="U825" s="418"/>
      <c r="V825" s="418"/>
      <c r="Z825" s="419"/>
      <c r="AA825" s="419"/>
      <c r="AB825" s="419"/>
      <c r="AC825" s="412"/>
      <c r="AD825" s="412"/>
      <c r="AE825" s="419"/>
      <c r="AG825" s="371"/>
      <c r="AH825" s="371"/>
      <c r="AI825" s="371"/>
      <c r="AJ825" s="371"/>
      <c r="AK825" s="371"/>
      <c r="AL825" s="371"/>
      <c r="AM825" s="371"/>
      <c r="AN825" s="371"/>
      <c r="AO825" s="371"/>
      <c r="AP825" s="371"/>
      <c r="AQ825" s="371"/>
      <c r="AR825" s="371"/>
      <c r="AS825" s="371"/>
      <c r="AT825" s="371"/>
      <c r="AU825" s="371"/>
      <c r="AV825" s="371"/>
      <c r="BB825" s="371"/>
      <c r="BK825" s="371"/>
      <c r="BT825" s="371"/>
    </row>
    <row r="826" spans="5:72" ht="16" customHeight="1" x14ac:dyDescent="0.25">
      <c r="E826" s="418"/>
      <c r="F826" s="418"/>
      <c r="G826" s="418"/>
      <c r="H826" s="418"/>
      <c r="I826" s="418"/>
      <c r="J826" s="418"/>
      <c r="K826" s="418"/>
      <c r="L826" s="418"/>
      <c r="M826" s="418"/>
      <c r="N826" s="418"/>
      <c r="O826" s="418"/>
      <c r="P826" s="418"/>
      <c r="Q826" s="418"/>
      <c r="R826" s="418"/>
      <c r="S826" s="418"/>
      <c r="T826" s="418"/>
      <c r="U826" s="418"/>
      <c r="V826" s="418"/>
      <c r="Z826" s="420"/>
      <c r="AA826" s="420"/>
      <c r="AB826" s="420"/>
      <c r="AC826" s="412"/>
      <c r="AD826" s="412"/>
      <c r="AE826" s="419"/>
      <c r="AG826" s="371"/>
      <c r="AH826" s="371"/>
      <c r="AI826" s="371"/>
      <c r="AJ826" s="371"/>
      <c r="AK826" s="371"/>
      <c r="AL826" s="371"/>
      <c r="AM826" s="371"/>
      <c r="AN826" s="371"/>
      <c r="AO826" s="371"/>
      <c r="AP826" s="371"/>
      <c r="AQ826" s="371"/>
      <c r="AR826" s="371"/>
      <c r="AS826" s="371"/>
      <c r="AT826" s="371"/>
      <c r="AU826" s="371"/>
      <c r="AV826" s="371"/>
      <c r="BB826" s="371"/>
      <c r="BK826" s="371"/>
      <c r="BT826" s="371"/>
    </row>
    <row r="827" spans="5:72" ht="16" customHeight="1" x14ac:dyDescent="0.25">
      <c r="E827" s="418"/>
      <c r="F827" s="418"/>
      <c r="G827" s="418"/>
      <c r="H827" s="418"/>
      <c r="I827" s="418"/>
      <c r="J827" s="418"/>
      <c r="K827" s="418"/>
      <c r="L827" s="418"/>
      <c r="M827" s="418"/>
      <c r="N827" s="418"/>
      <c r="O827" s="418"/>
      <c r="P827" s="418"/>
      <c r="Q827" s="418"/>
      <c r="R827" s="418"/>
      <c r="S827" s="418"/>
      <c r="T827" s="418"/>
      <c r="U827" s="418"/>
      <c r="V827" s="418"/>
      <c r="Z827" s="420"/>
      <c r="AA827" s="420"/>
      <c r="AB827" s="420"/>
      <c r="AC827" s="412"/>
      <c r="AD827" s="412"/>
      <c r="AE827" s="419"/>
      <c r="AG827" s="371"/>
      <c r="AH827" s="371"/>
      <c r="AI827" s="371"/>
      <c r="AJ827" s="371"/>
      <c r="AK827" s="371"/>
      <c r="AL827" s="371"/>
      <c r="AM827" s="371"/>
      <c r="AN827" s="371"/>
      <c r="AO827" s="371"/>
      <c r="AP827" s="371"/>
      <c r="AQ827" s="371"/>
      <c r="AR827" s="371"/>
      <c r="AS827" s="371"/>
      <c r="AT827" s="371"/>
      <c r="AU827" s="371"/>
      <c r="AV827" s="371"/>
      <c r="BB827" s="371"/>
      <c r="BK827" s="371"/>
      <c r="BT827" s="371"/>
    </row>
    <row r="828" spans="5:72" ht="16" customHeight="1" x14ac:dyDescent="0.25">
      <c r="E828" s="418"/>
      <c r="F828" s="418"/>
      <c r="G828" s="418"/>
      <c r="H828" s="418"/>
      <c r="I828" s="418"/>
      <c r="J828" s="418"/>
      <c r="K828" s="418"/>
      <c r="L828" s="418"/>
      <c r="M828" s="418"/>
      <c r="N828" s="418"/>
      <c r="O828" s="418"/>
      <c r="P828" s="418"/>
      <c r="Q828" s="418"/>
      <c r="R828" s="418"/>
      <c r="S828" s="418"/>
      <c r="T828" s="418"/>
      <c r="U828" s="418"/>
      <c r="V828" s="418"/>
      <c r="Z828" s="420"/>
      <c r="AA828" s="420"/>
      <c r="AB828" s="420"/>
      <c r="AC828" s="412"/>
      <c r="AD828" s="412"/>
      <c r="AE828" s="419"/>
      <c r="AG828" s="371"/>
      <c r="AH828" s="371"/>
      <c r="AI828" s="371"/>
      <c r="AJ828" s="371"/>
      <c r="AK828" s="371"/>
      <c r="AL828" s="371"/>
      <c r="AM828" s="371"/>
      <c r="AN828" s="371"/>
      <c r="AO828" s="371"/>
      <c r="AP828" s="371"/>
      <c r="AQ828" s="371"/>
      <c r="AR828" s="371"/>
      <c r="AS828" s="371"/>
      <c r="AT828" s="371"/>
      <c r="AU828" s="371"/>
      <c r="AV828" s="371"/>
      <c r="BB828" s="371"/>
      <c r="BK828" s="371"/>
      <c r="BT828" s="371"/>
    </row>
    <row r="829" spans="5:72" ht="16" customHeight="1" x14ac:dyDescent="0.25">
      <c r="E829" s="418"/>
      <c r="F829" s="418"/>
      <c r="G829" s="418"/>
      <c r="H829" s="418"/>
      <c r="I829" s="418"/>
      <c r="J829" s="418"/>
      <c r="K829" s="418"/>
      <c r="L829" s="418"/>
      <c r="M829" s="418"/>
      <c r="N829" s="418"/>
      <c r="O829" s="418"/>
      <c r="P829" s="418"/>
      <c r="Q829" s="418"/>
      <c r="R829" s="418"/>
      <c r="S829" s="418"/>
      <c r="T829" s="418"/>
      <c r="U829" s="418"/>
      <c r="V829" s="418"/>
      <c r="Z829" s="420"/>
      <c r="AA829" s="420"/>
      <c r="AB829" s="420"/>
      <c r="AC829" s="412"/>
      <c r="AD829" s="412"/>
      <c r="AE829" s="419"/>
      <c r="AG829" s="371"/>
      <c r="AH829" s="371"/>
      <c r="AI829" s="371"/>
      <c r="AJ829" s="371"/>
      <c r="AK829" s="371"/>
      <c r="AL829" s="371"/>
      <c r="AM829" s="371"/>
      <c r="AN829" s="371"/>
      <c r="AO829" s="371"/>
      <c r="AP829" s="371"/>
      <c r="AQ829" s="371"/>
      <c r="AR829" s="371"/>
      <c r="AS829" s="371"/>
      <c r="AT829" s="371"/>
      <c r="AU829" s="371"/>
      <c r="AV829" s="371"/>
      <c r="BB829" s="371"/>
      <c r="BK829" s="371"/>
      <c r="BT829" s="371"/>
    </row>
    <row r="830" spans="5:72" ht="16" customHeight="1" x14ac:dyDescent="0.25">
      <c r="E830" s="418"/>
      <c r="F830" s="418"/>
      <c r="G830" s="418"/>
      <c r="H830" s="418"/>
      <c r="I830" s="418"/>
      <c r="J830" s="418"/>
      <c r="K830" s="418"/>
      <c r="L830" s="418"/>
      <c r="M830" s="418"/>
      <c r="N830" s="418"/>
      <c r="O830" s="418"/>
      <c r="P830" s="418"/>
      <c r="Q830" s="418"/>
      <c r="R830" s="418"/>
      <c r="S830" s="418"/>
      <c r="T830" s="418"/>
      <c r="U830" s="418"/>
      <c r="V830" s="418"/>
      <c r="Z830" s="420"/>
      <c r="AA830" s="420"/>
      <c r="AB830" s="420"/>
      <c r="AC830" s="412"/>
      <c r="AD830" s="412"/>
      <c r="AE830" s="419"/>
      <c r="AG830" s="371"/>
      <c r="AH830" s="371"/>
      <c r="AI830" s="371"/>
      <c r="AJ830" s="371"/>
      <c r="AK830" s="371"/>
      <c r="AL830" s="371"/>
      <c r="AM830" s="371"/>
      <c r="AN830" s="371"/>
      <c r="AO830" s="371"/>
      <c r="AP830" s="371"/>
      <c r="AQ830" s="371"/>
      <c r="AR830" s="371"/>
      <c r="AS830" s="371"/>
      <c r="AT830" s="371"/>
      <c r="AU830" s="371"/>
      <c r="AV830" s="371"/>
      <c r="BB830" s="371"/>
      <c r="BK830" s="371"/>
      <c r="BT830" s="371"/>
    </row>
    <row r="831" spans="5:72" ht="16" customHeight="1" x14ac:dyDescent="0.25">
      <c r="E831" s="418"/>
      <c r="F831" s="418"/>
      <c r="G831" s="418"/>
      <c r="H831" s="418"/>
      <c r="I831" s="418"/>
      <c r="J831" s="418"/>
      <c r="K831" s="418"/>
      <c r="L831" s="418"/>
      <c r="M831" s="418"/>
      <c r="N831" s="418"/>
      <c r="O831" s="418"/>
      <c r="P831" s="418"/>
      <c r="Q831" s="418"/>
      <c r="R831" s="418"/>
      <c r="S831" s="418"/>
      <c r="T831" s="418"/>
      <c r="U831" s="418"/>
      <c r="V831" s="418"/>
      <c r="Z831" s="420"/>
      <c r="AA831" s="420"/>
      <c r="AB831" s="420"/>
      <c r="AC831" s="412"/>
      <c r="AD831" s="412"/>
      <c r="AE831" s="419"/>
      <c r="AG831" s="371"/>
      <c r="AH831" s="371"/>
      <c r="AI831" s="371"/>
      <c r="AJ831" s="371"/>
      <c r="AK831" s="371"/>
      <c r="AL831" s="371"/>
      <c r="AM831" s="371"/>
      <c r="AN831" s="371"/>
      <c r="AO831" s="371"/>
      <c r="AP831" s="371"/>
      <c r="AQ831" s="371"/>
      <c r="AR831" s="371"/>
      <c r="AS831" s="371"/>
      <c r="AT831" s="371"/>
      <c r="AU831" s="371"/>
      <c r="AV831" s="371"/>
      <c r="BB831" s="371"/>
      <c r="BK831" s="371"/>
      <c r="BT831" s="371"/>
    </row>
    <row r="832" spans="5:72" ht="16" customHeight="1" x14ac:dyDescent="0.25">
      <c r="E832" s="418"/>
      <c r="F832" s="418"/>
      <c r="G832" s="418"/>
      <c r="H832" s="418"/>
      <c r="I832" s="418"/>
      <c r="J832" s="418"/>
      <c r="K832" s="418"/>
      <c r="L832" s="418"/>
      <c r="M832" s="418"/>
      <c r="N832" s="418"/>
      <c r="O832" s="418"/>
      <c r="P832" s="418"/>
      <c r="Q832" s="418"/>
      <c r="R832" s="418"/>
      <c r="S832" s="418"/>
      <c r="T832" s="418"/>
      <c r="U832" s="418"/>
      <c r="V832" s="418"/>
      <c r="Z832" s="420"/>
      <c r="AA832" s="420"/>
      <c r="AB832" s="420"/>
      <c r="AC832" s="412"/>
      <c r="AD832" s="412"/>
      <c r="AE832" s="419"/>
      <c r="AG832" s="371"/>
      <c r="AH832" s="371"/>
      <c r="AI832" s="371"/>
      <c r="AJ832" s="371"/>
      <c r="AK832" s="371"/>
      <c r="AL832" s="371"/>
      <c r="AM832" s="371"/>
      <c r="AN832" s="371"/>
      <c r="AO832" s="371"/>
      <c r="AP832" s="371"/>
      <c r="AQ832" s="371"/>
      <c r="AR832" s="371"/>
      <c r="AS832" s="371"/>
      <c r="AT832" s="371"/>
      <c r="AU832" s="371"/>
      <c r="AV832" s="371"/>
      <c r="BB832" s="371"/>
      <c r="BK832" s="371"/>
      <c r="BT832" s="371"/>
    </row>
    <row r="833" spans="5:72" ht="16" customHeight="1" x14ac:dyDescent="0.25">
      <c r="E833" s="418"/>
      <c r="F833" s="418"/>
      <c r="G833" s="418"/>
      <c r="H833" s="418"/>
      <c r="I833" s="418"/>
      <c r="J833" s="418"/>
      <c r="K833" s="418"/>
      <c r="L833" s="418"/>
      <c r="M833" s="418"/>
      <c r="N833" s="418"/>
      <c r="O833" s="418"/>
      <c r="P833" s="418"/>
      <c r="Q833" s="418"/>
      <c r="R833" s="418"/>
      <c r="S833" s="418"/>
      <c r="T833" s="418"/>
      <c r="U833" s="418"/>
      <c r="V833" s="418"/>
      <c r="Z833" s="419"/>
      <c r="AA833" s="419"/>
      <c r="AB833" s="419"/>
      <c r="AC833" s="412"/>
      <c r="AD833" s="412"/>
      <c r="AE833" s="419"/>
      <c r="AG833" s="371"/>
      <c r="AH833" s="371"/>
      <c r="AI833" s="371"/>
      <c r="AJ833" s="371"/>
      <c r="AK833" s="371"/>
      <c r="AL833" s="371"/>
      <c r="AM833" s="371"/>
      <c r="AN833" s="371"/>
      <c r="AO833" s="371"/>
      <c r="AP833" s="371"/>
      <c r="AQ833" s="371"/>
      <c r="AR833" s="371"/>
      <c r="AS833" s="371"/>
      <c r="AT833" s="371"/>
      <c r="AU833" s="371"/>
      <c r="AV833" s="371"/>
      <c r="BB833" s="371"/>
      <c r="BK833" s="371"/>
      <c r="BT833" s="371"/>
    </row>
    <row r="834" spans="5:72" ht="16" customHeight="1" x14ac:dyDescent="0.25">
      <c r="E834" s="418"/>
      <c r="F834" s="418"/>
      <c r="G834" s="418"/>
      <c r="H834" s="418"/>
      <c r="I834" s="418"/>
      <c r="J834" s="418"/>
      <c r="K834" s="418"/>
      <c r="L834" s="418"/>
      <c r="M834" s="418"/>
      <c r="N834" s="418"/>
      <c r="O834" s="418"/>
      <c r="P834" s="418"/>
      <c r="Q834" s="418"/>
      <c r="R834" s="418"/>
      <c r="S834" s="418"/>
      <c r="T834" s="418"/>
      <c r="U834" s="418"/>
      <c r="V834" s="418"/>
      <c r="Z834" s="419"/>
      <c r="AA834" s="419"/>
      <c r="AB834" s="419"/>
      <c r="AC834" s="412"/>
      <c r="AD834" s="412"/>
      <c r="AE834" s="419"/>
      <c r="AG834" s="371"/>
      <c r="AH834" s="371"/>
      <c r="AI834" s="371"/>
      <c r="AJ834" s="371"/>
      <c r="AK834" s="371"/>
      <c r="AL834" s="371"/>
      <c r="AM834" s="371"/>
      <c r="AN834" s="371"/>
      <c r="AO834" s="371"/>
      <c r="AP834" s="371"/>
      <c r="AQ834" s="371"/>
      <c r="AR834" s="371"/>
      <c r="AS834" s="371"/>
      <c r="AT834" s="371"/>
      <c r="AU834" s="371"/>
      <c r="AV834" s="371"/>
      <c r="BB834" s="371"/>
      <c r="BK834" s="371"/>
      <c r="BT834" s="371"/>
    </row>
    <row r="835" spans="5:72" ht="16" customHeight="1" x14ac:dyDescent="0.25">
      <c r="E835" s="418"/>
      <c r="F835" s="418"/>
      <c r="G835" s="418"/>
      <c r="H835" s="418"/>
      <c r="I835" s="418"/>
      <c r="J835" s="418"/>
      <c r="K835" s="418"/>
      <c r="L835" s="418"/>
      <c r="M835" s="418"/>
      <c r="N835" s="418"/>
      <c r="O835" s="418"/>
      <c r="P835" s="418"/>
      <c r="Q835" s="418"/>
      <c r="R835" s="418"/>
      <c r="S835" s="418"/>
      <c r="T835" s="418"/>
      <c r="U835" s="418"/>
      <c r="V835" s="418"/>
      <c r="Z835" s="419"/>
      <c r="AA835" s="419"/>
      <c r="AB835" s="419"/>
      <c r="AC835" s="412"/>
      <c r="AD835" s="412"/>
      <c r="AE835" s="419"/>
      <c r="AG835" s="371"/>
      <c r="AH835" s="371"/>
      <c r="AI835" s="371"/>
      <c r="AJ835" s="371"/>
      <c r="AK835" s="371"/>
      <c r="AL835" s="371"/>
      <c r="AM835" s="371"/>
      <c r="AN835" s="371"/>
      <c r="AO835" s="371"/>
      <c r="AP835" s="371"/>
      <c r="AQ835" s="371"/>
      <c r="AR835" s="371"/>
      <c r="AS835" s="371"/>
      <c r="AT835" s="371"/>
      <c r="AU835" s="371"/>
      <c r="AV835" s="371"/>
      <c r="BB835" s="371"/>
      <c r="BK835" s="371"/>
      <c r="BT835" s="371"/>
    </row>
    <row r="836" spans="5:72" ht="16" customHeight="1" x14ac:dyDescent="0.25">
      <c r="E836" s="418"/>
      <c r="F836" s="418"/>
      <c r="G836" s="418"/>
      <c r="H836" s="418"/>
      <c r="I836" s="418"/>
      <c r="J836" s="418"/>
      <c r="K836" s="418"/>
      <c r="L836" s="418"/>
      <c r="M836" s="418"/>
      <c r="N836" s="418"/>
      <c r="O836" s="418"/>
      <c r="P836" s="418"/>
      <c r="Q836" s="418"/>
      <c r="R836" s="418"/>
      <c r="S836" s="418"/>
      <c r="T836" s="418"/>
      <c r="U836" s="418"/>
      <c r="V836" s="418"/>
      <c r="Z836" s="419"/>
      <c r="AA836" s="419"/>
      <c r="AB836" s="419"/>
      <c r="AC836" s="412"/>
      <c r="AD836" s="412"/>
      <c r="AE836" s="419"/>
      <c r="AG836" s="371"/>
      <c r="AH836" s="371"/>
      <c r="AI836" s="371"/>
      <c r="AJ836" s="371"/>
      <c r="AK836" s="371"/>
      <c r="AL836" s="371"/>
      <c r="AM836" s="371"/>
      <c r="AN836" s="371"/>
      <c r="AO836" s="371"/>
      <c r="AP836" s="371"/>
      <c r="AQ836" s="371"/>
      <c r="AR836" s="371"/>
      <c r="AS836" s="371"/>
      <c r="AT836" s="371"/>
      <c r="AU836" s="371"/>
      <c r="AV836" s="371"/>
      <c r="BB836" s="371"/>
      <c r="BK836" s="371"/>
      <c r="BT836" s="371"/>
    </row>
    <row r="837" spans="5:72" ht="16" customHeight="1" x14ac:dyDescent="0.25">
      <c r="E837" s="418"/>
      <c r="F837" s="418"/>
      <c r="G837" s="418"/>
      <c r="H837" s="418"/>
      <c r="I837" s="418"/>
      <c r="J837" s="418"/>
      <c r="K837" s="418"/>
      <c r="L837" s="418"/>
      <c r="M837" s="418"/>
      <c r="N837" s="418"/>
      <c r="O837" s="418"/>
      <c r="P837" s="418"/>
      <c r="Q837" s="418"/>
      <c r="R837" s="418"/>
      <c r="S837" s="418"/>
      <c r="T837" s="418"/>
      <c r="U837" s="418"/>
      <c r="V837" s="418"/>
      <c r="Z837" s="419"/>
      <c r="AA837" s="419"/>
      <c r="AB837" s="419"/>
      <c r="AC837" s="412"/>
      <c r="AD837" s="412"/>
      <c r="AE837" s="419"/>
      <c r="AG837" s="371"/>
      <c r="AH837" s="371"/>
      <c r="AI837" s="371"/>
      <c r="AJ837" s="371"/>
      <c r="AK837" s="371"/>
      <c r="AL837" s="371"/>
      <c r="AM837" s="371"/>
      <c r="AN837" s="371"/>
      <c r="AO837" s="371"/>
      <c r="AP837" s="371"/>
      <c r="AQ837" s="371"/>
      <c r="AR837" s="371"/>
      <c r="AS837" s="371"/>
      <c r="AT837" s="371"/>
      <c r="AU837" s="371"/>
      <c r="AV837" s="371"/>
      <c r="BB837" s="371"/>
      <c r="BK837" s="371"/>
      <c r="BT837" s="371"/>
    </row>
    <row r="838" spans="5:72" ht="16" customHeight="1" x14ac:dyDescent="0.25">
      <c r="E838" s="418"/>
      <c r="F838" s="418"/>
      <c r="G838" s="418"/>
      <c r="H838" s="418"/>
      <c r="I838" s="418"/>
      <c r="J838" s="418"/>
      <c r="K838" s="418"/>
      <c r="L838" s="418"/>
      <c r="M838" s="418"/>
      <c r="N838" s="418"/>
      <c r="O838" s="418"/>
      <c r="P838" s="418"/>
      <c r="Q838" s="418"/>
      <c r="R838" s="418"/>
      <c r="S838" s="418"/>
      <c r="T838" s="418"/>
      <c r="U838" s="418"/>
      <c r="V838" s="418"/>
      <c r="Z838" s="419"/>
      <c r="AA838" s="419"/>
      <c r="AB838" s="419"/>
      <c r="AC838" s="412"/>
      <c r="AD838" s="412"/>
      <c r="AE838" s="419"/>
      <c r="AG838" s="371"/>
      <c r="AH838" s="371"/>
      <c r="AI838" s="371"/>
      <c r="AJ838" s="371"/>
      <c r="AK838" s="371"/>
      <c r="AL838" s="371"/>
      <c r="AM838" s="371"/>
      <c r="AN838" s="371"/>
      <c r="AO838" s="371"/>
      <c r="AP838" s="371"/>
      <c r="AQ838" s="371"/>
      <c r="AR838" s="371"/>
      <c r="AS838" s="371"/>
      <c r="AT838" s="371"/>
      <c r="AU838" s="371"/>
      <c r="AV838" s="371"/>
      <c r="BB838" s="371"/>
      <c r="BK838" s="371"/>
      <c r="BT838" s="371"/>
    </row>
    <row r="839" spans="5:72" ht="16" customHeight="1" x14ac:dyDescent="0.25">
      <c r="E839" s="418"/>
      <c r="F839" s="418"/>
      <c r="G839" s="418"/>
      <c r="H839" s="418"/>
      <c r="I839" s="418"/>
      <c r="J839" s="418"/>
      <c r="K839" s="418"/>
      <c r="L839" s="418"/>
      <c r="M839" s="418"/>
      <c r="N839" s="418"/>
      <c r="O839" s="418"/>
      <c r="P839" s="418"/>
      <c r="Q839" s="418"/>
      <c r="R839" s="418"/>
      <c r="S839" s="418"/>
      <c r="T839" s="418"/>
      <c r="U839" s="418"/>
      <c r="V839" s="418"/>
      <c r="Z839" s="419"/>
      <c r="AA839" s="419"/>
      <c r="AB839" s="419"/>
      <c r="AC839" s="412"/>
      <c r="AD839" s="412"/>
      <c r="AE839" s="419"/>
      <c r="AG839" s="371"/>
      <c r="AH839" s="371"/>
      <c r="AI839" s="371"/>
      <c r="AJ839" s="371"/>
      <c r="AK839" s="371"/>
      <c r="AL839" s="371"/>
      <c r="AM839" s="371"/>
      <c r="AN839" s="371"/>
      <c r="AO839" s="371"/>
      <c r="AP839" s="371"/>
      <c r="AQ839" s="371"/>
      <c r="AR839" s="371"/>
      <c r="AS839" s="371"/>
      <c r="AT839" s="371"/>
      <c r="AU839" s="371"/>
      <c r="AV839" s="371"/>
      <c r="BB839" s="371"/>
      <c r="BK839" s="371"/>
      <c r="BT839" s="371"/>
    </row>
    <row r="840" spans="5:72" ht="16" customHeight="1" x14ac:dyDescent="0.25">
      <c r="E840" s="418"/>
      <c r="F840" s="418"/>
      <c r="G840" s="418"/>
      <c r="H840" s="418"/>
      <c r="I840" s="418"/>
      <c r="J840" s="418"/>
      <c r="K840" s="418"/>
      <c r="L840" s="418"/>
      <c r="M840" s="418"/>
      <c r="N840" s="418"/>
      <c r="O840" s="418"/>
      <c r="P840" s="418"/>
      <c r="Q840" s="418"/>
      <c r="R840" s="418"/>
      <c r="S840" s="418"/>
      <c r="T840" s="418"/>
      <c r="U840" s="418"/>
      <c r="V840" s="418"/>
      <c r="Z840" s="419"/>
      <c r="AA840" s="419"/>
      <c r="AB840" s="419"/>
      <c r="AC840" s="412"/>
      <c r="AD840" s="412"/>
      <c r="AE840" s="419"/>
      <c r="AG840" s="371"/>
      <c r="AH840" s="371"/>
      <c r="AI840" s="371"/>
      <c r="AJ840" s="371"/>
      <c r="AK840" s="371"/>
      <c r="AL840" s="371"/>
      <c r="AM840" s="371"/>
      <c r="AN840" s="371"/>
      <c r="AO840" s="371"/>
      <c r="AP840" s="371"/>
      <c r="AQ840" s="371"/>
      <c r="AR840" s="371"/>
      <c r="AS840" s="371"/>
      <c r="AT840" s="371"/>
      <c r="AU840" s="371"/>
      <c r="AV840" s="371"/>
      <c r="BB840" s="371"/>
      <c r="BK840" s="371"/>
      <c r="BT840" s="371"/>
    </row>
    <row r="841" spans="5:72" ht="16" customHeight="1" x14ac:dyDescent="0.25">
      <c r="E841" s="418"/>
      <c r="F841" s="418"/>
      <c r="G841" s="418"/>
      <c r="H841" s="418"/>
      <c r="I841" s="418"/>
      <c r="J841" s="418"/>
      <c r="K841" s="418"/>
      <c r="L841" s="418"/>
      <c r="M841" s="418"/>
      <c r="N841" s="418"/>
      <c r="O841" s="418"/>
      <c r="P841" s="418"/>
      <c r="Q841" s="418"/>
      <c r="R841" s="418"/>
      <c r="S841" s="418"/>
      <c r="T841" s="418"/>
      <c r="U841" s="418"/>
      <c r="V841" s="418"/>
      <c r="Z841" s="419"/>
      <c r="AA841" s="419"/>
      <c r="AB841" s="419"/>
      <c r="AC841" s="412"/>
      <c r="AD841" s="412"/>
      <c r="AE841" s="419"/>
      <c r="AG841" s="371"/>
      <c r="AH841" s="371"/>
      <c r="AI841" s="371"/>
      <c r="AJ841" s="371"/>
      <c r="AK841" s="371"/>
      <c r="AL841" s="371"/>
      <c r="AM841" s="371"/>
      <c r="AN841" s="371"/>
      <c r="AO841" s="371"/>
      <c r="AP841" s="371"/>
      <c r="AQ841" s="371"/>
      <c r="AR841" s="371"/>
      <c r="AS841" s="371"/>
      <c r="AT841" s="371"/>
      <c r="AU841" s="371"/>
      <c r="AV841" s="371"/>
      <c r="BB841" s="371"/>
      <c r="BK841" s="371"/>
      <c r="BT841" s="371"/>
    </row>
    <row r="842" spans="5:72" ht="16" customHeight="1" x14ac:dyDescent="0.25">
      <c r="E842" s="418"/>
      <c r="F842" s="418"/>
      <c r="G842" s="418"/>
      <c r="H842" s="418"/>
      <c r="I842" s="418"/>
      <c r="J842" s="418"/>
      <c r="K842" s="418"/>
      <c r="L842" s="418"/>
      <c r="M842" s="418"/>
      <c r="N842" s="418"/>
      <c r="O842" s="418"/>
      <c r="P842" s="418"/>
      <c r="Q842" s="418"/>
      <c r="R842" s="418"/>
      <c r="S842" s="418"/>
      <c r="T842" s="418"/>
      <c r="U842" s="418"/>
      <c r="V842" s="418"/>
      <c r="Z842" s="419"/>
      <c r="AA842" s="419"/>
      <c r="AB842" s="419"/>
      <c r="AC842" s="412"/>
      <c r="AD842" s="412"/>
      <c r="AE842" s="419"/>
      <c r="AG842" s="371"/>
      <c r="AH842" s="371"/>
      <c r="AI842" s="371"/>
      <c r="AJ842" s="371"/>
      <c r="AK842" s="371"/>
      <c r="AL842" s="371"/>
      <c r="AM842" s="371"/>
      <c r="AN842" s="371"/>
      <c r="AO842" s="371"/>
      <c r="AP842" s="371"/>
      <c r="AQ842" s="371"/>
      <c r="AR842" s="371"/>
      <c r="AS842" s="371"/>
      <c r="AT842" s="371"/>
      <c r="AU842" s="371"/>
      <c r="AV842" s="371"/>
      <c r="BB842" s="371"/>
      <c r="BK842" s="371"/>
      <c r="BT842" s="371"/>
    </row>
    <row r="843" spans="5:72" ht="16" customHeight="1" x14ac:dyDescent="0.25">
      <c r="E843" s="418"/>
      <c r="F843" s="418"/>
      <c r="G843" s="418"/>
      <c r="H843" s="418"/>
      <c r="I843" s="418"/>
      <c r="J843" s="418"/>
      <c r="K843" s="418"/>
      <c r="L843" s="418"/>
      <c r="M843" s="418"/>
      <c r="N843" s="418"/>
      <c r="O843" s="418"/>
      <c r="P843" s="418"/>
      <c r="Q843" s="418"/>
      <c r="R843" s="418"/>
      <c r="S843" s="418"/>
      <c r="T843" s="418"/>
      <c r="U843" s="418"/>
      <c r="V843" s="418"/>
      <c r="Z843" s="419"/>
      <c r="AA843" s="419"/>
      <c r="AB843" s="419"/>
      <c r="AC843" s="412"/>
      <c r="AD843" s="412"/>
      <c r="AE843" s="419"/>
      <c r="AG843" s="371"/>
      <c r="AH843" s="371"/>
      <c r="AI843" s="371"/>
      <c r="AJ843" s="371"/>
      <c r="AK843" s="371"/>
      <c r="AL843" s="371"/>
      <c r="AM843" s="371"/>
      <c r="AN843" s="371"/>
      <c r="AO843" s="371"/>
      <c r="AP843" s="371"/>
      <c r="AQ843" s="371"/>
      <c r="AR843" s="371"/>
      <c r="AS843" s="371"/>
      <c r="AT843" s="371"/>
      <c r="AU843" s="371"/>
      <c r="AV843" s="371"/>
      <c r="BB843" s="371"/>
      <c r="BK843" s="371"/>
      <c r="BT843" s="371"/>
    </row>
    <row r="844" spans="5:72" ht="16" customHeight="1" x14ac:dyDescent="0.25">
      <c r="E844" s="418"/>
      <c r="F844" s="418"/>
      <c r="G844" s="418"/>
      <c r="H844" s="418"/>
      <c r="I844" s="418"/>
      <c r="J844" s="418"/>
      <c r="K844" s="418"/>
      <c r="L844" s="418"/>
      <c r="M844" s="418"/>
      <c r="N844" s="418"/>
      <c r="O844" s="418"/>
      <c r="P844" s="418"/>
      <c r="Q844" s="418"/>
      <c r="R844" s="418"/>
      <c r="S844" s="418"/>
      <c r="T844" s="418"/>
      <c r="U844" s="418"/>
      <c r="V844" s="418"/>
      <c r="Z844" s="419"/>
      <c r="AA844" s="419"/>
      <c r="AB844" s="419"/>
      <c r="AC844" s="412"/>
      <c r="AD844" s="412"/>
      <c r="AE844" s="419"/>
      <c r="AG844" s="371"/>
      <c r="AH844" s="371"/>
      <c r="AI844" s="371"/>
      <c r="AJ844" s="371"/>
      <c r="AK844" s="371"/>
      <c r="AL844" s="371"/>
      <c r="AM844" s="371"/>
      <c r="AN844" s="371"/>
      <c r="AO844" s="371"/>
      <c r="AP844" s="371"/>
      <c r="AQ844" s="371"/>
      <c r="AR844" s="371"/>
      <c r="AS844" s="371"/>
      <c r="AT844" s="371"/>
      <c r="AU844" s="371"/>
      <c r="AV844" s="371"/>
      <c r="BB844" s="371"/>
      <c r="BK844" s="371"/>
      <c r="BT844" s="371"/>
    </row>
    <row r="845" spans="5:72" ht="16" customHeight="1" x14ac:dyDescent="0.25">
      <c r="E845" s="418"/>
      <c r="F845" s="418"/>
      <c r="G845" s="418"/>
      <c r="H845" s="418"/>
      <c r="I845" s="418"/>
      <c r="J845" s="418"/>
      <c r="K845" s="418"/>
      <c r="L845" s="418"/>
      <c r="M845" s="418"/>
      <c r="N845" s="418"/>
      <c r="O845" s="418"/>
      <c r="P845" s="418"/>
      <c r="Q845" s="418"/>
      <c r="R845" s="418"/>
      <c r="S845" s="418"/>
      <c r="T845" s="418"/>
      <c r="U845" s="418"/>
      <c r="V845" s="418"/>
      <c r="Z845" s="419"/>
      <c r="AA845" s="419"/>
      <c r="AB845" s="419"/>
      <c r="AC845" s="412"/>
      <c r="AD845" s="412"/>
      <c r="AE845" s="419"/>
      <c r="AG845" s="371"/>
      <c r="AH845" s="371"/>
      <c r="AI845" s="371"/>
      <c r="AJ845" s="371"/>
      <c r="AK845" s="371"/>
      <c r="AL845" s="371"/>
      <c r="AM845" s="371"/>
      <c r="AN845" s="371"/>
      <c r="AO845" s="371"/>
      <c r="AP845" s="371"/>
      <c r="AQ845" s="371"/>
      <c r="AR845" s="371"/>
      <c r="AS845" s="371"/>
      <c r="AT845" s="371"/>
      <c r="AU845" s="371"/>
      <c r="AV845" s="371"/>
      <c r="BB845" s="371"/>
      <c r="BK845" s="371"/>
      <c r="BT845" s="371"/>
    </row>
    <row r="846" spans="5:72" ht="16" customHeight="1" x14ac:dyDescent="0.25">
      <c r="E846" s="418"/>
      <c r="F846" s="418"/>
      <c r="G846" s="418"/>
      <c r="H846" s="418"/>
      <c r="I846" s="418"/>
      <c r="J846" s="418"/>
      <c r="K846" s="418"/>
      <c r="L846" s="418"/>
      <c r="M846" s="418"/>
      <c r="N846" s="418"/>
      <c r="O846" s="418"/>
      <c r="P846" s="418"/>
      <c r="Q846" s="418"/>
      <c r="R846" s="418"/>
      <c r="S846" s="418"/>
      <c r="T846" s="418"/>
      <c r="U846" s="418"/>
      <c r="V846" s="418"/>
      <c r="Z846" s="419"/>
      <c r="AA846" s="419"/>
      <c r="AB846" s="419"/>
      <c r="AC846" s="412"/>
      <c r="AD846" s="412"/>
      <c r="AE846" s="419"/>
      <c r="AG846" s="371"/>
      <c r="AH846" s="371"/>
      <c r="AI846" s="371"/>
      <c r="AJ846" s="371"/>
      <c r="AK846" s="371"/>
      <c r="AL846" s="371"/>
      <c r="AM846" s="371"/>
      <c r="AN846" s="371"/>
      <c r="AO846" s="371"/>
      <c r="AP846" s="371"/>
      <c r="AQ846" s="371"/>
      <c r="AR846" s="371"/>
      <c r="AS846" s="371"/>
      <c r="AT846" s="371"/>
      <c r="AU846" s="371"/>
      <c r="AV846" s="371"/>
      <c r="BB846" s="371"/>
      <c r="BK846" s="371"/>
      <c r="BT846" s="371"/>
    </row>
    <row r="847" spans="5:72" ht="16" customHeight="1" x14ac:dyDescent="0.25">
      <c r="E847" s="418"/>
      <c r="F847" s="418"/>
      <c r="G847" s="418"/>
      <c r="H847" s="418"/>
      <c r="I847" s="418"/>
      <c r="J847" s="418"/>
      <c r="K847" s="418"/>
      <c r="L847" s="418"/>
      <c r="M847" s="418"/>
      <c r="N847" s="418"/>
      <c r="O847" s="418"/>
      <c r="P847" s="418"/>
      <c r="Q847" s="418"/>
      <c r="R847" s="418"/>
      <c r="S847" s="418"/>
      <c r="T847" s="418"/>
      <c r="U847" s="418"/>
      <c r="V847" s="418"/>
      <c r="Z847" s="419"/>
      <c r="AA847" s="419"/>
      <c r="AB847" s="419"/>
      <c r="AC847" s="412"/>
      <c r="AD847" s="412"/>
      <c r="AE847" s="419"/>
      <c r="AG847" s="371"/>
      <c r="AH847" s="371"/>
      <c r="AI847" s="371"/>
      <c r="AJ847" s="371"/>
      <c r="AK847" s="371"/>
      <c r="AL847" s="371"/>
      <c r="AM847" s="371"/>
      <c r="AN847" s="371"/>
      <c r="AO847" s="371"/>
      <c r="AP847" s="371"/>
      <c r="AQ847" s="371"/>
      <c r="AR847" s="371"/>
      <c r="AS847" s="371"/>
      <c r="AT847" s="371"/>
      <c r="AU847" s="371"/>
      <c r="AV847" s="371"/>
      <c r="BB847" s="371"/>
      <c r="BK847" s="371"/>
      <c r="BT847" s="371"/>
    </row>
    <row r="848" spans="5:72" ht="16" customHeight="1" x14ac:dyDescent="0.25">
      <c r="E848" s="418"/>
      <c r="F848" s="418"/>
      <c r="G848" s="418"/>
      <c r="H848" s="418"/>
      <c r="I848" s="418"/>
      <c r="J848" s="418"/>
      <c r="K848" s="418"/>
      <c r="L848" s="418"/>
      <c r="M848" s="418"/>
      <c r="N848" s="418"/>
      <c r="O848" s="418"/>
      <c r="P848" s="418"/>
      <c r="Q848" s="418"/>
      <c r="R848" s="418"/>
      <c r="S848" s="418"/>
      <c r="T848" s="418"/>
      <c r="U848" s="418"/>
      <c r="V848" s="418"/>
      <c r="Z848" s="419"/>
      <c r="AA848" s="419"/>
      <c r="AB848" s="419"/>
      <c r="AC848" s="412"/>
      <c r="AD848" s="412"/>
      <c r="AE848" s="419"/>
      <c r="AG848" s="371"/>
      <c r="AH848" s="371"/>
      <c r="AI848" s="371"/>
      <c r="AJ848" s="371"/>
      <c r="AK848" s="371"/>
      <c r="AL848" s="371"/>
      <c r="AM848" s="371"/>
      <c r="AN848" s="371"/>
      <c r="AO848" s="371"/>
      <c r="AP848" s="371"/>
      <c r="AQ848" s="371"/>
      <c r="AR848" s="371"/>
      <c r="AS848" s="371"/>
      <c r="AT848" s="371"/>
      <c r="AU848" s="371"/>
      <c r="AV848" s="371"/>
      <c r="BB848" s="371"/>
      <c r="BK848" s="371"/>
      <c r="BT848" s="371"/>
    </row>
    <row r="849" spans="5:72" ht="16" customHeight="1" x14ac:dyDescent="0.25">
      <c r="E849" s="418"/>
      <c r="F849" s="418"/>
      <c r="G849" s="418"/>
      <c r="H849" s="418"/>
      <c r="I849" s="418"/>
      <c r="J849" s="418"/>
      <c r="K849" s="418"/>
      <c r="L849" s="418"/>
      <c r="M849" s="418"/>
      <c r="N849" s="418"/>
      <c r="O849" s="418"/>
      <c r="P849" s="418"/>
      <c r="Q849" s="418"/>
      <c r="R849" s="418"/>
      <c r="S849" s="418"/>
      <c r="T849" s="418"/>
      <c r="U849" s="418"/>
      <c r="V849" s="418"/>
      <c r="Z849" s="419"/>
      <c r="AA849" s="419"/>
      <c r="AB849" s="419"/>
      <c r="AC849" s="412"/>
      <c r="AD849" s="412"/>
      <c r="AE849" s="419"/>
      <c r="AG849" s="371"/>
      <c r="AH849" s="371"/>
      <c r="AI849" s="371"/>
      <c r="AJ849" s="371"/>
      <c r="AK849" s="371"/>
      <c r="AL849" s="371"/>
      <c r="AM849" s="371"/>
      <c r="AN849" s="371"/>
      <c r="AO849" s="371"/>
      <c r="AP849" s="371"/>
      <c r="AQ849" s="371"/>
      <c r="AR849" s="371"/>
      <c r="AS849" s="371"/>
      <c r="AT849" s="371"/>
      <c r="AU849" s="371"/>
      <c r="AV849" s="371"/>
      <c r="BB849" s="371"/>
      <c r="BK849" s="371"/>
      <c r="BT849" s="371"/>
    </row>
    <row r="850" spans="5:72" ht="16" customHeight="1" x14ac:dyDescent="0.25">
      <c r="E850" s="418"/>
      <c r="F850" s="418"/>
      <c r="G850" s="418"/>
      <c r="H850" s="418"/>
      <c r="I850" s="418"/>
      <c r="J850" s="418"/>
      <c r="K850" s="418"/>
      <c r="L850" s="418"/>
      <c r="M850" s="418"/>
      <c r="N850" s="418"/>
      <c r="O850" s="418"/>
      <c r="P850" s="418"/>
      <c r="Q850" s="418"/>
      <c r="R850" s="418"/>
      <c r="S850" s="418"/>
      <c r="T850" s="418"/>
      <c r="U850" s="418"/>
      <c r="V850" s="418"/>
      <c r="Z850" s="420"/>
      <c r="AA850" s="420"/>
      <c r="AB850" s="420"/>
      <c r="AC850" s="412"/>
      <c r="AD850" s="412"/>
      <c r="AE850" s="419"/>
      <c r="AG850" s="371"/>
      <c r="AH850" s="371"/>
      <c r="AI850" s="371"/>
      <c r="AJ850" s="371"/>
      <c r="AK850" s="371"/>
      <c r="AL850" s="371"/>
      <c r="AM850" s="371"/>
      <c r="AN850" s="371"/>
      <c r="AO850" s="371"/>
      <c r="AP850" s="371"/>
      <c r="AQ850" s="371"/>
      <c r="AR850" s="371"/>
      <c r="AS850" s="371"/>
      <c r="AT850" s="371"/>
      <c r="AU850" s="371"/>
      <c r="AV850" s="371"/>
      <c r="BB850" s="371"/>
      <c r="BK850" s="371"/>
      <c r="BT850" s="371"/>
    </row>
    <row r="851" spans="5:72" ht="16" customHeight="1" x14ac:dyDescent="0.25">
      <c r="E851" s="418"/>
      <c r="F851" s="418"/>
      <c r="G851" s="418"/>
      <c r="H851" s="418"/>
      <c r="I851" s="418"/>
      <c r="J851" s="418"/>
      <c r="K851" s="418"/>
      <c r="L851" s="418"/>
      <c r="M851" s="418"/>
      <c r="N851" s="418"/>
      <c r="O851" s="418"/>
      <c r="P851" s="418"/>
      <c r="Q851" s="418"/>
      <c r="R851" s="418"/>
      <c r="S851" s="418"/>
      <c r="T851" s="418"/>
      <c r="U851" s="418"/>
      <c r="V851" s="418"/>
      <c r="Z851" s="420"/>
      <c r="AA851" s="420"/>
      <c r="AB851" s="420"/>
      <c r="AC851" s="412"/>
      <c r="AD851" s="412"/>
      <c r="AE851" s="419"/>
      <c r="AG851" s="371"/>
      <c r="AH851" s="371"/>
      <c r="AI851" s="371"/>
      <c r="AJ851" s="371"/>
      <c r="AK851" s="371"/>
      <c r="AL851" s="371"/>
      <c r="AM851" s="371"/>
      <c r="AN851" s="371"/>
      <c r="AO851" s="371"/>
      <c r="AP851" s="371"/>
      <c r="AQ851" s="371"/>
      <c r="AR851" s="371"/>
      <c r="AS851" s="371"/>
      <c r="AT851" s="371"/>
      <c r="AU851" s="371"/>
      <c r="AV851" s="371"/>
      <c r="BB851" s="371"/>
      <c r="BK851" s="371"/>
      <c r="BT851" s="371"/>
    </row>
    <row r="852" spans="5:72" ht="16" customHeight="1" x14ac:dyDescent="0.25">
      <c r="E852" s="418"/>
      <c r="F852" s="418"/>
      <c r="G852" s="418"/>
      <c r="H852" s="418"/>
      <c r="I852" s="418"/>
      <c r="J852" s="418"/>
      <c r="K852" s="418"/>
      <c r="L852" s="418"/>
      <c r="M852" s="418"/>
      <c r="N852" s="418"/>
      <c r="O852" s="418"/>
      <c r="P852" s="418"/>
      <c r="Q852" s="418"/>
      <c r="R852" s="418"/>
      <c r="S852" s="418"/>
      <c r="T852" s="418"/>
      <c r="U852" s="418"/>
      <c r="V852" s="418"/>
      <c r="Z852" s="420"/>
      <c r="AA852" s="420"/>
      <c r="AB852" s="420"/>
      <c r="AC852" s="412"/>
      <c r="AD852" s="412"/>
      <c r="AE852" s="419"/>
      <c r="AG852" s="371"/>
      <c r="AH852" s="371"/>
      <c r="AI852" s="371"/>
      <c r="AJ852" s="371"/>
      <c r="AK852" s="371"/>
      <c r="AL852" s="371"/>
      <c r="AM852" s="371"/>
      <c r="AN852" s="371"/>
      <c r="AO852" s="371"/>
      <c r="AP852" s="371"/>
      <c r="AQ852" s="371"/>
      <c r="AR852" s="371"/>
      <c r="AS852" s="371"/>
      <c r="AT852" s="371"/>
      <c r="AU852" s="371"/>
      <c r="AV852" s="371"/>
      <c r="BB852" s="371"/>
      <c r="BK852" s="371"/>
      <c r="BT852" s="371"/>
    </row>
    <row r="853" spans="5:72" ht="16" customHeight="1" x14ac:dyDescent="0.25">
      <c r="E853" s="418"/>
      <c r="F853" s="418"/>
      <c r="G853" s="418"/>
      <c r="H853" s="418"/>
      <c r="I853" s="418"/>
      <c r="J853" s="418"/>
      <c r="K853" s="418"/>
      <c r="L853" s="418"/>
      <c r="M853" s="418"/>
      <c r="N853" s="418"/>
      <c r="O853" s="418"/>
      <c r="P853" s="418"/>
      <c r="Q853" s="418"/>
      <c r="R853" s="418"/>
      <c r="S853" s="418"/>
      <c r="T853" s="418"/>
      <c r="U853" s="418"/>
      <c r="V853" s="418"/>
      <c r="Z853" s="420"/>
      <c r="AA853" s="420"/>
      <c r="AB853" s="420"/>
      <c r="AC853" s="412"/>
      <c r="AD853" s="412"/>
      <c r="AE853" s="419"/>
      <c r="AG853" s="371"/>
      <c r="AH853" s="371"/>
      <c r="AI853" s="371"/>
      <c r="AJ853" s="371"/>
      <c r="AK853" s="371"/>
      <c r="AL853" s="371"/>
      <c r="AM853" s="371"/>
      <c r="AN853" s="371"/>
      <c r="AO853" s="371"/>
      <c r="AP853" s="371"/>
      <c r="AQ853" s="371"/>
      <c r="AR853" s="371"/>
      <c r="AS853" s="371"/>
      <c r="AT853" s="371"/>
      <c r="AU853" s="371"/>
      <c r="AV853" s="371"/>
      <c r="BB853" s="371"/>
      <c r="BK853" s="371"/>
      <c r="BT853" s="371"/>
    </row>
    <row r="854" spans="5:72" ht="16" customHeight="1" x14ac:dyDescent="0.25">
      <c r="E854" s="418"/>
      <c r="F854" s="418"/>
      <c r="G854" s="418"/>
      <c r="H854" s="418"/>
      <c r="I854" s="418"/>
      <c r="J854" s="418"/>
      <c r="K854" s="418"/>
      <c r="L854" s="418"/>
      <c r="M854" s="418"/>
      <c r="N854" s="418"/>
      <c r="O854" s="418"/>
      <c r="P854" s="418"/>
      <c r="Q854" s="418"/>
      <c r="R854" s="418"/>
      <c r="S854" s="418"/>
      <c r="T854" s="418"/>
      <c r="U854" s="418"/>
      <c r="V854" s="418"/>
      <c r="Z854" s="420"/>
      <c r="AA854" s="420"/>
      <c r="AB854" s="420"/>
      <c r="AC854" s="412"/>
      <c r="AD854" s="412"/>
      <c r="AE854" s="419"/>
      <c r="AG854" s="371"/>
      <c r="AH854" s="371"/>
      <c r="AI854" s="371"/>
      <c r="AJ854" s="371"/>
      <c r="AK854" s="371"/>
      <c r="AL854" s="371"/>
      <c r="AM854" s="371"/>
      <c r="AN854" s="371"/>
      <c r="AO854" s="371"/>
      <c r="AP854" s="371"/>
      <c r="AQ854" s="371"/>
      <c r="AR854" s="371"/>
      <c r="AS854" s="371"/>
      <c r="AT854" s="371"/>
      <c r="AU854" s="371"/>
      <c r="AV854" s="371"/>
      <c r="BB854" s="371"/>
      <c r="BK854" s="371"/>
      <c r="BT854" s="371"/>
    </row>
    <row r="855" spans="5:72" ht="16" customHeight="1" x14ac:dyDescent="0.25">
      <c r="E855" s="418"/>
      <c r="F855" s="418"/>
      <c r="G855" s="418"/>
      <c r="H855" s="418"/>
      <c r="I855" s="418"/>
      <c r="J855" s="418"/>
      <c r="K855" s="418"/>
      <c r="L855" s="418"/>
      <c r="M855" s="418"/>
      <c r="N855" s="418"/>
      <c r="O855" s="418"/>
      <c r="P855" s="418"/>
      <c r="Q855" s="418"/>
      <c r="R855" s="418"/>
      <c r="S855" s="418"/>
      <c r="T855" s="418"/>
      <c r="U855" s="418"/>
      <c r="V855" s="418"/>
      <c r="Z855" s="420"/>
      <c r="AA855" s="420"/>
      <c r="AB855" s="420"/>
      <c r="AC855" s="412"/>
      <c r="AD855" s="412"/>
      <c r="AE855" s="419"/>
      <c r="AG855" s="371"/>
      <c r="AH855" s="371"/>
      <c r="AI855" s="371"/>
      <c r="AJ855" s="371"/>
      <c r="AK855" s="371"/>
      <c r="AL855" s="371"/>
      <c r="AM855" s="371"/>
      <c r="AN855" s="371"/>
      <c r="AO855" s="371"/>
      <c r="AP855" s="371"/>
      <c r="AQ855" s="371"/>
      <c r="AR855" s="371"/>
      <c r="AS855" s="371"/>
      <c r="AT855" s="371"/>
      <c r="AU855" s="371"/>
      <c r="AV855" s="371"/>
      <c r="BB855" s="371"/>
      <c r="BK855" s="371"/>
      <c r="BT855" s="371"/>
    </row>
    <row r="856" spans="5:72" ht="16" customHeight="1" x14ac:dyDescent="0.25">
      <c r="E856" s="418"/>
      <c r="F856" s="418"/>
      <c r="G856" s="418"/>
      <c r="H856" s="418"/>
      <c r="I856" s="418"/>
      <c r="J856" s="418"/>
      <c r="K856" s="418"/>
      <c r="L856" s="418"/>
      <c r="M856" s="418"/>
      <c r="N856" s="418"/>
      <c r="O856" s="418"/>
      <c r="P856" s="418"/>
      <c r="Q856" s="418"/>
      <c r="R856" s="418"/>
      <c r="S856" s="418"/>
      <c r="T856" s="418"/>
      <c r="U856" s="418"/>
      <c r="V856" s="418"/>
      <c r="Z856" s="420"/>
      <c r="AA856" s="420"/>
      <c r="AB856" s="420"/>
      <c r="AC856" s="412"/>
      <c r="AD856" s="412"/>
      <c r="AE856" s="419"/>
      <c r="AG856" s="371"/>
      <c r="AH856" s="371"/>
      <c r="AI856" s="371"/>
      <c r="AJ856" s="371"/>
      <c r="AK856" s="371"/>
      <c r="AL856" s="371"/>
      <c r="AM856" s="371"/>
      <c r="AN856" s="371"/>
      <c r="AO856" s="371"/>
      <c r="AP856" s="371"/>
      <c r="AQ856" s="371"/>
      <c r="AR856" s="371"/>
      <c r="AS856" s="371"/>
      <c r="AT856" s="371"/>
      <c r="AU856" s="371"/>
      <c r="AV856" s="371"/>
      <c r="BB856" s="371"/>
      <c r="BK856" s="371"/>
      <c r="BT856" s="371"/>
    </row>
    <row r="857" spans="5:72" ht="16" customHeight="1" x14ac:dyDescent="0.25">
      <c r="E857" s="418"/>
      <c r="F857" s="418"/>
      <c r="G857" s="418"/>
      <c r="H857" s="418"/>
      <c r="I857" s="418"/>
      <c r="J857" s="418"/>
      <c r="K857" s="418"/>
      <c r="L857" s="418"/>
      <c r="M857" s="418"/>
      <c r="N857" s="418"/>
      <c r="O857" s="418"/>
      <c r="P857" s="418"/>
      <c r="Q857" s="418"/>
      <c r="R857" s="418"/>
      <c r="S857" s="418"/>
      <c r="T857" s="418"/>
      <c r="U857" s="418"/>
      <c r="V857" s="418"/>
      <c r="Z857" s="419"/>
      <c r="AA857" s="419"/>
      <c r="AB857" s="419"/>
      <c r="AC857" s="412"/>
      <c r="AD857" s="412"/>
      <c r="AE857" s="419"/>
      <c r="AG857" s="371"/>
      <c r="AH857" s="371"/>
      <c r="AI857" s="371"/>
      <c r="AJ857" s="371"/>
      <c r="AK857" s="371"/>
      <c r="AL857" s="371"/>
      <c r="AM857" s="371"/>
      <c r="AN857" s="371"/>
      <c r="AO857" s="371"/>
      <c r="AP857" s="371"/>
      <c r="AQ857" s="371"/>
      <c r="AR857" s="371"/>
      <c r="AS857" s="371"/>
      <c r="AT857" s="371"/>
      <c r="AU857" s="371"/>
      <c r="AV857" s="371"/>
      <c r="BB857" s="371"/>
      <c r="BK857" s="371"/>
      <c r="BT857" s="371"/>
    </row>
    <row r="858" spans="5:72" ht="16" customHeight="1" x14ac:dyDescent="0.25">
      <c r="E858" s="418"/>
      <c r="F858" s="418"/>
      <c r="G858" s="418"/>
      <c r="H858" s="418"/>
      <c r="I858" s="418"/>
      <c r="J858" s="418"/>
      <c r="K858" s="418"/>
      <c r="L858" s="418"/>
      <c r="M858" s="418"/>
      <c r="N858" s="418"/>
      <c r="O858" s="418"/>
      <c r="P858" s="418"/>
      <c r="Q858" s="418"/>
      <c r="R858" s="418"/>
      <c r="S858" s="418"/>
      <c r="T858" s="418"/>
      <c r="U858" s="418"/>
      <c r="V858" s="418"/>
      <c r="Z858" s="419"/>
      <c r="AA858" s="419"/>
      <c r="AB858" s="419"/>
      <c r="AC858" s="412"/>
      <c r="AD858" s="412"/>
      <c r="AE858" s="419"/>
      <c r="AG858" s="371"/>
      <c r="AH858" s="371"/>
      <c r="AI858" s="371"/>
      <c r="AJ858" s="371"/>
      <c r="AK858" s="371"/>
      <c r="AL858" s="371"/>
      <c r="AM858" s="371"/>
      <c r="AN858" s="371"/>
      <c r="AO858" s="371"/>
      <c r="AP858" s="371"/>
      <c r="AQ858" s="371"/>
      <c r="AR858" s="371"/>
      <c r="AS858" s="371"/>
      <c r="AT858" s="371"/>
      <c r="AU858" s="371"/>
      <c r="AV858" s="371"/>
      <c r="BB858" s="371"/>
      <c r="BK858" s="371"/>
      <c r="BT858" s="371"/>
    </row>
    <row r="859" spans="5:72" ht="16" customHeight="1" x14ac:dyDescent="0.25">
      <c r="E859" s="418"/>
      <c r="F859" s="418"/>
      <c r="G859" s="418"/>
      <c r="H859" s="418"/>
      <c r="I859" s="418"/>
      <c r="J859" s="418"/>
      <c r="K859" s="418"/>
      <c r="L859" s="418"/>
      <c r="M859" s="418"/>
      <c r="N859" s="418"/>
      <c r="O859" s="418"/>
      <c r="P859" s="418"/>
      <c r="Q859" s="418"/>
      <c r="R859" s="418"/>
      <c r="S859" s="418"/>
      <c r="T859" s="418"/>
      <c r="U859" s="418"/>
      <c r="V859" s="418"/>
      <c r="Z859" s="419"/>
      <c r="AA859" s="419"/>
      <c r="AB859" s="419"/>
      <c r="AC859" s="412"/>
      <c r="AD859" s="412"/>
      <c r="AE859" s="419"/>
      <c r="AG859" s="371"/>
      <c r="AH859" s="371"/>
      <c r="AI859" s="371"/>
      <c r="AJ859" s="371"/>
      <c r="AK859" s="371"/>
      <c r="AL859" s="371"/>
      <c r="AM859" s="371"/>
      <c r="AN859" s="371"/>
      <c r="AO859" s="371"/>
      <c r="AP859" s="371"/>
      <c r="AQ859" s="371"/>
      <c r="AR859" s="371"/>
      <c r="AS859" s="371"/>
      <c r="AT859" s="371"/>
      <c r="AU859" s="371"/>
      <c r="AV859" s="371"/>
      <c r="BB859" s="371"/>
      <c r="BK859" s="371"/>
      <c r="BT859" s="371"/>
    </row>
    <row r="860" spans="5:72" ht="16" customHeight="1" x14ac:dyDescent="0.25">
      <c r="E860" s="418"/>
      <c r="F860" s="418"/>
      <c r="G860" s="418"/>
      <c r="H860" s="418"/>
      <c r="I860" s="418"/>
      <c r="J860" s="418"/>
      <c r="K860" s="418"/>
      <c r="L860" s="418"/>
      <c r="M860" s="418"/>
      <c r="N860" s="418"/>
      <c r="O860" s="418"/>
      <c r="P860" s="418"/>
      <c r="Q860" s="418"/>
      <c r="R860" s="418"/>
      <c r="S860" s="418"/>
      <c r="T860" s="418"/>
      <c r="U860" s="418"/>
      <c r="V860" s="418"/>
      <c r="Z860" s="419"/>
      <c r="AA860" s="419"/>
      <c r="AB860" s="419"/>
      <c r="AC860" s="412"/>
      <c r="AD860" s="412"/>
      <c r="AE860" s="419"/>
      <c r="AG860" s="371"/>
      <c r="AH860" s="371"/>
      <c r="AI860" s="371"/>
      <c r="AJ860" s="371"/>
      <c r="AK860" s="371"/>
      <c r="AL860" s="371"/>
      <c r="AM860" s="371"/>
      <c r="AN860" s="371"/>
      <c r="AO860" s="371"/>
      <c r="AP860" s="371"/>
      <c r="AQ860" s="371"/>
      <c r="AR860" s="371"/>
      <c r="AS860" s="371"/>
      <c r="AT860" s="371"/>
      <c r="AU860" s="371"/>
      <c r="AV860" s="371"/>
      <c r="BB860" s="371"/>
      <c r="BK860" s="371"/>
      <c r="BT860" s="371"/>
    </row>
    <row r="861" spans="5:72" ht="16" customHeight="1" x14ac:dyDescent="0.25">
      <c r="E861" s="418"/>
      <c r="F861" s="418"/>
      <c r="G861" s="418"/>
      <c r="H861" s="418"/>
      <c r="I861" s="418"/>
      <c r="J861" s="418"/>
      <c r="K861" s="418"/>
      <c r="L861" s="418"/>
      <c r="M861" s="418"/>
      <c r="N861" s="418"/>
      <c r="O861" s="418"/>
      <c r="P861" s="418"/>
      <c r="Q861" s="418"/>
      <c r="R861" s="418"/>
      <c r="S861" s="418"/>
      <c r="T861" s="418"/>
      <c r="U861" s="418"/>
      <c r="V861" s="418"/>
      <c r="Z861" s="419"/>
      <c r="AA861" s="419"/>
      <c r="AB861" s="419"/>
      <c r="AC861" s="412"/>
      <c r="AD861" s="412"/>
      <c r="AE861" s="419"/>
      <c r="AG861" s="371"/>
      <c r="AH861" s="371"/>
      <c r="AI861" s="371"/>
      <c r="AJ861" s="371"/>
      <c r="AK861" s="371"/>
      <c r="AL861" s="371"/>
      <c r="AM861" s="371"/>
      <c r="AN861" s="371"/>
      <c r="AO861" s="371"/>
      <c r="AP861" s="371"/>
      <c r="AQ861" s="371"/>
      <c r="AR861" s="371"/>
      <c r="AS861" s="371"/>
      <c r="AT861" s="371"/>
      <c r="AU861" s="371"/>
      <c r="AV861" s="371"/>
      <c r="BB861" s="371"/>
      <c r="BK861" s="371"/>
      <c r="BT861" s="371"/>
    </row>
    <row r="862" spans="5:72" ht="16" customHeight="1" x14ac:dyDescent="0.25">
      <c r="E862" s="418"/>
      <c r="F862" s="418"/>
      <c r="G862" s="418"/>
      <c r="H862" s="418"/>
      <c r="I862" s="418"/>
      <c r="J862" s="418"/>
      <c r="K862" s="418"/>
      <c r="L862" s="418"/>
      <c r="M862" s="418"/>
      <c r="N862" s="418"/>
      <c r="O862" s="418"/>
      <c r="P862" s="418"/>
      <c r="Q862" s="418"/>
      <c r="R862" s="418"/>
      <c r="S862" s="418"/>
      <c r="T862" s="418"/>
      <c r="U862" s="418"/>
      <c r="V862" s="418"/>
      <c r="Z862" s="419"/>
      <c r="AA862" s="419"/>
      <c r="AB862" s="419"/>
      <c r="AC862" s="412"/>
      <c r="AD862" s="412"/>
      <c r="AE862" s="419"/>
      <c r="AG862" s="371"/>
      <c r="AH862" s="371"/>
      <c r="AI862" s="371"/>
      <c r="AJ862" s="371"/>
      <c r="AK862" s="371"/>
      <c r="AL862" s="371"/>
      <c r="AM862" s="371"/>
      <c r="AN862" s="371"/>
      <c r="AO862" s="371"/>
      <c r="AP862" s="371"/>
      <c r="AQ862" s="371"/>
      <c r="AR862" s="371"/>
      <c r="AS862" s="371"/>
      <c r="AT862" s="371"/>
      <c r="AU862" s="371"/>
      <c r="AV862" s="371"/>
      <c r="BB862" s="371"/>
      <c r="BK862" s="371"/>
      <c r="BT862" s="371"/>
    </row>
    <row r="863" spans="5:72" ht="16" customHeight="1" x14ac:dyDescent="0.25">
      <c r="E863" s="418"/>
      <c r="F863" s="418"/>
      <c r="G863" s="418"/>
      <c r="H863" s="418"/>
      <c r="I863" s="418"/>
      <c r="J863" s="418"/>
      <c r="K863" s="418"/>
      <c r="L863" s="418"/>
      <c r="M863" s="418"/>
      <c r="N863" s="418"/>
      <c r="O863" s="418"/>
      <c r="P863" s="418"/>
      <c r="Q863" s="418"/>
      <c r="R863" s="418"/>
      <c r="S863" s="418"/>
      <c r="T863" s="418"/>
      <c r="U863" s="418"/>
      <c r="V863" s="418"/>
      <c r="Z863" s="419"/>
      <c r="AA863" s="419"/>
      <c r="AB863" s="419"/>
      <c r="AC863" s="412"/>
      <c r="AD863" s="412"/>
      <c r="AE863" s="419"/>
      <c r="AG863" s="371"/>
      <c r="AH863" s="371"/>
      <c r="AI863" s="371"/>
      <c r="AJ863" s="371"/>
      <c r="AK863" s="371"/>
      <c r="AL863" s="371"/>
      <c r="AM863" s="371"/>
      <c r="AN863" s="371"/>
      <c r="AO863" s="371"/>
      <c r="AP863" s="371"/>
      <c r="AQ863" s="371"/>
      <c r="AR863" s="371"/>
      <c r="AS863" s="371"/>
      <c r="AT863" s="371"/>
      <c r="AU863" s="371"/>
      <c r="AV863" s="371"/>
      <c r="BB863" s="371"/>
      <c r="BK863" s="371"/>
      <c r="BT863" s="371"/>
    </row>
    <row r="864" spans="5:72" ht="16" customHeight="1" x14ac:dyDescent="0.25">
      <c r="E864" s="418"/>
      <c r="F864" s="418"/>
      <c r="G864" s="418"/>
      <c r="H864" s="418"/>
      <c r="I864" s="418"/>
      <c r="J864" s="418"/>
      <c r="K864" s="418"/>
      <c r="L864" s="418"/>
      <c r="M864" s="418"/>
      <c r="N864" s="418"/>
      <c r="O864" s="418"/>
      <c r="P864" s="418"/>
      <c r="Q864" s="418"/>
      <c r="R864" s="418"/>
      <c r="S864" s="418"/>
      <c r="T864" s="418"/>
      <c r="U864" s="418"/>
      <c r="V864" s="418"/>
      <c r="Z864" s="419"/>
      <c r="AA864" s="419"/>
      <c r="AB864" s="419"/>
      <c r="AC864" s="412"/>
      <c r="AD864" s="412"/>
      <c r="AE864" s="419"/>
      <c r="AG864" s="371"/>
      <c r="AH864" s="371"/>
      <c r="AI864" s="371"/>
      <c r="AJ864" s="371"/>
      <c r="AK864" s="371"/>
      <c r="AL864" s="371"/>
      <c r="AM864" s="371"/>
      <c r="AN864" s="371"/>
      <c r="AO864" s="371"/>
      <c r="AP864" s="371"/>
      <c r="AQ864" s="371"/>
      <c r="AR864" s="371"/>
      <c r="AS864" s="371"/>
      <c r="AT864" s="371"/>
      <c r="AU864" s="371"/>
      <c r="AV864" s="371"/>
      <c r="BB864" s="371"/>
      <c r="BK864" s="371"/>
      <c r="BT864" s="371"/>
    </row>
    <row r="865" spans="5:72" ht="16" customHeight="1" x14ac:dyDescent="0.25">
      <c r="E865" s="418"/>
      <c r="F865" s="418"/>
      <c r="G865" s="418"/>
      <c r="H865" s="418"/>
      <c r="I865" s="418"/>
      <c r="J865" s="418"/>
      <c r="K865" s="418"/>
      <c r="L865" s="418"/>
      <c r="M865" s="418"/>
      <c r="N865" s="418"/>
      <c r="O865" s="418"/>
      <c r="P865" s="418"/>
      <c r="Q865" s="418"/>
      <c r="R865" s="418"/>
      <c r="S865" s="418"/>
      <c r="T865" s="418"/>
      <c r="U865" s="418"/>
      <c r="V865" s="418"/>
      <c r="Z865" s="419"/>
      <c r="AA865" s="419"/>
      <c r="AB865" s="419"/>
      <c r="AC865" s="412"/>
      <c r="AD865" s="412"/>
      <c r="AE865" s="419"/>
      <c r="AG865" s="371"/>
      <c r="AH865" s="371"/>
      <c r="AI865" s="371"/>
      <c r="AJ865" s="371"/>
      <c r="AK865" s="371"/>
      <c r="AL865" s="371"/>
      <c r="AM865" s="371"/>
      <c r="AN865" s="371"/>
      <c r="AO865" s="371"/>
      <c r="AP865" s="371"/>
      <c r="AQ865" s="371"/>
      <c r="AR865" s="371"/>
      <c r="AS865" s="371"/>
      <c r="AT865" s="371"/>
      <c r="AU865" s="371"/>
      <c r="AV865" s="371"/>
      <c r="BB865" s="371"/>
      <c r="BK865" s="371"/>
      <c r="BT865" s="371"/>
    </row>
    <row r="866" spans="5:72" ht="16" customHeight="1" x14ac:dyDescent="0.25">
      <c r="E866" s="418"/>
      <c r="F866" s="418"/>
      <c r="G866" s="418"/>
      <c r="H866" s="418"/>
      <c r="I866" s="418"/>
      <c r="J866" s="418"/>
      <c r="K866" s="418"/>
      <c r="L866" s="418"/>
      <c r="M866" s="418"/>
      <c r="N866" s="418"/>
      <c r="O866" s="418"/>
      <c r="P866" s="418"/>
      <c r="Q866" s="418"/>
      <c r="R866" s="418"/>
      <c r="S866" s="418"/>
      <c r="T866" s="418"/>
      <c r="U866" s="418"/>
      <c r="V866" s="418"/>
      <c r="Z866" s="419"/>
      <c r="AA866" s="419"/>
      <c r="AB866" s="419"/>
      <c r="AC866" s="412"/>
      <c r="AD866" s="412"/>
      <c r="AE866" s="419"/>
      <c r="AG866" s="371"/>
      <c r="AH866" s="371"/>
      <c r="AI866" s="371"/>
      <c r="AJ866" s="371"/>
      <c r="AK866" s="371"/>
      <c r="AL866" s="371"/>
      <c r="AM866" s="371"/>
      <c r="AN866" s="371"/>
      <c r="AO866" s="371"/>
      <c r="AP866" s="371"/>
      <c r="AQ866" s="371"/>
      <c r="AR866" s="371"/>
      <c r="AS866" s="371"/>
      <c r="AT866" s="371"/>
      <c r="AU866" s="371"/>
      <c r="AV866" s="371"/>
      <c r="BB866" s="371"/>
      <c r="BK866" s="371"/>
      <c r="BT866" s="371"/>
    </row>
    <row r="867" spans="5:72" ht="16" customHeight="1" x14ac:dyDescent="0.25">
      <c r="E867" s="418"/>
      <c r="F867" s="418"/>
      <c r="G867" s="418"/>
      <c r="H867" s="418"/>
      <c r="I867" s="418"/>
      <c r="J867" s="418"/>
      <c r="K867" s="418"/>
      <c r="L867" s="418"/>
      <c r="M867" s="418"/>
      <c r="N867" s="418"/>
      <c r="O867" s="418"/>
      <c r="P867" s="418"/>
      <c r="Q867" s="418"/>
      <c r="R867" s="418"/>
      <c r="S867" s="418"/>
      <c r="T867" s="418"/>
      <c r="U867" s="418"/>
      <c r="V867" s="418"/>
      <c r="Z867" s="419"/>
      <c r="AA867" s="419"/>
      <c r="AB867" s="419"/>
      <c r="AC867" s="412"/>
      <c r="AD867" s="412"/>
      <c r="AE867" s="419"/>
      <c r="AG867" s="371"/>
      <c r="AH867" s="371"/>
      <c r="AI867" s="371"/>
      <c r="AJ867" s="371"/>
      <c r="AK867" s="371"/>
      <c r="AL867" s="371"/>
      <c r="AM867" s="371"/>
      <c r="AN867" s="371"/>
      <c r="AO867" s="371"/>
      <c r="AP867" s="371"/>
      <c r="AQ867" s="371"/>
      <c r="AR867" s="371"/>
      <c r="AS867" s="371"/>
      <c r="AT867" s="371"/>
      <c r="AU867" s="371"/>
      <c r="AV867" s="371"/>
      <c r="BB867" s="371"/>
      <c r="BK867" s="371"/>
      <c r="BT867" s="371"/>
    </row>
    <row r="868" spans="5:72" ht="16" customHeight="1" x14ac:dyDescent="0.25">
      <c r="E868" s="418"/>
      <c r="F868" s="418"/>
      <c r="G868" s="418"/>
      <c r="H868" s="418"/>
      <c r="I868" s="418"/>
      <c r="J868" s="418"/>
      <c r="K868" s="418"/>
      <c r="L868" s="418"/>
      <c r="M868" s="418"/>
      <c r="N868" s="418"/>
      <c r="O868" s="418"/>
      <c r="P868" s="418"/>
      <c r="Q868" s="418"/>
      <c r="R868" s="418"/>
      <c r="S868" s="418"/>
      <c r="T868" s="418"/>
      <c r="U868" s="418"/>
      <c r="V868" s="418"/>
      <c r="Z868" s="419"/>
      <c r="AA868" s="419"/>
      <c r="AB868" s="419"/>
      <c r="AC868" s="412"/>
      <c r="AD868" s="412"/>
      <c r="AE868" s="419"/>
      <c r="AG868" s="371"/>
      <c r="AH868" s="371"/>
      <c r="AI868" s="371"/>
      <c r="AJ868" s="371"/>
      <c r="AK868" s="371"/>
      <c r="AL868" s="371"/>
      <c r="AM868" s="371"/>
      <c r="AN868" s="371"/>
      <c r="AO868" s="371"/>
      <c r="AP868" s="371"/>
      <c r="AQ868" s="371"/>
      <c r="AR868" s="371"/>
      <c r="AS868" s="371"/>
      <c r="AT868" s="371"/>
      <c r="AU868" s="371"/>
      <c r="AV868" s="371"/>
      <c r="BB868" s="371"/>
      <c r="BK868" s="371"/>
      <c r="BT868" s="371"/>
    </row>
    <row r="869" spans="5:72" ht="16" customHeight="1" x14ac:dyDescent="0.25">
      <c r="E869" s="418"/>
      <c r="F869" s="418"/>
      <c r="G869" s="418"/>
      <c r="H869" s="418"/>
      <c r="I869" s="418"/>
      <c r="J869" s="418"/>
      <c r="K869" s="418"/>
      <c r="L869" s="418"/>
      <c r="M869" s="418"/>
      <c r="N869" s="418"/>
      <c r="O869" s="418"/>
      <c r="P869" s="418"/>
      <c r="Q869" s="418"/>
      <c r="R869" s="418"/>
      <c r="S869" s="418"/>
      <c r="T869" s="418"/>
      <c r="U869" s="418"/>
      <c r="V869" s="418"/>
      <c r="Z869" s="419"/>
      <c r="AA869" s="419"/>
      <c r="AB869" s="419"/>
      <c r="AC869" s="412"/>
      <c r="AD869" s="412"/>
      <c r="AE869" s="419"/>
      <c r="AG869" s="371"/>
      <c r="AH869" s="371"/>
      <c r="AI869" s="371"/>
      <c r="AJ869" s="371"/>
      <c r="AK869" s="371"/>
      <c r="AL869" s="371"/>
      <c r="AM869" s="371"/>
      <c r="AN869" s="371"/>
      <c r="AO869" s="371"/>
      <c r="AP869" s="371"/>
      <c r="AQ869" s="371"/>
      <c r="AR869" s="371"/>
      <c r="AS869" s="371"/>
      <c r="AT869" s="371"/>
      <c r="AU869" s="371"/>
      <c r="AV869" s="371"/>
      <c r="BB869" s="371"/>
      <c r="BK869" s="371"/>
      <c r="BT869" s="371"/>
    </row>
    <row r="870" spans="5:72" ht="16" customHeight="1" x14ac:dyDescent="0.25">
      <c r="E870" s="418"/>
      <c r="F870" s="418"/>
      <c r="G870" s="418"/>
      <c r="H870" s="418"/>
      <c r="I870" s="418"/>
      <c r="J870" s="418"/>
      <c r="K870" s="418"/>
      <c r="L870" s="418"/>
      <c r="M870" s="418"/>
      <c r="N870" s="418"/>
      <c r="O870" s="418"/>
      <c r="P870" s="418"/>
      <c r="Q870" s="418"/>
      <c r="R870" s="418"/>
      <c r="S870" s="418"/>
      <c r="T870" s="418"/>
      <c r="U870" s="418"/>
      <c r="V870" s="418"/>
      <c r="Z870" s="419"/>
      <c r="AA870" s="419"/>
      <c r="AB870" s="419"/>
      <c r="AC870" s="412"/>
      <c r="AD870" s="412"/>
      <c r="AE870" s="419"/>
      <c r="AG870" s="371"/>
      <c r="AH870" s="371"/>
      <c r="AI870" s="371"/>
      <c r="AJ870" s="371"/>
      <c r="AK870" s="371"/>
      <c r="AL870" s="371"/>
      <c r="AM870" s="371"/>
      <c r="AN870" s="371"/>
      <c r="AO870" s="371"/>
      <c r="AP870" s="371"/>
      <c r="AQ870" s="371"/>
      <c r="AR870" s="371"/>
      <c r="AS870" s="371"/>
      <c r="AT870" s="371"/>
      <c r="AU870" s="371"/>
      <c r="AV870" s="371"/>
      <c r="BB870" s="371"/>
      <c r="BK870" s="371"/>
      <c r="BT870" s="371"/>
    </row>
    <row r="871" spans="5:72" ht="16" customHeight="1" x14ac:dyDescent="0.25">
      <c r="E871" s="418"/>
      <c r="F871" s="418"/>
      <c r="G871" s="418"/>
      <c r="H871" s="418"/>
      <c r="I871" s="418"/>
      <c r="J871" s="418"/>
      <c r="K871" s="418"/>
      <c r="L871" s="418"/>
      <c r="M871" s="418"/>
      <c r="N871" s="418"/>
      <c r="O871" s="418"/>
      <c r="P871" s="418"/>
      <c r="Q871" s="418"/>
      <c r="R871" s="418"/>
      <c r="S871" s="418"/>
      <c r="T871" s="418"/>
      <c r="U871" s="418"/>
      <c r="V871" s="418"/>
      <c r="Z871" s="419"/>
      <c r="AA871" s="419"/>
      <c r="AB871" s="419"/>
      <c r="AC871" s="412"/>
      <c r="AD871" s="412"/>
      <c r="AE871" s="419"/>
      <c r="AG871" s="371"/>
      <c r="AH871" s="371"/>
      <c r="AI871" s="371"/>
      <c r="AJ871" s="371"/>
      <c r="AK871" s="371"/>
      <c r="AL871" s="371"/>
      <c r="AM871" s="371"/>
      <c r="AN871" s="371"/>
      <c r="AO871" s="371"/>
      <c r="AP871" s="371"/>
      <c r="AQ871" s="371"/>
      <c r="AR871" s="371"/>
      <c r="AS871" s="371"/>
      <c r="AT871" s="371"/>
      <c r="AU871" s="371"/>
      <c r="AV871" s="371"/>
      <c r="BB871" s="371"/>
      <c r="BK871" s="371"/>
      <c r="BT871" s="371"/>
    </row>
    <row r="872" spans="5:72" ht="16" customHeight="1" x14ac:dyDescent="0.25">
      <c r="E872" s="418"/>
      <c r="F872" s="418"/>
      <c r="G872" s="418"/>
      <c r="H872" s="418"/>
      <c r="I872" s="418"/>
      <c r="J872" s="418"/>
      <c r="K872" s="418"/>
      <c r="L872" s="418"/>
      <c r="M872" s="418"/>
      <c r="N872" s="418"/>
      <c r="O872" s="418"/>
      <c r="P872" s="418"/>
      <c r="Q872" s="418"/>
      <c r="R872" s="418"/>
      <c r="S872" s="418"/>
      <c r="T872" s="418"/>
      <c r="U872" s="418"/>
      <c r="V872" s="418"/>
      <c r="Z872" s="419"/>
      <c r="AA872" s="419"/>
      <c r="AB872" s="419"/>
      <c r="AC872" s="412"/>
      <c r="AD872" s="412"/>
      <c r="AE872" s="419"/>
      <c r="AG872" s="371"/>
      <c r="AH872" s="371"/>
      <c r="AI872" s="371"/>
      <c r="AJ872" s="371"/>
      <c r="AK872" s="371"/>
      <c r="AL872" s="371"/>
      <c r="AM872" s="371"/>
      <c r="AN872" s="371"/>
      <c r="AO872" s="371"/>
      <c r="AP872" s="371"/>
      <c r="AQ872" s="371"/>
      <c r="AR872" s="371"/>
      <c r="AS872" s="371"/>
      <c r="AT872" s="371"/>
      <c r="AU872" s="371"/>
      <c r="AV872" s="371"/>
      <c r="BB872" s="371"/>
      <c r="BK872" s="371"/>
      <c r="BT872" s="371"/>
    </row>
    <row r="873" spans="5:72" ht="16" customHeight="1" x14ac:dyDescent="0.25">
      <c r="E873" s="418"/>
      <c r="F873" s="418"/>
      <c r="G873" s="418"/>
      <c r="H873" s="418"/>
      <c r="I873" s="418"/>
      <c r="J873" s="418"/>
      <c r="K873" s="418"/>
      <c r="L873" s="418"/>
      <c r="M873" s="418"/>
      <c r="N873" s="418"/>
      <c r="O873" s="418"/>
      <c r="P873" s="418"/>
      <c r="Q873" s="418"/>
      <c r="R873" s="418"/>
      <c r="S873" s="418"/>
      <c r="T873" s="418"/>
      <c r="U873" s="418"/>
      <c r="V873" s="418"/>
      <c r="Z873" s="419"/>
      <c r="AA873" s="419"/>
      <c r="AB873" s="419"/>
      <c r="AC873" s="412"/>
      <c r="AD873" s="412"/>
      <c r="AE873" s="419"/>
      <c r="AG873" s="371"/>
      <c r="AH873" s="371"/>
      <c r="AI873" s="371"/>
      <c r="AJ873" s="371"/>
      <c r="AK873" s="371"/>
      <c r="AL873" s="371"/>
      <c r="AM873" s="371"/>
      <c r="AN873" s="371"/>
      <c r="AO873" s="371"/>
      <c r="AP873" s="371"/>
      <c r="AQ873" s="371"/>
      <c r="AR873" s="371"/>
      <c r="AS873" s="371"/>
      <c r="AT873" s="371"/>
      <c r="AU873" s="371"/>
      <c r="AV873" s="371"/>
      <c r="BB873" s="371"/>
      <c r="BK873" s="371"/>
      <c r="BT873" s="371"/>
    </row>
    <row r="874" spans="5:72" ht="16" customHeight="1" x14ac:dyDescent="0.25">
      <c r="E874" s="418"/>
      <c r="F874" s="418"/>
      <c r="G874" s="418"/>
      <c r="H874" s="418"/>
      <c r="I874" s="418"/>
      <c r="J874" s="418"/>
      <c r="K874" s="418"/>
      <c r="L874" s="418"/>
      <c r="M874" s="418"/>
      <c r="N874" s="418"/>
      <c r="O874" s="418"/>
      <c r="P874" s="418"/>
      <c r="Q874" s="418"/>
      <c r="R874" s="418"/>
      <c r="S874" s="418"/>
      <c r="T874" s="418"/>
      <c r="U874" s="418"/>
      <c r="V874" s="418"/>
      <c r="Z874" s="420"/>
      <c r="AA874" s="420"/>
      <c r="AB874" s="420"/>
      <c r="AC874" s="412"/>
      <c r="AD874" s="412"/>
      <c r="AE874" s="419"/>
      <c r="AG874" s="371"/>
      <c r="AH874" s="371"/>
      <c r="AI874" s="371"/>
      <c r="AJ874" s="371"/>
      <c r="AK874" s="371"/>
      <c r="AL874" s="371"/>
      <c r="AM874" s="371"/>
      <c r="AN874" s="371"/>
      <c r="AO874" s="371"/>
      <c r="AP874" s="371"/>
      <c r="AQ874" s="371"/>
      <c r="AR874" s="371"/>
      <c r="AS874" s="371"/>
      <c r="AT874" s="371"/>
      <c r="AU874" s="371"/>
      <c r="AV874" s="371"/>
      <c r="BB874" s="371"/>
      <c r="BK874" s="371"/>
      <c r="BT874" s="371"/>
    </row>
    <row r="875" spans="5:72" ht="16" customHeight="1" x14ac:dyDescent="0.25">
      <c r="E875" s="418"/>
      <c r="F875" s="418"/>
      <c r="G875" s="418"/>
      <c r="H875" s="418"/>
      <c r="I875" s="418"/>
      <c r="J875" s="418"/>
      <c r="K875" s="418"/>
      <c r="L875" s="418"/>
      <c r="M875" s="418"/>
      <c r="N875" s="418"/>
      <c r="O875" s="418"/>
      <c r="P875" s="418"/>
      <c r="Q875" s="418"/>
      <c r="R875" s="418"/>
      <c r="S875" s="418"/>
      <c r="T875" s="418"/>
      <c r="U875" s="418"/>
      <c r="V875" s="418"/>
      <c r="Z875" s="420"/>
      <c r="AA875" s="420"/>
      <c r="AB875" s="420"/>
      <c r="AC875" s="412"/>
      <c r="AD875" s="412"/>
      <c r="AE875" s="419"/>
      <c r="AG875" s="371"/>
      <c r="AH875" s="371"/>
      <c r="AI875" s="371"/>
      <c r="AJ875" s="371"/>
      <c r="AK875" s="371"/>
      <c r="AL875" s="371"/>
      <c r="AM875" s="371"/>
      <c r="AN875" s="371"/>
      <c r="AO875" s="371"/>
      <c r="AP875" s="371"/>
      <c r="AQ875" s="371"/>
      <c r="AR875" s="371"/>
      <c r="AS875" s="371"/>
      <c r="AT875" s="371"/>
      <c r="AU875" s="371"/>
      <c r="AV875" s="371"/>
      <c r="BB875" s="371"/>
      <c r="BK875" s="371"/>
      <c r="BT875" s="371"/>
    </row>
    <row r="876" spans="5:72" ht="16" customHeight="1" x14ac:dyDescent="0.25">
      <c r="E876" s="418"/>
      <c r="F876" s="418"/>
      <c r="G876" s="418"/>
      <c r="H876" s="418"/>
      <c r="I876" s="418"/>
      <c r="J876" s="418"/>
      <c r="K876" s="418"/>
      <c r="L876" s="418"/>
      <c r="M876" s="418"/>
      <c r="N876" s="418"/>
      <c r="O876" s="418"/>
      <c r="P876" s="418"/>
      <c r="Q876" s="418"/>
      <c r="R876" s="418"/>
      <c r="S876" s="418"/>
      <c r="T876" s="418"/>
      <c r="U876" s="418"/>
      <c r="V876" s="418"/>
      <c r="Z876" s="420"/>
      <c r="AA876" s="420"/>
      <c r="AB876" s="420"/>
      <c r="AC876" s="412"/>
      <c r="AD876" s="412"/>
      <c r="AE876" s="419"/>
      <c r="AG876" s="371"/>
      <c r="AH876" s="371"/>
      <c r="AI876" s="371"/>
      <c r="AJ876" s="371"/>
      <c r="AK876" s="371"/>
      <c r="AL876" s="371"/>
      <c r="AM876" s="371"/>
      <c r="AN876" s="371"/>
      <c r="AO876" s="371"/>
      <c r="AP876" s="371"/>
      <c r="AQ876" s="371"/>
      <c r="AR876" s="371"/>
      <c r="AS876" s="371"/>
      <c r="AT876" s="371"/>
      <c r="AU876" s="371"/>
      <c r="AV876" s="371"/>
      <c r="BB876" s="371"/>
      <c r="BK876" s="371"/>
      <c r="BT876" s="371"/>
    </row>
    <row r="877" spans="5:72" ht="16" customHeight="1" x14ac:dyDescent="0.25">
      <c r="E877" s="418"/>
      <c r="F877" s="418"/>
      <c r="G877" s="418"/>
      <c r="H877" s="418"/>
      <c r="I877" s="418"/>
      <c r="J877" s="418"/>
      <c r="K877" s="418"/>
      <c r="L877" s="418"/>
      <c r="M877" s="418"/>
      <c r="N877" s="418"/>
      <c r="O877" s="418"/>
      <c r="P877" s="418"/>
      <c r="Q877" s="418"/>
      <c r="R877" s="418"/>
      <c r="S877" s="418"/>
      <c r="T877" s="418"/>
      <c r="U877" s="418"/>
      <c r="V877" s="418"/>
      <c r="Z877" s="420"/>
      <c r="AA877" s="420"/>
      <c r="AB877" s="420"/>
      <c r="AC877" s="412"/>
      <c r="AD877" s="412"/>
      <c r="AE877" s="419"/>
      <c r="AG877" s="371"/>
      <c r="AH877" s="371"/>
      <c r="AI877" s="371"/>
      <c r="AJ877" s="371"/>
      <c r="AK877" s="371"/>
      <c r="AL877" s="371"/>
      <c r="AM877" s="371"/>
      <c r="AN877" s="371"/>
      <c r="AO877" s="371"/>
      <c r="AP877" s="371"/>
      <c r="AQ877" s="371"/>
      <c r="AR877" s="371"/>
      <c r="AS877" s="371"/>
      <c r="AT877" s="371"/>
      <c r="AU877" s="371"/>
      <c r="AV877" s="371"/>
      <c r="BB877" s="371"/>
      <c r="BK877" s="371"/>
      <c r="BT877" s="371"/>
    </row>
    <row r="878" spans="5:72" ht="16" customHeight="1" x14ac:dyDescent="0.25">
      <c r="E878" s="418"/>
      <c r="F878" s="418"/>
      <c r="G878" s="418"/>
      <c r="H878" s="418"/>
      <c r="I878" s="418"/>
      <c r="J878" s="418"/>
      <c r="K878" s="418"/>
      <c r="L878" s="418"/>
      <c r="M878" s="418"/>
      <c r="N878" s="418"/>
      <c r="O878" s="418"/>
      <c r="P878" s="418"/>
      <c r="Q878" s="418"/>
      <c r="R878" s="418"/>
      <c r="S878" s="418"/>
      <c r="T878" s="418"/>
      <c r="U878" s="418"/>
      <c r="V878" s="418"/>
      <c r="Z878" s="420"/>
      <c r="AA878" s="420"/>
      <c r="AB878" s="420"/>
      <c r="AC878" s="412"/>
      <c r="AD878" s="412"/>
      <c r="AE878" s="419"/>
      <c r="AG878" s="371"/>
      <c r="AH878" s="371"/>
      <c r="AI878" s="371"/>
      <c r="AJ878" s="371"/>
      <c r="AK878" s="371"/>
      <c r="AL878" s="371"/>
      <c r="AM878" s="371"/>
      <c r="AN878" s="371"/>
      <c r="AO878" s="371"/>
      <c r="AP878" s="371"/>
      <c r="AQ878" s="371"/>
      <c r="AR878" s="371"/>
      <c r="AS878" s="371"/>
      <c r="AT878" s="371"/>
      <c r="AU878" s="371"/>
      <c r="AV878" s="371"/>
      <c r="BB878" s="371"/>
      <c r="BK878" s="371"/>
      <c r="BT878" s="371"/>
    </row>
    <row r="879" spans="5:72" ht="16" customHeight="1" x14ac:dyDescent="0.25">
      <c r="E879" s="418"/>
      <c r="F879" s="418"/>
      <c r="G879" s="418"/>
      <c r="H879" s="418"/>
      <c r="I879" s="418"/>
      <c r="J879" s="418"/>
      <c r="K879" s="418"/>
      <c r="L879" s="418"/>
      <c r="M879" s="418"/>
      <c r="N879" s="418"/>
      <c r="O879" s="418"/>
      <c r="P879" s="418"/>
      <c r="Q879" s="418"/>
      <c r="R879" s="418"/>
      <c r="S879" s="418"/>
      <c r="T879" s="418"/>
      <c r="U879" s="418"/>
      <c r="V879" s="418"/>
      <c r="Z879" s="420"/>
      <c r="AA879" s="420"/>
      <c r="AB879" s="420"/>
      <c r="AC879" s="412"/>
      <c r="AD879" s="412"/>
      <c r="AE879" s="419"/>
      <c r="AG879" s="371"/>
      <c r="AH879" s="371"/>
      <c r="AI879" s="371"/>
      <c r="AJ879" s="371"/>
      <c r="AK879" s="371"/>
      <c r="AL879" s="371"/>
      <c r="AM879" s="371"/>
      <c r="AN879" s="371"/>
      <c r="AO879" s="371"/>
      <c r="AP879" s="371"/>
      <c r="AQ879" s="371"/>
      <c r="AR879" s="371"/>
      <c r="AS879" s="371"/>
      <c r="AT879" s="371"/>
      <c r="AU879" s="371"/>
      <c r="AV879" s="371"/>
      <c r="BB879" s="371"/>
      <c r="BK879" s="371"/>
      <c r="BT879" s="371"/>
    </row>
    <row r="880" spans="5:72" ht="16" customHeight="1" x14ac:dyDescent="0.25">
      <c r="E880" s="418"/>
      <c r="F880" s="418"/>
      <c r="G880" s="418"/>
      <c r="H880" s="418"/>
      <c r="I880" s="418"/>
      <c r="J880" s="418"/>
      <c r="K880" s="418"/>
      <c r="L880" s="418"/>
      <c r="M880" s="418"/>
      <c r="N880" s="418"/>
      <c r="O880" s="418"/>
      <c r="P880" s="418"/>
      <c r="Q880" s="418"/>
      <c r="R880" s="418"/>
      <c r="S880" s="418"/>
      <c r="T880" s="418"/>
      <c r="U880" s="418"/>
      <c r="V880" s="418"/>
      <c r="Z880" s="420"/>
      <c r="AA880" s="420"/>
      <c r="AB880" s="420"/>
      <c r="AC880" s="412"/>
      <c r="AD880" s="412"/>
      <c r="AE880" s="419"/>
      <c r="AG880" s="371"/>
      <c r="AH880" s="371"/>
      <c r="AI880" s="371"/>
      <c r="AJ880" s="371"/>
      <c r="AK880" s="371"/>
      <c r="AL880" s="371"/>
      <c r="AM880" s="371"/>
      <c r="AN880" s="371"/>
      <c r="AO880" s="371"/>
      <c r="AP880" s="371"/>
      <c r="AQ880" s="371"/>
      <c r="AR880" s="371"/>
      <c r="AS880" s="371"/>
      <c r="AT880" s="371"/>
      <c r="AU880" s="371"/>
      <c r="AV880" s="371"/>
      <c r="BB880" s="371"/>
      <c r="BK880" s="371"/>
      <c r="BT880" s="371"/>
    </row>
    <row r="881" spans="5:72" ht="16" customHeight="1" x14ac:dyDescent="0.25">
      <c r="E881" s="418"/>
      <c r="F881" s="418"/>
      <c r="G881" s="418"/>
      <c r="H881" s="418"/>
      <c r="I881" s="418"/>
      <c r="J881" s="418"/>
      <c r="K881" s="418"/>
      <c r="L881" s="418"/>
      <c r="M881" s="418"/>
      <c r="N881" s="418"/>
      <c r="O881" s="418"/>
      <c r="P881" s="418"/>
      <c r="Q881" s="418"/>
      <c r="R881" s="418"/>
      <c r="S881" s="418"/>
      <c r="T881" s="418"/>
      <c r="U881" s="418"/>
      <c r="V881" s="418"/>
      <c r="Z881" s="419"/>
      <c r="AA881" s="419"/>
      <c r="AB881" s="419"/>
      <c r="AC881" s="412"/>
      <c r="AD881" s="412"/>
      <c r="AE881" s="419"/>
      <c r="AG881" s="371"/>
      <c r="AH881" s="371"/>
      <c r="AI881" s="371"/>
      <c r="AJ881" s="371"/>
      <c r="AK881" s="371"/>
      <c r="AL881" s="371"/>
      <c r="AM881" s="371"/>
      <c r="AN881" s="371"/>
      <c r="AO881" s="371"/>
      <c r="AP881" s="371"/>
      <c r="AQ881" s="371"/>
      <c r="AR881" s="371"/>
      <c r="AS881" s="371"/>
      <c r="AT881" s="371"/>
      <c r="AU881" s="371"/>
      <c r="AV881" s="371"/>
      <c r="BB881" s="371"/>
      <c r="BK881" s="371"/>
      <c r="BT881" s="371"/>
    </row>
    <row r="882" spans="5:72" ht="16" customHeight="1" x14ac:dyDescent="0.25">
      <c r="E882" s="418"/>
      <c r="F882" s="418"/>
      <c r="G882" s="418"/>
      <c r="H882" s="418"/>
      <c r="I882" s="418"/>
      <c r="J882" s="418"/>
      <c r="K882" s="418"/>
      <c r="L882" s="418"/>
      <c r="M882" s="418"/>
      <c r="N882" s="418"/>
      <c r="O882" s="418"/>
      <c r="P882" s="418"/>
      <c r="Q882" s="418"/>
      <c r="R882" s="418"/>
      <c r="S882" s="418"/>
      <c r="T882" s="418"/>
      <c r="U882" s="418"/>
      <c r="V882" s="418"/>
      <c r="Z882" s="419"/>
      <c r="AA882" s="419"/>
      <c r="AB882" s="419"/>
      <c r="AC882" s="412"/>
      <c r="AD882" s="412"/>
      <c r="AE882" s="419"/>
      <c r="AG882" s="371"/>
      <c r="AH882" s="371"/>
      <c r="AI882" s="371"/>
      <c r="AJ882" s="371"/>
      <c r="AK882" s="371"/>
      <c r="AL882" s="371"/>
      <c r="AM882" s="371"/>
      <c r="AN882" s="371"/>
      <c r="AO882" s="371"/>
      <c r="AP882" s="371"/>
      <c r="AQ882" s="371"/>
      <c r="AR882" s="371"/>
      <c r="AS882" s="371"/>
      <c r="AT882" s="371"/>
      <c r="AU882" s="371"/>
      <c r="AV882" s="371"/>
      <c r="BB882" s="371"/>
      <c r="BK882" s="371"/>
      <c r="BT882" s="371"/>
    </row>
    <row r="883" spans="5:72" ht="16" customHeight="1" x14ac:dyDescent="0.25">
      <c r="E883" s="418"/>
      <c r="F883" s="418"/>
      <c r="G883" s="418"/>
      <c r="H883" s="418"/>
      <c r="I883" s="418"/>
      <c r="J883" s="418"/>
      <c r="K883" s="418"/>
      <c r="L883" s="418"/>
      <c r="M883" s="418"/>
      <c r="N883" s="418"/>
      <c r="O883" s="418"/>
      <c r="P883" s="418"/>
      <c r="Q883" s="418"/>
      <c r="R883" s="418"/>
      <c r="S883" s="418"/>
      <c r="T883" s="418"/>
      <c r="U883" s="418"/>
      <c r="V883" s="418"/>
      <c r="Z883" s="419"/>
      <c r="AA883" s="419"/>
      <c r="AB883" s="419"/>
      <c r="AC883" s="412"/>
      <c r="AD883" s="412"/>
      <c r="AE883" s="419"/>
      <c r="AG883" s="371"/>
      <c r="AH883" s="371"/>
      <c r="AI883" s="371"/>
      <c r="AJ883" s="371"/>
      <c r="AK883" s="371"/>
      <c r="AL883" s="371"/>
      <c r="AM883" s="371"/>
      <c r="AN883" s="371"/>
      <c r="AO883" s="371"/>
      <c r="AP883" s="371"/>
      <c r="AQ883" s="371"/>
      <c r="AR883" s="371"/>
      <c r="AS883" s="371"/>
      <c r="AT883" s="371"/>
      <c r="AU883" s="371"/>
      <c r="AV883" s="371"/>
      <c r="BB883" s="371"/>
      <c r="BK883" s="371"/>
      <c r="BT883" s="371"/>
    </row>
    <row r="884" spans="5:72" ht="16" customHeight="1" x14ac:dyDescent="0.25">
      <c r="E884" s="418"/>
      <c r="F884" s="418"/>
      <c r="G884" s="418"/>
      <c r="H884" s="418"/>
      <c r="I884" s="418"/>
      <c r="J884" s="418"/>
      <c r="K884" s="418"/>
      <c r="L884" s="418"/>
      <c r="M884" s="418"/>
      <c r="N884" s="418"/>
      <c r="O884" s="418"/>
      <c r="P884" s="418"/>
      <c r="Q884" s="418"/>
      <c r="R884" s="418"/>
      <c r="S884" s="418"/>
      <c r="T884" s="418"/>
      <c r="U884" s="418"/>
      <c r="V884" s="418"/>
      <c r="Z884" s="419"/>
      <c r="AA884" s="419"/>
      <c r="AB884" s="419"/>
      <c r="AC884" s="412"/>
      <c r="AD884" s="412"/>
      <c r="AE884" s="419"/>
      <c r="AG884" s="371"/>
      <c r="AH884" s="371"/>
      <c r="AI884" s="371"/>
      <c r="AJ884" s="371"/>
      <c r="AK884" s="371"/>
      <c r="AL884" s="371"/>
      <c r="AM884" s="371"/>
      <c r="AN884" s="371"/>
      <c r="AO884" s="371"/>
      <c r="AP884" s="371"/>
      <c r="AQ884" s="371"/>
      <c r="AR884" s="371"/>
      <c r="AS884" s="371"/>
      <c r="AT884" s="371"/>
      <c r="AU884" s="371"/>
      <c r="AV884" s="371"/>
      <c r="BB884" s="371"/>
      <c r="BK884" s="371"/>
      <c r="BT884" s="371"/>
    </row>
    <row r="885" spans="5:72" ht="16" customHeight="1" x14ac:dyDescent="0.25">
      <c r="E885" s="418"/>
      <c r="F885" s="418"/>
      <c r="G885" s="418"/>
      <c r="H885" s="418"/>
      <c r="I885" s="418"/>
      <c r="J885" s="418"/>
      <c r="K885" s="418"/>
      <c r="L885" s="418"/>
      <c r="M885" s="418"/>
      <c r="N885" s="418"/>
      <c r="O885" s="418"/>
      <c r="P885" s="418"/>
      <c r="Q885" s="418"/>
      <c r="R885" s="418"/>
      <c r="S885" s="418"/>
      <c r="T885" s="418"/>
      <c r="U885" s="418"/>
      <c r="V885" s="418"/>
      <c r="Z885" s="419"/>
      <c r="AA885" s="419"/>
      <c r="AB885" s="419"/>
      <c r="AC885" s="412"/>
      <c r="AD885" s="412"/>
      <c r="AE885" s="419"/>
      <c r="AG885" s="371"/>
      <c r="AH885" s="371"/>
      <c r="AI885" s="371"/>
      <c r="AJ885" s="371"/>
      <c r="AK885" s="371"/>
      <c r="AL885" s="371"/>
      <c r="AM885" s="371"/>
      <c r="AN885" s="371"/>
      <c r="AO885" s="371"/>
      <c r="AP885" s="371"/>
      <c r="AQ885" s="371"/>
      <c r="AR885" s="371"/>
      <c r="AS885" s="371"/>
      <c r="AT885" s="371"/>
      <c r="AU885" s="371"/>
      <c r="AV885" s="371"/>
      <c r="BB885" s="371"/>
      <c r="BK885" s="371"/>
      <c r="BT885" s="371"/>
    </row>
    <row r="886" spans="5:72" ht="16" customHeight="1" x14ac:dyDescent="0.25">
      <c r="E886" s="418"/>
      <c r="F886" s="418"/>
      <c r="G886" s="418"/>
      <c r="H886" s="418"/>
      <c r="I886" s="418"/>
      <c r="J886" s="418"/>
      <c r="K886" s="418"/>
      <c r="L886" s="418"/>
      <c r="M886" s="418"/>
      <c r="N886" s="418"/>
      <c r="O886" s="418"/>
      <c r="P886" s="418"/>
      <c r="Q886" s="418"/>
      <c r="R886" s="418"/>
      <c r="S886" s="418"/>
      <c r="T886" s="418"/>
      <c r="U886" s="418"/>
      <c r="V886" s="418"/>
      <c r="Z886" s="419"/>
      <c r="AA886" s="419"/>
      <c r="AB886" s="419"/>
      <c r="AC886" s="412"/>
      <c r="AD886" s="412"/>
      <c r="AE886" s="419"/>
      <c r="AG886" s="371"/>
      <c r="AH886" s="371"/>
      <c r="AI886" s="371"/>
      <c r="AJ886" s="371"/>
      <c r="AK886" s="371"/>
      <c r="AL886" s="371"/>
      <c r="AM886" s="371"/>
      <c r="AN886" s="371"/>
      <c r="AO886" s="371"/>
      <c r="AP886" s="371"/>
      <c r="AQ886" s="371"/>
      <c r="AR886" s="371"/>
      <c r="AS886" s="371"/>
      <c r="AT886" s="371"/>
      <c r="AU886" s="371"/>
      <c r="AV886" s="371"/>
      <c r="BB886" s="371"/>
      <c r="BK886" s="371"/>
      <c r="BT886" s="371"/>
    </row>
    <row r="887" spans="5:72" ht="16" customHeight="1" x14ac:dyDescent="0.25">
      <c r="E887" s="418"/>
      <c r="F887" s="418"/>
      <c r="G887" s="418"/>
      <c r="H887" s="418"/>
      <c r="I887" s="418"/>
      <c r="J887" s="418"/>
      <c r="K887" s="418"/>
      <c r="L887" s="418"/>
      <c r="M887" s="418"/>
      <c r="N887" s="418"/>
      <c r="O887" s="418"/>
      <c r="P887" s="418"/>
      <c r="Q887" s="418"/>
      <c r="R887" s="418"/>
      <c r="S887" s="418"/>
      <c r="T887" s="418"/>
      <c r="U887" s="418"/>
      <c r="V887" s="418"/>
      <c r="Z887" s="419"/>
      <c r="AA887" s="419"/>
      <c r="AB887" s="419"/>
      <c r="AC887" s="412"/>
      <c r="AD887" s="412"/>
      <c r="AE887" s="419"/>
      <c r="AG887" s="371"/>
      <c r="AH887" s="371"/>
      <c r="AI887" s="371"/>
      <c r="AJ887" s="371"/>
      <c r="AK887" s="371"/>
      <c r="AL887" s="371"/>
      <c r="AM887" s="371"/>
      <c r="AN887" s="371"/>
      <c r="AO887" s="371"/>
      <c r="AP887" s="371"/>
      <c r="AQ887" s="371"/>
      <c r="AR887" s="371"/>
      <c r="AS887" s="371"/>
      <c r="AT887" s="371"/>
      <c r="AU887" s="371"/>
      <c r="AV887" s="371"/>
      <c r="BB887" s="371"/>
      <c r="BK887" s="371"/>
      <c r="BT887" s="371"/>
    </row>
    <row r="888" spans="5:72" ht="16" customHeight="1" x14ac:dyDescent="0.25">
      <c r="E888" s="418"/>
      <c r="F888" s="418"/>
      <c r="G888" s="418"/>
      <c r="H888" s="418"/>
      <c r="I888" s="418"/>
      <c r="J888" s="418"/>
      <c r="K888" s="418"/>
      <c r="L888" s="418"/>
      <c r="M888" s="418"/>
      <c r="N888" s="418"/>
      <c r="O888" s="418"/>
      <c r="P888" s="418"/>
      <c r="Q888" s="418"/>
      <c r="R888" s="418"/>
      <c r="S888" s="418"/>
      <c r="T888" s="418"/>
      <c r="U888" s="418"/>
      <c r="V888" s="418"/>
      <c r="Z888" s="419"/>
      <c r="AA888" s="419"/>
      <c r="AB888" s="419"/>
      <c r="AC888" s="412"/>
      <c r="AD888" s="412"/>
      <c r="AE888" s="419"/>
      <c r="AG888" s="371"/>
      <c r="AH888" s="371"/>
      <c r="AI888" s="371"/>
      <c r="AJ888" s="371"/>
      <c r="AK888" s="371"/>
      <c r="AL888" s="371"/>
      <c r="AM888" s="371"/>
      <c r="AN888" s="371"/>
      <c r="AO888" s="371"/>
      <c r="AP888" s="371"/>
      <c r="AQ888" s="371"/>
      <c r="AR888" s="371"/>
      <c r="AS888" s="371"/>
      <c r="AT888" s="371"/>
      <c r="AU888" s="371"/>
      <c r="AV888" s="371"/>
      <c r="BB888" s="371"/>
      <c r="BK888" s="371"/>
      <c r="BT888" s="371"/>
    </row>
    <row r="889" spans="5:72" ht="16" customHeight="1" x14ac:dyDescent="0.25">
      <c r="E889" s="418"/>
      <c r="F889" s="418"/>
      <c r="G889" s="418"/>
      <c r="H889" s="418"/>
      <c r="I889" s="418"/>
      <c r="J889" s="418"/>
      <c r="K889" s="418"/>
      <c r="L889" s="418"/>
      <c r="M889" s="418"/>
      <c r="N889" s="418"/>
      <c r="O889" s="418"/>
      <c r="P889" s="418"/>
      <c r="Q889" s="418"/>
      <c r="R889" s="418"/>
      <c r="S889" s="418"/>
      <c r="T889" s="418"/>
      <c r="U889" s="418"/>
      <c r="V889" s="418"/>
      <c r="Z889" s="419"/>
      <c r="AA889" s="419"/>
      <c r="AB889" s="419"/>
      <c r="AC889" s="412"/>
      <c r="AD889" s="412"/>
      <c r="AE889" s="419"/>
      <c r="AG889" s="371"/>
      <c r="AH889" s="371"/>
      <c r="AI889" s="371"/>
      <c r="AJ889" s="371"/>
      <c r="AK889" s="371"/>
      <c r="AL889" s="371"/>
      <c r="AM889" s="371"/>
      <c r="AN889" s="371"/>
      <c r="AO889" s="371"/>
      <c r="AP889" s="371"/>
      <c r="AQ889" s="371"/>
      <c r="AR889" s="371"/>
      <c r="AS889" s="371"/>
      <c r="AT889" s="371"/>
      <c r="AU889" s="371"/>
      <c r="AV889" s="371"/>
      <c r="BB889" s="371"/>
      <c r="BK889" s="371"/>
      <c r="BT889" s="371"/>
    </row>
    <row r="890" spans="5:72" ht="16" customHeight="1" x14ac:dyDescent="0.25">
      <c r="E890" s="418"/>
      <c r="F890" s="418"/>
      <c r="G890" s="418"/>
      <c r="H890" s="418"/>
      <c r="I890" s="418"/>
      <c r="J890" s="418"/>
      <c r="K890" s="418"/>
      <c r="L890" s="418"/>
      <c r="M890" s="418"/>
      <c r="N890" s="418"/>
      <c r="O890" s="418"/>
      <c r="P890" s="418"/>
      <c r="Q890" s="418"/>
      <c r="R890" s="418"/>
      <c r="S890" s="418"/>
      <c r="T890" s="418"/>
      <c r="U890" s="418"/>
      <c r="V890" s="418"/>
      <c r="Z890" s="419"/>
      <c r="AA890" s="419"/>
      <c r="AB890" s="419"/>
      <c r="AC890" s="412"/>
      <c r="AD890" s="412"/>
      <c r="AE890" s="419"/>
      <c r="AG890" s="371"/>
      <c r="AH890" s="371"/>
      <c r="AI890" s="371"/>
      <c r="AJ890" s="371"/>
      <c r="AK890" s="371"/>
      <c r="AL890" s="371"/>
      <c r="AM890" s="371"/>
      <c r="AN890" s="371"/>
      <c r="AO890" s="371"/>
      <c r="AP890" s="371"/>
      <c r="AQ890" s="371"/>
      <c r="AR890" s="371"/>
      <c r="AS890" s="371"/>
      <c r="AT890" s="371"/>
      <c r="AU890" s="371"/>
      <c r="AV890" s="371"/>
      <c r="BB890" s="371"/>
      <c r="BK890" s="371"/>
      <c r="BT890" s="371"/>
    </row>
    <row r="891" spans="5:72" ht="16" customHeight="1" x14ac:dyDescent="0.25">
      <c r="E891" s="418"/>
      <c r="F891" s="418"/>
      <c r="G891" s="418"/>
      <c r="H891" s="418"/>
      <c r="I891" s="418"/>
      <c r="J891" s="418"/>
      <c r="K891" s="418"/>
      <c r="L891" s="418"/>
      <c r="M891" s="418"/>
      <c r="N891" s="418"/>
      <c r="O891" s="418"/>
      <c r="P891" s="418"/>
      <c r="Q891" s="418"/>
      <c r="R891" s="418"/>
      <c r="S891" s="418"/>
      <c r="T891" s="418"/>
      <c r="U891" s="418"/>
      <c r="V891" s="418"/>
      <c r="Z891" s="419"/>
      <c r="AA891" s="419"/>
      <c r="AB891" s="419"/>
      <c r="AC891" s="412"/>
      <c r="AD891" s="412"/>
      <c r="AE891" s="419"/>
      <c r="AG891" s="371"/>
      <c r="AH891" s="371"/>
      <c r="AI891" s="371"/>
      <c r="AJ891" s="371"/>
      <c r="AK891" s="371"/>
      <c r="AL891" s="371"/>
      <c r="AM891" s="371"/>
      <c r="AN891" s="371"/>
      <c r="AO891" s="371"/>
      <c r="AP891" s="371"/>
      <c r="AQ891" s="371"/>
      <c r="AR891" s="371"/>
      <c r="AS891" s="371"/>
      <c r="AT891" s="371"/>
      <c r="AU891" s="371"/>
      <c r="AV891" s="371"/>
      <c r="BB891" s="371"/>
      <c r="BK891" s="371"/>
      <c r="BT891" s="371"/>
    </row>
    <row r="892" spans="5:72" ht="16" customHeight="1" x14ac:dyDescent="0.25">
      <c r="E892" s="418"/>
      <c r="F892" s="418"/>
      <c r="G892" s="418"/>
      <c r="H892" s="418"/>
      <c r="I892" s="418"/>
      <c r="J892" s="418"/>
      <c r="K892" s="418"/>
      <c r="L892" s="418"/>
      <c r="M892" s="418"/>
      <c r="N892" s="418"/>
      <c r="O892" s="418"/>
      <c r="P892" s="418"/>
      <c r="Q892" s="418"/>
      <c r="R892" s="418"/>
      <c r="S892" s="418"/>
      <c r="T892" s="418"/>
      <c r="U892" s="418"/>
      <c r="V892" s="418"/>
      <c r="Z892" s="419"/>
      <c r="AA892" s="419"/>
      <c r="AB892" s="419"/>
      <c r="AC892" s="412"/>
      <c r="AD892" s="412"/>
      <c r="AE892" s="419"/>
      <c r="AG892" s="371"/>
      <c r="AH892" s="371"/>
      <c r="AI892" s="371"/>
      <c r="AJ892" s="371"/>
      <c r="AK892" s="371"/>
      <c r="AL892" s="371"/>
      <c r="AM892" s="371"/>
      <c r="AN892" s="371"/>
      <c r="AO892" s="371"/>
      <c r="AP892" s="371"/>
      <c r="AQ892" s="371"/>
      <c r="AR892" s="371"/>
      <c r="AS892" s="371"/>
      <c r="AT892" s="371"/>
      <c r="AU892" s="371"/>
      <c r="AV892" s="371"/>
      <c r="BB892" s="371"/>
      <c r="BK892" s="371"/>
      <c r="BT892" s="371"/>
    </row>
    <row r="893" spans="5:72" ht="16" customHeight="1" x14ac:dyDescent="0.25">
      <c r="E893" s="418"/>
      <c r="F893" s="418"/>
      <c r="G893" s="418"/>
      <c r="H893" s="418"/>
      <c r="I893" s="418"/>
      <c r="J893" s="418"/>
      <c r="K893" s="418"/>
      <c r="L893" s="418"/>
      <c r="M893" s="418"/>
      <c r="N893" s="418"/>
      <c r="O893" s="418"/>
      <c r="P893" s="418"/>
      <c r="Q893" s="418"/>
      <c r="R893" s="418"/>
      <c r="S893" s="418"/>
      <c r="T893" s="418"/>
      <c r="U893" s="418"/>
      <c r="V893" s="418"/>
      <c r="Z893" s="419"/>
      <c r="AA893" s="419"/>
      <c r="AB893" s="419"/>
      <c r="AC893" s="412"/>
      <c r="AD893" s="412"/>
      <c r="AE893" s="419"/>
      <c r="AG893" s="371"/>
      <c r="AH893" s="371"/>
      <c r="AI893" s="371"/>
      <c r="AJ893" s="371"/>
      <c r="AK893" s="371"/>
      <c r="AL893" s="371"/>
      <c r="AM893" s="371"/>
      <c r="AN893" s="371"/>
      <c r="AO893" s="371"/>
      <c r="AP893" s="371"/>
      <c r="AQ893" s="371"/>
      <c r="AR893" s="371"/>
      <c r="AS893" s="371"/>
      <c r="AT893" s="371"/>
      <c r="AU893" s="371"/>
      <c r="AV893" s="371"/>
      <c r="BB893" s="371"/>
      <c r="BK893" s="371"/>
      <c r="BT893" s="371"/>
    </row>
    <row r="894" spans="5:72" ht="16" customHeight="1" x14ac:dyDescent="0.25">
      <c r="E894" s="418"/>
      <c r="F894" s="418"/>
      <c r="G894" s="418"/>
      <c r="H894" s="418"/>
      <c r="I894" s="418"/>
      <c r="J894" s="418"/>
      <c r="K894" s="418"/>
      <c r="L894" s="418"/>
      <c r="M894" s="418"/>
      <c r="N894" s="418"/>
      <c r="O894" s="418"/>
      <c r="P894" s="418"/>
      <c r="Q894" s="418"/>
      <c r="R894" s="418"/>
      <c r="S894" s="418"/>
      <c r="T894" s="418"/>
      <c r="U894" s="418"/>
      <c r="V894" s="418"/>
      <c r="Z894" s="419"/>
      <c r="AA894" s="419"/>
      <c r="AB894" s="419"/>
      <c r="AC894" s="412"/>
      <c r="AD894" s="412"/>
      <c r="AE894" s="419"/>
      <c r="AG894" s="371"/>
      <c r="AH894" s="371"/>
      <c r="AI894" s="371"/>
      <c r="AJ894" s="371"/>
      <c r="AK894" s="371"/>
      <c r="AL894" s="371"/>
      <c r="AM894" s="371"/>
      <c r="AN894" s="371"/>
      <c r="AO894" s="371"/>
      <c r="AP894" s="371"/>
      <c r="AQ894" s="371"/>
      <c r="AR894" s="371"/>
      <c r="AS894" s="371"/>
      <c r="AT894" s="371"/>
      <c r="AU894" s="371"/>
      <c r="AV894" s="371"/>
      <c r="BB894" s="371"/>
      <c r="BK894" s="371"/>
      <c r="BT894" s="371"/>
    </row>
    <row r="895" spans="5:72" ht="16" customHeight="1" x14ac:dyDescent="0.25">
      <c r="E895" s="418"/>
      <c r="F895" s="418"/>
      <c r="G895" s="418"/>
      <c r="H895" s="418"/>
      <c r="I895" s="418"/>
      <c r="J895" s="418"/>
      <c r="K895" s="418"/>
      <c r="L895" s="418"/>
      <c r="M895" s="418"/>
      <c r="N895" s="418"/>
      <c r="O895" s="418"/>
      <c r="P895" s="418"/>
      <c r="Q895" s="418"/>
      <c r="R895" s="418"/>
      <c r="S895" s="418"/>
      <c r="T895" s="418"/>
      <c r="U895" s="418"/>
      <c r="V895" s="418"/>
      <c r="Z895" s="419"/>
      <c r="AA895" s="419"/>
      <c r="AB895" s="419"/>
      <c r="AC895" s="412"/>
      <c r="AD895" s="412"/>
      <c r="AE895" s="419"/>
      <c r="AG895" s="371"/>
      <c r="AH895" s="371"/>
      <c r="AI895" s="371"/>
      <c r="AJ895" s="371"/>
      <c r="AK895" s="371"/>
      <c r="AL895" s="371"/>
      <c r="AM895" s="371"/>
      <c r="AN895" s="371"/>
      <c r="AO895" s="371"/>
      <c r="AP895" s="371"/>
      <c r="AQ895" s="371"/>
      <c r="AR895" s="371"/>
      <c r="AS895" s="371"/>
      <c r="AT895" s="371"/>
      <c r="AU895" s="371"/>
      <c r="AV895" s="371"/>
      <c r="BB895" s="371"/>
      <c r="BK895" s="371"/>
      <c r="BT895" s="371"/>
    </row>
    <row r="896" spans="5:72" ht="16" customHeight="1" x14ac:dyDescent="0.25">
      <c r="E896" s="418"/>
      <c r="F896" s="418"/>
      <c r="G896" s="418"/>
      <c r="H896" s="418"/>
      <c r="I896" s="418"/>
      <c r="J896" s="418"/>
      <c r="K896" s="418"/>
      <c r="L896" s="418"/>
      <c r="M896" s="418"/>
      <c r="N896" s="418"/>
      <c r="O896" s="418"/>
      <c r="P896" s="418"/>
      <c r="Q896" s="418"/>
      <c r="R896" s="418"/>
      <c r="S896" s="418"/>
      <c r="T896" s="418"/>
      <c r="U896" s="418"/>
      <c r="V896" s="418"/>
      <c r="Z896" s="419"/>
      <c r="AA896" s="419"/>
      <c r="AB896" s="419"/>
      <c r="AC896" s="412"/>
      <c r="AD896" s="412"/>
      <c r="AE896" s="419"/>
      <c r="AG896" s="371"/>
      <c r="AH896" s="371"/>
      <c r="AI896" s="371"/>
      <c r="AJ896" s="371"/>
      <c r="AK896" s="371"/>
      <c r="AL896" s="371"/>
      <c r="AM896" s="371"/>
      <c r="AN896" s="371"/>
      <c r="AO896" s="371"/>
      <c r="AP896" s="371"/>
      <c r="AQ896" s="371"/>
      <c r="AR896" s="371"/>
      <c r="AS896" s="371"/>
      <c r="AT896" s="371"/>
      <c r="AU896" s="371"/>
      <c r="AV896" s="371"/>
      <c r="BB896" s="371"/>
      <c r="BK896" s="371"/>
      <c r="BT896" s="371"/>
    </row>
    <row r="897" spans="5:72" ht="16" customHeight="1" x14ac:dyDescent="0.25">
      <c r="E897" s="418"/>
      <c r="F897" s="418"/>
      <c r="G897" s="418"/>
      <c r="H897" s="418"/>
      <c r="I897" s="418"/>
      <c r="J897" s="418"/>
      <c r="K897" s="418"/>
      <c r="L897" s="418"/>
      <c r="M897" s="418"/>
      <c r="N897" s="418"/>
      <c r="O897" s="418"/>
      <c r="P897" s="418"/>
      <c r="Q897" s="418"/>
      <c r="R897" s="418"/>
      <c r="S897" s="418"/>
      <c r="T897" s="418"/>
      <c r="U897" s="418"/>
      <c r="V897" s="418"/>
      <c r="Z897" s="419"/>
      <c r="AA897" s="419"/>
      <c r="AB897" s="419"/>
      <c r="AC897" s="412"/>
      <c r="AD897" s="412"/>
      <c r="AE897" s="419"/>
      <c r="AG897" s="371"/>
      <c r="AH897" s="371"/>
      <c r="AI897" s="371"/>
      <c r="AJ897" s="371"/>
      <c r="AK897" s="371"/>
      <c r="AL897" s="371"/>
      <c r="AM897" s="371"/>
      <c r="AN897" s="371"/>
      <c r="AO897" s="371"/>
      <c r="AP897" s="371"/>
      <c r="AQ897" s="371"/>
      <c r="AR897" s="371"/>
      <c r="AS897" s="371"/>
      <c r="AT897" s="371"/>
      <c r="AU897" s="371"/>
      <c r="AV897" s="371"/>
      <c r="BB897" s="371"/>
      <c r="BK897" s="371"/>
      <c r="BT897" s="371"/>
    </row>
    <row r="898" spans="5:72" ht="16" customHeight="1" x14ac:dyDescent="0.25">
      <c r="E898" s="418"/>
      <c r="F898" s="418"/>
      <c r="G898" s="418"/>
      <c r="H898" s="418"/>
      <c r="I898" s="418"/>
      <c r="J898" s="418"/>
      <c r="K898" s="418"/>
      <c r="L898" s="418"/>
      <c r="M898" s="418"/>
      <c r="N898" s="418"/>
      <c r="O898" s="418"/>
      <c r="P898" s="418"/>
      <c r="Q898" s="418"/>
      <c r="R898" s="418"/>
      <c r="S898" s="418"/>
      <c r="T898" s="418"/>
      <c r="U898" s="418"/>
      <c r="V898" s="418"/>
      <c r="Z898" s="420"/>
      <c r="AA898" s="420"/>
      <c r="AB898" s="420"/>
      <c r="AC898" s="412"/>
      <c r="AD898" s="412"/>
      <c r="AE898" s="419"/>
      <c r="AG898" s="371"/>
      <c r="AH898" s="371"/>
      <c r="AI898" s="371"/>
      <c r="AJ898" s="371"/>
      <c r="AK898" s="371"/>
      <c r="AL898" s="371"/>
      <c r="AM898" s="371"/>
      <c r="AN898" s="371"/>
      <c r="AO898" s="371"/>
      <c r="AP898" s="371"/>
      <c r="AQ898" s="371"/>
      <c r="AR898" s="371"/>
      <c r="AS898" s="371"/>
      <c r="AT898" s="371"/>
      <c r="AU898" s="371"/>
      <c r="AV898" s="371"/>
      <c r="BB898" s="371"/>
      <c r="BK898" s="371"/>
      <c r="BT898" s="371"/>
    </row>
    <row r="899" spans="5:72" ht="16" customHeight="1" x14ac:dyDescent="0.25">
      <c r="E899" s="418"/>
      <c r="F899" s="418"/>
      <c r="G899" s="418"/>
      <c r="H899" s="418"/>
      <c r="I899" s="418"/>
      <c r="J899" s="418"/>
      <c r="K899" s="418"/>
      <c r="L899" s="418"/>
      <c r="M899" s="418"/>
      <c r="N899" s="418"/>
      <c r="O899" s="418"/>
      <c r="P899" s="418"/>
      <c r="Q899" s="418"/>
      <c r="R899" s="418"/>
      <c r="S899" s="418"/>
      <c r="T899" s="418"/>
      <c r="U899" s="418"/>
      <c r="V899" s="418"/>
      <c r="Z899" s="420"/>
      <c r="AA899" s="420"/>
      <c r="AB899" s="420"/>
      <c r="AC899" s="412"/>
      <c r="AD899" s="412"/>
      <c r="AE899" s="419"/>
      <c r="AG899" s="371"/>
      <c r="AH899" s="371"/>
      <c r="AI899" s="371"/>
      <c r="AJ899" s="371"/>
      <c r="AK899" s="371"/>
      <c r="AL899" s="371"/>
      <c r="AM899" s="371"/>
      <c r="AN899" s="371"/>
      <c r="AO899" s="371"/>
      <c r="AP899" s="371"/>
      <c r="AQ899" s="371"/>
      <c r="AR899" s="371"/>
      <c r="AS899" s="371"/>
      <c r="AT899" s="371"/>
      <c r="AU899" s="371"/>
      <c r="AV899" s="371"/>
      <c r="BB899" s="371"/>
      <c r="BK899" s="371"/>
      <c r="BT899" s="371"/>
    </row>
    <row r="900" spans="5:72" ht="16" customHeight="1" x14ac:dyDescent="0.25">
      <c r="E900" s="418"/>
      <c r="F900" s="418"/>
      <c r="G900" s="418"/>
      <c r="H900" s="418"/>
      <c r="I900" s="418"/>
      <c r="J900" s="418"/>
      <c r="K900" s="418"/>
      <c r="L900" s="418"/>
      <c r="M900" s="418"/>
      <c r="N900" s="418"/>
      <c r="O900" s="418"/>
      <c r="P900" s="418"/>
      <c r="Q900" s="418"/>
      <c r="R900" s="418"/>
      <c r="S900" s="418"/>
      <c r="T900" s="418"/>
      <c r="U900" s="418"/>
      <c r="V900" s="418"/>
      <c r="Z900" s="420"/>
      <c r="AA900" s="420"/>
      <c r="AB900" s="420"/>
      <c r="AC900" s="412"/>
      <c r="AD900" s="412"/>
      <c r="AE900" s="419"/>
      <c r="AG900" s="371"/>
      <c r="AH900" s="371"/>
      <c r="AI900" s="371"/>
      <c r="AJ900" s="371"/>
      <c r="AK900" s="371"/>
      <c r="AL900" s="371"/>
      <c r="AM900" s="371"/>
      <c r="AN900" s="371"/>
      <c r="AO900" s="371"/>
      <c r="AP900" s="371"/>
      <c r="AQ900" s="371"/>
      <c r="AR900" s="371"/>
      <c r="AS900" s="371"/>
      <c r="AT900" s="371"/>
      <c r="AU900" s="371"/>
      <c r="AV900" s="371"/>
      <c r="BB900" s="371"/>
      <c r="BK900" s="371"/>
      <c r="BT900" s="371"/>
    </row>
    <row r="901" spans="5:72" ht="16" customHeight="1" x14ac:dyDescent="0.25">
      <c r="E901" s="418"/>
      <c r="F901" s="418"/>
      <c r="G901" s="418"/>
      <c r="H901" s="418"/>
      <c r="I901" s="418"/>
      <c r="J901" s="418"/>
      <c r="K901" s="418"/>
      <c r="L901" s="418"/>
      <c r="M901" s="418"/>
      <c r="N901" s="418"/>
      <c r="O901" s="418"/>
      <c r="P901" s="418"/>
      <c r="Q901" s="418"/>
      <c r="R901" s="418"/>
      <c r="S901" s="418"/>
      <c r="T901" s="418"/>
      <c r="U901" s="418"/>
      <c r="V901" s="418"/>
      <c r="Z901" s="420"/>
      <c r="AA901" s="420"/>
      <c r="AB901" s="420"/>
      <c r="AC901" s="412"/>
      <c r="AD901" s="412"/>
      <c r="AE901" s="419"/>
      <c r="AG901" s="371"/>
      <c r="AH901" s="371"/>
      <c r="AI901" s="371"/>
      <c r="AJ901" s="371"/>
      <c r="AK901" s="371"/>
      <c r="AL901" s="371"/>
      <c r="AM901" s="371"/>
      <c r="AN901" s="371"/>
      <c r="AO901" s="371"/>
      <c r="AP901" s="371"/>
      <c r="AQ901" s="371"/>
      <c r="AR901" s="371"/>
      <c r="AS901" s="371"/>
      <c r="AT901" s="371"/>
      <c r="AU901" s="371"/>
      <c r="AV901" s="371"/>
      <c r="BB901" s="371"/>
      <c r="BK901" s="371"/>
      <c r="BT901" s="371"/>
    </row>
    <row r="902" spans="5:72" ht="16" customHeight="1" x14ac:dyDescent="0.25">
      <c r="E902" s="418"/>
      <c r="F902" s="418"/>
      <c r="G902" s="418"/>
      <c r="H902" s="418"/>
      <c r="I902" s="418"/>
      <c r="J902" s="418"/>
      <c r="K902" s="418"/>
      <c r="L902" s="418"/>
      <c r="M902" s="418"/>
      <c r="N902" s="418"/>
      <c r="O902" s="418"/>
      <c r="P902" s="418"/>
      <c r="Q902" s="418"/>
      <c r="R902" s="418"/>
      <c r="S902" s="418"/>
      <c r="T902" s="418"/>
      <c r="U902" s="418"/>
      <c r="V902" s="418"/>
      <c r="Z902" s="420"/>
      <c r="AA902" s="420"/>
      <c r="AB902" s="420"/>
      <c r="AC902" s="412"/>
      <c r="AD902" s="412"/>
      <c r="AE902" s="419"/>
      <c r="AG902" s="371"/>
      <c r="AH902" s="371"/>
      <c r="AI902" s="371"/>
      <c r="AJ902" s="371"/>
      <c r="AK902" s="371"/>
      <c r="AL902" s="371"/>
      <c r="AM902" s="371"/>
      <c r="AN902" s="371"/>
      <c r="AO902" s="371"/>
      <c r="AP902" s="371"/>
      <c r="AQ902" s="371"/>
      <c r="AR902" s="371"/>
      <c r="AS902" s="371"/>
      <c r="AT902" s="371"/>
      <c r="AU902" s="371"/>
      <c r="AV902" s="371"/>
      <c r="BB902" s="371"/>
      <c r="BK902" s="371"/>
      <c r="BT902" s="371"/>
    </row>
    <row r="903" spans="5:72" ht="16" customHeight="1" x14ac:dyDescent="0.25">
      <c r="E903" s="418"/>
      <c r="F903" s="418"/>
      <c r="G903" s="418"/>
      <c r="H903" s="418"/>
      <c r="I903" s="418"/>
      <c r="J903" s="418"/>
      <c r="K903" s="418"/>
      <c r="L903" s="418"/>
      <c r="M903" s="418"/>
      <c r="N903" s="418"/>
      <c r="O903" s="418"/>
      <c r="P903" s="418"/>
      <c r="Q903" s="418"/>
      <c r="R903" s="418"/>
      <c r="S903" s="418"/>
      <c r="T903" s="418"/>
      <c r="U903" s="418"/>
      <c r="V903" s="418"/>
      <c r="Z903" s="420"/>
      <c r="AA903" s="420"/>
      <c r="AB903" s="420"/>
      <c r="AC903" s="412"/>
      <c r="AD903" s="412"/>
      <c r="AE903" s="419"/>
      <c r="AG903" s="371"/>
      <c r="AH903" s="371"/>
      <c r="AI903" s="371"/>
      <c r="AJ903" s="371"/>
      <c r="AK903" s="371"/>
      <c r="AL903" s="371"/>
      <c r="AM903" s="371"/>
      <c r="AN903" s="371"/>
      <c r="AO903" s="371"/>
      <c r="AP903" s="371"/>
      <c r="AQ903" s="371"/>
      <c r="AR903" s="371"/>
      <c r="AS903" s="371"/>
      <c r="AT903" s="371"/>
      <c r="AU903" s="371"/>
      <c r="AV903" s="371"/>
      <c r="BB903" s="371"/>
      <c r="BK903" s="371"/>
      <c r="BT903" s="371"/>
    </row>
    <row r="904" spans="5:72" ht="16" customHeight="1" x14ac:dyDescent="0.25">
      <c r="E904" s="418"/>
      <c r="F904" s="418"/>
      <c r="G904" s="418"/>
      <c r="H904" s="418"/>
      <c r="I904" s="418"/>
      <c r="J904" s="418"/>
      <c r="K904" s="418"/>
      <c r="L904" s="418"/>
      <c r="M904" s="418"/>
      <c r="N904" s="418"/>
      <c r="O904" s="418"/>
      <c r="P904" s="418"/>
      <c r="Q904" s="418"/>
      <c r="R904" s="418"/>
      <c r="S904" s="418"/>
      <c r="T904" s="418"/>
      <c r="U904" s="418"/>
      <c r="V904" s="418"/>
      <c r="Z904" s="420"/>
      <c r="AA904" s="420"/>
      <c r="AB904" s="420"/>
      <c r="AC904" s="412"/>
      <c r="AD904" s="412"/>
      <c r="AE904" s="419"/>
      <c r="AG904" s="371"/>
      <c r="AH904" s="371"/>
      <c r="AI904" s="371"/>
      <c r="AJ904" s="371"/>
      <c r="AK904" s="371"/>
      <c r="AL904" s="371"/>
      <c r="AM904" s="371"/>
      <c r="AN904" s="371"/>
      <c r="AO904" s="371"/>
      <c r="AP904" s="371"/>
      <c r="AQ904" s="371"/>
      <c r="AR904" s="371"/>
      <c r="AS904" s="371"/>
      <c r="AT904" s="371"/>
      <c r="AU904" s="371"/>
      <c r="AV904" s="371"/>
      <c r="BB904" s="371"/>
      <c r="BK904" s="371"/>
      <c r="BT904" s="371"/>
    </row>
    <row r="905" spans="5:72" ht="16" customHeight="1" x14ac:dyDescent="0.25">
      <c r="E905" s="418"/>
      <c r="F905" s="418"/>
      <c r="G905" s="418"/>
      <c r="H905" s="418"/>
      <c r="I905" s="418"/>
      <c r="J905" s="418"/>
      <c r="K905" s="418"/>
      <c r="L905" s="418"/>
      <c r="M905" s="418"/>
      <c r="N905" s="418"/>
      <c r="O905" s="418"/>
      <c r="P905" s="418"/>
      <c r="Q905" s="418"/>
      <c r="R905" s="418"/>
      <c r="S905" s="418"/>
      <c r="T905" s="418"/>
      <c r="U905" s="418"/>
      <c r="V905" s="418"/>
      <c r="Z905" s="419"/>
      <c r="AA905" s="419"/>
      <c r="AB905" s="419"/>
      <c r="AC905" s="412"/>
      <c r="AD905" s="412"/>
      <c r="AE905" s="419"/>
      <c r="AG905" s="371"/>
      <c r="AH905" s="371"/>
      <c r="AI905" s="371"/>
      <c r="AJ905" s="371"/>
      <c r="AK905" s="371"/>
      <c r="AL905" s="371"/>
      <c r="AM905" s="371"/>
      <c r="AN905" s="371"/>
      <c r="AO905" s="371"/>
      <c r="AP905" s="371"/>
      <c r="AQ905" s="371"/>
      <c r="AR905" s="371"/>
      <c r="AS905" s="371"/>
      <c r="AT905" s="371"/>
      <c r="AU905" s="371"/>
      <c r="AV905" s="371"/>
      <c r="BB905" s="371"/>
      <c r="BK905" s="371"/>
      <c r="BT905" s="371"/>
    </row>
    <row r="906" spans="5:72" ht="16" customHeight="1" x14ac:dyDescent="0.25">
      <c r="E906" s="418"/>
      <c r="F906" s="418"/>
      <c r="G906" s="418"/>
      <c r="H906" s="418"/>
      <c r="I906" s="418"/>
      <c r="J906" s="418"/>
      <c r="K906" s="418"/>
      <c r="L906" s="418"/>
      <c r="M906" s="418"/>
      <c r="N906" s="418"/>
      <c r="O906" s="418"/>
      <c r="P906" s="418"/>
      <c r="Q906" s="418"/>
      <c r="R906" s="418"/>
      <c r="S906" s="418"/>
      <c r="T906" s="418"/>
      <c r="U906" s="418"/>
      <c r="V906" s="418"/>
      <c r="Z906" s="419"/>
      <c r="AA906" s="419"/>
      <c r="AB906" s="419"/>
      <c r="AC906" s="412"/>
      <c r="AD906" s="412"/>
      <c r="AE906" s="419"/>
      <c r="AG906" s="371"/>
      <c r="AH906" s="371"/>
      <c r="AI906" s="371"/>
      <c r="AJ906" s="371"/>
      <c r="AK906" s="371"/>
      <c r="AL906" s="371"/>
      <c r="AM906" s="371"/>
      <c r="AN906" s="371"/>
      <c r="AO906" s="371"/>
      <c r="AP906" s="371"/>
      <c r="AQ906" s="371"/>
      <c r="AR906" s="371"/>
      <c r="AS906" s="371"/>
      <c r="AT906" s="371"/>
      <c r="AU906" s="371"/>
      <c r="AV906" s="371"/>
      <c r="BB906" s="371"/>
      <c r="BK906" s="371"/>
      <c r="BT906" s="371"/>
    </row>
    <row r="907" spans="5:72" ht="16" customHeight="1" x14ac:dyDescent="0.25">
      <c r="E907" s="418"/>
      <c r="F907" s="418"/>
      <c r="G907" s="418"/>
      <c r="H907" s="418"/>
      <c r="I907" s="418"/>
      <c r="J907" s="418"/>
      <c r="K907" s="418"/>
      <c r="L907" s="418"/>
      <c r="M907" s="418"/>
      <c r="N907" s="418"/>
      <c r="O907" s="418"/>
      <c r="P907" s="418"/>
      <c r="Q907" s="418"/>
      <c r="R907" s="418"/>
      <c r="S907" s="418"/>
      <c r="T907" s="418"/>
      <c r="U907" s="418"/>
      <c r="V907" s="418"/>
      <c r="Z907" s="419"/>
      <c r="AA907" s="419"/>
      <c r="AB907" s="419"/>
      <c r="AC907" s="412"/>
      <c r="AD907" s="412"/>
      <c r="AE907" s="419"/>
      <c r="AG907" s="371"/>
      <c r="AH907" s="371"/>
      <c r="AI907" s="371"/>
      <c r="AJ907" s="371"/>
      <c r="AK907" s="371"/>
      <c r="AL907" s="371"/>
      <c r="AM907" s="371"/>
      <c r="AN907" s="371"/>
      <c r="AO907" s="371"/>
      <c r="AP907" s="371"/>
      <c r="AQ907" s="371"/>
      <c r="AR907" s="371"/>
      <c r="AS907" s="371"/>
      <c r="AT907" s="371"/>
      <c r="AU907" s="371"/>
      <c r="AV907" s="371"/>
      <c r="BB907" s="371"/>
      <c r="BK907" s="371"/>
      <c r="BT907" s="371"/>
    </row>
    <row r="908" spans="5:72" ht="16" customHeight="1" x14ac:dyDescent="0.25">
      <c r="E908" s="418"/>
      <c r="F908" s="418"/>
      <c r="G908" s="418"/>
      <c r="H908" s="418"/>
      <c r="I908" s="418"/>
      <c r="J908" s="418"/>
      <c r="K908" s="418"/>
      <c r="L908" s="418"/>
      <c r="M908" s="418"/>
      <c r="N908" s="418"/>
      <c r="O908" s="418"/>
      <c r="P908" s="418"/>
      <c r="Q908" s="418"/>
      <c r="R908" s="418"/>
      <c r="S908" s="418"/>
      <c r="T908" s="418"/>
      <c r="U908" s="418"/>
      <c r="V908" s="418"/>
      <c r="Z908" s="419"/>
      <c r="AA908" s="419"/>
      <c r="AB908" s="419"/>
      <c r="AC908" s="412"/>
      <c r="AD908" s="412"/>
      <c r="AE908" s="419"/>
      <c r="AG908" s="371"/>
      <c r="AH908" s="371"/>
      <c r="AI908" s="371"/>
      <c r="AJ908" s="371"/>
      <c r="AK908" s="371"/>
      <c r="AL908" s="371"/>
      <c r="AM908" s="371"/>
      <c r="AN908" s="371"/>
      <c r="AO908" s="371"/>
      <c r="AP908" s="371"/>
      <c r="AQ908" s="371"/>
      <c r="AR908" s="371"/>
      <c r="AS908" s="371"/>
      <c r="AT908" s="371"/>
      <c r="AU908" s="371"/>
      <c r="AV908" s="371"/>
      <c r="BB908" s="371"/>
      <c r="BK908" s="371"/>
      <c r="BT908" s="371"/>
    </row>
    <row r="909" spans="5:72" ht="16" customHeight="1" x14ac:dyDescent="0.25">
      <c r="E909" s="418"/>
      <c r="F909" s="418"/>
      <c r="G909" s="418"/>
      <c r="H909" s="418"/>
      <c r="I909" s="418"/>
      <c r="J909" s="418"/>
      <c r="K909" s="418"/>
      <c r="L909" s="418"/>
      <c r="M909" s="418"/>
      <c r="N909" s="418"/>
      <c r="O909" s="418"/>
      <c r="P909" s="418"/>
      <c r="Q909" s="418"/>
      <c r="R909" s="418"/>
      <c r="S909" s="418"/>
      <c r="T909" s="418"/>
      <c r="U909" s="418"/>
      <c r="V909" s="418"/>
      <c r="Z909" s="419"/>
      <c r="AA909" s="419"/>
      <c r="AB909" s="419"/>
      <c r="AC909" s="412"/>
      <c r="AD909" s="412"/>
      <c r="AE909" s="419"/>
      <c r="AG909" s="371"/>
      <c r="AH909" s="371"/>
      <c r="AI909" s="371"/>
      <c r="AJ909" s="371"/>
      <c r="AK909" s="371"/>
      <c r="AL909" s="371"/>
      <c r="AM909" s="371"/>
      <c r="AN909" s="371"/>
      <c r="AO909" s="371"/>
      <c r="AP909" s="371"/>
      <c r="AQ909" s="371"/>
      <c r="AR909" s="371"/>
      <c r="AS909" s="371"/>
      <c r="AT909" s="371"/>
      <c r="AU909" s="371"/>
      <c r="AV909" s="371"/>
      <c r="BB909" s="371"/>
      <c r="BK909" s="371"/>
      <c r="BT909" s="371"/>
    </row>
    <row r="910" spans="5:72" ht="16" customHeight="1" x14ac:dyDescent="0.25">
      <c r="E910" s="418"/>
      <c r="F910" s="418"/>
      <c r="G910" s="418"/>
      <c r="H910" s="418"/>
      <c r="I910" s="418"/>
      <c r="J910" s="418"/>
      <c r="K910" s="418"/>
      <c r="L910" s="418"/>
      <c r="M910" s="418"/>
      <c r="N910" s="418"/>
      <c r="O910" s="418"/>
      <c r="P910" s="418"/>
      <c r="Q910" s="418"/>
      <c r="R910" s="418"/>
      <c r="S910" s="418"/>
      <c r="T910" s="418"/>
      <c r="U910" s="418"/>
      <c r="V910" s="418"/>
      <c r="Z910" s="419"/>
      <c r="AA910" s="419"/>
      <c r="AB910" s="419"/>
      <c r="AC910" s="412"/>
      <c r="AD910" s="412"/>
      <c r="AE910" s="419"/>
      <c r="AG910" s="371"/>
      <c r="AH910" s="371"/>
      <c r="AI910" s="371"/>
      <c r="AJ910" s="371"/>
      <c r="AK910" s="371"/>
      <c r="AL910" s="371"/>
      <c r="AM910" s="371"/>
      <c r="AN910" s="371"/>
      <c r="AO910" s="371"/>
      <c r="AP910" s="371"/>
      <c r="AQ910" s="371"/>
      <c r="AR910" s="371"/>
      <c r="AS910" s="371"/>
      <c r="AT910" s="371"/>
      <c r="AU910" s="371"/>
      <c r="AV910" s="371"/>
      <c r="BB910" s="371"/>
      <c r="BK910" s="371"/>
      <c r="BT910" s="371"/>
    </row>
    <row r="911" spans="5:72" ht="16" customHeight="1" x14ac:dyDescent="0.25">
      <c r="E911" s="418"/>
      <c r="F911" s="418"/>
      <c r="G911" s="418"/>
      <c r="H911" s="418"/>
      <c r="I911" s="418"/>
      <c r="J911" s="418"/>
      <c r="K911" s="418"/>
      <c r="L911" s="418"/>
      <c r="M911" s="418"/>
      <c r="N911" s="418"/>
      <c r="O911" s="418"/>
      <c r="P911" s="418"/>
      <c r="Q911" s="418"/>
      <c r="R911" s="418"/>
      <c r="S911" s="418"/>
      <c r="T911" s="418"/>
      <c r="U911" s="418"/>
      <c r="V911" s="418"/>
      <c r="Z911" s="419"/>
      <c r="AA911" s="419"/>
      <c r="AB911" s="419"/>
      <c r="AC911" s="412"/>
      <c r="AD911" s="412"/>
      <c r="AE911" s="419"/>
      <c r="AG911" s="371"/>
      <c r="AH911" s="371"/>
      <c r="AI911" s="371"/>
      <c r="AJ911" s="371"/>
      <c r="AK911" s="371"/>
      <c r="AL911" s="371"/>
      <c r="AM911" s="371"/>
      <c r="AN911" s="371"/>
      <c r="AO911" s="371"/>
      <c r="AP911" s="371"/>
      <c r="AQ911" s="371"/>
      <c r="AR911" s="371"/>
      <c r="AS911" s="371"/>
      <c r="AT911" s="371"/>
      <c r="AU911" s="371"/>
      <c r="AV911" s="371"/>
      <c r="BB911" s="371"/>
      <c r="BK911" s="371"/>
      <c r="BT911" s="371"/>
    </row>
    <row r="912" spans="5:72" ht="16" customHeight="1" x14ac:dyDescent="0.25">
      <c r="E912" s="418"/>
      <c r="F912" s="418"/>
      <c r="G912" s="418"/>
      <c r="H912" s="418"/>
      <c r="I912" s="418"/>
      <c r="J912" s="418"/>
      <c r="K912" s="418"/>
      <c r="L912" s="418"/>
      <c r="M912" s="418"/>
      <c r="N912" s="418"/>
      <c r="O912" s="418"/>
      <c r="P912" s="418"/>
      <c r="Q912" s="418"/>
      <c r="R912" s="418"/>
      <c r="S912" s="418"/>
      <c r="T912" s="418"/>
      <c r="U912" s="418"/>
      <c r="V912" s="418"/>
      <c r="Z912" s="419"/>
      <c r="AA912" s="419"/>
      <c r="AB912" s="419"/>
      <c r="AC912" s="412"/>
      <c r="AD912" s="412"/>
      <c r="AE912" s="419"/>
      <c r="AG912" s="371"/>
      <c r="AH912" s="371"/>
      <c r="AI912" s="371"/>
      <c r="AJ912" s="371"/>
      <c r="AK912" s="371"/>
      <c r="AL912" s="371"/>
      <c r="AM912" s="371"/>
      <c r="AN912" s="371"/>
      <c r="AO912" s="371"/>
      <c r="AP912" s="371"/>
      <c r="AQ912" s="371"/>
      <c r="AR912" s="371"/>
      <c r="AS912" s="371"/>
      <c r="AT912" s="371"/>
      <c r="AU912" s="371"/>
      <c r="AV912" s="371"/>
      <c r="BB912" s="371"/>
      <c r="BK912" s="371"/>
      <c r="BT912" s="371"/>
    </row>
    <row r="913" spans="5:72" ht="16" customHeight="1" x14ac:dyDescent="0.25">
      <c r="E913" s="418"/>
      <c r="F913" s="418"/>
      <c r="G913" s="418"/>
      <c r="H913" s="418"/>
      <c r="I913" s="418"/>
      <c r="J913" s="418"/>
      <c r="K913" s="418"/>
      <c r="L913" s="418"/>
      <c r="M913" s="418"/>
      <c r="N913" s="418"/>
      <c r="O913" s="418"/>
      <c r="P913" s="418"/>
      <c r="Q913" s="418"/>
      <c r="R913" s="418"/>
      <c r="S913" s="418"/>
      <c r="T913" s="418"/>
      <c r="U913" s="418"/>
      <c r="V913" s="418"/>
      <c r="Z913" s="419"/>
      <c r="AA913" s="419"/>
      <c r="AB913" s="419"/>
      <c r="AC913" s="412"/>
      <c r="AD913" s="412"/>
      <c r="AE913" s="419"/>
      <c r="AG913" s="371"/>
      <c r="AH913" s="371"/>
      <c r="AI913" s="371"/>
      <c r="AJ913" s="371"/>
      <c r="AK913" s="371"/>
      <c r="AL913" s="371"/>
      <c r="AM913" s="371"/>
      <c r="AN913" s="371"/>
      <c r="AO913" s="371"/>
      <c r="AP913" s="371"/>
      <c r="AQ913" s="371"/>
      <c r="AR913" s="371"/>
      <c r="AS913" s="371"/>
      <c r="AT913" s="371"/>
      <c r="AU913" s="371"/>
      <c r="AV913" s="371"/>
      <c r="BB913" s="371"/>
      <c r="BK913" s="371"/>
      <c r="BT913" s="371"/>
    </row>
    <row r="914" spans="5:72" ht="16" customHeight="1" x14ac:dyDescent="0.25">
      <c r="E914" s="418"/>
      <c r="F914" s="418"/>
      <c r="G914" s="418"/>
      <c r="H914" s="418"/>
      <c r="I914" s="418"/>
      <c r="J914" s="418"/>
      <c r="K914" s="418"/>
      <c r="L914" s="418"/>
      <c r="M914" s="418"/>
      <c r="N914" s="418"/>
      <c r="O914" s="418"/>
      <c r="P914" s="418"/>
      <c r="Q914" s="418"/>
      <c r="R914" s="418"/>
      <c r="S914" s="418"/>
      <c r="T914" s="418"/>
      <c r="U914" s="418"/>
      <c r="V914" s="418"/>
      <c r="Z914" s="419"/>
      <c r="AA914" s="419"/>
      <c r="AB914" s="419"/>
      <c r="AC914" s="412"/>
      <c r="AD914" s="412"/>
      <c r="AE914" s="419"/>
      <c r="AG914" s="371"/>
      <c r="AH914" s="371"/>
      <c r="AI914" s="371"/>
      <c r="AJ914" s="371"/>
      <c r="AK914" s="371"/>
      <c r="AL914" s="371"/>
      <c r="AM914" s="371"/>
      <c r="AN914" s="371"/>
      <c r="AO914" s="371"/>
      <c r="AP914" s="371"/>
      <c r="AQ914" s="371"/>
      <c r="AR914" s="371"/>
      <c r="AS914" s="371"/>
      <c r="AT914" s="371"/>
      <c r="AU914" s="371"/>
      <c r="AV914" s="371"/>
      <c r="BB914" s="371"/>
      <c r="BK914" s="371"/>
      <c r="BT914" s="371"/>
    </row>
    <row r="915" spans="5:72" ht="16" customHeight="1" x14ac:dyDescent="0.25">
      <c r="E915" s="418"/>
      <c r="F915" s="418"/>
      <c r="G915" s="418"/>
      <c r="H915" s="418"/>
      <c r="I915" s="418"/>
      <c r="J915" s="418"/>
      <c r="K915" s="418"/>
      <c r="L915" s="418"/>
      <c r="M915" s="418"/>
      <c r="N915" s="418"/>
      <c r="O915" s="418"/>
      <c r="P915" s="418"/>
      <c r="Q915" s="418"/>
      <c r="R915" s="418"/>
      <c r="S915" s="418"/>
      <c r="T915" s="418"/>
      <c r="U915" s="418"/>
      <c r="V915" s="418"/>
      <c r="Z915" s="419"/>
      <c r="AA915" s="419"/>
      <c r="AB915" s="419"/>
      <c r="AC915" s="412"/>
      <c r="AD915" s="412"/>
      <c r="AE915" s="419"/>
      <c r="AG915" s="371"/>
      <c r="AH915" s="371"/>
      <c r="AI915" s="371"/>
      <c r="AJ915" s="371"/>
      <c r="AK915" s="371"/>
      <c r="AL915" s="371"/>
      <c r="AM915" s="371"/>
      <c r="AN915" s="371"/>
      <c r="AO915" s="371"/>
      <c r="AP915" s="371"/>
      <c r="AQ915" s="371"/>
      <c r="AR915" s="371"/>
      <c r="AS915" s="371"/>
      <c r="AT915" s="371"/>
      <c r="AU915" s="371"/>
      <c r="AV915" s="371"/>
      <c r="BB915" s="371"/>
      <c r="BK915" s="371"/>
      <c r="BT915" s="371"/>
    </row>
    <row r="916" spans="5:72" ht="16" customHeight="1" x14ac:dyDescent="0.25">
      <c r="E916" s="418"/>
      <c r="F916" s="418"/>
      <c r="G916" s="418"/>
      <c r="H916" s="418"/>
      <c r="I916" s="418"/>
      <c r="J916" s="418"/>
      <c r="K916" s="418"/>
      <c r="L916" s="418"/>
      <c r="M916" s="418"/>
      <c r="N916" s="418"/>
      <c r="O916" s="418"/>
      <c r="P916" s="418"/>
      <c r="Q916" s="418"/>
      <c r="R916" s="418"/>
      <c r="S916" s="418"/>
      <c r="T916" s="418"/>
      <c r="U916" s="418"/>
      <c r="V916" s="418"/>
      <c r="Z916" s="419"/>
      <c r="AA916" s="419"/>
      <c r="AB916" s="419"/>
      <c r="AC916" s="412"/>
      <c r="AD916" s="412"/>
      <c r="AE916" s="419"/>
      <c r="AG916" s="371"/>
      <c r="AH916" s="371"/>
      <c r="AI916" s="371"/>
      <c r="AJ916" s="371"/>
      <c r="AK916" s="371"/>
      <c r="AL916" s="371"/>
      <c r="AM916" s="371"/>
      <c r="AN916" s="371"/>
      <c r="AO916" s="371"/>
      <c r="AP916" s="371"/>
      <c r="AQ916" s="371"/>
      <c r="AR916" s="371"/>
      <c r="AS916" s="371"/>
      <c r="AT916" s="371"/>
      <c r="AU916" s="371"/>
      <c r="AV916" s="371"/>
      <c r="BB916" s="371"/>
      <c r="BK916" s="371"/>
      <c r="BT916" s="371"/>
    </row>
    <row r="917" spans="5:72" ht="16" customHeight="1" x14ac:dyDescent="0.25">
      <c r="E917" s="418"/>
      <c r="F917" s="418"/>
      <c r="G917" s="418"/>
      <c r="H917" s="418"/>
      <c r="I917" s="418"/>
      <c r="J917" s="418"/>
      <c r="K917" s="418"/>
      <c r="L917" s="418"/>
      <c r="M917" s="418"/>
      <c r="N917" s="418"/>
      <c r="O917" s="418"/>
      <c r="P917" s="418"/>
      <c r="Q917" s="418"/>
      <c r="R917" s="418"/>
      <c r="S917" s="418"/>
      <c r="T917" s="418"/>
      <c r="U917" s="418"/>
      <c r="V917" s="418"/>
      <c r="Z917" s="419"/>
      <c r="AA917" s="419"/>
      <c r="AB917" s="419"/>
      <c r="AC917" s="412"/>
      <c r="AD917" s="412"/>
      <c r="AE917" s="419"/>
      <c r="AG917" s="371"/>
      <c r="AH917" s="371"/>
      <c r="AI917" s="371"/>
      <c r="AJ917" s="371"/>
      <c r="AK917" s="371"/>
      <c r="AL917" s="371"/>
      <c r="AM917" s="371"/>
      <c r="AN917" s="371"/>
      <c r="AO917" s="371"/>
      <c r="AP917" s="371"/>
      <c r="AQ917" s="371"/>
      <c r="AR917" s="371"/>
      <c r="AS917" s="371"/>
      <c r="AT917" s="371"/>
      <c r="AU917" s="371"/>
      <c r="AV917" s="371"/>
      <c r="BB917" s="371"/>
      <c r="BK917" s="371"/>
      <c r="BT917" s="371"/>
    </row>
    <row r="918" spans="5:72" ht="16" customHeight="1" x14ac:dyDescent="0.25">
      <c r="E918" s="418"/>
      <c r="F918" s="418"/>
      <c r="G918" s="418"/>
      <c r="H918" s="418"/>
      <c r="I918" s="418"/>
      <c r="J918" s="418"/>
      <c r="K918" s="418"/>
      <c r="L918" s="418"/>
      <c r="M918" s="418"/>
      <c r="N918" s="418"/>
      <c r="O918" s="418"/>
      <c r="P918" s="418"/>
      <c r="Q918" s="418"/>
      <c r="R918" s="418"/>
      <c r="S918" s="418"/>
      <c r="T918" s="418"/>
      <c r="U918" s="418"/>
      <c r="V918" s="418"/>
      <c r="Z918" s="419"/>
      <c r="AA918" s="419"/>
      <c r="AB918" s="419"/>
      <c r="AC918" s="412"/>
      <c r="AD918" s="412"/>
      <c r="AE918" s="419"/>
      <c r="AG918" s="371"/>
      <c r="AH918" s="371"/>
      <c r="AI918" s="371"/>
      <c r="AJ918" s="371"/>
      <c r="AK918" s="371"/>
      <c r="AL918" s="371"/>
      <c r="AM918" s="371"/>
      <c r="AN918" s="371"/>
      <c r="AO918" s="371"/>
      <c r="AP918" s="371"/>
      <c r="AQ918" s="371"/>
      <c r="AR918" s="371"/>
      <c r="AS918" s="371"/>
      <c r="AT918" s="371"/>
      <c r="AU918" s="371"/>
      <c r="AV918" s="371"/>
      <c r="BB918" s="371"/>
      <c r="BK918" s="371"/>
      <c r="BT918" s="371"/>
    </row>
    <row r="919" spans="5:72" ht="16" customHeight="1" x14ac:dyDescent="0.25">
      <c r="E919" s="418"/>
      <c r="F919" s="418"/>
      <c r="G919" s="418"/>
      <c r="H919" s="418"/>
      <c r="I919" s="418"/>
      <c r="J919" s="418"/>
      <c r="K919" s="418"/>
      <c r="L919" s="418"/>
      <c r="M919" s="418"/>
      <c r="N919" s="418"/>
      <c r="O919" s="418"/>
      <c r="P919" s="418"/>
      <c r="Q919" s="418"/>
      <c r="R919" s="418"/>
      <c r="S919" s="418"/>
      <c r="T919" s="418"/>
      <c r="U919" s="418"/>
      <c r="V919" s="418"/>
      <c r="Z919" s="419"/>
      <c r="AA919" s="419"/>
      <c r="AB919" s="419"/>
      <c r="AC919" s="412"/>
      <c r="AD919" s="412"/>
      <c r="AE919" s="419"/>
      <c r="AG919" s="371"/>
      <c r="AH919" s="371"/>
      <c r="AI919" s="371"/>
      <c r="AJ919" s="371"/>
      <c r="AK919" s="371"/>
      <c r="AL919" s="371"/>
      <c r="AM919" s="371"/>
      <c r="AN919" s="371"/>
      <c r="AO919" s="371"/>
      <c r="AP919" s="371"/>
      <c r="AQ919" s="371"/>
      <c r="AR919" s="371"/>
      <c r="AS919" s="371"/>
      <c r="AT919" s="371"/>
      <c r="AU919" s="371"/>
      <c r="AV919" s="371"/>
      <c r="BB919" s="371"/>
      <c r="BK919" s="371"/>
      <c r="BT919" s="371"/>
    </row>
    <row r="920" spans="5:72" ht="16" customHeight="1" x14ac:dyDescent="0.25">
      <c r="E920" s="418"/>
      <c r="F920" s="418"/>
      <c r="G920" s="418"/>
      <c r="H920" s="418"/>
      <c r="I920" s="418"/>
      <c r="J920" s="418"/>
      <c r="K920" s="418"/>
      <c r="L920" s="418"/>
      <c r="M920" s="418"/>
      <c r="N920" s="418"/>
      <c r="O920" s="418"/>
      <c r="P920" s="418"/>
      <c r="Q920" s="418"/>
      <c r="R920" s="418"/>
      <c r="S920" s="418"/>
      <c r="T920" s="418"/>
      <c r="U920" s="418"/>
      <c r="V920" s="418"/>
      <c r="Z920" s="419"/>
      <c r="AA920" s="419"/>
      <c r="AB920" s="419"/>
      <c r="AC920" s="412"/>
      <c r="AD920" s="412"/>
      <c r="AE920" s="419"/>
      <c r="AG920" s="371"/>
      <c r="AH920" s="371"/>
      <c r="AI920" s="371"/>
      <c r="AJ920" s="371"/>
      <c r="AK920" s="371"/>
      <c r="AL920" s="371"/>
      <c r="AM920" s="371"/>
      <c r="AN920" s="371"/>
      <c r="AO920" s="371"/>
      <c r="AP920" s="371"/>
      <c r="AQ920" s="371"/>
      <c r="AR920" s="371"/>
      <c r="AS920" s="371"/>
      <c r="AT920" s="371"/>
      <c r="AU920" s="371"/>
      <c r="AV920" s="371"/>
      <c r="BB920" s="371"/>
      <c r="BK920" s="371"/>
      <c r="BT920" s="371"/>
    </row>
    <row r="921" spans="5:72" ht="16" customHeight="1" x14ac:dyDescent="0.25">
      <c r="E921" s="418"/>
      <c r="F921" s="418"/>
      <c r="G921" s="418"/>
      <c r="H921" s="418"/>
      <c r="I921" s="418"/>
      <c r="J921" s="418"/>
      <c r="K921" s="418"/>
      <c r="L921" s="418"/>
      <c r="M921" s="418"/>
      <c r="N921" s="418"/>
      <c r="O921" s="418"/>
      <c r="P921" s="418"/>
      <c r="Q921" s="418"/>
      <c r="R921" s="418"/>
      <c r="S921" s="418"/>
      <c r="T921" s="418"/>
      <c r="U921" s="418"/>
      <c r="V921" s="418"/>
      <c r="Z921" s="419"/>
      <c r="AA921" s="419"/>
      <c r="AB921" s="419"/>
      <c r="AC921" s="412"/>
      <c r="AD921" s="412"/>
      <c r="AE921" s="419"/>
      <c r="AG921" s="371"/>
      <c r="AH921" s="371"/>
      <c r="AI921" s="371"/>
      <c r="AJ921" s="371"/>
      <c r="AK921" s="371"/>
      <c r="AL921" s="371"/>
      <c r="AM921" s="371"/>
      <c r="AN921" s="371"/>
      <c r="AO921" s="371"/>
      <c r="AP921" s="371"/>
      <c r="AQ921" s="371"/>
      <c r="AR921" s="371"/>
      <c r="AS921" s="371"/>
      <c r="AT921" s="371"/>
      <c r="AU921" s="371"/>
      <c r="AV921" s="371"/>
      <c r="BB921" s="371"/>
      <c r="BK921" s="371"/>
      <c r="BT921" s="371"/>
    </row>
    <row r="922" spans="5:72" ht="16" customHeight="1" x14ac:dyDescent="0.25">
      <c r="E922" s="418"/>
      <c r="F922" s="418"/>
      <c r="G922" s="418"/>
      <c r="H922" s="418"/>
      <c r="I922" s="418"/>
      <c r="J922" s="418"/>
      <c r="K922" s="418"/>
      <c r="L922" s="418"/>
      <c r="M922" s="418"/>
      <c r="N922" s="418"/>
      <c r="O922" s="418"/>
      <c r="P922" s="418"/>
      <c r="Q922" s="418"/>
      <c r="R922" s="418"/>
      <c r="S922" s="418"/>
      <c r="T922" s="418"/>
      <c r="U922" s="418"/>
      <c r="V922" s="418"/>
      <c r="Z922" s="420"/>
      <c r="AA922" s="420"/>
      <c r="AB922" s="420"/>
      <c r="AC922" s="412"/>
      <c r="AD922" s="412"/>
      <c r="AE922" s="419"/>
      <c r="AG922" s="371"/>
      <c r="AH922" s="371"/>
      <c r="AI922" s="371"/>
      <c r="AJ922" s="371"/>
      <c r="AK922" s="371"/>
      <c r="AL922" s="371"/>
      <c r="AM922" s="371"/>
      <c r="AN922" s="371"/>
      <c r="AO922" s="371"/>
      <c r="AP922" s="371"/>
      <c r="AQ922" s="371"/>
      <c r="AR922" s="371"/>
      <c r="AS922" s="371"/>
      <c r="AT922" s="371"/>
      <c r="AU922" s="371"/>
      <c r="AV922" s="371"/>
      <c r="BB922" s="371"/>
      <c r="BK922" s="371"/>
      <c r="BT922" s="371"/>
    </row>
    <row r="923" spans="5:72" ht="16" customHeight="1" x14ac:dyDescent="0.25">
      <c r="E923" s="418"/>
      <c r="F923" s="418"/>
      <c r="G923" s="418"/>
      <c r="H923" s="418"/>
      <c r="I923" s="418"/>
      <c r="J923" s="418"/>
      <c r="K923" s="418"/>
      <c r="L923" s="418"/>
      <c r="M923" s="418"/>
      <c r="N923" s="418"/>
      <c r="O923" s="418"/>
      <c r="P923" s="418"/>
      <c r="Q923" s="418"/>
      <c r="R923" s="418"/>
      <c r="S923" s="418"/>
      <c r="T923" s="418"/>
      <c r="U923" s="418"/>
      <c r="V923" s="418"/>
      <c r="Z923" s="420"/>
      <c r="AA923" s="420"/>
      <c r="AB923" s="420"/>
      <c r="AC923" s="412"/>
      <c r="AD923" s="412"/>
      <c r="AE923" s="419"/>
      <c r="AG923" s="371"/>
      <c r="AH923" s="371"/>
      <c r="AI923" s="371"/>
      <c r="AJ923" s="371"/>
      <c r="AK923" s="371"/>
      <c r="AL923" s="371"/>
      <c r="AM923" s="371"/>
      <c r="AN923" s="371"/>
      <c r="AO923" s="371"/>
      <c r="AP923" s="371"/>
      <c r="AQ923" s="371"/>
      <c r="AR923" s="371"/>
      <c r="AS923" s="371"/>
      <c r="AT923" s="371"/>
      <c r="AU923" s="371"/>
      <c r="AV923" s="371"/>
      <c r="BB923" s="371"/>
      <c r="BK923" s="371"/>
      <c r="BT923" s="371"/>
    </row>
    <row r="924" spans="5:72" ht="16" customHeight="1" x14ac:dyDescent="0.25">
      <c r="E924" s="418"/>
      <c r="F924" s="418"/>
      <c r="G924" s="418"/>
      <c r="H924" s="418"/>
      <c r="I924" s="418"/>
      <c r="J924" s="418"/>
      <c r="K924" s="418"/>
      <c r="L924" s="418"/>
      <c r="M924" s="418"/>
      <c r="N924" s="418"/>
      <c r="O924" s="418"/>
      <c r="P924" s="418"/>
      <c r="Q924" s="418"/>
      <c r="R924" s="418"/>
      <c r="S924" s="418"/>
      <c r="T924" s="418"/>
      <c r="U924" s="418"/>
      <c r="V924" s="418"/>
      <c r="Z924" s="420"/>
      <c r="AA924" s="420"/>
      <c r="AB924" s="420"/>
      <c r="AC924" s="412"/>
      <c r="AD924" s="412"/>
      <c r="AE924" s="419"/>
      <c r="AG924" s="371"/>
      <c r="AH924" s="371"/>
      <c r="AI924" s="371"/>
      <c r="AJ924" s="371"/>
      <c r="AK924" s="371"/>
      <c r="AL924" s="371"/>
      <c r="AM924" s="371"/>
      <c r="AN924" s="371"/>
      <c r="AO924" s="371"/>
      <c r="AP924" s="371"/>
      <c r="AQ924" s="371"/>
      <c r="AR924" s="371"/>
      <c r="AS924" s="371"/>
      <c r="AT924" s="371"/>
      <c r="AU924" s="371"/>
      <c r="AV924" s="371"/>
      <c r="BB924" s="371"/>
      <c r="BK924" s="371"/>
      <c r="BT924" s="371"/>
    </row>
    <row r="925" spans="5:72" ht="16" customHeight="1" x14ac:dyDescent="0.25">
      <c r="E925" s="418"/>
      <c r="F925" s="418"/>
      <c r="G925" s="418"/>
      <c r="H925" s="418"/>
      <c r="I925" s="418"/>
      <c r="J925" s="418"/>
      <c r="K925" s="418"/>
      <c r="L925" s="418"/>
      <c r="M925" s="418"/>
      <c r="N925" s="418"/>
      <c r="O925" s="418"/>
      <c r="P925" s="418"/>
      <c r="Q925" s="418"/>
      <c r="R925" s="418"/>
      <c r="S925" s="418"/>
      <c r="T925" s="418"/>
      <c r="U925" s="418"/>
      <c r="V925" s="418"/>
      <c r="Z925" s="420"/>
      <c r="AA925" s="420"/>
      <c r="AB925" s="420"/>
      <c r="AC925" s="412"/>
      <c r="AD925" s="412"/>
      <c r="AE925" s="419"/>
      <c r="AG925" s="371"/>
      <c r="AH925" s="371"/>
      <c r="AI925" s="371"/>
      <c r="AJ925" s="371"/>
      <c r="AK925" s="371"/>
      <c r="AL925" s="371"/>
      <c r="AM925" s="371"/>
      <c r="AN925" s="371"/>
      <c r="AO925" s="371"/>
      <c r="AP925" s="371"/>
      <c r="AQ925" s="371"/>
      <c r="AR925" s="371"/>
      <c r="AS925" s="371"/>
      <c r="AT925" s="371"/>
      <c r="AU925" s="371"/>
      <c r="AV925" s="371"/>
      <c r="BB925" s="371"/>
      <c r="BK925" s="371"/>
      <c r="BT925" s="371"/>
    </row>
    <row r="926" spans="5:72" ht="16" customHeight="1" x14ac:dyDescent="0.25">
      <c r="E926" s="418"/>
      <c r="F926" s="418"/>
      <c r="G926" s="418"/>
      <c r="H926" s="418"/>
      <c r="I926" s="418"/>
      <c r="J926" s="418"/>
      <c r="K926" s="418"/>
      <c r="L926" s="418"/>
      <c r="M926" s="418"/>
      <c r="N926" s="418"/>
      <c r="O926" s="418"/>
      <c r="P926" s="418"/>
      <c r="Q926" s="418"/>
      <c r="R926" s="418"/>
      <c r="S926" s="418"/>
      <c r="T926" s="418"/>
      <c r="U926" s="418"/>
      <c r="V926" s="418"/>
      <c r="Z926" s="420"/>
      <c r="AA926" s="420"/>
      <c r="AB926" s="420"/>
      <c r="AC926" s="412"/>
      <c r="AD926" s="412"/>
      <c r="AE926" s="419"/>
      <c r="AG926" s="371"/>
      <c r="AH926" s="371"/>
      <c r="AI926" s="371"/>
      <c r="AJ926" s="371"/>
      <c r="AK926" s="371"/>
      <c r="AL926" s="371"/>
      <c r="AM926" s="371"/>
      <c r="AN926" s="371"/>
      <c r="AO926" s="371"/>
      <c r="AP926" s="371"/>
      <c r="AQ926" s="371"/>
      <c r="AR926" s="371"/>
      <c r="AS926" s="371"/>
      <c r="AT926" s="371"/>
      <c r="AU926" s="371"/>
      <c r="AV926" s="371"/>
      <c r="BB926" s="371"/>
      <c r="BK926" s="371"/>
      <c r="BT926" s="371"/>
    </row>
    <row r="927" spans="5:72" ht="16" customHeight="1" x14ac:dyDescent="0.25">
      <c r="E927" s="418"/>
      <c r="F927" s="418"/>
      <c r="G927" s="418"/>
      <c r="H927" s="418"/>
      <c r="I927" s="418"/>
      <c r="J927" s="418"/>
      <c r="K927" s="418"/>
      <c r="L927" s="418"/>
      <c r="M927" s="418"/>
      <c r="N927" s="418"/>
      <c r="O927" s="418"/>
      <c r="P927" s="418"/>
      <c r="Q927" s="418"/>
      <c r="R927" s="418"/>
      <c r="S927" s="418"/>
      <c r="T927" s="418"/>
      <c r="U927" s="418"/>
      <c r="V927" s="418"/>
      <c r="Z927" s="420"/>
      <c r="AA927" s="420"/>
      <c r="AB927" s="420"/>
      <c r="AC927" s="412"/>
      <c r="AD927" s="412"/>
      <c r="AE927" s="419"/>
      <c r="AG927" s="371"/>
      <c r="AH927" s="371"/>
      <c r="AI927" s="371"/>
      <c r="AJ927" s="371"/>
      <c r="AK927" s="371"/>
      <c r="AL927" s="371"/>
      <c r="AM927" s="371"/>
      <c r="AN927" s="371"/>
      <c r="AO927" s="371"/>
      <c r="AP927" s="371"/>
      <c r="AQ927" s="371"/>
      <c r="AR927" s="371"/>
      <c r="AS927" s="371"/>
      <c r="AT927" s="371"/>
      <c r="AU927" s="371"/>
      <c r="AV927" s="371"/>
      <c r="BB927" s="371"/>
      <c r="BK927" s="371"/>
      <c r="BT927" s="371"/>
    </row>
    <row r="928" spans="5:72" ht="16" customHeight="1" x14ac:dyDescent="0.25">
      <c r="E928" s="418"/>
      <c r="F928" s="418"/>
      <c r="G928" s="418"/>
      <c r="H928" s="418"/>
      <c r="I928" s="418"/>
      <c r="J928" s="418"/>
      <c r="K928" s="418"/>
      <c r="L928" s="418"/>
      <c r="M928" s="418"/>
      <c r="N928" s="418"/>
      <c r="O928" s="418"/>
      <c r="P928" s="418"/>
      <c r="Q928" s="418"/>
      <c r="R928" s="418"/>
      <c r="S928" s="418"/>
      <c r="T928" s="418"/>
      <c r="U928" s="418"/>
      <c r="V928" s="418"/>
      <c r="Z928" s="420"/>
      <c r="AA928" s="420"/>
      <c r="AB928" s="420"/>
      <c r="AC928" s="412"/>
      <c r="AD928" s="412"/>
      <c r="AE928" s="419"/>
      <c r="AG928" s="371"/>
      <c r="AH928" s="371"/>
      <c r="AI928" s="371"/>
      <c r="AJ928" s="371"/>
      <c r="AK928" s="371"/>
      <c r="AL928" s="371"/>
      <c r="AM928" s="371"/>
      <c r="AN928" s="371"/>
      <c r="AO928" s="371"/>
      <c r="AP928" s="371"/>
      <c r="AQ928" s="371"/>
      <c r="AR928" s="371"/>
      <c r="AS928" s="371"/>
      <c r="AT928" s="371"/>
      <c r="AU928" s="371"/>
      <c r="AV928" s="371"/>
      <c r="BB928" s="371"/>
      <c r="BK928" s="371"/>
      <c r="BT928" s="371"/>
    </row>
    <row r="929" spans="5:72" ht="16" customHeight="1" x14ac:dyDescent="0.25">
      <c r="E929" s="418"/>
      <c r="F929" s="418"/>
      <c r="G929" s="418"/>
      <c r="H929" s="418"/>
      <c r="I929" s="418"/>
      <c r="J929" s="418"/>
      <c r="K929" s="418"/>
      <c r="L929" s="418"/>
      <c r="M929" s="418"/>
      <c r="N929" s="418"/>
      <c r="O929" s="418"/>
      <c r="P929" s="418"/>
      <c r="Q929" s="418"/>
      <c r="R929" s="418"/>
      <c r="S929" s="418"/>
      <c r="T929" s="418"/>
      <c r="U929" s="418"/>
      <c r="V929" s="418"/>
      <c r="Z929" s="419"/>
      <c r="AA929" s="419"/>
      <c r="AB929" s="419"/>
      <c r="AC929" s="412"/>
      <c r="AD929" s="412"/>
      <c r="AE929" s="419"/>
      <c r="AG929" s="371"/>
      <c r="AH929" s="371"/>
      <c r="AI929" s="371"/>
      <c r="AJ929" s="371"/>
      <c r="AK929" s="371"/>
      <c r="AL929" s="371"/>
      <c r="AM929" s="371"/>
      <c r="AN929" s="371"/>
      <c r="AO929" s="371"/>
      <c r="AP929" s="371"/>
      <c r="AQ929" s="371"/>
      <c r="AR929" s="371"/>
      <c r="AS929" s="371"/>
      <c r="AT929" s="371"/>
      <c r="AU929" s="371"/>
      <c r="AV929" s="371"/>
      <c r="BB929" s="371"/>
      <c r="BK929" s="371"/>
      <c r="BT929" s="371"/>
    </row>
    <row r="930" spans="5:72" ht="16" customHeight="1" x14ac:dyDescent="0.25">
      <c r="E930" s="418"/>
      <c r="F930" s="418"/>
      <c r="G930" s="418"/>
      <c r="H930" s="418"/>
      <c r="I930" s="418"/>
      <c r="J930" s="418"/>
      <c r="K930" s="418"/>
      <c r="L930" s="418"/>
      <c r="M930" s="418"/>
      <c r="N930" s="418"/>
      <c r="O930" s="418"/>
      <c r="P930" s="418"/>
      <c r="Q930" s="418"/>
      <c r="R930" s="418"/>
      <c r="S930" s="418"/>
      <c r="T930" s="418"/>
      <c r="U930" s="418"/>
      <c r="V930" s="418"/>
      <c r="Z930" s="419"/>
      <c r="AA930" s="419"/>
      <c r="AB930" s="419"/>
      <c r="AC930" s="412"/>
      <c r="AD930" s="412"/>
      <c r="AE930" s="419"/>
      <c r="AG930" s="371"/>
      <c r="AH930" s="371"/>
      <c r="AI930" s="371"/>
      <c r="AJ930" s="371"/>
      <c r="AK930" s="371"/>
      <c r="AL930" s="371"/>
      <c r="AM930" s="371"/>
      <c r="AN930" s="371"/>
      <c r="AO930" s="371"/>
      <c r="AP930" s="371"/>
      <c r="AQ930" s="371"/>
      <c r="AR930" s="371"/>
      <c r="AS930" s="371"/>
      <c r="AT930" s="371"/>
      <c r="AU930" s="371"/>
      <c r="AV930" s="371"/>
      <c r="BB930" s="371"/>
      <c r="BK930" s="371"/>
      <c r="BT930" s="371"/>
    </row>
    <row r="931" spans="5:72" ht="16" customHeight="1" x14ac:dyDescent="0.25">
      <c r="E931" s="418"/>
      <c r="F931" s="418"/>
      <c r="G931" s="418"/>
      <c r="H931" s="418"/>
      <c r="I931" s="418"/>
      <c r="J931" s="418"/>
      <c r="K931" s="418"/>
      <c r="L931" s="418"/>
      <c r="M931" s="418"/>
      <c r="N931" s="418"/>
      <c r="O931" s="418"/>
      <c r="P931" s="418"/>
      <c r="Q931" s="418"/>
      <c r="R931" s="418"/>
      <c r="S931" s="418"/>
      <c r="T931" s="418"/>
      <c r="U931" s="418"/>
      <c r="V931" s="418"/>
      <c r="Z931" s="419"/>
      <c r="AA931" s="419"/>
      <c r="AB931" s="419"/>
      <c r="AC931" s="412"/>
      <c r="AD931" s="412"/>
      <c r="AE931" s="419"/>
      <c r="AG931" s="371"/>
      <c r="AH931" s="371"/>
      <c r="AI931" s="371"/>
      <c r="AJ931" s="371"/>
      <c r="AK931" s="371"/>
      <c r="AL931" s="371"/>
      <c r="AM931" s="371"/>
      <c r="AN931" s="371"/>
      <c r="AO931" s="371"/>
      <c r="AP931" s="371"/>
      <c r="AQ931" s="371"/>
      <c r="AR931" s="371"/>
      <c r="AS931" s="371"/>
      <c r="AT931" s="371"/>
      <c r="AU931" s="371"/>
      <c r="AV931" s="371"/>
      <c r="BB931" s="371"/>
      <c r="BK931" s="371"/>
      <c r="BT931" s="371"/>
    </row>
    <row r="932" spans="5:72" ht="16" customHeight="1" x14ac:dyDescent="0.25">
      <c r="E932" s="418"/>
      <c r="F932" s="418"/>
      <c r="G932" s="418"/>
      <c r="H932" s="418"/>
      <c r="I932" s="418"/>
      <c r="J932" s="418"/>
      <c r="K932" s="418"/>
      <c r="L932" s="418"/>
      <c r="M932" s="418"/>
      <c r="N932" s="418"/>
      <c r="O932" s="418"/>
      <c r="P932" s="418"/>
      <c r="Q932" s="418"/>
      <c r="R932" s="418"/>
      <c r="S932" s="418"/>
      <c r="T932" s="418"/>
      <c r="U932" s="418"/>
      <c r="V932" s="418"/>
      <c r="Z932" s="419"/>
      <c r="AA932" s="419"/>
      <c r="AB932" s="419"/>
      <c r="AC932" s="412"/>
      <c r="AD932" s="412"/>
      <c r="AE932" s="419"/>
      <c r="AG932" s="371"/>
      <c r="AH932" s="371"/>
      <c r="AI932" s="371"/>
      <c r="AJ932" s="371"/>
      <c r="AK932" s="371"/>
      <c r="AL932" s="371"/>
      <c r="AM932" s="371"/>
      <c r="AN932" s="371"/>
      <c r="AO932" s="371"/>
      <c r="AP932" s="371"/>
      <c r="AQ932" s="371"/>
      <c r="AR932" s="371"/>
      <c r="AS932" s="371"/>
      <c r="AT932" s="371"/>
      <c r="AU932" s="371"/>
      <c r="AV932" s="371"/>
      <c r="BB932" s="371"/>
      <c r="BK932" s="371"/>
      <c r="BT932" s="371"/>
    </row>
    <row r="933" spans="5:72" ht="16" customHeight="1" x14ac:dyDescent="0.25">
      <c r="E933" s="418"/>
      <c r="F933" s="418"/>
      <c r="G933" s="418"/>
      <c r="H933" s="418"/>
      <c r="I933" s="418"/>
      <c r="J933" s="418"/>
      <c r="K933" s="418"/>
      <c r="L933" s="418"/>
      <c r="M933" s="418"/>
      <c r="N933" s="418"/>
      <c r="O933" s="418"/>
      <c r="P933" s="418"/>
      <c r="Q933" s="418"/>
      <c r="R933" s="418"/>
      <c r="S933" s="418"/>
      <c r="T933" s="418"/>
      <c r="U933" s="418"/>
      <c r="V933" s="418"/>
      <c r="Z933" s="419"/>
      <c r="AA933" s="419"/>
      <c r="AB933" s="419"/>
      <c r="AC933" s="412"/>
      <c r="AD933" s="412"/>
      <c r="AE933" s="419"/>
      <c r="AG933" s="371"/>
      <c r="AH933" s="371"/>
      <c r="AI933" s="371"/>
      <c r="AJ933" s="371"/>
      <c r="AK933" s="371"/>
      <c r="AL933" s="371"/>
      <c r="AM933" s="371"/>
      <c r="AN933" s="371"/>
      <c r="AO933" s="371"/>
      <c r="AP933" s="371"/>
      <c r="AQ933" s="371"/>
      <c r="AR933" s="371"/>
      <c r="AS933" s="371"/>
      <c r="AT933" s="371"/>
      <c r="AU933" s="371"/>
      <c r="AV933" s="371"/>
      <c r="BB933" s="371"/>
      <c r="BK933" s="371"/>
      <c r="BT933" s="371"/>
    </row>
    <row r="934" spans="5:72" ht="16" customHeight="1" x14ac:dyDescent="0.25">
      <c r="E934" s="418"/>
      <c r="F934" s="418"/>
      <c r="G934" s="418"/>
      <c r="H934" s="418"/>
      <c r="I934" s="418"/>
      <c r="J934" s="418"/>
      <c r="K934" s="418"/>
      <c r="L934" s="418"/>
      <c r="M934" s="418"/>
      <c r="N934" s="418"/>
      <c r="O934" s="418"/>
      <c r="P934" s="418"/>
      <c r="Q934" s="418"/>
      <c r="R934" s="418"/>
      <c r="S934" s="418"/>
      <c r="T934" s="418"/>
      <c r="U934" s="418"/>
      <c r="V934" s="418"/>
      <c r="Z934" s="419"/>
      <c r="AA934" s="419"/>
      <c r="AB934" s="419"/>
      <c r="AC934" s="412"/>
      <c r="AD934" s="412"/>
      <c r="AE934" s="419"/>
      <c r="AG934" s="371"/>
      <c r="AH934" s="371"/>
      <c r="AI934" s="371"/>
      <c r="AJ934" s="371"/>
      <c r="AK934" s="371"/>
      <c r="AL934" s="371"/>
      <c r="AM934" s="371"/>
      <c r="AN934" s="371"/>
      <c r="AO934" s="371"/>
      <c r="AP934" s="371"/>
      <c r="AQ934" s="371"/>
      <c r="AR934" s="371"/>
      <c r="AS934" s="371"/>
      <c r="AT934" s="371"/>
      <c r="AU934" s="371"/>
      <c r="AV934" s="371"/>
      <c r="BB934" s="371"/>
      <c r="BK934" s="371"/>
      <c r="BT934" s="371"/>
    </row>
    <row r="935" spans="5:72" ht="16" customHeight="1" x14ac:dyDescent="0.25">
      <c r="E935" s="418"/>
      <c r="F935" s="418"/>
      <c r="G935" s="418"/>
      <c r="H935" s="418"/>
      <c r="I935" s="418"/>
      <c r="J935" s="418"/>
      <c r="K935" s="418"/>
      <c r="L935" s="418"/>
      <c r="M935" s="418"/>
      <c r="N935" s="418"/>
      <c r="O935" s="418"/>
      <c r="P935" s="418"/>
      <c r="Q935" s="418"/>
      <c r="R935" s="418"/>
      <c r="S935" s="418"/>
      <c r="T935" s="418"/>
      <c r="U935" s="418"/>
      <c r="V935" s="418"/>
      <c r="Z935" s="419"/>
      <c r="AA935" s="419"/>
      <c r="AB935" s="419"/>
      <c r="AC935" s="412"/>
      <c r="AD935" s="412"/>
      <c r="AE935" s="419"/>
      <c r="AG935" s="371"/>
      <c r="AH935" s="371"/>
      <c r="AI935" s="371"/>
      <c r="AJ935" s="371"/>
      <c r="AK935" s="371"/>
      <c r="AL935" s="371"/>
      <c r="AM935" s="371"/>
      <c r="AN935" s="371"/>
      <c r="AO935" s="371"/>
      <c r="AP935" s="371"/>
      <c r="AQ935" s="371"/>
      <c r="AR935" s="371"/>
      <c r="AS935" s="371"/>
      <c r="AT935" s="371"/>
      <c r="AU935" s="371"/>
      <c r="AV935" s="371"/>
      <c r="BB935" s="371"/>
      <c r="BK935" s="371"/>
      <c r="BT935" s="371"/>
    </row>
    <row r="936" spans="5:72" ht="16" customHeight="1" x14ac:dyDescent="0.25">
      <c r="E936" s="418"/>
      <c r="F936" s="418"/>
      <c r="G936" s="418"/>
      <c r="H936" s="418"/>
      <c r="I936" s="418"/>
      <c r="J936" s="418"/>
      <c r="K936" s="418"/>
      <c r="L936" s="418"/>
      <c r="M936" s="418"/>
      <c r="N936" s="418"/>
      <c r="O936" s="418"/>
      <c r="P936" s="418"/>
      <c r="Q936" s="418"/>
      <c r="R936" s="418"/>
      <c r="S936" s="418"/>
      <c r="T936" s="418"/>
      <c r="U936" s="418"/>
      <c r="V936" s="418"/>
      <c r="Z936" s="419"/>
      <c r="AA936" s="419"/>
      <c r="AB936" s="419"/>
      <c r="AC936" s="412"/>
      <c r="AD936" s="412"/>
      <c r="AE936" s="419"/>
      <c r="AG936" s="371"/>
      <c r="AH936" s="371"/>
      <c r="AI936" s="371"/>
      <c r="AJ936" s="371"/>
      <c r="AK936" s="371"/>
      <c r="AL936" s="371"/>
      <c r="AM936" s="371"/>
      <c r="AN936" s="371"/>
      <c r="AO936" s="371"/>
      <c r="AP936" s="371"/>
      <c r="AQ936" s="371"/>
      <c r="AR936" s="371"/>
      <c r="AS936" s="371"/>
      <c r="AT936" s="371"/>
      <c r="AU936" s="371"/>
      <c r="AV936" s="371"/>
      <c r="BB936" s="371"/>
      <c r="BK936" s="371"/>
      <c r="BT936" s="371"/>
    </row>
    <row r="937" spans="5:72" ht="16" customHeight="1" x14ac:dyDescent="0.25">
      <c r="E937" s="418"/>
      <c r="F937" s="418"/>
      <c r="G937" s="418"/>
      <c r="H937" s="418"/>
      <c r="I937" s="418"/>
      <c r="J937" s="418"/>
      <c r="K937" s="418"/>
      <c r="L937" s="418"/>
      <c r="M937" s="418"/>
      <c r="N937" s="418"/>
      <c r="O937" s="418"/>
      <c r="P937" s="418"/>
      <c r="Q937" s="418"/>
      <c r="R937" s="418"/>
      <c r="S937" s="418"/>
      <c r="T937" s="418"/>
      <c r="U937" s="418"/>
      <c r="V937" s="418"/>
      <c r="Z937" s="419"/>
      <c r="AA937" s="419"/>
      <c r="AB937" s="419"/>
      <c r="AC937" s="412"/>
      <c r="AD937" s="412"/>
      <c r="AE937" s="419"/>
      <c r="AG937" s="371"/>
      <c r="AH937" s="371"/>
      <c r="AI937" s="371"/>
      <c r="AJ937" s="371"/>
      <c r="AK937" s="371"/>
      <c r="AL937" s="371"/>
      <c r="AM937" s="371"/>
      <c r="AN937" s="371"/>
      <c r="AO937" s="371"/>
      <c r="AP937" s="371"/>
      <c r="AQ937" s="371"/>
      <c r="AR937" s="371"/>
      <c r="AS937" s="371"/>
      <c r="AT937" s="371"/>
      <c r="AU937" s="371"/>
      <c r="AV937" s="371"/>
      <c r="BB937" s="371"/>
      <c r="BK937" s="371"/>
      <c r="BT937" s="371"/>
    </row>
    <row r="938" spans="5:72" ht="16" customHeight="1" x14ac:dyDescent="0.25">
      <c r="E938" s="418"/>
      <c r="F938" s="418"/>
      <c r="G938" s="418"/>
      <c r="H938" s="418"/>
      <c r="I938" s="418"/>
      <c r="J938" s="418"/>
      <c r="K938" s="418"/>
      <c r="L938" s="418"/>
      <c r="M938" s="418"/>
      <c r="N938" s="418"/>
      <c r="O938" s="418"/>
      <c r="P938" s="418"/>
      <c r="Q938" s="418"/>
      <c r="R938" s="418"/>
      <c r="S938" s="418"/>
      <c r="T938" s="418"/>
      <c r="U938" s="418"/>
      <c r="V938" s="418"/>
      <c r="Z938" s="419"/>
      <c r="AA938" s="419"/>
      <c r="AB938" s="419"/>
      <c r="AC938" s="412"/>
      <c r="AD938" s="412"/>
      <c r="AE938" s="419"/>
      <c r="AG938" s="371"/>
      <c r="AH938" s="371"/>
      <c r="AI938" s="371"/>
      <c r="AJ938" s="371"/>
      <c r="AK938" s="371"/>
      <c r="AL938" s="371"/>
      <c r="AM938" s="371"/>
      <c r="AN938" s="371"/>
      <c r="AO938" s="371"/>
      <c r="AP938" s="371"/>
      <c r="AQ938" s="371"/>
      <c r="AR938" s="371"/>
      <c r="AS938" s="371"/>
      <c r="AT938" s="371"/>
      <c r="AU938" s="371"/>
      <c r="AV938" s="371"/>
      <c r="BB938" s="371"/>
      <c r="BK938" s="371"/>
      <c r="BT938" s="371"/>
    </row>
    <row r="939" spans="5:72" ht="16" customHeight="1" x14ac:dyDescent="0.25">
      <c r="E939" s="418"/>
      <c r="F939" s="418"/>
      <c r="G939" s="418"/>
      <c r="H939" s="418"/>
      <c r="I939" s="418"/>
      <c r="J939" s="418"/>
      <c r="K939" s="418"/>
      <c r="L939" s="418"/>
      <c r="M939" s="418"/>
      <c r="N939" s="418"/>
      <c r="O939" s="418"/>
      <c r="P939" s="418"/>
      <c r="Q939" s="418"/>
      <c r="R939" s="418"/>
      <c r="S939" s="418"/>
      <c r="T939" s="418"/>
      <c r="U939" s="418"/>
      <c r="V939" s="418"/>
      <c r="Z939" s="419"/>
      <c r="AA939" s="419"/>
      <c r="AB939" s="419"/>
      <c r="AC939" s="412"/>
      <c r="AD939" s="412"/>
      <c r="AE939" s="419"/>
      <c r="AG939" s="371"/>
      <c r="AH939" s="371"/>
      <c r="AI939" s="371"/>
      <c r="AJ939" s="371"/>
      <c r="AK939" s="371"/>
      <c r="AL939" s="371"/>
      <c r="AM939" s="371"/>
      <c r="AN939" s="371"/>
      <c r="AO939" s="371"/>
      <c r="AP939" s="371"/>
      <c r="AQ939" s="371"/>
      <c r="AR939" s="371"/>
      <c r="AS939" s="371"/>
      <c r="AT939" s="371"/>
      <c r="AU939" s="371"/>
      <c r="AV939" s="371"/>
      <c r="BB939" s="371"/>
      <c r="BK939" s="371"/>
      <c r="BT939" s="371"/>
    </row>
    <row r="940" spans="5:72" ht="16" customHeight="1" x14ac:dyDescent="0.25">
      <c r="E940" s="418"/>
      <c r="F940" s="418"/>
      <c r="G940" s="418"/>
      <c r="H940" s="418"/>
      <c r="I940" s="418"/>
      <c r="J940" s="418"/>
      <c r="K940" s="418"/>
      <c r="L940" s="418"/>
      <c r="M940" s="418"/>
      <c r="N940" s="418"/>
      <c r="O940" s="418"/>
      <c r="P940" s="418"/>
      <c r="Q940" s="418"/>
      <c r="R940" s="418"/>
      <c r="S940" s="418"/>
      <c r="T940" s="418"/>
      <c r="U940" s="418"/>
      <c r="V940" s="418"/>
      <c r="Z940" s="419"/>
      <c r="AA940" s="419"/>
      <c r="AB940" s="419"/>
      <c r="AC940" s="412"/>
      <c r="AD940" s="412"/>
      <c r="AE940" s="419"/>
      <c r="AG940" s="371"/>
      <c r="AH940" s="371"/>
      <c r="AI940" s="371"/>
      <c r="AJ940" s="371"/>
      <c r="AK940" s="371"/>
      <c r="AL940" s="371"/>
      <c r="AM940" s="371"/>
      <c r="AN940" s="371"/>
      <c r="AO940" s="371"/>
      <c r="AP940" s="371"/>
      <c r="AQ940" s="371"/>
      <c r="AR940" s="371"/>
      <c r="AS940" s="371"/>
      <c r="AT940" s="371"/>
      <c r="AU940" s="371"/>
      <c r="AV940" s="371"/>
      <c r="BB940" s="371"/>
      <c r="BK940" s="371"/>
      <c r="BT940" s="371"/>
    </row>
    <row r="941" spans="5:72" ht="16" customHeight="1" x14ac:dyDescent="0.25">
      <c r="E941" s="418"/>
      <c r="F941" s="418"/>
      <c r="G941" s="418"/>
      <c r="H941" s="418"/>
      <c r="I941" s="418"/>
      <c r="J941" s="418"/>
      <c r="K941" s="418"/>
      <c r="L941" s="418"/>
      <c r="M941" s="418"/>
      <c r="N941" s="418"/>
      <c r="O941" s="418"/>
      <c r="P941" s="418"/>
      <c r="Q941" s="418"/>
      <c r="R941" s="418"/>
      <c r="S941" s="418"/>
      <c r="T941" s="418"/>
      <c r="U941" s="418"/>
      <c r="V941" s="418"/>
      <c r="Z941" s="419"/>
      <c r="AA941" s="419"/>
      <c r="AB941" s="419"/>
      <c r="AC941" s="412"/>
      <c r="AD941" s="412"/>
      <c r="AE941" s="419"/>
      <c r="AG941" s="371"/>
      <c r="AH941" s="371"/>
      <c r="AI941" s="371"/>
      <c r="AJ941" s="371"/>
      <c r="AK941" s="371"/>
      <c r="AL941" s="371"/>
      <c r="AM941" s="371"/>
      <c r="AN941" s="371"/>
      <c r="AO941" s="371"/>
      <c r="AP941" s="371"/>
      <c r="AQ941" s="371"/>
      <c r="AR941" s="371"/>
      <c r="AS941" s="371"/>
      <c r="AT941" s="371"/>
      <c r="AU941" s="371"/>
      <c r="AV941" s="371"/>
      <c r="BB941" s="371"/>
      <c r="BK941" s="371"/>
      <c r="BT941" s="371"/>
    </row>
    <row r="942" spans="5:72" ht="16" customHeight="1" x14ac:dyDescent="0.25">
      <c r="E942" s="418"/>
      <c r="F942" s="418"/>
      <c r="G942" s="418"/>
      <c r="H942" s="418"/>
      <c r="I942" s="418"/>
      <c r="J942" s="418"/>
      <c r="K942" s="418"/>
      <c r="L942" s="418"/>
      <c r="M942" s="418"/>
      <c r="N942" s="418"/>
      <c r="O942" s="418"/>
      <c r="P942" s="418"/>
      <c r="Q942" s="418"/>
      <c r="R942" s="418"/>
      <c r="S942" s="418"/>
      <c r="T942" s="418"/>
      <c r="U942" s="418"/>
      <c r="V942" s="418"/>
      <c r="Z942" s="419"/>
      <c r="AA942" s="419"/>
      <c r="AB942" s="419"/>
      <c r="AC942" s="412"/>
      <c r="AD942" s="412"/>
      <c r="AE942" s="419"/>
      <c r="AG942" s="371"/>
      <c r="AH942" s="371"/>
      <c r="AI942" s="371"/>
      <c r="AJ942" s="371"/>
      <c r="AK942" s="371"/>
      <c r="AL942" s="371"/>
      <c r="AM942" s="371"/>
      <c r="AN942" s="371"/>
      <c r="AO942" s="371"/>
      <c r="AP942" s="371"/>
      <c r="AQ942" s="371"/>
      <c r="AR942" s="371"/>
      <c r="AS942" s="371"/>
      <c r="AT942" s="371"/>
      <c r="AU942" s="371"/>
      <c r="AV942" s="371"/>
      <c r="BB942" s="371"/>
      <c r="BK942" s="371"/>
      <c r="BT942" s="371"/>
    </row>
    <row r="943" spans="5:72" ht="16" customHeight="1" x14ac:dyDescent="0.25">
      <c r="E943" s="418"/>
      <c r="F943" s="418"/>
      <c r="G943" s="418"/>
      <c r="H943" s="418"/>
      <c r="I943" s="418"/>
      <c r="J943" s="418"/>
      <c r="K943" s="418"/>
      <c r="L943" s="418"/>
      <c r="M943" s="418"/>
      <c r="N943" s="418"/>
      <c r="O943" s="418"/>
      <c r="P943" s="418"/>
      <c r="Q943" s="418"/>
      <c r="R943" s="418"/>
      <c r="S943" s="418"/>
      <c r="T943" s="418"/>
      <c r="U943" s="418"/>
      <c r="V943" s="418"/>
      <c r="Z943" s="419"/>
      <c r="AA943" s="419"/>
      <c r="AB943" s="419"/>
      <c r="AC943" s="412"/>
      <c r="AD943" s="412"/>
      <c r="AE943" s="419"/>
      <c r="AG943" s="371"/>
      <c r="AH943" s="371"/>
      <c r="AI943" s="371"/>
      <c r="AJ943" s="371"/>
      <c r="AK943" s="371"/>
      <c r="AL943" s="371"/>
      <c r="AM943" s="371"/>
      <c r="AN943" s="371"/>
      <c r="AO943" s="371"/>
      <c r="AP943" s="371"/>
      <c r="AQ943" s="371"/>
      <c r="AR943" s="371"/>
      <c r="AS943" s="371"/>
      <c r="AT943" s="371"/>
      <c r="AU943" s="371"/>
      <c r="AV943" s="371"/>
      <c r="BB943" s="371"/>
      <c r="BK943" s="371"/>
      <c r="BT943" s="371"/>
    </row>
    <row r="944" spans="5:72" ht="16" customHeight="1" x14ac:dyDescent="0.25">
      <c r="E944" s="418"/>
      <c r="F944" s="418"/>
      <c r="G944" s="418"/>
      <c r="H944" s="418"/>
      <c r="I944" s="418"/>
      <c r="J944" s="418"/>
      <c r="K944" s="418"/>
      <c r="L944" s="418"/>
      <c r="M944" s="418"/>
      <c r="N944" s="418"/>
      <c r="O944" s="418"/>
      <c r="P944" s="418"/>
      <c r="Q944" s="418"/>
      <c r="R944" s="418"/>
      <c r="S944" s="418"/>
      <c r="T944" s="418"/>
      <c r="U944" s="418"/>
      <c r="V944" s="418"/>
      <c r="Z944" s="419"/>
      <c r="AA944" s="419"/>
      <c r="AB944" s="419"/>
      <c r="AC944" s="412"/>
      <c r="AD944" s="412"/>
      <c r="AE944" s="419"/>
      <c r="AG944" s="371"/>
      <c r="AH944" s="371"/>
      <c r="AI944" s="371"/>
      <c r="AJ944" s="371"/>
      <c r="AK944" s="371"/>
      <c r="AL944" s="371"/>
      <c r="AM944" s="371"/>
      <c r="AN944" s="371"/>
      <c r="AO944" s="371"/>
      <c r="AP944" s="371"/>
      <c r="AQ944" s="371"/>
      <c r="AR944" s="371"/>
      <c r="AS944" s="371"/>
      <c r="AT944" s="371"/>
      <c r="AU944" s="371"/>
      <c r="AV944" s="371"/>
      <c r="BB944" s="371"/>
      <c r="BK944" s="371"/>
      <c r="BT944" s="371"/>
    </row>
    <row r="945" spans="5:72" ht="16" customHeight="1" x14ac:dyDescent="0.25">
      <c r="E945" s="418"/>
      <c r="F945" s="418"/>
      <c r="G945" s="418"/>
      <c r="H945" s="418"/>
      <c r="I945" s="418"/>
      <c r="J945" s="418"/>
      <c r="K945" s="418"/>
      <c r="L945" s="418"/>
      <c r="M945" s="418"/>
      <c r="N945" s="418"/>
      <c r="O945" s="418"/>
      <c r="P945" s="418"/>
      <c r="Q945" s="418"/>
      <c r="R945" s="418"/>
      <c r="S945" s="418"/>
      <c r="T945" s="418"/>
      <c r="U945" s="418"/>
      <c r="V945" s="418"/>
      <c r="Z945" s="419"/>
      <c r="AA945" s="419"/>
      <c r="AB945" s="419"/>
      <c r="AC945" s="412"/>
      <c r="AD945" s="412"/>
      <c r="AE945" s="419"/>
      <c r="AG945" s="371"/>
      <c r="AH945" s="371"/>
      <c r="AI945" s="371"/>
      <c r="AJ945" s="371"/>
      <c r="AK945" s="371"/>
      <c r="AL945" s="371"/>
      <c r="AM945" s="371"/>
      <c r="AN945" s="371"/>
      <c r="AO945" s="371"/>
      <c r="AP945" s="371"/>
      <c r="AQ945" s="371"/>
      <c r="AR945" s="371"/>
      <c r="AS945" s="371"/>
      <c r="AT945" s="371"/>
      <c r="AU945" s="371"/>
      <c r="AV945" s="371"/>
      <c r="BB945" s="371"/>
      <c r="BK945" s="371"/>
      <c r="BT945" s="371"/>
    </row>
    <row r="946" spans="5:72" ht="16" customHeight="1" x14ac:dyDescent="0.25">
      <c r="E946" s="418"/>
      <c r="F946" s="418"/>
      <c r="G946" s="418"/>
      <c r="H946" s="418"/>
      <c r="I946" s="418"/>
      <c r="J946" s="418"/>
      <c r="K946" s="418"/>
      <c r="L946" s="418"/>
      <c r="M946" s="418"/>
      <c r="N946" s="418"/>
      <c r="O946" s="418"/>
      <c r="P946" s="418"/>
      <c r="Q946" s="418"/>
      <c r="R946" s="418"/>
      <c r="S946" s="418"/>
      <c r="T946" s="418"/>
      <c r="U946" s="418"/>
      <c r="V946" s="418"/>
      <c r="Z946" s="420"/>
      <c r="AA946" s="420"/>
      <c r="AB946" s="420"/>
      <c r="AC946" s="412"/>
      <c r="AD946" s="412"/>
      <c r="AE946" s="419"/>
      <c r="AG946" s="371"/>
      <c r="AH946" s="371"/>
      <c r="AI946" s="371"/>
      <c r="AJ946" s="371"/>
      <c r="AK946" s="371"/>
      <c r="AL946" s="371"/>
      <c r="AM946" s="371"/>
      <c r="AN946" s="371"/>
      <c r="AO946" s="371"/>
      <c r="AP946" s="371"/>
      <c r="AQ946" s="371"/>
      <c r="AR946" s="371"/>
      <c r="AS946" s="371"/>
      <c r="AT946" s="371"/>
      <c r="AU946" s="371"/>
      <c r="AV946" s="371"/>
      <c r="BB946" s="371"/>
      <c r="BK946" s="371"/>
      <c r="BT946" s="371"/>
    </row>
    <row r="947" spans="5:72" ht="16" customHeight="1" x14ac:dyDescent="0.25">
      <c r="E947" s="418"/>
      <c r="F947" s="418"/>
      <c r="G947" s="418"/>
      <c r="H947" s="418"/>
      <c r="I947" s="418"/>
      <c r="J947" s="418"/>
      <c r="K947" s="418"/>
      <c r="L947" s="418"/>
      <c r="M947" s="418"/>
      <c r="N947" s="418"/>
      <c r="O947" s="418"/>
      <c r="P947" s="418"/>
      <c r="Q947" s="418"/>
      <c r="R947" s="418"/>
      <c r="S947" s="418"/>
      <c r="T947" s="418"/>
      <c r="U947" s="418"/>
      <c r="V947" s="418"/>
      <c r="Z947" s="420"/>
      <c r="AA947" s="420"/>
      <c r="AB947" s="420"/>
      <c r="AC947" s="412"/>
      <c r="AD947" s="412"/>
      <c r="AE947" s="419"/>
      <c r="AG947" s="371"/>
      <c r="AH947" s="371"/>
      <c r="AI947" s="371"/>
      <c r="AJ947" s="371"/>
      <c r="AK947" s="371"/>
      <c r="AL947" s="371"/>
      <c r="AM947" s="371"/>
      <c r="AN947" s="371"/>
      <c r="AO947" s="371"/>
      <c r="AP947" s="371"/>
      <c r="AQ947" s="371"/>
      <c r="AR947" s="371"/>
      <c r="AS947" s="371"/>
      <c r="AT947" s="371"/>
      <c r="AU947" s="371"/>
      <c r="AV947" s="371"/>
      <c r="BB947" s="371"/>
      <c r="BK947" s="371"/>
      <c r="BT947" s="371"/>
    </row>
    <row r="948" spans="5:72" ht="16" customHeight="1" x14ac:dyDescent="0.25">
      <c r="E948" s="418"/>
      <c r="F948" s="418"/>
      <c r="G948" s="418"/>
      <c r="H948" s="418"/>
      <c r="I948" s="418"/>
      <c r="J948" s="418"/>
      <c r="K948" s="418"/>
      <c r="L948" s="418"/>
      <c r="M948" s="418"/>
      <c r="N948" s="418"/>
      <c r="O948" s="418"/>
      <c r="P948" s="418"/>
      <c r="Q948" s="418"/>
      <c r="R948" s="418"/>
      <c r="S948" s="418"/>
      <c r="T948" s="418"/>
      <c r="U948" s="418"/>
      <c r="V948" s="418"/>
      <c r="Z948" s="420"/>
      <c r="AA948" s="420"/>
      <c r="AB948" s="420"/>
      <c r="AC948" s="412"/>
      <c r="AD948" s="412"/>
      <c r="AE948" s="419"/>
      <c r="AG948" s="371"/>
      <c r="AH948" s="371"/>
      <c r="AI948" s="371"/>
      <c r="AJ948" s="371"/>
      <c r="AK948" s="371"/>
      <c r="AL948" s="371"/>
      <c r="AM948" s="371"/>
      <c r="AN948" s="371"/>
      <c r="AO948" s="371"/>
      <c r="AP948" s="371"/>
      <c r="AQ948" s="371"/>
      <c r="AR948" s="371"/>
      <c r="AS948" s="371"/>
      <c r="AT948" s="371"/>
      <c r="AU948" s="371"/>
      <c r="AV948" s="371"/>
      <c r="BB948" s="371"/>
      <c r="BK948" s="371"/>
      <c r="BT948" s="371"/>
    </row>
    <row r="949" spans="5:72" ht="16" customHeight="1" x14ac:dyDescent="0.25">
      <c r="E949" s="418"/>
      <c r="F949" s="418"/>
      <c r="G949" s="418"/>
      <c r="H949" s="418"/>
      <c r="I949" s="418"/>
      <c r="J949" s="418"/>
      <c r="K949" s="418"/>
      <c r="L949" s="418"/>
      <c r="M949" s="418"/>
      <c r="N949" s="418"/>
      <c r="O949" s="418"/>
      <c r="P949" s="418"/>
      <c r="Q949" s="418"/>
      <c r="R949" s="418"/>
      <c r="S949" s="418"/>
      <c r="T949" s="418"/>
      <c r="U949" s="418"/>
      <c r="V949" s="418"/>
      <c r="Z949" s="420"/>
      <c r="AA949" s="420"/>
      <c r="AB949" s="420"/>
      <c r="AC949" s="412"/>
      <c r="AD949" s="412"/>
      <c r="AE949" s="419"/>
      <c r="AG949" s="371"/>
      <c r="AH949" s="371"/>
      <c r="AI949" s="371"/>
      <c r="AJ949" s="371"/>
      <c r="AK949" s="371"/>
      <c r="AL949" s="371"/>
      <c r="AM949" s="371"/>
      <c r="AN949" s="371"/>
      <c r="AO949" s="371"/>
      <c r="AP949" s="371"/>
      <c r="AQ949" s="371"/>
      <c r="AR949" s="371"/>
      <c r="AS949" s="371"/>
      <c r="AT949" s="371"/>
      <c r="AU949" s="371"/>
      <c r="AV949" s="371"/>
      <c r="BB949" s="371"/>
      <c r="BK949" s="371"/>
      <c r="BT949" s="371"/>
    </row>
    <row r="950" spans="5:72" ht="16" customHeight="1" x14ac:dyDescent="0.25">
      <c r="E950" s="418"/>
      <c r="F950" s="418"/>
      <c r="G950" s="418"/>
      <c r="H950" s="418"/>
      <c r="I950" s="418"/>
      <c r="J950" s="418"/>
      <c r="K950" s="418"/>
      <c r="L950" s="418"/>
      <c r="M950" s="418"/>
      <c r="N950" s="418"/>
      <c r="O950" s="418"/>
      <c r="P950" s="418"/>
      <c r="Q950" s="418"/>
      <c r="R950" s="418"/>
      <c r="S950" s="418"/>
      <c r="T950" s="418"/>
      <c r="U950" s="418"/>
      <c r="V950" s="418"/>
      <c r="Z950" s="420"/>
      <c r="AA950" s="420"/>
      <c r="AB950" s="420"/>
      <c r="AC950" s="412"/>
      <c r="AD950" s="412"/>
      <c r="AE950" s="419"/>
      <c r="AG950" s="371"/>
      <c r="AH950" s="371"/>
      <c r="AI950" s="371"/>
      <c r="AJ950" s="371"/>
      <c r="AK950" s="371"/>
      <c r="AL950" s="371"/>
      <c r="AM950" s="371"/>
      <c r="AN950" s="371"/>
      <c r="AO950" s="371"/>
      <c r="AP950" s="371"/>
      <c r="AQ950" s="371"/>
      <c r="AR950" s="371"/>
      <c r="AS950" s="371"/>
      <c r="AT950" s="371"/>
      <c r="AU950" s="371"/>
      <c r="AV950" s="371"/>
      <c r="BB950" s="371"/>
      <c r="BK950" s="371"/>
      <c r="BT950" s="371"/>
    </row>
    <row r="951" spans="5:72" ht="16" customHeight="1" x14ac:dyDescent="0.25">
      <c r="E951" s="418"/>
      <c r="F951" s="418"/>
      <c r="G951" s="418"/>
      <c r="H951" s="418"/>
      <c r="I951" s="418"/>
      <c r="J951" s="418"/>
      <c r="K951" s="418"/>
      <c r="L951" s="418"/>
      <c r="M951" s="418"/>
      <c r="N951" s="418"/>
      <c r="O951" s="418"/>
      <c r="P951" s="418"/>
      <c r="Q951" s="418"/>
      <c r="R951" s="418"/>
      <c r="S951" s="418"/>
      <c r="T951" s="418"/>
      <c r="U951" s="418"/>
      <c r="V951" s="418"/>
      <c r="Z951" s="420"/>
      <c r="AA951" s="420"/>
      <c r="AB951" s="420"/>
      <c r="AC951" s="412"/>
      <c r="AD951" s="412"/>
      <c r="AE951" s="419"/>
      <c r="AG951" s="371"/>
      <c r="AH951" s="371"/>
      <c r="AI951" s="371"/>
      <c r="AJ951" s="371"/>
      <c r="AK951" s="371"/>
      <c r="AL951" s="371"/>
      <c r="AM951" s="371"/>
      <c r="AN951" s="371"/>
      <c r="AO951" s="371"/>
      <c r="AP951" s="371"/>
      <c r="AQ951" s="371"/>
      <c r="AR951" s="371"/>
      <c r="AS951" s="371"/>
      <c r="AT951" s="371"/>
      <c r="AU951" s="371"/>
      <c r="AV951" s="371"/>
      <c r="BB951" s="371"/>
      <c r="BK951" s="371"/>
      <c r="BT951" s="371"/>
    </row>
    <row r="952" spans="5:72" ht="16" customHeight="1" x14ac:dyDescent="0.25">
      <c r="E952" s="418"/>
      <c r="F952" s="418"/>
      <c r="G952" s="418"/>
      <c r="H952" s="418"/>
      <c r="I952" s="418"/>
      <c r="J952" s="418"/>
      <c r="K952" s="418"/>
      <c r="L952" s="418"/>
      <c r="M952" s="418"/>
      <c r="N952" s="418"/>
      <c r="O952" s="418"/>
      <c r="P952" s="418"/>
      <c r="Q952" s="418"/>
      <c r="R952" s="418"/>
      <c r="S952" s="418"/>
      <c r="T952" s="418"/>
      <c r="U952" s="418"/>
      <c r="V952" s="418"/>
      <c r="Z952" s="420"/>
      <c r="AA952" s="420"/>
      <c r="AB952" s="420"/>
      <c r="AC952" s="412"/>
      <c r="AD952" s="412"/>
      <c r="AE952" s="419"/>
      <c r="AG952" s="371"/>
      <c r="AH952" s="371"/>
      <c r="AI952" s="371"/>
      <c r="AJ952" s="371"/>
      <c r="AK952" s="371"/>
      <c r="AL952" s="371"/>
      <c r="AM952" s="371"/>
      <c r="AN952" s="371"/>
      <c r="AO952" s="371"/>
      <c r="AP952" s="371"/>
      <c r="AQ952" s="371"/>
      <c r="AR952" s="371"/>
      <c r="AS952" s="371"/>
      <c r="AT952" s="371"/>
      <c r="AU952" s="371"/>
      <c r="AV952" s="371"/>
      <c r="BB952" s="371"/>
      <c r="BK952" s="371"/>
      <c r="BT952" s="371"/>
    </row>
    <row r="953" spans="5:72" ht="16" customHeight="1" x14ac:dyDescent="0.25">
      <c r="E953" s="418"/>
      <c r="F953" s="418"/>
      <c r="G953" s="418"/>
      <c r="H953" s="418"/>
      <c r="I953" s="418"/>
      <c r="J953" s="418"/>
      <c r="K953" s="418"/>
      <c r="L953" s="418"/>
      <c r="M953" s="418"/>
      <c r="N953" s="418"/>
      <c r="O953" s="418"/>
      <c r="P953" s="418"/>
      <c r="Q953" s="418"/>
      <c r="R953" s="418"/>
      <c r="S953" s="418"/>
      <c r="T953" s="418"/>
      <c r="U953" s="418"/>
      <c r="V953" s="418"/>
      <c r="Z953" s="419"/>
      <c r="AA953" s="419"/>
      <c r="AB953" s="419"/>
      <c r="AC953" s="412"/>
      <c r="AD953" s="412"/>
      <c r="AE953" s="419"/>
      <c r="AG953" s="371"/>
      <c r="AH953" s="371"/>
      <c r="AI953" s="371"/>
      <c r="AJ953" s="371"/>
      <c r="AK953" s="371"/>
      <c r="AL953" s="371"/>
      <c r="AM953" s="371"/>
      <c r="AN953" s="371"/>
      <c r="AO953" s="371"/>
      <c r="AP953" s="371"/>
      <c r="AQ953" s="371"/>
      <c r="AR953" s="371"/>
      <c r="AS953" s="371"/>
      <c r="AT953" s="371"/>
      <c r="AU953" s="371"/>
      <c r="AV953" s="371"/>
      <c r="BB953" s="371"/>
      <c r="BK953" s="371"/>
      <c r="BT953" s="371"/>
    </row>
    <row r="954" spans="5:72" ht="16" customHeight="1" x14ac:dyDescent="0.25">
      <c r="E954" s="418"/>
      <c r="F954" s="418"/>
      <c r="G954" s="418"/>
      <c r="H954" s="418"/>
      <c r="I954" s="418"/>
      <c r="J954" s="418"/>
      <c r="K954" s="418"/>
      <c r="L954" s="418"/>
      <c r="M954" s="418"/>
      <c r="N954" s="418"/>
      <c r="O954" s="418"/>
      <c r="P954" s="418"/>
      <c r="Q954" s="418"/>
      <c r="R954" s="418"/>
      <c r="S954" s="418"/>
      <c r="T954" s="418"/>
      <c r="U954" s="418"/>
      <c r="V954" s="418"/>
      <c r="Z954" s="419"/>
      <c r="AA954" s="419"/>
      <c r="AB954" s="419"/>
      <c r="AC954" s="412"/>
      <c r="AD954" s="412"/>
      <c r="AE954" s="419"/>
      <c r="AG954" s="371"/>
      <c r="AH954" s="371"/>
      <c r="AI954" s="371"/>
      <c r="AJ954" s="371"/>
      <c r="AK954" s="371"/>
      <c r="AL954" s="371"/>
      <c r="AM954" s="371"/>
      <c r="AN954" s="371"/>
      <c r="AO954" s="371"/>
      <c r="AP954" s="371"/>
      <c r="AQ954" s="371"/>
      <c r="AR954" s="371"/>
      <c r="AS954" s="371"/>
      <c r="AT954" s="371"/>
      <c r="AU954" s="371"/>
      <c r="AV954" s="371"/>
      <c r="BB954" s="371"/>
      <c r="BK954" s="371"/>
      <c r="BT954" s="371"/>
    </row>
    <row r="955" spans="5:72" ht="16" customHeight="1" x14ac:dyDescent="0.25">
      <c r="E955" s="418"/>
      <c r="F955" s="418"/>
      <c r="G955" s="418"/>
      <c r="H955" s="418"/>
      <c r="I955" s="418"/>
      <c r="J955" s="418"/>
      <c r="K955" s="418"/>
      <c r="L955" s="418"/>
      <c r="M955" s="418"/>
      <c r="N955" s="418"/>
      <c r="O955" s="418"/>
      <c r="P955" s="418"/>
      <c r="Q955" s="418"/>
      <c r="R955" s="418"/>
      <c r="S955" s="418"/>
      <c r="T955" s="418"/>
      <c r="U955" s="418"/>
      <c r="V955" s="418"/>
      <c r="Z955" s="419"/>
      <c r="AA955" s="419"/>
      <c r="AB955" s="419"/>
      <c r="AC955" s="412"/>
      <c r="AD955" s="412"/>
      <c r="AE955" s="419"/>
      <c r="AG955" s="371"/>
      <c r="AH955" s="371"/>
      <c r="AI955" s="371"/>
      <c r="AJ955" s="371"/>
      <c r="AK955" s="371"/>
      <c r="AL955" s="371"/>
      <c r="AM955" s="371"/>
      <c r="AN955" s="371"/>
      <c r="AO955" s="371"/>
      <c r="AP955" s="371"/>
      <c r="AQ955" s="371"/>
      <c r="AR955" s="371"/>
      <c r="AS955" s="371"/>
      <c r="AT955" s="371"/>
      <c r="AU955" s="371"/>
      <c r="AV955" s="371"/>
      <c r="BB955" s="371"/>
      <c r="BK955" s="371"/>
      <c r="BT955" s="371"/>
    </row>
    <row r="956" spans="5:72" ht="16" customHeight="1" x14ac:dyDescent="0.25">
      <c r="E956" s="418"/>
      <c r="F956" s="418"/>
      <c r="G956" s="418"/>
      <c r="H956" s="418"/>
      <c r="I956" s="418"/>
      <c r="J956" s="418"/>
      <c r="K956" s="418"/>
      <c r="L956" s="418"/>
      <c r="M956" s="418"/>
      <c r="N956" s="418"/>
      <c r="O956" s="418"/>
      <c r="P956" s="418"/>
      <c r="Q956" s="418"/>
      <c r="R956" s="418"/>
      <c r="S956" s="418"/>
      <c r="T956" s="418"/>
      <c r="U956" s="418"/>
      <c r="V956" s="418"/>
      <c r="Z956" s="419"/>
      <c r="AA956" s="419"/>
      <c r="AB956" s="419"/>
      <c r="AC956" s="412"/>
      <c r="AD956" s="412"/>
      <c r="AE956" s="419"/>
      <c r="AG956" s="371"/>
      <c r="AH956" s="371"/>
      <c r="AI956" s="371"/>
      <c r="AJ956" s="371"/>
      <c r="AK956" s="371"/>
      <c r="AL956" s="371"/>
      <c r="AM956" s="371"/>
      <c r="AN956" s="371"/>
      <c r="AO956" s="371"/>
      <c r="AP956" s="371"/>
      <c r="AQ956" s="371"/>
      <c r="AR956" s="371"/>
      <c r="AS956" s="371"/>
      <c r="AT956" s="371"/>
      <c r="AU956" s="371"/>
      <c r="AV956" s="371"/>
      <c r="BB956" s="371"/>
      <c r="BK956" s="371"/>
      <c r="BT956" s="371"/>
    </row>
    <row r="957" spans="5:72" ht="16" customHeight="1" x14ac:dyDescent="0.25">
      <c r="E957" s="418"/>
      <c r="F957" s="418"/>
      <c r="G957" s="418"/>
      <c r="H957" s="418"/>
      <c r="I957" s="418"/>
      <c r="J957" s="418"/>
      <c r="K957" s="418"/>
      <c r="L957" s="418"/>
      <c r="M957" s="418"/>
      <c r="N957" s="418"/>
      <c r="O957" s="418"/>
      <c r="P957" s="418"/>
      <c r="Q957" s="418"/>
      <c r="R957" s="418"/>
      <c r="S957" s="418"/>
      <c r="T957" s="418"/>
      <c r="U957" s="418"/>
      <c r="V957" s="418"/>
      <c r="Z957" s="419"/>
      <c r="AA957" s="419"/>
      <c r="AB957" s="419"/>
      <c r="AC957" s="412"/>
      <c r="AD957" s="412"/>
      <c r="AE957" s="419"/>
      <c r="AG957" s="371"/>
      <c r="AH957" s="371"/>
      <c r="AI957" s="371"/>
      <c r="AJ957" s="371"/>
      <c r="AK957" s="371"/>
      <c r="AL957" s="371"/>
      <c r="AM957" s="371"/>
      <c r="AN957" s="371"/>
      <c r="AO957" s="371"/>
      <c r="AP957" s="371"/>
      <c r="AQ957" s="371"/>
      <c r="AR957" s="371"/>
      <c r="AS957" s="371"/>
      <c r="AT957" s="371"/>
      <c r="AU957" s="371"/>
      <c r="AV957" s="371"/>
      <c r="BB957" s="371"/>
      <c r="BK957" s="371"/>
      <c r="BT957" s="371"/>
    </row>
    <row r="958" spans="5:72" ht="16" customHeight="1" x14ac:dyDescent="0.25">
      <c r="E958" s="418"/>
      <c r="F958" s="418"/>
      <c r="G958" s="418"/>
      <c r="H958" s="418"/>
      <c r="I958" s="418"/>
      <c r="J958" s="418"/>
      <c r="K958" s="418"/>
      <c r="L958" s="418"/>
      <c r="M958" s="418"/>
      <c r="N958" s="418"/>
      <c r="O958" s="418"/>
      <c r="P958" s="418"/>
      <c r="Q958" s="418"/>
      <c r="R958" s="418"/>
      <c r="S958" s="418"/>
      <c r="T958" s="418"/>
      <c r="U958" s="418"/>
      <c r="V958" s="418"/>
      <c r="Z958" s="419"/>
      <c r="AA958" s="419"/>
      <c r="AB958" s="419"/>
      <c r="AC958" s="412"/>
      <c r="AD958" s="412"/>
      <c r="AE958" s="419"/>
      <c r="AG958" s="371"/>
      <c r="AH958" s="371"/>
      <c r="AI958" s="371"/>
      <c r="AJ958" s="371"/>
      <c r="AK958" s="371"/>
      <c r="AL958" s="371"/>
      <c r="AM958" s="371"/>
      <c r="AN958" s="371"/>
      <c r="AO958" s="371"/>
      <c r="AP958" s="371"/>
      <c r="AQ958" s="371"/>
      <c r="AR958" s="371"/>
      <c r="AS958" s="371"/>
      <c r="AT958" s="371"/>
      <c r="AU958" s="371"/>
      <c r="AV958" s="371"/>
      <c r="BB958" s="371"/>
      <c r="BK958" s="371"/>
      <c r="BT958" s="371"/>
    </row>
    <row r="959" spans="5:72" ht="16" customHeight="1" x14ac:dyDescent="0.25">
      <c r="E959" s="418"/>
      <c r="F959" s="418"/>
      <c r="G959" s="418"/>
      <c r="H959" s="418"/>
      <c r="I959" s="418"/>
      <c r="J959" s="418"/>
      <c r="K959" s="418"/>
      <c r="L959" s="418"/>
      <c r="M959" s="418"/>
      <c r="N959" s="418"/>
      <c r="O959" s="418"/>
      <c r="P959" s="418"/>
      <c r="Q959" s="418"/>
      <c r="R959" s="418"/>
      <c r="S959" s="418"/>
      <c r="T959" s="418"/>
      <c r="U959" s="418"/>
      <c r="V959" s="418"/>
      <c r="Z959" s="419"/>
      <c r="AA959" s="419"/>
      <c r="AB959" s="419"/>
      <c r="AC959" s="412"/>
      <c r="AD959" s="412"/>
      <c r="AE959" s="419"/>
      <c r="AG959" s="371"/>
      <c r="AH959" s="371"/>
      <c r="AI959" s="371"/>
      <c r="AJ959" s="371"/>
      <c r="AK959" s="371"/>
      <c r="AL959" s="371"/>
      <c r="AM959" s="371"/>
      <c r="AN959" s="371"/>
      <c r="AO959" s="371"/>
      <c r="AP959" s="371"/>
      <c r="AQ959" s="371"/>
      <c r="AR959" s="371"/>
      <c r="AS959" s="371"/>
      <c r="AT959" s="371"/>
      <c r="AU959" s="371"/>
      <c r="AV959" s="371"/>
      <c r="BB959" s="371"/>
      <c r="BK959" s="371"/>
      <c r="BT959" s="371"/>
    </row>
    <row r="960" spans="5:72" ht="16" customHeight="1" x14ac:dyDescent="0.25">
      <c r="E960" s="418"/>
      <c r="F960" s="418"/>
      <c r="G960" s="418"/>
      <c r="H960" s="418"/>
      <c r="I960" s="418"/>
      <c r="J960" s="418"/>
      <c r="K960" s="418"/>
      <c r="L960" s="418"/>
      <c r="M960" s="418"/>
      <c r="N960" s="418"/>
      <c r="O960" s="418"/>
      <c r="P960" s="418"/>
      <c r="Q960" s="418"/>
      <c r="R960" s="418"/>
      <c r="S960" s="418"/>
      <c r="T960" s="418"/>
      <c r="U960" s="418"/>
      <c r="V960" s="418"/>
      <c r="Z960" s="419"/>
      <c r="AA960" s="419"/>
      <c r="AB960" s="419"/>
      <c r="AC960" s="412"/>
      <c r="AD960" s="412"/>
      <c r="AE960" s="419"/>
      <c r="AG960" s="371"/>
      <c r="AH960" s="371"/>
      <c r="AI960" s="371"/>
      <c r="AJ960" s="371"/>
      <c r="AK960" s="371"/>
      <c r="AL960" s="371"/>
      <c r="AM960" s="371"/>
      <c r="AN960" s="371"/>
      <c r="AO960" s="371"/>
      <c r="AP960" s="371"/>
      <c r="AQ960" s="371"/>
      <c r="AR960" s="371"/>
      <c r="AS960" s="371"/>
      <c r="AT960" s="371"/>
      <c r="AU960" s="371"/>
      <c r="AV960" s="371"/>
      <c r="BB960" s="371"/>
      <c r="BK960" s="371"/>
      <c r="BT960" s="371"/>
    </row>
    <row r="961" spans="5:72" ht="16" customHeight="1" x14ac:dyDescent="0.25">
      <c r="E961" s="418"/>
      <c r="F961" s="418"/>
      <c r="G961" s="418"/>
      <c r="H961" s="418"/>
      <c r="I961" s="418"/>
      <c r="J961" s="418"/>
      <c r="K961" s="418"/>
      <c r="L961" s="418"/>
      <c r="M961" s="418"/>
      <c r="N961" s="418"/>
      <c r="O961" s="418"/>
      <c r="P961" s="418"/>
      <c r="Q961" s="418"/>
      <c r="R961" s="418"/>
      <c r="S961" s="418"/>
      <c r="T961" s="418"/>
      <c r="U961" s="418"/>
      <c r="V961" s="418"/>
      <c r="Z961" s="419"/>
      <c r="AA961" s="419"/>
      <c r="AB961" s="419"/>
      <c r="AC961" s="412"/>
      <c r="AD961" s="412"/>
      <c r="AE961" s="419"/>
      <c r="AG961" s="371"/>
      <c r="AH961" s="371"/>
      <c r="AI961" s="371"/>
      <c r="AJ961" s="371"/>
      <c r="AK961" s="371"/>
      <c r="AL961" s="371"/>
      <c r="AM961" s="371"/>
      <c r="AN961" s="371"/>
      <c r="AO961" s="371"/>
      <c r="AP961" s="371"/>
      <c r="AQ961" s="371"/>
      <c r="AR961" s="371"/>
      <c r="AS961" s="371"/>
      <c r="AT961" s="371"/>
      <c r="AU961" s="371"/>
      <c r="AV961" s="371"/>
      <c r="BB961" s="371"/>
      <c r="BK961" s="371"/>
      <c r="BT961" s="371"/>
    </row>
    <row r="962" spans="5:72" ht="16" customHeight="1" x14ac:dyDescent="0.25">
      <c r="E962" s="418"/>
      <c r="F962" s="418"/>
      <c r="G962" s="418"/>
      <c r="H962" s="418"/>
      <c r="I962" s="418"/>
      <c r="J962" s="418"/>
      <c r="K962" s="418"/>
      <c r="L962" s="418"/>
      <c r="M962" s="418"/>
      <c r="N962" s="418"/>
      <c r="O962" s="418"/>
      <c r="P962" s="418"/>
      <c r="Q962" s="418"/>
      <c r="R962" s="418"/>
      <c r="S962" s="418"/>
      <c r="T962" s="418"/>
      <c r="U962" s="418"/>
      <c r="V962" s="418"/>
      <c r="Z962" s="419"/>
      <c r="AA962" s="419"/>
      <c r="AB962" s="419"/>
      <c r="AC962" s="412"/>
      <c r="AD962" s="412"/>
      <c r="AE962" s="419"/>
      <c r="AG962" s="371"/>
      <c r="AH962" s="371"/>
      <c r="AI962" s="371"/>
      <c r="AJ962" s="371"/>
      <c r="AK962" s="371"/>
      <c r="AL962" s="371"/>
      <c r="AM962" s="371"/>
      <c r="AN962" s="371"/>
      <c r="AO962" s="371"/>
      <c r="AP962" s="371"/>
      <c r="AQ962" s="371"/>
      <c r="AR962" s="371"/>
      <c r="AS962" s="371"/>
      <c r="AT962" s="371"/>
      <c r="AU962" s="371"/>
      <c r="AV962" s="371"/>
      <c r="BB962" s="371"/>
      <c r="BK962" s="371"/>
      <c r="BT962" s="371"/>
    </row>
    <row r="963" spans="5:72" ht="16" customHeight="1" x14ac:dyDescent="0.25">
      <c r="E963" s="418"/>
      <c r="F963" s="418"/>
      <c r="G963" s="418"/>
      <c r="H963" s="418"/>
      <c r="I963" s="418"/>
      <c r="J963" s="418"/>
      <c r="K963" s="418"/>
      <c r="L963" s="418"/>
      <c r="M963" s="418"/>
      <c r="N963" s="418"/>
      <c r="O963" s="418"/>
      <c r="P963" s="418"/>
      <c r="Q963" s="418"/>
      <c r="R963" s="418"/>
      <c r="S963" s="418"/>
      <c r="T963" s="418"/>
      <c r="U963" s="418"/>
      <c r="V963" s="418"/>
      <c r="Z963" s="419"/>
      <c r="AA963" s="419"/>
      <c r="AB963" s="419"/>
      <c r="AC963" s="412"/>
      <c r="AD963" s="412"/>
      <c r="AE963" s="419"/>
      <c r="AG963" s="371"/>
      <c r="AH963" s="371"/>
      <c r="AI963" s="371"/>
      <c r="AJ963" s="371"/>
      <c r="AK963" s="371"/>
      <c r="AL963" s="371"/>
      <c r="AM963" s="371"/>
      <c r="AN963" s="371"/>
      <c r="AO963" s="371"/>
      <c r="AP963" s="371"/>
      <c r="AQ963" s="371"/>
      <c r="AR963" s="371"/>
      <c r="AS963" s="371"/>
      <c r="AT963" s="371"/>
      <c r="AU963" s="371"/>
      <c r="AV963" s="371"/>
      <c r="BB963" s="371"/>
      <c r="BK963" s="371"/>
      <c r="BT963" s="371"/>
    </row>
    <row r="964" spans="5:72" ht="16" customHeight="1" x14ac:dyDescent="0.25">
      <c r="E964" s="418"/>
      <c r="F964" s="418"/>
      <c r="G964" s="418"/>
      <c r="H964" s="418"/>
      <c r="I964" s="418"/>
      <c r="J964" s="418"/>
      <c r="K964" s="418"/>
      <c r="L964" s="418"/>
      <c r="M964" s="418"/>
      <c r="N964" s="418"/>
      <c r="O964" s="418"/>
      <c r="P964" s="418"/>
      <c r="Q964" s="418"/>
      <c r="R964" s="418"/>
      <c r="S964" s="418"/>
      <c r="T964" s="418"/>
      <c r="U964" s="418"/>
      <c r="V964" s="418"/>
      <c r="Z964" s="419"/>
      <c r="AA964" s="419"/>
      <c r="AB964" s="419"/>
      <c r="AC964" s="412"/>
      <c r="AD964" s="412"/>
      <c r="AE964" s="419"/>
      <c r="AG964" s="371"/>
      <c r="AH964" s="371"/>
      <c r="AI964" s="371"/>
      <c r="AJ964" s="371"/>
      <c r="AK964" s="371"/>
      <c r="AL964" s="371"/>
      <c r="AM964" s="371"/>
      <c r="AN964" s="371"/>
      <c r="AO964" s="371"/>
      <c r="AP964" s="371"/>
      <c r="AQ964" s="371"/>
      <c r="AR964" s="371"/>
      <c r="AS964" s="371"/>
      <c r="AT964" s="371"/>
      <c r="AU964" s="371"/>
      <c r="AV964" s="371"/>
      <c r="BB964" s="371"/>
      <c r="BK964" s="371"/>
      <c r="BT964" s="371"/>
    </row>
    <row r="965" spans="5:72" ht="16" customHeight="1" x14ac:dyDescent="0.25">
      <c r="E965" s="418"/>
      <c r="F965" s="418"/>
      <c r="G965" s="418"/>
      <c r="H965" s="418"/>
      <c r="I965" s="418"/>
      <c r="J965" s="418"/>
      <c r="K965" s="418"/>
      <c r="L965" s="418"/>
      <c r="M965" s="418"/>
      <c r="N965" s="418"/>
      <c r="O965" s="418"/>
      <c r="P965" s="418"/>
      <c r="Q965" s="418"/>
      <c r="R965" s="418"/>
      <c r="S965" s="418"/>
      <c r="T965" s="418"/>
      <c r="U965" s="418"/>
      <c r="V965" s="418"/>
      <c r="Z965" s="419"/>
      <c r="AA965" s="419"/>
      <c r="AB965" s="419"/>
      <c r="AC965" s="412"/>
      <c r="AD965" s="412"/>
      <c r="AE965" s="419"/>
      <c r="AG965" s="371"/>
      <c r="AH965" s="371"/>
      <c r="AI965" s="371"/>
      <c r="AJ965" s="371"/>
      <c r="AK965" s="371"/>
      <c r="AL965" s="371"/>
      <c r="AM965" s="371"/>
      <c r="AN965" s="371"/>
      <c r="AO965" s="371"/>
      <c r="AP965" s="371"/>
      <c r="AQ965" s="371"/>
      <c r="AR965" s="371"/>
      <c r="AS965" s="371"/>
      <c r="AT965" s="371"/>
      <c r="AU965" s="371"/>
      <c r="AV965" s="371"/>
      <c r="BB965" s="371"/>
      <c r="BK965" s="371"/>
      <c r="BT965" s="371"/>
    </row>
    <row r="966" spans="5:72" ht="16" customHeight="1" x14ac:dyDescent="0.25">
      <c r="E966" s="418"/>
      <c r="F966" s="418"/>
      <c r="G966" s="418"/>
      <c r="H966" s="418"/>
      <c r="I966" s="418"/>
      <c r="J966" s="418"/>
      <c r="K966" s="418"/>
      <c r="L966" s="418"/>
      <c r="M966" s="418"/>
      <c r="N966" s="418"/>
      <c r="O966" s="418"/>
      <c r="P966" s="418"/>
      <c r="Q966" s="418"/>
      <c r="R966" s="418"/>
      <c r="S966" s="418"/>
      <c r="T966" s="418"/>
      <c r="U966" s="418"/>
      <c r="V966" s="418"/>
      <c r="Z966" s="419"/>
      <c r="AA966" s="419"/>
      <c r="AB966" s="419"/>
      <c r="AC966" s="412"/>
      <c r="AD966" s="412"/>
      <c r="AE966" s="419"/>
      <c r="AG966" s="371"/>
      <c r="AH966" s="371"/>
      <c r="AI966" s="371"/>
      <c r="AJ966" s="371"/>
      <c r="AK966" s="371"/>
      <c r="AL966" s="371"/>
      <c r="AM966" s="371"/>
      <c r="AN966" s="371"/>
      <c r="AO966" s="371"/>
      <c r="AP966" s="371"/>
      <c r="AQ966" s="371"/>
      <c r="AR966" s="371"/>
      <c r="AS966" s="371"/>
      <c r="AT966" s="371"/>
      <c r="AU966" s="371"/>
      <c r="AV966" s="371"/>
      <c r="BB966" s="371"/>
      <c r="BK966" s="371"/>
      <c r="BT966" s="371"/>
    </row>
    <row r="967" spans="5:72" ht="16" customHeight="1" x14ac:dyDescent="0.25">
      <c r="E967" s="418"/>
      <c r="F967" s="418"/>
      <c r="G967" s="418"/>
      <c r="H967" s="418"/>
      <c r="I967" s="418"/>
      <c r="J967" s="418"/>
      <c r="K967" s="418"/>
      <c r="L967" s="418"/>
      <c r="M967" s="418"/>
      <c r="N967" s="418"/>
      <c r="O967" s="418"/>
      <c r="P967" s="418"/>
      <c r="Q967" s="418"/>
      <c r="R967" s="418"/>
      <c r="S967" s="418"/>
      <c r="T967" s="418"/>
      <c r="U967" s="418"/>
      <c r="V967" s="418"/>
      <c r="Z967" s="419"/>
      <c r="AA967" s="419"/>
      <c r="AB967" s="419"/>
      <c r="AC967" s="412"/>
      <c r="AD967" s="412"/>
      <c r="AE967" s="419"/>
      <c r="AG967" s="371"/>
      <c r="AH967" s="371"/>
      <c r="AI967" s="371"/>
      <c r="AJ967" s="371"/>
      <c r="AK967" s="371"/>
      <c r="AL967" s="371"/>
      <c r="AM967" s="371"/>
      <c r="AN967" s="371"/>
      <c r="AO967" s="371"/>
      <c r="AP967" s="371"/>
      <c r="AQ967" s="371"/>
      <c r="AR967" s="371"/>
      <c r="AS967" s="371"/>
      <c r="AT967" s="371"/>
      <c r="AU967" s="371"/>
      <c r="AV967" s="371"/>
      <c r="BB967" s="371"/>
      <c r="BK967" s="371"/>
      <c r="BT967" s="371"/>
    </row>
    <row r="968" spans="5:72" ht="16" customHeight="1" x14ac:dyDescent="0.25">
      <c r="E968" s="418"/>
      <c r="F968" s="418"/>
      <c r="G968" s="418"/>
      <c r="H968" s="418"/>
      <c r="I968" s="418"/>
      <c r="J968" s="418"/>
      <c r="K968" s="418"/>
      <c r="L968" s="418"/>
      <c r="M968" s="418"/>
      <c r="N968" s="418"/>
      <c r="O968" s="418"/>
      <c r="P968" s="418"/>
      <c r="Q968" s="418"/>
      <c r="R968" s="418"/>
      <c r="S968" s="418"/>
      <c r="T968" s="418"/>
      <c r="U968" s="418"/>
      <c r="V968" s="418"/>
      <c r="Z968" s="419"/>
      <c r="AA968" s="419"/>
      <c r="AB968" s="419"/>
      <c r="AC968" s="412"/>
      <c r="AD968" s="412"/>
      <c r="AE968" s="419"/>
      <c r="AG968" s="371"/>
      <c r="AH968" s="371"/>
      <c r="AI968" s="371"/>
      <c r="AJ968" s="371"/>
      <c r="AK968" s="371"/>
      <c r="AL968" s="371"/>
      <c r="AM968" s="371"/>
      <c r="AN968" s="371"/>
      <c r="AO968" s="371"/>
      <c r="AP968" s="371"/>
      <c r="AQ968" s="371"/>
      <c r="AR968" s="371"/>
      <c r="AS968" s="371"/>
      <c r="AT968" s="371"/>
      <c r="AU968" s="371"/>
      <c r="AV968" s="371"/>
      <c r="BB968" s="371"/>
      <c r="BK968" s="371"/>
      <c r="BT968" s="371"/>
    </row>
    <row r="969" spans="5:72" ht="16" customHeight="1" x14ac:dyDescent="0.25">
      <c r="E969" s="418"/>
      <c r="F969" s="418"/>
      <c r="G969" s="418"/>
      <c r="H969" s="418"/>
      <c r="I969" s="418"/>
      <c r="J969" s="418"/>
      <c r="K969" s="418"/>
      <c r="L969" s="418"/>
      <c r="M969" s="418"/>
      <c r="N969" s="418"/>
      <c r="O969" s="418"/>
      <c r="P969" s="418"/>
      <c r="Q969" s="418"/>
      <c r="R969" s="418"/>
      <c r="S969" s="418"/>
      <c r="T969" s="418"/>
      <c r="U969" s="418"/>
      <c r="V969" s="418"/>
      <c r="Z969" s="419"/>
      <c r="AA969" s="419"/>
      <c r="AB969" s="419"/>
      <c r="AC969" s="412"/>
      <c r="AD969" s="412"/>
      <c r="AE969" s="419"/>
      <c r="AG969" s="371"/>
      <c r="AH969" s="371"/>
      <c r="AI969" s="371"/>
      <c r="AJ969" s="371"/>
      <c r="AK969" s="371"/>
      <c r="AL969" s="371"/>
      <c r="AM969" s="371"/>
      <c r="AN969" s="371"/>
      <c r="AO969" s="371"/>
      <c r="AP969" s="371"/>
      <c r="AQ969" s="371"/>
      <c r="AR969" s="371"/>
      <c r="AS969" s="371"/>
      <c r="AT969" s="371"/>
      <c r="AU969" s="371"/>
      <c r="AV969" s="371"/>
      <c r="BB969" s="371"/>
      <c r="BK969" s="371"/>
      <c r="BT969" s="371"/>
    </row>
    <row r="970" spans="5:72" ht="16" customHeight="1" x14ac:dyDescent="0.25">
      <c r="E970" s="418"/>
      <c r="F970" s="418"/>
      <c r="G970" s="418"/>
      <c r="H970" s="418"/>
      <c r="I970" s="418"/>
      <c r="J970" s="418"/>
      <c r="K970" s="418"/>
      <c r="L970" s="418"/>
      <c r="M970" s="418"/>
      <c r="N970" s="418"/>
      <c r="O970" s="418"/>
      <c r="P970" s="418"/>
      <c r="Q970" s="418"/>
      <c r="R970" s="418"/>
      <c r="S970" s="418"/>
      <c r="T970" s="418"/>
      <c r="U970" s="418"/>
      <c r="V970" s="418"/>
      <c r="Z970" s="420"/>
      <c r="AA970" s="420"/>
      <c r="AB970" s="420"/>
      <c r="AC970" s="412"/>
      <c r="AD970" s="412"/>
      <c r="AE970" s="419"/>
      <c r="AG970" s="371"/>
      <c r="AH970" s="371"/>
      <c r="AI970" s="371"/>
      <c r="AJ970" s="371"/>
      <c r="AK970" s="371"/>
      <c r="AL970" s="371"/>
      <c r="AM970" s="371"/>
      <c r="AN970" s="371"/>
      <c r="AO970" s="371"/>
      <c r="AP970" s="371"/>
      <c r="AQ970" s="371"/>
      <c r="AR970" s="371"/>
      <c r="AS970" s="371"/>
      <c r="AT970" s="371"/>
      <c r="AU970" s="371"/>
      <c r="AV970" s="371"/>
      <c r="BB970" s="371"/>
      <c r="BK970" s="371"/>
      <c r="BT970" s="371"/>
    </row>
    <row r="971" spans="5:72" ht="16" customHeight="1" x14ac:dyDescent="0.25">
      <c r="E971" s="418"/>
      <c r="F971" s="418"/>
      <c r="G971" s="418"/>
      <c r="H971" s="418"/>
      <c r="I971" s="418"/>
      <c r="J971" s="418"/>
      <c r="K971" s="418"/>
      <c r="L971" s="418"/>
      <c r="M971" s="418"/>
      <c r="N971" s="418"/>
      <c r="O971" s="418"/>
      <c r="P971" s="418"/>
      <c r="Q971" s="418"/>
      <c r="R971" s="418"/>
      <c r="S971" s="418"/>
      <c r="T971" s="418"/>
      <c r="U971" s="418"/>
      <c r="V971" s="418"/>
      <c r="Z971" s="420"/>
      <c r="AA971" s="420"/>
      <c r="AB971" s="420"/>
      <c r="AC971" s="412"/>
      <c r="AD971" s="412"/>
      <c r="AE971" s="419"/>
      <c r="AG971" s="371"/>
      <c r="AH971" s="371"/>
      <c r="AI971" s="371"/>
      <c r="AJ971" s="371"/>
      <c r="AK971" s="371"/>
      <c r="AL971" s="371"/>
      <c r="AM971" s="371"/>
      <c r="AN971" s="371"/>
      <c r="AO971" s="371"/>
      <c r="AP971" s="371"/>
      <c r="AQ971" s="371"/>
      <c r="AR971" s="371"/>
      <c r="AS971" s="371"/>
      <c r="AT971" s="371"/>
      <c r="AU971" s="371"/>
      <c r="AV971" s="371"/>
      <c r="BB971" s="371"/>
      <c r="BK971" s="371"/>
      <c r="BT971" s="371"/>
    </row>
    <row r="972" spans="5:72" ht="16" customHeight="1" x14ac:dyDescent="0.25">
      <c r="E972" s="418"/>
      <c r="F972" s="418"/>
      <c r="G972" s="418"/>
      <c r="H972" s="418"/>
      <c r="I972" s="418"/>
      <c r="J972" s="418"/>
      <c r="K972" s="418"/>
      <c r="L972" s="418"/>
      <c r="M972" s="418"/>
      <c r="N972" s="418"/>
      <c r="O972" s="418"/>
      <c r="P972" s="418"/>
      <c r="Q972" s="418"/>
      <c r="R972" s="418"/>
      <c r="S972" s="418"/>
      <c r="T972" s="418"/>
      <c r="U972" s="418"/>
      <c r="V972" s="418"/>
      <c r="Z972" s="420"/>
      <c r="AA972" s="420"/>
      <c r="AB972" s="420"/>
      <c r="AC972" s="412"/>
      <c r="AD972" s="412"/>
      <c r="AE972" s="419"/>
      <c r="AG972" s="371"/>
      <c r="AH972" s="371"/>
      <c r="AI972" s="371"/>
      <c r="AJ972" s="371"/>
      <c r="AK972" s="371"/>
      <c r="AL972" s="371"/>
      <c r="AM972" s="371"/>
      <c r="AN972" s="371"/>
      <c r="AO972" s="371"/>
      <c r="AP972" s="371"/>
      <c r="AQ972" s="371"/>
      <c r="AR972" s="371"/>
      <c r="AS972" s="371"/>
      <c r="AT972" s="371"/>
      <c r="AU972" s="371"/>
      <c r="AV972" s="371"/>
      <c r="BB972" s="371"/>
      <c r="BK972" s="371"/>
      <c r="BT972" s="371"/>
    </row>
    <row r="973" spans="5:72" ht="16" customHeight="1" x14ac:dyDescent="0.25">
      <c r="E973" s="418"/>
      <c r="F973" s="418"/>
      <c r="G973" s="418"/>
      <c r="H973" s="418"/>
      <c r="I973" s="418"/>
      <c r="J973" s="418"/>
      <c r="K973" s="418"/>
      <c r="L973" s="418"/>
      <c r="M973" s="418"/>
      <c r="N973" s="418"/>
      <c r="O973" s="418"/>
      <c r="P973" s="418"/>
      <c r="Q973" s="418"/>
      <c r="R973" s="418"/>
      <c r="S973" s="418"/>
      <c r="T973" s="418"/>
      <c r="U973" s="418"/>
      <c r="V973" s="418"/>
      <c r="Z973" s="420"/>
      <c r="AA973" s="420"/>
      <c r="AB973" s="420"/>
      <c r="AC973" s="412"/>
      <c r="AD973" s="412"/>
      <c r="AE973" s="419"/>
      <c r="AG973" s="371"/>
      <c r="AH973" s="371"/>
      <c r="AI973" s="371"/>
      <c r="AJ973" s="371"/>
      <c r="AK973" s="371"/>
      <c r="AL973" s="371"/>
      <c r="AM973" s="371"/>
      <c r="AN973" s="371"/>
      <c r="AO973" s="371"/>
      <c r="AP973" s="371"/>
      <c r="AQ973" s="371"/>
      <c r="AR973" s="371"/>
      <c r="AS973" s="371"/>
      <c r="AT973" s="371"/>
      <c r="AU973" s="371"/>
      <c r="AV973" s="371"/>
      <c r="BB973" s="371"/>
      <c r="BK973" s="371"/>
      <c r="BT973" s="371"/>
    </row>
    <row r="974" spans="5:72" ht="16" customHeight="1" x14ac:dyDescent="0.25">
      <c r="E974" s="418"/>
      <c r="F974" s="418"/>
      <c r="G974" s="418"/>
      <c r="H974" s="418"/>
      <c r="I974" s="418"/>
      <c r="J974" s="418"/>
      <c r="K974" s="418"/>
      <c r="L974" s="418"/>
      <c r="M974" s="418"/>
      <c r="N974" s="418"/>
      <c r="O974" s="418"/>
      <c r="P974" s="418"/>
      <c r="Q974" s="418"/>
      <c r="R974" s="418"/>
      <c r="S974" s="418"/>
      <c r="T974" s="418"/>
      <c r="U974" s="418"/>
      <c r="V974" s="418"/>
      <c r="Z974" s="420"/>
      <c r="AA974" s="420"/>
      <c r="AB974" s="420"/>
      <c r="AC974" s="412"/>
      <c r="AD974" s="412"/>
      <c r="AE974" s="419"/>
      <c r="AG974" s="371"/>
      <c r="AH974" s="371"/>
      <c r="AI974" s="371"/>
      <c r="AJ974" s="371"/>
      <c r="AK974" s="371"/>
      <c r="AL974" s="371"/>
      <c r="AM974" s="371"/>
      <c r="AN974" s="371"/>
      <c r="AO974" s="371"/>
      <c r="AP974" s="371"/>
      <c r="AQ974" s="371"/>
      <c r="AR974" s="371"/>
      <c r="AS974" s="371"/>
      <c r="AT974" s="371"/>
      <c r="AU974" s="371"/>
      <c r="AV974" s="371"/>
      <c r="BB974" s="371"/>
      <c r="BK974" s="371"/>
      <c r="BT974" s="371"/>
    </row>
    <row r="975" spans="5:72" ht="16" customHeight="1" x14ac:dyDescent="0.25">
      <c r="E975" s="418"/>
      <c r="F975" s="418"/>
      <c r="G975" s="418"/>
      <c r="H975" s="418"/>
      <c r="I975" s="418"/>
      <c r="J975" s="418"/>
      <c r="K975" s="418"/>
      <c r="L975" s="418"/>
      <c r="M975" s="418"/>
      <c r="N975" s="418"/>
      <c r="O975" s="418"/>
      <c r="P975" s="418"/>
      <c r="Q975" s="418"/>
      <c r="R975" s="418"/>
      <c r="S975" s="418"/>
      <c r="T975" s="418"/>
      <c r="U975" s="418"/>
      <c r="V975" s="418"/>
      <c r="Z975" s="420"/>
      <c r="AA975" s="420"/>
      <c r="AB975" s="420"/>
      <c r="AC975" s="412"/>
      <c r="AD975" s="412"/>
      <c r="AE975" s="419"/>
      <c r="AG975" s="371"/>
      <c r="AH975" s="371"/>
      <c r="AI975" s="371"/>
      <c r="AJ975" s="371"/>
      <c r="AK975" s="371"/>
      <c r="AL975" s="371"/>
      <c r="AM975" s="371"/>
      <c r="AN975" s="371"/>
      <c r="AO975" s="371"/>
      <c r="AP975" s="371"/>
      <c r="AQ975" s="371"/>
      <c r="AR975" s="371"/>
      <c r="AS975" s="371"/>
      <c r="AT975" s="371"/>
      <c r="AU975" s="371"/>
      <c r="AV975" s="371"/>
      <c r="BB975" s="371"/>
      <c r="BK975" s="371"/>
      <c r="BT975" s="371"/>
    </row>
    <row r="976" spans="5:72" ht="16" customHeight="1" x14ac:dyDescent="0.25">
      <c r="E976" s="418"/>
      <c r="F976" s="418"/>
      <c r="G976" s="418"/>
      <c r="H976" s="418"/>
      <c r="I976" s="418"/>
      <c r="J976" s="418"/>
      <c r="K976" s="418"/>
      <c r="L976" s="418"/>
      <c r="M976" s="418"/>
      <c r="N976" s="418"/>
      <c r="O976" s="418"/>
      <c r="P976" s="418"/>
      <c r="Q976" s="418"/>
      <c r="R976" s="418"/>
      <c r="S976" s="418"/>
      <c r="T976" s="418"/>
      <c r="U976" s="418"/>
      <c r="V976" s="418"/>
      <c r="Z976" s="420"/>
      <c r="AA976" s="420"/>
      <c r="AB976" s="420"/>
      <c r="AC976" s="412"/>
      <c r="AD976" s="412"/>
      <c r="AE976" s="419"/>
      <c r="AG976" s="371"/>
      <c r="AH976" s="371"/>
      <c r="AI976" s="371"/>
      <c r="AJ976" s="371"/>
      <c r="AK976" s="371"/>
      <c r="AL976" s="371"/>
      <c r="AM976" s="371"/>
      <c r="AN976" s="371"/>
      <c r="AO976" s="371"/>
      <c r="AP976" s="371"/>
      <c r="AQ976" s="371"/>
      <c r="AR976" s="371"/>
      <c r="AS976" s="371"/>
      <c r="AT976" s="371"/>
      <c r="AU976" s="371"/>
      <c r="AV976" s="371"/>
      <c r="BB976" s="371"/>
      <c r="BK976" s="371"/>
      <c r="BT976" s="371"/>
    </row>
    <row r="977" spans="5:72" ht="16" customHeight="1" x14ac:dyDescent="0.25">
      <c r="E977" s="418"/>
      <c r="F977" s="418"/>
      <c r="G977" s="418"/>
      <c r="H977" s="418"/>
      <c r="I977" s="418"/>
      <c r="J977" s="418"/>
      <c r="K977" s="418"/>
      <c r="L977" s="418"/>
      <c r="M977" s="418"/>
      <c r="N977" s="418"/>
      <c r="O977" s="418"/>
      <c r="P977" s="418"/>
      <c r="Q977" s="418"/>
      <c r="R977" s="418"/>
      <c r="S977" s="418"/>
      <c r="T977" s="418"/>
      <c r="U977" s="418"/>
      <c r="V977" s="418"/>
      <c r="Z977" s="419"/>
      <c r="AA977" s="419"/>
      <c r="AB977" s="419"/>
      <c r="AC977" s="412"/>
      <c r="AD977" s="412"/>
      <c r="AE977" s="419"/>
      <c r="AG977" s="371"/>
      <c r="AH977" s="371"/>
      <c r="AI977" s="371"/>
      <c r="AJ977" s="371"/>
      <c r="AK977" s="371"/>
      <c r="AL977" s="371"/>
      <c r="AM977" s="371"/>
      <c r="AN977" s="371"/>
      <c r="AO977" s="371"/>
      <c r="AP977" s="371"/>
      <c r="AQ977" s="371"/>
      <c r="AR977" s="371"/>
      <c r="AS977" s="371"/>
      <c r="AT977" s="371"/>
      <c r="AU977" s="371"/>
      <c r="AV977" s="371"/>
      <c r="BB977" s="371"/>
      <c r="BK977" s="371"/>
      <c r="BT977" s="371"/>
    </row>
    <row r="978" spans="5:72" ht="16" customHeight="1" x14ac:dyDescent="0.25">
      <c r="E978" s="418"/>
      <c r="F978" s="418"/>
      <c r="G978" s="418"/>
      <c r="H978" s="418"/>
      <c r="I978" s="418"/>
      <c r="J978" s="418"/>
      <c r="K978" s="418"/>
      <c r="L978" s="418"/>
      <c r="M978" s="418"/>
      <c r="N978" s="418"/>
      <c r="O978" s="418"/>
      <c r="P978" s="418"/>
      <c r="Q978" s="418"/>
      <c r="R978" s="418"/>
      <c r="S978" s="418"/>
      <c r="T978" s="418"/>
      <c r="U978" s="418"/>
      <c r="V978" s="418"/>
      <c r="Z978" s="419"/>
      <c r="AA978" s="419"/>
      <c r="AB978" s="419"/>
      <c r="AC978" s="412"/>
      <c r="AD978" s="412"/>
      <c r="AE978" s="419"/>
      <c r="AG978" s="371"/>
      <c r="AH978" s="371"/>
      <c r="AI978" s="371"/>
      <c r="AJ978" s="371"/>
      <c r="AK978" s="371"/>
      <c r="AL978" s="371"/>
      <c r="AM978" s="371"/>
      <c r="AN978" s="371"/>
      <c r="AO978" s="371"/>
      <c r="AP978" s="371"/>
      <c r="AQ978" s="371"/>
      <c r="AR978" s="371"/>
      <c r="AS978" s="371"/>
      <c r="AT978" s="371"/>
      <c r="AU978" s="371"/>
      <c r="AV978" s="371"/>
      <c r="BB978" s="371"/>
      <c r="BK978" s="371"/>
      <c r="BT978" s="371"/>
    </row>
    <row r="979" spans="5:72" ht="16" customHeight="1" x14ac:dyDescent="0.25">
      <c r="E979" s="418"/>
      <c r="F979" s="418"/>
      <c r="G979" s="418"/>
      <c r="H979" s="418"/>
      <c r="I979" s="418"/>
      <c r="J979" s="418"/>
      <c r="K979" s="418"/>
      <c r="L979" s="418"/>
      <c r="M979" s="418"/>
      <c r="N979" s="418"/>
      <c r="O979" s="418"/>
      <c r="P979" s="418"/>
      <c r="Q979" s="418"/>
      <c r="R979" s="418"/>
      <c r="S979" s="418"/>
      <c r="T979" s="418"/>
      <c r="U979" s="418"/>
      <c r="V979" s="418"/>
      <c r="Z979" s="419"/>
      <c r="AA979" s="419"/>
      <c r="AB979" s="419"/>
      <c r="AC979" s="412"/>
      <c r="AD979" s="412"/>
      <c r="AE979" s="419"/>
      <c r="AG979" s="371"/>
      <c r="AH979" s="371"/>
      <c r="AI979" s="371"/>
      <c r="AJ979" s="371"/>
      <c r="AK979" s="371"/>
      <c r="AL979" s="371"/>
      <c r="AM979" s="371"/>
      <c r="AN979" s="371"/>
      <c r="AO979" s="371"/>
      <c r="AP979" s="371"/>
      <c r="AQ979" s="371"/>
      <c r="AR979" s="371"/>
      <c r="AS979" s="371"/>
      <c r="AT979" s="371"/>
      <c r="AU979" s="371"/>
      <c r="AV979" s="371"/>
      <c r="BB979" s="371"/>
      <c r="BK979" s="371"/>
      <c r="BT979" s="371"/>
    </row>
    <row r="980" spans="5:72" ht="16" customHeight="1" x14ac:dyDescent="0.25">
      <c r="E980" s="418"/>
      <c r="F980" s="418"/>
      <c r="G980" s="418"/>
      <c r="H980" s="418"/>
      <c r="I980" s="418"/>
      <c r="J980" s="418"/>
      <c r="K980" s="418"/>
      <c r="L980" s="418"/>
      <c r="M980" s="418"/>
      <c r="N980" s="418"/>
      <c r="O980" s="418"/>
      <c r="P980" s="418"/>
      <c r="Q980" s="418"/>
      <c r="R980" s="418"/>
      <c r="S980" s="418"/>
      <c r="T980" s="418"/>
      <c r="U980" s="418"/>
      <c r="V980" s="418"/>
      <c r="Z980" s="419"/>
      <c r="AA980" s="419"/>
      <c r="AB980" s="419"/>
      <c r="AC980" s="412"/>
      <c r="AD980" s="412"/>
      <c r="AE980" s="419"/>
      <c r="AG980" s="371"/>
      <c r="AH980" s="371"/>
      <c r="AI980" s="371"/>
      <c r="AJ980" s="371"/>
      <c r="AK980" s="371"/>
      <c r="AL980" s="371"/>
      <c r="AM980" s="371"/>
      <c r="AN980" s="371"/>
      <c r="AO980" s="371"/>
      <c r="AP980" s="371"/>
      <c r="AQ980" s="371"/>
      <c r="AR980" s="371"/>
      <c r="AS980" s="371"/>
      <c r="AT980" s="371"/>
      <c r="AU980" s="371"/>
      <c r="AV980" s="371"/>
      <c r="BB980" s="371"/>
      <c r="BK980" s="371"/>
      <c r="BT980" s="371"/>
    </row>
    <row r="981" spans="5:72" ht="16" customHeight="1" x14ac:dyDescent="0.25">
      <c r="E981" s="418"/>
      <c r="F981" s="418"/>
      <c r="G981" s="418"/>
      <c r="H981" s="418"/>
      <c r="I981" s="418"/>
      <c r="J981" s="418"/>
      <c r="K981" s="418"/>
      <c r="L981" s="418"/>
      <c r="M981" s="418"/>
      <c r="N981" s="418"/>
      <c r="O981" s="418"/>
      <c r="P981" s="418"/>
      <c r="Q981" s="418"/>
      <c r="R981" s="418"/>
      <c r="S981" s="418"/>
      <c r="T981" s="418"/>
      <c r="U981" s="418"/>
      <c r="V981" s="418"/>
      <c r="Z981" s="419"/>
      <c r="AA981" s="419"/>
      <c r="AB981" s="419"/>
      <c r="AC981" s="412"/>
      <c r="AD981" s="412"/>
      <c r="AE981" s="419"/>
      <c r="AG981" s="371"/>
      <c r="AH981" s="371"/>
      <c r="AI981" s="371"/>
      <c r="AJ981" s="371"/>
      <c r="AK981" s="371"/>
      <c r="AL981" s="371"/>
      <c r="AM981" s="371"/>
      <c r="AN981" s="371"/>
      <c r="AO981" s="371"/>
      <c r="AP981" s="371"/>
      <c r="AQ981" s="371"/>
      <c r="AR981" s="371"/>
      <c r="AS981" s="371"/>
      <c r="AT981" s="371"/>
      <c r="AU981" s="371"/>
      <c r="AV981" s="371"/>
      <c r="BB981" s="371"/>
      <c r="BK981" s="371"/>
      <c r="BT981" s="371"/>
    </row>
    <row r="982" spans="5:72" ht="16" customHeight="1" x14ac:dyDescent="0.25">
      <c r="E982" s="418"/>
      <c r="F982" s="418"/>
      <c r="G982" s="418"/>
      <c r="H982" s="418"/>
      <c r="I982" s="418"/>
      <c r="J982" s="418"/>
      <c r="K982" s="418"/>
      <c r="L982" s="418"/>
      <c r="M982" s="418"/>
      <c r="N982" s="418"/>
      <c r="O982" s="418"/>
      <c r="P982" s="418"/>
      <c r="Q982" s="418"/>
      <c r="R982" s="418"/>
      <c r="S982" s="418"/>
      <c r="T982" s="418"/>
      <c r="U982" s="418"/>
      <c r="V982" s="418"/>
      <c r="Z982" s="419"/>
      <c r="AA982" s="419"/>
      <c r="AB982" s="419"/>
      <c r="AC982" s="412"/>
      <c r="AD982" s="412"/>
      <c r="AE982" s="419"/>
      <c r="AG982" s="371"/>
      <c r="AH982" s="371"/>
      <c r="AI982" s="371"/>
      <c r="AJ982" s="371"/>
      <c r="AK982" s="371"/>
      <c r="AL982" s="371"/>
      <c r="AM982" s="371"/>
      <c r="AN982" s="371"/>
      <c r="AO982" s="371"/>
      <c r="AP982" s="371"/>
      <c r="AQ982" s="371"/>
      <c r="AR982" s="371"/>
      <c r="AS982" s="371"/>
      <c r="AT982" s="371"/>
      <c r="AU982" s="371"/>
      <c r="AV982" s="371"/>
      <c r="BB982" s="371"/>
      <c r="BK982" s="371"/>
      <c r="BT982" s="371"/>
    </row>
    <row r="983" spans="5:72" ht="16" customHeight="1" x14ac:dyDescent="0.25">
      <c r="E983" s="418"/>
      <c r="F983" s="418"/>
      <c r="G983" s="418"/>
      <c r="H983" s="418"/>
      <c r="I983" s="418"/>
      <c r="J983" s="418"/>
      <c r="K983" s="418"/>
      <c r="L983" s="418"/>
      <c r="M983" s="418"/>
      <c r="N983" s="418"/>
      <c r="O983" s="418"/>
      <c r="P983" s="418"/>
      <c r="Q983" s="418"/>
      <c r="R983" s="418"/>
      <c r="S983" s="418"/>
      <c r="T983" s="418"/>
      <c r="U983" s="418"/>
      <c r="V983" s="418"/>
      <c r="Z983" s="419"/>
      <c r="AA983" s="419"/>
      <c r="AB983" s="419"/>
      <c r="AC983" s="412"/>
      <c r="AD983" s="412"/>
      <c r="AE983" s="419"/>
      <c r="AG983" s="371"/>
      <c r="AH983" s="371"/>
      <c r="AI983" s="371"/>
      <c r="AJ983" s="371"/>
      <c r="AK983" s="371"/>
      <c r="AL983" s="371"/>
      <c r="AM983" s="371"/>
      <c r="AN983" s="371"/>
      <c r="AO983" s="371"/>
      <c r="AP983" s="371"/>
      <c r="AQ983" s="371"/>
      <c r="AR983" s="371"/>
      <c r="AS983" s="371"/>
      <c r="AT983" s="371"/>
      <c r="AU983" s="371"/>
      <c r="AV983" s="371"/>
      <c r="BB983" s="371"/>
      <c r="BK983" s="371"/>
      <c r="BT983" s="371"/>
    </row>
    <row r="984" spans="5:72" ht="16" customHeight="1" x14ac:dyDescent="0.25">
      <c r="E984" s="418"/>
      <c r="F984" s="418"/>
      <c r="G984" s="418"/>
      <c r="H984" s="418"/>
      <c r="I984" s="418"/>
      <c r="J984" s="418"/>
      <c r="K984" s="418"/>
      <c r="L984" s="418"/>
      <c r="M984" s="418"/>
      <c r="N984" s="418"/>
      <c r="O984" s="418"/>
      <c r="P984" s="418"/>
      <c r="Q984" s="418"/>
      <c r="R984" s="418"/>
      <c r="S984" s="418"/>
      <c r="T984" s="418"/>
      <c r="U984" s="418"/>
      <c r="V984" s="418"/>
      <c r="Z984" s="419"/>
      <c r="AA984" s="419"/>
      <c r="AB984" s="419"/>
      <c r="AC984" s="412"/>
      <c r="AD984" s="412"/>
      <c r="AE984" s="419"/>
      <c r="AG984" s="371"/>
      <c r="AH984" s="371"/>
      <c r="AI984" s="371"/>
      <c r="AJ984" s="371"/>
      <c r="AK984" s="371"/>
      <c r="AL984" s="371"/>
      <c r="AM984" s="371"/>
      <c r="AN984" s="371"/>
      <c r="AO984" s="371"/>
      <c r="AP984" s="371"/>
      <c r="AQ984" s="371"/>
      <c r="AR984" s="371"/>
      <c r="AS984" s="371"/>
      <c r="AT984" s="371"/>
      <c r="AU984" s="371"/>
      <c r="AV984" s="371"/>
      <c r="BB984" s="371"/>
      <c r="BK984" s="371"/>
      <c r="BT984" s="371"/>
    </row>
    <row r="985" spans="5:72" ht="16" customHeight="1" x14ac:dyDescent="0.25">
      <c r="E985" s="418"/>
      <c r="F985" s="418"/>
      <c r="G985" s="418"/>
      <c r="H985" s="418"/>
      <c r="I985" s="418"/>
      <c r="J985" s="418"/>
      <c r="K985" s="418"/>
      <c r="L985" s="418"/>
      <c r="M985" s="418"/>
      <c r="N985" s="418"/>
      <c r="O985" s="418"/>
      <c r="P985" s="418"/>
      <c r="Q985" s="418"/>
      <c r="R985" s="418"/>
      <c r="S985" s="418"/>
      <c r="T985" s="418"/>
      <c r="U985" s="418"/>
      <c r="V985" s="418"/>
      <c r="Z985" s="419"/>
      <c r="AA985" s="419"/>
      <c r="AB985" s="419"/>
      <c r="AC985" s="412"/>
      <c r="AD985" s="412"/>
      <c r="AE985" s="419"/>
      <c r="AG985" s="371"/>
      <c r="AH985" s="371"/>
      <c r="AI985" s="371"/>
      <c r="AJ985" s="371"/>
      <c r="AK985" s="371"/>
      <c r="AL985" s="371"/>
      <c r="AM985" s="371"/>
      <c r="AN985" s="371"/>
      <c r="AO985" s="371"/>
      <c r="AP985" s="371"/>
      <c r="AQ985" s="371"/>
      <c r="AR985" s="371"/>
      <c r="AS985" s="371"/>
      <c r="AT985" s="371"/>
      <c r="AU985" s="371"/>
      <c r="AV985" s="371"/>
      <c r="BB985" s="371"/>
      <c r="BK985" s="371"/>
      <c r="BT985" s="371"/>
    </row>
    <row r="986" spans="5:72" ht="16" customHeight="1" x14ac:dyDescent="0.25">
      <c r="E986" s="418"/>
      <c r="F986" s="418"/>
      <c r="G986" s="418"/>
      <c r="H986" s="418"/>
      <c r="I986" s="418"/>
      <c r="J986" s="418"/>
      <c r="K986" s="418"/>
      <c r="L986" s="418"/>
      <c r="M986" s="418"/>
      <c r="N986" s="418"/>
      <c r="O986" s="418"/>
      <c r="P986" s="418"/>
      <c r="Q986" s="418"/>
      <c r="R986" s="418"/>
      <c r="S986" s="418"/>
      <c r="T986" s="418"/>
      <c r="U986" s="418"/>
      <c r="V986" s="418"/>
      <c r="Z986" s="419"/>
      <c r="AA986" s="419"/>
      <c r="AB986" s="419"/>
      <c r="AC986" s="412"/>
      <c r="AD986" s="412"/>
      <c r="AE986" s="419"/>
      <c r="AG986" s="371"/>
      <c r="AH986" s="371"/>
      <c r="AI986" s="371"/>
      <c r="AJ986" s="371"/>
      <c r="AK986" s="371"/>
      <c r="AL986" s="371"/>
      <c r="AM986" s="371"/>
      <c r="AN986" s="371"/>
      <c r="AO986" s="371"/>
      <c r="AP986" s="371"/>
      <c r="AQ986" s="371"/>
      <c r="AR986" s="371"/>
      <c r="AS986" s="371"/>
      <c r="AT986" s="371"/>
      <c r="AU986" s="371"/>
      <c r="AV986" s="371"/>
      <c r="BB986" s="371"/>
      <c r="BK986" s="371"/>
      <c r="BT986" s="371"/>
    </row>
    <row r="987" spans="5:72" ht="16" customHeight="1" x14ac:dyDescent="0.25">
      <c r="E987" s="418"/>
      <c r="F987" s="418"/>
      <c r="G987" s="418"/>
      <c r="H987" s="418"/>
      <c r="I987" s="418"/>
      <c r="J987" s="418"/>
      <c r="K987" s="418"/>
      <c r="L987" s="418"/>
      <c r="M987" s="418"/>
      <c r="N987" s="418"/>
      <c r="O987" s="418"/>
      <c r="P987" s="418"/>
      <c r="Q987" s="418"/>
      <c r="R987" s="418"/>
      <c r="S987" s="418"/>
      <c r="T987" s="418"/>
      <c r="U987" s="418"/>
      <c r="V987" s="418"/>
      <c r="Z987" s="419"/>
      <c r="AA987" s="419"/>
      <c r="AB987" s="419"/>
      <c r="AC987" s="412"/>
      <c r="AD987" s="412"/>
      <c r="AE987" s="419"/>
      <c r="AG987" s="371"/>
      <c r="AH987" s="371"/>
      <c r="AI987" s="371"/>
      <c r="AJ987" s="371"/>
      <c r="AK987" s="371"/>
      <c r="AL987" s="371"/>
      <c r="AM987" s="371"/>
      <c r="AN987" s="371"/>
      <c r="AO987" s="371"/>
      <c r="AP987" s="371"/>
      <c r="AQ987" s="371"/>
      <c r="AR987" s="371"/>
      <c r="AS987" s="371"/>
      <c r="AT987" s="371"/>
      <c r="AU987" s="371"/>
      <c r="AV987" s="371"/>
      <c r="BB987" s="371"/>
      <c r="BK987" s="371"/>
      <c r="BT987" s="371"/>
    </row>
    <row r="988" spans="5:72" ht="16" customHeight="1" x14ac:dyDescent="0.25">
      <c r="E988" s="418"/>
      <c r="F988" s="418"/>
      <c r="G988" s="418"/>
      <c r="H988" s="418"/>
      <c r="I988" s="418"/>
      <c r="J988" s="418"/>
      <c r="K988" s="418"/>
      <c r="L988" s="418"/>
      <c r="M988" s="418"/>
      <c r="N988" s="418"/>
      <c r="O988" s="418"/>
      <c r="P988" s="418"/>
      <c r="Q988" s="418"/>
      <c r="R988" s="418"/>
      <c r="S988" s="418"/>
      <c r="T988" s="418"/>
      <c r="U988" s="418"/>
      <c r="V988" s="418"/>
      <c r="Z988" s="419"/>
      <c r="AA988" s="419"/>
      <c r="AB988" s="419"/>
      <c r="AC988" s="412"/>
      <c r="AD988" s="412"/>
      <c r="AE988" s="419"/>
      <c r="AG988" s="371"/>
      <c r="AH988" s="371"/>
      <c r="AI988" s="371"/>
      <c r="AJ988" s="371"/>
      <c r="AK988" s="371"/>
      <c r="AL988" s="371"/>
      <c r="AM988" s="371"/>
      <c r="AN988" s="371"/>
      <c r="AO988" s="371"/>
      <c r="AP988" s="371"/>
      <c r="AQ988" s="371"/>
      <c r="AR988" s="371"/>
      <c r="AS988" s="371"/>
      <c r="AT988" s="371"/>
      <c r="AU988" s="371"/>
      <c r="AV988" s="371"/>
      <c r="BB988" s="371"/>
      <c r="BK988" s="371"/>
      <c r="BT988" s="371"/>
    </row>
    <row r="989" spans="5:72" ht="16" customHeight="1" x14ac:dyDescent="0.25">
      <c r="E989" s="418"/>
      <c r="F989" s="418"/>
      <c r="G989" s="418"/>
      <c r="H989" s="418"/>
      <c r="I989" s="418"/>
      <c r="J989" s="418"/>
      <c r="K989" s="418"/>
      <c r="L989" s="418"/>
      <c r="M989" s="418"/>
      <c r="N989" s="418"/>
      <c r="O989" s="418"/>
      <c r="P989" s="418"/>
      <c r="Q989" s="418"/>
      <c r="R989" s="418"/>
      <c r="S989" s="418"/>
      <c r="T989" s="418"/>
      <c r="U989" s="418"/>
      <c r="V989" s="418"/>
      <c r="Z989" s="419"/>
      <c r="AA989" s="419"/>
      <c r="AB989" s="419"/>
      <c r="AC989" s="412"/>
      <c r="AD989" s="412"/>
      <c r="AE989" s="419"/>
      <c r="AG989" s="371"/>
      <c r="AH989" s="371"/>
      <c r="AI989" s="371"/>
      <c r="AJ989" s="371"/>
      <c r="AK989" s="371"/>
      <c r="AL989" s="371"/>
      <c r="AM989" s="371"/>
      <c r="AN989" s="371"/>
      <c r="AO989" s="371"/>
      <c r="AP989" s="371"/>
      <c r="AQ989" s="371"/>
      <c r="AR989" s="371"/>
      <c r="AS989" s="371"/>
      <c r="AT989" s="371"/>
      <c r="AU989" s="371"/>
      <c r="AV989" s="371"/>
      <c r="BB989" s="371"/>
      <c r="BK989" s="371"/>
      <c r="BT989" s="371"/>
    </row>
    <row r="990" spans="5:72" ht="16" customHeight="1" x14ac:dyDescent="0.25">
      <c r="E990" s="418"/>
      <c r="F990" s="418"/>
      <c r="G990" s="418"/>
      <c r="H990" s="418"/>
      <c r="I990" s="418"/>
      <c r="J990" s="418"/>
      <c r="K990" s="418"/>
      <c r="L990" s="418"/>
      <c r="M990" s="418"/>
      <c r="N990" s="418"/>
      <c r="O990" s="418"/>
      <c r="P990" s="418"/>
      <c r="Q990" s="418"/>
      <c r="R990" s="418"/>
      <c r="S990" s="418"/>
      <c r="T990" s="418"/>
      <c r="U990" s="418"/>
      <c r="V990" s="418"/>
      <c r="Z990" s="419"/>
      <c r="AA990" s="419"/>
      <c r="AB990" s="419"/>
      <c r="AC990" s="412"/>
      <c r="AD990" s="412"/>
      <c r="AE990" s="419"/>
      <c r="AG990" s="371"/>
      <c r="AH990" s="371"/>
      <c r="AI990" s="371"/>
      <c r="AJ990" s="371"/>
      <c r="AK990" s="371"/>
      <c r="AL990" s="371"/>
      <c r="AM990" s="371"/>
      <c r="AN990" s="371"/>
      <c r="AO990" s="371"/>
      <c r="AP990" s="371"/>
      <c r="AQ990" s="371"/>
      <c r="AR990" s="371"/>
      <c r="AS990" s="371"/>
      <c r="AT990" s="371"/>
      <c r="AU990" s="371"/>
      <c r="AV990" s="371"/>
      <c r="BB990" s="371"/>
      <c r="BK990" s="371"/>
      <c r="BT990" s="371"/>
    </row>
    <row r="991" spans="5:72" ht="16" customHeight="1" x14ac:dyDescent="0.25">
      <c r="E991" s="418"/>
      <c r="F991" s="418"/>
      <c r="G991" s="418"/>
      <c r="H991" s="418"/>
      <c r="I991" s="418"/>
      <c r="J991" s="418"/>
      <c r="K991" s="418"/>
      <c r="L991" s="418"/>
      <c r="M991" s="418"/>
      <c r="N991" s="418"/>
      <c r="O991" s="418"/>
      <c r="P991" s="418"/>
      <c r="Q991" s="418"/>
      <c r="R991" s="418"/>
      <c r="S991" s="418"/>
      <c r="T991" s="418"/>
      <c r="U991" s="418"/>
      <c r="V991" s="418"/>
      <c r="Z991" s="419"/>
      <c r="AA991" s="419"/>
      <c r="AB991" s="419"/>
      <c r="AC991" s="412"/>
      <c r="AD991" s="412"/>
      <c r="AE991" s="419"/>
      <c r="AG991" s="371"/>
      <c r="AH991" s="371"/>
      <c r="AI991" s="371"/>
      <c r="AJ991" s="371"/>
      <c r="AK991" s="371"/>
      <c r="AL991" s="371"/>
      <c r="AM991" s="371"/>
      <c r="AN991" s="371"/>
      <c r="AO991" s="371"/>
      <c r="AP991" s="371"/>
      <c r="AQ991" s="371"/>
      <c r="AR991" s="371"/>
      <c r="AS991" s="371"/>
      <c r="AT991" s="371"/>
      <c r="AU991" s="371"/>
      <c r="AV991" s="371"/>
      <c r="BB991" s="371"/>
      <c r="BK991" s="371"/>
      <c r="BT991" s="371"/>
    </row>
    <row r="992" spans="5:72" ht="16" customHeight="1" x14ac:dyDescent="0.25">
      <c r="E992" s="418"/>
      <c r="F992" s="418"/>
      <c r="G992" s="418"/>
      <c r="H992" s="418"/>
      <c r="I992" s="418"/>
      <c r="J992" s="418"/>
      <c r="K992" s="418"/>
      <c r="L992" s="418"/>
      <c r="M992" s="418"/>
      <c r="N992" s="418"/>
      <c r="O992" s="418"/>
      <c r="P992" s="418"/>
      <c r="Q992" s="418"/>
      <c r="R992" s="418"/>
      <c r="S992" s="418"/>
      <c r="T992" s="418"/>
      <c r="U992" s="418"/>
      <c r="V992" s="418"/>
      <c r="Z992" s="419"/>
      <c r="AA992" s="419"/>
      <c r="AB992" s="419"/>
      <c r="AC992" s="412"/>
      <c r="AD992" s="412"/>
      <c r="AE992" s="419"/>
      <c r="AG992" s="371"/>
      <c r="AH992" s="371"/>
      <c r="AI992" s="371"/>
      <c r="AJ992" s="371"/>
      <c r="AK992" s="371"/>
      <c r="AL992" s="371"/>
      <c r="AM992" s="371"/>
      <c r="AN992" s="371"/>
      <c r="AO992" s="371"/>
      <c r="AP992" s="371"/>
      <c r="AQ992" s="371"/>
      <c r="AR992" s="371"/>
      <c r="AS992" s="371"/>
      <c r="AT992" s="371"/>
      <c r="AU992" s="371"/>
      <c r="AV992" s="371"/>
      <c r="BB992" s="371"/>
      <c r="BK992" s="371"/>
      <c r="BT992" s="371"/>
    </row>
    <row r="993" spans="5:72" ht="16" customHeight="1" x14ac:dyDescent="0.25">
      <c r="E993" s="418"/>
      <c r="F993" s="418"/>
      <c r="G993" s="418"/>
      <c r="H993" s="418"/>
      <c r="I993" s="418"/>
      <c r="J993" s="418"/>
      <c r="K993" s="418"/>
      <c r="L993" s="418"/>
      <c r="M993" s="418"/>
      <c r="N993" s="418"/>
      <c r="O993" s="418"/>
      <c r="P993" s="418"/>
      <c r="Q993" s="418"/>
      <c r="R993" s="418"/>
      <c r="S993" s="418"/>
      <c r="T993" s="418"/>
      <c r="U993" s="418"/>
      <c r="V993" s="418"/>
      <c r="Z993" s="419"/>
      <c r="AA993" s="419"/>
      <c r="AB993" s="419"/>
      <c r="AC993" s="412"/>
      <c r="AD993" s="412"/>
      <c r="AE993" s="419"/>
      <c r="AG993" s="371"/>
      <c r="AH993" s="371"/>
      <c r="AI993" s="371"/>
      <c r="AJ993" s="371"/>
      <c r="AK993" s="371"/>
      <c r="AL993" s="371"/>
      <c r="AM993" s="371"/>
      <c r="AN993" s="371"/>
      <c r="AO993" s="371"/>
      <c r="AP993" s="371"/>
      <c r="AQ993" s="371"/>
      <c r="AR993" s="371"/>
      <c r="AS993" s="371"/>
      <c r="AT993" s="371"/>
      <c r="AU993" s="371"/>
      <c r="AV993" s="371"/>
      <c r="BB993" s="371"/>
      <c r="BK993" s="371"/>
      <c r="BT993" s="371"/>
    </row>
    <row r="994" spans="5:72" ht="16" customHeight="1" x14ac:dyDescent="0.25">
      <c r="E994" s="418"/>
      <c r="F994" s="418"/>
      <c r="G994" s="418"/>
      <c r="H994" s="418"/>
      <c r="I994" s="418"/>
      <c r="J994" s="418"/>
      <c r="K994" s="418"/>
      <c r="L994" s="418"/>
      <c r="M994" s="418"/>
      <c r="N994" s="418"/>
      <c r="O994" s="418"/>
      <c r="P994" s="418"/>
      <c r="Q994" s="418"/>
      <c r="R994" s="418"/>
      <c r="S994" s="418"/>
      <c r="T994" s="418"/>
      <c r="U994" s="418"/>
      <c r="V994" s="418"/>
      <c r="Z994" s="420"/>
      <c r="AA994" s="420"/>
      <c r="AB994" s="420"/>
      <c r="AC994" s="412"/>
      <c r="AD994" s="412"/>
      <c r="AE994" s="419"/>
      <c r="AG994" s="371"/>
      <c r="AH994" s="371"/>
      <c r="AI994" s="371"/>
      <c r="AJ994" s="371"/>
      <c r="AK994" s="371"/>
      <c r="AL994" s="371"/>
      <c r="AM994" s="371"/>
      <c r="AN994" s="371"/>
      <c r="AO994" s="371"/>
      <c r="AP994" s="371"/>
      <c r="AQ994" s="371"/>
      <c r="AR994" s="371"/>
      <c r="AS994" s="371"/>
      <c r="AT994" s="371"/>
      <c r="AU994" s="371"/>
      <c r="AV994" s="371"/>
      <c r="BB994" s="371"/>
      <c r="BK994" s="371"/>
      <c r="BT994" s="371"/>
    </row>
    <row r="995" spans="5:72" ht="16" customHeight="1" x14ac:dyDescent="0.25">
      <c r="E995" s="418"/>
      <c r="F995" s="418"/>
      <c r="G995" s="418"/>
      <c r="H995" s="418"/>
      <c r="I995" s="418"/>
      <c r="J995" s="418"/>
      <c r="K995" s="418"/>
      <c r="L995" s="418"/>
      <c r="M995" s="418"/>
      <c r="N995" s="418"/>
      <c r="O995" s="418"/>
      <c r="P995" s="418"/>
      <c r="Q995" s="418"/>
      <c r="R995" s="418"/>
      <c r="S995" s="418"/>
      <c r="T995" s="418"/>
      <c r="U995" s="418"/>
      <c r="V995" s="418"/>
      <c r="Z995" s="420"/>
      <c r="AA995" s="420"/>
      <c r="AB995" s="420"/>
      <c r="AC995" s="412"/>
      <c r="AD995" s="412"/>
      <c r="AE995" s="419"/>
      <c r="AG995" s="371"/>
      <c r="AH995" s="371"/>
      <c r="AI995" s="371"/>
      <c r="AJ995" s="371"/>
      <c r="AK995" s="371"/>
      <c r="AL995" s="371"/>
      <c r="AM995" s="371"/>
      <c r="AN995" s="371"/>
      <c r="AO995" s="371"/>
      <c r="AP995" s="371"/>
      <c r="AQ995" s="371"/>
      <c r="AR995" s="371"/>
      <c r="AS995" s="371"/>
      <c r="AT995" s="371"/>
      <c r="AU995" s="371"/>
      <c r="AV995" s="371"/>
      <c r="BB995" s="371"/>
      <c r="BK995" s="371"/>
      <c r="BT995" s="371"/>
    </row>
    <row r="996" spans="5:72" ht="16" customHeight="1" x14ac:dyDescent="0.25">
      <c r="E996" s="418"/>
      <c r="F996" s="418"/>
      <c r="G996" s="418"/>
      <c r="H996" s="418"/>
      <c r="I996" s="418"/>
      <c r="J996" s="418"/>
      <c r="K996" s="418"/>
      <c r="L996" s="418"/>
      <c r="M996" s="418"/>
      <c r="N996" s="418"/>
      <c r="O996" s="418"/>
      <c r="P996" s="418"/>
      <c r="Q996" s="418"/>
      <c r="R996" s="418"/>
      <c r="S996" s="418"/>
      <c r="T996" s="418"/>
      <c r="U996" s="418"/>
      <c r="V996" s="418"/>
      <c r="Z996" s="420"/>
      <c r="AA996" s="420"/>
      <c r="AB996" s="420"/>
      <c r="AC996" s="412"/>
      <c r="AD996" s="412"/>
      <c r="AE996" s="419"/>
      <c r="AG996" s="371"/>
      <c r="AH996" s="371"/>
      <c r="AI996" s="371"/>
      <c r="AJ996" s="371"/>
      <c r="AK996" s="371"/>
      <c r="AL996" s="371"/>
      <c r="AM996" s="371"/>
      <c r="AN996" s="371"/>
      <c r="AO996" s="371"/>
      <c r="AP996" s="371"/>
      <c r="AQ996" s="371"/>
      <c r="AR996" s="371"/>
      <c r="AS996" s="371"/>
      <c r="AT996" s="371"/>
      <c r="AU996" s="371"/>
      <c r="AV996" s="371"/>
      <c r="BB996" s="371"/>
      <c r="BK996" s="371"/>
      <c r="BT996" s="371"/>
    </row>
    <row r="997" spans="5:72" ht="16" customHeight="1" x14ac:dyDescent="0.25">
      <c r="E997" s="418"/>
      <c r="F997" s="418"/>
      <c r="G997" s="418"/>
      <c r="H997" s="418"/>
      <c r="I997" s="418"/>
      <c r="J997" s="418"/>
      <c r="K997" s="418"/>
      <c r="L997" s="418"/>
      <c r="M997" s="418"/>
      <c r="N997" s="418"/>
      <c r="O997" s="418"/>
      <c r="P997" s="418"/>
      <c r="Q997" s="418"/>
      <c r="R997" s="418"/>
      <c r="S997" s="418"/>
      <c r="T997" s="418"/>
      <c r="U997" s="418"/>
      <c r="V997" s="418"/>
      <c r="Z997" s="420"/>
      <c r="AA997" s="420"/>
      <c r="AB997" s="420"/>
      <c r="AC997" s="412"/>
      <c r="AD997" s="412"/>
      <c r="AE997" s="419"/>
      <c r="AG997" s="371"/>
      <c r="AH997" s="371"/>
      <c r="AI997" s="371"/>
      <c r="AJ997" s="371"/>
      <c r="AK997" s="371"/>
      <c r="AL997" s="371"/>
      <c r="AM997" s="371"/>
      <c r="AN997" s="371"/>
      <c r="AO997" s="371"/>
      <c r="AP997" s="371"/>
      <c r="AQ997" s="371"/>
      <c r="AR997" s="371"/>
      <c r="AS997" s="371"/>
      <c r="AT997" s="371"/>
      <c r="AU997" s="371"/>
      <c r="AV997" s="371"/>
      <c r="BB997" s="371"/>
      <c r="BK997" s="371"/>
      <c r="BT997" s="371"/>
    </row>
    <row r="998" spans="5:72" ht="16" customHeight="1" x14ac:dyDescent="0.25">
      <c r="E998" s="418"/>
      <c r="F998" s="418"/>
      <c r="G998" s="418"/>
      <c r="H998" s="418"/>
      <c r="I998" s="418"/>
      <c r="J998" s="418"/>
      <c r="K998" s="418"/>
      <c r="L998" s="418"/>
      <c r="M998" s="418"/>
      <c r="N998" s="418"/>
      <c r="O998" s="418"/>
      <c r="P998" s="418"/>
      <c r="Q998" s="418"/>
      <c r="R998" s="418"/>
      <c r="S998" s="418"/>
      <c r="T998" s="418"/>
      <c r="U998" s="418"/>
      <c r="V998" s="418"/>
      <c r="Z998" s="420"/>
      <c r="AA998" s="420"/>
      <c r="AB998" s="420"/>
      <c r="AC998" s="412"/>
      <c r="AD998" s="412"/>
      <c r="AE998" s="419"/>
      <c r="AG998" s="371"/>
      <c r="AH998" s="371"/>
      <c r="AI998" s="371"/>
      <c r="AJ998" s="371"/>
      <c r="AK998" s="371"/>
      <c r="AL998" s="371"/>
      <c r="AM998" s="371"/>
      <c r="AN998" s="371"/>
      <c r="AO998" s="371"/>
      <c r="AP998" s="371"/>
      <c r="AQ998" s="371"/>
      <c r="AR998" s="371"/>
      <c r="AS998" s="371"/>
      <c r="AT998" s="371"/>
      <c r="AU998" s="371"/>
      <c r="AV998" s="371"/>
      <c r="BB998" s="371"/>
      <c r="BK998" s="371"/>
      <c r="BT998" s="371"/>
    </row>
    <row r="999" spans="5:72" ht="16" customHeight="1" x14ac:dyDescent="0.25">
      <c r="E999" s="418"/>
      <c r="F999" s="418"/>
      <c r="G999" s="418"/>
      <c r="H999" s="418"/>
      <c r="I999" s="418"/>
      <c r="J999" s="418"/>
      <c r="K999" s="418"/>
      <c r="L999" s="418"/>
      <c r="M999" s="418"/>
      <c r="N999" s="418"/>
      <c r="O999" s="418"/>
      <c r="P999" s="418"/>
      <c r="Q999" s="418"/>
      <c r="R999" s="418"/>
      <c r="S999" s="418"/>
      <c r="T999" s="418"/>
      <c r="U999" s="418"/>
      <c r="V999" s="418"/>
      <c r="Z999" s="420"/>
      <c r="AA999" s="420"/>
      <c r="AB999" s="420"/>
      <c r="AC999" s="412"/>
      <c r="AD999" s="412"/>
      <c r="AE999" s="419"/>
      <c r="AG999" s="371"/>
      <c r="AH999" s="371"/>
      <c r="AI999" s="371"/>
      <c r="AJ999" s="371"/>
      <c r="AK999" s="371"/>
      <c r="AL999" s="371"/>
      <c r="AM999" s="371"/>
      <c r="AN999" s="371"/>
      <c r="AO999" s="371"/>
      <c r="AP999" s="371"/>
      <c r="AQ999" s="371"/>
      <c r="AR999" s="371"/>
      <c r="AS999" s="371"/>
      <c r="AT999" s="371"/>
      <c r="AU999" s="371"/>
      <c r="AV999" s="371"/>
      <c r="BB999" s="371"/>
      <c r="BK999" s="371"/>
      <c r="BT999" s="371"/>
    </row>
    <row r="1000" spans="5:72" ht="16" customHeight="1" x14ac:dyDescent="0.25">
      <c r="E1000" s="418"/>
      <c r="F1000" s="418"/>
      <c r="G1000" s="418"/>
      <c r="H1000" s="418"/>
      <c r="I1000" s="418"/>
      <c r="J1000" s="418"/>
      <c r="K1000" s="418"/>
      <c r="L1000" s="418"/>
      <c r="M1000" s="418"/>
      <c r="N1000" s="418"/>
      <c r="O1000" s="418"/>
      <c r="P1000" s="418"/>
      <c r="Q1000" s="418"/>
      <c r="R1000" s="418"/>
      <c r="S1000" s="418"/>
      <c r="T1000" s="418"/>
      <c r="U1000" s="418"/>
      <c r="V1000" s="418"/>
      <c r="Z1000" s="420"/>
      <c r="AA1000" s="420"/>
      <c r="AB1000" s="420"/>
      <c r="AC1000" s="412"/>
      <c r="AD1000" s="412"/>
      <c r="AE1000" s="419"/>
      <c r="AG1000" s="371"/>
      <c r="AH1000" s="371"/>
      <c r="AI1000" s="371"/>
      <c r="AJ1000" s="371"/>
      <c r="AK1000" s="371"/>
      <c r="AL1000" s="371"/>
      <c r="AM1000" s="371"/>
      <c r="AN1000" s="371"/>
      <c r="AO1000" s="371"/>
      <c r="AP1000" s="371"/>
      <c r="AQ1000" s="371"/>
      <c r="AR1000" s="371"/>
      <c r="AS1000" s="371"/>
      <c r="AT1000" s="371"/>
      <c r="AU1000" s="371"/>
      <c r="AV1000" s="371"/>
      <c r="BB1000" s="371"/>
      <c r="BK1000" s="371"/>
      <c r="BT1000" s="371"/>
    </row>
    <row r="1001" spans="5:72" ht="16" customHeight="1" x14ac:dyDescent="0.25">
      <c r="E1001" s="418"/>
      <c r="F1001" s="418"/>
      <c r="G1001" s="418"/>
      <c r="H1001" s="418"/>
      <c r="I1001" s="418"/>
      <c r="J1001" s="418"/>
      <c r="K1001" s="418"/>
      <c r="L1001" s="418"/>
      <c r="M1001" s="418"/>
      <c r="N1001" s="418"/>
      <c r="O1001" s="418"/>
      <c r="P1001" s="418"/>
      <c r="Q1001" s="418"/>
      <c r="R1001" s="418"/>
      <c r="S1001" s="418"/>
      <c r="T1001" s="418"/>
      <c r="U1001" s="418"/>
      <c r="V1001" s="418"/>
      <c r="Z1001" s="419"/>
      <c r="AA1001" s="419"/>
      <c r="AB1001" s="419"/>
      <c r="AC1001" s="412"/>
      <c r="AD1001" s="412"/>
      <c r="AE1001" s="419"/>
      <c r="AG1001" s="371"/>
      <c r="AH1001" s="371"/>
      <c r="AI1001" s="371"/>
      <c r="AJ1001" s="371"/>
      <c r="AK1001" s="371"/>
      <c r="AL1001" s="371"/>
      <c r="AM1001" s="371"/>
      <c r="AN1001" s="371"/>
      <c r="AO1001" s="371"/>
      <c r="AP1001" s="371"/>
      <c r="AQ1001" s="371"/>
      <c r="AR1001" s="371"/>
      <c r="AS1001" s="371"/>
      <c r="AT1001" s="371"/>
      <c r="AU1001" s="371"/>
      <c r="AV1001" s="371"/>
      <c r="BB1001" s="371"/>
      <c r="BK1001" s="371"/>
      <c r="BT1001" s="371"/>
    </row>
    <row r="1002" spans="5:72" ht="16" customHeight="1" x14ac:dyDescent="0.25">
      <c r="E1002" s="418"/>
      <c r="F1002" s="418"/>
      <c r="G1002" s="418"/>
      <c r="H1002" s="418"/>
      <c r="I1002" s="418"/>
      <c r="J1002" s="418"/>
      <c r="K1002" s="418"/>
      <c r="L1002" s="418"/>
      <c r="M1002" s="418"/>
      <c r="N1002" s="418"/>
      <c r="O1002" s="418"/>
      <c r="P1002" s="418"/>
      <c r="Q1002" s="418"/>
      <c r="R1002" s="418"/>
      <c r="S1002" s="418"/>
      <c r="T1002" s="418"/>
      <c r="U1002" s="418"/>
      <c r="V1002" s="418"/>
      <c r="Z1002" s="419"/>
      <c r="AA1002" s="419"/>
      <c r="AB1002" s="419"/>
      <c r="AC1002" s="412"/>
      <c r="AD1002" s="412"/>
      <c r="AE1002" s="419"/>
      <c r="AG1002" s="371"/>
      <c r="AH1002" s="371"/>
      <c r="AI1002" s="371"/>
      <c r="AJ1002" s="371"/>
      <c r="AK1002" s="371"/>
      <c r="AL1002" s="371"/>
      <c r="AM1002" s="371"/>
      <c r="AN1002" s="371"/>
      <c r="AO1002" s="371"/>
      <c r="AP1002" s="371"/>
      <c r="AQ1002" s="371"/>
      <c r="AR1002" s="371"/>
      <c r="AS1002" s="371"/>
      <c r="AT1002" s="371"/>
      <c r="AU1002" s="371"/>
      <c r="AV1002" s="371"/>
      <c r="BB1002" s="371"/>
      <c r="BK1002" s="371"/>
      <c r="BT1002" s="371"/>
    </row>
    <row r="1003" spans="5:72" ht="16" customHeight="1" x14ac:dyDescent="0.25">
      <c r="E1003" s="418"/>
      <c r="F1003" s="418"/>
      <c r="G1003" s="418"/>
      <c r="H1003" s="418"/>
      <c r="I1003" s="418"/>
      <c r="J1003" s="418"/>
      <c r="K1003" s="418"/>
      <c r="L1003" s="418"/>
      <c r="M1003" s="418"/>
      <c r="N1003" s="418"/>
      <c r="O1003" s="418"/>
      <c r="P1003" s="418"/>
      <c r="Q1003" s="418"/>
      <c r="R1003" s="418"/>
      <c r="S1003" s="418"/>
      <c r="T1003" s="418"/>
      <c r="U1003" s="418"/>
      <c r="V1003" s="418"/>
      <c r="Z1003" s="419"/>
      <c r="AA1003" s="419"/>
      <c r="AB1003" s="419"/>
      <c r="AC1003" s="412"/>
      <c r="AD1003" s="412"/>
      <c r="AE1003" s="419"/>
      <c r="AG1003" s="371"/>
      <c r="AH1003" s="371"/>
      <c r="AI1003" s="371"/>
      <c r="AJ1003" s="371"/>
      <c r="AK1003" s="371"/>
      <c r="AL1003" s="371"/>
      <c r="AM1003" s="371"/>
      <c r="AN1003" s="371"/>
      <c r="AO1003" s="371"/>
      <c r="AP1003" s="371"/>
      <c r="AQ1003" s="371"/>
      <c r="AR1003" s="371"/>
      <c r="AS1003" s="371"/>
      <c r="AT1003" s="371"/>
      <c r="AU1003" s="371"/>
      <c r="AV1003" s="371"/>
      <c r="BB1003" s="371"/>
      <c r="BK1003" s="371"/>
      <c r="BT1003" s="371"/>
    </row>
    <row r="1004" spans="5:72" ht="16" customHeight="1" x14ac:dyDescent="0.25">
      <c r="E1004" s="418"/>
      <c r="F1004" s="418"/>
      <c r="G1004" s="418"/>
      <c r="H1004" s="418"/>
      <c r="I1004" s="418"/>
      <c r="J1004" s="418"/>
      <c r="K1004" s="418"/>
      <c r="L1004" s="418"/>
      <c r="M1004" s="418"/>
      <c r="N1004" s="418"/>
      <c r="O1004" s="418"/>
      <c r="P1004" s="418"/>
      <c r="Q1004" s="418"/>
      <c r="R1004" s="418"/>
      <c r="S1004" s="418"/>
      <c r="T1004" s="418"/>
      <c r="U1004" s="418"/>
      <c r="V1004" s="418"/>
      <c r="Z1004" s="419"/>
      <c r="AA1004" s="419"/>
      <c r="AB1004" s="419"/>
      <c r="AC1004" s="412"/>
      <c r="AD1004" s="412"/>
      <c r="AE1004" s="419"/>
      <c r="AG1004" s="371"/>
      <c r="AH1004" s="371"/>
      <c r="AI1004" s="371"/>
      <c r="AJ1004" s="371"/>
      <c r="AK1004" s="371"/>
      <c r="AL1004" s="371"/>
      <c r="AM1004" s="371"/>
      <c r="AN1004" s="371"/>
      <c r="AO1004" s="371"/>
      <c r="AP1004" s="371"/>
      <c r="AQ1004" s="371"/>
      <c r="AR1004" s="371"/>
      <c r="AS1004" s="371"/>
      <c r="AT1004" s="371"/>
      <c r="AU1004" s="371"/>
      <c r="AV1004" s="371"/>
      <c r="BB1004" s="371"/>
      <c r="BK1004" s="371"/>
      <c r="BT1004" s="371"/>
    </row>
    <row r="1005" spans="5:72" ht="16" customHeight="1" x14ac:dyDescent="0.25">
      <c r="E1005" s="418"/>
      <c r="F1005" s="418"/>
      <c r="G1005" s="418"/>
      <c r="H1005" s="418"/>
      <c r="I1005" s="418"/>
      <c r="J1005" s="418"/>
      <c r="K1005" s="418"/>
      <c r="L1005" s="418"/>
      <c r="M1005" s="418"/>
      <c r="N1005" s="418"/>
      <c r="O1005" s="418"/>
      <c r="P1005" s="418"/>
      <c r="Q1005" s="418"/>
      <c r="R1005" s="418"/>
      <c r="S1005" s="418"/>
      <c r="T1005" s="418"/>
      <c r="U1005" s="418"/>
      <c r="V1005" s="418"/>
      <c r="Z1005" s="419"/>
      <c r="AA1005" s="419"/>
      <c r="AB1005" s="419"/>
      <c r="AC1005" s="412"/>
      <c r="AD1005" s="412"/>
      <c r="AE1005" s="419"/>
      <c r="AG1005" s="371"/>
      <c r="AH1005" s="371"/>
      <c r="AI1005" s="371"/>
      <c r="AJ1005" s="371"/>
      <c r="AK1005" s="371"/>
      <c r="AL1005" s="371"/>
      <c r="AM1005" s="371"/>
      <c r="AN1005" s="371"/>
      <c r="AO1005" s="371"/>
      <c r="AP1005" s="371"/>
      <c r="AQ1005" s="371"/>
      <c r="AR1005" s="371"/>
      <c r="AS1005" s="371"/>
      <c r="AT1005" s="371"/>
      <c r="AU1005" s="371"/>
      <c r="AV1005" s="371"/>
      <c r="BB1005" s="371"/>
      <c r="BK1005" s="371"/>
      <c r="BT1005" s="371"/>
    </row>
    <row r="1006" spans="5:72" ht="16" customHeight="1" x14ac:dyDescent="0.25">
      <c r="E1006" s="418"/>
      <c r="F1006" s="418"/>
      <c r="G1006" s="418"/>
      <c r="H1006" s="418"/>
      <c r="I1006" s="418"/>
      <c r="J1006" s="418"/>
      <c r="K1006" s="418"/>
      <c r="L1006" s="418"/>
      <c r="M1006" s="418"/>
      <c r="N1006" s="418"/>
      <c r="O1006" s="418"/>
      <c r="P1006" s="418"/>
      <c r="Q1006" s="418"/>
      <c r="R1006" s="418"/>
      <c r="S1006" s="418"/>
      <c r="T1006" s="418"/>
      <c r="U1006" s="418"/>
      <c r="V1006" s="418"/>
      <c r="Z1006" s="419"/>
      <c r="AA1006" s="419"/>
      <c r="AB1006" s="419"/>
      <c r="AC1006" s="412"/>
      <c r="AD1006" s="412"/>
      <c r="AE1006" s="419"/>
      <c r="AG1006" s="371"/>
      <c r="AH1006" s="371"/>
      <c r="AI1006" s="371"/>
      <c r="AJ1006" s="371"/>
      <c r="AK1006" s="371"/>
      <c r="AL1006" s="371"/>
      <c r="AM1006" s="371"/>
      <c r="AN1006" s="371"/>
      <c r="AO1006" s="371"/>
      <c r="AP1006" s="371"/>
      <c r="AQ1006" s="371"/>
      <c r="AR1006" s="371"/>
      <c r="AS1006" s="371"/>
      <c r="AT1006" s="371"/>
      <c r="AU1006" s="371"/>
      <c r="AV1006" s="371"/>
      <c r="BB1006" s="371"/>
      <c r="BK1006" s="371"/>
      <c r="BT1006" s="371"/>
    </row>
    <row r="1007" spans="5:72" ht="16" customHeight="1" x14ac:dyDescent="0.25">
      <c r="E1007" s="418"/>
      <c r="F1007" s="418"/>
      <c r="G1007" s="418"/>
      <c r="H1007" s="418"/>
      <c r="I1007" s="418"/>
      <c r="J1007" s="418"/>
      <c r="K1007" s="418"/>
      <c r="L1007" s="418"/>
      <c r="M1007" s="418"/>
      <c r="N1007" s="418"/>
      <c r="O1007" s="418"/>
      <c r="P1007" s="418"/>
      <c r="Q1007" s="418"/>
      <c r="R1007" s="418"/>
      <c r="S1007" s="418"/>
      <c r="T1007" s="418"/>
      <c r="U1007" s="418"/>
      <c r="V1007" s="418"/>
      <c r="Z1007" s="419"/>
      <c r="AA1007" s="419"/>
      <c r="AB1007" s="419"/>
      <c r="AC1007" s="412"/>
      <c r="AD1007" s="412"/>
      <c r="AE1007" s="419"/>
      <c r="AG1007" s="371"/>
      <c r="AH1007" s="371"/>
      <c r="AI1007" s="371"/>
      <c r="AJ1007" s="371"/>
      <c r="AK1007" s="371"/>
      <c r="AL1007" s="371"/>
      <c r="AM1007" s="371"/>
      <c r="AN1007" s="371"/>
      <c r="AO1007" s="371"/>
      <c r="AP1007" s="371"/>
      <c r="AQ1007" s="371"/>
      <c r="AR1007" s="371"/>
      <c r="AS1007" s="371"/>
      <c r="AT1007" s="371"/>
      <c r="AU1007" s="371"/>
      <c r="AV1007" s="371"/>
      <c r="BB1007" s="371"/>
      <c r="BK1007" s="371"/>
      <c r="BT1007" s="371"/>
    </row>
    <row r="1008" spans="5:72" ht="16" customHeight="1" x14ac:dyDescent="0.25">
      <c r="E1008" s="418"/>
      <c r="F1008" s="418"/>
      <c r="G1008" s="418"/>
      <c r="H1008" s="418"/>
      <c r="I1008" s="418"/>
      <c r="J1008" s="418"/>
      <c r="K1008" s="418"/>
      <c r="L1008" s="418"/>
      <c r="M1008" s="418"/>
      <c r="N1008" s="418"/>
      <c r="O1008" s="418"/>
      <c r="P1008" s="418"/>
      <c r="Q1008" s="418"/>
      <c r="R1008" s="418"/>
      <c r="S1008" s="418"/>
      <c r="T1008" s="418"/>
      <c r="U1008" s="418"/>
      <c r="V1008" s="418"/>
      <c r="Z1008" s="419"/>
      <c r="AA1008" s="419"/>
      <c r="AB1008" s="419"/>
      <c r="AC1008" s="412"/>
      <c r="AD1008" s="412"/>
      <c r="AE1008" s="419"/>
      <c r="AG1008" s="371"/>
      <c r="AH1008" s="371"/>
      <c r="AI1008" s="371"/>
      <c r="AJ1008" s="371"/>
      <c r="AK1008" s="371"/>
      <c r="AL1008" s="371"/>
      <c r="AM1008" s="371"/>
      <c r="AN1008" s="371"/>
      <c r="AO1008" s="371"/>
      <c r="AP1008" s="371"/>
      <c r="AQ1008" s="371"/>
      <c r="AR1008" s="371"/>
      <c r="AS1008" s="371"/>
      <c r="AT1008" s="371"/>
      <c r="AU1008" s="371"/>
      <c r="AV1008" s="371"/>
      <c r="BB1008" s="371"/>
      <c r="BK1008" s="371"/>
      <c r="BT1008" s="371"/>
    </row>
    <row r="1009" spans="5:72" ht="16" customHeight="1" x14ac:dyDescent="0.25">
      <c r="E1009" s="418"/>
      <c r="F1009" s="418"/>
      <c r="G1009" s="418"/>
      <c r="H1009" s="418"/>
      <c r="I1009" s="418"/>
      <c r="J1009" s="418"/>
      <c r="K1009" s="418"/>
      <c r="L1009" s="418"/>
      <c r="M1009" s="418"/>
      <c r="N1009" s="418"/>
      <c r="O1009" s="418"/>
      <c r="P1009" s="418"/>
      <c r="Q1009" s="418"/>
      <c r="R1009" s="418"/>
      <c r="S1009" s="418"/>
      <c r="T1009" s="418"/>
      <c r="U1009" s="418"/>
      <c r="V1009" s="418"/>
      <c r="Z1009" s="419"/>
      <c r="AA1009" s="419"/>
      <c r="AB1009" s="419"/>
      <c r="AC1009" s="412"/>
      <c r="AD1009" s="412"/>
      <c r="AE1009" s="419"/>
      <c r="AG1009" s="371"/>
      <c r="AH1009" s="371"/>
      <c r="AI1009" s="371"/>
      <c r="AJ1009" s="371"/>
      <c r="AK1009" s="371"/>
      <c r="AL1009" s="371"/>
      <c r="AM1009" s="371"/>
      <c r="AN1009" s="371"/>
      <c r="AO1009" s="371"/>
      <c r="AP1009" s="371"/>
      <c r="AQ1009" s="371"/>
      <c r="AR1009" s="371"/>
      <c r="AS1009" s="371"/>
      <c r="AT1009" s="371"/>
      <c r="AU1009" s="371"/>
      <c r="AV1009" s="371"/>
      <c r="BB1009" s="371"/>
      <c r="BK1009" s="371"/>
      <c r="BT1009" s="371"/>
    </row>
    <row r="1010" spans="5:72" ht="16" customHeight="1" x14ac:dyDescent="0.25">
      <c r="E1010" s="418"/>
      <c r="F1010" s="418"/>
      <c r="G1010" s="418"/>
      <c r="H1010" s="418"/>
      <c r="I1010" s="418"/>
      <c r="J1010" s="418"/>
      <c r="K1010" s="418"/>
      <c r="L1010" s="418"/>
      <c r="M1010" s="418"/>
      <c r="N1010" s="418"/>
      <c r="O1010" s="418"/>
      <c r="P1010" s="418"/>
      <c r="Q1010" s="418"/>
      <c r="R1010" s="418"/>
      <c r="S1010" s="418"/>
      <c r="T1010" s="418"/>
      <c r="U1010" s="418"/>
      <c r="V1010" s="418"/>
      <c r="Z1010" s="419"/>
      <c r="AA1010" s="419"/>
      <c r="AB1010" s="419"/>
      <c r="AC1010" s="412"/>
      <c r="AD1010" s="412"/>
      <c r="AE1010" s="419"/>
      <c r="AG1010" s="371"/>
      <c r="AH1010" s="371"/>
      <c r="AI1010" s="371"/>
      <c r="AJ1010" s="371"/>
      <c r="AK1010" s="371"/>
      <c r="AL1010" s="371"/>
      <c r="AM1010" s="371"/>
      <c r="AN1010" s="371"/>
      <c r="AO1010" s="371"/>
      <c r="AP1010" s="371"/>
      <c r="AQ1010" s="371"/>
      <c r="AR1010" s="371"/>
      <c r="AS1010" s="371"/>
      <c r="AT1010" s="371"/>
      <c r="AU1010" s="371"/>
      <c r="AV1010" s="371"/>
      <c r="BB1010" s="371"/>
      <c r="BK1010" s="371"/>
      <c r="BT1010" s="371"/>
    </row>
    <row r="1011" spans="5:72" ht="16" customHeight="1" x14ac:dyDescent="0.25">
      <c r="E1011" s="418"/>
      <c r="F1011" s="418"/>
      <c r="G1011" s="418"/>
      <c r="H1011" s="418"/>
      <c r="I1011" s="418"/>
      <c r="J1011" s="418"/>
      <c r="K1011" s="418"/>
      <c r="L1011" s="418"/>
      <c r="M1011" s="418"/>
      <c r="N1011" s="418"/>
      <c r="O1011" s="418"/>
      <c r="P1011" s="418"/>
      <c r="Q1011" s="418"/>
      <c r="R1011" s="418"/>
      <c r="S1011" s="418"/>
      <c r="T1011" s="418"/>
      <c r="U1011" s="418"/>
      <c r="V1011" s="418"/>
      <c r="Z1011" s="419"/>
      <c r="AA1011" s="419"/>
      <c r="AB1011" s="419"/>
      <c r="AC1011" s="412"/>
      <c r="AD1011" s="412"/>
      <c r="AE1011" s="419"/>
      <c r="AG1011" s="371"/>
      <c r="AH1011" s="371"/>
      <c r="AI1011" s="371"/>
      <c r="AJ1011" s="371"/>
      <c r="AK1011" s="371"/>
      <c r="AL1011" s="371"/>
      <c r="AM1011" s="371"/>
      <c r="AN1011" s="371"/>
      <c r="AO1011" s="371"/>
      <c r="AP1011" s="371"/>
      <c r="AQ1011" s="371"/>
      <c r="AR1011" s="371"/>
      <c r="AS1011" s="371"/>
      <c r="AT1011" s="371"/>
      <c r="AU1011" s="371"/>
      <c r="AV1011" s="371"/>
      <c r="BB1011" s="371"/>
      <c r="BK1011" s="371"/>
      <c r="BT1011" s="371"/>
    </row>
    <row r="1012" spans="5:72" ht="16" customHeight="1" x14ac:dyDescent="0.25">
      <c r="E1012" s="418"/>
      <c r="F1012" s="418"/>
      <c r="G1012" s="418"/>
      <c r="H1012" s="418"/>
      <c r="I1012" s="418"/>
      <c r="J1012" s="418"/>
      <c r="K1012" s="418"/>
      <c r="L1012" s="418"/>
      <c r="M1012" s="418"/>
      <c r="N1012" s="418"/>
      <c r="O1012" s="418"/>
      <c r="P1012" s="418"/>
      <c r="Q1012" s="418"/>
      <c r="R1012" s="418"/>
      <c r="S1012" s="418"/>
      <c r="T1012" s="418"/>
      <c r="U1012" s="418"/>
      <c r="V1012" s="418"/>
      <c r="Z1012" s="419"/>
      <c r="AA1012" s="419"/>
      <c r="AB1012" s="419"/>
      <c r="AC1012" s="412"/>
      <c r="AD1012" s="412"/>
      <c r="AE1012" s="419"/>
      <c r="AG1012" s="371"/>
      <c r="AH1012" s="371"/>
      <c r="AI1012" s="371"/>
      <c r="AJ1012" s="371"/>
      <c r="AK1012" s="371"/>
      <c r="AL1012" s="371"/>
      <c r="AM1012" s="371"/>
      <c r="AN1012" s="371"/>
      <c r="AO1012" s="371"/>
      <c r="AP1012" s="371"/>
      <c r="AQ1012" s="371"/>
      <c r="AR1012" s="371"/>
      <c r="AS1012" s="371"/>
      <c r="AT1012" s="371"/>
      <c r="AU1012" s="371"/>
      <c r="AV1012" s="371"/>
      <c r="BB1012" s="371"/>
      <c r="BK1012" s="371"/>
      <c r="BT1012" s="371"/>
    </row>
    <row r="1013" spans="5:72" ht="16" customHeight="1" x14ac:dyDescent="0.25">
      <c r="E1013" s="418"/>
      <c r="F1013" s="418"/>
      <c r="G1013" s="418"/>
      <c r="H1013" s="418"/>
      <c r="I1013" s="418"/>
      <c r="J1013" s="418"/>
      <c r="K1013" s="418"/>
      <c r="L1013" s="418"/>
      <c r="M1013" s="418"/>
      <c r="N1013" s="418"/>
      <c r="O1013" s="418"/>
      <c r="P1013" s="418"/>
      <c r="Q1013" s="418"/>
      <c r="R1013" s="418"/>
      <c r="S1013" s="418"/>
      <c r="T1013" s="418"/>
      <c r="U1013" s="418"/>
      <c r="V1013" s="418"/>
      <c r="Z1013" s="419"/>
      <c r="AA1013" s="419"/>
      <c r="AB1013" s="419"/>
      <c r="AC1013" s="412"/>
      <c r="AD1013" s="412"/>
      <c r="AE1013" s="419"/>
      <c r="AG1013" s="371"/>
      <c r="AH1013" s="371"/>
      <c r="AI1013" s="371"/>
      <c r="AJ1013" s="371"/>
      <c r="AK1013" s="371"/>
      <c r="AL1013" s="371"/>
      <c r="AM1013" s="371"/>
      <c r="AN1013" s="371"/>
      <c r="AO1013" s="371"/>
      <c r="AP1013" s="371"/>
      <c r="AQ1013" s="371"/>
      <c r="AR1013" s="371"/>
      <c r="AS1013" s="371"/>
      <c r="AT1013" s="371"/>
      <c r="AU1013" s="371"/>
      <c r="AV1013" s="371"/>
      <c r="BB1013" s="371"/>
      <c r="BK1013" s="371"/>
      <c r="BT1013" s="371"/>
    </row>
    <row r="1014" spans="5:72" ht="16" customHeight="1" x14ac:dyDescent="0.25">
      <c r="E1014" s="418"/>
      <c r="F1014" s="418"/>
      <c r="G1014" s="418"/>
      <c r="H1014" s="418"/>
      <c r="I1014" s="418"/>
      <c r="J1014" s="418"/>
      <c r="K1014" s="418"/>
      <c r="L1014" s="418"/>
      <c r="M1014" s="418"/>
      <c r="N1014" s="418"/>
      <c r="O1014" s="418"/>
      <c r="P1014" s="418"/>
      <c r="Q1014" s="418"/>
      <c r="R1014" s="418"/>
      <c r="S1014" s="418"/>
      <c r="T1014" s="418"/>
      <c r="U1014" s="418"/>
      <c r="V1014" s="418"/>
      <c r="Z1014" s="419"/>
      <c r="AA1014" s="419"/>
      <c r="AB1014" s="419"/>
      <c r="AC1014" s="412"/>
      <c r="AD1014" s="412"/>
      <c r="AE1014" s="419"/>
      <c r="AG1014" s="371"/>
      <c r="AH1014" s="371"/>
      <c r="AI1014" s="371"/>
      <c r="AJ1014" s="371"/>
      <c r="AK1014" s="371"/>
      <c r="AL1014" s="371"/>
      <c r="AM1014" s="371"/>
      <c r="AN1014" s="371"/>
      <c r="AO1014" s="371"/>
      <c r="AP1014" s="371"/>
      <c r="AQ1014" s="371"/>
      <c r="AR1014" s="371"/>
      <c r="AS1014" s="371"/>
      <c r="AT1014" s="371"/>
      <c r="AU1014" s="371"/>
      <c r="AV1014" s="371"/>
      <c r="BB1014" s="371"/>
      <c r="BK1014" s="371"/>
      <c r="BT1014" s="371"/>
    </row>
    <row r="1015" spans="5:72" ht="16" customHeight="1" x14ac:dyDescent="0.25">
      <c r="E1015" s="418"/>
      <c r="F1015" s="418"/>
      <c r="G1015" s="418"/>
      <c r="H1015" s="418"/>
      <c r="I1015" s="418"/>
      <c r="J1015" s="418"/>
      <c r="K1015" s="418"/>
      <c r="L1015" s="418"/>
      <c r="M1015" s="418"/>
      <c r="N1015" s="418"/>
      <c r="O1015" s="418"/>
      <c r="P1015" s="418"/>
      <c r="Q1015" s="418"/>
      <c r="R1015" s="418"/>
      <c r="S1015" s="418"/>
      <c r="T1015" s="418"/>
      <c r="U1015" s="418"/>
      <c r="V1015" s="418"/>
      <c r="Z1015" s="419"/>
      <c r="AA1015" s="419"/>
      <c r="AB1015" s="419"/>
      <c r="AC1015" s="412"/>
      <c r="AD1015" s="412"/>
      <c r="AE1015" s="419"/>
      <c r="AG1015" s="371"/>
      <c r="AH1015" s="371"/>
      <c r="AI1015" s="371"/>
      <c r="AJ1015" s="371"/>
      <c r="AK1015" s="371"/>
      <c r="AL1015" s="371"/>
      <c r="AM1015" s="371"/>
      <c r="AN1015" s="371"/>
      <c r="AO1015" s="371"/>
      <c r="AP1015" s="371"/>
      <c r="AQ1015" s="371"/>
      <c r="AR1015" s="371"/>
      <c r="AS1015" s="371"/>
      <c r="AT1015" s="371"/>
      <c r="AU1015" s="371"/>
      <c r="AV1015" s="371"/>
      <c r="BB1015" s="371"/>
      <c r="BK1015" s="371"/>
      <c r="BT1015" s="371"/>
    </row>
    <row r="1016" spans="5:72" ht="16" customHeight="1" x14ac:dyDescent="0.25">
      <c r="E1016" s="418"/>
      <c r="F1016" s="418"/>
      <c r="G1016" s="418"/>
      <c r="H1016" s="418"/>
      <c r="I1016" s="418"/>
      <c r="J1016" s="418"/>
      <c r="K1016" s="418"/>
      <c r="L1016" s="418"/>
      <c r="M1016" s="418"/>
      <c r="N1016" s="418"/>
      <c r="O1016" s="418"/>
      <c r="P1016" s="418"/>
      <c r="Q1016" s="418"/>
      <c r="R1016" s="418"/>
      <c r="S1016" s="418"/>
      <c r="T1016" s="418"/>
      <c r="U1016" s="418"/>
      <c r="V1016" s="418"/>
      <c r="Z1016" s="419"/>
      <c r="AA1016" s="419"/>
      <c r="AB1016" s="419"/>
      <c r="AC1016" s="412"/>
      <c r="AD1016" s="412"/>
      <c r="AE1016" s="419"/>
      <c r="AG1016" s="371"/>
      <c r="AH1016" s="371"/>
      <c r="AI1016" s="371"/>
      <c r="AJ1016" s="371"/>
      <c r="AK1016" s="371"/>
      <c r="AL1016" s="371"/>
      <c r="AM1016" s="371"/>
      <c r="AN1016" s="371"/>
      <c r="AO1016" s="371"/>
      <c r="AP1016" s="371"/>
      <c r="AQ1016" s="371"/>
      <c r="AR1016" s="371"/>
      <c r="AS1016" s="371"/>
      <c r="AT1016" s="371"/>
      <c r="AU1016" s="371"/>
      <c r="AV1016" s="371"/>
      <c r="BB1016" s="371"/>
      <c r="BK1016" s="371"/>
      <c r="BT1016" s="371"/>
    </row>
    <row r="1017" spans="5:72" ht="16" customHeight="1" x14ac:dyDescent="0.25">
      <c r="E1017" s="418"/>
      <c r="F1017" s="418"/>
      <c r="G1017" s="418"/>
      <c r="H1017" s="418"/>
      <c r="I1017" s="418"/>
      <c r="J1017" s="418"/>
      <c r="K1017" s="418"/>
      <c r="L1017" s="418"/>
      <c r="M1017" s="418"/>
      <c r="N1017" s="418"/>
      <c r="O1017" s="418"/>
      <c r="P1017" s="418"/>
      <c r="Q1017" s="418"/>
      <c r="R1017" s="418"/>
      <c r="S1017" s="418"/>
      <c r="T1017" s="418"/>
      <c r="U1017" s="418"/>
      <c r="V1017" s="418"/>
      <c r="Z1017" s="419"/>
      <c r="AA1017" s="419"/>
      <c r="AB1017" s="419"/>
      <c r="AC1017" s="412"/>
      <c r="AD1017" s="412"/>
      <c r="AE1017" s="419"/>
      <c r="AG1017" s="371"/>
      <c r="AH1017" s="371"/>
      <c r="AI1017" s="371"/>
      <c r="AJ1017" s="371"/>
      <c r="AK1017" s="371"/>
      <c r="AL1017" s="371"/>
      <c r="AM1017" s="371"/>
      <c r="AN1017" s="371"/>
      <c r="AO1017" s="371"/>
      <c r="AP1017" s="371"/>
      <c r="AQ1017" s="371"/>
      <c r="AR1017" s="371"/>
      <c r="AS1017" s="371"/>
      <c r="AT1017" s="371"/>
      <c r="AU1017" s="371"/>
      <c r="AV1017" s="371"/>
      <c r="BB1017" s="371"/>
      <c r="BK1017" s="371"/>
      <c r="BT1017" s="371"/>
    </row>
    <row r="1018" spans="5:72" ht="16" customHeight="1" x14ac:dyDescent="0.25">
      <c r="E1018" s="418"/>
      <c r="F1018" s="418"/>
      <c r="G1018" s="418"/>
      <c r="H1018" s="418"/>
      <c r="I1018" s="418"/>
      <c r="J1018" s="418"/>
      <c r="K1018" s="418"/>
      <c r="L1018" s="418"/>
      <c r="M1018" s="418"/>
      <c r="N1018" s="418"/>
      <c r="O1018" s="418"/>
      <c r="P1018" s="418"/>
      <c r="Q1018" s="418"/>
      <c r="R1018" s="418"/>
      <c r="S1018" s="418"/>
      <c r="T1018" s="418"/>
      <c r="U1018" s="418"/>
      <c r="V1018" s="418"/>
      <c r="Z1018" s="420"/>
      <c r="AA1018" s="420"/>
      <c r="AB1018" s="420"/>
      <c r="AC1018" s="412"/>
      <c r="AD1018" s="412"/>
      <c r="AE1018" s="419"/>
      <c r="AG1018" s="371"/>
      <c r="AH1018" s="371"/>
      <c r="AI1018" s="371"/>
      <c r="AJ1018" s="371"/>
      <c r="AK1018" s="371"/>
      <c r="AL1018" s="371"/>
      <c r="AM1018" s="371"/>
      <c r="AN1018" s="371"/>
      <c r="AO1018" s="371"/>
      <c r="AP1018" s="371"/>
      <c r="AQ1018" s="371"/>
      <c r="AR1018" s="371"/>
      <c r="AS1018" s="371"/>
      <c r="AT1018" s="371"/>
      <c r="AU1018" s="371"/>
      <c r="AV1018" s="371"/>
      <c r="BB1018" s="371"/>
      <c r="BK1018" s="371"/>
      <c r="BT1018" s="371"/>
    </row>
    <row r="1019" spans="5:72" ht="16" customHeight="1" x14ac:dyDescent="0.25">
      <c r="E1019" s="418"/>
      <c r="F1019" s="418"/>
      <c r="G1019" s="418"/>
      <c r="H1019" s="418"/>
      <c r="I1019" s="418"/>
      <c r="J1019" s="418"/>
      <c r="K1019" s="418"/>
      <c r="L1019" s="418"/>
      <c r="M1019" s="418"/>
      <c r="N1019" s="418"/>
      <c r="O1019" s="418"/>
      <c r="P1019" s="418"/>
      <c r="Q1019" s="418"/>
      <c r="R1019" s="418"/>
      <c r="S1019" s="418"/>
      <c r="T1019" s="418"/>
      <c r="U1019" s="418"/>
      <c r="V1019" s="418"/>
      <c r="Z1019" s="420"/>
      <c r="AA1019" s="420"/>
      <c r="AB1019" s="420"/>
      <c r="AC1019" s="412"/>
      <c r="AD1019" s="412"/>
      <c r="AE1019" s="419"/>
      <c r="AG1019" s="371"/>
      <c r="AH1019" s="371"/>
      <c r="AI1019" s="371"/>
      <c r="AJ1019" s="371"/>
      <c r="AK1019" s="371"/>
      <c r="AL1019" s="371"/>
      <c r="AM1019" s="371"/>
      <c r="AN1019" s="371"/>
      <c r="AO1019" s="371"/>
      <c r="AP1019" s="371"/>
      <c r="AQ1019" s="371"/>
      <c r="AR1019" s="371"/>
      <c r="AS1019" s="371"/>
      <c r="AT1019" s="371"/>
      <c r="AU1019" s="371"/>
      <c r="AV1019" s="371"/>
      <c r="BB1019" s="371"/>
      <c r="BK1019" s="371"/>
      <c r="BT1019" s="371"/>
    </row>
    <row r="1020" spans="5:72" ht="16" customHeight="1" x14ac:dyDescent="0.25">
      <c r="E1020" s="418"/>
      <c r="F1020" s="418"/>
      <c r="G1020" s="418"/>
      <c r="H1020" s="418"/>
      <c r="I1020" s="418"/>
      <c r="J1020" s="418"/>
      <c r="K1020" s="418"/>
      <c r="L1020" s="418"/>
      <c r="M1020" s="418"/>
      <c r="N1020" s="418"/>
      <c r="O1020" s="418"/>
      <c r="P1020" s="418"/>
      <c r="Q1020" s="418"/>
      <c r="R1020" s="418"/>
      <c r="S1020" s="418"/>
      <c r="T1020" s="418"/>
      <c r="U1020" s="418"/>
      <c r="V1020" s="418"/>
      <c r="Z1020" s="420"/>
      <c r="AA1020" s="420"/>
      <c r="AB1020" s="420"/>
      <c r="AC1020" s="412"/>
      <c r="AD1020" s="412"/>
      <c r="AE1020" s="419"/>
      <c r="AG1020" s="371"/>
      <c r="AH1020" s="371"/>
      <c r="AI1020" s="371"/>
      <c r="AJ1020" s="371"/>
      <c r="AK1020" s="371"/>
      <c r="AL1020" s="371"/>
      <c r="AM1020" s="371"/>
      <c r="AN1020" s="371"/>
      <c r="AO1020" s="371"/>
      <c r="AP1020" s="371"/>
      <c r="AQ1020" s="371"/>
      <c r="AR1020" s="371"/>
      <c r="AS1020" s="371"/>
      <c r="AT1020" s="371"/>
      <c r="AU1020" s="371"/>
      <c r="AV1020" s="371"/>
      <c r="BB1020" s="371"/>
      <c r="BK1020" s="371"/>
      <c r="BT1020" s="371"/>
    </row>
    <row r="1021" spans="5:72" ht="16" customHeight="1" x14ac:dyDescent="0.25">
      <c r="E1021" s="418"/>
      <c r="F1021" s="418"/>
      <c r="G1021" s="418"/>
      <c r="H1021" s="418"/>
      <c r="I1021" s="418"/>
      <c r="J1021" s="418"/>
      <c r="K1021" s="418"/>
      <c r="L1021" s="418"/>
      <c r="M1021" s="418"/>
      <c r="N1021" s="418"/>
      <c r="O1021" s="418"/>
      <c r="P1021" s="418"/>
      <c r="Q1021" s="418"/>
      <c r="R1021" s="418"/>
      <c r="S1021" s="418"/>
      <c r="T1021" s="418"/>
      <c r="U1021" s="418"/>
      <c r="V1021" s="418"/>
      <c r="Z1021" s="420"/>
      <c r="AA1021" s="420"/>
      <c r="AB1021" s="420"/>
      <c r="AC1021" s="412"/>
      <c r="AD1021" s="412"/>
      <c r="AE1021" s="419"/>
      <c r="AG1021" s="371"/>
      <c r="AH1021" s="371"/>
      <c r="AI1021" s="371"/>
      <c r="AJ1021" s="371"/>
      <c r="AK1021" s="371"/>
      <c r="AL1021" s="371"/>
      <c r="AM1021" s="371"/>
      <c r="AN1021" s="371"/>
      <c r="AO1021" s="371"/>
      <c r="AP1021" s="371"/>
      <c r="AQ1021" s="371"/>
      <c r="AR1021" s="371"/>
      <c r="AS1021" s="371"/>
      <c r="AT1021" s="371"/>
      <c r="AU1021" s="371"/>
      <c r="AV1021" s="371"/>
      <c r="BB1021" s="371"/>
      <c r="BK1021" s="371"/>
      <c r="BT1021" s="371"/>
    </row>
    <row r="1022" spans="5:72" ht="16" customHeight="1" x14ac:dyDescent="0.25">
      <c r="E1022" s="418"/>
      <c r="F1022" s="418"/>
      <c r="G1022" s="418"/>
      <c r="H1022" s="418"/>
      <c r="I1022" s="418"/>
      <c r="J1022" s="418"/>
      <c r="K1022" s="418"/>
      <c r="L1022" s="418"/>
      <c r="M1022" s="418"/>
      <c r="N1022" s="418"/>
      <c r="O1022" s="418"/>
      <c r="P1022" s="418"/>
      <c r="Q1022" s="418"/>
      <c r="R1022" s="418"/>
      <c r="S1022" s="418"/>
      <c r="T1022" s="418"/>
      <c r="U1022" s="418"/>
      <c r="V1022" s="418"/>
      <c r="Z1022" s="420"/>
      <c r="AA1022" s="420"/>
      <c r="AB1022" s="420"/>
      <c r="AC1022" s="412"/>
      <c r="AD1022" s="412"/>
      <c r="AE1022" s="419"/>
      <c r="AG1022" s="371"/>
      <c r="AH1022" s="371"/>
      <c r="AI1022" s="371"/>
      <c r="AJ1022" s="371"/>
      <c r="AK1022" s="371"/>
      <c r="AL1022" s="371"/>
      <c r="AM1022" s="371"/>
      <c r="AN1022" s="371"/>
      <c r="AO1022" s="371"/>
      <c r="AP1022" s="371"/>
      <c r="AQ1022" s="371"/>
      <c r="AR1022" s="371"/>
      <c r="AS1022" s="371"/>
      <c r="AT1022" s="371"/>
      <c r="AU1022" s="371"/>
      <c r="AV1022" s="371"/>
      <c r="BB1022" s="371"/>
      <c r="BK1022" s="371"/>
      <c r="BT1022" s="371"/>
    </row>
    <row r="1023" spans="5:72" ht="16" customHeight="1" x14ac:dyDescent="0.25">
      <c r="E1023" s="418"/>
      <c r="F1023" s="418"/>
      <c r="G1023" s="418"/>
      <c r="H1023" s="418"/>
      <c r="I1023" s="418"/>
      <c r="J1023" s="418"/>
      <c r="K1023" s="418"/>
      <c r="L1023" s="418"/>
      <c r="M1023" s="418"/>
      <c r="N1023" s="418"/>
      <c r="O1023" s="418"/>
      <c r="P1023" s="418"/>
      <c r="Q1023" s="418"/>
      <c r="R1023" s="418"/>
      <c r="S1023" s="418"/>
      <c r="T1023" s="418"/>
      <c r="U1023" s="418"/>
      <c r="V1023" s="418"/>
      <c r="Z1023" s="420"/>
      <c r="AA1023" s="420"/>
      <c r="AB1023" s="420"/>
      <c r="AC1023" s="412"/>
      <c r="AD1023" s="412"/>
      <c r="AE1023" s="419"/>
      <c r="AG1023" s="371"/>
      <c r="AH1023" s="371"/>
      <c r="AI1023" s="371"/>
      <c r="AJ1023" s="371"/>
      <c r="AK1023" s="371"/>
      <c r="AL1023" s="371"/>
      <c r="AM1023" s="371"/>
      <c r="AN1023" s="371"/>
      <c r="AO1023" s="371"/>
      <c r="AP1023" s="371"/>
      <c r="AQ1023" s="371"/>
      <c r="AR1023" s="371"/>
      <c r="AS1023" s="371"/>
      <c r="AT1023" s="371"/>
      <c r="AU1023" s="371"/>
      <c r="AV1023" s="371"/>
      <c r="BB1023" s="371"/>
      <c r="BK1023" s="371"/>
      <c r="BT1023" s="371"/>
    </row>
    <row r="1024" spans="5:72" ht="16" customHeight="1" x14ac:dyDescent="0.25">
      <c r="E1024" s="418"/>
      <c r="F1024" s="418"/>
      <c r="G1024" s="418"/>
      <c r="H1024" s="418"/>
      <c r="I1024" s="418"/>
      <c r="J1024" s="418"/>
      <c r="K1024" s="418"/>
      <c r="L1024" s="418"/>
      <c r="M1024" s="418"/>
      <c r="N1024" s="418"/>
      <c r="O1024" s="418"/>
      <c r="P1024" s="418"/>
      <c r="Q1024" s="418"/>
      <c r="R1024" s="418"/>
      <c r="S1024" s="418"/>
      <c r="T1024" s="418"/>
      <c r="U1024" s="418"/>
      <c r="V1024" s="418"/>
      <c r="Z1024" s="420"/>
      <c r="AA1024" s="420"/>
      <c r="AB1024" s="420"/>
      <c r="AC1024" s="412"/>
      <c r="AD1024" s="412"/>
      <c r="AE1024" s="419"/>
      <c r="AG1024" s="371"/>
      <c r="AH1024" s="371"/>
      <c r="AI1024" s="371"/>
      <c r="AJ1024" s="371"/>
      <c r="AK1024" s="371"/>
      <c r="AL1024" s="371"/>
      <c r="AM1024" s="371"/>
      <c r="AN1024" s="371"/>
      <c r="AO1024" s="371"/>
      <c r="AP1024" s="371"/>
      <c r="AQ1024" s="371"/>
      <c r="AR1024" s="371"/>
      <c r="AS1024" s="371"/>
      <c r="AT1024" s="371"/>
      <c r="AU1024" s="371"/>
      <c r="AV1024" s="371"/>
      <c r="BB1024" s="371"/>
      <c r="BK1024" s="371"/>
      <c r="BT1024" s="371"/>
    </row>
    <row r="1025" spans="5:72" ht="16" customHeight="1" x14ac:dyDescent="0.25">
      <c r="E1025" s="418"/>
      <c r="F1025" s="418"/>
      <c r="G1025" s="418"/>
      <c r="H1025" s="418"/>
      <c r="I1025" s="418"/>
      <c r="J1025" s="418"/>
      <c r="K1025" s="418"/>
      <c r="L1025" s="418"/>
      <c r="M1025" s="418"/>
      <c r="N1025" s="418"/>
      <c r="O1025" s="418"/>
      <c r="P1025" s="418"/>
      <c r="Q1025" s="418"/>
      <c r="R1025" s="418"/>
      <c r="S1025" s="418"/>
      <c r="T1025" s="418"/>
      <c r="U1025" s="418"/>
      <c r="V1025" s="418"/>
      <c r="Z1025" s="419"/>
      <c r="AA1025" s="419"/>
      <c r="AB1025" s="419"/>
      <c r="AC1025" s="412"/>
      <c r="AD1025" s="412"/>
      <c r="AE1025" s="419"/>
      <c r="AG1025" s="371"/>
      <c r="AH1025" s="371"/>
      <c r="AI1025" s="371"/>
      <c r="AJ1025" s="371"/>
      <c r="AK1025" s="371"/>
      <c r="AL1025" s="371"/>
      <c r="AM1025" s="371"/>
      <c r="AN1025" s="371"/>
      <c r="AO1025" s="371"/>
      <c r="AP1025" s="371"/>
      <c r="AQ1025" s="371"/>
      <c r="AR1025" s="371"/>
      <c r="AS1025" s="371"/>
      <c r="AT1025" s="371"/>
      <c r="AU1025" s="371"/>
      <c r="AV1025" s="371"/>
      <c r="BB1025" s="371"/>
      <c r="BK1025" s="371"/>
      <c r="BT1025" s="371"/>
    </row>
    <row r="1026" spans="5:72" ht="16" customHeight="1" x14ac:dyDescent="0.25">
      <c r="E1026" s="418"/>
      <c r="F1026" s="418"/>
      <c r="G1026" s="418"/>
      <c r="H1026" s="418"/>
      <c r="I1026" s="418"/>
      <c r="J1026" s="418"/>
      <c r="K1026" s="418"/>
      <c r="L1026" s="418"/>
      <c r="M1026" s="418"/>
      <c r="N1026" s="418"/>
      <c r="O1026" s="418"/>
      <c r="P1026" s="418"/>
      <c r="Q1026" s="418"/>
      <c r="R1026" s="418"/>
      <c r="S1026" s="418"/>
      <c r="T1026" s="418"/>
      <c r="U1026" s="418"/>
      <c r="V1026" s="418"/>
      <c r="Z1026" s="419"/>
      <c r="AA1026" s="419"/>
      <c r="AB1026" s="419"/>
      <c r="AC1026" s="412"/>
      <c r="AD1026" s="412"/>
      <c r="AE1026" s="419"/>
      <c r="AG1026" s="371"/>
      <c r="AH1026" s="371"/>
      <c r="AI1026" s="371"/>
      <c r="AJ1026" s="371"/>
      <c r="AK1026" s="371"/>
      <c r="AL1026" s="371"/>
      <c r="AM1026" s="371"/>
      <c r="AN1026" s="371"/>
      <c r="AO1026" s="371"/>
      <c r="AP1026" s="371"/>
      <c r="AQ1026" s="371"/>
      <c r="AR1026" s="371"/>
      <c r="AS1026" s="371"/>
      <c r="AT1026" s="371"/>
      <c r="AU1026" s="371"/>
      <c r="AV1026" s="371"/>
      <c r="BB1026" s="371"/>
      <c r="BK1026" s="371"/>
      <c r="BT1026" s="371"/>
    </row>
    <row r="1027" spans="5:72" ht="16" customHeight="1" x14ac:dyDescent="0.25">
      <c r="E1027" s="418"/>
      <c r="F1027" s="418"/>
      <c r="G1027" s="418"/>
      <c r="H1027" s="418"/>
      <c r="I1027" s="418"/>
      <c r="J1027" s="418"/>
      <c r="K1027" s="418"/>
      <c r="L1027" s="418"/>
      <c r="M1027" s="418"/>
      <c r="N1027" s="418"/>
      <c r="O1027" s="418"/>
      <c r="P1027" s="418"/>
      <c r="Q1027" s="418"/>
      <c r="R1027" s="418"/>
      <c r="S1027" s="418"/>
      <c r="T1027" s="418"/>
      <c r="U1027" s="418"/>
      <c r="V1027" s="418"/>
      <c r="Z1027" s="419"/>
      <c r="AA1027" s="419"/>
      <c r="AB1027" s="419"/>
      <c r="AC1027" s="412"/>
      <c r="AD1027" s="412"/>
      <c r="AE1027" s="419"/>
      <c r="AG1027" s="371"/>
      <c r="AH1027" s="371"/>
      <c r="AI1027" s="371"/>
      <c r="AJ1027" s="371"/>
      <c r="AK1027" s="371"/>
      <c r="AL1027" s="371"/>
      <c r="AM1027" s="371"/>
      <c r="AN1027" s="371"/>
      <c r="AO1027" s="371"/>
      <c r="AP1027" s="371"/>
      <c r="AQ1027" s="371"/>
      <c r="AR1027" s="371"/>
      <c r="AS1027" s="371"/>
      <c r="AT1027" s="371"/>
      <c r="AU1027" s="371"/>
      <c r="AV1027" s="371"/>
      <c r="BB1027" s="371"/>
      <c r="BK1027" s="371"/>
      <c r="BT1027" s="371"/>
    </row>
    <row r="1028" spans="5:72" ht="16" customHeight="1" x14ac:dyDescent="0.25">
      <c r="E1028" s="418"/>
      <c r="F1028" s="418"/>
      <c r="G1028" s="418"/>
      <c r="H1028" s="418"/>
      <c r="I1028" s="418"/>
      <c r="J1028" s="418"/>
      <c r="K1028" s="418"/>
      <c r="L1028" s="418"/>
      <c r="M1028" s="418"/>
      <c r="N1028" s="418"/>
      <c r="O1028" s="418"/>
      <c r="P1028" s="418"/>
      <c r="Q1028" s="418"/>
      <c r="R1028" s="418"/>
      <c r="S1028" s="418"/>
      <c r="T1028" s="418"/>
      <c r="U1028" s="418"/>
      <c r="V1028" s="418"/>
      <c r="Z1028" s="419"/>
      <c r="AA1028" s="419"/>
      <c r="AB1028" s="419"/>
      <c r="AC1028" s="412"/>
      <c r="AD1028" s="412"/>
      <c r="AE1028" s="419"/>
      <c r="AG1028" s="371"/>
      <c r="AH1028" s="371"/>
      <c r="AI1028" s="371"/>
      <c r="AJ1028" s="371"/>
      <c r="AK1028" s="371"/>
      <c r="AL1028" s="371"/>
      <c r="AM1028" s="371"/>
      <c r="AN1028" s="371"/>
      <c r="AO1028" s="371"/>
      <c r="AP1028" s="371"/>
      <c r="AQ1028" s="371"/>
      <c r="AR1028" s="371"/>
      <c r="AS1028" s="371"/>
      <c r="AT1028" s="371"/>
      <c r="AU1028" s="371"/>
      <c r="AV1028" s="371"/>
      <c r="BB1028" s="371"/>
      <c r="BK1028" s="371"/>
      <c r="BT1028" s="371"/>
    </row>
    <row r="1029" spans="5:72" ht="16" customHeight="1" x14ac:dyDescent="0.25">
      <c r="E1029" s="418"/>
      <c r="F1029" s="418"/>
      <c r="G1029" s="418"/>
      <c r="H1029" s="418"/>
      <c r="I1029" s="418"/>
      <c r="J1029" s="418"/>
      <c r="K1029" s="418"/>
      <c r="L1029" s="418"/>
      <c r="M1029" s="418"/>
      <c r="N1029" s="418"/>
      <c r="O1029" s="418"/>
      <c r="P1029" s="418"/>
      <c r="Q1029" s="418"/>
      <c r="R1029" s="418"/>
      <c r="S1029" s="418"/>
      <c r="T1029" s="418"/>
      <c r="U1029" s="418"/>
      <c r="V1029" s="418"/>
      <c r="Z1029" s="419"/>
      <c r="AA1029" s="419"/>
      <c r="AB1029" s="419"/>
      <c r="AC1029" s="412"/>
      <c r="AD1029" s="412"/>
      <c r="AE1029" s="419"/>
      <c r="AG1029" s="371"/>
      <c r="AH1029" s="371"/>
      <c r="AI1029" s="371"/>
      <c r="AJ1029" s="371"/>
      <c r="AK1029" s="371"/>
      <c r="AL1029" s="371"/>
      <c r="AM1029" s="371"/>
      <c r="AN1029" s="371"/>
      <c r="AO1029" s="371"/>
      <c r="AP1029" s="371"/>
      <c r="AQ1029" s="371"/>
      <c r="AR1029" s="371"/>
      <c r="AS1029" s="371"/>
      <c r="AT1029" s="371"/>
      <c r="AU1029" s="371"/>
      <c r="AV1029" s="371"/>
      <c r="BB1029" s="371"/>
      <c r="BK1029" s="371"/>
      <c r="BT1029" s="371"/>
    </row>
    <row r="1030" spans="5:72" ht="16" customHeight="1" x14ac:dyDescent="0.25">
      <c r="E1030" s="418"/>
      <c r="F1030" s="418"/>
      <c r="G1030" s="418"/>
      <c r="H1030" s="418"/>
      <c r="I1030" s="418"/>
      <c r="J1030" s="418"/>
      <c r="K1030" s="418"/>
      <c r="L1030" s="418"/>
      <c r="M1030" s="418"/>
      <c r="N1030" s="418"/>
      <c r="O1030" s="418"/>
      <c r="P1030" s="418"/>
      <c r="Q1030" s="418"/>
      <c r="R1030" s="418"/>
      <c r="S1030" s="418"/>
      <c r="T1030" s="418"/>
      <c r="U1030" s="418"/>
      <c r="V1030" s="418"/>
      <c r="Z1030" s="419"/>
      <c r="AA1030" s="419"/>
      <c r="AB1030" s="419"/>
      <c r="AC1030" s="412"/>
      <c r="AD1030" s="412"/>
      <c r="AE1030" s="419"/>
      <c r="AG1030" s="371"/>
      <c r="AH1030" s="371"/>
      <c r="AI1030" s="371"/>
      <c r="AJ1030" s="371"/>
      <c r="AK1030" s="371"/>
      <c r="AL1030" s="371"/>
      <c r="AM1030" s="371"/>
      <c r="AN1030" s="371"/>
      <c r="AO1030" s="371"/>
      <c r="AP1030" s="371"/>
      <c r="AQ1030" s="371"/>
      <c r="AR1030" s="371"/>
      <c r="AS1030" s="371"/>
      <c r="AT1030" s="371"/>
      <c r="AU1030" s="371"/>
      <c r="AV1030" s="371"/>
      <c r="BB1030" s="371"/>
      <c r="BK1030" s="371"/>
      <c r="BT1030" s="371"/>
    </row>
    <row r="1031" spans="5:72" ht="16" customHeight="1" x14ac:dyDescent="0.25">
      <c r="E1031" s="418"/>
      <c r="F1031" s="418"/>
      <c r="G1031" s="418"/>
      <c r="H1031" s="418"/>
      <c r="I1031" s="418"/>
      <c r="J1031" s="418"/>
      <c r="K1031" s="418"/>
      <c r="L1031" s="418"/>
      <c r="M1031" s="418"/>
      <c r="N1031" s="418"/>
      <c r="O1031" s="418"/>
      <c r="P1031" s="418"/>
      <c r="Q1031" s="418"/>
      <c r="R1031" s="418"/>
      <c r="S1031" s="418"/>
      <c r="T1031" s="418"/>
      <c r="U1031" s="418"/>
      <c r="V1031" s="418"/>
      <c r="Z1031" s="419"/>
      <c r="AA1031" s="419"/>
      <c r="AB1031" s="419"/>
      <c r="AC1031" s="412"/>
      <c r="AD1031" s="412"/>
      <c r="AE1031" s="419"/>
      <c r="AG1031" s="371"/>
      <c r="AH1031" s="371"/>
      <c r="AI1031" s="371"/>
      <c r="AJ1031" s="371"/>
      <c r="AK1031" s="371"/>
      <c r="AL1031" s="371"/>
      <c r="AM1031" s="371"/>
      <c r="AN1031" s="371"/>
      <c r="AO1031" s="371"/>
      <c r="AP1031" s="371"/>
      <c r="AQ1031" s="371"/>
      <c r="AR1031" s="371"/>
      <c r="AS1031" s="371"/>
      <c r="AT1031" s="371"/>
      <c r="AU1031" s="371"/>
      <c r="AV1031" s="371"/>
      <c r="BB1031" s="371"/>
      <c r="BK1031" s="371"/>
      <c r="BT1031" s="371"/>
    </row>
    <row r="1032" spans="5:72" ht="16" customHeight="1" x14ac:dyDescent="0.25">
      <c r="E1032" s="418"/>
      <c r="F1032" s="418"/>
      <c r="G1032" s="418"/>
      <c r="H1032" s="418"/>
      <c r="I1032" s="418"/>
      <c r="J1032" s="418"/>
      <c r="K1032" s="418"/>
      <c r="L1032" s="418"/>
      <c r="M1032" s="418"/>
      <c r="N1032" s="418"/>
      <c r="O1032" s="418"/>
      <c r="P1032" s="418"/>
      <c r="Q1032" s="418"/>
      <c r="R1032" s="418"/>
      <c r="S1032" s="418"/>
      <c r="T1032" s="418"/>
      <c r="U1032" s="418"/>
      <c r="V1032" s="418"/>
      <c r="Z1032" s="419"/>
      <c r="AA1032" s="419"/>
      <c r="AB1032" s="419"/>
      <c r="AC1032" s="412"/>
      <c r="AD1032" s="412"/>
      <c r="AE1032" s="419"/>
      <c r="AG1032" s="371"/>
      <c r="AH1032" s="371"/>
      <c r="AI1032" s="371"/>
      <c r="AJ1032" s="371"/>
      <c r="AK1032" s="371"/>
      <c r="AL1032" s="371"/>
      <c r="AM1032" s="371"/>
      <c r="AN1032" s="371"/>
      <c r="AO1032" s="371"/>
      <c r="AP1032" s="371"/>
      <c r="AQ1032" s="371"/>
      <c r="AR1032" s="371"/>
      <c r="AS1032" s="371"/>
      <c r="AT1032" s="371"/>
      <c r="AU1032" s="371"/>
      <c r="AV1032" s="371"/>
      <c r="BB1032" s="371"/>
      <c r="BK1032" s="371"/>
      <c r="BT1032" s="371"/>
    </row>
    <row r="1033" spans="5:72" ht="16" customHeight="1" x14ac:dyDescent="0.25">
      <c r="E1033" s="418"/>
      <c r="F1033" s="418"/>
      <c r="G1033" s="418"/>
      <c r="H1033" s="418"/>
      <c r="I1033" s="418"/>
      <c r="J1033" s="418"/>
      <c r="K1033" s="418"/>
      <c r="L1033" s="418"/>
      <c r="M1033" s="418"/>
      <c r="N1033" s="418"/>
      <c r="O1033" s="418"/>
      <c r="P1033" s="418"/>
      <c r="Q1033" s="418"/>
      <c r="R1033" s="418"/>
      <c r="S1033" s="418"/>
      <c r="T1033" s="418"/>
      <c r="U1033" s="418"/>
      <c r="V1033" s="418"/>
      <c r="Z1033" s="419"/>
      <c r="AA1033" s="419"/>
      <c r="AB1033" s="419"/>
      <c r="AC1033" s="412"/>
      <c r="AD1033" s="412"/>
      <c r="AE1033" s="419"/>
      <c r="AG1033" s="371"/>
      <c r="AH1033" s="371"/>
      <c r="AI1033" s="371"/>
      <c r="AJ1033" s="371"/>
      <c r="AK1033" s="371"/>
      <c r="AL1033" s="371"/>
      <c r="AM1033" s="371"/>
      <c r="AN1033" s="371"/>
      <c r="AO1033" s="371"/>
      <c r="AP1033" s="371"/>
      <c r="AQ1033" s="371"/>
      <c r="AR1033" s="371"/>
      <c r="AS1033" s="371"/>
      <c r="AT1033" s="371"/>
      <c r="AU1033" s="371"/>
      <c r="AV1033" s="371"/>
      <c r="BB1033" s="371"/>
      <c r="BK1033" s="371"/>
      <c r="BT1033" s="371"/>
    </row>
    <row r="1034" spans="5:72" ht="16" customHeight="1" x14ac:dyDescent="0.25">
      <c r="E1034" s="418"/>
      <c r="F1034" s="418"/>
      <c r="G1034" s="418"/>
      <c r="H1034" s="418"/>
      <c r="I1034" s="418"/>
      <c r="J1034" s="418"/>
      <c r="K1034" s="418"/>
      <c r="L1034" s="418"/>
      <c r="M1034" s="418"/>
      <c r="N1034" s="418"/>
      <c r="O1034" s="418"/>
      <c r="P1034" s="418"/>
      <c r="Q1034" s="418"/>
      <c r="R1034" s="418"/>
      <c r="S1034" s="418"/>
      <c r="T1034" s="418"/>
      <c r="U1034" s="418"/>
      <c r="V1034" s="418"/>
      <c r="Z1034" s="419"/>
      <c r="AA1034" s="419"/>
      <c r="AB1034" s="419"/>
      <c r="AC1034" s="412"/>
      <c r="AD1034" s="412"/>
      <c r="AE1034" s="419"/>
      <c r="AG1034" s="371"/>
      <c r="AH1034" s="371"/>
      <c r="AI1034" s="371"/>
      <c r="AJ1034" s="371"/>
      <c r="AK1034" s="371"/>
      <c r="AL1034" s="371"/>
      <c r="AM1034" s="371"/>
      <c r="AN1034" s="371"/>
      <c r="AO1034" s="371"/>
      <c r="AP1034" s="371"/>
      <c r="AQ1034" s="371"/>
      <c r="AR1034" s="371"/>
      <c r="AS1034" s="371"/>
      <c r="AT1034" s="371"/>
      <c r="AU1034" s="371"/>
      <c r="AV1034" s="371"/>
      <c r="BB1034" s="371"/>
      <c r="BK1034" s="371"/>
      <c r="BT1034" s="371"/>
    </row>
    <row r="1035" spans="5:72" ht="16" customHeight="1" x14ac:dyDescent="0.25">
      <c r="E1035" s="418"/>
      <c r="F1035" s="418"/>
      <c r="G1035" s="418"/>
      <c r="H1035" s="418"/>
      <c r="I1035" s="418"/>
      <c r="J1035" s="418"/>
      <c r="K1035" s="418"/>
      <c r="L1035" s="418"/>
      <c r="M1035" s="418"/>
      <c r="N1035" s="418"/>
      <c r="O1035" s="418"/>
      <c r="P1035" s="418"/>
      <c r="Q1035" s="418"/>
      <c r="R1035" s="418"/>
      <c r="S1035" s="418"/>
      <c r="T1035" s="418"/>
      <c r="U1035" s="418"/>
      <c r="V1035" s="418"/>
      <c r="Z1035" s="419"/>
      <c r="AA1035" s="419"/>
      <c r="AB1035" s="419"/>
      <c r="AC1035" s="412"/>
      <c r="AD1035" s="412"/>
      <c r="AE1035" s="419"/>
      <c r="AG1035" s="371"/>
      <c r="AH1035" s="371"/>
      <c r="AI1035" s="371"/>
      <c r="AJ1035" s="371"/>
      <c r="AK1035" s="371"/>
      <c r="AL1035" s="371"/>
      <c r="AM1035" s="371"/>
      <c r="AN1035" s="371"/>
      <c r="AO1035" s="371"/>
      <c r="AP1035" s="371"/>
      <c r="AQ1035" s="371"/>
      <c r="AR1035" s="371"/>
      <c r="AS1035" s="371"/>
      <c r="AT1035" s="371"/>
      <c r="AU1035" s="371"/>
      <c r="AV1035" s="371"/>
      <c r="BB1035" s="371"/>
      <c r="BK1035" s="371"/>
      <c r="BT1035" s="371"/>
    </row>
    <row r="1036" spans="5:72" ht="16" customHeight="1" x14ac:dyDescent="0.25">
      <c r="E1036" s="418"/>
      <c r="F1036" s="418"/>
      <c r="G1036" s="418"/>
      <c r="H1036" s="418"/>
      <c r="I1036" s="418"/>
      <c r="J1036" s="418"/>
      <c r="K1036" s="418"/>
      <c r="L1036" s="418"/>
      <c r="M1036" s="418"/>
      <c r="N1036" s="418"/>
      <c r="O1036" s="418"/>
      <c r="P1036" s="418"/>
      <c r="Q1036" s="418"/>
      <c r="R1036" s="418"/>
      <c r="S1036" s="418"/>
      <c r="T1036" s="418"/>
      <c r="U1036" s="418"/>
      <c r="V1036" s="418"/>
      <c r="Z1036" s="419"/>
      <c r="AA1036" s="419"/>
      <c r="AB1036" s="419"/>
      <c r="AC1036" s="412"/>
      <c r="AD1036" s="412"/>
      <c r="AE1036" s="419"/>
      <c r="AG1036" s="371"/>
      <c r="AH1036" s="371"/>
      <c r="AI1036" s="371"/>
      <c r="AJ1036" s="371"/>
      <c r="AK1036" s="371"/>
      <c r="AL1036" s="371"/>
      <c r="AM1036" s="371"/>
      <c r="AN1036" s="371"/>
      <c r="AO1036" s="371"/>
      <c r="AP1036" s="371"/>
      <c r="AQ1036" s="371"/>
      <c r="AR1036" s="371"/>
      <c r="AS1036" s="371"/>
      <c r="AT1036" s="371"/>
      <c r="AU1036" s="371"/>
      <c r="AV1036" s="371"/>
      <c r="BB1036" s="371"/>
      <c r="BK1036" s="371"/>
      <c r="BT1036" s="371"/>
    </row>
    <row r="1037" spans="5:72" ht="16" customHeight="1" x14ac:dyDescent="0.25">
      <c r="E1037" s="418"/>
      <c r="F1037" s="418"/>
      <c r="G1037" s="418"/>
      <c r="H1037" s="418"/>
      <c r="I1037" s="418"/>
      <c r="J1037" s="418"/>
      <c r="K1037" s="418"/>
      <c r="L1037" s="418"/>
      <c r="M1037" s="418"/>
      <c r="N1037" s="418"/>
      <c r="O1037" s="418"/>
      <c r="P1037" s="418"/>
      <c r="Q1037" s="418"/>
      <c r="R1037" s="418"/>
      <c r="S1037" s="418"/>
      <c r="T1037" s="418"/>
      <c r="U1037" s="418"/>
      <c r="V1037" s="418"/>
      <c r="Z1037" s="419"/>
      <c r="AA1037" s="419"/>
      <c r="AB1037" s="419"/>
      <c r="AC1037" s="412"/>
      <c r="AD1037" s="412"/>
      <c r="AE1037" s="419"/>
      <c r="AG1037" s="371"/>
      <c r="AH1037" s="371"/>
      <c r="AI1037" s="371"/>
      <c r="AJ1037" s="371"/>
      <c r="AK1037" s="371"/>
      <c r="AL1037" s="371"/>
      <c r="AM1037" s="371"/>
      <c r="AN1037" s="371"/>
      <c r="AO1037" s="371"/>
      <c r="AP1037" s="371"/>
      <c r="AQ1037" s="371"/>
      <c r="AR1037" s="371"/>
      <c r="AS1037" s="371"/>
      <c r="AT1037" s="371"/>
      <c r="AU1037" s="371"/>
      <c r="AV1037" s="371"/>
      <c r="BB1037" s="371"/>
      <c r="BK1037" s="371"/>
      <c r="BT1037" s="371"/>
    </row>
    <row r="1038" spans="5:72" ht="16" customHeight="1" x14ac:dyDescent="0.25">
      <c r="E1038" s="418"/>
      <c r="F1038" s="418"/>
      <c r="G1038" s="418"/>
      <c r="H1038" s="418"/>
      <c r="I1038" s="418"/>
      <c r="J1038" s="418"/>
      <c r="K1038" s="418"/>
      <c r="L1038" s="418"/>
      <c r="M1038" s="418"/>
      <c r="N1038" s="418"/>
      <c r="O1038" s="418"/>
      <c r="P1038" s="418"/>
      <c r="Q1038" s="418"/>
      <c r="R1038" s="418"/>
      <c r="S1038" s="418"/>
      <c r="T1038" s="418"/>
      <c r="U1038" s="418"/>
      <c r="V1038" s="418"/>
      <c r="Z1038" s="419"/>
      <c r="AA1038" s="419"/>
      <c r="AB1038" s="419"/>
      <c r="AC1038" s="412"/>
      <c r="AD1038" s="412"/>
      <c r="AE1038" s="419"/>
      <c r="AG1038" s="371"/>
      <c r="AH1038" s="371"/>
      <c r="AI1038" s="371"/>
      <c r="AJ1038" s="371"/>
      <c r="AK1038" s="371"/>
      <c r="AL1038" s="371"/>
      <c r="AM1038" s="371"/>
      <c r="AN1038" s="371"/>
      <c r="AO1038" s="371"/>
      <c r="AP1038" s="371"/>
      <c r="AQ1038" s="371"/>
      <c r="AR1038" s="371"/>
      <c r="AS1038" s="371"/>
      <c r="AT1038" s="371"/>
      <c r="AU1038" s="371"/>
      <c r="AV1038" s="371"/>
      <c r="BB1038" s="371"/>
      <c r="BK1038" s="371"/>
      <c r="BT1038" s="371"/>
    </row>
    <row r="1039" spans="5:72" ht="16" customHeight="1" x14ac:dyDescent="0.25">
      <c r="E1039" s="418"/>
      <c r="F1039" s="418"/>
      <c r="G1039" s="418"/>
      <c r="H1039" s="418"/>
      <c r="I1039" s="418"/>
      <c r="J1039" s="418"/>
      <c r="K1039" s="418"/>
      <c r="L1039" s="418"/>
      <c r="M1039" s="418"/>
      <c r="N1039" s="418"/>
      <c r="O1039" s="418"/>
      <c r="P1039" s="418"/>
      <c r="Q1039" s="418"/>
      <c r="R1039" s="418"/>
      <c r="S1039" s="418"/>
      <c r="T1039" s="418"/>
      <c r="U1039" s="418"/>
      <c r="V1039" s="418"/>
      <c r="Z1039" s="419"/>
      <c r="AA1039" s="419"/>
      <c r="AB1039" s="419"/>
      <c r="AC1039" s="412"/>
      <c r="AD1039" s="412"/>
      <c r="AE1039" s="419"/>
      <c r="AG1039" s="371"/>
      <c r="AH1039" s="371"/>
      <c r="AI1039" s="371"/>
      <c r="AJ1039" s="371"/>
      <c r="AK1039" s="371"/>
      <c r="AL1039" s="371"/>
      <c r="AM1039" s="371"/>
      <c r="AN1039" s="371"/>
      <c r="AO1039" s="371"/>
      <c r="AP1039" s="371"/>
      <c r="AQ1039" s="371"/>
      <c r="AR1039" s="371"/>
      <c r="AS1039" s="371"/>
      <c r="AT1039" s="371"/>
      <c r="AU1039" s="371"/>
      <c r="AV1039" s="371"/>
      <c r="BB1039" s="371"/>
      <c r="BK1039" s="371"/>
      <c r="BT1039" s="371"/>
    </row>
    <row r="1040" spans="5:72" ht="16" customHeight="1" x14ac:dyDescent="0.25">
      <c r="E1040" s="418"/>
      <c r="F1040" s="418"/>
      <c r="G1040" s="418"/>
      <c r="H1040" s="418"/>
      <c r="I1040" s="418"/>
      <c r="J1040" s="418"/>
      <c r="K1040" s="418"/>
      <c r="L1040" s="418"/>
      <c r="M1040" s="418"/>
      <c r="N1040" s="418"/>
      <c r="O1040" s="418"/>
      <c r="P1040" s="418"/>
      <c r="Q1040" s="418"/>
      <c r="R1040" s="418"/>
      <c r="S1040" s="418"/>
      <c r="T1040" s="418"/>
      <c r="U1040" s="418"/>
      <c r="V1040" s="418"/>
      <c r="Z1040" s="419"/>
      <c r="AA1040" s="419"/>
      <c r="AB1040" s="419"/>
      <c r="AC1040" s="412"/>
      <c r="AD1040" s="412"/>
      <c r="AE1040" s="419"/>
      <c r="AG1040" s="371"/>
      <c r="AH1040" s="371"/>
      <c r="AI1040" s="371"/>
      <c r="AJ1040" s="371"/>
      <c r="AK1040" s="371"/>
      <c r="AL1040" s="371"/>
      <c r="AM1040" s="371"/>
      <c r="AN1040" s="371"/>
      <c r="AO1040" s="371"/>
      <c r="AP1040" s="371"/>
      <c r="AQ1040" s="371"/>
      <c r="AR1040" s="371"/>
      <c r="AS1040" s="371"/>
      <c r="AT1040" s="371"/>
      <c r="AU1040" s="371"/>
      <c r="AV1040" s="371"/>
      <c r="BB1040" s="371"/>
      <c r="BK1040" s="371"/>
      <c r="BT1040" s="371"/>
    </row>
    <row r="1041" spans="5:72" ht="16" customHeight="1" x14ac:dyDescent="0.25">
      <c r="E1041" s="418"/>
      <c r="F1041" s="418"/>
      <c r="G1041" s="418"/>
      <c r="H1041" s="418"/>
      <c r="I1041" s="418"/>
      <c r="J1041" s="418"/>
      <c r="K1041" s="418"/>
      <c r="L1041" s="418"/>
      <c r="M1041" s="418"/>
      <c r="N1041" s="418"/>
      <c r="O1041" s="418"/>
      <c r="P1041" s="418"/>
      <c r="Q1041" s="418"/>
      <c r="R1041" s="418"/>
      <c r="S1041" s="418"/>
      <c r="T1041" s="418"/>
      <c r="U1041" s="418"/>
      <c r="V1041" s="418"/>
      <c r="Z1041" s="419"/>
      <c r="AA1041" s="419"/>
      <c r="AB1041" s="419"/>
      <c r="AC1041" s="412"/>
      <c r="AD1041" s="412"/>
      <c r="AE1041" s="419"/>
      <c r="AG1041" s="371"/>
      <c r="AH1041" s="371"/>
      <c r="AI1041" s="371"/>
      <c r="AJ1041" s="371"/>
      <c r="AK1041" s="371"/>
      <c r="AL1041" s="371"/>
      <c r="AM1041" s="371"/>
      <c r="AN1041" s="371"/>
      <c r="AO1041" s="371"/>
      <c r="AP1041" s="371"/>
      <c r="AQ1041" s="371"/>
      <c r="AR1041" s="371"/>
      <c r="AS1041" s="371"/>
      <c r="AT1041" s="371"/>
      <c r="AU1041" s="371"/>
      <c r="AV1041" s="371"/>
      <c r="BB1041" s="371"/>
      <c r="BK1041" s="371"/>
      <c r="BT1041" s="371"/>
    </row>
    <row r="1042" spans="5:72" ht="16" customHeight="1" x14ac:dyDescent="0.25">
      <c r="E1042" s="418"/>
      <c r="F1042" s="418"/>
      <c r="G1042" s="418"/>
      <c r="H1042" s="418"/>
      <c r="I1042" s="418"/>
      <c r="J1042" s="418"/>
      <c r="K1042" s="418"/>
      <c r="L1042" s="418"/>
      <c r="M1042" s="418"/>
      <c r="N1042" s="418"/>
      <c r="O1042" s="418"/>
      <c r="P1042" s="418"/>
      <c r="Q1042" s="418"/>
      <c r="R1042" s="418"/>
      <c r="S1042" s="418"/>
      <c r="T1042" s="418"/>
      <c r="U1042" s="418"/>
      <c r="V1042" s="418"/>
      <c r="Z1042" s="420"/>
      <c r="AA1042" s="420"/>
      <c r="AB1042" s="420"/>
      <c r="AC1042" s="412"/>
      <c r="AD1042" s="412"/>
      <c r="AE1042" s="419"/>
      <c r="AG1042" s="371"/>
      <c r="AH1042" s="371"/>
      <c r="AI1042" s="371"/>
      <c r="AJ1042" s="371"/>
      <c r="AK1042" s="371"/>
      <c r="AL1042" s="371"/>
      <c r="AM1042" s="371"/>
      <c r="AN1042" s="371"/>
      <c r="AO1042" s="371"/>
      <c r="AP1042" s="371"/>
      <c r="AQ1042" s="371"/>
      <c r="AR1042" s="371"/>
      <c r="AS1042" s="371"/>
      <c r="AT1042" s="371"/>
      <c r="AU1042" s="371"/>
      <c r="AV1042" s="371"/>
      <c r="BB1042" s="371"/>
      <c r="BK1042" s="371"/>
      <c r="BT1042" s="371"/>
    </row>
    <row r="1043" spans="5:72" ht="16" customHeight="1" x14ac:dyDescent="0.25">
      <c r="E1043" s="418"/>
      <c r="F1043" s="418"/>
      <c r="G1043" s="418"/>
      <c r="H1043" s="418"/>
      <c r="I1043" s="418"/>
      <c r="J1043" s="418"/>
      <c r="K1043" s="418"/>
      <c r="L1043" s="418"/>
      <c r="M1043" s="418"/>
      <c r="N1043" s="418"/>
      <c r="O1043" s="418"/>
      <c r="P1043" s="418"/>
      <c r="Q1043" s="418"/>
      <c r="R1043" s="418"/>
      <c r="S1043" s="418"/>
      <c r="T1043" s="418"/>
      <c r="U1043" s="418"/>
      <c r="V1043" s="418"/>
      <c r="Z1043" s="420"/>
      <c r="AA1043" s="420"/>
      <c r="AB1043" s="420"/>
      <c r="AC1043" s="412"/>
      <c r="AD1043" s="412"/>
      <c r="AE1043" s="419"/>
      <c r="AG1043" s="371"/>
      <c r="AH1043" s="371"/>
      <c r="AI1043" s="371"/>
      <c r="AJ1043" s="371"/>
      <c r="AK1043" s="371"/>
      <c r="AL1043" s="371"/>
      <c r="AM1043" s="371"/>
      <c r="AN1043" s="371"/>
      <c r="AO1043" s="371"/>
      <c r="AP1043" s="371"/>
      <c r="AQ1043" s="371"/>
      <c r="AR1043" s="371"/>
      <c r="AS1043" s="371"/>
      <c r="AT1043" s="371"/>
      <c r="AU1043" s="371"/>
      <c r="AV1043" s="371"/>
      <c r="BB1043" s="371"/>
      <c r="BK1043" s="371"/>
      <c r="BT1043" s="371"/>
    </row>
    <row r="1044" spans="5:72" ht="16" customHeight="1" x14ac:dyDescent="0.25">
      <c r="E1044" s="418"/>
      <c r="F1044" s="418"/>
      <c r="G1044" s="418"/>
      <c r="H1044" s="418"/>
      <c r="I1044" s="418"/>
      <c r="J1044" s="418"/>
      <c r="K1044" s="418"/>
      <c r="L1044" s="418"/>
      <c r="M1044" s="418"/>
      <c r="N1044" s="418"/>
      <c r="O1044" s="418"/>
      <c r="P1044" s="418"/>
      <c r="Q1044" s="418"/>
      <c r="R1044" s="418"/>
      <c r="S1044" s="418"/>
      <c r="T1044" s="418"/>
      <c r="U1044" s="418"/>
      <c r="V1044" s="418"/>
      <c r="Z1044" s="420"/>
      <c r="AA1044" s="420"/>
      <c r="AB1044" s="420"/>
      <c r="AC1044" s="412"/>
      <c r="AD1044" s="412"/>
      <c r="AE1044" s="419"/>
      <c r="AG1044" s="371"/>
      <c r="AH1044" s="371"/>
      <c r="AI1044" s="371"/>
      <c r="AJ1044" s="371"/>
      <c r="AK1044" s="371"/>
      <c r="AL1044" s="371"/>
      <c r="AM1044" s="371"/>
      <c r="AN1044" s="371"/>
      <c r="AO1044" s="371"/>
      <c r="AP1044" s="371"/>
      <c r="AQ1044" s="371"/>
      <c r="AR1044" s="371"/>
      <c r="AS1044" s="371"/>
      <c r="AT1044" s="371"/>
      <c r="AU1044" s="371"/>
      <c r="AV1044" s="371"/>
      <c r="BB1044" s="371"/>
      <c r="BK1044" s="371"/>
      <c r="BT1044" s="371"/>
    </row>
    <row r="1045" spans="5:72" ht="16" customHeight="1" x14ac:dyDescent="0.25">
      <c r="E1045" s="418"/>
      <c r="F1045" s="418"/>
      <c r="G1045" s="418"/>
      <c r="H1045" s="418"/>
      <c r="I1045" s="418"/>
      <c r="J1045" s="418"/>
      <c r="K1045" s="418"/>
      <c r="L1045" s="418"/>
      <c r="M1045" s="418"/>
      <c r="N1045" s="418"/>
      <c r="O1045" s="418"/>
      <c r="P1045" s="418"/>
      <c r="Q1045" s="418"/>
      <c r="R1045" s="418"/>
      <c r="S1045" s="418"/>
      <c r="T1045" s="418"/>
      <c r="U1045" s="418"/>
      <c r="V1045" s="418"/>
      <c r="Z1045" s="420"/>
      <c r="AA1045" s="420"/>
      <c r="AB1045" s="420"/>
      <c r="AC1045" s="412"/>
      <c r="AD1045" s="412"/>
      <c r="AE1045" s="419"/>
      <c r="AG1045" s="371"/>
      <c r="AH1045" s="371"/>
      <c r="AI1045" s="371"/>
      <c r="AJ1045" s="371"/>
      <c r="AK1045" s="371"/>
      <c r="AL1045" s="371"/>
      <c r="AM1045" s="371"/>
      <c r="AN1045" s="371"/>
      <c r="AO1045" s="371"/>
      <c r="AP1045" s="371"/>
      <c r="AQ1045" s="371"/>
      <c r="AR1045" s="371"/>
      <c r="AS1045" s="371"/>
      <c r="AT1045" s="371"/>
      <c r="AU1045" s="371"/>
      <c r="AV1045" s="371"/>
      <c r="BB1045" s="371"/>
      <c r="BK1045" s="371"/>
      <c r="BT1045" s="371"/>
    </row>
    <row r="1046" spans="5:72" ht="16" customHeight="1" x14ac:dyDescent="0.25">
      <c r="E1046" s="418"/>
      <c r="F1046" s="418"/>
      <c r="G1046" s="418"/>
      <c r="H1046" s="418"/>
      <c r="I1046" s="418"/>
      <c r="J1046" s="418"/>
      <c r="K1046" s="418"/>
      <c r="L1046" s="418"/>
      <c r="M1046" s="418"/>
      <c r="N1046" s="418"/>
      <c r="O1046" s="418"/>
      <c r="P1046" s="418"/>
      <c r="Q1046" s="418"/>
      <c r="R1046" s="418"/>
      <c r="S1046" s="418"/>
      <c r="T1046" s="418"/>
      <c r="U1046" s="418"/>
      <c r="V1046" s="418"/>
      <c r="Z1046" s="420"/>
      <c r="AA1046" s="420"/>
      <c r="AB1046" s="420"/>
      <c r="AC1046" s="412"/>
      <c r="AD1046" s="412"/>
      <c r="AE1046" s="419"/>
      <c r="AG1046" s="371"/>
      <c r="AH1046" s="371"/>
      <c r="AI1046" s="371"/>
      <c r="AJ1046" s="371"/>
      <c r="AK1046" s="371"/>
      <c r="AL1046" s="371"/>
      <c r="AM1046" s="371"/>
      <c r="AN1046" s="371"/>
      <c r="AO1046" s="371"/>
      <c r="AP1046" s="371"/>
      <c r="AQ1046" s="371"/>
      <c r="AR1046" s="371"/>
      <c r="AS1046" s="371"/>
      <c r="AT1046" s="371"/>
      <c r="AU1046" s="371"/>
      <c r="AV1046" s="371"/>
      <c r="BB1046" s="371"/>
      <c r="BK1046" s="371"/>
      <c r="BT1046" s="371"/>
    </row>
    <row r="1047" spans="5:72" ht="16" customHeight="1" x14ac:dyDescent="0.25">
      <c r="E1047" s="418"/>
      <c r="F1047" s="418"/>
      <c r="G1047" s="418"/>
      <c r="H1047" s="418"/>
      <c r="I1047" s="418"/>
      <c r="J1047" s="418"/>
      <c r="K1047" s="418"/>
      <c r="L1047" s="418"/>
      <c r="M1047" s="418"/>
      <c r="N1047" s="418"/>
      <c r="O1047" s="418"/>
      <c r="P1047" s="418"/>
      <c r="Q1047" s="418"/>
      <c r="R1047" s="418"/>
      <c r="S1047" s="418"/>
      <c r="T1047" s="418"/>
      <c r="U1047" s="418"/>
      <c r="V1047" s="418"/>
      <c r="Z1047" s="420"/>
      <c r="AA1047" s="420"/>
      <c r="AB1047" s="420"/>
      <c r="AC1047" s="412"/>
      <c r="AD1047" s="412"/>
      <c r="AE1047" s="419"/>
      <c r="AG1047" s="371"/>
      <c r="AH1047" s="371"/>
      <c r="AI1047" s="371"/>
      <c r="AJ1047" s="371"/>
      <c r="AK1047" s="371"/>
      <c r="AL1047" s="371"/>
      <c r="AM1047" s="371"/>
      <c r="AN1047" s="371"/>
      <c r="AO1047" s="371"/>
      <c r="AP1047" s="371"/>
      <c r="AQ1047" s="371"/>
      <c r="AR1047" s="371"/>
      <c r="AS1047" s="371"/>
      <c r="AT1047" s="371"/>
      <c r="AU1047" s="371"/>
      <c r="AV1047" s="371"/>
      <c r="BB1047" s="371"/>
      <c r="BK1047" s="371"/>
      <c r="BT1047" s="371"/>
    </row>
    <row r="1048" spans="5:72" ht="16" customHeight="1" x14ac:dyDescent="0.25">
      <c r="E1048" s="418"/>
      <c r="F1048" s="418"/>
      <c r="G1048" s="418"/>
      <c r="H1048" s="418"/>
      <c r="I1048" s="418"/>
      <c r="J1048" s="418"/>
      <c r="K1048" s="418"/>
      <c r="L1048" s="418"/>
      <c r="M1048" s="418"/>
      <c r="N1048" s="418"/>
      <c r="O1048" s="418"/>
      <c r="P1048" s="418"/>
      <c r="Q1048" s="418"/>
      <c r="R1048" s="418"/>
      <c r="S1048" s="418"/>
      <c r="T1048" s="418"/>
      <c r="U1048" s="418"/>
      <c r="V1048" s="418"/>
      <c r="Z1048" s="420"/>
      <c r="AA1048" s="420"/>
      <c r="AB1048" s="420"/>
      <c r="AC1048" s="412"/>
      <c r="AD1048" s="412"/>
      <c r="AE1048" s="419"/>
      <c r="AG1048" s="371"/>
      <c r="AH1048" s="371"/>
      <c r="AI1048" s="371"/>
      <c r="AJ1048" s="371"/>
      <c r="AK1048" s="371"/>
      <c r="AL1048" s="371"/>
      <c r="AM1048" s="371"/>
      <c r="AN1048" s="371"/>
      <c r="AO1048" s="371"/>
      <c r="AP1048" s="371"/>
      <c r="AQ1048" s="371"/>
      <c r="AR1048" s="371"/>
      <c r="AS1048" s="371"/>
      <c r="AT1048" s="371"/>
      <c r="AU1048" s="371"/>
      <c r="AV1048" s="371"/>
      <c r="BB1048" s="371"/>
      <c r="BK1048" s="371"/>
      <c r="BT1048" s="371"/>
    </row>
    <row r="1049" spans="5:72" ht="16" customHeight="1" x14ac:dyDescent="0.25">
      <c r="E1049" s="418"/>
      <c r="F1049" s="418"/>
      <c r="G1049" s="418"/>
      <c r="H1049" s="418"/>
      <c r="I1049" s="418"/>
      <c r="J1049" s="418"/>
      <c r="K1049" s="418"/>
      <c r="L1049" s="418"/>
      <c r="M1049" s="418"/>
      <c r="N1049" s="418"/>
      <c r="O1049" s="418"/>
      <c r="P1049" s="418"/>
      <c r="Q1049" s="418"/>
      <c r="R1049" s="418"/>
      <c r="S1049" s="418"/>
      <c r="T1049" s="418"/>
      <c r="U1049" s="418"/>
      <c r="V1049" s="418"/>
      <c r="Z1049" s="419"/>
      <c r="AA1049" s="419"/>
      <c r="AB1049" s="419"/>
      <c r="AC1049" s="412"/>
      <c r="AD1049" s="412"/>
      <c r="AE1049" s="419"/>
      <c r="AG1049" s="371"/>
      <c r="AH1049" s="371"/>
      <c r="AI1049" s="371"/>
      <c r="AJ1049" s="371"/>
      <c r="AK1049" s="371"/>
      <c r="AL1049" s="371"/>
      <c r="AM1049" s="371"/>
      <c r="AN1049" s="371"/>
      <c r="AO1049" s="371"/>
      <c r="AP1049" s="371"/>
      <c r="AQ1049" s="371"/>
      <c r="AR1049" s="371"/>
      <c r="AS1049" s="371"/>
      <c r="AT1049" s="371"/>
      <c r="AU1049" s="371"/>
      <c r="AV1049" s="371"/>
      <c r="BB1049" s="371"/>
      <c r="BK1049" s="371"/>
      <c r="BT1049" s="371"/>
    </row>
    <row r="1050" spans="5:72" ht="16" customHeight="1" x14ac:dyDescent="0.25">
      <c r="E1050" s="418"/>
      <c r="F1050" s="418"/>
      <c r="G1050" s="418"/>
      <c r="H1050" s="418"/>
      <c r="I1050" s="418"/>
      <c r="J1050" s="418"/>
      <c r="K1050" s="418"/>
      <c r="L1050" s="418"/>
      <c r="M1050" s="418"/>
      <c r="N1050" s="418"/>
      <c r="O1050" s="418"/>
      <c r="P1050" s="418"/>
      <c r="Q1050" s="418"/>
      <c r="R1050" s="418"/>
      <c r="S1050" s="418"/>
      <c r="T1050" s="418"/>
      <c r="U1050" s="418"/>
      <c r="V1050" s="418"/>
      <c r="Z1050" s="419"/>
      <c r="AA1050" s="419"/>
      <c r="AB1050" s="419"/>
      <c r="AC1050" s="412"/>
      <c r="AD1050" s="412"/>
      <c r="AE1050" s="419"/>
      <c r="AG1050" s="371"/>
      <c r="AH1050" s="371"/>
      <c r="AI1050" s="371"/>
      <c r="AJ1050" s="371"/>
      <c r="AK1050" s="371"/>
      <c r="AL1050" s="371"/>
      <c r="AM1050" s="371"/>
      <c r="AN1050" s="371"/>
      <c r="AO1050" s="371"/>
      <c r="AP1050" s="371"/>
      <c r="AQ1050" s="371"/>
      <c r="AR1050" s="371"/>
      <c r="AS1050" s="371"/>
      <c r="AT1050" s="371"/>
      <c r="AU1050" s="371"/>
      <c r="AV1050" s="371"/>
      <c r="BB1050" s="371"/>
      <c r="BK1050" s="371"/>
      <c r="BT1050" s="371"/>
    </row>
    <row r="1051" spans="5:72" ht="16" customHeight="1" x14ac:dyDescent="0.25">
      <c r="E1051" s="418"/>
      <c r="F1051" s="418"/>
      <c r="G1051" s="418"/>
      <c r="H1051" s="418"/>
      <c r="I1051" s="418"/>
      <c r="J1051" s="418"/>
      <c r="K1051" s="418"/>
      <c r="L1051" s="418"/>
      <c r="M1051" s="418"/>
      <c r="N1051" s="418"/>
      <c r="O1051" s="418"/>
      <c r="P1051" s="418"/>
      <c r="Q1051" s="418"/>
      <c r="R1051" s="418"/>
      <c r="S1051" s="418"/>
      <c r="T1051" s="418"/>
      <c r="U1051" s="418"/>
      <c r="V1051" s="418"/>
      <c r="Z1051" s="419"/>
      <c r="AA1051" s="419"/>
      <c r="AB1051" s="419"/>
      <c r="AC1051" s="412"/>
      <c r="AD1051" s="412"/>
      <c r="AE1051" s="419"/>
      <c r="AG1051" s="371"/>
      <c r="AH1051" s="371"/>
      <c r="AI1051" s="371"/>
      <c r="AJ1051" s="371"/>
      <c r="AK1051" s="371"/>
      <c r="AL1051" s="371"/>
      <c r="AM1051" s="371"/>
      <c r="AN1051" s="371"/>
      <c r="AO1051" s="371"/>
      <c r="AP1051" s="371"/>
      <c r="AQ1051" s="371"/>
      <c r="AR1051" s="371"/>
      <c r="AS1051" s="371"/>
      <c r="AT1051" s="371"/>
      <c r="AU1051" s="371"/>
      <c r="AV1051" s="371"/>
      <c r="BB1051" s="371"/>
      <c r="BK1051" s="371"/>
      <c r="BT1051" s="371"/>
    </row>
    <row r="1052" spans="5:72" ht="16" customHeight="1" x14ac:dyDescent="0.25">
      <c r="E1052" s="418"/>
      <c r="F1052" s="418"/>
      <c r="G1052" s="418"/>
      <c r="H1052" s="418"/>
      <c r="I1052" s="418"/>
      <c r="J1052" s="418"/>
      <c r="K1052" s="418"/>
      <c r="L1052" s="418"/>
      <c r="M1052" s="418"/>
      <c r="N1052" s="418"/>
      <c r="O1052" s="418"/>
      <c r="P1052" s="418"/>
      <c r="Q1052" s="418"/>
      <c r="R1052" s="418"/>
      <c r="S1052" s="418"/>
      <c r="T1052" s="418"/>
      <c r="U1052" s="418"/>
      <c r="V1052" s="418"/>
      <c r="Z1052" s="419"/>
      <c r="AA1052" s="419"/>
      <c r="AB1052" s="419"/>
      <c r="AC1052" s="412"/>
      <c r="AD1052" s="412"/>
      <c r="AE1052" s="419"/>
      <c r="AG1052" s="371"/>
      <c r="AH1052" s="371"/>
      <c r="AI1052" s="371"/>
      <c r="AJ1052" s="371"/>
      <c r="AK1052" s="371"/>
      <c r="AL1052" s="371"/>
      <c r="AM1052" s="371"/>
      <c r="AN1052" s="371"/>
      <c r="AO1052" s="371"/>
      <c r="AP1052" s="371"/>
      <c r="AQ1052" s="371"/>
      <c r="AR1052" s="371"/>
      <c r="AS1052" s="371"/>
      <c r="AT1052" s="371"/>
      <c r="AU1052" s="371"/>
      <c r="AV1052" s="371"/>
      <c r="BB1052" s="371"/>
      <c r="BK1052" s="371"/>
      <c r="BT1052" s="371"/>
    </row>
    <row r="1053" spans="5:72" ht="16" customHeight="1" x14ac:dyDescent="0.25">
      <c r="E1053" s="418"/>
      <c r="F1053" s="418"/>
      <c r="G1053" s="418"/>
      <c r="H1053" s="418"/>
      <c r="I1053" s="418"/>
      <c r="J1053" s="418"/>
      <c r="K1053" s="418"/>
      <c r="L1053" s="418"/>
      <c r="M1053" s="418"/>
      <c r="N1053" s="418"/>
      <c r="O1053" s="418"/>
      <c r="P1053" s="418"/>
      <c r="Q1053" s="418"/>
      <c r="R1053" s="418"/>
      <c r="S1053" s="418"/>
      <c r="T1053" s="418"/>
      <c r="U1053" s="418"/>
      <c r="V1053" s="418"/>
      <c r="Z1053" s="419"/>
      <c r="AA1053" s="419"/>
      <c r="AB1053" s="419"/>
      <c r="AC1053" s="412"/>
      <c r="AD1053" s="412"/>
      <c r="AE1053" s="419"/>
      <c r="AG1053" s="371"/>
      <c r="AH1053" s="371"/>
      <c r="AI1053" s="371"/>
      <c r="AJ1053" s="371"/>
      <c r="AK1053" s="371"/>
      <c r="AL1053" s="371"/>
      <c r="AM1053" s="371"/>
      <c r="AN1053" s="371"/>
      <c r="AO1053" s="371"/>
      <c r="AP1053" s="371"/>
      <c r="AQ1053" s="371"/>
      <c r="AR1053" s="371"/>
      <c r="AS1053" s="371"/>
      <c r="AT1053" s="371"/>
      <c r="AU1053" s="371"/>
      <c r="AV1053" s="371"/>
      <c r="BB1053" s="371"/>
      <c r="BK1053" s="371"/>
      <c r="BT1053" s="371"/>
    </row>
    <row r="1054" spans="5:72" ht="16" customHeight="1" x14ac:dyDescent="0.25">
      <c r="E1054" s="418"/>
      <c r="F1054" s="418"/>
      <c r="G1054" s="418"/>
      <c r="H1054" s="418"/>
      <c r="I1054" s="418"/>
      <c r="J1054" s="418"/>
      <c r="K1054" s="418"/>
      <c r="L1054" s="418"/>
      <c r="M1054" s="418"/>
      <c r="N1054" s="418"/>
      <c r="O1054" s="418"/>
      <c r="P1054" s="418"/>
      <c r="Q1054" s="418"/>
      <c r="R1054" s="418"/>
      <c r="S1054" s="418"/>
      <c r="T1054" s="418"/>
      <c r="U1054" s="418"/>
      <c r="V1054" s="418"/>
      <c r="Z1054" s="419"/>
      <c r="AA1054" s="419"/>
      <c r="AB1054" s="419"/>
      <c r="AC1054" s="412"/>
      <c r="AD1054" s="412"/>
      <c r="AE1054" s="419"/>
      <c r="AG1054" s="371"/>
      <c r="AH1054" s="371"/>
      <c r="AI1054" s="371"/>
      <c r="AJ1054" s="371"/>
      <c r="AK1054" s="371"/>
      <c r="AL1054" s="371"/>
      <c r="AM1054" s="371"/>
      <c r="AN1054" s="371"/>
      <c r="AO1054" s="371"/>
      <c r="AP1054" s="371"/>
      <c r="AQ1054" s="371"/>
      <c r="AR1054" s="371"/>
      <c r="AS1054" s="371"/>
      <c r="AT1054" s="371"/>
      <c r="AU1054" s="371"/>
      <c r="AV1054" s="371"/>
      <c r="BB1054" s="371"/>
      <c r="BK1054" s="371"/>
      <c r="BT1054" s="371"/>
    </row>
    <row r="1055" spans="5:72" ht="16" customHeight="1" x14ac:dyDescent="0.25">
      <c r="E1055" s="418"/>
      <c r="F1055" s="418"/>
      <c r="G1055" s="418"/>
      <c r="H1055" s="418"/>
      <c r="I1055" s="418"/>
      <c r="J1055" s="418"/>
      <c r="K1055" s="418"/>
      <c r="L1055" s="418"/>
      <c r="M1055" s="418"/>
      <c r="N1055" s="418"/>
      <c r="O1055" s="418"/>
      <c r="P1055" s="418"/>
      <c r="Q1055" s="418"/>
      <c r="R1055" s="418"/>
      <c r="S1055" s="418"/>
      <c r="T1055" s="418"/>
      <c r="U1055" s="418"/>
      <c r="V1055" s="418"/>
      <c r="Z1055" s="419"/>
      <c r="AA1055" s="419"/>
      <c r="AB1055" s="419"/>
      <c r="AC1055" s="412"/>
      <c r="AD1055" s="412"/>
      <c r="AE1055" s="419"/>
      <c r="AG1055" s="371"/>
      <c r="AH1055" s="371"/>
      <c r="AI1055" s="371"/>
      <c r="AJ1055" s="371"/>
      <c r="AK1055" s="371"/>
      <c r="AL1055" s="371"/>
      <c r="AM1055" s="371"/>
      <c r="AN1055" s="371"/>
      <c r="AO1055" s="371"/>
      <c r="AP1055" s="371"/>
      <c r="AQ1055" s="371"/>
      <c r="AR1055" s="371"/>
      <c r="AS1055" s="371"/>
      <c r="AT1055" s="371"/>
      <c r="AU1055" s="371"/>
      <c r="AV1055" s="371"/>
      <c r="BB1055" s="371"/>
      <c r="BK1055" s="371"/>
      <c r="BT1055" s="371"/>
    </row>
    <row r="1056" spans="5:72" ht="16" customHeight="1" x14ac:dyDescent="0.25">
      <c r="E1056" s="418"/>
      <c r="F1056" s="418"/>
      <c r="G1056" s="418"/>
      <c r="H1056" s="418"/>
      <c r="I1056" s="418"/>
      <c r="J1056" s="418"/>
      <c r="K1056" s="418"/>
      <c r="L1056" s="418"/>
      <c r="M1056" s="418"/>
      <c r="N1056" s="418"/>
      <c r="O1056" s="418"/>
      <c r="P1056" s="418"/>
      <c r="Q1056" s="418"/>
      <c r="R1056" s="418"/>
      <c r="S1056" s="418"/>
      <c r="T1056" s="418"/>
      <c r="U1056" s="418"/>
      <c r="V1056" s="418"/>
      <c r="Z1056" s="419"/>
      <c r="AA1056" s="419"/>
      <c r="AB1056" s="419"/>
      <c r="AC1056" s="412"/>
      <c r="AD1056" s="412"/>
      <c r="AE1056" s="419"/>
      <c r="AG1056" s="371"/>
      <c r="AH1056" s="371"/>
      <c r="AI1056" s="371"/>
      <c r="AJ1056" s="371"/>
      <c r="AK1056" s="371"/>
      <c r="AL1056" s="371"/>
      <c r="AM1056" s="371"/>
      <c r="AN1056" s="371"/>
      <c r="AO1056" s="371"/>
      <c r="AP1056" s="371"/>
      <c r="AQ1056" s="371"/>
      <c r="AR1056" s="371"/>
      <c r="AS1056" s="371"/>
      <c r="AT1056" s="371"/>
      <c r="AU1056" s="371"/>
      <c r="AV1056" s="371"/>
      <c r="BB1056" s="371"/>
      <c r="BK1056" s="371"/>
      <c r="BT1056" s="371"/>
    </row>
    <row r="1057" spans="5:72" ht="16" customHeight="1" x14ac:dyDescent="0.25">
      <c r="E1057" s="418"/>
      <c r="F1057" s="418"/>
      <c r="G1057" s="418"/>
      <c r="H1057" s="418"/>
      <c r="I1057" s="418"/>
      <c r="J1057" s="418"/>
      <c r="K1057" s="418"/>
      <c r="L1057" s="418"/>
      <c r="M1057" s="418"/>
      <c r="N1057" s="418"/>
      <c r="O1057" s="418"/>
      <c r="P1057" s="418"/>
      <c r="Q1057" s="418"/>
      <c r="R1057" s="418"/>
      <c r="S1057" s="418"/>
      <c r="T1057" s="418"/>
      <c r="U1057" s="418"/>
      <c r="V1057" s="418"/>
      <c r="Z1057" s="419"/>
      <c r="AA1057" s="419"/>
      <c r="AB1057" s="419"/>
      <c r="AC1057" s="412"/>
      <c r="AD1057" s="412"/>
      <c r="AE1057" s="419"/>
      <c r="AG1057" s="371"/>
      <c r="AH1057" s="371"/>
      <c r="AI1057" s="371"/>
      <c r="AJ1057" s="371"/>
      <c r="AK1057" s="371"/>
      <c r="AL1057" s="371"/>
      <c r="AM1057" s="371"/>
      <c r="AN1057" s="371"/>
      <c r="AO1057" s="371"/>
      <c r="AP1057" s="371"/>
      <c r="AQ1057" s="371"/>
      <c r="AR1057" s="371"/>
      <c r="AS1057" s="371"/>
      <c r="AT1057" s="371"/>
      <c r="AU1057" s="371"/>
      <c r="AV1057" s="371"/>
      <c r="BB1057" s="371"/>
      <c r="BK1057" s="371"/>
      <c r="BT1057" s="371"/>
    </row>
    <row r="1058" spans="5:72" ht="16" customHeight="1" x14ac:dyDescent="0.25">
      <c r="E1058" s="418"/>
      <c r="F1058" s="418"/>
      <c r="G1058" s="418"/>
      <c r="H1058" s="418"/>
      <c r="I1058" s="418"/>
      <c r="J1058" s="418"/>
      <c r="K1058" s="418"/>
      <c r="L1058" s="418"/>
      <c r="M1058" s="418"/>
      <c r="N1058" s="418"/>
      <c r="O1058" s="418"/>
      <c r="P1058" s="418"/>
      <c r="Q1058" s="418"/>
      <c r="R1058" s="418"/>
      <c r="S1058" s="418"/>
      <c r="T1058" s="418"/>
      <c r="U1058" s="418"/>
      <c r="V1058" s="418"/>
      <c r="Z1058" s="419"/>
      <c r="AA1058" s="419"/>
      <c r="AB1058" s="419"/>
      <c r="AC1058" s="412"/>
      <c r="AD1058" s="412"/>
      <c r="AE1058" s="419"/>
      <c r="AG1058" s="371"/>
      <c r="AH1058" s="371"/>
      <c r="AI1058" s="371"/>
      <c r="AJ1058" s="371"/>
      <c r="AK1058" s="371"/>
      <c r="AL1058" s="371"/>
      <c r="AM1058" s="371"/>
      <c r="AN1058" s="371"/>
      <c r="AO1058" s="371"/>
      <c r="AP1058" s="371"/>
      <c r="AQ1058" s="371"/>
      <c r="AR1058" s="371"/>
      <c r="AS1058" s="371"/>
      <c r="AT1058" s="371"/>
      <c r="AU1058" s="371"/>
      <c r="AV1058" s="371"/>
      <c r="BB1058" s="371"/>
      <c r="BK1058" s="371"/>
      <c r="BT1058" s="371"/>
    </row>
    <row r="1059" spans="5:72" ht="16" customHeight="1" x14ac:dyDescent="0.25">
      <c r="E1059" s="418"/>
      <c r="F1059" s="418"/>
      <c r="G1059" s="418"/>
      <c r="H1059" s="418"/>
      <c r="I1059" s="418"/>
      <c r="J1059" s="418"/>
      <c r="K1059" s="418"/>
      <c r="L1059" s="418"/>
      <c r="M1059" s="418"/>
      <c r="N1059" s="418"/>
      <c r="O1059" s="418"/>
      <c r="P1059" s="418"/>
      <c r="Q1059" s="418"/>
      <c r="R1059" s="418"/>
      <c r="S1059" s="418"/>
      <c r="T1059" s="418"/>
      <c r="U1059" s="418"/>
      <c r="V1059" s="418"/>
      <c r="Z1059" s="419"/>
      <c r="AA1059" s="419"/>
      <c r="AB1059" s="419"/>
      <c r="AC1059" s="412"/>
      <c r="AD1059" s="412"/>
      <c r="AE1059" s="419"/>
      <c r="AG1059" s="371"/>
      <c r="AH1059" s="371"/>
      <c r="AI1059" s="371"/>
      <c r="AJ1059" s="371"/>
      <c r="AK1059" s="371"/>
      <c r="AL1059" s="371"/>
      <c r="AM1059" s="371"/>
      <c r="AN1059" s="371"/>
      <c r="AO1059" s="371"/>
      <c r="AP1059" s="371"/>
      <c r="AQ1059" s="371"/>
      <c r="AR1059" s="371"/>
      <c r="AS1059" s="371"/>
      <c r="AT1059" s="371"/>
      <c r="AU1059" s="371"/>
      <c r="AV1059" s="371"/>
      <c r="BB1059" s="371"/>
      <c r="BK1059" s="371"/>
      <c r="BT1059" s="371"/>
    </row>
    <row r="1060" spans="5:72" ht="16" customHeight="1" x14ac:dyDescent="0.25">
      <c r="E1060" s="418"/>
      <c r="F1060" s="418"/>
      <c r="G1060" s="418"/>
      <c r="H1060" s="418"/>
      <c r="I1060" s="418"/>
      <c r="J1060" s="418"/>
      <c r="K1060" s="418"/>
      <c r="L1060" s="418"/>
      <c r="M1060" s="418"/>
      <c r="N1060" s="418"/>
      <c r="O1060" s="418"/>
      <c r="P1060" s="418"/>
      <c r="Q1060" s="418"/>
      <c r="R1060" s="418"/>
      <c r="S1060" s="418"/>
      <c r="T1060" s="418"/>
      <c r="U1060" s="418"/>
      <c r="V1060" s="418"/>
      <c r="Z1060" s="419"/>
      <c r="AA1060" s="419"/>
      <c r="AB1060" s="419"/>
      <c r="AC1060" s="412"/>
      <c r="AD1060" s="412"/>
      <c r="AE1060" s="419"/>
      <c r="AG1060" s="371"/>
      <c r="AH1060" s="371"/>
      <c r="AI1060" s="371"/>
      <c r="AJ1060" s="371"/>
      <c r="AK1060" s="371"/>
      <c r="AL1060" s="371"/>
      <c r="AM1060" s="371"/>
      <c r="AN1060" s="371"/>
      <c r="AO1060" s="371"/>
      <c r="AP1060" s="371"/>
      <c r="AQ1060" s="371"/>
      <c r="AR1060" s="371"/>
      <c r="AS1060" s="371"/>
      <c r="AT1060" s="371"/>
      <c r="AU1060" s="371"/>
      <c r="AV1060" s="371"/>
      <c r="BB1060" s="371"/>
      <c r="BK1060" s="371"/>
      <c r="BT1060" s="371"/>
    </row>
    <row r="1061" spans="5:72" ht="16" customHeight="1" x14ac:dyDescent="0.25">
      <c r="E1061" s="418"/>
      <c r="F1061" s="418"/>
      <c r="G1061" s="418"/>
      <c r="H1061" s="418"/>
      <c r="I1061" s="418"/>
      <c r="J1061" s="418"/>
      <c r="K1061" s="418"/>
      <c r="L1061" s="418"/>
      <c r="M1061" s="418"/>
      <c r="N1061" s="418"/>
      <c r="O1061" s="418"/>
      <c r="P1061" s="418"/>
      <c r="Q1061" s="418"/>
      <c r="R1061" s="418"/>
      <c r="S1061" s="418"/>
      <c r="T1061" s="418"/>
      <c r="U1061" s="418"/>
      <c r="V1061" s="418"/>
      <c r="Z1061" s="419"/>
      <c r="AA1061" s="419"/>
      <c r="AB1061" s="419"/>
      <c r="AC1061" s="412"/>
      <c r="AD1061" s="412"/>
      <c r="AE1061" s="419"/>
      <c r="AG1061" s="371"/>
      <c r="AH1061" s="371"/>
      <c r="AI1061" s="371"/>
      <c r="AJ1061" s="371"/>
      <c r="AK1061" s="371"/>
      <c r="AL1061" s="371"/>
      <c r="AM1061" s="371"/>
      <c r="AN1061" s="371"/>
      <c r="AO1061" s="371"/>
      <c r="AP1061" s="371"/>
      <c r="AQ1061" s="371"/>
      <c r="AR1061" s="371"/>
      <c r="AS1061" s="371"/>
      <c r="AT1061" s="371"/>
      <c r="AU1061" s="371"/>
      <c r="AV1061" s="371"/>
      <c r="BB1061" s="371"/>
      <c r="BK1061" s="371"/>
      <c r="BT1061" s="371"/>
    </row>
    <row r="1062" spans="5:72" ht="16" customHeight="1" x14ac:dyDescent="0.25">
      <c r="E1062" s="418"/>
      <c r="F1062" s="418"/>
      <c r="G1062" s="418"/>
      <c r="H1062" s="418"/>
      <c r="I1062" s="418"/>
      <c r="J1062" s="418"/>
      <c r="K1062" s="418"/>
      <c r="L1062" s="418"/>
      <c r="M1062" s="418"/>
      <c r="N1062" s="418"/>
      <c r="O1062" s="418"/>
      <c r="P1062" s="418"/>
      <c r="Q1062" s="418"/>
      <c r="R1062" s="418"/>
      <c r="S1062" s="418"/>
      <c r="T1062" s="418"/>
      <c r="U1062" s="418"/>
      <c r="V1062" s="418"/>
      <c r="Z1062" s="419"/>
      <c r="AA1062" s="419"/>
      <c r="AB1062" s="419"/>
      <c r="AC1062" s="412"/>
      <c r="AD1062" s="412"/>
      <c r="AE1062" s="419"/>
      <c r="AG1062" s="371"/>
      <c r="AH1062" s="371"/>
      <c r="AI1062" s="371"/>
      <c r="AJ1062" s="371"/>
      <c r="AK1062" s="371"/>
      <c r="AL1062" s="371"/>
      <c r="AM1062" s="371"/>
      <c r="AN1062" s="371"/>
      <c r="AO1062" s="371"/>
      <c r="AP1062" s="371"/>
      <c r="AQ1062" s="371"/>
      <c r="AR1062" s="371"/>
      <c r="AS1062" s="371"/>
      <c r="AT1062" s="371"/>
      <c r="AU1062" s="371"/>
      <c r="AV1062" s="371"/>
      <c r="BB1062" s="371"/>
      <c r="BK1062" s="371"/>
      <c r="BT1062" s="371"/>
    </row>
    <row r="1063" spans="5:72" ht="16" customHeight="1" x14ac:dyDescent="0.25">
      <c r="E1063" s="418"/>
      <c r="F1063" s="418"/>
      <c r="G1063" s="418"/>
      <c r="H1063" s="418"/>
      <c r="I1063" s="418"/>
      <c r="J1063" s="418"/>
      <c r="K1063" s="418"/>
      <c r="L1063" s="418"/>
      <c r="M1063" s="418"/>
      <c r="N1063" s="418"/>
      <c r="O1063" s="418"/>
      <c r="P1063" s="418"/>
      <c r="Q1063" s="418"/>
      <c r="R1063" s="418"/>
      <c r="S1063" s="418"/>
      <c r="T1063" s="418"/>
      <c r="U1063" s="418"/>
      <c r="V1063" s="418"/>
      <c r="Z1063" s="419"/>
      <c r="AA1063" s="419"/>
      <c r="AB1063" s="419"/>
      <c r="AC1063" s="412"/>
      <c r="AD1063" s="412"/>
      <c r="AE1063" s="419"/>
      <c r="AG1063" s="371"/>
      <c r="AH1063" s="371"/>
      <c r="AI1063" s="371"/>
      <c r="AJ1063" s="371"/>
      <c r="AK1063" s="371"/>
      <c r="AL1063" s="371"/>
      <c r="AM1063" s="371"/>
      <c r="AN1063" s="371"/>
      <c r="AO1063" s="371"/>
      <c r="AP1063" s="371"/>
      <c r="AQ1063" s="371"/>
      <c r="AR1063" s="371"/>
      <c r="AS1063" s="371"/>
      <c r="AT1063" s="371"/>
      <c r="AU1063" s="371"/>
      <c r="AV1063" s="371"/>
      <c r="BB1063" s="371"/>
      <c r="BK1063" s="371"/>
      <c r="BT1063" s="371"/>
    </row>
    <row r="1064" spans="5:72" ht="16" customHeight="1" x14ac:dyDescent="0.25">
      <c r="E1064" s="418"/>
      <c r="F1064" s="418"/>
      <c r="G1064" s="418"/>
      <c r="H1064" s="418"/>
      <c r="I1064" s="418"/>
      <c r="J1064" s="418"/>
      <c r="K1064" s="418"/>
      <c r="L1064" s="418"/>
      <c r="M1064" s="418"/>
      <c r="N1064" s="418"/>
      <c r="O1064" s="418"/>
      <c r="P1064" s="418"/>
      <c r="Q1064" s="418"/>
      <c r="R1064" s="418"/>
      <c r="S1064" s="418"/>
      <c r="T1064" s="418"/>
      <c r="U1064" s="418"/>
      <c r="V1064" s="418"/>
      <c r="Z1064" s="419"/>
      <c r="AA1064" s="419"/>
      <c r="AB1064" s="419"/>
      <c r="AC1064" s="412"/>
      <c r="AD1064" s="412"/>
      <c r="AE1064" s="419"/>
      <c r="AG1064" s="371"/>
      <c r="AH1064" s="371"/>
      <c r="AI1064" s="371"/>
      <c r="AJ1064" s="371"/>
      <c r="AK1064" s="371"/>
      <c r="AL1064" s="371"/>
      <c r="AM1064" s="371"/>
      <c r="AN1064" s="371"/>
      <c r="AO1064" s="371"/>
      <c r="AP1064" s="371"/>
      <c r="AQ1064" s="371"/>
      <c r="AR1064" s="371"/>
      <c r="AS1064" s="371"/>
      <c r="AT1064" s="371"/>
      <c r="AU1064" s="371"/>
      <c r="AV1064" s="371"/>
      <c r="BB1064" s="371"/>
      <c r="BK1064" s="371"/>
      <c r="BT1064" s="371"/>
    </row>
    <row r="1065" spans="5:72" ht="16" customHeight="1" x14ac:dyDescent="0.25">
      <c r="E1065" s="418"/>
      <c r="F1065" s="418"/>
      <c r="G1065" s="418"/>
      <c r="H1065" s="418"/>
      <c r="I1065" s="418"/>
      <c r="J1065" s="418"/>
      <c r="K1065" s="418"/>
      <c r="L1065" s="418"/>
      <c r="M1065" s="418"/>
      <c r="N1065" s="418"/>
      <c r="O1065" s="418"/>
      <c r="P1065" s="418"/>
      <c r="Q1065" s="418"/>
      <c r="R1065" s="418"/>
      <c r="S1065" s="418"/>
      <c r="T1065" s="418"/>
      <c r="U1065" s="418"/>
      <c r="V1065" s="418"/>
      <c r="Z1065" s="419"/>
      <c r="AA1065" s="419"/>
      <c r="AB1065" s="419"/>
      <c r="AC1065" s="412"/>
      <c r="AD1065" s="412"/>
      <c r="AE1065" s="419"/>
      <c r="AG1065" s="371"/>
      <c r="AH1065" s="371"/>
      <c r="AI1065" s="371"/>
      <c r="AJ1065" s="371"/>
      <c r="AK1065" s="371"/>
      <c r="AL1065" s="371"/>
      <c r="AM1065" s="371"/>
      <c r="AN1065" s="371"/>
      <c r="AO1065" s="371"/>
      <c r="AP1065" s="371"/>
      <c r="AQ1065" s="371"/>
      <c r="AR1065" s="371"/>
      <c r="AS1065" s="371"/>
      <c r="AT1065" s="371"/>
      <c r="AU1065" s="371"/>
      <c r="AV1065" s="371"/>
      <c r="BB1065" s="371"/>
      <c r="BK1065" s="371"/>
      <c r="BT1065" s="371"/>
    </row>
    <row r="1066" spans="5:72" ht="16" customHeight="1" x14ac:dyDescent="0.25">
      <c r="E1066" s="418"/>
      <c r="F1066" s="418"/>
      <c r="G1066" s="418"/>
      <c r="H1066" s="418"/>
      <c r="I1066" s="418"/>
      <c r="J1066" s="418"/>
      <c r="K1066" s="418"/>
      <c r="L1066" s="418"/>
      <c r="M1066" s="418"/>
      <c r="N1066" s="418"/>
      <c r="O1066" s="418"/>
      <c r="P1066" s="418"/>
      <c r="Q1066" s="418"/>
      <c r="R1066" s="418"/>
      <c r="S1066" s="418"/>
      <c r="T1066" s="418"/>
      <c r="U1066" s="418"/>
      <c r="V1066" s="418"/>
      <c r="Z1066" s="420"/>
      <c r="AA1066" s="420"/>
      <c r="AB1066" s="420"/>
      <c r="AC1066" s="412"/>
      <c r="AD1066" s="412"/>
      <c r="AE1066" s="419"/>
      <c r="AG1066" s="371"/>
      <c r="AH1066" s="371"/>
      <c r="AI1066" s="371"/>
      <c r="AJ1066" s="371"/>
      <c r="AK1066" s="371"/>
      <c r="AL1066" s="371"/>
      <c r="AM1066" s="371"/>
      <c r="AN1066" s="371"/>
      <c r="AO1066" s="371"/>
      <c r="AP1066" s="371"/>
      <c r="AQ1066" s="371"/>
      <c r="AR1066" s="371"/>
      <c r="AS1066" s="371"/>
      <c r="AT1066" s="371"/>
      <c r="AU1066" s="371"/>
      <c r="AV1066" s="371"/>
      <c r="BB1066" s="371"/>
      <c r="BK1066" s="371"/>
      <c r="BT1066" s="371"/>
    </row>
    <row r="1067" spans="5:72" ht="16" customHeight="1" x14ac:dyDescent="0.25">
      <c r="E1067" s="418"/>
      <c r="F1067" s="418"/>
      <c r="G1067" s="418"/>
      <c r="H1067" s="418"/>
      <c r="I1067" s="418"/>
      <c r="J1067" s="418"/>
      <c r="K1067" s="418"/>
      <c r="L1067" s="418"/>
      <c r="M1067" s="418"/>
      <c r="N1067" s="418"/>
      <c r="O1067" s="418"/>
      <c r="P1067" s="418"/>
      <c r="Q1067" s="418"/>
      <c r="R1067" s="418"/>
      <c r="S1067" s="418"/>
      <c r="T1067" s="418"/>
      <c r="U1067" s="418"/>
      <c r="V1067" s="418"/>
      <c r="Z1067" s="420"/>
      <c r="AA1067" s="420"/>
      <c r="AB1067" s="420"/>
      <c r="AC1067" s="412"/>
      <c r="AD1067" s="412"/>
      <c r="AE1067" s="419"/>
      <c r="AG1067" s="371"/>
      <c r="AH1067" s="371"/>
      <c r="AI1067" s="371"/>
      <c r="AJ1067" s="371"/>
      <c r="AK1067" s="371"/>
      <c r="AL1067" s="371"/>
      <c r="AM1067" s="371"/>
      <c r="AN1067" s="371"/>
      <c r="AO1067" s="371"/>
      <c r="AP1067" s="371"/>
      <c r="AQ1067" s="371"/>
      <c r="AR1067" s="371"/>
      <c r="AS1067" s="371"/>
      <c r="AT1067" s="371"/>
      <c r="AU1067" s="371"/>
      <c r="AV1067" s="371"/>
      <c r="BB1067" s="371"/>
      <c r="BK1067" s="371"/>
      <c r="BT1067" s="371"/>
    </row>
    <row r="1068" spans="5:72" ht="16" customHeight="1" x14ac:dyDescent="0.25">
      <c r="E1068" s="418"/>
      <c r="F1068" s="418"/>
      <c r="G1068" s="418"/>
      <c r="H1068" s="418"/>
      <c r="I1068" s="418"/>
      <c r="J1068" s="418"/>
      <c r="K1068" s="418"/>
      <c r="L1068" s="418"/>
      <c r="M1068" s="418"/>
      <c r="N1068" s="418"/>
      <c r="O1068" s="418"/>
      <c r="P1068" s="418"/>
      <c r="Q1068" s="418"/>
      <c r="R1068" s="418"/>
      <c r="S1068" s="418"/>
      <c r="T1068" s="418"/>
      <c r="U1068" s="418"/>
      <c r="V1068" s="418"/>
      <c r="Z1068" s="420"/>
      <c r="AA1068" s="420"/>
      <c r="AB1068" s="420"/>
      <c r="AC1068" s="412"/>
      <c r="AD1068" s="412"/>
      <c r="AE1068" s="419"/>
      <c r="AG1068" s="371"/>
      <c r="AH1068" s="371"/>
      <c r="AI1068" s="371"/>
      <c r="AJ1068" s="371"/>
      <c r="AK1068" s="371"/>
      <c r="AL1068" s="371"/>
      <c r="AM1068" s="371"/>
      <c r="AN1068" s="371"/>
      <c r="AO1068" s="371"/>
      <c r="AP1068" s="371"/>
      <c r="AQ1068" s="371"/>
      <c r="AR1068" s="371"/>
      <c r="AS1068" s="371"/>
      <c r="AT1068" s="371"/>
      <c r="AU1068" s="371"/>
      <c r="AV1068" s="371"/>
      <c r="BB1068" s="371"/>
      <c r="BK1068" s="371"/>
      <c r="BT1068" s="371"/>
    </row>
    <row r="1069" spans="5:72" ht="16" customHeight="1" x14ac:dyDescent="0.25">
      <c r="E1069" s="418"/>
      <c r="F1069" s="418"/>
      <c r="G1069" s="418"/>
      <c r="H1069" s="418"/>
      <c r="I1069" s="418"/>
      <c r="J1069" s="418"/>
      <c r="K1069" s="418"/>
      <c r="L1069" s="418"/>
      <c r="M1069" s="418"/>
      <c r="N1069" s="418"/>
      <c r="O1069" s="418"/>
      <c r="P1069" s="418"/>
      <c r="Q1069" s="418"/>
      <c r="R1069" s="418"/>
      <c r="S1069" s="418"/>
      <c r="T1069" s="418"/>
      <c r="U1069" s="418"/>
      <c r="V1069" s="418"/>
      <c r="Z1069" s="420"/>
      <c r="AA1069" s="420"/>
      <c r="AB1069" s="420"/>
      <c r="AC1069" s="412"/>
      <c r="AD1069" s="412"/>
      <c r="AE1069" s="419"/>
      <c r="AG1069" s="371"/>
      <c r="AH1069" s="371"/>
      <c r="AI1069" s="371"/>
      <c r="AJ1069" s="371"/>
      <c r="AK1069" s="371"/>
      <c r="AL1069" s="371"/>
      <c r="AM1069" s="371"/>
      <c r="AN1069" s="371"/>
      <c r="AO1069" s="371"/>
      <c r="AP1069" s="371"/>
      <c r="AQ1069" s="371"/>
      <c r="AR1069" s="371"/>
      <c r="AS1069" s="371"/>
      <c r="AT1069" s="371"/>
      <c r="AU1069" s="371"/>
      <c r="AV1069" s="371"/>
      <c r="BB1069" s="371"/>
      <c r="BK1069" s="371"/>
      <c r="BT1069" s="371"/>
    </row>
    <row r="1070" spans="5:72" ht="16" customHeight="1" x14ac:dyDescent="0.25">
      <c r="E1070" s="418"/>
      <c r="F1070" s="418"/>
      <c r="G1070" s="418"/>
      <c r="H1070" s="418"/>
      <c r="I1070" s="418"/>
      <c r="J1070" s="418"/>
      <c r="K1070" s="418"/>
      <c r="L1070" s="418"/>
      <c r="M1070" s="418"/>
      <c r="N1070" s="418"/>
      <c r="O1070" s="418"/>
      <c r="P1070" s="418"/>
      <c r="Q1070" s="418"/>
      <c r="R1070" s="418"/>
      <c r="S1070" s="418"/>
      <c r="T1070" s="418"/>
      <c r="U1070" s="418"/>
      <c r="V1070" s="418"/>
      <c r="Z1070" s="420"/>
      <c r="AA1070" s="420"/>
      <c r="AB1070" s="420"/>
      <c r="AC1070" s="412"/>
      <c r="AD1070" s="412"/>
      <c r="AE1070" s="419"/>
      <c r="AG1070" s="371"/>
      <c r="AH1070" s="371"/>
      <c r="AI1070" s="371"/>
      <c r="AJ1070" s="371"/>
      <c r="AK1070" s="371"/>
      <c r="AL1070" s="371"/>
      <c r="AM1070" s="371"/>
      <c r="AN1070" s="371"/>
      <c r="AO1070" s="371"/>
      <c r="AP1070" s="371"/>
      <c r="AQ1070" s="371"/>
      <c r="AR1070" s="371"/>
      <c r="AS1070" s="371"/>
      <c r="AT1070" s="371"/>
      <c r="AU1070" s="371"/>
      <c r="AV1070" s="371"/>
      <c r="BB1070" s="371"/>
      <c r="BK1070" s="371"/>
      <c r="BT1070" s="371"/>
    </row>
    <row r="1071" spans="5:72" ht="16" customHeight="1" x14ac:dyDescent="0.25">
      <c r="E1071" s="418"/>
      <c r="F1071" s="418"/>
      <c r="G1071" s="418"/>
      <c r="H1071" s="418"/>
      <c r="I1071" s="418"/>
      <c r="J1071" s="418"/>
      <c r="K1071" s="418"/>
      <c r="L1071" s="418"/>
      <c r="M1071" s="418"/>
      <c r="N1071" s="418"/>
      <c r="O1071" s="418"/>
      <c r="P1071" s="418"/>
      <c r="Q1071" s="418"/>
      <c r="R1071" s="418"/>
      <c r="S1071" s="418"/>
      <c r="T1071" s="418"/>
      <c r="U1071" s="418"/>
      <c r="V1071" s="418"/>
      <c r="Z1071" s="420"/>
      <c r="AA1071" s="420"/>
      <c r="AB1071" s="420"/>
      <c r="AC1071" s="412"/>
      <c r="AD1071" s="412"/>
      <c r="AE1071" s="419"/>
      <c r="AG1071" s="371"/>
      <c r="AH1071" s="371"/>
      <c r="AI1071" s="371"/>
      <c r="AJ1071" s="371"/>
      <c r="AK1071" s="371"/>
      <c r="AL1071" s="371"/>
      <c r="AM1071" s="371"/>
      <c r="AN1071" s="371"/>
      <c r="AO1071" s="371"/>
      <c r="AP1071" s="371"/>
      <c r="AQ1071" s="371"/>
      <c r="AR1071" s="371"/>
      <c r="AS1071" s="371"/>
      <c r="AT1071" s="371"/>
      <c r="AU1071" s="371"/>
      <c r="AV1071" s="371"/>
      <c r="BB1071" s="371"/>
      <c r="BK1071" s="371"/>
      <c r="BT1071" s="371"/>
    </row>
    <row r="1072" spans="5:72" ht="16" customHeight="1" x14ac:dyDescent="0.25">
      <c r="E1072" s="418"/>
      <c r="F1072" s="418"/>
      <c r="G1072" s="418"/>
      <c r="H1072" s="418"/>
      <c r="I1072" s="418"/>
      <c r="J1072" s="418"/>
      <c r="K1072" s="418"/>
      <c r="L1072" s="418"/>
      <c r="M1072" s="418"/>
      <c r="N1072" s="418"/>
      <c r="O1072" s="418"/>
      <c r="P1072" s="418"/>
      <c r="Q1072" s="418"/>
      <c r="R1072" s="418"/>
      <c r="S1072" s="418"/>
      <c r="T1072" s="418"/>
      <c r="U1072" s="418"/>
      <c r="V1072" s="418"/>
      <c r="Z1072" s="420"/>
      <c r="AA1072" s="420"/>
      <c r="AB1072" s="420"/>
      <c r="AC1072" s="412"/>
      <c r="AD1072" s="412"/>
      <c r="AE1072" s="419"/>
      <c r="AG1072" s="371"/>
      <c r="AH1072" s="371"/>
      <c r="AI1072" s="371"/>
      <c r="AJ1072" s="371"/>
      <c r="AK1072" s="371"/>
      <c r="AL1072" s="371"/>
      <c r="AM1072" s="371"/>
      <c r="AN1072" s="371"/>
      <c r="AO1072" s="371"/>
      <c r="AP1072" s="371"/>
      <c r="AQ1072" s="371"/>
      <c r="AR1072" s="371"/>
      <c r="AS1072" s="371"/>
      <c r="AT1072" s="371"/>
      <c r="AU1072" s="371"/>
      <c r="AV1072" s="371"/>
      <c r="BB1072" s="371"/>
      <c r="BK1072" s="371"/>
      <c r="BT1072" s="371"/>
    </row>
    <row r="1073" spans="5:72" ht="16" customHeight="1" x14ac:dyDescent="0.25">
      <c r="E1073" s="418"/>
      <c r="F1073" s="418"/>
      <c r="G1073" s="418"/>
      <c r="H1073" s="418"/>
      <c r="I1073" s="418"/>
      <c r="J1073" s="418"/>
      <c r="K1073" s="418"/>
      <c r="L1073" s="418"/>
      <c r="M1073" s="418"/>
      <c r="N1073" s="418"/>
      <c r="O1073" s="418"/>
      <c r="P1073" s="418"/>
      <c r="Q1073" s="418"/>
      <c r="R1073" s="418"/>
      <c r="S1073" s="418"/>
      <c r="T1073" s="418"/>
      <c r="U1073" s="418"/>
      <c r="V1073" s="418"/>
      <c r="Z1073" s="419"/>
      <c r="AA1073" s="419"/>
      <c r="AB1073" s="419"/>
      <c r="AC1073" s="412"/>
      <c r="AD1073" s="412"/>
      <c r="AE1073" s="419"/>
      <c r="AG1073" s="371"/>
      <c r="AH1073" s="371"/>
      <c r="AI1073" s="371"/>
      <c r="AJ1073" s="371"/>
      <c r="AK1073" s="371"/>
      <c r="AL1073" s="371"/>
      <c r="AM1073" s="371"/>
      <c r="AN1073" s="371"/>
      <c r="AO1073" s="371"/>
      <c r="AP1073" s="371"/>
      <c r="AQ1073" s="371"/>
      <c r="AR1073" s="371"/>
      <c r="AS1073" s="371"/>
      <c r="AT1073" s="371"/>
      <c r="AU1073" s="371"/>
      <c r="AV1073" s="371"/>
      <c r="BB1073" s="371"/>
      <c r="BK1073" s="371"/>
      <c r="BT1073" s="371"/>
    </row>
    <row r="1074" spans="5:72" ht="16" customHeight="1" x14ac:dyDescent="0.25">
      <c r="E1074" s="418"/>
      <c r="F1074" s="418"/>
      <c r="G1074" s="418"/>
      <c r="H1074" s="418"/>
      <c r="I1074" s="418"/>
      <c r="J1074" s="418"/>
      <c r="K1074" s="418"/>
      <c r="L1074" s="418"/>
      <c r="M1074" s="418"/>
      <c r="N1074" s="418"/>
      <c r="O1074" s="418"/>
      <c r="P1074" s="418"/>
      <c r="Q1074" s="418"/>
      <c r="R1074" s="418"/>
      <c r="S1074" s="418"/>
      <c r="T1074" s="418"/>
      <c r="U1074" s="418"/>
      <c r="V1074" s="418"/>
      <c r="Z1074" s="419"/>
      <c r="AA1074" s="419"/>
      <c r="AB1074" s="419"/>
      <c r="AC1074" s="412"/>
      <c r="AD1074" s="412"/>
      <c r="AE1074" s="419"/>
      <c r="AG1074" s="371"/>
      <c r="AH1074" s="371"/>
      <c r="AI1074" s="371"/>
      <c r="AJ1074" s="371"/>
      <c r="AK1074" s="371"/>
      <c r="AL1074" s="371"/>
      <c r="AM1074" s="371"/>
      <c r="AN1074" s="371"/>
      <c r="AO1074" s="371"/>
      <c r="AP1074" s="371"/>
      <c r="AQ1074" s="371"/>
      <c r="AR1074" s="371"/>
      <c r="AS1074" s="371"/>
      <c r="AT1074" s="371"/>
      <c r="AU1074" s="371"/>
      <c r="AV1074" s="371"/>
      <c r="BB1074" s="371"/>
      <c r="BK1074" s="371"/>
      <c r="BT1074" s="371"/>
    </row>
    <row r="1075" spans="5:72" ht="16" customHeight="1" x14ac:dyDescent="0.25">
      <c r="E1075" s="418"/>
      <c r="F1075" s="418"/>
      <c r="G1075" s="418"/>
      <c r="H1075" s="418"/>
      <c r="I1075" s="418"/>
      <c r="J1075" s="418"/>
      <c r="K1075" s="418"/>
      <c r="L1075" s="418"/>
      <c r="M1075" s="418"/>
      <c r="N1075" s="418"/>
      <c r="O1075" s="418"/>
      <c r="P1075" s="418"/>
      <c r="Q1075" s="418"/>
      <c r="R1075" s="418"/>
      <c r="S1075" s="418"/>
      <c r="T1075" s="418"/>
      <c r="U1075" s="418"/>
      <c r="V1075" s="418"/>
      <c r="Z1075" s="419"/>
      <c r="AA1075" s="419"/>
      <c r="AB1075" s="419"/>
      <c r="AC1075" s="412"/>
      <c r="AD1075" s="412"/>
      <c r="AE1075" s="419"/>
      <c r="AG1075" s="371"/>
      <c r="AH1075" s="371"/>
      <c r="AI1075" s="371"/>
      <c r="AJ1075" s="371"/>
      <c r="AK1075" s="371"/>
      <c r="AL1075" s="371"/>
      <c r="AM1075" s="371"/>
      <c r="AN1075" s="371"/>
      <c r="AO1075" s="371"/>
      <c r="AP1075" s="371"/>
      <c r="AQ1075" s="371"/>
      <c r="AR1075" s="371"/>
      <c r="AS1075" s="371"/>
      <c r="AT1075" s="371"/>
      <c r="AU1075" s="371"/>
      <c r="AV1075" s="371"/>
      <c r="BB1075" s="371"/>
      <c r="BK1075" s="371"/>
      <c r="BT1075" s="371"/>
    </row>
    <row r="1076" spans="5:72" ht="16" customHeight="1" x14ac:dyDescent="0.25">
      <c r="E1076" s="418"/>
      <c r="F1076" s="418"/>
      <c r="G1076" s="418"/>
      <c r="H1076" s="418"/>
      <c r="I1076" s="418"/>
      <c r="J1076" s="418"/>
      <c r="K1076" s="418"/>
      <c r="L1076" s="418"/>
      <c r="M1076" s="418"/>
      <c r="N1076" s="418"/>
      <c r="O1076" s="418"/>
      <c r="P1076" s="418"/>
      <c r="Q1076" s="418"/>
      <c r="R1076" s="418"/>
      <c r="S1076" s="418"/>
      <c r="T1076" s="418"/>
      <c r="U1076" s="418"/>
      <c r="V1076" s="418"/>
      <c r="Z1076" s="419"/>
      <c r="AA1076" s="419"/>
      <c r="AB1076" s="419"/>
      <c r="AC1076" s="412"/>
      <c r="AD1076" s="412"/>
      <c r="AE1076" s="419"/>
      <c r="AG1076" s="371"/>
      <c r="AH1076" s="371"/>
      <c r="AI1076" s="371"/>
      <c r="AJ1076" s="371"/>
      <c r="AK1076" s="371"/>
      <c r="AL1076" s="371"/>
      <c r="AM1076" s="371"/>
      <c r="AN1076" s="371"/>
      <c r="AO1076" s="371"/>
      <c r="AP1076" s="371"/>
      <c r="AQ1076" s="371"/>
      <c r="AR1076" s="371"/>
      <c r="AS1076" s="371"/>
      <c r="AT1076" s="371"/>
      <c r="AU1076" s="371"/>
      <c r="AV1076" s="371"/>
      <c r="BB1076" s="371"/>
      <c r="BK1076" s="371"/>
      <c r="BT1076" s="371"/>
    </row>
    <row r="1077" spans="5:72" ht="16" customHeight="1" x14ac:dyDescent="0.25">
      <c r="E1077" s="418"/>
      <c r="F1077" s="418"/>
      <c r="G1077" s="418"/>
      <c r="H1077" s="418"/>
      <c r="I1077" s="418"/>
      <c r="J1077" s="418"/>
      <c r="K1077" s="418"/>
      <c r="L1077" s="418"/>
      <c r="M1077" s="418"/>
      <c r="N1077" s="418"/>
      <c r="O1077" s="418"/>
      <c r="P1077" s="418"/>
      <c r="Q1077" s="418"/>
      <c r="R1077" s="418"/>
      <c r="S1077" s="418"/>
      <c r="T1077" s="418"/>
      <c r="U1077" s="418"/>
      <c r="V1077" s="418"/>
      <c r="Z1077" s="419"/>
      <c r="AA1077" s="419"/>
      <c r="AB1077" s="419"/>
      <c r="AC1077" s="412"/>
      <c r="AD1077" s="412"/>
      <c r="AE1077" s="419"/>
      <c r="AG1077" s="371"/>
      <c r="AH1077" s="371"/>
      <c r="AI1077" s="371"/>
      <c r="AJ1077" s="371"/>
      <c r="AK1077" s="371"/>
      <c r="AL1077" s="371"/>
      <c r="AM1077" s="371"/>
      <c r="AN1077" s="371"/>
      <c r="AO1077" s="371"/>
      <c r="AP1077" s="371"/>
      <c r="AQ1077" s="371"/>
      <c r="AR1077" s="371"/>
      <c r="AS1077" s="371"/>
      <c r="AT1077" s="371"/>
      <c r="AU1077" s="371"/>
      <c r="AV1077" s="371"/>
      <c r="BB1077" s="371"/>
      <c r="BK1077" s="371"/>
      <c r="BT1077" s="371"/>
    </row>
    <row r="1078" spans="5:72" ht="16" customHeight="1" x14ac:dyDescent="0.25">
      <c r="E1078" s="418"/>
      <c r="F1078" s="418"/>
      <c r="G1078" s="418"/>
      <c r="H1078" s="418"/>
      <c r="I1078" s="418"/>
      <c r="J1078" s="418"/>
      <c r="K1078" s="418"/>
      <c r="L1078" s="418"/>
      <c r="M1078" s="418"/>
      <c r="N1078" s="418"/>
      <c r="O1078" s="418"/>
      <c r="P1078" s="418"/>
      <c r="Q1078" s="418"/>
      <c r="R1078" s="418"/>
      <c r="S1078" s="418"/>
      <c r="T1078" s="418"/>
      <c r="U1078" s="418"/>
      <c r="V1078" s="418"/>
      <c r="Z1078" s="419"/>
      <c r="AA1078" s="419"/>
      <c r="AB1078" s="419"/>
      <c r="AC1078" s="412"/>
      <c r="AD1078" s="412"/>
      <c r="AE1078" s="419"/>
      <c r="AG1078" s="371"/>
      <c r="AH1078" s="371"/>
      <c r="AI1078" s="371"/>
      <c r="AJ1078" s="371"/>
      <c r="AK1078" s="371"/>
      <c r="AL1078" s="371"/>
      <c r="AM1078" s="371"/>
      <c r="AN1078" s="371"/>
      <c r="AO1078" s="371"/>
      <c r="AP1078" s="371"/>
      <c r="AQ1078" s="371"/>
      <c r="AR1078" s="371"/>
      <c r="AS1078" s="371"/>
      <c r="AT1078" s="371"/>
      <c r="AU1078" s="371"/>
      <c r="AV1078" s="371"/>
      <c r="BB1078" s="371"/>
      <c r="BK1078" s="371"/>
      <c r="BT1078" s="371"/>
    </row>
    <row r="1079" spans="5:72" ht="16" customHeight="1" x14ac:dyDescent="0.25">
      <c r="E1079" s="418"/>
      <c r="F1079" s="418"/>
      <c r="G1079" s="418"/>
      <c r="H1079" s="418"/>
      <c r="I1079" s="418"/>
      <c r="J1079" s="418"/>
      <c r="K1079" s="418"/>
      <c r="L1079" s="418"/>
      <c r="M1079" s="418"/>
      <c r="N1079" s="418"/>
      <c r="O1079" s="418"/>
      <c r="P1079" s="418"/>
      <c r="Q1079" s="418"/>
      <c r="R1079" s="418"/>
      <c r="S1079" s="418"/>
      <c r="T1079" s="418"/>
      <c r="U1079" s="418"/>
      <c r="V1079" s="418"/>
      <c r="Z1079" s="419"/>
      <c r="AA1079" s="419"/>
      <c r="AB1079" s="419"/>
      <c r="AC1079" s="412"/>
      <c r="AD1079" s="412"/>
      <c r="AE1079" s="419"/>
      <c r="AG1079" s="371"/>
      <c r="AH1079" s="371"/>
      <c r="AI1079" s="371"/>
      <c r="AJ1079" s="371"/>
      <c r="AK1079" s="371"/>
      <c r="AL1079" s="371"/>
      <c r="AM1079" s="371"/>
      <c r="AN1079" s="371"/>
      <c r="AO1079" s="371"/>
      <c r="AP1079" s="371"/>
      <c r="AQ1079" s="371"/>
      <c r="AR1079" s="371"/>
      <c r="AS1079" s="371"/>
      <c r="AT1079" s="371"/>
      <c r="AU1079" s="371"/>
      <c r="AV1079" s="371"/>
      <c r="BB1079" s="371"/>
      <c r="BK1079" s="371"/>
      <c r="BT1079" s="371"/>
    </row>
    <row r="1080" spans="5:72" ht="16" customHeight="1" x14ac:dyDescent="0.25">
      <c r="E1080" s="418"/>
      <c r="F1080" s="418"/>
      <c r="G1080" s="418"/>
      <c r="H1080" s="418"/>
      <c r="I1080" s="418"/>
      <c r="J1080" s="418"/>
      <c r="K1080" s="418"/>
      <c r="L1080" s="418"/>
      <c r="M1080" s="418"/>
      <c r="N1080" s="418"/>
      <c r="O1080" s="418"/>
      <c r="P1080" s="418"/>
      <c r="Q1080" s="418"/>
      <c r="R1080" s="418"/>
      <c r="S1080" s="418"/>
      <c r="T1080" s="418"/>
      <c r="U1080" s="418"/>
      <c r="V1080" s="418"/>
      <c r="Z1080" s="419"/>
      <c r="AA1080" s="419"/>
      <c r="AB1080" s="419"/>
      <c r="AC1080" s="412"/>
      <c r="AD1080" s="412"/>
      <c r="AE1080" s="419"/>
      <c r="AG1080" s="371"/>
      <c r="AH1080" s="371"/>
      <c r="AI1080" s="371"/>
      <c r="AJ1080" s="371"/>
      <c r="AK1080" s="371"/>
      <c r="AL1080" s="371"/>
      <c r="AM1080" s="371"/>
      <c r="AN1080" s="371"/>
      <c r="AO1080" s="371"/>
      <c r="AP1080" s="371"/>
      <c r="AQ1080" s="371"/>
      <c r="AR1080" s="371"/>
      <c r="AS1080" s="371"/>
      <c r="AT1080" s="371"/>
      <c r="AU1080" s="371"/>
      <c r="AV1080" s="371"/>
      <c r="BB1080" s="371"/>
      <c r="BK1080" s="371"/>
      <c r="BT1080" s="371"/>
    </row>
    <row r="1081" spans="5:72" ht="16" customHeight="1" x14ac:dyDescent="0.25">
      <c r="E1081" s="418"/>
      <c r="F1081" s="418"/>
      <c r="G1081" s="418"/>
      <c r="H1081" s="418"/>
      <c r="I1081" s="418"/>
      <c r="J1081" s="418"/>
      <c r="K1081" s="418"/>
      <c r="L1081" s="418"/>
      <c r="M1081" s="418"/>
      <c r="N1081" s="418"/>
      <c r="O1081" s="418"/>
      <c r="P1081" s="418"/>
      <c r="Q1081" s="418"/>
      <c r="R1081" s="418"/>
      <c r="S1081" s="418"/>
      <c r="T1081" s="418"/>
      <c r="U1081" s="418"/>
      <c r="V1081" s="418"/>
      <c r="Z1081" s="419"/>
      <c r="AA1081" s="419"/>
      <c r="AB1081" s="419"/>
      <c r="AC1081" s="412"/>
      <c r="AD1081" s="412"/>
      <c r="AE1081" s="419"/>
      <c r="AG1081" s="371"/>
      <c r="AH1081" s="371"/>
      <c r="AI1081" s="371"/>
      <c r="AJ1081" s="371"/>
      <c r="AK1081" s="371"/>
      <c r="AL1081" s="371"/>
      <c r="AM1081" s="371"/>
      <c r="AN1081" s="371"/>
      <c r="AO1081" s="371"/>
      <c r="AP1081" s="371"/>
      <c r="AQ1081" s="371"/>
      <c r="AR1081" s="371"/>
      <c r="AS1081" s="371"/>
      <c r="AT1081" s="371"/>
      <c r="AU1081" s="371"/>
      <c r="AV1081" s="371"/>
      <c r="BB1081" s="371"/>
      <c r="BK1081" s="371"/>
      <c r="BT1081" s="371"/>
    </row>
    <row r="1082" spans="5:72" ht="16" customHeight="1" x14ac:dyDescent="0.25">
      <c r="E1082" s="418"/>
      <c r="F1082" s="418"/>
      <c r="G1082" s="418"/>
      <c r="H1082" s="418"/>
      <c r="I1082" s="418"/>
      <c r="J1082" s="418"/>
      <c r="K1082" s="418"/>
      <c r="L1082" s="418"/>
      <c r="M1082" s="418"/>
      <c r="N1082" s="418"/>
      <c r="O1082" s="418"/>
      <c r="P1082" s="418"/>
      <c r="Q1082" s="418"/>
      <c r="R1082" s="418"/>
      <c r="S1082" s="418"/>
      <c r="T1082" s="418"/>
      <c r="U1082" s="418"/>
      <c r="V1082" s="418"/>
      <c r="Z1082" s="419"/>
      <c r="AA1082" s="419"/>
      <c r="AB1082" s="419"/>
      <c r="AC1082" s="412"/>
      <c r="AD1082" s="412"/>
      <c r="AE1082" s="419"/>
      <c r="AG1082" s="371"/>
      <c r="AH1082" s="371"/>
      <c r="AI1082" s="371"/>
      <c r="AJ1082" s="371"/>
      <c r="AK1082" s="371"/>
      <c r="AL1082" s="371"/>
      <c r="AM1082" s="371"/>
      <c r="AN1082" s="371"/>
      <c r="AO1082" s="371"/>
      <c r="AP1082" s="371"/>
      <c r="AQ1082" s="371"/>
      <c r="AR1082" s="371"/>
      <c r="AS1082" s="371"/>
      <c r="AT1082" s="371"/>
      <c r="AU1082" s="371"/>
      <c r="AV1082" s="371"/>
      <c r="BB1082" s="371"/>
      <c r="BK1082" s="371"/>
      <c r="BT1082" s="371"/>
    </row>
    <row r="1083" spans="5:72" ht="16" customHeight="1" x14ac:dyDescent="0.25">
      <c r="E1083" s="418"/>
      <c r="F1083" s="418"/>
      <c r="G1083" s="418"/>
      <c r="H1083" s="418"/>
      <c r="I1083" s="418"/>
      <c r="J1083" s="418"/>
      <c r="K1083" s="418"/>
      <c r="L1083" s="418"/>
      <c r="M1083" s="418"/>
      <c r="N1083" s="418"/>
      <c r="O1083" s="418"/>
      <c r="P1083" s="418"/>
      <c r="Q1083" s="418"/>
      <c r="R1083" s="418"/>
      <c r="S1083" s="418"/>
      <c r="T1083" s="418"/>
      <c r="U1083" s="418"/>
      <c r="V1083" s="418"/>
      <c r="Z1083" s="419"/>
      <c r="AA1083" s="419"/>
      <c r="AB1083" s="419"/>
      <c r="AC1083" s="412"/>
      <c r="AD1083" s="412"/>
      <c r="AE1083" s="419"/>
      <c r="AG1083" s="371"/>
      <c r="AH1083" s="371"/>
      <c r="AI1083" s="371"/>
      <c r="AJ1083" s="371"/>
      <c r="AK1083" s="371"/>
      <c r="AL1083" s="371"/>
      <c r="AM1083" s="371"/>
      <c r="AN1083" s="371"/>
      <c r="AO1083" s="371"/>
      <c r="AP1083" s="371"/>
      <c r="AQ1083" s="371"/>
      <c r="AR1083" s="371"/>
      <c r="AS1083" s="371"/>
      <c r="AT1083" s="371"/>
      <c r="AU1083" s="371"/>
      <c r="AV1083" s="371"/>
      <c r="BB1083" s="371"/>
      <c r="BK1083" s="371"/>
      <c r="BT1083" s="371"/>
    </row>
    <row r="1084" spans="5:72" ht="16" customHeight="1" x14ac:dyDescent="0.25">
      <c r="E1084" s="418"/>
      <c r="F1084" s="418"/>
      <c r="G1084" s="418"/>
      <c r="H1084" s="418"/>
      <c r="I1084" s="418"/>
      <c r="J1084" s="418"/>
      <c r="K1084" s="418"/>
      <c r="L1084" s="418"/>
      <c r="M1084" s="418"/>
      <c r="N1084" s="418"/>
      <c r="O1084" s="418"/>
      <c r="P1084" s="418"/>
      <c r="Q1084" s="418"/>
      <c r="R1084" s="418"/>
      <c r="S1084" s="418"/>
      <c r="T1084" s="418"/>
      <c r="U1084" s="418"/>
      <c r="V1084" s="418"/>
      <c r="Z1084" s="419"/>
      <c r="AA1084" s="419"/>
      <c r="AB1084" s="419"/>
      <c r="AC1084" s="412"/>
      <c r="AD1084" s="412"/>
      <c r="AE1084" s="419"/>
      <c r="AG1084" s="371"/>
      <c r="AH1084" s="371"/>
      <c r="AI1084" s="371"/>
      <c r="AJ1084" s="371"/>
      <c r="AK1084" s="371"/>
      <c r="AL1084" s="371"/>
      <c r="AM1084" s="371"/>
      <c r="AN1084" s="371"/>
      <c r="AO1084" s="371"/>
      <c r="AP1084" s="371"/>
      <c r="AQ1084" s="371"/>
      <c r="AR1084" s="371"/>
      <c r="AS1084" s="371"/>
      <c r="AT1084" s="371"/>
      <c r="AU1084" s="371"/>
      <c r="AV1084" s="371"/>
      <c r="BB1084" s="371"/>
      <c r="BK1084" s="371"/>
      <c r="BT1084" s="371"/>
    </row>
    <row r="1085" spans="5:72" ht="16" customHeight="1" x14ac:dyDescent="0.25">
      <c r="E1085" s="418"/>
      <c r="F1085" s="418"/>
      <c r="G1085" s="418"/>
      <c r="H1085" s="418"/>
      <c r="I1085" s="418"/>
      <c r="J1085" s="418"/>
      <c r="K1085" s="418"/>
      <c r="L1085" s="418"/>
      <c r="M1085" s="418"/>
      <c r="N1085" s="418"/>
      <c r="O1085" s="418"/>
      <c r="P1085" s="418"/>
      <c r="Q1085" s="418"/>
      <c r="R1085" s="418"/>
      <c r="S1085" s="418"/>
      <c r="T1085" s="418"/>
      <c r="U1085" s="418"/>
      <c r="V1085" s="418"/>
      <c r="Z1085" s="419"/>
      <c r="AA1085" s="419"/>
      <c r="AB1085" s="419"/>
      <c r="AC1085" s="412"/>
      <c r="AD1085" s="412"/>
      <c r="AE1085" s="419"/>
      <c r="AG1085" s="371"/>
      <c r="AH1085" s="371"/>
      <c r="AI1085" s="371"/>
      <c r="AJ1085" s="371"/>
      <c r="AK1085" s="371"/>
      <c r="AL1085" s="371"/>
      <c r="AM1085" s="371"/>
      <c r="AN1085" s="371"/>
      <c r="AO1085" s="371"/>
      <c r="AP1085" s="371"/>
      <c r="AQ1085" s="371"/>
      <c r="AR1085" s="371"/>
      <c r="AS1085" s="371"/>
      <c r="AT1085" s="371"/>
      <c r="AU1085" s="371"/>
      <c r="AV1085" s="371"/>
      <c r="BB1085" s="371"/>
      <c r="BK1085" s="371"/>
      <c r="BT1085" s="371"/>
    </row>
    <row r="1086" spans="5:72" ht="16" customHeight="1" x14ac:dyDescent="0.25">
      <c r="E1086" s="418"/>
      <c r="F1086" s="418"/>
      <c r="G1086" s="418"/>
      <c r="H1086" s="418"/>
      <c r="I1086" s="418"/>
      <c r="J1086" s="418"/>
      <c r="K1086" s="418"/>
      <c r="L1086" s="418"/>
      <c r="M1086" s="418"/>
      <c r="N1086" s="418"/>
      <c r="O1086" s="418"/>
      <c r="P1086" s="418"/>
      <c r="Q1086" s="418"/>
      <c r="R1086" s="418"/>
      <c r="S1086" s="418"/>
      <c r="T1086" s="418"/>
      <c r="U1086" s="418"/>
      <c r="V1086" s="418"/>
      <c r="Z1086" s="419"/>
      <c r="AA1086" s="419"/>
      <c r="AB1086" s="419"/>
      <c r="AC1086" s="412"/>
      <c r="AD1086" s="412"/>
      <c r="AE1086" s="419"/>
      <c r="AG1086" s="371"/>
      <c r="AH1086" s="371"/>
      <c r="AI1086" s="371"/>
      <c r="AJ1086" s="371"/>
      <c r="AK1086" s="371"/>
      <c r="AL1086" s="371"/>
      <c r="AM1086" s="371"/>
      <c r="AN1086" s="371"/>
      <c r="AO1086" s="371"/>
      <c r="AP1086" s="371"/>
      <c r="AQ1086" s="371"/>
      <c r="AR1086" s="371"/>
      <c r="AS1086" s="371"/>
      <c r="AT1086" s="371"/>
      <c r="AU1086" s="371"/>
      <c r="AV1086" s="371"/>
      <c r="BB1086" s="371"/>
      <c r="BK1086" s="371"/>
      <c r="BT1086" s="371"/>
    </row>
    <row r="1087" spans="5:72" ht="16" customHeight="1" x14ac:dyDescent="0.25">
      <c r="E1087" s="418"/>
      <c r="F1087" s="418"/>
      <c r="G1087" s="418"/>
      <c r="H1087" s="418"/>
      <c r="I1087" s="418"/>
      <c r="J1087" s="418"/>
      <c r="K1087" s="418"/>
      <c r="L1087" s="418"/>
      <c r="M1087" s="418"/>
      <c r="N1087" s="418"/>
      <c r="O1087" s="418"/>
      <c r="P1087" s="418"/>
      <c r="Q1087" s="418"/>
      <c r="R1087" s="418"/>
      <c r="S1087" s="418"/>
      <c r="T1087" s="418"/>
      <c r="U1087" s="418"/>
      <c r="V1087" s="418"/>
      <c r="Z1087" s="419"/>
      <c r="AA1087" s="419"/>
      <c r="AB1087" s="419"/>
      <c r="AC1087" s="412"/>
      <c r="AD1087" s="412"/>
      <c r="AE1087" s="419"/>
      <c r="AG1087" s="371"/>
      <c r="AH1087" s="371"/>
      <c r="AI1087" s="371"/>
      <c r="AJ1087" s="371"/>
      <c r="AK1087" s="371"/>
      <c r="AL1087" s="371"/>
      <c r="AM1087" s="371"/>
      <c r="AN1087" s="371"/>
      <c r="AO1087" s="371"/>
      <c r="AP1087" s="371"/>
      <c r="AQ1087" s="371"/>
      <c r="AR1087" s="371"/>
      <c r="AS1087" s="371"/>
      <c r="AT1087" s="371"/>
      <c r="AU1087" s="371"/>
      <c r="AV1087" s="371"/>
      <c r="BB1087" s="371"/>
      <c r="BK1087" s="371"/>
      <c r="BT1087" s="371"/>
    </row>
    <row r="1088" spans="5:72" ht="16" customHeight="1" x14ac:dyDescent="0.25">
      <c r="E1088" s="418"/>
      <c r="F1088" s="418"/>
      <c r="G1088" s="418"/>
      <c r="H1088" s="418"/>
      <c r="I1088" s="418"/>
      <c r="J1088" s="418"/>
      <c r="K1088" s="418"/>
      <c r="L1088" s="418"/>
      <c r="M1088" s="418"/>
      <c r="N1088" s="418"/>
      <c r="O1088" s="418"/>
      <c r="P1088" s="418"/>
      <c r="Q1088" s="418"/>
      <c r="R1088" s="418"/>
      <c r="S1088" s="418"/>
      <c r="T1088" s="418"/>
      <c r="U1088" s="418"/>
      <c r="V1088" s="418"/>
      <c r="Z1088" s="419"/>
      <c r="AA1088" s="419"/>
      <c r="AB1088" s="419"/>
      <c r="AC1088" s="412"/>
      <c r="AD1088" s="412"/>
      <c r="AE1088" s="419"/>
      <c r="AG1088" s="371"/>
      <c r="AH1088" s="371"/>
      <c r="AI1088" s="371"/>
      <c r="AJ1088" s="371"/>
      <c r="AK1088" s="371"/>
      <c r="AL1088" s="371"/>
      <c r="AM1088" s="371"/>
      <c r="AN1088" s="371"/>
      <c r="AO1088" s="371"/>
      <c r="AP1088" s="371"/>
      <c r="AQ1088" s="371"/>
      <c r="AR1088" s="371"/>
      <c r="AS1088" s="371"/>
      <c r="AT1088" s="371"/>
      <c r="AU1088" s="371"/>
      <c r="AV1088" s="371"/>
      <c r="BB1088" s="371"/>
      <c r="BK1088" s="371"/>
      <c r="BT1088" s="371"/>
    </row>
    <row r="1089" spans="5:72" ht="16" customHeight="1" x14ac:dyDescent="0.25">
      <c r="E1089" s="418"/>
      <c r="F1089" s="418"/>
      <c r="G1089" s="418"/>
      <c r="H1089" s="418"/>
      <c r="I1089" s="418"/>
      <c r="J1089" s="418"/>
      <c r="K1089" s="418"/>
      <c r="L1089" s="418"/>
      <c r="M1089" s="418"/>
      <c r="N1089" s="418"/>
      <c r="O1089" s="418"/>
      <c r="P1089" s="418"/>
      <c r="Q1089" s="418"/>
      <c r="R1089" s="418"/>
      <c r="S1089" s="418"/>
      <c r="T1089" s="418"/>
      <c r="U1089" s="418"/>
      <c r="V1089" s="418"/>
      <c r="Z1089" s="419"/>
      <c r="AA1089" s="419"/>
      <c r="AB1089" s="419"/>
      <c r="AC1089" s="412"/>
      <c r="AD1089" s="412"/>
      <c r="AE1089" s="419"/>
      <c r="AG1089" s="371"/>
      <c r="AH1089" s="371"/>
      <c r="AI1089" s="371"/>
      <c r="AJ1089" s="371"/>
      <c r="AK1089" s="371"/>
      <c r="AL1089" s="371"/>
      <c r="AM1089" s="371"/>
      <c r="AN1089" s="371"/>
      <c r="AO1089" s="371"/>
      <c r="AP1089" s="371"/>
      <c r="AQ1089" s="371"/>
      <c r="AR1089" s="371"/>
      <c r="AS1089" s="371"/>
      <c r="AT1089" s="371"/>
      <c r="AU1089" s="371"/>
      <c r="AV1089" s="371"/>
      <c r="BB1089" s="371"/>
      <c r="BK1089" s="371"/>
      <c r="BT1089" s="371"/>
    </row>
    <row r="1090" spans="5:72" ht="16" customHeight="1" x14ac:dyDescent="0.25">
      <c r="E1090" s="418"/>
      <c r="F1090" s="418"/>
      <c r="G1090" s="418"/>
      <c r="H1090" s="418"/>
      <c r="I1090" s="418"/>
      <c r="J1090" s="418"/>
      <c r="K1090" s="418"/>
      <c r="L1090" s="418"/>
      <c r="M1090" s="418"/>
      <c r="N1090" s="418"/>
      <c r="O1090" s="418"/>
      <c r="P1090" s="418"/>
      <c r="Q1090" s="418"/>
      <c r="R1090" s="418"/>
      <c r="S1090" s="418"/>
      <c r="T1090" s="418"/>
      <c r="U1090" s="418"/>
      <c r="V1090" s="418"/>
      <c r="Z1090" s="420"/>
      <c r="AA1090" s="420"/>
      <c r="AB1090" s="420"/>
      <c r="AC1090" s="412"/>
      <c r="AD1090" s="412"/>
      <c r="AE1090" s="419"/>
      <c r="AG1090" s="371"/>
      <c r="AH1090" s="371"/>
      <c r="AI1090" s="371"/>
      <c r="AJ1090" s="371"/>
      <c r="AK1090" s="371"/>
      <c r="AL1090" s="371"/>
      <c r="AM1090" s="371"/>
      <c r="AN1090" s="371"/>
      <c r="AO1090" s="371"/>
      <c r="AP1090" s="371"/>
      <c r="AQ1090" s="371"/>
      <c r="AR1090" s="371"/>
      <c r="AS1090" s="371"/>
      <c r="AT1090" s="371"/>
      <c r="AU1090" s="371"/>
      <c r="AV1090" s="371"/>
      <c r="BB1090" s="371"/>
      <c r="BK1090" s="371"/>
      <c r="BT1090" s="371"/>
    </row>
    <row r="1091" spans="5:72" ht="16" customHeight="1" x14ac:dyDescent="0.25">
      <c r="E1091" s="418"/>
      <c r="F1091" s="418"/>
      <c r="G1091" s="418"/>
      <c r="H1091" s="418"/>
      <c r="I1091" s="418"/>
      <c r="J1091" s="418"/>
      <c r="K1091" s="418"/>
      <c r="L1091" s="418"/>
      <c r="M1091" s="418"/>
      <c r="N1091" s="418"/>
      <c r="O1091" s="418"/>
      <c r="P1091" s="418"/>
      <c r="Q1091" s="418"/>
      <c r="R1091" s="418"/>
      <c r="S1091" s="418"/>
      <c r="T1091" s="418"/>
      <c r="U1091" s="418"/>
      <c r="V1091" s="418"/>
      <c r="Z1091" s="420"/>
      <c r="AA1091" s="420"/>
      <c r="AB1091" s="420"/>
      <c r="AC1091" s="412"/>
      <c r="AD1091" s="412"/>
      <c r="AE1091" s="419"/>
      <c r="AG1091" s="371"/>
      <c r="AH1091" s="371"/>
      <c r="AI1091" s="371"/>
      <c r="AJ1091" s="371"/>
      <c r="AK1091" s="371"/>
      <c r="AL1091" s="371"/>
      <c r="AM1091" s="371"/>
      <c r="AN1091" s="371"/>
      <c r="AO1091" s="371"/>
      <c r="AP1091" s="371"/>
      <c r="AQ1091" s="371"/>
      <c r="AR1091" s="371"/>
      <c r="AS1091" s="371"/>
      <c r="AT1091" s="371"/>
      <c r="AU1091" s="371"/>
      <c r="AV1091" s="371"/>
      <c r="BB1091" s="371"/>
      <c r="BK1091" s="371"/>
      <c r="BT1091" s="371"/>
    </row>
    <row r="1092" spans="5:72" ht="16" customHeight="1" x14ac:dyDescent="0.25">
      <c r="E1092" s="418"/>
      <c r="F1092" s="418"/>
      <c r="G1092" s="418"/>
      <c r="H1092" s="418"/>
      <c r="I1092" s="418"/>
      <c r="J1092" s="418"/>
      <c r="K1092" s="418"/>
      <c r="L1092" s="418"/>
      <c r="M1092" s="418"/>
      <c r="N1092" s="418"/>
      <c r="O1092" s="418"/>
      <c r="P1092" s="418"/>
      <c r="Q1092" s="418"/>
      <c r="R1092" s="418"/>
      <c r="S1092" s="418"/>
      <c r="T1092" s="418"/>
      <c r="U1092" s="418"/>
      <c r="V1092" s="418"/>
      <c r="Z1092" s="420"/>
      <c r="AA1092" s="420"/>
      <c r="AB1092" s="420"/>
      <c r="AC1092" s="412"/>
      <c r="AD1092" s="412"/>
      <c r="AE1092" s="419"/>
      <c r="AG1092" s="371"/>
      <c r="AH1092" s="371"/>
      <c r="AI1092" s="371"/>
      <c r="AJ1092" s="371"/>
      <c r="AK1092" s="371"/>
      <c r="AL1092" s="371"/>
      <c r="AM1092" s="371"/>
      <c r="AN1092" s="371"/>
      <c r="AO1092" s="371"/>
      <c r="AP1092" s="371"/>
      <c r="AQ1092" s="371"/>
      <c r="AR1092" s="371"/>
      <c r="AS1092" s="371"/>
      <c r="AT1092" s="371"/>
      <c r="AU1092" s="371"/>
      <c r="AV1092" s="371"/>
      <c r="BB1092" s="371"/>
      <c r="BK1092" s="371"/>
      <c r="BT1092" s="371"/>
    </row>
    <row r="1093" spans="5:72" ht="16" customHeight="1" x14ac:dyDescent="0.25">
      <c r="E1093" s="418"/>
      <c r="F1093" s="418"/>
      <c r="G1093" s="418"/>
      <c r="H1093" s="418"/>
      <c r="I1093" s="418"/>
      <c r="J1093" s="418"/>
      <c r="K1093" s="418"/>
      <c r="L1093" s="418"/>
      <c r="M1093" s="418"/>
      <c r="N1093" s="418"/>
      <c r="O1093" s="418"/>
      <c r="P1093" s="418"/>
      <c r="Q1093" s="418"/>
      <c r="R1093" s="418"/>
      <c r="S1093" s="418"/>
      <c r="T1093" s="418"/>
      <c r="U1093" s="418"/>
      <c r="V1093" s="418"/>
      <c r="Z1093" s="420"/>
      <c r="AA1093" s="420"/>
      <c r="AB1093" s="420"/>
      <c r="AC1093" s="412"/>
      <c r="AD1093" s="412"/>
      <c r="AE1093" s="419"/>
      <c r="AG1093" s="371"/>
      <c r="AH1093" s="371"/>
      <c r="AI1093" s="371"/>
      <c r="AJ1093" s="371"/>
      <c r="AK1093" s="371"/>
      <c r="AL1093" s="371"/>
      <c r="AM1093" s="371"/>
      <c r="AN1093" s="371"/>
      <c r="AO1093" s="371"/>
      <c r="AP1093" s="371"/>
      <c r="AQ1093" s="371"/>
      <c r="AR1093" s="371"/>
      <c r="AS1093" s="371"/>
      <c r="AT1093" s="371"/>
      <c r="AU1093" s="371"/>
      <c r="AV1093" s="371"/>
      <c r="BB1093" s="371"/>
      <c r="BK1093" s="371"/>
      <c r="BT1093" s="371"/>
    </row>
    <row r="1094" spans="5:72" ht="16" customHeight="1" x14ac:dyDescent="0.25">
      <c r="E1094" s="418"/>
      <c r="F1094" s="418"/>
      <c r="G1094" s="418"/>
      <c r="H1094" s="418"/>
      <c r="I1094" s="418"/>
      <c r="J1094" s="418"/>
      <c r="K1094" s="418"/>
      <c r="L1094" s="418"/>
      <c r="M1094" s="418"/>
      <c r="N1094" s="418"/>
      <c r="O1094" s="418"/>
      <c r="P1094" s="418"/>
      <c r="Q1094" s="418"/>
      <c r="R1094" s="418"/>
      <c r="S1094" s="418"/>
      <c r="T1094" s="418"/>
      <c r="U1094" s="418"/>
      <c r="V1094" s="418"/>
      <c r="Z1094" s="420"/>
      <c r="AA1094" s="420"/>
      <c r="AB1094" s="420"/>
      <c r="AC1094" s="412"/>
      <c r="AD1094" s="412"/>
      <c r="AE1094" s="419"/>
      <c r="AG1094" s="371"/>
      <c r="AH1094" s="371"/>
      <c r="AI1094" s="371"/>
      <c r="AJ1094" s="371"/>
      <c r="AK1094" s="371"/>
      <c r="AL1094" s="371"/>
      <c r="AM1094" s="371"/>
      <c r="AN1094" s="371"/>
      <c r="AO1094" s="371"/>
      <c r="AP1094" s="371"/>
      <c r="AQ1094" s="371"/>
      <c r="AR1094" s="371"/>
      <c r="AS1094" s="371"/>
      <c r="AT1094" s="371"/>
      <c r="AU1094" s="371"/>
      <c r="AV1094" s="371"/>
      <c r="BB1094" s="371"/>
      <c r="BK1094" s="371"/>
      <c r="BT1094" s="371"/>
    </row>
    <row r="1095" spans="5:72" ht="16" customHeight="1" x14ac:dyDescent="0.25">
      <c r="E1095" s="418"/>
      <c r="F1095" s="418"/>
      <c r="G1095" s="418"/>
      <c r="H1095" s="418"/>
      <c r="I1095" s="418"/>
      <c r="J1095" s="418"/>
      <c r="K1095" s="418"/>
      <c r="L1095" s="418"/>
      <c r="M1095" s="418"/>
      <c r="N1095" s="418"/>
      <c r="O1095" s="418"/>
      <c r="P1095" s="418"/>
      <c r="Q1095" s="418"/>
      <c r="R1095" s="418"/>
      <c r="S1095" s="418"/>
      <c r="T1095" s="418"/>
      <c r="U1095" s="418"/>
      <c r="V1095" s="418"/>
      <c r="Z1095" s="420"/>
      <c r="AA1095" s="420"/>
      <c r="AB1095" s="420"/>
      <c r="AC1095" s="412"/>
      <c r="AD1095" s="412"/>
      <c r="AE1095" s="419"/>
      <c r="AG1095" s="371"/>
      <c r="AH1095" s="371"/>
      <c r="AI1095" s="371"/>
      <c r="AJ1095" s="371"/>
      <c r="AK1095" s="371"/>
      <c r="AL1095" s="371"/>
      <c r="AM1095" s="371"/>
      <c r="AN1095" s="371"/>
      <c r="AO1095" s="371"/>
      <c r="AP1095" s="371"/>
      <c r="AQ1095" s="371"/>
      <c r="AR1095" s="371"/>
      <c r="AS1095" s="371"/>
      <c r="AT1095" s="371"/>
      <c r="AU1095" s="371"/>
      <c r="AV1095" s="371"/>
      <c r="BB1095" s="371"/>
      <c r="BK1095" s="371"/>
      <c r="BT1095" s="371"/>
    </row>
    <row r="1096" spans="5:72" ht="16" customHeight="1" x14ac:dyDescent="0.25">
      <c r="E1096" s="418"/>
      <c r="F1096" s="418"/>
      <c r="G1096" s="418"/>
      <c r="H1096" s="418"/>
      <c r="I1096" s="418"/>
      <c r="J1096" s="418"/>
      <c r="K1096" s="418"/>
      <c r="L1096" s="418"/>
      <c r="M1096" s="418"/>
      <c r="N1096" s="418"/>
      <c r="O1096" s="418"/>
      <c r="P1096" s="418"/>
      <c r="Q1096" s="418"/>
      <c r="R1096" s="418"/>
      <c r="S1096" s="418"/>
      <c r="T1096" s="418"/>
      <c r="U1096" s="418"/>
      <c r="V1096" s="418"/>
      <c r="Z1096" s="420"/>
      <c r="AA1096" s="420"/>
      <c r="AB1096" s="420"/>
      <c r="AC1096" s="412"/>
      <c r="AD1096" s="412"/>
      <c r="AE1096" s="419"/>
      <c r="AG1096" s="371"/>
      <c r="AH1096" s="371"/>
      <c r="AI1096" s="371"/>
      <c r="AJ1096" s="371"/>
      <c r="AK1096" s="371"/>
      <c r="AL1096" s="371"/>
      <c r="AM1096" s="371"/>
      <c r="AN1096" s="371"/>
      <c r="AO1096" s="371"/>
      <c r="AP1096" s="371"/>
      <c r="AQ1096" s="371"/>
      <c r="AR1096" s="371"/>
      <c r="AS1096" s="371"/>
      <c r="AT1096" s="371"/>
      <c r="AU1096" s="371"/>
      <c r="AV1096" s="371"/>
      <c r="BB1096" s="371"/>
      <c r="BK1096" s="371"/>
      <c r="BT1096" s="371"/>
    </row>
    <row r="1097" spans="5:72" ht="16" customHeight="1" x14ac:dyDescent="0.25">
      <c r="E1097" s="418"/>
      <c r="F1097" s="418"/>
      <c r="G1097" s="418"/>
      <c r="H1097" s="418"/>
      <c r="I1097" s="418"/>
      <c r="J1097" s="418"/>
      <c r="K1097" s="418"/>
      <c r="L1097" s="418"/>
      <c r="M1097" s="418"/>
      <c r="N1097" s="418"/>
      <c r="O1097" s="418"/>
      <c r="P1097" s="418"/>
      <c r="Q1097" s="418"/>
      <c r="R1097" s="418"/>
      <c r="S1097" s="418"/>
      <c r="T1097" s="418"/>
      <c r="U1097" s="418"/>
      <c r="V1097" s="418"/>
      <c r="Z1097" s="419"/>
      <c r="AA1097" s="419"/>
      <c r="AB1097" s="419"/>
      <c r="AC1097" s="412"/>
      <c r="AD1097" s="412"/>
      <c r="AE1097" s="419"/>
      <c r="AG1097" s="371"/>
      <c r="AH1097" s="371"/>
      <c r="AI1097" s="371"/>
      <c r="AJ1097" s="371"/>
      <c r="AK1097" s="371"/>
      <c r="AL1097" s="371"/>
      <c r="AM1097" s="371"/>
      <c r="AN1097" s="371"/>
      <c r="AO1097" s="371"/>
      <c r="AP1097" s="371"/>
      <c r="AQ1097" s="371"/>
      <c r="AR1097" s="371"/>
      <c r="AS1097" s="371"/>
      <c r="AT1097" s="371"/>
      <c r="AU1097" s="371"/>
      <c r="AV1097" s="371"/>
      <c r="BB1097" s="371"/>
      <c r="BK1097" s="371"/>
      <c r="BT1097" s="371"/>
    </row>
    <row r="1098" spans="5:72" ht="16" customHeight="1" x14ac:dyDescent="0.25">
      <c r="E1098" s="418"/>
      <c r="F1098" s="418"/>
      <c r="G1098" s="418"/>
      <c r="H1098" s="418"/>
      <c r="I1098" s="418"/>
      <c r="J1098" s="418"/>
      <c r="K1098" s="418"/>
      <c r="L1098" s="418"/>
      <c r="M1098" s="418"/>
      <c r="N1098" s="418"/>
      <c r="O1098" s="418"/>
      <c r="P1098" s="418"/>
      <c r="Q1098" s="418"/>
      <c r="R1098" s="418"/>
      <c r="S1098" s="418"/>
      <c r="T1098" s="418"/>
      <c r="U1098" s="418"/>
      <c r="V1098" s="418"/>
      <c r="Z1098" s="419"/>
      <c r="AA1098" s="419"/>
      <c r="AB1098" s="419"/>
      <c r="AC1098" s="412"/>
      <c r="AD1098" s="412"/>
      <c r="AE1098" s="419"/>
      <c r="AG1098" s="371"/>
      <c r="AH1098" s="371"/>
      <c r="AI1098" s="371"/>
      <c r="AJ1098" s="371"/>
      <c r="AK1098" s="371"/>
      <c r="AL1098" s="371"/>
      <c r="AM1098" s="371"/>
      <c r="AN1098" s="371"/>
      <c r="AO1098" s="371"/>
      <c r="AP1098" s="371"/>
      <c r="AQ1098" s="371"/>
      <c r="AR1098" s="371"/>
      <c r="AS1098" s="371"/>
      <c r="AT1098" s="371"/>
      <c r="AU1098" s="371"/>
      <c r="AV1098" s="371"/>
      <c r="BB1098" s="371"/>
      <c r="BK1098" s="371"/>
      <c r="BT1098" s="371"/>
    </row>
    <row r="1099" spans="5:72" ht="16" customHeight="1" x14ac:dyDescent="0.25">
      <c r="E1099" s="418"/>
      <c r="F1099" s="418"/>
      <c r="G1099" s="418"/>
      <c r="H1099" s="418"/>
      <c r="I1099" s="418"/>
      <c r="J1099" s="418"/>
      <c r="K1099" s="418"/>
      <c r="L1099" s="418"/>
      <c r="M1099" s="418"/>
      <c r="N1099" s="418"/>
      <c r="O1099" s="418"/>
      <c r="P1099" s="418"/>
      <c r="Q1099" s="418"/>
      <c r="R1099" s="418"/>
      <c r="S1099" s="418"/>
      <c r="T1099" s="418"/>
      <c r="U1099" s="418"/>
      <c r="V1099" s="418"/>
      <c r="Z1099" s="419"/>
      <c r="AA1099" s="419"/>
      <c r="AB1099" s="419"/>
      <c r="AC1099" s="412"/>
      <c r="AD1099" s="412"/>
      <c r="AE1099" s="419"/>
      <c r="AG1099" s="371"/>
      <c r="AH1099" s="371"/>
      <c r="AI1099" s="371"/>
      <c r="AJ1099" s="371"/>
      <c r="AK1099" s="371"/>
      <c r="AL1099" s="371"/>
      <c r="AM1099" s="371"/>
      <c r="AN1099" s="371"/>
      <c r="AO1099" s="371"/>
      <c r="AP1099" s="371"/>
      <c r="AQ1099" s="371"/>
      <c r="AR1099" s="371"/>
      <c r="AS1099" s="371"/>
      <c r="AT1099" s="371"/>
      <c r="AU1099" s="371"/>
      <c r="AV1099" s="371"/>
      <c r="BB1099" s="371"/>
      <c r="BK1099" s="371"/>
      <c r="BT1099" s="371"/>
    </row>
    <row r="1100" spans="5:72" ht="16" customHeight="1" x14ac:dyDescent="0.25">
      <c r="E1100" s="418"/>
      <c r="F1100" s="418"/>
      <c r="G1100" s="418"/>
      <c r="H1100" s="418"/>
      <c r="I1100" s="418"/>
      <c r="J1100" s="418"/>
      <c r="K1100" s="418"/>
      <c r="L1100" s="418"/>
      <c r="M1100" s="418"/>
      <c r="N1100" s="418"/>
      <c r="O1100" s="418"/>
      <c r="P1100" s="418"/>
      <c r="Q1100" s="418"/>
      <c r="R1100" s="418"/>
      <c r="S1100" s="418"/>
      <c r="T1100" s="418"/>
      <c r="U1100" s="418"/>
      <c r="V1100" s="418"/>
      <c r="Z1100" s="419"/>
      <c r="AA1100" s="419"/>
      <c r="AB1100" s="419"/>
      <c r="AC1100" s="412"/>
      <c r="AD1100" s="412"/>
      <c r="AE1100" s="419"/>
      <c r="AG1100" s="371"/>
      <c r="AH1100" s="371"/>
      <c r="AI1100" s="371"/>
      <c r="AJ1100" s="371"/>
      <c r="AK1100" s="371"/>
      <c r="AL1100" s="371"/>
      <c r="AM1100" s="371"/>
      <c r="AN1100" s="371"/>
      <c r="AO1100" s="371"/>
      <c r="AP1100" s="371"/>
      <c r="AQ1100" s="371"/>
      <c r="AR1100" s="371"/>
      <c r="AS1100" s="371"/>
      <c r="AT1100" s="371"/>
      <c r="AU1100" s="371"/>
      <c r="AV1100" s="371"/>
      <c r="BB1100" s="371"/>
      <c r="BK1100" s="371"/>
      <c r="BT1100" s="371"/>
    </row>
    <row r="1101" spans="5:72" ht="16" customHeight="1" x14ac:dyDescent="0.25">
      <c r="E1101" s="418"/>
      <c r="F1101" s="418"/>
      <c r="G1101" s="418"/>
      <c r="H1101" s="418"/>
      <c r="I1101" s="418"/>
      <c r="J1101" s="418"/>
      <c r="K1101" s="418"/>
      <c r="L1101" s="418"/>
      <c r="M1101" s="418"/>
      <c r="N1101" s="418"/>
      <c r="O1101" s="418"/>
      <c r="P1101" s="418"/>
      <c r="Q1101" s="418"/>
      <c r="R1101" s="418"/>
      <c r="S1101" s="418"/>
      <c r="T1101" s="418"/>
      <c r="U1101" s="418"/>
      <c r="V1101" s="418"/>
      <c r="Z1101" s="419"/>
      <c r="AA1101" s="419"/>
      <c r="AB1101" s="419"/>
      <c r="AC1101" s="412"/>
      <c r="AD1101" s="412"/>
      <c r="AE1101" s="419"/>
      <c r="AG1101" s="371"/>
      <c r="AH1101" s="371"/>
      <c r="AI1101" s="371"/>
      <c r="AJ1101" s="371"/>
      <c r="AK1101" s="371"/>
      <c r="AL1101" s="371"/>
      <c r="AM1101" s="371"/>
      <c r="AN1101" s="371"/>
      <c r="AO1101" s="371"/>
      <c r="AP1101" s="371"/>
      <c r="AQ1101" s="371"/>
      <c r="AR1101" s="371"/>
      <c r="AS1101" s="371"/>
      <c r="AT1101" s="371"/>
      <c r="AU1101" s="371"/>
      <c r="AV1101" s="371"/>
      <c r="BB1101" s="371"/>
      <c r="BK1101" s="371"/>
      <c r="BT1101" s="371"/>
    </row>
    <row r="1102" spans="5:72" ht="16" customHeight="1" x14ac:dyDescent="0.25">
      <c r="E1102" s="418"/>
      <c r="F1102" s="418"/>
      <c r="G1102" s="418"/>
      <c r="H1102" s="418"/>
      <c r="I1102" s="418"/>
      <c r="J1102" s="418"/>
      <c r="K1102" s="418"/>
      <c r="L1102" s="418"/>
      <c r="M1102" s="418"/>
      <c r="N1102" s="418"/>
      <c r="O1102" s="418"/>
      <c r="P1102" s="418"/>
      <c r="Q1102" s="418"/>
      <c r="R1102" s="418"/>
      <c r="S1102" s="418"/>
      <c r="T1102" s="418"/>
      <c r="U1102" s="418"/>
      <c r="V1102" s="418"/>
      <c r="Z1102" s="419"/>
      <c r="AA1102" s="419"/>
      <c r="AB1102" s="419"/>
      <c r="AC1102" s="412"/>
      <c r="AD1102" s="412"/>
      <c r="AE1102" s="419"/>
      <c r="AG1102" s="371"/>
      <c r="AH1102" s="371"/>
      <c r="AI1102" s="371"/>
      <c r="AJ1102" s="371"/>
      <c r="AK1102" s="371"/>
      <c r="AL1102" s="371"/>
      <c r="AM1102" s="371"/>
      <c r="AN1102" s="371"/>
      <c r="AO1102" s="371"/>
      <c r="AP1102" s="371"/>
      <c r="AQ1102" s="371"/>
      <c r="AR1102" s="371"/>
      <c r="AS1102" s="371"/>
      <c r="AT1102" s="371"/>
      <c r="AU1102" s="371"/>
      <c r="AV1102" s="371"/>
      <c r="BB1102" s="371"/>
      <c r="BK1102" s="371"/>
      <c r="BT1102" s="371"/>
    </row>
    <row r="1103" spans="5:72" ht="16" customHeight="1" x14ac:dyDescent="0.25">
      <c r="E1103" s="418"/>
      <c r="F1103" s="418"/>
      <c r="G1103" s="418"/>
      <c r="H1103" s="418"/>
      <c r="I1103" s="418"/>
      <c r="J1103" s="418"/>
      <c r="K1103" s="418"/>
      <c r="L1103" s="418"/>
      <c r="M1103" s="418"/>
      <c r="N1103" s="418"/>
      <c r="O1103" s="418"/>
      <c r="P1103" s="418"/>
      <c r="Q1103" s="418"/>
      <c r="R1103" s="418"/>
      <c r="S1103" s="418"/>
      <c r="T1103" s="418"/>
      <c r="U1103" s="418"/>
      <c r="V1103" s="418"/>
      <c r="Z1103" s="419"/>
      <c r="AA1103" s="419"/>
      <c r="AB1103" s="419"/>
      <c r="AC1103" s="412"/>
      <c r="AD1103" s="412"/>
      <c r="AE1103" s="419"/>
      <c r="AG1103" s="371"/>
      <c r="AH1103" s="371"/>
      <c r="AI1103" s="371"/>
      <c r="AJ1103" s="371"/>
      <c r="AK1103" s="371"/>
      <c r="AL1103" s="371"/>
      <c r="AM1103" s="371"/>
      <c r="AN1103" s="371"/>
      <c r="AO1103" s="371"/>
      <c r="AP1103" s="371"/>
      <c r="AQ1103" s="371"/>
      <c r="AR1103" s="371"/>
      <c r="AS1103" s="371"/>
      <c r="AT1103" s="371"/>
      <c r="AU1103" s="371"/>
      <c r="AV1103" s="371"/>
      <c r="BB1103" s="371"/>
      <c r="BK1103" s="371"/>
      <c r="BT1103" s="371"/>
    </row>
    <row r="1104" spans="5:72" ht="16" customHeight="1" x14ac:dyDescent="0.25">
      <c r="E1104" s="418"/>
      <c r="F1104" s="418"/>
      <c r="G1104" s="418"/>
      <c r="H1104" s="418"/>
      <c r="I1104" s="418"/>
      <c r="J1104" s="418"/>
      <c r="K1104" s="418"/>
      <c r="L1104" s="418"/>
      <c r="M1104" s="418"/>
      <c r="N1104" s="418"/>
      <c r="O1104" s="418"/>
      <c r="P1104" s="418"/>
      <c r="Q1104" s="418"/>
      <c r="R1104" s="418"/>
      <c r="S1104" s="418"/>
      <c r="T1104" s="418"/>
      <c r="U1104" s="418"/>
      <c r="V1104" s="418"/>
      <c r="Z1104" s="419"/>
      <c r="AA1104" s="419"/>
      <c r="AB1104" s="419"/>
      <c r="AC1104" s="412"/>
      <c r="AD1104" s="412"/>
      <c r="AE1104" s="419"/>
      <c r="AG1104" s="371"/>
      <c r="AH1104" s="371"/>
      <c r="AI1104" s="371"/>
      <c r="AJ1104" s="371"/>
      <c r="AK1104" s="371"/>
      <c r="AL1104" s="371"/>
      <c r="AM1104" s="371"/>
      <c r="AN1104" s="371"/>
      <c r="AO1104" s="371"/>
      <c r="AP1104" s="371"/>
      <c r="AQ1104" s="371"/>
      <c r="AR1104" s="371"/>
      <c r="AS1104" s="371"/>
      <c r="AT1104" s="371"/>
      <c r="AU1104" s="371"/>
      <c r="AV1104" s="371"/>
      <c r="BB1104" s="371"/>
      <c r="BK1104" s="371"/>
      <c r="BT1104" s="371"/>
    </row>
    <row r="1105" spans="5:72" ht="16" customHeight="1" x14ac:dyDescent="0.25">
      <c r="E1105" s="418"/>
      <c r="F1105" s="418"/>
      <c r="G1105" s="418"/>
      <c r="H1105" s="418"/>
      <c r="I1105" s="418"/>
      <c r="J1105" s="418"/>
      <c r="K1105" s="418"/>
      <c r="L1105" s="418"/>
      <c r="M1105" s="418"/>
      <c r="N1105" s="418"/>
      <c r="O1105" s="418"/>
      <c r="P1105" s="418"/>
      <c r="Q1105" s="418"/>
      <c r="R1105" s="418"/>
      <c r="S1105" s="418"/>
      <c r="T1105" s="418"/>
      <c r="U1105" s="418"/>
      <c r="V1105" s="418"/>
      <c r="Z1105" s="419"/>
      <c r="AA1105" s="419"/>
      <c r="AB1105" s="419"/>
      <c r="AC1105" s="412"/>
      <c r="AD1105" s="412"/>
      <c r="AE1105" s="419"/>
      <c r="AG1105" s="371"/>
      <c r="AH1105" s="371"/>
      <c r="AI1105" s="371"/>
      <c r="AJ1105" s="371"/>
      <c r="AK1105" s="371"/>
      <c r="AL1105" s="371"/>
      <c r="AM1105" s="371"/>
      <c r="AN1105" s="371"/>
      <c r="AO1105" s="371"/>
      <c r="AP1105" s="371"/>
      <c r="AQ1105" s="371"/>
      <c r="AR1105" s="371"/>
      <c r="AS1105" s="371"/>
      <c r="AT1105" s="371"/>
      <c r="AU1105" s="371"/>
      <c r="AV1105" s="371"/>
      <c r="BB1105" s="371"/>
      <c r="BK1105" s="371"/>
      <c r="BT1105" s="371"/>
    </row>
    <row r="1106" spans="5:72" ht="16" customHeight="1" x14ac:dyDescent="0.25">
      <c r="E1106" s="418"/>
      <c r="F1106" s="418"/>
      <c r="G1106" s="418"/>
      <c r="H1106" s="418"/>
      <c r="I1106" s="418"/>
      <c r="J1106" s="418"/>
      <c r="K1106" s="418"/>
      <c r="L1106" s="418"/>
      <c r="M1106" s="418"/>
      <c r="N1106" s="418"/>
      <c r="O1106" s="418"/>
      <c r="P1106" s="418"/>
      <c r="Q1106" s="418"/>
      <c r="R1106" s="418"/>
      <c r="S1106" s="418"/>
      <c r="T1106" s="418"/>
      <c r="U1106" s="418"/>
      <c r="V1106" s="418"/>
      <c r="Z1106" s="419"/>
      <c r="AA1106" s="419"/>
      <c r="AB1106" s="419"/>
      <c r="AC1106" s="412"/>
      <c r="AD1106" s="412"/>
      <c r="AE1106" s="419"/>
      <c r="AG1106" s="371"/>
      <c r="AH1106" s="371"/>
      <c r="AI1106" s="371"/>
      <c r="AJ1106" s="371"/>
      <c r="AK1106" s="371"/>
      <c r="AL1106" s="371"/>
      <c r="AM1106" s="371"/>
      <c r="AN1106" s="371"/>
      <c r="AO1106" s="371"/>
      <c r="AP1106" s="371"/>
      <c r="AQ1106" s="371"/>
      <c r="AR1106" s="371"/>
      <c r="AS1106" s="371"/>
      <c r="AT1106" s="371"/>
      <c r="AU1106" s="371"/>
      <c r="AV1106" s="371"/>
      <c r="BB1106" s="371"/>
      <c r="BK1106" s="371"/>
      <c r="BT1106" s="371"/>
    </row>
    <row r="1107" spans="5:72" ht="16" customHeight="1" x14ac:dyDescent="0.25">
      <c r="E1107" s="418"/>
      <c r="F1107" s="418"/>
      <c r="G1107" s="418"/>
      <c r="H1107" s="418"/>
      <c r="I1107" s="418"/>
      <c r="J1107" s="418"/>
      <c r="K1107" s="418"/>
      <c r="L1107" s="418"/>
      <c r="M1107" s="418"/>
      <c r="N1107" s="418"/>
      <c r="O1107" s="418"/>
      <c r="P1107" s="418"/>
      <c r="Q1107" s="418"/>
      <c r="R1107" s="418"/>
      <c r="S1107" s="418"/>
      <c r="T1107" s="418"/>
      <c r="U1107" s="418"/>
      <c r="V1107" s="418"/>
      <c r="Z1107" s="419"/>
      <c r="AA1107" s="419"/>
      <c r="AB1107" s="419"/>
      <c r="AC1107" s="412"/>
      <c r="AD1107" s="412"/>
      <c r="AE1107" s="419"/>
      <c r="AG1107" s="371"/>
      <c r="AH1107" s="371"/>
      <c r="AI1107" s="371"/>
      <c r="AJ1107" s="371"/>
      <c r="AK1107" s="371"/>
      <c r="AL1107" s="371"/>
      <c r="AM1107" s="371"/>
      <c r="AN1107" s="371"/>
      <c r="AO1107" s="371"/>
      <c r="AP1107" s="371"/>
      <c r="AQ1107" s="371"/>
      <c r="AR1107" s="371"/>
      <c r="AS1107" s="371"/>
      <c r="AT1107" s="371"/>
      <c r="AU1107" s="371"/>
      <c r="AV1107" s="371"/>
      <c r="BB1107" s="371"/>
      <c r="BK1107" s="371"/>
      <c r="BT1107" s="371"/>
    </row>
    <row r="1108" spans="5:72" ht="16" customHeight="1" x14ac:dyDescent="0.25">
      <c r="E1108" s="418"/>
      <c r="F1108" s="418"/>
      <c r="G1108" s="418"/>
      <c r="H1108" s="418"/>
      <c r="I1108" s="418"/>
      <c r="J1108" s="418"/>
      <c r="K1108" s="418"/>
      <c r="L1108" s="418"/>
      <c r="M1108" s="418"/>
      <c r="N1108" s="418"/>
      <c r="O1108" s="418"/>
      <c r="P1108" s="418"/>
      <c r="Q1108" s="418"/>
      <c r="R1108" s="418"/>
      <c r="S1108" s="418"/>
      <c r="T1108" s="418"/>
      <c r="U1108" s="418"/>
      <c r="V1108" s="418"/>
      <c r="Z1108" s="419"/>
      <c r="AA1108" s="419"/>
      <c r="AB1108" s="419"/>
      <c r="AC1108" s="412"/>
      <c r="AD1108" s="412"/>
      <c r="AE1108" s="419"/>
      <c r="AG1108" s="371"/>
      <c r="AH1108" s="371"/>
      <c r="AI1108" s="371"/>
      <c r="AJ1108" s="371"/>
      <c r="AK1108" s="371"/>
      <c r="AL1108" s="371"/>
      <c r="AM1108" s="371"/>
      <c r="AN1108" s="371"/>
      <c r="AO1108" s="371"/>
      <c r="AP1108" s="371"/>
      <c r="AQ1108" s="371"/>
      <c r="AR1108" s="371"/>
      <c r="AS1108" s="371"/>
      <c r="AT1108" s="371"/>
      <c r="AU1108" s="371"/>
      <c r="AV1108" s="371"/>
      <c r="BB1108" s="371"/>
      <c r="BK1108" s="371"/>
      <c r="BT1108" s="371"/>
    </row>
    <row r="1109" spans="5:72" ht="16" customHeight="1" x14ac:dyDescent="0.25">
      <c r="E1109" s="418"/>
      <c r="F1109" s="418"/>
      <c r="G1109" s="418"/>
      <c r="H1109" s="418"/>
      <c r="I1109" s="418"/>
      <c r="J1109" s="418"/>
      <c r="K1109" s="418"/>
      <c r="L1109" s="418"/>
      <c r="M1109" s="418"/>
      <c r="N1109" s="418"/>
      <c r="O1109" s="418"/>
      <c r="P1109" s="418"/>
      <c r="Q1109" s="418"/>
      <c r="R1109" s="418"/>
      <c r="S1109" s="418"/>
      <c r="T1109" s="418"/>
      <c r="U1109" s="418"/>
      <c r="V1109" s="418"/>
      <c r="Z1109" s="419"/>
      <c r="AA1109" s="419"/>
      <c r="AB1109" s="419"/>
      <c r="AC1109" s="412"/>
      <c r="AD1109" s="412"/>
      <c r="AE1109" s="419"/>
      <c r="AG1109" s="371"/>
      <c r="AH1109" s="371"/>
      <c r="AI1109" s="371"/>
      <c r="AJ1109" s="371"/>
      <c r="AK1109" s="371"/>
      <c r="AL1109" s="371"/>
      <c r="AM1109" s="371"/>
      <c r="AN1109" s="371"/>
      <c r="AO1109" s="371"/>
      <c r="AP1109" s="371"/>
      <c r="AQ1109" s="371"/>
      <c r="AR1109" s="371"/>
      <c r="AS1109" s="371"/>
      <c r="AT1109" s="371"/>
      <c r="AU1109" s="371"/>
      <c r="AV1109" s="371"/>
      <c r="BB1109" s="371"/>
      <c r="BK1109" s="371"/>
      <c r="BT1109" s="371"/>
    </row>
    <row r="1110" spans="5:72" ht="16" customHeight="1" x14ac:dyDescent="0.25">
      <c r="E1110" s="418"/>
      <c r="F1110" s="418"/>
      <c r="G1110" s="418"/>
      <c r="H1110" s="418"/>
      <c r="I1110" s="418"/>
      <c r="J1110" s="418"/>
      <c r="K1110" s="418"/>
      <c r="L1110" s="418"/>
      <c r="M1110" s="418"/>
      <c r="N1110" s="418"/>
      <c r="O1110" s="418"/>
      <c r="P1110" s="418"/>
      <c r="Q1110" s="418"/>
      <c r="R1110" s="418"/>
      <c r="S1110" s="418"/>
      <c r="T1110" s="418"/>
      <c r="U1110" s="418"/>
      <c r="V1110" s="418"/>
      <c r="Z1110" s="419"/>
      <c r="AA1110" s="419"/>
      <c r="AB1110" s="419"/>
      <c r="AC1110" s="412"/>
      <c r="AD1110" s="412"/>
      <c r="AE1110" s="419"/>
      <c r="AG1110" s="371"/>
      <c r="AH1110" s="371"/>
      <c r="AI1110" s="371"/>
      <c r="AJ1110" s="371"/>
      <c r="AK1110" s="371"/>
      <c r="AL1110" s="371"/>
      <c r="AM1110" s="371"/>
      <c r="AN1110" s="371"/>
      <c r="AO1110" s="371"/>
      <c r="AP1110" s="371"/>
      <c r="AQ1110" s="371"/>
      <c r="AR1110" s="371"/>
      <c r="AS1110" s="371"/>
      <c r="AT1110" s="371"/>
      <c r="AU1110" s="371"/>
      <c r="AV1110" s="371"/>
      <c r="BB1110" s="371"/>
      <c r="BK1110" s="371"/>
      <c r="BT1110" s="371"/>
    </row>
    <row r="1111" spans="5:72" ht="16" customHeight="1" x14ac:dyDescent="0.25">
      <c r="E1111" s="418"/>
      <c r="F1111" s="418"/>
      <c r="G1111" s="418"/>
      <c r="H1111" s="418"/>
      <c r="I1111" s="418"/>
      <c r="J1111" s="418"/>
      <c r="K1111" s="418"/>
      <c r="L1111" s="418"/>
      <c r="M1111" s="418"/>
      <c r="N1111" s="418"/>
      <c r="O1111" s="418"/>
      <c r="P1111" s="418"/>
      <c r="Q1111" s="418"/>
      <c r="R1111" s="418"/>
      <c r="S1111" s="418"/>
      <c r="T1111" s="418"/>
      <c r="U1111" s="418"/>
      <c r="V1111" s="418"/>
      <c r="Z1111" s="419"/>
      <c r="AA1111" s="419"/>
      <c r="AB1111" s="419"/>
      <c r="AC1111" s="412"/>
      <c r="AD1111" s="412"/>
      <c r="AE1111" s="419"/>
      <c r="AG1111" s="371"/>
      <c r="AH1111" s="371"/>
      <c r="AI1111" s="371"/>
      <c r="AJ1111" s="371"/>
      <c r="AK1111" s="371"/>
      <c r="AL1111" s="371"/>
      <c r="AM1111" s="371"/>
      <c r="AN1111" s="371"/>
      <c r="AO1111" s="371"/>
      <c r="AP1111" s="371"/>
      <c r="AQ1111" s="371"/>
      <c r="AR1111" s="371"/>
      <c r="AS1111" s="371"/>
      <c r="AT1111" s="371"/>
      <c r="AU1111" s="371"/>
      <c r="AV1111" s="371"/>
      <c r="BB1111" s="371"/>
      <c r="BK1111" s="371"/>
      <c r="BT1111" s="371"/>
    </row>
    <row r="1112" spans="5:72" ht="16" customHeight="1" x14ac:dyDescent="0.25">
      <c r="E1112" s="418"/>
      <c r="F1112" s="418"/>
      <c r="G1112" s="418"/>
      <c r="H1112" s="418"/>
      <c r="I1112" s="418"/>
      <c r="J1112" s="418"/>
      <c r="K1112" s="418"/>
      <c r="L1112" s="418"/>
      <c r="M1112" s="418"/>
      <c r="N1112" s="418"/>
      <c r="O1112" s="418"/>
      <c r="P1112" s="418"/>
      <c r="Q1112" s="418"/>
      <c r="R1112" s="418"/>
      <c r="S1112" s="418"/>
      <c r="T1112" s="418"/>
      <c r="U1112" s="418"/>
      <c r="V1112" s="418"/>
      <c r="Z1112" s="419"/>
      <c r="AA1112" s="419"/>
      <c r="AB1112" s="419"/>
      <c r="AC1112" s="412"/>
      <c r="AD1112" s="412"/>
      <c r="AE1112" s="419"/>
      <c r="AG1112" s="371"/>
      <c r="AH1112" s="371"/>
      <c r="AI1112" s="371"/>
      <c r="AJ1112" s="371"/>
      <c r="AK1112" s="371"/>
      <c r="AL1112" s="371"/>
      <c r="AM1112" s="371"/>
      <c r="AN1112" s="371"/>
      <c r="AO1112" s="371"/>
      <c r="AP1112" s="371"/>
      <c r="AQ1112" s="371"/>
      <c r="AR1112" s="371"/>
      <c r="AS1112" s="371"/>
      <c r="AT1112" s="371"/>
      <c r="AU1112" s="371"/>
      <c r="AV1112" s="371"/>
      <c r="BB1112" s="371"/>
      <c r="BK1112" s="371"/>
      <c r="BT1112" s="371"/>
    </row>
    <row r="1113" spans="5:72" ht="16" customHeight="1" x14ac:dyDescent="0.25">
      <c r="E1113" s="418"/>
      <c r="F1113" s="418"/>
      <c r="G1113" s="418"/>
      <c r="H1113" s="418"/>
      <c r="I1113" s="418"/>
      <c r="J1113" s="418"/>
      <c r="K1113" s="418"/>
      <c r="L1113" s="418"/>
      <c r="M1113" s="418"/>
      <c r="N1113" s="418"/>
      <c r="O1113" s="418"/>
      <c r="P1113" s="418"/>
      <c r="Q1113" s="418"/>
      <c r="R1113" s="418"/>
      <c r="S1113" s="418"/>
      <c r="T1113" s="418"/>
      <c r="U1113" s="418"/>
      <c r="V1113" s="418"/>
      <c r="Z1113" s="419"/>
      <c r="AA1113" s="419"/>
      <c r="AB1113" s="419"/>
      <c r="AC1113" s="412"/>
      <c r="AD1113" s="412"/>
      <c r="AE1113" s="419"/>
      <c r="AG1113" s="371"/>
      <c r="AH1113" s="371"/>
      <c r="AI1113" s="371"/>
      <c r="AJ1113" s="371"/>
      <c r="AK1113" s="371"/>
      <c r="AL1113" s="371"/>
      <c r="AM1113" s="371"/>
      <c r="AN1113" s="371"/>
      <c r="AO1113" s="371"/>
      <c r="AP1113" s="371"/>
      <c r="AQ1113" s="371"/>
      <c r="AR1113" s="371"/>
      <c r="AS1113" s="371"/>
      <c r="AT1113" s="371"/>
      <c r="AU1113" s="371"/>
      <c r="AV1113" s="371"/>
      <c r="BB1113" s="371"/>
      <c r="BK1113" s="371"/>
      <c r="BT1113" s="371"/>
    </row>
    <row r="1114" spans="5:72" ht="16" customHeight="1" x14ac:dyDescent="0.25">
      <c r="E1114" s="418"/>
      <c r="F1114" s="418"/>
      <c r="G1114" s="418"/>
      <c r="H1114" s="418"/>
      <c r="I1114" s="418"/>
      <c r="J1114" s="418"/>
      <c r="K1114" s="418"/>
      <c r="L1114" s="418"/>
      <c r="M1114" s="418"/>
      <c r="N1114" s="418"/>
      <c r="O1114" s="418"/>
      <c r="P1114" s="418"/>
      <c r="Q1114" s="418"/>
      <c r="R1114" s="418"/>
      <c r="S1114" s="418"/>
      <c r="T1114" s="418"/>
      <c r="U1114" s="418"/>
      <c r="V1114" s="418"/>
      <c r="Z1114" s="420"/>
      <c r="AA1114" s="420"/>
      <c r="AB1114" s="420"/>
      <c r="AC1114" s="412"/>
      <c r="AD1114" s="412"/>
      <c r="AE1114" s="419"/>
      <c r="AG1114" s="371"/>
      <c r="AH1114" s="371"/>
      <c r="AI1114" s="371"/>
      <c r="AJ1114" s="371"/>
      <c r="AK1114" s="371"/>
      <c r="AL1114" s="371"/>
      <c r="AM1114" s="371"/>
      <c r="AN1114" s="371"/>
      <c r="AO1114" s="371"/>
      <c r="AP1114" s="371"/>
      <c r="AQ1114" s="371"/>
      <c r="AR1114" s="371"/>
      <c r="AS1114" s="371"/>
      <c r="AT1114" s="371"/>
      <c r="AU1114" s="371"/>
      <c r="AV1114" s="371"/>
      <c r="BB1114" s="371"/>
      <c r="BK1114" s="371"/>
      <c r="BT1114" s="371"/>
    </row>
    <row r="1115" spans="5:72" ht="16" customHeight="1" x14ac:dyDescent="0.25">
      <c r="E1115" s="418"/>
      <c r="F1115" s="418"/>
      <c r="G1115" s="418"/>
      <c r="H1115" s="418"/>
      <c r="I1115" s="418"/>
      <c r="J1115" s="418"/>
      <c r="K1115" s="418"/>
      <c r="L1115" s="418"/>
      <c r="M1115" s="418"/>
      <c r="N1115" s="418"/>
      <c r="O1115" s="418"/>
      <c r="P1115" s="418"/>
      <c r="Q1115" s="418"/>
      <c r="R1115" s="418"/>
      <c r="S1115" s="418"/>
      <c r="T1115" s="418"/>
      <c r="U1115" s="418"/>
      <c r="V1115" s="418"/>
      <c r="Z1115" s="420"/>
      <c r="AA1115" s="420"/>
      <c r="AB1115" s="420"/>
      <c r="AC1115" s="412"/>
      <c r="AD1115" s="412"/>
      <c r="AE1115" s="419"/>
      <c r="AG1115" s="371"/>
      <c r="AH1115" s="371"/>
      <c r="AI1115" s="371"/>
      <c r="AJ1115" s="371"/>
      <c r="AK1115" s="371"/>
      <c r="AL1115" s="371"/>
      <c r="AM1115" s="371"/>
      <c r="AN1115" s="371"/>
      <c r="AO1115" s="371"/>
      <c r="AP1115" s="371"/>
      <c r="AQ1115" s="371"/>
      <c r="AR1115" s="371"/>
      <c r="AS1115" s="371"/>
      <c r="AT1115" s="371"/>
      <c r="AU1115" s="371"/>
      <c r="AV1115" s="371"/>
      <c r="BB1115" s="371"/>
      <c r="BK1115" s="371"/>
      <c r="BT1115" s="371"/>
    </row>
    <row r="1116" spans="5:72" ht="16" customHeight="1" x14ac:dyDescent="0.25">
      <c r="E1116" s="418"/>
      <c r="F1116" s="418"/>
      <c r="G1116" s="418"/>
      <c r="H1116" s="418"/>
      <c r="I1116" s="418"/>
      <c r="J1116" s="418"/>
      <c r="K1116" s="418"/>
      <c r="L1116" s="418"/>
      <c r="M1116" s="418"/>
      <c r="N1116" s="418"/>
      <c r="O1116" s="418"/>
      <c r="P1116" s="418"/>
      <c r="Q1116" s="418"/>
      <c r="R1116" s="418"/>
      <c r="S1116" s="418"/>
      <c r="T1116" s="418"/>
      <c r="U1116" s="418"/>
      <c r="V1116" s="418"/>
      <c r="Z1116" s="420"/>
      <c r="AA1116" s="420"/>
      <c r="AB1116" s="420"/>
      <c r="AC1116" s="412"/>
      <c r="AD1116" s="412"/>
      <c r="AE1116" s="419"/>
      <c r="AG1116" s="371"/>
      <c r="AH1116" s="371"/>
      <c r="AI1116" s="371"/>
      <c r="AJ1116" s="371"/>
      <c r="AK1116" s="371"/>
      <c r="AL1116" s="371"/>
      <c r="AM1116" s="371"/>
      <c r="AN1116" s="371"/>
      <c r="AO1116" s="371"/>
      <c r="AP1116" s="371"/>
      <c r="AQ1116" s="371"/>
      <c r="AR1116" s="371"/>
      <c r="AS1116" s="371"/>
      <c r="AT1116" s="371"/>
      <c r="AU1116" s="371"/>
      <c r="AV1116" s="371"/>
      <c r="BB1116" s="371"/>
      <c r="BK1116" s="371"/>
      <c r="BT1116" s="371"/>
    </row>
    <row r="1117" spans="5:72" ht="16" customHeight="1" x14ac:dyDescent="0.25">
      <c r="E1117" s="418"/>
      <c r="F1117" s="418"/>
      <c r="G1117" s="418"/>
      <c r="H1117" s="418"/>
      <c r="I1117" s="418"/>
      <c r="J1117" s="418"/>
      <c r="K1117" s="418"/>
      <c r="L1117" s="418"/>
      <c r="M1117" s="418"/>
      <c r="N1117" s="418"/>
      <c r="O1117" s="418"/>
      <c r="P1117" s="418"/>
      <c r="Q1117" s="418"/>
      <c r="R1117" s="418"/>
      <c r="S1117" s="418"/>
      <c r="T1117" s="418"/>
      <c r="U1117" s="418"/>
      <c r="V1117" s="418"/>
      <c r="Z1117" s="420"/>
      <c r="AA1117" s="420"/>
      <c r="AB1117" s="420"/>
      <c r="AC1117" s="412"/>
      <c r="AD1117" s="412"/>
      <c r="AE1117" s="419"/>
      <c r="AG1117" s="371"/>
      <c r="AH1117" s="371"/>
      <c r="AI1117" s="371"/>
      <c r="AJ1117" s="371"/>
      <c r="AK1117" s="371"/>
      <c r="AL1117" s="371"/>
      <c r="AM1117" s="371"/>
      <c r="AN1117" s="371"/>
      <c r="AO1117" s="371"/>
      <c r="AP1117" s="371"/>
      <c r="AQ1117" s="371"/>
      <c r="AR1117" s="371"/>
      <c r="AS1117" s="371"/>
      <c r="AT1117" s="371"/>
      <c r="AU1117" s="371"/>
      <c r="AV1117" s="371"/>
      <c r="BB1117" s="371"/>
      <c r="BK1117" s="371"/>
      <c r="BT1117" s="371"/>
    </row>
    <row r="1118" spans="5:72" ht="16" customHeight="1" x14ac:dyDescent="0.25">
      <c r="E1118" s="418"/>
      <c r="F1118" s="418"/>
      <c r="G1118" s="418"/>
      <c r="H1118" s="418"/>
      <c r="I1118" s="418"/>
      <c r="J1118" s="418"/>
      <c r="K1118" s="418"/>
      <c r="L1118" s="418"/>
      <c r="M1118" s="418"/>
      <c r="N1118" s="418"/>
      <c r="O1118" s="418"/>
      <c r="P1118" s="418"/>
      <c r="Q1118" s="418"/>
      <c r="R1118" s="418"/>
      <c r="S1118" s="418"/>
      <c r="T1118" s="418"/>
      <c r="U1118" s="418"/>
      <c r="V1118" s="418"/>
      <c r="Z1118" s="420"/>
      <c r="AA1118" s="420"/>
      <c r="AB1118" s="420"/>
      <c r="AC1118" s="412"/>
      <c r="AD1118" s="412"/>
      <c r="AE1118" s="419"/>
      <c r="AG1118" s="371"/>
      <c r="AH1118" s="371"/>
      <c r="AI1118" s="371"/>
      <c r="AJ1118" s="371"/>
      <c r="AK1118" s="371"/>
      <c r="AL1118" s="371"/>
      <c r="AM1118" s="371"/>
      <c r="AN1118" s="371"/>
      <c r="AO1118" s="371"/>
      <c r="AP1118" s="371"/>
      <c r="AQ1118" s="371"/>
      <c r="AR1118" s="371"/>
      <c r="AS1118" s="371"/>
      <c r="AT1118" s="371"/>
      <c r="AU1118" s="371"/>
      <c r="AV1118" s="371"/>
      <c r="BB1118" s="371"/>
      <c r="BK1118" s="371"/>
      <c r="BT1118" s="371"/>
    </row>
    <row r="1119" spans="5:72" ht="16" customHeight="1" x14ac:dyDescent="0.25">
      <c r="E1119" s="418"/>
      <c r="F1119" s="418"/>
      <c r="G1119" s="418"/>
      <c r="H1119" s="418"/>
      <c r="I1119" s="418"/>
      <c r="J1119" s="418"/>
      <c r="K1119" s="418"/>
      <c r="L1119" s="418"/>
      <c r="M1119" s="418"/>
      <c r="N1119" s="418"/>
      <c r="O1119" s="418"/>
      <c r="P1119" s="418"/>
      <c r="Q1119" s="418"/>
      <c r="R1119" s="418"/>
      <c r="S1119" s="418"/>
      <c r="T1119" s="418"/>
      <c r="U1119" s="418"/>
      <c r="V1119" s="418"/>
      <c r="Z1119" s="420"/>
      <c r="AA1119" s="420"/>
      <c r="AB1119" s="420"/>
      <c r="AC1119" s="412"/>
      <c r="AD1119" s="412"/>
      <c r="AE1119" s="419"/>
      <c r="AG1119" s="371"/>
      <c r="AH1119" s="371"/>
      <c r="AI1119" s="371"/>
      <c r="AJ1119" s="371"/>
      <c r="AK1119" s="371"/>
      <c r="AL1119" s="371"/>
      <c r="AM1119" s="371"/>
      <c r="AN1119" s="371"/>
      <c r="AO1119" s="371"/>
      <c r="AP1119" s="371"/>
      <c r="AQ1119" s="371"/>
      <c r="AR1119" s="371"/>
      <c r="AS1119" s="371"/>
      <c r="AT1119" s="371"/>
      <c r="AU1119" s="371"/>
      <c r="AV1119" s="371"/>
      <c r="BB1119" s="371"/>
      <c r="BK1119" s="371"/>
      <c r="BT1119" s="371"/>
    </row>
    <row r="1120" spans="5:72" ht="16" customHeight="1" x14ac:dyDescent="0.25">
      <c r="E1120" s="418"/>
      <c r="F1120" s="418"/>
      <c r="G1120" s="418"/>
      <c r="H1120" s="418"/>
      <c r="I1120" s="418"/>
      <c r="J1120" s="418"/>
      <c r="K1120" s="418"/>
      <c r="L1120" s="418"/>
      <c r="M1120" s="418"/>
      <c r="N1120" s="418"/>
      <c r="O1120" s="418"/>
      <c r="P1120" s="418"/>
      <c r="Q1120" s="418"/>
      <c r="R1120" s="418"/>
      <c r="S1120" s="418"/>
      <c r="T1120" s="418"/>
      <c r="U1120" s="418"/>
      <c r="V1120" s="418"/>
      <c r="Z1120" s="420"/>
      <c r="AA1120" s="420"/>
      <c r="AB1120" s="420"/>
      <c r="AC1120" s="412"/>
      <c r="AD1120" s="412"/>
      <c r="AE1120" s="419"/>
      <c r="AG1120" s="371"/>
      <c r="AH1120" s="371"/>
      <c r="AI1120" s="371"/>
      <c r="AJ1120" s="371"/>
      <c r="AK1120" s="371"/>
      <c r="AL1120" s="371"/>
      <c r="AM1120" s="371"/>
      <c r="AN1120" s="371"/>
      <c r="AO1120" s="371"/>
      <c r="AP1120" s="371"/>
      <c r="AQ1120" s="371"/>
      <c r="AR1120" s="371"/>
      <c r="AS1120" s="371"/>
      <c r="AT1120" s="371"/>
      <c r="AU1120" s="371"/>
      <c r="AV1120" s="371"/>
      <c r="BB1120" s="371"/>
      <c r="BK1120" s="371"/>
      <c r="BT1120" s="371"/>
    </row>
    <row r="1121" spans="5:72" ht="16" customHeight="1" x14ac:dyDescent="0.25">
      <c r="E1121" s="418"/>
      <c r="F1121" s="418"/>
      <c r="G1121" s="418"/>
      <c r="H1121" s="418"/>
      <c r="I1121" s="418"/>
      <c r="J1121" s="418"/>
      <c r="K1121" s="418"/>
      <c r="L1121" s="418"/>
      <c r="M1121" s="418"/>
      <c r="N1121" s="418"/>
      <c r="O1121" s="418"/>
      <c r="P1121" s="418"/>
      <c r="Q1121" s="418"/>
      <c r="R1121" s="418"/>
      <c r="S1121" s="418"/>
      <c r="T1121" s="418"/>
      <c r="U1121" s="418"/>
      <c r="V1121" s="418"/>
      <c r="Z1121" s="419"/>
      <c r="AA1121" s="419"/>
      <c r="AB1121" s="419"/>
      <c r="AC1121" s="412"/>
      <c r="AD1121" s="412"/>
      <c r="AE1121" s="419"/>
      <c r="AG1121" s="371"/>
      <c r="AH1121" s="371"/>
      <c r="AI1121" s="371"/>
      <c r="AJ1121" s="371"/>
      <c r="AK1121" s="371"/>
      <c r="AL1121" s="371"/>
      <c r="AM1121" s="371"/>
      <c r="AN1121" s="371"/>
      <c r="AO1121" s="371"/>
      <c r="AP1121" s="371"/>
      <c r="AQ1121" s="371"/>
      <c r="AR1121" s="371"/>
      <c r="AS1121" s="371"/>
      <c r="AT1121" s="371"/>
      <c r="AU1121" s="371"/>
      <c r="AV1121" s="371"/>
      <c r="BB1121" s="371"/>
      <c r="BK1121" s="371"/>
      <c r="BT1121" s="371"/>
    </row>
    <row r="1122" spans="5:72" ht="16" customHeight="1" x14ac:dyDescent="0.25">
      <c r="E1122" s="418"/>
      <c r="F1122" s="418"/>
      <c r="G1122" s="418"/>
      <c r="H1122" s="418"/>
      <c r="I1122" s="418"/>
      <c r="J1122" s="418"/>
      <c r="K1122" s="418"/>
      <c r="L1122" s="418"/>
      <c r="M1122" s="418"/>
      <c r="N1122" s="418"/>
      <c r="O1122" s="418"/>
      <c r="P1122" s="418"/>
      <c r="Q1122" s="418"/>
      <c r="R1122" s="418"/>
      <c r="S1122" s="418"/>
      <c r="T1122" s="418"/>
      <c r="U1122" s="418"/>
      <c r="V1122" s="418"/>
      <c r="Z1122" s="419"/>
      <c r="AA1122" s="419"/>
      <c r="AB1122" s="419"/>
      <c r="AC1122" s="412"/>
      <c r="AD1122" s="412"/>
      <c r="AE1122" s="419"/>
      <c r="AG1122" s="371"/>
      <c r="AH1122" s="371"/>
      <c r="AI1122" s="371"/>
      <c r="AJ1122" s="371"/>
      <c r="AK1122" s="371"/>
      <c r="AL1122" s="371"/>
      <c r="AM1122" s="371"/>
      <c r="AN1122" s="371"/>
      <c r="AO1122" s="371"/>
      <c r="AP1122" s="371"/>
      <c r="AQ1122" s="371"/>
      <c r="AR1122" s="371"/>
      <c r="AS1122" s="371"/>
      <c r="AT1122" s="371"/>
      <c r="AU1122" s="371"/>
      <c r="AV1122" s="371"/>
      <c r="BB1122" s="371"/>
      <c r="BK1122" s="371"/>
      <c r="BT1122" s="371"/>
    </row>
    <row r="1123" spans="5:72" ht="16" customHeight="1" x14ac:dyDescent="0.25">
      <c r="E1123" s="418"/>
      <c r="F1123" s="418"/>
      <c r="G1123" s="418"/>
      <c r="H1123" s="418"/>
      <c r="I1123" s="418"/>
      <c r="J1123" s="418"/>
      <c r="K1123" s="418"/>
      <c r="L1123" s="418"/>
      <c r="M1123" s="418"/>
      <c r="N1123" s="418"/>
      <c r="O1123" s="418"/>
      <c r="P1123" s="418"/>
      <c r="Q1123" s="418"/>
      <c r="R1123" s="418"/>
      <c r="S1123" s="418"/>
      <c r="T1123" s="418"/>
      <c r="U1123" s="418"/>
      <c r="V1123" s="418"/>
      <c r="Z1123" s="419"/>
      <c r="AA1123" s="419"/>
      <c r="AB1123" s="419"/>
      <c r="AC1123" s="412"/>
      <c r="AD1123" s="412"/>
      <c r="AE1123" s="419"/>
      <c r="AG1123" s="371"/>
      <c r="AH1123" s="371"/>
      <c r="AI1123" s="371"/>
      <c r="AJ1123" s="371"/>
      <c r="AK1123" s="371"/>
      <c r="AL1123" s="371"/>
      <c r="AM1123" s="371"/>
      <c r="AN1123" s="371"/>
      <c r="AO1123" s="371"/>
      <c r="AP1123" s="371"/>
      <c r="AQ1123" s="371"/>
      <c r="AR1123" s="371"/>
      <c r="AS1123" s="371"/>
      <c r="AT1123" s="371"/>
      <c r="AU1123" s="371"/>
      <c r="AV1123" s="371"/>
      <c r="BB1123" s="371"/>
      <c r="BK1123" s="371"/>
      <c r="BT1123" s="371"/>
    </row>
    <row r="1124" spans="5:72" ht="16" customHeight="1" x14ac:dyDescent="0.25">
      <c r="E1124" s="418"/>
      <c r="F1124" s="418"/>
      <c r="G1124" s="418"/>
      <c r="H1124" s="418"/>
      <c r="I1124" s="418"/>
      <c r="J1124" s="418"/>
      <c r="K1124" s="418"/>
      <c r="L1124" s="418"/>
      <c r="M1124" s="418"/>
      <c r="N1124" s="418"/>
      <c r="O1124" s="418"/>
      <c r="P1124" s="418"/>
      <c r="Q1124" s="418"/>
      <c r="R1124" s="418"/>
      <c r="S1124" s="418"/>
      <c r="T1124" s="418"/>
      <c r="U1124" s="418"/>
      <c r="V1124" s="418"/>
      <c r="Z1124" s="419"/>
      <c r="AA1124" s="419"/>
      <c r="AB1124" s="419"/>
      <c r="AC1124" s="412"/>
      <c r="AD1124" s="412"/>
      <c r="AE1124" s="419"/>
      <c r="AG1124" s="371"/>
      <c r="AH1124" s="371"/>
      <c r="AI1124" s="371"/>
      <c r="AJ1124" s="371"/>
      <c r="AK1124" s="371"/>
      <c r="AL1124" s="371"/>
      <c r="AM1124" s="371"/>
      <c r="AN1124" s="371"/>
      <c r="AO1124" s="371"/>
      <c r="AP1124" s="371"/>
      <c r="AQ1124" s="371"/>
      <c r="AR1124" s="371"/>
      <c r="AS1124" s="371"/>
      <c r="AT1124" s="371"/>
      <c r="AU1124" s="371"/>
      <c r="AV1124" s="371"/>
      <c r="BB1124" s="371"/>
      <c r="BK1124" s="371"/>
      <c r="BT1124" s="371"/>
    </row>
    <row r="1125" spans="5:72" ht="16" customHeight="1" x14ac:dyDescent="0.25">
      <c r="E1125" s="418"/>
      <c r="F1125" s="418"/>
      <c r="G1125" s="418"/>
      <c r="H1125" s="418"/>
      <c r="I1125" s="418"/>
      <c r="J1125" s="418"/>
      <c r="K1125" s="418"/>
      <c r="L1125" s="418"/>
      <c r="M1125" s="418"/>
      <c r="N1125" s="418"/>
      <c r="O1125" s="418"/>
      <c r="P1125" s="418"/>
      <c r="Q1125" s="418"/>
      <c r="R1125" s="418"/>
      <c r="S1125" s="418"/>
      <c r="T1125" s="418"/>
      <c r="U1125" s="418"/>
      <c r="V1125" s="418"/>
      <c r="Z1125" s="419"/>
      <c r="AA1125" s="419"/>
      <c r="AB1125" s="419"/>
      <c r="AC1125" s="412"/>
      <c r="AD1125" s="412"/>
      <c r="AE1125" s="419"/>
      <c r="AG1125" s="371"/>
      <c r="AH1125" s="371"/>
      <c r="AI1125" s="371"/>
      <c r="AJ1125" s="371"/>
      <c r="AK1125" s="371"/>
      <c r="AL1125" s="371"/>
      <c r="AM1125" s="371"/>
      <c r="AN1125" s="371"/>
      <c r="AO1125" s="371"/>
      <c r="AP1125" s="371"/>
      <c r="AQ1125" s="371"/>
      <c r="AR1125" s="371"/>
      <c r="AS1125" s="371"/>
      <c r="AT1125" s="371"/>
      <c r="AU1125" s="371"/>
      <c r="AV1125" s="371"/>
      <c r="BB1125" s="371"/>
      <c r="BK1125" s="371"/>
      <c r="BT1125" s="371"/>
    </row>
    <row r="1126" spans="5:72" ht="16" customHeight="1" x14ac:dyDescent="0.25">
      <c r="E1126" s="418"/>
      <c r="F1126" s="418"/>
      <c r="G1126" s="418"/>
      <c r="H1126" s="418"/>
      <c r="I1126" s="418"/>
      <c r="J1126" s="418"/>
      <c r="K1126" s="418"/>
      <c r="L1126" s="418"/>
      <c r="M1126" s="418"/>
      <c r="N1126" s="418"/>
      <c r="O1126" s="418"/>
      <c r="P1126" s="418"/>
      <c r="Q1126" s="418"/>
      <c r="R1126" s="418"/>
      <c r="S1126" s="418"/>
      <c r="T1126" s="418"/>
      <c r="U1126" s="418"/>
      <c r="V1126" s="418"/>
      <c r="Z1126" s="419"/>
      <c r="AA1126" s="419"/>
      <c r="AB1126" s="419"/>
      <c r="AC1126" s="412"/>
      <c r="AD1126" s="412"/>
      <c r="AE1126" s="419"/>
      <c r="AG1126" s="371"/>
      <c r="AH1126" s="371"/>
      <c r="AI1126" s="371"/>
      <c r="AJ1126" s="371"/>
      <c r="AK1126" s="371"/>
      <c r="AL1126" s="371"/>
      <c r="AM1126" s="371"/>
      <c r="AN1126" s="371"/>
      <c r="AO1126" s="371"/>
      <c r="AP1126" s="371"/>
      <c r="AQ1126" s="371"/>
      <c r="AR1126" s="371"/>
      <c r="AS1126" s="371"/>
      <c r="AT1126" s="371"/>
      <c r="AU1126" s="371"/>
      <c r="AV1126" s="371"/>
      <c r="BB1126" s="371"/>
      <c r="BK1126" s="371"/>
      <c r="BT1126" s="371"/>
    </row>
    <row r="1127" spans="5:72" ht="16" customHeight="1" x14ac:dyDescent="0.25">
      <c r="E1127" s="418"/>
      <c r="F1127" s="418"/>
      <c r="G1127" s="418"/>
      <c r="H1127" s="418"/>
      <c r="I1127" s="418"/>
      <c r="J1127" s="418"/>
      <c r="K1127" s="418"/>
      <c r="L1127" s="418"/>
      <c r="M1127" s="418"/>
      <c r="N1127" s="418"/>
      <c r="O1127" s="418"/>
      <c r="P1127" s="418"/>
      <c r="Q1127" s="418"/>
      <c r="R1127" s="418"/>
      <c r="S1127" s="418"/>
      <c r="T1127" s="418"/>
      <c r="U1127" s="418"/>
      <c r="V1127" s="418"/>
      <c r="Z1127" s="419"/>
      <c r="AA1127" s="419"/>
      <c r="AB1127" s="419"/>
      <c r="AC1127" s="412"/>
      <c r="AD1127" s="412"/>
      <c r="AE1127" s="419"/>
      <c r="AG1127" s="371"/>
      <c r="AH1127" s="371"/>
      <c r="AI1127" s="371"/>
      <c r="AJ1127" s="371"/>
      <c r="AK1127" s="371"/>
      <c r="AL1127" s="371"/>
      <c r="AM1127" s="371"/>
      <c r="AN1127" s="371"/>
      <c r="AO1127" s="371"/>
      <c r="AP1127" s="371"/>
      <c r="AQ1127" s="371"/>
      <c r="AR1127" s="371"/>
      <c r="AS1127" s="371"/>
      <c r="AT1127" s="371"/>
      <c r="AU1127" s="371"/>
      <c r="AV1127" s="371"/>
      <c r="BB1127" s="371"/>
      <c r="BK1127" s="371"/>
      <c r="BT1127" s="371"/>
    </row>
    <row r="1128" spans="5:72" ht="16" customHeight="1" x14ac:dyDescent="0.25">
      <c r="E1128" s="418"/>
      <c r="F1128" s="418"/>
      <c r="G1128" s="418"/>
      <c r="H1128" s="418"/>
      <c r="I1128" s="418"/>
      <c r="J1128" s="418"/>
      <c r="K1128" s="418"/>
      <c r="L1128" s="418"/>
      <c r="M1128" s="418"/>
      <c r="N1128" s="418"/>
      <c r="O1128" s="418"/>
      <c r="P1128" s="418"/>
      <c r="Q1128" s="418"/>
      <c r="R1128" s="418"/>
      <c r="S1128" s="418"/>
      <c r="T1128" s="418"/>
      <c r="U1128" s="418"/>
      <c r="V1128" s="418"/>
      <c r="Z1128" s="419"/>
      <c r="AA1128" s="419"/>
      <c r="AB1128" s="419"/>
      <c r="AC1128" s="412"/>
      <c r="AD1128" s="412"/>
      <c r="AE1128" s="419"/>
      <c r="AG1128" s="371"/>
      <c r="AH1128" s="371"/>
      <c r="AI1128" s="371"/>
      <c r="AJ1128" s="371"/>
      <c r="AK1128" s="371"/>
      <c r="AL1128" s="371"/>
      <c r="AM1128" s="371"/>
      <c r="AN1128" s="371"/>
      <c r="AO1128" s="371"/>
      <c r="AP1128" s="371"/>
      <c r="AQ1128" s="371"/>
      <c r="AR1128" s="371"/>
      <c r="AS1128" s="371"/>
      <c r="AT1128" s="371"/>
      <c r="AU1128" s="371"/>
      <c r="AV1128" s="371"/>
      <c r="BB1128" s="371"/>
      <c r="BK1128" s="371"/>
      <c r="BT1128" s="371"/>
    </row>
    <row r="1129" spans="5:72" ht="16" customHeight="1" x14ac:dyDescent="0.25">
      <c r="E1129" s="418"/>
      <c r="F1129" s="418"/>
      <c r="G1129" s="418"/>
      <c r="H1129" s="418"/>
      <c r="I1129" s="418"/>
      <c r="J1129" s="418"/>
      <c r="K1129" s="418"/>
      <c r="L1129" s="418"/>
      <c r="M1129" s="418"/>
      <c r="N1129" s="418"/>
      <c r="O1129" s="418"/>
      <c r="P1129" s="418"/>
      <c r="Q1129" s="418"/>
      <c r="R1129" s="418"/>
      <c r="S1129" s="418"/>
      <c r="T1129" s="418"/>
      <c r="U1129" s="418"/>
      <c r="V1129" s="418"/>
      <c r="Z1129" s="419"/>
      <c r="AA1129" s="419"/>
      <c r="AB1129" s="419"/>
      <c r="AC1129" s="412"/>
      <c r="AD1129" s="412"/>
      <c r="AE1129" s="419"/>
      <c r="AG1129" s="371"/>
      <c r="AH1129" s="371"/>
      <c r="AI1129" s="371"/>
      <c r="AJ1129" s="371"/>
      <c r="AK1129" s="371"/>
      <c r="AL1129" s="371"/>
      <c r="AM1129" s="371"/>
      <c r="AN1129" s="371"/>
      <c r="AO1129" s="371"/>
      <c r="AP1129" s="371"/>
      <c r="AQ1129" s="371"/>
      <c r="AR1129" s="371"/>
      <c r="AS1129" s="371"/>
      <c r="AT1129" s="371"/>
      <c r="AU1129" s="371"/>
      <c r="AV1129" s="371"/>
      <c r="BB1129" s="371"/>
      <c r="BK1129" s="371"/>
      <c r="BT1129" s="371"/>
    </row>
    <row r="1130" spans="5:72" ht="16" customHeight="1" x14ac:dyDescent="0.25">
      <c r="E1130" s="418"/>
      <c r="F1130" s="418"/>
      <c r="G1130" s="418"/>
      <c r="H1130" s="418"/>
      <c r="I1130" s="418"/>
      <c r="J1130" s="418"/>
      <c r="K1130" s="418"/>
      <c r="L1130" s="418"/>
      <c r="M1130" s="418"/>
      <c r="N1130" s="418"/>
      <c r="O1130" s="418"/>
      <c r="P1130" s="418"/>
      <c r="Q1130" s="418"/>
      <c r="R1130" s="418"/>
      <c r="S1130" s="418"/>
      <c r="T1130" s="418"/>
      <c r="U1130" s="418"/>
      <c r="V1130" s="418"/>
      <c r="Z1130" s="419"/>
      <c r="AA1130" s="419"/>
      <c r="AB1130" s="419"/>
      <c r="AC1130" s="412"/>
      <c r="AD1130" s="412"/>
      <c r="AE1130" s="419"/>
      <c r="AG1130" s="371"/>
      <c r="AH1130" s="371"/>
      <c r="AI1130" s="371"/>
      <c r="AJ1130" s="371"/>
      <c r="AK1130" s="371"/>
      <c r="AL1130" s="371"/>
      <c r="AM1130" s="371"/>
      <c r="AN1130" s="371"/>
      <c r="AO1130" s="371"/>
      <c r="AP1130" s="371"/>
      <c r="AQ1130" s="371"/>
      <c r="AR1130" s="371"/>
      <c r="AS1130" s="371"/>
      <c r="AT1130" s="371"/>
      <c r="AU1130" s="371"/>
      <c r="AV1130" s="371"/>
      <c r="BB1130" s="371"/>
      <c r="BK1130" s="371"/>
      <c r="BT1130" s="371"/>
    </row>
    <row r="1131" spans="5:72" ht="16" customHeight="1" x14ac:dyDescent="0.25">
      <c r="E1131" s="418"/>
      <c r="F1131" s="418"/>
      <c r="G1131" s="418"/>
      <c r="H1131" s="418"/>
      <c r="I1131" s="418"/>
      <c r="J1131" s="418"/>
      <c r="K1131" s="418"/>
      <c r="L1131" s="418"/>
      <c r="M1131" s="418"/>
      <c r="N1131" s="418"/>
      <c r="O1131" s="418"/>
      <c r="P1131" s="418"/>
      <c r="Q1131" s="418"/>
      <c r="R1131" s="418"/>
      <c r="S1131" s="418"/>
      <c r="T1131" s="418"/>
      <c r="U1131" s="418"/>
      <c r="V1131" s="418"/>
      <c r="Z1131" s="419"/>
      <c r="AA1131" s="419"/>
      <c r="AB1131" s="419"/>
      <c r="AC1131" s="412"/>
      <c r="AD1131" s="412"/>
      <c r="AE1131" s="419"/>
      <c r="AG1131" s="371"/>
      <c r="AH1131" s="371"/>
      <c r="AI1131" s="371"/>
      <c r="AJ1131" s="371"/>
      <c r="AK1131" s="371"/>
      <c r="AL1131" s="371"/>
      <c r="AM1131" s="371"/>
      <c r="AN1131" s="371"/>
      <c r="AO1131" s="371"/>
      <c r="AP1131" s="371"/>
      <c r="AQ1131" s="371"/>
      <c r="AR1131" s="371"/>
      <c r="AS1131" s="371"/>
      <c r="AT1131" s="371"/>
      <c r="AU1131" s="371"/>
      <c r="AV1131" s="371"/>
      <c r="BB1131" s="371"/>
      <c r="BK1131" s="371"/>
      <c r="BT1131" s="371"/>
    </row>
    <row r="1132" spans="5:72" ht="16" customHeight="1" x14ac:dyDescent="0.25">
      <c r="E1132" s="418"/>
      <c r="F1132" s="418"/>
      <c r="G1132" s="418"/>
      <c r="H1132" s="418"/>
      <c r="I1132" s="418"/>
      <c r="J1132" s="418"/>
      <c r="K1132" s="418"/>
      <c r="L1132" s="418"/>
      <c r="M1132" s="418"/>
      <c r="N1132" s="418"/>
      <c r="O1132" s="418"/>
      <c r="P1132" s="418"/>
      <c r="Q1132" s="418"/>
      <c r="R1132" s="418"/>
      <c r="S1132" s="418"/>
      <c r="T1132" s="418"/>
      <c r="U1132" s="418"/>
      <c r="V1132" s="418"/>
      <c r="Z1132" s="419"/>
      <c r="AA1132" s="419"/>
      <c r="AB1132" s="419"/>
      <c r="AC1132" s="412"/>
      <c r="AD1132" s="412"/>
      <c r="AE1132" s="419"/>
      <c r="AG1132" s="371"/>
      <c r="AH1132" s="371"/>
      <c r="AI1132" s="371"/>
      <c r="AJ1132" s="371"/>
      <c r="AK1132" s="371"/>
      <c r="AL1132" s="371"/>
      <c r="AM1132" s="371"/>
      <c r="AN1132" s="371"/>
      <c r="AO1132" s="371"/>
      <c r="AP1132" s="371"/>
      <c r="AQ1132" s="371"/>
      <c r="AR1132" s="371"/>
      <c r="AS1132" s="371"/>
      <c r="AT1132" s="371"/>
      <c r="AU1132" s="371"/>
      <c r="AV1132" s="371"/>
      <c r="BB1132" s="371"/>
      <c r="BK1132" s="371"/>
      <c r="BT1132" s="371"/>
    </row>
    <row r="1133" spans="5:72" ht="16" customHeight="1" x14ac:dyDescent="0.25">
      <c r="E1133" s="418"/>
      <c r="F1133" s="418"/>
      <c r="G1133" s="418"/>
      <c r="H1133" s="418"/>
      <c r="I1133" s="418"/>
      <c r="J1133" s="418"/>
      <c r="K1133" s="418"/>
      <c r="L1133" s="418"/>
      <c r="M1133" s="418"/>
      <c r="N1133" s="418"/>
      <c r="O1133" s="418"/>
      <c r="P1133" s="418"/>
      <c r="Q1133" s="418"/>
      <c r="R1133" s="418"/>
      <c r="S1133" s="418"/>
      <c r="T1133" s="418"/>
      <c r="U1133" s="418"/>
      <c r="V1133" s="418"/>
      <c r="Z1133" s="419"/>
      <c r="AA1133" s="419"/>
      <c r="AB1133" s="419"/>
      <c r="AC1133" s="412"/>
      <c r="AD1133" s="412"/>
      <c r="AE1133" s="419"/>
      <c r="AG1133" s="371"/>
      <c r="AH1133" s="371"/>
      <c r="AI1133" s="371"/>
      <c r="AJ1133" s="371"/>
      <c r="AK1133" s="371"/>
      <c r="AL1133" s="371"/>
      <c r="AM1133" s="371"/>
      <c r="AN1133" s="371"/>
      <c r="AO1133" s="371"/>
      <c r="AP1133" s="371"/>
      <c r="AQ1133" s="371"/>
      <c r="AR1133" s="371"/>
      <c r="AS1133" s="371"/>
      <c r="AT1133" s="371"/>
      <c r="AU1133" s="371"/>
      <c r="AV1133" s="371"/>
      <c r="BB1133" s="371"/>
      <c r="BK1133" s="371"/>
      <c r="BT1133" s="371"/>
    </row>
    <row r="1134" spans="5:72" ht="16" customHeight="1" x14ac:dyDescent="0.25">
      <c r="E1134" s="418"/>
      <c r="F1134" s="418"/>
      <c r="G1134" s="418"/>
      <c r="H1134" s="418"/>
      <c r="I1134" s="418"/>
      <c r="J1134" s="418"/>
      <c r="K1134" s="418"/>
      <c r="L1134" s="418"/>
      <c r="M1134" s="418"/>
      <c r="N1134" s="418"/>
      <c r="O1134" s="418"/>
      <c r="P1134" s="418"/>
      <c r="Q1134" s="418"/>
      <c r="R1134" s="418"/>
      <c r="S1134" s="418"/>
      <c r="T1134" s="418"/>
      <c r="U1134" s="418"/>
      <c r="V1134" s="418"/>
      <c r="Z1134" s="419"/>
      <c r="AA1134" s="419"/>
      <c r="AB1134" s="419"/>
      <c r="AC1134" s="412"/>
      <c r="AD1134" s="412"/>
      <c r="AE1134" s="419"/>
      <c r="AG1134" s="371"/>
      <c r="AH1134" s="371"/>
      <c r="AI1134" s="371"/>
      <c r="AJ1134" s="371"/>
      <c r="AK1134" s="371"/>
      <c r="AL1134" s="371"/>
      <c r="AM1134" s="371"/>
      <c r="AN1134" s="371"/>
      <c r="AO1134" s="371"/>
      <c r="AP1134" s="371"/>
      <c r="AQ1134" s="371"/>
      <c r="AR1134" s="371"/>
      <c r="AS1134" s="371"/>
      <c r="AT1134" s="371"/>
      <c r="AU1134" s="371"/>
      <c r="AV1134" s="371"/>
      <c r="BB1134" s="371"/>
      <c r="BK1134" s="371"/>
      <c r="BT1134" s="371"/>
    </row>
    <row r="1135" spans="5:72" ht="16" customHeight="1" x14ac:dyDescent="0.25">
      <c r="E1135" s="418"/>
      <c r="F1135" s="418"/>
      <c r="G1135" s="418"/>
      <c r="H1135" s="418"/>
      <c r="I1135" s="418"/>
      <c r="J1135" s="418"/>
      <c r="K1135" s="418"/>
      <c r="L1135" s="418"/>
      <c r="M1135" s="418"/>
      <c r="N1135" s="418"/>
      <c r="O1135" s="418"/>
      <c r="P1135" s="418"/>
      <c r="Q1135" s="418"/>
      <c r="R1135" s="418"/>
      <c r="S1135" s="418"/>
      <c r="T1135" s="418"/>
      <c r="U1135" s="418"/>
      <c r="V1135" s="418"/>
      <c r="Z1135" s="419"/>
      <c r="AA1135" s="419"/>
      <c r="AB1135" s="419"/>
      <c r="AC1135" s="412"/>
      <c r="AD1135" s="412"/>
      <c r="AE1135" s="419"/>
      <c r="AG1135" s="371"/>
      <c r="AH1135" s="371"/>
      <c r="AI1135" s="371"/>
      <c r="AJ1135" s="371"/>
      <c r="AK1135" s="371"/>
      <c r="AL1135" s="371"/>
      <c r="AM1135" s="371"/>
      <c r="AN1135" s="371"/>
      <c r="AO1135" s="371"/>
      <c r="AP1135" s="371"/>
      <c r="AQ1135" s="371"/>
      <c r="AR1135" s="371"/>
      <c r="AS1135" s="371"/>
      <c r="AT1135" s="371"/>
      <c r="AU1135" s="371"/>
      <c r="AV1135" s="371"/>
      <c r="BB1135" s="371"/>
      <c r="BK1135" s="371"/>
      <c r="BT1135" s="371"/>
    </row>
    <row r="1136" spans="5:72" ht="16" customHeight="1" x14ac:dyDescent="0.25">
      <c r="E1136" s="418"/>
      <c r="F1136" s="418"/>
      <c r="G1136" s="418"/>
      <c r="H1136" s="418"/>
      <c r="I1136" s="418"/>
      <c r="J1136" s="418"/>
      <c r="K1136" s="418"/>
      <c r="L1136" s="418"/>
      <c r="M1136" s="418"/>
      <c r="N1136" s="418"/>
      <c r="O1136" s="418"/>
      <c r="P1136" s="418"/>
      <c r="Q1136" s="418"/>
      <c r="R1136" s="418"/>
      <c r="S1136" s="418"/>
      <c r="T1136" s="418"/>
      <c r="U1136" s="418"/>
      <c r="V1136" s="418"/>
      <c r="Z1136" s="419"/>
      <c r="AA1136" s="419"/>
      <c r="AB1136" s="419"/>
      <c r="AC1136" s="412"/>
      <c r="AD1136" s="412"/>
      <c r="AE1136" s="419"/>
      <c r="AG1136" s="371"/>
      <c r="AH1136" s="371"/>
      <c r="AI1136" s="371"/>
      <c r="AJ1136" s="371"/>
      <c r="AK1136" s="371"/>
      <c r="AL1136" s="371"/>
      <c r="AM1136" s="371"/>
      <c r="AN1136" s="371"/>
      <c r="AO1136" s="371"/>
      <c r="AP1136" s="371"/>
      <c r="AQ1136" s="371"/>
      <c r="AR1136" s="371"/>
      <c r="AS1136" s="371"/>
      <c r="AT1136" s="371"/>
      <c r="AU1136" s="371"/>
      <c r="AV1136" s="371"/>
      <c r="BB1136" s="371"/>
      <c r="BK1136" s="371"/>
      <c r="BT1136" s="371"/>
    </row>
    <row r="1137" spans="5:72" ht="16" customHeight="1" x14ac:dyDescent="0.25">
      <c r="E1137" s="418"/>
      <c r="F1137" s="418"/>
      <c r="G1137" s="418"/>
      <c r="H1137" s="418"/>
      <c r="I1137" s="418"/>
      <c r="J1137" s="418"/>
      <c r="K1137" s="418"/>
      <c r="L1137" s="418"/>
      <c r="M1137" s="418"/>
      <c r="N1137" s="418"/>
      <c r="O1137" s="418"/>
      <c r="P1137" s="418"/>
      <c r="Q1137" s="418"/>
      <c r="R1137" s="418"/>
      <c r="S1137" s="418"/>
      <c r="T1137" s="418"/>
      <c r="U1137" s="418"/>
      <c r="V1137" s="418"/>
      <c r="Z1137" s="419"/>
      <c r="AA1137" s="419"/>
      <c r="AB1137" s="419"/>
      <c r="AC1137" s="412"/>
      <c r="AD1137" s="412"/>
      <c r="AE1137" s="419"/>
      <c r="AG1137" s="371"/>
      <c r="AH1137" s="371"/>
      <c r="AI1137" s="371"/>
      <c r="AJ1137" s="371"/>
      <c r="AK1137" s="371"/>
      <c r="AL1137" s="371"/>
      <c r="AM1137" s="371"/>
      <c r="AN1137" s="371"/>
      <c r="AO1137" s="371"/>
      <c r="AP1137" s="371"/>
      <c r="AQ1137" s="371"/>
      <c r="AR1137" s="371"/>
      <c r="AS1137" s="371"/>
      <c r="AT1137" s="371"/>
      <c r="AU1137" s="371"/>
      <c r="AV1137" s="371"/>
      <c r="BB1137" s="371"/>
      <c r="BK1137" s="371"/>
      <c r="BT1137" s="371"/>
    </row>
    <row r="1138" spans="5:72" ht="16" customHeight="1" x14ac:dyDescent="0.25">
      <c r="E1138" s="418"/>
      <c r="F1138" s="418"/>
      <c r="G1138" s="418"/>
      <c r="H1138" s="418"/>
      <c r="I1138" s="418"/>
      <c r="J1138" s="418"/>
      <c r="K1138" s="418"/>
      <c r="L1138" s="418"/>
      <c r="M1138" s="418"/>
      <c r="N1138" s="418"/>
      <c r="O1138" s="418"/>
      <c r="P1138" s="418"/>
      <c r="Q1138" s="418"/>
      <c r="R1138" s="418"/>
      <c r="S1138" s="418"/>
      <c r="T1138" s="418"/>
      <c r="U1138" s="418"/>
      <c r="V1138" s="418"/>
      <c r="Z1138" s="420"/>
      <c r="AA1138" s="420"/>
      <c r="AB1138" s="420"/>
      <c r="AC1138" s="412"/>
      <c r="AD1138" s="412"/>
      <c r="AE1138" s="419"/>
      <c r="AG1138" s="371"/>
      <c r="AH1138" s="371"/>
      <c r="AI1138" s="371"/>
      <c r="AJ1138" s="371"/>
      <c r="AK1138" s="371"/>
      <c r="AL1138" s="371"/>
      <c r="AM1138" s="371"/>
      <c r="AN1138" s="371"/>
      <c r="AO1138" s="371"/>
      <c r="AP1138" s="371"/>
      <c r="AQ1138" s="371"/>
      <c r="AR1138" s="371"/>
      <c r="AS1138" s="371"/>
      <c r="AT1138" s="371"/>
      <c r="AU1138" s="371"/>
      <c r="AV1138" s="371"/>
      <c r="BB1138" s="371"/>
      <c r="BK1138" s="371"/>
      <c r="BT1138" s="371"/>
    </row>
    <row r="1139" spans="5:72" ht="16" customHeight="1" x14ac:dyDescent="0.25">
      <c r="E1139" s="418"/>
      <c r="F1139" s="418"/>
      <c r="G1139" s="418"/>
      <c r="H1139" s="418"/>
      <c r="I1139" s="418"/>
      <c r="J1139" s="418"/>
      <c r="K1139" s="418"/>
      <c r="L1139" s="418"/>
      <c r="M1139" s="418"/>
      <c r="N1139" s="418"/>
      <c r="O1139" s="418"/>
      <c r="P1139" s="418"/>
      <c r="Q1139" s="418"/>
      <c r="R1139" s="418"/>
      <c r="S1139" s="418"/>
      <c r="T1139" s="418"/>
      <c r="U1139" s="418"/>
      <c r="V1139" s="418"/>
      <c r="Z1139" s="420"/>
      <c r="AA1139" s="420"/>
      <c r="AB1139" s="420"/>
      <c r="AC1139" s="412"/>
      <c r="AD1139" s="412"/>
      <c r="AE1139" s="419"/>
      <c r="AG1139" s="371"/>
      <c r="AH1139" s="371"/>
      <c r="AI1139" s="371"/>
      <c r="AJ1139" s="371"/>
      <c r="AK1139" s="371"/>
      <c r="AL1139" s="371"/>
      <c r="AM1139" s="371"/>
      <c r="AN1139" s="371"/>
      <c r="AO1139" s="371"/>
      <c r="AP1139" s="371"/>
      <c r="AQ1139" s="371"/>
      <c r="AR1139" s="371"/>
      <c r="AS1139" s="371"/>
      <c r="AT1139" s="371"/>
      <c r="AU1139" s="371"/>
      <c r="AV1139" s="371"/>
      <c r="BB1139" s="371"/>
      <c r="BK1139" s="371"/>
      <c r="BT1139" s="371"/>
    </row>
    <row r="1140" spans="5:72" ht="16" customHeight="1" x14ac:dyDescent="0.25">
      <c r="E1140" s="418"/>
      <c r="F1140" s="418"/>
      <c r="G1140" s="418"/>
      <c r="H1140" s="418"/>
      <c r="I1140" s="418"/>
      <c r="J1140" s="418"/>
      <c r="K1140" s="418"/>
      <c r="L1140" s="418"/>
      <c r="M1140" s="418"/>
      <c r="N1140" s="418"/>
      <c r="O1140" s="418"/>
      <c r="P1140" s="418"/>
      <c r="Q1140" s="418"/>
      <c r="R1140" s="418"/>
      <c r="S1140" s="418"/>
      <c r="T1140" s="418"/>
      <c r="U1140" s="418"/>
      <c r="V1140" s="418"/>
      <c r="Z1140" s="420"/>
      <c r="AA1140" s="420"/>
      <c r="AB1140" s="420"/>
      <c r="AC1140" s="412"/>
      <c r="AD1140" s="412"/>
      <c r="AE1140" s="419"/>
      <c r="AG1140" s="371"/>
      <c r="AH1140" s="371"/>
      <c r="AI1140" s="371"/>
      <c r="AJ1140" s="371"/>
      <c r="AK1140" s="371"/>
      <c r="AL1140" s="371"/>
      <c r="AM1140" s="371"/>
      <c r="AN1140" s="371"/>
      <c r="AO1140" s="371"/>
      <c r="AP1140" s="371"/>
      <c r="AQ1140" s="371"/>
      <c r="AR1140" s="371"/>
      <c r="AS1140" s="371"/>
      <c r="AT1140" s="371"/>
      <c r="AU1140" s="371"/>
      <c r="AV1140" s="371"/>
      <c r="BB1140" s="371"/>
      <c r="BK1140" s="371"/>
      <c r="BT1140" s="371"/>
    </row>
    <row r="1141" spans="5:72" ht="16" customHeight="1" x14ac:dyDescent="0.25">
      <c r="E1141" s="418"/>
      <c r="F1141" s="418"/>
      <c r="G1141" s="418"/>
      <c r="H1141" s="418"/>
      <c r="I1141" s="418"/>
      <c r="J1141" s="418"/>
      <c r="K1141" s="418"/>
      <c r="L1141" s="418"/>
      <c r="M1141" s="418"/>
      <c r="N1141" s="418"/>
      <c r="O1141" s="418"/>
      <c r="P1141" s="418"/>
      <c r="Q1141" s="418"/>
      <c r="R1141" s="418"/>
      <c r="S1141" s="418"/>
      <c r="T1141" s="418"/>
      <c r="U1141" s="418"/>
      <c r="V1141" s="418"/>
      <c r="Z1141" s="420"/>
      <c r="AA1141" s="420"/>
      <c r="AB1141" s="420"/>
      <c r="AC1141" s="412"/>
      <c r="AD1141" s="412"/>
      <c r="AE1141" s="419"/>
      <c r="AG1141" s="371"/>
      <c r="AH1141" s="371"/>
      <c r="AI1141" s="371"/>
      <c r="AJ1141" s="371"/>
      <c r="AK1141" s="371"/>
      <c r="AL1141" s="371"/>
      <c r="AM1141" s="371"/>
      <c r="AN1141" s="371"/>
      <c r="AO1141" s="371"/>
      <c r="AP1141" s="371"/>
      <c r="AQ1141" s="371"/>
      <c r="AR1141" s="371"/>
      <c r="AS1141" s="371"/>
      <c r="AT1141" s="371"/>
      <c r="AU1141" s="371"/>
      <c r="AV1141" s="371"/>
      <c r="BB1141" s="371"/>
      <c r="BK1141" s="371"/>
      <c r="BT1141" s="371"/>
    </row>
    <row r="1142" spans="5:72" ht="16" customHeight="1" x14ac:dyDescent="0.25">
      <c r="E1142" s="418"/>
      <c r="F1142" s="418"/>
      <c r="G1142" s="418"/>
      <c r="H1142" s="418"/>
      <c r="I1142" s="418"/>
      <c r="J1142" s="418"/>
      <c r="K1142" s="418"/>
      <c r="L1142" s="418"/>
      <c r="M1142" s="418"/>
      <c r="N1142" s="418"/>
      <c r="O1142" s="418"/>
      <c r="P1142" s="418"/>
      <c r="Q1142" s="418"/>
      <c r="R1142" s="418"/>
      <c r="S1142" s="418"/>
      <c r="T1142" s="418"/>
      <c r="U1142" s="418"/>
      <c r="V1142" s="418"/>
      <c r="Z1142" s="420"/>
      <c r="AA1142" s="420"/>
      <c r="AB1142" s="420"/>
      <c r="AC1142" s="412"/>
      <c r="AD1142" s="412"/>
      <c r="AE1142" s="419"/>
      <c r="AG1142" s="371"/>
      <c r="AH1142" s="371"/>
      <c r="AI1142" s="371"/>
      <c r="AJ1142" s="371"/>
      <c r="AK1142" s="371"/>
      <c r="AL1142" s="371"/>
      <c r="AM1142" s="371"/>
      <c r="AN1142" s="371"/>
      <c r="AO1142" s="371"/>
      <c r="AP1142" s="371"/>
      <c r="AQ1142" s="371"/>
      <c r="AR1142" s="371"/>
      <c r="AS1142" s="371"/>
      <c r="AT1142" s="371"/>
      <c r="AU1142" s="371"/>
      <c r="AV1142" s="371"/>
      <c r="BB1142" s="371"/>
      <c r="BK1142" s="371"/>
      <c r="BT1142" s="371"/>
    </row>
    <row r="1143" spans="5:72" ht="16" customHeight="1" x14ac:dyDescent="0.25">
      <c r="E1143" s="418"/>
      <c r="F1143" s="418"/>
      <c r="G1143" s="418"/>
      <c r="H1143" s="418"/>
      <c r="I1143" s="418"/>
      <c r="J1143" s="418"/>
      <c r="K1143" s="418"/>
      <c r="L1143" s="418"/>
      <c r="M1143" s="418"/>
      <c r="N1143" s="418"/>
      <c r="O1143" s="418"/>
      <c r="P1143" s="418"/>
      <c r="Q1143" s="418"/>
      <c r="R1143" s="418"/>
      <c r="S1143" s="418"/>
      <c r="T1143" s="418"/>
      <c r="U1143" s="418"/>
      <c r="V1143" s="418"/>
      <c r="Z1143" s="420"/>
      <c r="AA1143" s="420"/>
      <c r="AB1143" s="420"/>
      <c r="AC1143" s="412"/>
      <c r="AD1143" s="412"/>
      <c r="AE1143" s="419"/>
      <c r="AG1143" s="371"/>
      <c r="AH1143" s="371"/>
      <c r="AI1143" s="371"/>
      <c r="AJ1143" s="371"/>
      <c r="AK1143" s="371"/>
      <c r="AL1143" s="371"/>
      <c r="AM1143" s="371"/>
      <c r="AN1143" s="371"/>
      <c r="AO1143" s="371"/>
      <c r="AP1143" s="371"/>
      <c r="AQ1143" s="371"/>
      <c r="AR1143" s="371"/>
      <c r="AS1143" s="371"/>
      <c r="AT1143" s="371"/>
      <c r="AU1143" s="371"/>
      <c r="AV1143" s="371"/>
      <c r="BB1143" s="371"/>
      <c r="BK1143" s="371"/>
      <c r="BT1143" s="371"/>
    </row>
    <row r="1144" spans="5:72" ht="16" customHeight="1" x14ac:dyDescent="0.25">
      <c r="E1144" s="418"/>
      <c r="F1144" s="418"/>
      <c r="G1144" s="418"/>
      <c r="H1144" s="418"/>
      <c r="I1144" s="418"/>
      <c r="J1144" s="418"/>
      <c r="K1144" s="418"/>
      <c r="L1144" s="418"/>
      <c r="M1144" s="418"/>
      <c r="N1144" s="418"/>
      <c r="O1144" s="418"/>
      <c r="P1144" s="418"/>
      <c r="Q1144" s="418"/>
      <c r="R1144" s="418"/>
      <c r="S1144" s="418"/>
      <c r="T1144" s="418"/>
      <c r="U1144" s="418"/>
      <c r="V1144" s="418"/>
      <c r="Z1144" s="420"/>
      <c r="AA1144" s="420"/>
      <c r="AB1144" s="420"/>
      <c r="AC1144" s="412"/>
      <c r="AD1144" s="412"/>
      <c r="AE1144" s="419"/>
      <c r="AG1144" s="371"/>
      <c r="AH1144" s="371"/>
      <c r="AI1144" s="371"/>
      <c r="AJ1144" s="371"/>
      <c r="AK1144" s="371"/>
      <c r="AL1144" s="371"/>
      <c r="AM1144" s="371"/>
      <c r="AN1144" s="371"/>
      <c r="AO1144" s="371"/>
      <c r="AP1144" s="371"/>
      <c r="AQ1144" s="371"/>
      <c r="AR1144" s="371"/>
      <c r="AS1144" s="371"/>
      <c r="AT1144" s="371"/>
      <c r="AU1144" s="371"/>
      <c r="AV1144" s="371"/>
      <c r="BB1144" s="371"/>
      <c r="BK1144" s="371"/>
      <c r="BT1144" s="371"/>
    </row>
    <row r="1145" spans="5:72" ht="16" customHeight="1" x14ac:dyDescent="0.25">
      <c r="E1145" s="418"/>
      <c r="F1145" s="418"/>
      <c r="G1145" s="418"/>
      <c r="H1145" s="418"/>
      <c r="I1145" s="418"/>
      <c r="J1145" s="418"/>
      <c r="K1145" s="418"/>
      <c r="L1145" s="418"/>
      <c r="M1145" s="418"/>
      <c r="N1145" s="418"/>
      <c r="O1145" s="418"/>
      <c r="P1145" s="418"/>
      <c r="Q1145" s="418"/>
      <c r="R1145" s="418"/>
      <c r="S1145" s="418"/>
      <c r="T1145" s="418"/>
      <c r="U1145" s="418"/>
      <c r="V1145" s="418"/>
      <c r="Z1145" s="419"/>
      <c r="AA1145" s="419"/>
      <c r="AB1145" s="419"/>
      <c r="AC1145" s="412"/>
      <c r="AD1145" s="412"/>
      <c r="AE1145" s="419"/>
      <c r="AG1145" s="371"/>
      <c r="AH1145" s="371"/>
      <c r="AI1145" s="371"/>
      <c r="AJ1145" s="371"/>
      <c r="AK1145" s="371"/>
      <c r="AL1145" s="371"/>
      <c r="AM1145" s="371"/>
      <c r="AN1145" s="371"/>
      <c r="AO1145" s="371"/>
      <c r="AP1145" s="371"/>
      <c r="AQ1145" s="371"/>
      <c r="AR1145" s="371"/>
      <c r="AS1145" s="371"/>
      <c r="AT1145" s="371"/>
      <c r="AU1145" s="371"/>
      <c r="AV1145" s="371"/>
      <c r="BB1145" s="371"/>
      <c r="BK1145" s="371"/>
      <c r="BT1145" s="371"/>
    </row>
    <row r="1146" spans="5:72" ht="16" customHeight="1" x14ac:dyDescent="0.25">
      <c r="E1146" s="418"/>
      <c r="F1146" s="418"/>
      <c r="G1146" s="418"/>
      <c r="H1146" s="418"/>
      <c r="I1146" s="418"/>
      <c r="J1146" s="418"/>
      <c r="K1146" s="418"/>
      <c r="L1146" s="418"/>
      <c r="M1146" s="418"/>
      <c r="N1146" s="418"/>
      <c r="O1146" s="418"/>
      <c r="P1146" s="418"/>
      <c r="Q1146" s="418"/>
      <c r="R1146" s="418"/>
      <c r="S1146" s="418"/>
      <c r="T1146" s="418"/>
      <c r="U1146" s="418"/>
      <c r="V1146" s="418"/>
      <c r="Z1146" s="419"/>
      <c r="AA1146" s="419"/>
      <c r="AB1146" s="419"/>
      <c r="AC1146" s="412"/>
      <c r="AD1146" s="412"/>
      <c r="AE1146" s="419"/>
      <c r="AG1146" s="371"/>
      <c r="AH1146" s="371"/>
      <c r="AI1146" s="371"/>
      <c r="AJ1146" s="371"/>
      <c r="AK1146" s="371"/>
      <c r="AL1146" s="371"/>
      <c r="AM1146" s="371"/>
      <c r="AN1146" s="371"/>
      <c r="AO1146" s="371"/>
      <c r="AP1146" s="371"/>
      <c r="AQ1146" s="371"/>
      <c r="AR1146" s="371"/>
      <c r="AS1146" s="371"/>
      <c r="AT1146" s="371"/>
      <c r="AU1146" s="371"/>
      <c r="AV1146" s="371"/>
      <c r="BB1146" s="371"/>
      <c r="BK1146" s="371"/>
      <c r="BT1146" s="371"/>
    </row>
    <row r="1147" spans="5:72" ht="16" customHeight="1" x14ac:dyDescent="0.25">
      <c r="E1147" s="418"/>
      <c r="F1147" s="418"/>
      <c r="G1147" s="418"/>
      <c r="H1147" s="418"/>
      <c r="I1147" s="418"/>
      <c r="J1147" s="418"/>
      <c r="K1147" s="418"/>
      <c r="L1147" s="418"/>
      <c r="M1147" s="418"/>
      <c r="N1147" s="418"/>
      <c r="O1147" s="418"/>
      <c r="P1147" s="418"/>
      <c r="Q1147" s="418"/>
      <c r="R1147" s="418"/>
      <c r="S1147" s="418"/>
      <c r="T1147" s="418"/>
      <c r="U1147" s="418"/>
      <c r="V1147" s="418"/>
      <c r="Z1147" s="419"/>
      <c r="AA1147" s="419"/>
      <c r="AB1147" s="419"/>
      <c r="AC1147" s="412"/>
      <c r="AD1147" s="412"/>
      <c r="AE1147" s="419"/>
      <c r="AG1147" s="371"/>
      <c r="AH1147" s="371"/>
      <c r="AI1147" s="371"/>
      <c r="AJ1147" s="371"/>
      <c r="AK1147" s="371"/>
      <c r="AL1147" s="371"/>
      <c r="AM1147" s="371"/>
      <c r="AN1147" s="371"/>
      <c r="AO1147" s="371"/>
      <c r="AP1147" s="371"/>
      <c r="AQ1147" s="371"/>
      <c r="AR1147" s="371"/>
      <c r="AS1147" s="371"/>
      <c r="AT1147" s="371"/>
      <c r="AU1147" s="371"/>
      <c r="AV1147" s="371"/>
      <c r="BB1147" s="371"/>
      <c r="BK1147" s="371"/>
      <c r="BT1147" s="371"/>
    </row>
    <row r="1148" spans="5:72" ht="16" customHeight="1" x14ac:dyDescent="0.25">
      <c r="E1148" s="418"/>
      <c r="F1148" s="418"/>
      <c r="G1148" s="418"/>
      <c r="H1148" s="418"/>
      <c r="I1148" s="418"/>
      <c r="J1148" s="418"/>
      <c r="K1148" s="418"/>
      <c r="L1148" s="418"/>
      <c r="M1148" s="418"/>
      <c r="N1148" s="418"/>
      <c r="O1148" s="418"/>
      <c r="P1148" s="418"/>
      <c r="Q1148" s="418"/>
      <c r="R1148" s="418"/>
      <c r="S1148" s="418"/>
      <c r="T1148" s="418"/>
      <c r="U1148" s="418"/>
      <c r="V1148" s="418"/>
      <c r="Z1148" s="419"/>
      <c r="AA1148" s="419"/>
      <c r="AB1148" s="419"/>
      <c r="AC1148" s="412"/>
      <c r="AD1148" s="412"/>
      <c r="AE1148" s="419"/>
      <c r="AG1148" s="371"/>
      <c r="AH1148" s="371"/>
      <c r="AI1148" s="371"/>
      <c r="AJ1148" s="371"/>
      <c r="AK1148" s="371"/>
      <c r="AL1148" s="371"/>
      <c r="AM1148" s="371"/>
      <c r="AN1148" s="371"/>
      <c r="AO1148" s="371"/>
      <c r="AP1148" s="371"/>
      <c r="AQ1148" s="371"/>
      <c r="AR1148" s="371"/>
      <c r="AS1148" s="371"/>
      <c r="AT1148" s="371"/>
      <c r="AU1148" s="371"/>
      <c r="AV1148" s="371"/>
      <c r="BB1148" s="371"/>
      <c r="BK1148" s="371"/>
      <c r="BT1148" s="371"/>
    </row>
    <row r="1149" spans="5:72" ht="16" customHeight="1" x14ac:dyDescent="0.25">
      <c r="E1149" s="418"/>
      <c r="F1149" s="418"/>
      <c r="G1149" s="418"/>
      <c r="H1149" s="418"/>
      <c r="I1149" s="418"/>
      <c r="J1149" s="418"/>
      <c r="K1149" s="418"/>
      <c r="L1149" s="418"/>
      <c r="M1149" s="418"/>
      <c r="N1149" s="418"/>
      <c r="O1149" s="418"/>
      <c r="P1149" s="418"/>
      <c r="Q1149" s="418"/>
      <c r="R1149" s="418"/>
      <c r="S1149" s="418"/>
      <c r="T1149" s="418"/>
      <c r="U1149" s="418"/>
      <c r="V1149" s="418"/>
      <c r="Z1149" s="419"/>
      <c r="AA1149" s="419"/>
      <c r="AB1149" s="419"/>
      <c r="AC1149" s="412"/>
      <c r="AD1149" s="412"/>
      <c r="AE1149" s="419"/>
      <c r="AG1149" s="371"/>
      <c r="AH1149" s="371"/>
      <c r="AI1149" s="371"/>
      <c r="AJ1149" s="371"/>
      <c r="AK1149" s="371"/>
      <c r="AL1149" s="371"/>
      <c r="AM1149" s="371"/>
      <c r="AN1149" s="371"/>
      <c r="AO1149" s="371"/>
      <c r="AP1149" s="371"/>
      <c r="AQ1149" s="371"/>
      <c r="AR1149" s="371"/>
      <c r="AS1149" s="371"/>
      <c r="AT1149" s="371"/>
      <c r="AU1149" s="371"/>
      <c r="AV1149" s="371"/>
      <c r="BB1149" s="371"/>
      <c r="BK1149" s="371"/>
      <c r="BT1149" s="371"/>
    </row>
    <row r="1150" spans="5:72" ht="16" customHeight="1" x14ac:dyDescent="0.25">
      <c r="E1150" s="418"/>
      <c r="F1150" s="418"/>
      <c r="G1150" s="418"/>
      <c r="H1150" s="418"/>
      <c r="I1150" s="418"/>
      <c r="J1150" s="418"/>
      <c r="K1150" s="418"/>
      <c r="L1150" s="418"/>
      <c r="M1150" s="418"/>
      <c r="N1150" s="418"/>
      <c r="O1150" s="418"/>
      <c r="P1150" s="418"/>
      <c r="Q1150" s="418"/>
      <c r="R1150" s="418"/>
      <c r="S1150" s="418"/>
      <c r="T1150" s="418"/>
      <c r="U1150" s="418"/>
      <c r="V1150" s="418"/>
      <c r="Z1150" s="419"/>
      <c r="AA1150" s="419"/>
      <c r="AB1150" s="419"/>
      <c r="AC1150" s="412"/>
      <c r="AD1150" s="412"/>
      <c r="AE1150" s="419"/>
      <c r="AG1150" s="371"/>
      <c r="AH1150" s="371"/>
      <c r="AI1150" s="371"/>
      <c r="AJ1150" s="371"/>
      <c r="AK1150" s="371"/>
      <c r="AL1150" s="371"/>
      <c r="AM1150" s="371"/>
      <c r="AN1150" s="371"/>
      <c r="AO1150" s="371"/>
      <c r="AP1150" s="371"/>
      <c r="AQ1150" s="371"/>
      <c r="AR1150" s="371"/>
      <c r="AS1150" s="371"/>
      <c r="AT1150" s="371"/>
      <c r="AU1150" s="371"/>
      <c r="AV1150" s="371"/>
      <c r="BB1150" s="371"/>
      <c r="BK1150" s="371"/>
      <c r="BT1150" s="371"/>
    </row>
    <row r="1151" spans="5:72" ht="16" customHeight="1" x14ac:dyDescent="0.25">
      <c r="E1151" s="418"/>
      <c r="F1151" s="418"/>
      <c r="G1151" s="418"/>
      <c r="H1151" s="418"/>
      <c r="I1151" s="418"/>
      <c r="J1151" s="418"/>
      <c r="K1151" s="418"/>
      <c r="L1151" s="418"/>
      <c r="M1151" s="418"/>
      <c r="N1151" s="418"/>
      <c r="O1151" s="418"/>
      <c r="P1151" s="418"/>
      <c r="Q1151" s="418"/>
      <c r="R1151" s="418"/>
      <c r="S1151" s="418"/>
      <c r="T1151" s="418"/>
      <c r="U1151" s="418"/>
      <c r="V1151" s="418"/>
      <c r="Z1151" s="419"/>
      <c r="AA1151" s="419"/>
      <c r="AB1151" s="419"/>
      <c r="AC1151" s="412"/>
      <c r="AD1151" s="412"/>
      <c r="AE1151" s="419"/>
      <c r="AG1151" s="371"/>
      <c r="AH1151" s="371"/>
      <c r="AI1151" s="371"/>
      <c r="AJ1151" s="371"/>
      <c r="AK1151" s="371"/>
      <c r="AL1151" s="371"/>
      <c r="AM1151" s="371"/>
      <c r="AN1151" s="371"/>
      <c r="AO1151" s="371"/>
      <c r="AP1151" s="371"/>
      <c r="AQ1151" s="371"/>
      <c r="AR1151" s="371"/>
      <c r="AS1151" s="371"/>
      <c r="AT1151" s="371"/>
      <c r="AU1151" s="371"/>
      <c r="AV1151" s="371"/>
      <c r="BB1151" s="371"/>
      <c r="BK1151" s="371"/>
      <c r="BT1151" s="371"/>
    </row>
    <row r="1152" spans="5:72" ht="16" customHeight="1" x14ac:dyDescent="0.25">
      <c r="E1152" s="418"/>
      <c r="F1152" s="418"/>
      <c r="G1152" s="418"/>
      <c r="H1152" s="418"/>
      <c r="I1152" s="418"/>
      <c r="J1152" s="418"/>
      <c r="K1152" s="418"/>
      <c r="L1152" s="418"/>
      <c r="M1152" s="418"/>
      <c r="N1152" s="418"/>
      <c r="O1152" s="418"/>
      <c r="P1152" s="418"/>
      <c r="Q1152" s="418"/>
      <c r="R1152" s="418"/>
      <c r="S1152" s="418"/>
      <c r="T1152" s="418"/>
      <c r="U1152" s="418"/>
      <c r="V1152" s="418"/>
      <c r="Z1152" s="419"/>
      <c r="AA1152" s="419"/>
      <c r="AB1152" s="419"/>
      <c r="AC1152" s="412"/>
      <c r="AD1152" s="412"/>
      <c r="AE1152" s="419"/>
      <c r="AG1152" s="371"/>
      <c r="AH1152" s="371"/>
      <c r="AI1152" s="371"/>
      <c r="AJ1152" s="371"/>
      <c r="AK1152" s="371"/>
      <c r="AL1152" s="371"/>
      <c r="AM1152" s="371"/>
      <c r="AN1152" s="371"/>
      <c r="AO1152" s="371"/>
      <c r="AP1152" s="371"/>
      <c r="AQ1152" s="371"/>
      <c r="AR1152" s="371"/>
      <c r="AS1152" s="371"/>
      <c r="AT1152" s="371"/>
      <c r="AU1152" s="371"/>
      <c r="AV1152" s="371"/>
      <c r="BB1152" s="371"/>
      <c r="BK1152" s="371"/>
      <c r="BT1152" s="371"/>
    </row>
    <row r="1153" spans="5:72" ht="16" customHeight="1" x14ac:dyDescent="0.25">
      <c r="E1153" s="418"/>
      <c r="F1153" s="418"/>
      <c r="G1153" s="418"/>
      <c r="H1153" s="418"/>
      <c r="I1153" s="418"/>
      <c r="J1153" s="418"/>
      <c r="K1153" s="418"/>
      <c r="L1153" s="418"/>
      <c r="M1153" s="418"/>
      <c r="N1153" s="418"/>
      <c r="O1153" s="418"/>
      <c r="P1153" s="418"/>
      <c r="Q1153" s="418"/>
      <c r="R1153" s="418"/>
      <c r="S1153" s="418"/>
      <c r="T1153" s="418"/>
      <c r="U1153" s="418"/>
      <c r="V1153" s="418"/>
      <c r="Z1153" s="419"/>
      <c r="AA1153" s="419"/>
      <c r="AB1153" s="419"/>
      <c r="AC1153" s="412"/>
      <c r="AD1153" s="412"/>
      <c r="AE1153" s="419"/>
      <c r="AG1153" s="371"/>
      <c r="AH1153" s="371"/>
      <c r="AI1153" s="371"/>
      <c r="AJ1153" s="371"/>
      <c r="AK1153" s="371"/>
      <c r="AL1153" s="371"/>
      <c r="AM1153" s="371"/>
      <c r="AN1153" s="371"/>
      <c r="AO1153" s="371"/>
      <c r="AP1153" s="371"/>
      <c r="AQ1153" s="371"/>
      <c r="AR1153" s="371"/>
      <c r="AS1153" s="371"/>
      <c r="AT1153" s="371"/>
      <c r="AU1153" s="371"/>
      <c r="AV1153" s="371"/>
      <c r="BB1153" s="371"/>
      <c r="BK1153" s="371"/>
      <c r="BT1153" s="371"/>
    </row>
    <row r="1154" spans="5:72" ht="16" customHeight="1" x14ac:dyDescent="0.25">
      <c r="E1154" s="418"/>
      <c r="F1154" s="418"/>
      <c r="G1154" s="418"/>
      <c r="H1154" s="418"/>
      <c r="I1154" s="418"/>
      <c r="J1154" s="418"/>
      <c r="K1154" s="418"/>
      <c r="L1154" s="418"/>
      <c r="M1154" s="418"/>
      <c r="N1154" s="418"/>
      <c r="O1154" s="418"/>
      <c r="P1154" s="418"/>
      <c r="Q1154" s="418"/>
      <c r="R1154" s="418"/>
      <c r="S1154" s="418"/>
      <c r="T1154" s="418"/>
      <c r="U1154" s="418"/>
      <c r="V1154" s="418"/>
      <c r="Z1154" s="419"/>
      <c r="AA1154" s="419"/>
      <c r="AB1154" s="419"/>
      <c r="AC1154" s="412"/>
      <c r="AD1154" s="412"/>
      <c r="AE1154" s="419"/>
      <c r="AG1154" s="371"/>
      <c r="AH1154" s="371"/>
      <c r="AI1154" s="371"/>
      <c r="AJ1154" s="371"/>
      <c r="AK1154" s="371"/>
      <c r="AL1154" s="371"/>
      <c r="AM1154" s="371"/>
      <c r="AN1154" s="371"/>
      <c r="AO1154" s="371"/>
      <c r="AP1154" s="371"/>
      <c r="AQ1154" s="371"/>
      <c r="AR1154" s="371"/>
      <c r="AS1154" s="371"/>
      <c r="AT1154" s="371"/>
      <c r="AU1154" s="371"/>
      <c r="AV1154" s="371"/>
      <c r="BB1154" s="371"/>
      <c r="BK1154" s="371"/>
      <c r="BT1154" s="371"/>
    </row>
    <row r="1155" spans="5:72" ht="16" customHeight="1" x14ac:dyDescent="0.25">
      <c r="E1155" s="418"/>
      <c r="F1155" s="418"/>
      <c r="G1155" s="418"/>
      <c r="H1155" s="418"/>
      <c r="I1155" s="418"/>
      <c r="J1155" s="418"/>
      <c r="K1155" s="418"/>
      <c r="L1155" s="418"/>
      <c r="M1155" s="418"/>
      <c r="N1155" s="418"/>
      <c r="O1155" s="418"/>
      <c r="P1155" s="418"/>
      <c r="Q1155" s="418"/>
      <c r="R1155" s="418"/>
      <c r="S1155" s="418"/>
      <c r="T1155" s="418"/>
      <c r="U1155" s="418"/>
      <c r="V1155" s="418"/>
      <c r="Z1155" s="419"/>
      <c r="AA1155" s="419"/>
      <c r="AB1155" s="419"/>
      <c r="AC1155" s="412"/>
      <c r="AD1155" s="412"/>
      <c r="AE1155" s="419"/>
      <c r="AG1155" s="371"/>
      <c r="AH1155" s="371"/>
      <c r="AI1155" s="371"/>
      <c r="AJ1155" s="371"/>
      <c r="AK1155" s="371"/>
      <c r="AL1155" s="371"/>
      <c r="AM1155" s="371"/>
      <c r="AN1155" s="371"/>
      <c r="AO1155" s="371"/>
      <c r="AP1155" s="371"/>
      <c r="AQ1155" s="371"/>
      <c r="AR1155" s="371"/>
      <c r="AS1155" s="371"/>
      <c r="AT1155" s="371"/>
      <c r="AU1155" s="371"/>
      <c r="AV1155" s="371"/>
      <c r="BB1155" s="371"/>
      <c r="BK1155" s="371"/>
      <c r="BT1155" s="371"/>
    </row>
    <row r="1156" spans="5:72" ht="16" customHeight="1" x14ac:dyDescent="0.25">
      <c r="E1156" s="418"/>
      <c r="F1156" s="418"/>
      <c r="G1156" s="418"/>
      <c r="H1156" s="418"/>
      <c r="I1156" s="418"/>
      <c r="J1156" s="418"/>
      <c r="K1156" s="418"/>
      <c r="L1156" s="418"/>
      <c r="M1156" s="418"/>
      <c r="N1156" s="418"/>
      <c r="O1156" s="418"/>
      <c r="P1156" s="418"/>
      <c r="Q1156" s="418"/>
      <c r="R1156" s="418"/>
      <c r="S1156" s="418"/>
      <c r="T1156" s="418"/>
      <c r="U1156" s="418"/>
      <c r="V1156" s="418"/>
      <c r="Z1156" s="419"/>
      <c r="AA1156" s="419"/>
      <c r="AB1156" s="419"/>
      <c r="AC1156" s="412"/>
      <c r="AD1156" s="412"/>
      <c r="AE1156" s="419"/>
      <c r="AG1156" s="371"/>
      <c r="AH1156" s="371"/>
      <c r="AI1156" s="371"/>
      <c r="AJ1156" s="371"/>
      <c r="AK1156" s="371"/>
      <c r="AL1156" s="371"/>
      <c r="AM1156" s="371"/>
      <c r="AN1156" s="371"/>
      <c r="AO1156" s="371"/>
      <c r="AP1156" s="371"/>
      <c r="AQ1156" s="371"/>
      <c r="AR1156" s="371"/>
      <c r="AS1156" s="371"/>
      <c r="AT1156" s="371"/>
      <c r="AU1156" s="371"/>
      <c r="AV1156" s="371"/>
      <c r="BB1156" s="371"/>
      <c r="BK1156" s="371"/>
      <c r="BT1156" s="371"/>
    </row>
    <row r="1157" spans="5:72" ht="16" customHeight="1" x14ac:dyDescent="0.25">
      <c r="E1157" s="418"/>
      <c r="F1157" s="418"/>
      <c r="G1157" s="418"/>
      <c r="H1157" s="418"/>
      <c r="I1157" s="418"/>
      <c r="J1157" s="418"/>
      <c r="K1157" s="418"/>
      <c r="L1157" s="418"/>
      <c r="M1157" s="418"/>
      <c r="N1157" s="418"/>
      <c r="O1157" s="418"/>
      <c r="P1157" s="418"/>
      <c r="Q1157" s="418"/>
      <c r="R1157" s="418"/>
      <c r="S1157" s="418"/>
      <c r="T1157" s="418"/>
      <c r="U1157" s="418"/>
      <c r="V1157" s="418"/>
      <c r="Z1157" s="419"/>
      <c r="AA1157" s="419"/>
      <c r="AB1157" s="419"/>
      <c r="AC1157" s="412"/>
      <c r="AD1157" s="412"/>
      <c r="AE1157" s="419"/>
      <c r="AG1157" s="371"/>
      <c r="AH1157" s="371"/>
      <c r="AI1157" s="371"/>
      <c r="AJ1157" s="371"/>
      <c r="AK1157" s="371"/>
      <c r="AL1157" s="371"/>
      <c r="AM1157" s="371"/>
      <c r="AN1157" s="371"/>
      <c r="AO1157" s="371"/>
      <c r="AP1157" s="371"/>
      <c r="AQ1157" s="371"/>
      <c r="AR1157" s="371"/>
      <c r="AS1157" s="371"/>
      <c r="AT1157" s="371"/>
      <c r="AU1157" s="371"/>
      <c r="AV1157" s="371"/>
      <c r="BB1157" s="371"/>
      <c r="BK1157" s="371"/>
      <c r="BT1157" s="371"/>
    </row>
    <row r="1158" spans="5:72" ht="16" customHeight="1" x14ac:dyDescent="0.25">
      <c r="E1158" s="418"/>
      <c r="F1158" s="418"/>
      <c r="G1158" s="418"/>
      <c r="H1158" s="418"/>
      <c r="I1158" s="418"/>
      <c r="J1158" s="418"/>
      <c r="K1158" s="418"/>
      <c r="L1158" s="418"/>
      <c r="M1158" s="418"/>
      <c r="N1158" s="418"/>
      <c r="O1158" s="418"/>
      <c r="P1158" s="418"/>
      <c r="Q1158" s="418"/>
      <c r="R1158" s="418"/>
      <c r="S1158" s="418"/>
      <c r="T1158" s="418"/>
      <c r="U1158" s="418"/>
      <c r="V1158" s="418"/>
      <c r="Z1158" s="419"/>
      <c r="AA1158" s="419"/>
      <c r="AB1158" s="419"/>
      <c r="AC1158" s="412"/>
      <c r="AD1158" s="412"/>
      <c r="AE1158" s="419"/>
      <c r="AG1158" s="371"/>
      <c r="AH1158" s="371"/>
      <c r="AI1158" s="371"/>
      <c r="AJ1158" s="371"/>
      <c r="AK1158" s="371"/>
      <c r="AL1158" s="371"/>
      <c r="AM1158" s="371"/>
      <c r="AN1158" s="371"/>
      <c r="AO1158" s="371"/>
      <c r="AP1158" s="371"/>
      <c r="AQ1158" s="371"/>
      <c r="AR1158" s="371"/>
      <c r="AS1158" s="371"/>
      <c r="AT1158" s="371"/>
      <c r="AU1158" s="371"/>
      <c r="AV1158" s="371"/>
      <c r="BB1158" s="371"/>
      <c r="BK1158" s="371"/>
      <c r="BT1158" s="371"/>
    </row>
    <row r="1159" spans="5:72" ht="16" customHeight="1" x14ac:dyDescent="0.25">
      <c r="E1159" s="418"/>
      <c r="F1159" s="418"/>
      <c r="G1159" s="418"/>
      <c r="H1159" s="418"/>
      <c r="I1159" s="418"/>
      <c r="J1159" s="418"/>
      <c r="K1159" s="418"/>
      <c r="L1159" s="418"/>
      <c r="M1159" s="418"/>
      <c r="N1159" s="418"/>
      <c r="O1159" s="418"/>
      <c r="P1159" s="418"/>
      <c r="Q1159" s="418"/>
      <c r="R1159" s="418"/>
      <c r="S1159" s="418"/>
      <c r="T1159" s="418"/>
      <c r="U1159" s="418"/>
      <c r="V1159" s="418"/>
      <c r="Z1159" s="419"/>
      <c r="AA1159" s="419"/>
      <c r="AB1159" s="419"/>
      <c r="AC1159" s="412"/>
      <c r="AD1159" s="412"/>
      <c r="AE1159" s="419"/>
      <c r="AG1159" s="371"/>
      <c r="AH1159" s="371"/>
      <c r="AI1159" s="371"/>
      <c r="AJ1159" s="371"/>
      <c r="AK1159" s="371"/>
      <c r="AL1159" s="371"/>
      <c r="AM1159" s="371"/>
      <c r="AN1159" s="371"/>
      <c r="AO1159" s="371"/>
      <c r="AP1159" s="371"/>
      <c r="AQ1159" s="371"/>
      <c r="AR1159" s="371"/>
      <c r="AS1159" s="371"/>
      <c r="AT1159" s="371"/>
      <c r="AU1159" s="371"/>
      <c r="AV1159" s="371"/>
      <c r="BB1159" s="371"/>
      <c r="BK1159" s="371"/>
      <c r="BT1159" s="371"/>
    </row>
    <row r="1160" spans="5:72" ht="16" customHeight="1" x14ac:dyDescent="0.25">
      <c r="E1160" s="418"/>
      <c r="F1160" s="418"/>
      <c r="G1160" s="418"/>
      <c r="H1160" s="418"/>
      <c r="I1160" s="418"/>
      <c r="J1160" s="418"/>
      <c r="K1160" s="418"/>
      <c r="L1160" s="418"/>
      <c r="M1160" s="418"/>
      <c r="N1160" s="418"/>
      <c r="O1160" s="418"/>
      <c r="P1160" s="418"/>
      <c r="Q1160" s="418"/>
      <c r="R1160" s="418"/>
      <c r="S1160" s="418"/>
      <c r="T1160" s="418"/>
      <c r="U1160" s="418"/>
      <c r="V1160" s="418"/>
      <c r="Z1160" s="419"/>
      <c r="AA1160" s="419"/>
      <c r="AB1160" s="419"/>
      <c r="AC1160" s="412"/>
      <c r="AD1160" s="412"/>
      <c r="AE1160" s="419"/>
      <c r="AG1160" s="371"/>
      <c r="AH1160" s="371"/>
      <c r="AI1160" s="371"/>
      <c r="AJ1160" s="371"/>
      <c r="AK1160" s="371"/>
      <c r="AL1160" s="371"/>
      <c r="AM1160" s="371"/>
      <c r="AN1160" s="371"/>
      <c r="AO1160" s="371"/>
      <c r="AP1160" s="371"/>
      <c r="AQ1160" s="371"/>
      <c r="AR1160" s="371"/>
      <c r="AS1160" s="371"/>
      <c r="AT1160" s="371"/>
      <c r="AU1160" s="371"/>
      <c r="AV1160" s="371"/>
      <c r="BB1160" s="371"/>
      <c r="BK1160" s="371"/>
      <c r="BT1160" s="371"/>
    </row>
    <row r="1161" spans="5:72" ht="16" customHeight="1" x14ac:dyDescent="0.25">
      <c r="E1161" s="418"/>
      <c r="F1161" s="418"/>
      <c r="G1161" s="418"/>
      <c r="H1161" s="418"/>
      <c r="I1161" s="418"/>
      <c r="J1161" s="418"/>
      <c r="K1161" s="418"/>
      <c r="L1161" s="418"/>
      <c r="M1161" s="418"/>
      <c r="N1161" s="418"/>
      <c r="O1161" s="418"/>
      <c r="P1161" s="418"/>
      <c r="Q1161" s="418"/>
      <c r="R1161" s="418"/>
      <c r="S1161" s="418"/>
      <c r="T1161" s="418"/>
      <c r="U1161" s="418"/>
      <c r="V1161" s="418"/>
      <c r="Z1161" s="419"/>
      <c r="AA1161" s="419"/>
      <c r="AB1161" s="419"/>
      <c r="AC1161" s="412"/>
      <c r="AD1161" s="412"/>
      <c r="AE1161" s="419"/>
      <c r="AG1161" s="371"/>
      <c r="AH1161" s="371"/>
      <c r="AI1161" s="371"/>
      <c r="AJ1161" s="371"/>
      <c r="AK1161" s="371"/>
      <c r="AL1161" s="371"/>
      <c r="AM1161" s="371"/>
      <c r="AN1161" s="371"/>
      <c r="AO1161" s="371"/>
      <c r="AP1161" s="371"/>
      <c r="AQ1161" s="371"/>
      <c r="AR1161" s="371"/>
      <c r="AS1161" s="371"/>
      <c r="AT1161" s="371"/>
      <c r="AU1161" s="371"/>
      <c r="AV1161" s="371"/>
      <c r="BB1161" s="371"/>
      <c r="BK1161" s="371"/>
      <c r="BT1161" s="371"/>
    </row>
    <row r="1162" spans="5:72" ht="16" customHeight="1" x14ac:dyDescent="0.25">
      <c r="E1162" s="418"/>
      <c r="F1162" s="418"/>
      <c r="G1162" s="418"/>
      <c r="H1162" s="418"/>
      <c r="I1162" s="418"/>
      <c r="J1162" s="418"/>
      <c r="K1162" s="418"/>
      <c r="L1162" s="418"/>
      <c r="M1162" s="418"/>
      <c r="N1162" s="418"/>
      <c r="O1162" s="418"/>
      <c r="P1162" s="418"/>
      <c r="Q1162" s="418"/>
      <c r="R1162" s="418"/>
      <c r="S1162" s="418"/>
      <c r="T1162" s="418"/>
      <c r="U1162" s="418"/>
      <c r="V1162" s="418"/>
      <c r="Z1162" s="420"/>
      <c r="AA1162" s="420"/>
      <c r="AB1162" s="420"/>
      <c r="AC1162" s="412"/>
      <c r="AD1162" s="412"/>
      <c r="AE1162" s="419"/>
      <c r="AG1162" s="371"/>
      <c r="AH1162" s="371"/>
      <c r="AI1162" s="371"/>
      <c r="AJ1162" s="371"/>
      <c r="AK1162" s="371"/>
      <c r="AL1162" s="371"/>
      <c r="AM1162" s="371"/>
      <c r="AN1162" s="371"/>
      <c r="AO1162" s="371"/>
      <c r="AP1162" s="371"/>
      <c r="AQ1162" s="371"/>
      <c r="AR1162" s="371"/>
      <c r="AS1162" s="371"/>
      <c r="AT1162" s="371"/>
      <c r="AU1162" s="371"/>
      <c r="AV1162" s="371"/>
      <c r="BB1162" s="371"/>
      <c r="BK1162" s="371"/>
      <c r="BT1162" s="371"/>
    </row>
    <row r="1163" spans="5:72" ht="16" customHeight="1" x14ac:dyDescent="0.25">
      <c r="E1163" s="418"/>
      <c r="F1163" s="418"/>
      <c r="G1163" s="418"/>
      <c r="H1163" s="418"/>
      <c r="I1163" s="418"/>
      <c r="J1163" s="418"/>
      <c r="K1163" s="418"/>
      <c r="L1163" s="418"/>
      <c r="M1163" s="418"/>
      <c r="N1163" s="418"/>
      <c r="O1163" s="418"/>
      <c r="P1163" s="418"/>
      <c r="Q1163" s="418"/>
      <c r="R1163" s="418"/>
      <c r="S1163" s="418"/>
      <c r="T1163" s="418"/>
      <c r="U1163" s="418"/>
      <c r="V1163" s="418"/>
      <c r="Z1163" s="420"/>
      <c r="AA1163" s="420"/>
      <c r="AB1163" s="420"/>
      <c r="AC1163" s="412"/>
      <c r="AD1163" s="412"/>
      <c r="AE1163" s="419"/>
      <c r="AG1163" s="371"/>
      <c r="AH1163" s="371"/>
      <c r="AI1163" s="371"/>
      <c r="AJ1163" s="371"/>
      <c r="AK1163" s="371"/>
      <c r="AL1163" s="371"/>
      <c r="AM1163" s="371"/>
      <c r="AN1163" s="371"/>
      <c r="AO1163" s="371"/>
      <c r="AP1163" s="371"/>
      <c r="AQ1163" s="371"/>
      <c r="AR1163" s="371"/>
      <c r="AS1163" s="371"/>
      <c r="AT1163" s="371"/>
      <c r="AU1163" s="371"/>
      <c r="AV1163" s="371"/>
      <c r="BB1163" s="371"/>
      <c r="BK1163" s="371"/>
      <c r="BT1163" s="371"/>
    </row>
    <row r="1164" spans="5:72" ht="16" customHeight="1" x14ac:dyDescent="0.25">
      <c r="E1164" s="418"/>
      <c r="F1164" s="418"/>
      <c r="G1164" s="418"/>
      <c r="H1164" s="418"/>
      <c r="I1164" s="418"/>
      <c r="J1164" s="418"/>
      <c r="K1164" s="418"/>
      <c r="L1164" s="418"/>
      <c r="M1164" s="418"/>
      <c r="N1164" s="418"/>
      <c r="O1164" s="418"/>
      <c r="P1164" s="418"/>
      <c r="Q1164" s="418"/>
      <c r="R1164" s="418"/>
      <c r="S1164" s="418"/>
      <c r="T1164" s="418"/>
      <c r="U1164" s="418"/>
      <c r="V1164" s="418"/>
      <c r="Z1164" s="420"/>
      <c r="AA1164" s="420"/>
      <c r="AB1164" s="420"/>
      <c r="AC1164" s="412"/>
      <c r="AD1164" s="412"/>
      <c r="AE1164" s="419"/>
      <c r="AG1164" s="371"/>
      <c r="AH1164" s="371"/>
      <c r="AI1164" s="371"/>
      <c r="AJ1164" s="371"/>
      <c r="AK1164" s="371"/>
      <c r="AL1164" s="371"/>
      <c r="AM1164" s="371"/>
      <c r="AN1164" s="371"/>
      <c r="AO1164" s="371"/>
      <c r="AP1164" s="371"/>
      <c r="AQ1164" s="371"/>
      <c r="AR1164" s="371"/>
      <c r="AS1164" s="371"/>
      <c r="AT1164" s="371"/>
      <c r="AU1164" s="371"/>
      <c r="AV1164" s="371"/>
      <c r="BB1164" s="371"/>
      <c r="BK1164" s="371"/>
      <c r="BT1164" s="371"/>
    </row>
    <row r="1165" spans="5:72" ht="16" customHeight="1" x14ac:dyDescent="0.25">
      <c r="E1165" s="418"/>
      <c r="F1165" s="418"/>
      <c r="G1165" s="418"/>
      <c r="H1165" s="418"/>
      <c r="I1165" s="418"/>
      <c r="J1165" s="418"/>
      <c r="K1165" s="418"/>
      <c r="L1165" s="418"/>
      <c r="M1165" s="418"/>
      <c r="N1165" s="418"/>
      <c r="O1165" s="418"/>
      <c r="P1165" s="418"/>
      <c r="Q1165" s="418"/>
      <c r="R1165" s="418"/>
      <c r="S1165" s="418"/>
      <c r="T1165" s="418"/>
      <c r="U1165" s="418"/>
      <c r="V1165" s="418"/>
      <c r="Z1165" s="420"/>
      <c r="AA1165" s="420"/>
      <c r="AB1165" s="420"/>
      <c r="AC1165" s="412"/>
      <c r="AD1165" s="412"/>
      <c r="AE1165" s="419"/>
      <c r="AG1165" s="371"/>
      <c r="AH1165" s="371"/>
      <c r="AI1165" s="371"/>
      <c r="AJ1165" s="371"/>
      <c r="AK1165" s="371"/>
      <c r="AL1165" s="371"/>
      <c r="AM1165" s="371"/>
      <c r="AN1165" s="371"/>
      <c r="AO1165" s="371"/>
      <c r="AP1165" s="371"/>
      <c r="AQ1165" s="371"/>
      <c r="AR1165" s="371"/>
      <c r="AS1165" s="371"/>
      <c r="AT1165" s="371"/>
      <c r="AU1165" s="371"/>
      <c r="AV1165" s="371"/>
      <c r="BB1165" s="371"/>
      <c r="BK1165" s="371"/>
      <c r="BT1165" s="371"/>
    </row>
    <row r="1166" spans="5:72" ht="16" customHeight="1" x14ac:dyDescent="0.25">
      <c r="E1166" s="418"/>
      <c r="F1166" s="418"/>
      <c r="G1166" s="418"/>
      <c r="H1166" s="418"/>
      <c r="I1166" s="418"/>
      <c r="J1166" s="418"/>
      <c r="K1166" s="418"/>
      <c r="L1166" s="418"/>
      <c r="M1166" s="418"/>
      <c r="N1166" s="418"/>
      <c r="O1166" s="418"/>
      <c r="P1166" s="418"/>
      <c r="Q1166" s="418"/>
      <c r="R1166" s="418"/>
      <c r="S1166" s="418"/>
      <c r="T1166" s="418"/>
      <c r="U1166" s="418"/>
      <c r="V1166" s="418"/>
      <c r="Z1166" s="420"/>
      <c r="AA1166" s="420"/>
      <c r="AB1166" s="420"/>
      <c r="AC1166" s="412"/>
      <c r="AD1166" s="412"/>
      <c r="AE1166" s="419"/>
      <c r="AG1166" s="371"/>
      <c r="AH1166" s="371"/>
      <c r="AI1166" s="371"/>
      <c r="AJ1166" s="371"/>
      <c r="AK1166" s="371"/>
      <c r="AL1166" s="371"/>
      <c r="AM1166" s="371"/>
      <c r="AN1166" s="371"/>
      <c r="AO1166" s="371"/>
      <c r="AP1166" s="371"/>
      <c r="AQ1166" s="371"/>
      <c r="AR1166" s="371"/>
      <c r="AS1166" s="371"/>
      <c r="AT1166" s="371"/>
      <c r="AU1166" s="371"/>
      <c r="AV1166" s="371"/>
      <c r="BB1166" s="371"/>
      <c r="BK1166" s="371"/>
      <c r="BT1166" s="371"/>
    </row>
    <row r="1167" spans="5:72" ht="16" customHeight="1" x14ac:dyDescent="0.25">
      <c r="E1167" s="418"/>
      <c r="F1167" s="418"/>
      <c r="G1167" s="418"/>
      <c r="H1167" s="418"/>
      <c r="I1167" s="418"/>
      <c r="J1167" s="418"/>
      <c r="K1167" s="418"/>
      <c r="L1167" s="418"/>
      <c r="M1167" s="418"/>
      <c r="N1167" s="418"/>
      <c r="O1167" s="418"/>
      <c r="P1167" s="418"/>
      <c r="Q1167" s="418"/>
      <c r="R1167" s="418"/>
      <c r="S1167" s="418"/>
      <c r="T1167" s="418"/>
      <c r="U1167" s="418"/>
      <c r="V1167" s="418"/>
      <c r="Z1167" s="420"/>
      <c r="AA1167" s="420"/>
      <c r="AB1167" s="420"/>
      <c r="AC1167" s="412"/>
      <c r="AD1167" s="412"/>
      <c r="AE1167" s="419"/>
      <c r="AG1167" s="371"/>
      <c r="AH1167" s="371"/>
      <c r="AI1167" s="371"/>
      <c r="AJ1167" s="371"/>
      <c r="AK1167" s="371"/>
      <c r="AL1167" s="371"/>
      <c r="AM1167" s="371"/>
      <c r="AN1167" s="371"/>
      <c r="AO1167" s="371"/>
      <c r="AP1167" s="371"/>
      <c r="AQ1167" s="371"/>
      <c r="AR1167" s="371"/>
      <c r="AS1167" s="371"/>
      <c r="AT1167" s="371"/>
      <c r="AU1167" s="371"/>
      <c r="AV1167" s="371"/>
      <c r="BB1167" s="371"/>
      <c r="BK1167" s="371"/>
      <c r="BT1167" s="371"/>
    </row>
    <row r="1168" spans="5:72" ht="16" customHeight="1" x14ac:dyDescent="0.25">
      <c r="E1168" s="418"/>
      <c r="F1168" s="418"/>
      <c r="G1168" s="418"/>
      <c r="H1168" s="418"/>
      <c r="I1168" s="418"/>
      <c r="J1168" s="418"/>
      <c r="K1168" s="418"/>
      <c r="L1168" s="418"/>
      <c r="M1168" s="418"/>
      <c r="N1168" s="418"/>
      <c r="O1168" s="418"/>
      <c r="P1168" s="418"/>
      <c r="Q1168" s="418"/>
      <c r="R1168" s="418"/>
      <c r="S1168" s="418"/>
      <c r="T1168" s="418"/>
      <c r="U1168" s="418"/>
      <c r="V1168" s="418"/>
      <c r="Z1168" s="420"/>
      <c r="AA1168" s="420"/>
      <c r="AB1168" s="420"/>
      <c r="AC1168" s="412"/>
      <c r="AD1168" s="412"/>
      <c r="AE1168" s="419"/>
      <c r="AG1168" s="371"/>
      <c r="AH1168" s="371"/>
      <c r="AI1168" s="371"/>
      <c r="AJ1168" s="371"/>
      <c r="AK1168" s="371"/>
      <c r="AL1168" s="371"/>
      <c r="AM1168" s="371"/>
      <c r="AN1168" s="371"/>
      <c r="AO1168" s="371"/>
      <c r="AP1168" s="371"/>
      <c r="AQ1168" s="371"/>
      <c r="AR1168" s="371"/>
      <c r="AS1168" s="371"/>
      <c r="AT1168" s="371"/>
      <c r="AU1168" s="371"/>
      <c r="AV1168" s="371"/>
      <c r="BB1168" s="371"/>
      <c r="BK1168" s="371"/>
      <c r="BT1168" s="371"/>
    </row>
    <row r="1169" spans="5:72" ht="16" customHeight="1" x14ac:dyDescent="0.25">
      <c r="E1169" s="418"/>
      <c r="F1169" s="418"/>
      <c r="G1169" s="418"/>
      <c r="H1169" s="418"/>
      <c r="I1169" s="418"/>
      <c r="J1169" s="418"/>
      <c r="K1169" s="418"/>
      <c r="L1169" s="418"/>
      <c r="M1169" s="418"/>
      <c r="N1169" s="418"/>
      <c r="O1169" s="418"/>
      <c r="P1169" s="418"/>
      <c r="Q1169" s="418"/>
      <c r="R1169" s="418"/>
      <c r="S1169" s="418"/>
      <c r="T1169" s="418"/>
      <c r="U1169" s="418"/>
      <c r="V1169" s="418"/>
      <c r="Z1169" s="419"/>
      <c r="AA1169" s="419"/>
      <c r="AB1169" s="419"/>
      <c r="AC1169" s="412"/>
      <c r="AD1169" s="412"/>
      <c r="AE1169" s="419"/>
      <c r="AG1169" s="371"/>
      <c r="AH1169" s="371"/>
      <c r="AI1169" s="371"/>
      <c r="AJ1169" s="371"/>
      <c r="AK1169" s="371"/>
      <c r="AL1169" s="371"/>
      <c r="AM1169" s="371"/>
      <c r="AN1169" s="371"/>
      <c r="AO1169" s="371"/>
      <c r="AP1169" s="371"/>
      <c r="AQ1169" s="371"/>
      <c r="AR1169" s="371"/>
      <c r="AS1169" s="371"/>
      <c r="AT1169" s="371"/>
      <c r="AU1169" s="371"/>
      <c r="AV1169" s="371"/>
      <c r="BB1169" s="371"/>
      <c r="BK1169" s="371"/>
      <c r="BT1169" s="371"/>
    </row>
    <row r="1170" spans="5:72" ht="16" customHeight="1" x14ac:dyDescent="0.25">
      <c r="E1170" s="418"/>
      <c r="F1170" s="418"/>
      <c r="G1170" s="418"/>
      <c r="H1170" s="418"/>
      <c r="I1170" s="418"/>
      <c r="J1170" s="418"/>
      <c r="K1170" s="418"/>
      <c r="L1170" s="418"/>
      <c r="M1170" s="418"/>
      <c r="N1170" s="418"/>
      <c r="O1170" s="418"/>
      <c r="P1170" s="418"/>
      <c r="Q1170" s="418"/>
      <c r="R1170" s="418"/>
      <c r="S1170" s="418"/>
      <c r="T1170" s="418"/>
      <c r="U1170" s="418"/>
      <c r="V1170" s="418"/>
      <c r="Z1170" s="419"/>
      <c r="AA1170" s="419"/>
      <c r="AB1170" s="419"/>
      <c r="AC1170" s="412"/>
      <c r="AD1170" s="412"/>
      <c r="AE1170" s="419"/>
      <c r="AG1170" s="371"/>
      <c r="AH1170" s="371"/>
      <c r="AI1170" s="371"/>
      <c r="AJ1170" s="371"/>
      <c r="AK1170" s="371"/>
      <c r="AL1170" s="371"/>
      <c r="AM1170" s="371"/>
      <c r="AN1170" s="371"/>
      <c r="AO1170" s="371"/>
      <c r="AP1170" s="371"/>
      <c r="AQ1170" s="371"/>
      <c r="AR1170" s="371"/>
      <c r="AS1170" s="371"/>
      <c r="AT1170" s="371"/>
      <c r="AU1170" s="371"/>
      <c r="AV1170" s="371"/>
      <c r="BB1170" s="371"/>
      <c r="BK1170" s="371"/>
      <c r="BT1170" s="371"/>
    </row>
    <row r="1171" spans="5:72" ht="16" customHeight="1" x14ac:dyDescent="0.25">
      <c r="E1171" s="418"/>
      <c r="F1171" s="418"/>
      <c r="G1171" s="418"/>
      <c r="H1171" s="418"/>
      <c r="I1171" s="418"/>
      <c r="J1171" s="418"/>
      <c r="K1171" s="418"/>
      <c r="L1171" s="418"/>
      <c r="M1171" s="418"/>
      <c r="N1171" s="418"/>
      <c r="O1171" s="418"/>
      <c r="P1171" s="418"/>
      <c r="Q1171" s="418"/>
      <c r="R1171" s="418"/>
      <c r="S1171" s="418"/>
      <c r="T1171" s="418"/>
      <c r="U1171" s="418"/>
      <c r="V1171" s="418"/>
      <c r="Z1171" s="419"/>
      <c r="AA1171" s="419"/>
      <c r="AB1171" s="419"/>
      <c r="AC1171" s="412"/>
      <c r="AD1171" s="412"/>
      <c r="AE1171" s="419"/>
      <c r="AG1171" s="371"/>
      <c r="AH1171" s="371"/>
      <c r="AI1171" s="371"/>
      <c r="AJ1171" s="371"/>
      <c r="AK1171" s="371"/>
      <c r="AL1171" s="371"/>
      <c r="AM1171" s="371"/>
      <c r="AN1171" s="371"/>
      <c r="AO1171" s="371"/>
      <c r="AP1171" s="371"/>
      <c r="AQ1171" s="371"/>
      <c r="AR1171" s="371"/>
      <c r="AS1171" s="371"/>
      <c r="AT1171" s="371"/>
      <c r="AU1171" s="371"/>
      <c r="AV1171" s="371"/>
      <c r="BB1171" s="371"/>
      <c r="BK1171" s="371"/>
      <c r="BT1171" s="371"/>
    </row>
    <row r="1172" spans="5:72" ht="16" customHeight="1" x14ac:dyDescent="0.25">
      <c r="E1172" s="418"/>
      <c r="F1172" s="418"/>
      <c r="G1172" s="418"/>
      <c r="H1172" s="418"/>
      <c r="I1172" s="418"/>
      <c r="J1172" s="418"/>
      <c r="K1172" s="418"/>
      <c r="L1172" s="418"/>
      <c r="M1172" s="418"/>
      <c r="N1172" s="418"/>
      <c r="O1172" s="418"/>
      <c r="P1172" s="418"/>
      <c r="Q1172" s="418"/>
      <c r="R1172" s="418"/>
      <c r="S1172" s="418"/>
      <c r="T1172" s="418"/>
      <c r="U1172" s="418"/>
      <c r="V1172" s="418"/>
      <c r="Z1172" s="419"/>
      <c r="AA1172" s="419"/>
      <c r="AB1172" s="419"/>
      <c r="AC1172" s="412"/>
      <c r="AD1172" s="412"/>
      <c r="AE1172" s="419"/>
      <c r="AG1172" s="371"/>
      <c r="AH1172" s="371"/>
      <c r="AI1172" s="371"/>
      <c r="AJ1172" s="371"/>
      <c r="AK1172" s="371"/>
      <c r="AL1172" s="371"/>
      <c r="AM1172" s="371"/>
      <c r="AN1172" s="371"/>
      <c r="AO1172" s="371"/>
      <c r="AP1172" s="371"/>
      <c r="AQ1172" s="371"/>
      <c r="AR1172" s="371"/>
      <c r="AS1172" s="371"/>
      <c r="AT1172" s="371"/>
      <c r="AU1172" s="371"/>
      <c r="AV1172" s="371"/>
      <c r="BB1172" s="371"/>
      <c r="BK1172" s="371"/>
      <c r="BT1172" s="371"/>
    </row>
    <row r="1173" spans="5:72" ht="16" customHeight="1" x14ac:dyDescent="0.25">
      <c r="E1173" s="418"/>
      <c r="F1173" s="418"/>
      <c r="G1173" s="418"/>
      <c r="H1173" s="418"/>
      <c r="I1173" s="418"/>
      <c r="J1173" s="418"/>
      <c r="K1173" s="418"/>
      <c r="L1173" s="418"/>
      <c r="M1173" s="418"/>
      <c r="N1173" s="418"/>
      <c r="O1173" s="418"/>
      <c r="P1173" s="418"/>
      <c r="Q1173" s="418"/>
      <c r="R1173" s="418"/>
      <c r="S1173" s="418"/>
      <c r="T1173" s="418"/>
      <c r="U1173" s="418"/>
      <c r="V1173" s="418"/>
      <c r="Z1173" s="419"/>
      <c r="AA1173" s="419"/>
      <c r="AB1173" s="419"/>
      <c r="AC1173" s="412"/>
      <c r="AD1173" s="412"/>
      <c r="AE1173" s="419"/>
      <c r="AG1173" s="371"/>
      <c r="AH1173" s="371"/>
      <c r="AI1173" s="371"/>
      <c r="AJ1173" s="371"/>
      <c r="AK1173" s="371"/>
      <c r="AL1173" s="371"/>
      <c r="AM1173" s="371"/>
      <c r="AN1173" s="371"/>
      <c r="AO1173" s="371"/>
      <c r="AP1173" s="371"/>
      <c r="AQ1173" s="371"/>
      <c r="AR1173" s="371"/>
      <c r="AS1173" s="371"/>
      <c r="AT1173" s="371"/>
      <c r="AU1173" s="371"/>
      <c r="AV1173" s="371"/>
      <c r="BB1173" s="371"/>
      <c r="BK1173" s="371"/>
      <c r="BT1173" s="371"/>
    </row>
    <row r="1174" spans="5:72" ht="16" customHeight="1" x14ac:dyDescent="0.25">
      <c r="E1174" s="418"/>
      <c r="F1174" s="418"/>
      <c r="G1174" s="418"/>
      <c r="H1174" s="418"/>
      <c r="I1174" s="418"/>
      <c r="J1174" s="418"/>
      <c r="K1174" s="418"/>
      <c r="L1174" s="418"/>
      <c r="M1174" s="418"/>
      <c r="N1174" s="418"/>
      <c r="O1174" s="418"/>
      <c r="P1174" s="418"/>
      <c r="Q1174" s="418"/>
      <c r="R1174" s="418"/>
      <c r="S1174" s="418"/>
      <c r="T1174" s="418"/>
      <c r="U1174" s="418"/>
      <c r="V1174" s="418"/>
      <c r="Z1174" s="419"/>
      <c r="AA1174" s="419"/>
      <c r="AB1174" s="419"/>
      <c r="AC1174" s="412"/>
      <c r="AD1174" s="412"/>
      <c r="AE1174" s="419"/>
      <c r="AG1174" s="371"/>
      <c r="AH1174" s="371"/>
      <c r="AI1174" s="371"/>
      <c r="AJ1174" s="371"/>
      <c r="AK1174" s="371"/>
      <c r="AL1174" s="371"/>
      <c r="AM1174" s="371"/>
      <c r="AN1174" s="371"/>
      <c r="AO1174" s="371"/>
      <c r="AP1174" s="371"/>
      <c r="AQ1174" s="371"/>
      <c r="AR1174" s="371"/>
      <c r="AS1174" s="371"/>
      <c r="AT1174" s="371"/>
      <c r="AU1174" s="371"/>
      <c r="AV1174" s="371"/>
      <c r="BB1174" s="371"/>
      <c r="BK1174" s="371"/>
      <c r="BT1174" s="371"/>
    </row>
    <row r="1175" spans="5:72" ht="16" customHeight="1" x14ac:dyDescent="0.25">
      <c r="E1175" s="418"/>
      <c r="F1175" s="418"/>
      <c r="G1175" s="418"/>
      <c r="H1175" s="418"/>
      <c r="I1175" s="418"/>
      <c r="J1175" s="418"/>
      <c r="K1175" s="418"/>
      <c r="L1175" s="418"/>
      <c r="M1175" s="418"/>
      <c r="N1175" s="418"/>
      <c r="O1175" s="418"/>
      <c r="P1175" s="418"/>
      <c r="Q1175" s="418"/>
      <c r="R1175" s="418"/>
      <c r="S1175" s="418"/>
      <c r="T1175" s="418"/>
      <c r="U1175" s="418"/>
      <c r="V1175" s="418"/>
      <c r="Z1175" s="419"/>
      <c r="AA1175" s="419"/>
      <c r="AB1175" s="419"/>
      <c r="AC1175" s="412"/>
      <c r="AD1175" s="412"/>
      <c r="AE1175" s="419"/>
      <c r="AG1175" s="371"/>
      <c r="AH1175" s="371"/>
      <c r="AI1175" s="371"/>
      <c r="AJ1175" s="371"/>
      <c r="AK1175" s="371"/>
      <c r="AL1175" s="371"/>
      <c r="AM1175" s="371"/>
      <c r="AN1175" s="371"/>
      <c r="AO1175" s="371"/>
      <c r="AP1175" s="371"/>
      <c r="AQ1175" s="371"/>
      <c r="AR1175" s="371"/>
      <c r="AS1175" s="371"/>
      <c r="AT1175" s="371"/>
      <c r="AU1175" s="371"/>
      <c r="AV1175" s="371"/>
      <c r="BB1175" s="371"/>
      <c r="BK1175" s="371"/>
      <c r="BT1175" s="371"/>
    </row>
    <row r="1176" spans="5:72" ht="16" customHeight="1" x14ac:dyDescent="0.25">
      <c r="E1176" s="418"/>
      <c r="F1176" s="418"/>
      <c r="G1176" s="418"/>
      <c r="H1176" s="418"/>
      <c r="I1176" s="418"/>
      <c r="J1176" s="418"/>
      <c r="K1176" s="418"/>
      <c r="L1176" s="418"/>
      <c r="M1176" s="418"/>
      <c r="N1176" s="418"/>
      <c r="O1176" s="418"/>
      <c r="P1176" s="418"/>
      <c r="Q1176" s="418"/>
      <c r="R1176" s="418"/>
      <c r="S1176" s="418"/>
      <c r="T1176" s="418"/>
      <c r="U1176" s="418"/>
      <c r="V1176" s="418"/>
      <c r="Z1176" s="419"/>
      <c r="AA1176" s="419"/>
      <c r="AB1176" s="419"/>
      <c r="AC1176" s="412"/>
      <c r="AD1176" s="412"/>
      <c r="AE1176" s="419"/>
      <c r="AG1176" s="371"/>
      <c r="AH1176" s="371"/>
      <c r="AI1176" s="371"/>
      <c r="AJ1176" s="371"/>
      <c r="AK1176" s="371"/>
      <c r="AL1176" s="371"/>
      <c r="AM1176" s="371"/>
      <c r="AN1176" s="371"/>
      <c r="AO1176" s="371"/>
      <c r="AP1176" s="371"/>
      <c r="AQ1176" s="371"/>
      <c r="AR1176" s="371"/>
      <c r="AS1176" s="371"/>
      <c r="AT1176" s="371"/>
      <c r="AU1176" s="371"/>
      <c r="AV1176" s="371"/>
      <c r="BB1176" s="371"/>
      <c r="BK1176" s="371"/>
      <c r="BT1176" s="371"/>
    </row>
    <row r="1177" spans="5:72" ht="16" customHeight="1" x14ac:dyDescent="0.25">
      <c r="E1177" s="418"/>
      <c r="F1177" s="418"/>
      <c r="G1177" s="418"/>
      <c r="H1177" s="418"/>
      <c r="I1177" s="418"/>
      <c r="J1177" s="418"/>
      <c r="K1177" s="418"/>
      <c r="L1177" s="418"/>
      <c r="M1177" s="418"/>
      <c r="N1177" s="418"/>
      <c r="O1177" s="418"/>
      <c r="P1177" s="418"/>
      <c r="Q1177" s="418"/>
      <c r="R1177" s="418"/>
      <c r="S1177" s="418"/>
      <c r="T1177" s="418"/>
      <c r="U1177" s="418"/>
      <c r="V1177" s="418"/>
      <c r="Z1177" s="419"/>
      <c r="AA1177" s="419"/>
      <c r="AB1177" s="419"/>
      <c r="AC1177" s="412"/>
      <c r="AD1177" s="412"/>
      <c r="AE1177" s="419"/>
      <c r="AG1177" s="371"/>
      <c r="AH1177" s="371"/>
      <c r="AI1177" s="371"/>
      <c r="AJ1177" s="371"/>
      <c r="AK1177" s="371"/>
      <c r="AL1177" s="371"/>
      <c r="AM1177" s="371"/>
      <c r="AN1177" s="371"/>
      <c r="AO1177" s="371"/>
      <c r="AP1177" s="371"/>
      <c r="AQ1177" s="371"/>
      <c r="AR1177" s="371"/>
      <c r="AS1177" s="371"/>
      <c r="AT1177" s="371"/>
      <c r="AU1177" s="371"/>
      <c r="AV1177" s="371"/>
      <c r="BB1177" s="371"/>
      <c r="BK1177" s="371"/>
      <c r="BT1177" s="371"/>
    </row>
    <row r="1178" spans="5:72" ht="16" customHeight="1" x14ac:dyDescent="0.25">
      <c r="E1178" s="418"/>
      <c r="F1178" s="418"/>
      <c r="G1178" s="418"/>
      <c r="H1178" s="418"/>
      <c r="I1178" s="418"/>
      <c r="J1178" s="418"/>
      <c r="K1178" s="418"/>
      <c r="L1178" s="418"/>
      <c r="M1178" s="418"/>
      <c r="N1178" s="418"/>
      <c r="O1178" s="418"/>
      <c r="P1178" s="418"/>
      <c r="Q1178" s="418"/>
      <c r="R1178" s="418"/>
      <c r="S1178" s="418"/>
      <c r="T1178" s="418"/>
      <c r="U1178" s="418"/>
      <c r="V1178" s="418"/>
      <c r="Z1178" s="419"/>
      <c r="AA1178" s="419"/>
      <c r="AB1178" s="419"/>
      <c r="AC1178" s="412"/>
      <c r="AD1178" s="412"/>
      <c r="AE1178" s="419"/>
      <c r="AG1178" s="371"/>
      <c r="AH1178" s="371"/>
      <c r="AI1178" s="371"/>
      <c r="AJ1178" s="371"/>
      <c r="AK1178" s="371"/>
      <c r="AL1178" s="371"/>
      <c r="AM1178" s="371"/>
      <c r="AN1178" s="371"/>
      <c r="AO1178" s="371"/>
      <c r="AP1178" s="371"/>
      <c r="AQ1178" s="371"/>
      <c r="AR1178" s="371"/>
      <c r="AS1178" s="371"/>
      <c r="AT1178" s="371"/>
      <c r="AU1178" s="371"/>
      <c r="AV1178" s="371"/>
      <c r="BB1178" s="371"/>
      <c r="BK1178" s="371"/>
      <c r="BT1178" s="371"/>
    </row>
    <row r="1179" spans="5:72" ht="16" customHeight="1" x14ac:dyDescent="0.25">
      <c r="E1179" s="418"/>
      <c r="F1179" s="418"/>
      <c r="G1179" s="418"/>
      <c r="H1179" s="418"/>
      <c r="I1179" s="418"/>
      <c r="J1179" s="418"/>
      <c r="K1179" s="418"/>
      <c r="L1179" s="418"/>
      <c r="M1179" s="418"/>
      <c r="N1179" s="418"/>
      <c r="O1179" s="418"/>
      <c r="P1179" s="418"/>
      <c r="Q1179" s="418"/>
      <c r="R1179" s="418"/>
      <c r="S1179" s="418"/>
      <c r="T1179" s="418"/>
      <c r="U1179" s="418"/>
      <c r="V1179" s="418"/>
      <c r="Z1179" s="419"/>
      <c r="AA1179" s="419"/>
      <c r="AB1179" s="419"/>
      <c r="AC1179" s="412"/>
      <c r="AD1179" s="412"/>
      <c r="AE1179" s="419"/>
      <c r="AG1179" s="371"/>
      <c r="AH1179" s="371"/>
      <c r="AI1179" s="371"/>
      <c r="AJ1179" s="371"/>
      <c r="AK1179" s="371"/>
      <c r="AL1179" s="371"/>
      <c r="AM1179" s="371"/>
      <c r="AN1179" s="371"/>
      <c r="AO1179" s="371"/>
      <c r="AP1179" s="371"/>
      <c r="AQ1179" s="371"/>
      <c r="AR1179" s="371"/>
      <c r="AS1179" s="371"/>
      <c r="AT1179" s="371"/>
      <c r="AU1179" s="371"/>
      <c r="AV1179" s="371"/>
      <c r="BB1179" s="371"/>
      <c r="BK1179" s="371"/>
      <c r="BT1179" s="371"/>
    </row>
    <row r="1180" spans="5:72" ht="16" customHeight="1" x14ac:dyDescent="0.25">
      <c r="E1180" s="418"/>
      <c r="F1180" s="418"/>
      <c r="G1180" s="418"/>
      <c r="H1180" s="418"/>
      <c r="I1180" s="418"/>
      <c r="J1180" s="418"/>
      <c r="K1180" s="418"/>
      <c r="L1180" s="418"/>
      <c r="M1180" s="418"/>
      <c r="N1180" s="418"/>
      <c r="O1180" s="418"/>
      <c r="P1180" s="418"/>
      <c r="Q1180" s="418"/>
      <c r="R1180" s="418"/>
      <c r="S1180" s="418"/>
      <c r="T1180" s="418"/>
      <c r="U1180" s="418"/>
      <c r="V1180" s="418"/>
      <c r="Z1180" s="419"/>
      <c r="AA1180" s="419"/>
      <c r="AB1180" s="419"/>
      <c r="AC1180" s="412"/>
      <c r="AD1180" s="412"/>
      <c r="AE1180" s="419"/>
      <c r="AG1180" s="371"/>
      <c r="AH1180" s="371"/>
      <c r="AI1180" s="371"/>
      <c r="AJ1180" s="371"/>
      <c r="AK1180" s="371"/>
      <c r="AL1180" s="371"/>
      <c r="AM1180" s="371"/>
      <c r="AN1180" s="371"/>
      <c r="AO1180" s="371"/>
      <c r="AP1180" s="371"/>
      <c r="AQ1180" s="371"/>
      <c r="AR1180" s="371"/>
      <c r="AS1180" s="371"/>
      <c r="AT1180" s="371"/>
      <c r="AU1180" s="371"/>
      <c r="AV1180" s="371"/>
      <c r="BB1180" s="371"/>
      <c r="BK1180" s="371"/>
      <c r="BT1180" s="371"/>
    </row>
    <row r="1181" spans="5:72" ht="16" customHeight="1" x14ac:dyDescent="0.25">
      <c r="E1181" s="418"/>
      <c r="F1181" s="418"/>
      <c r="G1181" s="418"/>
      <c r="H1181" s="418"/>
      <c r="I1181" s="418"/>
      <c r="J1181" s="418"/>
      <c r="K1181" s="418"/>
      <c r="L1181" s="418"/>
      <c r="M1181" s="418"/>
      <c r="N1181" s="418"/>
      <c r="O1181" s="418"/>
      <c r="P1181" s="418"/>
      <c r="Q1181" s="418"/>
      <c r="R1181" s="418"/>
      <c r="S1181" s="418"/>
      <c r="T1181" s="418"/>
      <c r="U1181" s="418"/>
      <c r="V1181" s="418"/>
      <c r="Z1181" s="419"/>
      <c r="AA1181" s="419"/>
      <c r="AB1181" s="419"/>
      <c r="AC1181" s="412"/>
      <c r="AD1181" s="412"/>
      <c r="AE1181" s="419"/>
      <c r="AG1181" s="371"/>
      <c r="AH1181" s="371"/>
      <c r="AI1181" s="371"/>
      <c r="AJ1181" s="371"/>
      <c r="AK1181" s="371"/>
      <c r="AL1181" s="371"/>
      <c r="AM1181" s="371"/>
      <c r="AN1181" s="371"/>
      <c r="AO1181" s="371"/>
      <c r="AP1181" s="371"/>
      <c r="AQ1181" s="371"/>
      <c r="AR1181" s="371"/>
      <c r="AS1181" s="371"/>
      <c r="AT1181" s="371"/>
      <c r="AU1181" s="371"/>
      <c r="AV1181" s="371"/>
      <c r="BB1181" s="371"/>
      <c r="BK1181" s="371"/>
      <c r="BT1181" s="371"/>
    </row>
    <row r="1182" spans="5:72" ht="16" customHeight="1" x14ac:dyDescent="0.25">
      <c r="E1182" s="418"/>
      <c r="F1182" s="418"/>
      <c r="G1182" s="418"/>
      <c r="H1182" s="418"/>
      <c r="I1182" s="418"/>
      <c r="J1182" s="418"/>
      <c r="K1182" s="418"/>
      <c r="L1182" s="418"/>
      <c r="M1182" s="418"/>
      <c r="N1182" s="418"/>
      <c r="O1182" s="418"/>
      <c r="P1182" s="418"/>
      <c r="Q1182" s="418"/>
      <c r="R1182" s="418"/>
      <c r="S1182" s="418"/>
      <c r="T1182" s="418"/>
      <c r="U1182" s="418"/>
      <c r="V1182" s="418"/>
      <c r="Z1182" s="419"/>
      <c r="AA1182" s="419"/>
      <c r="AB1182" s="419"/>
      <c r="AC1182" s="412"/>
      <c r="AD1182" s="412"/>
      <c r="AE1182" s="419"/>
      <c r="AG1182" s="371"/>
      <c r="AH1182" s="371"/>
      <c r="AI1182" s="371"/>
      <c r="AJ1182" s="371"/>
      <c r="AK1182" s="371"/>
      <c r="AL1182" s="371"/>
      <c r="AM1182" s="371"/>
      <c r="AN1182" s="371"/>
      <c r="AO1182" s="371"/>
      <c r="AP1182" s="371"/>
      <c r="AQ1182" s="371"/>
      <c r="AR1182" s="371"/>
      <c r="AS1182" s="371"/>
      <c r="AT1182" s="371"/>
      <c r="AU1182" s="371"/>
      <c r="AV1182" s="371"/>
      <c r="BB1182" s="371"/>
      <c r="BK1182" s="371"/>
      <c r="BT1182" s="371"/>
    </row>
    <row r="1183" spans="5:72" ht="16" customHeight="1" x14ac:dyDescent="0.25">
      <c r="E1183" s="418"/>
      <c r="F1183" s="418"/>
      <c r="G1183" s="418"/>
      <c r="H1183" s="418"/>
      <c r="I1183" s="418"/>
      <c r="J1183" s="418"/>
      <c r="K1183" s="418"/>
      <c r="L1183" s="418"/>
      <c r="M1183" s="418"/>
      <c r="N1183" s="418"/>
      <c r="O1183" s="418"/>
      <c r="P1183" s="418"/>
      <c r="Q1183" s="418"/>
      <c r="R1183" s="418"/>
      <c r="S1183" s="418"/>
      <c r="T1183" s="418"/>
      <c r="U1183" s="418"/>
      <c r="V1183" s="418"/>
      <c r="Z1183" s="419"/>
      <c r="AA1183" s="419"/>
      <c r="AB1183" s="419"/>
      <c r="AC1183" s="412"/>
      <c r="AD1183" s="412"/>
      <c r="AE1183" s="419"/>
      <c r="AG1183" s="371"/>
      <c r="AH1183" s="371"/>
      <c r="AI1183" s="371"/>
      <c r="AJ1183" s="371"/>
      <c r="AK1183" s="371"/>
      <c r="AL1183" s="371"/>
      <c r="AM1183" s="371"/>
      <c r="AN1183" s="371"/>
      <c r="AO1183" s="371"/>
      <c r="AP1183" s="371"/>
      <c r="AQ1183" s="371"/>
      <c r="AR1183" s="371"/>
      <c r="AS1183" s="371"/>
      <c r="AT1183" s="371"/>
      <c r="AU1183" s="371"/>
      <c r="AV1183" s="371"/>
      <c r="BB1183" s="371"/>
      <c r="BK1183" s="371"/>
      <c r="BT1183" s="371"/>
    </row>
    <row r="1184" spans="5:72" ht="16" customHeight="1" x14ac:dyDescent="0.25">
      <c r="E1184" s="418"/>
      <c r="F1184" s="418"/>
      <c r="G1184" s="418"/>
      <c r="H1184" s="418"/>
      <c r="I1184" s="418"/>
      <c r="J1184" s="418"/>
      <c r="K1184" s="418"/>
      <c r="L1184" s="418"/>
      <c r="M1184" s="418"/>
      <c r="N1184" s="418"/>
      <c r="O1184" s="418"/>
      <c r="P1184" s="418"/>
      <c r="Q1184" s="418"/>
      <c r="R1184" s="418"/>
      <c r="S1184" s="418"/>
      <c r="T1184" s="418"/>
      <c r="U1184" s="418"/>
      <c r="V1184" s="418"/>
      <c r="Z1184" s="419"/>
      <c r="AA1184" s="419"/>
      <c r="AB1184" s="419"/>
      <c r="AC1184" s="412"/>
      <c r="AD1184" s="412"/>
      <c r="AE1184" s="419"/>
      <c r="AG1184" s="371"/>
      <c r="AH1184" s="371"/>
      <c r="AI1184" s="371"/>
      <c r="AJ1184" s="371"/>
      <c r="AK1184" s="371"/>
      <c r="AL1184" s="371"/>
      <c r="AM1184" s="371"/>
      <c r="AN1184" s="371"/>
      <c r="AO1184" s="371"/>
      <c r="AP1184" s="371"/>
      <c r="AQ1184" s="371"/>
      <c r="AR1184" s="371"/>
      <c r="AS1184" s="371"/>
      <c r="AT1184" s="371"/>
      <c r="AU1184" s="371"/>
      <c r="AV1184" s="371"/>
      <c r="BB1184" s="371"/>
      <c r="BK1184" s="371"/>
      <c r="BT1184" s="371"/>
    </row>
    <row r="1185" spans="5:72" ht="16" customHeight="1" x14ac:dyDescent="0.25">
      <c r="E1185" s="418"/>
      <c r="F1185" s="418"/>
      <c r="G1185" s="418"/>
      <c r="H1185" s="418"/>
      <c r="I1185" s="418"/>
      <c r="J1185" s="418"/>
      <c r="K1185" s="418"/>
      <c r="L1185" s="418"/>
      <c r="M1185" s="418"/>
      <c r="N1185" s="418"/>
      <c r="O1185" s="418"/>
      <c r="P1185" s="418"/>
      <c r="Q1185" s="418"/>
      <c r="R1185" s="418"/>
      <c r="S1185" s="418"/>
      <c r="T1185" s="418"/>
      <c r="U1185" s="418"/>
      <c r="V1185" s="418"/>
      <c r="Z1185" s="419"/>
      <c r="AA1185" s="419"/>
      <c r="AB1185" s="419"/>
      <c r="AC1185" s="412"/>
      <c r="AD1185" s="412"/>
      <c r="AE1185" s="419"/>
      <c r="AG1185" s="371"/>
      <c r="AH1185" s="371"/>
      <c r="AI1185" s="371"/>
      <c r="AJ1185" s="371"/>
      <c r="AK1185" s="371"/>
      <c r="AL1185" s="371"/>
      <c r="AM1185" s="371"/>
      <c r="AN1185" s="371"/>
      <c r="AO1185" s="371"/>
      <c r="AP1185" s="371"/>
      <c r="AQ1185" s="371"/>
      <c r="AR1185" s="371"/>
      <c r="AS1185" s="371"/>
      <c r="AT1185" s="371"/>
      <c r="AU1185" s="371"/>
      <c r="AV1185" s="371"/>
      <c r="BB1185" s="371"/>
      <c r="BK1185" s="371"/>
      <c r="BT1185" s="371"/>
    </row>
    <row r="1186" spans="5:72" ht="16" customHeight="1" x14ac:dyDescent="0.25">
      <c r="E1186" s="418"/>
      <c r="F1186" s="418"/>
      <c r="G1186" s="418"/>
      <c r="H1186" s="418"/>
      <c r="I1186" s="418"/>
      <c r="J1186" s="418"/>
      <c r="K1186" s="418"/>
      <c r="L1186" s="418"/>
      <c r="M1186" s="418"/>
      <c r="N1186" s="418"/>
      <c r="O1186" s="418"/>
      <c r="P1186" s="418"/>
      <c r="Q1186" s="418"/>
      <c r="R1186" s="418"/>
      <c r="S1186" s="418"/>
      <c r="T1186" s="418"/>
      <c r="U1186" s="418"/>
      <c r="V1186" s="418"/>
      <c r="Z1186" s="420"/>
      <c r="AA1186" s="420"/>
      <c r="AB1186" s="420"/>
      <c r="AC1186" s="412"/>
      <c r="AD1186" s="412"/>
      <c r="AE1186" s="419"/>
      <c r="AG1186" s="371"/>
      <c r="AH1186" s="371"/>
      <c r="AI1186" s="371"/>
      <c r="AJ1186" s="371"/>
      <c r="AK1186" s="371"/>
      <c r="AL1186" s="371"/>
      <c r="AM1186" s="371"/>
      <c r="AN1186" s="371"/>
      <c r="AO1186" s="371"/>
      <c r="AP1186" s="371"/>
      <c r="AQ1186" s="371"/>
      <c r="AR1186" s="371"/>
      <c r="AS1186" s="371"/>
      <c r="AT1186" s="371"/>
      <c r="AU1186" s="371"/>
      <c r="AV1186" s="371"/>
      <c r="BB1186" s="371"/>
      <c r="BK1186" s="371"/>
      <c r="BT1186" s="371"/>
    </row>
    <row r="1187" spans="5:72" ht="16" customHeight="1" x14ac:dyDescent="0.25">
      <c r="E1187" s="418"/>
      <c r="F1187" s="418"/>
      <c r="G1187" s="418"/>
      <c r="H1187" s="418"/>
      <c r="I1187" s="418"/>
      <c r="J1187" s="418"/>
      <c r="K1187" s="418"/>
      <c r="L1187" s="418"/>
      <c r="M1187" s="418"/>
      <c r="N1187" s="418"/>
      <c r="O1187" s="418"/>
      <c r="P1187" s="418"/>
      <c r="Q1187" s="418"/>
      <c r="R1187" s="418"/>
      <c r="S1187" s="418"/>
      <c r="T1187" s="418"/>
      <c r="U1187" s="418"/>
      <c r="V1187" s="418"/>
      <c r="Z1187" s="420"/>
      <c r="AA1187" s="420"/>
      <c r="AB1187" s="420"/>
      <c r="AC1187" s="412"/>
      <c r="AD1187" s="412"/>
      <c r="AE1187" s="419"/>
      <c r="AG1187" s="371"/>
      <c r="AH1187" s="371"/>
      <c r="AI1187" s="371"/>
      <c r="AJ1187" s="371"/>
      <c r="AK1187" s="371"/>
      <c r="AL1187" s="371"/>
      <c r="AM1187" s="371"/>
      <c r="AN1187" s="371"/>
      <c r="AO1187" s="371"/>
      <c r="AP1187" s="371"/>
      <c r="AQ1187" s="371"/>
      <c r="AR1187" s="371"/>
      <c r="AS1187" s="371"/>
      <c r="AT1187" s="371"/>
      <c r="AU1187" s="371"/>
      <c r="AV1187" s="371"/>
      <c r="BB1187" s="371"/>
      <c r="BK1187" s="371"/>
      <c r="BT1187" s="371"/>
    </row>
    <row r="1188" spans="5:72" ht="16" customHeight="1" x14ac:dyDescent="0.25">
      <c r="E1188" s="418"/>
      <c r="F1188" s="418"/>
      <c r="G1188" s="418"/>
      <c r="H1188" s="418"/>
      <c r="I1188" s="418"/>
      <c r="J1188" s="418"/>
      <c r="K1188" s="418"/>
      <c r="L1188" s="418"/>
      <c r="M1188" s="418"/>
      <c r="N1188" s="418"/>
      <c r="O1188" s="418"/>
      <c r="P1188" s="418"/>
      <c r="Q1188" s="418"/>
      <c r="R1188" s="418"/>
      <c r="S1188" s="418"/>
      <c r="T1188" s="418"/>
      <c r="U1188" s="418"/>
      <c r="V1188" s="418"/>
      <c r="Z1188" s="420"/>
      <c r="AA1188" s="420"/>
      <c r="AB1188" s="420"/>
      <c r="AC1188" s="412"/>
      <c r="AD1188" s="412"/>
      <c r="AE1188" s="419"/>
      <c r="AG1188" s="371"/>
      <c r="AH1188" s="371"/>
      <c r="AI1188" s="371"/>
      <c r="AJ1188" s="371"/>
      <c r="AK1188" s="371"/>
      <c r="AL1188" s="371"/>
      <c r="AM1188" s="371"/>
      <c r="AN1188" s="371"/>
      <c r="AO1188" s="371"/>
      <c r="AP1188" s="371"/>
      <c r="AQ1188" s="371"/>
      <c r="AR1188" s="371"/>
      <c r="AS1188" s="371"/>
      <c r="AT1188" s="371"/>
      <c r="AU1188" s="371"/>
      <c r="AV1188" s="371"/>
      <c r="BB1188" s="371"/>
      <c r="BK1188" s="371"/>
      <c r="BT1188" s="371"/>
    </row>
    <row r="1189" spans="5:72" ht="16" customHeight="1" x14ac:dyDescent="0.25">
      <c r="E1189" s="418"/>
      <c r="F1189" s="418"/>
      <c r="G1189" s="418"/>
      <c r="H1189" s="418"/>
      <c r="I1189" s="418"/>
      <c r="J1189" s="418"/>
      <c r="K1189" s="418"/>
      <c r="L1189" s="418"/>
      <c r="M1189" s="418"/>
      <c r="N1189" s="418"/>
      <c r="O1189" s="418"/>
      <c r="P1189" s="418"/>
      <c r="Q1189" s="418"/>
      <c r="R1189" s="418"/>
      <c r="S1189" s="418"/>
      <c r="T1189" s="418"/>
      <c r="U1189" s="418"/>
      <c r="V1189" s="418"/>
      <c r="Z1189" s="420"/>
      <c r="AA1189" s="420"/>
      <c r="AB1189" s="420"/>
      <c r="AC1189" s="412"/>
      <c r="AD1189" s="412"/>
      <c r="AE1189" s="419"/>
      <c r="AG1189" s="371"/>
      <c r="AH1189" s="371"/>
      <c r="AI1189" s="371"/>
      <c r="AJ1189" s="371"/>
      <c r="AK1189" s="371"/>
      <c r="AL1189" s="371"/>
      <c r="AM1189" s="371"/>
      <c r="AN1189" s="371"/>
      <c r="AO1189" s="371"/>
      <c r="AP1189" s="371"/>
      <c r="AQ1189" s="371"/>
      <c r="AR1189" s="371"/>
      <c r="AS1189" s="371"/>
      <c r="AT1189" s="371"/>
      <c r="AU1189" s="371"/>
      <c r="AV1189" s="371"/>
      <c r="BB1189" s="371"/>
      <c r="BK1189" s="371"/>
      <c r="BT1189" s="371"/>
    </row>
    <row r="1190" spans="5:72" ht="16" customHeight="1" x14ac:dyDescent="0.25">
      <c r="E1190" s="418"/>
      <c r="F1190" s="418"/>
      <c r="G1190" s="418"/>
      <c r="H1190" s="418"/>
      <c r="I1190" s="418"/>
      <c r="J1190" s="418"/>
      <c r="K1190" s="418"/>
      <c r="L1190" s="418"/>
      <c r="M1190" s="418"/>
      <c r="N1190" s="418"/>
      <c r="O1190" s="418"/>
      <c r="P1190" s="418"/>
      <c r="Q1190" s="418"/>
      <c r="R1190" s="418"/>
      <c r="S1190" s="418"/>
      <c r="T1190" s="418"/>
      <c r="U1190" s="418"/>
      <c r="V1190" s="418"/>
      <c r="Z1190" s="420"/>
      <c r="AA1190" s="420"/>
      <c r="AB1190" s="420"/>
      <c r="AC1190" s="412"/>
      <c r="AD1190" s="412"/>
      <c r="AE1190" s="419"/>
      <c r="AG1190" s="371"/>
      <c r="AH1190" s="371"/>
      <c r="AI1190" s="371"/>
      <c r="AJ1190" s="371"/>
      <c r="AK1190" s="371"/>
      <c r="AL1190" s="371"/>
      <c r="AM1190" s="371"/>
      <c r="AN1190" s="371"/>
      <c r="AO1190" s="371"/>
      <c r="AP1190" s="371"/>
      <c r="AQ1190" s="371"/>
      <c r="AR1190" s="371"/>
      <c r="AS1190" s="371"/>
      <c r="AT1190" s="371"/>
      <c r="AU1190" s="371"/>
      <c r="AV1190" s="371"/>
      <c r="BB1190" s="371"/>
      <c r="BK1190" s="371"/>
      <c r="BT1190" s="371"/>
    </row>
    <row r="1191" spans="5:72" ht="16" customHeight="1" x14ac:dyDescent="0.25">
      <c r="E1191" s="418"/>
      <c r="F1191" s="418"/>
      <c r="G1191" s="418"/>
      <c r="H1191" s="418"/>
      <c r="I1191" s="418"/>
      <c r="J1191" s="418"/>
      <c r="K1191" s="418"/>
      <c r="L1191" s="418"/>
      <c r="M1191" s="418"/>
      <c r="N1191" s="418"/>
      <c r="O1191" s="418"/>
      <c r="P1191" s="418"/>
      <c r="Q1191" s="418"/>
      <c r="R1191" s="418"/>
      <c r="S1191" s="418"/>
      <c r="T1191" s="418"/>
      <c r="U1191" s="418"/>
      <c r="V1191" s="418"/>
      <c r="Z1191" s="420"/>
      <c r="AA1191" s="420"/>
      <c r="AB1191" s="420"/>
      <c r="AC1191" s="412"/>
      <c r="AD1191" s="412"/>
      <c r="AE1191" s="419"/>
      <c r="AG1191" s="371"/>
      <c r="AH1191" s="371"/>
      <c r="AI1191" s="371"/>
      <c r="AJ1191" s="371"/>
      <c r="AK1191" s="371"/>
      <c r="AL1191" s="371"/>
      <c r="AM1191" s="371"/>
      <c r="AN1191" s="371"/>
      <c r="AO1191" s="371"/>
      <c r="AP1191" s="371"/>
      <c r="AQ1191" s="371"/>
      <c r="AR1191" s="371"/>
      <c r="AS1191" s="371"/>
      <c r="AT1191" s="371"/>
      <c r="AU1191" s="371"/>
      <c r="AV1191" s="371"/>
      <c r="BB1191" s="371"/>
      <c r="BK1191" s="371"/>
      <c r="BT1191" s="371"/>
    </row>
    <row r="1192" spans="5:72" ht="16" customHeight="1" x14ac:dyDescent="0.25">
      <c r="E1192" s="418"/>
      <c r="F1192" s="418"/>
      <c r="G1192" s="418"/>
      <c r="H1192" s="418"/>
      <c r="I1192" s="418"/>
      <c r="J1192" s="418"/>
      <c r="K1192" s="418"/>
      <c r="L1192" s="418"/>
      <c r="M1192" s="418"/>
      <c r="N1192" s="418"/>
      <c r="O1192" s="418"/>
      <c r="P1192" s="418"/>
      <c r="Q1192" s="418"/>
      <c r="R1192" s="418"/>
      <c r="S1192" s="418"/>
      <c r="T1192" s="418"/>
      <c r="U1192" s="418"/>
      <c r="V1192" s="418"/>
      <c r="Z1192" s="420"/>
      <c r="AA1192" s="420"/>
      <c r="AB1192" s="420"/>
      <c r="AC1192" s="412"/>
      <c r="AD1192" s="412"/>
      <c r="AE1192" s="419"/>
      <c r="AG1192" s="371"/>
      <c r="AH1192" s="371"/>
      <c r="AI1192" s="371"/>
      <c r="AJ1192" s="371"/>
      <c r="AK1192" s="371"/>
      <c r="AL1192" s="371"/>
      <c r="AM1192" s="371"/>
      <c r="AN1192" s="371"/>
      <c r="AO1192" s="371"/>
      <c r="AP1192" s="371"/>
      <c r="AQ1192" s="371"/>
      <c r="AR1192" s="371"/>
      <c r="AS1192" s="371"/>
      <c r="AT1192" s="371"/>
      <c r="AU1192" s="371"/>
      <c r="AV1192" s="371"/>
      <c r="BB1192" s="371"/>
      <c r="BK1192" s="371"/>
      <c r="BT1192" s="371"/>
    </row>
    <row r="1193" spans="5:72" ht="16" customHeight="1" x14ac:dyDescent="0.25">
      <c r="E1193" s="418"/>
      <c r="F1193" s="418"/>
      <c r="G1193" s="418"/>
      <c r="H1193" s="418"/>
      <c r="I1193" s="418"/>
      <c r="J1193" s="418"/>
      <c r="K1193" s="418"/>
      <c r="L1193" s="418"/>
      <c r="M1193" s="418"/>
      <c r="N1193" s="418"/>
      <c r="O1193" s="418"/>
      <c r="P1193" s="418"/>
      <c r="Q1193" s="418"/>
      <c r="R1193" s="418"/>
      <c r="S1193" s="418"/>
      <c r="T1193" s="418"/>
      <c r="U1193" s="418"/>
      <c r="V1193" s="418"/>
      <c r="Z1193" s="419"/>
      <c r="AA1193" s="419"/>
      <c r="AB1193" s="419"/>
      <c r="AC1193" s="412"/>
      <c r="AD1193" s="412"/>
      <c r="AE1193" s="419"/>
      <c r="AG1193" s="371"/>
      <c r="AH1193" s="371"/>
      <c r="AI1193" s="371"/>
      <c r="AJ1193" s="371"/>
      <c r="AK1193" s="371"/>
      <c r="AL1193" s="371"/>
      <c r="AM1193" s="371"/>
      <c r="AN1193" s="371"/>
      <c r="AO1193" s="371"/>
      <c r="AP1193" s="371"/>
      <c r="AQ1193" s="371"/>
      <c r="AR1193" s="371"/>
      <c r="AS1193" s="371"/>
      <c r="AT1193" s="371"/>
      <c r="AU1193" s="371"/>
      <c r="AV1193" s="371"/>
      <c r="BB1193" s="371"/>
      <c r="BK1193" s="371"/>
      <c r="BT1193" s="371"/>
    </row>
    <row r="1194" spans="5:72" ht="16" customHeight="1" x14ac:dyDescent="0.25">
      <c r="E1194" s="418"/>
      <c r="F1194" s="418"/>
      <c r="G1194" s="418"/>
      <c r="H1194" s="418"/>
      <c r="I1194" s="418"/>
      <c r="J1194" s="418"/>
      <c r="K1194" s="418"/>
      <c r="L1194" s="418"/>
      <c r="M1194" s="418"/>
      <c r="N1194" s="418"/>
      <c r="O1194" s="418"/>
      <c r="P1194" s="418"/>
      <c r="Q1194" s="418"/>
      <c r="R1194" s="418"/>
      <c r="S1194" s="418"/>
      <c r="T1194" s="418"/>
      <c r="U1194" s="418"/>
      <c r="V1194" s="418"/>
      <c r="Z1194" s="419"/>
      <c r="AA1194" s="419"/>
      <c r="AB1194" s="419"/>
      <c r="AC1194" s="412"/>
      <c r="AD1194" s="412"/>
      <c r="AE1194" s="419"/>
      <c r="AG1194" s="371"/>
      <c r="AH1194" s="371"/>
      <c r="AI1194" s="371"/>
      <c r="AJ1194" s="371"/>
      <c r="AK1194" s="371"/>
      <c r="AL1194" s="371"/>
      <c r="AM1194" s="371"/>
      <c r="AN1194" s="371"/>
      <c r="AO1194" s="371"/>
      <c r="AP1194" s="371"/>
      <c r="AQ1194" s="371"/>
      <c r="AR1194" s="371"/>
      <c r="AS1194" s="371"/>
      <c r="AT1194" s="371"/>
      <c r="AU1194" s="371"/>
      <c r="AV1194" s="371"/>
      <c r="BB1194" s="371"/>
      <c r="BK1194" s="371"/>
      <c r="BT1194" s="371"/>
    </row>
    <row r="1195" spans="5:72" ht="16" customHeight="1" x14ac:dyDescent="0.25">
      <c r="E1195" s="418"/>
      <c r="F1195" s="418"/>
      <c r="G1195" s="418"/>
      <c r="H1195" s="418"/>
      <c r="I1195" s="418"/>
      <c r="J1195" s="418"/>
      <c r="K1195" s="418"/>
      <c r="L1195" s="418"/>
      <c r="M1195" s="418"/>
      <c r="N1195" s="418"/>
      <c r="O1195" s="418"/>
      <c r="P1195" s="418"/>
      <c r="Q1195" s="418"/>
      <c r="R1195" s="418"/>
      <c r="S1195" s="418"/>
      <c r="T1195" s="418"/>
      <c r="U1195" s="418"/>
      <c r="V1195" s="418"/>
      <c r="Z1195" s="419"/>
      <c r="AA1195" s="419"/>
      <c r="AB1195" s="419"/>
      <c r="AC1195" s="412"/>
      <c r="AD1195" s="412"/>
      <c r="AE1195" s="419"/>
      <c r="AG1195" s="371"/>
      <c r="AH1195" s="371"/>
      <c r="AI1195" s="371"/>
      <c r="AJ1195" s="371"/>
      <c r="AK1195" s="371"/>
      <c r="AL1195" s="371"/>
      <c r="AM1195" s="371"/>
      <c r="AN1195" s="371"/>
      <c r="AO1195" s="371"/>
      <c r="AP1195" s="371"/>
      <c r="AQ1195" s="371"/>
      <c r="AR1195" s="371"/>
      <c r="AS1195" s="371"/>
      <c r="AT1195" s="371"/>
      <c r="AU1195" s="371"/>
      <c r="AV1195" s="371"/>
      <c r="BB1195" s="371"/>
      <c r="BK1195" s="371"/>
      <c r="BT1195" s="371"/>
    </row>
    <row r="1196" spans="5:72" ht="16" customHeight="1" x14ac:dyDescent="0.25">
      <c r="E1196" s="418"/>
      <c r="F1196" s="418"/>
      <c r="G1196" s="418"/>
      <c r="H1196" s="418"/>
      <c r="I1196" s="418"/>
      <c r="J1196" s="418"/>
      <c r="K1196" s="418"/>
      <c r="L1196" s="418"/>
      <c r="M1196" s="418"/>
      <c r="N1196" s="418"/>
      <c r="O1196" s="418"/>
      <c r="P1196" s="418"/>
      <c r="Q1196" s="418"/>
      <c r="R1196" s="418"/>
      <c r="S1196" s="418"/>
      <c r="T1196" s="418"/>
      <c r="U1196" s="418"/>
      <c r="V1196" s="418"/>
      <c r="Z1196" s="419"/>
      <c r="AA1196" s="419"/>
      <c r="AB1196" s="419"/>
      <c r="AC1196" s="412"/>
      <c r="AD1196" s="412"/>
      <c r="AE1196" s="419"/>
      <c r="AG1196" s="371"/>
      <c r="AH1196" s="371"/>
      <c r="AI1196" s="371"/>
      <c r="AJ1196" s="371"/>
      <c r="AK1196" s="371"/>
      <c r="AL1196" s="371"/>
      <c r="AM1196" s="371"/>
      <c r="AN1196" s="371"/>
      <c r="AO1196" s="371"/>
      <c r="AP1196" s="371"/>
      <c r="AQ1196" s="371"/>
      <c r="AR1196" s="371"/>
      <c r="AS1196" s="371"/>
      <c r="AT1196" s="371"/>
      <c r="AU1196" s="371"/>
      <c r="AV1196" s="371"/>
      <c r="BB1196" s="371"/>
      <c r="BK1196" s="371"/>
      <c r="BT1196" s="371"/>
    </row>
    <row r="1197" spans="5:72" ht="16" customHeight="1" x14ac:dyDescent="0.25">
      <c r="E1197" s="418"/>
      <c r="F1197" s="418"/>
      <c r="G1197" s="418"/>
      <c r="H1197" s="418"/>
      <c r="I1197" s="418"/>
      <c r="J1197" s="418"/>
      <c r="K1197" s="418"/>
      <c r="L1197" s="418"/>
      <c r="M1197" s="418"/>
      <c r="N1197" s="418"/>
      <c r="O1197" s="418"/>
      <c r="P1197" s="418"/>
      <c r="Q1197" s="418"/>
      <c r="R1197" s="418"/>
      <c r="S1197" s="418"/>
      <c r="T1197" s="418"/>
      <c r="U1197" s="418"/>
      <c r="V1197" s="418"/>
      <c r="Z1197" s="419"/>
      <c r="AA1197" s="419"/>
      <c r="AB1197" s="419"/>
      <c r="AC1197" s="412"/>
      <c r="AD1197" s="412"/>
      <c r="AE1197" s="419"/>
      <c r="AG1197" s="371"/>
      <c r="AH1197" s="371"/>
      <c r="AI1197" s="371"/>
      <c r="AJ1197" s="371"/>
      <c r="AK1197" s="371"/>
      <c r="AL1197" s="371"/>
      <c r="AM1197" s="371"/>
      <c r="AN1197" s="371"/>
      <c r="AO1197" s="371"/>
      <c r="AP1197" s="371"/>
      <c r="AQ1197" s="371"/>
      <c r="AR1197" s="371"/>
      <c r="AS1197" s="371"/>
      <c r="AT1197" s="371"/>
      <c r="AU1197" s="371"/>
      <c r="AV1197" s="371"/>
      <c r="BB1197" s="371"/>
      <c r="BK1197" s="371"/>
      <c r="BT1197" s="371"/>
    </row>
    <row r="1198" spans="5:72" ht="16" customHeight="1" x14ac:dyDescent="0.25">
      <c r="E1198" s="418"/>
      <c r="F1198" s="418"/>
      <c r="G1198" s="418"/>
      <c r="H1198" s="418"/>
      <c r="I1198" s="418"/>
      <c r="J1198" s="418"/>
      <c r="K1198" s="418"/>
      <c r="L1198" s="418"/>
      <c r="M1198" s="418"/>
      <c r="N1198" s="418"/>
      <c r="O1198" s="418"/>
      <c r="P1198" s="418"/>
      <c r="Q1198" s="418"/>
      <c r="R1198" s="418"/>
      <c r="S1198" s="418"/>
      <c r="T1198" s="418"/>
      <c r="U1198" s="418"/>
      <c r="V1198" s="418"/>
      <c r="Z1198" s="419"/>
      <c r="AA1198" s="419"/>
      <c r="AB1198" s="419"/>
      <c r="AC1198" s="412"/>
      <c r="AD1198" s="412"/>
      <c r="AE1198" s="419"/>
      <c r="AG1198" s="371"/>
      <c r="AH1198" s="371"/>
      <c r="AI1198" s="371"/>
      <c r="AJ1198" s="371"/>
      <c r="AK1198" s="371"/>
      <c r="AL1198" s="371"/>
      <c r="AM1198" s="371"/>
      <c r="AN1198" s="371"/>
      <c r="AO1198" s="371"/>
      <c r="AP1198" s="371"/>
      <c r="AQ1198" s="371"/>
      <c r="AR1198" s="371"/>
      <c r="AS1198" s="371"/>
      <c r="AT1198" s="371"/>
      <c r="AU1198" s="371"/>
      <c r="AV1198" s="371"/>
      <c r="BB1198" s="371"/>
      <c r="BK1198" s="371"/>
      <c r="BT1198" s="371"/>
    </row>
    <row r="1199" spans="5:72" ht="16" customHeight="1" x14ac:dyDescent="0.25">
      <c r="E1199" s="418"/>
      <c r="F1199" s="418"/>
      <c r="G1199" s="418"/>
      <c r="H1199" s="418"/>
      <c r="I1199" s="418"/>
      <c r="J1199" s="418"/>
      <c r="K1199" s="418"/>
      <c r="L1199" s="418"/>
      <c r="M1199" s="418"/>
      <c r="N1199" s="418"/>
      <c r="O1199" s="418"/>
      <c r="P1199" s="418"/>
      <c r="Q1199" s="418"/>
      <c r="R1199" s="418"/>
      <c r="S1199" s="418"/>
      <c r="T1199" s="418"/>
      <c r="U1199" s="418"/>
      <c r="V1199" s="418"/>
      <c r="Z1199" s="419"/>
      <c r="AA1199" s="419"/>
      <c r="AB1199" s="419"/>
      <c r="AC1199" s="412"/>
      <c r="AD1199" s="412"/>
      <c r="AE1199" s="419"/>
      <c r="AG1199" s="371"/>
      <c r="AH1199" s="371"/>
      <c r="AI1199" s="371"/>
      <c r="AJ1199" s="371"/>
      <c r="AK1199" s="371"/>
      <c r="AL1199" s="371"/>
      <c r="AM1199" s="371"/>
      <c r="AN1199" s="371"/>
      <c r="AO1199" s="371"/>
      <c r="AP1199" s="371"/>
      <c r="AQ1199" s="371"/>
      <c r="AR1199" s="371"/>
      <c r="AS1199" s="371"/>
      <c r="AT1199" s="371"/>
      <c r="AU1199" s="371"/>
      <c r="AV1199" s="371"/>
      <c r="BB1199" s="371"/>
      <c r="BK1199" s="371"/>
      <c r="BT1199" s="371"/>
    </row>
    <row r="1200" spans="5:72" ht="16" customHeight="1" x14ac:dyDescent="0.25">
      <c r="E1200" s="418"/>
      <c r="F1200" s="418"/>
      <c r="G1200" s="418"/>
      <c r="H1200" s="418"/>
      <c r="I1200" s="418"/>
      <c r="J1200" s="418"/>
      <c r="K1200" s="418"/>
      <c r="L1200" s="418"/>
      <c r="M1200" s="418"/>
      <c r="N1200" s="418"/>
      <c r="O1200" s="418"/>
      <c r="P1200" s="418"/>
      <c r="Q1200" s="418"/>
      <c r="R1200" s="418"/>
      <c r="S1200" s="418"/>
      <c r="T1200" s="418"/>
      <c r="U1200" s="418"/>
      <c r="V1200" s="418"/>
      <c r="Z1200" s="419"/>
      <c r="AA1200" s="419"/>
      <c r="AB1200" s="419"/>
      <c r="AC1200" s="412"/>
      <c r="AD1200" s="412"/>
      <c r="AE1200" s="419"/>
      <c r="AG1200" s="371"/>
      <c r="AH1200" s="371"/>
      <c r="AI1200" s="371"/>
      <c r="AJ1200" s="371"/>
      <c r="AK1200" s="371"/>
      <c r="AL1200" s="371"/>
      <c r="AM1200" s="371"/>
      <c r="AN1200" s="371"/>
      <c r="AO1200" s="371"/>
      <c r="AP1200" s="371"/>
      <c r="AQ1200" s="371"/>
      <c r="AR1200" s="371"/>
      <c r="AS1200" s="371"/>
      <c r="AT1200" s="371"/>
      <c r="AU1200" s="371"/>
      <c r="AV1200" s="371"/>
      <c r="BB1200" s="371"/>
      <c r="BK1200" s="371"/>
      <c r="BT1200" s="371"/>
    </row>
    <row r="1201" spans="5:72" ht="16" customHeight="1" x14ac:dyDescent="0.25">
      <c r="E1201" s="418"/>
      <c r="F1201" s="418"/>
      <c r="G1201" s="418"/>
      <c r="H1201" s="418"/>
      <c r="I1201" s="418"/>
      <c r="J1201" s="418"/>
      <c r="K1201" s="418"/>
      <c r="L1201" s="418"/>
      <c r="M1201" s="418"/>
      <c r="N1201" s="418"/>
      <c r="O1201" s="418"/>
      <c r="P1201" s="418"/>
      <c r="Q1201" s="418"/>
      <c r="R1201" s="418"/>
      <c r="S1201" s="418"/>
      <c r="T1201" s="418"/>
      <c r="U1201" s="418"/>
      <c r="V1201" s="418"/>
      <c r="Z1201" s="419"/>
      <c r="AA1201" s="419"/>
      <c r="AB1201" s="419"/>
      <c r="AC1201" s="412"/>
      <c r="AD1201" s="412"/>
      <c r="AE1201" s="419"/>
      <c r="AG1201" s="371"/>
      <c r="AH1201" s="371"/>
      <c r="AI1201" s="371"/>
      <c r="AJ1201" s="371"/>
      <c r="AK1201" s="371"/>
      <c r="AL1201" s="371"/>
      <c r="AM1201" s="371"/>
      <c r="AN1201" s="371"/>
      <c r="AO1201" s="371"/>
      <c r="AP1201" s="371"/>
      <c r="AQ1201" s="371"/>
      <c r="AR1201" s="371"/>
      <c r="AS1201" s="371"/>
      <c r="AT1201" s="371"/>
      <c r="AU1201" s="371"/>
      <c r="AV1201" s="371"/>
      <c r="BB1201" s="371"/>
      <c r="BK1201" s="371"/>
      <c r="BT1201" s="371"/>
    </row>
    <row r="1202" spans="5:72" ht="16" customHeight="1" x14ac:dyDescent="0.25">
      <c r="E1202" s="418"/>
      <c r="F1202" s="418"/>
      <c r="G1202" s="418"/>
      <c r="H1202" s="418"/>
      <c r="I1202" s="418"/>
      <c r="J1202" s="418"/>
      <c r="K1202" s="418"/>
      <c r="L1202" s="418"/>
      <c r="M1202" s="418"/>
      <c r="N1202" s="418"/>
      <c r="O1202" s="418"/>
      <c r="P1202" s="418"/>
      <c r="Q1202" s="418"/>
      <c r="R1202" s="418"/>
      <c r="S1202" s="418"/>
      <c r="T1202" s="418"/>
      <c r="U1202" s="418"/>
      <c r="V1202" s="418"/>
      <c r="Z1202" s="419"/>
      <c r="AA1202" s="419"/>
      <c r="AB1202" s="419"/>
      <c r="AC1202" s="412"/>
      <c r="AD1202" s="412"/>
      <c r="AE1202" s="419"/>
      <c r="AG1202" s="371"/>
      <c r="AH1202" s="371"/>
      <c r="AI1202" s="371"/>
      <c r="AJ1202" s="371"/>
      <c r="AK1202" s="371"/>
      <c r="AL1202" s="371"/>
      <c r="AM1202" s="371"/>
      <c r="AN1202" s="371"/>
      <c r="AO1202" s="371"/>
      <c r="AP1202" s="371"/>
      <c r="AQ1202" s="371"/>
      <c r="AR1202" s="371"/>
      <c r="AS1202" s="371"/>
      <c r="AT1202" s="371"/>
      <c r="AU1202" s="371"/>
      <c r="AV1202" s="371"/>
      <c r="BB1202" s="371"/>
      <c r="BK1202" s="371"/>
      <c r="BT1202" s="371"/>
    </row>
    <row r="1203" spans="5:72" ht="16" customHeight="1" x14ac:dyDescent="0.25">
      <c r="E1203" s="418"/>
      <c r="F1203" s="418"/>
      <c r="G1203" s="418"/>
      <c r="H1203" s="418"/>
      <c r="I1203" s="418"/>
      <c r="J1203" s="418"/>
      <c r="K1203" s="418"/>
      <c r="L1203" s="418"/>
      <c r="M1203" s="418"/>
      <c r="N1203" s="418"/>
      <c r="O1203" s="418"/>
      <c r="P1203" s="418"/>
      <c r="Q1203" s="418"/>
      <c r="R1203" s="418"/>
      <c r="S1203" s="418"/>
      <c r="T1203" s="418"/>
      <c r="U1203" s="418"/>
      <c r="V1203" s="418"/>
      <c r="Z1203" s="419"/>
      <c r="AA1203" s="419"/>
      <c r="AB1203" s="419"/>
      <c r="AC1203" s="412"/>
      <c r="AD1203" s="412"/>
      <c r="AE1203" s="419"/>
      <c r="AG1203" s="371"/>
      <c r="AH1203" s="371"/>
      <c r="AI1203" s="371"/>
      <c r="AJ1203" s="371"/>
      <c r="AK1203" s="371"/>
      <c r="AL1203" s="371"/>
      <c r="AM1203" s="371"/>
      <c r="AN1203" s="371"/>
      <c r="AO1203" s="371"/>
      <c r="AP1203" s="371"/>
      <c r="AQ1203" s="371"/>
      <c r="AR1203" s="371"/>
      <c r="AS1203" s="371"/>
      <c r="AT1203" s="371"/>
      <c r="AU1203" s="371"/>
      <c r="AV1203" s="371"/>
      <c r="BB1203" s="371"/>
      <c r="BK1203" s="371"/>
      <c r="BT1203" s="371"/>
    </row>
    <row r="1204" spans="5:72" ht="16" customHeight="1" x14ac:dyDescent="0.25">
      <c r="E1204" s="418"/>
      <c r="F1204" s="418"/>
      <c r="G1204" s="418"/>
      <c r="H1204" s="418"/>
      <c r="I1204" s="418"/>
      <c r="J1204" s="418"/>
      <c r="K1204" s="418"/>
      <c r="L1204" s="418"/>
      <c r="M1204" s="418"/>
      <c r="N1204" s="418"/>
      <c r="O1204" s="418"/>
      <c r="P1204" s="418"/>
      <c r="Q1204" s="418"/>
      <c r="R1204" s="418"/>
      <c r="S1204" s="418"/>
      <c r="T1204" s="418"/>
      <c r="U1204" s="418"/>
      <c r="V1204" s="418"/>
      <c r="Z1204" s="419"/>
      <c r="AA1204" s="419"/>
      <c r="AB1204" s="419"/>
      <c r="AC1204" s="412"/>
      <c r="AD1204" s="412"/>
      <c r="AE1204" s="419"/>
      <c r="AG1204" s="371"/>
      <c r="AH1204" s="371"/>
      <c r="AI1204" s="371"/>
      <c r="AJ1204" s="371"/>
      <c r="AK1204" s="371"/>
      <c r="AL1204" s="371"/>
      <c r="AM1204" s="371"/>
      <c r="AN1204" s="371"/>
      <c r="AO1204" s="371"/>
      <c r="AP1204" s="371"/>
      <c r="AQ1204" s="371"/>
      <c r="AR1204" s="371"/>
      <c r="AS1204" s="371"/>
      <c r="AT1204" s="371"/>
      <c r="AU1204" s="371"/>
      <c r="AV1204" s="371"/>
      <c r="BB1204" s="371"/>
      <c r="BK1204" s="371"/>
      <c r="BT1204" s="371"/>
    </row>
    <row r="1205" spans="5:72" ht="16" customHeight="1" x14ac:dyDescent="0.25">
      <c r="E1205" s="418"/>
      <c r="F1205" s="418"/>
      <c r="G1205" s="418"/>
      <c r="H1205" s="418"/>
      <c r="I1205" s="418"/>
      <c r="J1205" s="418"/>
      <c r="K1205" s="418"/>
      <c r="L1205" s="418"/>
      <c r="M1205" s="418"/>
      <c r="N1205" s="418"/>
      <c r="O1205" s="418"/>
      <c r="P1205" s="418"/>
      <c r="Q1205" s="418"/>
      <c r="R1205" s="418"/>
      <c r="S1205" s="418"/>
      <c r="T1205" s="418"/>
      <c r="U1205" s="418"/>
      <c r="V1205" s="418"/>
      <c r="Z1205" s="419"/>
      <c r="AA1205" s="419"/>
      <c r="AB1205" s="419"/>
      <c r="AC1205" s="412"/>
      <c r="AD1205" s="412"/>
      <c r="AE1205" s="419"/>
      <c r="AG1205" s="371"/>
      <c r="AH1205" s="371"/>
      <c r="AI1205" s="371"/>
      <c r="AJ1205" s="371"/>
      <c r="AK1205" s="371"/>
      <c r="AL1205" s="371"/>
      <c r="AM1205" s="371"/>
      <c r="AN1205" s="371"/>
      <c r="AO1205" s="371"/>
      <c r="AP1205" s="371"/>
      <c r="AQ1205" s="371"/>
      <c r="AR1205" s="371"/>
      <c r="AS1205" s="371"/>
      <c r="AT1205" s="371"/>
      <c r="AU1205" s="371"/>
      <c r="AV1205" s="371"/>
      <c r="BB1205" s="371"/>
      <c r="BK1205" s="371"/>
      <c r="BT1205" s="371"/>
    </row>
    <row r="1206" spans="5:72" ht="16" customHeight="1" x14ac:dyDescent="0.25">
      <c r="E1206" s="418"/>
      <c r="F1206" s="418"/>
      <c r="G1206" s="418"/>
      <c r="H1206" s="418"/>
      <c r="I1206" s="418"/>
      <c r="J1206" s="418"/>
      <c r="K1206" s="418"/>
      <c r="L1206" s="418"/>
      <c r="M1206" s="418"/>
      <c r="N1206" s="418"/>
      <c r="O1206" s="418"/>
      <c r="P1206" s="418"/>
      <c r="Q1206" s="418"/>
      <c r="R1206" s="418"/>
      <c r="S1206" s="418"/>
      <c r="T1206" s="418"/>
      <c r="U1206" s="418"/>
      <c r="V1206" s="418"/>
      <c r="Z1206" s="419"/>
      <c r="AA1206" s="419"/>
      <c r="AB1206" s="419"/>
      <c r="AC1206" s="412"/>
      <c r="AD1206" s="412"/>
      <c r="AE1206" s="419"/>
      <c r="AG1206" s="371"/>
      <c r="AH1206" s="371"/>
      <c r="AI1206" s="371"/>
      <c r="AJ1206" s="371"/>
      <c r="AK1206" s="371"/>
      <c r="AL1206" s="371"/>
      <c r="AM1206" s="371"/>
      <c r="AN1206" s="371"/>
      <c r="AO1206" s="371"/>
      <c r="AP1206" s="371"/>
      <c r="AQ1206" s="371"/>
      <c r="AR1206" s="371"/>
      <c r="AS1206" s="371"/>
      <c r="AT1206" s="371"/>
      <c r="AU1206" s="371"/>
      <c r="AV1206" s="371"/>
      <c r="BB1206" s="371"/>
      <c r="BK1206" s="371"/>
      <c r="BT1206" s="371"/>
    </row>
    <row r="1207" spans="5:72" ht="16" customHeight="1" x14ac:dyDescent="0.25">
      <c r="E1207" s="418"/>
      <c r="F1207" s="418"/>
      <c r="G1207" s="418"/>
      <c r="H1207" s="418"/>
      <c r="I1207" s="418"/>
      <c r="J1207" s="418"/>
      <c r="K1207" s="418"/>
      <c r="L1207" s="418"/>
      <c r="M1207" s="418"/>
      <c r="N1207" s="418"/>
      <c r="O1207" s="418"/>
      <c r="P1207" s="418"/>
      <c r="Q1207" s="418"/>
      <c r="R1207" s="418"/>
      <c r="S1207" s="418"/>
      <c r="T1207" s="418"/>
      <c r="U1207" s="418"/>
      <c r="V1207" s="418"/>
      <c r="Z1207" s="419"/>
      <c r="AA1207" s="419"/>
      <c r="AB1207" s="419"/>
      <c r="AC1207" s="412"/>
      <c r="AD1207" s="412"/>
      <c r="AE1207" s="419"/>
      <c r="AG1207" s="371"/>
      <c r="AH1207" s="371"/>
      <c r="AI1207" s="371"/>
      <c r="AJ1207" s="371"/>
      <c r="AK1207" s="371"/>
      <c r="AL1207" s="371"/>
      <c r="AM1207" s="371"/>
      <c r="AN1207" s="371"/>
      <c r="AO1207" s="371"/>
      <c r="AP1207" s="371"/>
      <c r="AQ1207" s="371"/>
      <c r="AR1207" s="371"/>
      <c r="AS1207" s="371"/>
      <c r="AT1207" s="371"/>
      <c r="AU1207" s="371"/>
      <c r="AV1207" s="371"/>
      <c r="BB1207" s="371"/>
      <c r="BK1207" s="371"/>
      <c r="BT1207" s="371"/>
    </row>
    <row r="1208" spans="5:72" ht="16" customHeight="1" x14ac:dyDescent="0.25">
      <c r="E1208" s="418"/>
      <c r="F1208" s="418"/>
      <c r="G1208" s="418"/>
      <c r="H1208" s="418"/>
      <c r="I1208" s="418"/>
      <c r="J1208" s="418"/>
      <c r="K1208" s="418"/>
      <c r="L1208" s="418"/>
      <c r="M1208" s="418"/>
      <c r="N1208" s="418"/>
      <c r="O1208" s="418"/>
      <c r="P1208" s="418"/>
      <c r="Q1208" s="418"/>
      <c r="R1208" s="418"/>
      <c r="S1208" s="418"/>
      <c r="T1208" s="418"/>
      <c r="U1208" s="418"/>
      <c r="V1208" s="418"/>
      <c r="Z1208" s="419"/>
      <c r="AA1208" s="419"/>
      <c r="AB1208" s="419"/>
      <c r="AC1208" s="412"/>
      <c r="AD1208" s="412"/>
      <c r="AE1208" s="419"/>
      <c r="AG1208" s="371"/>
      <c r="AH1208" s="371"/>
      <c r="AI1208" s="371"/>
      <c r="AJ1208" s="371"/>
      <c r="AK1208" s="371"/>
      <c r="AL1208" s="371"/>
      <c r="AM1208" s="371"/>
      <c r="AN1208" s="371"/>
      <c r="AO1208" s="371"/>
      <c r="AP1208" s="371"/>
      <c r="AQ1208" s="371"/>
      <c r="AR1208" s="371"/>
      <c r="AS1208" s="371"/>
      <c r="AT1208" s="371"/>
      <c r="AU1208" s="371"/>
      <c r="AV1208" s="371"/>
      <c r="BB1208" s="371"/>
      <c r="BK1208" s="371"/>
      <c r="BT1208" s="371"/>
    </row>
    <row r="1209" spans="5:72" ht="16" customHeight="1" x14ac:dyDescent="0.25">
      <c r="E1209" s="418"/>
      <c r="F1209" s="418"/>
      <c r="G1209" s="418"/>
      <c r="H1209" s="418"/>
      <c r="I1209" s="418"/>
      <c r="J1209" s="418"/>
      <c r="K1209" s="418"/>
      <c r="L1209" s="418"/>
      <c r="M1209" s="418"/>
      <c r="N1209" s="418"/>
      <c r="O1209" s="418"/>
      <c r="P1209" s="418"/>
      <c r="Q1209" s="418"/>
      <c r="R1209" s="418"/>
      <c r="S1209" s="418"/>
      <c r="T1209" s="418"/>
      <c r="U1209" s="418"/>
      <c r="V1209" s="418"/>
      <c r="Z1209" s="419"/>
      <c r="AA1209" s="419"/>
      <c r="AB1209" s="419"/>
      <c r="AC1209" s="412"/>
      <c r="AD1209" s="412"/>
      <c r="AE1209" s="419"/>
      <c r="AG1209" s="371"/>
      <c r="AH1209" s="371"/>
      <c r="AI1209" s="371"/>
      <c r="AJ1209" s="371"/>
      <c r="AK1209" s="371"/>
      <c r="AL1209" s="371"/>
      <c r="AM1209" s="371"/>
      <c r="AN1209" s="371"/>
      <c r="AO1209" s="371"/>
      <c r="AP1209" s="371"/>
      <c r="AQ1209" s="371"/>
      <c r="AR1209" s="371"/>
      <c r="AS1209" s="371"/>
      <c r="AT1209" s="371"/>
      <c r="AU1209" s="371"/>
      <c r="AV1209" s="371"/>
      <c r="BB1209" s="371"/>
      <c r="BK1209" s="371"/>
      <c r="BT1209" s="371"/>
    </row>
    <row r="1210" spans="5:72" ht="16" customHeight="1" x14ac:dyDescent="0.25">
      <c r="E1210" s="418"/>
      <c r="F1210" s="418"/>
      <c r="G1210" s="418"/>
      <c r="H1210" s="418"/>
      <c r="I1210" s="418"/>
      <c r="J1210" s="418"/>
      <c r="K1210" s="418"/>
      <c r="L1210" s="418"/>
      <c r="M1210" s="418"/>
      <c r="N1210" s="418"/>
      <c r="O1210" s="418"/>
      <c r="P1210" s="418"/>
      <c r="Q1210" s="418"/>
      <c r="R1210" s="418"/>
      <c r="S1210" s="418"/>
      <c r="T1210" s="418"/>
      <c r="U1210" s="418"/>
      <c r="V1210" s="418"/>
      <c r="Z1210" s="420"/>
      <c r="AA1210" s="420"/>
      <c r="AB1210" s="420"/>
      <c r="AC1210" s="412"/>
      <c r="AD1210" s="412"/>
      <c r="AE1210" s="419"/>
      <c r="AG1210" s="371"/>
      <c r="AH1210" s="371"/>
      <c r="AI1210" s="371"/>
      <c r="AJ1210" s="371"/>
      <c r="AK1210" s="371"/>
      <c r="AL1210" s="371"/>
      <c r="AM1210" s="371"/>
      <c r="AN1210" s="371"/>
      <c r="AO1210" s="371"/>
      <c r="AP1210" s="371"/>
      <c r="AQ1210" s="371"/>
      <c r="AR1210" s="371"/>
      <c r="AS1210" s="371"/>
      <c r="AT1210" s="371"/>
      <c r="AU1210" s="371"/>
      <c r="AV1210" s="371"/>
      <c r="BB1210" s="371"/>
      <c r="BK1210" s="371"/>
      <c r="BT1210" s="371"/>
    </row>
    <row r="1211" spans="5:72" ht="16" customHeight="1" x14ac:dyDescent="0.25">
      <c r="E1211" s="418"/>
      <c r="F1211" s="418"/>
      <c r="G1211" s="418"/>
      <c r="H1211" s="418"/>
      <c r="I1211" s="418"/>
      <c r="J1211" s="418"/>
      <c r="K1211" s="418"/>
      <c r="L1211" s="418"/>
      <c r="M1211" s="418"/>
      <c r="N1211" s="418"/>
      <c r="O1211" s="418"/>
      <c r="P1211" s="418"/>
      <c r="Q1211" s="418"/>
      <c r="R1211" s="418"/>
      <c r="S1211" s="418"/>
      <c r="T1211" s="418"/>
      <c r="U1211" s="418"/>
      <c r="V1211" s="418"/>
      <c r="Z1211" s="420"/>
      <c r="AA1211" s="420"/>
      <c r="AB1211" s="420"/>
      <c r="AC1211" s="412"/>
      <c r="AD1211" s="412"/>
      <c r="AE1211" s="419"/>
      <c r="AG1211" s="371"/>
      <c r="AH1211" s="371"/>
      <c r="AI1211" s="371"/>
      <c r="AJ1211" s="371"/>
      <c r="AK1211" s="371"/>
      <c r="AL1211" s="371"/>
      <c r="AM1211" s="371"/>
      <c r="AN1211" s="371"/>
      <c r="AO1211" s="371"/>
      <c r="AP1211" s="371"/>
      <c r="AQ1211" s="371"/>
      <c r="AR1211" s="371"/>
      <c r="AS1211" s="371"/>
      <c r="AT1211" s="371"/>
      <c r="AU1211" s="371"/>
      <c r="AV1211" s="371"/>
      <c r="BB1211" s="371"/>
      <c r="BK1211" s="371"/>
      <c r="BT1211" s="371"/>
    </row>
    <row r="1212" spans="5:72" ht="16" customHeight="1" x14ac:dyDescent="0.25">
      <c r="E1212" s="418"/>
      <c r="F1212" s="418"/>
      <c r="G1212" s="418"/>
      <c r="H1212" s="418"/>
      <c r="I1212" s="418"/>
      <c r="J1212" s="418"/>
      <c r="K1212" s="418"/>
      <c r="L1212" s="418"/>
      <c r="M1212" s="418"/>
      <c r="N1212" s="418"/>
      <c r="O1212" s="418"/>
      <c r="P1212" s="418"/>
      <c r="Q1212" s="418"/>
      <c r="R1212" s="418"/>
      <c r="S1212" s="418"/>
      <c r="T1212" s="418"/>
      <c r="U1212" s="418"/>
      <c r="V1212" s="418"/>
      <c r="Z1212" s="420"/>
      <c r="AA1212" s="420"/>
      <c r="AB1212" s="420"/>
      <c r="AC1212" s="412"/>
      <c r="AD1212" s="412"/>
      <c r="AE1212" s="419"/>
      <c r="AG1212" s="371"/>
      <c r="AH1212" s="371"/>
      <c r="AI1212" s="371"/>
      <c r="AJ1212" s="371"/>
      <c r="AK1212" s="371"/>
      <c r="AL1212" s="371"/>
      <c r="AM1212" s="371"/>
      <c r="AN1212" s="371"/>
      <c r="AO1212" s="371"/>
      <c r="AP1212" s="371"/>
      <c r="AQ1212" s="371"/>
      <c r="AR1212" s="371"/>
      <c r="AS1212" s="371"/>
      <c r="AT1212" s="371"/>
      <c r="AU1212" s="371"/>
      <c r="AV1212" s="371"/>
      <c r="BB1212" s="371"/>
      <c r="BK1212" s="371"/>
      <c r="BT1212" s="371"/>
    </row>
    <row r="1213" spans="5:72" ht="16" customHeight="1" x14ac:dyDescent="0.25">
      <c r="E1213" s="418"/>
      <c r="F1213" s="418"/>
      <c r="G1213" s="418"/>
      <c r="H1213" s="418"/>
      <c r="I1213" s="418"/>
      <c r="J1213" s="418"/>
      <c r="K1213" s="418"/>
      <c r="L1213" s="418"/>
      <c r="M1213" s="418"/>
      <c r="N1213" s="418"/>
      <c r="O1213" s="418"/>
      <c r="P1213" s="418"/>
      <c r="Q1213" s="418"/>
      <c r="R1213" s="418"/>
      <c r="S1213" s="418"/>
      <c r="T1213" s="418"/>
      <c r="U1213" s="418"/>
      <c r="V1213" s="418"/>
      <c r="Z1213" s="420"/>
      <c r="AA1213" s="420"/>
      <c r="AB1213" s="420"/>
      <c r="AC1213" s="412"/>
      <c r="AD1213" s="412"/>
      <c r="AE1213" s="419"/>
      <c r="AG1213" s="371"/>
      <c r="AH1213" s="371"/>
      <c r="AI1213" s="371"/>
      <c r="AJ1213" s="371"/>
      <c r="AK1213" s="371"/>
      <c r="AL1213" s="371"/>
      <c r="AM1213" s="371"/>
      <c r="AN1213" s="371"/>
      <c r="AO1213" s="371"/>
      <c r="AP1213" s="371"/>
      <c r="AQ1213" s="371"/>
      <c r="AR1213" s="371"/>
      <c r="AS1213" s="371"/>
      <c r="AT1213" s="371"/>
      <c r="AU1213" s="371"/>
      <c r="AV1213" s="371"/>
      <c r="BB1213" s="371"/>
      <c r="BK1213" s="371"/>
      <c r="BT1213" s="371"/>
    </row>
    <row r="1214" spans="5:72" ht="16" customHeight="1" x14ac:dyDescent="0.25">
      <c r="E1214" s="418"/>
      <c r="F1214" s="418"/>
      <c r="G1214" s="418"/>
      <c r="H1214" s="418"/>
      <c r="I1214" s="418"/>
      <c r="J1214" s="418"/>
      <c r="K1214" s="418"/>
      <c r="L1214" s="418"/>
      <c r="M1214" s="418"/>
      <c r="N1214" s="418"/>
      <c r="O1214" s="418"/>
      <c r="P1214" s="418"/>
      <c r="Q1214" s="418"/>
      <c r="R1214" s="418"/>
      <c r="S1214" s="418"/>
      <c r="T1214" s="418"/>
      <c r="U1214" s="418"/>
      <c r="V1214" s="418"/>
      <c r="Z1214" s="420"/>
      <c r="AA1214" s="420"/>
      <c r="AB1214" s="420"/>
      <c r="AC1214" s="412"/>
      <c r="AD1214" s="412"/>
      <c r="AE1214" s="419"/>
      <c r="AG1214" s="371"/>
      <c r="AH1214" s="371"/>
      <c r="AI1214" s="371"/>
      <c r="AJ1214" s="371"/>
      <c r="AK1214" s="371"/>
      <c r="AL1214" s="371"/>
      <c r="AM1214" s="371"/>
      <c r="AN1214" s="371"/>
      <c r="AO1214" s="371"/>
      <c r="AP1214" s="371"/>
      <c r="AQ1214" s="371"/>
      <c r="AR1214" s="371"/>
      <c r="AS1214" s="371"/>
      <c r="AT1214" s="371"/>
      <c r="AU1214" s="371"/>
      <c r="AV1214" s="371"/>
      <c r="BB1214" s="371"/>
      <c r="BK1214" s="371"/>
      <c r="BT1214" s="371"/>
    </row>
    <row r="1215" spans="5:72" ht="16" customHeight="1" x14ac:dyDescent="0.25">
      <c r="E1215" s="418"/>
      <c r="F1215" s="418"/>
      <c r="G1215" s="418"/>
      <c r="H1215" s="418"/>
      <c r="I1215" s="418"/>
      <c r="J1215" s="418"/>
      <c r="K1215" s="418"/>
      <c r="L1215" s="418"/>
      <c r="M1215" s="418"/>
      <c r="N1215" s="418"/>
      <c r="O1215" s="418"/>
      <c r="P1215" s="418"/>
      <c r="Q1215" s="418"/>
      <c r="R1215" s="418"/>
      <c r="S1215" s="418"/>
      <c r="T1215" s="418"/>
      <c r="U1215" s="418"/>
      <c r="V1215" s="418"/>
      <c r="Z1215" s="420"/>
      <c r="AA1215" s="420"/>
      <c r="AB1215" s="420"/>
      <c r="AC1215" s="412"/>
      <c r="AD1215" s="412"/>
      <c r="AE1215" s="419"/>
      <c r="AG1215" s="371"/>
      <c r="AH1215" s="371"/>
      <c r="AI1215" s="371"/>
      <c r="AJ1215" s="371"/>
      <c r="AK1215" s="371"/>
      <c r="AL1215" s="371"/>
      <c r="AM1215" s="371"/>
      <c r="AN1215" s="371"/>
      <c r="AO1215" s="371"/>
      <c r="AP1215" s="371"/>
      <c r="AQ1215" s="371"/>
      <c r="AR1215" s="371"/>
      <c r="AS1215" s="371"/>
      <c r="AT1215" s="371"/>
      <c r="AU1215" s="371"/>
      <c r="AV1215" s="371"/>
      <c r="BB1215" s="371"/>
      <c r="BK1215" s="371"/>
      <c r="BT1215" s="371"/>
    </row>
    <row r="1216" spans="5:72" ht="16" customHeight="1" x14ac:dyDescent="0.25">
      <c r="E1216" s="418"/>
      <c r="F1216" s="418"/>
      <c r="G1216" s="418"/>
      <c r="H1216" s="418"/>
      <c r="I1216" s="418"/>
      <c r="J1216" s="418"/>
      <c r="K1216" s="418"/>
      <c r="L1216" s="418"/>
      <c r="M1216" s="418"/>
      <c r="N1216" s="418"/>
      <c r="O1216" s="418"/>
      <c r="P1216" s="418"/>
      <c r="Q1216" s="418"/>
      <c r="R1216" s="418"/>
      <c r="S1216" s="418"/>
      <c r="T1216" s="418"/>
      <c r="U1216" s="418"/>
      <c r="V1216" s="418"/>
      <c r="Z1216" s="420"/>
      <c r="AA1216" s="420"/>
      <c r="AB1216" s="420"/>
      <c r="AC1216" s="412"/>
      <c r="AD1216" s="412"/>
      <c r="AE1216" s="419"/>
      <c r="AG1216" s="371"/>
      <c r="AH1216" s="371"/>
      <c r="AI1216" s="371"/>
      <c r="AJ1216" s="371"/>
      <c r="AK1216" s="371"/>
      <c r="AL1216" s="371"/>
      <c r="AM1216" s="371"/>
      <c r="AN1216" s="371"/>
      <c r="AO1216" s="371"/>
      <c r="AP1216" s="371"/>
      <c r="AQ1216" s="371"/>
      <c r="AR1216" s="371"/>
      <c r="AS1216" s="371"/>
      <c r="AT1216" s="371"/>
      <c r="AU1216" s="371"/>
      <c r="AV1216" s="371"/>
      <c r="BB1216" s="371"/>
      <c r="BK1216" s="371"/>
      <c r="BT1216" s="371"/>
    </row>
    <row r="1217" spans="5:72" ht="16" customHeight="1" x14ac:dyDescent="0.25">
      <c r="E1217" s="418"/>
      <c r="F1217" s="418"/>
      <c r="G1217" s="418"/>
      <c r="H1217" s="418"/>
      <c r="I1217" s="418"/>
      <c r="J1217" s="418"/>
      <c r="K1217" s="418"/>
      <c r="L1217" s="418"/>
      <c r="M1217" s="418"/>
      <c r="N1217" s="418"/>
      <c r="O1217" s="418"/>
      <c r="P1217" s="418"/>
      <c r="Q1217" s="418"/>
      <c r="R1217" s="418"/>
      <c r="S1217" s="418"/>
      <c r="T1217" s="418"/>
      <c r="U1217" s="418"/>
      <c r="V1217" s="418"/>
      <c r="Z1217" s="419"/>
      <c r="AA1217" s="419"/>
      <c r="AB1217" s="419"/>
      <c r="AC1217" s="412"/>
      <c r="AD1217" s="412"/>
      <c r="AE1217" s="419"/>
      <c r="AG1217" s="371"/>
      <c r="AH1217" s="371"/>
      <c r="AI1217" s="371"/>
      <c r="AJ1217" s="371"/>
      <c r="AK1217" s="371"/>
      <c r="AL1217" s="371"/>
      <c r="AM1217" s="371"/>
      <c r="AN1217" s="371"/>
      <c r="AO1217" s="371"/>
      <c r="AP1217" s="371"/>
      <c r="AQ1217" s="371"/>
      <c r="AR1217" s="371"/>
      <c r="AS1217" s="371"/>
      <c r="AT1217" s="371"/>
      <c r="AU1217" s="371"/>
      <c r="AV1217" s="371"/>
      <c r="BB1217" s="371"/>
      <c r="BK1217" s="371"/>
      <c r="BT1217" s="371"/>
    </row>
    <row r="1218" spans="5:72" ht="16" customHeight="1" x14ac:dyDescent="0.25">
      <c r="E1218" s="418"/>
      <c r="F1218" s="418"/>
      <c r="G1218" s="418"/>
      <c r="H1218" s="418"/>
      <c r="I1218" s="418"/>
      <c r="J1218" s="418"/>
      <c r="K1218" s="418"/>
      <c r="L1218" s="418"/>
      <c r="M1218" s="418"/>
      <c r="N1218" s="418"/>
      <c r="O1218" s="418"/>
      <c r="P1218" s="418"/>
      <c r="Q1218" s="418"/>
      <c r="R1218" s="418"/>
      <c r="S1218" s="418"/>
      <c r="T1218" s="418"/>
      <c r="U1218" s="418"/>
      <c r="V1218" s="418"/>
      <c r="Z1218" s="419"/>
      <c r="AA1218" s="419"/>
      <c r="AB1218" s="419"/>
      <c r="AC1218" s="412"/>
      <c r="AD1218" s="412"/>
      <c r="AE1218" s="419"/>
      <c r="AG1218" s="371"/>
      <c r="AH1218" s="371"/>
      <c r="AI1218" s="371"/>
      <c r="AJ1218" s="371"/>
      <c r="AK1218" s="371"/>
      <c r="AL1218" s="371"/>
      <c r="AM1218" s="371"/>
      <c r="AN1218" s="371"/>
      <c r="AO1218" s="371"/>
      <c r="AP1218" s="371"/>
      <c r="AQ1218" s="371"/>
      <c r="AR1218" s="371"/>
      <c r="AS1218" s="371"/>
      <c r="AT1218" s="371"/>
      <c r="AU1218" s="371"/>
      <c r="AV1218" s="371"/>
      <c r="BB1218" s="371"/>
      <c r="BK1218" s="371"/>
      <c r="BT1218" s="371"/>
    </row>
    <row r="1219" spans="5:72" ht="16" customHeight="1" x14ac:dyDescent="0.25">
      <c r="E1219" s="418"/>
      <c r="F1219" s="418"/>
      <c r="G1219" s="418"/>
      <c r="H1219" s="418"/>
      <c r="I1219" s="418"/>
      <c r="J1219" s="418"/>
      <c r="K1219" s="418"/>
      <c r="L1219" s="418"/>
      <c r="M1219" s="418"/>
      <c r="N1219" s="418"/>
      <c r="O1219" s="418"/>
      <c r="P1219" s="418"/>
      <c r="Q1219" s="418"/>
      <c r="R1219" s="418"/>
      <c r="S1219" s="418"/>
      <c r="T1219" s="418"/>
      <c r="U1219" s="418"/>
      <c r="V1219" s="418"/>
      <c r="Z1219" s="419"/>
      <c r="AA1219" s="419"/>
      <c r="AB1219" s="419"/>
      <c r="AC1219" s="412"/>
      <c r="AD1219" s="412"/>
      <c r="AE1219" s="419"/>
      <c r="AG1219" s="371"/>
      <c r="AH1219" s="371"/>
      <c r="AI1219" s="371"/>
      <c r="AJ1219" s="371"/>
      <c r="AK1219" s="371"/>
      <c r="AL1219" s="371"/>
      <c r="AM1219" s="371"/>
      <c r="AN1219" s="371"/>
      <c r="AO1219" s="371"/>
      <c r="AP1219" s="371"/>
      <c r="AQ1219" s="371"/>
      <c r="AR1219" s="371"/>
      <c r="AS1219" s="371"/>
      <c r="AT1219" s="371"/>
      <c r="AU1219" s="371"/>
      <c r="AV1219" s="371"/>
      <c r="BB1219" s="371"/>
      <c r="BK1219" s="371"/>
      <c r="BT1219" s="371"/>
    </row>
    <row r="1220" spans="5:72" ht="16" customHeight="1" x14ac:dyDescent="0.25">
      <c r="E1220" s="418"/>
      <c r="F1220" s="418"/>
      <c r="G1220" s="418"/>
      <c r="H1220" s="418"/>
      <c r="I1220" s="418"/>
      <c r="J1220" s="418"/>
      <c r="K1220" s="418"/>
      <c r="L1220" s="418"/>
      <c r="M1220" s="418"/>
      <c r="N1220" s="418"/>
      <c r="O1220" s="418"/>
      <c r="P1220" s="418"/>
      <c r="Q1220" s="418"/>
      <c r="R1220" s="418"/>
      <c r="S1220" s="418"/>
      <c r="T1220" s="418"/>
      <c r="U1220" s="418"/>
      <c r="V1220" s="418"/>
      <c r="Z1220" s="419"/>
      <c r="AA1220" s="419"/>
      <c r="AB1220" s="419"/>
      <c r="AC1220" s="412"/>
      <c r="AD1220" s="412"/>
      <c r="AE1220" s="419"/>
      <c r="AG1220" s="371"/>
      <c r="AH1220" s="371"/>
      <c r="AI1220" s="371"/>
      <c r="AJ1220" s="371"/>
      <c r="AK1220" s="371"/>
      <c r="AL1220" s="371"/>
      <c r="AM1220" s="371"/>
      <c r="AN1220" s="371"/>
      <c r="AO1220" s="371"/>
      <c r="AP1220" s="371"/>
      <c r="AQ1220" s="371"/>
      <c r="AR1220" s="371"/>
      <c r="AS1220" s="371"/>
      <c r="AT1220" s="371"/>
      <c r="AU1220" s="371"/>
      <c r="AV1220" s="371"/>
      <c r="BB1220" s="371"/>
      <c r="BK1220" s="371"/>
      <c r="BT1220" s="371"/>
    </row>
    <row r="1221" spans="5:72" ht="16" customHeight="1" x14ac:dyDescent="0.25">
      <c r="E1221" s="418"/>
      <c r="F1221" s="418"/>
      <c r="G1221" s="418"/>
      <c r="H1221" s="418"/>
      <c r="I1221" s="418"/>
      <c r="J1221" s="418"/>
      <c r="K1221" s="418"/>
      <c r="L1221" s="418"/>
      <c r="M1221" s="418"/>
      <c r="N1221" s="418"/>
      <c r="O1221" s="418"/>
      <c r="P1221" s="418"/>
      <c r="Q1221" s="418"/>
      <c r="R1221" s="418"/>
      <c r="S1221" s="418"/>
      <c r="T1221" s="418"/>
      <c r="U1221" s="418"/>
      <c r="V1221" s="418"/>
      <c r="Z1221" s="419"/>
      <c r="AA1221" s="419"/>
      <c r="AB1221" s="419"/>
      <c r="AC1221" s="412"/>
      <c r="AD1221" s="412"/>
      <c r="AE1221" s="419"/>
      <c r="AG1221" s="371"/>
      <c r="AH1221" s="371"/>
      <c r="AI1221" s="371"/>
      <c r="AJ1221" s="371"/>
      <c r="AK1221" s="371"/>
      <c r="AL1221" s="371"/>
      <c r="AM1221" s="371"/>
      <c r="AN1221" s="371"/>
      <c r="AO1221" s="371"/>
      <c r="AP1221" s="371"/>
      <c r="AQ1221" s="371"/>
      <c r="AR1221" s="371"/>
      <c r="AS1221" s="371"/>
      <c r="AT1221" s="371"/>
      <c r="AU1221" s="371"/>
      <c r="AV1221" s="371"/>
      <c r="BB1221" s="371"/>
      <c r="BK1221" s="371"/>
      <c r="BT1221" s="371"/>
    </row>
    <row r="1222" spans="5:72" ht="16" customHeight="1" x14ac:dyDescent="0.25">
      <c r="E1222" s="418"/>
      <c r="F1222" s="418"/>
      <c r="G1222" s="418"/>
      <c r="H1222" s="418"/>
      <c r="I1222" s="418"/>
      <c r="J1222" s="418"/>
      <c r="K1222" s="418"/>
      <c r="L1222" s="418"/>
      <c r="M1222" s="418"/>
      <c r="N1222" s="418"/>
      <c r="O1222" s="418"/>
      <c r="P1222" s="418"/>
      <c r="Q1222" s="418"/>
      <c r="R1222" s="418"/>
      <c r="S1222" s="418"/>
      <c r="T1222" s="418"/>
      <c r="U1222" s="418"/>
      <c r="V1222" s="418"/>
      <c r="Z1222" s="419"/>
      <c r="AA1222" s="419"/>
      <c r="AB1222" s="419"/>
      <c r="AC1222" s="412"/>
      <c r="AD1222" s="412"/>
      <c r="AE1222" s="419"/>
      <c r="AG1222" s="371"/>
      <c r="AH1222" s="371"/>
      <c r="AI1222" s="371"/>
      <c r="AJ1222" s="371"/>
      <c r="AK1222" s="371"/>
      <c r="AL1222" s="371"/>
      <c r="AM1222" s="371"/>
      <c r="AN1222" s="371"/>
      <c r="AO1222" s="371"/>
      <c r="AP1222" s="371"/>
      <c r="AQ1222" s="371"/>
      <c r="AR1222" s="371"/>
      <c r="AS1222" s="371"/>
      <c r="AT1222" s="371"/>
      <c r="AU1222" s="371"/>
      <c r="AV1222" s="371"/>
      <c r="BB1222" s="371"/>
      <c r="BK1222" s="371"/>
      <c r="BT1222" s="371"/>
    </row>
    <row r="1223" spans="5:72" ht="16" customHeight="1" x14ac:dyDescent="0.25">
      <c r="E1223" s="418"/>
      <c r="F1223" s="418"/>
      <c r="G1223" s="418"/>
      <c r="H1223" s="418"/>
      <c r="I1223" s="418"/>
      <c r="J1223" s="418"/>
      <c r="K1223" s="418"/>
      <c r="L1223" s="418"/>
      <c r="M1223" s="418"/>
      <c r="N1223" s="418"/>
      <c r="O1223" s="418"/>
      <c r="P1223" s="418"/>
      <c r="Q1223" s="418"/>
      <c r="R1223" s="418"/>
      <c r="S1223" s="418"/>
      <c r="T1223" s="418"/>
      <c r="U1223" s="418"/>
      <c r="V1223" s="418"/>
      <c r="Z1223" s="419"/>
      <c r="AA1223" s="419"/>
      <c r="AB1223" s="419"/>
      <c r="AC1223" s="412"/>
      <c r="AD1223" s="412"/>
      <c r="AE1223" s="419"/>
      <c r="AG1223" s="371"/>
      <c r="AH1223" s="371"/>
      <c r="AI1223" s="371"/>
      <c r="AJ1223" s="371"/>
      <c r="AK1223" s="371"/>
      <c r="AL1223" s="371"/>
      <c r="AM1223" s="371"/>
      <c r="AN1223" s="371"/>
      <c r="AO1223" s="371"/>
      <c r="AP1223" s="371"/>
      <c r="AQ1223" s="371"/>
      <c r="AR1223" s="371"/>
      <c r="AS1223" s="371"/>
      <c r="AT1223" s="371"/>
      <c r="AU1223" s="371"/>
      <c r="AV1223" s="371"/>
      <c r="BB1223" s="371"/>
      <c r="BK1223" s="371"/>
      <c r="BT1223" s="371"/>
    </row>
    <row r="1224" spans="5:72" ht="16" customHeight="1" x14ac:dyDescent="0.25">
      <c r="E1224" s="418"/>
      <c r="F1224" s="418"/>
      <c r="G1224" s="418"/>
      <c r="H1224" s="418"/>
      <c r="I1224" s="418"/>
      <c r="J1224" s="418"/>
      <c r="K1224" s="418"/>
      <c r="L1224" s="418"/>
      <c r="M1224" s="418"/>
      <c r="N1224" s="418"/>
      <c r="O1224" s="418"/>
      <c r="P1224" s="418"/>
      <c r="Q1224" s="418"/>
      <c r="R1224" s="418"/>
      <c r="S1224" s="418"/>
      <c r="T1224" s="418"/>
      <c r="U1224" s="418"/>
      <c r="V1224" s="418"/>
      <c r="Z1224" s="419"/>
      <c r="AA1224" s="419"/>
      <c r="AB1224" s="419"/>
      <c r="AC1224" s="412"/>
      <c r="AD1224" s="412"/>
      <c r="AE1224" s="419"/>
      <c r="AG1224" s="371"/>
      <c r="AH1224" s="371"/>
      <c r="AI1224" s="371"/>
      <c r="AJ1224" s="371"/>
      <c r="AK1224" s="371"/>
      <c r="AL1224" s="371"/>
      <c r="AM1224" s="371"/>
      <c r="AN1224" s="371"/>
      <c r="AO1224" s="371"/>
      <c r="AP1224" s="371"/>
      <c r="AQ1224" s="371"/>
      <c r="AR1224" s="371"/>
      <c r="AS1224" s="371"/>
      <c r="AT1224" s="371"/>
      <c r="AU1224" s="371"/>
      <c r="AV1224" s="371"/>
      <c r="BB1224" s="371"/>
      <c r="BK1224" s="371"/>
      <c r="BT1224" s="371"/>
    </row>
    <row r="1225" spans="5:72" ht="16" customHeight="1" x14ac:dyDescent="0.25">
      <c r="E1225" s="418"/>
      <c r="F1225" s="418"/>
      <c r="G1225" s="418"/>
      <c r="H1225" s="418"/>
      <c r="I1225" s="418"/>
      <c r="J1225" s="418"/>
      <c r="K1225" s="418"/>
      <c r="L1225" s="418"/>
      <c r="M1225" s="418"/>
      <c r="N1225" s="418"/>
      <c r="O1225" s="418"/>
      <c r="P1225" s="418"/>
      <c r="Q1225" s="418"/>
      <c r="R1225" s="418"/>
      <c r="S1225" s="418"/>
      <c r="T1225" s="418"/>
      <c r="U1225" s="418"/>
      <c r="V1225" s="418"/>
      <c r="Z1225" s="419"/>
      <c r="AA1225" s="419"/>
      <c r="AB1225" s="419"/>
      <c r="AC1225" s="412"/>
      <c r="AD1225" s="412"/>
      <c r="AE1225" s="419"/>
      <c r="AG1225" s="371"/>
      <c r="AH1225" s="371"/>
      <c r="AI1225" s="371"/>
      <c r="AJ1225" s="371"/>
      <c r="AK1225" s="371"/>
      <c r="AL1225" s="371"/>
      <c r="AM1225" s="371"/>
      <c r="AN1225" s="371"/>
      <c r="AO1225" s="371"/>
      <c r="AP1225" s="371"/>
      <c r="AQ1225" s="371"/>
      <c r="AR1225" s="371"/>
      <c r="AS1225" s="371"/>
      <c r="AT1225" s="371"/>
      <c r="AU1225" s="371"/>
      <c r="AV1225" s="371"/>
      <c r="BB1225" s="371"/>
      <c r="BK1225" s="371"/>
      <c r="BT1225" s="371"/>
    </row>
    <row r="1226" spans="5:72" ht="16" customHeight="1" x14ac:dyDescent="0.25">
      <c r="E1226" s="418"/>
      <c r="F1226" s="418"/>
      <c r="G1226" s="418"/>
      <c r="H1226" s="418"/>
      <c r="I1226" s="418"/>
      <c r="J1226" s="418"/>
      <c r="K1226" s="418"/>
      <c r="L1226" s="418"/>
      <c r="M1226" s="418"/>
      <c r="N1226" s="418"/>
      <c r="O1226" s="418"/>
      <c r="P1226" s="418"/>
      <c r="Q1226" s="418"/>
      <c r="R1226" s="418"/>
      <c r="S1226" s="418"/>
      <c r="T1226" s="418"/>
      <c r="U1226" s="418"/>
      <c r="V1226" s="418"/>
      <c r="Z1226" s="419"/>
      <c r="AA1226" s="419"/>
      <c r="AB1226" s="419"/>
      <c r="AC1226" s="412"/>
      <c r="AD1226" s="412"/>
      <c r="AE1226" s="419"/>
      <c r="AG1226" s="371"/>
      <c r="AH1226" s="371"/>
      <c r="AI1226" s="371"/>
      <c r="AJ1226" s="371"/>
      <c r="AK1226" s="371"/>
      <c r="AL1226" s="371"/>
      <c r="AM1226" s="371"/>
      <c r="AN1226" s="371"/>
      <c r="AO1226" s="371"/>
      <c r="AP1226" s="371"/>
      <c r="AQ1226" s="371"/>
      <c r="AR1226" s="371"/>
      <c r="AS1226" s="371"/>
      <c r="AT1226" s="371"/>
      <c r="AU1226" s="371"/>
      <c r="AV1226" s="371"/>
      <c r="BB1226" s="371"/>
      <c r="BK1226" s="371"/>
      <c r="BT1226" s="371"/>
    </row>
    <row r="1227" spans="5:72" ht="16" customHeight="1" x14ac:dyDescent="0.25">
      <c r="E1227" s="418"/>
      <c r="F1227" s="418"/>
      <c r="G1227" s="418"/>
      <c r="H1227" s="418"/>
      <c r="I1227" s="418"/>
      <c r="J1227" s="418"/>
      <c r="K1227" s="418"/>
      <c r="L1227" s="418"/>
      <c r="M1227" s="418"/>
      <c r="N1227" s="418"/>
      <c r="O1227" s="418"/>
      <c r="P1227" s="418"/>
      <c r="Q1227" s="418"/>
      <c r="R1227" s="418"/>
      <c r="S1227" s="418"/>
      <c r="T1227" s="418"/>
      <c r="U1227" s="418"/>
      <c r="V1227" s="418"/>
      <c r="Z1227" s="419"/>
      <c r="AA1227" s="419"/>
      <c r="AB1227" s="419"/>
      <c r="AC1227" s="412"/>
      <c r="AD1227" s="412"/>
      <c r="AE1227" s="419"/>
      <c r="AG1227" s="371"/>
      <c r="AH1227" s="371"/>
      <c r="AI1227" s="371"/>
      <c r="AJ1227" s="371"/>
      <c r="AK1227" s="371"/>
      <c r="AL1227" s="371"/>
      <c r="AM1227" s="371"/>
      <c r="AN1227" s="371"/>
      <c r="AO1227" s="371"/>
      <c r="AP1227" s="371"/>
      <c r="AQ1227" s="371"/>
      <c r="AR1227" s="371"/>
      <c r="AS1227" s="371"/>
      <c r="AT1227" s="371"/>
      <c r="AU1227" s="371"/>
      <c r="AV1227" s="371"/>
      <c r="BB1227" s="371"/>
      <c r="BK1227" s="371"/>
      <c r="BT1227" s="371"/>
    </row>
    <row r="1228" spans="5:72" ht="16" customHeight="1" x14ac:dyDescent="0.25">
      <c r="E1228" s="418"/>
      <c r="F1228" s="418"/>
      <c r="G1228" s="418"/>
      <c r="H1228" s="418"/>
      <c r="I1228" s="418"/>
      <c r="J1228" s="418"/>
      <c r="K1228" s="418"/>
      <c r="L1228" s="418"/>
      <c r="M1228" s="418"/>
      <c r="N1228" s="418"/>
      <c r="O1228" s="418"/>
      <c r="P1228" s="418"/>
      <c r="Q1228" s="418"/>
      <c r="R1228" s="418"/>
      <c r="S1228" s="418"/>
      <c r="T1228" s="418"/>
      <c r="U1228" s="418"/>
      <c r="V1228" s="418"/>
      <c r="Z1228" s="419"/>
      <c r="AA1228" s="419"/>
      <c r="AB1228" s="419"/>
      <c r="AC1228" s="412"/>
      <c r="AD1228" s="412"/>
      <c r="AE1228" s="419"/>
      <c r="AG1228" s="371"/>
      <c r="AH1228" s="371"/>
      <c r="AI1228" s="371"/>
      <c r="AJ1228" s="371"/>
      <c r="AK1228" s="371"/>
      <c r="AL1228" s="371"/>
      <c r="AM1228" s="371"/>
      <c r="AN1228" s="371"/>
      <c r="AO1228" s="371"/>
      <c r="AP1228" s="371"/>
      <c r="AQ1228" s="371"/>
      <c r="AR1228" s="371"/>
      <c r="AS1228" s="371"/>
      <c r="AT1228" s="371"/>
      <c r="AU1228" s="371"/>
      <c r="AV1228" s="371"/>
      <c r="BB1228" s="371"/>
      <c r="BK1228" s="371"/>
      <c r="BT1228" s="371"/>
    </row>
    <row r="1229" spans="5:72" ht="16" customHeight="1" x14ac:dyDescent="0.25">
      <c r="E1229" s="418"/>
      <c r="F1229" s="418"/>
      <c r="G1229" s="418"/>
      <c r="H1229" s="418"/>
      <c r="I1229" s="418"/>
      <c r="J1229" s="418"/>
      <c r="K1229" s="418"/>
      <c r="L1229" s="418"/>
      <c r="M1229" s="418"/>
      <c r="N1229" s="418"/>
      <c r="O1229" s="418"/>
      <c r="P1229" s="418"/>
      <c r="Q1229" s="418"/>
      <c r="R1229" s="418"/>
      <c r="S1229" s="418"/>
      <c r="T1229" s="418"/>
      <c r="U1229" s="418"/>
      <c r="V1229" s="418"/>
      <c r="Z1229" s="419"/>
      <c r="AA1229" s="419"/>
      <c r="AB1229" s="419"/>
      <c r="AC1229" s="412"/>
      <c r="AD1229" s="412"/>
      <c r="AE1229" s="419"/>
      <c r="AG1229" s="371"/>
      <c r="AH1229" s="371"/>
      <c r="AI1229" s="371"/>
      <c r="AJ1229" s="371"/>
      <c r="AK1229" s="371"/>
      <c r="AL1229" s="371"/>
      <c r="AM1229" s="371"/>
      <c r="AN1229" s="371"/>
      <c r="AO1229" s="371"/>
      <c r="AP1229" s="371"/>
      <c r="AQ1229" s="371"/>
      <c r="AR1229" s="371"/>
      <c r="AS1229" s="371"/>
      <c r="AT1229" s="371"/>
      <c r="AU1229" s="371"/>
      <c r="AV1229" s="371"/>
      <c r="BB1229" s="371"/>
      <c r="BK1229" s="371"/>
      <c r="BT1229" s="371"/>
    </row>
    <row r="1230" spans="5:72" ht="16" customHeight="1" x14ac:dyDescent="0.25">
      <c r="E1230" s="418"/>
      <c r="F1230" s="418"/>
      <c r="G1230" s="418"/>
      <c r="H1230" s="418"/>
      <c r="I1230" s="418"/>
      <c r="J1230" s="418"/>
      <c r="K1230" s="418"/>
      <c r="L1230" s="418"/>
      <c r="M1230" s="418"/>
      <c r="N1230" s="418"/>
      <c r="O1230" s="418"/>
      <c r="P1230" s="418"/>
      <c r="Q1230" s="418"/>
      <c r="R1230" s="418"/>
      <c r="S1230" s="418"/>
      <c r="T1230" s="418"/>
      <c r="U1230" s="418"/>
      <c r="V1230" s="418"/>
      <c r="Z1230" s="419"/>
      <c r="AA1230" s="419"/>
      <c r="AB1230" s="419"/>
      <c r="AC1230" s="412"/>
      <c r="AD1230" s="412"/>
      <c r="AE1230" s="419"/>
      <c r="AG1230" s="371"/>
      <c r="AH1230" s="371"/>
      <c r="AI1230" s="371"/>
      <c r="AJ1230" s="371"/>
      <c r="AK1230" s="371"/>
      <c r="AL1230" s="371"/>
      <c r="AM1230" s="371"/>
      <c r="AN1230" s="371"/>
      <c r="AO1230" s="371"/>
      <c r="AP1230" s="371"/>
      <c r="AQ1230" s="371"/>
      <c r="AR1230" s="371"/>
      <c r="AS1230" s="371"/>
      <c r="AT1230" s="371"/>
      <c r="AU1230" s="371"/>
      <c r="AV1230" s="371"/>
      <c r="BB1230" s="371"/>
      <c r="BK1230" s="371"/>
      <c r="BT1230" s="371"/>
    </row>
    <row r="1231" spans="5:72" ht="16" customHeight="1" x14ac:dyDescent="0.25">
      <c r="E1231" s="418"/>
      <c r="F1231" s="418"/>
      <c r="G1231" s="418"/>
      <c r="H1231" s="418"/>
      <c r="I1231" s="418"/>
      <c r="J1231" s="418"/>
      <c r="K1231" s="418"/>
      <c r="L1231" s="418"/>
      <c r="M1231" s="418"/>
      <c r="N1231" s="418"/>
      <c r="O1231" s="418"/>
      <c r="P1231" s="418"/>
      <c r="Q1231" s="418"/>
      <c r="R1231" s="418"/>
      <c r="S1231" s="418"/>
      <c r="T1231" s="418"/>
      <c r="U1231" s="418"/>
      <c r="V1231" s="418"/>
      <c r="Z1231" s="419"/>
      <c r="AA1231" s="419"/>
      <c r="AB1231" s="419"/>
      <c r="AC1231" s="412"/>
      <c r="AD1231" s="412"/>
      <c r="AE1231" s="419"/>
      <c r="AG1231" s="371"/>
      <c r="AH1231" s="371"/>
      <c r="AI1231" s="371"/>
      <c r="AJ1231" s="371"/>
      <c r="AK1231" s="371"/>
      <c r="AL1231" s="371"/>
      <c r="AM1231" s="371"/>
      <c r="AN1231" s="371"/>
      <c r="AO1231" s="371"/>
      <c r="AP1231" s="371"/>
      <c r="AQ1231" s="371"/>
      <c r="AR1231" s="371"/>
      <c r="AS1231" s="371"/>
      <c r="AT1231" s="371"/>
      <c r="AU1231" s="371"/>
      <c r="AV1231" s="371"/>
      <c r="BB1231" s="371"/>
      <c r="BK1231" s="371"/>
      <c r="BT1231" s="371"/>
    </row>
    <row r="1232" spans="5:72" ht="16" customHeight="1" x14ac:dyDescent="0.25">
      <c r="E1232" s="418"/>
      <c r="F1232" s="418"/>
      <c r="G1232" s="418"/>
      <c r="H1232" s="418"/>
      <c r="I1232" s="418"/>
      <c r="J1232" s="418"/>
      <c r="K1232" s="418"/>
      <c r="L1232" s="418"/>
      <c r="M1232" s="418"/>
      <c r="N1232" s="418"/>
      <c r="O1232" s="418"/>
      <c r="P1232" s="418"/>
      <c r="Q1232" s="418"/>
      <c r="R1232" s="418"/>
      <c r="S1232" s="418"/>
      <c r="T1232" s="418"/>
      <c r="U1232" s="418"/>
      <c r="V1232" s="418"/>
      <c r="Z1232" s="419"/>
      <c r="AA1232" s="419"/>
      <c r="AB1232" s="419"/>
      <c r="AC1232" s="412"/>
      <c r="AD1232" s="412"/>
      <c r="AE1232" s="419"/>
      <c r="AG1232" s="371"/>
      <c r="AH1232" s="371"/>
      <c r="AI1232" s="371"/>
      <c r="AJ1232" s="371"/>
      <c r="AK1232" s="371"/>
      <c r="AL1232" s="371"/>
      <c r="AM1232" s="371"/>
      <c r="AN1232" s="371"/>
      <c r="AO1232" s="371"/>
      <c r="AP1232" s="371"/>
      <c r="AQ1232" s="371"/>
      <c r="AR1232" s="371"/>
      <c r="AS1232" s="371"/>
      <c r="AT1232" s="371"/>
      <c r="AU1232" s="371"/>
      <c r="AV1232" s="371"/>
      <c r="BB1232" s="371"/>
      <c r="BK1232" s="371"/>
      <c r="BT1232" s="371"/>
    </row>
    <row r="1233" spans="5:72" ht="16" customHeight="1" x14ac:dyDescent="0.25">
      <c r="E1233" s="418"/>
      <c r="F1233" s="418"/>
      <c r="G1233" s="418"/>
      <c r="H1233" s="418"/>
      <c r="I1233" s="418"/>
      <c r="J1233" s="418"/>
      <c r="K1233" s="418"/>
      <c r="L1233" s="418"/>
      <c r="M1233" s="418"/>
      <c r="N1233" s="418"/>
      <c r="O1233" s="418"/>
      <c r="P1233" s="418"/>
      <c r="Q1233" s="418"/>
      <c r="R1233" s="418"/>
      <c r="S1233" s="418"/>
      <c r="T1233" s="418"/>
      <c r="U1233" s="418"/>
      <c r="V1233" s="418"/>
      <c r="Z1233" s="419"/>
      <c r="AA1233" s="419"/>
      <c r="AB1233" s="419"/>
      <c r="AC1233" s="412"/>
      <c r="AD1233" s="412"/>
      <c r="AE1233" s="419"/>
      <c r="AG1233" s="371"/>
      <c r="AH1233" s="371"/>
      <c r="AI1233" s="371"/>
      <c r="AJ1233" s="371"/>
      <c r="AK1233" s="371"/>
      <c r="AL1233" s="371"/>
      <c r="AM1233" s="371"/>
      <c r="AN1233" s="371"/>
      <c r="AO1233" s="371"/>
      <c r="AP1233" s="371"/>
      <c r="AQ1233" s="371"/>
      <c r="AR1233" s="371"/>
      <c r="AS1233" s="371"/>
      <c r="AT1233" s="371"/>
      <c r="AU1233" s="371"/>
      <c r="AV1233" s="371"/>
      <c r="BB1233" s="371"/>
      <c r="BK1233" s="371"/>
      <c r="BT1233" s="371"/>
    </row>
    <row r="1234" spans="5:72" ht="16" customHeight="1" x14ac:dyDescent="0.25">
      <c r="E1234" s="418"/>
      <c r="F1234" s="418"/>
      <c r="G1234" s="418"/>
      <c r="H1234" s="418"/>
      <c r="I1234" s="418"/>
      <c r="J1234" s="418"/>
      <c r="K1234" s="418"/>
      <c r="L1234" s="418"/>
      <c r="M1234" s="418"/>
      <c r="N1234" s="418"/>
      <c r="O1234" s="418"/>
      <c r="P1234" s="418"/>
      <c r="Q1234" s="418"/>
      <c r="R1234" s="418"/>
      <c r="S1234" s="418"/>
      <c r="T1234" s="418"/>
      <c r="U1234" s="418"/>
      <c r="V1234" s="418"/>
      <c r="Z1234" s="420"/>
      <c r="AA1234" s="420"/>
      <c r="AB1234" s="420"/>
      <c r="AC1234" s="412"/>
      <c r="AD1234" s="412"/>
      <c r="AE1234" s="419"/>
      <c r="AG1234" s="371"/>
      <c r="AH1234" s="371"/>
      <c r="AI1234" s="371"/>
      <c r="AJ1234" s="371"/>
      <c r="AK1234" s="371"/>
      <c r="AL1234" s="371"/>
      <c r="AM1234" s="371"/>
      <c r="AN1234" s="371"/>
      <c r="AO1234" s="371"/>
      <c r="AP1234" s="371"/>
      <c r="AQ1234" s="371"/>
      <c r="AR1234" s="371"/>
      <c r="AS1234" s="371"/>
      <c r="AT1234" s="371"/>
      <c r="AU1234" s="371"/>
      <c r="AV1234" s="371"/>
      <c r="BB1234" s="371"/>
      <c r="BK1234" s="371"/>
      <c r="BT1234" s="371"/>
    </row>
    <row r="1235" spans="5:72" ht="16" customHeight="1" x14ac:dyDescent="0.25">
      <c r="E1235" s="418"/>
      <c r="F1235" s="418"/>
      <c r="G1235" s="418"/>
      <c r="H1235" s="418"/>
      <c r="I1235" s="418"/>
      <c r="J1235" s="418"/>
      <c r="K1235" s="418"/>
      <c r="L1235" s="418"/>
      <c r="M1235" s="418"/>
      <c r="N1235" s="418"/>
      <c r="O1235" s="418"/>
      <c r="P1235" s="418"/>
      <c r="Q1235" s="418"/>
      <c r="R1235" s="418"/>
      <c r="S1235" s="418"/>
      <c r="T1235" s="418"/>
      <c r="U1235" s="418"/>
      <c r="V1235" s="418"/>
      <c r="Z1235" s="420"/>
      <c r="AA1235" s="420"/>
      <c r="AB1235" s="420"/>
      <c r="AC1235" s="412"/>
      <c r="AD1235" s="412"/>
      <c r="AE1235" s="419"/>
      <c r="AG1235" s="371"/>
      <c r="AH1235" s="371"/>
      <c r="AI1235" s="371"/>
      <c r="AJ1235" s="371"/>
      <c r="AK1235" s="371"/>
      <c r="AL1235" s="371"/>
      <c r="AM1235" s="371"/>
      <c r="AN1235" s="371"/>
      <c r="AO1235" s="371"/>
      <c r="AP1235" s="371"/>
      <c r="AQ1235" s="371"/>
      <c r="AR1235" s="371"/>
      <c r="AS1235" s="371"/>
      <c r="AT1235" s="371"/>
      <c r="AU1235" s="371"/>
      <c r="AV1235" s="371"/>
      <c r="BB1235" s="371"/>
      <c r="BK1235" s="371"/>
      <c r="BT1235" s="371"/>
    </row>
    <row r="1236" spans="5:72" ht="16" customHeight="1" x14ac:dyDescent="0.25">
      <c r="E1236" s="418"/>
      <c r="F1236" s="418"/>
      <c r="G1236" s="418"/>
      <c r="H1236" s="418"/>
      <c r="I1236" s="418"/>
      <c r="J1236" s="418"/>
      <c r="K1236" s="418"/>
      <c r="L1236" s="418"/>
      <c r="M1236" s="418"/>
      <c r="N1236" s="418"/>
      <c r="O1236" s="418"/>
      <c r="P1236" s="418"/>
      <c r="Q1236" s="418"/>
      <c r="R1236" s="418"/>
      <c r="S1236" s="418"/>
      <c r="T1236" s="418"/>
      <c r="U1236" s="418"/>
      <c r="V1236" s="418"/>
      <c r="Z1236" s="420"/>
      <c r="AA1236" s="420"/>
      <c r="AB1236" s="420"/>
      <c r="AC1236" s="412"/>
      <c r="AD1236" s="412"/>
      <c r="AE1236" s="419"/>
      <c r="AG1236" s="371"/>
      <c r="AH1236" s="371"/>
      <c r="AI1236" s="371"/>
      <c r="AJ1236" s="371"/>
      <c r="AK1236" s="371"/>
      <c r="AL1236" s="371"/>
      <c r="AM1236" s="371"/>
      <c r="AN1236" s="371"/>
      <c r="AO1236" s="371"/>
      <c r="AP1236" s="371"/>
      <c r="AQ1236" s="371"/>
      <c r="AR1236" s="371"/>
      <c r="AS1236" s="371"/>
      <c r="AT1236" s="371"/>
      <c r="AU1236" s="371"/>
      <c r="AV1236" s="371"/>
      <c r="BB1236" s="371"/>
      <c r="BK1236" s="371"/>
      <c r="BT1236" s="371"/>
    </row>
    <row r="1237" spans="5:72" ht="16" customHeight="1" x14ac:dyDescent="0.25">
      <c r="E1237" s="418"/>
      <c r="F1237" s="418"/>
      <c r="G1237" s="418"/>
      <c r="H1237" s="418"/>
      <c r="I1237" s="418"/>
      <c r="J1237" s="418"/>
      <c r="K1237" s="418"/>
      <c r="L1237" s="418"/>
      <c r="M1237" s="418"/>
      <c r="N1237" s="418"/>
      <c r="O1237" s="418"/>
      <c r="P1237" s="418"/>
      <c r="Q1237" s="418"/>
      <c r="R1237" s="418"/>
      <c r="S1237" s="418"/>
      <c r="T1237" s="418"/>
      <c r="U1237" s="418"/>
      <c r="V1237" s="418"/>
      <c r="Z1237" s="420"/>
      <c r="AA1237" s="420"/>
      <c r="AB1237" s="420"/>
      <c r="AC1237" s="412"/>
      <c r="AD1237" s="412"/>
      <c r="AE1237" s="419"/>
      <c r="AG1237" s="371"/>
      <c r="AH1237" s="371"/>
      <c r="AI1237" s="371"/>
      <c r="AJ1237" s="371"/>
      <c r="AK1237" s="371"/>
      <c r="AL1237" s="371"/>
      <c r="AM1237" s="371"/>
      <c r="AN1237" s="371"/>
      <c r="AO1237" s="371"/>
      <c r="AP1237" s="371"/>
      <c r="AQ1237" s="371"/>
      <c r="AR1237" s="371"/>
      <c r="AS1237" s="371"/>
      <c r="AT1237" s="371"/>
      <c r="AU1237" s="371"/>
      <c r="AV1237" s="371"/>
      <c r="BB1237" s="371"/>
      <c r="BK1237" s="371"/>
      <c r="BT1237" s="371"/>
    </row>
    <row r="1238" spans="5:72" ht="16" customHeight="1" x14ac:dyDescent="0.25">
      <c r="E1238" s="418"/>
      <c r="F1238" s="418"/>
      <c r="G1238" s="418"/>
      <c r="H1238" s="418"/>
      <c r="I1238" s="418"/>
      <c r="J1238" s="418"/>
      <c r="K1238" s="418"/>
      <c r="L1238" s="418"/>
      <c r="M1238" s="418"/>
      <c r="N1238" s="418"/>
      <c r="O1238" s="418"/>
      <c r="P1238" s="418"/>
      <c r="Q1238" s="418"/>
      <c r="R1238" s="418"/>
      <c r="S1238" s="418"/>
      <c r="T1238" s="418"/>
      <c r="U1238" s="418"/>
      <c r="V1238" s="418"/>
      <c r="Z1238" s="420"/>
      <c r="AA1238" s="420"/>
      <c r="AB1238" s="420"/>
      <c r="AC1238" s="412"/>
      <c r="AD1238" s="412"/>
      <c r="AE1238" s="419"/>
      <c r="AG1238" s="371"/>
      <c r="AH1238" s="371"/>
      <c r="AI1238" s="371"/>
      <c r="AJ1238" s="371"/>
      <c r="AK1238" s="371"/>
      <c r="AL1238" s="371"/>
      <c r="AM1238" s="371"/>
      <c r="AN1238" s="371"/>
      <c r="AO1238" s="371"/>
      <c r="AP1238" s="371"/>
      <c r="AQ1238" s="371"/>
      <c r="AR1238" s="371"/>
      <c r="AS1238" s="371"/>
      <c r="AT1238" s="371"/>
      <c r="AU1238" s="371"/>
      <c r="AV1238" s="371"/>
      <c r="BB1238" s="371"/>
      <c r="BK1238" s="371"/>
      <c r="BT1238" s="371"/>
    </row>
    <row r="1239" spans="5:72" ht="16" customHeight="1" x14ac:dyDescent="0.25">
      <c r="E1239" s="418"/>
      <c r="F1239" s="418"/>
      <c r="G1239" s="418"/>
      <c r="H1239" s="418"/>
      <c r="I1239" s="418"/>
      <c r="J1239" s="418"/>
      <c r="K1239" s="418"/>
      <c r="L1239" s="418"/>
      <c r="M1239" s="418"/>
      <c r="N1239" s="418"/>
      <c r="O1239" s="418"/>
      <c r="P1239" s="418"/>
      <c r="Q1239" s="418"/>
      <c r="R1239" s="418"/>
      <c r="S1239" s="418"/>
      <c r="T1239" s="418"/>
      <c r="U1239" s="418"/>
      <c r="V1239" s="418"/>
      <c r="Z1239" s="420"/>
      <c r="AA1239" s="420"/>
      <c r="AB1239" s="420"/>
      <c r="AC1239" s="412"/>
      <c r="AD1239" s="412"/>
      <c r="AE1239" s="419"/>
      <c r="AG1239" s="371"/>
      <c r="AH1239" s="371"/>
      <c r="AI1239" s="371"/>
      <c r="AJ1239" s="371"/>
      <c r="AK1239" s="371"/>
      <c r="AL1239" s="371"/>
      <c r="AM1239" s="371"/>
      <c r="AN1239" s="371"/>
      <c r="AO1239" s="371"/>
      <c r="AP1239" s="371"/>
      <c r="AQ1239" s="371"/>
      <c r="AR1239" s="371"/>
      <c r="AS1239" s="371"/>
      <c r="AT1239" s="371"/>
      <c r="AU1239" s="371"/>
      <c r="AV1239" s="371"/>
      <c r="BB1239" s="371"/>
      <c r="BK1239" s="371"/>
      <c r="BT1239" s="371"/>
    </row>
    <row r="1240" spans="5:72" ht="16" customHeight="1" x14ac:dyDescent="0.25">
      <c r="E1240" s="418"/>
      <c r="F1240" s="418"/>
      <c r="G1240" s="418"/>
      <c r="H1240" s="418"/>
      <c r="I1240" s="418"/>
      <c r="J1240" s="418"/>
      <c r="K1240" s="418"/>
      <c r="L1240" s="418"/>
      <c r="M1240" s="418"/>
      <c r="N1240" s="418"/>
      <c r="O1240" s="418"/>
      <c r="P1240" s="418"/>
      <c r="Q1240" s="418"/>
      <c r="R1240" s="418"/>
      <c r="S1240" s="418"/>
      <c r="T1240" s="418"/>
      <c r="U1240" s="418"/>
      <c r="V1240" s="418"/>
      <c r="Z1240" s="420"/>
      <c r="AA1240" s="420"/>
      <c r="AB1240" s="420"/>
      <c r="AC1240" s="412"/>
      <c r="AD1240" s="412"/>
      <c r="AE1240" s="419"/>
      <c r="AG1240" s="371"/>
      <c r="AH1240" s="371"/>
      <c r="AI1240" s="371"/>
      <c r="AJ1240" s="371"/>
      <c r="AK1240" s="371"/>
      <c r="AL1240" s="371"/>
      <c r="AM1240" s="371"/>
      <c r="AN1240" s="371"/>
      <c r="AO1240" s="371"/>
      <c r="AP1240" s="371"/>
      <c r="AQ1240" s="371"/>
      <c r="AR1240" s="371"/>
      <c r="AS1240" s="371"/>
      <c r="AT1240" s="371"/>
      <c r="AU1240" s="371"/>
      <c r="AV1240" s="371"/>
      <c r="BB1240" s="371"/>
      <c r="BK1240" s="371"/>
      <c r="BT1240" s="371"/>
    </row>
    <row r="1241" spans="5:72" ht="16" customHeight="1" x14ac:dyDescent="0.25">
      <c r="E1241" s="418"/>
      <c r="F1241" s="418"/>
      <c r="G1241" s="418"/>
      <c r="H1241" s="418"/>
      <c r="I1241" s="418"/>
      <c r="J1241" s="418"/>
      <c r="K1241" s="418"/>
      <c r="L1241" s="418"/>
      <c r="M1241" s="418"/>
      <c r="N1241" s="418"/>
      <c r="O1241" s="418"/>
      <c r="P1241" s="418"/>
      <c r="Q1241" s="418"/>
      <c r="R1241" s="418"/>
      <c r="S1241" s="418"/>
      <c r="T1241" s="418"/>
      <c r="U1241" s="418"/>
      <c r="V1241" s="418"/>
      <c r="Z1241" s="419"/>
      <c r="AA1241" s="419"/>
      <c r="AB1241" s="419"/>
      <c r="AC1241" s="412"/>
      <c r="AD1241" s="412"/>
      <c r="AE1241" s="419"/>
      <c r="AG1241" s="371"/>
      <c r="AH1241" s="371"/>
      <c r="AI1241" s="371"/>
      <c r="AJ1241" s="371"/>
      <c r="AK1241" s="371"/>
      <c r="AL1241" s="371"/>
      <c r="AM1241" s="371"/>
      <c r="AN1241" s="371"/>
      <c r="AO1241" s="371"/>
      <c r="AP1241" s="371"/>
      <c r="AQ1241" s="371"/>
      <c r="AR1241" s="371"/>
      <c r="AS1241" s="371"/>
      <c r="AT1241" s="371"/>
      <c r="AU1241" s="371"/>
      <c r="AV1241" s="371"/>
      <c r="BB1241" s="371"/>
      <c r="BK1241" s="371"/>
      <c r="BT1241" s="371"/>
    </row>
    <row r="1242" spans="5:72" ht="16" customHeight="1" x14ac:dyDescent="0.25">
      <c r="E1242" s="418"/>
      <c r="F1242" s="418"/>
      <c r="G1242" s="418"/>
      <c r="H1242" s="418"/>
      <c r="I1242" s="418"/>
      <c r="J1242" s="418"/>
      <c r="K1242" s="418"/>
      <c r="L1242" s="418"/>
      <c r="M1242" s="418"/>
      <c r="N1242" s="418"/>
      <c r="O1242" s="418"/>
      <c r="P1242" s="418"/>
      <c r="Q1242" s="418"/>
      <c r="R1242" s="418"/>
      <c r="S1242" s="418"/>
      <c r="T1242" s="418"/>
      <c r="U1242" s="418"/>
      <c r="V1242" s="418"/>
      <c r="Z1242" s="419"/>
      <c r="AA1242" s="419"/>
      <c r="AB1242" s="419"/>
      <c r="AC1242" s="412"/>
      <c r="AD1242" s="412"/>
      <c r="AE1242" s="419"/>
      <c r="AG1242" s="371"/>
      <c r="AH1242" s="371"/>
      <c r="AI1242" s="371"/>
      <c r="AJ1242" s="371"/>
      <c r="AK1242" s="371"/>
      <c r="AL1242" s="371"/>
      <c r="AM1242" s="371"/>
      <c r="AN1242" s="371"/>
      <c r="AO1242" s="371"/>
      <c r="AP1242" s="371"/>
      <c r="AQ1242" s="371"/>
      <c r="AR1242" s="371"/>
      <c r="AS1242" s="371"/>
      <c r="AT1242" s="371"/>
      <c r="AU1242" s="371"/>
      <c r="AV1242" s="371"/>
      <c r="BB1242" s="371"/>
      <c r="BK1242" s="371"/>
      <c r="BT1242" s="371"/>
    </row>
    <row r="1243" spans="5:72" ht="16" customHeight="1" x14ac:dyDescent="0.25">
      <c r="E1243" s="418"/>
      <c r="F1243" s="418"/>
      <c r="G1243" s="418"/>
      <c r="H1243" s="418"/>
      <c r="I1243" s="418"/>
      <c r="J1243" s="418"/>
      <c r="K1243" s="418"/>
      <c r="L1243" s="418"/>
      <c r="M1243" s="418"/>
      <c r="N1243" s="418"/>
      <c r="O1243" s="418"/>
      <c r="P1243" s="418"/>
      <c r="Q1243" s="418"/>
      <c r="R1243" s="418"/>
      <c r="S1243" s="418"/>
      <c r="T1243" s="418"/>
      <c r="U1243" s="418"/>
      <c r="V1243" s="418"/>
      <c r="Z1243" s="419"/>
      <c r="AA1243" s="419"/>
      <c r="AB1243" s="419"/>
      <c r="AC1243" s="412"/>
      <c r="AD1243" s="412"/>
      <c r="AE1243" s="419"/>
      <c r="AG1243" s="371"/>
      <c r="AH1243" s="371"/>
      <c r="AI1243" s="371"/>
      <c r="AJ1243" s="371"/>
      <c r="AK1243" s="371"/>
      <c r="AL1243" s="371"/>
      <c r="AM1243" s="371"/>
      <c r="AN1243" s="371"/>
      <c r="AO1243" s="371"/>
      <c r="AP1243" s="371"/>
      <c r="AQ1243" s="371"/>
      <c r="AR1243" s="371"/>
      <c r="AS1243" s="371"/>
      <c r="AT1243" s="371"/>
      <c r="AU1243" s="371"/>
      <c r="AV1243" s="371"/>
      <c r="BB1243" s="371"/>
      <c r="BK1243" s="371"/>
      <c r="BT1243" s="371"/>
    </row>
    <row r="1244" spans="5:72" ht="16" customHeight="1" x14ac:dyDescent="0.25">
      <c r="E1244" s="418"/>
      <c r="F1244" s="418"/>
      <c r="G1244" s="418"/>
      <c r="H1244" s="418"/>
      <c r="I1244" s="418"/>
      <c r="J1244" s="418"/>
      <c r="K1244" s="418"/>
      <c r="L1244" s="418"/>
      <c r="M1244" s="418"/>
      <c r="N1244" s="418"/>
      <c r="O1244" s="418"/>
      <c r="P1244" s="418"/>
      <c r="Q1244" s="418"/>
      <c r="R1244" s="418"/>
      <c r="S1244" s="418"/>
      <c r="T1244" s="418"/>
      <c r="U1244" s="418"/>
      <c r="V1244" s="418"/>
      <c r="Z1244" s="419"/>
      <c r="AA1244" s="419"/>
      <c r="AB1244" s="419"/>
      <c r="AC1244" s="412"/>
      <c r="AD1244" s="412"/>
      <c r="AE1244" s="419"/>
      <c r="AG1244" s="371"/>
      <c r="AH1244" s="371"/>
      <c r="AI1244" s="371"/>
      <c r="AJ1244" s="371"/>
      <c r="AK1244" s="371"/>
      <c r="AL1244" s="371"/>
      <c r="AM1244" s="371"/>
      <c r="AN1244" s="371"/>
      <c r="AO1244" s="371"/>
      <c r="AP1244" s="371"/>
      <c r="AQ1244" s="371"/>
      <c r="AR1244" s="371"/>
      <c r="AS1244" s="371"/>
      <c r="AT1244" s="371"/>
      <c r="AU1244" s="371"/>
      <c r="AV1244" s="371"/>
      <c r="BB1244" s="371"/>
      <c r="BK1244" s="371"/>
      <c r="BT1244" s="371"/>
    </row>
    <row r="1245" spans="5:72" ht="16" customHeight="1" x14ac:dyDescent="0.25">
      <c r="E1245" s="418"/>
      <c r="F1245" s="418"/>
      <c r="G1245" s="418"/>
      <c r="H1245" s="418"/>
      <c r="I1245" s="418"/>
      <c r="J1245" s="418"/>
      <c r="K1245" s="418"/>
      <c r="L1245" s="418"/>
      <c r="M1245" s="418"/>
      <c r="N1245" s="418"/>
      <c r="O1245" s="418"/>
      <c r="P1245" s="418"/>
      <c r="Q1245" s="418"/>
      <c r="R1245" s="418"/>
      <c r="S1245" s="418"/>
      <c r="T1245" s="418"/>
      <c r="U1245" s="418"/>
      <c r="V1245" s="418"/>
      <c r="Z1245" s="419"/>
      <c r="AA1245" s="419"/>
      <c r="AB1245" s="419"/>
      <c r="AC1245" s="412"/>
      <c r="AD1245" s="412"/>
      <c r="AE1245" s="419"/>
      <c r="AG1245" s="371"/>
      <c r="AH1245" s="371"/>
      <c r="AI1245" s="371"/>
      <c r="AJ1245" s="371"/>
      <c r="AK1245" s="371"/>
      <c r="AL1245" s="371"/>
      <c r="AM1245" s="371"/>
      <c r="AN1245" s="371"/>
      <c r="AO1245" s="371"/>
      <c r="AP1245" s="371"/>
      <c r="AQ1245" s="371"/>
      <c r="AR1245" s="371"/>
      <c r="AS1245" s="371"/>
      <c r="AT1245" s="371"/>
      <c r="AU1245" s="371"/>
      <c r="AV1245" s="371"/>
      <c r="BB1245" s="371"/>
      <c r="BK1245" s="371"/>
      <c r="BT1245" s="371"/>
    </row>
    <row r="1246" spans="5:72" ht="16" customHeight="1" x14ac:dyDescent="0.25">
      <c r="E1246" s="418"/>
      <c r="F1246" s="418"/>
      <c r="G1246" s="418"/>
      <c r="H1246" s="418"/>
      <c r="I1246" s="418"/>
      <c r="J1246" s="418"/>
      <c r="K1246" s="418"/>
      <c r="L1246" s="418"/>
      <c r="M1246" s="418"/>
      <c r="N1246" s="418"/>
      <c r="O1246" s="418"/>
      <c r="P1246" s="418"/>
      <c r="Q1246" s="418"/>
      <c r="R1246" s="418"/>
      <c r="S1246" s="418"/>
      <c r="T1246" s="418"/>
      <c r="U1246" s="418"/>
      <c r="V1246" s="418"/>
      <c r="Z1246" s="419"/>
      <c r="AA1246" s="419"/>
      <c r="AB1246" s="419"/>
      <c r="AC1246" s="412"/>
      <c r="AD1246" s="412"/>
      <c r="AE1246" s="419"/>
      <c r="AG1246" s="371"/>
      <c r="AH1246" s="371"/>
      <c r="AI1246" s="371"/>
      <c r="AJ1246" s="371"/>
      <c r="AK1246" s="371"/>
      <c r="AL1246" s="371"/>
      <c r="AM1246" s="371"/>
      <c r="AN1246" s="371"/>
      <c r="AO1246" s="371"/>
      <c r="AP1246" s="371"/>
      <c r="AQ1246" s="371"/>
      <c r="AR1246" s="371"/>
      <c r="AS1246" s="371"/>
      <c r="AT1246" s="371"/>
      <c r="AU1246" s="371"/>
      <c r="AV1246" s="371"/>
      <c r="BB1246" s="371"/>
      <c r="BK1246" s="371"/>
      <c r="BT1246" s="371"/>
    </row>
    <row r="1247" spans="5:72" ht="16" customHeight="1" x14ac:dyDescent="0.25">
      <c r="E1247" s="418"/>
      <c r="F1247" s="418"/>
      <c r="G1247" s="418"/>
      <c r="H1247" s="418"/>
      <c r="I1247" s="418"/>
      <c r="J1247" s="418"/>
      <c r="K1247" s="418"/>
      <c r="L1247" s="418"/>
      <c r="M1247" s="418"/>
      <c r="N1247" s="418"/>
      <c r="O1247" s="418"/>
      <c r="P1247" s="418"/>
      <c r="Q1247" s="418"/>
      <c r="R1247" s="418"/>
      <c r="S1247" s="418"/>
      <c r="T1247" s="418"/>
      <c r="U1247" s="418"/>
      <c r="V1247" s="418"/>
      <c r="Z1247" s="419"/>
      <c r="AA1247" s="419"/>
      <c r="AB1247" s="419"/>
      <c r="AC1247" s="412"/>
      <c r="AD1247" s="412"/>
      <c r="AE1247" s="419"/>
      <c r="AG1247" s="371"/>
      <c r="AH1247" s="371"/>
      <c r="AI1247" s="371"/>
      <c r="AJ1247" s="371"/>
      <c r="AK1247" s="371"/>
      <c r="AL1247" s="371"/>
      <c r="AM1247" s="371"/>
      <c r="AN1247" s="371"/>
      <c r="AO1247" s="371"/>
      <c r="AP1247" s="371"/>
      <c r="AQ1247" s="371"/>
      <c r="AR1247" s="371"/>
      <c r="AS1247" s="371"/>
      <c r="AT1247" s="371"/>
      <c r="AU1247" s="371"/>
      <c r="AV1247" s="371"/>
      <c r="BB1247" s="371"/>
      <c r="BK1247" s="371"/>
      <c r="BT1247" s="371"/>
    </row>
    <row r="1248" spans="5:72" ht="16" customHeight="1" x14ac:dyDescent="0.25">
      <c r="E1248" s="418"/>
      <c r="F1248" s="418"/>
      <c r="G1248" s="418"/>
      <c r="H1248" s="418"/>
      <c r="I1248" s="418"/>
      <c r="J1248" s="418"/>
      <c r="K1248" s="418"/>
      <c r="L1248" s="418"/>
      <c r="M1248" s="418"/>
      <c r="N1248" s="418"/>
      <c r="O1248" s="418"/>
      <c r="P1248" s="418"/>
      <c r="Q1248" s="418"/>
      <c r="R1248" s="418"/>
      <c r="S1248" s="418"/>
      <c r="T1248" s="418"/>
      <c r="U1248" s="418"/>
      <c r="V1248" s="418"/>
      <c r="Z1248" s="419"/>
      <c r="AA1248" s="419"/>
      <c r="AB1248" s="419"/>
      <c r="AC1248" s="412"/>
      <c r="AD1248" s="412"/>
      <c r="AE1248" s="419"/>
      <c r="AG1248" s="371"/>
      <c r="AH1248" s="371"/>
      <c r="AI1248" s="371"/>
      <c r="AJ1248" s="371"/>
      <c r="AK1248" s="371"/>
      <c r="AL1248" s="371"/>
      <c r="AM1248" s="371"/>
      <c r="AN1248" s="371"/>
      <c r="AO1248" s="371"/>
      <c r="AP1248" s="371"/>
      <c r="AQ1248" s="371"/>
      <c r="AR1248" s="371"/>
      <c r="AS1248" s="371"/>
      <c r="AT1248" s="371"/>
      <c r="AU1248" s="371"/>
      <c r="AV1248" s="371"/>
      <c r="BB1248" s="371"/>
      <c r="BK1248" s="371"/>
      <c r="BT1248" s="371"/>
    </row>
    <row r="1249" spans="5:72" ht="16" customHeight="1" x14ac:dyDescent="0.25">
      <c r="E1249" s="418"/>
      <c r="F1249" s="418"/>
      <c r="G1249" s="418"/>
      <c r="H1249" s="418"/>
      <c r="I1249" s="418"/>
      <c r="J1249" s="418"/>
      <c r="K1249" s="418"/>
      <c r="L1249" s="418"/>
      <c r="M1249" s="418"/>
      <c r="N1249" s="418"/>
      <c r="O1249" s="418"/>
      <c r="P1249" s="418"/>
      <c r="Q1249" s="418"/>
      <c r="R1249" s="418"/>
      <c r="S1249" s="418"/>
      <c r="T1249" s="418"/>
      <c r="U1249" s="418"/>
      <c r="V1249" s="418"/>
      <c r="Z1249" s="419"/>
      <c r="AA1249" s="419"/>
      <c r="AB1249" s="419"/>
      <c r="AC1249" s="412"/>
      <c r="AD1249" s="412"/>
      <c r="AE1249" s="419"/>
      <c r="AG1249" s="371"/>
      <c r="AH1249" s="371"/>
      <c r="AI1249" s="371"/>
      <c r="AJ1249" s="371"/>
      <c r="AK1249" s="371"/>
      <c r="AL1249" s="371"/>
      <c r="AM1249" s="371"/>
      <c r="AN1249" s="371"/>
      <c r="AO1249" s="371"/>
      <c r="AP1249" s="371"/>
      <c r="AQ1249" s="371"/>
      <c r="AR1249" s="371"/>
      <c r="AS1249" s="371"/>
      <c r="AT1249" s="371"/>
      <c r="AU1249" s="371"/>
      <c r="AV1249" s="371"/>
      <c r="BB1249" s="371"/>
      <c r="BK1249" s="371"/>
      <c r="BT1249" s="371"/>
    </row>
    <row r="1250" spans="5:72" ht="16" customHeight="1" x14ac:dyDescent="0.25">
      <c r="E1250" s="418"/>
      <c r="F1250" s="418"/>
      <c r="G1250" s="418"/>
      <c r="H1250" s="418"/>
      <c r="I1250" s="418"/>
      <c r="J1250" s="418"/>
      <c r="K1250" s="418"/>
      <c r="L1250" s="418"/>
      <c r="M1250" s="418"/>
      <c r="N1250" s="418"/>
      <c r="O1250" s="418"/>
      <c r="P1250" s="418"/>
      <c r="Q1250" s="418"/>
      <c r="R1250" s="418"/>
      <c r="S1250" s="418"/>
      <c r="T1250" s="418"/>
      <c r="U1250" s="418"/>
      <c r="V1250" s="418"/>
      <c r="Z1250" s="419"/>
      <c r="AA1250" s="419"/>
      <c r="AB1250" s="419"/>
      <c r="AC1250" s="412"/>
      <c r="AD1250" s="412"/>
      <c r="AE1250" s="419"/>
      <c r="AG1250" s="371"/>
      <c r="AH1250" s="371"/>
      <c r="AI1250" s="371"/>
      <c r="AJ1250" s="371"/>
      <c r="AK1250" s="371"/>
      <c r="AL1250" s="371"/>
      <c r="AM1250" s="371"/>
      <c r="AN1250" s="371"/>
      <c r="AO1250" s="371"/>
      <c r="AP1250" s="371"/>
      <c r="AQ1250" s="371"/>
      <c r="AR1250" s="371"/>
      <c r="AS1250" s="371"/>
      <c r="AT1250" s="371"/>
      <c r="AU1250" s="371"/>
      <c r="AV1250" s="371"/>
      <c r="BB1250" s="371"/>
      <c r="BK1250" s="371"/>
      <c r="BT1250" s="371"/>
    </row>
    <row r="1251" spans="5:72" ht="16" customHeight="1" x14ac:dyDescent="0.25">
      <c r="E1251" s="418"/>
      <c r="F1251" s="418"/>
      <c r="G1251" s="418"/>
      <c r="H1251" s="418"/>
      <c r="I1251" s="418"/>
      <c r="J1251" s="418"/>
      <c r="K1251" s="418"/>
      <c r="L1251" s="418"/>
      <c r="M1251" s="418"/>
      <c r="N1251" s="418"/>
      <c r="O1251" s="418"/>
      <c r="P1251" s="418"/>
      <c r="Q1251" s="418"/>
      <c r="R1251" s="418"/>
      <c r="S1251" s="418"/>
      <c r="T1251" s="418"/>
      <c r="U1251" s="418"/>
      <c r="V1251" s="418"/>
      <c r="Z1251" s="419"/>
      <c r="AA1251" s="419"/>
      <c r="AB1251" s="419"/>
      <c r="AC1251" s="412"/>
      <c r="AD1251" s="412"/>
      <c r="AE1251" s="419"/>
      <c r="AG1251" s="371"/>
      <c r="AH1251" s="371"/>
      <c r="AI1251" s="371"/>
      <c r="AJ1251" s="371"/>
      <c r="AK1251" s="371"/>
      <c r="AL1251" s="371"/>
      <c r="AM1251" s="371"/>
      <c r="AN1251" s="371"/>
      <c r="AO1251" s="371"/>
      <c r="AP1251" s="371"/>
      <c r="AQ1251" s="371"/>
      <c r="AR1251" s="371"/>
      <c r="AS1251" s="371"/>
      <c r="AT1251" s="371"/>
      <c r="AU1251" s="371"/>
      <c r="AV1251" s="371"/>
      <c r="BB1251" s="371"/>
      <c r="BK1251" s="371"/>
      <c r="BT1251" s="371"/>
    </row>
    <row r="1252" spans="5:72" ht="16" customHeight="1" x14ac:dyDescent="0.25">
      <c r="E1252" s="418"/>
      <c r="F1252" s="418"/>
      <c r="G1252" s="418"/>
      <c r="H1252" s="418"/>
      <c r="I1252" s="418"/>
      <c r="J1252" s="418"/>
      <c r="K1252" s="418"/>
      <c r="L1252" s="418"/>
      <c r="M1252" s="418"/>
      <c r="N1252" s="418"/>
      <c r="O1252" s="418"/>
      <c r="P1252" s="418"/>
      <c r="Q1252" s="418"/>
      <c r="R1252" s="418"/>
      <c r="S1252" s="418"/>
      <c r="T1252" s="418"/>
      <c r="U1252" s="418"/>
      <c r="V1252" s="418"/>
      <c r="Z1252" s="419"/>
      <c r="AA1252" s="419"/>
      <c r="AB1252" s="419"/>
      <c r="AC1252" s="412"/>
      <c r="AD1252" s="412"/>
      <c r="AE1252" s="419"/>
      <c r="AG1252" s="371"/>
      <c r="AH1252" s="371"/>
      <c r="AI1252" s="371"/>
      <c r="AJ1252" s="371"/>
      <c r="AK1252" s="371"/>
      <c r="AL1252" s="371"/>
      <c r="AM1252" s="371"/>
      <c r="AN1252" s="371"/>
      <c r="AO1252" s="371"/>
      <c r="AP1252" s="371"/>
      <c r="AQ1252" s="371"/>
      <c r="AR1252" s="371"/>
      <c r="AS1252" s="371"/>
      <c r="AT1252" s="371"/>
      <c r="AU1252" s="371"/>
      <c r="AV1252" s="371"/>
      <c r="BB1252" s="371"/>
      <c r="BK1252" s="371"/>
      <c r="BT1252" s="371"/>
    </row>
    <row r="1253" spans="5:72" ht="16" customHeight="1" x14ac:dyDescent="0.25">
      <c r="E1253" s="418"/>
      <c r="F1253" s="418"/>
      <c r="G1253" s="418"/>
      <c r="H1253" s="418"/>
      <c r="I1253" s="418"/>
      <c r="J1253" s="418"/>
      <c r="K1253" s="418"/>
      <c r="L1253" s="418"/>
      <c r="M1253" s="418"/>
      <c r="N1253" s="418"/>
      <c r="O1253" s="418"/>
      <c r="P1253" s="418"/>
      <c r="Q1253" s="418"/>
      <c r="R1253" s="418"/>
      <c r="S1253" s="418"/>
      <c r="T1253" s="418"/>
      <c r="U1253" s="418"/>
      <c r="V1253" s="418"/>
      <c r="Z1253" s="419"/>
      <c r="AA1253" s="419"/>
      <c r="AB1253" s="419"/>
      <c r="AC1253" s="412"/>
      <c r="AD1253" s="412"/>
      <c r="AE1253" s="419"/>
      <c r="AG1253" s="371"/>
      <c r="AH1253" s="371"/>
      <c r="AI1253" s="371"/>
      <c r="AJ1253" s="371"/>
      <c r="AK1253" s="371"/>
      <c r="AL1253" s="371"/>
      <c r="AM1253" s="371"/>
      <c r="AN1253" s="371"/>
      <c r="AO1253" s="371"/>
      <c r="AP1253" s="371"/>
      <c r="AQ1253" s="371"/>
      <c r="AR1253" s="371"/>
      <c r="AS1253" s="371"/>
      <c r="AT1253" s="371"/>
      <c r="AU1253" s="371"/>
      <c r="AV1253" s="371"/>
      <c r="BB1253" s="371"/>
      <c r="BK1253" s="371"/>
      <c r="BT1253" s="371"/>
    </row>
    <row r="1254" spans="5:72" ht="16" customHeight="1" x14ac:dyDescent="0.25">
      <c r="E1254" s="418"/>
      <c r="F1254" s="418"/>
      <c r="G1254" s="418"/>
      <c r="H1254" s="418"/>
      <c r="I1254" s="418"/>
      <c r="J1254" s="418"/>
      <c r="K1254" s="418"/>
      <c r="L1254" s="418"/>
      <c r="M1254" s="418"/>
      <c r="N1254" s="418"/>
      <c r="O1254" s="418"/>
      <c r="P1254" s="418"/>
      <c r="Q1254" s="418"/>
      <c r="R1254" s="418"/>
      <c r="S1254" s="418"/>
      <c r="T1254" s="418"/>
      <c r="U1254" s="418"/>
      <c r="V1254" s="418"/>
      <c r="Z1254" s="419"/>
      <c r="AA1254" s="419"/>
      <c r="AB1254" s="419"/>
      <c r="AC1254" s="412"/>
      <c r="AD1254" s="412"/>
      <c r="AE1254" s="419"/>
      <c r="AG1254" s="371"/>
      <c r="AH1254" s="371"/>
      <c r="AI1254" s="371"/>
      <c r="AJ1254" s="371"/>
      <c r="AK1254" s="371"/>
      <c r="AL1254" s="371"/>
      <c r="AM1254" s="371"/>
      <c r="AN1254" s="371"/>
      <c r="AO1254" s="371"/>
      <c r="AP1254" s="371"/>
      <c r="AQ1254" s="371"/>
      <c r="AR1254" s="371"/>
      <c r="AS1254" s="371"/>
      <c r="AT1254" s="371"/>
      <c r="AU1254" s="371"/>
      <c r="AV1254" s="371"/>
      <c r="BB1254" s="371"/>
      <c r="BK1254" s="371"/>
      <c r="BT1254" s="371"/>
    </row>
    <row r="1255" spans="5:72" ht="16" customHeight="1" x14ac:dyDescent="0.25">
      <c r="E1255" s="418"/>
      <c r="F1255" s="418"/>
      <c r="G1255" s="418"/>
      <c r="H1255" s="418"/>
      <c r="I1255" s="418"/>
      <c r="J1255" s="418"/>
      <c r="K1255" s="418"/>
      <c r="L1255" s="418"/>
      <c r="M1255" s="418"/>
      <c r="N1255" s="418"/>
      <c r="O1255" s="418"/>
      <c r="P1255" s="418"/>
      <c r="Q1255" s="418"/>
      <c r="R1255" s="418"/>
      <c r="S1255" s="418"/>
      <c r="T1255" s="418"/>
      <c r="U1255" s="418"/>
      <c r="V1255" s="418"/>
      <c r="Z1255" s="419"/>
      <c r="AA1255" s="419"/>
      <c r="AB1255" s="419"/>
      <c r="AC1255" s="412"/>
      <c r="AD1255" s="412"/>
      <c r="AE1255" s="419"/>
      <c r="AG1255" s="371"/>
      <c r="AH1255" s="371"/>
      <c r="AI1255" s="371"/>
      <c r="AJ1255" s="371"/>
      <c r="AK1255" s="371"/>
      <c r="AL1255" s="371"/>
      <c r="AM1255" s="371"/>
      <c r="AN1255" s="371"/>
      <c r="AO1255" s="371"/>
      <c r="AP1255" s="371"/>
      <c r="AQ1255" s="371"/>
      <c r="AR1255" s="371"/>
      <c r="AS1255" s="371"/>
      <c r="AT1255" s="371"/>
      <c r="AU1255" s="371"/>
      <c r="AV1255" s="371"/>
      <c r="BB1255" s="371"/>
      <c r="BK1255" s="371"/>
      <c r="BT1255" s="371"/>
    </row>
    <row r="1256" spans="5:72" ht="16" customHeight="1" x14ac:dyDescent="0.25">
      <c r="E1256" s="418"/>
      <c r="F1256" s="418"/>
      <c r="G1256" s="418"/>
      <c r="H1256" s="418"/>
      <c r="I1256" s="418"/>
      <c r="J1256" s="418"/>
      <c r="K1256" s="418"/>
      <c r="L1256" s="418"/>
      <c r="M1256" s="418"/>
      <c r="N1256" s="418"/>
      <c r="O1256" s="418"/>
      <c r="P1256" s="418"/>
      <c r="Q1256" s="418"/>
      <c r="R1256" s="418"/>
      <c r="S1256" s="418"/>
      <c r="T1256" s="418"/>
      <c r="U1256" s="418"/>
      <c r="V1256" s="418"/>
      <c r="Z1256" s="419"/>
      <c r="AA1256" s="419"/>
      <c r="AB1256" s="419"/>
      <c r="AC1256" s="412"/>
      <c r="AD1256" s="412"/>
      <c r="AE1256" s="419"/>
      <c r="AG1256" s="371"/>
      <c r="AH1256" s="371"/>
      <c r="AI1256" s="371"/>
      <c r="AJ1256" s="371"/>
      <c r="AK1256" s="371"/>
      <c r="AL1256" s="371"/>
      <c r="AM1256" s="371"/>
      <c r="AN1256" s="371"/>
      <c r="AO1256" s="371"/>
      <c r="AP1256" s="371"/>
      <c r="AQ1256" s="371"/>
      <c r="AR1256" s="371"/>
      <c r="AS1256" s="371"/>
      <c r="AT1256" s="371"/>
      <c r="AU1256" s="371"/>
      <c r="AV1256" s="371"/>
      <c r="BB1256" s="371"/>
      <c r="BK1256" s="371"/>
      <c r="BT1256" s="371"/>
    </row>
    <row r="1257" spans="5:72" ht="16" customHeight="1" x14ac:dyDescent="0.25">
      <c r="E1257" s="418"/>
      <c r="F1257" s="418"/>
      <c r="G1257" s="418"/>
      <c r="H1257" s="418"/>
      <c r="I1257" s="418"/>
      <c r="J1257" s="418"/>
      <c r="K1257" s="418"/>
      <c r="L1257" s="418"/>
      <c r="M1257" s="418"/>
      <c r="N1257" s="418"/>
      <c r="O1257" s="418"/>
      <c r="P1257" s="418"/>
      <c r="Q1257" s="418"/>
      <c r="R1257" s="418"/>
      <c r="S1257" s="418"/>
      <c r="T1257" s="418"/>
      <c r="U1257" s="418"/>
      <c r="V1257" s="418"/>
      <c r="Z1257" s="419"/>
      <c r="AA1257" s="419"/>
      <c r="AB1257" s="419"/>
      <c r="AC1257" s="412"/>
      <c r="AD1257" s="412"/>
      <c r="AE1257" s="419"/>
      <c r="AG1257" s="371"/>
      <c r="AH1257" s="371"/>
      <c r="AI1257" s="371"/>
      <c r="AJ1257" s="371"/>
      <c r="AK1257" s="371"/>
      <c r="AL1257" s="371"/>
      <c r="AM1257" s="371"/>
      <c r="AN1257" s="371"/>
      <c r="AO1257" s="371"/>
      <c r="AP1257" s="371"/>
      <c r="AQ1257" s="371"/>
      <c r="AR1257" s="371"/>
      <c r="AS1257" s="371"/>
      <c r="AT1257" s="371"/>
      <c r="AU1257" s="371"/>
      <c r="AV1257" s="371"/>
      <c r="BB1257" s="371"/>
      <c r="BK1257" s="371"/>
      <c r="BT1257" s="371"/>
    </row>
    <row r="1258" spans="5:72" ht="16" customHeight="1" x14ac:dyDescent="0.25">
      <c r="E1258" s="418"/>
      <c r="F1258" s="418"/>
      <c r="G1258" s="418"/>
      <c r="H1258" s="418"/>
      <c r="I1258" s="418"/>
      <c r="J1258" s="418"/>
      <c r="K1258" s="418"/>
      <c r="L1258" s="418"/>
      <c r="M1258" s="418"/>
      <c r="N1258" s="418"/>
      <c r="O1258" s="418"/>
      <c r="P1258" s="418"/>
      <c r="Q1258" s="418"/>
      <c r="R1258" s="418"/>
      <c r="S1258" s="418"/>
      <c r="T1258" s="418"/>
      <c r="U1258" s="418"/>
      <c r="V1258" s="418"/>
      <c r="Z1258" s="420"/>
      <c r="AA1258" s="420"/>
      <c r="AB1258" s="420"/>
      <c r="AC1258" s="412"/>
      <c r="AD1258" s="412"/>
      <c r="AE1258" s="419"/>
      <c r="AG1258" s="371"/>
      <c r="AH1258" s="371"/>
      <c r="AI1258" s="371"/>
      <c r="AJ1258" s="371"/>
      <c r="AK1258" s="371"/>
      <c r="AL1258" s="371"/>
      <c r="AM1258" s="371"/>
      <c r="AN1258" s="371"/>
      <c r="AO1258" s="371"/>
      <c r="AP1258" s="371"/>
      <c r="AQ1258" s="371"/>
      <c r="AR1258" s="371"/>
      <c r="AS1258" s="371"/>
      <c r="AT1258" s="371"/>
      <c r="AU1258" s="371"/>
      <c r="AV1258" s="371"/>
      <c r="BB1258" s="371"/>
      <c r="BK1258" s="371"/>
      <c r="BT1258" s="371"/>
    </row>
    <row r="1259" spans="5:72" ht="16" customHeight="1" x14ac:dyDescent="0.25">
      <c r="E1259" s="418"/>
      <c r="F1259" s="418"/>
      <c r="G1259" s="418"/>
      <c r="H1259" s="418"/>
      <c r="I1259" s="418"/>
      <c r="J1259" s="418"/>
      <c r="K1259" s="418"/>
      <c r="L1259" s="418"/>
      <c r="M1259" s="418"/>
      <c r="N1259" s="418"/>
      <c r="O1259" s="418"/>
      <c r="P1259" s="418"/>
      <c r="Q1259" s="418"/>
      <c r="R1259" s="418"/>
      <c r="S1259" s="418"/>
      <c r="T1259" s="418"/>
      <c r="U1259" s="418"/>
      <c r="V1259" s="418"/>
      <c r="Z1259" s="420"/>
      <c r="AA1259" s="420"/>
      <c r="AB1259" s="420"/>
      <c r="AC1259" s="412"/>
      <c r="AD1259" s="412"/>
      <c r="AE1259" s="419"/>
      <c r="AG1259" s="371"/>
      <c r="AH1259" s="371"/>
      <c r="AI1259" s="371"/>
      <c r="AJ1259" s="371"/>
      <c r="AK1259" s="371"/>
      <c r="AL1259" s="371"/>
      <c r="AM1259" s="371"/>
      <c r="AN1259" s="371"/>
      <c r="AO1259" s="371"/>
      <c r="AP1259" s="371"/>
      <c r="AQ1259" s="371"/>
      <c r="AR1259" s="371"/>
      <c r="AS1259" s="371"/>
      <c r="AT1259" s="371"/>
      <c r="AU1259" s="371"/>
      <c r="AV1259" s="371"/>
      <c r="BB1259" s="371"/>
      <c r="BK1259" s="371"/>
      <c r="BT1259" s="371"/>
    </row>
    <row r="1260" spans="5:72" ht="16" customHeight="1" x14ac:dyDescent="0.25">
      <c r="E1260" s="418"/>
      <c r="F1260" s="418"/>
      <c r="G1260" s="418"/>
      <c r="H1260" s="418"/>
      <c r="I1260" s="418"/>
      <c r="J1260" s="418"/>
      <c r="K1260" s="418"/>
      <c r="L1260" s="418"/>
      <c r="M1260" s="418"/>
      <c r="N1260" s="418"/>
      <c r="O1260" s="418"/>
      <c r="P1260" s="418"/>
      <c r="Q1260" s="418"/>
      <c r="R1260" s="418"/>
      <c r="S1260" s="418"/>
      <c r="T1260" s="418"/>
      <c r="U1260" s="418"/>
      <c r="V1260" s="418"/>
      <c r="Z1260" s="420"/>
      <c r="AA1260" s="420"/>
      <c r="AB1260" s="420"/>
      <c r="AC1260" s="412"/>
      <c r="AD1260" s="412"/>
      <c r="AE1260" s="419"/>
      <c r="AG1260" s="371"/>
      <c r="AH1260" s="371"/>
      <c r="AI1260" s="371"/>
      <c r="AJ1260" s="371"/>
      <c r="AK1260" s="371"/>
      <c r="AL1260" s="371"/>
      <c r="AM1260" s="371"/>
      <c r="AN1260" s="371"/>
      <c r="AO1260" s="371"/>
      <c r="AP1260" s="371"/>
      <c r="AQ1260" s="371"/>
      <c r="AR1260" s="371"/>
      <c r="AS1260" s="371"/>
      <c r="AT1260" s="371"/>
      <c r="AU1260" s="371"/>
      <c r="AV1260" s="371"/>
      <c r="BB1260" s="371"/>
      <c r="BK1260" s="371"/>
      <c r="BT1260" s="371"/>
    </row>
    <row r="1261" spans="5:72" ht="16" customHeight="1" x14ac:dyDescent="0.25">
      <c r="E1261" s="418"/>
      <c r="F1261" s="418"/>
      <c r="G1261" s="418"/>
      <c r="H1261" s="418"/>
      <c r="I1261" s="418"/>
      <c r="J1261" s="418"/>
      <c r="K1261" s="418"/>
      <c r="L1261" s="418"/>
      <c r="M1261" s="418"/>
      <c r="N1261" s="418"/>
      <c r="O1261" s="418"/>
      <c r="P1261" s="418"/>
      <c r="Q1261" s="418"/>
      <c r="R1261" s="418"/>
      <c r="S1261" s="418"/>
      <c r="T1261" s="418"/>
      <c r="U1261" s="418"/>
      <c r="V1261" s="418"/>
      <c r="Z1261" s="420"/>
      <c r="AA1261" s="420"/>
      <c r="AB1261" s="420"/>
      <c r="AC1261" s="412"/>
      <c r="AD1261" s="412"/>
      <c r="AE1261" s="419"/>
      <c r="AG1261" s="371"/>
      <c r="AH1261" s="371"/>
      <c r="AI1261" s="371"/>
      <c r="AJ1261" s="371"/>
      <c r="AK1261" s="371"/>
      <c r="AL1261" s="371"/>
      <c r="AM1261" s="371"/>
      <c r="AN1261" s="371"/>
      <c r="AO1261" s="371"/>
      <c r="AP1261" s="371"/>
      <c r="AQ1261" s="371"/>
      <c r="AR1261" s="371"/>
      <c r="AS1261" s="371"/>
      <c r="AT1261" s="371"/>
      <c r="AU1261" s="371"/>
      <c r="AV1261" s="371"/>
      <c r="BB1261" s="371"/>
      <c r="BK1261" s="371"/>
      <c r="BT1261" s="371"/>
    </row>
    <row r="1262" spans="5:72" ht="16" customHeight="1" x14ac:dyDescent="0.25">
      <c r="E1262" s="418"/>
      <c r="F1262" s="418"/>
      <c r="G1262" s="418"/>
      <c r="H1262" s="418"/>
      <c r="I1262" s="418"/>
      <c r="J1262" s="418"/>
      <c r="K1262" s="418"/>
      <c r="L1262" s="418"/>
      <c r="M1262" s="418"/>
      <c r="N1262" s="418"/>
      <c r="O1262" s="418"/>
      <c r="P1262" s="418"/>
      <c r="Q1262" s="418"/>
      <c r="R1262" s="418"/>
      <c r="S1262" s="418"/>
      <c r="T1262" s="418"/>
      <c r="U1262" s="418"/>
      <c r="V1262" s="418"/>
      <c r="Z1262" s="420"/>
      <c r="AA1262" s="420"/>
      <c r="AB1262" s="420"/>
      <c r="AC1262" s="412"/>
      <c r="AD1262" s="412"/>
      <c r="AE1262" s="419"/>
      <c r="AG1262" s="371"/>
      <c r="AH1262" s="371"/>
      <c r="AI1262" s="371"/>
      <c r="AJ1262" s="371"/>
      <c r="AK1262" s="371"/>
      <c r="AL1262" s="371"/>
      <c r="AM1262" s="371"/>
      <c r="AN1262" s="371"/>
      <c r="AO1262" s="371"/>
      <c r="AP1262" s="371"/>
      <c r="AQ1262" s="371"/>
      <c r="AR1262" s="371"/>
      <c r="AS1262" s="371"/>
      <c r="AT1262" s="371"/>
      <c r="AU1262" s="371"/>
      <c r="AV1262" s="371"/>
      <c r="BB1262" s="371"/>
      <c r="BK1262" s="371"/>
      <c r="BT1262" s="371"/>
    </row>
    <row r="1263" spans="5:72" ht="16" customHeight="1" x14ac:dyDescent="0.25">
      <c r="E1263" s="418"/>
      <c r="F1263" s="418"/>
      <c r="G1263" s="418"/>
      <c r="H1263" s="418"/>
      <c r="I1263" s="418"/>
      <c r="J1263" s="418"/>
      <c r="K1263" s="418"/>
      <c r="L1263" s="418"/>
      <c r="M1263" s="418"/>
      <c r="N1263" s="418"/>
      <c r="O1263" s="418"/>
      <c r="P1263" s="418"/>
      <c r="Q1263" s="418"/>
      <c r="R1263" s="418"/>
      <c r="S1263" s="418"/>
      <c r="T1263" s="418"/>
      <c r="U1263" s="418"/>
      <c r="V1263" s="418"/>
      <c r="Z1263" s="420"/>
      <c r="AA1263" s="420"/>
      <c r="AB1263" s="420"/>
      <c r="AC1263" s="412"/>
      <c r="AD1263" s="412"/>
      <c r="AE1263" s="419"/>
      <c r="AG1263" s="371"/>
      <c r="AH1263" s="371"/>
      <c r="AI1263" s="371"/>
      <c r="AJ1263" s="371"/>
      <c r="AK1263" s="371"/>
      <c r="AL1263" s="371"/>
      <c r="AM1263" s="371"/>
      <c r="AN1263" s="371"/>
      <c r="AO1263" s="371"/>
      <c r="AP1263" s="371"/>
      <c r="AQ1263" s="371"/>
      <c r="AR1263" s="371"/>
      <c r="AS1263" s="371"/>
      <c r="AT1263" s="371"/>
      <c r="AU1263" s="371"/>
      <c r="AV1263" s="371"/>
      <c r="BB1263" s="371"/>
      <c r="BK1263" s="371"/>
      <c r="BT1263" s="371"/>
    </row>
    <row r="1264" spans="5:72" ht="16" customHeight="1" x14ac:dyDescent="0.25">
      <c r="E1264" s="418"/>
      <c r="F1264" s="418"/>
      <c r="G1264" s="418"/>
      <c r="H1264" s="418"/>
      <c r="I1264" s="418"/>
      <c r="J1264" s="418"/>
      <c r="K1264" s="418"/>
      <c r="L1264" s="418"/>
      <c r="M1264" s="418"/>
      <c r="N1264" s="418"/>
      <c r="O1264" s="418"/>
      <c r="P1264" s="418"/>
      <c r="Q1264" s="418"/>
      <c r="R1264" s="418"/>
      <c r="S1264" s="418"/>
      <c r="T1264" s="418"/>
      <c r="U1264" s="418"/>
      <c r="V1264" s="418"/>
      <c r="Z1264" s="420"/>
      <c r="AA1264" s="420"/>
      <c r="AB1264" s="420"/>
      <c r="AC1264" s="412"/>
      <c r="AD1264" s="412"/>
      <c r="AE1264" s="419"/>
      <c r="AG1264" s="371"/>
      <c r="AH1264" s="371"/>
      <c r="AI1264" s="371"/>
      <c r="AJ1264" s="371"/>
      <c r="AK1264" s="371"/>
      <c r="AL1264" s="371"/>
      <c r="AM1264" s="371"/>
      <c r="AN1264" s="371"/>
      <c r="AO1264" s="371"/>
      <c r="AP1264" s="371"/>
      <c r="AQ1264" s="371"/>
      <c r="AR1264" s="371"/>
      <c r="AS1264" s="371"/>
      <c r="AT1264" s="371"/>
      <c r="AU1264" s="371"/>
      <c r="AV1264" s="371"/>
      <c r="BB1264" s="371"/>
      <c r="BK1264" s="371"/>
      <c r="BT1264" s="371"/>
    </row>
    <row r="1265" spans="5:72" ht="16" customHeight="1" x14ac:dyDescent="0.25">
      <c r="E1265" s="418"/>
      <c r="F1265" s="418"/>
      <c r="G1265" s="418"/>
      <c r="H1265" s="418"/>
      <c r="I1265" s="418"/>
      <c r="J1265" s="418"/>
      <c r="K1265" s="418"/>
      <c r="L1265" s="418"/>
      <c r="M1265" s="418"/>
      <c r="N1265" s="418"/>
      <c r="O1265" s="418"/>
      <c r="P1265" s="418"/>
      <c r="Q1265" s="418"/>
      <c r="R1265" s="418"/>
      <c r="S1265" s="418"/>
      <c r="T1265" s="418"/>
      <c r="U1265" s="418"/>
      <c r="V1265" s="418"/>
      <c r="Z1265" s="419"/>
      <c r="AA1265" s="419"/>
      <c r="AB1265" s="419"/>
      <c r="AC1265" s="412"/>
      <c r="AD1265" s="412"/>
      <c r="AE1265" s="419"/>
      <c r="AG1265" s="371"/>
      <c r="AH1265" s="371"/>
      <c r="AI1265" s="371"/>
      <c r="AJ1265" s="371"/>
      <c r="AK1265" s="371"/>
      <c r="AL1265" s="371"/>
      <c r="AM1265" s="371"/>
      <c r="AN1265" s="371"/>
      <c r="AO1265" s="371"/>
      <c r="AP1265" s="371"/>
      <c r="AQ1265" s="371"/>
      <c r="AR1265" s="371"/>
      <c r="AS1265" s="371"/>
      <c r="AT1265" s="371"/>
      <c r="AU1265" s="371"/>
      <c r="AV1265" s="371"/>
      <c r="BB1265" s="371"/>
      <c r="BK1265" s="371"/>
      <c r="BT1265" s="371"/>
    </row>
    <row r="1266" spans="5:72" ht="16" customHeight="1" x14ac:dyDescent="0.25">
      <c r="E1266" s="418"/>
      <c r="F1266" s="418"/>
      <c r="G1266" s="418"/>
      <c r="H1266" s="418"/>
      <c r="I1266" s="418"/>
      <c r="J1266" s="418"/>
      <c r="K1266" s="418"/>
      <c r="L1266" s="418"/>
      <c r="M1266" s="418"/>
      <c r="N1266" s="418"/>
      <c r="O1266" s="418"/>
      <c r="P1266" s="418"/>
      <c r="Q1266" s="418"/>
      <c r="R1266" s="418"/>
      <c r="S1266" s="418"/>
      <c r="T1266" s="418"/>
      <c r="U1266" s="418"/>
      <c r="V1266" s="418"/>
      <c r="Z1266" s="419"/>
      <c r="AA1266" s="419"/>
      <c r="AB1266" s="419"/>
      <c r="AC1266" s="412"/>
      <c r="AD1266" s="412"/>
      <c r="AE1266" s="419"/>
      <c r="AG1266" s="371"/>
      <c r="AH1266" s="371"/>
      <c r="AI1266" s="371"/>
      <c r="AJ1266" s="371"/>
      <c r="AK1266" s="371"/>
      <c r="AL1266" s="371"/>
      <c r="AM1266" s="371"/>
      <c r="AN1266" s="371"/>
      <c r="AO1266" s="371"/>
      <c r="AP1266" s="371"/>
      <c r="AQ1266" s="371"/>
      <c r="AR1266" s="371"/>
      <c r="AS1266" s="371"/>
      <c r="AT1266" s="371"/>
      <c r="AU1266" s="371"/>
      <c r="AV1266" s="371"/>
      <c r="BB1266" s="371"/>
      <c r="BK1266" s="371"/>
      <c r="BT1266" s="371"/>
    </row>
    <row r="1267" spans="5:72" ht="16" customHeight="1" x14ac:dyDescent="0.25">
      <c r="E1267" s="418"/>
      <c r="F1267" s="418"/>
      <c r="G1267" s="418"/>
      <c r="H1267" s="418"/>
      <c r="I1267" s="418"/>
      <c r="J1267" s="418"/>
      <c r="K1267" s="418"/>
      <c r="L1267" s="418"/>
      <c r="M1267" s="418"/>
      <c r="N1267" s="418"/>
      <c r="O1267" s="418"/>
      <c r="P1267" s="418"/>
      <c r="Q1267" s="418"/>
      <c r="R1267" s="418"/>
      <c r="S1267" s="418"/>
      <c r="T1267" s="418"/>
      <c r="U1267" s="418"/>
      <c r="V1267" s="418"/>
      <c r="Z1267" s="419"/>
      <c r="AA1267" s="419"/>
      <c r="AB1267" s="419"/>
      <c r="AC1267" s="412"/>
      <c r="AD1267" s="412"/>
      <c r="AE1267" s="419"/>
      <c r="AG1267" s="371"/>
      <c r="AH1267" s="371"/>
      <c r="AI1267" s="371"/>
      <c r="AJ1267" s="371"/>
      <c r="AK1267" s="371"/>
      <c r="AL1267" s="371"/>
      <c r="AM1267" s="371"/>
      <c r="AN1267" s="371"/>
      <c r="AO1267" s="371"/>
      <c r="AP1267" s="371"/>
      <c r="AQ1267" s="371"/>
      <c r="AR1267" s="371"/>
      <c r="AS1267" s="371"/>
      <c r="AT1267" s="371"/>
      <c r="AU1267" s="371"/>
      <c r="AV1267" s="371"/>
      <c r="BB1267" s="371"/>
      <c r="BK1267" s="371"/>
      <c r="BT1267" s="371"/>
    </row>
    <row r="1268" spans="5:72" ht="16" customHeight="1" x14ac:dyDescent="0.25">
      <c r="E1268" s="418"/>
      <c r="F1268" s="418"/>
      <c r="G1268" s="418"/>
      <c r="H1268" s="418"/>
      <c r="I1268" s="418"/>
      <c r="J1268" s="418"/>
      <c r="K1268" s="418"/>
      <c r="L1268" s="418"/>
      <c r="M1268" s="418"/>
      <c r="N1268" s="418"/>
      <c r="O1268" s="418"/>
      <c r="P1268" s="418"/>
      <c r="Q1268" s="418"/>
      <c r="R1268" s="418"/>
      <c r="S1268" s="418"/>
      <c r="T1268" s="418"/>
      <c r="U1268" s="418"/>
      <c r="V1268" s="418"/>
      <c r="Z1268" s="419"/>
      <c r="AA1268" s="419"/>
      <c r="AB1268" s="419"/>
      <c r="AC1268" s="412"/>
      <c r="AD1268" s="412"/>
      <c r="AE1268" s="419"/>
      <c r="AG1268" s="371"/>
      <c r="AH1268" s="371"/>
      <c r="AI1268" s="371"/>
      <c r="AJ1268" s="371"/>
      <c r="AK1268" s="371"/>
      <c r="AL1268" s="371"/>
      <c r="AM1268" s="371"/>
      <c r="AN1268" s="371"/>
      <c r="AO1268" s="371"/>
      <c r="AP1268" s="371"/>
      <c r="AQ1268" s="371"/>
      <c r="AR1268" s="371"/>
      <c r="AS1268" s="371"/>
      <c r="AT1268" s="371"/>
      <c r="AU1268" s="371"/>
      <c r="AV1268" s="371"/>
      <c r="BB1268" s="371"/>
      <c r="BK1268" s="371"/>
      <c r="BT1268" s="371"/>
    </row>
    <row r="1269" spans="5:72" ht="16" customHeight="1" x14ac:dyDescent="0.25">
      <c r="E1269" s="418"/>
      <c r="F1269" s="418"/>
      <c r="G1269" s="418"/>
      <c r="H1269" s="418"/>
      <c r="I1269" s="418"/>
      <c r="J1269" s="418"/>
      <c r="K1269" s="418"/>
      <c r="L1269" s="418"/>
      <c r="M1269" s="418"/>
      <c r="N1269" s="418"/>
      <c r="O1269" s="418"/>
      <c r="P1269" s="418"/>
      <c r="Q1269" s="418"/>
      <c r="R1269" s="418"/>
      <c r="S1269" s="418"/>
      <c r="T1269" s="418"/>
      <c r="U1269" s="418"/>
      <c r="V1269" s="418"/>
      <c r="Z1269" s="419"/>
      <c r="AA1269" s="419"/>
      <c r="AB1269" s="419"/>
      <c r="AC1269" s="412"/>
      <c r="AD1269" s="412"/>
      <c r="AE1269" s="419"/>
      <c r="AG1269" s="371"/>
      <c r="AH1269" s="371"/>
      <c r="AI1269" s="371"/>
      <c r="AJ1269" s="371"/>
      <c r="AK1269" s="371"/>
      <c r="AL1269" s="371"/>
      <c r="AM1269" s="371"/>
      <c r="AN1269" s="371"/>
      <c r="AO1269" s="371"/>
      <c r="AP1269" s="371"/>
      <c r="AQ1269" s="371"/>
      <c r="AR1269" s="371"/>
      <c r="AS1269" s="371"/>
      <c r="AT1269" s="371"/>
      <c r="AU1269" s="371"/>
      <c r="AV1269" s="371"/>
      <c r="BB1269" s="371"/>
      <c r="BK1269" s="371"/>
      <c r="BT1269" s="371"/>
    </row>
    <row r="1270" spans="5:72" ht="16" customHeight="1" x14ac:dyDescent="0.25">
      <c r="E1270" s="418"/>
      <c r="F1270" s="418"/>
      <c r="G1270" s="418"/>
      <c r="H1270" s="418"/>
      <c r="I1270" s="418"/>
      <c r="J1270" s="418"/>
      <c r="K1270" s="418"/>
      <c r="L1270" s="418"/>
      <c r="M1270" s="418"/>
      <c r="N1270" s="418"/>
      <c r="O1270" s="418"/>
      <c r="P1270" s="418"/>
      <c r="Q1270" s="418"/>
      <c r="R1270" s="418"/>
      <c r="S1270" s="418"/>
      <c r="T1270" s="418"/>
      <c r="U1270" s="418"/>
      <c r="V1270" s="418"/>
      <c r="Z1270" s="419"/>
      <c r="AA1270" s="419"/>
      <c r="AB1270" s="419"/>
      <c r="AC1270" s="412"/>
      <c r="AD1270" s="412"/>
      <c r="AE1270" s="419"/>
      <c r="AG1270" s="371"/>
      <c r="AH1270" s="371"/>
      <c r="AI1270" s="371"/>
      <c r="AJ1270" s="371"/>
      <c r="AK1270" s="371"/>
      <c r="AL1270" s="371"/>
      <c r="AM1270" s="371"/>
      <c r="AN1270" s="371"/>
      <c r="AO1270" s="371"/>
      <c r="AP1270" s="371"/>
      <c r="AQ1270" s="371"/>
      <c r="AR1270" s="371"/>
      <c r="AS1270" s="371"/>
      <c r="AT1270" s="371"/>
      <c r="AU1270" s="371"/>
      <c r="AV1270" s="371"/>
      <c r="BB1270" s="371"/>
      <c r="BK1270" s="371"/>
      <c r="BT1270" s="371"/>
    </row>
    <row r="1271" spans="5:72" ht="16" customHeight="1" x14ac:dyDescent="0.25">
      <c r="E1271" s="418"/>
      <c r="F1271" s="418"/>
      <c r="G1271" s="418"/>
      <c r="H1271" s="418"/>
      <c r="I1271" s="418"/>
      <c r="J1271" s="418"/>
      <c r="K1271" s="418"/>
      <c r="L1271" s="418"/>
      <c r="M1271" s="418"/>
      <c r="N1271" s="418"/>
      <c r="O1271" s="418"/>
      <c r="P1271" s="418"/>
      <c r="Q1271" s="418"/>
      <c r="R1271" s="418"/>
      <c r="S1271" s="418"/>
      <c r="T1271" s="418"/>
      <c r="U1271" s="418"/>
      <c r="V1271" s="418"/>
      <c r="Z1271" s="419"/>
      <c r="AA1271" s="419"/>
      <c r="AB1271" s="419"/>
      <c r="AC1271" s="412"/>
      <c r="AD1271" s="412"/>
      <c r="AE1271" s="419"/>
      <c r="AG1271" s="371"/>
      <c r="AH1271" s="371"/>
      <c r="AI1271" s="371"/>
      <c r="AJ1271" s="371"/>
      <c r="AK1271" s="371"/>
      <c r="AL1271" s="371"/>
      <c r="AM1271" s="371"/>
      <c r="AN1271" s="371"/>
      <c r="AO1271" s="371"/>
      <c r="AP1271" s="371"/>
      <c r="AQ1271" s="371"/>
      <c r="AR1271" s="371"/>
      <c r="AS1271" s="371"/>
      <c r="AT1271" s="371"/>
      <c r="AU1271" s="371"/>
      <c r="AV1271" s="371"/>
      <c r="BB1271" s="371"/>
      <c r="BK1271" s="371"/>
      <c r="BT1271" s="371"/>
    </row>
    <row r="1272" spans="5:72" ht="16" customHeight="1" x14ac:dyDescent="0.25">
      <c r="E1272" s="418"/>
      <c r="F1272" s="418"/>
      <c r="G1272" s="418"/>
      <c r="H1272" s="418"/>
      <c r="I1272" s="418"/>
      <c r="J1272" s="418"/>
      <c r="K1272" s="418"/>
      <c r="L1272" s="418"/>
      <c r="M1272" s="418"/>
      <c r="N1272" s="418"/>
      <c r="O1272" s="418"/>
      <c r="P1272" s="418"/>
      <c r="Q1272" s="418"/>
      <c r="R1272" s="418"/>
      <c r="S1272" s="418"/>
      <c r="T1272" s="418"/>
      <c r="U1272" s="418"/>
      <c r="V1272" s="418"/>
      <c r="Z1272" s="419"/>
      <c r="AA1272" s="419"/>
      <c r="AB1272" s="419"/>
      <c r="AC1272" s="412"/>
      <c r="AD1272" s="412"/>
      <c r="AE1272" s="419"/>
      <c r="AG1272" s="371"/>
      <c r="AH1272" s="371"/>
      <c r="AI1272" s="371"/>
      <c r="AJ1272" s="371"/>
      <c r="AK1272" s="371"/>
      <c r="AL1272" s="371"/>
      <c r="AM1272" s="371"/>
      <c r="AN1272" s="371"/>
      <c r="AO1272" s="371"/>
      <c r="AP1272" s="371"/>
      <c r="AQ1272" s="371"/>
      <c r="AR1272" s="371"/>
      <c r="AS1272" s="371"/>
      <c r="AT1272" s="371"/>
      <c r="AU1272" s="371"/>
      <c r="AV1272" s="371"/>
      <c r="BB1272" s="371"/>
      <c r="BK1272" s="371"/>
      <c r="BT1272" s="371"/>
    </row>
    <row r="1273" spans="5:72" ht="16" customHeight="1" x14ac:dyDescent="0.25">
      <c r="E1273" s="418"/>
      <c r="F1273" s="418"/>
      <c r="G1273" s="418"/>
      <c r="H1273" s="418"/>
      <c r="I1273" s="418"/>
      <c r="J1273" s="418"/>
      <c r="K1273" s="418"/>
      <c r="L1273" s="418"/>
      <c r="M1273" s="418"/>
      <c r="N1273" s="418"/>
      <c r="O1273" s="418"/>
      <c r="P1273" s="418"/>
      <c r="Q1273" s="418"/>
      <c r="R1273" s="418"/>
      <c r="S1273" s="418"/>
      <c r="T1273" s="418"/>
      <c r="U1273" s="418"/>
      <c r="V1273" s="418"/>
      <c r="Z1273" s="419"/>
      <c r="AA1273" s="419"/>
      <c r="AB1273" s="419"/>
      <c r="AC1273" s="412"/>
      <c r="AD1273" s="412"/>
      <c r="AE1273" s="419"/>
      <c r="AG1273" s="371"/>
      <c r="AH1273" s="371"/>
      <c r="AI1273" s="371"/>
      <c r="AJ1273" s="371"/>
      <c r="AK1273" s="371"/>
      <c r="AL1273" s="371"/>
      <c r="AM1273" s="371"/>
      <c r="AN1273" s="371"/>
      <c r="AO1273" s="371"/>
      <c r="AP1273" s="371"/>
      <c r="AQ1273" s="371"/>
      <c r="AR1273" s="371"/>
      <c r="AS1273" s="371"/>
      <c r="AT1273" s="371"/>
      <c r="AU1273" s="371"/>
      <c r="AV1273" s="371"/>
      <c r="BB1273" s="371"/>
      <c r="BK1273" s="371"/>
      <c r="BT1273" s="371"/>
    </row>
    <row r="1274" spans="5:72" ht="16" customHeight="1" x14ac:dyDescent="0.25">
      <c r="E1274" s="418"/>
      <c r="F1274" s="418"/>
      <c r="G1274" s="418"/>
      <c r="H1274" s="418"/>
      <c r="I1274" s="418"/>
      <c r="J1274" s="418"/>
      <c r="K1274" s="418"/>
      <c r="L1274" s="418"/>
      <c r="M1274" s="418"/>
      <c r="N1274" s="418"/>
      <c r="O1274" s="418"/>
      <c r="P1274" s="418"/>
      <c r="Q1274" s="418"/>
      <c r="R1274" s="418"/>
      <c r="S1274" s="418"/>
      <c r="T1274" s="418"/>
      <c r="U1274" s="418"/>
      <c r="V1274" s="418"/>
      <c r="Z1274" s="419"/>
      <c r="AA1274" s="419"/>
      <c r="AB1274" s="419"/>
      <c r="AC1274" s="412"/>
      <c r="AD1274" s="412"/>
      <c r="AE1274" s="419"/>
      <c r="AG1274" s="371"/>
      <c r="AH1274" s="371"/>
      <c r="AI1274" s="371"/>
      <c r="AJ1274" s="371"/>
      <c r="AK1274" s="371"/>
      <c r="AL1274" s="371"/>
      <c r="AM1274" s="371"/>
      <c r="AN1274" s="371"/>
      <c r="AO1274" s="371"/>
      <c r="AP1274" s="371"/>
      <c r="AQ1274" s="371"/>
      <c r="AR1274" s="371"/>
      <c r="AS1274" s="371"/>
      <c r="AT1274" s="371"/>
      <c r="AU1274" s="371"/>
      <c r="AV1274" s="371"/>
      <c r="BB1274" s="371"/>
      <c r="BK1274" s="371"/>
      <c r="BT1274" s="371"/>
    </row>
    <row r="1275" spans="5:72" ht="16" customHeight="1" x14ac:dyDescent="0.25">
      <c r="E1275" s="418"/>
      <c r="F1275" s="418"/>
      <c r="G1275" s="418"/>
      <c r="H1275" s="418"/>
      <c r="I1275" s="418"/>
      <c r="J1275" s="418"/>
      <c r="K1275" s="418"/>
      <c r="L1275" s="418"/>
      <c r="M1275" s="418"/>
      <c r="N1275" s="418"/>
      <c r="O1275" s="418"/>
      <c r="P1275" s="418"/>
      <c r="Q1275" s="418"/>
      <c r="R1275" s="418"/>
      <c r="S1275" s="418"/>
      <c r="T1275" s="418"/>
      <c r="U1275" s="418"/>
      <c r="V1275" s="418"/>
      <c r="Z1275" s="419"/>
      <c r="AA1275" s="419"/>
      <c r="AB1275" s="419"/>
      <c r="AC1275" s="412"/>
      <c r="AD1275" s="412"/>
      <c r="AE1275" s="419"/>
      <c r="AG1275" s="371"/>
      <c r="AH1275" s="371"/>
      <c r="AI1275" s="371"/>
      <c r="AJ1275" s="371"/>
      <c r="AK1275" s="371"/>
      <c r="AL1275" s="371"/>
      <c r="AM1275" s="371"/>
      <c r="AN1275" s="371"/>
      <c r="AO1275" s="371"/>
      <c r="AP1275" s="371"/>
      <c r="AQ1275" s="371"/>
      <c r="AR1275" s="371"/>
      <c r="AS1275" s="371"/>
      <c r="AT1275" s="371"/>
      <c r="AU1275" s="371"/>
      <c r="AV1275" s="371"/>
      <c r="BB1275" s="371"/>
      <c r="BK1275" s="371"/>
      <c r="BT1275" s="371"/>
    </row>
    <row r="1276" spans="5:72" ht="16" customHeight="1" x14ac:dyDescent="0.25">
      <c r="E1276" s="418"/>
      <c r="F1276" s="418"/>
      <c r="G1276" s="418"/>
      <c r="H1276" s="418"/>
      <c r="I1276" s="418"/>
      <c r="J1276" s="418"/>
      <c r="K1276" s="418"/>
      <c r="L1276" s="418"/>
      <c r="M1276" s="418"/>
      <c r="N1276" s="418"/>
      <c r="O1276" s="418"/>
      <c r="P1276" s="418"/>
      <c r="Q1276" s="418"/>
      <c r="R1276" s="418"/>
      <c r="S1276" s="418"/>
      <c r="T1276" s="418"/>
      <c r="U1276" s="418"/>
      <c r="V1276" s="418"/>
      <c r="Z1276" s="419"/>
      <c r="AA1276" s="419"/>
      <c r="AB1276" s="419"/>
      <c r="AC1276" s="412"/>
      <c r="AD1276" s="412"/>
      <c r="AE1276" s="419"/>
      <c r="AG1276" s="371"/>
      <c r="AH1276" s="371"/>
      <c r="AI1276" s="371"/>
      <c r="AJ1276" s="371"/>
      <c r="AK1276" s="371"/>
      <c r="AL1276" s="371"/>
      <c r="AM1276" s="371"/>
      <c r="AN1276" s="371"/>
      <c r="AO1276" s="371"/>
      <c r="AP1276" s="371"/>
      <c r="AQ1276" s="371"/>
      <c r="AR1276" s="371"/>
      <c r="AS1276" s="371"/>
      <c r="AT1276" s="371"/>
      <c r="AU1276" s="371"/>
      <c r="AV1276" s="371"/>
      <c r="BB1276" s="371"/>
      <c r="BK1276" s="371"/>
      <c r="BT1276" s="371"/>
    </row>
    <row r="1277" spans="5:72" ht="16" customHeight="1" x14ac:dyDescent="0.25">
      <c r="E1277" s="418"/>
      <c r="F1277" s="418"/>
      <c r="G1277" s="418"/>
      <c r="H1277" s="418"/>
      <c r="I1277" s="418"/>
      <c r="J1277" s="418"/>
      <c r="K1277" s="418"/>
      <c r="L1277" s="418"/>
      <c r="M1277" s="418"/>
      <c r="N1277" s="418"/>
      <c r="O1277" s="418"/>
      <c r="P1277" s="418"/>
      <c r="Q1277" s="418"/>
      <c r="R1277" s="418"/>
      <c r="S1277" s="418"/>
      <c r="T1277" s="418"/>
      <c r="U1277" s="418"/>
      <c r="V1277" s="418"/>
      <c r="Z1277" s="419"/>
      <c r="AA1277" s="419"/>
      <c r="AB1277" s="419"/>
      <c r="AC1277" s="412"/>
      <c r="AD1277" s="412"/>
      <c r="AE1277" s="419"/>
      <c r="AG1277" s="371"/>
      <c r="AH1277" s="371"/>
      <c r="AI1277" s="371"/>
      <c r="AJ1277" s="371"/>
      <c r="AK1277" s="371"/>
      <c r="AL1277" s="371"/>
      <c r="AM1277" s="371"/>
      <c r="AN1277" s="371"/>
      <c r="AO1277" s="371"/>
      <c r="AP1277" s="371"/>
      <c r="AQ1277" s="371"/>
      <c r="AR1277" s="371"/>
      <c r="AS1277" s="371"/>
      <c r="AT1277" s="371"/>
      <c r="AU1277" s="371"/>
      <c r="AV1277" s="371"/>
      <c r="BB1277" s="371"/>
      <c r="BK1277" s="371"/>
      <c r="BT1277" s="371"/>
    </row>
    <row r="1278" spans="5:72" ht="16" customHeight="1" x14ac:dyDescent="0.25">
      <c r="E1278" s="418"/>
      <c r="F1278" s="418"/>
      <c r="G1278" s="418"/>
      <c r="H1278" s="418"/>
      <c r="I1278" s="418"/>
      <c r="J1278" s="418"/>
      <c r="K1278" s="418"/>
      <c r="L1278" s="418"/>
      <c r="M1278" s="418"/>
      <c r="N1278" s="418"/>
      <c r="O1278" s="418"/>
      <c r="P1278" s="418"/>
      <c r="Q1278" s="418"/>
      <c r="R1278" s="418"/>
      <c r="S1278" s="418"/>
      <c r="T1278" s="418"/>
      <c r="U1278" s="418"/>
      <c r="V1278" s="418"/>
      <c r="Z1278" s="419"/>
      <c r="AA1278" s="419"/>
      <c r="AB1278" s="419"/>
      <c r="AC1278" s="412"/>
      <c r="AD1278" s="412"/>
      <c r="AE1278" s="419"/>
      <c r="AG1278" s="371"/>
      <c r="AH1278" s="371"/>
      <c r="AI1278" s="371"/>
      <c r="AJ1278" s="371"/>
      <c r="AK1278" s="371"/>
      <c r="AL1278" s="371"/>
      <c r="AM1278" s="371"/>
      <c r="AN1278" s="371"/>
      <c r="AO1278" s="371"/>
      <c r="AP1278" s="371"/>
      <c r="AQ1278" s="371"/>
      <c r="AR1278" s="371"/>
      <c r="AS1278" s="371"/>
      <c r="AT1278" s="371"/>
      <c r="AU1278" s="371"/>
      <c r="AV1278" s="371"/>
      <c r="BB1278" s="371"/>
      <c r="BK1278" s="371"/>
      <c r="BT1278" s="371"/>
    </row>
    <row r="1279" spans="5:72" ht="16" customHeight="1" x14ac:dyDescent="0.25">
      <c r="E1279" s="418"/>
      <c r="F1279" s="418"/>
      <c r="G1279" s="418"/>
      <c r="H1279" s="418"/>
      <c r="I1279" s="418"/>
      <c r="J1279" s="418"/>
      <c r="K1279" s="418"/>
      <c r="L1279" s="418"/>
      <c r="M1279" s="418"/>
      <c r="N1279" s="418"/>
      <c r="O1279" s="418"/>
      <c r="P1279" s="418"/>
      <c r="Q1279" s="418"/>
      <c r="R1279" s="418"/>
      <c r="S1279" s="418"/>
      <c r="T1279" s="418"/>
      <c r="U1279" s="418"/>
      <c r="V1279" s="418"/>
      <c r="Z1279" s="419"/>
      <c r="AA1279" s="419"/>
      <c r="AB1279" s="419"/>
      <c r="AC1279" s="412"/>
      <c r="AD1279" s="412"/>
      <c r="AE1279" s="419"/>
      <c r="AG1279" s="371"/>
      <c r="AH1279" s="371"/>
      <c r="AI1279" s="371"/>
      <c r="AJ1279" s="371"/>
      <c r="AK1279" s="371"/>
      <c r="AL1279" s="371"/>
      <c r="AM1279" s="371"/>
      <c r="AN1279" s="371"/>
      <c r="AO1279" s="371"/>
      <c r="AP1279" s="371"/>
      <c r="AQ1279" s="371"/>
      <c r="AR1279" s="371"/>
      <c r="AS1279" s="371"/>
      <c r="AT1279" s="371"/>
      <c r="AU1279" s="371"/>
      <c r="AV1279" s="371"/>
      <c r="BB1279" s="371"/>
      <c r="BK1279" s="371"/>
      <c r="BT1279" s="371"/>
    </row>
    <row r="1280" spans="5:72" ht="16" customHeight="1" x14ac:dyDescent="0.25">
      <c r="E1280" s="418"/>
      <c r="F1280" s="418"/>
      <c r="G1280" s="418"/>
      <c r="H1280" s="418"/>
      <c r="I1280" s="418"/>
      <c r="J1280" s="418"/>
      <c r="K1280" s="418"/>
      <c r="L1280" s="418"/>
      <c r="M1280" s="418"/>
      <c r="N1280" s="418"/>
      <c r="O1280" s="418"/>
      <c r="P1280" s="418"/>
      <c r="Q1280" s="418"/>
      <c r="R1280" s="418"/>
      <c r="S1280" s="418"/>
      <c r="T1280" s="418"/>
      <c r="U1280" s="418"/>
      <c r="V1280" s="418"/>
      <c r="Z1280" s="419"/>
      <c r="AA1280" s="419"/>
      <c r="AB1280" s="419"/>
      <c r="AC1280" s="412"/>
      <c r="AD1280" s="412"/>
      <c r="AE1280" s="419"/>
      <c r="AG1280" s="371"/>
      <c r="AH1280" s="371"/>
      <c r="AI1280" s="371"/>
      <c r="AJ1280" s="371"/>
      <c r="AK1280" s="371"/>
      <c r="AL1280" s="371"/>
      <c r="AM1280" s="371"/>
      <c r="AN1280" s="371"/>
      <c r="AO1280" s="371"/>
      <c r="AP1280" s="371"/>
      <c r="AQ1280" s="371"/>
      <c r="AR1280" s="371"/>
      <c r="AS1280" s="371"/>
      <c r="AT1280" s="371"/>
      <c r="AU1280" s="371"/>
      <c r="AV1280" s="371"/>
      <c r="BB1280" s="371"/>
      <c r="BK1280" s="371"/>
      <c r="BT1280" s="371"/>
    </row>
    <row r="1281" spans="5:72" ht="16" customHeight="1" x14ac:dyDescent="0.25">
      <c r="E1281" s="418"/>
      <c r="F1281" s="418"/>
      <c r="G1281" s="418"/>
      <c r="H1281" s="418"/>
      <c r="I1281" s="418"/>
      <c r="J1281" s="418"/>
      <c r="K1281" s="418"/>
      <c r="L1281" s="418"/>
      <c r="M1281" s="418"/>
      <c r="N1281" s="418"/>
      <c r="O1281" s="418"/>
      <c r="P1281" s="418"/>
      <c r="Q1281" s="418"/>
      <c r="R1281" s="418"/>
      <c r="S1281" s="418"/>
      <c r="T1281" s="418"/>
      <c r="U1281" s="418"/>
      <c r="V1281" s="418"/>
      <c r="Z1281" s="419"/>
      <c r="AA1281" s="419"/>
      <c r="AB1281" s="419"/>
      <c r="AC1281" s="412"/>
      <c r="AD1281" s="412"/>
      <c r="AE1281" s="419"/>
      <c r="AG1281" s="371"/>
      <c r="AH1281" s="371"/>
      <c r="AI1281" s="371"/>
      <c r="AJ1281" s="371"/>
      <c r="AK1281" s="371"/>
      <c r="AL1281" s="371"/>
      <c r="AM1281" s="371"/>
      <c r="AN1281" s="371"/>
      <c r="AO1281" s="371"/>
      <c r="AP1281" s="371"/>
      <c r="AQ1281" s="371"/>
      <c r="AR1281" s="371"/>
      <c r="AS1281" s="371"/>
      <c r="AT1281" s="371"/>
      <c r="AU1281" s="371"/>
      <c r="AV1281" s="371"/>
      <c r="BB1281" s="371"/>
      <c r="BK1281" s="371"/>
      <c r="BT1281" s="371"/>
    </row>
    <row r="1282" spans="5:72" ht="16" customHeight="1" x14ac:dyDescent="0.25">
      <c r="E1282" s="418"/>
      <c r="F1282" s="418"/>
      <c r="G1282" s="418"/>
      <c r="H1282" s="418"/>
      <c r="I1282" s="418"/>
      <c r="J1282" s="418"/>
      <c r="K1282" s="418"/>
      <c r="L1282" s="418"/>
      <c r="M1282" s="418"/>
      <c r="N1282" s="418"/>
      <c r="O1282" s="418"/>
      <c r="P1282" s="418"/>
      <c r="Q1282" s="418"/>
      <c r="R1282" s="418"/>
      <c r="S1282" s="418"/>
      <c r="T1282" s="418"/>
      <c r="U1282" s="418"/>
      <c r="V1282" s="418"/>
      <c r="Z1282" s="420"/>
      <c r="AA1282" s="420"/>
      <c r="AB1282" s="420"/>
      <c r="AC1282" s="412"/>
      <c r="AD1282" s="412"/>
      <c r="AE1282" s="419"/>
      <c r="AG1282" s="371"/>
      <c r="AH1282" s="371"/>
      <c r="AI1282" s="371"/>
      <c r="AJ1282" s="371"/>
      <c r="AK1282" s="371"/>
      <c r="AL1282" s="371"/>
      <c r="AM1282" s="371"/>
      <c r="AN1282" s="371"/>
      <c r="AO1282" s="371"/>
      <c r="AP1282" s="371"/>
      <c r="AQ1282" s="371"/>
      <c r="AR1282" s="371"/>
      <c r="AS1282" s="371"/>
      <c r="AT1282" s="371"/>
      <c r="AU1282" s="371"/>
      <c r="AV1282" s="371"/>
      <c r="BB1282" s="371"/>
      <c r="BK1282" s="371"/>
      <c r="BT1282" s="371"/>
    </row>
    <row r="1283" spans="5:72" ht="16" customHeight="1" x14ac:dyDescent="0.25">
      <c r="E1283" s="418"/>
      <c r="F1283" s="418"/>
      <c r="G1283" s="418"/>
      <c r="H1283" s="418"/>
      <c r="I1283" s="418"/>
      <c r="J1283" s="418"/>
      <c r="K1283" s="418"/>
      <c r="L1283" s="418"/>
      <c r="M1283" s="418"/>
      <c r="N1283" s="418"/>
      <c r="O1283" s="418"/>
      <c r="P1283" s="418"/>
      <c r="Q1283" s="418"/>
      <c r="R1283" s="418"/>
      <c r="S1283" s="418"/>
      <c r="T1283" s="418"/>
      <c r="U1283" s="418"/>
      <c r="V1283" s="418"/>
      <c r="Z1283" s="420"/>
      <c r="AA1283" s="420"/>
      <c r="AB1283" s="420"/>
      <c r="AC1283" s="412"/>
      <c r="AD1283" s="412"/>
      <c r="AE1283" s="419"/>
      <c r="AG1283" s="371"/>
      <c r="AH1283" s="371"/>
      <c r="AI1283" s="371"/>
      <c r="AJ1283" s="371"/>
      <c r="AK1283" s="371"/>
      <c r="AL1283" s="371"/>
      <c r="AM1283" s="371"/>
      <c r="AN1283" s="371"/>
      <c r="AO1283" s="371"/>
      <c r="AP1283" s="371"/>
      <c r="AQ1283" s="371"/>
      <c r="AR1283" s="371"/>
      <c r="AS1283" s="371"/>
      <c r="AT1283" s="371"/>
      <c r="AU1283" s="371"/>
      <c r="AV1283" s="371"/>
      <c r="BB1283" s="371"/>
      <c r="BK1283" s="371"/>
      <c r="BT1283" s="371"/>
    </row>
    <row r="1284" spans="5:72" ht="16" customHeight="1" x14ac:dyDescent="0.25">
      <c r="E1284" s="418"/>
      <c r="F1284" s="418"/>
      <c r="G1284" s="418"/>
      <c r="H1284" s="418"/>
      <c r="I1284" s="418"/>
      <c r="J1284" s="418"/>
      <c r="K1284" s="418"/>
      <c r="L1284" s="418"/>
      <c r="M1284" s="418"/>
      <c r="N1284" s="418"/>
      <c r="O1284" s="418"/>
      <c r="P1284" s="418"/>
      <c r="Q1284" s="418"/>
      <c r="R1284" s="418"/>
      <c r="S1284" s="418"/>
      <c r="T1284" s="418"/>
      <c r="U1284" s="418"/>
      <c r="V1284" s="418"/>
      <c r="Z1284" s="420"/>
      <c r="AA1284" s="420"/>
      <c r="AB1284" s="420"/>
      <c r="AC1284" s="412"/>
      <c r="AD1284" s="412"/>
      <c r="AE1284" s="419"/>
      <c r="AG1284" s="371"/>
      <c r="AH1284" s="371"/>
      <c r="AI1284" s="371"/>
      <c r="AJ1284" s="371"/>
      <c r="AK1284" s="371"/>
      <c r="AL1284" s="371"/>
      <c r="AM1284" s="371"/>
      <c r="AN1284" s="371"/>
      <c r="AO1284" s="371"/>
      <c r="AP1284" s="371"/>
      <c r="AQ1284" s="371"/>
      <c r="AR1284" s="371"/>
      <c r="AS1284" s="371"/>
      <c r="AT1284" s="371"/>
      <c r="AU1284" s="371"/>
      <c r="AV1284" s="371"/>
      <c r="BB1284" s="371"/>
      <c r="BK1284" s="371"/>
      <c r="BT1284" s="371"/>
    </row>
    <row r="1285" spans="5:72" ht="16" customHeight="1" x14ac:dyDescent="0.25">
      <c r="E1285" s="418"/>
      <c r="F1285" s="418"/>
      <c r="G1285" s="418"/>
      <c r="H1285" s="418"/>
      <c r="I1285" s="418"/>
      <c r="J1285" s="418"/>
      <c r="K1285" s="418"/>
      <c r="L1285" s="418"/>
      <c r="M1285" s="418"/>
      <c r="N1285" s="418"/>
      <c r="O1285" s="418"/>
      <c r="P1285" s="418"/>
      <c r="Q1285" s="418"/>
      <c r="R1285" s="418"/>
      <c r="S1285" s="418"/>
      <c r="T1285" s="418"/>
      <c r="U1285" s="418"/>
      <c r="V1285" s="418"/>
      <c r="Z1285" s="420"/>
      <c r="AA1285" s="420"/>
      <c r="AB1285" s="420"/>
      <c r="AC1285" s="412"/>
      <c r="AD1285" s="412"/>
      <c r="AE1285" s="419"/>
      <c r="AG1285" s="371"/>
      <c r="AH1285" s="371"/>
      <c r="AI1285" s="371"/>
      <c r="AJ1285" s="371"/>
      <c r="AK1285" s="371"/>
      <c r="AL1285" s="371"/>
      <c r="AM1285" s="371"/>
      <c r="AN1285" s="371"/>
      <c r="AO1285" s="371"/>
      <c r="AP1285" s="371"/>
      <c r="AQ1285" s="371"/>
      <c r="AR1285" s="371"/>
      <c r="AS1285" s="371"/>
      <c r="AT1285" s="371"/>
      <c r="AU1285" s="371"/>
      <c r="AV1285" s="371"/>
      <c r="BB1285" s="371"/>
      <c r="BK1285" s="371"/>
      <c r="BT1285" s="371"/>
    </row>
    <row r="1286" spans="5:72" ht="16" customHeight="1" x14ac:dyDescent="0.25">
      <c r="E1286" s="418"/>
      <c r="F1286" s="418"/>
      <c r="G1286" s="418"/>
      <c r="H1286" s="418"/>
      <c r="I1286" s="418"/>
      <c r="J1286" s="418"/>
      <c r="K1286" s="418"/>
      <c r="L1286" s="418"/>
      <c r="M1286" s="418"/>
      <c r="N1286" s="418"/>
      <c r="O1286" s="418"/>
      <c r="P1286" s="418"/>
      <c r="Q1286" s="418"/>
      <c r="R1286" s="418"/>
      <c r="S1286" s="418"/>
      <c r="T1286" s="418"/>
      <c r="U1286" s="418"/>
      <c r="V1286" s="418"/>
      <c r="Z1286" s="420"/>
      <c r="AA1286" s="420"/>
      <c r="AB1286" s="420"/>
      <c r="AC1286" s="412"/>
      <c r="AD1286" s="412"/>
      <c r="AE1286" s="419"/>
      <c r="AG1286" s="371"/>
      <c r="AH1286" s="371"/>
      <c r="AI1286" s="371"/>
      <c r="AJ1286" s="371"/>
      <c r="AK1286" s="371"/>
      <c r="AL1286" s="371"/>
      <c r="AM1286" s="371"/>
      <c r="AN1286" s="371"/>
      <c r="AO1286" s="371"/>
      <c r="AP1286" s="371"/>
      <c r="AQ1286" s="371"/>
      <c r="AR1286" s="371"/>
      <c r="AS1286" s="371"/>
      <c r="AT1286" s="371"/>
      <c r="AU1286" s="371"/>
      <c r="AV1286" s="371"/>
      <c r="BB1286" s="371"/>
      <c r="BK1286" s="371"/>
      <c r="BT1286" s="371"/>
    </row>
    <row r="1287" spans="5:72" ht="16" customHeight="1" x14ac:dyDescent="0.25">
      <c r="E1287" s="418"/>
      <c r="F1287" s="418"/>
      <c r="G1287" s="418"/>
      <c r="H1287" s="418"/>
      <c r="I1287" s="418"/>
      <c r="J1287" s="418"/>
      <c r="K1287" s="418"/>
      <c r="L1287" s="418"/>
      <c r="M1287" s="418"/>
      <c r="N1287" s="418"/>
      <c r="O1287" s="418"/>
      <c r="P1287" s="418"/>
      <c r="Q1287" s="418"/>
      <c r="R1287" s="418"/>
      <c r="S1287" s="418"/>
      <c r="T1287" s="418"/>
      <c r="U1287" s="418"/>
      <c r="V1287" s="418"/>
      <c r="Z1287" s="420"/>
      <c r="AA1287" s="420"/>
      <c r="AB1287" s="420"/>
      <c r="AC1287" s="412"/>
      <c r="AD1287" s="412"/>
      <c r="AE1287" s="419"/>
      <c r="AG1287" s="371"/>
      <c r="AH1287" s="371"/>
      <c r="AI1287" s="371"/>
      <c r="AJ1287" s="371"/>
      <c r="AK1287" s="371"/>
      <c r="AL1287" s="371"/>
      <c r="AM1287" s="371"/>
      <c r="AN1287" s="371"/>
      <c r="AO1287" s="371"/>
      <c r="AP1287" s="371"/>
      <c r="AQ1287" s="371"/>
      <c r="AR1287" s="371"/>
      <c r="AS1287" s="371"/>
      <c r="AT1287" s="371"/>
      <c r="AU1287" s="371"/>
      <c r="AV1287" s="371"/>
      <c r="BB1287" s="371"/>
      <c r="BK1287" s="371"/>
      <c r="BT1287" s="371"/>
    </row>
    <row r="1288" spans="5:72" ht="16" customHeight="1" x14ac:dyDescent="0.25">
      <c r="E1288" s="418"/>
      <c r="F1288" s="418"/>
      <c r="G1288" s="418"/>
      <c r="H1288" s="418"/>
      <c r="I1288" s="418"/>
      <c r="J1288" s="418"/>
      <c r="K1288" s="418"/>
      <c r="L1288" s="418"/>
      <c r="M1288" s="418"/>
      <c r="N1288" s="418"/>
      <c r="O1288" s="418"/>
      <c r="P1288" s="418"/>
      <c r="Q1288" s="418"/>
      <c r="R1288" s="418"/>
      <c r="S1288" s="418"/>
      <c r="T1288" s="418"/>
      <c r="U1288" s="418"/>
      <c r="V1288" s="418"/>
      <c r="Z1288" s="420"/>
      <c r="AA1288" s="420"/>
      <c r="AB1288" s="420"/>
      <c r="AC1288" s="412"/>
      <c r="AD1288" s="412"/>
      <c r="AE1288" s="419"/>
      <c r="AG1288" s="371"/>
      <c r="AH1288" s="371"/>
      <c r="AI1288" s="371"/>
      <c r="AJ1288" s="371"/>
      <c r="AK1288" s="371"/>
      <c r="AL1288" s="371"/>
      <c r="AM1288" s="371"/>
      <c r="AN1288" s="371"/>
      <c r="AO1288" s="371"/>
      <c r="AP1288" s="371"/>
      <c r="AQ1288" s="371"/>
      <c r="AR1288" s="371"/>
      <c r="AS1288" s="371"/>
      <c r="AT1288" s="371"/>
      <c r="AU1288" s="371"/>
      <c r="AV1288" s="371"/>
      <c r="BB1288" s="371"/>
      <c r="BK1288" s="371"/>
      <c r="BT1288" s="371"/>
    </row>
    <row r="1289" spans="5:72" ht="16" customHeight="1" x14ac:dyDescent="0.25">
      <c r="E1289" s="418"/>
      <c r="F1289" s="418"/>
      <c r="G1289" s="418"/>
      <c r="H1289" s="418"/>
      <c r="I1289" s="418"/>
      <c r="J1289" s="418"/>
      <c r="K1289" s="418"/>
      <c r="L1289" s="418"/>
      <c r="M1289" s="418"/>
      <c r="N1289" s="418"/>
      <c r="O1289" s="418"/>
      <c r="P1289" s="418"/>
      <c r="Q1289" s="418"/>
      <c r="R1289" s="418"/>
      <c r="S1289" s="418"/>
      <c r="T1289" s="418"/>
      <c r="U1289" s="418"/>
      <c r="V1289" s="418"/>
      <c r="Z1289" s="419"/>
      <c r="AA1289" s="419"/>
      <c r="AB1289" s="419"/>
      <c r="AC1289" s="412"/>
      <c r="AD1289" s="412"/>
      <c r="AE1289" s="419"/>
      <c r="AG1289" s="371"/>
      <c r="AH1289" s="371"/>
      <c r="AI1289" s="371"/>
      <c r="AJ1289" s="371"/>
      <c r="AK1289" s="371"/>
      <c r="AL1289" s="371"/>
      <c r="AM1289" s="371"/>
      <c r="AN1289" s="371"/>
      <c r="AO1289" s="371"/>
      <c r="AP1289" s="371"/>
      <c r="AQ1289" s="371"/>
      <c r="AR1289" s="371"/>
      <c r="AS1289" s="371"/>
      <c r="AT1289" s="371"/>
      <c r="AU1289" s="371"/>
      <c r="AV1289" s="371"/>
      <c r="BB1289" s="371"/>
      <c r="BK1289" s="371"/>
      <c r="BT1289" s="371"/>
    </row>
    <row r="1290" spans="5:72" ht="16" customHeight="1" x14ac:dyDescent="0.25">
      <c r="E1290" s="418"/>
      <c r="F1290" s="418"/>
      <c r="G1290" s="418"/>
      <c r="H1290" s="418"/>
      <c r="I1290" s="418"/>
      <c r="J1290" s="418"/>
      <c r="K1290" s="418"/>
      <c r="L1290" s="418"/>
      <c r="M1290" s="418"/>
      <c r="N1290" s="418"/>
      <c r="O1290" s="418"/>
      <c r="P1290" s="418"/>
      <c r="Q1290" s="418"/>
      <c r="R1290" s="418"/>
      <c r="S1290" s="418"/>
      <c r="T1290" s="418"/>
      <c r="U1290" s="418"/>
      <c r="V1290" s="418"/>
      <c r="Z1290" s="419"/>
      <c r="AA1290" s="419"/>
      <c r="AB1290" s="419"/>
      <c r="AC1290" s="412"/>
      <c r="AD1290" s="412"/>
      <c r="AE1290" s="419"/>
      <c r="AG1290" s="371"/>
      <c r="AH1290" s="371"/>
      <c r="AI1290" s="371"/>
      <c r="AJ1290" s="371"/>
      <c r="AK1290" s="371"/>
      <c r="AL1290" s="371"/>
      <c r="AM1290" s="371"/>
      <c r="AN1290" s="371"/>
      <c r="AO1290" s="371"/>
      <c r="AP1290" s="371"/>
      <c r="AQ1290" s="371"/>
      <c r="AR1290" s="371"/>
      <c r="AS1290" s="371"/>
      <c r="AT1290" s="371"/>
      <c r="AU1290" s="371"/>
      <c r="AV1290" s="371"/>
      <c r="BB1290" s="371"/>
      <c r="BK1290" s="371"/>
      <c r="BT1290" s="371"/>
    </row>
    <row r="1291" spans="5:72" ht="16" customHeight="1" x14ac:dyDescent="0.25">
      <c r="E1291" s="418"/>
      <c r="F1291" s="418"/>
      <c r="G1291" s="418"/>
      <c r="H1291" s="418"/>
      <c r="I1291" s="418"/>
      <c r="J1291" s="418"/>
      <c r="K1291" s="418"/>
      <c r="L1291" s="418"/>
      <c r="M1291" s="418"/>
      <c r="N1291" s="418"/>
      <c r="O1291" s="418"/>
      <c r="P1291" s="418"/>
      <c r="Q1291" s="418"/>
      <c r="R1291" s="418"/>
      <c r="S1291" s="418"/>
      <c r="T1291" s="418"/>
      <c r="U1291" s="418"/>
      <c r="V1291" s="418"/>
      <c r="Z1291" s="419"/>
      <c r="AA1291" s="419"/>
      <c r="AB1291" s="419"/>
      <c r="AC1291" s="412"/>
      <c r="AD1291" s="412"/>
      <c r="AE1291" s="419"/>
      <c r="AG1291" s="371"/>
      <c r="AH1291" s="371"/>
      <c r="AI1291" s="371"/>
      <c r="AJ1291" s="371"/>
      <c r="AK1291" s="371"/>
      <c r="AL1291" s="371"/>
      <c r="AM1291" s="371"/>
      <c r="AN1291" s="371"/>
      <c r="AO1291" s="371"/>
      <c r="AP1291" s="371"/>
      <c r="AQ1291" s="371"/>
      <c r="AR1291" s="371"/>
      <c r="AS1291" s="371"/>
      <c r="AT1291" s="371"/>
      <c r="AU1291" s="371"/>
      <c r="AV1291" s="371"/>
      <c r="BB1291" s="371"/>
      <c r="BK1291" s="371"/>
      <c r="BT1291" s="371"/>
    </row>
    <row r="1292" spans="5:72" ht="16" customHeight="1" x14ac:dyDescent="0.25">
      <c r="E1292" s="418"/>
      <c r="F1292" s="418"/>
      <c r="G1292" s="418"/>
      <c r="H1292" s="418"/>
      <c r="I1292" s="418"/>
      <c r="J1292" s="418"/>
      <c r="K1292" s="418"/>
      <c r="L1292" s="418"/>
      <c r="M1292" s="418"/>
      <c r="N1292" s="418"/>
      <c r="O1292" s="418"/>
      <c r="P1292" s="418"/>
      <c r="Q1292" s="418"/>
      <c r="R1292" s="418"/>
      <c r="S1292" s="418"/>
      <c r="T1292" s="418"/>
      <c r="U1292" s="418"/>
      <c r="V1292" s="418"/>
      <c r="Z1292" s="419"/>
      <c r="AA1292" s="419"/>
      <c r="AB1292" s="419"/>
      <c r="AC1292" s="412"/>
      <c r="AD1292" s="412"/>
      <c r="AE1292" s="419"/>
      <c r="AG1292" s="371"/>
      <c r="AH1292" s="371"/>
      <c r="AI1292" s="371"/>
      <c r="AJ1292" s="371"/>
      <c r="AK1292" s="371"/>
      <c r="AL1292" s="371"/>
      <c r="AM1292" s="371"/>
      <c r="AN1292" s="371"/>
      <c r="AO1292" s="371"/>
      <c r="AP1292" s="371"/>
      <c r="AQ1292" s="371"/>
      <c r="AR1292" s="371"/>
      <c r="AS1292" s="371"/>
      <c r="AT1292" s="371"/>
      <c r="AU1292" s="371"/>
      <c r="AV1292" s="371"/>
      <c r="BB1292" s="371"/>
      <c r="BK1292" s="371"/>
      <c r="BT1292" s="371"/>
    </row>
    <row r="1293" spans="5:72" ht="16" customHeight="1" x14ac:dyDescent="0.25">
      <c r="E1293" s="418"/>
      <c r="F1293" s="418"/>
      <c r="G1293" s="418"/>
      <c r="H1293" s="418"/>
      <c r="I1293" s="418"/>
      <c r="J1293" s="418"/>
      <c r="K1293" s="418"/>
      <c r="L1293" s="418"/>
      <c r="M1293" s="418"/>
      <c r="N1293" s="418"/>
      <c r="O1293" s="418"/>
      <c r="P1293" s="418"/>
      <c r="Q1293" s="418"/>
      <c r="R1293" s="418"/>
      <c r="S1293" s="418"/>
      <c r="T1293" s="418"/>
      <c r="U1293" s="418"/>
      <c r="V1293" s="418"/>
      <c r="Z1293" s="419"/>
      <c r="AA1293" s="419"/>
      <c r="AB1293" s="419"/>
      <c r="AC1293" s="412"/>
      <c r="AD1293" s="412"/>
      <c r="AE1293" s="419"/>
      <c r="AG1293" s="371"/>
      <c r="AH1293" s="371"/>
      <c r="AI1293" s="371"/>
      <c r="AJ1293" s="371"/>
      <c r="AK1293" s="371"/>
      <c r="AL1293" s="371"/>
      <c r="AM1293" s="371"/>
      <c r="AN1293" s="371"/>
      <c r="AO1293" s="371"/>
      <c r="AP1293" s="371"/>
      <c r="AQ1293" s="371"/>
      <c r="AR1293" s="371"/>
      <c r="AS1293" s="371"/>
      <c r="AT1293" s="371"/>
      <c r="AU1293" s="371"/>
      <c r="AV1293" s="371"/>
      <c r="BB1293" s="371"/>
      <c r="BK1293" s="371"/>
      <c r="BT1293" s="371"/>
    </row>
    <row r="1294" spans="5:72" ht="16" customHeight="1" x14ac:dyDescent="0.25">
      <c r="E1294" s="418"/>
      <c r="F1294" s="418"/>
      <c r="G1294" s="418"/>
      <c r="H1294" s="418"/>
      <c r="I1294" s="418"/>
      <c r="J1294" s="418"/>
      <c r="K1294" s="418"/>
      <c r="L1294" s="418"/>
      <c r="M1294" s="418"/>
      <c r="N1294" s="418"/>
      <c r="O1294" s="418"/>
      <c r="P1294" s="418"/>
      <c r="Q1294" s="418"/>
      <c r="R1294" s="418"/>
      <c r="S1294" s="418"/>
      <c r="T1294" s="418"/>
      <c r="U1294" s="418"/>
      <c r="V1294" s="418"/>
      <c r="Z1294" s="419"/>
      <c r="AA1294" s="419"/>
      <c r="AB1294" s="419"/>
      <c r="AC1294" s="412"/>
      <c r="AD1294" s="412"/>
      <c r="AE1294" s="419"/>
      <c r="AG1294" s="371"/>
      <c r="AH1294" s="371"/>
      <c r="AI1294" s="371"/>
      <c r="AJ1294" s="371"/>
      <c r="AK1294" s="371"/>
      <c r="AL1294" s="371"/>
      <c r="AM1294" s="371"/>
      <c r="AN1294" s="371"/>
      <c r="AO1294" s="371"/>
      <c r="AP1294" s="371"/>
      <c r="AQ1294" s="371"/>
      <c r="AR1294" s="371"/>
      <c r="AS1294" s="371"/>
      <c r="AT1294" s="371"/>
      <c r="AU1294" s="371"/>
      <c r="AV1294" s="371"/>
      <c r="BB1294" s="371"/>
      <c r="BK1294" s="371"/>
      <c r="BT1294" s="371"/>
    </row>
    <row r="1295" spans="5:72" ht="16" customHeight="1" x14ac:dyDescent="0.25">
      <c r="E1295" s="418"/>
      <c r="F1295" s="418"/>
      <c r="G1295" s="418"/>
      <c r="H1295" s="418"/>
      <c r="I1295" s="418"/>
      <c r="J1295" s="418"/>
      <c r="K1295" s="418"/>
      <c r="L1295" s="418"/>
      <c r="M1295" s="418"/>
      <c r="N1295" s="418"/>
      <c r="O1295" s="418"/>
      <c r="P1295" s="418"/>
      <c r="Q1295" s="418"/>
      <c r="R1295" s="418"/>
      <c r="S1295" s="418"/>
      <c r="T1295" s="418"/>
      <c r="U1295" s="418"/>
      <c r="V1295" s="418"/>
      <c r="Z1295" s="419"/>
      <c r="AA1295" s="419"/>
      <c r="AB1295" s="419"/>
      <c r="AC1295" s="412"/>
      <c r="AD1295" s="412"/>
      <c r="AE1295" s="419"/>
      <c r="AG1295" s="371"/>
      <c r="AH1295" s="371"/>
      <c r="AI1295" s="371"/>
      <c r="AJ1295" s="371"/>
      <c r="AK1295" s="371"/>
      <c r="AL1295" s="371"/>
      <c r="AM1295" s="371"/>
      <c r="AN1295" s="371"/>
      <c r="AO1295" s="371"/>
      <c r="AP1295" s="371"/>
      <c r="AQ1295" s="371"/>
      <c r="AR1295" s="371"/>
      <c r="AS1295" s="371"/>
      <c r="AT1295" s="371"/>
      <c r="AU1295" s="371"/>
      <c r="AV1295" s="371"/>
      <c r="BB1295" s="371"/>
      <c r="BK1295" s="371"/>
      <c r="BT1295" s="371"/>
    </row>
    <row r="1296" spans="5:72" ht="16" customHeight="1" x14ac:dyDescent="0.25">
      <c r="E1296" s="418"/>
      <c r="F1296" s="418"/>
      <c r="G1296" s="418"/>
      <c r="H1296" s="418"/>
      <c r="I1296" s="418"/>
      <c r="J1296" s="418"/>
      <c r="K1296" s="418"/>
      <c r="L1296" s="418"/>
      <c r="M1296" s="418"/>
      <c r="N1296" s="418"/>
      <c r="O1296" s="418"/>
      <c r="P1296" s="418"/>
      <c r="Q1296" s="418"/>
      <c r="R1296" s="418"/>
      <c r="S1296" s="418"/>
      <c r="T1296" s="418"/>
      <c r="U1296" s="418"/>
      <c r="V1296" s="418"/>
      <c r="Z1296" s="419"/>
      <c r="AA1296" s="419"/>
      <c r="AB1296" s="419"/>
      <c r="AC1296" s="412"/>
      <c r="AD1296" s="412"/>
      <c r="AE1296" s="419"/>
      <c r="AG1296" s="371"/>
      <c r="AH1296" s="371"/>
      <c r="AI1296" s="371"/>
      <c r="AJ1296" s="371"/>
      <c r="AK1296" s="371"/>
      <c r="AL1296" s="371"/>
      <c r="AM1296" s="371"/>
      <c r="AN1296" s="371"/>
      <c r="AO1296" s="371"/>
      <c r="AP1296" s="371"/>
      <c r="AQ1296" s="371"/>
      <c r="AR1296" s="371"/>
      <c r="AS1296" s="371"/>
      <c r="AT1296" s="371"/>
      <c r="AU1296" s="371"/>
      <c r="AV1296" s="371"/>
      <c r="BB1296" s="371"/>
      <c r="BK1296" s="371"/>
      <c r="BT1296" s="371"/>
    </row>
    <row r="1297" spans="5:72" ht="16" customHeight="1" x14ac:dyDescent="0.25">
      <c r="E1297" s="418"/>
      <c r="F1297" s="418"/>
      <c r="G1297" s="418"/>
      <c r="H1297" s="418"/>
      <c r="I1297" s="418"/>
      <c r="J1297" s="418"/>
      <c r="K1297" s="418"/>
      <c r="L1297" s="418"/>
      <c r="M1297" s="418"/>
      <c r="N1297" s="418"/>
      <c r="O1297" s="418"/>
      <c r="P1297" s="418"/>
      <c r="Q1297" s="418"/>
      <c r="R1297" s="418"/>
      <c r="S1297" s="418"/>
      <c r="T1297" s="418"/>
      <c r="U1297" s="418"/>
      <c r="V1297" s="418"/>
      <c r="Z1297" s="419"/>
      <c r="AA1297" s="419"/>
      <c r="AB1297" s="419"/>
      <c r="AC1297" s="412"/>
      <c r="AD1297" s="412"/>
      <c r="AE1297" s="419"/>
      <c r="AG1297" s="371"/>
      <c r="AH1297" s="371"/>
      <c r="AI1297" s="371"/>
      <c r="AJ1297" s="371"/>
      <c r="AK1297" s="371"/>
      <c r="AL1297" s="371"/>
      <c r="AM1297" s="371"/>
      <c r="AN1297" s="371"/>
      <c r="AO1297" s="371"/>
      <c r="AP1297" s="371"/>
      <c r="AQ1297" s="371"/>
      <c r="AR1297" s="371"/>
      <c r="AS1297" s="371"/>
      <c r="AT1297" s="371"/>
      <c r="AU1297" s="371"/>
      <c r="AV1297" s="371"/>
      <c r="BB1297" s="371"/>
      <c r="BK1297" s="371"/>
      <c r="BT1297" s="371"/>
    </row>
    <row r="1298" spans="5:72" ht="16" customHeight="1" x14ac:dyDescent="0.25">
      <c r="E1298" s="418"/>
      <c r="F1298" s="418"/>
      <c r="G1298" s="418"/>
      <c r="H1298" s="418"/>
      <c r="I1298" s="418"/>
      <c r="J1298" s="418"/>
      <c r="K1298" s="418"/>
      <c r="L1298" s="418"/>
      <c r="M1298" s="418"/>
      <c r="N1298" s="418"/>
      <c r="O1298" s="418"/>
      <c r="P1298" s="418"/>
      <c r="Q1298" s="418"/>
      <c r="R1298" s="418"/>
      <c r="S1298" s="418"/>
      <c r="T1298" s="418"/>
      <c r="U1298" s="418"/>
      <c r="V1298" s="418"/>
      <c r="Z1298" s="419"/>
      <c r="AA1298" s="419"/>
      <c r="AB1298" s="419"/>
      <c r="AC1298" s="412"/>
      <c r="AD1298" s="412"/>
      <c r="AE1298" s="419"/>
      <c r="AG1298" s="371"/>
      <c r="AH1298" s="371"/>
      <c r="AI1298" s="371"/>
      <c r="AJ1298" s="371"/>
      <c r="AK1298" s="371"/>
      <c r="AL1298" s="371"/>
      <c r="AM1298" s="371"/>
      <c r="AN1298" s="371"/>
      <c r="AO1298" s="371"/>
      <c r="AP1298" s="371"/>
      <c r="AQ1298" s="371"/>
      <c r="AR1298" s="371"/>
      <c r="AS1298" s="371"/>
      <c r="AT1298" s="371"/>
      <c r="AU1298" s="371"/>
      <c r="AV1298" s="371"/>
      <c r="BB1298" s="371"/>
      <c r="BK1298" s="371"/>
      <c r="BT1298" s="371"/>
    </row>
    <row r="1299" spans="5:72" ht="16" customHeight="1" x14ac:dyDescent="0.25">
      <c r="E1299" s="418"/>
      <c r="F1299" s="418"/>
      <c r="G1299" s="418"/>
      <c r="H1299" s="418"/>
      <c r="I1299" s="418"/>
      <c r="J1299" s="418"/>
      <c r="K1299" s="418"/>
      <c r="L1299" s="418"/>
      <c r="M1299" s="418"/>
      <c r="N1299" s="418"/>
      <c r="O1299" s="418"/>
      <c r="P1299" s="418"/>
      <c r="Q1299" s="418"/>
      <c r="R1299" s="418"/>
      <c r="S1299" s="418"/>
      <c r="T1299" s="418"/>
      <c r="U1299" s="418"/>
      <c r="V1299" s="418"/>
      <c r="Z1299" s="419"/>
      <c r="AA1299" s="419"/>
      <c r="AB1299" s="419"/>
      <c r="AC1299" s="412"/>
      <c r="AD1299" s="412"/>
      <c r="AE1299" s="419"/>
      <c r="AG1299" s="371"/>
      <c r="AH1299" s="371"/>
      <c r="AI1299" s="371"/>
      <c r="AJ1299" s="371"/>
      <c r="AK1299" s="371"/>
      <c r="AL1299" s="371"/>
      <c r="AM1299" s="371"/>
      <c r="AN1299" s="371"/>
      <c r="AO1299" s="371"/>
      <c r="AP1299" s="371"/>
      <c r="AQ1299" s="371"/>
      <c r="AR1299" s="371"/>
      <c r="AS1299" s="371"/>
      <c r="AT1299" s="371"/>
      <c r="AU1299" s="371"/>
      <c r="AV1299" s="371"/>
      <c r="BB1299" s="371"/>
      <c r="BK1299" s="371"/>
      <c r="BT1299" s="371"/>
    </row>
    <row r="1300" spans="5:72" ht="16" customHeight="1" x14ac:dyDescent="0.25">
      <c r="E1300" s="418"/>
      <c r="F1300" s="418"/>
      <c r="G1300" s="418"/>
      <c r="H1300" s="418"/>
      <c r="I1300" s="418"/>
      <c r="J1300" s="418"/>
      <c r="K1300" s="418"/>
      <c r="L1300" s="418"/>
      <c r="M1300" s="418"/>
      <c r="N1300" s="418"/>
      <c r="O1300" s="418"/>
      <c r="P1300" s="418"/>
      <c r="Q1300" s="418"/>
      <c r="R1300" s="418"/>
      <c r="S1300" s="418"/>
      <c r="T1300" s="418"/>
      <c r="U1300" s="418"/>
      <c r="V1300" s="418"/>
      <c r="Z1300" s="419"/>
      <c r="AA1300" s="419"/>
      <c r="AB1300" s="419"/>
      <c r="AC1300" s="412"/>
      <c r="AD1300" s="412"/>
      <c r="AE1300" s="419"/>
      <c r="AG1300" s="371"/>
      <c r="AH1300" s="371"/>
      <c r="AI1300" s="371"/>
      <c r="AJ1300" s="371"/>
      <c r="AK1300" s="371"/>
      <c r="AL1300" s="371"/>
      <c r="AM1300" s="371"/>
      <c r="AN1300" s="371"/>
      <c r="AO1300" s="371"/>
      <c r="AP1300" s="371"/>
      <c r="AQ1300" s="371"/>
      <c r="AR1300" s="371"/>
      <c r="AS1300" s="371"/>
      <c r="AT1300" s="371"/>
      <c r="AU1300" s="371"/>
      <c r="AV1300" s="371"/>
      <c r="BB1300" s="371"/>
      <c r="BK1300" s="371"/>
      <c r="BT1300" s="371"/>
    </row>
    <row r="1301" spans="5:72" ht="16" customHeight="1" x14ac:dyDescent="0.25">
      <c r="E1301" s="418"/>
      <c r="F1301" s="418"/>
      <c r="G1301" s="418"/>
      <c r="H1301" s="418"/>
      <c r="I1301" s="418"/>
      <c r="J1301" s="418"/>
      <c r="K1301" s="418"/>
      <c r="L1301" s="418"/>
      <c r="M1301" s="418"/>
      <c r="N1301" s="418"/>
      <c r="O1301" s="418"/>
      <c r="P1301" s="418"/>
      <c r="Q1301" s="418"/>
      <c r="R1301" s="418"/>
      <c r="S1301" s="418"/>
      <c r="T1301" s="418"/>
      <c r="U1301" s="418"/>
      <c r="V1301" s="418"/>
      <c r="Z1301" s="419"/>
      <c r="AA1301" s="419"/>
      <c r="AB1301" s="419"/>
      <c r="AC1301" s="412"/>
      <c r="AD1301" s="412"/>
      <c r="AE1301" s="419"/>
      <c r="AG1301" s="371"/>
      <c r="AH1301" s="371"/>
      <c r="AI1301" s="371"/>
      <c r="AJ1301" s="371"/>
      <c r="AK1301" s="371"/>
      <c r="AL1301" s="371"/>
      <c r="AM1301" s="371"/>
      <c r="AN1301" s="371"/>
      <c r="AO1301" s="371"/>
      <c r="AP1301" s="371"/>
      <c r="AQ1301" s="371"/>
      <c r="AR1301" s="371"/>
      <c r="AS1301" s="371"/>
      <c r="AT1301" s="371"/>
      <c r="AU1301" s="371"/>
      <c r="AV1301" s="371"/>
      <c r="BB1301" s="371"/>
      <c r="BK1301" s="371"/>
      <c r="BT1301" s="371"/>
    </row>
    <row r="1302" spans="5:72" ht="16" customHeight="1" x14ac:dyDescent="0.25">
      <c r="E1302" s="418"/>
      <c r="F1302" s="418"/>
      <c r="G1302" s="418"/>
      <c r="H1302" s="418"/>
      <c r="I1302" s="418"/>
      <c r="J1302" s="418"/>
      <c r="K1302" s="418"/>
      <c r="L1302" s="418"/>
      <c r="M1302" s="418"/>
      <c r="N1302" s="418"/>
      <c r="O1302" s="418"/>
      <c r="P1302" s="418"/>
      <c r="Q1302" s="418"/>
      <c r="R1302" s="418"/>
      <c r="S1302" s="418"/>
      <c r="T1302" s="418"/>
      <c r="U1302" s="418"/>
      <c r="V1302" s="418"/>
      <c r="Z1302" s="419"/>
      <c r="AA1302" s="419"/>
      <c r="AB1302" s="419"/>
      <c r="AC1302" s="412"/>
      <c r="AD1302" s="412"/>
      <c r="AE1302" s="419"/>
      <c r="AG1302" s="371"/>
      <c r="AH1302" s="371"/>
      <c r="AI1302" s="371"/>
      <c r="AJ1302" s="371"/>
      <c r="AK1302" s="371"/>
      <c r="AL1302" s="371"/>
      <c r="AM1302" s="371"/>
      <c r="AN1302" s="371"/>
      <c r="AO1302" s="371"/>
      <c r="AP1302" s="371"/>
      <c r="AQ1302" s="371"/>
      <c r="AR1302" s="371"/>
      <c r="AS1302" s="371"/>
      <c r="AT1302" s="371"/>
      <c r="AU1302" s="371"/>
      <c r="AV1302" s="371"/>
      <c r="BB1302" s="371"/>
      <c r="BK1302" s="371"/>
      <c r="BT1302" s="371"/>
    </row>
    <row r="1303" spans="5:72" ht="16" customHeight="1" x14ac:dyDescent="0.25">
      <c r="E1303" s="418"/>
      <c r="F1303" s="418"/>
      <c r="G1303" s="418"/>
      <c r="H1303" s="418"/>
      <c r="I1303" s="418"/>
      <c r="J1303" s="418"/>
      <c r="K1303" s="418"/>
      <c r="L1303" s="418"/>
      <c r="M1303" s="418"/>
      <c r="N1303" s="418"/>
      <c r="O1303" s="418"/>
      <c r="P1303" s="418"/>
      <c r="Q1303" s="418"/>
      <c r="R1303" s="418"/>
      <c r="S1303" s="418"/>
      <c r="T1303" s="418"/>
      <c r="U1303" s="418"/>
      <c r="V1303" s="418"/>
      <c r="Z1303" s="419"/>
      <c r="AA1303" s="419"/>
      <c r="AB1303" s="419"/>
      <c r="AC1303" s="412"/>
      <c r="AD1303" s="412"/>
      <c r="AE1303" s="419"/>
      <c r="AG1303" s="371"/>
      <c r="AH1303" s="371"/>
      <c r="AI1303" s="371"/>
      <c r="AJ1303" s="371"/>
      <c r="AK1303" s="371"/>
      <c r="AL1303" s="371"/>
      <c r="AM1303" s="371"/>
      <c r="AN1303" s="371"/>
      <c r="AO1303" s="371"/>
      <c r="AP1303" s="371"/>
      <c r="AQ1303" s="371"/>
      <c r="AR1303" s="371"/>
      <c r="AS1303" s="371"/>
      <c r="AT1303" s="371"/>
      <c r="AU1303" s="371"/>
      <c r="AV1303" s="371"/>
      <c r="BB1303" s="371"/>
      <c r="BK1303" s="371"/>
      <c r="BT1303" s="371"/>
    </row>
    <row r="1304" spans="5:72" ht="16" customHeight="1" x14ac:dyDescent="0.25">
      <c r="E1304" s="418"/>
      <c r="F1304" s="418"/>
      <c r="G1304" s="418"/>
      <c r="H1304" s="418"/>
      <c r="I1304" s="418"/>
      <c r="J1304" s="418"/>
      <c r="K1304" s="418"/>
      <c r="L1304" s="418"/>
      <c r="M1304" s="418"/>
      <c r="N1304" s="418"/>
      <c r="O1304" s="418"/>
      <c r="P1304" s="418"/>
      <c r="Q1304" s="418"/>
      <c r="R1304" s="418"/>
      <c r="S1304" s="418"/>
      <c r="T1304" s="418"/>
      <c r="U1304" s="418"/>
      <c r="V1304" s="418"/>
      <c r="Z1304" s="419"/>
      <c r="AA1304" s="419"/>
      <c r="AB1304" s="419"/>
      <c r="AC1304" s="412"/>
      <c r="AD1304" s="412"/>
      <c r="AE1304" s="419"/>
      <c r="AG1304" s="371"/>
      <c r="AH1304" s="371"/>
      <c r="AI1304" s="371"/>
      <c r="AJ1304" s="371"/>
      <c r="AK1304" s="371"/>
      <c r="AL1304" s="371"/>
      <c r="AM1304" s="371"/>
      <c r="AN1304" s="371"/>
      <c r="AO1304" s="371"/>
      <c r="AP1304" s="371"/>
      <c r="AQ1304" s="371"/>
      <c r="AR1304" s="371"/>
      <c r="AS1304" s="371"/>
      <c r="AT1304" s="371"/>
      <c r="AU1304" s="371"/>
      <c r="AV1304" s="371"/>
      <c r="BB1304" s="371"/>
      <c r="BK1304" s="371"/>
      <c r="BT1304" s="371"/>
    </row>
    <row r="1305" spans="5:72" ht="16" customHeight="1" x14ac:dyDescent="0.25">
      <c r="E1305" s="418"/>
      <c r="F1305" s="418"/>
      <c r="G1305" s="418"/>
      <c r="H1305" s="418"/>
      <c r="I1305" s="418"/>
      <c r="J1305" s="418"/>
      <c r="K1305" s="418"/>
      <c r="L1305" s="418"/>
      <c r="M1305" s="418"/>
      <c r="N1305" s="418"/>
      <c r="O1305" s="418"/>
      <c r="P1305" s="418"/>
      <c r="Q1305" s="418"/>
      <c r="R1305" s="418"/>
      <c r="S1305" s="418"/>
      <c r="T1305" s="418"/>
      <c r="U1305" s="418"/>
      <c r="V1305" s="418"/>
      <c r="Z1305" s="419"/>
      <c r="AA1305" s="419"/>
      <c r="AB1305" s="419"/>
      <c r="AC1305" s="412"/>
      <c r="AD1305" s="412"/>
      <c r="AE1305" s="419"/>
      <c r="AG1305" s="371"/>
      <c r="AH1305" s="371"/>
      <c r="AI1305" s="371"/>
      <c r="AJ1305" s="371"/>
      <c r="AK1305" s="371"/>
      <c r="AL1305" s="371"/>
      <c r="AM1305" s="371"/>
      <c r="AN1305" s="371"/>
      <c r="AO1305" s="371"/>
      <c r="AP1305" s="371"/>
      <c r="AQ1305" s="371"/>
      <c r="AR1305" s="371"/>
      <c r="AS1305" s="371"/>
      <c r="AT1305" s="371"/>
      <c r="AU1305" s="371"/>
      <c r="AV1305" s="371"/>
      <c r="BB1305" s="371"/>
      <c r="BK1305" s="371"/>
      <c r="BT1305" s="371"/>
    </row>
    <row r="1306" spans="5:72" ht="16" customHeight="1" x14ac:dyDescent="0.25">
      <c r="E1306" s="418"/>
      <c r="F1306" s="418"/>
      <c r="G1306" s="418"/>
      <c r="H1306" s="418"/>
      <c r="I1306" s="418"/>
      <c r="J1306" s="418"/>
      <c r="K1306" s="418"/>
      <c r="L1306" s="418"/>
      <c r="M1306" s="418"/>
      <c r="N1306" s="418"/>
      <c r="O1306" s="418"/>
      <c r="P1306" s="418"/>
      <c r="Q1306" s="418"/>
      <c r="R1306" s="418"/>
      <c r="S1306" s="418"/>
      <c r="T1306" s="418"/>
      <c r="U1306" s="418"/>
      <c r="V1306" s="418"/>
      <c r="Z1306" s="420"/>
      <c r="AA1306" s="420"/>
      <c r="AB1306" s="420"/>
      <c r="AC1306" s="412"/>
      <c r="AD1306" s="412"/>
      <c r="AE1306" s="419"/>
      <c r="AG1306" s="371"/>
      <c r="AH1306" s="371"/>
      <c r="AI1306" s="371"/>
      <c r="AJ1306" s="371"/>
      <c r="AK1306" s="371"/>
      <c r="AL1306" s="371"/>
      <c r="AM1306" s="371"/>
      <c r="AN1306" s="371"/>
      <c r="AO1306" s="371"/>
      <c r="AP1306" s="371"/>
      <c r="AQ1306" s="371"/>
      <c r="AR1306" s="371"/>
      <c r="AS1306" s="371"/>
      <c r="AT1306" s="371"/>
      <c r="AU1306" s="371"/>
      <c r="AV1306" s="371"/>
      <c r="BB1306" s="371"/>
      <c r="BK1306" s="371"/>
      <c r="BT1306" s="371"/>
    </row>
    <row r="1307" spans="5:72" ht="16" customHeight="1" x14ac:dyDescent="0.25">
      <c r="E1307" s="418"/>
      <c r="F1307" s="418"/>
      <c r="G1307" s="418"/>
      <c r="H1307" s="418"/>
      <c r="I1307" s="418"/>
      <c r="J1307" s="418"/>
      <c r="K1307" s="418"/>
      <c r="L1307" s="418"/>
      <c r="M1307" s="418"/>
      <c r="N1307" s="418"/>
      <c r="O1307" s="418"/>
      <c r="P1307" s="418"/>
      <c r="Q1307" s="418"/>
      <c r="R1307" s="418"/>
      <c r="S1307" s="418"/>
      <c r="T1307" s="418"/>
      <c r="U1307" s="418"/>
      <c r="V1307" s="418"/>
      <c r="Z1307" s="420"/>
      <c r="AA1307" s="420"/>
      <c r="AB1307" s="420"/>
      <c r="AC1307" s="412"/>
      <c r="AD1307" s="412"/>
      <c r="AE1307" s="419"/>
      <c r="AG1307" s="371"/>
      <c r="AH1307" s="371"/>
      <c r="AI1307" s="371"/>
      <c r="AJ1307" s="371"/>
      <c r="AK1307" s="371"/>
      <c r="AL1307" s="371"/>
      <c r="AM1307" s="371"/>
      <c r="AN1307" s="371"/>
      <c r="AO1307" s="371"/>
      <c r="AP1307" s="371"/>
      <c r="AQ1307" s="371"/>
      <c r="AR1307" s="371"/>
      <c r="AS1307" s="371"/>
      <c r="AT1307" s="371"/>
      <c r="AU1307" s="371"/>
      <c r="AV1307" s="371"/>
      <c r="BB1307" s="371"/>
      <c r="BK1307" s="371"/>
      <c r="BT1307" s="371"/>
    </row>
    <row r="1308" spans="5:72" ht="16" customHeight="1" x14ac:dyDescent="0.25">
      <c r="E1308" s="418"/>
      <c r="F1308" s="418"/>
      <c r="G1308" s="418"/>
      <c r="H1308" s="418"/>
      <c r="I1308" s="418"/>
      <c r="J1308" s="418"/>
      <c r="K1308" s="418"/>
      <c r="L1308" s="418"/>
      <c r="M1308" s="418"/>
      <c r="N1308" s="418"/>
      <c r="O1308" s="418"/>
      <c r="P1308" s="418"/>
      <c r="Q1308" s="418"/>
      <c r="R1308" s="418"/>
      <c r="S1308" s="418"/>
      <c r="T1308" s="418"/>
      <c r="U1308" s="418"/>
      <c r="V1308" s="418"/>
      <c r="Z1308" s="420"/>
      <c r="AA1308" s="420"/>
      <c r="AB1308" s="420"/>
      <c r="AC1308" s="412"/>
      <c r="AD1308" s="412"/>
      <c r="AE1308" s="419"/>
      <c r="AG1308" s="371"/>
      <c r="AH1308" s="371"/>
      <c r="AI1308" s="371"/>
      <c r="AJ1308" s="371"/>
      <c r="AK1308" s="371"/>
      <c r="AL1308" s="371"/>
      <c r="AM1308" s="371"/>
      <c r="AN1308" s="371"/>
      <c r="AO1308" s="371"/>
      <c r="AP1308" s="371"/>
      <c r="AQ1308" s="371"/>
      <c r="AR1308" s="371"/>
      <c r="AS1308" s="371"/>
      <c r="AT1308" s="371"/>
      <c r="AU1308" s="371"/>
      <c r="AV1308" s="371"/>
      <c r="BB1308" s="371"/>
      <c r="BK1308" s="371"/>
      <c r="BT1308" s="371"/>
    </row>
    <row r="1309" spans="5:72" ht="16" customHeight="1" x14ac:dyDescent="0.25">
      <c r="E1309" s="418"/>
      <c r="F1309" s="418"/>
      <c r="G1309" s="418"/>
      <c r="H1309" s="418"/>
      <c r="I1309" s="418"/>
      <c r="J1309" s="418"/>
      <c r="K1309" s="418"/>
      <c r="L1309" s="418"/>
      <c r="M1309" s="418"/>
      <c r="N1309" s="418"/>
      <c r="O1309" s="418"/>
      <c r="P1309" s="418"/>
      <c r="Q1309" s="418"/>
      <c r="R1309" s="418"/>
      <c r="S1309" s="418"/>
      <c r="T1309" s="418"/>
      <c r="U1309" s="418"/>
      <c r="V1309" s="418"/>
      <c r="Z1309" s="420"/>
      <c r="AA1309" s="420"/>
      <c r="AB1309" s="420"/>
      <c r="AC1309" s="412"/>
      <c r="AD1309" s="412"/>
      <c r="AE1309" s="419"/>
      <c r="AG1309" s="371"/>
      <c r="AH1309" s="371"/>
      <c r="AI1309" s="371"/>
      <c r="AJ1309" s="371"/>
      <c r="AK1309" s="371"/>
      <c r="AL1309" s="371"/>
      <c r="AM1309" s="371"/>
      <c r="AN1309" s="371"/>
      <c r="AO1309" s="371"/>
      <c r="AP1309" s="371"/>
      <c r="AQ1309" s="371"/>
      <c r="AR1309" s="371"/>
      <c r="AS1309" s="371"/>
      <c r="AT1309" s="371"/>
      <c r="AU1309" s="371"/>
      <c r="AV1309" s="371"/>
      <c r="BB1309" s="371"/>
      <c r="BK1309" s="371"/>
      <c r="BT1309" s="371"/>
    </row>
    <row r="1310" spans="5:72" ht="16" customHeight="1" x14ac:dyDescent="0.25">
      <c r="E1310" s="418"/>
      <c r="F1310" s="418"/>
      <c r="G1310" s="418"/>
      <c r="H1310" s="418"/>
      <c r="I1310" s="418"/>
      <c r="J1310" s="418"/>
      <c r="K1310" s="418"/>
      <c r="L1310" s="418"/>
      <c r="M1310" s="418"/>
      <c r="N1310" s="418"/>
      <c r="O1310" s="418"/>
      <c r="P1310" s="418"/>
      <c r="Q1310" s="418"/>
      <c r="R1310" s="418"/>
      <c r="S1310" s="418"/>
      <c r="T1310" s="418"/>
      <c r="U1310" s="418"/>
      <c r="V1310" s="418"/>
      <c r="Z1310" s="420"/>
      <c r="AA1310" s="420"/>
      <c r="AB1310" s="420"/>
      <c r="AC1310" s="412"/>
      <c r="AD1310" s="412"/>
      <c r="AE1310" s="419"/>
      <c r="AG1310" s="371"/>
      <c r="AH1310" s="371"/>
      <c r="AI1310" s="371"/>
      <c r="AJ1310" s="371"/>
      <c r="AK1310" s="371"/>
      <c r="AL1310" s="371"/>
      <c r="AM1310" s="371"/>
      <c r="AN1310" s="371"/>
      <c r="AO1310" s="371"/>
      <c r="AP1310" s="371"/>
      <c r="AQ1310" s="371"/>
      <c r="AR1310" s="371"/>
      <c r="AS1310" s="371"/>
      <c r="AT1310" s="371"/>
      <c r="AU1310" s="371"/>
      <c r="AV1310" s="371"/>
      <c r="BB1310" s="371"/>
      <c r="BK1310" s="371"/>
      <c r="BT1310" s="371"/>
    </row>
    <row r="1311" spans="5:72" ht="16" customHeight="1" x14ac:dyDescent="0.25">
      <c r="E1311" s="418"/>
      <c r="F1311" s="418"/>
      <c r="G1311" s="418"/>
      <c r="H1311" s="418"/>
      <c r="I1311" s="418"/>
      <c r="J1311" s="418"/>
      <c r="K1311" s="418"/>
      <c r="L1311" s="418"/>
      <c r="M1311" s="418"/>
      <c r="N1311" s="418"/>
      <c r="O1311" s="418"/>
      <c r="P1311" s="418"/>
      <c r="Q1311" s="418"/>
      <c r="R1311" s="418"/>
      <c r="S1311" s="418"/>
      <c r="T1311" s="418"/>
      <c r="U1311" s="418"/>
      <c r="V1311" s="418"/>
      <c r="Z1311" s="420"/>
      <c r="AA1311" s="420"/>
      <c r="AB1311" s="420"/>
      <c r="AC1311" s="412"/>
      <c r="AD1311" s="412"/>
      <c r="AE1311" s="419"/>
      <c r="AG1311" s="371"/>
      <c r="AH1311" s="371"/>
      <c r="AI1311" s="371"/>
      <c r="AJ1311" s="371"/>
      <c r="AK1311" s="371"/>
      <c r="AL1311" s="371"/>
      <c r="AM1311" s="371"/>
      <c r="AN1311" s="371"/>
      <c r="AO1311" s="371"/>
      <c r="AP1311" s="371"/>
      <c r="AQ1311" s="371"/>
      <c r="AR1311" s="371"/>
      <c r="AS1311" s="371"/>
      <c r="AT1311" s="371"/>
      <c r="AU1311" s="371"/>
      <c r="AV1311" s="371"/>
      <c r="BB1311" s="371"/>
      <c r="BK1311" s="371"/>
      <c r="BT1311" s="371"/>
    </row>
    <row r="1312" spans="5:72" ht="16" customHeight="1" x14ac:dyDescent="0.25">
      <c r="E1312" s="418"/>
      <c r="F1312" s="418"/>
      <c r="G1312" s="418"/>
      <c r="H1312" s="418"/>
      <c r="I1312" s="418"/>
      <c r="J1312" s="418"/>
      <c r="K1312" s="418"/>
      <c r="L1312" s="418"/>
      <c r="M1312" s="418"/>
      <c r="N1312" s="418"/>
      <c r="O1312" s="418"/>
      <c r="P1312" s="418"/>
      <c r="Q1312" s="418"/>
      <c r="R1312" s="418"/>
      <c r="S1312" s="418"/>
      <c r="T1312" s="418"/>
      <c r="U1312" s="418"/>
      <c r="V1312" s="418"/>
      <c r="Z1312" s="420"/>
      <c r="AA1312" s="420"/>
      <c r="AB1312" s="420"/>
      <c r="AC1312" s="412"/>
      <c r="AD1312" s="412"/>
      <c r="AE1312" s="419"/>
      <c r="AG1312" s="371"/>
      <c r="AH1312" s="371"/>
      <c r="AI1312" s="371"/>
      <c r="AJ1312" s="371"/>
      <c r="AK1312" s="371"/>
      <c r="AL1312" s="371"/>
      <c r="AM1312" s="371"/>
      <c r="AN1312" s="371"/>
      <c r="AO1312" s="371"/>
      <c r="AP1312" s="371"/>
      <c r="AQ1312" s="371"/>
      <c r="AR1312" s="371"/>
      <c r="AS1312" s="371"/>
      <c r="AT1312" s="371"/>
      <c r="AU1312" s="371"/>
      <c r="AV1312" s="371"/>
      <c r="BB1312" s="371"/>
      <c r="BK1312" s="371"/>
      <c r="BT1312" s="371"/>
    </row>
    <row r="1313" spans="5:72" ht="16" customHeight="1" x14ac:dyDescent="0.25">
      <c r="E1313" s="418"/>
      <c r="F1313" s="418"/>
      <c r="G1313" s="418"/>
      <c r="H1313" s="418"/>
      <c r="I1313" s="418"/>
      <c r="J1313" s="418"/>
      <c r="K1313" s="418"/>
      <c r="L1313" s="418"/>
      <c r="M1313" s="418"/>
      <c r="N1313" s="418"/>
      <c r="O1313" s="418"/>
      <c r="P1313" s="418"/>
      <c r="Q1313" s="418"/>
      <c r="R1313" s="418"/>
      <c r="S1313" s="418"/>
      <c r="T1313" s="418"/>
      <c r="U1313" s="418"/>
      <c r="V1313" s="418"/>
      <c r="Z1313" s="419"/>
      <c r="AA1313" s="419"/>
      <c r="AB1313" s="419"/>
      <c r="AC1313" s="412"/>
      <c r="AD1313" s="412"/>
      <c r="AE1313" s="419"/>
      <c r="AG1313" s="371"/>
      <c r="AH1313" s="371"/>
      <c r="AI1313" s="371"/>
      <c r="AJ1313" s="371"/>
      <c r="AK1313" s="371"/>
      <c r="AL1313" s="371"/>
      <c r="AM1313" s="371"/>
      <c r="AN1313" s="371"/>
      <c r="AO1313" s="371"/>
      <c r="AP1313" s="371"/>
      <c r="AQ1313" s="371"/>
      <c r="AR1313" s="371"/>
      <c r="AS1313" s="371"/>
      <c r="AT1313" s="371"/>
      <c r="AU1313" s="371"/>
      <c r="AV1313" s="371"/>
      <c r="BB1313" s="371"/>
      <c r="BK1313" s="371"/>
      <c r="BT1313" s="371"/>
    </row>
    <row r="1314" spans="5:72" ht="16" customHeight="1" x14ac:dyDescent="0.25">
      <c r="E1314" s="418"/>
      <c r="F1314" s="418"/>
      <c r="G1314" s="418"/>
      <c r="H1314" s="418"/>
      <c r="I1314" s="418"/>
      <c r="J1314" s="418"/>
      <c r="K1314" s="418"/>
      <c r="L1314" s="418"/>
      <c r="M1314" s="418"/>
      <c r="N1314" s="418"/>
      <c r="O1314" s="418"/>
      <c r="P1314" s="418"/>
      <c r="Q1314" s="418"/>
      <c r="R1314" s="418"/>
      <c r="S1314" s="418"/>
      <c r="T1314" s="418"/>
      <c r="U1314" s="418"/>
      <c r="V1314" s="418"/>
      <c r="Z1314" s="419"/>
      <c r="AA1314" s="419"/>
      <c r="AB1314" s="419"/>
      <c r="AC1314" s="412"/>
      <c r="AD1314" s="412"/>
      <c r="AE1314" s="419"/>
      <c r="AG1314" s="371"/>
      <c r="AH1314" s="371"/>
      <c r="AI1314" s="371"/>
      <c r="AJ1314" s="371"/>
      <c r="AK1314" s="371"/>
      <c r="AL1314" s="371"/>
      <c r="AM1314" s="371"/>
      <c r="AN1314" s="371"/>
      <c r="AO1314" s="371"/>
      <c r="AP1314" s="371"/>
      <c r="AQ1314" s="371"/>
      <c r="AR1314" s="371"/>
      <c r="AS1314" s="371"/>
      <c r="AT1314" s="371"/>
      <c r="AU1314" s="371"/>
      <c r="AV1314" s="371"/>
      <c r="BB1314" s="371"/>
      <c r="BK1314" s="371"/>
      <c r="BT1314" s="371"/>
    </row>
    <row r="1315" spans="5:72" ht="16" customHeight="1" x14ac:dyDescent="0.25">
      <c r="E1315" s="418"/>
      <c r="F1315" s="418"/>
      <c r="G1315" s="418"/>
      <c r="H1315" s="418"/>
      <c r="I1315" s="418"/>
      <c r="J1315" s="418"/>
      <c r="K1315" s="418"/>
      <c r="L1315" s="418"/>
      <c r="M1315" s="418"/>
      <c r="N1315" s="418"/>
      <c r="O1315" s="418"/>
      <c r="P1315" s="418"/>
      <c r="Q1315" s="418"/>
      <c r="R1315" s="418"/>
      <c r="S1315" s="418"/>
      <c r="T1315" s="418"/>
      <c r="U1315" s="418"/>
      <c r="V1315" s="418"/>
      <c r="Z1315" s="419"/>
      <c r="AA1315" s="419"/>
      <c r="AB1315" s="419"/>
      <c r="AC1315" s="412"/>
      <c r="AD1315" s="412"/>
      <c r="AE1315" s="419"/>
      <c r="AG1315" s="371"/>
      <c r="AH1315" s="371"/>
      <c r="AI1315" s="371"/>
      <c r="AJ1315" s="371"/>
      <c r="AK1315" s="371"/>
      <c r="AL1315" s="371"/>
      <c r="AM1315" s="371"/>
      <c r="AN1315" s="371"/>
      <c r="AO1315" s="371"/>
      <c r="AP1315" s="371"/>
      <c r="AQ1315" s="371"/>
      <c r="AR1315" s="371"/>
      <c r="AS1315" s="371"/>
      <c r="AT1315" s="371"/>
      <c r="AU1315" s="371"/>
      <c r="AV1315" s="371"/>
      <c r="BB1315" s="371"/>
      <c r="BK1315" s="371"/>
      <c r="BT1315" s="371"/>
    </row>
    <row r="1316" spans="5:72" ht="16" customHeight="1" x14ac:dyDescent="0.25">
      <c r="E1316" s="418"/>
      <c r="F1316" s="418"/>
      <c r="G1316" s="418"/>
      <c r="H1316" s="418"/>
      <c r="I1316" s="418"/>
      <c r="J1316" s="418"/>
      <c r="K1316" s="418"/>
      <c r="L1316" s="418"/>
      <c r="M1316" s="418"/>
      <c r="N1316" s="418"/>
      <c r="O1316" s="418"/>
      <c r="P1316" s="418"/>
      <c r="Q1316" s="418"/>
      <c r="R1316" s="418"/>
      <c r="S1316" s="418"/>
      <c r="T1316" s="418"/>
      <c r="U1316" s="418"/>
      <c r="V1316" s="418"/>
      <c r="Z1316" s="419"/>
      <c r="AA1316" s="419"/>
      <c r="AB1316" s="419"/>
      <c r="AC1316" s="412"/>
      <c r="AD1316" s="412"/>
      <c r="AE1316" s="419"/>
      <c r="AG1316" s="371"/>
      <c r="AH1316" s="371"/>
      <c r="AI1316" s="371"/>
      <c r="AJ1316" s="371"/>
      <c r="AK1316" s="371"/>
      <c r="AL1316" s="371"/>
      <c r="AM1316" s="371"/>
      <c r="AN1316" s="371"/>
      <c r="AO1316" s="371"/>
      <c r="AP1316" s="371"/>
      <c r="AQ1316" s="371"/>
      <c r="AR1316" s="371"/>
      <c r="AS1316" s="371"/>
      <c r="AT1316" s="371"/>
      <c r="AU1316" s="371"/>
      <c r="AV1316" s="371"/>
      <c r="BB1316" s="371"/>
      <c r="BK1316" s="371"/>
      <c r="BT1316" s="371"/>
    </row>
    <row r="1317" spans="5:72" ht="16" customHeight="1" x14ac:dyDescent="0.25">
      <c r="E1317" s="418"/>
      <c r="F1317" s="418"/>
      <c r="G1317" s="418"/>
      <c r="H1317" s="418"/>
      <c r="I1317" s="418"/>
      <c r="J1317" s="418"/>
      <c r="K1317" s="418"/>
      <c r="L1317" s="418"/>
      <c r="M1317" s="418"/>
      <c r="N1317" s="418"/>
      <c r="O1317" s="418"/>
      <c r="P1317" s="418"/>
      <c r="Q1317" s="418"/>
      <c r="R1317" s="418"/>
      <c r="S1317" s="418"/>
      <c r="T1317" s="418"/>
      <c r="U1317" s="418"/>
      <c r="V1317" s="418"/>
      <c r="Z1317" s="419"/>
      <c r="AA1317" s="419"/>
      <c r="AB1317" s="419"/>
      <c r="AC1317" s="412"/>
      <c r="AD1317" s="412"/>
      <c r="AE1317" s="419"/>
      <c r="AG1317" s="371"/>
      <c r="AH1317" s="371"/>
      <c r="AI1317" s="371"/>
      <c r="AJ1317" s="371"/>
      <c r="AK1317" s="371"/>
      <c r="AL1317" s="371"/>
      <c r="AM1317" s="371"/>
      <c r="AN1317" s="371"/>
      <c r="AO1317" s="371"/>
      <c r="AP1317" s="371"/>
      <c r="AQ1317" s="371"/>
      <c r="AR1317" s="371"/>
      <c r="AS1317" s="371"/>
      <c r="AT1317" s="371"/>
      <c r="AU1317" s="371"/>
      <c r="AV1317" s="371"/>
      <c r="BB1317" s="371"/>
      <c r="BK1317" s="371"/>
      <c r="BT1317" s="371"/>
    </row>
    <row r="1318" spans="5:72" ht="16" customHeight="1" x14ac:dyDescent="0.25">
      <c r="E1318" s="418"/>
      <c r="F1318" s="418"/>
      <c r="G1318" s="418"/>
      <c r="H1318" s="418"/>
      <c r="I1318" s="418"/>
      <c r="J1318" s="418"/>
      <c r="K1318" s="418"/>
      <c r="L1318" s="418"/>
      <c r="M1318" s="418"/>
      <c r="N1318" s="418"/>
      <c r="O1318" s="418"/>
      <c r="P1318" s="418"/>
      <c r="Q1318" s="418"/>
      <c r="R1318" s="418"/>
      <c r="S1318" s="418"/>
      <c r="T1318" s="418"/>
      <c r="U1318" s="418"/>
      <c r="V1318" s="418"/>
      <c r="Z1318" s="419"/>
      <c r="AA1318" s="419"/>
      <c r="AB1318" s="419"/>
      <c r="AC1318" s="412"/>
      <c r="AD1318" s="412"/>
      <c r="AE1318" s="419"/>
      <c r="AG1318" s="371"/>
      <c r="AH1318" s="371"/>
      <c r="AI1318" s="371"/>
      <c r="AJ1318" s="371"/>
      <c r="AK1318" s="371"/>
      <c r="AL1318" s="371"/>
      <c r="AM1318" s="371"/>
      <c r="AN1318" s="371"/>
      <c r="AO1318" s="371"/>
      <c r="AP1318" s="371"/>
      <c r="AQ1318" s="371"/>
      <c r="AR1318" s="371"/>
      <c r="AS1318" s="371"/>
      <c r="AT1318" s="371"/>
      <c r="AU1318" s="371"/>
      <c r="AV1318" s="371"/>
      <c r="BB1318" s="371"/>
      <c r="BK1318" s="371"/>
      <c r="BT1318" s="371"/>
    </row>
    <row r="1319" spans="5:72" ht="16" customHeight="1" x14ac:dyDescent="0.25">
      <c r="E1319" s="418"/>
      <c r="F1319" s="418"/>
      <c r="G1319" s="418"/>
      <c r="H1319" s="418"/>
      <c r="I1319" s="418"/>
      <c r="J1319" s="418"/>
      <c r="K1319" s="418"/>
      <c r="L1319" s="418"/>
      <c r="M1319" s="418"/>
      <c r="N1319" s="418"/>
      <c r="O1319" s="418"/>
      <c r="P1319" s="418"/>
      <c r="Q1319" s="418"/>
      <c r="R1319" s="418"/>
      <c r="S1319" s="418"/>
      <c r="T1319" s="418"/>
      <c r="U1319" s="418"/>
      <c r="V1319" s="418"/>
      <c r="Z1319" s="419"/>
      <c r="AA1319" s="419"/>
      <c r="AB1319" s="419"/>
      <c r="AC1319" s="412"/>
      <c r="AD1319" s="412"/>
      <c r="AE1319" s="419"/>
      <c r="AG1319" s="371"/>
      <c r="AH1319" s="371"/>
      <c r="AI1319" s="371"/>
      <c r="AJ1319" s="371"/>
      <c r="AK1319" s="371"/>
      <c r="AL1319" s="371"/>
      <c r="AM1319" s="371"/>
      <c r="AN1319" s="371"/>
      <c r="AO1319" s="371"/>
      <c r="AP1319" s="371"/>
      <c r="AQ1319" s="371"/>
      <c r="AR1319" s="371"/>
      <c r="AS1319" s="371"/>
      <c r="AT1319" s="371"/>
      <c r="AU1319" s="371"/>
      <c r="AV1319" s="371"/>
      <c r="BB1319" s="371"/>
      <c r="BK1319" s="371"/>
      <c r="BT1319" s="371"/>
    </row>
    <row r="1320" spans="5:72" ht="16" customHeight="1" x14ac:dyDescent="0.25">
      <c r="E1320" s="418"/>
      <c r="F1320" s="418"/>
      <c r="G1320" s="418"/>
      <c r="H1320" s="418"/>
      <c r="I1320" s="418"/>
      <c r="J1320" s="418"/>
      <c r="K1320" s="418"/>
      <c r="L1320" s="418"/>
      <c r="M1320" s="418"/>
      <c r="N1320" s="418"/>
      <c r="O1320" s="418"/>
      <c r="P1320" s="418"/>
      <c r="Q1320" s="418"/>
      <c r="R1320" s="418"/>
      <c r="S1320" s="418"/>
      <c r="T1320" s="418"/>
      <c r="U1320" s="418"/>
      <c r="V1320" s="418"/>
      <c r="Z1320" s="419"/>
      <c r="AA1320" s="419"/>
      <c r="AB1320" s="419"/>
      <c r="AC1320" s="412"/>
      <c r="AD1320" s="412"/>
      <c r="AE1320" s="419"/>
      <c r="AG1320" s="371"/>
      <c r="AH1320" s="371"/>
      <c r="AI1320" s="371"/>
      <c r="AJ1320" s="371"/>
      <c r="AK1320" s="371"/>
      <c r="AL1320" s="371"/>
      <c r="AM1320" s="371"/>
      <c r="AN1320" s="371"/>
      <c r="AO1320" s="371"/>
      <c r="AP1320" s="371"/>
      <c r="AQ1320" s="371"/>
      <c r="AR1320" s="371"/>
      <c r="AS1320" s="371"/>
      <c r="AT1320" s="371"/>
      <c r="AU1320" s="371"/>
      <c r="AV1320" s="371"/>
      <c r="BB1320" s="371"/>
      <c r="BK1320" s="371"/>
      <c r="BT1320" s="371"/>
    </row>
    <row r="1321" spans="5:72" ht="16" customHeight="1" x14ac:dyDescent="0.25">
      <c r="E1321" s="418"/>
      <c r="F1321" s="418"/>
      <c r="G1321" s="418"/>
      <c r="H1321" s="418"/>
      <c r="I1321" s="418"/>
      <c r="J1321" s="418"/>
      <c r="K1321" s="418"/>
      <c r="L1321" s="418"/>
      <c r="M1321" s="418"/>
      <c r="N1321" s="418"/>
      <c r="O1321" s="418"/>
      <c r="P1321" s="418"/>
      <c r="Q1321" s="418"/>
      <c r="R1321" s="418"/>
      <c r="S1321" s="418"/>
      <c r="T1321" s="418"/>
      <c r="U1321" s="418"/>
      <c r="V1321" s="418"/>
      <c r="Z1321" s="419"/>
      <c r="AA1321" s="419"/>
      <c r="AB1321" s="419"/>
      <c r="AC1321" s="412"/>
      <c r="AD1321" s="412"/>
      <c r="AE1321" s="419"/>
      <c r="AG1321" s="371"/>
      <c r="AH1321" s="371"/>
      <c r="AI1321" s="371"/>
      <c r="AJ1321" s="371"/>
      <c r="AK1321" s="371"/>
      <c r="AL1321" s="371"/>
      <c r="AM1321" s="371"/>
      <c r="AN1321" s="371"/>
      <c r="AO1321" s="371"/>
      <c r="AP1321" s="371"/>
      <c r="AQ1321" s="371"/>
      <c r="AR1321" s="371"/>
      <c r="AS1321" s="371"/>
      <c r="AT1321" s="371"/>
      <c r="AU1321" s="371"/>
      <c r="AV1321" s="371"/>
      <c r="BB1321" s="371"/>
      <c r="BK1321" s="371"/>
      <c r="BT1321" s="371"/>
    </row>
    <row r="1322" spans="5:72" ht="16" customHeight="1" x14ac:dyDescent="0.25">
      <c r="E1322" s="418"/>
      <c r="F1322" s="418"/>
      <c r="G1322" s="418"/>
      <c r="H1322" s="418"/>
      <c r="I1322" s="418"/>
      <c r="J1322" s="418"/>
      <c r="K1322" s="418"/>
      <c r="L1322" s="418"/>
      <c r="M1322" s="418"/>
      <c r="N1322" s="418"/>
      <c r="O1322" s="418"/>
      <c r="P1322" s="418"/>
      <c r="Q1322" s="418"/>
      <c r="R1322" s="418"/>
      <c r="S1322" s="418"/>
      <c r="T1322" s="418"/>
      <c r="U1322" s="418"/>
      <c r="V1322" s="418"/>
      <c r="Z1322" s="419"/>
      <c r="AA1322" s="419"/>
      <c r="AB1322" s="419"/>
      <c r="AC1322" s="412"/>
      <c r="AD1322" s="412"/>
      <c r="AE1322" s="419"/>
      <c r="AG1322" s="371"/>
      <c r="AH1322" s="371"/>
      <c r="AI1322" s="371"/>
      <c r="AJ1322" s="371"/>
      <c r="AK1322" s="371"/>
      <c r="AL1322" s="371"/>
      <c r="AM1322" s="371"/>
      <c r="AN1322" s="371"/>
      <c r="AO1322" s="371"/>
      <c r="AP1322" s="371"/>
      <c r="AQ1322" s="371"/>
      <c r="AR1322" s="371"/>
      <c r="AS1322" s="371"/>
      <c r="AT1322" s="371"/>
      <c r="AU1322" s="371"/>
      <c r="AV1322" s="371"/>
      <c r="BB1322" s="371"/>
      <c r="BK1322" s="371"/>
      <c r="BT1322" s="371"/>
    </row>
    <row r="1323" spans="5:72" ht="16" customHeight="1" x14ac:dyDescent="0.25">
      <c r="E1323" s="418"/>
      <c r="F1323" s="418"/>
      <c r="G1323" s="418"/>
      <c r="H1323" s="418"/>
      <c r="I1323" s="418"/>
      <c r="J1323" s="418"/>
      <c r="K1323" s="418"/>
      <c r="L1323" s="418"/>
      <c r="M1323" s="418"/>
      <c r="N1323" s="418"/>
      <c r="O1323" s="418"/>
      <c r="P1323" s="418"/>
      <c r="Q1323" s="418"/>
      <c r="R1323" s="418"/>
      <c r="S1323" s="418"/>
      <c r="T1323" s="418"/>
      <c r="U1323" s="418"/>
      <c r="V1323" s="418"/>
      <c r="Z1323" s="419"/>
      <c r="AA1323" s="419"/>
      <c r="AB1323" s="419"/>
      <c r="AC1323" s="412"/>
      <c r="AD1323" s="412"/>
      <c r="AE1323" s="419"/>
      <c r="AG1323" s="371"/>
      <c r="AH1323" s="371"/>
      <c r="AI1323" s="371"/>
      <c r="AJ1323" s="371"/>
      <c r="AK1323" s="371"/>
      <c r="AL1323" s="371"/>
      <c r="AM1323" s="371"/>
      <c r="AN1323" s="371"/>
      <c r="AO1323" s="371"/>
      <c r="AP1323" s="371"/>
      <c r="AQ1323" s="371"/>
      <c r="AR1323" s="371"/>
      <c r="AS1323" s="371"/>
      <c r="AT1323" s="371"/>
      <c r="AU1323" s="371"/>
      <c r="AV1323" s="371"/>
      <c r="BB1323" s="371"/>
      <c r="BK1323" s="371"/>
      <c r="BT1323" s="371"/>
    </row>
    <row r="1324" spans="5:72" ht="16" customHeight="1" x14ac:dyDescent="0.25">
      <c r="E1324" s="418"/>
      <c r="F1324" s="418"/>
      <c r="G1324" s="418"/>
      <c r="H1324" s="418"/>
      <c r="I1324" s="418"/>
      <c r="J1324" s="418"/>
      <c r="K1324" s="418"/>
      <c r="L1324" s="418"/>
      <c r="M1324" s="418"/>
      <c r="N1324" s="418"/>
      <c r="O1324" s="418"/>
      <c r="P1324" s="418"/>
      <c r="Q1324" s="418"/>
      <c r="R1324" s="418"/>
      <c r="S1324" s="418"/>
      <c r="T1324" s="418"/>
      <c r="U1324" s="418"/>
      <c r="V1324" s="418"/>
      <c r="Z1324" s="419"/>
      <c r="AA1324" s="419"/>
      <c r="AB1324" s="419"/>
      <c r="AC1324" s="412"/>
      <c r="AD1324" s="412"/>
      <c r="AE1324" s="419"/>
      <c r="AG1324" s="371"/>
      <c r="AH1324" s="371"/>
      <c r="AI1324" s="371"/>
      <c r="AJ1324" s="371"/>
      <c r="AK1324" s="371"/>
      <c r="AL1324" s="371"/>
      <c r="AM1324" s="371"/>
      <c r="AN1324" s="371"/>
      <c r="AO1324" s="371"/>
      <c r="AP1324" s="371"/>
      <c r="AQ1324" s="371"/>
      <c r="AR1324" s="371"/>
      <c r="AS1324" s="371"/>
      <c r="AT1324" s="371"/>
      <c r="AU1324" s="371"/>
      <c r="AV1324" s="371"/>
      <c r="BB1324" s="371"/>
      <c r="BK1324" s="371"/>
      <c r="BT1324" s="371"/>
    </row>
    <row r="1325" spans="5:72" ht="16" customHeight="1" x14ac:dyDescent="0.25">
      <c r="E1325" s="418"/>
      <c r="F1325" s="418"/>
      <c r="G1325" s="418"/>
      <c r="H1325" s="418"/>
      <c r="I1325" s="418"/>
      <c r="J1325" s="418"/>
      <c r="K1325" s="418"/>
      <c r="L1325" s="418"/>
      <c r="M1325" s="418"/>
      <c r="N1325" s="418"/>
      <c r="O1325" s="418"/>
      <c r="P1325" s="418"/>
      <c r="Q1325" s="418"/>
      <c r="R1325" s="418"/>
      <c r="S1325" s="418"/>
      <c r="T1325" s="418"/>
      <c r="U1325" s="418"/>
      <c r="V1325" s="418"/>
      <c r="Z1325" s="419"/>
      <c r="AA1325" s="419"/>
      <c r="AB1325" s="419"/>
      <c r="AC1325" s="412"/>
      <c r="AD1325" s="412"/>
      <c r="AE1325" s="419"/>
      <c r="AG1325" s="371"/>
      <c r="AH1325" s="371"/>
      <c r="AI1325" s="371"/>
      <c r="AJ1325" s="371"/>
      <c r="AK1325" s="371"/>
      <c r="AL1325" s="371"/>
      <c r="AM1325" s="371"/>
      <c r="AN1325" s="371"/>
      <c r="AO1325" s="371"/>
      <c r="AP1325" s="371"/>
      <c r="AQ1325" s="371"/>
      <c r="AR1325" s="371"/>
      <c r="AS1325" s="371"/>
      <c r="AT1325" s="371"/>
      <c r="AU1325" s="371"/>
      <c r="AV1325" s="371"/>
      <c r="BB1325" s="371"/>
      <c r="BK1325" s="371"/>
      <c r="BT1325" s="371"/>
    </row>
    <row r="1326" spans="5:72" ht="16" customHeight="1" x14ac:dyDescent="0.25">
      <c r="E1326" s="418"/>
      <c r="F1326" s="418"/>
      <c r="G1326" s="418"/>
      <c r="H1326" s="418"/>
      <c r="I1326" s="418"/>
      <c r="J1326" s="418"/>
      <c r="K1326" s="418"/>
      <c r="L1326" s="418"/>
      <c r="M1326" s="418"/>
      <c r="N1326" s="418"/>
      <c r="O1326" s="418"/>
      <c r="P1326" s="418"/>
      <c r="Q1326" s="418"/>
      <c r="R1326" s="418"/>
      <c r="S1326" s="418"/>
      <c r="T1326" s="418"/>
      <c r="U1326" s="418"/>
      <c r="V1326" s="418"/>
      <c r="Z1326" s="419"/>
      <c r="AA1326" s="419"/>
      <c r="AB1326" s="419"/>
      <c r="AC1326" s="412"/>
      <c r="AD1326" s="412"/>
      <c r="AE1326" s="419"/>
      <c r="AG1326" s="371"/>
      <c r="AH1326" s="371"/>
      <c r="AI1326" s="371"/>
      <c r="AJ1326" s="371"/>
      <c r="AK1326" s="371"/>
      <c r="AL1326" s="371"/>
      <c r="AM1326" s="371"/>
      <c r="AN1326" s="371"/>
      <c r="AO1326" s="371"/>
      <c r="AP1326" s="371"/>
      <c r="AQ1326" s="371"/>
      <c r="AR1326" s="371"/>
      <c r="AS1326" s="371"/>
      <c r="AT1326" s="371"/>
      <c r="AU1326" s="371"/>
      <c r="AV1326" s="371"/>
      <c r="BB1326" s="371"/>
      <c r="BK1326" s="371"/>
      <c r="BT1326" s="371"/>
    </row>
    <row r="1327" spans="5:72" ht="16" customHeight="1" x14ac:dyDescent="0.25">
      <c r="E1327" s="418"/>
      <c r="F1327" s="418"/>
      <c r="G1327" s="418"/>
      <c r="H1327" s="418"/>
      <c r="I1327" s="418"/>
      <c r="J1327" s="418"/>
      <c r="K1327" s="418"/>
      <c r="L1327" s="418"/>
      <c r="M1327" s="418"/>
      <c r="N1327" s="418"/>
      <c r="O1327" s="418"/>
      <c r="P1327" s="418"/>
      <c r="Q1327" s="418"/>
      <c r="R1327" s="418"/>
      <c r="S1327" s="418"/>
      <c r="T1327" s="418"/>
      <c r="U1327" s="418"/>
      <c r="V1327" s="418"/>
      <c r="Z1327" s="419"/>
      <c r="AA1327" s="419"/>
      <c r="AB1327" s="419"/>
      <c r="AC1327" s="412"/>
      <c r="AD1327" s="412"/>
      <c r="AE1327" s="419"/>
      <c r="AG1327" s="371"/>
      <c r="AH1327" s="371"/>
      <c r="AI1327" s="371"/>
      <c r="AJ1327" s="371"/>
      <c r="AK1327" s="371"/>
      <c r="AL1327" s="371"/>
      <c r="AM1327" s="371"/>
      <c r="AN1327" s="371"/>
      <c r="AO1327" s="371"/>
      <c r="AP1327" s="371"/>
      <c r="AQ1327" s="371"/>
      <c r="AR1327" s="371"/>
      <c r="AS1327" s="371"/>
      <c r="AT1327" s="371"/>
      <c r="AU1327" s="371"/>
      <c r="AV1327" s="371"/>
      <c r="BB1327" s="371"/>
      <c r="BK1327" s="371"/>
      <c r="BT1327" s="371"/>
    </row>
    <row r="1328" spans="5:72" ht="16" customHeight="1" x14ac:dyDescent="0.25">
      <c r="E1328" s="418"/>
      <c r="F1328" s="418"/>
      <c r="G1328" s="418"/>
      <c r="H1328" s="418"/>
      <c r="I1328" s="418"/>
      <c r="J1328" s="418"/>
      <c r="K1328" s="418"/>
      <c r="L1328" s="418"/>
      <c r="M1328" s="418"/>
      <c r="N1328" s="418"/>
      <c r="O1328" s="418"/>
      <c r="P1328" s="418"/>
      <c r="Q1328" s="418"/>
      <c r="R1328" s="418"/>
      <c r="S1328" s="418"/>
      <c r="T1328" s="418"/>
      <c r="U1328" s="418"/>
      <c r="V1328" s="418"/>
      <c r="Z1328" s="419"/>
      <c r="AA1328" s="419"/>
      <c r="AB1328" s="419"/>
      <c r="AC1328" s="412"/>
      <c r="AD1328" s="412"/>
      <c r="AE1328" s="419"/>
      <c r="AG1328" s="371"/>
      <c r="AH1328" s="371"/>
      <c r="AI1328" s="371"/>
      <c r="AJ1328" s="371"/>
      <c r="AK1328" s="371"/>
      <c r="AL1328" s="371"/>
      <c r="AM1328" s="371"/>
      <c r="AN1328" s="371"/>
      <c r="AO1328" s="371"/>
      <c r="AP1328" s="371"/>
      <c r="AQ1328" s="371"/>
      <c r="AR1328" s="371"/>
      <c r="AS1328" s="371"/>
      <c r="AT1328" s="371"/>
      <c r="AU1328" s="371"/>
      <c r="AV1328" s="371"/>
      <c r="BB1328" s="371"/>
      <c r="BK1328" s="371"/>
      <c r="BT1328" s="371"/>
    </row>
    <row r="1329" spans="5:72" ht="16" customHeight="1" x14ac:dyDescent="0.25">
      <c r="E1329" s="418"/>
      <c r="F1329" s="418"/>
      <c r="G1329" s="418"/>
      <c r="H1329" s="418"/>
      <c r="I1329" s="418"/>
      <c r="J1329" s="418"/>
      <c r="K1329" s="418"/>
      <c r="L1329" s="418"/>
      <c r="M1329" s="418"/>
      <c r="N1329" s="418"/>
      <c r="O1329" s="418"/>
      <c r="P1329" s="418"/>
      <c r="Q1329" s="418"/>
      <c r="R1329" s="418"/>
      <c r="S1329" s="418"/>
      <c r="T1329" s="418"/>
      <c r="U1329" s="418"/>
      <c r="V1329" s="418"/>
      <c r="Z1329" s="419"/>
      <c r="AA1329" s="419"/>
      <c r="AB1329" s="419"/>
      <c r="AC1329" s="412"/>
      <c r="AD1329" s="412"/>
      <c r="AE1329" s="419"/>
      <c r="AG1329" s="371"/>
      <c r="AH1329" s="371"/>
      <c r="AI1329" s="371"/>
      <c r="AJ1329" s="371"/>
      <c r="AK1329" s="371"/>
      <c r="AL1329" s="371"/>
      <c r="AM1329" s="371"/>
      <c r="AN1329" s="371"/>
      <c r="AO1329" s="371"/>
      <c r="AP1329" s="371"/>
      <c r="AQ1329" s="371"/>
      <c r="AR1329" s="371"/>
      <c r="AS1329" s="371"/>
      <c r="AT1329" s="371"/>
      <c r="AU1329" s="371"/>
      <c r="AV1329" s="371"/>
      <c r="BB1329" s="371"/>
      <c r="BK1329" s="371"/>
      <c r="BT1329" s="371"/>
    </row>
    <row r="1330" spans="5:72" ht="16" customHeight="1" x14ac:dyDescent="0.25">
      <c r="E1330" s="418"/>
      <c r="F1330" s="418"/>
      <c r="G1330" s="418"/>
      <c r="H1330" s="418"/>
      <c r="I1330" s="418"/>
      <c r="J1330" s="418"/>
      <c r="K1330" s="418"/>
      <c r="L1330" s="418"/>
      <c r="M1330" s="418"/>
      <c r="N1330" s="418"/>
      <c r="O1330" s="418"/>
      <c r="P1330" s="418"/>
      <c r="Q1330" s="418"/>
      <c r="R1330" s="418"/>
      <c r="S1330" s="418"/>
      <c r="T1330" s="418"/>
      <c r="U1330" s="418"/>
      <c r="V1330" s="418"/>
      <c r="Z1330" s="420"/>
      <c r="AA1330" s="420"/>
      <c r="AB1330" s="420"/>
      <c r="AC1330" s="412"/>
      <c r="AD1330" s="412"/>
      <c r="AE1330" s="419"/>
      <c r="AG1330" s="371"/>
      <c r="AH1330" s="371"/>
      <c r="AI1330" s="371"/>
      <c r="AJ1330" s="371"/>
      <c r="AK1330" s="371"/>
      <c r="AL1330" s="371"/>
      <c r="AM1330" s="371"/>
      <c r="AN1330" s="371"/>
      <c r="AO1330" s="371"/>
      <c r="AP1330" s="371"/>
      <c r="AQ1330" s="371"/>
      <c r="AR1330" s="371"/>
      <c r="AS1330" s="371"/>
      <c r="AT1330" s="371"/>
      <c r="AU1330" s="371"/>
      <c r="AV1330" s="371"/>
      <c r="BB1330" s="371"/>
      <c r="BK1330" s="371"/>
      <c r="BT1330" s="371"/>
    </row>
    <row r="1331" spans="5:72" ht="16" customHeight="1" x14ac:dyDescent="0.25">
      <c r="E1331" s="418"/>
      <c r="F1331" s="418"/>
      <c r="G1331" s="418"/>
      <c r="H1331" s="418"/>
      <c r="I1331" s="418"/>
      <c r="J1331" s="418"/>
      <c r="K1331" s="418"/>
      <c r="L1331" s="418"/>
      <c r="M1331" s="418"/>
      <c r="N1331" s="418"/>
      <c r="O1331" s="418"/>
      <c r="P1331" s="418"/>
      <c r="Q1331" s="418"/>
      <c r="R1331" s="418"/>
      <c r="S1331" s="418"/>
      <c r="T1331" s="418"/>
      <c r="U1331" s="418"/>
      <c r="V1331" s="418"/>
      <c r="Z1331" s="420"/>
      <c r="AA1331" s="420"/>
      <c r="AB1331" s="420"/>
      <c r="AC1331" s="412"/>
      <c r="AD1331" s="412"/>
      <c r="AE1331" s="419"/>
      <c r="AG1331" s="371"/>
      <c r="AH1331" s="371"/>
      <c r="AI1331" s="371"/>
      <c r="AJ1331" s="371"/>
      <c r="AK1331" s="371"/>
      <c r="AL1331" s="371"/>
      <c r="AM1331" s="371"/>
      <c r="AN1331" s="371"/>
      <c r="AO1331" s="371"/>
      <c r="AP1331" s="371"/>
      <c r="AQ1331" s="371"/>
      <c r="AR1331" s="371"/>
      <c r="AS1331" s="371"/>
      <c r="AT1331" s="371"/>
      <c r="AU1331" s="371"/>
      <c r="AV1331" s="371"/>
      <c r="BB1331" s="371"/>
      <c r="BK1331" s="371"/>
      <c r="BT1331" s="371"/>
    </row>
    <row r="1332" spans="5:72" ht="16" customHeight="1" x14ac:dyDescent="0.25">
      <c r="E1332" s="418"/>
      <c r="F1332" s="418"/>
      <c r="G1332" s="418"/>
      <c r="H1332" s="418"/>
      <c r="I1332" s="418"/>
      <c r="J1332" s="418"/>
      <c r="K1332" s="418"/>
      <c r="L1332" s="418"/>
      <c r="M1332" s="418"/>
      <c r="N1332" s="418"/>
      <c r="O1332" s="418"/>
      <c r="P1332" s="418"/>
      <c r="Q1332" s="418"/>
      <c r="R1332" s="418"/>
      <c r="S1332" s="418"/>
      <c r="T1332" s="418"/>
      <c r="U1332" s="418"/>
      <c r="V1332" s="418"/>
      <c r="Z1332" s="420"/>
      <c r="AA1332" s="420"/>
      <c r="AB1332" s="420"/>
      <c r="AC1332" s="412"/>
      <c r="AD1332" s="412"/>
      <c r="AE1332" s="419"/>
      <c r="AG1332" s="371"/>
      <c r="AH1332" s="371"/>
      <c r="AI1332" s="371"/>
      <c r="AJ1332" s="371"/>
      <c r="AK1332" s="371"/>
      <c r="AL1332" s="371"/>
      <c r="AM1332" s="371"/>
      <c r="AN1332" s="371"/>
      <c r="AO1332" s="371"/>
      <c r="AP1332" s="371"/>
      <c r="AQ1332" s="371"/>
      <c r="AR1332" s="371"/>
      <c r="AS1332" s="371"/>
      <c r="AT1332" s="371"/>
      <c r="AU1332" s="371"/>
      <c r="AV1332" s="371"/>
      <c r="BB1332" s="371"/>
      <c r="BK1332" s="371"/>
      <c r="BT1332" s="371"/>
    </row>
    <row r="1333" spans="5:72" ht="16" customHeight="1" x14ac:dyDescent="0.25">
      <c r="E1333" s="418"/>
      <c r="F1333" s="418"/>
      <c r="G1333" s="418"/>
      <c r="H1333" s="418"/>
      <c r="I1333" s="418"/>
      <c r="J1333" s="418"/>
      <c r="K1333" s="418"/>
      <c r="L1333" s="418"/>
      <c r="M1333" s="418"/>
      <c r="N1333" s="418"/>
      <c r="O1333" s="418"/>
      <c r="P1333" s="418"/>
      <c r="Q1333" s="418"/>
      <c r="R1333" s="418"/>
      <c r="S1333" s="418"/>
      <c r="T1333" s="418"/>
      <c r="U1333" s="418"/>
      <c r="V1333" s="418"/>
      <c r="Z1333" s="420"/>
      <c r="AA1333" s="420"/>
      <c r="AB1333" s="420"/>
      <c r="AC1333" s="412"/>
      <c r="AD1333" s="412"/>
      <c r="AE1333" s="419"/>
      <c r="AG1333" s="371"/>
      <c r="AH1333" s="371"/>
      <c r="AI1333" s="371"/>
      <c r="AJ1333" s="371"/>
      <c r="AK1333" s="371"/>
      <c r="AL1333" s="371"/>
      <c r="AM1333" s="371"/>
      <c r="AN1333" s="371"/>
      <c r="AO1333" s="371"/>
      <c r="AP1333" s="371"/>
      <c r="AQ1333" s="371"/>
      <c r="AR1333" s="371"/>
      <c r="AS1333" s="371"/>
      <c r="AT1333" s="371"/>
      <c r="AU1333" s="371"/>
      <c r="AV1333" s="371"/>
      <c r="BB1333" s="371"/>
      <c r="BK1333" s="371"/>
      <c r="BT1333" s="371"/>
    </row>
    <row r="1334" spans="5:72" ht="16" customHeight="1" x14ac:dyDescent="0.25">
      <c r="E1334" s="418"/>
      <c r="F1334" s="418"/>
      <c r="G1334" s="418"/>
      <c r="H1334" s="418"/>
      <c r="I1334" s="418"/>
      <c r="J1334" s="418"/>
      <c r="K1334" s="418"/>
      <c r="L1334" s="418"/>
      <c r="M1334" s="418"/>
      <c r="N1334" s="418"/>
      <c r="O1334" s="418"/>
      <c r="P1334" s="418"/>
      <c r="Q1334" s="418"/>
      <c r="R1334" s="418"/>
      <c r="S1334" s="418"/>
      <c r="T1334" s="418"/>
      <c r="U1334" s="418"/>
      <c r="V1334" s="418"/>
      <c r="Z1334" s="420"/>
      <c r="AA1334" s="420"/>
      <c r="AB1334" s="420"/>
      <c r="AC1334" s="412"/>
      <c r="AD1334" s="412"/>
      <c r="AE1334" s="419"/>
      <c r="AG1334" s="371"/>
      <c r="AH1334" s="371"/>
      <c r="AI1334" s="371"/>
      <c r="AJ1334" s="371"/>
      <c r="AK1334" s="371"/>
      <c r="AL1334" s="371"/>
      <c r="AM1334" s="371"/>
      <c r="AN1334" s="371"/>
      <c r="AO1334" s="371"/>
      <c r="AP1334" s="371"/>
      <c r="AQ1334" s="371"/>
      <c r="AR1334" s="371"/>
      <c r="AS1334" s="371"/>
      <c r="AT1334" s="371"/>
      <c r="AU1334" s="371"/>
      <c r="AV1334" s="371"/>
      <c r="BB1334" s="371"/>
      <c r="BK1334" s="371"/>
      <c r="BT1334" s="371"/>
    </row>
    <row r="1335" spans="5:72" ht="16" customHeight="1" x14ac:dyDescent="0.25">
      <c r="E1335" s="418"/>
      <c r="F1335" s="418"/>
      <c r="G1335" s="418"/>
      <c r="H1335" s="418"/>
      <c r="I1335" s="418"/>
      <c r="J1335" s="418"/>
      <c r="K1335" s="418"/>
      <c r="L1335" s="418"/>
      <c r="M1335" s="418"/>
      <c r="N1335" s="418"/>
      <c r="O1335" s="418"/>
      <c r="P1335" s="418"/>
      <c r="Q1335" s="418"/>
      <c r="R1335" s="418"/>
      <c r="S1335" s="418"/>
      <c r="T1335" s="418"/>
      <c r="U1335" s="418"/>
      <c r="V1335" s="418"/>
      <c r="Z1335" s="420"/>
      <c r="AA1335" s="420"/>
      <c r="AB1335" s="420"/>
      <c r="AC1335" s="412"/>
      <c r="AD1335" s="412"/>
      <c r="AE1335" s="419"/>
      <c r="AG1335" s="371"/>
      <c r="AH1335" s="371"/>
      <c r="AI1335" s="371"/>
      <c r="AJ1335" s="371"/>
      <c r="AK1335" s="371"/>
      <c r="AL1335" s="371"/>
      <c r="AM1335" s="371"/>
      <c r="AN1335" s="371"/>
      <c r="AO1335" s="371"/>
      <c r="AP1335" s="371"/>
      <c r="AQ1335" s="371"/>
      <c r="AR1335" s="371"/>
      <c r="AS1335" s="371"/>
      <c r="AT1335" s="371"/>
      <c r="AU1335" s="371"/>
      <c r="AV1335" s="371"/>
      <c r="BB1335" s="371"/>
      <c r="BK1335" s="371"/>
      <c r="BT1335" s="371"/>
    </row>
    <row r="1336" spans="5:72" ht="16" customHeight="1" x14ac:dyDescent="0.25">
      <c r="E1336" s="418"/>
      <c r="F1336" s="418"/>
      <c r="G1336" s="418"/>
      <c r="H1336" s="418"/>
      <c r="I1336" s="418"/>
      <c r="J1336" s="418"/>
      <c r="K1336" s="418"/>
      <c r="L1336" s="418"/>
      <c r="M1336" s="418"/>
      <c r="N1336" s="418"/>
      <c r="O1336" s="418"/>
      <c r="P1336" s="418"/>
      <c r="Q1336" s="418"/>
      <c r="R1336" s="418"/>
      <c r="S1336" s="418"/>
      <c r="T1336" s="418"/>
      <c r="U1336" s="418"/>
      <c r="V1336" s="418"/>
      <c r="Z1336" s="420"/>
      <c r="AA1336" s="420"/>
      <c r="AB1336" s="420"/>
      <c r="AC1336" s="412"/>
      <c r="AD1336" s="412"/>
      <c r="AE1336" s="419"/>
      <c r="AG1336" s="371"/>
      <c r="AH1336" s="371"/>
      <c r="AI1336" s="371"/>
      <c r="AJ1336" s="371"/>
      <c r="AK1336" s="371"/>
      <c r="AL1336" s="371"/>
      <c r="AM1336" s="371"/>
      <c r="AN1336" s="371"/>
      <c r="AO1336" s="371"/>
      <c r="AP1336" s="371"/>
      <c r="AQ1336" s="371"/>
      <c r="AR1336" s="371"/>
      <c r="AS1336" s="371"/>
      <c r="AT1336" s="371"/>
      <c r="AU1336" s="371"/>
      <c r="AV1336" s="371"/>
      <c r="BB1336" s="371"/>
      <c r="BK1336" s="371"/>
      <c r="BT1336" s="371"/>
    </row>
    <row r="1337" spans="5:72" ht="16" customHeight="1" x14ac:dyDescent="0.25">
      <c r="E1337" s="418"/>
      <c r="F1337" s="418"/>
      <c r="G1337" s="418"/>
      <c r="H1337" s="418"/>
      <c r="I1337" s="418"/>
      <c r="J1337" s="418"/>
      <c r="K1337" s="418"/>
      <c r="L1337" s="418"/>
      <c r="M1337" s="418"/>
      <c r="N1337" s="418"/>
      <c r="O1337" s="418"/>
      <c r="P1337" s="418"/>
      <c r="Q1337" s="418"/>
      <c r="R1337" s="418"/>
      <c r="S1337" s="418"/>
      <c r="T1337" s="418"/>
      <c r="U1337" s="418"/>
      <c r="V1337" s="418"/>
      <c r="Z1337" s="419"/>
      <c r="AA1337" s="419"/>
      <c r="AB1337" s="419"/>
      <c r="AC1337" s="412"/>
      <c r="AD1337" s="412"/>
      <c r="AE1337" s="419"/>
      <c r="AG1337" s="371"/>
      <c r="AH1337" s="371"/>
      <c r="AI1337" s="371"/>
      <c r="AJ1337" s="371"/>
      <c r="AK1337" s="371"/>
      <c r="AL1337" s="371"/>
      <c r="AM1337" s="371"/>
      <c r="AN1337" s="371"/>
      <c r="AO1337" s="371"/>
      <c r="AP1337" s="371"/>
      <c r="AQ1337" s="371"/>
      <c r="AR1337" s="371"/>
      <c r="AS1337" s="371"/>
      <c r="AT1337" s="371"/>
      <c r="AU1337" s="371"/>
      <c r="AV1337" s="371"/>
      <c r="BB1337" s="371"/>
      <c r="BK1337" s="371"/>
      <c r="BT1337" s="371"/>
    </row>
    <row r="1338" spans="5:72" ht="16" customHeight="1" x14ac:dyDescent="0.25">
      <c r="E1338" s="418"/>
      <c r="F1338" s="418"/>
      <c r="G1338" s="418"/>
      <c r="H1338" s="418"/>
      <c r="I1338" s="418"/>
      <c r="J1338" s="418"/>
      <c r="K1338" s="418"/>
      <c r="L1338" s="418"/>
      <c r="M1338" s="418"/>
      <c r="N1338" s="418"/>
      <c r="O1338" s="418"/>
      <c r="P1338" s="418"/>
      <c r="Q1338" s="418"/>
      <c r="R1338" s="418"/>
      <c r="S1338" s="418"/>
      <c r="T1338" s="418"/>
      <c r="U1338" s="418"/>
      <c r="V1338" s="418"/>
      <c r="Z1338" s="419"/>
      <c r="AA1338" s="419"/>
      <c r="AB1338" s="419"/>
      <c r="AC1338" s="412"/>
      <c r="AD1338" s="412"/>
      <c r="AE1338" s="419"/>
      <c r="AG1338" s="371"/>
      <c r="AH1338" s="371"/>
      <c r="AI1338" s="371"/>
      <c r="AJ1338" s="371"/>
      <c r="AK1338" s="371"/>
      <c r="AL1338" s="371"/>
      <c r="AM1338" s="371"/>
      <c r="AN1338" s="371"/>
      <c r="AO1338" s="371"/>
      <c r="AP1338" s="371"/>
      <c r="AQ1338" s="371"/>
      <c r="AR1338" s="371"/>
      <c r="AS1338" s="371"/>
      <c r="AT1338" s="371"/>
      <c r="AU1338" s="371"/>
      <c r="AV1338" s="371"/>
      <c r="BB1338" s="371"/>
      <c r="BK1338" s="371"/>
      <c r="BT1338" s="371"/>
    </row>
    <row r="1339" spans="5:72" ht="16" customHeight="1" x14ac:dyDescent="0.25">
      <c r="E1339" s="418"/>
      <c r="F1339" s="418"/>
      <c r="G1339" s="418"/>
      <c r="H1339" s="418"/>
      <c r="I1339" s="418"/>
      <c r="J1339" s="418"/>
      <c r="K1339" s="418"/>
      <c r="L1339" s="418"/>
      <c r="M1339" s="418"/>
      <c r="N1339" s="418"/>
      <c r="O1339" s="418"/>
      <c r="P1339" s="418"/>
      <c r="Q1339" s="418"/>
      <c r="R1339" s="418"/>
      <c r="S1339" s="418"/>
      <c r="T1339" s="418"/>
      <c r="U1339" s="418"/>
      <c r="V1339" s="418"/>
      <c r="Z1339" s="419"/>
      <c r="AA1339" s="419"/>
      <c r="AB1339" s="419"/>
      <c r="AC1339" s="412"/>
      <c r="AD1339" s="412"/>
      <c r="AE1339" s="419"/>
      <c r="AG1339" s="371"/>
      <c r="AH1339" s="371"/>
      <c r="AI1339" s="371"/>
      <c r="AJ1339" s="371"/>
      <c r="AK1339" s="371"/>
      <c r="AL1339" s="371"/>
      <c r="AM1339" s="371"/>
      <c r="AN1339" s="371"/>
      <c r="AO1339" s="371"/>
      <c r="AP1339" s="371"/>
      <c r="AQ1339" s="371"/>
      <c r="AR1339" s="371"/>
      <c r="AS1339" s="371"/>
      <c r="AT1339" s="371"/>
      <c r="AU1339" s="371"/>
      <c r="AV1339" s="371"/>
      <c r="BB1339" s="371"/>
      <c r="BK1339" s="371"/>
      <c r="BT1339" s="371"/>
    </row>
    <row r="1340" spans="5:72" ht="16" customHeight="1" x14ac:dyDescent="0.25">
      <c r="E1340" s="418"/>
      <c r="F1340" s="418"/>
      <c r="G1340" s="418"/>
      <c r="H1340" s="418"/>
      <c r="I1340" s="418"/>
      <c r="J1340" s="418"/>
      <c r="K1340" s="418"/>
      <c r="L1340" s="418"/>
      <c r="M1340" s="418"/>
      <c r="N1340" s="418"/>
      <c r="O1340" s="418"/>
      <c r="P1340" s="418"/>
      <c r="Q1340" s="418"/>
      <c r="R1340" s="418"/>
      <c r="S1340" s="418"/>
      <c r="T1340" s="418"/>
      <c r="U1340" s="418"/>
      <c r="V1340" s="418"/>
      <c r="Z1340" s="419"/>
      <c r="AA1340" s="419"/>
      <c r="AB1340" s="419"/>
      <c r="AC1340" s="412"/>
      <c r="AD1340" s="412"/>
      <c r="AE1340" s="419"/>
      <c r="AG1340" s="371"/>
      <c r="AH1340" s="371"/>
      <c r="AI1340" s="371"/>
      <c r="AJ1340" s="371"/>
      <c r="AK1340" s="371"/>
      <c r="AL1340" s="371"/>
      <c r="AM1340" s="371"/>
      <c r="AN1340" s="371"/>
      <c r="AO1340" s="371"/>
      <c r="AP1340" s="371"/>
      <c r="AQ1340" s="371"/>
      <c r="AR1340" s="371"/>
      <c r="AS1340" s="371"/>
      <c r="AT1340" s="371"/>
      <c r="AU1340" s="371"/>
      <c r="AV1340" s="371"/>
      <c r="BB1340" s="371"/>
      <c r="BK1340" s="371"/>
      <c r="BT1340" s="371"/>
    </row>
    <row r="1341" spans="5:72" ht="16" customHeight="1" x14ac:dyDescent="0.25">
      <c r="E1341" s="418"/>
      <c r="F1341" s="418"/>
      <c r="G1341" s="418"/>
      <c r="H1341" s="418"/>
      <c r="I1341" s="418"/>
      <c r="J1341" s="418"/>
      <c r="K1341" s="418"/>
      <c r="L1341" s="418"/>
      <c r="M1341" s="418"/>
      <c r="N1341" s="418"/>
      <c r="O1341" s="418"/>
      <c r="P1341" s="418"/>
      <c r="Q1341" s="418"/>
      <c r="R1341" s="418"/>
      <c r="S1341" s="418"/>
      <c r="T1341" s="418"/>
      <c r="U1341" s="418"/>
      <c r="V1341" s="418"/>
      <c r="Z1341" s="419"/>
      <c r="AA1341" s="419"/>
      <c r="AB1341" s="419"/>
      <c r="AC1341" s="412"/>
      <c r="AD1341" s="412"/>
      <c r="AE1341" s="419"/>
      <c r="AG1341" s="371"/>
      <c r="AH1341" s="371"/>
      <c r="AI1341" s="371"/>
      <c r="AJ1341" s="371"/>
      <c r="AK1341" s="371"/>
      <c r="AL1341" s="371"/>
      <c r="AM1341" s="371"/>
      <c r="AN1341" s="371"/>
      <c r="AO1341" s="371"/>
      <c r="AP1341" s="371"/>
      <c r="AQ1341" s="371"/>
      <c r="AR1341" s="371"/>
      <c r="AS1341" s="371"/>
      <c r="AT1341" s="371"/>
      <c r="AU1341" s="371"/>
      <c r="AV1341" s="371"/>
      <c r="BB1341" s="371"/>
      <c r="BK1341" s="371"/>
      <c r="BT1341" s="371"/>
    </row>
    <row r="1342" spans="5:72" ht="16" customHeight="1" x14ac:dyDescent="0.25">
      <c r="E1342" s="418"/>
      <c r="F1342" s="418"/>
      <c r="G1342" s="418"/>
      <c r="H1342" s="418"/>
      <c r="I1342" s="418"/>
      <c r="J1342" s="418"/>
      <c r="K1342" s="418"/>
      <c r="L1342" s="418"/>
      <c r="M1342" s="418"/>
      <c r="N1342" s="418"/>
      <c r="O1342" s="418"/>
      <c r="P1342" s="418"/>
      <c r="Q1342" s="418"/>
      <c r="R1342" s="418"/>
      <c r="S1342" s="418"/>
      <c r="T1342" s="418"/>
      <c r="U1342" s="418"/>
      <c r="V1342" s="418"/>
      <c r="Z1342" s="419"/>
      <c r="AA1342" s="419"/>
      <c r="AB1342" s="419"/>
      <c r="AC1342" s="412"/>
      <c r="AD1342" s="412"/>
      <c r="AE1342" s="419"/>
      <c r="AG1342" s="371"/>
      <c r="AH1342" s="371"/>
      <c r="AI1342" s="371"/>
      <c r="AJ1342" s="371"/>
      <c r="AK1342" s="371"/>
      <c r="AL1342" s="371"/>
      <c r="AM1342" s="371"/>
      <c r="AN1342" s="371"/>
      <c r="AO1342" s="371"/>
      <c r="AP1342" s="371"/>
      <c r="AQ1342" s="371"/>
      <c r="AR1342" s="371"/>
      <c r="AS1342" s="371"/>
      <c r="AT1342" s="371"/>
      <c r="AU1342" s="371"/>
      <c r="AV1342" s="371"/>
      <c r="BB1342" s="371"/>
      <c r="BK1342" s="371"/>
      <c r="BT1342" s="371"/>
    </row>
    <row r="1343" spans="5:72" ht="16" customHeight="1" x14ac:dyDescent="0.25">
      <c r="AG1343" s="371"/>
      <c r="AH1343" s="371"/>
      <c r="AI1343" s="371"/>
      <c r="AJ1343" s="371"/>
      <c r="AK1343" s="371"/>
      <c r="AL1343" s="371"/>
      <c r="AM1343" s="371"/>
      <c r="AN1343" s="371"/>
      <c r="AO1343" s="371"/>
      <c r="AP1343" s="371"/>
      <c r="AQ1343" s="371"/>
      <c r="AR1343" s="371"/>
      <c r="AS1343" s="371"/>
      <c r="AT1343" s="371"/>
      <c r="AU1343" s="371"/>
      <c r="AV1343" s="371"/>
      <c r="BB1343" s="371"/>
      <c r="BK1343" s="371"/>
      <c r="BT1343" s="371"/>
    </row>
  </sheetData>
  <mergeCells count="3641">
    <mergeCell ref="H8:H9"/>
    <mergeCell ref="D23:I23"/>
    <mergeCell ref="M23:R23"/>
    <mergeCell ref="V23:AA23"/>
    <mergeCell ref="AE23:AJ23"/>
    <mergeCell ref="AW23:BC23"/>
    <mergeCell ref="BG29:BG30"/>
    <mergeCell ref="BP29:BP30"/>
    <mergeCell ref="BY29:BY30"/>
    <mergeCell ref="CH29:CH30"/>
    <mergeCell ref="BE24:BL24"/>
    <mergeCell ref="BN24:BU24"/>
    <mergeCell ref="BW24:CD24"/>
    <mergeCell ref="CF24:CM24"/>
    <mergeCell ref="E29:E30"/>
    <mergeCell ref="N29:N30"/>
    <mergeCell ref="W29:W30"/>
    <mergeCell ref="AF29:AF30"/>
    <mergeCell ref="AO29:AO30"/>
    <mergeCell ref="AX29:AX30"/>
    <mergeCell ref="BI42:BJ42"/>
    <mergeCell ref="BR42:BS42"/>
    <mergeCell ref="CA42:CB42"/>
    <mergeCell ref="CJ42:CK42"/>
    <mergeCell ref="BF23:BL23"/>
    <mergeCell ref="BO23:BU23"/>
    <mergeCell ref="BX23:CD23"/>
    <mergeCell ref="CG23:CM23"/>
    <mergeCell ref="C24:J24"/>
    <mergeCell ref="L24:S24"/>
    <mergeCell ref="U24:AB24"/>
    <mergeCell ref="AD24:AK24"/>
    <mergeCell ref="AM24:AT24"/>
    <mergeCell ref="AV24:BC24"/>
    <mergeCell ref="BI40:BJ40"/>
    <mergeCell ref="BR40:BS40"/>
    <mergeCell ref="CA40:CB40"/>
    <mergeCell ref="CJ40:CK40"/>
    <mergeCell ref="G42:H42"/>
    <mergeCell ref="P42:Q42"/>
    <mergeCell ref="Y42:Z42"/>
    <mergeCell ref="AH42:AI42"/>
    <mergeCell ref="AQ42:AR42"/>
    <mergeCell ref="AZ42:BA42"/>
    <mergeCell ref="BI44:BJ44"/>
    <mergeCell ref="BR44:BS44"/>
    <mergeCell ref="CA44:CB44"/>
    <mergeCell ref="CJ44:CK44"/>
    <mergeCell ref="G40:H40"/>
    <mergeCell ref="P40:Q40"/>
    <mergeCell ref="Y40:Z40"/>
    <mergeCell ref="AH40:AI40"/>
    <mergeCell ref="AQ40:AR40"/>
    <mergeCell ref="AZ40:BA40"/>
    <mergeCell ref="BI43:BJ43"/>
    <mergeCell ref="BR43:BS43"/>
    <mergeCell ref="CA43:CB43"/>
    <mergeCell ref="CJ43:CK43"/>
    <mergeCell ref="G44:H44"/>
    <mergeCell ref="P44:Q44"/>
    <mergeCell ref="Y44:Z44"/>
    <mergeCell ref="AH44:AI44"/>
    <mergeCell ref="AQ44:AR44"/>
    <mergeCell ref="AZ44:BA44"/>
    <mergeCell ref="BI46:BJ46"/>
    <mergeCell ref="BR46:BS46"/>
    <mergeCell ref="CA46:CB46"/>
    <mergeCell ref="CJ46:CK46"/>
    <mergeCell ref="G43:H43"/>
    <mergeCell ref="P43:Q43"/>
    <mergeCell ref="Y43:Z43"/>
    <mergeCell ref="AH43:AI43"/>
    <mergeCell ref="AQ43:AR43"/>
    <mergeCell ref="AZ43:BA43"/>
    <mergeCell ref="BI45:BJ45"/>
    <mergeCell ref="BR45:BS45"/>
    <mergeCell ref="CA45:CB45"/>
    <mergeCell ref="CJ45:CK45"/>
    <mergeCell ref="G46:H46"/>
    <mergeCell ref="P46:Q46"/>
    <mergeCell ref="Y46:Z46"/>
    <mergeCell ref="AH46:AI46"/>
    <mergeCell ref="AQ46:AR46"/>
    <mergeCell ref="AZ46:BA46"/>
    <mergeCell ref="BI48:BJ48"/>
    <mergeCell ref="BR48:BS48"/>
    <mergeCell ref="CA48:CB48"/>
    <mergeCell ref="CJ48:CK48"/>
    <mergeCell ref="G45:H45"/>
    <mergeCell ref="P45:Q45"/>
    <mergeCell ref="Y45:Z45"/>
    <mergeCell ref="AH45:AI45"/>
    <mergeCell ref="AQ45:AR45"/>
    <mergeCell ref="AZ45:BA45"/>
    <mergeCell ref="BI47:BJ47"/>
    <mergeCell ref="BR47:BS47"/>
    <mergeCell ref="CA47:CB47"/>
    <mergeCell ref="CJ47:CK47"/>
    <mergeCell ref="G48:H48"/>
    <mergeCell ref="P48:Q48"/>
    <mergeCell ref="Y48:Z48"/>
    <mergeCell ref="AH48:AI48"/>
    <mergeCell ref="AQ48:AR48"/>
    <mergeCell ref="AZ48:BA48"/>
    <mergeCell ref="BI50:BJ50"/>
    <mergeCell ref="BR50:BS50"/>
    <mergeCell ref="CA50:CB50"/>
    <mergeCell ref="CJ50:CK50"/>
    <mergeCell ref="G47:H47"/>
    <mergeCell ref="P47:Q47"/>
    <mergeCell ref="Y47:Z47"/>
    <mergeCell ref="AH47:AI47"/>
    <mergeCell ref="AQ47:AR47"/>
    <mergeCell ref="AZ47:BA47"/>
    <mergeCell ref="BI49:BJ49"/>
    <mergeCell ref="BR49:BS49"/>
    <mergeCell ref="CA49:CB49"/>
    <mergeCell ref="CJ49:CK49"/>
    <mergeCell ref="G50:H50"/>
    <mergeCell ref="P50:Q50"/>
    <mergeCell ref="Y50:Z50"/>
    <mergeCell ref="AH50:AI50"/>
    <mergeCell ref="AQ50:AR50"/>
    <mergeCell ref="AZ50:BA50"/>
    <mergeCell ref="BI52:BJ52"/>
    <mergeCell ref="BR52:BS52"/>
    <mergeCell ref="CA52:CB52"/>
    <mergeCell ref="CJ52:CK52"/>
    <mergeCell ref="G49:H49"/>
    <mergeCell ref="P49:Q49"/>
    <mergeCell ref="Y49:Z49"/>
    <mergeCell ref="AH49:AI49"/>
    <mergeCell ref="AQ49:AR49"/>
    <mergeCell ref="AZ49:BA49"/>
    <mergeCell ref="BI51:BJ51"/>
    <mergeCell ref="BR51:BS51"/>
    <mergeCell ref="CA51:CB51"/>
    <mergeCell ref="CJ51:CK51"/>
    <mergeCell ref="G52:H52"/>
    <mergeCell ref="P52:Q52"/>
    <mergeCell ref="Y52:Z52"/>
    <mergeCell ref="AH52:AI52"/>
    <mergeCell ref="AQ52:AR52"/>
    <mergeCell ref="AZ52:BA52"/>
    <mergeCell ref="BI54:BJ54"/>
    <mergeCell ref="BR54:BS54"/>
    <mergeCell ref="CA54:CB54"/>
    <mergeCell ref="CJ54:CK54"/>
    <mergeCell ref="G51:H51"/>
    <mergeCell ref="P51:Q51"/>
    <mergeCell ref="Y51:Z51"/>
    <mergeCell ref="AH51:AI51"/>
    <mergeCell ref="AQ51:AR51"/>
    <mergeCell ref="AZ51:BA51"/>
    <mergeCell ref="BI53:BJ53"/>
    <mergeCell ref="BR53:BS53"/>
    <mergeCell ref="CA53:CB53"/>
    <mergeCell ref="CJ53:CK53"/>
    <mergeCell ref="G54:H54"/>
    <mergeCell ref="P54:Q54"/>
    <mergeCell ref="Y54:Z54"/>
    <mergeCell ref="AH54:AI54"/>
    <mergeCell ref="AQ54:AR54"/>
    <mergeCell ref="AZ54:BA54"/>
    <mergeCell ref="BI56:BJ56"/>
    <mergeCell ref="BR56:BS56"/>
    <mergeCell ref="CA56:CB56"/>
    <mergeCell ref="CJ56:CK56"/>
    <mergeCell ref="G53:H53"/>
    <mergeCell ref="P53:Q53"/>
    <mergeCell ref="Y53:Z53"/>
    <mergeCell ref="AH53:AI53"/>
    <mergeCell ref="AQ53:AR53"/>
    <mergeCell ref="AZ53:BA53"/>
    <mergeCell ref="BI55:BJ55"/>
    <mergeCell ref="BR55:BS55"/>
    <mergeCell ref="CA55:CB55"/>
    <mergeCell ref="CJ55:CK55"/>
    <mergeCell ref="G56:H56"/>
    <mergeCell ref="P56:Q56"/>
    <mergeCell ref="Y56:Z56"/>
    <mergeCell ref="AH56:AI56"/>
    <mergeCell ref="AQ56:AR56"/>
    <mergeCell ref="AZ56:BA56"/>
    <mergeCell ref="BI58:BJ58"/>
    <mergeCell ref="BR58:BS58"/>
    <mergeCell ref="CA58:CB58"/>
    <mergeCell ref="CJ58:CK58"/>
    <mergeCell ref="G55:H55"/>
    <mergeCell ref="P55:Q55"/>
    <mergeCell ref="Y55:Z55"/>
    <mergeCell ref="AH55:AI55"/>
    <mergeCell ref="AQ55:AR55"/>
    <mergeCell ref="AZ55:BA55"/>
    <mergeCell ref="BI57:BJ57"/>
    <mergeCell ref="BR57:BS57"/>
    <mergeCell ref="CA57:CB57"/>
    <mergeCell ref="CJ57:CK57"/>
    <mergeCell ref="G58:H58"/>
    <mergeCell ref="P58:Q58"/>
    <mergeCell ref="Y58:Z58"/>
    <mergeCell ref="AH58:AI58"/>
    <mergeCell ref="AQ58:AR58"/>
    <mergeCell ref="AZ58:BA58"/>
    <mergeCell ref="BI60:BJ60"/>
    <mergeCell ref="BR60:BS60"/>
    <mergeCell ref="CA60:CB60"/>
    <mergeCell ref="CJ60:CK60"/>
    <mergeCell ref="G57:H57"/>
    <mergeCell ref="P57:Q57"/>
    <mergeCell ref="Y57:Z57"/>
    <mergeCell ref="AH57:AI57"/>
    <mergeCell ref="AQ57:AR57"/>
    <mergeCell ref="AZ57:BA57"/>
    <mergeCell ref="BI59:BJ59"/>
    <mergeCell ref="BR59:BS59"/>
    <mergeCell ref="CA59:CB59"/>
    <mergeCell ref="CJ59:CK59"/>
    <mergeCell ref="G60:H60"/>
    <mergeCell ref="P60:Q60"/>
    <mergeCell ref="Y60:Z60"/>
    <mergeCell ref="AH60:AI60"/>
    <mergeCell ref="AQ60:AR60"/>
    <mergeCell ref="AZ60:BA60"/>
    <mergeCell ref="BI62:BJ62"/>
    <mergeCell ref="BR62:BS62"/>
    <mergeCell ref="CA62:CB62"/>
    <mergeCell ref="CJ62:CK62"/>
    <mergeCell ref="G59:H59"/>
    <mergeCell ref="P59:Q59"/>
    <mergeCell ref="Y59:Z59"/>
    <mergeCell ref="AH59:AI59"/>
    <mergeCell ref="AQ59:AR59"/>
    <mergeCell ref="AZ59:BA59"/>
    <mergeCell ref="BI61:BJ61"/>
    <mergeCell ref="BR61:BS61"/>
    <mergeCell ref="CA61:CB61"/>
    <mergeCell ref="CJ61:CK61"/>
    <mergeCell ref="G62:H62"/>
    <mergeCell ref="P62:Q62"/>
    <mergeCell ref="Y62:Z62"/>
    <mergeCell ref="AH62:AI62"/>
    <mergeCell ref="AQ62:AR62"/>
    <mergeCell ref="AZ62:BA62"/>
    <mergeCell ref="BI64:BJ64"/>
    <mergeCell ref="BR64:BS64"/>
    <mergeCell ref="CA64:CB64"/>
    <mergeCell ref="CJ64:CK64"/>
    <mergeCell ref="G61:H61"/>
    <mergeCell ref="P61:Q61"/>
    <mergeCell ref="Y61:Z61"/>
    <mergeCell ref="AH61:AI61"/>
    <mergeCell ref="AQ61:AR61"/>
    <mergeCell ref="AZ61:BA61"/>
    <mergeCell ref="BI63:BJ63"/>
    <mergeCell ref="BR63:BS63"/>
    <mergeCell ref="CA63:CB63"/>
    <mergeCell ref="CJ63:CK63"/>
    <mergeCell ref="G64:H64"/>
    <mergeCell ref="P64:Q64"/>
    <mergeCell ref="Y64:Z64"/>
    <mergeCell ref="AH64:AI64"/>
    <mergeCell ref="AQ64:AR64"/>
    <mergeCell ref="AZ64:BA64"/>
    <mergeCell ref="BI66:BJ66"/>
    <mergeCell ref="BR66:BS66"/>
    <mergeCell ref="CA66:CB66"/>
    <mergeCell ref="CJ66:CK66"/>
    <mergeCell ref="G63:H63"/>
    <mergeCell ref="P63:Q63"/>
    <mergeCell ref="Y63:Z63"/>
    <mergeCell ref="AH63:AI63"/>
    <mergeCell ref="AQ63:AR63"/>
    <mergeCell ref="AZ63:BA63"/>
    <mergeCell ref="BI65:BJ65"/>
    <mergeCell ref="BR65:BS65"/>
    <mergeCell ref="CA65:CB65"/>
    <mergeCell ref="CJ65:CK65"/>
    <mergeCell ref="G66:H66"/>
    <mergeCell ref="P66:Q66"/>
    <mergeCell ref="Y66:Z66"/>
    <mergeCell ref="AH66:AI66"/>
    <mergeCell ref="AQ66:AR66"/>
    <mergeCell ref="AZ66:BA66"/>
    <mergeCell ref="BI68:BJ68"/>
    <mergeCell ref="BR68:BS68"/>
    <mergeCell ref="CA68:CB68"/>
    <mergeCell ref="CJ68:CK68"/>
    <mergeCell ref="G65:H65"/>
    <mergeCell ref="P65:Q65"/>
    <mergeCell ref="Y65:Z65"/>
    <mergeCell ref="AH65:AI65"/>
    <mergeCell ref="AQ65:AR65"/>
    <mergeCell ref="AZ65:BA65"/>
    <mergeCell ref="BI67:BJ67"/>
    <mergeCell ref="BR67:BS67"/>
    <mergeCell ref="CA67:CB67"/>
    <mergeCell ref="CJ67:CK67"/>
    <mergeCell ref="G68:H68"/>
    <mergeCell ref="P68:Q68"/>
    <mergeCell ref="Y68:Z68"/>
    <mergeCell ref="AH68:AI68"/>
    <mergeCell ref="AQ68:AR68"/>
    <mergeCell ref="AZ68:BA68"/>
    <mergeCell ref="BI70:BJ70"/>
    <mergeCell ref="BR70:BS70"/>
    <mergeCell ref="CA70:CB70"/>
    <mergeCell ref="CJ70:CK70"/>
    <mergeCell ref="G67:H67"/>
    <mergeCell ref="P67:Q67"/>
    <mergeCell ref="Y67:Z67"/>
    <mergeCell ref="AH67:AI67"/>
    <mergeCell ref="AQ67:AR67"/>
    <mergeCell ref="AZ67:BA67"/>
    <mergeCell ref="BI69:BJ69"/>
    <mergeCell ref="BR69:BS69"/>
    <mergeCell ref="CA69:CB69"/>
    <mergeCell ref="CJ69:CK69"/>
    <mergeCell ref="G70:H70"/>
    <mergeCell ref="P70:Q70"/>
    <mergeCell ref="Y70:Z70"/>
    <mergeCell ref="AH70:AI70"/>
    <mergeCell ref="AQ70:AR70"/>
    <mergeCell ref="AZ70:BA70"/>
    <mergeCell ref="BI72:BJ72"/>
    <mergeCell ref="BR72:BS72"/>
    <mergeCell ref="CA72:CB72"/>
    <mergeCell ref="CJ72:CK72"/>
    <mergeCell ref="G69:H69"/>
    <mergeCell ref="P69:Q69"/>
    <mergeCell ref="Y69:Z69"/>
    <mergeCell ref="AH69:AI69"/>
    <mergeCell ref="AQ69:AR69"/>
    <mergeCell ref="AZ69:BA69"/>
    <mergeCell ref="BI71:BJ71"/>
    <mergeCell ref="BR71:BS71"/>
    <mergeCell ref="CA71:CB71"/>
    <mergeCell ref="CJ71:CK71"/>
    <mergeCell ref="G72:H72"/>
    <mergeCell ref="P72:Q72"/>
    <mergeCell ref="Y72:Z72"/>
    <mergeCell ref="AH72:AI72"/>
    <mergeCell ref="AQ72:AR72"/>
    <mergeCell ref="AZ72:BA72"/>
    <mergeCell ref="BI74:BJ74"/>
    <mergeCell ref="BR74:BS74"/>
    <mergeCell ref="CA74:CB74"/>
    <mergeCell ref="CJ74:CK74"/>
    <mergeCell ref="G71:H71"/>
    <mergeCell ref="P71:Q71"/>
    <mergeCell ref="Y71:Z71"/>
    <mergeCell ref="AH71:AI71"/>
    <mergeCell ref="AQ71:AR71"/>
    <mergeCell ref="AZ71:BA71"/>
    <mergeCell ref="BI73:BJ73"/>
    <mergeCell ref="BR73:BS73"/>
    <mergeCell ref="CA73:CB73"/>
    <mergeCell ref="CJ73:CK73"/>
    <mergeCell ref="G74:H74"/>
    <mergeCell ref="P74:Q74"/>
    <mergeCell ref="Y74:Z74"/>
    <mergeCell ref="AH74:AI74"/>
    <mergeCell ref="AQ74:AR74"/>
    <mergeCell ref="AZ74:BA74"/>
    <mergeCell ref="BI76:BJ76"/>
    <mergeCell ref="BR76:BS76"/>
    <mergeCell ref="CA76:CB76"/>
    <mergeCell ref="CJ76:CK76"/>
    <mergeCell ref="G73:H73"/>
    <mergeCell ref="P73:Q73"/>
    <mergeCell ref="Y73:Z73"/>
    <mergeCell ref="AH73:AI73"/>
    <mergeCell ref="AQ73:AR73"/>
    <mergeCell ref="AZ73:BA73"/>
    <mergeCell ref="BI75:BJ75"/>
    <mergeCell ref="BR75:BS75"/>
    <mergeCell ref="CA75:CB75"/>
    <mergeCell ref="CJ75:CK75"/>
    <mergeCell ref="G76:H76"/>
    <mergeCell ref="P76:Q76"/>
    <mergeCell ref="Y76:Z76"/>
    <mergeCell ref="AH76:AI76"/>
    <mergeCell ref="AQ76:AR76"/>
    <mergeCell ref="AZ76:BA76"/>
    <mergeCell ref="BI78:BJ78"/>
    <mergeCell ref="BR78:BS78"/>
    <mergeCell ref="CA78:CB78"/>
    <mergeCell ref="CJ78:CK78"/>
    <mergeCell ref="G75:H75"/>
    <mergeCell ref="P75:Q75"/>
    <mergeCell ref="Y75:Z75"/>
    <mergeCell ref="AH75:AI75"/>
    <mergeCell ref="AQ75:AR75"/>
    <mergeCell ref="AZ75:BA75"/>
    <mergeCell ref="BI77:BJ77"/>
    <mergeCell ref="BR77:BS77"/>
    <mergeCell ref="CA77:CB77"/>
    <mergeCell ref="CJ77:CK77"/>
    <mergeCell ref="G78:H78"/>
    <mergeCell ref="P78:Q78"/>
    <mergeCell ref="Y78:Z78"/>
    <mergeCell ref="AH78:AI78"/>
    <mergeCell ref="AQ78:AR78"/>
    <mergeCell ref="AZ78:BA78"/>
    <mergeCell ref="BI80:BJ80"/>
    <mergeCell ref="BR80:BS80"/>
    <mergeCell ref="CA80:CB80"/>
    <mergeCell ref="CJ80:CK80"/>
    <mergeCell ref="G77:H77"/>
    <mergeCell ref="P77:Q77"/>
    <mergeCell ref="Y77:Z77"/>
    <mergeCell ref="AH77:AI77"/>
    <mergeCell ref="AQ77:AR77"/>
    <mergeCell ref="AZ77:BA77"/>
    <mergeCell ref="BI79:BJ79"/>
    <mergeCell ref="BR79:BS79"/>
    <mergeCell ref="CA79:CB79"/>
    <mergeCell ref="CJ79:CK79"/>
    <mergeCell ref="G80:H80"/>
    <mergeCell ref="P80:Q80"/>
    <mergeCell ref="Y80:Z80"/>
    <mergeCell ref="AH80:AI80"/>
    <mergeCell ref="AQ80:AR80"/>
    <mergeCell ref="AZ80:BA80"/>
    <mergeCell ref="BI82:BJ82"/>
    <mergeCell ref="BR82:BS82"/>
    <mergeCell ref="CA82:CB82"/>
    <mergeCell ref="CJ82:CK82"/>
    <mergeCell ref="G79:H79"/>
    <mergeCell ref="P79:Q79"/>
    <mergeCell ref="Y79:Z79"/>
    <mergeCell ref="AH79:AI79"/>
    <mergeCell ref="AQ79:AR79"/>
    <mergeCell ref="AZ79:BA79"/>
    <mergeCell ref="BI81:BJ81"/>
    <mergeCell ref="BR81:BS81"/>
    <mergeCell ref="CA81:CB81"/>
    <mergeCell ref="CJ81:CK81"/>
    <mergeCell ref="G82:H82"/>
    <mergeCell ref="P82:Q82"/>
    <mergeCell ref="Y82:Z82"/>
    <mergeCell ref="AH82:AI82"/>
    <mergeCell ref="AQ82:AR82"/>
    <mergeCell ref="AZ82:BA82"/>
    <mergeCell ref="BI84:BJ84"/>
    <mergeCell ref="BR84:BS84"/>
    <mergeCell ref="CA84:CB84"/>
    <mergeCell ref="CJ84:CK84"/>
    <mergeCell ref="G81:H81"/>
    <mergeCell ref="P81:Q81"/>
    <mergeCell ref="Y81:Z81"/>
    <mergeCell ref="AH81:AI81"/>
    <mergeCell ref="AQ81:AR81"/>
    <mergeCell ref="AZ81:BA81"/>
    <mergeCell ref="BI83:BJ83"/>
    <mergeCell ref="BR83:BS83"/>
    <mergeCell ref="CA83:CB83"/>
    <mergeCell ref="CJ83:CK83"/>
    <mergeCell ref="G84:H84"/>
    <mergeCell ref="P84:Q84"/>
    <mergeCell ref="Y84:Z84"/>
    <mergeCell ref="AH84:AI84"/>
    <mergeCell ref="AQ84:AR84"/>
    <mergeCell ref="AZ84:BA84"/>
    <mergeCell ref="BI86:BJ86"/>
    <mergeCell ref="BR86:BS86"/>
    <mergeCell ref="CA86:CB86"/>
    <mergeCell ref="CJ86:CK86"/>
    <mergeCell ref="G83:H83"/>
    <mergeCell ref="P83:Q83"/>
    <mergeCell ref="Y83:Z83"/>
    <mergeCell ref="AH83:AI83"/>
    <mergeCell ref="AQ83:AR83"/>
    <mergeCell ref="AZ83:BA83"/>
    <mergeCell ref="BI85:BJ85"/>
    <mergeCell ref="BR85:BS85"/>
    <mergeCell ref="CA85:CB85"/>
    <mergeCell ref="CJ85:CK85"/>
    <mergeCell ref="G86:H86"/>
    <mergeCell ref="P86:Q86"/>
    <mergeCell ref="Y86:Z86"/>
    <mergeCell ref="AH86:AI86"/>
    <mergeCell ref="AQ86:AR86"/>
    <mergeCell ref="AZ86:BA86"/>
    <mergeCell ref="BI88:BJ88"/>
    <mergeCell ref="BR88:BS88"/>
    <mergeCell ref="CA88:CB88"/>
    <mergeCell ref="CJ88:CK88"/>
    <mergeCell ref="G85:H85"/>
    <mergeCell ref="P85:Q85"/>
    <mergeCell ref="Y85:Z85"/>
    <mergeCell ref="AH85:AI85"/>
    <mergeCell ref="AQ85:AR85"/>
    <mergeCell ref="AZ85:BA85"/>
    <mergeCell ref="BI87:BJ87"/>
    <mergeCell ref="BR87:BS87"/>
    <mergeCell ref="CA87:CB87"/>
    <mergeCell ref="CJ87:CK87"/>
    <mergeCell ref="G88:H88"/>
    <mergeCell ref="P88:Q88"/>
    <mergeCell ref="Y88:Z88"/>
    <mergeCell ref="AH88:AI88"/>
    <mergeCell ref="AQ88:AR88"/>
    <mergeCell ref="AZ88:BA88"/>
    <mergeCell ref="BI90:BJ90"/>
    <mergeCell ref="BR90:BS90"/>
    <mergeCell ref="CA90:CB90"/>
    <mergeCell ref="CJ90:CK90"/>
    <mergeCell ref="G87:H87"/>
    <mergeCell ref="P87:Q87"/>
    <mergeCell ref="Y87:Z87"/>
    <mergeCell ref="AH87:AI87"/>
    <mergeCell ref="AQ87:AR87"/>
    <mergeCell ref="AZ87:BA87"/>
    <mergeCell ref="BI89:BJ89"/>
    <mergeCell ref="BR89:BS89"/>
    <mergeCell ref="CA89:CB89"/>
    <mergeCell ref="CJ89:CK89"/>
    <mergeCell ref="G90:H90"/>
    <mergeCell ref="P90:Q90"/>
    <mergeCell ref="Y90:Z90"/>
    <mergeCell ref="AH90:AI90"/>
    <mergeCell ref="AQ90:AR90"/>
    <mergeCell ref="AZ90:BA90"/>
    <mergeCell ref="BI92:BJ92"/>
    <mergeCell ref="BR92:BS92"/>
    <mergeCell ref="CA92:CB92"/>
    <mergeCell ref="CJ92:CK92"/>
    <mergeCell ref="G89:H89"/>
    <mergeCell ref="P89:Q89"/>
    <mergeCell ref="Y89:Z89"/>
    <mergeCell ref="AH89:AI89"/>
    <mergeCell ref="AQ89:AR89"/>
    <mergeCell ref="AZ89:BA89"/>
    <mergeCell ref="BI91:BJ91"/>
    <mergeCell ref="BR91:BS91"/>
    <mergeCell ref="CA91:CB91"/>
    <mergeCell ref="CJ91:CK91"/>
    <mergeCell ref="G92:H92"/>
    <mergeCell ref="P92:Q92"/>
    <mergeCell ref="Y92:Z92"/>
    <mergeCell ref="AH92:AI92"/>
    <mergeCell ref="AQ92:AR92"/>
    <mergeCell ref="AZ92:BA92"/>
    <mergeCell ref="BI94:BJ94"/>
    <mergeCell ref="BR94:BS94"/>
    <mergeCell ref="CA94:CB94"/>
    <mergeCell ref="CJ94:CK94"/>
    <mergeCell ref="G91:H91"/>
    <mergeCell ref="P91:Q91"/>
    <mergeCell ref="Y91:Z91"/>
    <mergeCell ref="AH91:AI91"/>
    <mergeCell ref="AQ91:AR91"/>
    <mergeCell ref="AZ91:BA91"/>
    <mergeCell ref="BI93:BJ93"/>
    <mergeCell ref="BR93:BS93"/>
    <mergeCell ref="CA93:CB93"/>
    <mergeCell ref="CJ93:CK93"/>
    <mergeCell ref="G94:H94"/>
    <mergeCell ref="P94:Q94"/>
    <mergeCell ref="Y94:Z94"/>
    <mergeCell ref="AH94:AI94"/>
    <mergeCell ref="AQ94:AR94"/>
    <mergeCell ref="AZ94:BA94"/>
    <mergeCell ref="BI96:BJ96"/>
    <mergeCell ref="BR96:BS96"/>
    <mergeCell ref="CA96:CB96"/>
    <mergeCell ref="CJ96:CK96"/>
    <mergeCell ref="G93:H93"/>
    <mergeCell ref="P93:Q93"/>
    <mergeCell ref="Y93:Z93"/>
    <mergeCell ref="AH93:AI93"/>
    <mergeCell ref="AQ93:AR93"/>
    <mergeCell ref="AZ93:BA93"/>
    <mergeCell ref="BI95:BJ95"/>
    <mergeCell ref="BR95:BS95"/>
    <mergeCell ref="CA95:CB95"/>
    <mergeCell ref="CJ95:CK95"/>
    <mergeCell ref="G96:H96"/>
    <mergeCell ref="P96:Q96"/>
    <mergeCell ref="Y96:Z96"/>
    <mergeCell ref="AH96:AI96"/>
    <mergeCell ref="AQ96:AR96"/>
    <mergeCell ref="AZ96:BA96"/>
    <mergeCell ref="BI98:BJ98"/>
    <mergeCell ref="BR98:BS98"/>
    <mergeCell ref="CA98:CB98"/>
    <mergeCell ref="CJ98:CK98"/>
    <mergeCell ref="G95:H95"/>
    <mergeCell ref="P95:Q95"/>
    <mergeCell ref="Y95:Z95"/>
    <mergeCell ref="AH95:AI95"/>
    <mergeCell ref="AQ95:AR95"/>
    <mergeCell ref="AZ95:BA95"/>
    <mergeCell ref="BI97:BJ97"/>
    <mergeCell ref="BR97:BS97"/>
    <mergeCell ref="CA97:CB97"/>
    <mergeCell ref="CJ97:CK97"/>
    <mergeCell ref="G98:H98"/>
    <mergeCell ref="P98:Q98"/>
    <mergeCell ref="Y98:Z98"/>
    <mergeCell ref="AH98:AI98"/>
    <mergeCell ref="AQ98:AR98"/>
    <mergeCell ref="AZ98:BA98"/>
    <mergeCell ref="BI100:BJ100"/>
    <mergeCell ref="BR100:BS100"/>
    <mergeCell ref="CA100:CB100"/>
    <mergeCell ref="CJ100:CK100"/>
    <mergeCell ref="G97:H97"/>
    <mergeCell ref="P97:Q97"/>
    <mergeCell ref="Y97:Z97"/>
    <mergeCell ref="AH97:AI97"/>
    <mergeCell ref="AQ97:AR97"/>
    <mergeCell ref="AZ97:BA97"/>
    <mergeCell ref="BI99:BJ99"/>
    <mergeCell ref="BR99:BS99"/>
    <mergeCell ref="CA99:CB99"/>
    <mergeCell ref="CJ99:CK99"/>
    <mergeCell ref="G100:H100"/>
    <mergeCell ref="P100:Q100"/>
    <mergeCell ref="Y100:Z100"/>
    <mergeCell ref="AH100:AI100"/>
    <mergeCell ref="AQ100:AR100"/>
    <mergeCell ref="AZ100:BA100"/>
    <mergeCell ref="BI102:BJ102"/>
    <mergeCell ref="BR102:BS102"/>
    <mergeCell ref="CA102:CB102"/>
    <mergeCell ref="CJ102:CK102"/>
    <mergeCell ref="G99:H99"/>
    <mergeCell ref="P99:Q99"/>
    <mergeCell ref="Y99:Z99"/>
    <mergeCell ref="AH99:AI99"/>
    <mergeCell ref="AQ99:AR99"/>
    <mergeCell ref="AZ99:BA99"/>
    <mergeCell ref="BI101:BJ101"/>
    <mergeCell ref="BR101:BS101"/>
    <mergeCell ref="CA101:CB101"/>
    <mergeCell ref="CJ101:CK101"/>
    <mergeCell ref="G102:H102"/>
    <mergeCell ref="P102:Q102"/>
    <mergeCell ref="Y102:Z102"/>
    <mergeCell ref="AH102:AI102"/>
    <mergeCell ref="AQ102:AR102"/>
    <mergeCell ref="AZ102:BA102"/>
    <mergeCell ref="BI104:BJ104"/>
    <mergeCell ref="BR104:BS104"/>
    <mergeCell ref="CA104:CB104"/>
    <mergeCell ref="CJ104:CK104"/>
    <mergeCell ref="G101:H101"/>
    <mergeCell ref="P101:Q101"/>
    <mergeCell ref="Y101:Z101"/>
    <mergeCell ref="AH101:AI101"/>
    <mergeCell ref="AQ101:AR101"/>
    <mergeCell ref="AZ101:BA101"/>
    <mergeCell ref="BI103:BJ103"/>
    <mergeCell ref="BR103:BS103"/>
    <mergeCell ref="CA103:CB103"/>
    <mergeCell ref="CJ103:CK103"/>
    <mergeCell ref="G104:H104"/>
    <mergeCell ref="P104:Q104"/>
    <mergeCell ref="Y104:Z104"/>
    <mergeCell ref="AH104:AI104"/>
    <mergeCell ref="AQ104:AR104"/>
    <mergeCell ref="AZ104:BA104"/>
    <mergeCell ref="BI106:BJ106"/>
    <mergeCell ref="BR106:BS106"/>
    <mergeCell ref="CA106:CB106"/>
    <mergeCell ref="CJ106:CK106"/>
    <mergeCell ref="G103:H103"/>
    <mergeCell ref="P103:Q103"/>
    <mergeCell ref="Y103:Z103"/>
    <mergeCell ref="AH103:AI103"/>
    <mergeCell ref="AQ103:AR103"/>
    <mergeCell ref="AZ103:BA103"/>
    <mergeCell ref="BI105:BJ105"/>
    <mergeCell ref="BR105:BS105"/>
    <mergeCell ref="CA105:CB105"/>
    <mergeCell ref="CJ105:CK105"/>
    <mergeCell ref="G106:H106"/>
    <mergeCell ref="P106:Q106"/>
    <mergeCell ref="Y106:Z106"/>
    <mergeCell ref="AH106:AI106"/>
    <mergeCell ref="AQ106:AR106"/>
    <mergeCell ref="AZ106:BA106"/>
    <mergeCell ref="BI108:BJ108"/>
    <mergeCell ref="BR108:BS108"/>
    <mergeCell ref="CA108:CB108"/>
    <mergeCell ref="CJ108:CK108"/>
    <mergeCell ref="G105:H105"/>
    <mergeCell ref="P105:Q105"/>
    <mergeCell ref="Y105:Z105"/>
    <mergeCell ref="AH105:AI105"/>
    <mergeCell ref="AQ105:AR105"/>
    <mergeCell ref="AZ105:BA105"/>
    <mergeCell ref="BI107:BJ107"/>
    <mergeCell ref="BR107:BS107"/>
    <mergeCell ref="CA107:CB107"/>
    <mergeCell ref="CJ107:CK107"/>
    <mergeCell ref="G108:H108"/>
    <mergeCell ref="P108:Q108"/>
    <mergeCell ref="Y108:Z108"/>
    <mergeCell ref="AH108:AI108"/>
    <mergeCell ref="AQ108:AR108"/>
    <mergeCell ref="AZ108:BA108"/>
    <mergeCell ref="BI110:BJ110"/>
    <mergeCell ref="BR110:BS110"/>
    <mergeCell ref="CA110:CB110"/>
    <mergeCell ref="CJ110:CK110"/>
    <mergeCell ref="G107:H107"/>
    <mergeCell ref="P107:Q107"/>
    <mergeCell ref="Y107:Z107"/>
    <mergeCell ref="AH107:AI107"/>
    <mergeCell ref="AQ107:AR107"/>
    <mergeCell ref="AZ107:BA107"/>
    <mergeCell ref="BI109:BJ109"/>
    <mergeCell ref="BR109:BS109"/>
    <mergeCell ref="CA109:CB109"/>
    <mergeCell ref="CJ109:CK109"/>
    <mergeCell ref="G110:H110"/>
    <mergeCell ref="P110:Q110"/>
    <mergeCell ref="Y110:Z110"/>
    <mergeCell ref="AH110:AI110"/>
    <mergeCell ref="AQ110:AR110"/>
    <mergeCell ref="AZ110:BA110"/>
    <mergeCell ref="BI112:BJ112"/>
    <mergeCell ref="BR112:BS112"/>
    <mergeCell ref="CA112:CB112"/>
    <mergeCell ref="CJ112:CK112"/>
    <mergeCell ref="G109:H109"/>
    <mergeCell ref="P109:Q109"/>
    <mergeCell ref="Y109:Z109"/>
    <mergeCell ref="AH109:AI109"/>
    <mergeCell ref="AQ109:AR109"/>
    <mergeCell ref="AZ109:BA109"/>
    <mergeCell ref="BI111:BJ111"/>
    <mergeCell ref="BR111:BS111"/>
    <mergeCell ref="CA111:CB111"/>
    <mergeCell ref="CJ111:CK111"/>
    <mergeCell ref="G112:H112"/>
    <mergeCell ref="P112:Q112"/>
    <mergeCell ref="Y112:Z112"/>
    <mergeCell ref="AH112:AI112"/>
    <mergeCell ref="AQ112:AR112"/>
    <mergeCell ref="AZ112:BA112"/>
    <mergeCell ref="BI114:BJ114"/>
    <mergeCell ref="BR114:BS114"/>
    <mergeCell ref="CA114:CB114"/>
    <mergeCell ref="CJ114:CK114"/>
    <mergeCell ref="G111:H111"/>
    <mergeCell ref="P111:Q111"/>
    <mergeCell ref="Y111:Z111"/>
    <mergeCell ref="AH111:AI111"/>
    <mergeCell ref="AQ111:AR111"/>
    <mergeCell ref="AZ111:BA111"/>
    <mergeCell ref="BI113:BJ113"/>
    <mergeCell ref="BR113:BS113"/>
    <mergeCell ref="CA113:CB113"/>
    <mergeCell ref="CJ113:CK113"/>
    <mergeCell ref="G114:H114"/>
    <mergeCell ref="P114:Q114"/>
    <mergeCell ref="Y114:Z114"/>
    <mergeCell ref="AH114:AI114"/>
    <mergeCell ref="AQ114:AR114"/>
    <mergeCell ref="AZ114:BA114"/>
    <mergeCell ref="BI116:BJ116"/>
    <mergeCell ref="BR116:BS116"/>
    <mergeCell ref="CA116:CB116"/>
    <mergeCell ref="CJ116:CK116"/>
    <mergeCell ref="G113:H113"/>
    <mergeCell ref="P113:Q113"/>
    <mergeCell ref="Y113:Z113"/>
    <mergeCell ref="AH113:AI113"/>
    <mergeCell ref="AQ113:AR113"/>
    <mergeCell ref="AZ113:BA113"/>
    <mergeCell ref="BI115:BJ115"/>
    <mergeCell ref="BR115:BS115"/>
    <mergeCell ref="CA115:CB115"/>
    <mergeCell ref="CJ115:CK115"/>
    <mergeCell ref="G116:H116"/>
    <mergeCell ref="P116:Q116"/>
    <mergeCell ref="Y116:Z116"/>
    <mergeCell ref="AH116:AI116"/>
    <mergeCell ref="AQ116:AR116"/>
    <mergeCell ref="AZ116:BA116"/>
    <mergeCell ref="BI118:BJ118"/>
    <mergeCell ref="BR118:BS118"/>
    <mergeCell ref="CA118:CB118"/>
    <mergeCell ref="CJ118:CK118"/>
    <mergeCell ref="G115:H115"/>
    <mergeCell ref="P115:Q115"/>
    <mergeCell ref="Y115:Z115"/>
    <mergeCell ref="AH115:AI115"/>
    <mergeCell ref="AQ115:AR115"/>
    <mergeCell ref="AZ115:BA115"/>
    <mergeCell ref="BI117:BJ117"/>
    <mergeCell ref="BR117:BS117"/>
    <mergeCell ref="CA117:CB117"/>
    <mergeCell ref="CJ117:CK117"/>
    <mergeCell ref="G118:H118"/>
    <mergeCell ref="P118:Q118"/>
    <mergeCell ref="Y118:Z118"/>
    <mergeCell ref="AH118:AI118"/>
    <mergeCell ref="AQ118:AR118"/>
    <mergeCell ref="AZ118:BA118"/>
    <mergeCell ref="BI120:BJ120"/>
    <mergeCell ref="BR120:BS120"/>
    <mergeCell ref="CA120:CB120"/>
    <mergeCell ref="CJ120:CK120"/>
    <mergeCell ref="G117:H117"/>
    <mergeCell ref="P117:Q117"/>
    <mergeCell ref="Y117:Z117"/>
    <mergeCell ref="AH117:AI117"/>
    <mergeCell ref="AQ117:AR117"/>
    <mergeCell ref="AZ117:BA117"/>
    <mergeCell ref="BI119:BJ119"/>
    <mergeCell ref="BR119:BS119"/>
    <mergeCell ref="CA119:CB119"/>
    <mergeCell ref="CJ119:CK119"/>
    <mergeCell ref="G120:H120"/>
    <mergeCell ref="P120:Q120"/>
    <mergeCell ref="Y120:Z120"/>
    <mergeCell ref="AH120:AI120"/>
    <mergeCell ref="AQ120:AR120"/>
    <mergeCell ref="AZ120:BA120"/>
    <mergeCell ref="BI122:BJ122"/>
    <mergeCell ref="BR122:BS122"/>
    <mergeCell ref="CA122:CB122"/>
    <mergeCell ref="CJ122:CK122"/>
    <mergeCell ref="G119:H119"/>
    <mergeCell ref="P119:Q119"/>
    <mergeCell ref="Y119:Z119"/>
    <mergeCell ref="AH119:AI119"/>
    <mergeCell ref="AQ119:AR119"/>
    <mergeCell ref="AZ119:BA119"/>
    <mergeCell ref="BI121:BJ121"/>
    <mergeCell ref="BR121:BS121"/>
    <mergeCell ref="CA121:CB121"/>
    <mergeCell ref="CJ121:CK121"/>
    <mergeCell ref="G122:H122"/>
    <mergeCell ref="P122:Q122"/>
    <mergeCell ref="Y122:Z122"/>
    <mergeCell ref="AH122:AI122"/>
    <mergeCell ref="AQ122:AR122"/>
    <mergeCell ref="AZ122:BA122"/>
    <mergeCell ref="BI124:BJ124"/>
    <mergeCell ref="BR124:BS124"/>
    <mergeCell ref="CA124:CB124"/>
    <mergeCell ref="CJ124:CK124"/>
    <mergeCell ref="G121:H121"/>
    <mergeCell ref="P121:Q121"/>
    <mergeCell ref="Y121:Z121"/>
    <mergeCell ref="AH121:AI121"/>
    <mergeCell ref="AQ121:AR121"/>
    <mergeCell ref="AZ121:BA121"/>
    <mergeCell ref="BI123:BJ123"/>
    <mergeCell ref="BR123:BS123"/>
    <mergeCell ref="CA123:CB123"/>
    <mergeCell ref="CJ123:CK123"/>
    <mergeCell ref="G124:H124"/>
    <mergeCell ref="P124:Q124"/>
    <mergeCell ref="Y124:Z124"/>
    <mergeCell ref="AH124:AI124"/>
    <mergeCell ref="AQ124:AR124"/>
    <mergeCell ref="AZ124:BA124"/>
    <mergeCell ref="BI126:BJ126"/>
    <mergeCell ref="BR126:BS126"/>
    <mergeCell ref="CA126:CB126"/>
    <mergeCell ref="CJ126:CK126"/>
    <mergeCell ref="G123:H123"/>
    <mergeCell ref="P123:Q123"/>
    <mergeCell ref="Y123:Z123"/>
    <mergeCell ref="AH123:AI123"/>
    <mergeCell ref="AQ123:AR123"/>
    <mergeCell ref="AZ123:BA123"/>
    <mergeCell ref="BI125:BJ125"/>
    <mergeCell ref="BR125:BS125"/>
    <mergeCell ref="CA125:CB125"/>
    <mergeCell ref="CJ125:CK125"/>
    <mergeCell ref="G126:H126"/>
    <mergeCell ref="P126:Q126"/>
    <mergeCell ref="Y126:Z126"/>
    <mergeCell ref="AH126:AI126"/>
    <mergeCell ref="AQ126:AR126"/>
    <mergeCell ref="AZ126:BA126"/>
    <mergeCell ref="BI128:BJ128"/>
    <mergeCell ref="BR128:BS128"/>
    <mergeCell ref="CA128:CB128"/>
    <mergeCell ref="CJ128:CK128"/>
    <mergeCell ref="G125:H125"/>
    <mergeCell ref="P125:Q125"/>
    <mergeCell ref="Y125:Z125"/>
    <mergeCell ref="AH125:AI125"/>
    <mergeCell ref="AQ125:AR125"/>
    <mergeCell ref="AZ125:BA125"/>
    <mergeCell ref="BI127:BJ127"/>
    <mergeCell ref="BR127:BS127"/>
    <mergeCell ref="CA127:CB127"/>
    <mergeCell ref="CJ127:CK127"/>
    <mergeCell ref="G128:H128"/>
    <mergeCell ref="P128:Q128"/>
    <mergeCell ref="Y128:Z128"/>
    <mergeCell ref="AH128:AI128"/>
    <mergeCell ref="AQ128:AR128"/>
    <mergeCell ref="AZ128:BA128"/>
    <mergeCell ref="BI130:BJ130"/>
    <mergeCell ref="BR130:BS130"/>
    <mergeCell ref="CA130:CB130"/>
    <mergeCell ref="CJ130:CK130"/>
    <mergeCell ref="G127:H127"/>
    <mergeCell ref="P127:Q127"/>
    <mergeCell ref="Y127:Z127"/>
    <mergeCell ref="AH127:AI127"/>
    <mergeCell ref="AQ127:AR127"/>
    <mergeCell ref="AZ127:BA127"/>
    <mergeCell ref="BI129:BJ129"/>
    <mergeCell ref="BR129:BS129"/>
    <mergeCell ref="CA129:CB129"/>
    <mergeCell ref="CJ129:CK129"/>
    <mergeCell ref="G130:H130"/>
    <mergeCell ref="P130:Q130"/>
    <mergeCell ref="Y130:Z130"/>
    <mergeCell ref="AH130:AI130"/>
    <mergeCell ref="AQ130:AR130"/>
    <mergeCell ref="AZ130:BA130"/>
    <mergeCell ref="BI132:BJ132"/>
    <mergeCell ref="BR132:BS132"/>
    <mergeCell ref="CA132:CB132"/>
    <mergeCell ref="CJ132:CK132"/>
    <mergeCell ref="G129:H129"/>
    <mergeCell ref="P129:Q129"/>
    <mergeCell ref="Y129:Z129"/>
    <mergeCell ref="AH129:AI129"/>
    <mergeCell ref="AQ129:AR129"/>
    <mergeCell ref="AZ129:BA129"/>
    <mergeCell ref="BI131:BJ131"/>
    <mergeCell ref="BR131:BS131"/>
    <mergeCell ref="CA131:CB131"/>
    <mergeCell ref="CJ131:CK131"/>
    <mergeCell ref="G132:H132"/>
    <mergeCell ref="P132:Q132"/>
    <mergeCell ref="Y132:Z132"/>
    <mergeCell ref="AH132:AI132"/>
    <mergeCell ref="AQ132:AR132"/>
    <mergeCell ref="AZ132:BA132"/>
    <mergeCell ref="BI134:BJ134"/>
    <mergeCell ref="BR134:BS134"/>
    <mergeCell ref="CA134:CB134"/>
    <mergeCell ref="CJ134:CK134"/>
    <mergeCell ref="G131:H131"/>
    <mergeCell ref="P131:Q131"/>
    <mergeCell ref="Y131:Z131"/>
    <mergeCell ref="AH131:AI131"/>
    <mergeCell ref="AQ131:AR131"/>
    <mergeCell ref="AZ131:BA131"/>
    <mergeCell ref="BI133:BJ133"/>
    <mergeCell ref="BR133:BS133"/>
    <mergeCell ref="CA133:CB133"/>
    <mergeCell ref="CJ133:CK133"/>
    <mergeCell ref="G134:H134"/>
    <mergeCell ref="P134:Q134"/>
    <mergeCell ref="Y134:Z134"/>
    <mergeCell ref="AH134:AI134"/>
    <mergeCell ref="AQ134:AR134"/>
    <mergeCell ref="AZ134:BA134"/>
    <mergeCell ref="BI136:BJ136"/>
    <mergeCell ref="BR136:BS136"/>
    <mergeCell ref="CA136:CB136"/>
    <mergeCell ref="CJ136:CK136"/>
    <mergeCell ref="G133:H133"/>
    <mergeCell ref="P133:Q133"/>
    <mergeCell ref="Y133:Z133"/>
    <mergeCell ref="AH133:AI133"/>
    <mergeCell ref="AQ133:AR133"/>
    <mergeCell ref="AZ133:BA133"/>
    <mergeCell ref="BI135:BJ135"/>
    <mergeCell ref="BR135:BS135"/>
    <mergeCell ref="CA135:CB135"/>
    <mergeCell ref="CJ135:CK135"/>
    <mergeCell ref="G136:H136"/>
    <mergeCell ref="P136:Q136"/>
    <mergeCell ref="Y136:Z136"/>
    <mergeCell ref="AH136:AI136"/>
    <mergeCell ref="AQ136:AR136"/>
    <mergeCell ref="AZ136:BA136"/>
    <mergeCell ref="BI138:BJ138"/>
    <mergeCell ref="BR138:BS138"/>
    <mergeCell ref="CA138:CB138"/>
    <mergeCell ref="CJ138:CK138"/>
    <mergeCell ref="G135:H135"/>
    <mergeCell ref="P135:Q135"/>
    <mergeCell ref="Y135:Z135"/>
    <mergeCell ref="AH135:AI135"/>
    <mergeCell ref="AQ135:AR135"/>
    <mergeCell ref="AZ135:BA135"/>
    <mergeCell ref="BI137:BJ137"/>
    <mergeCell ref="BR137:BS137"/>
    <mergeCell ref="CA137:CB137"/>
    <mergeCell ref="CJ137:CK137"/>
    <mergeCell ref="G138:H138"/>
    <mergeCell ref="P138:Q138"/>
    <mergeCell ref="Y138:Z138"/>
    <mergeCell ref="AH138:AI138"/>
    <mergeCell ref="AQ138:AR138"/>
    <mergeCell ref="AZ138:BA138"/>
    <mergeCell ref="BI140:BJ140"/>
    <mergeCell ref="BR140:BS140"/>
    <mergeCell ref="CA140:CB140"/>
    <mergeCell ref="CJ140:CK140"/>
    <mergeCell ref="G137:H137"/>
    <mergeCell ref="P137:Q137"/>
    <mergeCell ref="Y137:Z137"/>
    <mergeCell ref="AH137:AI137"/>
    <mergeCell ref="AQ137:AR137"/>
    <mergeCell ref="AZ137:BA137"/>
    <mergeCell ref="BI139:BJ139"/>
    <mergeCell ref="BR139:BS139"/>
    <mergeCell ref="CA139:CB139"/>
    <mergeCell ref="CJ139:CK139"/>
    <mergeCell ref="G140:H140"/>
    <mergeCell ref="P140:Q140"/>
    <mergeCell ref="Y140:Z140"/>
    <mergeCell ref="AH140:AI140"/>
    <mergeCell ref="AQ140:AR140"/>
    <mergeCell ref="AZ140:BA140"/>
    <mergeCell ref="BI142:BJ142"/>
    <mergeCell ref="BR142:BS142"/>
    <mergeCell ref="CA142:CB142"/>
    <mergeCell ref="CJ142:CK142"/>
    <mergeCell ref="G139:H139"/>
    <mergeCell ref="P139:Q139"/>
    <mergeCell ref="Y139:Z139"/>
    <mergeCell ref="AH139:AI139"/>
    <mergeCell ref="AQ139:AR139"/>
    <mergeCell ref="AZ139:BA139"/>
    <mergeCell ref="BI141:BJ141"/>
    <mergeCell ref="BR141:BS141"/>
    <mergeCell ref="CA141:CB141"/>
    <mergeCell ref="CJ141:CK141"/>
    <mergeCell ref="G142:H142"/>
    <mergeCell ref="P142:Q142"/>
    <mergeCell ref="Y142:Z142"/>
    <mergeCell ref="AH142:AI142"/>
    <mergeCell ref="AQ142:AR142"/>
    <mergeCell ref="AZ142:BA142"/>
    <mergeCell ref="BI144:BJ144"/>
    <mergeCell ref="BR144:BS144"/>
    <mergeCell ref="CA144:CB144"/>
    <mergeCell ref="CJ144:CK144"/>
    <mergeCell ref="G141:H141"/>
    <mergeCell ref="P141:Q141"/>
    <mergeCell ref="Y141:Z141"/>
    <mergeCell ref="AH141:AI141"/>
    <mergeCell ref="AQ141:AR141"/>
    <mergeCell ref="AZ141:BA141"/>
    <mergeCell ref="BI143:BJ143"/>
    <mergeCell ref="BR143:BS143"/>
    <mergeCell ref="CA143:CB143"/>
    <mergeCell ref="CJ143:CK143"/>
    <mergeCell ref="G144:H144"/>
    <mergeCell ref="P144:Q144"/>
    <mergeCell ref="Y144:Z144"/>
    <mergeCell ref="AH144:AI144"/>
    <mergeCell ref="AQ144:AR144"/>
    <mergeCell ref="AZ144:BA144"/>
    <mergeCell ref="BI146:BJ146"/>
    <mergeCell ref="BR146:BS146"/>
    <mergeCell ref="CA146:CB146"/>
    <mergeCell ref="CJ146:CK146"/>
    <mergeCell ref="G143:H143"/>
    <mergeCell ref="P143:Q143"/>
    <mergeCell ref="Y143:Z143"/>
    <mergeCell ref="AH143:AI143"/>
    <mergeCell ref="AQ143:AR143"/>
    <mergeCell ref="AZ143:BA143"/>
    <mergeCell ref="BI145:BJ145"/>
    <mergeCell ref="BR145:BS145"/>
    <mergeCell ref="CA145:CB145"/>
    <mergeCell ref="CJ145:CK145"/>
    <mergeCell ref="G146:H146"/>
    <mergeCell ref="P146:Q146"/>
    <mergeCell ref="Y146:Z146"/>
    <mergeCell ref="AH146:AI146"/>
    <mergeCell ref="AQ146:AR146"/>
    <mergeCell ref="AZ146:BA146"/>
    <mergeCell ref="BI148:BJ148"/>
    <mergeCell ref="BR148:BS148"/>
    <mergeCell ref="CA148:CB148"/>
    <mergeCell ref="CJ148:CK148"/>
    <mergeCell ref="G145:H145"/>
    <mergeCell ref="P145:Q145"/>
    <mergeCell ref="Y145:Z145"/>
    <mergeCell ref="AH145:AI145"/>
    <mergeCell ref="AQ145:AR145"/>
    <mergeCell ref="AZ145:BA145"/>
    <mergeCell ref="BI147:BJ147"/>
    <mergeCell ref="BR147:BS147"/>
    <mergeCell ref="CA147:CB147"/>
    <mergeCell ref="CJ147:CK147"/>
    <mergeCell ref="G148:H148"/>
    <mergeCell ref="P148:Q148"/>
    <mergeCell ref="Y148:Z148"/>
    <mergeCell ref="AH148:AI148"/>
    <mergeCell ref="AQ148:AR148"/>
    <mergeCell ref="AZ148:BA148"/>
    <mergeCell ref="BI150:BJ150"/>
    <mergeCell ref="BR150:BS150"/>
    <mergeCell ref="CA150:CB150"/>
    <mergeCell ref="CJ150:CK150"/>
    <mergeCell ref="G147:H147"/>
    <mergeCell ref="P147:Q147"/>
    <mergeCell ref="Y147:Z147"/>
    <mergeCell ref="AH147:AI147"/>
    <mergeCell ref="AQ147:AR147"/>
    <mergeCell ref="AZ147:BA147"/>
    <mergeCell ref="BI149:BJ149"/>
    <mergeCell ref="BR149:BS149"/>
    <mergeCell ref="CA149:CB149"/>
    <mergeCell ref="CJ149:CK149"/>
    <mergeCell ref="G150:H150"/>
    <mergeCell ref="P150:Q150"/>
    <mergeCell ref="Y150:Z150"/>
    <mergeCell ref="AH150:AI150"/>
    <mergeCell ref="AQ150:AR150"/>
    <mergeCell ref="AZ150:BA150"/>
    <mergeCell ref="BI152:BJ152"/>
    <mergeCell ref="BR152:BS152"/>
    <mergeCell ref="CA152:CB152"/>
    <mergeCell ref="CJ152:CK152"/>
    <mergeCell ref="G149:H149"/>
    <mergeCell ref="P149:Q149"/>
    <mergeCell ref="Y149:Z149"/>
    <mergeCell ref="AH149:AI149"/>
    <mergeCell ref="AQ149:AR149"/>
    <mergeCell ref="AZ149:BA149"/>
    <mergeCell ref="BI151:BJ151"/>
    <mergeCell ref="BR151:BS151"/>
    <mergeCell ref="CA151:CB151"/>
    <mergeCell ref="CJ151:CK151"/>
    <mergeCell ref="G152:H152"/>
    <mergeCell ref="P152:Q152"/>
    <mergeCell ref="Y152:Z152"/>
    <mergeCell ref="AH152:AI152"/>
    <mergeCell ref="AQ152:AR152"/>
    <mergeCell ref="AZ152:BA152"/>
    <mergeCell ref="BI154:BJ154"/>
    <mergeCell ref="BR154:BS154"/>
    <mergeCell ref="CA154:CB154"/>
    <mergeCell ref="CJ154:CK154"/>
    <mergeCell ref="G151:H151"/>
    <mergeCell ref="P151:Q151"/>
    <mergeCell ref="Y151:Z151"/>
    <mergeCell ref="AH151:AI151"/>
    <mergeCell ref="AQ151:AR151"/>
    <mergeCell ref="AZ151:BA151"/>
    <mergeCell ref="BI153:BJ153"/>
    <mergeCell ref="BR153:BS153"/>
    <mergeCell ref="CA153:CB153"/>
    <mergeCell ref="CJ153:CK153"/>
    <mergeCell ref="G154:H154"/>
    <mergeCell ref="P154:Q154"/>
    <mergeCell ref="Y154:Z154"/>
    <mergeCell ref="AH154:AI154"/>
    <mergeCell ref="AQ154:AR154"/>
    <mergeCell ref="AZ154:BA154"/>
    <mergeCell ref="BI156:BJ156"/>
    <mergeCell ref="BR156:BS156"/>
    <mergeCell ref="CA156:CB156"/>
    <mergeCell ref="CJ156:CK156"/>
    <mergeCell ref="G153:H153"/>
    <mergeCell ref="P153:Q153"/>
    <mergeCell ref="Y153:Z153"/>
    <mergeCell ref="AH153:AI153"/>
    <mergeCell ref="AQ153:AR153"/>
    <mergeCell ref="AZ153:BA153"/>
    <mergeCell ref="BI155:BJ155"/>
    <mergeCell ref="BR155:BS155"/>
    <mergeCell ref="CA155:CB155"/>
    <mergeCell ref="CJ155:CK155"/>
    <mergeCell ref="G156:H156"/>
    <mergeCell ref="P156:Q156"/>
    <mergeCell ref="Y156:Z156"/>
    <mergeCell ref="AH156:AI156"/>
    <mergeCell ref="AQ156:AR156"/>
    <mergeCell ref="AZ156:BA156"/>
    <mergeCell ref="BI158:BJ158"/>
    <mergeCell ref="BR158:BS158"/>
    <mergeCell ref="CA158:CB158"/>
    <mergeCell ref="CJ158:CK158"/>
    <mergeCell ref="G155:H155"/>
    <mergeCell ref="P155:Q155"/>
    <mergeCell ref="Y155:Z155"/>
    <mergeCell ref="AH155:AI155"/>
    <mergeCell ref="AQ155:AR155"/>
    <mergeCell ref="AZ155:BA155"/>
    <mergeCell ref="BI157:BJ157"/>
    <mergeCell ref="BR157:BS157"/>
    <mergeCell ref="CA157:CB157"/>
    <mergeCell ref="CJ157:CK157"/>
    <mergeCell ref="G158:H158"/>
    <mergeCell ref="P158:Q158"/>
    <mergeCell ref="Y158:Z158"/>
    <mergeCell ref="AH158:AI158"/>
    <mergeCell ref="AQ158:AR158"/>
    <mergeCell ref="AZ158:BA158"/>
    <mergeCell ref="BI160:BJ160"/>
    <mergeCell ref="BR160:BS160"/>
    <mergeCell ref="CA160:CB160"/>
    <mergeCell ref="CJ160:CK160"/>
    <mergeCell ref="G157:H157"/>
    <mergeCell ref="P157:Q157"/>
    <mergeCell ref="Y157:Z157"/>
    <mergeCell ref="AH157:AI157"/>
    <mergeCell ref="AQ157:AR157"/>
    <mergeCell ref="AZ157:BA157"/>
    <mergeCell ref="BI159:BJ159"/>
    <mergeCell ref="BR159:BS159"/>
    <mergeCell ref="CA159:CB159"/>
    <mergeCell ref="CJ159:CK159"/>
    <mergeCell ref="G160:H160"/>
    <mergeCell ref="P160:Q160"/>
    <mergeCell ref="Y160:Z160"/>
    <mergeCell ref="AH160:AI160"/>
    <mergeCell ref="AQ160:AR160"/>
    <mergeCell ref="AZ160:BA160"/>
    <mergeCell ref="BI162:BJ162"/>
    <mergeCell ref="BR162:BS162"/>
    <mergeCell ref="CA162:CB162"/>
    <mergeCell ref="CJ162:CK162"/>
    <mergeCell ref="G159:H159"/>
    <mergeCell ref="P159:Q159"/>
    <mergeCell ref="Y159:Z159"/>
    <mergeCell ref="AH159:AI159"/>
    <mergeCell ref="AQ159:AR159"/>
    <mergeCell ref="AZ159:BA159"/>
    <mergeCell ref="BI161:BJ161"/>
    <mergeCell ref="BR161:BS161"/>
    <mergeCell ref="CA161:CB161"/>
    <mergeCell ref="CJ161:CK161"/>
    <mergeCell ref="G162:H162"/>
    <mergeCell ref="P162:Q162"/>
    <mergeCell ref="Y162:Z162"/>
    <mergeCell ref="AH162:AI162"/>
    <mergeCell ref="AQ162:AR162"/>
    <mergeCell ref="AZ162:BA162"/>
    <mergeCell ref="BI164:BJ164"/>
    <mergeCell ref="BR164:BS164"/>
    <mergeCell ref="CA164:CB164"/>
    <mergeCell ref="CJ164:CK164"/>
    <mergeCell ref="G161:H161"/>
    <mergeCell ref="P161:Q161"/>
    <mergeCell ref="Y161:Z161"/>
    <mergeCell ref="AH161:AI161"/>
    <mergeCell ref="AQ161:AR161"/>
    <mergeCell ref="AZ161:BA161"/>
    <mergeCell ref="BI163:BJ163"/>
    <mergeCell ref="BR163:BS163"/>
    <mergeCell ref="CA163:CB163"/>
    <mergeCell ref="CJ163:CK163"/>
    <mergeCell ref="G164:H164"/>
    <mergeCell ref="P164:Q164"/>
    <mergeCell ref="Y164:Z164"/>
    <mergeCell ref="AH164:AI164"/>
    <mergeCell ref="AQ164:AR164"/>
    <mergeCell ref="AZ164:BA164"/>
    <mergeCell ref="BI166:BJ166"/>
    <mergeCell ref="BR166:BS166"/>
    <mergeCell ref="CA166:CB166"/>
    <mergeCell ref="CJ166:CK166"/>
    <mergeCell ref="G163:H163"/>
    <mergeCell ref="P163:Q163"/>
    <mergeCell ref="Y163:Z163"/>
    <mergeCell ref="AH163:AI163"/>
    <mergeCell ref="AQ163:AR163"/>
    <mergeCell ref="AZ163:BA163"/>
    <mergeCell ref="BI165:BJ165"/>
    <mergeCell ref="BR165:BS165"/>
    <mergeCell ref="CA165:CB165"/>
    <mergeCell ref="CJ165:CK165"/>
    <mergeCell ref="G166:H166"/>
    <mergeCell ref="P166:Q166"/>
    <mergeCell ref="Y166:Z166"/>
    <mergeCell ref="AH166:AI166"/>
    <mergeCell ref="AQ166:AR166"/>
    <mergeCell ref="AZ166:BA166"/>
    <mergeCell ref="BI168:BJ168"/>
    <mergeCell ref="BR168:BS168"/>
    <mergeCell ref="CA168:CB168"/>
    <mergeCell ref="CJ168:CK168"/>
    <mergeCell ref="G165:H165"/>
    <mergeCell ref="P165:Q165"/>
    <mergeCell ref="Y165:Z165"/>
    <mergeCell ref="AH165:AI165"/>
    <mergeCell ref="AQ165:AR165"/>
    <mergeCell ref="AZ165:BA165"/>
    <mergeCell ref="BI167:BJ167"/>
    <mergeCell ref="BR167:BS167"/>
    <mergeCell ref="CA167:CB167"/>
    <mergeCell ref="CJ167:CK167"/>
    <mergeCell ref="G168:H168"/>
    <mergeCell ref="P168:Q168"/>
    <mergeCell ref="Y168:Z168"/>
    <mergeCell ref="AH168:AI168"/>
    <mergeCell ref="AQ168:AR168"/>
    <mergeCell ref="AZ168:BA168"/>
    <mergeCell ref="BI170:BJ170"/>
    <mergeCell ref="BR170:BS170"/>
    <mergeCell ref="CA170:CB170"/>
    <mergeCell ref="CJ170:CK170"/>
    <mergeCell ref="G167:H167"/>
    <mergeCell ref="P167:Q167"/>
    <mergeCell ref="Y167:Z167"/>
    <mergeCell ref="AH167:AI167"/>
    <mergeCell ref="AQ167:AR167"/>
    <mergeCell ref="AZ167:BA167"/>
    <mergeCell ref="BI169:BJ169"/>
    <mergeCell ref="BR169:BS169"/>
    <mergeCell ref="CA169:CB169"/>
    <mergeCell ref="CJ169:CK169"/>
    <mergeCell ref="G170:H170"/>
    <mergeCell ref="P170:Q170"/>
    <mergeCell ref="Y170:Z170"/>
    <mergeCell ref="AH170:AI170"/>
    <mergeCell ref="AQ170:AR170"/>
    <mergeCell ref="AZ170:BA170"/>
    <mergeCell ref="BI172:BJ172"/>
    <mergeCell ref="BR172:BS172"/>
    <mergeCell ref="CA172:CB172"/>
    <mergeCell ref="CJ172:CK172"/>
    <mergeCell ref="G169:H169"/>
    <mergeCell ref="P169:Q169"/>
    <mergeCell ref="Y169:Z169"/>
    <mergeCell ref="AH169:AI169"/>
    <mergeCell ref="AQ169:AR169"/>
    <mergeCell ref="AZ169:BA169"/>
    <mergeCell ref="BI171:BJ171"/>
    <mergeCell ref="BR171:BS171"/>
    <mergeCell ref="CA171:CB171"/>
    <mergeCell ref="CJ171:CK171"/>
    <mergeCell ref="G172:H172"/>
    <mergeCell ref="P172:Q172"/>
    <mergeCell ref="Y172:Z172"/>
    <mergeCell ref="AH172:AI172"/>
    <mergeCell ref="AQ172:AR172"/>
    <mergeCell ref="AZ172:BA172"/>
    <mergeCell ref="BI174:BJ174"/>
    <mergeCell ref="BR174:BS174"/>
    <mergeCell ref="CA174:CB174"/>
    <mergeCell ref="CJ174:CK174"/>
    <mergeCell ref="G171:H171"/>
    <mergeCell ref="P171:Q171"/>
    <mergeCell ref="Y171:Z171"/>
    <mergeCell ref="AH171:AI171"/>
    <mergeCell ref="AQ171:AR171"/>
    <mergeCell ref="AZ171:BA171"/>
    <mergeCell ref="BI173:BJ173"/>
    <mergeCell ref="BR173:BS173"/>
    <mergeCell ref="CA173:CB173"/>
    <mergeCell ref="CJ173:CK173"/>
    <mergeCell ref="G174:H174"/>
    <mergeCell ref="P174:Q174"/>
    <mergeCell ref="Y174:Z174"/>
    <mergeCell ref="AH174:AI174"/>
    <mergeCell ref="AQ174:AR174"/>
    <mergeCell ref="AZ174:BA174"/>
    <mergeCell ref="BI176:BJ176"/>
    <mergeCell ref="BR176:BS176"/>
    <mergeCell ref="CA176:CB176"/>
    <mergeCell ref="CJ176:CK176"/>
    <mergeCell ref="G173:H173"/>
    <mergeCell ref="P173:Q173"/>
    <mergeCell ref="Y173:Z173"/>
    <mergeCell ref="AH173:AI173"/>
    <mergeCell ref="AQ173:AR173"/>
    <mergeCell ref="AZ173:BA173"/>
    <mergeCell ref="BI175:BJ175"/>
    <mergeCell ref="BR175:BS175"/>
    <mergeCell ref="CA175:CB175"/>
    <mergeCell ref="CJ175:CK175"/>
    <mergeCell ref="G176:H176"/>
    <mergeCell ref="P176:Q176"/>
    <mergeCell ref="Y176:Z176"/>
    <mergeCell ref="AH176:AI176"/>
    <mergeCell ref="AQ176:AR176"/>
    <mergeCell ref="AZ176:BA176"/>
    <mergeCell ref="BI178:BJ178"/>
    <mergeCell ref="BR178:BS178"/>
    <mergeCell ref="CA178:CB178"/>
    <mergeCell ref="CJ178:CK178"/>
    <mergeCell ref="G175:H175"/>
    <mergeCell ref="P175:Q175"/>
    <mergeCell ref="Y175:Z175"/>
    <mergeCell ref="AH175:AI175"/>
    <mergeCell ref="AQ175:AR175"/>
    <mergeCell ref="AZ175:BA175"/>
    <mergeCell ref="BI177:BJ177"/>
    <mergeCell ref="BR177:BS177"/>
    <mergeCell ref="CA177:CB177"/>
    <mergeCell ref="CJ177:CK177"/>
    <mergeCell ref="G178:H178"/>
    <mergeCell ref="P178:Q178"/>
    <mergeCell ref="Y178:Z178"/>
    <mergeCell ref="AH178:AI178"/>
    <mergeCell ref="AQ178:AR178"/>
    <mergeCell ref="AZ178:BA178"/>
    <mergeCell ref="BI180:BJ180"/>
    <mergeCell ref="BR180:BS180"/>
    <mergeCell ref="CA180:CB180"/>
    <mergeCell ref="CJ180:CK180"/>
    <mergeCell ref="G177:H177"/>
    <mergeCell ref="P177:Q177"/>
    <mergeCell ref="Y177:Z177"/>
    <mergeCell ref="AH177:AI177"/>
    <mergeCell ref="AQ177:AR177"/>
    <mergeCell ref="AZ177:BA177"/>
    <mergeCell ref="BI179:BJ179"/>
    <mergeCell ref="BR179:BS179"/>
    <mergeCell ref="CA179:CB179"/>
    <mergeCell ref="CJ179:CK179"/>
    <mergeCell ref="G180:H180"/>
    <mergeCell ref="P180:Q180"/>
    <mergeCell ref="Y180:Z180"/>
    <mergeCell ref="AH180:AI180"/>
    <mergeCell ref="AQ180:AR180"/>
    <mergeCell ref="AZ180:BA180"/>
    <mergeCell ref="BI182:BJ182"/>
    <mergeCell ref="BR182:BS182"/>
    <mergeCell ref="CA182:CB182"/>
    <mergeCell ref="CJ182:CK182"/>
    <mergeCell ref="G179:H179"/>
    <mergeCell ref="P179:Q179"/>
    <mergeCell ref="Y179:Z179"/>
    <mergeCell ref="AH179:AI179"/>
    <mergeCell ref="AQ179:AR179"/>
    <mergeCell ref="AZ179:BA179"/>
    <mergeCell ref="BI181:BJ181"/>
    <mergeCell ref="BR181:BS181"/>
    <mergeCell ref="CA181:CB181"/>
    <mergeCell ref="CJ181:CK181"/>
    <mergeCell ref="G182:H182"/>
    <mergeCell ref="P182:Q182"/>
    <mergeCell ref="Y182:Z182"/>
    <mergeCell ref="AH182:AI182"/>
    <mergeCell ref="AQ182:AR182"/>
    <mergeCell ref="AZ182:BA182"/>
    <mergeCell ref="BI184:BJ184"/>
    <mergeCell ref="BR184:BS184"/>
    <mergeCell ref="CA184:CB184"/>
    <mergeCell ref="CJ184:CK184"/>
    <mergeCell ref="G181:H181"/>
    <mergeCell ref="P181:Q181"/>
    <mergeCell ref="Y181:Z181"/>
    <mergeCell ref="AH181:AI181"/>
    <mergeCell ref="AQ181:AR181"/>
    <mergeCell ref="AZ181:BA181"/>
    <mergeCell ref="BI183:BJ183"/>
    <mergeCell ref="BR183:BS183"/>
    <mergeCell ref="CA183:CB183"/>
    <mergeCell ref="CJ183:CK183"/>
    <mergeCell ref="G184:H184"/>
    <mergeCell ref="P184:Q184"/>
    <mergeCell ref="Y184:Z184"/>
    <mergeCell ref="AH184:AI184"/>
    <mergeCell ref="AQ184:AR184"/>
    <mergeCell ref="AZ184:BA184"/>
    <mergeCell ref="BI186:BJ186"/>
    <mergeCell ref="BR186:BS186"/>
    <mergeCell ref="CA186:CB186"/>
    <mergeCell ref="CJ186:CK186"/>
    <mergeCell ref="G183:H183"/>
    <mergeCell ref="P183:Q183"/>
    <mergeCell ref="Y183:Z183"/>
    <mergeCell ref="AH183:AI183"/>
    <mergeCell ref="AQ183:AR183"/>
    <mergeCell ref="AZ183:BA183"/>
    <mergeCell ref="BI185:BJ185"/>
    <mergeCell ref="BR185:BS185"/>
    <mergeCell ref="CA185:CB185"/>
    <mergeCell ref="CJ185:CK185"/>
    <mergeCell ref="G186:H186"/>
    <mergeCell ref="P186:Q186"/>
    <mergeCell ref="Y186:Z186"/>
    <mergeCell ref="AH186:AI186"/>
    <mergeCell ref="AQ186:AR186"/>
    <mergeCell ref="AZ186:BA186"/>
    <mergeCell ref="BI188:BJ188"/>
    <mergeCell ref="BR188:BS188"/>
    <mergeCell ref="CA188:CB188"/>
    <mergeCell ref="CJ188:CK188"/>
    <mergeCell ref="G185:H185"/>
    <mergeCell ref="P185:Q185"/>
    <mergeCell ref="Y185:Z185"/>
    <mergeCell ref="AH185:AI185"/>
    <mergeCell ref="AQ185:AR185"/>
    <mergeCell ref="AZ185:BA185"/>
    <mergeCell ref="BI187:BJ187"/>
    <mergeCell ref="BR187:BS187"/>
    <mergeCell ref="CA187:CB187"/>
    <mergeCell ref="CJ187:CK187"/>
    <mergeCell ref="G188:H188"/>
    <mergeCell ref="P188:Q188"/>
    <mergeCell ref="Y188:Z188"/>
    <mergeCell ref="AH188:AI188"/>
    <mergeCell ref="AQ188:AR188"/>
    <mergeCell ref="AZ188:BA188"/>
    <mergeCell ref="BI190:BJ190"/>
    <mergeCell ref="BR190:BS190"/>
    <mergeCell ref="CA190:CB190"/>
    <mergeCell ref="CJ190:CK190"/>
    <mergeCell ref="G187:H187"/>
    <mergeCell ref="P187:Q187"/>
    <mergeCell ref="Y187:Z187"/>
    <mergeCell ref="AH187:AI187"/>
    <mergeCell ref="AQ187:AR187"/>
    <mergeCell ref="AZ187:BA187"/>
    <mergeCell ref="BI189:BJ189"/>
    <mergeCell ref="BR189:BS189"/>
    <mergeCell ref="CA189:CB189"/>
    <mergeCell ref="CJ189:CK189"/>
    <mergeCell ref="G190:H190"/>
    <mergeCell ref="P190:Q190"/>
    <mergeCell ref="Y190:Z190"/>
    <mergeCell ref="AH190:AI190"/>
    <mergeCell ref="AQ190:AR190"/>
    <mergeCell ref="AZ190:BA190"/>
    <mergeCell ref="BI192:BJ192"/>
    <mergeCell ref="BR192:BS192"/>
    <mergeCell ref="CA192:CB192"/>
    <mergeCell ref="CJ192:CK192"/>
    <mergeCell ref="G189:H189"/>
    <mergeCell ref="P189:Q189"/>
    <mergeCell ref="Y189:Z189"/>
    <mergeCell ref="AH189:AI189"/>
    <mergeCell ref="AQ189:AR189"/>
    <mergeCell ref="AZ189:BA189"/>
    <mergeCell ref="BI191:BJ191"/>
    <mergeCell ref="BR191:BS191"/>
    <mergeCell ref="CA191:CB191"/>
    <mergeCell ref="CJ191:CK191"/>
    <mergeCell ref="G192:H192"/>
    <mergeCell ref="P192:Q192"/>
    <mergeCell ref="Y192:Z192"/>
    <mergeCell ref="AH192:AI192"/>
    <mergeCell ref="AQ192:AR192"/>
    <mergeCell ref="AZ192:BA192"/>
    <mergeCell ref="BI194:BJ194"/>
    <mergeCell ref="BR194:BS194"/>
    <mergeCell ref="CA194:CB194"/>
    <mergeCell ref="CJ194:CK194"/>
    <mergeCell ref="G191:H191"/>
    <mergeCell ref="P191:Q191"/>
    <mergeCell ref="Y191:Z191"/>
    <mergeCell ref="AH191:AI191"/>
    <mergeCell ref="AQ191:AR191"/>
    <mergeCell ref="AZ191:BA191"/>
    <mergeCell ref="BI193:BJ193"/>
    <mergeCell ref="BR193:BS193"/>
    <mergeCell ref="CA193:CB193"/>
    <mergeCell ref="CJ193:CK193"/>
    <mergeCell ref="G194:H194"/>
    <mergeCell ref="P194:Q194"/>
    <mergeCell ref="Y194:Z194"/>
    <mergeCell ref="AH194:AI194"/>
    <mergeCell ref="AQ194:AR194"/>
    <mergeCell ref="AZ194:BA194"/>
    <mergeCell ref="BI196:BJ196"/>
    <mergeCell ref="BR196:BS196"/>
    <mergeCell ref="CA196:CB196"/>
    <mergeCell ref="CJ196:CK196"/>
    <mergeCell ref="G193:H193"/>
    <mergeCell ref="P193:Q193"/>
    <mergeCell ref="Y193:Z193"/>
    <mergeCell ref="AH193:AI193"/>
    <mergeCell ref="AQ193:AR193"/>
    <mergeCell ref="AZ193:BA193"/>
    <mergeCell ref="BI195:BJ195"/>
    <mergeCell ref="BR195:BS195"/>
    <mergeCell ref="CA195:CB195"/>
    <mergeCell ref="CJ195:CK195"/>
    <mergeCell ref="G196:H196"/>
    <mergeCell ref="P196:Q196"/>
    <mergeCell ref="Y196:Z196"/>
    <mergeCell ref="AH196:AI196"/>
    <mergeCell ref="AQ196:AR196"/>
    <mergeCell ref="AZ196:BA196"/>
    <mergeCell ref="BI198:BJ198"/>
    <mergeCell ref="BR198:BS198"/>
    <mergeCell ref="CA198:CB198"/>
    <mergeCell ref="CJ198:CK198"/>
    <mergeCell ref="G195:H195"/>
    <mergeCell ref="P195:Q195"/>
    <mergeCell ref="Y195:Z195"/>
    <mergeCell ref="AH195:AI195"/>
    <mergeCell ref="AQ195:AR195"/>
    <mergeCell ref="AZ195:BA195"/>
    <mergeCell ref="BI197:BJ197"/>
    <mergeCell ref="BR197:BS197"/>
    <mergeCell ref="CA197:CB197"/>
    <mergeCell ref="CJ197:CK197"/>
    <mergeCell ref="G198:H198"/>
    <mergeCell ref="P198:Q198"/>
    <mergeCell ref="Y198:Z198"/>
    <mergeCell ref="AH198:AI198"/>
    <mergeCell ref="AQ198:AR198"/>
    <mergeCell ref="AZ198:BA198"/>
    <mergeCell ref="BI200:BJ200"/>
    <mergeCell ref="BR200:BS200"/>
    <mergeCell ref="CA200:CB200"/>
    <mergeCell ref="CJ200:CK200"/>
    <mergeCell ref="G197:H197"/>
    <mergeCell ref="P197:Q197"/>
    <mergeCell ref="Y197:Z197"/>
    <mergeCell ref="AH197:AI197"/>
    <mergeCell ref="AQ197:AR197"/>
    <mergeCell ref="AZ197:BA197"/>
    <mergeCell ref="BI199:BJ199"/>
    <mergeCell ref="BR199:BS199"/>
    <mergeCell ref="CA199:CB199"/>
    <mergeCell ref="CJ199:CK199"/>
    <mergeCell ref="G200:H200"/>
    <mergeCell ref="P200:Q200"/>
    <mergeCell ref="Y200:Z200"/>
    <mergeCell ref="AH200:AI200"/>
    <mergeCell ref="AQ200:AR200"/>
    <mergeCell ref="AZ200:BA200"/>
    <mergeCell ref="BI202:BJ202"/>
    <mergeCell ref="BR202:BS202"/>
    <mergeCell ref="CA202:CB202"/>
    <mergeCell ref="CJ202:CK202"/>
    <mergeCell ref="G199:H199"/>
    <mergeCell ref="P199:Q199"/>
    <mergeCell ref="Y199:Z199"/>
    <mergeCell ref="AH199:AI199"/>
    <mergeCell ref="AQ199:AR199"/>
    <mergeCell ref="AZ199:BA199"/>
    <mergeCell ref="BI201:BJ201"/>
    <mergeCell ref="BR201:BS201"/>
    <mergeCell ref="CA201:CB201"/>
    <mergeCell ref="CJ201:CK201"/>
    <mergeCell ref="G202:H202"/>
    <mergeCell ref="P202:Q202"/>
    <mergeCell ref="Y202:Z202"/>
    <mergeCell ref="AH202:AI202"/>
    <mergeCell ref="AQ202:AR202"/>
    <mergeCell ref="AZ202:BA202"/>
    <mergeCell ref="BI204:BJ204"/>
    <mergeCell ref="BR204:BS204"/>
    <mergeCell ref="CA204:CB204"/>
    <mergeCell ref="CJ204:CK204"/>
    <mergeCell ref="G201:H201"/>
    <mergeCell ref="P201:Q201"/>
    <mergeCell ref="Y201:Z201"/>
    <mergeCell ref="AH201:AI201"/>
    <mergeCell ref="AQ201:AR201"/>
    <mergeCell ref="AZ201:BA201"/>
    <mergeCell ref="BI203:BJ203"/>
    <mergeCell ref="BR203:BS203"/>
    <mergeCell ref="CA203:CB203"/>
    <mergeCell ref="CJ203:CK203"/>
    <mergeCell ref="G204:H204"/>
    <mergeCell ref="P204:Q204"/>
    <mergeCell ref="Y204:Z204"/>
    <mergeCell ref="AH204:AI204"/>
    <mergeCell ref="AQ204:AR204"/>
    <mergeCell ref="AZ204:BA204"/>
    <mergeCell ref="BI206:BJ206"/>
    <mergeCell ref="BR206:BS206"/>
    <mergeCell ref="CA206:CB206"/>
    <mergeCell ref="CJ206:CK206"/>
    <mergeCell ref="G203:H203"/>
    <mergeCell ref="P203:Q203"/>
    <mergeCell ref="Y203:Z203"/>
    <mergeCell ref="AH203:AI203"/>
    <mergeCell ref="AQ203:AR203"/>
    <mergeCell ref="AZ203:BA203"/>
    <mergeCell ref="BI205:BJ205"/>
    <mergeCell ref="BR205:BS205"/>
    <mergeCell ref="CA205:CB205"/>
    <mergeCell ref="CJ205:CK205"/>
    <mergeCell ref="G206:H206"/>
    <mergeCell ref="P206:Q206"/>
    <mergeCell ref="Y206:Z206"/>
    <mergeCell ref="AH206:AI206"/>
    <mergeCell ref="AQ206:AR206"/>
    <mergeCell ref="AZ206:BA206"/>
    <mergeCell ref="BI208:BJ208"/>
    <mergeCell ref="BR208:BS208"/>
    <mergeCell ref="CA208:CB208"/>
    <mergeCell ref="CJ208:CK208"/>
    <mergeCell ref="G205:H205"/>
    <mergeCell ref="P205:Q205"/>
    <mergeCell ref="Y205:Z205"/>
    <mergeCell ref="AH205:AI205"/>
    <mergeCell ref="AQ205:AR205"/>
    <mergeCell ref="AZ205:BA205"/>
    <mergeCell ref="BI207:BJ207"/>
    <mergeCell ref="BR207:BS207"/>
    <mergeCell ref="CA207:CB207"/>
    <mergeCell ref="CJ207:CK207"/>
    <mergeCell ref="G208:H208"/>
    <mergeCell ref="P208:Q208"/>
    <mergeCell ref="Y208:Z208"/>
    <mergeCell ref="AH208:AI208"/>
    <mergeCell ref="AQ208:AR208"/>
    <mergeCell ref="AZ208:BA208"/>
    <mergeCell ref="BI210:BJ210"/>
    <mergeCell ref="BR210:BS210"/>
    <mergeCell ref="CA210:CB210"/>
    <mergeCell ref="CJ210:CK210"/>
    <mergeCell ref="G207:H207"/>
    <mergeCell ref="P207:Q207"/>
    <mergeCell ref="Y207:Z207"/>
    <mergeCell ref="AH207:AI207"/>
    <mergeCell ref="AQ207:AR207"/>
    <mergeCell ref="AZ207:BA207"/>
    <mergeCell ref="BI209:BJ209"/>
    <mergeCell ref="BR209:BS209"/>
    <mergeCell ref="CA209:CB209"/>
    <mergeCell ref="CJ209:CK209"/>
    <mergeCell ref="G210:H210"/>
    <mergeCell ref="P210:Q210"/>
    <mergeCell ref="Y210:Z210"/>
    <mergeCell ref="AH210:AI210"/>
    <mergeCell ref="AQ210:AR210"/>
    <mergeCell ref="AZ210:BA210"/>
    <mergeCell ref="BI212:BJ212"/>
    <mergeCell ref="BR212:BS212"/>
    <mergeCell ref="CA212:CB212"/>
    <mergeCell ref="CJ212:CK212"/>
    <mergeCell ref="G209:H209"/>
    <mergeCell ref="P209:Q209"/>
    <mergeCell ref="Y209:Z209"/>
    <mergeCell ref="AH209:AI209"/>
    <mergeCell ref="AQ209:AR209"/>
    <mergeCell ref="AZ209:BA209"/>
    <mergeCell ref="BI211:BJ211"/>
    <mergeCell ref="BR211:BS211"/>
    <mergeCell ref="CA211:CB211"/>
    <mergeCell ref="CJ211:CK211"/>
    <mergeCell ref="G212:H212"/>
    <mergeCell ref="P212:Q212"/>
    <mergeCell ref="Y212:Z212"/>
    <mergeCell ref="AH212:AI212"/>
    <mergeCell ref="AQ212:AR212"/>
    <mergeCell ref="AZ212:BA212"/>
    <mergeCell ref="BI214:BJ214"/>
    <mergeCell ref="BR214:BS214"/>
    <mergeCell ref="CA214:CB214"/>
    <mergeCell ref="CJ214:CK214"/>
    <mergeCell ref="G211:H211"/>
    <mergeCell ref="P211:Q211"/>
    <mergeCell ref="Y211:Z211"/>
    <mergeCell ref="AH211:AI211"/>
    <mergeCell ref="AQ211:AR211"/>
    <mergeCell ref="AZ211:BA211"/>
    <mergeCell ref="BI213:BJ213"/>
    <mergeCell ref="BR213:BS213"/>
    <mergeCell ref="CA213:CB213"/>
    <mergeCell ref="CJ213:CK213"/>
    <mergeCell ref="G214:H214"/>
    <mergeCell ref="P214:Q214"/>
    <mergeCell ref="Y214:Z214"/>
    <mergeCell ref="AH214:AI214"/>
    <mergeCell ref="AQ214:AR214"/>
    <mergeCell ref="AZ214:BA214"/>
    <mergeCell ref="BI216:BJ216"/>
    <mergeCell ref="BR216:BS216"/>
    <mergeCell ref="CA216:CB216"/>
    <mergeCell ref="CJ216:CK216"/>
    <mergeCell ref="G213:H213"/>
    <mergeCell ref="P213:Q213"/>
    <mergeCell ref="Y213:Z213"/>
    <mergeCell ref="AH213:AI213"/>
    <mergeCell ref="AQ213:AR213"/>
    <mergeCell ref="AZ213:BA213"/>
    <mergeCell ref="BI215:BJ215"/>
    <mergeCell ref="BR215:BS215"/>
    <mergeCell ref="CA215:CB215"/>
    <mergeCell ref="CJ215:CK215"/>
    <mergeCell ref="G216:H216"/>
    <mergeCell ref="P216:Q216"/>
    <mergeCell ref="Y216:Z216"/>
    <mergeCell ref="AH216:AI216"/>
    <mergeCell ref="AQ216:AR216"/>
    <mergeCell ref="AZ216:BA216"/>
    <mergeCell ref="BI218:BJ218"/>
    <mergeCell ref="BR218:BS218"/>
    <mergeCell ref="CA218:CB218"/>
    <mergeCell ref="CJ218:CK218"/>
    <mergeCell ref="G215:H215"/>
    <mergeCell ref="P215:Q215"/>
    <mergeCell ref="Y215:Z215"/>
    <mergeCell ref="AH215:AI215"/>
    <mergeCell ref="AQ215:AR215"/>
    <mergeCell ref="AZ215:BA215"/>
    <mergeCell ref="BI217:BJ217"/>
    <mergeCell ref="BR217:BS217"/>
    <mergeCell ref="CA217:CB217"/>
    <mergeCell ref="CJ217:CK217"/>
    <mergeCell ref="G218:H218"/>
    <mergeCell ref="P218:Q218"/>
    <mergeCell ref="Y218:Z218"/>
    <mergeCell ref="AH218:AI218"/>
    <mergeCell ref="AQ218:AR218"/>
    <mergeCell ref="AZ218:BA218"/>
    <mergeCell ref="BI220:BJ220"/>
    <mergeCell ref="BR220:BS220"/>
    <mergeCell ref="CA220:CB220"/>
    <mergeCell ref="CJ220:CK220"/>
    <mergeCell ref="G217:H217"/>
    <mergeCell ref="P217:Q217"/>
    <mergeCell ref="Y217:Z217"/>
    <mergeCell ref="AH217:AI217"/>
    <mergeCell ref="AQ217:AR217"/>
    <mergeCell ref="AZ217:BA217"/>
    <mergeCell ref="BI219:BJ219"/>
    <mergeCell ref="BR219:BS219"/>
    <mergeCell ref="CA219:CB219"/>
    <mergeCell ref="CJ219:CK219"/>
    <mergeCell ref="G220:H220"/>
    <mergeCell ref="P220:Q220"/>
    <mergeCell ref="Y220:Z220"/>
    <mergeCell ref="AH220:AI220"/>
    <mergeCell ref="AQ220:AR220"/>
    <mergeCell ref="AZ220:BA220"/>
    <mergeCell ref="BI222:BJ222"/>
    <mergeCell ref="BR222:BS222"/>
    <mergeCell ref="CA222:CB222"/>
    <mergeCell ref="CJ222:CK222"/>
    <mergeCell ref="G219:H219"/>
    <mergeCell ref="P219:Q219"/>
    <mergeCell ref="Y219:Z219"/>
    <mergeCell ref="AH219:AI219"/>
    <mergeCell ref="AQ219:AR219"/>
    <mergeCell ref="AZ219:BA219"/>
    <mergeCell ref="BI221:BJ221"/>
    <mergeCell ref="BR221:BS221"/>
    <mergeCell ref="CA221:CB221"/>
    <mergeCell ref="CJ221:CK221"/>
    <mergeCell ref="G222:H222"/>
    <mergeCell ref="P222:Q222"/>
    <mergeCell ref="Y222:Z222"/>
    <mergeCell ref="AH222:AI222"/>
    <mergeCell ref="AQ222:AR222"/>
    <mergeCell ref="AZ222:BA222"/>
    <mergeCell ref="BI224:BJ224"/>
    <mergeCell ref="BR224:BS224"/>
    <mergeCell ref="CA224:CB224"/>
    <mergeCell ref="CJ224:CK224"/>
    <mergeCell ref="G221:H221"/>
    <mergeCell ref="P221:Q221"/>
    <mergeCell ref="Y221:Z221"/>
    <mergeCell ref="AH221:AI221"/>
    <mergeCell ref="AQ221:AR221"/>
    <mergeCell ref="AZ221:BA221"/>
    <mergeCell ref="BI223:BJ223"/>
    <mergeCell ref="BR223:BS223"/>
    <mergeCell ref="CA223:CB223"/>
    <mergeCell ref="CJ223:CK223"/>
    <mergeCell ref="G224:H224"/>
    <mergeCell ref="P224:Q224"/>
    <mergeCell ref="Y224:Z224"/>
    <mergeCell ref="AH224:AI224"/>
    <mergeCell ref="AQ224:AR224"/>
    <mergeCell ref="AZ224:BA224"/>
    <mergeCell ref="BI226:BJ226"/>
    <mergeCell ref="BR226:BS226"/>
    <mergeCell ref="CA226:CB226"/>
    <mergeCell ref="CJ226:CK226"/>
    <mergeCell ref="G223:H223"/>
    <mergeCell ref="P223:Q223"/>
    <mergeCell ref="Y223:Z223"/>
    <mergeCell ref="AH223:AI223"/>
    <mergeCell ref="AQ223:AR223"/>
    <mergeCell ref="AZ223:BA223"/>
    <mergeCell ref="BI225:BJ225"/>
    <mergeCell ref="BR225:BS225"/>
    <mergeCell ref="CA225:CB225"/>
    <mergeCell ref="CJ225:CK225"/>
    <mergeCell ref="G226:H226"/>
    <mergeCell ref="P226:Q226"/>
    <mergeCell ref="Y226:Z226"/>
    <mergeCell ref="AH226:AI226"/>
    <mergeCell ref="AQ226:AR226"/>
    <mergeCell ref="AZ226:BA226"/>
    <mergeCell ref="BI228:BJ228"/>
    <mergeCell ref="BR228:BS228"/>
    <mergeCell ref="CA228:CB228"/>
    <mergeCell ref="CJ228:CK228"/>
    <mergeCell ref="G225:H225"/>
    <mergeCell ref="P225:Q225"/>
    <mergeCell ref="Y225:Z225"/>
    <mergeCell ref="AH225:AI225"/>
    <mergeCell ref="AQ225:AR225"/>
    <mergeCell ref="AZ225:BA225"/>
    <mergeCell ref="BI227:BJ227"/>
    <mergeCell ref="BR227:BS227"/>
    <mergeCell ref="CA227:CB227"/>
    <mergeCell ref="CJ227:CK227"/>
    <mergeCell ref="G228:H228"/>
    <mergeCell ref="P228:Q228"/>
    <mergeCell ref="Y228:Z228"/>
    <mergeCell ref="AH228:AI228"/>
    <mergeCell ref="AQ228:AR228"/>
    <mergeCell ref="AZ228:BA228"/>
    <mergeCell ref="BI230:BJ230"/>
    <mergeCell ref="BR230:BS230"/>
    <mergeCell ref="CA230:CB230"/>
    <mergeCell ref="CJ230:CK230"/>
    <mergeCell ref="G227:H227"/>
    <mergeCell ref="P227:Q227"/>
    <mergeCell ref="Y227:Z227"/>
    <mergeCell ref="AH227:AI227"/>
    <mergeCell ref="AQ227:AR227"/>
    <mergeCell ref="AZ227:BA227"/>
    <mergeCell ref="BI229:BJ229"/>
    <mergeCell ref="BR229:BS229"/>
    <mergeCell ref="CA229:CB229"/>
    <mergeCell ref="CJ229:CK229"/>
    <mergeCell ref="G230:H230"/>
    <mergeCell ref="P230:Q230"/>
    <mergeCell ref="Y230:Z230"/>
    <mergeCell ref="AH230:AI230"/>
    <mergeCell ref="AQ230:AR230"/>
    <mergeCell ref="AZ230:BA230"/>
    <mergeCell ref="BI232:BJ232"/>
    <mergeCell ref="BR232:BS232"/>
    <mergeCell ref="CA232:CB232"/>
    <mergeCell ref="CJ232:CK232"/>
    <mergeCell ref="G229:H229"/>
    <mergeCell ref="P229:Q229"/>
    <mergeCell ref="Y229:Z229"/>
    <mergeCell ref="AH229:AI229"/>
    <mergeCell ref="AQ229:AR229"/>
    <mergeCell ref="AZ229:BA229"/>
    <mergeCell ref="BI231:BJ231"/>
    <mergeCell ref="BR231:BS231"/>
    <mergeCell ref="CA231:CB231"/>
    <mergeCell ref="CJ231:CK231"/>
    <mergeCell ref="G232:H232"/>
    <mergeCell ref="P232:Q232"/>
    <mergeCell ref="Y232:Z232"/>
    <mergeCell ref="AH232:AI232"/>
    <mergeCell ref="AQ232:AR232"/>
    <mergeCell ref="AZ232:BA232"/>
    <mergeCell ref="BI234:BJ234"/>
    <mergeCell ref="BR234:BS234"/>
    <mergeCell ref="CA234:CB234"/>
    <mergeCell ref="CJ234:CK234"/>
    <mergeCell ref="G231:H231"/>
    <mergeCell ref="P231:Q231"/>
    <mergeCell ref="Y231:Z231"/>
    <mergeCell ref="AH231:AI231"/>
    <mergeCell ref="AQ231:AR231"/>
    <mergeCell ref="AZ231:BA231"/>
    <mergeCell ref="BI233:BJ233"/>
    <mergeCell ref="BR233:BS233"/>
    <mergeCell ref="CA233:CB233"/>
    <mergeCell ref="CJ233:CK233"/>
    <mergeCell ref="G234:H234"/>
    <mergeCell ref="P234:Q234"/>
    <mergeCell ref="Y234:Z234"/>
    <mergeCell ref="AH234:AI234"/>
    <mergeCell ref="AQ234:AR234"/>
    <mergeCell ref="AZ234:BA234"/>
    <mergeCell ref="BI236:BJ236"/>
    <mergeCell ref="BR236:BS236"/>
    <mergeCell ref="CA236:CB236"/>
    <mergeCell ref="CJ236:CK236"/>
    <mergeCell ref="G233:H233"/>
    <mergeCell ref="P233:Q233"/>
    <mergeCell ref="Y233:Z233"/>
    <mergeCell ref="AH233:AI233"/>
    <mergeCell ref="AQ233:AR233"/>
    <mergeCell ref="AZ233:BA233"/>
    <mergeCell ref="BI235:BJ235"/>
    <mergeCell ref="BR235:BS235"/>
    <mergeCell ref="CA235:CB235"/>
    <mergeCell ref="CJ235:CK235"/>
    <mergeCell ref="G236:H236"/>
    <mergeCell ref="P236:Q236"/>
    <mergeCell ref="Y236:Z236"/>
    <mergeCell ref="AH236:AI236"/>
    <mergeCell ref="AQ236:AR236"/>
    <mergeCell ref="AZ236:BA236"/>
    <mergeCell ref="BI238:BJ238"/>
    <mergeCell ref="BR238:BS238"/>
    <mergeCell ref="CA238:CB238"/>
    <mergeCell ref="CJ238:CK238"/>
    <mergeCell ref="G235:H235"/>
    <mergeCell ref="P235:Q235"/>
    <mergeCell ref="Y235:Z235"/>
    <mergeCell ref="AH235:AI235"/>
    <mergeCell ref="AQ235:AR235"/>
    <mergeCell ref="AZ235:BA235"/>
    <mergeCell ref="BI237:BJ237"/>
    <mergeCell ref="BR237:BS237"/>
    <mergeCell ref="CA237:CB237"/>
    <mergeCell ref="CJ237:CK237"/>
    <mergeCell ref="G238:H238"/>
    <mergeCell ref="P238:Q238"/>
    <mergeCell ref="Y238:Z238"/>
    <mergeCell ref="AH238:AI238"/>
    <mergeCell ref="AQ238:AR238"/>
    <mergeCell ref="AZ238:BA238"/>
    <mergeCell ref="BI240:BJ240"/>
    <mergeCell ref="BR240:BS240"/>
    <mergeCell ref="CA240:CB240"/>
    <mergeCell ref="CJ240:CK240"/>
    <mergeCell ref="G237:H237"/>
    <mergeCell ref="P237:Q237"/>
    <mergeCell ref="Y237:Z237"/>
    <mergeCell ref="AH237:AI237"/>
    <mergeCell ref="AQ237:AR237"/>
    <mergeCell ref="AZ237:BA237"/>
    <mergeCell ref="BI239:BJ239"/>
    <mergeCell ref="BR239:BS239"/>
    <mergeCell ref="CA239:CB239"/>
    <mergeCell ref="CJ239:CK239"/>
    <mergeCell ref="G240:H240"/>
    <mergeCell ref="P240:Q240"/>
    <mergeCell ref="Y240:Z240"/>
    <mergeCell ref="AH240:AI240"/>
    <mergeCell ref="AQ240:AR240"/>
    <mergeCell ref="AZ240:BA240"/>
    <mergeCell ref="BI242:BJ242"/>
    <mergeCell ref="BR242:BS242"/>
    <mergeCell ref="CA242:CB242"/>
    <mergeCell ref="CJ242:CK242"/>
    <mergeCell ref="G239:H239"/>
    <mergeCell ref="P239:Q239"/>
    <mergeCell ref="Y239:Z239"/>
    <mergeCell ref="AH239:AI239"/>
    <mergeCell ref="AQ239:AR239"/>
    <mergeCell ref="AZ239:BA239"/>
    <mergeCell ref="BI241:BJ241"/>
    <mergeCell ref="BR241:BS241"/>
    <mergeCell ref="CA241:CB241"/>
    <mergeCell ref="CJ241:CK241"/>
    <mergeCell ref="G242:H242"/>
    <mergeCell ref="P242:Q242"/>
    <mergeCell ref="Y242:Z242"/>
    <mergeCell ref="AH242:AI242"/>
    <mergeCell ref="AQ242:AR242"/>
    <mergeCell ref="AZ242:BA242"/>
    <mergeCell ref="BI244:BJ244"/>
    <mergeCell ref="BR244:BS244"/>
    <mergeCell ref="CA244:CB244"/>
    <mergeCell ref="CJ244:CK244"/>
    <mergeCell ref="G241:H241"/>
    <mergeCell ref="P241:Q241"/>
    <mergeCell ref="Y241:Z241"/>
    <mergeCell ref="AH241:AI241"/>
    <mergeCell ref="AQ241:AR241"/>
    <mergeCell ref="AZ241:BA241"/>
    <mergeCell ref="BI243:BJ243"/>
    <mergeCell ref="BR243:BS243"/>
    <mergeCell ref="CA243:CB243"/>
    <mergeCell ref="CJ243:CK243"/>
    <mergeCell ref="G244:H244"/>
    <mergeCell ref="P244:Q244"/>
    <mergeCell ref="Y244:Z244"/>
    <mergeCell ref="AH244:AI244"/>
    <mergeCell ref="AQ244:AR244"/>
    <mergeCell ref="AZ244:BA244"/>
    <mergeCell ref="BI246:BJ246"/>
    <mergeCell ref="BR246:BS246"/>
    <mergeCell ref="CA246:CB246"/>
    <mergeCell ref="CJ246:CK246"/>
    <mergeCell ref="G243:H243"/>
    <mergeCell ref="P243:Q243"/>
    <mergeCell ref="Y243:Z243"/>
    <mergeCell ref="AH243:AI243"/>
    <mergeCell ref="AQ243:AR243"/>
    <mergeCell ref="AZ243:BA243"/>
    <mergeCell ref="BI245:BJ245"/>
    <mergeCell ref="BR245:BS245"/>
    <mergeCell ref="CA245:CB245"/>
    <mergeCell ref="CJ245:CK245"/>
    <mergeCell ref="G246:H246"/>
    <mergeCell ref="P246:Q246"/>
    <mergeCell ref="Y246:Z246"/>
    <mergeCell ref="AH246:AI246"/>
    <mergeCell ref="AQ246:AR246"/>
    <mergeCell ref="AZ246:BA246"/>
    <mergeCell ref="BI248:BJ248"/>
    <mergeCell ref="BR248:BS248"/>
    <mergeCell ref="CA248:CB248"/>
    <mergeCell ref="CJ248:CK248"/>
    <mergeCell ref="G245:H245"/>
    <mergeCell ref="P245:Q245"/>
    <mergeCell ref="Y245:Z245"/>
    <mergeCell ref="AH245:AI245"/>
    <mergeCell ref="AQ245:AR245"/>
    <mergeCell ref="AZ245:BA245"/>
    <mergeCell ref="BI247:BJ247"/>
    <mergeCell ref="BR247:BS247"/>
    <mergeCell ref="CA247:CB247"/>
    <mergeCell ref="CJ247:CK247"/>
    <mergeCell ref="G248:H248"/>
    <mergeCell ref="P248:Q248"/>
    <mergeCell ref="Y248:Z248"/>
    <mergeCell ref="AH248:AI248"/>
    <mergeCell ref="AQ248:AR248"/>
    <mergeCell ref="AZ248:BA248"/>
    <mergeCell ref="BI250:BJ250"/>
    <mergeCell ref="BR250:BS250"/>
    <mergeCell ref="CA250:CB250"/>
    <mergeCell ref="CJ250:CK250"/>
    <mergeCell ref="G247:H247"/>
    <mergeCell ref="P247:Q247"/>
    <mergeCell ref="Y247:Z247"/>
    <mergeCell ref="AH247:AI247"/>
    <mergeCell ref="AQ247:AR247"/>
    <mergeCell ref="AZ247:BA247"/>
    <mergeCell ref="BI249:BJ249"/>
    <mergeCell ref="BR249:BS249"/>
    <mergeCell ref="CA249:CB249"/>
    <mergeCell ref="CJ249:CK249"/>
    <mergeCell ref="G250:H250"/>
    <mergeCell ref="P250:Q250"/>
    <mergeCell ref="Y250:Z250"/>
    <mergeCell ref="AH250:AI250"/>
    <mergeCell ref="AQ250:AR250"/>
    <mergeCell ref="AZ250:BA250"/>
    <mergeCell ref="BI252:BJ252"/>
    <mergeCell ref="BR252:BS252"/>
    <mergeCell ref="CA252:CB252"/>
    <mergeCell ref="CJ252:CK252"/>
    <mergeCell ref="G249:H249"/>
    <mergeCell ref="P249:Q249"/>
    <mergeCell ref="Y249:Z249"/>
    <mergeCell ref="AH249:AI249"/>
    <mergeCell ref="AQ249:AR249"/>
    <mergeCell ref="AZ249:BA249"/>
    <mergeCell ref="BI251:BJ251"/>
    <mergeCell ref="BR251:BS251"/>
    <mergeCell ref="CA251:CB251"/>
    <mergeCell ref="CJ251:CK251"/>
    <mergeCell ref="G252:H252"/>
    <mergeCell ref="P252:Q252"/>
    <mergeCell ref="Y252:Z252"/>
    <mergeCell ref="AH252:AI252"/>
    <mergeCell ref="AQ252:AR252"/>
    <mergeCell ref="AZ252:BA252"/>
    <mergeCell ref="BI254:BJ254"/>
    <mergeCell ref="BR254:BS254"/>
    <mergeCell ref="CA254:CB254"/>
    <mergeCell ref="CJ254:CK254"/>
    <mergeCell ref="G251:H251"/>
    <mergeCell ref="P251:Q251"/>
    <mergeCell ref="Y251:Z251"/>
    <mergeCell ref="AH251:AI251"/>
    <mergeCell ref="AQ251:AR251"/>
    <mergeCell ref="AZ251:BA251"/>
    <mergeCell ref="BI253:BJ253"/>
    <mergeCell ref="BR253:BS253"/>
    <mergeCell ref="CA253:CB253"/>
    <mergeCell ref="CJ253:CK253"/>
    <mergeCell ref="G254:H254"/>
    <mergeCell ref="P254:Q254"/>
    <mergeCell ref="Y254:Z254"/>
    <mergeCell ref="AH254:AI254"/>
    <mergeCell ref="AQ254:AR254"/>
    <mergeCell ref="AZ254:BA254"/>
    <mergeCell ref="BI256:BJ256"/>
    <mergeCell ref="BR256:BS256"/>
    <mergeCell ref="CA256:CB256"/>
    <mergeCell ref="CJ256:CK256"/>
    <mergeCell ref="G253:H253"/>
    <mergeCell ref="P253:Q253"/>
    <mergeCell ref="Y253:Z253"/>
    <mergeCell ref="AH253:AI253"/>
    <mergeCell ref="AQ253:AR253"/>
    <mergeCell ref="AZ253:BA253"/>
    <mergeCell ref="BI255:BJ255"/>
    <mergeCell ref="BR255:BS255"/>
    <mergeCell ref="CA255:CB255"/>
    <mergeCell ref="CJ255:CK255"/>
    <mergeCell ref="G256:H256"/>
    <mergeCell ref="P256:Q256"/>
    <mergeCell ref="Y256:Z256"/>
    <mergeCell ref="AH256:AI256"/>
    <mergeCell ref="AQ256:AR256"/>
    <mergeCell ref="AZ256:BA256"/>
    <mergeCell ref="BI258:BJ258"/>
    <mergeCell ref="BR258:BS258"/>
    <mergeCell ref="CA258:CB258"/>
    <mergeCell ref="CJ258:CK258"/>
    <mergeCell ref="G255:H255"/>
    <mergeCell ref="P255:Q255"/>
    <mergeCell ref="Y255:Z255"/>
    <mergeCell ref="AH255:AI255"/>
    <mergeCell ref="AQ255:AR255"/>
    <mergeCell ref="AZ255:BA255"/>
    <mergeCell ref="BI257:BJ257"/>
    <mergeCell ref="BR257:BS257"/>
    <mergeCell ref="CA257:CB257"/>
    <mergeCell ref="CJ257:CK257"/>
    <mergeCell ref="G258:H258"/>
    <mergeCell ref="P258:Q258"/>
    <mergeCell ref="Y258:Z258"/>
    <mergeCell ref="AH258:AI258"/>
    <mergeCell ref="AQ258:AR258"/>
    <mergeCell ref="AZ258:BA258"/>
    <mergeCell ref="BI260:BJ260"/>
    <mergeCell ref="BR260:BS260"/>
    <mergeCell ref="CA260:CB260"/>
    <mergeCell ref="CJ260:CK260"/>
    <mergeCell ref="G257:H257"/>
    <mergeCell ref="P257:Q257"/>
    <mergeCell ref="Y257:Z257"/>
    <mergeCell ref="AH257:AI257"/>
    <mergeCell ref="AQ257:AR257"/>
    <mergeCell ref="AZ257:BA257"/>
    <mergeCell ref="BI259:BJ259"/>
    <mergeCell ref="BR259:BS259"/>
    <mergeCell ref="CA259:CB259"/>
    <mergeCell ref="CJ259:CK259"/>
    <mergeCell ref="G260:H260"/>
    <mergeCell ref="P260:Q260"/>
    <mergeCell ref="Y260:Z260"/>
    <mergeCell ref="AH260:AI260"/>
    <mergeCell ref="AQ260:AR260"/>
    <mergeCell ref="AZ260:BA260"/>
    <mergeCell ref="BI262:BJ262"/>
    <mergeCell ref="BR262:BS262"/>
    <mergeCell ref="CA262:CB262"/>
    <mergeCell ref="CJ262:CK262"/>
    <mergeCell ref="G259:H259"/>
    <mergeCell ref="P259:Q259"/>
    <mergeCell ref="Y259:Z259"/>
    <mergeCell ref="AH259:AI259"/>
    <mergeCell ref="AQ259:AR259"/>
    <mergeCell ref="AZ259:BA259"/>
    <mergeCell ref="BI261:BJ261"/>
    <mergeCell ref="BR261:BS261"/>
    <mergeCell ref="CA261:CB261"/>
    <mergeCell ref="CJ261:CK261"/>
    <mergeCell ref="G262:H262"/>
    <mergeCell ref="P262:Q262"/>
    <mergeCell ref="Y262:Z262"/>
    <mergeCell ref="AH262:AI262"/>
    <mergeCell ref="AQ262:AR262"/>
    <mergeCell ref="AZ262:BA262"/>
    <mergeCell ref="BI264:BJ264"/>
    <mergeCell ref="BR264:BS264"/>
    <mergeCell ref="CA264:CB264"/>
    <mergeCell ref="CJ264:CK264"/>
    <mergeCell ref="G261:H261"/>
    <mergeCell ref="P261:Q261"/>
    <mergeCell ref="Y261:Z261"/>
    <mergeCell ref="AH261:AI261"/>
    <mergeCell ref="AQ261:AR261"/>
    <mergeCell ref="AZ261:BA261"/>
    <mergeCell ref="BI263:BJ263"/>
    <mergeCell ref="BR263:BS263"/>
    <mergeCell ref="CA263:CB263"/>
    <mergeCell ref="CJ263:CK263"/>
    <mergeCell ref="G264:H264"/>
    <mergeCell ref="P264:Q264"/>
    <mergeCell ref="Y264:Z264"/>
    <mergeCell ref="AH264:AI264"/>
    <mergeCell ref="AQ264:AR264"/>
    <mergeCell ref="AZ264:BA264"/>
    <mergeCell ref="BI266:BJ266"/>
    <mergeCell ref="BR266:BS266"/>
    <mergeCell ref="CA266:CB266"/>
    <mergeCell ref="CJ266:CK266"/>
    <mergeCell ref="G263:H263"/>
    <mergeCell ref="P263:Q263"/>
    <mergeCell ref="Y263:Z263"/>
    <mergeCell ref="AH263:AI263"/>
    <mergeCell ref="AQ263:AR263"/>
    <mergeCell ref="AZ263:BA263"/>
    <mergeCell ref="BI265:BJ265"/>
    <mergeCell ref="BR265:BS265"/>
    <mergeCell ref="CA265:CB265"/>
    <mergeCell ref="CJ265:CK265"/>
    <mergeCell ref="G266:H266"/>
    <mergeCell ref="P266:Q266"/>
    <mergeCell ref="Y266:Z266"/>
    <mergeCell ref="AH266:AI266"/>
    <mergeCell ref="AQ266:AR266"/>
    <mergeCell ref="AZ266:BA266"/>
    <mergeCell ref="BI268:BJ268"/>
    <mergeCell ref="BR268:BS268"/>
    <mergeCell ref="CA268:CB268"/>
    <mergeCell ref="CJ268:CK268"/>
    <mergeCell ref="G265:H265"/>
    <mergeCell ref="P265:Q265"/>
    <mergeCell ref="Y265:Z265"/>
    <mergeCell ref="AH265:AI265"/>
    <mergeCell ref="AQ265:AR265"/>
    <mergeCell ref="AZ265:BA265"/>
    <mergeCell ref="BI267:BJ267"/>
    <mergeCell ref="BR267:BS267"/>
    <mergeCell ref="CA267:CB267"/>
    <mergeCell ref="CJ267:CK267"/>
    <mergeCell ref="G268:H268"/>
    <mergeCell ref="P268:Q268"/>
    <mergeCell ref="Y268:Z268"/>
    <mergeCell ref="AH268:AI268"/>
    <mergeCell ref="AQ268:AR268"/>
    <mergeCell ref="AZ268:BA268"/>
    <mergeCell ref="BI270:BJ270"/>
    <mergeCell ref="BR270:BS270"/>
    <mergeCell ref="CA270:CB270"/>
    <mergeCell ref="CJ270:CK270"/>
    <mergeCell ref="G267:H267"/>
    <mergeCell ref="P267:Q267"/>
    <mergeCell ref="Y267:Z267"/>
    <mergeCell ref="AH267:AI267"/>
    <mergeCell ref="AQ267:AR267"/>
    <mergeCell ref="AZ267:BA267"/>
    <mergeCell ref="BI269:BJ269"/>
    <mergeCell ref="BR269:BS269"/>
    <mergeCell ref="CA269:CB269"/>
    <mergeCell ref="CJ269:CK269"/>
    <mergeCell ref="G270:H270"/>
    <mergeCell ref="P270:Q270"/>
    <mergeCell ref="Y270:Z270"/>
    <mergeCell ref="AH270:AI270"/>
    <mergeCell ref="AQ270:AR270"/>
    <mergeCell ref="AZ270:BA270"/>
    <mergeCell ref="BI272:BJ272"/>
    <mergeCell ref="BR272:BS272"/>
    <mergeCell ref="CA272:CB272"/>
    <mergeCell ref="CJ272:CK272"/>
    <mergeCell ref="G269:H269"/>
    <mergeCell ref="P269:Q269"/>
    <mergeCell ref="Y269:Z269"/>
    <mergeCell ref="AH269:AI269"/>
    <mergeCell ref="AQ269:AR269"/>
    <mergeCell ref="AZ269:BA269"/>
    <mergeCell ref="BI271:BJ271"/>
    <mergeCell ref="BR271:BS271"/>
    <mergeCell ref="CA271:CB271"/>
    <mergeCell ref="CJ271:CK271"/>
    <mergeCell ref="G272:H272"/>
    <mergeCell ref="P272:Q272"/>
    <mergeCell ref="Y272:Z272"/>
    <mergeCell ref="AH272:AI272"/>
    <mergeCell ref="AQ272:AR272"/>
    <mergeCell ref="AZ272:BA272"/>
    <mergeCell ref="BI274:BJ274"/>
    <mergeCell ref="BR274:BS274"/>
    <mergeCell ref="CA274:CB274"/>
    <mergeCell ref="CJ274:CK274"/>
    <mergeCell ref="G271:H271"/>
    <mergeCell ref="P271:Q271"/>
    <mergeCell ref="Y271:Z271"/>
    <mergeCell ref="AH271:AI271"/>
    <mergeCell ref="AQ271:AR271"/>
    <mergeCell ref="AZ271:BA271"/>
    <mergeCell ref="BI273:BJ273"/>
    <mergeCell ref="BR273:BS273"/>
    <mergeCell ref="CA273:CB273"/>
    <mergeCell ref="CJ273:CK273"/>
    <mergeCell ref="G274:H274"/>
    <mergeCell ref="P274:Q274"/>
    <mergeCell ref="Y274:Z274"/>
    <mergeCell ref="AH274:AI274"/>
    <mergeCell ref="AQ274:AR274"/>
    <mergeCell ref="AZ274:BA274"/>
    <mergeCell ref="BI276:BJ276"/>
    <mergeCell ref="BR276:BS276"/>
    <mergeCell ref="CA276:CB276"/>
    <mergeCell ref="CJ276:CK276"/>
    <mergeCell ref="G273:H273"/>
    <mergeCell ref="P273:Q273"/>
    <mergeCell ref="Y273:Z273"/>
    <mergeCell ref="AH273:AI273"/>
    <mergeCell ref="AQ273:AR273"/>
    <mergeCell ref="AZ273:BA273"/>
    <mergeCell ref="BI275:BJ275"/>
    <mergeCell ref="BR275:BS275"/>
    <mergeCell ref="CA275:CB275"/>
    <mergeCell ref="CJ275:CK275"/>
    <mergeCell ref="G276:H276"/>
    <mergeCell ref="P276:Q276"/>
    <mergeCell ref="Y276:Z276"/>
    <mergeCell ref="AH276:AI276"/>
    <mergeCell ref="AQ276:AR276"/>
    <mergeCell ref="AZ276:BA276"/>
    <mergeCell ref="BI278:BJ278"/>
    <mergeCell ref="BR278:BS278"/>
    <mergeCell ref="CA278:CB278"/>
    <mergeCell ref="CJ278:CK278"/>
    <mergeCell ref="G275:H275"/>
    <mergeCell ref="P275:Q275"/>
    <mergeCell ref="Y275:Z275"/>
    <mergeCell ref="AH275:AI275"/>
    <mergeCell ref="AQ275:AR275"/>
    <mergeCell ref="AZ275:BA275"/>
    <mergeCell ref="BI277:BJ277"/>
    <mergeCell ref="BR277:BS277"/>
    <mergeCell ref="CA277:CB277"/>
    <mergeCell ref="CJ277:CK277"/>
    <mergeCell ref="G278:H278"/>
    <mergeCell ref="P278:Q278"/>
    <mergeCell ref="Y278:Z278"/>
    <mergeCell ref="AH278:AI278"/>
    <mergeCell ref="AQ278:AR278"/>
    <mergeCell ref="AZ278:BA278"/>
    <mergeCell ref="BI280:BJ280"/>
    <mergeCell ref="BR280:BS280"/>
    <mergeCell ref="CA280:CB280"/>
    <mergeCell ref="CJ280:CK280"/>
    <mergeCell ref="G277:H277"/>
    <mergeCell ref="P277:Q277"/>
    <mergeCell ref="Y277:Z277"/>
    <mergeCell ref="AH277:AI277"/>
    <mergeCell ref="AQ277:AR277"/>
    <mergeCell ref="AZ277:BA277"/>
    <mergeCell ref="BI279:BJ279"/>
    <mergeCell ref="BR279:BS279"/>
    <mergeCell ref="CA279:CB279"/>
    <mergeCell ref="CJ279:CK279"/>
    <mergeCell ref="G280:H280"/>
    <mergeCell ref="P280:Q280"/>
    <mergeCell ref="Y280:Z280"/>
    <mergeCell ref="AH280:AI280"/>
    <mergeCell ref="AQ280:AR280"/>
    <mergeCell ref="AZ280:BA280"/>
    <mergeCell ref="BI282:BJ282"/>
    <mergeCell ref="BR282:BS282"/>
    <mergeCell ref="CA282:CB282"/>
    <mergeCell ref="CJ282:CK282"/>
    <mergeCell ref="G279:H279"/>
    <mergeCell ref="P279:Q279"/>
    <mergeCell ref="Y279:Z279"/>
    <mergeCell ref="AH279:AI279"/>
    <mergeCell ref="AQ279:AR279"/>
    <mergeCell ref="AZ279:BA279"/>
    <mergeCell ref="BI281:BJ281"/>
    <mergeCell ref="BR281:BS281"/>
    <mergeCell ref="CA281:CB281"/>
    <mergeCell ref="CJ281:CK281"/>
    <mergeCell ref="G282:H282"/>
    <mergeCell ref="P282:Q282"/>
    <mergeCell ref="Y282:Z282"/>
    <mergeCell ref="AH282:AI282"/>
    <mergeCell ref="AQ282:AR282"/>
    <mergeCell ref="AZ282:BA282"/>
    <mergeCell ref="BI284:BJ284"/>
    <mergeCell ref="BR284:BS284"/>
    <mergeCell ref="CA284:CB284"/>
    <mergeCell ref="CJ284:CK284"/>
    <mergeCell ref="G281:H281"/>
    <mergeCell ref="P281:Q281"/>
    <mergeCell ref="Y281:Z281"/>
    <mergeCell ref="AH281:AI281"/>
    <mergeCell ref="AQ281:AR281"/>
    <mergeCell ref="AZ281:BA281"/>
    <mergeCell ref="BI283:BJ283"/>
    <mergeCell ref="BR283:BS283"/>
    <mergeCell ref="CA283:CB283"/>
    <mergeCell ref="CJ283:CK283"/>
    <mergeCell ref="G284:H284"/>
    <mergeCell ref="P284:Q284"/>
    <mergeCell ref="Y284:Z284"/>
    <mergeCell ref="AH284:AI284"/>
    <mergeCell ref="AQ284:AR284"/>
    <mergeCell ref="AZ284:BA284"/>
    <mergeCell ref="BI286:BJ286"/>
    <mergeCell ref="BR286:BS286"/>
    <mergeCell ref="CA286:CB286"/>
    <mergeCell ref="CJ286:CK286"/>
    <mergeCell ref="G283:H283"/>
    <mergeCell ref="P283:Q283"/>
    <mergeCell ref="Y283:Z283"/>
    <mergeCell ref="AH283:AI283"/>
    <mergeCell ref="AQ283:AR283"/>
    <mergeCell ref="AZ283:BA283"/>
    <mergeCell ref="BI285:BJ285"/>
    <mergeCell ref="BR285:BS285"/>
    <mergeCell ref="CA285:CB285"/>
    <mergeCell ref="CJ285:CK285"/>
    <mergeCell ref="G286:H286"/>
    <mergeCell ref="P286:Q286"/>
    <mergeCell ref="Y286:Z286"/>
    <mergeCell ref="AH286:AI286"/>
    <mergeCell ref="AQ286:AR286"/>
    <mergeCell ref="AZ286:BA286"/>
    <mergeCell ref="BI288:BJ288"/>
    <mergeCell ref="BR288:BS288"/>
    <mergeCell ref="CA288:CB288"/>
    <mergeCell ref="CJ288:CK288"/>
    <mergeCell ref="G285:H285"/>
    <mergeCell ref="P285:Q285"/>
    <mergeCell ref="Y285:Z285"/>
    <mergeCell ref="AH285:AI285"/>
    <mergeCell ref="AQ285:AR285"/>
    <mergeCell ref="AZ285:BA285"/>
    <mergeCell ref="BI287:BJ287"/>
    <mergeCell ref="BR287:BS287"/>
    <mergeCell ref="CA287:CB287"/>
    <mergeCell ref="CJ287:CK287"/>
    <mergeCell ref="G288:H288"/>
    <mergeCell ref="P288:Q288"/>
    <mergeCell ref="Y288:Z288"/>
    <mergeCell ref="AH288:AI288"/>
    <mergeCell ref="AQ288:AR288"/>
    <mergeCell ref="AZ288:BA288"/>
    <mergeCell ref="BI290:BJ290"/>
    <mergeCell ref="BR290:BS290"/>
    <mergeCell ref="CA290:CB290"/>
    <mergeCell ref="CJ290:CK290"/>
    <mergeCell ref="G287:H287"/>
    <mergeCell ref="P287:Q287"/>
    <mergeCell ref="Y287:Z287"/>
    <mergeCell ref="AH287:AI287"/>
    <mergeCell ref="AQ287:AR287"/>
    <mergeCell ref="AZ287:BA287"/>
    <mergeCell ref="BI289:BJ289"/>
    <mergeCell ref="BR289:BS289"/>
    <mergeCell ref="CA289:CB289"/>
    <mergeCell ref="CJ289:CK289"/>
    <mergeCell ref="G290:H290"/>
    <mergeCell ref="P290:Q290"/>
    <mergeCell ref="Y290:Z290"/>
    <mergeCell ref="AH290:AI290"/>
    <mergeCell ref="AQ290:AR290"/>
    <mergeCell ref="AZ290:BA290"/>
    <mergeCell ref="BI292:BJ292"/>
    <mergeCell ref="BR292:BS292"/>
    <mergeCell ref="CA292:CB292"/>
    <mergeCell ref="CJ292:CK292"/>
    <mergeCell ref="G289:H289"/>
    <mergeCell ref="P289:Q289"/>
    <mergeCell ref="Y289:Z289"/>
    <mergeCell ref="AH289:AI289"/>
    <mergeCell ref="AQ289:AR289"/>
    <mergeCell ref="AZ289:BA289"/>
    <mergeCell ref="BI291:BJ291"/>
    <mergeCell ref="BR291:BS291"/>
    <mergeCell ref="CA291:CB291"/>
    <mergeCell ref="CJ291:CK291"/>
    <mergeCell ref="G292:H292"/>
    <mergeCell ref="P292:Q292"/>
    <mergeCell ref="Y292:Z292"/>
    <mergeCell ref="AH292:AI292"/>
    <mergeCell ref="AQ292:AR292"/>
    <mergeCell ref="AZ292:BA292"/>
    <mergeCell ref="BI294:BJ294"/>
    <mergeCell ref="BR294:BS294"/>
    <mergeCell ref="CA294:CB294"/>
    <mergeCell ref="CJ294:CK294"/>
    <mergeCell ref="G291:H291"/>
    <mergeCell ref="P291:Q291"/>
    <mergeCell ref="Y291:Z291"/>
    <mergeCell ref="AH291:AI291"/>
    <mergeCell ref="AQ291:AR291"/>
    <mergeCell ref="AZ291:BA291"/>
    <mergeCell ref="BI293:BJ293"/>
    <mergeCell ref="BR293:BS293"/>
    <mergeCell ref="CA293:CB293"/>
    <mergeCell ref="CJ293:CK293"/>
    <mergeCell ref="G294:H294"/>
    <mergeCell ref="P294:Q294"/>
    <mergeCell ref="Y294:Z294"/>
    <mergeCell ref="AH294:AI294"/>
    <mergeCell ref="AQ294:AR294"/>
    <mergeCell ref="AZ294:BA294"/>
    <mergeCell ref="BI296:BJ296"/>
    <mergeCell ref="BR296:BS296"/>
    <mergeCell ref="CA296:CB296"/>
    <mergeCell ref="CJ296:CK296"/>
    <mergeCell ref="G293:H293"/>
    <mergeCell ref="P293:Q293"/>
    <mergeCell ref="Y293:Z293"/>
    <mergeCell ref="AH293:AI293"/>
    <mergeCell ref="AQ293:AR293"/>
    <mergeCell ref="AZ293:BA293"/>
    <mergeCell ref="BI295:BJ295"/>
    <mergeCell ref="BR295:BS295"/>
    <mergeCell ref="CA295:CB295"/>
    <mergeCell ref="CJ295:CK295"/>
    <mergeCell ref="G296:H296"/>
    <mergeCell ref="P296:Q296"/>
    <mergeCell ref="Y296:Z296"/>
    <mergeCell ref="AH296:AI296"/>
    <mergeCell ref="AQ296:AR296"/>
    <mergeCell ref="AZ296:BA296"/>
    <mergeCell ref="BI298:BJ298"/>
    <mergeCell ref="BR298:BS298"/>
    <mergeCell ref="CA298:CB298"/>
    <mergeCell ref="CJ298:CK298"/>
    <mergeCell ref="G295:H295"/>
    <mergeCell ref="P295:Q295"/>
    <mergeCell ref="Y295:Z295"/>
    <mergeCell ref="AH295:AI295"/>
    <mergeCell ref="AQ295:AR295"/>
    <mergeCell ref="AZ295:BA295"/>
    <mergeCell ref="BI297:BJ297"/>
    <mergeCell ref="BR297:BS297"/>
    <mergeCell ref="CA297:CB297"/>
    <mergeCell ref="CJ297:CK297"/>
    <mergeCell ref="G298:H298"/>
    <mergeCell ref="P298:Q298"/>
    <mergeCell ref="Y298:Z298"/>
    <mergeCell ref="AH298:AI298"/>
    <mergeCell ref="AQ298:AR298"/>
    <mergeCell ref="AZ298:BA298"/>
    <mergeCell ref="BI300:BJ300"/>
    <mergeCell ref="BR300:BS300"/>
    <mergeCell ref="CA300:CB300"/>
    <mergeCell ref="CJ300:CK300"/>
    <mergeCell ref="G297:H297"/>
    <mergeCell ref="P297:Q297"/>
    <mergeCell ref="Y297:Z297"/>
    <mergeCell ref="AH297:AI297"/>
    <mergeCell ref="AQ297:AR297"/>
    <mergeCell ref="AZ297:BA297"/>
    <mergeCell ref="BI299:BJ299"/>
    <mergeCell ref="BR299:BS299"/>
    <mergeCell ref="CA299:CB299"/>
    <mergeCell ref="CJ299:CK299"/>
    <mergeCell ref="G300:H300"/>
    <mergeCell ref="P300:Q300"/>
    <mergeCell ref="Y300:Z300"/>
    <mergeCell ref="AH300:AI300"/>
    <mergeCell ref="AQ300:AR300"/>
    <mergeCell ref="AZ300:BA300"/>
    <mergeCell ref="BI302:BJ302"/>
    <mergeCell ref="BR302:BS302"/>
    <mergeCell ref="CA302:CB302"/>
    <mergeCell ref="CJ302:CK302"/>
    <mergeCell ref="G299:H299"/>
    <mergeCell ref="P299:Q299"/>
    <mergeCell ref="Y299:Z299"/>
    <mergeCell ref="AH299:AI299"/>
    <mergeCell ref="AQ299:AR299"/>
    <mergeCell ref="AZ299:BA299"/>
    <mergeCell ref="BI301:BJ301"/>
    <mergeCell ref="BR301:BS301"/>
    <mergeCell ref="CA301:CB301"/>
    <mergeCell ref="CJ301:CK301"/>
    <mergeCell ref="G302:H302"/>
    <mergeCell ref="P302:Q302"/>
    <mergeCell ref="Y302:Z302"/>
    <mergeCell ref="AH302:AI302"/>
    <mergeCell ref="AQ302:AR302"/>
    <mergeCell ref="AZ302:BA302"/>
    <mergeCell ref="BI304:BJ304"/>
    <mergeCell ref="BR304:BS304"/>
    <mergeCell ref="CA304:CB304"/>
    <mergeCell ref="CJ304:CK304"/>
    <mergeCell ref="G301:H301"/>
    <mergeCell ref="P301:Q301"/>
    <mergeCell ref="Y301:Z301"/>
    <mergeCell ref="AH301:AI301"/>
    <mergeCell ref="AQ301:AR301"/>
    <mergeCell ref="AZ301:BA301"/>
    <mergeCell ref="BI303:BJ303"/>
    <mergeCell ref="BR303:BS303"/>
    <mergeCell ref="CA303:CB303"/>
    <mergeCell ref="CJ303:CK303"/>
    <mergeCell ref="G304:H304"/>
    <mergeCell ref="P304:Q304"/>
    <mergeCell ref="Y304:Z304"/>
    <mergeCell ref="AH304:AI304"/>
    <mergeCell ref="AQ304:AR304"/>
    <mergeCell ref="AZ304:BA304"/>
    <mergeCell ref="BI306:BJ306"/>
    <mergeCell ref="BR306:BS306"/>
    <mergeCell ref="CA306:CB306"/>
    <mergeCell ref="CJ306:CK306"/>
    <mergeCell ref="G303:H303"/>
    <mergeCell ref="P303:Q303"/>
    <mergeCell ref="Y303:Z303"/>
    <mergeCell ref="AH303:AI303"/>
    <mergeCell ref="AQ303:AR303"/>
    <mergeCell ref="AZ303:BA303"/>
    <mergeCell ref="BI305:BJ305"/>
    <mergeCell ref="BR305:BS305"/>
    <mergeCell ref="CA305:CB305"/>
    <mergeCell ref="CJ305:CK305"/>
    <mergeCell ref="G306:H306"/>
    <mergeCell ref="P306:Q306"/>
    <mergeCell ref="Y306:Z306"/>
    <mergeCell ref="AH306:AI306"/>
    <mergeCell ref="AQ306:AR306"/>
    <mergeCell ref="AZ306:BA306"/>
    <mergeCell ref="BI308:BJ308"/>
    <mergeCell ref="BR308:BS308"/>
    <mergeCell ref="CA308:CB308"/>
    <mergeCell ref="CJ308:CK308"/>
    <mergeCell ref="G305:H305"/>
    <mergeCell ref="P305:Q305"/>
    <mergeCell ref="Y305:Z305"/>
    <mergeCell ref="AH305:AI305"/>
    <mergeCell ref="AQ305:AR305"/>
    <mergeCell ref="AZ305:BA305"/>
    <mergeCell ref="BI307:BJ307"/>
    <mergeCell ref="BR307:BS307"/>
    <mergeCell ref="CA307:CB307"/>
    <mergeCell ref="CJ307:CK307"/>
    <mergeCell ref="G308:H308"/>
    <mergeCell ref="P308:Q308"/>
    <mergeCell ref="Y308:Z308"/>
    <mergeCell ref="AH308:AI308"/>
    <mergeCell ref="AQ308:AR308"/>
    <mergeCell ref="AZ308:BA308"/>
    <mergeCell ref="BI310:BJ310"/>
    <mergeCell ref="BR310:BS310"/>
    <mergeCell ref="CA310:CB310"/>
    <mergeCell ref="CJ310:CK310"/>
    <mergeCell ref="G307:H307"/>
    <mergeCell ref="P307:Q307"/>
    <mergeCell ref="Y307:Z307"/>
    <mergeCell ref="AH307:AI307"/>
    <mergeCell ref="AQ307:AR307"/>
    <mergeCell ref="AZ307:BA307"/>
    <mergeCell ref="BI309:BJ309"/>
    <mergeCell ref="BR309:BS309"/>
    <mergeCell ref="CA309:CB309"/>
    <mergeCell ref="CJ309:CK309"/>
    <mergeCell ref="G310:H310"/>
    <mergeCell ref="P310:Q310"/>
    <mergeCell ref="Y310:Z310"/>
    <mergeCell ref="AH310:AI310"/>
    <mergeCell ref="AQ310:AR310"/>
    <mergeCell ref="AZ310:BA310"/>
    <mergeCell ref="BI312:BJ312"/>
    <mergeCell ref="BR312:BS312"/>
    <mergeCell ref="CA312:CB312"/>
    <mergeCell ref="CJ312:CK312"/>
    <mergeCell ref="G309:H309"/>
    <mergeCell ref="P309:Q309"/>
    <mergeCell ref="Y309:Z309"/>
    <mergeCell ref="AH309:AI309"/>
    <mergeCell ref="AQ309:AR309"/>
    <mergeCell ref="AZ309:BA309"/>
    <mergeCell ref="BI311:BJ311"/>
    <mergeCell ref="BR311:BS311"/>
    <mergeCell ref="CA311:CB311"/>
    <mergeCell ref="CJ311:CK311"/>
    <mergeCell ref="G312:H312"/>
    <mergeCell ref="P312:Q312"/>
    <mergeCell ref="Y312:Z312"/>
    <mergeCell ref="AH312:AI312"/>
    <mergeCell ref="AQ312:AR312"/>
    <mergeCell ref="AZ312:BA312"/>
    <mergeCell ref="BI314:BJ314"/>
    <mergeCell ref="BR314:BS314"/>
    <mergeCell ref="CA314:CB314"/>
    <mergeCell ref="CJ314:CK314"/>
    <mergeCell ref="G311:H311"/>
    <mergeCell ref="P311:Q311"/>
    <mergeCell ref="Y311:Z311"/>
    <mergeCell ref="AH311:AI311"/>
    <mergeCell ref="AQ311:AR311"/>
    <mergeCell ref="AZ311:BA311"/>
    <mergeCell ref="BI313:BJ313"/>
    <mergeCell ref="BR313:BS313"/>
    <mergeCell ref="CA313:CB313"/>
    <mergeCell ref="CJ313:CK313"/>
    <mergeCell ref="G314:H314"/>
    <mergeCell ref="P314:Q314"/>
    <mergeCell ref="Y314:Z314"/>
    <mergeCell ref="AH314:AI314"/>
    <mergeCell ref="AQ314:AR314"/>
    <mergeCell ref="AZ314:BA314"/>
    <mergeCell ref="BI316:BJ316"/>
    <mergeCell ref="BR316:BS316"/>
    <mergeCell ref="CA316:CB316"/>
    <mergeCell ref="CJ316:CK316"/>
    <mergeCell ref="G313:H313"/>
    <mergeCell ref="P313:Q313"/>
    <mergeCell ref="Y313:Z313"/>
    <mergeCell ref="AH313:AI313"/>
    <mergeCell ref="AQ313:AR313"/>
    <mergeCell ref="AZ313:BA313"/>
    <mergeCell ref="BI315:BJ315"/>
    <mergeCell ref="BR315:BS315"/>
    <mergeCell ref="CA315:CB315"/>
    <mergeCell ref="CJ315:CK315"/>
    <mergeCell ref="G316:H316"/>
    <mergeCell ref="P316:Q316"/>
    <mergeCell ref="Y316:Z316"/>
    <mergeCell ref="AH316:AI316"/>
    <mergeCell ref="AQ316:AR316"/>
    <mergeCell ref="AZ316:BA316"/>
    <mergeCell ref="BI318:BJ318"/>
    <mergeCell ref="BR318:BS318"/>
    <mergeCell ref="CA318:CB318"/>
    <mergeCell ref="CJ318:CK318"/>
    <mergeCell ref="G315:H315"/>
    <mergeCell ref="P315:Q315"/>
    <mergeCell ref="Y315:Z315"/>
    <mergeCell ref="AH315:AI315"/>
    <mergeCell ref="AQ315:AR315"/>
    <mergeCell ref="AZ315:BA315"/>
    <mergeCell ref="BI317:BJ317"/>
    <mergeCell ref="BR317:BS317"/>
    <mergeCell ref="CA317:CB317"/>
    <mergeCell ref="CJ317:CK317"/>
    <mergeCell ref="G318:H318"/>
    <mergeCell ref="P318:Q318"/>
    <mergeCell ref="Y318:Z318"/>
    <mergeCell ref="AH318:AI318"/>
    <mergeCell ref="AQ318:AR318"/>
    <mergeCell ref="AZ318:BA318"/>
    <mergeCell ref="BI320:BJ320"/>
    <mergeCell ref="BR320:BS320"/>
    <mergeCell ref="CA320:CB320"/>
    <mergeCell ref="CJ320:CK320"/>
    <mergeCell ref="G317:H317"/>
    <mergeCell ref="P317:Q317"/>
    <mergeCell ref="Y317:Z317"/>
    <mergeCell ref="AH317:AI317"/>
    <mergeCell ref="AQ317:AR317"/>
    <mergeCell ref="AZ317:BA317"/>
    <mergeCell ref="BI319:BJ319"/>
    <mergeCell ref="BR319:BS319"/>
    <mergeCell ref="CA319:CB319"/>
    <mergeCell ref="CJ319:CK319"/>
    <mergeCell ref="G320:H320"/>
    <mergeCell ref="P320:Q320"/>
    <mergeCell ref="Y320:Z320"/>
    <mergeCell ref="AH320:AI320"/>
    <mergeCell ref="AQ320:AR320"/>
    <mergeCell ref="AZ320:BA320"/>
    <mergeCell ref="BI322:BJ322"/>
    <mergeCell ref="BR322:BS322"/>
    <mergeCell ref="CA322:CB322"/>
    <mergeCell ref="CJ322:CK322"/>
    <mergeCell ref="G319:H319"/>
    <mergeCell ref="P319:Q319"/>
    <mergeCell ref="Y319:Z319"/>
    <mergeCell ref="AH319:AI319"/>
    <mergeCell ref="AQ319:AR319"/>
    <mergeCell ref="AZ319:BA319"/>
    <mergeCell ref="BI321:BJ321"/>
    <mergeCell ref="BR321:BS321"/>
    <mergeCell ref="CA321:CB321"/>
    <mergeCell ref="CJ321:CK321"/>
    <mergeCell ref="G322:H322"/>
    <mergeCell ref="P322:Q322"/>
    <mergeCell ref="Y322:Z322"/>
    <mergeCell ref="AH322:AI322"/>
    <mergeCell ref="AQ322:AR322"/>
    <mergeCell ref="AZ322:BA322"/>
    <mergeCell ref="BI324:BJ324"/>
    <mergeCell ref="BR324:BS324"/>
    <mergeCell ref="CA324:CB324"/>
    <mergeCell ref="CJ324:CK324"/>
    <mergeCell ref="G321:H321"/>
    <mergeCell ref="P321:Q321"/>
    <mergeCell ref="Y321:Z321"/>
    <mergeCell ref="AH321:AI321"/>
    <mergeCell ref="AQ321:AR321"/>
    <mergeCell ref="AZ321:BA321"/>
    <mergeCell ref="BI323:BJ323"/>
    <mergeCell ref="BR323:BS323"/>
    <mergeCell ref="CA323:CB323"/>
    <mergeCell ref="CJ323:CK323"/>
    <mergeCell ref="G324:H324"/>
    <mergeCell ref="P324:Q324"/>
    <mergeCell ref="Y324:Z324"/>
    <mergeCell ref="AH324:AI324"/>
    <mergeCell ref="AQ324:AR324"/>
    <mergeCell ref="AZ324:BA324"/>
    <mergeCell ref="BI326:BJ326"/>
    <mergeCell ref="BR326:BS326"/>
    <mergeCell ref="CA326:CB326"/>
    <mergeCell ref="CJ326:CK326"/>
    <mergeCell ref="G323:H323"/>
    <mergeCell ref="P323:Q323"/>
    <mergeCell ref="Y323:Z323"/>
    <mergeCell ref="AH323:AI323"/>
    <mergeCell ref="AQ323:AR323"/>
    <mergeCell ref="AZ323:BA323"/>
    <mergeCell ref="BI325:BJ325"/>
    <mergeCell ref="BR325:BS325"/>
    <mergeCell ref="CA325:CB325"/>
    <mergeCell ref="CJ325:CK325"/>
    <mergeCell ref="G326:H326"/>
    <mergeCell ref="P326:Q326"/>
    <mergeCell ref="Y326:Z326"/>
    <mergeCell ref="AH326:AI326"/>
    <mergeCell ref="AQ326:AR326"/>
    <mergeCell ref="AZ326:BA326"/>
    <mergeCell ref="BI328:BJ328"/>
    <mergeCell ref="BR328:BS328"/>
    <mergeCell ref="CA328:CB328"/>
    <mergeCell ref="CJ328:CK328"/>
    <mergeCell ref="G325:H325"/>
    <mergeCell ref="P325:Q325"/>
    <mergeCell ref="Y325:Z325"/>
    <mergeCell ref="AH325:AI325"/>
    <mergeCell ref="AQ325:AR325"/>
    <mergeCell ref="AZ325:BA325"/>
    <mergeCell ref="BI327:BJ327"/>
    <mergeCell ref="BR327:BS327"/>
    <mergeCell ref="CA327:CB327"/>
    <mergeCell ref="CJ327:CK327"/>
    <mergeCell ref="G328:H328"/>
    <mergeCell ref="P328:Q328"/>
    <mergeCell ref="Y328:Z328"/>
    <mergeCell ref="AH328:AI328"/>
    <mergeCell ref="AQ328:AR328"/>
    <mergeCell ref="AZ328:BA328"/>
    <mergeCell ref="BI330:BJ330"/>
    <mergeCell ref="BR330:BS330"/>
    <mergeCell ref="CA330:CB330"/>
    <mergeCell ref="CJ330:CK330"/>
    <mergeCell ref="G327:H327"/>
    <mergeCell ref="P327:Q327"/>
    <mergeCell ref="Y327:Z327"/>
    <mergeCell ref="AH327:AI327"/>
    <mergeCell ref="AQ327:AR327"/>
    <mergeCell ref="AZ327:BA327"/>
    <mergeCell ref="BI329:BJ329"/>
    <mergeCell ref="BR329:BS329"/>
    <mergeCell ref="CA329:CB329"/>
    <mergeCell ref="CJ329:CK329"/>
    <mergeCell ref="G330:H330"/>
    <mergeCell ref="P330:Q330"/>
    <mergeCell ref="Y330:Z330"/>
    <mergeCell ref="AH330:AI330"/>
    <mergeCell ref="AQ330:AR330"/>
    <mergeCell ref="AZ330:BA330"/>
    <mergeCell ref="BI332:BJ332"/>
    <mergeCell ref="BR332:BS332"/>
    <mergeCell ref="CA332:CB332"/>
    <mergeCell ref="CJ332:CK332"/>
    <mergeCell ref="G329:H329"/>
    <mergeCell ref="P329:Q329"/>
    <mergeCell ref="Y329:Z329"/>
    <mergeCell ref="AH329:AI329"/>
    <mergeCell ref="AQ329:AR329"/>
    <mergeCell ref="AZ329:BA329"/>
    <mergeCell ref="BI331:BJ331"/>
    <mergeCell ref="BR331:BS331"/>
    <mergeCell ref="CA331:CB331"/>
    <mergeCell ref="CJ331:CK331"/>
    <mergeCell ref="G332:H332"/>
    <mergeCell ref="P332:Q332"/>
    <mergeCell ref="Y332:Z332"/>
    <mergeCell ref="AH332:AI332"/>
    <mergeCell ref="AQ332:AR332"/>
    <mergeCell ref="AZ332:BA332"/>
    <mergeCell ref="BI334:BJ334"/>
    <mergeCell ref="BR334:BS334"/>
    <mergeCell ref="CA334:CB334"/>
    <mergeCell ref="CJ334:CK334"/>
    <mergeCell ref="G331:H331"/>
    <mergeCell ref="P331:Q331"/>
    <mergeCell ref="Y331:Z331"/>
    <mergeCell ref="AH331:AI331"/>
    <mergeCell ref="AQ331:AR331"/>
    <mergeCell ref="AZ331:BA331"/>
    <mergeCell ref="BI333:BJ333"/>
    <mergeCell ref="BR333:BS333"/>
    <mergeCell ref="CA333:CB333"/>
    <mergeCell ref="CJ333:CK333"/>
    <mergeCell ref="G334:H334"/>
    <mergeCell ref="P334:Q334"/>
    <mergeCell ref="Y334:Z334"/>
    <mergeCell ref="AH334:AI334"/>
    <mergeCell ref="AQ334:AR334"/>
    <mergeCell ref="AZ334:BA334"/>
    <mergeCell ref="BI336:BJ336"/>
    <mergeCell ref="BR336:BS336"/>
    <mergeCell ref="CA336:CB336"/>
    <mergeCell ref="CJ336:CK336"/>
    <mergeCell ref="G333:H333"/>
    <mergeCell ref="P333:Q333"/>
    <mergeCell ref="Y333:Z333"/>
    <mergeCell ref="AH333:AI333"/>
    <mergeCell ref="AQ333:AR333"/>
    <mergeCell ref="AZ333:BA333"/>
    <mergeCell ref="BI335:BJ335"/>
    <mergeCell ref="BR335:BS335"/>
    <mergeCell ref="CA335:CB335"/>
    <mergeCell ref="CJ335:CK335"/>
    <mergeCell ref="G336:H336"/>
    <mergeCell ref="P336:Q336"/>
    <mergeCell ref="Y336:Z336"/>
    <mergeCell ref="AH336:AI336"/>
    <mergeCell ref="AQ336:AR336"/>
    <mergeCell ref="AZ336:BA336"/>
    <mergeCell ref="BI338:BJ338"/>
    <mergeCell ref="BR338:BS338"/>
    <mergeCell ref="CA338:CB338"/>
    <mergeCell ref="CJ338:CK338"/>
    <mergeCell ref="G335:H335"/>
    <mergeCell ref="P335:Q335"/>
    <mergeCell ref="Y335:Z335"/>
    <mergeCell ref="AH335:AI335"/>
    <mergeCell ref="AQ335:AR335"/>
    <mergeCell ref="AZ335:BA335"/>
    <mergeCell ref="BI337:BJ337"/>
    <mergeCell ref="BR337:BS337"/>
    <mergeCell ref="CA337:CB337"/>
    <mergeCell ref="CJ337:CK337"/>
    <mergeCell ref="G338:H338"/>
    <mergeCell ref="P338:Q338"/>
    <mergeCell ref="Y338:Z338"/>
    <mergeCell ref="AH338:AI338"/>
    <mergeCell ref="AQ338:AR338"/>
    <mergeCell ref="AZ338:BA338"/>
    <mergeCell ref="BI340:BJ340"/>
    <mergeCell ref="BR340:BS340"/>
    <mergeCell ref="CA340:CB340"/>
    <mergeCell ref="CJ340:CK340"/>
    <mergeCell ref="G337:H337"/>
    <mergeCell ref="P337:Q337"/>
    <mergeCell ref="Y337:Z337"/>
    <mergeCell ref="AH337:AI337"/>
    <mergeCell ref="AQ337:AR337"/>
    <mergeCell ref="AZ337:BA337"/>
    <mergeCell ref="BI339:BJ339"/>
    <mergeCell ref="BR339:BS339"/>
    <mergeCell ref="CA339:CB339"/>
    <mergeCell ref="CJ339:CK339"/>
    <mergeCell ref="G340:H340"/>
    <mergeCell ref="P340:Q340"/>
    <mergeCell ref="Y340:Z340"/>
    <mergeCell ref="AH340:AI340"/>
    <mergeCell ref="AQ340:AR340"/>
    <mergeCell ref="AZ340:BA340"/>
    <mergeCell ref="BI342:BJ342"/>
    <mergeCell ref="BR342:BS342"/>
    <mergeCell ref="CA342:CB342"/>
    <mergeCell ref="CJ342:CK342"/>
    <mergeCell ref="G339:H339"/>
    <mergeCell ref="P339:Q339"/>
    <mergeCell ref="Y339:Z339"/>
    <mergeCell ref="AH339:AI339"/>
    <mergeCell ref="AQ339:AR339"/>
    <mergeCell ref="AZ339:BA339"/>
    <mergeCell ref="BI341:BJ341"/>
    <mergeCell ref="BR341:BS341"/>
    <mergeCell ref="CA341:CB341"/>
    <mergeCell ref="CJ341:CK341"/>
    <mergeCell ref="G342:H342"/>
    <mergeCell ref="P342:Q342"/>
    <mergeCell ref="Y342:Z342"/>
    <mergeCell ref="AH342:AI342"/>
    <mergeCell ref="AQ342:AR342"/>
    <mergeCell ref="AZ342:BA342"/>
    <mergeCell ref="BI344:BJ344"/>
    <mergeCell ref="BR344:BS344"/>
    <mergeCell ref="CA344:CB344"/>
    <mergeCell ref="CJ344:CK344"/>
    <mergeCell ref="G341:H341"/>
    <mergeCell ref="P341:Q341"/>
    <mergeCell ref="Y341:Z341"/>
    <mergeCell ref="AH341:AI341"/>
    <mergeCell ref="AQ341:AR341"/>
    <mergeCell ref="AZ341:BA341"/>
    <mergeCell ref="BI343:BJ343"/>
    <mergeCell ref="BR343:BS343"/>
    <mergeCell ref="CA343:CB343"/>
    <mergeCell ref="CJ343:CK343"/>
    <mergeCell ref="G344:H344"/>
    <mergeCell ref="P344:Q344"/>
    <mergeCell ref="Y344:Z344"/>
    <mergeCell ref="AH344:AI344"/>
    <mergeCell ref="AQ344:AR344"/>
    <mergeCell ref="AZ344:BA344"/>
    <mergeCell ref="BI346:BJ346"/>
    <mergeCell ref="BR346:BS346"/>
    <mergeCell ref="CA346:CB346"/>
    <mergeCell ref="CJ346:CK346"/>
    <mergeCell ref="G343:H343"/>
    <mergeCell ref="P343:Q343"/>
    <mergeCell ref="Y343:Z343"/>
    <mergeCell ref="AH343:AI343"/>
    <mergeCell ref="AQ343:AR343"/>
    <mergeCell ref="AZ343:BA343"/>
    <mergeCell ref="BI345:BJ345"/>
    <mergeCell ref="BR345:BS345"/>
    <mergeCell ref="CA345:CB345"/>
    <mergeCell ref="CJ345:CK345"/>
    <mergeCell ref="G346:H346"/>
    <mergeCell ref="P346:Q346"/>
    <mergeCell ref="Y346:Z346"/>
    <mergeCell ref="AH346:AI346"/>
    <mergeCell ref="AQ346:AR346"/>
    <mergeCell ref="AZ346:BA346"/>
    <mergeCell ref="BI348:BJ348"/>
    <mergeCell ref="BR348:BS348"/>
    <mergeCell ref="CA348:CB348"/>
    <mergeCell ref="CJ348:CK348"/>
    <mergeCell ref="G345:H345"/>
    <mergeCell ref="P345:Q345"/>
    <mergeCell ref="Y345:Z345"/>
    <mergeCell ref="AH345:AI345"/>
    <mergeCell ref="AQ345:AR345"/>
    <mergeCell ref="AZ345:BA345"/>
    <mergeCell ref="BI347:BJ347"/>
    <mergeCell ref="BR347:BS347"/>
    <mergeCell ref="CA347:CB347"/>
    <mergeCell ref="CJ347:CK347"/>
    <mergeCell ref="G348:H348"/>
    <mergeCell ref="P348:Q348"/>
    <mergeCell ref="Y348:Z348"/>
    <mergeCell ref="AH348:AI348"/>
    <mergeCell ref="AQ348:AR348"/>
    <mergeCell ref="AZ348:BA348"/>
    <mergeCell ref="BI350:BJ350"/>
    <mergeCell ref="BR350:BS350"/>
    <mergeCell ref="CA350:CB350"/>
    <mergeCell ref="CJ350:CK350"/>
    <mergeCell ref="G347:H347"/>
    <mergeCell ref="P347:Q347"/>
    <mergeCell ref="Y347:Z347"/>
    <mergeCell ref="AH347:AI347"/>
    <mergeCell ref="AQ347:AR347"/>
    <mergeCell ref="AZ347:BA347"/>
    <mergeCell ref="BI349:BJ349"/>
    <mergeCell ref="BR349:BS349"/>
    <mergeCell ref="CA349:CB349"/>
    <mergeCell ref="CJ349:CK349"/>
    <mergeCell ref="G350:H350"/>
    <mergeCell ref="P350:Q350"/>
    <mergeCell ref="Y350:Z350"/>
    <mergeCell ref="AH350:AI350"/>
    <mergeCell ref="AQ350:AR350"/>
    <mergeCell ref="AZ350:BA350"/>
    <mergeCell ref="BI352:BJ352"/>
    <mergeCell ref="BR352:BS352"/>
    <mergeCell ref="CA352:CB352"/>
    <mergeCell ref="CJ352:CK352"/>
    <mergeCell ref="G349:H349"/>
    <mergeCell ref="P349:Q349"/>
    <mergeCell ref="Y349:Z349"/>
    <mergeCell ref="AH349:AI349"/>
    <mergeCell ref="AQ349:AR349"/>
    <mergeCell ref="AZ349:BA349"/>
    <mergeCell ref="BI351:BJ351"/>
    <mergeCell ref="BR351:BS351"/>
    <mergeCell ref="CA351:CB351"/>
    <mergeCell ref="CJ351:CK351"/>
    <mergeCell ref="G352:H352"/>
    <mergeCell ref="P352:Q352"/>
    <mergeCell ref="Y352:Z352"/>
    <mergeCell ref="AH352:AI352"/>
    <mergeCell ref="AQ352:AR352"/>
    <mergeCell ref="AZ352:BA352"/>
    <mergeCell ref="BI354:BJ354"/>
    <mergeCell ref="BR354:BS354"/>
    <mergeCell ref="CA354:CB354"/>
    <mergeCell ref="CJ354:CK354"/>
    <mergeCell ref="G351:H351"/>
    <mergeCell ref="P351:Q351"/>
    <mergeCell ref="Y351:Z351"/>
    <mergeCell ref="AH351:AI351"/>
    <mergeCell ref="AQ351:AR351"/>
    <mergeCell ref="AZ351:BA351"/>
    <mergeCell ref="BI353:BJ353"/>
    <mergeCell ref="BR353:BS353"/>
    <mergeCell ref="CA353:CB353"/>
    <mergeCell ref="CJ353:CK353"/>
    <mergeCell ref="G354:H354"/>
    <mergeCell ref="P354:Q354"/>
    <mergeCell ref="Y354:Z354"/>
    <mergeCell ref="AH354:AI354"/>
    <mergeCell ref="AQ354:AR354"/>
    <mergeCell ref="AZ354:BA354"/>
    <mergeCell ref="BI356:BJ356"/>
    <mergeCell ref="BR356:BS356"/>
    <mergeCell ref="CA356:CB356"/>
    <mergeCell ref="CJ356:CK356"/>
    <mergeCell ref="G353:H353"/>
    <mergeCell ref="P353:Q353"/>
    <mergeCell ref="Y353:Z353"/>
    <mergeCell ref="AH353:AI353"/>
    <mergeCell ref="AQ353:AR353"/>
    <mergeCell ref="AZ353:BA353"/>
    <mergeCell ref="BI355:BJ355"/>
    <mergeCell ref="BR355:BS355"/>
    <mergeCell ref="CA355:CB355"/>
    <mergeCell ref="CJ355:CK355"/>
    <mergeCell ref="G356:H356"/>
    <mergeCell ref="P356:Q356"/>
    <mergeCell ref="Y356:Z356"/>
    <mergeCell ref="AH356:AI356"/>
    <mergeCell ref="AQ356:AR356"/>
    <mergeCell ref="AZ356:BA356"/>
    <mergeCell ref="BI358:BJ358"/>
    <mergeCell ref="BR358:BS358"/>
    <mergeCell ref="CA358:CB358"/>
    <mergeCell ref="CJ358:CK358"/>
    <mergeCell ref="G355:H355"/>
    <mergeCell ref="P355:Q355"/>
    <mergeCell ref="Y355:Z355"/>
    <mergeCell ref="AH355:AI355"/>
    <mergeCell ref="AQ355:AR355"/>
    <mergeCell ref="AZ355:BA355"/>
    <mergeCell ref="BI357:BJ357"/>
    <mergeCell ref="BR357:BS357"/>
    <mergeCell ref="CA357:CB357"/>
    <mergeCell ref="CJ357:CK357"/>
    <mergeCell ref="G358:H358"/>
    <mergeCell ref="P358:Q358"/>
    <mergeCell ref="Y358:Z358"/>
    <mergeCell ref="AH358:AI358"/>
    <mergeCell ref="AQ358:AR358"/>
    <mergeCell ref="AZ358:BA358"/>
    <mergeCell ref="BI360:BJ360"/>
    <mergeCell ref="BR360:BS360"/>
    <mergeCell ref="CA360:CB360"/>
    <mergeCell ref="CJ360:CK360"/>
    <mergeCell ref="G357:H357"/>
    <mergeCell ref="P357:Q357"/>
    <mergeCell ref="Y357:Z357"/>
    <mergeCell ref="AH357:AI357"/>
    <mergeCell ref="AQ357:AR357"/>
    <mergeCell ref="AZ357:BA357"/>
    <mergeCell ref="BI359:BJ359"/>
    <mergeCell ref="BR359:BS359"/>
    <mergeCell ref="CA359:CB359"/>
    <mergeCell ref="CJ359:CK359"/>
    <mergeCell ref="G360:H360"/>
    <mergeCell ref="P360:Q360"/>
    <mergeCell ref="Y360:Z360"/>
    <mergeCell ref="AH360:AI360"/>
    <mergeCell ref="AQ360:AR360"/>
    <mergeCell ref="AZ360:BA360"/>
    <mergeCell ref="BI362:BJ362"/>
    <mergeCell ref="BR362:BS362"/>
    <mergeCell ref="CA362:CB362"/>
    <mergeCell ref="CJ362:CK362"/>
    <mergeCell ref="G359:H359"/>
    <mergeCell ref="P359:Q359"/>
    <mergeCell ref="Y359:Z359"/>
    <mergeCell ref="AH359:AI359"/>
    <mergeCell ref="AQ359:AR359"/>
    <mergeCell ref="AZ359:BA359"/>
    <mergeCell ref="BI361:BJ361"/>
    <mergeCell ref="BR361:BS361"/>
    <mergeCell ref="CA361:CB361"/>
    <mergeCell ref="CJ361:CK361"/>
    <mergeCell ref="G362:H362"/>
    <mergeCell ref="P362:Q362"/>
    <mergeCell ref="Y362:Z362"/>
    <mergeCell ref="AH362:AI362"/>
    <mergeCell ref="AQ362:AR362"/>
    <mergeCell ref="AZ362:BA362"/>
    <mergeCell ref="BI364:BJ364"/>
    <mergeCell ref="BR364:BS364"/>
    <mergeCell ref="CA364:CB364"/>
    <mergeCell ref="CJ364:CK364"/>
    <mergeCell ref="G361:H361"/>
    <mergeCell ref="P361:Q361"/>
    <mergeCell ref="Y361:Z361"/>
    <mergeCell ref="AH361:AI361"/>
    <mergeCell ref="AQ361:AR361"/>
    <mergeCell ref="AZ361:BA361"/>
    <mergeCell ref="BI363:BJ363"/>
    <mergeCell ref="BR363:BS363"/>
    <mergeCell ref="CA363:CB363"/>
    <mergeCell ref="CJ363:CK363"/>
    <mergeCell ref="G364:H364"/>
    <mergeCell ref="P364:Q364"/>
    <mergeCell ref="Y364:Z364"/>
    <mergeCell ref="AH364:AI364"/>
    <mergeCell ref="AQ364:AR364"/>
    <mergeCell ref="AZ364:BA364"/>
    <mergeCell ref="BI366:BJ366"/>
    <mergeCell ref="BR366:BS366"/>
    <mergeCell ref="CA366:CB366"/>
    <mergeCell ref="CJ366:CK366"/>
    <mergeCell ref="G363:H363"/>
    <mergeCell ref="P363:Q363"/>
    <mergeCell ref="Y363:Z363"/>
    <mergeCell ref="AH363:AI363"/>
    <mergeCell ref="AQ363:AR363"/>
    <mergeCell ref="AZ363:BA363"/>
    <mergeCell ref="BI365:BJ365"/>
    <mergeCell ref="BR365:BS365"/>
    <mergeCell ref="CA365:CB365"/>
    <mergeCell ref="CJ365:CK365"/>
    <mergeCell ref="G366:H366"/>
    <mergeCell ref="P366:Q366"/>
    <mergeCell ref="Y366:Z366"/>
    <mergeCell ref="AH366:AI366"/>
    <mergeCell ref="AQ366:AR366"/>
    <mergeCell ref="AZ366:BA366"/>
    <mergeCell ref="BI368:BJ368"/>
    <mergeCell ref="BR368:BS368"/>
    <mergeCell ref="CA368:CB368"/>
    <mergeCell ref="CJ368:CK368"/>
    <mergeCell ref="G365:H365"/>
    <mergeCell ref="P365:Q365"/>
    <mergeCell ref="Y365:Z365"/>
    <mergeCell ref="AH365:AI365"/>
    <mergeCell ref="AQ365:AR365"/>
    <mergeCell ref="AZ365:BA365"/>
    <mergeCell ref="BI367:BJ367"/>
    <mergeCell ref="BR367:BS367"/>
    <mergeCell ref="CA367:CB367"/>
    <mergeCell ref="CJ367:CK367"/>
    <mergeCell ref="G368:H368"/>
    <mergeCell ref="P368:Q368"/>
    <mergeCell ref="Y368:Z368"/>
    <mergeCell ref="AH368:AI368"/>
    <mergeCell ref="AQ368:AR368"/>
    <mergeCell ref="AZ368:BA368"/>
    <mergeCell ref="BI370:BJ370"/>
    <mergeCell ref="BR370:BS370"/>
    <mergeCell ref="CA370:CB370"/>
    <mergeCell ref="CJ370:CK370"/>
    <mergeCell ref="G367:H367"/>
    <mergeCell ref="P367:Q367"/>
    <mergeCell ref="Y367:Z367"/>
    <mergeCell ref="AH367:AI367"/>
    <mergeCell ref="AQ367:AR367"/>
    <mergeCell ref="AZ367:BA367"/>
    <mergeCell ref="BI369:BJ369"/>
    <mergeCell ref="BR369:BS369"/>
    <mergeCell ref="CA369:CB369"/>
    <mergeCell ref="CJ369:CK369"/>
    <mergeCell ref="G370:H370"/>
    <mergeCell ref="P370:Q370"/>
    <mergeCell ref="Y370:Z370"/>
    <mergeCell ref="AH370:AI370"/>
    <mergeCell ref="AQ370:AR370"/>
    <mergeCell ref="AZ370:BA370"/>
    <mergeCell ref="BI372:BJ372"/>
    <mergeCell ref="BR372:BS372"/>
    <mergeCell ref="CA372:CB372"/>
    <mergeCell ref="CJ372:CK372"/>
    <mergeCell ref="G369:H369"/>
    <mergeCell ref="P369:Q369"/>
    <mergeCell ref="Y369:Z369"/>
    <mergeCell ref="AH369:AI369"/>
    <mergeCell ref="AQ369:AR369"/>
    <mergeCell ref="AZ369:BA369"/>
    <mergeCell ref="BI371:BJ371"/>
    <mergeCell ref="BR371:BS371"/>
    <mergeCell ref="CA371:CB371"/>
    <mergeCell ref="CJ371:CK371"/>
    <mergeCell ref="G372:H372"/>
    <mergeCell ref="P372:Q372"/>
    <mergeCell ref="Y372:Z372"/>
    <mergeCell ref="AH372:AI372"/>
    <mergeCell ref="AQ372:AR372"/>
    <mergeCell ref="AZ372:BA372"/>
    <mergeCell ref="BI374:BJ374"/>
    <mergeCell ref="BR374:BS374"/>
    <mergeCell ref="CA374:CB374"/>
    <mergeCell ref="CJ374:CK374"/>
    <mergeCell ref="G371:H371"/>
    <mergeCell ref="P371:Q371"/>
    <mergeCell ref="Y371:Z371"/>
    <mergeCell ref="AH371:AI371"/>
    <mergeCell ref="AQ371:AR371"/>
    <mergeCell ref="AZ371:BA371"/>
    <mergeCell ref="BI373:BJ373"/>
    <mergeCell ref="BR373:BS373"/>
    <mergeCell ref="CA373:CB373"/>
    <mergeCell ref="CJ373:CK373"/>
    <mergeCell ref="G374:H374"/>
    <mergeCell ref="P374:Q374"/>
    <mergeCell ref="Y374:Z374"/>
    <mergeCell ref="AH374:AI374"/>
    <mergeCell ref="AQ374:AR374"/>
    <mergeCell ref="AZ374:BA374"/>
    <mergeCell ref="BI376:BJ376"/>
    <mergeCell ref="BR376:BS376"/>
    <mergeCell ref="CA376:CB376"/>
    <mergeCell ref="CJ376:CK376"/>
    <mergeCell ref="G373:H373"/>
    <mergeCell ref="P373:Q373"/>
    <mergeCell ref="Y373:Z373"/>
    <mergeCell ref="AH373:AI373"/>
    <mergeCell ref="AQ373:AR373"/>
    <mergeCell ref="AZ373:BA373"/>
    <mergeCell ref="BI375:BJ375"/>
    <mergeCell ref="BR375:BS375"/>
    <mergeCell ref="CA375:CB375"/>
    <mergeCell ref="CJ375:CK375"/>
    <mergeCell ref="G376:H376"/>
    <mergeCell ref="P376:Q376"/>
    <mergeCell ref="Y376:Z376"/>
    <mergeCell ref="AH376:AI376"/>
    <mergeCell ref="AQ376:AR376"/>
    <mergeCell ref="AZ376:BA376"/>
    <mergeCell ref="BI378:BJ378"/>
    <mergeCell ref="BR378:BS378"/>
    <mergeCell ref="CA378:CB378"/>
    <mergeCell ref="CJ378:CK378"/>
    <mergeCell ref="G375:H375"/>
    <mergeCell ref="P375:Q375"/>
    <mergeCell ref="Y375:Z375"/>
    <mergeCell ref="AH375:AI375"/>
    <mergeCell ref="AQ375:AR375"/>
    <mergeCell ref="AZ375:BA375"/>
    <mergeCell ref="BI377:BJ377"/>
    <mergeCell ref="BR377:BS377"/>
    <mergeCell ref="CA377:CB377"/>
    <mergeCell ref="CJ377:CK377"/>
    <mergeCell ref="G378:H378"/>
    <mergeCell ref="P378:Q378"/>
    <mergeCell ref="Y378:Z378"/>
    <mergeCell ref="AH378:AI378"/>
    <mergeCell ref="AQ378:AR378"/>
    <mergeCell ref="AZ378:BA378"/>
    <mergeCell ref="BI380:BJ380"/>
    <mergeCell ref="BR380:BS380"/>
    <mergeCell ref="CA380:CB380"/>
    <mergeCell ref="CJ380:CK380"/>
    <mergeCell ref="G377:H377"/>
    <mergeCell ref="P377:Q377"/>
    <mergeCell ref="Y377:Z377"/>
    <mergeCell ref="AH377:AI377"/>
    <mergeCell ref="AQ377:AR377"/>
    <mergeCell ref="AZ377:BA377"/>
    <mergeCell ref="BI379:BJ379"/>
    <mergeCell ref="BR379:BS379"/>
    <mergeCell ref="CA379:CB379"/>
    <mergeCell ref="CJ379:CK379"/>
    <mergeCell ref="G380:H380"/>
    <mergeCell ref="P380:Q380"/>
    <mergeCell ref="Y380:Z380"/>
    <mergeCell ref="AH380:AI380"/>
    <mergeCell ref="AQ380:AR380"/>
    <mergeCell ref="AZ380:BA380"/>
    <mergeCell ref="BI382:BJ382"/>
    <mergeCell ref="BR382:BS382"/>
    <mergeCell ref="CA382:CB382"/>
    <mergeCell ref="CJ382:CK382"/>
    <mergeCell ref="G379:H379"/>
    <mergeCell ref="P379:Q379"/>
    <mergeCell ref="Y379:Z379"/>
    <mergeCell ref="AH379:AI379"/>
    <mergeCell ref="AQ379:AR379"/>
    <mergeCell ref="AZ379:BA379"/>
    <mergeCell ref="BI381:BJ381"/>
    <mergeCell ref="BR381:BS381"/>
    <mergeCell ref="CA381:CB381"/>
    <mergeCell ref="CJ381:CK381"/>
    <mergeCell ref="G382:H382"/>
    <mergeCell ref="P382:Q382"/>
    <mergeCell ref="Y382:Z382"/>
    <mergeCell ref="AH382:AI382"/>
    <mergeCell ref="AQ382:AR382"/>
    <mergeCell ref="AZ382:BA382"/>
    <mergeCell ref="BI384:BJ384"/>
    <mergeCell ref="BR384:BS384"/>
    <mergeCell ref="CA384:CB384"/>
    <mergeCell ref="CJ384:CK384"/>
    <mergeCell ref="G381:H381"/>
    <mergeCell ref="P381:Q381"/>
    <mergeCell ref="Y381:Z381"/>
    <mergeCell ref="AH381:AI381"/>
    <mergeCell ref="AQ381:AR381"/>
    <mergeCell ref="AZ381:BA381"/>
    <mergeCell ref="BI383:BJ383"/>
    <mergeCell ref="BR383:BS383"/>
    <mergeCell ref="CA383:CB383"/>
    <mergeCell ref="CJ383:CK383"/>
    <mergeCell ref="G384:H384"/>
    <mergeCell ref="P384:Q384"/>
    <mergeCell ref="Y384:Z384"/>
    <mergeCell ref="AH384:AI384"/>
    <mergeCell ref="AQ384:AR384"/>
    <mergeCell ref="AZ384:BA384"/>
    <mergeCell ref="BI386:BJ386"/>
    <mergeCell ref="BR386:BS386"/>
    <mergeCell ref="CA386:CB386"/>
    <mergeCell ref="CJ386:CK386"/>
    <mergeCell ref="G383:H383"/>
    <mergeCell ref="P383:Q383"/>
    <mergeCell ref="Y383:Z383"/>
    <mergeCell ref="AH383:AI383"/>
    <mergeCell ref="AQ383:AR383"/>
    <mergeCell ref="AZ383:BA383"/>
    <mergeCell ref="BI385:BJ385"/>
    <mergeCell ref="BR385:BS385"/>
    <mergeCell ref="CA385:CB385"/>
    <mergeCell ref="CJ385:CK385"/>
    <mergeCell ref="G386:H386"/>
    <mergeCell ref="P386:Q386"/>
    <mergeCell ref="Y386:Z386"/>
    <mergeCell ref="AH386:AI386"/>
    <mergeCell ref="AQ386:AR386"/>
    <mergeCell ref="AZ386:BA386"/>
    <mergeCell ref="BI388:BJ388"/>
    <mergeCell ref="BR388:BS388"/>
    <mergeCell ref="CA388:CB388"/>
    <mergeCell ref="CJ388:CK388"/>
    <mergeCell ref="G385:H385"/>
    <mergeCell ref="P385:Q385"/>
    <mergeCell ref="Y385:Z385"/>
    <mergeCell ref="AH385:AI385"/>
    <mergeCell ref="AQ385:AR385"/>
    <mergeCell ref="AZ385:BA385"/>
    <mergeCell ref="BI387:BJ387"/>
    <mergeCell ref="BR387:BS387"/>
    <mergeCell ref="CA387:CB387"/>
    <mergeCell ref="CJ387:CK387"/>
    <mergeCell ref="G388:H388"/>
    <mergeCell ref="P388:Q388"/>
    <mergeCell ref="Y388:Z388"/>
    <mergeCell ref="AH388:AI388"/>
    <mergeCell ref="AQ388:AR388"/>
    <mergeCell ref="AZ388:BA388"/>
    <mergeCell ref="BI390:BJ390"/>
    <mergeCell ref="BR390:BS390"/>
    <mergeCell ref="CA390:CB390"/>
    <mergeCell ref="CJ390:CK390"/>
    <mergeCell ref="G387:H387"/>
    <mergeCell ref="P387:Q387"/>
    <mergeCell ref="Y387:Z387"/>
    <mergeCell ref="AH387:AI387"/>
    <mergeCell ref="AQ387:AR387"/>
    <mergeCell ref="AZ387:BA387"/>
    <mergeCell ref="BI389:BJ389"/>
    <mergeCell ref="BR389:BS389"/>
    <mergeCell ref="CA389:CB389"/>
    <mergeCell ref="CJ389:CK389"/>
    <mergeCell ref="G390:H390"/>
    <mergeCell ref="P390:Q390"/>
    <mergeCell ref="Y390:Z390"/>
    <mergeCell ref="AH390:AI390"/>
    <mergeCell ref="AQ390:AR390"/>
    <mergeCell ref="AZ390:BA390"/>
    <mergeCell ref="BI392:BJ392"/>
    <mergeCell ref="BR392:BS392"/>
    <mergeCell ref="CA392:CB392"/>
    <mergeCell ref="CJ392:CK392"/>
    <mergeCell ref="G389:H389"/>
    <mergeCell ref="P389:Q389"/>
    <mergeCell ref="Y389:Z389"/>
    <mergeCell ref="AH389:AI389"/>
    <mergeCell ref="AQ389:AR389"/>
    <mergeCell ref="AZ389:BA389"/>
    <mergeCell ref="BI391:BJ391"/>
    <mergeCell ref="BR391:BS391"/>
    <mergeCell ref="CA391:CB391"/>
    <mergeCell ref="CJ391:CK391"/>
    <mergeCell ref="G392:H392"/>
    <mergeCell ref="P392:Q392"/>
    <mergeCell ref="Y392:Z392"/>
    <mergeCell ref="AH392:AI392"/>
    <mergeCell ref="AQ392:AR392"/>
    <mergeCell ref="AZ392:BA392"/>
    <mergeCell ref="BI394:BJ394"/>
    <mergeCell ref="BR394:BS394"/>
    <mergeCell ref="CA394:CB394"/>
    <mergeCell ref="CJ394:CK394"/>
    <mergeCell ref="G391:H391"/>
    <mergeCell ref="P391:Q391"/>
    <mergeCell ref="Y391:Z391"/>
    <mergeCell ref="AH391:AI391"/>
    <mergeCell ref="AQ391:AR391"/>
    <mergeCell ref="AZ391:BA391"/>
    <mergeCell ref="BI393:BJ393"/>
    <mergeCell ref="BR393:BS393"/>
    <mergeCell ref="CA393:CB393"/>
    <mergeCell ref="CJ393:CK393"/>
    <mergeCell ref="G394:H394"/>
    <mergeCell ref="P394:Q394"/>
    <mergeCell ref="Y394:Z394"/>
    <mergeCell ref="AH394:AI394"/>
    <mergeCell ref="AQ394:AR394"/>
    <mergeCell ref="AZ394:BA394"/>
    <mergeCell ref="BI396:BJ396"/>
    <mergeCell ref="BR396:BS396"/>
    <mergeCell ref="CA396:CB396"/>
    <mergeCell ref="CJ396:CK396"/>
    <mergeCell ref="G393:H393"/>
    <mergeCell ref="P393:Q393"/>
    <mergeCell ref="Y393:Z393"/>
    <mergeCell ref="AH393:AI393"/>
    <mergeCell ref="AQ393:AR393"/>
    <mergeCell ref="AZ393:BA393"/>
    <mergeCell ref="BI395:BJ395"/>
    <mergeCell ref="BR395:BS395"/>
    <mergeCell ref="CA395:CB395"/>
    <mergeCell ref="CJ395:CK395"/>
    <mergeCell ref="G396:H396"/>
    <mergeCell ref="P396:Q396"/>
    <mergeCell ref="Y396:Z396"/>
    <mergeCell ref="AH396:AI396"/>
    <mergeCell ref="AQ396:AR396"/>
    <mergeCell ref="AZ396:BA396"/>
    <mergeCell ref="BI398:BJ398"/>
    <mergeCell ref="BR398:BS398"/>
    <mergeCell ref="CA398:CB398"/>
    <mergeCell ref="CJ398:CK398"/>
    <mergeCell ref="G395:H395"/>
    <mergeCell ref="P395:Q395"/>
    <mergeCell ref="Y395:Z395"/>
    <mergeCell ref="AH395:AI395"/>
    <mergeCell ref="AQ395:AR395"/>
    <mergeCell ref="AZ395:BA395"/>
    <mergeCell ref="BI397:BJ397"/>
    <mergeCell ref="BR397:BS397"/>
    <mergeCell ref="CA397:CB397"/>
    <mergeCell ref="CJ397:CK397"/>
    <mergeCell ref="G398:H398"/>
    <mergeCell ref="P398:Q398"/>
    <mergeCell ref="Y398:Z398"/>
    <mergeCell ref="AH398:AI398"/>
    <mergeCell ref="AQ398:AR398"/>
    <mergeCell ref="AZ398:BA398"/>
    <mergeCell ref="BI401:BJ401"/>
    <mergeCell ref="BR401:BS401"/>
    <mergeCell ref="CA401:CB401"/>
    <mergeCell ref="CJ401:CK401"/>
    <mergeCell ref="G397:H397"/>
    <mergeCell ref="P397:Q397"/>
    <mergeCell ref="Y397:Z397"/>
    <mergeCell ref="AH397:AI397"/>
    <mergeCell ref="AQ397:AR397"/>
    <mergeCell ref="AZ397:BA397"/>
    <mergeCell ref="H406:H407"/>
    <mergeCell ref="BI400:BJ400"/>
    <mergeCell ref="BR400:BS400"/>
    <mergeCell ref="CA400:CB400"/>
    <mergeCell ref="CJ400:CK400"/>
    <mergeCell ref="G401:H401"/>
    <mergeCell ref="P401:Q401"/>
    <mergeCell ref="Y401:Z401"/>
    <mergeCell ref="AH401:AI401"/>
    <mergeCell ref="AQ401:AR401"/>
    <mergeCell ref="AZ401:BA401"/>
    <mergeCell ref="BI399:BJ399"/>
    <mergeCell ref="BR399:BS399"/>
    <mergeCell ref="CA399:CB399"/>
    <mergeCell ref="CJ399:CK399"/>
    <mergeCell ref="G400:H400"/>
    <mergeCell ref="P400:Q400"/>
    <mergeCell ref="Y400:Z400"/>
    <mergeCell ref="AH400:AI400"/>
    <mergeCell ref="AQ400:AR400"/>
    <mergeCell ref="AZ400:BA400"/>
    <mergeCell ref="G399:H399"/>
    <mergeCell ref="P399:Q399"/>
    <mergeCell ref="Y399:Z399"/>
    <mergeCell ref="AH399:AI399"/>
    <mergeCell ref="AQ399:AR399"/>
    <mergeCell ref="AZ399:BA399"/>
  </mergeCells>
  <dataValidations count="1">
    <dataValidation type="list" allowBlank="1" showInputMessage="1" showErrorMessage="1" sqref="AA42:AA401 R42:R401 BK42:BK401 AJ42:AJ401 AS42:AS401 BT42:BT401 I42:I401 BB42:BB401 CC42:CC401 CL42:CL401" xr:uid="{02678A9D-0E3F-47AE-9AE7-6CF87F62C271}">
      <formula1>"Paid,Not paid"</formula1>
    </dataValidation>
  </dataValidations>
  <hyperlinks>
    <hyperlink ref="H8:H9" r:id="rId1" display="Start today" xr:uid="{31C65109-4018-4738-8A86-C3DD1DF75776}"/>
    <hyperlink ref="H406:H407" r:id="rId2" display="Start today" xr:uid="{446C43C8-5E8C-49C9-8432-C134909BBA75}"/>
  </hyperlinks>
  <pageMargins left="0.7" right="0.7" top="0.75" bottom="0.75" header="0" footer="0"/>
  <pageSetup paperSize="9" orientation="portrait" r:id="rId3"/>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66B4-2375-4F63-8FC0-3B0D99B5A87C}">
  <dimension ref="A1:CT1618"/>
  <sheetViews>
    <sheetView showGridLines="0" zoomScaleNormal="100" workbookViewId="0">
      <selection activeCell="F8" sqref="F8:F9"/>
    </sheetView>
  </sheetViews>
  <sheetFormatPr defaultColWidth="0" defaultRowHeight="16" customHeight="1" x14ac:dyDescent="0.25"/>
  <cols>
    <col min="1" max="1" width="4.6328125" style="442" customWidth="1"/>
    <col min="2" max="2" width="2.6328125" style="442" customWidth="1"/>
    <col min="3" max="3" width="24.26953125" style="442" customWidth="1"/>
    <col min="4" max="6" width="24.26953125" style="435" customWidth="1"/>
    <col min="7" max="7" width="9.453125" style="435" customWidth="1"/>
    <col min="8" max="8" width="27.90625" style="435" customWidth="1"/>
    <col min="9" max="9" width="24.6328125" style="435" customWidth="1"/>
    <col min="10" max="10" width="18.54296875" style="435" customWidth="1"/>
    <col min="11" max="12" width="24.6328125" style="435" customWidth="1"/>
    <col min="13" max="13" width="10.6328125" style="445" customWidth="1"/>
    <col min="14" max="14" width="4.6328125" style="442" customWidth="1"/>
    <col min="15" max="15" width="4.6328125" style="427" customWidth="1"/>
    <col min="16" max="24" width="10.453125" style="427" customWidth="1"/>
    <col min="25" max="25" width="4.453125" style="427" customWidth="1"/>
    <col min="26" max="26" width="10.81640625" style="427" hidden="1" customWidth="1"/>
    <col min="27" max="27" width="21.1796875" style="427" hidden="1" customWidth="1"/>
    <col min="28" max="28" width="24.1796875" style="427" hidden="1" customWidth="1"/>
    <col min="29" max="29" width="33.81640625" style="427" hidden="1" customWidth="1"/>
    <col min="30" max="30" width="13.54296875" style="427" hidden="1" customWidth="1"/>
    <col min="31" max="31" width="6.453125" style="427" hidden="1" customWidth="1"/>
    <col min="32" max="98" width="27.1796875" style="427" hidden="1" customWidth="1"/>
    <col min="99" max="16384" width="12.453125" style="427" hidden="1"/>
  </cols>
  <sheetData>
    <row r="1" spans="1:32" s="334" customFormat="1" ht="12" customHeight="1" x14ac:dyDescent="0.25"/>
    <row r="2" spans="1:32" s="334" customFormat="1" ht="25" customHeight="1" x14ac:dyDescent="0.25">
      <c r="B2" s="337"/>
      <c r="C2" s="338" t="s">
        <v>97</v>
      </c>
      <c r="D2" s="339"/>
      <c r="E2" s="339"/>
      <c r="F2" s="339"/>
      <c r="G2" s="339"/>
      <c r="H2" s="339"/>
      <c r="I2" s="339"/>
      <c r="J2" s="339"/>
      <c r="K2" s="339"/>
      <c r="L2" s="339"/>
      <c r="M2" s="339"/>
      <c r="N2" s="340"/>
      <c r="O2" s="340"/>
      <c r="P2" s="340"/>
      <c r="Q2" s="340"/>
      <c r="R2" s="340"/>
      <c r="S2" s="340"/>
      <c r="T2" s="340"/>
      <c r="U2" s="340"/>
      <c r="V2" s="340"/>
      <c r="W2" s="340"/>
      <c r="X2" s="340"/>
      <c r="Y2" s="347"/>
      <c r="Z2" s="340"/>
      <c r="AA2" s="340"/>
      <c r="AB2" s="340"/>
      <c r="AC2" s="340"/>
      <c r="AD2" s="340"/>
      <c r="AE2" s="340"/>
      <c r="AF2" s="340"/>
    </row>
    <row r="3" spans="1:32" s="334" customFormat="1" ht="20.25" customHeight="1" x14ac:dyDescent="0.25">
      <c r="B3" s="341"/>
      <c r="C3" s="342" t="str">
        <f>Fields!$E$10</f>
        <v>Debt payoff</v>
      </c>
      <c r="D3" s="343"/>
      <c r="E3" s="343"/>
      <c r="F3" s="343"/>
      <c r="G3" s="343"/>
      <c r="H3" s="343"/>
      <c r="I3" s="343"/>
      <c r="J3" s="343"/>
      <c r="K3" s="343"/>
      <c r="L3" s="343"/>
      <c r="M3" s="343"/>
      <c r="N3" s="344"/>
      <c r="O3" s="344"/>
      <c r="P3" s="344"/>
      <c r="Q3" s="344"/>
      <c r="R3" s="344"/>
      <c r="S3" s="344"/>
      <c r="T3" s="344"/>
      <c r="U3" s="344"/>
      <c r="V3" s="344"/>
      <c r="W3" s="344"/>
      <c r="X3" s="344"/>
      <c r="Y3" s="347"/>
      <c r="Z3" s="344"/>
      <c r="AA3" s="344"/>
      <c r="AB3" s="344"/>
      <c r="AC3" s="344"/>
      <c r="AD3" s="344"/>
      <c r="AE3" s="344"/>
      <c r="AF3" s="344"/>
    </row>
    <row r="4" spans="1:32" s="334" customFormat="1" ht="12" customHeight="1" x14ac:dyDescent="0.25">
      <c r="A4" s="345"/>
      <c r="O4" s="347"/>
      <c r="P4" s="347"/>
      <c r="Q4" s="347"/>
      <c r="R4" s="347"/>
      <c r="S4" s="347"/>
      <c r="T4" s="347"/>
      <c r="U4" s="347"/>
      <c r="V4" s="347"/>
      <c r="W4" s="347"/>
      <c r="X4" s="347"/>
      <c r="Y4" s="347"/>
      <c r="Z4" s="347"/>
      <c r="AA4" s="347"/>
      <c r="AB4" s="347"/>
      <c r="AC4" s="347"/>
      <c r="AD4" s="347"/>
      <c r="AE4" s="347"/>
      <c r="AF4" s="347"/>
    </row>
    <row r="5" spans="1:32" s="334" customFormat="1" ht="12" customHeight="1" thickBot="1" x14ac:dyDescent="0.3">
      <c r="A5" s="345"/>
      <c r="B5" s="354"/>
      <c r="C5" s="354"/>
      <c r="D5" s="354"/>
      <c r="E5" s="354"/>
      <c r="F5" s="354"/>
      <c r="G5" s="354"/>
      <c r="H5" s="354"/>
      <c r="I5" s="354"/>
      <c r="J5" s="354"/>
      <c r="K5" s="354"/>
      <c r="L5" s="354"/>
      <c r="O5" s="347"/>
      <c r="P5" s="347"/>
      <c r="Q5" s="347"/>
      <c r="R5" s="347"/>
      <c r="S5" s="347"/>
      <c r="T5" s="347"/>
      <c r="U5" s="347"/>
      <c r="V5" s="347"/>
      <c r="W5" s="347"/>
      <c r="X5" s="347"/>
      <c r="Y5" s="347"/>
      <c r="Z5" s="347"/>
      <c r="AA5" s="347"/>
      <c r="AB5" s="347"/>
      <c r="AC5" s="347"/>
      <c r="AD5" s="347"/>
      <c r="AE5" s="347"/>
      <c r="AF5" s="347"/>
    </row>
    <row r="6" spans="1:32" s="334" customFormat="1" ht="16" customHeight="1" thickTop="1" x14ac:dyDescent="0.25">
      <c r="A6" s="345"/>
      <c r="B6" s="354"/>
      <c r="C6" s="349"/>
      <c r="D6" s="350"/>
      <c r="E6" s="350"/>
      <c r="F6" s="350"/>
      <c r="G6" s="352"/>
      <c r="H6" s="354"/>
      <c r="I6" s="354"/>
      <c r="J6" s="354"/>
      <c r="K6" s="354"/>
      <c r="L6" s="354"/>
      <c r="O6" s="347"/>
      <c r="P6" s="347"/>
      <c r="Q6" s="347"/>
      <c r="R6" s="347"/>
      <c r="S6" s="347"/>
      <c r="T6" s="347"/>
      <c r="U6" s="347"/>
      <c r="V6" s="347"/>
      <c r="W6" s="347"/>
      <c r="X6" s="347"/>
      <c r="Y6" s="347"/>
      <c r="Z6" s="347"/>
      <c r="AA6" s="347"/>
      <c r="AB6" s="347"/>
      <c r="AC6" s="347"/>
      <c r="AD6" s="347"/>
      <c r="AE6" s="347"/>
      <c r="AF6" s="347"/>
    </row>
    <row r="7" spans="1:32" s="334" customFormat="1" ht="16" customHeight="1" x14ac:dyDescent="0.25">
      <c r="A7" s="345"/>
      <c r="B7" s="354"/>
      <c r="C7" s="353"/>
      <c r="D7" s="354"/>
      <c r="E7" s="354"/>
      <c r="F7" s="354"/>
      <c r="G7" s="355"/>
      <c r="H7" s="354"/>
      <c r="I7" s="354"/>
      <c r="J7" s="354"/>
      <c r="K7" s="354"/>
      <c r="L7" s="354"/>
      <c r="O7" s="347"/>
      <c r="P7" s="347"/>
      <c r="Q7" s="347"/>
      <c r="R7" s="347"/>
      <c r="S7" s="347"/>
      <c r="T7" s="347"/>
      <c r="U7" s="347"/>
      <c r="V7" s="347"/>
      <c r="W7" s="347"/>
      <c r="X7" s="347"/>
      <c r="Y7" s="347"/>
      <c r="Z7" s="347"/>
      <c r="AA7" s="347"/>
      <c r="AB7" s="347"/>
      <c r="AC7" s="347"/>
      <c r="AD7" s="347"/>
      <c r="AE7" s="347"/>
      <c r="AF7" s="347"/>
    </row>
    <row r="8" spans="1:32" s="334" customFormat="1" ht="16" customHeight="1" x14ac:dyDescent="0.25">
      <c r="A8" s="345"/>
      <c r="B8" s="354"/>
      <c r="C8" s="353"/>
      <c r="D8" s="354"/>
      <c r="E8" s="354"/>
      <c r="F8" s="512" t="s">
        <v>60</v>
      </c>
      <c r="G8" s="355"/>
      <c r="H8" s="354"/>
      <c r="I8" s="354"/>
      <c r="J8" s="354"/>
      <c r="K8" s="354"/>
      <c r="L8" s="354"/>
      <c r="O8" s="347"/>
      <c r="P8" s="347"/>
      <c r="Q8" s="347"/>
      <c r="R8" s="347"/>
      <c r="S8" s="347"/>
      <c r="T8" s="347"/>
      <c r="U8" s="347"/>
      <c r="V8" s="347"/>
      <c r="W8" s="347"/>
      <c r="X8" s="347"/>
      <c r="Y8" s="347"/>
      <c r="Z8" s="347"/>
      <c r="AA8" s="347"/>
      <c r="AB8" s="347"/>
      <c r="AC8" s="347"/>
      <c r="AD8" s="347"/>
      <c r="AE8" s="347"/>
      <c r="AF8" s="347"/>
    </row>
    <row r="9" spans="1:32" s="334" customFormat="1" ht="16" customHeight="1" x14ac:dyDescent="0.25">
      <c r="A9" s="345"/>
      <c r="B9" s="354"/>
      <c r="C9" s="353"/>
      <c r="D9" s="354"/>
      <c r="E9" s="354"/>
      <c r="F9" s="512"/>
      <c r="G9" s="355"/>
      <c r="H9" s="354"/>
      <c r="I9" s="354"/>
      <c r="J9" s="354"/>
      <c r="K9" s="354"/>
      <c r="L9" s="354"/>
      <c r="O9" s="347"/>
      <c r="P9" s="347"/>
      <c r="Q9" s="347"/>
      <c r="R9" s="347"/>
      <c r="S9" s="347"/>
      <c r="T9" s="347"/>
      <c r="U9" s="347"/>
      <c r="V9" s="347"/>
      <c r="W9" s="347"/>
      <c r="X9" s="347"/>
      <c r="Y9" s="347"/>
      <c r="Z9" s="347"/>
      <c r="AA9" s="347"/>
      <c r="AB9" s="347"/>
      <c r="AC9" s="347"/>
      <c r="AD9" s="347"/>
      <c r="AE9" s="347"/>
      <c r="AF9" s="347"/>
    </row>
    <row r="10" spans="1:32" s="334" customFormat="1" ht="16" customHeight="1" x14ac:dyDescent="0.25">
      <c r="A10" s="345"/>
      <c r="B10" s="354"/>
      <c r="C10" s="353"/>
      <c r="D10" s="354"/>
      <c r="E10" s="354"/>
      <c r="F10" s="354"/>
      <c r="G10" s="355"/>
      <c r="H10" s="354"/>
      <c r="I10" s="354"/>
      <c r="J10" s="354"/>
      <c r="K10" s="354"/>
      <c r="L10" s="354"/>
      <c r="O10" s="347"/>
      <c r="P10" s="347"/>
      <c r="Q10" s="347"/>
      <c r="R10" s="347"/>
      <c r="S10" s="347"/>
      <c r="T10" s="347"/>
      <c r="U10" s="347"/>
      <c r="V10" s="347"/>
      <c r="W10" s="347"/>
      <c r="X10" s="347"/>
      <c r="Y10" s="347"/>
      <c r="Z10" s="347"/>
      <c r="AA10" s="347"/>
      <c r="AB10" s="347"/>
      <c r="AC10" s="347"/>
      <c r="AD10" s="347"/>
      <c r="AE10" s="347"/>
      <c r="AF10" s="347"/>
    </row>
    <row r="11" spans="1:32" s="334" customFormat="1" ht="16" customHeight="1" thickBot="1" x14ac:dyDescent="0.3">
      <c r="A11" s="345"/>
      <c r="B11" s="354"/>
      <c r="C11" s="356"/>
      <c r="D11" s="357"/>
      <c r="E11" s="357"/>
      <c r="F11" s="357"/>
      <c r="G11" s="359"/>
      <c r="H11" s="354"/>
      <c r="I11" s="354"/>
      <c r="J11" s="354"/>
      <c r="K11" s="354"/>
      <c r="L11" s="354"/>
      <c r="O11" s="347"/>
      <c r="P11" s="347"/>
      <c r="Q11" s="347"/>
      <c r="R11" s="347"/>
      <c r="S11" s="347"/>
      <c r="T11" s="347"/>
      <c r="U11" s="347"/>
      <c r="V11" s="347"/>
      <c r="W11" s="347"/>
      <c r="X11" s="347"/>
      <c r="Y11" s="347"/>
      <c r="Z11" s="347"/>
      <c r="AA11" s="347"/>
      <c r="AB11" s="347"/>
      <c r="AC11" s="347"/>
      <c r="AD11" s="347"/>
      <c r="AE11" s="347"/>
      <c r="AF11" s="347"/>
    </row>
    <row r="12" spans="1:32" s="334" customFormat="1" ht="16" customHeight="1" thickTop="1" x14ac:dyDescent="0.25">
      <c r="A12" s="345"/>
      <c r="B12" s="354"/>
      <c r="C12" s="354"/>
      <c r="D12" s="354"/>
      <c r="E12" s="354"/>
      <c r="F12" s="354"/>
      <c r="G12" s="354"/>
      <c r="H12" s="354"/>
      <c r="I12" s="354"/>
      <c r="J12" s="354"/>
      <c r="K12" s="354"/>
      <c r="L12" s="354"/>
      <c r="O12" s="347"/>
      <c r="P12" s="347"/>
      <c r="Q12" s="347"/>
      <c r="R12" s="347"/>
      <c r="S12" s="347"/>
      <c r="T12" s="347"/>
      <c r="U12" s="347"/>
      <c r="V12" s="347"/>
      <c r="W12" s="347"/>
      <c r="X12" s="347"/>
      <c r="Y12" s="347"/>
      <c r="Z12" s="347"/>
      <c r="AA12" s="347"/>
      <c r="AB12" s="347"/>
      <c r="AC12" s="347"/>
      <c r="AD12" s="347"/>
      <c r="AE12" s="347"/>
      <c r="AF12" s="347"/>
    </row>
    <row r="13" spans="1:32" s="334" customFormat="1" ht="16" customHeight="1" x14ac:dyDescent="0.25">
      <c r="A13" s="345"/>
      <c r="B13" s="354"/>
      <c r="C13" s="354"/>
      <c r="D13" s="354"/>
      <c r="E13" s="354"/>
      <c r="F13" s="354"/>
      <c r="G13" s="354"/>
      <c r="H13" s="354"/>
      <c r="I13" s="354"/>
      <c r="J13" s="354"/>
      <c r="K13" s="354"/>
      <c r="L13" s="354"/>
      <c r="O13" s="347"/>
      <c r="P13" s="347"/>
      <c r="Q13" s="347"/>
      <c r="R13" s="347"/>
      <c r="S13" s="347"/>
      <c r="T13" s="347"/>
      <c r="U13" s="347"/>
      <c r="V13" s="347"/>
      <c r="W13" s="347"/>
      <c r="X13" s="347"/>
      <c r="Y13" s="347"/>
      <c r="Z13" s="347"/>
      <c r="AA13" s="347"/>
      <c r="AB13" s="347"/>
      <c r="AC13" s="347"/>
      <c r="AD13" s="347"/>
      <c r="AE13" s="347"/>
      <c r="AF13" s="347"/>
    </row>
    <row r="14" spans="1:32" s="334" customFormat="1" ht="16" customHeight="1" thickBot="1" x14ac:dyDescent="0.3">
      <c r="A14" s="345"/>
      <c r="B14" s="354"/>
      <c r="C14" s="361" t="s">
        <v>216</v>
      </c>
      <c r="D14" s="362"/>
      <c r="E14" s="362"/>
      <c r="F14" s="362"/>
      <c r="G14" s="362"/>
      <c r="H14" s="362"/>
      <c r="I14" s="362"/>
      <c r="J14" s="362"/>
      <c r="K14" s="362"/>
      <c r="L14" s="362"/>
      <c r="O14" s="347"/>
      <c r="P14" s="366" t="s">
        <v>29</v>
      </c>
      <c r="Q14" s="366"/>
      <c r="R14" s="366"/>
      <c r="S14" s="366"/>
      <c r="T14" s="366"/>
      <c r="U14" s="366"/>
      <c r="V14" s="366"/>
      <c r="W14" s="366"/>
      <c r="X14" s="366"/>
      <c r="Y14" s="347"/>
      <c r="Z14" s="347"/>
      <c r="AA14" s="347"/>
      <c r="AB14" s="347"/>
      <c r="AC14" s="347"/>
      <c r="AD14" s="347"/>
      <c r="AE14" s="347"/>
      <c r="AF14" s="347"/>
    </row>
    <row r="15" spans="1:32" s="334" customFormat="1" ht="16" customHeight="1" thickTop="1" x14ac:dyDescent="0.25">
      <c r="A15" s="345"/>
      <c r="B15" s="354"/>
      <c r="C15" s="367"/>
      <c r="D15" s="367"/>
      <c r="E15" s="367"/>
      <c r="F15" s="367"/>
      <c r="G15" s="367"/>
      <c r="H15" s="367"/>
      <c r="I15" s="367"/>
      <c r="J15" s="367"/>
      <c r="K15" s="367"/>
      <c r="L15" s="367"/>
      <c r="O15" s="347"/>
      <c r="P15" s="347"/>
      <c r="Q15" s="347"/>
      <c r="R15" s="347"/>
      <c r="S15" s="347"/>
      <c r="T15" s="347"/>
      <c r="U15" s="347"/>
      <c r="V15" s="347"/>
      <c r="W15" s="347"/>
      <c r="X15" s="347"/>
      <c r="Y15" s="347"/>
      <c r="Z15" s="347"/>
      <c r="AA15" s="347"/>
      <c r="AB15" s="347"/>
      <c r="AC15" s="347"/>
      <c r="AD15" s="347"/>
      <c r="AE15" s="347"/>
      <c r="AF15" s="347"/>
    </row>
    <row r="16" spans="1:32" s="334" customFormat="1" ht="23.5" customHeight="1" x14ac:dyDescent="0.25">
      <c r="A16" s="345"/>
      <c r="B16" s="354"/>
      <c r="C16" s="421" t="s">
        <v>274</v>
      </c>
      <c r="D16" s="367"/>
      <c r="E16" s="367"/>
      <c r="F16" s="367"/>
      <c r="G16" s="367"/>
      <c r="H16" s="367"/>
      <c r="I16" s="367"/>
      <c r="J16" s="367"/>
      <c r="K16" s="367"/>
      <c r="L16" s="367"/>
      <c r="O16" s="347"/>
      <c r="P16" s="422"/>
      <c r="Q16" s="347"/>
      <c r="R16" s="347"/>
      <c r="S16" s="347"/>
      <c r="T16" s="347"/>
      <c r="U16" s="347"/>
      <c r="V16" s="347"/>
      <c r="W16" s="347"/>
      <c r="X16" s="347"/>
      <c r="Y16" s="347"/>
      <c r="Z16" s="347"/>
      <c r="AA16" s="347"/>
      <c r="AB16" s="347"/>
      <c r="AC16" s="347"/>
      <c r="AD16" s="347"/>
      <c r="AE16" s="347"/>
      <c r="AF16" s="347"/>
    </row>
    <row r="17" spans="1:32" s="334" customFormat="1" ht="12" customHeight="1" x14ac:dyDescent="0.25">
      <c r="A17" s="345"/>
      <c r="B17" s="354"/>
      <c r="C17" s="421"/>
      <c r="D17" s="367"/>
      <c r="E17" s="367"/>
      <c r="F17" s="367"/>
      <c r="G17" s="367"/>
      <c r="H17" s="367"/>
      <c r="I17" s="367"/>
      <c r="J17" s="367"/>
      <c r="K17" s="367"/>
      <c r="L17" s="367"/>
      <c r="O17" s="347"/>
      <c r="P17" s="347"/>
      <c r="Q17" s="347"/>
      <c r="R17" s="347"/>
      <c r="S17" s="347"/>
      <c r="T17" s="347"/>
      <c r="U17" s="347"/>
      <c r="V17" s="347"/>
      <c r="W17" s="347"/>
      <c r="X17" s="347"/>
      <c r="Y17" s="347"/>
      <c r="Z17" s="347"/>
      <c r="AA17" s="347"/>
      <c r="AB17" s="347"/>
      <c r="AC17" s="347"/>
      <c r="AD17" s="347"/>
      <c r="AE17" s="347"/>
      <c r="AF17" s="347"/>
    </row>
    <row r="18" spans="1:32" s="334" customFormat="1" ht="12" customHeight="1" x14ac:dyDescent="0.25">
      <c r="A18" s="345"/>
      <c r="B18" s="354"/>
      <c r="C18" s="367"/>
      <c r="D18" s="367"/>
      <c r="E18" s="367"/>
      <c r="F18" s="367"/>
      <c r="G18" s="367"/>
      <c r="H18" s="367"/>
      <c r="I18" s="367"/>
      <c r="J18" s="367"/>
      <c r="K18" s="367"/>
      <c r="L18" s="367"/>
      <c r="O18" s="347"/>
      <c r="P18" s="347"/>
      <c r="Q18" s="347"/>
      <c r="R18" s="347"/>
      <c r="S18" s="347"/>
      <c r="T18" s="347"/>
      <c r="U18" s="347"/>
      <c r="V18" s="347"/>
      <c r="W18" s="347"/>
      <c r="X18" s="347"/>
      <c r="Y18" s="347"/>
      <c r="Z18" s="347"/>
      <c r="AA18" s="347"/>
      <c r="AB18" s="347"/>
      <c r="AC18" s="347"/>
      <c r="AD18" s="347"/>
      <c r="AE18" s="347"/>
      <c r="AF18" s="347"/>
    </row>
    <row r="19" spans="1:32" ht="20" customHeight="1" x14ac:dyDescent="0.25">
      <c r="A19" s="423"/>
      <c r="B19" s="377"/>
      <c r="C19" s="402" t="s">
        <v>217</v>
      </c>
      <c r="D19" s="402" t="s">
        <v>218</v>
      </c>
      <c r="E19" s="402" t="s">
        <v>219</v>
      </c>
      <c r="F19" s="402" t="s">
        <v>220</v>
      </c>
      <c r="G19" s="410"/>
      <c r="H19" s="376"/>
      <c r="I19" s="376"/>
      <c r="J19" s="410"/>
      <c r="K19" s="376"/>
      <c r="L19" s="376"/>
      <c r="M19" s="424"/>
      <c r="N19" s="425"/>
      <c r="O19" s="426"/>
      <c r="P19" s="426"/>
      <c r="Q19" s="426"/>
      <c r="R19" s="426"/>
      <c r="S19" s="426"/>
      <c r="T19" s="426"/>
      <c r="U19" s="426"/>
      <c r="V19" s="426"/>
      <c r="W19" s="426"/>
      <c r="X19" s="426"/>
      <c r="Y19" s="426"/>
    </row>
    <row r="20" spans="1:32" ht="30" customHeight="1" x14ac:dyDescent="0.25">
      <c r="A20" s="423"/>
      <c r="B20" s="377"/>
      <c r="C20" s="428">
        <v>800000</v>
      </c>
      <c r="D20" s="429">
        <v>17273.403810745251</v>
      </c>
      <c r="E20" s="429">
        <v>817273.40381074522</v>
      </c>
      <c r="F20" s="430">
        <v>104500</v>
      </c>
      <c r="G20" s="410"/>
      <c r="H20" s="410"/>
      <c r="I20" s="410"/>
      <c r="J20" s="410"/>
      <c r="K20" s="410"/>
      <c r="L20" s="410"/>
      <c r="M20" s="424"/>
      <c r="N20" s="425"/>
      <c r="O20" s="426"/>
      <c r="P20" s="426"/>
      <c r="Q20" s="426"/>
      <c r="R20" s="426"/>
      <c r="S20" s="426"/>
      <c r="T20" s="426"/>
      <c r="U20" s="426"/>
      <c r="V20" s="426"/>
      <c r="W20" s="426"/>
      <c r="X20" s="426"/>
      <c r="Y20" s="426"/>
    </row>
    <row r="21" spans="1:32" ht="16" customHeight="1" x14ac:dyDescent="0.25">
      <c r="A21" s="423"/>
      <c r="B21" s="377"/>
      <c r="C21" s="377"/>
      <c r="D21" s="410"/>
      <c r="E21" s="376"/>
      <c r="F21" s="410"/>
      <c r="G21" s="410"/>
      <c r="H21" s="410"/>
      <c r="I21" s="410"/>
      <c r="J21" s="410"/>
      <c r="K21" s="410"/>
      <c r="L21" s="410"/>
      <c r="M21" s="424"/>
      <c r="N21" s="425"/>
      <c r="O21" s="426"/>
      <c r="P21" s="426"/>
      <c r="Q21" s="426"/>
      <c r="R21" s="426"/>
      <c r="S21" s="426"/>
      <c r="T21" s="426"/>
      <c r="U21" s="426"/>
      <c r="V21" s="426"/>
      <c r="W21" s="426"/>
      <c r="X21" s="426"/>
      <c r="Y21" s="426"/>
    </row>
    <row r="22" spans="1:32" ht="16" customHeight="1" x14ac:dyDescent="0.25">
      <c r="A22" s="423"/>
      <c r="B22" s="377"/>
      <c r="C22" s="377"/>
      <c r="D22" s="410"/>
      <c r="E22" s="376"/>
      <c r="F22" s="410"/>
      <c r="G22" s="410"/>
      <c r="H22" s="410"/>
      <c r="I22" s="410"/>
      <c r="J22" s="410"/>
      <c r="K22" s="410"/>
      <c r="L22" s="410"/>
      <c r="M22" s="424"/>
      <c r="N22" s="425"/>
      <c r="O22" s="426"/>
      <c r="P22" s="426"/>
      <c r="Q22" s="426"/>
      <c r="R22" s="426"/>
      <c r="S22" s="426"/>
      <c r="T22" s="426"/>
      <c r="U22" s="426"/>
      <c r="V22" s="426"/>
      <c r="W22" s="426"/>
      <c r="X22" s="426"/>
      <c r="Y22" s="426"/>
    </row>
    <row r="23" spans="1:32" ht="16" customHeight="1" x14ac:dyDescent="0.25">
      <c r="A23" s="423"/>
      <c r="B23" s="377"/>
      <c r="C23" s="377"/>
      <c r="D23" s="410"/>
      <c r="E23" s="410"/>
      <c r="F23" s="410"/>
      <c r="G23" s="410"/>
      <c r="H23" s="410"/>
      <c r="I23" s="410"/>
      <c r="J23" s="410"/>
      <c r="K23" s="410"/>
      <c r="L23" s="410"/>
      <c r="M23" s="424"/>
      <c r="N23" s="425"/>
      <c r="O23" s="426"/>
      <c r="P23" s="426"/>
      <c r="Q23" s="426"/>
      <c r="R23" s="426"/>
      <c r="S23" s="426"/>
      <c r="T23" s="426"/>
      <c r="U23" s="426"/>
      <c r="V23" s="426"/>
      <c r="W23" s="426"/>
      <c r="X23" s="426"/>
      <c r="Y23" s="426"/>
    </row>
    <row r="24" spans="1:32" ht="16" customHeight="1" x14ac:dyDescent="0.25">
      <c r="A24" s="423"/>
      <c r="B24" s="377"/>
      <c r="C24" s="431" t="s">
        <v>222</v>
      </c>
      <c r="D24" s="376"/>
      <c r="E24" s="376"/>
      <c r="F24" s="410"/>
      <c r="G24" s="410"/>
      <c r="H24" s="410"/>
      <c r="I24" s="431" t="s">
        <v>162</v>
      </c>
      <c r="J24" s="376"/>
      <c r="K24" s="410"/>
      <c r="L24" s="410"/>
      <c r="M24" s="424"/>
      <c r="N24" s="425"/>
      <c r="O24" s="426"/>
      <c r="P24" s="422"/>
      <c r="Q24" s="426"/>
      <c r="R24" s="426"/>
      <c r="S24" s="426"/>
      <c r="T24" s="426"/>
      <c r="U24" s="426"/>
      <c r="V24" s="426"/>
      <c r="W24" s="426"/>
      <c r="X24" s="426"/>
      <c r="Y24" s="426"/>
    </row>
    <row r="25" spans="1:32" ht="16" customHeight="1" x14ac:dyDescent="0.25">
      <c r="A25" s="423"/>
      <c r="B25" s="377"/>
      <c r="C25" s="377" t="s">
        <v>161</v>
      </c>
      <c r="D25" s="376"/>
      <c r="E25" s="376"/>
      <c r="F25" s="410"/>
      <c r="G25" s="376"/>
      <c r="H25" s="410"/>
      <c r="I25" s="377" t="s">
        <v>163</v>
      </c>
      <c r="J25" s="376"/>
      <c r="K25" s="410"/>
      <c r="L25" s="410"/>
      <c r="M25" s="424"/>
      <c r="N25" s="425"/>
      <c r="O25" s="426"/>
      <c r="P25" s="426"/>
      <c r="Q25" s="426"/>
      <c r="R25" s="426"/>
      <c r="S25" s="426"/>
      <c r="T25" s="426"/>
      <c r="U25" s="426"/>
      <c r="V25" s="426"/>
      <c r="W25" s="426"/>
      <c r="X25" s="426"/>
      <c r="Y25" s="426"/>
    </row>
    <row r="26" spans="1:32" ht="16" customHeight="1" x14ac:dyDescent="0.25">
      <c r="A26" s="423"/>
      <c r="B26" s="377"/>
      <c r="C26" s="374"/>
      <c r="D26" s="376"/>
      <c r="E26" s="376"/>
      <c r="F26" s="410"/>
      <c r="G26" s="410"/>
      <c r="H26" s="410"/>
      <c r="I26" s="410"/>
      <c r="J26" s="410"/>
      <c r="K26" s="410"/>
      <c r="L26" s="410"/>
      <c r="M26" s="424"/>
      <c r="N26" s="425"/>
      <c r="O26" s="426"/>
      <c r="P26" s="426"/>
      <c r="Q26" s="426"/>
      <c r="R26" s="426"/>
      <c r="S26" s="426"/>
      <c r="T26" s="426"/>
      <c r="U26" s="426"/>
      <c r="V26" s="426"/>
      <c r="W26" s="426"/>
      <c r="X26" s="426"/>
      <c r="Y26" s="426"/>
    </row>
    <row r="27" spans="1:32" ht="16" customHeight="1" x14ac:dyDescent="0.25">
      <c r="A27" s="423"/>
      <c r="B27" s="377"/>
      <c r="C27" s="509"/>
      <c r="D27" s="509"/>
      <c r="E27" s="509"/>
      <c r="F27" s="509"/>
      <c r="G27" s="410"/>
      <c r="H27" s="410"/>
      <c r="I27" s="410"/>
      <c r="J27" s="410"/>
      <c r="K27" s="410"/>
      <c r="L27" s="410"/>
      <c r="M27" s="424"/>
      <c r="N27" s="425"/>
      <c r="O27" s="426"/>
      <c r="P27" s="426"/>
      <c r="Q27" s="426"/>
      <c r="R27" s="426"/>
      <c r="S27" s="426"/>
      <c r="T27" s="426"/>
      <c r="U27" s="426"/>
      <c r="V27" s="426"/>
      <c r="W27" s="426"/>
      <c r="X27" s="426"/>
      <c r="Y27" s="426"/>
    </row>
    <row r="28" spans="1:32" ht="16" customHeight="1" x14ac:dyDescent="0.25">
      <c r="A28" s="423"/>
      <c r="B28" s="377"/>
      <c r="C28" s="374"/>
      <c r="D28" s="376"/>
      <c r="E28" s="376"/>
      <c r="F28" s="377"/>
      <c r="G28" s="410"/>
      <c r="H28" s="410"/>
      <c r="I28" s="410"/>
      <c r="J28" s="410"/>
      <c r="K28" s="410"/>
      <c r="L28" s="410"/>
      <c r="M28" s="424"/>
      <c r="N28" s="425"/>
      <c r="O28" s="426"/>
      <c r="P28" s="426"/>
      <c r="Q28" s="426"/>
      <c r="R28" s="426"/>
      <c r="S28" s="426"/>
      <c r="T28" s="426"/>
      <c r="U28" s="426"/>
      <c r="V28" s="426"/>
      <c r="W28" s="426"/>
      <c r="X28" s="426"/>
      <c r="Y28" s="426"/>
    </row>
    <row r="29" spans="1:32" ht="16" customHeight="1" x14ac:dyDescent="0.25">
      <c r="A29" s="423"/>
      <c r="B29" s="377"/>
      <c r="C29" s="374"/>
      <c r="D29" s="376"/>
      <c r="E29" s="376"/>
      <c r="F29" s="377"/>
      <c r="G29" s="410"/>
      <c r="H29" s="410"/>
      <c r="I29" s="410"/>
      <c r="J29" s="410"/>
      <c r="K29" s="410"/>
      <c r="L29" s="410"/>
      <c r="M29" s="424"/>
      <c r="N29" s="425"/>
      <c r="O29" s="426"/>
      <c r="P29" s="426"/>
      <c r="Q29" s="426"/>
      <c r="R29" s="426"/>
      <c r="S29" s="426"/>
      <c r="T29" s="426"/>
      <c r="U29" s="426"/>
      <c r="V29" s="426"/>
      <c r="W29" s="426"/>
      <c r="X29" s="426"/>
      <c r="Y29" s="426"/>
    </row>
    <row r="30" spans="1:32" ht="16" customHeight="1" x14ac:dyDescent="0.25">
      <c r="A30" s="423"/>
      <c r="B30" s="377"/>
      <c r="C30" s="502"/>
      <c r="D30" s="502"/>
      <c r="E30" s="432"/>
      <c r="F30" s="376"/>
      <c r="G30" s="376"/>
      <c r="H30" s="376"/>
      <c r="I30" s="410"/>
      <c r="J30" s="410"/>
      <c r="K30" s="410"/>
      <c r="L30" s="410"/>
      <c r="M30" s="424"/>
      <c r="N30" s="425"/>
      <c r="O30" s="426"/>
      <c r="P30" s="426"/>
      <c r="Q30" s="426"/>
      <c r="R30" s="426"/>
      <c r="S30" s="426"/>
      <c r="T30" s="426"/>
      <c r="U30" s="426"/>
      <c r="V30" s="426"/>
      <c r="W30" s="426"/>
      <c r="X30" s="426"/>
      <c r="Y30" s="426"/>
    </row>
    <row r="31" spans="1:32" ht="16" customHeight="1" x14ac:dyDescent="0.25">
      <c r="A31" s="423"/>
      <c r="B31" s="377"/>
      <c r="C31" s="502"/>
      <c r="D31" s="502"/>
      <c r="E31" s="432"/>
      <c r="F31" s="376"/>
      <c r="G31" s="376"/>
      <c r="H31" s="376"/>
      <c r="I31" s="410"/>
      <c r="J31" s="410"/>
      <c r="K31" s="410"/>
      <c r="L31" s="410"/>
      <c r="M31" s="424"/>
      <c r="N31" s="425"/>
      <c r="O31" s="426"/>
      <c r="P31" s="426"/>
      <c r="Q31" s="426"/>
      <c r="R31" s="426"/>
      <c r="S31" s="426"/>
      <c r="T31" s="426"/>
      <c r="U31" s="426"/>
      <c r="V31" s="426"/>
      <c r="W31" s="426"/>
      <c r="X31" s="426"/>
      <c r="Y31" s="426"/>
    </row>
    <row r="32" spans="1:32" ht="16" customHeight="1" x14ac:dyDescent="0.25">
      <c r="A32" s="423"/>
      <c r="B32" s="377"/>
      <c r="C32" s="502"/>
      <c r="D32" s="502"/>
      <c r="E32" s="432"/>
      <c r="F32" s="376"/>
      <c r="G32" s="376"/>
      <c r="H32" s="376"/>
      <c r="I32" s="410"/>
      <c r="J32" s="410"/>
      <c r="K32" s="410"/>
      <c r="L32" s="410"/>
      <c r="M32" s="424"/>
      <c r="N32" s="425"/>
      <c r="O32" s="426"/>
      <c r="P32" s="426"/>
      <c r="Q32" s="426"/>
      <c r="R32" s="426"/>
      <c r="S32" s="426"/>
      <c r="T32" s="426"/>
      <c r="U32" s="426"/>
      <c r="V32" s="426"/>
      <c r="W32" s="426"/>
      <c r="X32" s="426"/>
      <c r="Y32" s="426"/>
    </row>
    <row r="33" spans="1:25" ht="16" customHeight="1" x14ac:dyDescent="0.25">
      <c r="A33" s="423"/>
      <c r="B33" s="377"/>
      <c r="C33" s="502"/>
      <c r="D33" s="502"/>
      <c r="E33" s="376"/>
      <c r="F33" s="377"/>
      <c r="G33" s="410"/>
      <c r="H33" s="410"/>
      <c r="I33" s="410"/>
      <c r="J33" s="410"/>
      <c r="K33" s="410"/>
      <c r="L33" s="410"/>
      <c r="M33" s="424"/>
      <c r="N33" s="425"/>
      <c r="O33" s="426"/>
      <c r="P33" s="426"/>
      <c r="Q33" s="426"/>
      <c r="R33" s="426"/>
      <c r="S33" s="426"/>
      <c r="T33" s="426"/>
      <c r="U33" s="426"/>
      <c r="V33" s="426"/>
      <c r="W33" s="426"/>
      <c r="X33" s="426"/>
      <c r="Y33" s="426"/>
    </row>
    <row r="34" spans="1:25" ht="16" customHeight="1" x14ac:dyDescent="0.25">
      <c r="A34" s="423"/>
      <c r="B34" s="372"/>
      <c r="C34" s="502"/>
      <c r="D34" s="502"/>
      <c r="E34" s="376"/>
      <c r="F34" s="372"/>
      <c r="G34" s="372"/>
      <c r="H34" s="410"/>
      <c r="I34" s="410"/>
      <c r="J34" s="410"/>
      <c r="K34" s="410"/>
      <c r="L34" s="410"/>
      <c r="M34" s="424"/>
      <c r="N34" s="425"/>
      <c r="O34" s="426"/>
      <c r="P34" s="426"/>
      <c r="Q34" s="426"/>
      <c r="R34" s="426"/>
      <c r="S34" s="426"/>
      <c r="T34" s="426"/>
      <c r="U34" s="426"/>
      <c r="V34" s="426"/>
      <c r="W34" s="426"/>
      <c r="X34" s="426"/>
      <c r="Y34" s="426"/>
    </row>
    <row r="35" spans="1:25" ht="16" customHeight="1" x14ac:dyDescent="0.25">
      <c r="A35" s="423"/>
      <c r="B35" s="372"/>
      <c r="C35" s="502"/>
      <c r="D35" s="502"/>
      <c r="E35" s="376"/>
      <c r="F35" s="372"/>
      <c r="G35" s="372"/>
      <c r="H35" s="410"/>
      <c r="I35" s="410"/>
      <c r="J35" s="410"/>
      <c r="K35" s="410"/>
      <c r="L35" s="410"/>
      <c r="M35" s="424"/>
      <c r="N35" s="425"/>
      <c r="O35" s="426"/>
      <c r="P35" s="426"/>
      <c r="Q35" s="426"/>
      <c r="R35" s="426"/>
      <c r="S35" s="426"/>
      <c r="T35" s="426"/>
      <c r="U35" s="426"/>
      <c r="V35" s="426"/>
      <c r="W35" s="426"/>
      <c r="X35" s="426"/>
      <c r="Y35" s="426"/>
    </row>
    <row r="36" spans="1:25" ht="16" customHeight="1" x14ac:dyDescent="0.25">
      <c r="A36" s="423"/>
      <c r="B36" s="372"/>
      <c r="C36" s="502"/>
      <c r="D36" s="502"/>
      <c r="E36" s="376"/>
      <c r="F36" s="372"/>
      <c r="G36" s="372"/>
      <c r="H36" s="410"/>
      <c r="I36" s="410"/>
      <c r="J36" s="410"/>
      <c r="K36" s="410"/>
      <c r="L36" s="410"/>
      <c r="M36" s="424"/>
      <c r="N36" s="425"/>
      <c r="O36" s="426"/>
      <c r="P36" s="426"/>
      <c r="Q36" s="426"/>
      <c r="R36" s="426"/>
      <c r="S36" s="426"/>
      <c r="T36" s="426"/>
      <c r="U36" s="426"/>
      <c r="V36" s="426"/>
      <c r="W36" s="426"/>
      <c r="X36" s="426"/>
      <c r="Y36" s="426"/>
    </row>
    <row r="37" spans="1:25" ht="16" customHeight="1" x14ac:dyDescent="0.25">
      <c r="A37" s="423"/>
      <c r="B37" s="377"/>
      <c r="C37" s="377"/>
      <c r="D37" s="410"/>
      <c r="E37" s="410"/>
      <c r="F37" s="377"/>
      <c r="G37" s="410"/>
      <c r="H37" s="410"/>
      <c r="I37" s="410"/>
      <c r="J37" s="410"/>
      <c r="K37" s="410"/>
      <c r="L37" s="410"/>
      <c r="M37" s="424"/>
      <c r="N37" s="425"/>
      <c r="O37" s="426"/>
      <c r="P37" s="426"/>
      <c r="Q37" s="426"/>
      <c r="R37" s="426"/>
      <c r="S37" s="426"/>
      <c r="T37" s="426"/>
      <c r="U37" s="426"/>
      <c r="V37" s="426"/>
      <c r="W37" s="426"/>
      <c r="X37" s="426"/>
      <c r="Y37" s="426"/>
    </row>
    <row r="38" spans="1:25" ht="16" customHeight="1" x14ac:dyDescent="0.25">
      <c r="A38" s="423"/>
      <c r="B38" s="377"/>
      <c r="C38" s="377"/>
      <c r="D38" s="410"/>
      <c r="E38" s="410"/>
      <c r="F38" s="377"/>
      <c r="G38" s="410"/>
      <c r="H38" s="410"/>
      <c r="I38" s="410"/>
      <c r="J38" s="410"/>
      <c r="K38" s="410"/>
      <c r="L38" s="410"/>
      <c r="M38" s="424"/>
      <c r="N38" s="425"/>
      <c r="O38" s="426"/>
      <c r="P38" s="426"/>
      <c r="Q38" s="426"/>
      <c r="R38" s="426"/>
      <c r="S38" s="426"/>
      <c r="T38" s="426"/>
      <c r="U38" s="426"/>
      <c r="V38" s="426"/>
      <c r="W38" s="426"/>
      <c r="X38" s="426"/>
      <c r="Y38" s="426"/>
    </row>
    <row r="39" spans="1:25" ht="16" customHeight="1" x14ac:dyDescent="0.25">
      <c r="A39" s="423"/>
      <c r="B39" s="377"/>
      <c r="C39" s="377"/>
      <c r="D39" s="410"/>
      <c r="E39" s="410"/>
      <c r="F39" s="377"/>
      <c r="G39" s="410"/>
      <c r="H39" s="410"/>
      <c r="I39" s="410"/>
      <c r="J39" s="410"/>
      <c r="K39" s="410"/>
      <c r="L39" s="410"/>
      <c r="M39" s="424"/>
      <c r="N39" s="425"/>
      <c r="O39" s="426"/>
      <c r="P39" s="426"/>
      <c r="Q39" s="426"/>
      <c r="R39" s="426"/>
      <c r="S39" s="426"/>
      <c r="T39" s="426"/>
      <c r="U39" s="426"/>
      <c r="V39" s="426"/>
      <c r="W39" s="426"/>
      <c r="X39" s="426"/>
      <c r="Y39" s="426"/>
    </row>
    <row r="40" spans="1:25" ht="16" customHeight="1" x14ac:dyDescent="0.25">
      <c r="A40" s="423"/>
      <c r="B40" s="377"/>
      <c r="C40" s="377"/>
      <c r="D40" s="410"/>
      <c r="E40" s="410"/>
      <c r="F40" s="377"/>
      <c r="G40" s="410"/>
      <c r="H40" s="410"/>
      <c r="I40" s="410"/>
      <c r="J40" s="410"/>
      <c r="K40" s="410"/>
      <c r="L40" s="410"/>
      <c r="M40" s="424"/>
      <c r="N40" s="425"/>
      <c r="O40" s="426"/>
      <c r="P40" s="426"/>
      <c r="Q40" s="426"/>
      <c r="R40" s="426"/>
      <c r="S40" s="426"/>
      <c r="T40" s="426"/>
      <c r="U40" s="426"/>
      <c r="V40" s="426"/>
      <c r="W40" s="426"/>
      <c r="X40" s="426"/>
      <c r="Y40" s="426"/>
    </row>
    <row r="41" spans="1:25" ht="16" customHeight="1" x14ac:dyDescent="0.25">
      <c r="A41" s="423"/>
      <c r="B41" s="377"/>
      <c r="C41" s="377"/>
      <c r="D41" s="410"/>
      <c r="E41" s="410"/>
      <c r="F41" s="377"/>
      <c r="G41" s="410"/>
      <c r="H41" s="410"/>
      <c r="I41" s="410"/>
      <c r="J41" s="410"/>
      <c r="K41" s="410"/>
      <c r="L41" s="410"/>
      <c r="M41" s="424"/>
      <c r="N41" s="425"/>
      <c r="O41" s="426"/>
      <c r="P41" s="426"/>
      <c r="Q41" s="426"/>
      <c r="R41" s="426"/>
      <c r="S41" s="426"/>
      <c r="T41" s="426"/>
      <c r="U41" s="426"/>
      <c r="V41" s="426"/>
      <c r="W41" s="426"/>
      <c r="X41" s="426"/>
      <c r="Y41" s="426"/>
    </row>
    <row r="42" spans="1:25" ht="16" customHeight="1" x14ac:dyDescent="0.25">
      <c r="A42" s="423"/>
      <c r="B42" s="377"/>
      <c r="C42" s="431" t="s">
        <v>241</v>
      </c>
      <c r="D42" s="410"/>
      <c r="E42" s="410"/>
      <c r="F42" s="377"/>
      <c r="G42" s="410"/>
      <c r="H42" s="410"/>
      <c r="I42" s="410"/>
      <c r="J42" s="410"/>
      <c r="K42" s="410"/>
      <c r="L42" s="410"/>
      <c r="M42" s="424"/>
      <c r="N42" s="425"/>
      <c r="O42" s="426"/>
      <c r="P42" s="426"/>
      <c r="Q42" s="426"/>
      <c r="R42" s="426"/>
      <c r="S42" s="426"/>
      <c r="T42" s="426"/>
      <c r="U42" s="426"/>
      <c r="V42" s="426"/>
      <c r="W42" s="426"/>
      <c r="X42" s="426"/>
      <c r="Y42" s="426"/>
    </row>
    <row r="43" spans="1:25" ht="16" customHeight="1" x14ac:dyDescent="0.25">
      <c r="A43" s="423"/>
      <c r="B43" s="377"/>
      <c r="C43" s="377" t="s">
        <v>242</v>
      </c>
      <c r="D43" s="410"/>
      <c r="E43" s="410"/>
      <c r="F43" s="377"/>
      <c r="G43" s="410"/>
      <c r="H43" s="410"/>
      <c r="I43" s="410"/>
      <c r="J43" s="410"/>
      <c r="K43" s="410"/>
      <c r="L43" s="410"/>
      <c r="M43" s="424"/>
      <c r="N43" s="425"/>
      <c r="O43" s="426"/>
      <c r="P43" s="426"/>
      <c r="Q43" s="426"/>
      <c r="R43" s="426"/>
      <c r="S43" s="426"/>
      <c r="T43" s="426"/>
      <c r="U43" s="426"/>
      <c r="V43" s="426"/>
      <c r="W43" s="426"/>
      <c r="X43" s="426"/>
      <c r="Y43" s="426"/>
    </row>
    <row r="44" spans="1:25" ht="16" customHeight="1" x14ac:dyDescent="0.25">
      <c r="A44" s="423"/>
      <c r="B44" s="377"/>
      <c r="C44" s="377"/>
      <c r="D44" s="410"/>
      <c r="E44" s="410"/>
      <c r="F44" s="377"/>
      <c r="G44" s="410"/>
      <c r="H44" s="410"/>
      <c r="I44" s="410"/>
      <c r="J44" s="410"/>
      <c r="K44" s="410"/>
      <c r="L44" s="410"/>
      <c r="M44" s="424"/>
      <c r="N44" s="425"/>
      <c r="O44" s="426"/>
      <c r="P44" s="426"/>
      <c r="Q44" s="426"/>
      <c r="R44" s="426"/>
      <c r="S44" s="426"/>
      <c r="T44" s="426"/>
      <c r="U44" s="426"/>
      <c r="V44" s="426"/>
      <c r="W44" s="426"/>
      <c r="X44" s="426"/>
      <c r="Y44" s="426"/>
    </row>
    <row r="45" spans="1:25" ht="16" customHeight="1" x14ac:dyDescent="0.25">
      <c r="A45" s="423"/>
      <c r="B45" s="377"/>
      <c r="C45" s="377"/>
      <c r="D45" s="410"/>
      <c r="E45" s="410"/>
      <c r="F45" s="377"/>
      <c r="G45" s="410"/>
      <c r="H45" s="410"/>
      <c r="I45" s="410"/>
      <c r="J45" s="410"/>
      <c r="K45" s="410"/>
      <c r="L45" s="410"/>
      <c r="M45" s="424"/>
      <c r="N45" s="425"/>
      <c r="O45" s="426"/>
      <c r="P45" s="426"/>
      <c r="Q45" s="426"/>
      <c r="R45" s="426"/>
      <c r="S45" s="426"/>
      <c r="T45" s="426"/>
      <c r="U45" s="426"/>
      <c r="V45" s="426"/>
      <c r="W45" s="426"/>
      <c r="X45" s="426"/>
      <c r="Y45" s="426"/>
    </row>
    <row r="46" spans="1:25" ht="16" customHeight="1" x14ac:dyDescent="0.25">
      <c r="A46" s="423"/>
      <c r="B46" s="377"/>
      <c r="C46" s="377"/>
      <c r="D46" s="410"/>
      <c r="E46" s="410"/>
      <c r="F46" s="377"/>
      <c r="G46" s="410"/>
      <c r="H46" s="410"/>
      <c r="I46" s="410"/>
      <c r="J46" s="410"/>
      <c r="K46" s="410"/>
      <c r="L46" s="410"/>
      <c r="M46" s="424"/>
      <c r="N46" s="425"/>
      <c r="O46" s="426"/>
      <c r="P46" s="426"/>
      <c r="Q46" s="426"/>
      <c r="R46" s="426"/>
      <c r="S46" s="426"/>
      <c r="T46" s="426"/>
      <c r="U46" s="426"/>
      <c r="V46" s="426"/>
      <c r="W46" s="426"/>
      <c r="X46" s="426"/>
      <c r="Y46" s="426"/>
    </row>
    <row r="47" spans="1:25" ht="16" customHeight="1" x14ac:dyDescent="0.25">
      <c r="A47" s="423"/>
      <c r="B47" s="377"/>
      <c r="C47" s="377"/>
      <c r="D47" s="410"/>
      <c r="E47" s="410"/>
      <c r="F47" s="377"/>
      <c r="G47" s="410"/>
      <c r="H47" s="410"/>
      <c r="I47" s="410"/>
      <c r="J47" s="410"/>
      <c r="K47" s="410"/>
      <c r="L47" s="410"/>
      <c r="M47" s="424"/>
      <c r="N47" s="425"/>
      <c r="O47" s="426"/>
      <c r="P47" s="426"/>
      <c r="Q47" s="426"/>
      <c r="R47" s="426"/>
      <c r="S47" s="426"/>
      <c r="T47" s="426"/>
      <c r="U47" s="426"/>
      <c r="V47" s="426"/>
      <c r="W47" s="426"/>
      <c r="X47" s="426"/>
      <c r="Y47" s="426"/>
    </row>
    <row r="48" spans="1:25" ht="16" customHeight="1" x14ac:dyDescent="0.25">
      <c r="A48" s="423"/>
      <c r="B48" s="377"/>
      <c r="C48" s="377"/>
      <c r="D48" s="410"/>
      <c r="E48" s="410"/>
      <c r="F48" s="377"/>
      <c r="G48" s="410"/>
      <c r="H48" s="410"/>
      <c r="I48" s="410"/>
      <c r="J48" s="410"/>
      <c r="K48" s="410"/>
      <c r="L48" s="410"/>
      <c r="M48" s="424"/>
      <c r="N48" s="425"/>
      <c r="O48" s="426"/>
      <c r="P48" s="426"/>
      <c r="Q48" s="426"/>
      <c r="R48" s="426"/>
      <c r="S48" s="426"/>
      <c r="T48" s="426"/>
      <c r="U48" s="426"/>
      <c r="V48" s="426"/>
      <c r="W48" s="426"/>
      <c r="X48" s="426"/>
      <c r="Y48" s="426"/>
    </row>
    <row r="49" spans="1:25" ht="16" customHeight="1" x14ac:dyDescent="0.25">
      <c r="A49" s="423"/>
      <c r="B49" s="377"/>
      <c r="C49" s="377"/>
      <c r="D49" s="410"/>
      <c r="E49" s="410"/>
      <c r="F49" s="377"/>
      <c r="G49" s="410"/>
      <c r="H49" s="410"/>
      <c r="I49" s="410"/>
      <c r="J49" s="410"/>
      <c r="K49" s="410"/>
      <c r="L49" s="410"/>
      <c r="M49" s="424"/>
      <c r="N49" s="425"/>
      <c r="O49" s="426"/>
      <c r="P49" s="426"/>
      <c r="Q49" s="426"/>
      <c r="R49" s="426"/>
      <c r="S49" s="426"/>
      <c r="T49" s="426"/>
      <c r="U49" s="426"/>
      <c r="V49" s="426"/>
      <c r="W49" s="426"/>
      <c r="X49" s="426"/>
      <c r="Y49" s="426"/>
    </row>
    <row r="50" spans="1:25" ht="16" customHeight="1" x14ac:dyDescent="0.25">
      <c r="A50" s="423"/>
      <c r="B50" s="377"/>
      <c r="C50" s="377"/>
      <c r="D50" s="410"/>
      <c r="E50" s="410"/>
      <c r="F50" s="377"/>
      <c r="G50" s="410"/>
      <c r="H50" s="410"/>
      <c r="I50" s="410"/>
      <c r="J50" s="410"/>
      <c r="K50" s="410"/>
      <c r="L50" s="410"/>
      <c r="M50" s="424"/>
      <c r="N50" s="425"/>
      <c r="O50" s="426"/>
      <c r="P50" s="426"/>
      <c r="Q50" s="426"/>
      <c r="R50" s="426"/>
      <c r="S50" s="426"/>
      <c r="T50" s="426"/>
      <c r="U50" s="426"/>
      <c r="V50" s="426"/>
      <c r="W50" s="426"/>
      <c r="X50" s="426"/>
      <c r="Y50" s="426"/>
    </row>
    <row r="51" spans="1:25" ht="16" customHeight="1" x14ac:dyDescent="0.25">
      <c r="A51" s="423"/>
      <c r="B51" s="377"/>
      <c r="C51" s="377"/>
      <c r="D51" s="410"/>
      <c r="E51" s="410"/>
      <c r="F51" s="377"/>
      <c r="G51" s="410"/>
      <c r="H51" s="410"/>
      <c r="I51" s="410"/>
      <c r="J51" s="410"/>
      <c r="K51" s="410"/>
      <c r="L51" s="410"/>
      <c r="M51" s="424"/>
      <c r="N51" s="425"/>
      <c r="O51" s="426"/>
      <c r="P51" s="426"/>
      <c r="Q51" s="426"/>
      <c r="R51" s="426"/>
      <c r="S51" s="426"/>
      <c r="T51" s="426"/>
      <c r="U51" s="426"/>
      <c r="V51" s="426"/>
      <c r="W51" s="426"/>
      <c r="X51" s="426"/>
      <c r="Y51" s="426"/>
    </row>
    <row r="52" spans="1:25" ht="16" customHeight="1" x14ac:dyDescent="0.25">
      <c r="A52" s="423"/>
      <c r="B52" s="377"/>
      <c r="C52" s="377"/>
      <c r="D52" s="410"/>
      <c r="E52" s="410"/>
      <c r="F52" s="377"/>
      <c r="G52" s="410"/>
      <c r="H52" s="410"/>
      <c r="I52" s="410"/>
      <c r="J52" s="410"/>
      <c r="K52" s="410"/>
      <c r="L52" s="410"/>
      <c r="M52" s="424"/>
      <c r="N52" s="425"/>
      <c r="O52" s="426"/>
      <c r="P52" s="426"/>
      <c r="Q52" s="426"/>
      <c r="R52" s="426"/>
      <c r="S52" s="426"/>
      <c r="T52" s="426"/>
      <c r="U52" s="426"/>
      <c r="V52" s="426"/>
      <c r="W52" s="426"/>
      <c r="X52" s="426"/>
      <c r="Y52" s="426"/>
    </row>
    <row r="53" spans="1:25" ht="16" customHeight="1" x14ac:dyDescent="0.25">
      <c r="A53" s="423"/>
      <c r="B53" s="377"/>
      <c r="C53" s="377"/>
      <c r="D53" s="410"/>
      <c r="E53" s="410"/>
      <c r="F53" s="377"/>
      <c r="G53" s="410"/>
      <c r="H53" s="410"/>
      <c r="I53" s="410"/>
      <c r="J53" s="410"/>
      <c r="K53" s="410"/>
      <c r="L53" s="410"/>
      <c r="M53" s="424"/>
      <c r="N53" s="425"/>
      <c r="O53" s="426"/>
      <c r="P53" s="426"/>
      <c r="Q53" s="426"/>
      <c r="R53" s="426"/>
      <c r="S53" s="426"/>
      <c r="T53" s="426"/>
      <c r="U53" s="426"/>
      <c r="V53" s="426"/>
      <c r="W53" s="426"/>
      <c r="X53" s="426"/>
      <c r="Y53" s="426"/>
    </row>
    <row r="54" spans="1:25" ht="16" customHeight="1" x14ac:dyDescent="0.25">
      <c r="A54" s="423"/>
      <c r="B54" s="377"/>
      <c r="C54" s="377"/>
      <c r="D54" s="410"/>
      <c r="E54" s="410"/>
      <c r="F54" s="377"/>
      <c r="G54" s="410"/>
      <c r="H54" s="410"/>
      <c r="I54" s="410"/>
      <c r="J54" s="410"/>
      <c r="K54" s="410"/>
      <c r="L54" s="410"/>
      <c r="M54" s="424"/>
      <c r="N54" s="425"/>
      <c r="O54" s="426"/>
      <c r="P54" s="426"/>
      <c r="Q54" s="426"/>
      <c r="R54" s="426"/>
      <c r="S54" s="426"/>
      <c r="T54" s="426"/>
      <c r="U54" s="426"/>
      <c r="V54" s="426"/>
      <c r="W54" s="426"/>
      <c r="X54" s="426"/>
      <c r="Y54" s="426"/>
    </row>
    <row r="55" spans="1:25" ht="16" customHeight="1" x14ac:dyDescent="0.25">
      <c r="A55" s="423"/>
      <c r="B55" s="377"/>
      <c r="C55" s="377"/>
      <c r="D55" s="410"/>
      <c r="E55" s="410"/>
      <c r="F55" s="377"/>
      <c r="G55" s="410"/>
      <c r="H55" s="410"/>
      <c r="I55" s="410"/>
      <c r="J55" s="410"/>
      <c r="K55" s="410"/>
      <c r="L55" s="410"/>
      <c r="M55" s="424"/>
      <c r="N55" s="425"/>
      <c r="O55" s="426"/>
      <c r="P55" s="426"/>
      <c r="Q55" s="426"/>
      <c r="R55" s="426"/>
      <c r="S55" s="426"/>
      <c r="T55" s="426"/>
      <c r="U55" s="426"/>
      <c r="V55" s="426"/>
      <c r="W55" s="426"/>
      <c r="X55" s="426"/>
      <c r="Y55" s="426"/>
    </row>
    <row r="56" spans="1:25" ht="16" customHeight="1" x14ac:dyDescent="0.25">
      <c r="A56" s="423"/>
      <c r="B56" s="377"/>
      <c r="C56" s="377"/>
      <c r="D56" s="410"/>
      <c r="E56" s="410"/>
      <c r="F56" s="377"/>
      <c r="G56" s="410"/>
      <c r="H56" s="410"/>
      <c r="I56" s="410"/>
      <c r="J56" s="410"/>
      <c r="K56" s="410"/>
      <c r="L56" s="410"/>
      <c r="M56" s="424"/>
      <c r="N56" s="425"/>
      <c r="O56" s="426"/>
      <c r="P56" s="426"/>
      <c r="Q56" s="426"/>
      <c r="R56" s="426"/>
      <c r="S56" s="426"/>
      <c r="T56" s="426"/>
      <c r="U56" s="426"/>
      <c r="V56" s="426"/>
      <c r="W56" s="426"/>
      <c r="X56" s="426"/>
      <c r="Y56" s="426"/>
    </row>
    <row r="57" spans="1:25" ht="16" customHeight="1" x14ac:dyDescent="0.25">
      <c r="A57" s="423"/>
      <c r="B57" s="377"/>
      <c r="C57" s="377"/>
      <c r="D57" s="410"/>
      <c r="E57" s="410"/>
      <c r="F57" s="377"/>
      <c r="G57" s="410"/>
      <c r="H57" s="410"/>
      <c r="I57" s="410"/>
      <c r="J57" s="410"/>
      <c r="K57" s="410"/>
      <c r="L57" s="410"/>
      <c r="M57" s="424"/>
      <c r="N57" s="425"/>
      <c r="O57" s="426"/>
      <c r="P57" s="426"/>
      <c r="Q57" s="426"/>
      <c r="R57" s="426"/>
      <c r="S57" s="426"/>
      <c r="T57" s="426"/>
      <c r="U57" s="426"/>
      <c r="V57" s="426"/>
      <c r="W57" s="426"/>
      <c r="X57" s="426"/>
      <c r="Y57" s="426"/>
    </row>
    <row r="58" spans="1:25" ht="16" customHeight="1" x14ac:dyDescent="0.25">
      <c r="A58" s="423"/>
      <c r="B58" s="377"/>
      <c r="C58" s="377"/>
      <c r="D58" s="410"/>
      <c r="E58" s="410"/>
      <c r="F58" s="377"/>
      <c r="G58" s="410"/>
      <c r="H58" s="410"/>
      <c r="I58" s="410"/>
      <c r="J58" s="410"/>
      <c r="K58" s="410"/>
      <c r="L58" s="410"/>
      <c r="M58" s="424"/>
      <c r="N58" s="425"/>
      <c r="O58" s="426"/>
      <c r="P58" s="426"/>
      <c r="Q58" s="426"/>
      <c r="R58" s="426"/>
      <c r="S58" s="426"/>
      <c r="T58" s="426"/>
      <c r="U58" s="426"/>
      <c r="V58" s="426"/>
      <c r="W58" s="426"/>
      <c r="X58" s="426"/>
      <c r="Y58" s="426"/>
    </row>
    <row r="59" spans="1:25" ht="16" customHeight="1" x14ac:dyDescent="0.25">
      <c r="A59" s="423"/>
      <c r="B59" s="377"/>
      <c r="C59" s="377"/>
      <c r="D59" s="410"/>
      <c r="E59" s="410"/>
      <c r="F59" s="377"/>
      <c r="G59" s="410"/>
      <c r="H59" s="410"/>
      <c r="I59" s="410"/>
      <c r="J59" s="410"/>
      <c r="K59" s="410"/>
      <c r="L59" s="410"/>
      <c r="M59" s="424"/>
      <c r="N59" s="425"/>
      <c r="O59" s="426"/>
      <c r="P59" s="426"/>
      <c r="Q59" s="426"/>
      <c r="R59" s="426"/>
      <c r="S59" s="426"/>
      <c r="T59" s="426"/>
      <c r="U59" s="426"/>
      <c r="V59" s="426"/>
      <c r="W59" s="426"/>
      <c r="X59" s="426"/>
      <c r="Y59" s="426"/>
    </row>
    <row r="60" spans="1:25" ht="16" customHeight="1" x14ac:dyDescent="0.25">
      <c r="A60" s="423"/>
      <c r="B60" s="377"/>
      <c r="C60" s="377"/>
      <c r="D60" s="410"/>
      <c r="E60" s="410"/>
      <c r="F60" s="377"/>
      <c r="G60" s="410"/>
      <c r="H60" s="410"/>
      <c r="I60" s="410"/>
      <c r="J60" s="410"/>
      <c r="K60" s="410"/>
      <c r="L60" s="410"/>
      <c r="M60" s="424"/>
      <c r="N60" s="425"/>
      <c r="O60" s="426"/>
      <c r="P60" s="426"/>
      <c r="Q60" s="426"/>
      <c r="R60" s="426"/>
      <c r="S60" s="426"/>
      <c r="T60" s="426"/>
      <c r="U60" s="426"/>
      <c r="V60" s="426"/>
      <c r="W60" s="426"/>
      <c r="X60" s="426"/>
      <c r="Y60" s="426"/>
    </row>
    <row r="61" spans="1:25" ht="16" customHeight="1" x14ac:dyDescent="0.25">
      <c r="A61" s="423"/>
      <c r="B61" s="377"/>
      <c r="C61" s="377"/>
      <c r="D61" s="410"/>
      <c r="E61" s="410"/>
      <c r="F61" s="410"/>
      <c r="G61" s="410"/>
      <c r="H61" s="410"/>
      <c r="I61" s="410"/>
      <c r="J61" s="410"/>
      <c r="K61" s="410"/>
      <c r="L61" s="410"/>
      <c r="M61" s="424"/>
      <c r="N61" s="425"/>
      <c r="O61" s="426"/>
      <c r="P61" s="426"/>
      <c r="Q61" s="426"/>
      <c r="R61" s="426"/>
      <c r="S61" s="426"/>
      <c r="T61" s="426"/>
      <c r="U61" s="426"/>
      <c r="V61" s="426"/>
      <c r="W61" s="426"/>
      <c r="X61" s="426"/>
      <c r="Y61" s="426"/>
    </row>
    <row r="62" spans="1:25" ht="16" customHeight="1" x14ac:dyDescent="0.25">
      <c r="A62" s="423"/>
      <c r="B62" s="377"/>
      <c r="C62" s="433" t="s">
        <v>275</v>
      </c>
      <c r="D62" s="410"/>
      <c r="E62" s="410"/>
      <c r="F62" s="410"/>
      <c r="G62" s="410"/>
      <c r="H62" s="410"/>
      <c r="I62" s="431" t="s">
        <v>166</v>
      </c>
      <c r="J62" s="410"/>
      <c r="K62" s="410"/>
      <c r="L62" s="410"/>
      <c r="M62" s="424"/>
      <c r="N62" s="425"/>
      <c r="O62" s="426"/>
      <c r="P62" s="426"/>
      <c r="Q62" s="426"/>
      <c r="R62" s="426"/>
      <c r="S62" s="426"/>
      <c r="T62" s="426"/>
      <c r="U62" s="426"/>
      <c r="V62" s="426"/>
      <c r="W62" s="426"/>
      <c r="X62" s="426"/>
      <c r="Y62" s="426"/>
    </row>
    <row r="63" spans="1:25" ht="16" customHeight="1" x14ac:dyDescent="0.25">
      <c r="A63" s="423"/>
      <c r="B63" s="377"/>
      <c r="C63" s="377" t="s">
        <v>161</v>
      </c>
      <c r="D63" s="410"/>
      <c r="E63" s="410"/>
      <c r="F63" s="410"/>
      <c r="G63" s="410"/>
      <c r="H63" s="410"/>
      <c r="I63" s="377" t="s">
        <v>161</v>
      </c>
      <c r="J63" s="410"/>
      <c r="K63" s="410"/>
      <c r="L63" s="410"/>
      <c r="M63" s="424"/>
      <c r="N63" s="425"/>
      <c r="O63" s="426"/>
      <c r="P63" s="426"/>
      <c r="Q63" s="426"/>
      <c r="R63" s="426"/>
      <c r="S63" s="426"/>
      <c r="T63" s="426"/>
      <c r="U63" s="426"/>
      <c r="V63" s="426"/>
      <c r="W63" s="426"/>
      <c r="X63" s="426"/>
      <c r="Y63" s="426"/>
    </row>
    <row r="64" spans="1:25" ht="16" customHeight="1" x14ac:dyDescent="0.25">
      <c r="A64" s="423"/>
      <c r="B64" s="377"/>
      <c r="C64" s="377"/>
      <c r="D64" s="410"/>
      <c r="E64" s="410"/>
      <c r="F64" s="410"/>
      <c r="G64" s="410"/>
      <c r="H64" s="410"/>
      <c r="I64" s="410"/>
      <c r="J64" s="410"/>
      <c r="K64" s="410"/>
      <c r="L64" s="410"/>
      <c r="M64" s="434"/>
      <c r="N64" s="425"/>
      <c r="O64" s="426"/>
      <c r="P64" s="426"/>
      <c r="Q64" s="426"/>
      <c r="R64" s="426"/>
      <c r="S64" s="426"/>
      <c r="T64" s="426"/>
      <c r="U64" s="426"/>
      <c r="V64" s="426"/>
      <c r="W64" s="426"/>
      <c r="X64" s="426"/>
      <c r="Y64" s="426"/>
    </row>
    <row r="65" spans="1:25" ht="16" customHeight="1" x14ac:dyDescent="0.25">
      <c r="A65" s="423"/>
      <c r="B65" s="377"/>
      <c r="C65" s="377"/>
      <c r="D65" s="410"/>
      <c r="E65" s="410"/>
      <c r="F65" s="410"/>
      <c r="G65" s="410"/>
      <c r="H65" s="410"/>
      <c r="I65" s="410"/>
      <c r="J65" s="410"/>
      <c r="K65" s="410"/>
      <c r="L65" s="410"/>
      <c r="M65" s="434"/>
      <c r="N65" s="425"/>
      <c r="O65" s="426"/>
      <c r="P65" s="426"/>
      <c r="Q65" s="426"/>
      <c r="R65" s="426"/>
      <c r="S65" s="426"/>
      <c r="T65" s="426"/>
      <c r="U65" s="426"/>
      <c r="V65" s="426"/>
      <c r="W65" s="426"/>
      <c r="X65" s="426"/>
      <c r="Y65" s="426"/>
    </row>
    <row r="66" spans="1:25" ht="16" customHeight="1" x14ac:dyDescent="0.25">
      <c r="A66" s="423"/>
      <c r="B66" s="377"/>
      <c r="C66" s="377"/>
      <c r="D66" s="410"/>
      <c r="E66" s="410"/>
      <c r="F66" s="410"/>
      <c r="G66" s="410"/>
      <c r="H66" s="410"/>
      <c r="I66" s="410"/>
      <c r="J66" s="410"/>
      <c r="K66" s="410"/>
      <c r="L66" s="410"/>
      <c r="M66" s="434"/>
      <c r="N66" s="425"/>
      <c r="O66" s="426"/>
      <c r="P66" s="426"/>
      <c r="Q66" s="426"/>
      <c r="R66" s="426"/>
      <c r="S66" s="426"/>
      <c r="T66" s="426"/>
      <c r="U66" s="426"/>
      <c r="V66" s="426"/>
      <c r="W66" s="426"/>
      <c r="X66" s="426"/>
      <c r="Y66" s="426"/>
    </row>
    <row r="67" spans="1:25" ht="16" customHeight="1" x14ac:dyDescent="0.25">
      <c r="A67" s="423"/>
      <c r="B67" s="377"/>
      <c r="C67" s="377"/>
      <c r="D67" s="410"/>
      <c r="E67" s="410"/>
      <c r="F67" s="410"/>
      <c r="G67" s="410"/>
      <c r="H67" s="410"/>
      <c r="I67" s="410"/>
      <c r="J67" s="410"/>
      <c r="K67" s="410"/>
      <c r="L67" s="410"/>
      <c r="M67" s="434"/>
      <c r="N67" s="425"/>
      <c r="O67" s="426"/>
      <c r="P67" s="426"/>
      <c r="Q67" s="426"/>
      <c r="R67" s="426"/>
      <c r="S67" s="426"/>
      <c r="T67" s="426"/>
      <c r="U67" s="426"/>
      <c r="V67" s="426"/>
      <c r="W67" s="426"/>
      <c r="X67" s="426"/>
      <c r="Y67" s="426"/>
    </row>
    <row r="68" spans="1:25" ht="16" customHeight="1" x14ac:dyDescent="0.25">
      <c r="A68" s="423"/>
      <c r="B68" s="377"/>
      <c r="C68" s="377"/>
      <c r="D68" s="410"/>
      <c r="E68" s="410"/>
      <c r="F68" s="410"/>
      <c r="G68" s="410"/>
      <c r="H68" s="410"/>
      <c r="I68" s="410"/>
      <c r="J68" s="410"/>
      <c r="K68" s="410"/>
      <c r="L68" s="410"/>
      <c r="M68" s="434"/>
      <c r="N68" s="425"/>
      <c r="O68" s="426"/>
      <c r="P68" s="426"/>
      <c r="Q68" s="426"/>
      <c r="R68" s="426"/>
      <c r="S68" s="426"/>
      <c r="T68" s="426"/>
      <c r="U68" s="426"/>
      <c r="V68" s="426"/>
      <c r="W68" s="426"/>
      <c r="X68" s="426"/>
      <c r="Y68" s="426"/>
    </row>
    <row r="69" spans="1:25" ht="16" customHeight="1" x14ac:dyDescent="0.25">
      <c r="A69" s="423"/>
      <c r="B69" s="377"/>
      <c r="C69" s="377"/>
      <c r="D69" s="410"/>
      <c r="E69" s="410"/>
      <c r="F69" s="410"/>
      <c r="G69" s="410"/>
      <c r="H69" s="410"/>
      <c r="I69" s="410"/>
      <c r="J69" s="410"/>
      <c r="K69" s="410"/>
      <c r="L69" s="410"/>
      <c r="M69" s="434"/>
      <c r="N69" s="425"/>
      <c r="O69" s="426"/>
      <c r="P69" s="426"/>
      <c r="Q69" s="426"/>
      <c r="R69" s="426"/>
      <c r="S69" s="426"/>
      <c r="T69" s="426"/>
      <c r="U69" s="426"/>
      <c r="V69" s="426"/>
      <c r="W69" s="426"/>
      <c r="X69" s="426"/>
      <c r="Y69" s="426"/>
    </row>
    <row r="70" spans="1:25" ht="16" customHeight="1" x14ac:dyDescent="0.25">
      <c r="A70" s="423"/>
      <c r="B70" s="377"/>
      <c r="C70" s="377"/>
      <c r="D70" s="410"/>
      <c r="E70" s="410"/>
      <c r="F70" s="410"/>
      <c r="G70" s="410"/>
      <c r="H70" s="410"/>
      <c r="I70" s="410"/>
      <c r="J70" s="410"/>
      <c r="K70" s="410"/>
      <c r="L70" s="410"/>
      <c r="M70" s="434"/>
      <c r="N70" s="425"/>
      <c r="O70" s="426"/>
      <c r="P70" s="426"/>
      <c r="Q70" s="426"/>
      <c r="R70" s="426"/>
      <c r="S70" s="426"/>
      <c r="T70" s="426"/>
      <c r="U70" s="426"/>
      <c r="V70" s="426"/>
      <c r="W70" s="426"/>
      <c r="X70" s="426"/>
      <c r="Y70" s="426"/>
    </row>
    <row r="71" spans="1:25" ht="16" customHeight="1" x14ac:dyDescent="0.25">
      <c r="A71" s="423"/>
      <c r="B71" s="377"/>
      <c r="C71" s="377"/>
      <c r="D71" s="410"/>
      <c r="E71" s="410"/>
      <c r="F71" s="410"/>
      <c r="G71" s="410"/>
      <c r="H71" s="410"/>
      <c r="I71" s="410"/>
      <c r="J71" s="410"/>
      <c r="K71" s="410"/>
      <c r="L71" s="410"/>
      <c r="M71" s="434"/>
      <c r="N71" s="425"/>
      <c r="O71" s="426"/>
      <c r="P71" s="426"/>
      <c r="Q71" s="426"/>
      <c r="R71" s="426"/>
      <c r="S71" s="426"/>
      <c r="T71" s="426"/>
      <c r="U71" s="426"/>
      <c r="V71" s="426"/>
      <c r="W71" s="426"/>
      <c r="X71" s="426"/>
      <c r="Y71" s="426"/>
    </row>
    <row r="72" spans="1:25" ht="16" customHeight="1" x14ac:dyDescent="0.25">
      <c r="A72" s="423"/>
      <c r="B72" s="377"/>
      <c r="C72" s="377"/>
      <c r="D72" s="410"/>
      <c r="E72" s="410"/>
      <c r="F72" s="410"/>
      <c r="G72" s="410"/>
      <c r="H72" s="410"/>
      <c r="I72" s="410"/>
      <c r="J72" s="410"/>
      <c r="K72" s="410"/>
      <c r="L72" s="410"/>
      <c r="M72" s="434"/>
      <c r="N72" s="425"/>
      <c r="O72" s="426"/>
      <c r="P72" s="426"/>
      <c r="Q72" s="426"/>
      <c r="R72" s="426"/>
      <c r="S72" s="426"/>
      <c r="T72" s="426"/>
      <c r="U72" s="426"/>
      <c r="V72" s="426"/>
      <c r="W72" s="426"/>
      <c r="X72" s="426"/>
      <c r="Y72" s="426"/>
    </row>
    <row r="73" spans="1:25" ht="16" customHeight="1" x14ac:dyDescent="0.25">
      <c r="A73" s="423"/>
      <c r="B73" s="377"/>
      <c r="C73" s="377"/>
      <c r="D73" s="410"/>
      <c r="E73" s="410"/>
      <c r="F73" s="410"/>
      <c r="G73" s="410"/>
      <c r="H73" s="410"/>
      <c r="I73" s="410"/>
      <c r="J73" s="410"/>
      <c r="K73" s="410"/>
      <c r="L73" s="410"/>
      <c r="M73" s="434"/>
      <c r="N73" s="425"/>
      <c r="O73" s="426"/>
      <c r="P73" s="426"/>
      <c r="Q73" s="426"/>
      <c r="R73" s="426"/>
      <c r="S73" s="426"/>
      <c r="T73" s="426"/>
      <c r="U73" s="426"/>
      <c r="V73" s="426"/>
      <c r="W73" s="426"/>
      <c r="X73" s="426"/>
      <c r="Y73" s="426"/>
    </row>
    <row r="74" spans="1:25" ht="16" customHeight="1" x14ac:dyDescent="0.25">
      <c r="A74" s="423"/>
      <c r="B74" s="377"/>
      <c r="C74" s="377"/>
      <c r="D74" s="410"/>
      <c r="E74" s="410"/>
      <c r="F74" s="410"/>
      <c r="G74" s="410"/>
      <c r="H74" s="410"/>
      <c r="I74" s="410"/>
      <c r="J74" s="410"/>
      <c r="K74" s="410"/>
      <c r="L74" s="410"/>
      <c r="M74" s="434"/>
      <c r="N74" s="425"/>
      <c r="O74" s="426"/>
      <c r="P74" s="426"/>
      <c r="Q74" s="426"/>
      <c r="R74" s="426"/>
      <c r="S74" s="426"/>
      <c r="T74" s="426"/>
      <c r="U74" s="426"/>
      <c r="V74" s="426"/>
      <c r="W74" s="426"/>
      <c r="X74" s="426"/>
      <c r="Y74" s="426"/>
    </row>
    <row r="75" spans="1:25" ht="16" customHeight="1" x14ac:dyDescent="0.25">
      <c r="A75" s="423"/>
      <c r="B75" s="377"/>
      <c r="C75" s="377"/>
      <c r="D75" s="410"/>
      <c r="E75" s="410"/>
      <c r="F75" s="410"/>
      <c r="G75" s="410"/>
      <c r="H75" s="410"/>
      <c r="I75" s="410"/>
      <c r="J75" s="410"/>
      <c r="K75" s="410"/>
      <c r="L75" s="410"/>
      <c r="M75" s="434"/>
      <c r="N75" s="425"/>
      <c r="O75" s="426"/>
      <c r="P75" s="426"/>
      <c r="Q75" s="426"/>
      <c r="R75" s="426"/>
      <c r="S75" s="426"/>
      <c r="T75" s="426"/>
      <c r="U75" s="426"/>
      <c r="V75" s="426"/>
      <c r="W75" s="426"/>
      <c r="X75" s="426"/>
      <c r="Y75" s="426"/>
    </row>
    <row r="76" spans="1:25" ht="16" customHeight="1" x14ac:dyDescent="0.25">
      <c r="A76" s="423"/>
      <c r="B76" s="377"/>
      <c r="C76" s="377"/>
      <c r="D76" s="410"/>
      <c r="E76" s="410"/>
      <c r="F76" s="410"/>
      <c r="G76" s="410"/>
      <c r="H76" s="410"/>
      <c r="I76" s="410"/>
      <c r="J76" s="410"/>
      <c r="K76" s="410"/>
      <c r="L76" s="410"/>
      <c r="M76" s="434"/>
      <c r="N76" s="425"/>
      <c r="O76" s="426"/>
      <c r="P76" s="426"/>
      <c r="Q76" s="426"/>
      <c r="R76" s="426"/>
      <c r="S76" s="426"/>
      <c r="T76" s="426"/>
      <c r="U76" s="426"/>
      <c r="V76" s="426"/>
      <c r="W76" s="426"/>
      <c r="X76" s="426"/>
      <c r="Y76" s="426"/>
    </row>
    <row r="77" spans="1:25" ht="16" customHeight="1" x14ac:dyDescent="0.25">
      <c r="A77" s="423"/>
      <c r="B77" s="377"/>
      <c r="C77" s="377"/>
      <c r="D77" s="410"/>
      <c r="E77" s="410"/>
      <c r="F77" s="410"/>
      <c r="G77" s="410"/>
      <c r="H77" s="410"/>
      <c r="I77" s="410"/>
      <c r="J77" s="410"/>
      <c r="K77" s="410"/>
      <c r="L77" s="410"/>
      <c r="M77" s="424"/>
      <c r="N77" s="425"/>
      <c r="O77" s="426"/>
      <c r="P77" s="426"/>
      <c r="Q77" s="426"/>
      <c r="R77" s="426"/>
      <c r="S77" s="426"/>
      <c r="T77" s="426"/>
      <c r="U77" s="426"/>
      <c r="V77" s="426"/>
      <c r="W77" s="426"/>
      <c r="X77" s="426"/>
      <c r="Y77" s="426"/>
    </row>
    <row r="78" spans="1:25" ht="16" customHeight="1" x14ac:dyDescent="0.25">
      <c r="A78" s="423"/>
      <c r="B78" s="377"/>
      <c r="C78" s="377"/>
      <c r="D78" s="410"/>
      <c r="E78" s="410"/>
      <c r="F78" s="410"/>
      <c r="G78" s="410"/>
      <c r="H78" s="410"/>
      <c r="I78" s="410"/>
      <c r="J78" s="410"/>
      <c r="K78" s="410"/>
      <c r="L78" s="410"/>
      <c r="M78" s="424"/>
      <c r="N78" s="425"/>
      <c r="O78" s="426"/>
      <c r="P78" s="426"/>
      <c r="Q78" s="426"/>
      <c r="R78" s="426"/>
      <c r="S78" s="426"/>
      <c r="T78" s="426"/>
      <c r="U78" s="426"/>
      <c r="V78" s="426"/>
      <c r="W78" s="426"/>
      <c r="X78" s="426"/>
      <c r="Y78" s="426"/>
    </row>
    <row r="79" spans="1:25" ht="16" customHeight="1" x14ac:dyDescent="0.25">
      <c r="A79" s="423"/>
      <c r="B79" s="377"/>
      <c r="C79" s="377"/>
      <c r="D79" s="410"/>
      <c r="E79" s="410"/>
      <c r="F79" s="410"/>
      <c r="G79" s="410"/>
      <c r="H79" s="410"/>
      <c r="I79" s="410"/>
      <c r="J79" s="410"/>
      <c r="K79" s="410"/>
      <c r="L79" s="410"/>
      <c r="M79" s="424"/>
      <c r="N79" s="425"/>
      <c r="O79" s="426"/>
      <c r="P79" s="426"/>
      <c r="Q79" s="426"/>
      <c r="R79" s="426"/>
      <c r="S79" s="426"/>
      <c r="T79" s="426"/>
      <c r="U79" s="426"/>
      <c r="V79" s="426"/>
      <c r="W79" s="426"/>
      <c r="X79" s="426"/>
      <c r="Y79" s="426"/>
    </row>
    <row r="80" spans="1:25" ht="16" customHeight="1" x14ac:dyDescent="0.25">
      <c r="A80" s="423"/>
      <c r="B80" s="377"/>
      <c r="C80" s="433" t="s">
        <v>221</v>
      </c>
      <c r="D80" s="376"/>
      <c r="E80" s="410"/>
      <c r="F80" s="410"/>
      <c r="G80" s="410"/>
      <c r="H80" s="410"/>
      <c r="I80" s="376"/>
      <c r="J80" s="376"/>
      <c r="K80" s="376"/>
      <c r="L80" s="376"/>
      <c r="M80" s="424"/>
      <c r="N80" s="425"/>
      <c r="O80" s="426"/>
      <c r="P80" s="422"/>
      <c r="Q80" s="426"/>
      <c r="R80" s="426"/>
      <c r="S80" s="426"/>
      <c r="T80" s="426"/>
      <c r="U80" s="426"/>
      <c r="V80" s="426"/>
      <c r="W80" s="426"/>
      <c r="X80" s="426"/>
      <c r="Y80" s="426"/>
    </row>
    <row r="81" spans="1:25" ht="16" customHeight="1" x14ac:dyDescent="0.25">
      <c r="A81" s="423"/>
      <c r="B81" s="377"/>
      <c r="C81" s="377" t="s">
        <v>161</v>
      </c>
      <c r="D81" s="376"/>
      <c r="E81" s="410"/>
      <c r="F81" s="410"/>
      <c r="G81" s="410"/>
      <c r="H81" s="410"/>
      <c r="I81" s="376"/>
      <c r="J81" s="376"/>
      <c r="K81" s="376"/>
      <c r="L81" s="376"/>
      <c r="M81" s="424"/>
      <c r="N81" s="425"/>
      <c r="O81" s="426"/>
      <c r="P81" s="426"/>
      <c r="Q81" s="426"/>
      <c r="R81" s="426"/>
      <c r="S81" s="426"/>
      <c r="T81" s="426"/>
      <c r="U81" s="426"/>
      <c r="V81" s="426"/>
      <c r="W81" s="426"/>
      <c r="X81" s="426"/>
      <c r="Y81" s="426"/>
    </row>
    <row r="82" spans="1:25" ht="20" customHeight="1" x14ac:dyDescent="0.25">
      <c r="A82" s="423"/>
      <c r="B82" s="377"/>
      <c r="C82" s="374"/>
      <c r="D82" s="376"/>
      <c r="E82" s="376"/>
      <c r="F82" s="376"/>
      <c r="G82" s="376"/>
      <c r="H82" s="410"/>
      <c r="I82" s="376"/>
      <c r="J82" s="376"/>
      <c r="K82" s="376"/>
      <c r="L82" s="376"/>
      <c r="M82" s="424"/>
      <c r="N82" s="425"/>
      <c r="O82" s="426"/>
      <c r="P82" s="426"/>
      <c r="Q82" s="426"/>
      <c r="R82" s="426"/>
      <c r="S82" s="426"/>
      <c r="T82" s="426"/>
      <c r="U82" s="426"/>
      <c r="V82" s="426"/>
      <c r="W82" s="426"/>
      <c r="X82" s="426"/>
      <c r="Y82" s="426"/>
    </row>
    <row r="83" spans="1:25" ht="16" customHeight="1" x14ac:dyDescent="0.25">
      <c r="A83" s="423"/>
      <c r="B83" s="377"/>
      <c r="C83" s="410"/>
      <c r="D83" s="410"/>
      <c r="E83" s="410"/>
      <c r="F83" s="410"/>
      <c r="G83" s="410"/>
      <c r="H83" s="410"/>
      <c r="I83" s="376"/>
      <c r="J83" s="376"/>
      <c r="K83" s="376"/>
      <c r="L83" s="376"/>
      <c r="M83" s="424"/>
      <c r="N83" s="425"/>
      <c r="O83" s="426"/>
      <c r="P83" s="426"/>
      <c r="Q83" s="426"/>
      <c r="R83" s="426"/>
      <c r="S83" s="426"/>
      <c r="T83" s="426"/>
      <c r="U83" s="426"/>
      <c r="V83" s="426"/>
      <c r="W83" s="426"/>
      <c r="X83" s="426"/>
      <c r="Y83" s="426"/>
    </row>
    <row r="84" spans="1:25" ht="16" customHeight="1" x14ac:dyDescent="0.25">
      <c r="A84" s="423"/>
      <c r="B84" s="377"/>
      <c r="C84" s="410"/>
      <c r="D84" s="410"/>
      <c r="E84" s="410"/>
      <c r="F84" s="410"/>
      <c r="G84" s="410"/>
      <c r="H84" s="410"/>
      <c r="I84" s="376"/>
      <c r="J84" s="376"/>
      <c r="K84" s="376"/>
      <c r="L84" s="376"/>
      <c r="M84" s="424"/>
      <c r="N84" s="425"/>
      <c r="O84" s="426"/>
      <c r="P84" s="426"/>
      <c r="Q84" s="426"/>
      <c r="R84" s="426"/>
      <c r="S84" s="426"/>
      <c r="T84" s="426"/>
      <c r="U84" s="426"/>
      <c r="V84" s="426"/>
      <c r="W84" s="426"/>
      <c r="X84" s="426"/>
      <c r="Y84" s="426"/>
    </row>
    <row r="85" spans="1:25" ht="16" customHeight="1" x14ac:dyDescent="0.25">
      <c r="A85" s="423"/>
      <c r="B85" s="377"/>
      <c r="C85" s="374"/>
      <c r="D85" s="410"/>
      <c r="E85" s="410"/>
      <c r="F85" s="410"/>
      <c r="G85" s="410"/>
      <c r="H85" s="410"/>
      <c r="I85" s="376"/>
      <c r="J85" s="376"/>
      <c r="K85" s="376"/>
      <c r="L85" s="376"/>
      <c r="M85" s="424"/>
      <c r="N85" s="425"/>
      <c r="O85" s="426"/>
      <c r="P85" s="426"/>
      <c r="Q85" s="426"/>
      <c r="R85" s="426"/>
      <c r="S85" s="426"/>
      <c r="T85" s="426"/>
      <c r="U85" s="426"/>
      <c r="V85" s="426"/>
      <c r="W85" s="426"/>
      <c r="X85" s="426"/>
      <c r="Y85" s="426"/>
    </row>
    <row r="86" spans="1:25" ht="16" customHeight="1" x14ac:dyDescent="0.25">
      <c r="A86" s="423"/>
      <c r="B86" s="377"/>
      <c r="C86" s="374"/>
      <c r="D86" s="410"/>
      <c r="E86" s="410"/>
      <c r="F86" s="410"/>
      <c r="G86" s="410"/>
      <c r="H86" s="410"/>
      <c r="I86" s="376"/>
      <c r="J86" s="376"/>
      <c r="K86" s="376"/>
      <c r="L86" s="376"/>
      <c r="M86" s="424"/>
      <c r="N86" s="425"/>
      <c r="O86" s="426"/>
      <c r="P86" s="426"/>
      <c r="Q86" s="426"/>
      <c r="R86" s="426"/>
      <c r="S86" s="426"/>
      <c r="T86" s="426"/>
      <c r="U86" s="426"/>
      <c r="V86" s="426"/>
      <c r="W86" s="426"/>
      <c r="X86" s="426"/>
      <c r="Y86" s="426"/>
    </row>
    <row r="87" spans="1:25" ht="16" customHeight="1" x14ac:dyDescent="0.25">
      <c r="A87" s="423"/>
      <c r="B87" s="377"/>
      <c r="C87" s="410"/>
      <c r="D87" s="410"/>
      <c r="E87" s="410"/>
      <c r="F87" s="410"/>
      <c r="G87" s="410"/>
      <c r="H87" s="410"/>
      <c r="I87" s="376"/>
      <c r="J87" s="376"/>
      <c r="K87" s="376"/>
      <c r="L87" s="376"/>
      <c r="M87" s="424"/>
      <c r="N87" s="425"/>
      <c r="O87" s="426"/>
      <c r="P87" s="426"/>
      <c r="Q87" s="426"/>
      <c r="R87" s="426"/>
      <c r="S87" s="426"/>
      <c r="T87" s="426"/>
      <c r="U87" s="426"/>
      <c r="V87" s="426"/>
      <c r="W87" s="426"/>
      <c r="X87" s="426"/>
      <c r="Y87" s="426"/>
    </row>
    <row r="88" spans="1:25" ht="16" customHeight="1" x14ac:dyDescent="0.25">
      <c r="A88" s="423"/>
      <c r="B88" s="377"/>
      <c r="C88" s="410"/>
      <c r="D88" s="410"/>
      <c r="E88" s="410"/>
      <c r="F88" s="410"/>
      <c r="G88" s="410"/>
      <c r="H88" s="376"/>
      <c r="I88" s="376"/>
      <c r="J88" s="376"/>
      <c r="K88" s="376"/>
      <c r="L88" s="376"/>
      <c r="M88" s="424"/>
      <c r="N88" s="425"/>
      <c r="O88" s="426"/>
      <c r="P88" s="426"/>
      <c r="Q88" s="426"/>
      <c r="R88" s="426"/>
      <c r="S88" s="426"/>
      <c r="T88" s="426"/>
      <c r="U88" s="426"/>
      <c r="V88" s="426"/>
      <c r="W88" s="426"/>
      <c r="X88" s="426"/>
      <c r="Y88" s="426"/>
    </row>
    <row r="89" spans="1:25" ht="16" customHeight="1" x14ac:dyDescent="0.25">
      <c r="A89" s="423"/>
      <c r="B89" s="377"/>
      <c r="C89" s="410"/>
      <c r="D89" s="410"/>
      <c r="E89" s="410"/>
      <c r="F89" s="410"/>
      <c r="G89" s="410"/>
      <c r="H89" s="410"/>
      <c r="I89" s="376"/>
      <c r="J89" s="376"/>
      <c r="K89" s="376"/>
      <c r="L89" s="376"/>
      <c r="M89" s="424"/>
      <c r="N89" s="425"/>
      <c r="O89" s="426"/>
      <c r="P89" s="426"/>
      <c r="Q89" s="426"/>
      <c r="R89" s="426"/>
      <c r="S89" s="426"/>
      <c r="T89" s="426"/>
      <c r="U89" s="426"/>
      <c r="V89" s="426"/>
      <c r="W89" s="426"/>
      <c r="X89" s="426"/>
      <c r="Y89" s="426"/>
    </row>
    <row r="90" spans="1:25" ht="16" customHeight="1" x14ac:dyDescent="0.25">
      <c r="A90" s="423"/>
      <c r="B90" s="377"/>
      <c r="C90" s="410"/>
      <c r="D90" s="410"/>
      <c r="E90" s="410"/>
      <c r="F90" s="410"/>
      <c r="G90" s="410"/>
      <c r="H90" s="410"/>
      <c r="I90" s="376"/>
      <c r="J90" s="376"/>
      <c r="K90" s="376"/>
      <c r="L90" s="376"/>
      <c r="M90" s="424"/>
      <c r="N90" s="425"/>
      <c r="O90" s="426"/>
      <c r="P90" s="426"/>
      <c r="Q90" s="426"/>
      <c r="R90" s="426"/>
      <c r="S90" s="426"/>
      <c r="T90" s="426"/>
      <c r="U90" s="426"/>
      <c r="V90" s="426"/>
      <c r="W90" s="426"/>
      <c r="X90" s="426"/>
      <c r="Y90" s="426"/>
    </row>
    <row r="91" spans="1:25" ht="16" customHeight="1" x14ac:dyDescent="0.25">
      <c r="A91" s="423"/>
      <c r="B91" s="377"/>
      <c r="C91" s="410"/>
      <c r="D91" s="410"/>
      <c r="E91" s="410"/>
      <c r="F91" s="410"/>
      <c r="G91" s="410"/>
      <c r="H91" s="410"/>
      <c r="I91" s="376"/>
      <c r="J91" s="376"/>
      <c r="K91" s="376"/>
      <c r="L91" s="376"/>
      <c r="M91" s="424"/>
      <c r="N91" s="425"/>
      <c r="O91" s="426"/>
      <c r="P91" s="426"/>
      <c r="Q91" s="426"/>
      <c r="R91" s="426"/>
      <c r="S91" s="426"/>
      <c r="T91" s="426"/>
      <c r="U91" s="426"/>
      <c r="V91" s="426"/>
      <c r="W91" s="426"/>
      <c r="X91" s="426"/>
      <c r="Y91" s="426"/>
    </row>
    <row r="92" spans="1:25" ht="16" customHeight="1" x14ac:dyDescent="0.25">
      <c r="A92" s="423"/>
      <c r="B92" s="377"/>
      <c r="C92" s="410"/>
      <c r="D92" s="410"/>
      <c r="E92" s="410"/>
      <c r="F92" s="410"/>
      <c r="G92" s="410"/>
      <c r="H92" s="410"/>
      <c r="I92" s="376"/>
      <c r="J92" s="376"/>
      <c r="K92" s="376"/>
      <c r="L92" s="376"/>
      <c r="M92" s="424"/>
      <c r="N92" s="425"/>
      <c r="O92" s="426"/>
      <c r="P92" s="426"/>
      <c r="Q92" s="426"/>
      <c r="R92" s="426"/>
      <c r="S92" s="426"/>
      <c r="T92" s="426"/>
      <c r="U92" s="426"/>
      <c r="V92" s="426"/>
      <c r="W92" s="426"/>
      <c r="X92" s="426"/>
      <c r="Y92" s="426"/>
    </row>
    <row r="93" spans="1:25" ht="16" customHeight="1" x14ac:dyDescent="0.25">
      <c r="A93" s="423"/>
      <c r="B93" s="377"/>
      <c r="C93" s="410"/>
      <c r="D93" s="410"/>
      <c r="E93" s="410"/>
      <c r="F93" s="410"/>
      <c r="G93" s="410"/>
      <c r="H93" s="410"/>
      <c r="I93" s="376"/>
      <c r="J93" s="376"/>
      <c r="K93" s="376"/>
      <c r="L93" s="376"/>
      <c r="M93" s="424"/>
      <c r="N93" s="425"/>
      <c r="O93" s="426"/>
      <c r="P93" s="426"/>
      <c r="Q93" s="426"/>
      <c r="R93" s="426"/>
      <c r="S93" s="426"/>
      <c r="T93" s="426"/>
      <c r="U93" s="426"/>
      <c r="V93" s="426"/>
      <c r="W93" s="426"/>
      <c r="X93" s="426"/>
      <c r="Y93" s="426"/>
    </row>
    <row r="94" spans="1:25" ht="16" customHeight="1" x14ac:dyDescent="0.25">
      <c r="A94" s="423"/>
      <c r="B94" s="377"/>
      <c r="C94" s="410"/>
      <c r="D94" s="410"/>
      <c r="E94" s="410"/>
      <c r="F94" s="410"/>
      <c r="G94" s="410"/>
      <c r="H94" s="410"/>
      <c r="I94" s="376"/>
      <c r="J94" s="376"/>
      <c r="K94" s="376"/>
      <c r="L94" s="376"/>
      <c r="M94" s="424"/>
      <c r="N94" s="425"/>
      <c r="O94" s="426"/>
      <c r="P94" s="426"/>
      <c r="Q94" s="426"/>
      <c r="R94" s="426"/>
      <c r="S94" s="426"/>
      <c r="T94" s="426"/>
      <c r="U94" s="426"/>
      <c r="V94" s="426"/>
      <c r="W94" s="426"/>
      <c r="X94" s="426"/>
      <c r="Y94" s="426"/>
    </row>
    <row r="95" spans="1:25" ht="16" customHeight="1" x14ac:dyDescent="0.25">
      <c r="A95" s="423"/>
      <c r="B95" s="377"/>
      <c r="C95" s="410"/>
      <c r="D95" s="410"/>
      <c r="E95" s="410"/>
      <c r="F95" s="410"/>
      <c r="G95" s="410"/>
      <c r="H95" s="410"/>
      <c r="I95" s="376"/>
      <c r="J95" s="376"/>
      <c r="K95" s="376"/>
      <c r="L95" s="376"/>
      <c r="M95" s="424"/>
      <c r="N95" s="425"/>
      <c r="O95" s="426"/>
      <c r="P95" s="426"/>
      <c r="Q95" s="426"/>
      <c r="R95" s="426"/>
      <c r="S95" s="426"/>
      <c r="T95" s="426"/>
      <c r="U95" s="426"/>
      <c r="V95" s="426"/>
      <c r="W95" s="426"/>
      <c r="X95" s="426"/>
      <c r="Y95" s="426"/>
    </row>
    <row r="96" spans="1:25" ht="16" customHeight="1" x14ac:dyDescent="0.25">
      <c r="A96" s="423"/>
      <c r="B96" s="377"/>
      <c r="C96" s="410"/>
      <c r="D96" s="410"/>
      <c r="E96" s="410"/>
      <c r="F96" s="410"/>
      <c r="G96" s="410"/>
      <c r="H96" s="410"/>
      <c r="I96" s="410"/>
      <c r="J96" s="410"/>
      <c r="K96" s="410"/>
      <c r="L96" s="410"/>
      <c r="M96" s="424"/>
      <c r="N96" s="425"/>
      <c r="O96" s="426"/>
      <c r="P96" s="426"/>
      <c r="Q96" s="426"/>
      <c r="R96" s="426"/>
      <c r="S96" s="426"/>
      <c r="T96" s="426"/>
      <c r="U96" s="426"/>
      <c r="V96" s="426"/>
      <c r="W96" s="426"/>
      <c r="X96" s="426"/>
      <c r="Y96" s="426"/>
    </row>
    <row r="97" spans="1:25" ht="16" customHeight="1" x14ac:dyDescent="0.25">
      <c r="A97" s="423"/>
      <c r="B97" s="377"/>
      <c r="C97" s="410"/>
      <c r="D97" s="410"/>
      <c r="E97" s="410"/>
      <c r="F97" s="410"/>
      <c r="G97" s="410"/>
      <c r="H97" s="410"/>
      <c r="I97" s="410"/>
      <c r="J97" s="410"/>
      <c r="K97" s="410"/>
      <c r="L97" s="410"/>
      <c r="M97" s="424"/>
      <c r="N97" s="425"/>
      <c r="O97" s="426"/>
      <c r="P97" s="426"/>
      <c r="Q97" s="426"/>
      <c r="R97" s="426"/>
      <c r="S97" s="426"/>
      <c r="T97" s="426"/>
      <c r="U97" s="426"/>
      <c r="V97" s="426"/>
      <c r="W97" s="426"/>
      <c r="X97" s="426"/>
      <c r="Y97" s="426"/>
    </row>
    <row r="98" spans="1:25" ht="16" customHeight="1" x14ac:dyDescent="0.25">
      <c r="A98" s="423"/>
      <c r="B98" s="377"/>
      <c r="C98" s="377"/>
      <c r="D98" s="410"/>
      <c r="E98" s="410"/>
      <c r="F98" s="410"/>
      <c r="G98" s="410"/>
      <c r="H98" s="410"/>
      <c r="I98" s="410"/>
      <c r="J98" s="410"/>
      <c r="K98" s="410"/>
      <c r="L98" s="410"/>
      <c r="M98" s="424"/>
      <c r="N98" s="425"/>
      <c r="O98" s="426"/>
      <c r="P98" s="426"/>
      <c r="Q98" s="426"/>
      <c r="R98" s="426"/>
      <c r="S98" s="426"/>
      <c r="T98" s="426"/>
      <c r="U98" s="426"/>
      <c r="V98" s="426"/>
      <c r="W98" s="426"/>
      <c r="X98" s="426"/>
      <c r="Y98" s="426"/>
    </row>
    <row r="99" spans="1:25" ht="20" customHeight="1" x14ac:dyDescent="0.25">
      <c r="A99" s="423"/>
      <c r="B99" s="377"/>
      <c r="C99" s="433" t="s">
        <v>214</v>
      </c>
      <c r="D99" s="410"/>
      <c r="E99" s="410"/>
      <c r="F99" s="410"/>
      <c r="G99" s="410"/>
      <c r="H99" s="410"/>
      <c r="I99" s="377"/>
      <c r="J99" s="410"/>
      <c r="K99" s="410"/>
      <c r="L99" s="410"/>
      <c r="M99" s="435"/>
      <c r="N99" s="435"/>
      <c r="O99" s="426"/>
      <c r="P99" s="422"/>
      <c r="Q99" s="426"/>
      <c r="R99" s="426"/>
      <c r="S99" s="426"/>
      <c r="T99" s="426"/>
      <c r="U99" s="426"/>
      <c r="V99" s="426"/>
      <c r="W99" s="426"/>
      <c r="X99" s="426"/>
      <c r="Y99" s="426"/>
    </row>
    <row r="100" spans="1:25" ht="20" customHeight="1" x14ac:dyDescent="0.25">
      <c r="A100" s="423"/>
      <c r="B100" s="377"/>
      <c r="C100" s="372" t="str">
        <f>" From '"&amp;D103&amp;"'"</f>
        <v xml:space="preserve"> From 'Personal loans'</v>
      </c>
      <c r="D100" s="410"/>
      <c r="E100" s="410"/>
      <c r="F100" s="410"/>
      <c r="G100" s="410"/>
      <c r="H100" s="410"/>
      <c r="I100" s="372"/>
      <c r="J100" s="372"/>
      <c r="K100" s="410"/>
      <c r="L100" s="410"/>
      <c r="M100" s="435"/>
      <c r="N100" s="435"/>
      <c r="O100" s="426"/>
      <c r="P100" s="426"/>
      <c r="Q100" s="426"/>
      <c r="R100" s="426"/>
      <c r="S100" s="426"/>
      <c r="T100" s="426"/>
      <c r="U100" s="426"/>
      <c r="V100" s="426"/>
      <c r="W100" s="426"/>
      <c r="X100" s="426"/>
      <c r="Y100" s="426"/>
    </row>
    <row r="101" spans="1:25" ht="18" customHeight="1" x14ac:dyDescent="0.25">
      <c r="A101" s="423"/>
      <c r="B101" s="377"/>
      <c r="C101" s="372"/>
      <c r="D101" s="410"/>
      <c r="E101" s="410"/>
      <c r="F101" s="410"/>
      <c r="G101" s="410"/>
      <c r="H101" s="410"/>
      <c r="I101" s="372"/>
      <c r="J101" s="372"/>
      <c r="K101" s="410"/>
      <c r="L101" s="410"/>
      <c r="M101" s="435"/>
      <c r="N101" s="435"/>
      <c r="O101" s="426"/>
      <c r="P101" s="426"/>
      <c r="Q101" s="426"/>
      <c r="R101" s="426"/>
      <c r="S101" s="426"/>
      <c r="T101" s="426"/>
      <c r="U101" s="426"/>
      <c r="V101" s="426"/>
      <c r="W101" s="426"/>
      <c r="X101" s="426"/>
      <c r="Y101" s="426"/>
    </row>
    <row r="102" spans="1:25" ht="18" customHeight="1" thickBot="1" x14ac:dyDescent="0.3">
      <c r="A102" s="423"/>
      <c r="B102" s="436"/>
      <c r="C102" s="437" t="s">
        <v>235</v>
      </c>
      <c r="D102" s="410"/>
      <c r="E102" s="410"/>
      <c r="F102" s="410"/>
      <c r="G102" s="410"/>
      <c r="H102" s="410"/>
      <c r="I102" s="372"/>
      <c r="J102" s="372"/>
      <c r="K102" s="410"/>
      <c r="L102" s="410"/>
      <c r="M102" s="435"/>
      <c r="N102" s="435"/>
      <c r="O102" s="426"/>
      <c r="P102" s="426"/>
      <c r="Q102" s="426"/>
      <c r="R102" s="426"/>
      <c r="S102" s="426"/>
      <c r="T102" s="426"/>
      <c r="U102" s="426"/>
      <c r="V102" s="426"/>
      <c r="W102" s="426"/>
      <c r="X102" s="426"/>
      <c r="Y102" s="426"/>
    </row>
    <row r="103" spans="1:25" ht="18" customHeight="1" thickBot="1" x14ac:dyDescent="0.3">
      <c r="A103" s="423"/>
      <c r="B103" s="436"/>
      <c r="C103" s="374" t="s">
        <v>73</v>
      </c>
      <c r="D103" s="438" t="s">
        <v>268</v>
      </c>
      <c r="E103" s="410"/>
      <c r="F103" s="410"/>
      <c r="G103" s="410"/>
      <c r="H103" s="410"/>
      <c r="I103" s="372"/>
      <c r="J103" s="372"/>
      <c r="K103" s="410"/>
      <c r="L103" s="410"/>
      <c r="M103" s="435"/>
      <c r="N103" s="435"/>
      <c r="O103" s="426"/>
      <c r="P103" s="426"/>
      <c r="Q103" s="426"/>
      <c r="R103" s="426"/>
      <c r="S103" s="426"/>
      <c r="T103" s="426"/>
      <c r="U103" s="426"/>
      <c r="V103" s="426"/>
      <c r="W103" s="426"/>
      <c r="X103" s="426"/>
      <c r="Y103" s="426"/>
    </row>
    <row r="104" spans="1:25" ht="20" customHeight="1" x14ac:dyDescent="0.25">
      <c r="A104" s="423"/>
      <c r="B104" s="377"/>
      <c r="C104" s="377"/>
      <c r="D104" s="410"/>
      <c r="E104" s="410"/>
      <c r="F104" s="410"/>
      <c r="G104" s="410"/>
      <c r="H104" s="410"/>
      <c r="I104" s="372"/>
      <c r="J104" s="372"/>
      <c r="K104" s="410"/>
      <c r="L104" s="410"/>
      <c r="M104" s="435"/>
      <c r="N104" s="435"/>
      <c r="O104" s="426"/>
      <c r="P104" s="426"/>
      <c r="Q104" s="426"/>
      <c r="R104" s="426"/>
      <c r="S104" s="426"/>
      <c r="T104" s="426"/>
      <c r="U104" s="426"/>
      <c r="V104" s="426"/>
      <c r="W104" s="426"/>
      <c r="X104" s="426"/>
      <c r="Y104" s="426"/>
    </row>
    <row r="105" spans="1:25" ht="20" customHeight="1" x14ac:dyDescent="0.25">
      <c r="A105" s="423"/>
      <c r="B105" s="377"/>
      <c r="C105" s="377"/>
      <c r="D105" s="410"/>
      <c r="E105" s="410"/>
      <c r="F105" s="410"/>
      <c r="G105" s="410"/>
      <c r="H105" s="410"/>
      <c r="I105" s="372"/>
      <c r="J105" s="372"/>
      <c r="K105" s="410"/>
      <c r="L105" s="410"/>
      <c r="M105" s="435"/>
      <c r="N105" s="435"/>
      <c r="O105" s="426"/>
      <c r="P105" s="426"/>
      <c r="Q105" s="426"/>
      <c r="R105" s="426"/>
      <c r="S105" s="426"/>
      <c r="T105" s="426"/>
      <c r="U105" s="426"/>
      <c r="V105" s="426"/>
      <c r="W105" s="426"/>
      <c r="X105" s="426"/>
      <c r="Y105" s="426"/>
    </row>
    <row r="106" spans="1:25" ht="20" customHeight="1" x14ac:dyDescent="0.25">
      <c r="A106" s="423"/>
      <c r="B106" s="377"/>
      <c r="C106" s="377"/>
      <c r="D106" s="410"/>
      <c r="E106" s="410"/>
      <c r="F106" s="410"/>
      <c r="G106" s="410"/>
      <c r="H106" s="410"/>
      <c r="I106" s="372"/>
      <c r="J106" s="372"/>
      <c r="K106" s="410"/>
      <c r="L106" s="410"/>
      <c r="M106" s="435"/>
      <c r="N106" s="435"/>
      <c r="O106" s="426"/>
      <c r="P106" s="426"/>
      <c r="Q106" s="426"/>
      <c r="R106" s="426"/>
      <c r="S106" s="426"/>
      <c r="T106" s="426"/>
      <c r="U106" s="426"/>
      <c r="V106" s="426"/>
      <c r="W106" s="426"/>
      <c r="X106" s="426"/>
      <c r="Y106" s="426"/>
    </row>
    <row r="107" spans="1:25" ht="20" customHeight="1" x14ac:dyDescent="0.25">
      <c r="A107" s="423"/>
      <c r="B107" s="377"/>
      <c r="C107" s="377"/>
      <c r="D107" s="410"/>
      <c r="E107" s="410"/>
      <c r="F107" s="410"/>
      <c r="G107" s="410"/>
      <c r="H107" s="410"/>
      <c r="I107" s="372"/>
      <c r="J107" s="372"/>
      <c r="K107" s="410"/>
      <c r="L107" s="410"/>
      <c r="M107" s="435"/>
      <c r="N107" s="435"/>
      <c r="O107" s="426"/>
      <c r="P107" s="426"/>
      <c r="Q107" s="426"/>
      <c r="R107" s="426"/>
      <c r="S107" s="426"/>
      <c r="T107" s="426"/>
      <c r="U107" s="426"/>
      <c r="V107" s="426"/>
      <c r="W107" s="426"/>
      <c r="X107" s="426"/>
      <c r="Y107" s="426"/>
    </row>
    <row r="108" spans="1:25" ht="20" customHeight="1" x14ac:dyDescent="0.25">
      <c r="A108" s="423"/>
      <c r="B108" s="377"/>
      <c r="C108" s="377"/>
      <c r="D108" s="410"/>
      <c r="E108" s="410"/>
      <c r="F108" s="410"/>
      <c r="G108" s="410"/>
      <c r="H108" s="410"/>
      <c r="I108" s="372"/>
      <c r="J108" s="372"/>
      <c r="K108" s="410"/>
      <c r="L108" s="410"/>
      <c r="M108" s="435"/>
      <c r="N108" s="435"/>
      <c r="O108" s="426"/>
      <c r="P108" s="426"/>
      <c r="Q108" s="426"/>
      <c r="R108" s="426"/>
      <c r="S108" s="426"/>
      <c r="T108" s="426"/>
      <c r="U108" s="426"/>
      <c r="V108" s="426"/>
      <c r="W108" s="426"/>
      <c r="X108" s="426"/>
      <c r="Y108" s="426"/>
    </row>
    <row r="109" spans="1:25" ht="20" customHeight="1" x14ac:dyDescent="0.25">
      <c r="A109" s="423"/>
      <c r="B109" s="377"/>
      <c r="C109" s="377"/>
      <c r="D109" s="410"/>
      <c r="E109" s="410"/>
      <c r="F109" s="410"/>
      <c r="G109" s="410"/>
      <c r="H109" s="410"/>
      <c r="I109" s="372"/>
      <c r="J109" s="372"/>
      <c r="K109" s="410"/>
      <c r="L109" s="410"/>
      <c r="M109" s="435"/>
      <c r="N109" s="435"/>
      <c r="O109" s="426"/>
      <c r="P109" s="426"/>
      <c r="Q109" s="426"/>
      <c r="R109" s="426"/>
      <c r="S109" s="426"/>
      <c r="T109" s="426"/>
      <c r="U109" s="426"/>
      <c r="V109" s="426"/>
      <c r="W109" s="426"/>
      <c r="X109" s="426"/>
      <c r="Y109" s="426"/>
    </row>
    <row r="110" spans="1:25" ht="20" customHeight="1" x14ac:dyDescent="0.25">
      <c r="A110" s="423"/>
      <c r="B110" s="377"/>
      <c r="C110" s="377"/>
      <c r="D110" s="410"/>
      <c r="E110" s="410"/>
      <c r="F110" s="410"/>
      <c r="G110" s="410"/>
      <c r="H110" s="410"/>
      <c r="I110" s="372"/>
      <c r="J110" s="372"/>
      <c r="K110" s="410"/>
      <c r="L110" s="410"/>
      <c r="M110" s="435"/>
      <c r="N110" s="435"/>
      <c r="O110" s="426"/>
      <c r="P110" s="426"/>
      <c r="Q110" s="426"/>
      <c r="R110" s="426"/>
      <c r="S110" s="426"/>
      <c r="T110" s="426"/>
      <c r="U110" s="426"/>
      <c r="V110" s="426"/>
      <c r="W110" s="426"/>
      <c r="X110" s="426"/>
      <c r="Y110" s="426"/>
    </row>
    <row r="111" spans="1:25" ht="20" customHeight="1" x14ac:dyDescent="0.25">
      <c r="A111" s="423"/>
      <c r="B111" s="377"/>
      <c r="C111" s="377"/>
      <c r="D111" s="410"/>
      <c r="E111" s="410"/>
      <c r="F111" s="410"/>
      <c r="G111" s="410"/>
      <c r="H111" s="410"/>
      <c r="I111" s="372"/>
      <c r="J111" s="372"/>
      <c r="K111" s="410"/>
      <c r="L111" s="410"/>
      <c r="M111" s="435"/>
      <c r="N111" s="435"/>
      <c r="O111" s="426"/>
      <c r="P111" s="426"/>
      <c r="Q111" s="426"/>
      <c r="R111" s="426"/>
      <c r="S111" s="426"/>
      <c r="T111" s="426"/>
      <c r="U111" s="426"/>
      <c r="V111" s="426"/>
      <c r="W111" s="426"/>
      <c r="X111" s="426"/>
      <c r="Y111" s="426"/>
    </row>
    <row r="112" spans="1:25" ht="20" customHeight="1" x14ac:dyDescent="0.25">
      <c r="A112" s="423"/>
      <c r="B112" s="377"/>
      <c r="C112" s="377"/>
      <c r="D112" s="410"/>
      <c r="E112" s="410"/>
      <c r="F112" s="410"/>
      <c r="G112" s="410"/>
      <c r="H112" s="410"/>
      <c r="I112" s="372"/>
      <c r="J112" s="372"/>
      <c r="K112" s="410"/>
      <c r="L112" s="410"/>
      <c r="M112" s="435"/>
      <c r="N112" s="435"/>
      <c r="O112" s="426"/>
      <c r="P112" s="426"/>
      <c r="Q112" s="426"/>
      <c r="R112" s="426"/>
      <c r="S112" s="426"/>
      <c r="T112" s="426"/>
      <c r="U112" s="426"/>
      <c r="V112" s="426"/>
      <c r="W112" s="426"/>
      <c r="X112" s="426"/>
      <c r="Y112" s="426"/>
    </row>
    <row r="113" spans="1:25" ht="16" customHeight="1" x14ac:dyDescent="0.25">
      <c r="A113" s="423"/>
      <c r="B113" s="377"/>
      <c r="C113" s="377"/>
      <c r="D113" s="410"/>
      <c r="E113" s="410"/>
      <c r="F113" s="410"/>
      <c r="G113" s="410"/>
      <c r="H113" s="410"/>
      <c r="I113" s="410"/>
      <c r="J113" s="410"/>
      <c r="K113" s="410"/>
      <c r="L113" s="410"/>
      <c r="M113" s="424"/>
      <c r="N113" s="425"/>
      <c r="O113" s="426"/>
      <c r="P113" s="426"/>
      <c r="Q113" s="426"/>
      <c r="R113" s="426"/>
      <c r="S113" s="426"/>
      <c r="T113" s="426"/>
      <c r="U113" s="426"/>
      <c r="V113" s="426"/>
      <c r="W113" s="426"/>
      <c r="X113" s="426"/>
      <c r="Y113" s="426"/>
    </row>
    <row r="114" spans="1:25" ht="20" customHeight="1" x14ac:dyDescent="0.25">
      <c r="A114" s="423"/>
      <c r="B114" s="377"/>
      <c r="C114" s="377"/>
      <c r="D114" s="410"/>
      <c r="E114" s="410"/>
      <c r="F114" s="410"/>
      <c r="G114" s="410"/>
      <c r="H114" s="410"/>
      <c r="I114" s="410"/>
      <c r="J114" s="410"/>
      <c r="K114" s="410"/>
      <c r="L114" s="410"/>
      <c r="M114" s="424"/>
      <c r="N114" s="425"/>
      <c r="O114" s="426"/>
      <c r="P114" s="426"/>
      <c r="Q114" s="426"/>
      <c r="R114" s="426"/>
      <c r="S114" s="426"/>
      <c r="T114" s="426"/>
      <c r="U114" s="426"/>
      <c r="V114" s="426"/>
      <c r="W114" s="426"/>
      <c r="X114" s="426"/>
      <c r="Y114" s="426"/>
    </row>
    <row r="115" spans="1:25" ht="16" customHeight="1" x14ac:dyDescent="0.25">
      <c r="A115" s="423"/>
      <c r="B115" s="377"/>
      <c r="C115" s="377"/>
      <c r="D115" s="410"/>
      <c r="E115" s="410"/>
      <c r="F115" s="410"/>
      <c r="G115" s="410"/>
      <c r="H115" s="410"/>
      <c r="I115" s="410"/>
      <c r="J115" s="410"/>
      <c r="K115" s="410"/>
      <c r="L115" s="410"/>
      <c r="M115" s="424"/>
      <c r="N115" s="425"/>
      <c r="O115" s="426"/>
      <c r="P115" s="426"/>
      <c r="Q115" s="426"/>
      <c r="R115" s="426"/>
      <c r="S115" s="426"/>
      <c r="T115" s="426"/>
      <c r="U115" s="426"/>
      <c r="V115" s="426"/>
      <c r="W115" s="426"/>
      <c r="X115" s="426"/>
      <c r="Y115" s="426"/>
    </row>
    <row r="116" spans="1:25" ht="16" customHeight="1" x14ac:dyDescent="0.25">
      <c r="A116" s="423"/>
      <c r="B116" s="377"/>
      <c r="C116" s="377"/>
      <c r="D116" s="410"/>
      <c r="E116" s="410"/>
      <c r="F116" s="410"/>
      <c r="G116" s="410"/>
      <c r="H116" s="410"/>
      <c r="I116" s="410"/>
      <c r="J116" s="410"/>
      <c r="K116" s="410"/>
      <c r="L116" s="410"/>
      <c r="M116" s="424"/>
      <c r="N116" s="425"/>
      <c r="O116" s="426"/>
      <c r="P116" s="426"/>
      <c r="Q116" s="426"/>
      <c r="R116" s="426"/>
      <c r="S116" s="426"/>
      <c r="T116" s="426"/>
      <c r="U116" s="426"/>
      <c r="V116" s="426"/>
      <c r="W116" s="426"/>
      <c r="X116" s="426"/>
      <c r="Y116" s="426"/>
    </row>
    <row r="117" spans="1:25" ht="16" customHeight="1" x14ac:dyDescent="0.25">
      <c r="A117" s="423"/>
      <c r="B117" s="377"/>
      <c r="C117" s="377"/>
      <c r="D117" s="410"/>
      <c r="E117" s="410"/>
      <c r="F117" s="410"/>
      <c r="G117" s="410"/>
      <c r="H117" s="410"/>
      <c r="I117" s="410"/>
      <c r="J117" s="410"/>
      <c r="K117" s="410"/>
      <c r="L117" s="410"/>
      <c r="M117" s="424"/>
      <c r="N117" s="425"/>
      <c r="O117" s="426"/>
      <c r="P117" s="426"/>
      <c r="Q117" s="426"/>
      <c r="R117" s="426"/>
      <c r="S117" s="426"/>
      <c r="T117" s="426"/>
      <c r="U117" s="426"/>
      <c r="V117" s="426"/>
      <c r="W117" s="426"/>
      <c r="X117" s="426"/>
      <c r="Y117" s="426"/>
    </row>
    <row r="118" spans="1:25" ht="16" customHeight="1" x14ac:dyDescent="0.25">
      <c r="A118" s="423"/>
      <c r="B118" s="377"/>
      <c r="C118" s="377"/>
      <c r="D118" s="410"/>
      <c r="E118" s="410"/>
      <c r="F118" s="410"/>
      <c r="G118" s="410"/>
      <c r="H118" s="410"/>
      <c r="I118" s="410"/>
      <c r="J118" s="410"/>
      <c r="K118" s="410"/>
      <c r="L118" s="410"/>
      <c r="M118" s="424"/>
      <c r="N118" s="425"/>
      <c r="O118" s="426"/>
      <c r="P118" s="426"/>
      <c r="Q118" s="426"/>
      <c r="R118" s="426"/>
      <c r="S118" s="426"/>
      <c r="T118" s="426"/>
      <c r="U118" s="426"/>
      <c r="V118" s="426"/>
      <c r="W118" s="426"/>
      <c r="X118" s="426"/>
      <c r="Y118" s="426"/>
    </row>
    <row r="119" spans="1:25" ht="16" customHeight="1" thickBot="1" x14ac:dyDescent="0.3">
      <c r="A119" s="423"/>
      <c r="B119" s="377"/>
      <c r="C119" s="361" t="s">
        <v>164</v>
      </c>
      <c r="D119" s="362"/>
      <c r="E119" s="362"/>
      <c r="F119" s="362"/>
      <c r="G119" s="362"/>
      <c r="H119" s="362"/>
      <c r="I119" s="362"/>
      <c r="J119" s="362"/>
      <c r="K119" s="362"/>
      <c r="L119" s="362"/>
      <c r="M119" s="424"/>
      <c r="N119" s="425"/>
      <c r="O119" s="426"/>
      <c r="P119" s="426"/>
      <c r="Q119" s="426"/>
      <c r="R119" s="426"/>
      <c r="S119" s="426"/>
      <c r="T119" s="426"/>
      <c r="U119" s="426"/>
      <c r="V119" s="426"/>
      <c r="W119" s="426"/>
      <c r="X119" s="426"/>
      <c r="Y119" s="426"/>
    </row>
    <row r="120" spans="1:25" ht="16" customHeight="1" thickTop="1" x14ac:dyDescent="0.25">
      <c r="A120" s="423"/>
      <c r="B120" s="377"/>
      <c r="C120" s="377"/>
      <c r="D120" s="410"/>
      <c r="E120" s="410"/>
      <c r="F120" s="410"/>
      <c r="G120" s="410"/>
      <c r="H120" s="410"/>
      <c r="I120" s="410"/>
      <c r="J120" s="410"/>
      <c r="K120" s="410"/>
      <c r="L120" s="410"/>
      <c r="M120" s="424"/>
      <c r="N120" s="425"/>
      <c r="O120" s="426"/>
      <c r="P120" s="426"/>
      <c r="Q120" s="426"/>
      <c r="R120" s="426"/>
      <c r="S120" s="426"/>
      <c r="T120" s="426"/>
      <c r="U120" s="426"/>
      <c r="V120" s="426"/>
      <c r="W120" s="426"/>
      <c r="X120" s="426"/>
      <c r="Y120" s="426"/>
    </row>
    <row r="121" spans="1:25" ht="16" customHeight="1" x14ac:dyDescent="0.25">
      <c r="A121" s="423"/>
      <c r="B121" s="377"/>
      <c r="C121" s="431" t="s">
        <v>215</v>
      </c>
      <c r="D121" s="410"/>
      <c r="E121" s="410"/>
      <c r="F121" s="410"/>
      <c r="G121" s="410"/>
      <c r="H121" s="410"/>
      <c r="I121" s="431" t="s">
        <v>165</v>
      </c>
      <c r="J121" s="410"/>
      <c r="K121" s="410"/>
      <c r="L121" s="410"/>
      <c r="M121" s="424"/>
      <c r="N121" s="425"/>
      <c r="O121" s="426"/>
      <c r="P121" s="426"/>
      <c r="Q121" s="426"/>
      <c r="R121" s="426"/>
      <c r="S121" s="426"/>
      <c r="T121" s="426"/>
      <c r="U121" s="426"/>
      <c r="V121" s="426"/>
      <c r="W121" s="426"/>
      <c r="X121" s="426"/>
      <c r="Y121" s="426"/>
    </row>
    <row r="122" spans="1:25" ht="16" customHeight="1" x14ac:dyDescent="0.25">
      <c r="A122" s="423"/>
      <c r="B122" s="377"/>
      <c r="C122" s="377" t="s">
        <v>236</v>
      </c>
      <c r="D122" s="410"/>
      <c r="E122" s="410"/>
      <c r="F122" s="410"/>
      <c r="G122" s="410"/>
      <c r="H122" s="410"/>
      <c r="I122" s="377" t="s">
        <v>236</v>
      </c>
      <c r="J122" s="410"/>
      <c r="K122" s="410"/>
      <c r="L122" s="410"/>
      <c r="M122" s="424"/>
      <c r="N122" s="425"/>
      <c r="O122" s="426"/>
      <c r="P122" s="426"/>
      <c r="Q122" s="426"/>
      <c r="R122" s="426"/>
      <c r="S122" s="426"/>
      <c r="T122" s="426"/>
      <c r="U122" s="426"/>
      <c r="V122" s="426"/>
      <c r="W122" s="426"/>
      <c r="X122" s="426"/>
      <c r="Y122" s="426"/>
    </row>
    <row r="123" spans="1:25" ht="16" customHeight="1" x14ac:dyDescent="0.25">
      <c r="A123" s="423"/>
      <c r="B123" s="377"/>
      <c r="C123" s="377"/>
      <c r="D123" s="410"/>
      <c r="E123" s="410"/>
      <c r="F123" s="410"/>
      <c r="G123" s="410"/>
      <c r="H123" s="410"/>
      <c r="I123" s="410"/>
      <c r="J123" s="410"/>
      <c r="K123" s="410"/>
      <c r="L123" s="410"/>
      <c r="M123" s="424"/>
      <c r="N123" s="425"/>
      <c r="O123" s="426"/>
      <c r="P123" s="426"/>
      <c r="Q123" s="426"/>
      <c r="R123" s="426"/>
      <c r="S123" s="426"/>
      <c r="T123" s="426"/>
      <c r="U123" s="426"/>
      <c r="V123" s="426"/>
      <c r="W123" s="426"/>
      <c r="X123" s="426"/>
      <c r="Y123" s="426"/>
    </row>
    <row r="124" spans="1:25" ht="16" customHeight="1" x14ac:dyDescent="0.25">
      <c r="A124" s="423"/>
      <c r="B124" s="377"/>
      <c r="C124" s="377"/>
      <c r="D124" s="410"/>
      <c r="E124" s="410"/>
      <c r="F124" s="410"/>
      <c r="G124" s="410"/>
      <c r="H124" s="410"/>
      <c r="I124" s="410"/>
      <c r="J124" s="410"/>
      <c r="K124" s="410"/>
      <c r="L124" s="410"/>
      <c r="M124" s="424"/>
      <c r="N124" s="425"/>
      <c r="O124" s="426"/>
      <c r="P124" s="426"/>
      <c r="Q124" s="426"/>
      <c r="R124" s="426"/>
      <c r="S124" s="426"/>
      <c r="T124" s="426"/>
      <c r="U124" s="426"/>
      <c r="V124" s="426"/>
      <c r="W124" s="426"/>
      <c r="X124" s="426"/>
      <c r="Y124" s="426"/>
    </row>
    <row r="125" spans="1:25" ht="16" customHeight="1" x14ac:dyDescent="0.25">
      <c r="A125" s="423"/>
      <c r="B125" s="377"/>
      <c r="C125" s="377"/>
      <c r="D125" s="410"/>
      <c r="E125" s="410"/>
      <c r="F125" s="410"/>
      <c r="G125" s="410"/>
      <c r="H125" s="410"/>
      <c r="I125" s="410"/>
      <c r="J125" s="410"/>
      <c r="K125" s="410"/>
      <c r="L125" s="410"/>
      <c r="M125" s="424"/>
      <c r="N125" s="425"/>
      <c r="O125" s="426"/>
      <c r="P125" s="426"/>
      <c r="Q125" s="426"/>
      <c r="R125" s="426"/>
      <c r="S125" s="426"/>
      <c r="T125" s="426"/>
      <c r="U125" s="426"/>
      <c r="V125" s="426"/>
      <c r="W125" s="426"/>
      <c r="X125" s="426"/>
      <c r="Y125" s="426"/>
    </row>
    <row r="126" spans="1:25" ht="16" customHeight="1" x14ac:dyDescent="0.25">
      <c r="A126" s="423"/>
      <c r="B126" s="377"/>
      <c r="C126" s="377"/>
      <c r="D126" s="410"/>
      <c r="E126" s="410"/>
      <c r="F126" s="410"/>
      <c r="G126" s="410"/>
      <c r="H126" s="410"/>
      <c r="I126" s="410"/>
      <c r="J126" s="410"/>
      <c r="K126" s="410"/>
      <c r="L126" s="410"/>
      <c r="M126" s="424"/>
      <c r="N126" s="425"/>
      <c r="O126" s="426"/>
      <c r="P126" s="426"/>
      <c r="Q126" s="426"/>
      <c r="R126" s="426"/>
      <c r="S126" s="426"/>
      <c r="T126" s="426"/>
      <c r="U126" s="426"/>
      <c r="V126" s="426"/>
      <c r="W126" s="426"/>
      <c r="X126" s="426"/>
      <c r="Y126" s="426"/>
    </row>
    <row r="127" spans="1:25" ht="16" customHeight="1" x14ac:dyDescent="0.25">
      <c r="A127" s="423"/>
      <c r="B127" s="377"/>
      <c r="C127" s="377"/>
      <c r="D127" s="410"/>
      <c r="E127" s="410"/>
      <c r="F127" s="410"/>
      <c r="G127" s="410"/>
      <c r="H127" s="410"/>
      <c r="I127" s="410"/>
      <c r="J127" s="410"/>
      <c r="K127" s="410"/>
      <c r="L127" s="410"/>
      <c r="M127" s="424"/>
      <c r="N127" s="425"/>
      <c r="O127" s="426"/>
      <c r="P127" s="426"/>
      <c r="Q127" s="426"/>
      <c r="R127" s="426"/>
      <c r="S127" s="426"/>
      <c r="T127" s="426"/>
      <c r="U127" s="426"/>
      <c r="V127" s="426"/>
      <c r="W127" s="426"/>
      <c r="X127" s="426"/>
      <c r="Y127" s="426"/>
    </row>
    <row r="128" spans="1:25" ht="16" customHeight="1" x14ac:dyDescent="0.25">
      <c r="A128" s="423"/>
      <c r="B128" s="377"/>
      <c r="C128" s="377"/>
      <c r="D128" s="410"/>
      <c r="E128" s="410"/>
      <c r="F128" s="410"/>
      <c r="G128" s="410"/>
      <c r="H128" s="410"/>
      <c r="I128" s="410"/>
      <c r="J128" s="410"/>
      <c r="K128" s="410"/>
      <c r="L128" s="410"/>
      <c r="M128" s="424"/>
      <c r="N128" s="425"/>
      <c r="O128" s="426"/>
      <c r="P128" s="426"/>
      <c r="Q128" s="426"/>
      <c r="R128" s="426"/>
      <c r="S128" s="426"/>
      <c r="T128" s="426"/>
      <c r="U128" s="426"/>
      <c r="V128" s="426"/>
      <c r="W128" s="426"/>
      <c r="X128" s="426"/>
      <c r="Y128" s="426"/>
    </row>
    <row r="129" spans="1:25" ht="16" customHeight="1" x14ac:dyDescent="0.25">
      <c r="A129" s="423"/>
      <c r="B129" s="377"/>
      <c r="C129" s="377"/>
      <c r="D129" s="410"/>
      <c r="E129" s="410"/>
      <c r="F129" s="410"/>
      <c r="G129" s="410"/>
      <c r="H129" s="410"/>
      <c r="I129" s="410"/>
      <c r="J129" s="410"/>
      <c r="K129" s="410"/>
      <c r="L129" s="410"/>
      <c r="M129" s="424"/>
      <c r="N129" s="425"/>
      <c r="O129" s="426"/>
      <c r="P129" s="426"/>
      <c r="Q129" s="426"/>
      <c r="R129" s="426"/>
      <c r="S129" s="426"/>
      <c r="T129" s="426"/>
      <c r="U129" s="426"/>
      <c r="V129" s="426"/>
      <c r="W129" s="426"/>
      <c r="X129" s="426"/>
      <c r="Y129" s="426"/>
    </row>
    <row r="130" spans="1:25" ht="16" customHeight="1" x14ac:dyDescent="0.25">
      <c r="A130" s="423"/>
      <c r="B130" s="377"/>
      <c r="C130" s="377"/>
      <c r="D130" s="410"/>
      <c r="E130" s="410"/>
      <c r="F130" s="410"/>
      <c r="G130" s="410"/>
      <c r="H130" s="410"/>
      <c r="I130" s="410"/>
      <c r="J130" s="410"/>
      <c r="K130" s="410"/>
      <c r="L130" s="410"/>
      <c r="M130" s="424"/>
      <c r="N130" s="425"/>
      <c r="O130" s="426"/>
      <c r="P130" s="426"/>
      <c r="Q130" s="426"/>
      <c r="R130" s="426"/>
      <c r="S130" s="426"/>
      <c r="T130" s="426"/>
      <c r="U130" s="426"/>
      <c r="V130" s="426"/>
      <c r="W130" s="426"/>
      <c r="X130" s="426"/>
      <c r="Y130" s="426"/>
    </row>
    <row r="131" spans="1:25" ht="16" customHeight="1" x14ac:dyDescent="0.25">
      <c r="A131" s="423"/>
      <c r="B131" s="377"/>
      <c r="C131" s="377"/>
      <c r="D131" s="410"/>
      <c r="E131" s="410"/>
      <c r="F131" s="410"/>
      <c r="G131" s="410"/>
      <c r="H131" s="410"/>
      <c r="I131" s="410"/>
      <c r="J131" s="410"/>
      <c r="K131" s="410"/>
      <c r="L131" s="410"/>
      <c r="M131" s="424"/>
      <c r="N131" s="425"/>
      <c r="O131" s="426"/>
      <c r="P131" s="426"/>
      <c r="Q131" s="426"/>
      <c r="R131" s="426"/>
      <c r="S131" s="426"/>
      <c r="T131" s="426"/>
      <c r="U131" s="426"/>
      <c r="V131" s="426"/>
      <c r="W131" s="426"/>
      <c r="X131" s="426"/>
      <c r="Y131" s="426"/>
    </row>
    <row r="132" spans="1:25" ht="16" customHeight="1" x14ac:dyDescent="0.25">
      <c r="A132" s="423"/>
      <c r="B132" s="377"/>
      <c r="C132" s="377"/>
      <c r="D132" s="410"/>
      <c r="E132" s="410"/>
      <c r="F132" s="410"/>
      <c r="G132" s="410"/>
      <c r="H132" s="410"/>
      <c r="I132" s="410"/>
      <c r="J132" s="410"/>
      <c r="K132" s="410"/>
      <c r="L132" s="410"/>
      <c r="M132" s="424"/>
      <c r="N132" s="425"/>
      <c r="O132" s="426"/>
      <c r="P132" s="426"/>
      <c r="Q132" s="426"/>
      <c r="R132" s="426"/>
      <c r="S132" s="426"/>
      <c r="T132" s="426"/>
      <c r="U132" s="426"/>
      <c r="V132" s="426"/>
      <c r="W132" s="426"/>
      <c r="X132" s="426"/>
      <c r="Y132" s="426"/>
    </row>
    <row r="133" spans="1:25" ht="16" customHeight="1" x14ac:dyDescent="0.25">
      <c r="A133" s="423"/>
      <c r="B133" s="377"/>
      <c r="C133" s="377"/>
      <c r="D133" s="410"/>
      <c r="E133" s="410"/>
      <c r="F133" s="410"/>
      <c r="G133" s="410"/>
      <c r="H133" s="410"/>
      <c r="I133" s="410"/>
      <c r="J133" s="410"/>
      <c r="K133" s="410"/>
      <c r="L133" s="410"/>
      <c r="M133" s="424"/>
      <c r="N133" s="425"/>
      <c r="O133" s="426"/>
      <c r="P133" s="426"/>
      <c r="Q133" s="426"/>
      <c r="R133" s="426"/>
      <c r="S133" s="426"/>
      <c r="T133" s="426"/>
      <c r="U133" s="426"/>
      <c r="V133" s="426"/>
      <c r="W133" s="426"/>
      <c r="X133" s="426"/>
      <c r="Y133" s="426"/>
    </row>
    <row r="134" spans="1:25" ht="16" customHeight="1" x14ac:dyDescent="0.25">
      <c r="A134" s="423"/>
      <c r="B134" s="377"/>
      <c r="C134" s="377"/>
      <c r="D134" s="410"/>
      <c r="E134" s="410"/>
      <c r="F134" s="410"/>
      <c r="G134" s="410"/>
      <c r="H134" s="410"/>
      <c r="I134" s="410"/>
      <c r="J134" s="410"/>
      <c r="K134" s="410"/>
      <c r="L134" s="410"/>
      <c r="M134" s="424"/>
      <c r="N134" s="425"/>
      <c r="O134" s="426"/>
      <c r="P134" s="426"/>
      <c r="Q134" s="426"/>
      <c r="R134" s="426"/>
      <c r="S134" s="426"/>
      <c r="T134" s="426"/>
      <c r="U134" s="426"/>
      <c r="V134" s="426"/>
      <c r="W134" s="426"/>
      <c r="X134" s="426"/>
      <c r="Y134" s="426"/>
    </row>
    <row r="135" spans="1:25" ht="16" customHeight="1" x14ac:dyDescent="0.25">
      <c r="A135" s="439"/>
      <c r="B135" s="377"/>
      <c r="C135" s="377"/>
      <c r="D135" s="410"/>
      <c r="E135" s="410"/>
      <c r="F135" s="410"/>
      <c r="G135" s="410"/>
      <c r="H135" s="410"/>
      <c r="I135" s="410"/>
      <c r="J135" s="410"/>
      <c r="K135" s="410"/>
      <c r="L135" s="410"/>
      <c r="M135" s="424"/>
      <c r="N135" s="425"/>
      <c r="O135" s="426"/>
      <c r="P135" s="426"/>
      <c r="Q135" s="426"/>
      <c r="R135" s="426"/>
      <c r="S135" s="426"/>
      <c r="T135" s="426"/>
      <c r="U135" s="426"/>
      <c r="V135" s="426"/>
      <c r="W135" s="426"/>
      <c r="X135" s="426"/>
      <c r="Y135" s="426"/>
    </row>
    <row r="136" spans="1:25" ht="16" customHeight="1" x14ac:dyDescent="0.25">
      <c r="A136" s="423"/>
      <c r="B136" s="377"/>
      <c r="C136" s="377"/>
      <c r="D136" s="410"/>
      <c r="E136" s="410"/>
      <c r="F136" s="410"/>
      <c r="G136" s="410"/>
      <c r="H136" s="410"/>
      <c r="I136" s="410"/>
      <c r="J136" s="410"/>
      <c r="K136" s="410"/>
      <c r="L136" s="410"/>
      <c r="M136" s="424"/>
      <c r="N136" s="425"/>
      <c r="O136" s="426"/>
      <c r="P136" s="426"/>
      <c r="Q136" s="426"/>
      <c r="R136" s="426"/>
      <c r="S136" s="426"/>
      <c r="T136" s="426"/>
      <c r="U136" s="426"/>
      <c r="V136" s="426"/>
      <c r="W136" s="426"/>
      <c r="X136" s="426"/>
      <c r="Y136" s="426"/>
    </row>
    <row r="137" spans="1:25" ht="16" customHeight="1" x14ac:dyDescent="0.25">
      <c r="A137" s="423"/>
      <c r="B137" s="377"/>
      <c r="C137" s="377"/>
      <c r="D137" s="410"/>
      <c r="E137" s="410"/>
      <c r="F137" s="410"/>
      <c r="G137" s="410"/>
      <c r="H137" s="410"/>
      <c r="I137" s="410"/>
      <c r="J137" s="410"/>
      <c r="K137" s="410"/>
      <c r="L137" s="410"/>
      <c r="M137" s="424"/>
      <c r="N137" s="425"/>
      <c r="O137" s="426"/>
      <c r="P137" s="426"/>
      <c r="Q137" s="426"/>
      <c r="R137" s="426"/>
      <c r="S137" s="426"/>
      <c r="T137" s="426"/>
      <c r="U137" s="426"/>
      <c r="V137" s="426"/>
      <c r="W137" s="426"/>
      <c r="X137" s="426"/>
      <c r="Y137" s="426"/>
    </row>
    <row r="138" spans="1:25" ht="16" customHeight="1" x14ac:dyDescent="0.25">
      <c r="A138" s="423"/>
      <c r="B138" s="377"/>
      <c r="C138" s="377"/>
      <c r="D138" s="410"/>
      <c r="E138" s="410"/>
      <c r="F138" s="410"/>
      <c r="G138" s="410"/>
      <c r="H138" s="410"/>
      <c r="I138" s="410"/>
      <c r="J138" s="410"/>
      <c r="K138" s="410"/>
      <c r="L138" s="410"/>
      <c r="M138" s="424"/>
      <c r="N138" s="425"/>
      <c r="O138" s="426"/>
      <c r="P138" s="426"/>
      <c r="Q138" s="426"/>
      <c r="R138" s="426"/>
      <c r="S138" s="426"/>
      <c r="T138" s="426"/>
      <c r="U138" s="426"/>
      <c r="V138" s="426"/>
      <c r="W138" s="426"/>
      <c r="X138" s="426"/>
      <c r="Y138" s="426"/>
    </row>
    <row r="139" spans="1:25" ht="16" customHeight="1" x14ac:dyDescent="0.25">
      <c r="A139" s="423"/>
      <c r="B139" s="377"/>
      <c r="C139" s="377"/>
      <c r="D139" s="410"/>
      <c r="E139" s="410"/>
      <c r="F139" s="410"/>
      <c r="G139" s="410"/>
      <c r="H139" s="410"/>
      <c r="I139" s="410"/>
      <c r="J139" s="410"/>
      <c r="K139" s="410"/>
      <c r="L139" s="410"/>
      <c r="M139" s="424"/>
      <c r="N139" s="425"/>
      <c r="O139" s="426"/>
      <c r="P139" s="426"/>
      <c r="Q139" s="426"/>
      <c r="R139" s="426"/>
      <c r="S139" s="426"/>
      <c r="T139" s="426"/>
      <c r="U139" s="426"/>
      <c r="V139" s="426"/>
      <c r="W139" s="426"/>
      <c r="X139" s="426"/>
      <c r="Y139" s="426"/>
    </row>
    <row r="140" spans="1:25" ht="16" customHeight="1" x14ac:dyDescent="0.25">
      <c r="A140" s="423"/>
      <c r="B140" s="377"/>
      <c r="C140" s="431" t="s">
        <v>239</v>
      </c>
      <c r="D140" s="410"/>
      <c r="E140" s="410"/>
      <c r="F140" s="410"/>
      <c r="G140" s="410"/>
      <c r="H140" s="410"/>
      <c r="I140" s="410"/>
      <c r="J140" s="410"/>
      <c r="K140" s="410"/>
      <c r="L140" s="410"/>
      <c r="M140" s="424"/>
      <c r="N140" s="425"/>
      <c r="O140" s="426"/>
      <c r="P140" s="426"/>
      <c r="Q140" s="426"/>
      <c r="R140" s="426"/>
      <c r="S140" s="426"/>
      <c r="T140" s="426"/>
      <c r="U140" s="426"/>
      <c r="V140" s="426"/>
      <c r="W140" s="426"/>
      <c r="X140" s="426"/>
      <c r="Y140" s="426"/>
    </row>
    <row r="141" spans="1:25" ht="16" customHeight="1" x14ac:dyDescent="0.25">
      <c r="A141" s="423"/>
      <c r="B141" s="377"/>
      <c r="C141" s="377" t="s">
        <v>236</v>
      </c>
      <c r="D141" s="410"/>
      <c r="E141" s="410"/>
      <c r="F141" s="410"/>
      <c r="G141" s="410"/>
      <c r="H141" s="410"/>
      <c r="I141" s="410"/>
      <c r="J141" s="410"/>
      <c r="K141" s="410"/>
      <c r="L141" s="410"/>
      <c r="M141" s="424"/>
      <c r="N141" s="425"/>
      <c r="O141" s="426"/>
      <c r="P141" s="426"/>
      <c r="Q141" s="426"/>
      <c r="R141" s="426"/>
      <c r="S141" s="426"/>
      <c r="T141" s="426"/>
      <c r="U141" s="426"/>
      <c r="V141" s="426"/>
      <c r="W141" s="426"/>
      <c r="X141" s="426"/>
      <c r="Y141" s="426"/>
    </row>
    <row r="142" spans="1:25" ht="16" customHeight="1" x14ac:dyDescent="0.25">
      <c r="A142" s="423"/>
      <c r="B142" s="377"/>
      <c r="C142" s="377"/>
      <c r="D142" s="410"/>
      <c r="E142" s="410"/>
      <c r="F142" s="410"/>
      <c r="G142" s="410"/>
      <c r="H142" s="410"/>
      <c r="I142" s="410"/>
      <c r="J142" s="410"/>
      <c r="K142" s="410"/>
      <c r="L142" s="410"/>
      <c r="M142" s="424"/>
      <c r="N142" s="425"/>
      <c r="O142" s="426"/>
      <c r="P142" s="426"/>
      <c r="Q142" s="426"/>
      <c r="R142" s="426"/>
      <c r="S142" s="426"/>
      <c r="T142" s="426"/>
      <c r="U142" s="426"/>
      <c r="V142" s="426"/>
      <c r="W142" s="426"/>
      <c r="X142" s="426"/>
      <c r="Y142" s="426"/>
    </row>
    <row r="143" spans="1:25" ht="16" customHeight="1" x14ac:dyDescent="0.25">
      <c r="A143" s="423"/>
      <c r="B143" s="377"/>
      <c r="C143" s="377"/>
      <c r="D143" s="410"/>
      <c r="E143" s="410"/>
      <c r="F143" s="410"/>
      <c r="G143" s="410"/>
      <c r="H143" s="410"/>
      <c r="I143" s="410"/>
      <c r="J143" s="410"/>
      <c r="K143" s="410"/>
      <c r="L143" s="410"/>
      <c r="M143" s="424"/>
      <c r="N143" s="425"/>
      <c r="O143" s="426"/>
      <c r="P143" s="426"/>
      <c r="Q143" s="426"/>
      <c r="R143" s="426"/>
      <c r="S143" s="426"/>
      <c r="T143" s="426"/>
      <c r="U143" s="426"/>
      <c r="V143" s="426"/>
      <c r="W143" s="426"/>
      <c r="X143" s="426"/>
      <c r="Y143" s="426"/>
    </row>
    <row r="144" spans="1:25" ht="16" customHeight="1" x14ac:dyDescent="0.25">
      <c r="A144" s="423"/>
      <c r="B144" s="377"/>
      <c r="C144" s="377"/>
      <c r="D144" s="410"/>
      <c r="E144" s="410"/>
      <c r="F144" s="410"/>
      <c r="G144" s="410"/>
      <c r="H144" s="410"/>
      <c r="I144" s="410"/>
      <c r="J144" s="410"/>
      <c r="K144" s="410"/>
      <c r="L144" s="410"/>
      <c r="M144" s="424"/>
      <c r="N144" s="425"/>
      <c r="O144" s="426"/>
      <c r="P144" s="426"/>
      <c r="Q144" s="426"/>
      <c r="R144" s="426"/>
      <c r="S144" s="426"/>
      <c r="T144" s="426"/>
      <c r="U144" s="426"/>
      <c r="V144" s="426"/>
      <c r="W144" s="426"/>
      <c r="X144" s="426"/>
      <c r="Y144" s="426"/>
    </row>
    <row r="145" spans="1:25" ht="16" customHeight="1" x14ac:dyDescent="0.25">
      <c r="A145" s="423"/>
      <c r="B145" s="377"/>
      <c r="C145" s="377"/>
      <c r="D145" s="410"/>
      <c r="E145" s="410"/>
      <c r="F145" s="410"/>
      <c r="G145" s="410"/>
      <c r="H145" s="410"/>
      <c r="I145" s="410"/>
      <c r="J145" s="410"/>
      <c r="K145" s="410"/>
      <c r="L145" s="410"/>
      <c r="M145" s="424"/>
      <c r="N145" s="425"/>
      <c r="O145" s="426"/>
      <c r="P145" s="426"/>
      <c r="Q145" s="426"/>
      <c r="R145" s="426"/>
      <c r="S145" s="426"/>
      <c r="T145" s="426"/>
      <c r="U145" s="426"/>
      <c r="V145" s="426"/>
      <c r="W145" s="426"/>
      <c r="X145" s="426"/>
      <c r="Y145" s="426"/>
    </row>
    <row r="146" spans="1:25" ht="16" customHeight="1" x14ac:dyDescent="0.25">
      <c r="A146" s="423"/>
      <c r="B146" s="377"/>
      <c r="C146" s="377"/>
      <c r="D146" s="410"/>
      <c r="E146" s="410"/>
      <c r="F146" s="410"/>
      <c r="G146" s="410"/>
      <c r="H146" s="410"/>
      <c r="I146" s="410"/>
      <c r="J146" s="410"/>
      <c r="K146" s="410"/>
      <c r="L146" s="410"/>
      <c r="M146" s="424"/>
      <c r="N146" s="425"/>
      <c r="O146" s="426"/>
      <c r="P146" s="426"/>
      <c r="Q146" s="426"/>
      <c r="R146" s="426"/>
      <c r="S146" s="426"/>
      <c r="T146" s="426"/>
      <c r="U146" s="426"/>
      <c r="V146" s="426"/>
      <c r="W146" s="426"/>
      <c r="X146" s="426"/>
      <c r="Y146" s="426"/>
    </row>
    <row r="147" spans="1:25" ht="16" customHeight="1" x14ac:dyDescent="0.25">
      <c r="A147" s="423"/>
      <c r="B147" s="377"/>
      <c r="C147" s="377"/>
      <c r="D147" s="410"/>
      <c r="E147" s="410"/>
      <c r="F147" s="410"/>
      <c r="G147" s="410"/>
      <c r="H147" s="410"/>
      <c r="I147" s="410"/>
      <c r="J147" s="410"/>
      <c r="K147" s="410"/>
      <c r="L147" s="410"/>
      <c r="M147" s="424"/>
      <c r="N147" s="425"/>
      <c r="O147" s="426"/>
      <c r="P147" s="426"/>
      <c r="Q147" s="426"/>
      <c r="R147" s="426"/>
      <c r="S147" s="426"/>
      <c r="T147" s="426"/>
      <c r="U147" s="426"/>
      <c r="V147" s="426"/>
      <c r="W147" s="426"/>
      <c r="X147" s="426"/>
      <c r="Y147" s="426"/>
    </row>
    <row r="148" spans="1:25" ht="16" customHeight="1" x14ac:dyDescent="0.25">
      <c r="A148" s="423"/>
      <c r="B148" s="377"/>
      <c r="C148" s="377"/>
      <c r="D148" s="410"/>
      <c r="E148" s="410"/>
      <c r="F148" s="410"/>
      <c r="G148" s="410"/>
      <c r="H148" s="410"/>
      <c r="I148" s="410"/>
      <c r="J148" s="410"/>
      <c r="K148" s="410"/>
      <c r="L148" s="410"/>
      <c r="M148" s="424"/>
      <c r="N148" s="425"/>
      <c r="O148" s="426"/>
      <c r="P148" s="426"/>
      <c r="Q148" s="426"/>
      <c r="R148" s="426"/>
      <c r="S148" s="426"/>
      <c r="T148" s="426"/>
      <c r="U148" s="426"/>
      <c r="V148" s="426"/>
      <c r="W148" s="426"/>
      <c r="X148" s="426"/>
      <c r="Y148" s="426"/>
    </row>
    <row r="149" spans="1:25" ht="16" customHeight="1" x14ac:dyDescent="0.25">
      <c r="A149" s="423"/>
      <c r="B149" s="377"/>
      <c r="C149" s="377"/>
      <c r="D149" s="410"/>
      <c r="E149" s="410"/>
      <c r="F149" s="410"/>
      <c r="G149" s="410"/>
      <c r="H149" s="410"/>
      <c r="I149" s="410"/>
      <c r="J149" s="410"/>
      <c r="K149" s="410"/>
      <c r="L149" s="410"/>
      <c r="M149" s="424"/>
      <c r="N149" s="425"/>
      <c r="O149" s="426"/>
      <c r="P149" s="426"/>
      <c r="Q149" s="426"/>
      <c r="R149" s="426"/>
      <c r="S149" s="426"/>
      <c r="T149" s="426"/>
      <c r="U149" s="426"/>
      <c r="V149" s="426"/>
      <c r="W149" s="426"/>
      <c r="X149" s="426"/>
      <c r="Y149" s="426"/>
    </row>
    <row r="150" spans="1:25" ht="16" customHeight="1" x14ac:dyDescent="0.25">
      <c r="A150" s="423"/>
      <c r="B150" s="377"/>
      <c r="C150" s="377"/>
      <c r="D150" s="410"/>
      <c r="E150" s="410"/>
      <c r="F150" s="410"/>
      <c r="G150" s="410"/>
      <c r="H150" s="410"/>
      <c r="I150" s="410"/>
      <c r="J150" s="410"/>
      <c r="K150" s="410"/>
      <c r="L150" s="410"/>
      <c r="M150" s="424"/>
      <c r="N150" s="425"/>
      <c r="O150" s="426"/>
      <c r="P150" s="426"/>
      <c r="Q150" s="426"/>
      <c r="R150" s="426"/>
      <c r="S150" s="426"/>
      <c r="T150" s="426"/>
      <c r="U150" s="426"/>
      <c r="V150" s="426"/>
      <c r="W150" s="426"/>
      <c r="X150" s="426"/>
      <c r="Y150" s="426"/>
    </row>
    <row r="151" spans="1:25" ht="16" customHeight="1" x14ac:dyDescent="0.25">
      <c r="A151" s="423"/>
      <c r="B151" s="377"/>
      <c r="C151" s="377"/>
      <c r="D151" s="410"/>
      <c r="E151" s="410"/>
      <c r="F151" s="410"/>
      <c r="G151" s="410"/>
      <c r="H151" s="410"/>
      <c r="I151" s="410"/>
      <c r="J151" s="410"/>
      <c r="K151" s="410"/>
      <c r="L151" s="410"/>
      <c r="M151" s="424"/>
      <c r="N151" s="425"/>
      <c r="O151" s="426"/>
      <c r="P151" s="426"/>
      <c r="Q151" s="426"/>
      <c r="R151" s="426"/>
      <c r="S151" s="426"/>
      <c r="T151" s="426"/>
      <c r="U151" s="426"/>
      <c r="V151" s="426"/>
      <c r="W151" s="426"/>
      <c r="X151" s="426"/>
      <c r="Y151" s="426"/>
    </row>
    <row r="152" spans="1:25" ht="16" customHeight="1" x14ac:dyDescent="0.25">
      <c r="A152" s="423"/>
      <c r="B152" s="377"/>
      <c r="C152" s="377"/>
      <c r="D152" s="410"/>
      <c r="E152" s="410"/>
      <c r="F152" s="410"/>
      <c r="G152" s="410"/>
      <c r="H152" s="410"/>
      <c r="I152" s="410"/>
      <c r="J152" s="410"/>
      <c r="K152" s="410"/>
      <c r="L152" s="410"/>
      <c r="M152" s="424"/>
      <c r="N152" s="425"/>
      <c r="O152" s="426"/>
      <c r="P152" s="426"/>
      <c r="Q152" s="426"/>
      <c r="R152" s="426"/>
      <c r="S152" s="426"/>
      <c r="T152" s="426"/>
      <c r="U152" s="426"/>
      <c r="V152" s="426"/>
      <c r="W152" s="426"/>
      <c r="X152" s="426"/>
      <c r="Y152" s="426"/>
    </row>
    <row r="153" spans="1:25" ht="16" customHeight="1" x14ac:dyDescent="0.25">
      <c r="A153" s="423"/>
      <c r="B153" s="377"/>
      <c r="C153" s="377"/>
      <c r="D153" s="410"/>
      <c r="E153" s="410"/>
      <c r="F153" s="410"/>
      <c r="G153" s="410"/>
      <c r="H153" s="410"/>
      <c r="I153" s="410"/>
      <c r="J153" s="410"/>
      <c r="K153" s="410"/>
      <c r="L153" s="410"/>
      <c r="M153" s="424"/>
      <c r="N153" s="425"/>
      <c r="O153" s="426"/>
      <c r="P153" s="426"/>
      <c r="Q153" s="426"/>
      <c r="R153" s="426"/>
      <c r="S153" s="426"/>
      <c r="T153" s="426"/>
      <c r="U153" s="426"/>
      <c r="V153" s="426"/>
      <c r="W153" s="426"/>
      <c r="X153" s="426"/>
      <c r="Y153" s="426"/>
    </row>
    <row r="154" spans="1:25" ht="16" customHeight="1" x14ac:dyDescent="0.25">
      <c r="A154" s="423"/>
      <c r="B154" s="377"/>
      <c r="C154" s="377"/>
      <c r="D154" s="410"/>
      <c r="E154" s="410"/>
      <c r="F154" s="410"/>
      <c r="G154" s="410"/>
      <c r="H154" s="410"/>
      <c r="I154" s="410"/>
      <c r="J154" s="410"/>
      <c r="K154" s="410"/>
      <c r="L154" s="410"/>
      <c r="M154" s="424"/>
      <c r="N154" s="425"/>
      <c r="O154" s="426"/>
      <c r="P154" s="426"/>
      <c r="Q154" s="426"/>
      <c r="R154" s="426"/>
      <c r="S154" s="426"/>
      <c r="T154" s="426"/>
      <c r="U154" s="426"/>
      <c r="V154" s="426"/>
      <c r="W154" s="426"/>
      <c r="X154" s="426"/>
      <c r="Y154" s="426"/>
    </row>
    <row r="155" spans="1:25" ht="16" customHeight="1" x14ac:dyDescent="0.25">
      <c r="A155" s="423"/>
      <c r="B155" s="377"/>
      <c r="C155" s="377"/>
      <c r="D155" s="410"/>
      <c r="E155" s="410"/>
      <c r="F155" s="410"/>
      <c r="G155" s="410"/>
      <c r="H155" s="410"/>
      <c r="I155" s="410"/>
      <c r="J155" s="410"/>
      <c r="K155" s="410"/>
      <c r="L155" s="410"/>
      <c r="M155" s="424"/>
      <c r="N155" s="425"/>
      <c r="O155" s="426"/>
      <c r="P155" s="426"/>
      <c r="Q155" s="426"/>
      <c r="R155" s="426"/>
      <c r="S155" s="426"/>
      <c r="T155" s="426"/>
      <c r="U155" s="426"/>
      <c r="V155" s="426"/>
      <c r="W155" s="426"/>
      <c r="X155" s="426"/>
      <c r="Y155" s="426"/>
    </row>
    <row r="156" spans="1:25" ht="16" customHeight="1" x14ac:dyDescent="0.25">
      <c r="A156" s="423"/>
      <c r="B156" s="377"/>
      <c r="C156" s="377"/>
      <c r="D156" s="410"/>
      <c r="E156" s="410"/>
      <c r="F156" s="410"/>
      <c r="G156" s="410"/>
      <c r="H156" s="410"/>
      <c r="I156" s="410"/>
      <c r="J156" s="410"/>
      <c r="K156" s="410"/>
      <c r="L156" s="410"/>
      <c r="M156" s="424"/>
      <c r="N156" s="425"/>
      <c r="O156" s="426"/>
      <c r="P156" s="426"/>
      <c r="Q156" s="426"/>
      <c r="R156" s="426"/>
      <c r="S156" s="426"/>
      <c r="T156" s="426"/>
      <c r="U156" s="426"/>
      <c r="V156" s="426"/>
      <c r="W156" s="426"/>
      <c r="X156" s="426"/>
      <c r="Y156" s="426"/>
    </row>
    <row r="157" spans="1:25" ht="16" customHeight="1" x14ac:dyDescent="0.25">
      <c r="A157" s="423"/>
      <c r="B157" s="377"/>
      <c r="C157" s="377"/>
      <c r="D157" s="410"/>
      <c r="E157" s="410"/>
      <c r="F157" s="410"/>
      <c r="G157" s="410"/>
      <c r="H157" s="410"/>
      <c r="I157" s="410"/>
      <c r="J157" s="410"/>
      <c r="K157" s="410"/>
      <c r="L157" s="410"/>
      <c r="M157" s="424"/>
      <c r="N157" s="425"/>
      <c r="O157" s="426"/>
      <c r="P157" s="426"/>
      <c r="Q157" s="426"/>
      <c r="R157" s="426"/>
      <c r="S157" s="426"/>
      <c r="T157" s="426"/>
      <c r="U157" s="426"/>
      <c r="V157" s="426"/>
      <c r="W157" s="426"/>
      <c r="X157" s="426"/>
      <c r="Y157" s="426"/>
    </row>
    <row r="158" spans="1:25" ht="16" customHeight="1" x14ac:dyDescent="0.25">
      <c r="A158" s="423"/>
      <c r="B158" s="372"/>
      <c r="C158" s="431" t="s">
        <v>238</v>
      </c>
      <c r="D158" s="440"/>
      <c r="E158" s="376"/>
      <c r="F158" s="372"/>
      <c r="G158" s="372"/>
      <c r="H158" s="372"/>
      <c r="I158" s="431" t="s">
        <v>237</v>
      </c>
      <c r="J158" s="372"/>
      <c r="K158" s="372"/>
      <c r="L158" s="372"/>
      <c r="M158" s="424"/>
      <c r="N158" s="425"/>
      <c r="O158" s="426"/>
      <c r="P158" s="426"/>
      <c r="Q158" s="426"/>
      <c r="R158" s="426"/>
      <c r="S158" s="426"/>
      <c r="T158" s="426"/>
      <c r="U158" s="426"/>
      <c r="V158" s="426"/>
      <c r="W158" s="426"/>
      <c r="X158" s="426"/>
      <c r="Y158" s="426"/>
    </row>
    <row r="159" spans="1:25" ht="16" customHeight="1" x14ac:dyDescent="0.25">
      <c r="A159" s="423"/>
      <c r="B159" s="377"/>
      <c r="C159" s="377" t="s">
        <v>236</v>
      </c>
      <c r="D159" s="410"/>
      <c r="E159" s="410"/>
      <c r="F159" s="410"/>
      <c r="G159" s="410"/>
      <c r="H159" s="410"/>
      <c r="I159" s="377" t="s">
        <v>236</v>
      </c>
      <c r="J159" s="410"/>
      <c r="K159" s="410"/>
      <c r="L159" s="410"/>
      <c r="M159" s="424"/>
      <c r="N159" s="425"/>
      <c r="O159" s="426"/>
      <c r="P159" s="426"/>
      <c r="Q159" s="426"/>
      <c r="R159" s="426"/>
      <c r="S159" s="426"/>
      <c r="T159" s="426"/>
      <c r="U159" s="426"/>
      <c r="V159" s="426"/>
      <c r="W159" s="426"/>
      <c r="X159" s="426"/>
      <c r="Y159" s="426"/>
    </row>
    <row r="160" spans="1:25" ht="16" customHeight="1" x14ac:dyDescent="0.25">
      <c r="A160" s="423"/>
      <c r="B160" s="377"/>
      <c r="C160" s="374"/>
      <c r="D160" s="376"/>
      <c r="E160" s="376"/>
      <c r="F160" s="376"/>
      <c r="G160" s="376"/>
      <c r="H160" s="376"/>
      <c r="I160" s="376"/>
      <c r="J160" s="376"/>
      <c r="K160" s="376"/>
      <c r="L160" s="376"/>
      <c r="M160" s="424"/>
      <c r="N160" s="425"/>
      <c r="O160" s="426"/>
      <c r="P160" s="426"/>
      <c r="Q160" s="426"/>
      <c r="R160" s="426"/>
      <c r="S160" s="426"/>
      <c r="T160" s="426"/>
      <c r="U160" s="426"/>
      <c r="V160" s="426"/>
      <c r="W160" s="426"/>
      <c r="X160" s="426"/>
      <c r="Y160" s="426"/>
    </row>
    <row r="161" spans="1:25" ht="16" customHeight="1" x14ac:dyDescent="0.25">
      <c r="A161" s="423"/>
      <c r="B161" s="377"/>
      <c r="C161" s="374"/>
      <c r="D161" s="376"/>
      <c r="E161" s="376"/>
      <c r="F161" s="376"/>
      <c r="G161" s="376"/>
      <c r="H161" s="376"/>
      <c r="I161" s="376"/>
      <c r="J161" s="376"/>
      <c r="K161" s="376"/>
      <c r="L161" s="376"/>
      <c r="M161" s="441"/>
      <c r="N161" s="425"/>
      <c r="O161" s="426"/>
      <c r="P161" s="426"/>
      <c r="Q161" s="426"/>
      <c r="R161" s="426"/>
      <c r="S161" s="426"/>
      <c r="T161" s="426"/>
      <c r="U161" s="426"/>
      <c r="V161" s="426"/>
      <c r="W161" s="426"/>
      <c r="X161" s="426"/>
      <c r="Y161" s="426"/>
    </row>
    <row r="162" spans="1:25" ht="16" customHeight="1" x14ac:dyDescent="0.25">
      <c r="A162" s="423"/>
      <c r="B162" s="377"/>
      <c r="C162" s="374"/>
      <c r="D162" s="376"/>
      <c r="E162" s="376"/>
      <c r="F162" s="376"/>
      <c r="G162" s="376"/>
      <c r="H162" s="376"/>
      <c r="I162" s="376"/>
      <c r="J162" s="376"/>
      <c r="K162" s="376"/>
      <c r="L162" s="376"/>
      <c r="M162" s="441"/>
      <c r="N162" s="425"/>
      <c r="O162" s="426"/>
      <c r="P162" s="426"/>
      <c r="Q162" s="426"/>
      <c r="R162" s="426"/>
      <c r="S162" s="426"/>
      <c r="T162" s="426"/>
      <c r="U162" s="426"/>
      <c r="V162" s="426"/>
      <c r="W162" s="426"/>
      <c r="X162" s="426"/>
      <c r="Y162" s="426"/>
    </row>
    <row r="163" spans="1:25" ht="16" customHeight="1" x14ac:dyDescent="0.25">
      <c r="A163" s="423"/>
      <c r="B163" s="377"/>
      <c r="C163" s="374"/>
      <c r="D163" s="376"/>
      <c r="E163" s="376"/>
      <c r="F163" s="376"/>
      <c r="G163" s="376"/>
      <c r="H163" s="376"/>
      <c r="I163" s="376"/>
      <c r="J163" s="376"/>
      <c r="K163" s="376"/>
      <c r="L163" s="376"/>
      <c r="M163" s="441"/>
      <c r="N163" s="425"/>
      <c r="O163" s="426"/>
      <c r="P163" s="426"/>
      <c r="Q163" s="426"/>
      <c r="R163" s="426"/>
      <c r="S163" s="426"/>
      <c r="T163" s="426"/>
      <c r="U163" s="426"/>
      <c r="V163" s="426"/>
      <c r="W163" s="426"/>
      <c r="X163" s="426"/>
      <c r="Y163" s="426"/>
    </row>
    <row r="164" spans="1:25" ht="16" customHeight="1" x14ac:dyDescent="0.25">
      <c r="A164" s="423"/>
      <c r="B164" s="377"/>
      <c r="C164" s="374"/>
      <c r="D164" s="376"/>
      <c r="E164" s="376"/>
      <c r="F164" s="376"/>
      <c r="G164" s="376"/>
      <c r="H164" s="376"/>
      <c r="I164" s="376"/>
      <c r="J164" s="376"/>
      <c r="K164" s="376"/>
      <c r="L164" s="376"/>
      <c r="M164" s="441"/>
      <c r="N164" s="425"/>
      <c r="O164" s="426"/>
      <c r="P164" s="426"/>
      <c r="Q164" s="426"/>
      <c r="R164" s="426"/>
      <c r="S164" s="426"/>
      <c r="T164" s="426"/>
      <c r="U164" s="426"/>
      <c r="V164" s="426"/>
      <c r="W164" s="426"/>
      <c r="X164" s="426"/>
      <c r="Y164" s="426"/>
    </row>
    <row r="165" spans="1:25" ht="16" customHeight="1" x14ac:dyDescent="0.25">
      <c r="A165" s="423"/>
      <c r="B165" s="377"/>
      <c r="C165" s="374"/>
      <c r="D165" s="376"/>
      <c r="E165" s="376"/>
      <c r="F165" s="376"/>
      <c r="G165" s="376"/>
      <c r="H165" s="376"/>
      <c r="I165" s="376"/>
      <c r="J165" s="376"/>
      <c r="K165" s="376"/>
      <c r="L165" s="376"/>
      <c r="M165" s="441"/>
      <c r="N165" s="425"/>
      <c r="O165" s="426"/>
      <c r="P165" s="426"/>
      <c r="Q165" s="426"/>
      <c r="R165" s="426"/>
      <c r="S165" s="426"/>
      <c r="T165" s="426"/>
      <c r="U165" s="426"/>
      <c r="V165" s="426"/>
      <c r="W165" s="426"/>
      <c r="X165" s="426"/>
      <c r="Y165" s="426"/>
    </row>
    <row r="166" spans="1:25" ht="16" customHeight="1" x14ac:dyDescent="0.25">
      <c r="A166" s="423"/>
      <c r="B166" s="377"/>
      <c r="C166" s="374"/>
      <c r="D166" s="376"/>
      <c r="E166" s="376"/>
      <c r="F166" s="376"/>
      <c r="G166" s="376"/>
      <c r="H166" s="376"/>
      <c r="I166" s="376"/>
      <c r="J166" s="376"/>
      <c r="K166" s="376"/>
      <c r="L166" s="376"/>
      <c r="M166" s="441"/>
      <c r="N166" s="425"/>
      <c r="O166" s="426"/>
      <c r="P166" s="426"/>
      <c r="Q166" s="426"/>
      <c r="R166" s="426"/>
      <c r="S166" s="426"/>
      <c r="T166" s="426"/>
      <c r="U166" s="426"/>
      <c r="V166" s="426"/>
      <c r="W166" s="426"/>
      <c r="X166" s="426"/>
      <c r="Y166" s="426"/>
    </row>
    <row r="167" spans="1:25" ht="16" customHeight="1" x14ac:dyDescent="0.25">
      <c r="A167" s="423"/>
      <c r="B167" s="377"/>
      <c r="C167" s="374"/>
      <c r="D167" s="376"/>
      <c r="E167" s="376"/>
      <c r="F167" s="376"/>
      <c r="G167" s="376"/>
      <c r="H167" s="376"/>
      <c r="I167" s="376"/>
      <c r="J167" s="376"/>
      <c r="K167" s="376"/>
      <c r="L167" s="376"/>
      <c r="M167" s="441"/>
      <c r="N167" s="425"/>
      <c r="O167" s="426"/>
      <c r="P167" s="426"/>
      <c r="Q167" s="426"/>
      <c r="R167" s="426"/>
      <c r="S167" s="426"/>
      <c r="T167" s="426"/>
      <c r="U167" s="426"/>
      <c r="V167" s="426"/>
      <c r="W167" s="426"/>
      <c r="X167" s="426"/>
      <c r="Y167" s="426"/>
    </row>
    <row r="168" spans="1:25" ht="16" customHeight="1" x14ac:dyDescent="0.25">
      <c r="A168" s="423"/>
      <c r="B168" s="377"/>
      <c r="C168" s="374"/>
      <c r="D168" s="376"/>
      <c r="E168" s="376"/>
      <c r="F168" s="376"/>
      <c r="G168" s="376"/>
      <c r="H168" s="376"/>
      <c r="I168" s="376"/>
      <c r="J168" s="376"/>
      <c r="K168" s="376"/>
      <c r="L168" s="376"/>
      <c r="M168" s="441"/>
      <c r="N168" s="425"/>
      <c r="O168" s="426"/>
      <c r="P168" s="426"/>
      <c r="Q168" s="426"/>
      <c r="R168" s="426"/>
      <c r="S168" s="426"/>
      <c r="T168" s="426"/>
      <c r="U168" s="426"/>
      <c r="V168" s="426"/>
      <c r="W168" s="426"/>
      <c r="X168" s="426"/>
      <c r="Y168" s="426"/>
    </row>
    <row r="169" spans="1:25" ht="16" customHeight="1" x14ac:dyDescent="0.25">
      <c r="A169" s="423"/>
      <c r="B169" s="377"/>
      <c r="C169" s="374"/>
      <c r="D169" s="376"/>
      <c r="E169" s="376"/>
      <c r="F169" s="376"/>
      <c r="G169" s="376"/>
      <c r="H169" s="376"/>
      <c r="I169" s="376"/>
      <c r="J169" s="376"/>
      <c r="K169" s="376"/>
      <c r="L169" s="376"/>
      <c r="M169" s="441"/>
      <c r="N169" s="425"/>
      <c r="O169" s="426"/>
      <c r="P169" s="426"/>
      <c r="Q169" s="426"/>
      <c r="R169" s="426"/>
      <c r="S169" s="426"/>
      <c r="T169" s="426"/>
      <c r="U169" s="426"/>
      <c r="V169" s="426"/>
      <c r="W169" s="426"/>
      <c r="X169" s="426"/>
      <c r="Y169" s="426"/>
    </row>
    <row r="170" spans="1:25" ht="16" customHeight="1" x14ac:dyDescent="0.25">
      <c r="A170" s="423"/>
      <c r="B170" s="377"/>
      <c r="C170" s="374"/>
      <c r="D170" s="376"/>
      <c r="E170" s="376"/>
      <c r="F170" s="376"/>
      <c r="G170" s="376"/>
      <c r="H170" s="376"/>
      <c r="I170" s="376"/>
      <c r="J170" s="376"/>
      <c r="K170" s="376"/>
      <c r="L170" s="376"/>
      <c r="M170" s="441"/>
      <c r="N170" s="425"/>
      <c r="O170" s="426"/>
      <c r="P170" s="426"/>
      <c r="Q170" s="426"/>
      <c r="R170" s="426"/>
      <c r="S170" s="426"/>
      <c r="T170" s="426"/>
      <c r="U170" s="426"/>
      <c r="V170" s="426"/>
      <c r="W170" s="426"/>
      <c r="X170" s="426"/>
      <c r="Y170" s="426"/>
    </row>
    <row r="171" spans="1:25" ht="16" customHeight="1" x14ac:dyDescent="0.25">
      <c r="A171" s="423"/>
      <c r="B171" s="377"/>
      <c r="C171" s="374"/>
      <c r="D171" s="376"/>
      <c r="E171" s="376"/>
      <c r="F171" s="376"/>
      <c r="G171" s="376"/>
      <c r="H171" s="376"/>
      <c r="I171" s="376"/>
      <c r="J171" s="376"/>
      <c r="K171" s="376"/>
      <c r="L171" s="376"/>
      <c r="M171" s="441"/>
      <c r="N171" s="425"/>
      <c r="O171" s="426"/>
      <c r="P171" s="426"/>
      <c r="Q171" s="426"/>
      <c r="R171" s="426"/>
      <c r="S171" s="426"/>
      <c r="T171" s="426"/>
      <c r="U171" s="426"/>
      <c r="V171" s="426"/>
      <c r="W171" s="426"/>
      <c r="X171" s="426"/>
      <c r="Y171" s="426"/>
    </row>
    <row r="172" spans="1:25" ht="16" customHeight="1" x14ac:dyDescent="0.25">
      <c r="A172" s="423"/>
      <c r="B172" s="377"/>
      <c r="C172" s="374"/>
      <c r="D172" s="376"/>
      <c r="E172" s="376"/>
      <c r="F172" s="376"/>
      <c r="G172" s="376"/>
      <c r="H172" s="376"/>
      <c r="I172" s="376"/>
      <c r="J172" s="376"/>
      <c r="K172" s="376"/>
      <c r="L172" s="376"/>
      <c r="M172" s="441"/>
      <c r="N172" s="425"/>
      <c r="O172" s="426"/>
      <c r="P172" s="426"/>
      <c r="Q172" s="426"/>
      <c r="R172" s="426"/>
      <c r="S172" s="426"/>
      <c r="T172" s="426"/>
      <c r="U172" s="426"/>
      <c r="V172" s="426"/>
      <c r="W172" s="426"/>
      <c r="X172" s="426"/>
      <c r="Y172" s="426"/>
    </row>
    <row r="173" spans="1:25" ht="16" customHeight="1" x14ac:dyDescent="0.25">
      <c r="A173" s="423"/>
      <c r="B173" s="377"/>
      <c r="C173" s="374"/>
      <c r="D173" s="376"/>
      <c r="E173" s="376"/>
      <c r="F173" s="376"/>
      <c r="G173" s="376"/>
      <c r="H173" s="376"/>
      <c r="I173" s="376"/>
      <c r="J173" s="376"/>
      <c r="K173" s="376"/>
      <c r="L173" s="376"/>
      <c r="M173" s="441"/>
      <c r="N173" s="425"/>
      <c r="O173" s="426"/>
      <c r="P173" s="426"/>
      <c r="Q173" s="426"/>
      <c r="R173" s="426"/>
      <c r="S173" s="426"/>
      <c r="T173" s="426"/>
      <c r="U173" s="426"/>
      <c r="V173" s="426"/>
      <c r="W173" s="426"/>
      <c r="X173" s="426"/>
      <c r="Y173" s="426"/>
    </row>
    <row r="174" spans="1:25" ht="16" customHeight="1" thickBot="1" x14ac:dyDescent="0.3">
      <c r="A174" s="423"/>
      <c r="B174" s="377"/>
      <c r="C174" s="374"/>
      <c r="D174" s="376"/>
      <c r="E174" s="376"/>
      <c r="F174" s="376"/>
      <c r="G174" s="376"/>
      <c r="H174" s="376"/>
      <c r="I174" s="376"/>
      <c r="J174" s="376"/>
      <c r="K174" s="376"/>
      <c r="L174" s="376"/>
      <c r="M174" s="441"/>
      <c r="N174" s="425"/>
      <c r="O174" s="426"/>
      <c r="P174" s="426"/>
      <c r="Q174" s="426"/>
      <c r="R174" s="426"/>
      <c r="S174" s="426"/>
      <c r="T174" s="426"/>
      <c r="U174" s="426"/>
      <c r="V174" s="426"/>
      <c r="W174" s="426"/>
      <c r="X174" s="426"/>
      <c r="Y174" s="426"/>
    </row>
    <row r="175" spans="1:25" ht="16" customHeight="1" thickTop="1" x14ac:dyDescent="0.25">
      <c r="A175" s="423"/>
      <c r="B175" s="377"/>
      <c r="C175" s="349"/>
      <c r="D175" s="350"/>
      <c r="E175" s="350"/>
      <c r="F175" s="350"/>
      <c r="G175" s="352"/>
      <c r="H175" s="376"/>
      <c r="I175" s="376"/>
      <c r="J175" s="376"/>
      <c r="K175" s="376"/>
      <c r="L175" s="376"/>
      <c r="M175" s="441"/>
      <c r="N175" s="425"/>
      <c r="O175" s="426"/>
      <c r="P175" s="426"/>
      <c r="Q175" s="426"/>
      <c r="R175" s="426"/>
      <c r="S175" s="426"/>
      <c r="T175" s="426"/>
      <c r="U175" s="426"/>
      <c r="V175" s="426"/>
      <c r="W175" s="426"/>
      <c r="X175" s="426"/>
      <c r="Y175" s="426"/>
    </row>
    <row r="176" spans="1:25" ht="16" customHeight="1" x14ac:dyDescent="0.25">
      <c r="A176" s="423"/>
      <c r="B176" s="377"/>
      <c r="C176" s="353"/>
      <c r="D176" s="354"/>
      <c r="E176" s="354"/>
      <c r="F176" s="354"/>
      <c r="G176" s="355"/>
      <c r="H176" s="376"/>
      <c r="I176" s="376"/>
      <c r="J176" s="376"/>
      <c r="K176" s="376"/>
      <c r="L176" s="376"/>
      <c r="M176" s="441"/>
      <c r="N176" s="425"/>
      <c r="O176" s="426"/>
      <c r="P176" s="426"/>
      <c r="Q176" s="426"/>
      <c r="R176" s="426"/>
      <c r="S176" s="426"/>
      <c r="T176" s="426"/>
      <c r="U176" s="426"/>
      <c r="V176" s="426"/>
      <c r="W176" s="426"/>
      <c r="X176" s="426"/>
      <c r="Y176" s="426"/>
    </row>
    <row r="177" spans="1:25" ht="16" customHeight="1" x14ac:dyDescent="0.25">
      <c r="A177" s="423"/>
      <c r="B177" s="377"/>
      <c r="C177" s="353"/>
      <c r="D177" s="354"/>
      <c r="E177" s="354"/>
      <c r="F177" s="512" t="s">
        <v>60</v>
      </c>
      <c r="G177" s="355"/>
      <c r="H177" s="376"/>
      <c r="I177" s="376"/>
      <c r="J177" s="376"/>
      <c r="K177" s="376"/>
      <c r="L177" s="376"/>
      <c r="M177" s="441"/>
      <c r="N177" s="425"/>
      <c r="O177" s="426"/>
      <c r="P177" s="426"/>
      <c r="Q177" s="426"/>
      <c r="R177" s="426"/>
      <c r="S177" s="426"/>
      <c r="T177" s="426"/>
      <c r="U177" s="426"/>
      <c r="V177" s="426"/>
      <c r="W177" s="426"/>
      <c r="X177" s="426"/>
      <c r="Y177" s="426"/>
    </row>
    <row r="178" spans="1:25" ht="16" customHeight="1" x14ac:dyDescent="0.25">
      <c r="A178" s="423"/>
      <c r="B178" s="377"/>
      <c r="C178" s="353"/>
      <c r="D178" s="354"/>
      <c r="E178" s="354"/>
      <c r="F178" s="512"/>
      <c r="G178" s="355"/>
      <c r="H178" s="376"/>
      <c r="I178" s="376"/>
      <c r="J178" s="376"/>
      <c r="K178" s="376"/>
      <c r="L178" s="376"/>
      <c r="M178" s="441"/>
      <c r="N178" s="425"/>
      <c r="O178" s="426"/>
      <c r="P178" s="426"/>
      <c r="Q178" s="426"/>
      <c r="R178" s="426"/>
      <c r="S178" s="426"/>
      <c r="T178" s="426"/>
      <c r="U178" s="426"/>
      <c r="V178" s="426"/>
      <c r="W178" s="426"/>
      <c r="X178" s="426"/>
      <c r="Y178" s="426"/>
    </row>
    <row r="179" spans="1:25" ht="16" customHeight="1" x14ac:dyDescent="0.25">
      <c r="A179" s="423"/>
      <c r="B179" s="377"/>
      <c r="C179" s="353"/>
      <c r="D179" s="354"/>
      <c r="E179" s="354"/>
      <c r="F179" s="354"/>
      <c r="G179" s="355"/>
      <c r="H179" s="376"/>
      <c r="I179" s="376"/>
      <c r="J179" s="376"/>
      <c r="K179" s="376"/>
      <c r="L179" s="376"/>
      <c r="M179" s="441"/>
      <c r="N179" s="425"/>
      <c r="O179" s="426"/>
      <c r="P179" s="426"/>
      <c r="Q179" s="426"/>
      <c r="R179" s="426"/>
      <c r="S179" s="426"/>
      <c r="T179" s="426"/>
      <c r="U179" s="426"/>
      <c r="V179" s="426"/>
      <c r="W179" s="426"/>
      <c r="X179" s="426"/>
      <c r="Y179" s="426"/>
    </row>
    <row r="180" spans="1:25" ht="16" customHeight="1" thickBot="1" x14ac:dyDescent="0.3">
      <c r="A180" s="423"/>
      <c r="B180" s="377"/>
      <c r="C180" s="356"/>
      <c r="D180" s="357"/>
      <c r="E180" s="357"/>
      <c r="F180" s="357"/>
      <c r="G180" s="359"/>
      <c r="H180" s="376"/>
      <c r="I180" s="376"/>
      <c r="J180" s="376"/>
      <c r="K180" s="376"/>
      <c r="L180" s="376"/>
      <c r="M180" s="441"/>
      <c r="N180" s="425"/>
      <c r="O180" s="426"/>
      <c r="P180" s="426"/>
      <c r="Q180" s="426"/>
      <c r="R180" s="426"/>
      <c r="S180" s="426"/>
      <c r="T180" s="426"/>
      <c r="U180" s="426"/>
      <c r="V180" s="426"/>
      <c r="W180" s="426"/>
      <c r="X180" s="426"/>
      <c r="Y180" s="426"/>
    </row>
    <row r="181" spans="1:25" ht="16" customHeight="1" thickTop="1" x14ac:dyDescent="0.25">
      <c r="A181" s="423"/>
      <c r="B181" s="377"/>
      <c r="C181" s="374"/>
      <c r="D181" s="376"/>
      <c r="E181" s="376"/>
      <c r="F181" s="376"/>
      <c r="G181" s="376"/>
      <c r="H181" s="376"/>
      <c r="I181" s="376"/>
      <c r="J181" s="376"/>
      <c r="K181" s="376"/>
      <c r="L181" s="376"/>
      <c r="M181" s="441"/>
      <c r="N181" s="425"/>
      <c r="O181" s="426"/>
      <c r="P181" s="426"/>
      <c r="Q181" s="426"/>
      <c r="R181" s="426"/>
      <c r="S181" s="426"/>
      <c r="T181" s="426"/>
      <c r="U181" s="426"/>
      <c r="V181" s="426"/>
      <c r="W181" s="426"/>
      <c r="X181" s="426"/>
      <c r="Y181" s="426"/>
    </row>
    <row r="182" spans="1:25" ht="16" customHeight="1" x14ac:dyDescent="0.25">
      <c r="A182" s="423"/>
      <c r="B182" s="377"/>
      <c r="C182" s="374"/>
      <c r="D182" s="376"/>
      <c r="E182" s="376"/>
      <c r="F182" s="376"/>
      <c r="G182" s="376"/>
      <c r="H182" s="376"/>
      <c r="I182" s="376"/>
      <c r="J182" s="376"/>
      <c r="K182" s="376"/>
      <c r="L182" s="376"/>
      <c r="M182" s="441"/>
      <c r="N182" s="425"/>
      <c r="O182" s="426"/>
      <c r="P182" s="426"/>
      <c r="Q182" s="426"/>
      <c r="R182" s="426"/>
      <c r="S182" s="426"/>
      <c r="T182" s="426"/>
      <c r="U182" s="426"/>
      <c r="V182" s="426"/>
      <c r="W182" s="426"/>
      <c r="X182" s="426"/>
      <c r="Y182" s="426"/>
    </row>
    <row r="183" spans="1:25" ht="16" customHeight="1" x14ac:dyDescent="0.25">
      <c r="A183" s="423"/>
      <c r="B183" s="377"/>
      <c r="C183" s="374"/>
      <c r="D183" s="376"/>
      <c r="E183" s="376"/>
      <c r="F183" s="376"/>
      <c r="G183" s="376"/>
      <c r="H183" s="376"/>
      <c r="I183" s="376"/>
      <c r="J183" s="376"/>
      <c r="K183" s="376"/>
      <c r="L183" s="376"/>
      <c r="M183" s="441"/>
      <c r="N183" s="425"/>
      <c r="O183" s="426"/>
      <c r="P183" s="426"/>
      <c r="Q183" s="426"/>
      <c r="R183" s="426"/>
      <c r="S183" s="426"/>
      <c r="T183" s="426"/>
      <c r="U183" s="426"/>
      <c r="V183" s="426"/>
      <c r="W183" s="426"/>
      <c r="X183" s="426"/>
      <c r="Y183" s="426"/>
    </row>
    <row r="184" spans="1:25" ht="16" customHeight="1" x14ac:dyDescent="0.25">
      <c r="A184" s="423"/>
      <c r="B184" s="377"/>
      <c r="C184" s="374"/>
      <c r="D184" s="376"/>
      <c r="E184" s="376"/>
      <c r="F184" s="376"/>
      <c r="G184" s="376"/>
      <c r="H184" s="376"/>
      <c r="I184" s="376"/>
      <c r="J184" s="376"/>
      <c r="K184" s="376"/>
      <c r="L184" s="376"/>
      <c r="M184" s="441"/>
      <c r="N184" s="425"/>
      <c r="O184" s="426"/>
      <c r="P184" s="426"/>
      <c r="Q184" s="426"/>
      <c r="R184" s="426"/>
      <c r="S184" s="426"/>
      <c r="T184" s="426"/>
      <c r="U184" s="426"/>
      <c r="V184" s="426"/>
      <c r="W184" s="426"/>
      <c r="X184" s="426"/>
      <c r="Y184" s="426"/>
    </row>
    <row r="185" spans="1:25" ht="16" customHeight="1" x14ac:dyDescent="0.25">
      <c r="A185" s="423"/>
      <c r="B185" s="377"/>
      <c r="C185" s="374"/>
      <c r="D185" s="376"/>
      <c r="E185" s="376"/>
      <c r="F185" s="376"/>
      <c r="G185" s="376"/>
      <c r="H185" s="376"/>
      <c r="I185" s="376"/>
      <c r="J185" s="376"/>
      <c r="K185" s="376"/>
      <c r="L185" s="376"/>
      <c r="M185" s="441"/>
      <c r="N185" s="425"/>
      <c r="O185" s="426"/>
      <c r="P185" s="426"/>
      <c r="Q185" s="426"/>
      <c r="R185" s="426"/>
      <c r="S185" s="426"/>
      <c r="T185" s="426"/>
      <c r="U185" s="426"/>
      <c r="V185" s="426"/>
      <c r="W185" s="426"/>
      <c r="X185" s="426"/>
      <c r="Y185" s="426"/>
    </row>
    <row r="186" spans="1:25" ht="16" customHeight="1" x14ac:dyDescent="0.25">
      <c r="A186" s="423"/>
      <c r="B186" s="377"/>
      <c r="C186" s="374"/>
      <c r="D186" s="376"/>
      <c r="E186" s="376"/>
      <c r="F186" s="376"/>
      <c r="G186" s="376"/>
      <c r="H186" s="376"/>
      <c r="I186" s="376"/>
      <c r="J186" s="376"/>
      <c r="K186" s="376"/>
      <c r="L186" s="376"/>
      <c r="M186" s="441"/>
      <c r="N186" s="425"/>
      <c r="O186" s="426"/>
      <c r="P186" s="426"/>
      <c r="Q186" s="426"/>
      <c r="R186" s="426"/>
      <c r="S186" s="426"/>
      <c r="T186" s="426"/>
      <c r="U186" s="426"/>
      <c r="V186" s="426"/>
      <c r="W186" s="426"/>
      <c r="X186" s="426"/>
      <c r="Y186" s="426"/>
    </row>
    <row r="187" spans="1:25" ht="16" customHeight="1" x14ac:dyDescent="0.25">
      <c r="A187" s="423"/>
      <c r="B187" s="377"/>
      <c r="C187" s="374"/>
      <c r="D187" s="376"/>
      <c r="E187" s="376"/>
      <c r="F187" s="376"/>
      <c r="G187" s="376"/>
      <c r="H187" s="376"/>
      <c r="I187" s="376"/>
      <c r="J187" s="376"/>
      <c r="K187" s="376"/>
      <c r="L187" s="376"/>
      <c r="M187" s="441"/>
      <c r="N187" s="425"/>
      <c r="O187" s="426"/>
      <c r="P187" s="426"/>
      <c r="Q187" s="426"/>
      <c r="R187" s="426"/>
      <c r="S187" s="426"/>
      <c r="T187" s="426"/>
      <c r="U187" s="426"/>
      <c r="V187" s="426"/>
      <c r="W187" s="426"/>
      <c r="X187" s="426"/>
      <c r="Y187" s="426"/>
    </row>
    <row r="188" spans="1:25" ht="16" customHeight="1" x14ac:dyDescent="0.25">
      <c r="A188" s="423"/>
      <c r="B188" s="377"/>
      <c r="C188" s="374"/>
      <c r="D188" s="376"/>
      <c r="E188" s="376"/>
      <c r="F188" s="376"/>
      <c r="G188" s="376"/>
      <c r="H188" s="376"/>
      <c r="I188" s="376"/>
      <c r="J188" s="376"/>
      <c r="K188" s="376"/>
      <c r="L188" s="376"/>
      <c r="M188" s="441"/>
      <c r="N188" s="425"/>
      <c r="O188" s="426"/>
      <c r="P188" s="426"/>
      <c r="Q188" s="426"/>
      <c r="R188" s="426"/>
      <c r="S188" s="426"/>
      <c r="T188" s="426"/>
      <c r="U188" s="426"/>
      <c r="V188" s="426"/>
      <c r="W188" s="426"/>
      <c r="X188" s="426"/>
      <c r="Y188" s="426"/>
    </row>
    <row r="189" spans="1:25" ht="16" customHeight="1" x14ac:dyDescent="0.25">
      <c r="A189" s="423"/>
      <c r="B189" s="377"/>
      <c r="C189" s="374"/>
      <c r="D189" s="376"/>
      <c r="E189" s="376"/>
      <c r="F189" s="376"/>
      <c r="G189" s="376"/>
      <c r="H189" s="376"/>
      <c r="I189" s="376"/>
      <c r="J189" s="376"/>
      <c r="K189" s="376"/>
      <c r="L189" s="376"/>
      <c r="M189" s="441"/>
      <c r="N189" s="425"/>
      <c r="O189" s="426"/>
      <c r="P189" s="426"/>
      <c r="Q189" s="426"/>
      <c r="R189" s="426"/>
      <c r="S189" s="426"/>
      <c r="T189" s="426"/>
      <c r="U189" s="426"/>
      <c r="V189" s="426"/>
      <c r="W189" s="426"/>
      <c r="X189" s="426"/>
      <c r="Y189" s="426"/>
    </row>
    <row r="190" spans="1:25" ht="16" customHeight="1" x14ac:dyDescent="0.25">
      <c r="A190" s="423"/>
      <c r="B190" s="377"/>
      <c r="C190" s="374"/>
      <c r="D190" s="376"/>
      <c r="E190" s="376"/>
      <c r="F190" s="376"/>
      <c r="G190" s="376"/>
      <c r="H190" s="376"/>
      <c r="I190" s="376"/>
      <c r="J190" s="376"/>
      <c r="K190" s="376"/>
      <c r="L190" s="376"/>
      <c r="M190" s="441"/>
      <c r="N190" s="425"/>
      <c r="O190" s="426"/>
      <c r="P190" s="426"/>
      <c r="Q190" s="426"/>
      <c r="R190" s="426"/>
      <c r="S190" s="426"/>
      <c r="T190" s="426"/>
      <c r="U190" s="426"/>
      <c r="V190" s="426"/>
      <c r="W190" s="426"/>
      <c r="X190" s="426"/>
      <c r="Y190" s="426"/>
    </row>
    <row r="191" spans="1:25" ht="16" customHeight="1" x14ac:dyDescent="0.25">
      <c r="A191" s="423"/>
      <c r="B191" s="377"/>
      <c r="C191" s="374"/>
      <c r="D191" s="376"/>
      <c r="E191" s="376"/>
      <c r="F191" s="376"/>
      <c r="G191" s="376"/>
      <c r="H191" s="376"/>
      <c r="I191" s="376"/>
      <c r="J191" s="376"/>
      <c r="K191" s="376"/>
      <c r="L191" s="376"/>
      <c r="M191" s="441"/>
      <c r="N191" s="425"/>
      <c r="O191" s="426"/>
      <c r="P191" s="426"/>
      <c r="Q191" s="426"/>
      <c r="R191" s="426"/>
      <c r="S191" s="426"/>
      <c r="T191" s="426"/>
      <c r="U191" s="426"/>
      <c r="V191" s="426"/>
      <c r="W191" s="426"/>
      <c r="X191" s="426"/>
      <c r="Y191" s="426"/>
    </row>
    <row r="192" spans="1:25" ht="16" customHeight="1" x14ac:dyDescent="0.25">
      <c r="A192" s="423"/>
      <c r="B192" s="377"/>
      <c r="C192" s="374"/>
      <c r="D192" s="376"/>
      <c r="E192" s="376"/>
      <c r="F192" s="376"/>
      <c r="G192" s="376"/>
      <c r="H192" s="376"/>
      <c r="I192" s="376"/>
      <c r="J192" s="376"/>
      <c r="K192" s="376"/>
      <c r="L192" s="376"/>
      <c r="M192" s="441"/>
      <c r="N192" s="425"/>
      <c r="O192" s="426"/>
      <c r="P192" s="426"/>
      <c r="Q192" s="426"/>
      <c r="R192" s="426"/>
      <c r="S192" s="426"/>
      <c r="T192" s="426"/>
      <c r="U192" s="426"/>
      <c r="V192" s="426"/>
      <c r="W192" s="426"/>
      <c r="X192" s="426"/>
      <c r="Y192" s="426"/>
    </row>
    <row r="193" spans="1:37" ht="16" customHeight="1" x14ac:dyDescent="0.25">
      <c r="A193" s="423"/>
      <c r="B193" s="377"/>
      <c r="C193" s="374"/>
      <c r="D193" s="376"/>
      <c r="E193" s="376"/>
      <c r="F193" s="376"/>
      <c r="G193" s="376"/>
      <c r="H193" s="376"/>
      <c r="I193" s="376"/>
      <c r="J193" s="376"/>
      <c r="K193" s="376"/>
      <c r="L193" s="376"/>
      <c r="M193" s="441"/>
      <c r="N193" s="425"/>
      <c r="O193" s="426"/>
      <c r="P193" s="426"/>
      <c r="Q193" s="426"/>
      <c r="R193" s="426"/>
      <c r="S193" s="426"/>
      <c r="T193" s="426"/>
      <c r="U193" s="426"/>
      <c r="V193" s="426"/>
      <c r="W193" s="426"/>
      <c r="X193" s="426"/>
      <c r="Y193" s="426"/>
    </row>
    <row r="194" spans="1:37" ht="16" customHeight="1" x14ac:dyDescent="0.25">
      <c r="A194" s="423"/>
      <c r="B194" s="377"/>
      <c r="C194" s="377"/>
      <c r="D194" s="410"/>
      <c r="E194" s="410"/>
      <c r="F194" s="410"/>
      <c r="G194" s="410"/>
      <c r="H194" s="410"/>
      <c r="I194" s="410"/>
      <c r="J194" s="410"/>
      <c r="K194" s="410"/>
      <c r="L194" s="410"/>
      <c r="M194" s="441"/>
      <c r="N194" s="425"/>
      <c r="O194" s="426"/>
      <c r="P194" s="426"/>
      <c r="Q194" s="426"/>
      <c r="R194" s="426"/>
      <c r="S194" s="426"/>
      <c r="T194" s="426"/>
      <c r="U194" s="426"/>
      <c r="V194" s="426"/>
      <c r="W194" s="426"/>
      <c r="X194" s="426"/>
      <c r="Y194" s="426"/>
    </row>
    <row r="195" spans="1:37" ht="16" customHeight="1" x14ac:dyDescent="0.25">
      <c r="A195" s="423"/>
      <c r="B195" s="377"/>
      <c r="C195" s="377"/>
      <c r="D195" s="410"/>
      <c r="E195" s="410"/>
      <c r="F195" s="410"/>
      <c r="G195" s="410"/>
      <c r="H195" s="410"/>
      <c r="I195" s="410"/>
      <c r="J195" s="410"/>
      <c r="K195" s="410"/>
      <c r="L195" s="410"/>
      <c r="M195" s="441"/>
      <c r="N195" s="425"/>
      <c r="O195" s="426"/>
      <c r="P195" s="426"/>
      <c r="Q195" s="426"/>
      <c r="R195" s="426"/>
      <c r="S195" s="426"/>
      <c r="T195" s="426"/>
      <c r="U195" s="426"/>
      <c r="V195" s="426"/>
      <c r="W195" s="426"/>
      <c r="X195" s="426"/>
      <c r="Y195" s="426"/>
    </row>
    <row r="196" spans="1:37" ht="16" customHeight="1" x14ac:dyDescent="0.25">
      <c r="A196" s="423"/>
      <c r="B196" s="377"/>
      <c r="C196" s="377"/>
      <c r="D196" s="410"/>
      <c r="E196" s="410"/>
      <c r="F196" s="410"/>
      <c r="G196" s="410"/>
      <c r="H196" s="410"/>
      <c r="I196" s="410"/>
      <c r="J196" s="410"/>
      <c r="K196" s="410"/>
      <c r="L196" s="410"/>
      <c r="M196" s="441"/>
      <c r="N196" s="425"/>
      <c r="O196" s="426"/>
      <c r="P196" s="426"/>
      <c r="Q196" s="426"/>
      <c r="R196" s="426"/>
      <c r="S196" s="426"/>
      <c r="T196" s="426"/>
      <c r="U196" s="426"/>
      <c r="V196" s="426"/>
      <c r="W196" s="426"/>
      <c r="X196" s="426"/>
      <c r="Y196" s="426"/>
    </row>
    <row r="197" spans="1:37" s="442" customFormat="1" ht="16" customHeight="1" x14ac:dyDescent="0.25">
      <c r="B197" s="374"/>
      <c r="C197" s="374"/>
      <c r="D197" s="410"/>
      <c r="E197" s="410"/>
      <c r="F197" s="410"/>
      <c r="G197" s="410"/>
      <c r="H197" s="410"/>
      <c r="I197" s="410"/>
      <c r="J197" s="410"/>
      <c r="K197" s="410"/>
      <c r="L197" s="410"/>
      <c r="M197" s="443"/>
      <c r="O197" s="427"/>
      <c r="P197" s="427"/>
      <c r="Q197" s="427"/>
      <c r="R197" s="427"/>
      <c r="S197" s="427"/>
      <c r="T197" s="427"/>
      <c r="U197" s="427"/>
      <c r="V197" s="427"/>
      <c r="W197" s="427"/>
      <c r="X197" s="427"/>
      <c r="Y197" s="427"/>
      <c r="Z197" s="427"/>
      <c r="AA197" s="427"/>
      <c r="AB197" s="427"/>
      <c r="AC197" s="427"/>
      <c r="AD197" s="427"/>
      <c r="AE197" s="427"/>
      <c r="AF197" s="427"/>
      <c r="AG197" s="427"/>
      <c r="AH197" s="427"/>
      <c r="AI197" s="427"/>
      <c r="AJ197" s="427"/>
      <c r="AK197" s="427"/>
    </row>
    <row r="198" spans="1:37" s="442" customFormat="1" ht="16" customHeight="1" x14ac:dyDescent="0.25">
      <c r="B198" s="374"/>
      <c r="C198" s="374"/>
      <c r="D198" s="410"/>
      <c r="E198" s="410"/>
      <c r="F198" s="410"/>
      <c r="G198" s="410"/>
      <c r="H198" s="410"/>
      <c r="I198" s="410"/>
      <c r="J198" s="410"/>
      <c r="K198" s="410"/>
      <c r="L198" s="410"/>
      <c r="M198" s="443"/>
      <c r="O198" s="427"/>
      <c r="P198" s="427"/>
      <c r="Q198" s="427"/>
      <c r="R198" s="427"/>
      <c r="S198" s="427"/>
      <c r="T198" s="427"/>
      <c r="U198" s="427"/>
      <c r="V198" s="427"/>
      <c r="W198" s="427"/>
      <c r="X198" s="427"/>
      <c r="Y198" s="427"/>
      <c r="Z198" s="427"/>
      <c r="AA198" s="427"/>
      <c r="AB198" s="427"/>
      <c r="AC198" s="427"/>
      <c r="AD198" s="427"/>
      <c r="AE198" s="427"/>
      <c r="AF198" s="427"/>
      <c r="AG198" s="427"/>
      <c r="AH198" s="427"/>
      <c r="AI198" s="427"/>
      <c r="AJ198" s="427"/>
      <c r="AK198" s="427"/>
    </row>
    <row r="199" spans="1:37" s="442" customFormat="1" ht="16" customHeight="1" x14ac:dyDescent="0.25">
      <c r="B199" s="374"/>
      <c r="C199" s="374"/>
      <c r="D199" s="410"/>
      <c r="E199" s="410"/>
      <c r="F199" s="410"/>
      <c r="G199" s="410"/>
      <c r="H199" s="410"/>
      <c r="I199" s="410"/>
      <c r="J199" s="410"/>
      <c r="K199" s="410"/>
      <c r="L199" s="410"/>
      <c r="M199" s="443"/>
      <c r="O199" s="427"/>
      <c r="P199" s="427"/>
      <c r="Q199" s="427"/>
      <c r="R199" s="427"/>
      <c r="S199" s="427"/>
      <c r="T199" s="427"/>
      <c r="U199" s="427"/>
      <c r="V199" s="427"/>
      <c r="W199" s="427"/>
      <c r="X199" s="427"/>
      <c r="Y199" s="427"/>
      <c r="Z199" s="427"/>
      <c r="AA199" s="427"/>
      <c r="AB199" s="427"/>
      <c r="AC199" s="427"/>
      <c r="AD199" s="427"/>
      <c r="AE199" s="427"/>
      <c r="AF199" s="427"/>
      <c r="AG199" s="427"/>
      <c r="AH199" s="427"/>
      <c r="AI199" s="427"/>
      <c r="AJ199" s="427"/>
      <c r="AK199" s="427"/>
    </row>
    <row r="200" spans="1:37" s="442" customFormat="1" ht="16" customHeight="1" x14ac:dyDescent="0.25">
      <c r="B200" s="374"/>
      <c r="C200" s="374"/>
      <c r="D200" s="410"/>
      <c r="E200" s="410"/>
      <c r="F200" s="410"/>
      <c r="G200" s="410"/>
      <c r="H200" s="410"/>
      <c r="I200" s="410"/>
      <c r="J200" s="410"/>
      <c r="K200" s="410"/>
      <c r="L200" s="410"/>
      <c r="M200" s="443"/>
      <c r="O200" s="427"/>
      <c r="P200" s="427"/>
      <c r="Q200" s="427"/>
      <c r="R200" s="427"/>
      <c r="S200" s="427"/>
      <c r="T200" s="427"/>
      <c r="U200" s="427"/>
      <c r="V200" s="427"/>
      <c r="W200" s="427"/>
      <c r="X200" s="427"/>
      <c r="Y200" s="427"/>
      <c r="Z200" s="427"/>
      <c r="AA200" s="427"/>
      <c r="AB200" s="427"/>
      <c r="AC200" s="427"/>
      <c r="AD200" s="427"/>
      <c r="AE200" s="427"/>
      <c r="AF200" s="427"/>
      <c r="AG200" s="427"/>
      <c r="AH200" s="427"/>
      <c r="AI200" s="427"/>
      <c r="AJ200" s="427"/>
      <c r="AK200" s="427"/>
    </row>
    <row r="201" spans="1:37" s="442" customFormat="1" ht="16" customHeight="1" x14ac:dyDescent="0.25">
      <c r="B201" s="374"/>
      <c r="C201" s="374"/>
      <c r="D201" s="410"/>
      <c r="E201" s="410"/>
      <c r="F201" s="410"/>
      <c r="G201" s="410"/>
      <c r="H201" s="410"/>
      <c r="I201" s="410"/>
      <c r="J201" s="410"/>
      <c r="K201" s="410"/>
      <c r="L201" s="410"/>
      <c r="M201" s="443"/>
      <c r="O201" s="427"/>
      <c r="P201" s="427"/>
      <c r="Q201" s="427"/>
      <c r="R201" s="427"/>
      <c r="S201" s="427"/>
      <c r="T201" s="427"/>
      <c r="U201" s="427"/>
      <c r="V201" s="427"/>
      <c r="W201" s="427"/>
      <c r="X201" s="427"/>
      <c r="Y201" s="427"/>
      <c r="Z201" s="427"/>
      <c r="AA201" s="427"/>
      <c r="AB201" s="427"/>
      <c r="AC201" s="427"/>
      <c r="AD201" s="427"/>
      <c r="AE201" s="427"/>
      <c r="AF201" s="427"/>
      <c r="AG201" s="427"/>
      <c r="AH201" s="427"/>
      <c r="AI201" s="427"/>
      <c r="AJ201" s="427"/>
      <c r="AK201" s="427"/>
    </row>
    <row r="202" spans="1:37" s="442" customFormat="1" ht="16" customHeight="1" x14ac:dyDescent="0.25">
      <c r="B202" s="374"/>
      <c r="C202" s="374"/>
      <c r="D202" s="410"/>
      <c r="E202" s="410"/>
      <c r="F202" s="410"/>
      <c r="G202" s="410"/>
      <c r="H202" s="410"/>
      <c r="I202" s="410"/>
      <c r="J202" s="410"/>
      <c r="K202" s="410"/>
      <c r="L202" s="410"/>
      <c r="M202" s="443"/>
      <c r="O202" s="427"/>
      <c r="P202" s="427"/>
      <c r="Q202" s="427"/>
      <c r="R202" s="427"/>
      <c r="S202" s="427"/>
      <c r="T202" s="427"/>
      <c r="U202" s="427"/>
      <c r="V202" s="427"/>
      <c r="W202" s="427"/>
      <c r="X202" s="427"/>
      <c r="Y202" s="427"/>
      <c r="Z202" s="427"/>
      <c r="AA202" s="427"/>
      <c r="AB202" s="427"/>
      <c r="AC202" s="427"/>
      <c r="AD202" s="427"/>
      <c r="AE202" s="427"/>
      <c r="AF202" s="427"/>
      <c r="AG202" s="427"/>
      <c r="AH202" s="427"/>
      <c r="AI202" s="427"/>
      <c r="AJ202" s="427"/>
      <c r="AK202" s="427"/>
    </row>
    <row r="203" spans="1:37" s="442" customFormat="1" ht="16" customHeight="1" x14ac:dyDescent="0.25">
      <c r="B203" s="374"/>
      <c r="C203" s="374"/>
      <c r="D203" s="410"/>
      <c r="E203" s="410"/>
      <c r="F203" s="410"/>
      <c r="G203" s="410"/>
      <c r="H203" s="410"/>
      <c r="I203" s="410"/>
      <c r="J203" s="410"/>
      <c r="K203" s="410"/>
      <c r="L203" s="410"/>
      <c r="M203" s="443"/>
      <c r="O203" s="427"/>
      <c r="P203" s="427"/>
      <c r="Q203" s="427"/>
      <c r="R203" s="427"/>
      <c r="S203" s="427"/>
      <c r="T203" s="427"/>
      <c r="U203" s="427"/>
      <c r="V203" s="427"/>
      <c r="W203" s="427"/>
      <c r="X203" s="427"/>
      <c r="Y203" s="427"/>
      <c r="Z203" s="427"/>
      <c r="AA203" s="427"/>
      <c r="AB203" s="427"/>
      <c r="AC203" s="427"/>
      <c r="AD203" s="427"/>
      <c r="AE203" s="427"/>
      <c r="AF203" s="427"/>
      <c r="AG203" s="427"/>
      <c r="AH203" s="427"/>
      <c r="AI203" s="427"/>
      <c r="AJ203" s="427"/>
      <c r="AK203" s="427"/>
    </row>
    <row r="204" spans="1:37" s="442" customFormat="1" ht="16" customHeight="1" x14ac:dyDescent="0.25">
      <c r="B204" s="374"/>
      <c r="C204" s="374"/>
      <c r="D204" s="410"/>
      <c r="E204" s="410"/>
      <c r="F204" s="410"/>
      <c r="G204" s="410"/>
      <c r="H204" s="410"/>
      <c r="I204" s="410"/>
      <c r="J204" s="410"/>
      <c r="K204" s="410"/>
      <c r="L204" s="410"/>
      <c r="M204" s="443"/>
      <c r="O204" s="427"/>
      <c r="P204" s="427"/>
      <c r="Q204" s="427"/>
      <c r="R204" s="427"/>
      <c r="S204" s="427"/>
      <c r="T204" s="427"/>
      <c r="U204" s="427"/>
      <c r="V204" s="427"/>
      <c r="W204" s="427"/>
      <c r="X204" s="427"/>
      <c r="Y204" s="427"/>
      <c r="Z204" s="427"/>
      <c r="AA204" s="427"/>
      <c r="AB204" s="427"/>
      <c r="AC204" s="427"/>
      <c r="AD204" s="427"/>
      <c r="AE204" s="427"/>
      <c r="AF204" s="427"/>
      <c r="AG204" s="427"/>
      <c r="AH204" s="427"/>
      <c r="AI204" s="427"/>
      <c r="AJ204" s="427"/>
      <c r="AK204" s="427"/>
    </row>
    <row r="205" spans="1:37" s="442" customFormat="1" ht="16" customHeight="1" x14ac:dyDescent="0.25">
      <c r="B205" s="374"/>
      <c r="C205" s="374"/>
      <c r="D205" s="410"/>
      <c r="E205" s="410"/>
      <c r="F205" s="410"/>
      <c r="G205" s="410"/>
      <c r="H205" s="410"/>
      <c r="I205" s="410"/>
      <c r="J205" s="410"/>
      <c r="K205" s="410"/>
      <c r="L205" s="410"/>
      <c r="M205" s="443"/>
      <c r="O205" s="427"/>
      <c r="P205" s="427"/>
      <c r="Q205" s="427"/>
      <c r="R205" s="427"/>
      <c r="S205" s="427"/>
      <c r="T205" s="427"/>
      <c r="U205" s="427"/>
      <c r="V205" s="427"/>
      <c r="W205" s="427"/>
      <c r="X205" s="427"/>
      <c r="Y205" s="427"/>
      <c r="Z205" s="427"/>
      <c r="AA205" s="427"/>
      <c r="AB205" s="427"/>
      <c r="AC205" s="427"/>
      <c r="AD205" s="427"/>
      <c r="AE205" s="427"/>
      <c r="AF205" s="427"/>
      <c r="AG205" s="427"/>
      <c r="AH205" s="427"/>
      <c r="AI205" s="427"/>
      <c r="AJ205" s="427"/>
      <c r="AK205" s="427"/>
    </row>
    <row r="206" spans="1:37" s="442" customFormat="1" ht="16" customHeight="1" x14ac:dyDescent="0.25">
      <c r="B206" s="374"/>
      <c r="C206" s="374"/>
      <c r="D206" s="410"/>
      <c r="E206" s="410"/>
      <c r="F206" s="410"/>
      <c r="G206" s="410"/>
      <c r="H206" s="410"/>
      <c r="I206" s="410"/>
      <c r="J206" s="410"/>
      <c r="K206" s="410"/>
      <c r="L206" s="410"/>
      <c r="M206" s="443"/>
      <c r="O206" s="427"/>
      <c r="P206" s="427"/>
      <c r="Q206" s="427"/>
      <c r="R206" s="427"/>
      <c r="S206" s="427"/>
      <c r="T206" s="427"/>
      <c r="U206" s="427"/>
      <c r="V206" s="427"/>
      <c r="W206" s="427"/>
      <c r="X206" s="427"/>
      <c r="Y206" s="427"/>
      <c r="Z206" s="427"/>
      <c r="AA206" s="427"/>
      <c r="AB206" s="427"/>
      <c r="AC206" s="427"/>
      <c r="AD206" s="427"/>
      <c r="AE206" s="427"/>
      <c r="AF206" s="427"/>
      <c r="AG206" s="427"/>
      <c r="AH206" s="427"/>
      <c r="AI206" s="427"/>
      <c r="AJ206" s="427"/>
      <c r="AK206" s="427"/>
    </row>
    <row r="207" spans="1:37" s="442" customFormat="1" ht="16" customHeight="1" x14ac:dyDescent="0.25">
      <c r="B207" s="374"/>
      <c r="C207" s="374"/>
      <c r="D207" s="410"/>
      <c r="E207" s="410"/>
      <c r="F207" s="410"/>
      <c r="G207" s="410"/>
      <c r="H207" s="410"/>
      <c r="I207" s="410"/>
      <c r="J207" s="410"/>
      <c r="K207" s="410"/>
      <c r="L207" s="410"/>
      <c r="M207" s="443"/>
      <c r="O207" s="427"/>
      <c r="P207" s="427"/>
      <c r="Q207" s="427"/>
      <c r="R207" s="427"/>
      <c r="S207" s="427"/>
      <c r="T207" s="427"/>
      <c r="U207" s="427"/>
      <c r="V207" s="427"/>
      <c r="W207" s="427"/>
      <c r="X207" s="427"/>
      <c r="Y207" s="427"/>
      <c r="Z207" s="427"/>
      <c r="AA207" s="427"/>
      <c r="AB207" s="427"/>
      <c r="AC207" s="427"/>
      <c r="AD207" s="427"/>
      <c r="AE207" s="427"/>
      <c r="AF207" s="427"/>
      <c r="AG207" s="427"/>
      <c r="AH207" s="427"/>
      <c r="AI207" s="427"/>
      <c r="AJ207" s="427"/>
      <c r="AK207" s="427"/>
    </row>
    <row r="208" spans="1:37" s="442" customFormat="1" ht="16" customHeight="1" x14ac:dyDescent="0.25">
      <c r="B208" s="374"/>
      <c r="C208" s="374"/>
      <c r="D208" s="410"/>
      <c r="E208" s="410"/>
      <c r="F208" s="410"/>
      <c r="G208" s="410"/>
      <c r="H208" s="410"/>
      <c r="I208" s="410"/>
      <c r="J208" s="410"/>
      <c r="K208" s="410"/>
      <c r="L208" s="410"/>
      <c r="M208" s="443"/>
      <c r="O208" s="427"/>
      <c r="P208" s="427"/>
      <c r="Q208" s="427"/>
      <c r="R208" s="427"/>
      <c r="S208" s="427"/>
      <c r="T208" s="427"/>
      <c r="U208" s="427"/>
      <c r="V208" s="427"/>
      <c r="W208" s="427"/>
      <c r="X208" s="427"/>
      <c r="Y208" s="427"/>
      <c r="Z208" s="427"/>
      <c r="AA208" s="427"/>
      <c r="AB208" s="427"/>
      <c r="AC208" s="427"/>
      <c r="AD208" s="427"/>
      <c r="AE208" s="427"/>
      <c r="AF208" s="427"/>
      <c r="AG208" s="427"/>
      <c r="AH208" s="427"/>
      <c r="AI208" s="427"/>
      <c r="AJ208" s="427"/>
      <c r="AK208" s="427"/>
    </row>
    <row r="209" spans="2:37" s="442" customFormat="1" ht="16" customHeight="1" x14ac:dyDescent="0.25">
      <c r="B209" s="374"/>
      <c r="C209" s="374"/>
      <c r="D209" s="410"/>
      <c r="E209" s="410"/>
      <c r="F209" s="410"/>
      <c r="G209" s="410"/>
      <c r="H209" s="410"/>
      <c r="I209" s="410"/>
      <c r="J209" s="410"/>
      <c r="K209" s="410"/>
      <c r="L209" s="410"/>
      <c r="M209" s="443"/>
      <c r="O209" s="427"/>
      <c r="P209" s="427"/>
      <c r="Q209" s="427"/>
      <c r="R209" s="427"/>
      <c r="S209" s="427"/>
      <c r="T209" s="427"/>
      <c r="U209" s="427"/>
      <c r="V209" s="427"/>
      <c r="W209" s="427"/>
      <c r="X209" s="427"/>
      <c r="Y209" s="427"/>
      <c r="Z209" s="427"/>
      <c r="AA209" s="427"/>
      <c r="AB209" s="427"/>
      <c r="AC209" s="427"/>
      <c r="AD209" s="427"/>
      <c r="AE209" s="427"/>
      <c r="AF209" s="427"/>
      <c r="AG209" s="427"/>
      <c r="AH209" s="427"/>
      <c r="AI209" s="427"/>
      <c r="AJ209" s="427"/>
      <c r="AK209" s="427"/>
    </row>
    <row r="210" spans="2:37" s="442" customFormat="1" ht="16" customHeight="1" x14ac:dyDescent="0.25">
      <c r="B210" s="374"/>
      <c r="C210" s="374"/>
      <c r="D210" s="410"/>
      <c r="E210" s="410"/>
      <c r="F210" s="410"/>
      <c r="G210" s="410"/>
      <c r="H210" s="410"/>
      <c r="I210" s="410"/>
      <c r="J210" s="410"/>
      <c r="K210" s="410"/>
      <c r="L210" s="410"/>
      <c r="M210" s="443"/>
      <c r="O210" s="427"/>
      <c r="P210" s="427"/>
      <c r="Q210" s="427"/>
      <c r="R210" s="427"/>
      <c r="S210" s="427"/>
      <c r="T210" s="427"/>
      <c r="U210" s="427"/>
      <c r="V210" s="427"/>
      <c r="W210" s="427"/>
      <c r="X210" s="427"/>
      <c r="Y210" s="427"/>
      <c r="Z210" s="427"/>
      <c r="AA210" s="427"/>
      <c r="AB210" s="427"/>
      <c r="AC210" s="427"/>
      <c r="AD210" s="427"/>
      <c r="AE210" s="427"/>
      <c r="AF210" s="427"/>
      <c r="AG210" s="427"/>
      <c r="AH210" s="427"/>
      <c r="AI210" s="427"/>
      <c r="AJ210" s="427"/>
      <c r="AK210" s="427"/>
    </row>
    <row r="211" spans="2:37" s="442" customFormat="1" ht="16" customHeight="1" x14ac:dyDescent="0.25">
      <c r="B211" s="374"/>
      <c r="C211" s="374"/>
      <c r="D211" s="410"/>
      <c r="E211" s="410"/>
      <c r="F211" s="410"/>
      <c r="G211" s="410"/>
      <c r="H211" s="410"/>
      <c r="I211" s="410"/>
      <c r="J211" s="410"/>
      <c r="K211" s="410"/>
      <c r="L211" s="410"/>
      <c r="M211" s="443"/>
      <c r="O211" s="427"/>
      <c r="P211" s="427"/>
      <c r="Q211" s="427"/>
      <c r="R211" s="427"/>
      <c r="S211" s="427"/>
      <c r="T211" s="427"/>
      <c r="U211" s="427"/>
      <c r="V211" s="427"/>
      <c r="W211" s="427"/>
      <c r="X211" s="427"/>
      <c r="Y211" s="427"/>
      <c r="Z211" s="427"/>
      <c r="AA211" s="427"/>
      <c r="AB211" s="427"/>
      <c r="AC211" s="427"/>
      <c r="AD211" s="427"/>
      <c r="AE211" s="427"/>
      <c r="AF211" s="427"/>
      <c r="AG211" s="427"/>
      <c r="AH211" s="427"/>
      <c r="AI211" s="427"/>
      <c r="AJ211" s="427"/>
      <c r="AK211" s="427"/>
    </row>
    <row r="212" spans="2:37" s="442" customFormat="1" ht="16" customHeight="1" x14ac:dyDescent="0.25">
      <c r="B212" s="374"/>
      <c r="C212" s="374"/>
      <c r="D212" s="410"/>
      <c r="E212" s="410"/>
      <c r="F212" s="410"/>
      <c r="G212" s="410"/>
      <c r="H212" s="410"/>
      <c r="I212" s="410"/>
      <c r="J212" s="410"/>
      <c r="K212" s="410"/>
      <c r="L212" s="410"/>
      <c r="M212" s="443"/>
      <c r="O212" s="427"/>
      <c r="P212" s="427"/>
      <c r="Q212" s="427"/>
      <c r="R212" s="427"/>
      <c r="S212" s="427"/>
      <c r="T212" s="427"/>
      <c r="U212" s="427"/>
      <c r="V212" s="427"/>
      <c r="W212" s="427"/>
      <c r="X212" s="427"/>
      <c r="Y212" s="427"/>
      <c r="Z212" s="427"/>
      <c r="AA212" s="427"/>
      <c r="AB212" s="427"/>
      <c r="AC212" s="427"/>
      <c r="AD212" s="427"/>
      <c r="AE212" s="427"/>
      <c r="AF212" s="427"/>
      <c r="AG212" s="427"/>
      <c r="AH212" s="427"/>
      <c r="AI212" s="427"/>
      <c r="AJ212" s="427"/>
      <c r="AK212" s="427"/>
    </row>
    <row r="213" spans="2:37" s="442" customFormat="1" ht="16" customHeight="1" x14ac:dyDescent="0.25">
      <c r="B213" s="374"/>
      <c r="C213" s="374"/>
      <c r="D213" s="410"/>
      <c r="E213" s="410"/>
      <c r="F213" s="410"/>
      <c r="G213" s="410"/>
      <c r="H213" s="410"/>
      <c r="I213" s="410"/>
      <c r="J213" s="410"/>
      <c r="K213" s="410"/>
      <c r="L213" s="410"/>
      <c r="M213" s="443"/>
      <c r="O213" s="427"/>
      <c r="P213" s="427"/>
      <c r="Q213" s="427"/>
      <c r="R213" s="427"/>
      <c r="S213" s="427"/>
      <c r="T213" s="427"/>
      <c r="U213" s="427"/>
      <c r="V213" s="427"/>
      <c r="W213" s="427"/>
      <c r="X213" s="427"/>
      <c r="Y213" s="427"/>
      <c r="Z213" s="427"/>
      <c r="AA213" s="427"/>
      <c r="AB213" s="427"/>
      <c r="AC213" s="427"/>
      <c r="AD213" s="427"/>
      <c r="AE213" s="427"/>
      <c r="AF213" s="427"/>
      <c r="AG213" s="427"/>
      <c r="AH213" s="427"/>
      <c r="AI213" s="427"/>
      <c r="AJ213" s="427"/>
      <c r="AK213" s="427"/>
    </row>
    <row r="214" spans="2:37" s="442" customFormat="1" ht="16" customHeight="1" x14ac:dyDescent="0.25">
      <c r="B214" s="374"/>
      <c r="C214" s="374"/>
      <c r="D214" s="410"/>
      <c r="E214" s="410"/>
      <c r="F214" s="410"/>
      <c r="G214" s="410"/>
      <c r="H214" s="410"/>
      <c r="I214" s="410"/>
      <c r="J214" s="410"/>
      <c r="K214" s="410"/>
      <c r="L214" s="410"/>
      <c r="M214" s="443"/>
      <c r="O214" s="427"/>
      <c r="P214" s="427"/>
      <c r="Q214" s="427"/>
      <c r="R214" s="427"/>
      <c r="S214" s="427"/>
      <c r="T214" s="427"/>
      <c r="U214" s="427"/>
      <c r="V214" s="427"/>
      <c r="W214" s="427"/>
      <c r="X214" s="427"/>
      <c r="Y214" s="427"/>
      <c r="Z214" s="427"/>
      <c r="AA214" s="427"/>
      <c r="AB214" s="427"/>
      <c r="AC214" s="427"/>
      <c r="AD214" s="427"/>
      <c r="AE214" s="427"/>
      <c r="AF214" s="427"/>
      <c r="AG214" s="427"/>
      <c r="AH214" s="427"/>
      <c r="AI214" s="427"/>
      <c r="AJ214" s="427"/>
      <c r="AK214" s="427"/>
    </row>
    <row r="215" spans="2:37" s="442" customFormat="1" ht="16" customHeight="1" x14ac:dyDescent="0.25">
      <c r="B215" s="374"/>
      <c r="C215" s="374"/>
      <c r="D215" s="410"/>
      <c r="E215" s="410"/>
      <c r="F215" s="410"/>
      <c r="G215" s="410"/>
      <c r="H215" s="410"/>
      <c r="I215" s="410"/>
      <c r="J215" s="410"/>
      <c r="K215" s="410"/>
      <c r="L215" s="410"/>
      <c r="M215" s="443"/>
      <c r="O215" s="427"/>
      <c r="P215" s="427"/>
      <c r="Q215" s="427"/>
      <c r="R215" s="427"/>
      <c r="S215" s="427"/>
      <c r="T215" s="427"/>
      <c r="U215" s="427"/>
      <c r="V215" s="427"/>
      <c r="W215" s="427"/>
      <c r="X215" s="427"/>
      <c r="Y215" s="427"/>
      <c r="Z215" s="427"/>
      <c r="AA215" s="427"/>
      <c r="AB215" s="427"/>
      <c r="AC215" s="427"/>
      <c r="AD215" s="427"/>
      <c r="AE215" s="427"/>
      <c r="AF215" s="427"/>
      <c r="AG215" s="427"/>
      <c r="AH215" s="427"/>
      <c r="AI215" s="427"/>
      <c r="AJ215" s="427"/>
      <c r="AK215" s="427"/>
    </row>
    <row r="216" spans="2:37" s="442" customFormat="1" ht="16" customHeight="1" x14ac:dyDescent="0.25">
      <c r="B216" s="374"/>
      <c r="C216" s="374"/>
      <c r="D216" s="410"/>
      <c r="E216" s="410"/>
      <c r="F216" s="410"/>
      <c r="G216" s="410"/>
      <c r="H216" s="410"/>
      <c r="I216" s="410"/>
      <c r="J216" s="410"/>
      <c r="K216" s="410"/>
      <c r="L216" s="410"/>
      <c r="M216" s="443"/>
      <c r="O216" s="427"/>
      <c r="P216" s="427"/>
      <c r="Q216" s="427"/>
      <c r="R216" s="427"/>
      <c r="S216" s="427"/>
      <c r="T216" s="427"/>
      <c r="U216" s="427"/>
      <c r="V216" s="427"/>
      <c r="W216" s="427"/>
      <c r="X216" s="427"/>
      <c r="Y216" s="427"/>
      <c r="Z216" s="427"/>
      <c r="AA216" s="427"/>
      <c r="AB216" s="427"/>
      <c r="AC216" s="427"/>
      <c r="AD216" s="427"/>
      <c r="AE216" s="427"/>
      <c r="AF216" s="427"/>
      <c r="AG216" s="427"/>
      <c r="AH216" s="427"/>
      <c r="AI216" s="427"/>
      <c r="AJ216" s="427"/>
      <c r="AK216" s="427"/>
    </row>
    <row r="217" spans="2:37" s="442" customFormat="1" ht="16" customHeight="1" x14ac:dyDescent="0.25">
      <c r="B217" s="374"/>
      <c r="C217" s="374"/>
      <c r="D217" s="410"/>
      <c r="E217" s="410"/>
      <c r="F217" s="410"/>
      <c r="G217" s="410"/>
      <c r="H217" s="410"/>
      <c r="I217" s="410"/>
      <c r="J217" s="410"/>
      <c r="K217" s="410"/>
      <c r="L217" s="410"/>
      <c r="M217" s="443"/>
      <c r="O217" s="427"/>
      <c r="P217" s="427"/>
      <c r="Q217" s="427"/>
      <c r="R217" s="427"/>
      <c r="S217" s="427"/>
      <c r="T217" s="427"/>
      <c r="U217" s="427"/>
      <c r="V217" s="427"/>
      <c r="W217" s="427"/>
      <c r="X217" s="427"/>
      <c r="Y217" s="427"/>
      <c r="Z217" s="427"/>
      <c r="AA217" s="427"/>
      <c r="AB217" s="427"/>
      <c r="AC217" s="427"/>
      <c r="AD217" s="427"/>
      <c r="AE217" s="427"/>
      <c r="AF217" s="427"/>
      <c r="AG217" s="427"/>
      <c r="AH217" s="427"/>
      <c r="AI217" s="427"/>
      <c r="AJ217" s="427"/>
      <c r="AK217" s="427"/>
    </row>
    <row r="218" spans="2:37" s="442" customFormat="1" ht="16" customHeight="1" x14ac:dyDescent="0.25">
      <c r="B218" s="374"/>
      <c r="C218" s="374"/>
      <c r="D218" s="410"/>
      <c r="E218" s="410"/>
      <c r="F218" s="410"/>
      <c r="G218" s="410"/>
      <c r="H218" s="410"/>
      <c r="I218" s="410"/>
      <c r="J218" s="410"/>
      <c r="K218" s="410"/>
      <c r="L218" s="410"/>
      <c r="M218" s="443"/>
      <c r="O218" s="427"/>
      <c r="P218" s="427"/>
      <c r="Q218" s="427"/>
      <c r="R218" s="427"/>
      <c r="S218" s="427"/>
      <c r="T218" s="427"/>
      <c r="U218" s="427"/>
      <c r="V218" s="427"/>
      <c r="W218" s="427"/>
      <c r="X218" s="427"/>
      <c r="Y218" s="427"/>
      <c r="Z218" s="427"/>
      <c r="AA218" s="427"/>
      <c r="AB218" s="427"/>
      <c r="AC218" s="427"/>
      <c r="AD218" s="427"/>
      <c r="AE218" s="427"/>
      <c r="AF218" s="427"/>
      <c r="AG218" s="427"/>
      <c r="AH218" s="427"/>
      <c r="AI218" s="427"/>
      <c r="AJ218" s="427"/>
      <c r="AK218" s="427"/>
    </row>
    <row r="219" spans="2:37" s="442" customFormat="1" ht="16" customHeight="1" x14ac:dyDescent="0.25">
      <c r="B219" s="374"/>
      <c r="C219" s="374"/>
      <c r="D219" s="410"/>
      <c r="E219" s="410"/>
      <c r="F219" s="410"/>
      <c r="G219" s="410"/>
      <c r="H219" s="410"/>
      <c r="I219" s="410"/>
      <c r="J219" s="410"/>
      <c r="K219" s="410"/>
      <c r="L219" s="410"/>
      <c r="M219" s="443"/>
      <c r="O219" s="427"/>
      <c r="P219" s="427"/>
      <c r="Q219" s="427"/>
      <c r="R219" s="427"/>
      <c r="S219" s="427"/>
      <c r="T219" s="427"/>
      <c r="U219" s="427"/>
      <c r="V219" s="427"/>
      <c r="W219" s="427"/>
      <c r="X219" s="427"/>
      <c r="Y219" s="427"/>
      <c r="Z219" s="427"/>
      <c r="AA219" s="427"/>
      <c r="AB219" s="427"/>
      <c r="AC219" s="427"/>
      <c r="AD219" s="427"/>
      <c r="AE219" s="427"/>
      <c r="AF219" s="427"/>
      <c r="AG219" s="427"/>
      <c r="AH219" s="427"/>
      <c r="AI219" s="427"/>
      <c r="AJ219" s="427"/>
      <c r="AK219" s="427"/>
    </row>
    <row r="220" spans="2:37" s="442" customFormat="1" ht="16" customHeight="1" x14ac:dyDescent="0.25">
      <c r="B220" s="374"/>
      <c r="C220" s="374"/>
      <c r="D220" s="410"/>
      <c r="E220" s="410"/>
      <c r="F220" s="410"/>
      <c r="G220" s="410"/>
      <c r="H220" s="410"/>
      <c r="I220" s="410"/>
      <c r="J220" s="410"/>
      <c r="K220" s="410"/>
      <c r="L220" s="410"/>
      <c r="M220" s="443"/>
      <c r="O220" s="427"/>
      <c r="P220" s="427"/>
      <c r="Q220" s="427"/>
      <c r="R220" s="427"/>
      <c r="S220" s="427"/>
      <c r="T220" s="427"/>
      <c r="U220" s="427"/>
      <c r="V220" s="427"/>
      <c r="W220" s="427"/>
      <c r="X220" s="427"/>
      <c r="Y220" s="427"/>
      <c r="Z220" s="427"/>
      <c r="AA220" s="427"/>
      <c r="AB220" s="427"/>
      <c r="AC220" s="427"/>
      <c r="AD220" s="427"/>
      <c r="AE220" s="427"/>
      <c r="AF220" s="427"/>
      <c r="AG220" s="427"/>
      <c r="AH220" s="427"/>
      <c r="AI220" s="427"/>
      <c r="AJ220" s="427"/>
      <c r="AK220" s="427"/>
    </row>
    <row r="221" spans="2:37" s="442" customFormat="1" ht="16" customHeight="1" x14ac:dyDescent="0.25">
      <c r="B221" s="374"/>
      <c r="C221" s="374"/>
      <c r="D221" s="410"/>
      <c r="E221" s="410"/>
      <c r="F221" s="410"/>
      <c r="G221" s="410"/>
      <c r="H221" s="410"/>
      <c r="I221" s="410"/>
      <c r="J221" s="410"/>
      <c r="K221" s="410"/>
      <c r="L221" s="410"/>
      <c r="M221" s="443"/>
      <c r="O221" s="427"/>
      <c r="P221" s="427"/>
      <c r="Q221" s="427"/>
      <c r="R221" s="427"/>
      <c r="S221" s="427"/>
      <c r="T221" s="427"/>
      <c r="U221" s="427"/>
      <c r="V221" s="427"/>
      <c r="W221" s="427"/>
      <c r="X221" s="427"/>
      <c r="Y221" s="427"/>
      <c r="Z221" s="427"/>
      <c r="AA221" s="427"/>
      <c r="AB221" s="427"/>
      <c r="AC221" s="427"/>
      <c r="AD221" s="427"/>
      <c r="AE221" s="427"/>
      <c r="AF221" s="427"/>
      <c r="AG221" s="427"/>
      <c r="AH221" s="427"/>
      <c r="AI221" s="427"/>
      <c r="AJ221" s="427"/>
      <c r="AK221" s="427"/>
    </row>
    <row r="222" spans="2:37" s="442" customFormat="1" ht="16" customHeight="1" x14ac:dyDescent="0.25">
      <c r="B222" s="374"/>
      <c r="C222" s="374"/>
      <c r="D222" s="410"/>
      <c r="E222" s="410"/>
      <c r="F222" s="410"/>
      <c r="G222" s="410"/>
      <c r="H222" s="410"/>
      <c r="I222" s="410"/>
      <c r="J222" s="410"/>
      <c r="K222" s="410"/>
      <c r="L222" s="410"/>
      <c r="M222" s="443"/>
      <c r="O222" s="427"/>
      <c r="P222" s="427"/>
      <c r="Q222" s="427"/>
      <c r="R222" s="427"/>
      <c r="S222" s="427"/>
      <c r="T222" s="427"/>
      <c r="U222" s="427"/>
      <c r="V222" s="427"/>
      <c r="W222" s="427"/>
      <c r="X222" s="427"/>
      <c r="Y222" s="427"/>
      <c r="Z222" s="427"/>
      <c r="AA222" s="427"/>
      <c r="AB222" s="427"/>
      <c r="AC222" s="427"/>
      <c r="AD222" s="427"/>
      <c r="AE222" s="427"/>
      <c r="AF222" s="427"/>
      <c r="AG222" s="427"/>
      <c r="AH222" s="427"/>
      <c r="AI222" s="427"/>
      <c r="AJ222" s="427"/>
      <c r="AK222" s="427"/>
    </row>
    <row r="223" spans="2:37" s="442" customFormat="1" ht="16" customHeight="1" x14ac:dyDescent="0.25">
      <c r="B223" s="374"/>
      <c r="C223" s="374"/>
      <c r="D223" s="410"/>
      <c r="E223" s="410"/>
      <c r="F223" s="410"/>
      <c r="G223" s="410"/>
      <c r="H223" s="410"/>
      <c r="I223" s="410"/>
      <c r="J223" s="410"/>
      <c r="K223" s="410"/>
      <c r="L223" s="410"/>
      <c r="M223" s="443"/>
      <c r="O223" s="427"/>
      <c r="P223" s="427"/>
      <c r="Q223" s="427"/>
      <c r="R223" s="427"/>
      <c r="S223" s="427"/>
      <c r="T223" s="427"/>
      <c r="U223" s="427"/>
      <c r="V223" s="427"/>
      <c r="W223" s="427"/>
      <c r="X223" s="427"/>
      <c r="Y223" s="427"/>
      <c r="Z223" s="427"/>
      <c r="AA223" s="427"/>
      <c r="AB223" s="427"/>
      <c r="AC223" s="427"/>
      <c r="AD223" s="427"/>
      <c r="AE223" s="427"/>
      <c r="AF223" s="427"/>
      <c r="AG223" s="427"/>
      <c r="AH223" s="427"/>
      <c r="AI223" s="427"/>
      <c r="AJ223" s="427"/>
      <c r="AK223" s="427"/>
    </row>
    <row r="224" spans="2:37" s="442" customFormat="1" ht="16" customHeight="1" x14ac:dyDescent="0.25">
      <c r="B224" s="374"/>
      <c r="C224" s="374"/>
      <c r="D224" s="410"/>
      <c r="E224" s="410"/>
      <c r="F224" s="410"/>
      <c r="G224" s="410"/>
      <c r="H224" s="410"/>
      <c r="I224" s="410"/>
      <c r="J224" s="410"/>
      <c r="K224" s="410"/>
      <c r="L224" s="410"/>
      <c r="M224" s="443"/>
      <c r="O224" s="427"/>
      <c r="P224" s="427"/>
      <c r="Q224" s="427"/>
      <c r="R224" s="427"/>
      <c r="S224" s="427"/>
      <c r="T224" s="427"/>
      <c r="U224" s="427"/>
      <c r="V224" s="427"/>
      <c r="W224" s="427"/>
      <c r="X224" s="427"/>
      <c r="Y224" s="427"/>
      <c r="Z224" s="427"/>
      <c r="AA224" s="427"/>
      <c r="AB224" s="427"/>
      <c r="AC224" s="427"/>
      <c r="AD224" s="427"/>
      <c r="AE224" s="427"/>
      <c r="AF224" s="427"/>
      <c r="AG224" s="427"/>
      <c r="AH224" s="427"/>
      <c r="AI224" s="427"/>
      <c r="AJ224" s="427"/>
      <c r="AK224" s="427"/>
    </row>
    <row r="225" spans="2:37" s="442" customFormat="1" ht="16" customHeight="1" x14ac:dyDescent="0.25">
      <c r="B225" s="374"/>
      <c r="C225" s="374"/>
      <c r="D225" s="410"/>
      <c r="E225" s="410"/>
      <c r="F225" s="410"/>
      <c r="G225" s="410"/>
      <c r="H225" s="410"/>
      <c r="I225" s="410"/>
      <c r="J225" s="410"/>
      <c r="K225" s="410"/>
      <c r="L225" s="410"/>
      <c r="M225" s="443"/>
      <c r="O225" s="427"/>
      <c r="P225" s="427"/>
      <c r="Q225" s="427"/>
      <c r="R225" s="427"/>
      <c r="S225" s="427"/>
      <c r="T225" s="427"/>
      <c r="U225" s="427"/>
      <c r="V225" s="427"/>
      <c r="W225" s="427"/>
      <c r="X225" s="427"/>
      <c r="Y225" s="427"/>
      <c r="Z225" s="427"/>
      <c r="AA225" s="427"/>
      <c r="AB225" s="427"/>
      <c r="AC225" s="427"/>
      <c r="AD225" s="427"/>
      <c r="AE225" s="427"/>
      <c r="AF225" s="427"/>
      <c r="AG225" s="427"/>
      <c r="AH225" s="427"/>
      <c r="AI225" s="427"/>
      <c r="AJ225" s="427"/>
      <c r="AK225" s="427"/>
    </row>
    <row r="226" spans="2:37" s="442" customFormat="1" ht="16" customHeight="1" x14ac:dyDescent="0.25">
      <c r="B226" s="374"/>
      <c r="C226" s="374"/>
      <c r="D226" s="410"/>
      <c r="E226" s="410"/>
      <c r="F226" s="410"/>
      <c r="G226" s="410"/>
      <c r="H226" s="410"/>
      <c r="I226" s="410"/>
      <c r="J226" s="410"/>
      <c r="K226" s="410"/>
      <c r="L226" s="410"/>
      <c r="M226" s="443"/>
      <c r="O226" s="427"/>
      <c r="P226" s="427"/>
      <c r="Q226" s="427"/>
      <c r="R226" s="427"/>
      <c r="S226" s="427"/>
      <c r="T226" s="427"/>
      <c r="U226" s="427"/>
      <c r="V226" s="427"/>
      <c r="W226" s="427"/>
      <c r="X226" s="427"/>
      <c r="Y226" s="427"/>
      <c r="Z226" s="427"/>
      <c r="AA226" s="427"/>
      <c r="AB226" s="427"/>
      <c r="AC226" s="427"/>
      <c r="AD226" s="427"/>
      <c r="AE226" s="427"/>
      <c r="AF226" s="427"/>
      <c r="AG226" s="427"/>
      <c r="AH226" s="427"/>
      <c r="AI226" s="427"/>
      <c r="AJ226" s="427"/>
      <c r="AK226" s="427"/>
    </row>
    <row r="227" spans="2:37" s="442" customFormat="1" ht="16" customHeight="1" x14ac:dyDescent="0.25">
      <c r="B227" s="374"/>
      <c r="C227" s="374"/>
      <c r="D227" s="410"/>
      <c r="E227" s="410"/>
      <c r="F227" s="410"/>
      <c r="G227" s="410"/>
      <c r="H227" s="410"/>
      <c r="I227" s="410"/>
      <c r="J227" s="410"/>
      <c r="K227" s="410"/>
      <c r="L227" s="410"/>
      <c r="M227" s="443"/>
      <c r="O227" s="427"/>
      <c r="P227" s="427"/>
      <c r="Q227" s="427"/>
      <c r="R227" s="427"/>
      <c r="S227" s="427"/>
      <c r="T227" s="427"/>
      <c r="U227" s="427"/>
      <c r="V227" s="427"/>
      <c r="W227" s="427"/>
      <c r="X227" s="427"/>
      <c r="Y227" s="427"/>
      <c r="Z227" s="427"/>
      <c r="AA227" s="427"/>
      <c r="AB227" s="427"/>
      <c r="AC227" s="427"/>
      <c r="AD227" s="427"/>
      <c r="AE227" s="427"/>
      <c r="AF227" s="427"/>
      <c r="AG227" s="427"/>
      <c r="AH227" s="427"/>
      <c r="AI227" s="427"/>
      <c r="AJ227" s="427"/>
      <c r="AK227" s="427"/>
    </row>
    <row r="228" spans="2:37" s="442" customFormat="1" ht="16" customHeight="1" x14ac:dyDescent="0.25">
      <c r="B228" s="374"/>
      <c r="C228" s="374"/>
      <c r="D228" s="410"/>
      <c r="E228" s="410"/>
      <c r="F228" s="410"/>
      <c r="G228" s="410"/>
      <c r="H228" s="410"/>
      <c r="I228" s="410"/>
      <c r="J228" s="410"/>
      <c r="K228" s="410"/>
      <c r="L228" s="410"/>
      <c r="M228" s="443"/>
      <c r="O228" s="427"/>
      <c r="P228" s="427"/>
      <c r="Q228" s="427"/>
      <c r="R228" s="427"/>
      <c r="S228" s="427"/>
      <c r="T228" s="427"/>
      <c r="U228" s="427"/>
      <c r="V228" s="427"/>
      <c r="W228" s="427"/>
      <c r="X228" s="427"/>
      <c r="Y228" s="427"/>
      <c r="Z228" s="427"/>
      <c r="AA228" s="427"/>
      <c r="AB228" s="427"/>
      <c r="AC228" s="427"/>
      <c r="AD228" s="427"/>
      <c r="AE228" s="427"/>
      <c r="AF228" s="427"/>
      <c r="AG228" s="427"/>
      <c r="AH228" s="427"/>
      <c r="AI228" s="427"/>
      <c r="AJ228" s="427"/>
      <c r="AK228" s="427"/>
    </row>
    <row r="229" spans="2:37" s="442" customFormat="1" ht="16" customHeight="1" x14ac:dyDescent="0.25">
      <c r="B229" s="374"/>
      <c r="C229" s="374"/>
      <c r="D229" s="410"/>
      <c r="E229" s="410"/>
      <c r="F229" s="410"/>
      <c r="G229" s="410"/>
      <c r="H229" s="410"/>
      <c r="I229" s="410"/>
      <c r="J229" s="410"/>
      <c r="K229" s="410"/>
      <c r="L229" s="410"/>
      <c r="M229" s="443"/>
      <c r="O229" s="427"/>
      <c r="P229" s="427"/>
      <c r="Q229" s="427"/>
      <c r="R229" s="427"/>
      <c r="S229" s="427"/>
      <c r="T229" s="427"/>
      <c r="U229" s="427"/>
      <c r="V229" s="427"/>
      <c r="W229" s="427"/>
      <c r="X229" s="427"/>
      <c r="Y229" s="427"/>
      <c r="Z229" s="427"/>
      <c r="AA229" s="427"/>
      <c r="AB229" s="427"/>
      <c r="AC229" s="427"/>
      <c r="AD229" s="427"/>
      <c r="AE229" s="427"/>
      <c r="AF229" s="427"/>
      <c r="AG229" s="427"/>
      <c r="AH229" s="427"/>
      <c r="AI229" s="427"/>
      <c r="AJ229" s="427"/>
      <c r="AK229" s="427"/>
    </row>
    <row r="230" spans="2:37" s="442" customFormat="1" ht="16" customHeight="1" x14ac:dyDescent="0.25">
      <c r="B230" s="374"/>
      <c r="C230" s="374"/>
      <c r="D230" s="410"/>
      <c r="E230" s="410"/>
      <c r="F230" s="410"/>
      <c r="G230" s="410"/>
      <c r="H230" s="410"/>
      <c r="I230" s="410"/>
      <c r="J230" s="410"/>
      <c r="K230" s="410"/>
      <c r="L230" s="410"/>
      <c r="M230" s="443"/>
      <c r="O230" s="427"/>
      <c r="P230" s="427"/>
      <c r="Q230" s="427"/>
      <c r="R230" s="427"/>
      <c r="S230" s="427"/>
      <c r="T230" s="427"/>
      <c r="U230" s="427"/>
      <c r="V230" s="427"/>
      <c r="W230" s="427"/>
      <c r="X230" s="427"/>
      <c r="Y230" s="427"/>
      <c r="Z230" s="427"/>
      <c r="AA230" s="427"/>
      <c r="AB230" s="427"/>
      <c r="AC230" s="427"/>
      <c r="AD230" s="427"/>
      <c r="AE230" s="427"/>
      <c r="AF230" s="427"/>
      <c r="AG230" s="427"/>
      <c r="AH230" s="427"/>
      <c r="AI230" s="427"/>
      <c r="AJ230" s="427"/>
      <c r="AK230" s="427"/>
    </row>
    <row r="231" spans="2:37" s="442" customFormat="1" ht="16" customHeight="1" x14ac:dyDescent="0.25">
      <c r="B231" s="374"/>
      <c r="C231" s="374"/>
      <c r="D231" s="410"/>
      <c r="E231" s="410"/>
      <c r="F231" s="410"/>
      <c r="G231" s="410"/>
      <c r="H231" s="410"/>
      <c r="I231" s="410"/>
      <c r="J231" s="410"/>
      <c r="K231" s="410"/>
      <c r="L231" s="410"/>
      <c r="M231" s="443"/>
      <c r="O231" s="427"/>
      <c r="P231" s="427"/>
      <c r="Q231" s="427"/>
      <c r="R231" s="427"/>
      <c r="S231" s="427"/>
      <c r="T231" s="427"/>
      <c r="U231" s="427"/>
      <c r="V231" s="427"/>
      <c r="W231" s="427"/>
      <c r="X231" s="427"/>
      <c r="Y231" s="427"/>
      <c r="Z231" s="427"/>
      <c r="AA231" s="427"/>
      <c r="AB231" s="427"/>
      <c r="AC231" s="427"/>
      <c r="AD231" s="427"/>
      <c r="AE231" s="427"/>
      <c r="AF231" s="427"/>
      <c r="AG231" s="427"/>
      <c r="AH231" s="427"/>
      <c r="AI231" s="427"/>
      <c r="AJ231" s="427"/>
      <c r="AK231" s="427"/>
    </row>
    <row r="232" spans="2:37" s="442" customFormat="1" ht="16" customHeight="1" x14ac:dyDescent="0.25">
      <c r="B232" s="374"/>
      <c r="C232" s="374"/>
      <c r="D232" s="410"/>
      <c r="E232" s="410"/>
      <c r="F232" s="410"/>
      <c r="G232" s="410"/>
      <c r="H232" s="410"/>
      <c r="I232" s="410"/>
      <c r="J232" s="410"/>
      <c r="K232" s="410"/>
      <c r="L232" s="410"/>
      <c r="M232" s="443"/>
      <c r="O232" s="427"/>
      <c r="P232" s="427"/>
      <c r="Q232" s="427"/>
      <c r="R232" s="427"/>
      <c r="S232" s="427"/>
      <c r="T232" s="427"/>
      <c r="U232" s="427"/>
      <c r="V232" s="427"/>
      <c r="W232" s="427"/>
      <c r="X232" s="427"/>
      <c r="Y232" s="427"/>
      <c r="Z232" s="427"/>
      <c r="AA232" s="427"/>
      <c r="AB232" s="427"/>
      <c r="AC232" s="427"/>
      <c r="AD232" s="427"/>
      <c r="AE232" s="427"/>
      <c r="AF232" s="427"/>
      <c r="AG232" s="427"/>
      <c r="AH232" s="427"/>
      <c r="AI232" s="427"/>
      <c r="AJ232" s="427"/>
      <c r="AK232" s="427"/>
    </row>
    <row r="233" spans="2:37" s="442" customFormat="1" ht="16" customHeight="1" x14ac:dyDescent="0.25">
      <c r="B233" s="374"/>
      <c r="C233" s="374"/>
      <c r="D233" s="410"/>
      <c r="E233" s="410"/>
      <c r="F233" s="410"/>
      <c r="G233" s="410"/>
      <c r="H233" s="410"/>
      <c r="I233" s="410"/>
      <c r="J233" s="410"/>
      <c r="K233" s="410"/>
      <c r="L233" s="410"/>
      <c r="M233" s="443"/>
      <c r="O233" s="427"/>
      <c r="P233" s="427"/>
      <c r="Q233" s="427"/>
      <c r="R233" s="427"/>
      <c r="S233" s="427"/>
      <c r="T233" s="427"/>
      <c r="U233" s="427"/>
      <c r="V233" s="427"/>
      <c r="W233" s="427"/>
      <c r="X233" s="427"/>
      <c r="Y233" s="427"/>
      <c r="Z233" s="427"/>
      <c r="AA233" s="427"/>
      <c r="AB233" s="427"/>
      <c r="AC233" s="427"/>
      <c r="AD233" s="427"/>
      <c r="AE233" s="427"/>
      <c r="AF233" s="427"/>
      <c r="AG233" s="427"/>
      <c r="AH233" s="427"/>
      <c r="AI233" s="427"/>
      <c r="AJ233" s="427"/>
      <c r="AK233" s="427"/>
    </row>
    <row r="234" spans="2:37" s="442" customFormat="1" ht="16" customHeight="1" x14ac:dyDescent="0.25">
      <c r="B234" s="374"/>
      <c r="C234" s="374"/>
      <c r="D234" s="410"/>
      <c r="E234" s="410"/>
      <c r="F234" s="410"/>
      <c r="G234" s="410"/>
      <c r="H234" s="410"/>
      <c r="I234" s="410"/>
      <c r="J234" s="410"/>
      <c r="K234" s="410"/>
      <c r="L234" s="410"/>
      <c r="M234" s="443"/>
      <c r="O234" s="427"/>
      <c r="P234" s="427"/>
      <c r="Q234" s="427"/>
      <c r="R234" s="427"/>
      <c r="S234" s="427"/>
      <c r="T234" s="427"/>
      <c r="U234" s="427"/>
      <c r="V234" s="427"/>
      <c r="W234" s="427"/>
      <c r="X234" s="427"/>
      <c r="Y234" s="427"/>
      <c r="Z234" s="427"/>
      <c r="AA234" s="427"/>
      <c r="AB234" s="427"/>
      <c r="AC234" s="427"/>
      <c r="AD234" s="427"/>
      <c r="AE234" s="427"/>
      <c r="AF234" s="427"/>
      <c r="AG234" s="427"/>
      <c r="AH234" s="427"/>
      <c r="AI234" s="427"/>
      <c r="AJ234" s="427"/>
      <c r="AK234" s="427"/>
    </row>
    <row r="235" spans="2:37" s="442" customFormat="1" ht="16" customHeight="1" x14ac:dyDescent="0.25">
      <c r="B235" s="374"/>
      <c r="C235" s="374"/>
      <c r="D235" s="410"/>
      <c r="E235" s="410"/>
      <c r="F235" s="410"/>
      <c r="G235" s="410"/>
      <c r="H235" s="410"/>
      <c r="I235" s="410"/>
      <c r="J235" s="410"/>
      <c r="K235" s="410"/>
      <c r="L235" s="410"/>
      <c r="M235" s="443"/>
      <c r="O235" s="427"/>
      <c r="P235" s="427"/>
      <c r="Q235" s="427"/>
      <c r="R235" s="427"/>
      <c r="S235" s="427"/>
      <c r="T235" s="427"/>
      <c r="U235" s="427"/>
      <c r="V235" s="427"/>
      <c r="W235" s="427"/>
      <c r="X235" s="427"/>
      <c r="Y235" s="427"/>
      <c r="Z235" s="427"/>
      <c r="AA235" s="427"/>
      <c r="AB235" s="427"/>
      <c r="AC235" s="427"/>
      <c r="AD235" s="427"/>
      <c r="AE235" s="427"/>
      <c r="AF235" s="427"/>
      <c r="AG235" s="427"/>
      <c r="AH235" s="427"/>
      <c r="AI235" s="427"/>
      <c r="AJ235" s="427"/>
      <c r="AK235" s="427"/>
    </row>
    <row r="236" spans="2:37" s="442" customFormat="1" ht="16" customHeight="1" x14ac:dyDescent="0.25">
      <c r="B236" s="374"/>
      <c r="C236" s="374"/>
      <c r="D236" s="410"/>
      <c r="E236" s="410"/>
      <c r="F236" s="410"/>
      <c r="G236" s="410"/>
      <c r="H236" s="410"/>
      <c r="I236" s="410"/>
      <c r="J236" s="410"/>
      <c r="K236" s="410"/>
      <c r="L236" s="410"/>
      <c r="M236" s="443"/>
      <c r="O236" s="427"/>
      <c r="P236" s="427"/>
      <c r="Q236" s="427"/>
      <c r="R236" s="427"/>
      <c r="S236" s="427"/>
      <c r="T236" s="427"/>
      <c r="U236" s="427"/>
      <c r="V236" s="427"/>
      <c r="W236" s="427"/>
      <c r="X236" s="427"/>
      <c r="Y236" s="427"/>
      <c r="Z236" s="427"/>
      <c r="AA236" s="427"/>
      <c r="AB236" s="427"/>
      <c r="AC236" s="427"/>
      <c r="AD236" s="427"/>
      <c r="AE236" s="427"/>
      <c r="AF236" s="427"/>
      <c r="AG236" s="427"/>
      <c r="AH236" s="427"/>
      <c r="AI236" s="427"/>
      <c r="AJ236" s="427"/>
      <c r="AK236" s="427"/>
    </row>
    <row r="237" spans="2:37" s="442" customFormat="1" ht="16" customHeight="1" x14ac:dyDescent="0.25">
      <c r="B237" s="374"/>
      <c r="C237" s="374"/>
      <c r="D237" s="410"/>
      <c r="E237" s="410"/>
      <c r="F237" s="410"/>
      <c r="G237" s="410"/>
      <c r="H237" s="410"/>
      <c r="I237" s="410"/>
      <c r="J237" s="410"/>
      <c r="K237" s="410"/>
      <c r="L237" s="410"/>
      <c r="M237" s="443"/>
      <c r="O237" s="427"/>
      <c r="P237" s="427"/>
      <c r="Q237" s="427"/>
      <c r="R237" s="427"/>
      <c r="S237" s="427"/>
      <c r="T237" s="427"/>
      <c r="U237" s="427"/>
      <c r="V237" s="427"/>
      <c r="W237" s="427"/>
      <c r="X237" s="427"/>
      <c r="Y237" s="427"/>
      <c r="Z237" s="427"/>
      <c r="AA237" s="427"/>
      <c r="AB237" s="427"/>
      <c r="AC237" s="427"/>
      <c r="AD237" s="427"/>
      <c r="AE237" s="427"/>
      <c r="AF237" s="427"/>
      <c r="AG237" s="427"/>
      <c r="AH237" s="427"/>
      <c r="AI237" s="427"/>
      <c r="AJ237" s="427"/>
      <c r="AK237" s="427"/>
    </row>
    <row r="238" spans="2:37" s="442" customFormat="1" ht="16" customHeight="1" x14ac:dyDescent="0.25">
      <c r="B238" s="374"/>
      <c r="C238" s="374"/>
      <c r="D238" s="410"/>
      <c r="E238" s="410"/>
      <c r="F238" s="410"/>
      <c r="G238" s="410"/>
      <c r="H238" s="410"/>
      <c r="I238" s="410"/>
      <c r="J238" s="410"/>
      <c r="K238" s="410"/>
      <c r="L238" s="410"/>
      <c r="M238" s="443"/>
      <c r="O238" s="427"/>
      <c r="P238" s="427"/>
      <c r="Q238" s="427"/>
      <c r="R238" s="427"/>
      <c r="S238" s="427"/>
      <c r="T238" s="427"/>
      <c r="U238" s="427"/>
      <c r="V238" s="427"/>
      <c r="W238" s="427"/>
      <c r="X238" s="427"/>
      <c r="Y238" s="427"/>
      <c r="Z238" s="427"/>
      <c r="AA238" s="427"/>
      <c r="AB238" s="427"/>
      <c r="AC238" s="427"/>
      <c r="AD238" s="427"/>
      <c r="AE238" s="427"/>
      <c r="AF238" s="427"/>
      <c r="AG238" s="427"/>
      <c r="AH238" s="427"/>
      <c r="AI238" s="427"/>
      <c r="AJ238" s="427"/>
      <c r="AK238" s="427"/>
    </row>
    <row r="239" spans="2:37" s="442" customFormat="1" ht="16" customHeight="1" x14ac:dyDescent="0.25">
      <c r="B239" s="374"/>
      <c r="C239" s="374"/>
      <c r="D239" s="410"/>
      <c r="E239" s="410"/>
      <c r="F239" s="410"/>
      <c r="G239" s="410"/>
      <c r="H239" s="410"/>
      <c r="I239" s="410"/>
      <c r="J239" s="410"/>
      <c r="K239" s="410"/>
      <c r="L239" s="410"/>
      <c r="M239" s="443"/>
      <c r="O239" s="427"/>
      <c r="P239" s="427"/>
      <c r="Q239" s="427"/>
      <c r="R239" s="427"/>
      <c r="S239" s="427"/>
      <c r="T239" s="427"/>
      <c r="U239" s="427"/>
      <c r="V239" s="427"/>
      <c r="W239" s="427"/>
      <c r="X239" s="427"/>
      <c r="Y239" s="427"/>
      <c r="Z239" s="427"/>
      <c r="AA239" s="427"/>
      <c r="AB239" s="427"/>
      <c r="AC239" s="427"/>
      <c r="AD239" s="427"/>
      <c r="AE239" s="427"/>
      <c r="AF239" s="427"/>
      <c r="AG239" s="427"/>
      <c r="AH239" s="427"/>
      <c r="AI239" s="427"/>
      <c r="AJ239" s="427"/>
      <c r="AK239" s="427"/>
    </row>
    <row r="240" spans="2:37" s="442" customFormat="1" ht="16" customHeight="1" x14ac:dyDescent="0.25">
      <c r="B240" s="374"/>
      <c r="C240" s="374"/>
      <c r="D240" s="410"/>
      <c r="E240" s="410"/>
      <c r="F240" s="410"/>
      <c r="G240" s="410"/>
      <c r="H240" s="410"/>
      <c r="I240" s="410"/>
      <c r="J240" s="410"/>
      <c r="K240" s="410"/>
      <c r="L240" s="410"/>
      <c r="M240" s="443"/>
      <c r="O240" s="427"/>
      <c r="P240" s="427"/>
      <c r="Q240" s="427"/>
      <c r="R240" s="427"/>
      <c r="S240" s="427"/>
      <c r="T240" s="427"/>
      <c r="U240" s="427"/>
      <c r="V240" s="427"/>
      <c r="W240" s="427"/>
      <c r="X240" s="427"/>
      <c r="Y240" s="427"/>
      <c r="Z240" s="427"/>
      <c r="AA240" s="427"/>
      <c r="AB240" s="427"/>
      <c r="AC240" s="427"/>
      <c r="AD240" s="427"/>
      <c r="AE240" s="427"/>
      <c r="AF240" s="427"/>
      <c r="AG240" s="427"/>
      <c r="AH240" s="427"/>
      <c r="AI240" s="427"/>
      <c r="AJ240" s="427"/>
      <c r="AK240" s="427"/>
    </row>
    <row r="241" spans="2:37" s="442" customFormat="1" ht="16" customHeight="1" x14ac:dyDescent="0.25">
      <c r="B241" s="374"/>
      <c r="C241" s="374"/>
      <c r="D241" s="410"/>
      <c r="E241" s="410"/>
      <c r="F241" s="410"/>
      <c r="G241" s="410"/>
      <c r="H241" s="410"/>
      <c r="I241" s="410"/>
      <c r="J241" s="410"/>
      <c r="K241" s="410"/>
      <c r="L241" s="410"/>
      <c r="M241" s="443"/>
      <c r="O241" s="427"/>
      <c r="P241" s="427"/>
      <c r="Q241" s="427"/>
      <c r="R241" s="427"/>
      <c r="S241" s="427"/>
      <c r="T241" s="427"/>
      <c r="U241" s="427"/>
      <c r="V241" s="427"/>
      <c r="W241" s="427"/>
      <c r="X241" s="427"/>
      <c r="Y241" s="427"/>
      <c r="Z241" s="427"/>
      <c r="AA241" s="427"/>
      <c r="AB241" s="427"/>
      <c r="AC241" s="427"/>
      <c r="AD241" s="427"/>
      <c r="AE241" s="427"/>
      <c r="AF241" s="427"/>
      <c r="AG241" s="427"/>
      <c r="AH241" s="427"/>
      <c r="AI241" s="427"/>
      <c r="AJ241" s="427"/>
      <c r="AK241" s="427"/>
    </row>
    <row r="242" spans="2:37" s="442" customFormat="1" ht="16" customHeight="1" x14ac:dyDescent="0.25">
      <c r="B242" s="374"/>
      <c r="C242" s="374"/>
      <c r="D242" s="410"/>
      <c r="E242" s="410"/>
      <c r="F242" s="410"/>
      <c r="G242" s="410"/>
      <c r="H242" s="410"/>
      <c r="I242" s="410"/>
      <c r="J242" s="410"/>
      <c r="K242" s="410"/>
      <c r="L242" s="410"/>
      <c r="M242" s="443"/>
      <c r="O242" s="427"/>
      <c r="P242" s="427"/>
      <c r="Q242" s="427"/>
      <c r="R242" s="427"/>
      <c r="S242" s="427"/>
      <c r="T242" s="427"/>
      <c r="U242" s="427"/>
      <c r="V242" s="427"/>
      <c r="W242" s="427"/>
      <c r="X242" s="427"/>
      <c r="Y242" s="427"/>
      <c r="Z242" s="427"/>
      <c r="AA242" s="427"/>
      <c r="AB242" s="427"/>
      <c r="AC242" s="427"/>
      <c r="AD242" s="427"/>
      <c r="AE242" s="427"/>
      <c r="AF242" s="427"/>
      <c r="AG242" s="427"/>
      <c r="AH242" s="427"/>
      <c r="AI242" s="427"/>
      <c r="AJ242" s="427"/>
      <c r="AK242" s="427"/>
    </row>
    <row r="243" spans="2:37" s="442" customFormat="1" ht="16" customHeight="1" x14ac:dyDescent="0.25">
      <c r="B243" s="374"/>
      <c r="C243" s="374"/>
      <c r="D243" s="410"/>
      <c r="E243" s="410"/>
      <c r="F243" s="410"/>
      <c r="G243" s="410"/>
      <c r="H243" s="410"/>
      <c r="I243" s="410"/>
      <c r="J243" s="410"/>
      <c r="K243" s="410"/>
      <c r="L243" s="410"/>
      <c r="M243" s="443"/>
      <c r="O243" s="427"/>
      <c r="P243" s="427"/>
      <c r="Q243" s="427"/>
      <c r="R243" s="427"/>
      <c r="S243" s="427"/>
      <c r="T243" s="427"/>
      <c r="U243" s="427"/>
      <c r="V243" s="427"/>
      <c r="W243" s="427"/>
      <c r="X243" s="427"/>
      <c r="Y243" s="427"/>
      <c r="Z243" s="427"/>
      <c r="AA243" s="427"/>
      <c r="AB243" s="427"/>
      <c r="AC243" s="427"/>
      <c r="AD243" s="427"/>
      <c r="AE243" s="427"/>
      <c r="AF243" s="427"/>
      <c r="AG243" s="427"/>
      <c r="AH243" s="427"/>
      <c r="AI243" s="427"/>
      <c r="AJ243" s="427"/>
      <c r="AK243" s="427"/>
    </row>
    <row r="244" spans="2:37" s="442" customFormat="1" ht="16" customHeight="1" x14ac:dyDescent="0.25">
      <c r="B244" s="374"/>
      <c r="C244" s="374"/>
      <c r="D244" s="410"/>
      <c r="E244" s="410"/>
      <c r="F244" s="410"/>
      <c r="G244" s="410"/>
      <c r="H244" s="410"/>
      <c r="I244" s="410"/>
      <c r="J244" s="410"/>
      <c r="K244" s="410"/>
      <c r="L244" s="410"/>
      <c r="M244" s="443"/>
      <c r="O244" s="427"/>
      <c r="P244" s="427"/>
      <c r="Q244" s="427"/>
      <c r="R244" s="427"/>
      <c r="S244" s="427"/>
      <c r="T244" s="427"/>
      <c r="U244" s="427"/>
      <c r="V244" s="427"/>
      <c r="W244" s="427"/>
      <c r="X244" s="427"/>
      <c r="Y244" s="427"/>
      <c r="Z244" s="427"/>
      <c r="AA244" s="427"/>
      <c r="AB244" s="427"/>
      <c r="AC244" s="427"/>
      <c r="AD244" s="427"/>
      <c r="AE244" s="427"/>
      <c r="AF244" s="427"/>
      <c r="AG244" s="427"/>
      <c r="AH244" s="427"/>
      <c r="AI244" s="427"/>
      <c r="AJ244" s="427"/>
      <c r="AK244" s="427"/>
    </row>
    <row r="245" spans="2:37" s="442" customFormat="1" ht="16" customHeight="1" x14ac:dyDescent="0.25">
      <c r="B245" s="374"/>
      <c r="C245" s="374"/>
      <c r="D245" s="410"/>
      <c r="E245" s="410"/>
      <c r="F245" s="410"/>
      <c r="G245" s="410"/>
      <c r="H245" s="410"/>
      <c r="I245" s="410"/>
      <c r="J245" s="410"/>
      <c r="K245" s="410"/>
      <c r="L245" s="410"/>
      <c r="M245" s="443"/>
      <c r="O245" s="427"/>
      <c r="P245" s="427"/>
      <c r="Q245" s="427"/>
      <c r="R245" s="427"/>
      <c r="S245" s="427"/>
      <c r="T245" s="427"/>
      <c r="U245" s="427"/>
      <c r="V245" s="427"/>
      <c r="W245" s="427"/>
      <c r="X245" s="427"/>
      <c r="Y245" s="427"/>
      <c r="Z245" s="427"/>
      <c r="AA245" s="427"/>
      <c r="AB245" s="427"/>
      <c r="AC245" s="427"/>
      <c r="AD245" s="427"/>
      <c r="AE245" s="427"/>
      <c r="AF245" s="427"/>
      <c r="AG245" s="427"/>
      <c r="AH245" s="427"/>
      <c r="AI245" s="427"/>
      <c r="AJ245" s="427"/>
      <c r="AK245" s="427"/>
    </row>
    <row r="246" spans="2:37" s="442" customFormat="1" ht="16" customHeight="1" x14ac:dyDescent="0.25">
      <c r="B246" s="374"/>
      <c r="C246" s="374"/>
      <c r="D246" s="410"/>
      <c r="E246" s="410"/>
      <c r="F246" s="410"/>
      <c r="G246" s="410"/>
      <c r="H246" s="410"/>
      <c r="I246" s="410"/>
      <c r="J246" s="410"/>
      <c r="K246" s="410"/>
      <c r="L246" s="410"/>
      <c r="M246" s="443"/>
      <c r="O246" s="427"/>
      <c r="P246" s="427"/>
      <c r="Q246" s="427"/>
      <c r="R246" s="427"/>
      <c r="S246" s="427"/>
      <c r="T246" s="427"/>
      <c r="U246" s="427"/>
      <c r="V246" s="427"/>
      <c r="W246" s="427"/>
      <c r="X246" s="427"/>
      <c r="Y246" s="427"/>
      <c r="Z246" s="427"/>
      <c r="AA246" s="427"/>
      <c r="AB246" s="427"/>
      <c r="AC246" s="427"/>
      <c r="AD246" s="427"/>
      <c r="AE246" s="427"/>
      <c r="AF246" s="427"/>
      <c r="AG246" s="427"/>
      <c r="AH246" s="427"/>
      <c r="AI246" s="427"/>
      <c r="AJ246" s="427"/>
      <c r="AK246" s="427"/>
    </row>
    <row r="247" spans="2:37" s="442" customFormat="1" ht="16" customHeight="1" x14ac:dyDescent="0.25">
      <c r="B247" s="374"/>
      <c r="C247" s="374"/>
      <c r="D247" s="410"/>
      <c r="E247" s="410"/>
      <c r="F247" s="410"/>
      <c r="G247" s="410"/>
      <c r="H247" s="410"/>
      <c r="I247" s="410"/>
      <c r="J247" s="410"/>
      <c r="K247" s="410"/>
      <c r="L247" s="410"/>
      <c r="M247" s="443"/>
      <c r="O247" s="427"/>
      <c r="P247" s="427"/>
      <c r="Q247" s="427"/>
      <c r="R247" s="427"/>
      <c r="S247" s="427"/>
      <c r="T247" s="427"/>
      <c r="U247" s="427"/>
      <c r="V247" s="427"/>
      <c r="W247" s="427"/>
      <c r="X247" s="427"/>
      <c r="Y247" s="427"/>
      <c r="Z247" s="427"/>
      <c r="AA247" s="427"/>
      <c r="AB247" s="427"/>
      <c r="AC247" s="427"/>
      <c r="AD247" s="427"/>
      <c r="AE247" s="427"/>
      <c r="AF247" s="427"/>
      <c r="AG247" s="427"/>
      <c r="AH247" s="427"/>
      <c r="AI247" s="427"/>
      <c r="AJ247" s="427"/>
      <c r="AK247" s="427"/>
    </row>
    <row r="248" spans="2:37" s="442" customFormat="1" ht="16" customHeight="1" x14ac:dyDescent="0.25">
      <c r="B248" s="374"/>
      <c r="C248" s="374"/>
      <c r="D248" s="410"/>
      <c r="E248" s="410"/>
      <c r="F248" s="410"/>
      <c r="G248" s="410"/>
      <c r="H248" s="410"/>
      <c r="I248" s="410"/>
      <c r="J248" s="410"/>
      <c r="K248" s="410"/>
      <c r="L248" s="410"/>
      <c r="M248" s="443"/>
      <c r="O248" s="427"/>
      <c r="P248" s="427"/>
      <c r="Q248" s="427"/>
      <c r="R248" s="427"/>
      <c r="S248" s="427"/>
      <c r="T248" s="427"/>
      <c r="U248" s="427"/>
      <c r="V248" s="427"/>
      <c r="W248" s="427"/>
      <c r="X248" s="427"/>
      <c r="Y248" s="427"/>
      <c r="Z248" s="427"/>
      <c r="AA248" s="427"/>
      <c r="AB248" s="427"/>
      <c r="AC248" s="427"/>
      <c r="AD248" s="427"/>
      <c r="AE248" s="427"/>
      <c r="AF248" s="427"/>
      <c r="AG248" s="427"/>
      <c r="AH248" s="427"/>
      <c r="AI248" s="427"/>
      <c r="AJ248" s="427"/>
      <c r="AK248" s="427"/>
    </row>
    <row r="249" spans="2:37" s="442" customFormat="1" ht="16" customHeight="1" x14ac:dyDescent="0.25">
      <c r="B249" s="374"/>
      <c r="C249" s="374"/>
      <c r="D249" s="410"/>
      <c r="E249" s="410"/>
      <c r="F249" s="410"/>
      <c r="G249" s="410"/>
      <c r="H249" s="410"/>
      <c r="I249" s="410"/>
      <c r="J249" s="410"/>
      <c r="K249" s="410"/>
      <c r="L249" s="410"/>
      <c r="M249" s="443"/>
      <c r="O249" s="427"/>
      <c r="P249" s="427"/>
      <c r="Q249" s="427"/>
      <c r="R249" s="427"/>
      <c r="S249" s="427"/>
      <c r="T249" s="427"/>
      <c r="U249" s="427"/>
      <c r="V249" s="427"/>
      <c r="W249" s="427"/>
      <c r="X249" s="427"/>
      <c r="Y249" s="427"/>
      <c r="Z249" s="427"/>
      <c r="AA249" s="427"/>
      <c r="AB249" s="427"/>
      <c r="AC249" s="427"/>
      <c r="AD249" s="427"/>
      <c r="AE249" s="427"/>
      <c r="AF249" s="427"/>
      <c r="AG249" s="427"/>
      <c r="AH249" s="427"/>
      <c r="AI249" s="427"/>
      <c r="AJ249" s="427"/>
      <c r="AK249" s="427"/>
    </row>
    <row r="250" spans="2:37" s="442" customFormat="1" ht="16" customHeight="1" x14ac:dyDescent="0.25">
      <c r="B250" s="374"/>
      <c r="C250" s="374"/>
      <c r="D250" s="410"/>
      <c r="E250" s="410"/>
      <c r="F250" s="410"/>
      <c r="G250" s="410"/>
      <c r="H250" s="410"/>
      <c r="I250" s="410"/>
      <c r="J250" s="410"/>
      <c r="K250" s="410"/>
      <c r="L250" s="410"/>
      <c r="M250" s="443"/>
      <c r="O250" s="427"/>
      <c r="P250" s="427"/>
      <c r="Q250" s="427"/>
      <c r="R250" s="427"/>
      <c r="S250" s="427"/>
      <c r="T250" s="427"/>
      <c r="U250" s="427"/>
      <c r="V250" s="427"/>
      <c r="W250" s="427"/>
      <c r="X250" s="427"/>
      <c r="Y250" s="427"/>
      <c r="Z250" s="427"/>
      <c r="AA250" s="427"/>
      <c r="AB250" s="427"/>
      <c r="AC250" s="427"/>
      <c r="AD250" s="427"/>
      <c r="AE250" s="427"/>
      <c r="AF250" s="427"/>
      <c r="AG250" s="427"/>
      <c r="AH250" s="427"/>
      <c r="AI250" s="427"/>
      <c r="AJ250" s="427"/>
      <c r="AK250" s="427"/>
    </row>
    <row r="251" spans="2:37" s="442" customFormat="1" ht="16" customHeight="1" x14ac:dyDescent="0.25">
      <c r="B251" s="374"/>
      <c r="C251" s="374"/>
      <c r="D251" s="410"/>
      <c r="E251" s="410"/>
      <c r="F251" s="410"/>
      <c r="G251" s="410"/>
      <c r="H251" s="410"/>
      <c r="I251" s="410"/>
      <c r="J251" s="410"/>
      <c r="K251" s="410"/>
      <c r="L251" s="410"/>
      <c r="M251" s="443"/>
      <c r="O251" s="427"/>
      <c r="P251" s="427"/>
      <c r="Q251" s="427"/>
      <c r="R251" s="427"/>
      <c r="S251" s="427"/>
      <c r="T251" s="427"/>
      <c r="U251" s="427"/>
      <c r="V251" s="427"/>
      <c r="W251" s="427"/>
      <c r="X251" s="427"/>
      <c r="Y251" s="427"/>
      <c r="Z251" s="427"/>
      <c r="AA251" s="427"/>
      <c r="AB251" s="427"/>
      <c r="AC251" s="427"/>
      <c r="AD251" s="427"/>
      <c r="AE251" s="427"/>
      <c r="AF251" s="427"/>
      <c r="AG251" s="427"/>
      <c r="AH251" s="427"/>
      <c r="AI251" s="427"/>
      <c r="AJ251" s="427"/>
      <c r="AK251" s="427"/>
    </row>
    <row r="252" spans="2:37" s="442" customFormat="1" ht="16" customHeight="1" x14ac:dyDescent="0.25">
      <c r="B252" s="374"/>
      <c r="C252" s="374"/>
      <c r="D252" s="410"/>
      <c r="E252" s="410"/>
      <c r="F252" s="410"/>
      <c r="G252" s="410"/>
      <c r="H252" s="410"/>
      <c r="I252" s="410"/>
      <c r="J252" s="410"/>
      <c r="K252" s="410"/>
      <c r="L252" s="410"/>
      <c r="M252" s="443"/>
      <c r="O252" s="427"/>
      <c r="P252" s="427"/>
      <c r="Q252" s="427"/>
      <c r="R252" s="427"/>
      <c r="S252" s="427"/>
      <c r="T252" s="427"/>
      <c r="U252" s="427"/>
      <c r="V252" s="427"/>
      <c r="W252" s="427"/>
      <c r="X252" s="427"/>
      <c r="Y252" s="427"/>
      <c r="Z252" s="427"/>
      <c r="AA252" s="427"/>
      <c r="AB252" s="427"/>
      <c r="AC252" s="427"/>
      <c r="AD252" s="427"/>
      <c r="AE252" s="427"/>
      <c r="AF252" s="427"/>
      <c r="AG252" s="427"/>
      <c r="AH252" s="427"/>
      <c r="AI252" s="427"/>
      <c r="AJ252" s="427"/>
      <c r="AK252" s="427"/>
    </row>
    <row r="253" spans="2:37" s="442" customFormat="1" ht="16" customHeight="1" x14ac:dyDescent="0.25">
      <c r="B253" s="374"/>
      <c r="C253" s="374"/>
      <c r="D253" s="410"/>
      <c r="E253" s="410"/>
      <c r="F253" s="410"/>
      <c r="G253" s="410"/>
      <c r="H253" s="410"/>
      <c r="I253" s="410"/>
      <c r="J253" s="410"/>
      <c r="K253" s="410"/>
      <c r="L253" s="410"/>
      <c r="M253" s="443"/>
      <c r="O253" s="427"/>
      <c r="P253" s="427"/>
      <c r="Q253" s="427"/>
      <c r="R253" s="427"/>
      <c r="S253" s="427"/>
      <c r="T253" s="427"/>
      <c r="U253" s="427"/>
      <c r="V253" s="427"/>
      <c r="W253" s="427"/>
      <c r="X253" s="427"/>
      <c r="Y253" s="427"/>
      <c r="Z253" s="427"/>
      <c r="AA253" s="427"/>
      <c r="AB253" s="427"/>
      <c r="AC253" s="427"/>
      <c r="AD253" s="427"/>
      <c r="AE253" s="427"/>
      <c r="AF253" s="427"/>
      <c r="AG253" s="427"/>
      <c r="AH253" s="427"/>
      <c r="AI253" s="427"/>
      <c r="AJ253" s="427"/>
      <c r="AK253" s="427"/>
    </row>
    <row r="254" spans="2:37" s="442" customFormat="1" ht="16" customHeight="1" x14ac:dyDescent="0.25">
      <c r="B254" s="374"/>
      <c r="C254" s="374"/>
      <c r="D254" s="410"/>
      <c r="E254" s="410"/>
      <c r="F254" s="410"/>
      <c r="G254" s="410"/>
      <c r="H254" s="410"/>
      <c r="I254" s="410"/>
      <c r="J254" s="410"/>
      <c r="K254" s="410"/>
      <c r="L254" s="410"/>
      <c r="M254" s="443"/>
      <c r="O254" s="427"/>
      <c r="P254" s="427"/>
      <c r="Q254" s="427"/>
      <c r="R254" s="427"/>
      <c r="S254" s="427"/>
      <c r="T254" s="427"/>
      <c r="U254" s="427"/>
      <c r="V254" s="427"/>
      <c r="W254" s="427"/>
      <c r="X254" s="427"/>
      <c r="Y254" s="427"/>
      <c r="Z254" s="427"/>
      <c r="AA254" s="427"/>
      <c r="AB254" s="427"/>
      <c r="AC254" s="427"/>
      <c r="AD254" s="427"/>
      <c r="AE254" s="427"/>
      <c r="AF254" s="427"/>
      <c r="AG254" s="427"/>
      <c r="AH254" s="427"/>
      <c r="AI254" s="427"/>
      <c r="AJ254" s="427"/>
      <c r="AK254" s="427"/>
    </row>
    <row r="255" spans="2:37" s="442" customFormat="1" ht="16" customHeight="1" x14ac:dyDescent="0.25">
      <c r="B255" s="374"/>
      <c r="C255" s="374"/>
      <c r="D255" s="418"/>
      <c r="E255" s="418"/>
      <c r="F255" s="418"/>
      <c r="G255" s="418"/>
      <c r="H255" s="418"/>
      <c r="I255" s="418"/>
      <c r="J255" s="418"/>
      <c r="K255" s="418"/>
      <c r="L255" s="418"/>
      <c r="M255" s="443"/>
      <c r="O255" s="427"/>
      <c r="P255" s="427"/>
      <c r="Q255" s="427"/>
      <c r="R255" s="427"/>
      <c r="S255" s="427"/>
      <c r="T255" s="427"/>
      <c r="U255" s="427"/>
      <c r="V255" s="427"/>
      <c r="W255" s="427"/>
      <c r="X255" s="427"/>
      <c r="Y255" s="427"/>
      <c r="Z255" s="427"/>
      <c r="AA255" s="427"/>
      <c r="AB255" s="427"/>
      <c r="AC255" s="427"/>
      <c r="AD255" s="427"/>
      <c r="AE255" s="427"/>
      <c r="AF255" s="427"/>
      <c r="AG255" s="427"/>
      <c r="AH255" s="427"/>
      <c r="AI255" s="427"/>
      <c r="AJ255" s="427"/>
      <c r="AK255" s="427"/>
    </row>
    <row r="256" spans="2:37" s="442" customFormat="1" ht="16" customHeight="1" x14ac:dyDescent="0.25">
      <c r="B256" s="374"/>
      <c r="C256" s="374"/>
      <c r="D256" s="418"/>
      <c r="E256" s="418"/>
      <c r="F256" s="418"/>
      <c r="G256" s="418"/>
      <c r="H256" s="418"/>
      <c r="I256" s="418"/>
      <c r="J256" s="418"/>
      <c r="K256" s="418"/>
      <c r="L256" s="418"/>
      <c r="M256" s="443"/>
      <c r="O256" s="427"/>
      <c r="P256" s="427"/>
      <c r="Q256" s="427"/>
      <c r="R256" s="427"/>
      <c r="S256" s="427"/>
      <c r="T256" s="427"/>
      <c r="U256" s="427"/>
      <c r="V256" s="427"/>
      <c r="W256" s="427"/>
      <c r="X256" s="427"/>
      <c r="Y256" s="427"/>
      <c r="Z256" s="427"/>
      <c r="AA256" s="427"/>
      <c r="AB256" s="427"/>
      <c r="AC256" s="427"/>
      <c r="AD256" s="427"/>
      <c r="AE256" s="427"/>
      <c r="AF256" s="427"/>
      <c r="AG256" s="427"/>
      <c r="AH256" s="427"/>
      <c r="AI256" s="427"/>
      <c r="AJ256" s="427"/>
      <c r="AK256" s="427"/>
    </row>
    <row r="257" spans="2:37" s="442" customFormat="1" ht="16" customHeight="1" x14ac:dyDescent="0.25">
      <c r="B257" s="374"/>
      <c r="C257" s="374"/>
      <c r="D257" s="418"/>
      <c r="E257" s="418"/>
      <c r="F257" s="418"/>
      <c r="G257" s="418"/>
      <c r="H257" s="418"/>
      <c r="I257" s="418"/>
      <c r="J257" s="418"/>
      <c r="K257" s="418"/>
      <c r="L257" s="418"/>
      <c r="M257" s="443"/>
      <c r="O257" s="427"/>
      <c r="P257" s="427"/>
      <c r="Q257" s="427"/>
      <c r="R257" s="427"/>
      <c r="S257" s="427"/>
      <c r="T257" s="427"/>
      <c r="U257" s="427"/>
      <c r="V257" s="427"/>
      <c r="W257" s="427"/>
      <c r="X257" s="427"/>
      <c r="Y257" s="427"/>
      <c r="Z257" s="427"/>
      <c r="AA257" s="427"/>
      <c r="AB257" s="427"/>
      <c r="AC257" s="427"/>
      <c r="AD257" s="427"/>
      <c r="AE257" s="427"/>
      <c r="AF257" s="427"/>
      <c r="AG257" s="427"/>
      <c r="AH257" s="427"/>
      <c r="AI257" s="427"/>
      <c r="AJ257" s="427"/>
      <c r="AK257" s="427"/>
    </row>
    <row r="258" spans="2:37" s="442" customFormat="1" ht="16" customHeight="1" x14ac:dyDescent="0.25">
      <c r="B258" s="374"/>
      <c r="C258" s="374"/>
      <c r="D258" s="418"/>
      <c r="E258" s="418"/>
      <c r="F258" s="418"/>
      <c r="G258" s="418"/>
      <c r="H258" s="418"/>
      <c r="I258" s="418"/>
      <c r="J258" s="418"/>
      <c r="K258" s="418"/>
      <c r="L258" s="418"/>
      <c r="M258" s="443"/>
      <c r="O258" s="427"/>
      <c r="P258" s="427"/>
      <c r="Q258" s="427"/>
      <c r="R258" s="427"/>
      <c r="S258" s="427"/>
      <c r="T258" s="427"/>
      <c r="U258" s="427"/>
      <c r="V258" s="427"/>
      <c r="W258" s="427"/>
      <c r="X258" s="427"/>
      <c r="Y258" s="427"/>
      <c r="Z258" s="427"/>
      <c r="AA258" s="427"/>
      <c r="AB258" s="427"/>
      <c r="AC258" s="427"/>
      <c r="AD258" s="427"/>
      <c r="AE258" s="427"/>
      <c r="AF258" s="427"/>
      <c r="AG258" s="427"/>
      <c r="AH258" s="427"/>
      <c r="AI258" s="427"/>
      <c r="AJ258" s="427"/>
      <c r="AK258" s="427"/>
    </row>
    <row r="259" spans="2:37" s="442" customFormat="1" ht="16" customHeight="1" x14ac:dyDescent="0.25">
      <c r="B259" s="374"/>
      <c r="C259" s="374"/>
      <c r="D259" s="418"/>
      <c r="E259" s="418"/>
      <c r="F259" s="418"/>
      <c r="G259" s="418"/>
      <c r="H259" s="418"/>
      <c r="I259" s="418"/>
      <c r="J259" s="418"/>
      <c r="K259" s="418"/>
      <c r="L259" s="418"/>
      <c r="M259" s="443"/>
      <c r="O259" s="427"/>
      <c r="P259" s="427"/>
      <c r="Q259" s="427"/>
      <c r="R259" s="427"/>
      <c r="S259" s="427"/>
      <c r="T259" s="427"/>
      <c r="U259" s="427"/>
      <c r="V259" s="427"/>
      <c r="W259" s="427"/>
      <c r="X259" s="427"/>
      <c r="Y259" s="427"/>
      <c r="Z259" s="427"/>
      <c r="AA259" s="427"/>
      <c r="AB259" s="427"/>
      <c r="AC259" s="427"/>
      <c r="AD259" s="427"/>
      <c r="AE259" s="427"/>
      <c r="AF259" s="427"/>
      <c r="AG259" s="427"/>
      <c r="AH259" s="427"/>
      <c r="AI259" s="427"/>
      <c r="AJ259" s="427"/>
      <c r="AK259" s="427"/>
    </row>
    <row r="260" spans="2:37" s="442" customFormat="1" ht="16" customHeight="1" x14ac:dyDescent="0.25">
      <c r="B260" s="374"/>
      <c r="C260" s="374"/>
      <c r="D260" s="418"/>
      <c r="E260" s="418"/>
      <c r="F260" s="418"/>
      <c r="G260" s="418"/>
      <c r="H260" s="418"/>
      <c r="I260" s="418"/>
      <c r="J260" s="418"/>
      <c r="K260" s="418"/>
      <c r="L260" s="418"/>
      <c r="M260" s="443"/>
      <c r="O260" s="427"/>
      <c r="P260" s="427"/>
      <c r="Q260" s="427"/>
      <c r="R260" s="427"/>
      <c r="S260" s="427"/>
      <c r="T260" s="427"/>
      <c r="U260" s="427"/>
      <c r="V260" s="427"/>
      <c r="W260" s="427"/>
      <c r="X260" s="427"/>
      <c r="Y260" s="427"/>
      <c r="Z260" s="427"/>
      <c r="AA260" s="427"/>
      <c r="AB260" s="427"/>
      <c r="AC260" s="427"/>
      <c r="AD260" s="427"/>
      <c r="AE260" s="427"/>
      <c r="AF260" s="427"/>
      <c r="AG260" s="427"/>
      <c r="AH260" s="427"/>
      <c r="AI260" s="427"/>
      <c r="AJ260" s="427"/>
      <c r="AK260" s="427"/>
    </row>
    <row r="261" spans="2:37" s="442" customFormat="1" ht="16" customHeight="1" x14ac:dyDescent="0.25">
      <c r="B261" s="374"/>
      <c r="C261" s="374"/>
      <c r="D261" s="418"/>
      <c r="E261" s="418"/>
      <c r="F261" s="418"/>
      <c r="G261" s="418"/>
      <c r="H261" s="418"/>
      <c r="I261" s="418"/>
      <c r="J261" s="418"/>
      <c r="K261" s="418"/>
      <c r="L261" s="418"/>
      <c r="M261" s="443"/>
      <c r="O261" s="427"/>
      <c r="P261" s="427"/>
      <c r="Q261" s="427"/>
      <c r="R261" s="427"/>
      <c r="S261" s="427"/>
      <c r="T261" s="427"/>
      <c r="U261" s="427"/>
      <c r="V261" s="427"/>
      <c r="W261" s="427"/>
      <c r="X261" s="427"/>
      <c r="Y261" s="427"/>
      <c r="Z261" s="427"/>
      <c r="AA261" s="427"/>
      <c r="AB261" s="427"/>
      <c r="AC261" s="427"/>
      <c r="AD261" s="427"/>
      <c r="AE261" s="427"/>
      <c r="AF261" s="427"/>
      <c r="AG261" s="427"/>
      <c r="AH261" s="427"/>
      <c r="AI261" s="427"/>
      <c r="AJ261" s="427"/>
      <c r="AK261" s="427"/>
    </row>
    <row r="262" spans="2:37" s="442" customFormat="1" ht="16" customHeight="1" x14ac:dyDescent="0.25">
      <c r="B262" s="374"/>
      <c r="C262" s="374"/>
      <c r="D262" s="418"/>
      <c r="E262" s="418"/>
      <c r="F262" s="418"/>
      <c r="G262" s="418"/>
      <c r="H262" s="418"/>
      <c r="I262" s="418"/>
      <c r="J262" s="418"/>
      <c r="K262" s="418"/>
      <c r="L262" s="418"/>
      <c r="M262" s="443"/>
      <c r="O262" s="427"/>
      <c r="P262" s="427"/>
      <c r="Q262" s="427"/>
      <c r="R262" s="427"/>
      <c r="S262" s="427"/>
      <c r="T262" s="427"/>
      <c r="U262" s="427"/>
      <c r="V262" s="427"/>
      <c r="W262" s="427"/>
      <c r="X262" s="427"/>
      <c r="Y262" s="427"/>
      <c r="Z262" s="427"/>
      <c r="AA262" s="427"/>
      <c r="AB262" s="427"/>
      <c r="AC262" s="427"/>
      <c r="AD262" s="427"/>
      <c r="AE262" s="427"/>
      <c r="AF262" s="427"/>
      <c r="AG262" s="427"/>
      <c r="AH262" s="427"/>
      <c r="AI262" s="427"/>
      <c r="AJ262" s="427"/>
      <c r="AK262" s="427"/>
    </row>
    <row r="263" spans="2:37" s="442" customFormat="1" ht="16" customHeight="1" x14ac:dyDescent="0.25">
      <c r="B263" s="374"/>
      <c r="C263" s="374"/>
      <c r="D263" s="418"/>
      <c r="E263" s="418"/>
      <c r="F263" s="418"/>
      <c r="G263" s="418"/>
      <c r="H263" s="418"/>
      <c r="I263" s="418"/>
      <c r="J263" s="418"/>
      <c r="K263" s="418"/>
      <c r="L263" s="418"/>
      <c r="M263" s="443"/>
      <c r="O263" s="427"/>
      <c r="P263" s="427"/>
      <c r="Q263" s="427"/>
      <c r="R263" s="427"/>
      <c r="S263" s="427"/>
      <c r="T263" s="427"/>
      <c r="U263" s="427"/>
      <c r="V263" s="427"/>
      <c r="W263" s="427"/>
      <c r="X263" s="427"/>
      <c r="Y263" s="427"/>
      <c r="Z263" s="427"/>
      <c r="AA263" s="427"/>
      <c r="AB263" s="427"/>
      <c r="AC263" s="427"/>
      <c r="AD263" s="427"/>
      <c r="AE263" s="427"/>
      <c r="AF263" s="427"/>
      <c r="AG263" s="427"/>
      <c r="AH263" s="427"/>
      <c r="AI263" s="427"/>
      <c r="AJ263" s="427"/>
      <c r="AK263" s="427"/>
    </row>
    <row r="264" spans="2:37" s="442" customFormat="1" ht="16" customHeight="1" x14ac:dyDescent="0.25">
      <c r="B264" s="374"/>
      <c r="C264" s="374"/>
      <c r="D264" s="418"/>
      <c r="E264" s="418"/>
      <c r="F264" s="418"/>
      <c r="G264" s="418"/>
      <c r="H264" s="418"/>
      <c r="I264" s="418"/>
      <c r="J264" s="418"/>
      <c r="K264" s="418"/>
      <c r="L264" s="418"/>
      <c r="M264" s="443"/>
      <c r="O264" s="427"/>
      <c r="P264" s="427"/>
      <c r="Q264" s="427"/>
      <c r="R264" s="427"/>
      <c r="S264" s="427"/>
      <c r="T264" s="427"/>
      <c r="U264" s="427"/>
      <c r="V264" s="427"/>
      <c r="W264" s="427"/>
      <c r="X264" s="427"/>
      <c r="Y264" s="427"/>
      <c r="Z264" s="427"/>
      <c r="AA264" s="427"/>
      <c r="AB264" s="427"/>
      <c r="AC264" s="427"/>
      <c r="AD264" s="427"/>
      <c r="AE264" s="427"/>
      <c r="AF264" s="427"/>
      <c r="AG264" s="427"/>
      <c r="AH264" s="427"/>
      <c r="AI264" s="427"/>
      <c r="AJ264" s="427"/>
      <c r="AK264" s="427"/>
    </row>
    <row r="265" spans="2:37" s="442" customFormat="1" ht="16" customHeight="1" x14ac:dyDescent="0.25">
      <c r="D265" s="444"/>
      <c r="E265" s="444"/>
      <c r="F265" s="444"/>
      <c r="G265" s="444"/>
      <c r="H265" s="444"/>
      <c r="I265" s="444"/>
      <c r="J265" s="444"/>
      <c r="K265" s="444"/>
      <c r="L265" s="444"/>
      <c r="M265" s="443"/>
      <c r="O265" s="427"/>
      <c r="P265" s="427"/>
      <c r="Q265" s="427"/>
      <c r="R265" s="427"/>
      <c r="S265" s="427"/>
      <c r="T265" s="427"/>
      <c r="U265" s="427"/>
      <c r="V265" s="427"/>
      <c r="W265" s="427"/>
      <c r="X265" s="427"/>
      <c r="Y265" s="427"/>
      <c r="Z265" s="427"/>
      <c r="AA265" s="427"/>
      <c r="AB265" s="427"/>
      <c r="AC265" s="427"/>
      <c r="AD265" s="427"/>
      <c r="AE265" s="427"/>
      <c r="AF265" s="427"/>
      <c r="AG265" s="427"/>
      <c r="AH265" s="427"/>
      <c r="AI265" s="427"/>
      <c r="AJ265" s="427"/>
      <c r="AK265" s="427"/>
    </row>
    <row r="266" spans="2:37" s="442" customFormat="1" ht="16" customHeight="1" x14ac:dyDescent="0.25">
      <c r="D266" s="444"/>
      <c r="E266" s="444"/>
      <c r="F266" s="444"/>
      <c r="G266" s="444"/>
      <c r="H266" s="444"/>
      <c r="I266" s="444"/>
      <c r="J266" s="444"/>
      <c r="K266" s="444"/>
      <c r="L266" s="444"/>
      <c r="M266" s="443"/>
      <c r="O266" s="427"/>
      <c r="P266" s="427"/>
      <c r="Q266" s="427"/>
      <c r="R266" s="427"/>
      <c r="S266" s="427"/>
      <c r="T266" s="427"/>
      <c r="U266" s="427"/>
      <c r="V266" s="427"/>
      <c r="W266" s="427"/>
      <c r="X266" s="427"/>
      <c r="Y266" s="427"/>
      <c r="Z266" s="427"/>
      <c r="AA266" s="427"/>
      <c r="AB266" s="427"/>
      <c r="AC266" s="427"/>
      <c r="AD266" s="427"/>
      <c r="AE266" s="427"/>
      <c r="AF266" s="427"/>
      <c r="AG266" s="427"/>
      <c r="AH266" s="427"/>
      <c r="AI266" s="427"/>
      <c r="AJ266" s="427"/>
      <c r="AK266" s="427"/>
    </row>
    <row r="267" spans="2:37" s="442" customFormat="1" ht="16" customHeight="1" x14ac:dyDescent="0.25">
      <c r="D267" s="444"/>
      <c r="E267" s="444"/>
      <c r="F267" s="444"/>
      <c r="G267" s="444"/>
      <c r="H267" s="444"/>
      <c r="I267" s="444"/>
      <c r="J267" s="444"/>
      <c r="K267" s="444"/>
      <c r="L267" s="444"/>
      <c r="M267" s="443"/>
      <c r="O267" s="427"/>
      <c r="P267" s="427"/>
      <c r="Q267" s="427"/>
      <c r="R267" s="427"/>
      <c r="S267" s="427"/>
      <c r="T267" s="427"/>
      <c r="U267" s="427"/>
      <c r="V267" s="427"/>
      <c r="W267" s="427"/>
      <c r="X267" s="427"/>
      <c r="Y267" s="427"/>
      <c r="Z267" s="427"/>
      <c r="AA267" s="427"/>
      <c r="AB267" s="427"/>
      <c r="AC267" s="427"/>
      <c r="AD267" s="427"/>
      <c r="AE267" s="427"/>
      <c r="AF267" s="427"/>
      <c r="AG267" s="427"/>
      <c r="AH267" s="427"/>
      <c r="AI267" s="427"/>
      <c r="AJ267" s="427"/>
      <c r="AK267" s="427"/>
    </row>
    <row r="268" spans="2:37" s="442" customFormat="1" ht="16" customHeight="1" x14ac:dyDescent="0.25">
      <c r="D268" s="444"/>
      <c r="E268" s="444"/>
      <c r="F268" s="444"/>
      <c r="G268" s="444"/>
      <c r="H268" s="444"/>
      <c r="I268" s="444"/>
      <c r="J268" s="444"/>
      <c r="K268" s="444"/>
      <c r="L268" s="444"/>
      <c r="M268" s="443"/>
      <c r="O268" s="427"/>
      <c r="P268" s="427"/>
      <c r="Q268" s="427"/>
      <c r="R268" s="427"/>
      <c r="S268" s="427"/>
      <c r="T268" s="427"/>
      <c r="U268" s="427"/>
      <c r="V268" s="427"/>
      <c r="W268" s="427"/>
      <c r="X268" s="427"/>
      <c r="Y268" s="427"/>
      <c r="Z268" s="427"/>
      <c r="AA268" s="427"/>
      <c r="AB268" s="427"/>
      <c r="AC268" s="427"/>
      <c r="AD268" s="427"/>
      <c r="AE268" s="427"/>
      <c r="AF268" s="427"/>
      <c r="AG268" s="427"/>
      <c r="AH268" s="427"/>
      <c r="AI268" s="427"/>
      <c r="AJ268" s="427"/>
      <c r="AK268" s="427"/>
    </row>
    <row r="269" spans="2:37" s="442" customFormat="1" ht="16" customHeight="1" x14ac:dyDescent="0.25">
      <c r="D269" s="444"/>
      <c r="E269" s="444"/>
      <c r="F269" s="444"/>
      <c r="G269" s="444"/>
      <c r="H269" s="444"/>
      <c r="I269" s="444"/>
      <c r="J269" s="444"/>
      <c r="K269" s="444"/>
      <c r="L269" s="444"/>
      <c r="M269" s="443"/>
      <c r="O269" s="427"/>
      <c r="P269" s="427"/>
      <c r="Q269" s="427"/>
      <c r="R269" s="427"/>
      <c r="S269" s="427"/>
      <c r="T269" s="427"/>
      <c r="U269" s="427"/>
      <c r="V269" s="427"/>
      <c r="W269" s="427"/>
      <c r="X269" s="427"/>
      <c r="Y269" s="427"/>
      <c r="Z269" s="427"/>
      <c r="AA269" s="427"/>
      <c r="AB269" s="427"/>
      <c r="AC269" s="427"/>
      <c r="AD269" s="427"/>
      <c r="AE269" s="427"/>
      <c r="AF269" s="427"/>
      <c r="AG269" s="427"/>
      <c r="AH269" s="427"/>
      <c r="AI269" s="427"/>
      <c r="AJ269" s="427"/>
      <c r="AK269" s="427"/>
    </row>
    <row r="270" spans="2:37" s="442" customFormat="1" ht="16" customHeight="1" x14ac:dyDescent="0.25">
      <c r="D270" s="444"/>
      <c r="E270" s="444"/>
      <c r="F270" s="444"/>
      <c r="G270" s="444"/>
      <c r="H270" s="444"/>
      <c r="I270" s="444"/>
      <c r="J270" s="444"/>
      <c r="K270" s="444"/>
      <c r="L270" s="444"/>
      <c r="M270" s="443"/>
      <c r="O270" s="427"/>
      <c r="P270" s="427"/>
      <c r="Q270" s="427"/>
      <c r="R270" s="427"/>
      <c r="S270" s="427"/>
      <c r="T270" s="427"/>
      <c r="U270" s="427"/>
      <c r="V270" s="427"/>
      <c r="W270" s="427"/>
      <c r="X270" s="427"/>
      <c r="Y270" s="427"/>
      <c r="Z270" s="427"/>
      <c r="AA270" s="427"/>
      <c r="AB270" s="427"/>
      <c r="AC270" s="427"/>
      <c r="AD270" s="427"/>
      <c r="AE270" s="427"/>
      <c r="AF270" s="427"/>
      <c r="AG270" s="427"/>
      <c r="AH270" s="427"/>
      <c r="AI270" s="427"/>
      <c r="AJ270" s="427"/>
      <c r="AK270" s="427"/>
    </row>
    <row r="271" spans="2:37" s="442" customFormat="1" ht="16" customHeight="1" x14ac:dyDescent="0.25">
      <c r="D271" s="444"/>
      <c r="E271" s="444"/>
      <c r="F271" s="444"/>
      <c r="G271" s="444"/>
      <c r="H271" s="444"/>
      <c r="I271" s="444"/>
      <c r="J271" s="444"/>
      <c r="K271" s="444"/>
      <c r="L271" s="444"/>
      <c r="M271" s="443"/>
      <c r="O271" s="427"/>
      <c r="P271" s="427"/>
      <c r="Q271" s="427"/>
      <c r="R271" s="427"/>
      <c r="S271" s="427"/>
      <c r="T271" s="427"/>
      <c r="U271" s="427"/>
      <c r="V271" s="427"/>
      <c r="W271" s="427"/>
      <c r="X271" s="427"/>
      <c r="Y271" s="427"/>
      <c r="Z271" s="427"/>
      <c r="AA271" s="427"/>
      <c r="AB271" s="427"/>
      <c r="AC271" s="427"/>
      <c r="AD271" s="427"/>
      <c r="AE271" s="427"/>
      <c r="AF271" s="427"/>
      <c r="AG271" s="427"/>
      <c r="AH271" s="427"/>
      <c r="AI271" s="427"/>
      <c r="AJ271" s="427"/>
      <c r="AK271" s="427"/>
    </row>
    <row r="272" spans="2:37" s="442" customFormat="1" ht="16" customHeight="1" x14ac:dyDescent="0.25">
      <c r="D272" s="444"/>
      <c r="E272" s="444"/>
      <c r="F272" s="444"/>
      <c r="G272" s="444"/>
      <c r="H272" s="444"/>
      <c r="I272" s="444"/>
      <c r="J272" s="444"/>
      <c r="K272" s="444"/>
      <c r="L272" s="444"/>
      <c r="M272" s="443"/>
      <c r="O272" s="427"/>
      <c r="P272" s="427"/>
      <c r="Q272" s="427"/>
      <c r="R272" s="427"/>
      <c r="S272" s="427"/>
      <c r="T272" s="427"/>
      <c r="U272" s="427"/>
      <c r="V272" s="427"/>
      <c r="W272" s="427"/>
      <c r="X272" s="427"/>
      <c r="Y272" s="427"/>
      <c r="Z272" s="427"/>
      <c r="AA272" s="427"/>
      <c r="AB272" s="427"/>
      <c r="AC272" s="427"/>
      <c r="AD272" s="427"/>
      <c r="AE272" s="427"/>
      <c r="AF272" s="427"/>
      <c r="AG272" s="427"/>
      <c r="AH272" s="427"/>
      <c r="AI272" s="427"/>
      <c r="AJ272" s="427"/>
      <c r="AK272" s="427"/>
    </row>
    <row r="273" spans="4:37" s="442" customFormat="1" ht="16" customHeight="1" x14ac:dyDescent="0.25">
      <c r="D273" s="444"/>
      <c r="E273" s="444"/>
      <c r="F273" s="444"/>
      <c r="G273" s="444"/>
      <c r="H273" s="444"/>
      <c r="I273" s="444"/>
      <c r="J273" s="444"/>
      <c r="K273" s="444"/>
      <c r="L273" s="444"/>
      <c r="M273" s="443"/>
      <c r="O273" s="427"/>
      <c r="P273" s="427"/>
      <c r="Q273" s="427"/>
      <c r="R273" s="427"/>
      <c r="S273" s="427"/>
      <c r="T273" s="427"/>
      <c r="U273" s="427"/>
      <c r="V273" s="427"/>
      <c r="W273" s="427"/>
      <c r="X273" s="427"/>
      <c r="Y273" s="427"/>
      <c r="Z273" s="427"/>
      <c r="AA273" s="427"/>
      <c r="AB273" s="427"/>
      <c r="AC273" s="427"/>
      <c r="AD273" s="427"/>
      <c r="AE273" s="427"/>
      <c r="AF273" s="427"/>
      <c r="AG273" s="427"/>
      <c r="AH273" s="427"/>
      <c r="AI273" s="427"/>
      <c r="AJ273" s="427"/>
      <c r="AK273" s="427"/>
    </row>
    <row r="274" spans="4:37" s="442" customFormat="1" ht="16" customHeight="1" x14ac:dyDescent="0.25">
      <c r="D274" s="444"/>
      <c r="E274" s="444"/>
      <c r="F274" s="444"/>
      <c r="G274" s="444"/>
      <c r="H274" s="444"/>
      <c r="I274" s="444"/>
      <c r="J274" s="444"/>
      <c r="K274" s="444"/>
      <c r="L274" s="444"/>
      <c r="M274" s="443"/>
      <c r="O274" s="427"/>
      <c r="P274" s="427"/>
      <c r="Q274" s="427"/>
      <c r="R274" s="427"/>
      <c r="S274" s="427"/>
      <c r="T274" s="427"/>
      <c r="U274" s="427"/>
      <c r="V274" s="427"/>
      <c r="W274" s="427"/>
      <c r="X274" s="427"/>
      <c r="Y274" s="427"/>
      <c r="Z274" s="427"/>
      <c r="AA274" s="427"/>
      <c r="AB274" s="427"/>
      <c r="AC274" s="427"/>
      <c r="AD274" s="427"/>
      <c r="AE274" s="427"/>
      <c r="AF274" s="427"/>
      <c r="AG274" s="427"/>
      <c r="AH274" s="427"/>
      <c r="AI274" s="427"/>
      <c r="AJ274" s="427"/>
      <c r="AK274" s="427"/>
    </row>
    <row r="275" spans="4:37" s="442" customFormat="1" ht="16" customHeight="1" x14ac:dyDescent="0.25">
      <c r="D275" s="444"/>
      <c r="E275" s="444"/>
      <c r="F275" s="444"/>
      <c r="G275" s="444"/>
      <c r="H275" s="444"/>
      <c r="I275" s="444"/>
      <c r="J275" s="444"/>
      <c r="K275" s="444"/>
      <c r="L275" s="444"/>
      <c r="M275" s="443"/>
      <c r="O275" s="427"/>
      <c r="P275" s="427"/>
      <c r="Q275" s="427"/>
      <c r="R275" s="427"/>
      <c r="S275" s="427"/>
      <c r="T275" s="427"/>
      <c r="U275" s="427"/>
      <c r="V275" s="427"/>
      <c r="W275" s="427"/>
      <c r="X275" s="427"/>
      <c r="Y275" s="427"/>
      <c r="Z275" s="427"/>
      <c r="AA275" s="427"/>
      <c r="AB275" s="427"/>
      <c r="AC275" s="427"/>
      <c r="AD275" s="427"/>
      <c r="AE275" s="427"/>
      <c r="AF275" s="427"/>
      <c r="AG275" s="427"/>
      <c r="AH275" s="427"/>
      <c r="AI275" s="427"/>
      <c r="AJ275" s="427"/>
      <c r="AK275" s="427"/>
    </row>
    <row r="276" spans="4:37" s="442" customFormat="1" ht="16" customHeight="1" x14ac:dyDescent="0.25">
      <c r="D276" s="444"/>
      <c r="E276" s="444"/>
      <c r="F276" s="444"/>
      <c r="G276" s="444"/>
      <c r="H276" s="444"/>
      <c r="I276" s="444"/>
      <c r="J276" s="444"/>
      <c r="K276" s="444"/>
      <c r="L276" s="444"/>
      <c r="M276" s="443"/>
      <c r="O276" s="427"/>
      <c r="P276" s="427"/>
      <c r="Q276" s="427"/>
      <c r="R276" s="427"/>
      <c r="S276" s="427"/>
      <c r="T276" s="427"/>
      <c r="U276" s="427"/>
      <c r="V276" s="427"/>
      <c r="W276" s="427"/>
      <c r="X276" s="427"/>
      <c r="Y276" s="427"/>
      <c r="Z276" s="427"/>
      <c r="AA276" s="427"/>
      <c r="AB276" s="427"/>
      <c r="AC276" s="427"/>
      <c r="AD276" s="427"/>
      <c r="AE276" s="427"/>
      <c r="AF276" s="427"/>
      <c r="AG276" s="427"/>
      <c r="AH276" s="427"/>
      <c r="AI276" s="427"/>
      <c r="AJ276" s="427"/>
      <c r="AK276" s="427"/>
    </row>
    <row r="277" spans="4:37" s="442" customFormat="1" ht="16" customHeight="1" x14ac:dyDescent="0.25">
      <c r="D277" s="444"/>
      <c r="E277" s="444"/>
      <c r="F277" s="444"/>
      <c r="G277" s="444"/>
      <c r="H277" s="444"/>
      <c r="I277" s="444"/>
      <c r="J277" s="444"/>
      <c r="K277" s="444"/>
      <c r="L277" s="444"/>
      <c r="M277" s="443"/>
      <c r="O277" s="427"/>
      <c r="P277" s="427"/>
      <c r="Q277" s="427"/>
      <c r="R277" s="427"/>
      <c r="S277" s="427"/>
      <c r="T277" s="427"/>
      <c r="U277" s="427"/>
      <c r="V277" s="427"/>
      <c r="W277" s="427"/>
      <c r="X277" s="427"/>
      <c r="Y277" s="427"/>
      <c r="Z277" s="427"/>
      <c r="AA277" s="427"/>
      <c r="AB277" s="427"/>
      <c r="AC277" s="427"/>
      <c r="AD277" s="427"/>
      <c r="AE277" s="427"/>
      <c r="AF277" s="427"/>
      <c r="AG277" s="427"/>
      <c r="AH277" s="427"/>
      <c r="AI277" s="427"/>
      <c r="AJ277" s="427"/>
      <c r="AK277" s="427"/>
    </row>
    <row r="278" spans="4:37" s="442" customFormat="1" ht="16" customHeight="1" x14ac:dyDescent="0.25">
      <c r="D278" s="444"/>
      <c r="E278" s="444"/>
      <c r="F278" s="444"/>
      <c r="G278" s="444"/>
      <c r="H278" s="444"/>
      <c r="I278" s="444"/>
      <c r="J278" s="444"/>
      <c r="K278" s="444"/>
      <c r="L278" s="444"/>
      <c r="M278" s="443"/>
      <c r="O278" s="427"/>
      <c r="P278" s="427"/>
      <c r="Q278" s="427"/>
      <c r="R278" s="427"/>
      <c r="S278" s="427"/>
      <c r="T278" s="427"/>
      <c r="U278" s="427"/>
      <c r="V278" s="427"/>
      <c r="W278" s="427"/>
      <c r="X278" s="427"/>
      <c r="Y278" s="427"/>
      <c r="Z278" s="427"/>
      <c r="AA278" s="427"/>
      <c r="AB278" s="427"/>
      <c r="AC278" s="427"/>
      <c r="AD278" s="427"/>
      <c r="AE278" s="427"/>
      <c r="AF278" s="427"/>
      <c r="AG278" s="427"/>
      <c r="AH278" s="427"/>
      <c r="AI278" s="427"/>
      <c r="AJ278" s="427"/>
      <c r="AK278" s="427"/>
    </row>
    <row r="279" spans="4:37" s="442" customFormat="1" ht="16" customHeight="1" x14ac:dyDescent="0.25">
      <c r="D279" s="444"/>
      <c r="E279" s="444"/>
      <c r="F279" s="444"/>
      <c r="G279" s="444"/>
      <c r="H279" s="444"/>
      <c r="I279" s="444"/>
      <c r="J279" s="444"/>
      <c r="K279" s="444"/>
      <c r="L279" s="444"/>
      <c r="M279" s="443"/>
      <c r="O279" s="427"/>
      <c r="P279" s="427"/>
      <c r="Q279" s="427"/>
      <c r="R279" s="427"/>
      <c r="S279" s="427"/>
      <c r="T279" s="427"/>
      <c r="U279" s="427"/>
      <c r="V279" s="427"/>
      <c r="W279" s="427"/>
      <c r="X279" s="427"/>
      <c r="Y279" s="427"/>
      <c r="Z279" s="427"/>
      <c r="AA279" s="427"/>
      <c r="AB279" s="427"/>
      <c r="AC279" s="427"/>
      <c r="AD279" s="427"/>
      <c r="AE279" s="427"/>
      <c r="AF279" s="427"/>
      <c r="AG279" s="427"/>
      <c r="AH279" s="427"/>
      <c r="AI279" s="427"/>
      <c r="AJ279" s="427"/>
      <c r="AK279" s="427"/>
    </row>
    <row r="280" spans="4:37" s="442" customFormat="1" ht="16" customHeight="1" x14ac:dyDescent="0.25">
      <c r="D280" s="444"/>
      <c r="E280" s="444"/>
      <c r="F280" s="444"/>
      <c r="G280" s="444"/>
      <c r="H280" s="444"/>
      <c r="I280" s="444"/>
      <c r="J280" s="444"/>
      <c r="K280" s="444"/>
      <c r="L280" s="444"/>
      <c r="M280" s="443"/>
      <c r="O280" s="427"/>
      <c r="P280" s="427"/>
      <c r="Q280" s="427"/>
      <c r="R280" s="427"/>
      <c r="S280" s="427"/>
      <c r="T280" s="427"/>
      <c r="U280" s="427"/>
      <c r="V280" s="427"/>
      <c r="W280" s="427"/>
      <c r="X280" s="427"/>
      <c r="Y280" s="427"/>
      <c r="Z280" s="427"/>
      <c r="AA280" s="427"/>
      <c r="AB280" s="427"/>
      <c r="AC280" s="427"/>
      <c r="AD280" s="427"/>
      <c r="AE280" s="427"/>
      <c r="AF280" s="427"/>
      <c r="AG280" s="427"/>
      <c r="AH280" s="427"/>
      <c r="AI280" s="427"/>
      <c r="AJ280" s="427"/>
      <c r="AK280" s="427"/>
    </row>
    <row r="281" spans="4:37" s="442" customFormat="1" ht="16" customHeight="1" x14ac:dyDescent="0.25">
      <c r="D281" s="444"/>
      <c r="E281" s="444"/>
      <c r="F281" s="444"/>
      <c r="G281" s="444"/>
      <c r="H281" s="444"/>
      <c r="I281" s="444"/>
      <c r="J281" s="444"/>
      <c r="K281" s="444"/>
      <c r="L281" s="444"/>
      <c r="M281" s="443"/>
      <c r="O281" s="427"/>
      <c r="P281" s="427"/>
      <c r="Q281" s="427"/>
      <c r="R281" s="427"/>
      <c r="S281" s="427"/>
      <c r="T281" s="427"/>
      <c r="U281" s="427"/>
      <c r="V281" s="427"/>
      <c r="W281" s="427"/>
      <c r="X281" s="427"/>
      <c r="Y281" s="427"/>
      <c r="Z281" s="427"/>
      <c r="AA281" s="427"/>
      <c r="AB281" s="427"/>
      <c r="AC281" s="427"/>
      <c r="AD281" s="427"/>
      <c r="AE281" s="427"/>
      <c r="AF281" s="427"/>
      <c r="AG281" s="427"/>
      <c r="AH281" s="427"/>
      <c r="AI281" s="427"/>
      <c r="AJ281" s="427"/>
      <c r="AK281" s="427"/>
    </row>
    <row r="282" spans="4:37" s="442" customFormat="1" ht="16" customHeight="1" x14ac:dyDescent="0.25">
      <c r="D282" s="444"/>
      <c r="E282" s="444"/>
      <c r="F282" s="444"/>
      <c r="G282" s="444"/>
      <c r="H282" s="444"/>
      <c r="I282" s="444"/>
      <c r="J282" s="444"/>
      <c r="K282" s="444"/>
      <c r="L282" s="444"/>
      <c r="M282" s="443"/>
      <c r="O282" s="427"/>
      <c r="P282" s="427"/>
      <c r="Q282" s="427"/>
      <c r="R282" s="427"/>
      <c r="S282" s="427"/>
      <c r="T282" s="427"/>
      <c r="U282" s="427"/>
      <c r="V282" s="427"/>
      <c r="W282" s="427"/>
      <c r="X282" s="427"/>
      <c r="Y282" s="427"/>
      <c r="Z282" s="427"/>
      <c r="AA282" s="427"/>
      <c r="AB282" s="427"/>
      <c r="AC282" s="427"/>
      <c r="AD282" s="427"/>
      <c r="AE282" s="427"/>
      <c r="AF282" s="427"/>
      <c r="AG282" s="427"/>
      <c r="AH282" s="427"/>
      <c r="AI282" s="427"/>
      <c r="AJ282" s="427"/>
      <c r="AK282" s="427"/>
    </row>
    <row r="283" spans="4:37" s="442" customFormat="1" ht="16" customHeight="1" x14ac:dyDescent="0.25">
      <c r="D283" s="444"/>
      <c r="E283" s="444"/>
      <c r="F283" s="444"/>
      <c r="G283" s="444"/>
      <c r="H283" s="444"/>
      <c r="I283" s="444"/>
      <c r="J283" s="444"/>
      <c r="K283" s="444"/>
      <c r="L283" s="444"/>
      <c r="M283" s="443"/>
      <c r="O283" s="427"/>
      <c r="P283" s="427"/>
      <c r="Q283" s="427"/>
      <c r="R283" s="427"/>
      <c r="S283" s="427"/>
      <c r="T283" s="427"/>
      <c r="U283" s="427"/>
      <c r="V283" s="427"/>
      <c r="W283" s="427"/>
      <c r="X283" s="427"/>
      <c r="Y283" s="427"/>
      <c r="Z283" s="427"/>
      <c r="AA283" s="427"/>
      <c r="AB283" s="427"/>
      <c r="AC283" s="427"/>
      <c r="AD283" s="427"/>
      <c r="AE283" s="427"/>
      <c r="AF283" s="427"/>
      <c r="AG283" s="427"/>
      <c r="AH283" s="427"/>
      <c r="AI283" s="427"/>
      <c r="AJ283" s="427"/>
      <c r="AK283" s="427"/>
    </row>
    <row r="284" spans="4:37" s="442" customFormat="1" ht="16" customHeight="1" x14ac:dyDescent="0.25">
      <c r="D284" s="444"/>
      <c r="E284" s="444"/>
      <c r="F284" s="444"/>
      <c r="G284" s="444"/>
      <c r="H284" s="444"/>
      <c r="I284" s="444"/>
      <c r="J284" s="444"/>
      <c r="K284" s="444"/>
      <c r="L284" s="444"/>
      <c r="M284" s="443"/>
      <c r="O284" s="427"/>
      <c r="P284" s="427"/>
      <c r="Q284" s="427"/>
      <c r="R284" s="427"/>
      <c r="S284" s="427"/>
      <c r="T284" s="427"/>
      <c r="U284" s="427"/>
      <c r="V284" s="427"/>
      <c r="W284" s="427"/>
      <c r="X284" s="427"/>
      <c r="Y284" s="427"/>
      <c r="Z284" s="427"/>
      <c r="AA284" s="427"/>
      <c r="AB284" s="427"/>
      <c r="AC284" s="427"/>
      <c r="AD284" s="427"/>
      <c r="AE284" s="427"/>
      <c r="AF284" s="427"/>
      <c r="AG284" s="427"/>
      <c r="AH284" s="427"/>
      <c r="AI284" s="427"/>
      <c r="AJ284" s="427"/>
      <c r="AK284" s="427"/>
    </row>
    <row r="285" spans="4:37" s="442" customFormat="1" ht="16" customHeight="1" x14ac:dyDescent="0.25">
      <c r="D285" s="444"/>
      <c r="E285" s="444"/>
      <c r="F285" s="444"/>
      <c r="G285" s="444"/>
      <c r="H285" s="444"/>
      <c r="I285" s="444"/>
      <c r="J285" s="444"/>
      <c r="K285" s="444"/>
      <c r="L285" s="444"/>
      <c r="M285" s="443"/>
      <c r="O285" s="427"/>
      <c r="P285" s="427"/>
      <c r="Q285" s="427"/>
      <c r="R285" s="427"/>
      <c r="S285" s="427"/>
      <c r="T285" s="427"/>
      <c r="U285" s="427"/>
      <c r="V285" s="427"/>
      <c r="W285" s="427"/>
      <c r="X285" s="427"/>
      <c r="Y285" s="427"/>
      <c r="Z285" s="427"/>
      <c r="AA285" s="427"/>
      <c r="AB285" s="427"/>
      <c r="AC285" s="427"/>
      <c r="AD285" s="427"/>
      <c r="AE285" s="427"/>
      <c r="AF285" s="427"/>
      <c r="AG285" s="427"/>
      <c r="AH285" s="427"/>
      <c r="AI285" s="427"/>
      <c r="AJ285" s="427"/>
      <c r="AK285" s="427"/>
    </row>
    <row r="286" spans="4:37" s="442" customFormat="1" ht="16" customHeight="1" x14ac:dyDescent="0.25">
      <c r="D286" s="444"/>
      <c r="E286" s="444"/>
      <c r="F286" s="444"/>
      <c r="G286" s="444"/>
      <c r="H286" s="444"/>
      <c r="I286" s="444"/>
      <c r="J286" s="444"/>
      <c r="K286" s="444"/>
      <c r="L286" s="444"/>
      <c r="M286" s="443"/>
      <c r="O286" s="427"/>
      <c r="P286" s="427"/>
      <c r="Q286" s="427"/>
      <c r="R286" s="427"/>
      <c r="S286" s="427"/>
      <c r="T286" s="427"/>
      <c r="U286" s="427"/>
      <c r="V286" s="427"/>
      <c r="W286" s="427"/>
      <c r="X286" s="427"/>
      <c r="Y286" s="427"/>
      <c r="Z286" s="427"/>
      <c r="AA286" s="427"/>
      <c r="AB286" s="427"/>
      <c r="AC286" s="427"/>
      <c r="AD286" s="427"/>
      <c r="AE286" s="427"/>
      <c r="AF286" s="427"/>
      <c r="AG286" s="427"/>
      <c r="AH286" s="427"/>
      <c r="AI286" s="427"/>
      <c r="AJ286" s="427"/>
      <c r="AK286" s="427"/>
    </row>
    <row r="287" spans="4:37" s="442" customFormat="1" ht="16" customHeight="1" x14ac:dyDescent="0.25">
      <c r="D287" s="444"/>
      <c r="E287" s="444"/>
      <c r="F287" s="444"/>
      <c r="G287" s="444"/>
      <c r="H287" s="444"/>
      <c r="I287" s="444"/>
      <c r="J287" s="444"/>
      <c r="K287" s="444"/>
      <c r="L287" s="444"/>
      <c r="M287" s="443"/>
      <c r="O287" s="427"/>
      <c r="P287" s="427"/>
      <c r="Q287" s="427"/>
      <c r="R287" s="427"/>
      <c r="S287" s="427"/>
      <c r="T287" s="427"/>
      <c r="U287" s="427"/>
      <c r="V287" s="427"/>
      <c r="W287" s="427"/>
      <c r="X287" s="427"/>
      <c r="Y287" s="427"/>
      <c r="Z287" s="427"/>
      <c r="AA287" s="427"/>
      <c r="AB287" s="427"/>
      <c r="AC287" s="427"/>
      <c r="AD287" s="427"/>
      <c r="AE287" s="427"/>
      <c r="AF287" s="427"/>
      <c r="AG287" s="427"/>
      <c r="AH287" s="427"/>
      <c r="AI287" s="427"/>
      <c r="AJ287" s="427"/>
      <c r="AK287" s="427"/>
    </row>
    <row r="288" spans="4:37" s="442" customFormat="1" ht="16" customHeight="1" x14ac:dyDescent="0.25">
      <c r="D288" s="444"/>
      <c r="E288" s="444"/>
      <c r="F288" s="444"/>
      <c r="G288" s="444"/>
      <c r="H288" s="444"/>
      <c r="I288" s="444"/>
      <c r="J288" s="444"/>
      <c r="K288" s="444"/>
      <c r="L288" s="444"/>
      <c r="M288" s="443"/>
      <c r="O288" s="427"/>
      <c r="P288" s="427"/>
      <c r="Q288" s="427"/>
      <c r="R288" s="427"/>
      <c r="S288" s="427"/>
      <c r="T288" s="427"/>
      <c r="U288" s="427"/>
      <c r="V288" s="427"/>
      <c r="W288" s="427"/>
      <c r="X288" s="427"/>
      <c r="Y288" s="427"/>
      <c r="Z288" s="427"/>
      <c r="AA288" s="427"/>
      <c r="AB288" s="427"/>
      <c r="AC288" s="427"/>
      <c r="AD288" s="427"/>
      <c r="AE288" s="427"/>
      <c r="AF288" s="427"/>
      <c r="AG288" s="427"/>
      <c r="AH288" s="427"/>
      <c r="AI288" s="427"/>
      <c r="AJ288" s="427"/>
      <c r="AK288" s="427"/>
    </row>
    <row r="289" spans="4:37" s="442" customFormat="1" ht="16" customHeight="1" x14ac:dyDescent="0.25">
      <c r="D289" s="444"/>
      <c r="E289" s="444"/>
      <c r="F289" s="444"/>
      <c r="G289" s="444"/>
      <c r="H289" s="444"/>
      <c r="I289" s="444"/>
      <c r="J289" s="444"/>
      <c r="K289" s="444"/>
      <c r="L289" s="444"/>
      <c r="M289" s="443"/>
      <c r="O289" s="427"/>
      <c r="P289" s="427"/>
      <c r="Q289" s="427"/>
      <c r="R289" s="427"/>
      <c r="S289" s="427"/>
      <c r="T289" s="427"/>
      <c r="U289" s="427"/>
      <c r="V289" s="427"/>
      <c r="W289" s="427"/>
      <c r="X289" s="427"/>
      <c r="Y289" s="427"/>
      <c r="Z289" s="427"/>
      <c r="AA289" s="427"/>
      <c r="AB289" s="427"/>
      <c r="AC289" s="427"/>
      <c r="AD289" s="427"/>
      <c r="AE289" s="427"/>
      <c r="AF289" s="427"/>
      <c r="AG289" s="427"/>
      <c r="AH289" s="427"/>
      <c r="AI289" s="427"/>
      <c r="AJ289" s="427"/>
      <c r="AK289" s="427"/>
    </row>
    <row r="290" spans="4:37" s="442" customFormat="1" ht="16" customHeight="1" x14ac:dyDescent="0.25">
      <c r="D290" s="444"/>
      <c r="E290" s="444"/>
      <c r="F290" s="444"/>
      <c r="G290" s="444"/>
      <c r="H290" s="444"/>
      <c r="I290" s="444"/>
      <c r="J290" s="444"/>
      <c r="K290" s="444"/>
      <c r="L290" s="444"/>
      <c r="M290" s="443"/>
      <c r="O290" s="427"/>
      <c r="P290" s="427"/>
      <c r="Q290" s="427"/>
      <c r="R290" s="427"/>
      <c r="S290" s="427"/>
      <c r="T290" s="427"/>
      <c r="U290" s="427"/>
      <c r="V290" s="427"/>
      <c r="W290" s="427"/>
      <c r="X290" s="427"/>
      <c r="Y290" s="427"/>
      <c r="Z290" s="427"/>
      <c r="AA290" s="427"/>
      <c r="AB290" s="427"/>
      <c r="AC290" s="427"/>
      <c r="AD290" s="427"/>
      <c r="AE290" s="427"/>
      <c r="AF290" s="427"/>
      <c r="AG290" s="427"/>
      <c r="AH290" s="427"/>
      <c r="AI290" s="427"/>
      <c r="AJ290" s="427"/>
      <c r="AK290" s="427"/>
    </row>
    <row r="291" spans="4:37" s="442" customFormat="1" ht="16" customHeight="1" x14ac:dyDescent="0.25">
      <c r="D291" s="444"/>
      <c r="E291" s="444"/>
      <c r="F291" s="444"/>
      <c r="G291" s="444"/>
      <c r="H291" s="444"/>
      <c r="I291" s="444"/>
      <c r="J291" s="444"/>
      <c r="K291" s="444"/>
      <c r="L291" s="444"/>
      <c r="M291" s="443"/>
      <c r="O291" s="427"/>
      <c r="P291" s="427"/>
      <c r="Q291" s="427"/>
      <c r="R291" s="427"/>
      <c r="S291" s="427"/>
      <c r="T291" s="427"/>
      <c r="U291" s="427"/>
      <c r="V291" s="427"/>
      <c r="W291" s="427"/>
      <c r="X291" s="427"/>
      <c r="Y291" s="427"/>
      <c r="Z291" s="427"/>
      <c r="AA291" s="427"/>
      <c r="AB291" s="427"/>
      <c r="AC291" s="427"/>
      <c r="AD291" s="427"/>
      <c r="AE291" s="427"/>
      <c r="AF291" s="427"/>
      <c r="AG291" s="427"/>
      <c r="AH291" s="427"/>
      <c r="AI291" s="427"/>
      <c r="AJ291" s="427"/>
      <c r="AK291" s="427"/>
    </row>
    <row r="292" spans="4:37" s="442" customFormat="1" ht="16" customHeight="1" x14ac:dyDescent="0.25">
      <c r="D292" s="444"/>
      <c r="E292" s="444"/>
      <c r="F292" s="444"/>
      <c r="G292" s="444"/>
      <c r="H292" s="444"/>
      <c r="I292" s="444"/>
      <c r="J292" s="444"/>
      <c r="K292" s="444"/>
      <c r="L292" s="444"/>
      <c r="M292" s="443"/>
      <c r="O292" s="427"/>
      <c r="P292" s="427"/>
      <c r="Q292" s="427"/>
      <c r="R292" s="427"/>
      <c r="S292" s="427"/>
      <c r="T292" s="427"/>
      <c r="U292" s="427"/>
      <c r="V292" s="427"/>
      <c r="W292" s="427"/>
      <c r="X292" s="427"/>
      <c r="Y292" s="427"/>
      <c r="Z292" s="427"/>
      <c r="AA292" s="427"/>
      <c r="AB292" s="427"/>
      <c r="AC292" s="427"/>
      <c r="AD292" s="427"/>
      <c r="AE292" s="427"/>
      <c r="AF292" s="427"/>
      <c r="AG292" s="427"/>
      <c r="AH292" s="427"/>
      <c r="AI292" s="427"/>
      <c r="AJ292" s="427"/>
      <c r="AK292" s="427"/>
    </row>
    <row r="293" spans="4:37" s="442" customFormat="1" ht="16" customHeight="1" x14ac:dyDescent="0.25">
      <c r="D293" s="444"/>
      <c r="E293" s="444"/>
      <c r="F293" s="444"/>
      <c r="G293" s="444"/>
      <c r="H293" s="444"/>
      <c r="I293" s="444"/>
      <c r="J293" s="444"/>
      <c r="K293" s="444"/>
      <c r="L293" s="444"/>
      <c r="M293" s="443"/>
      <c r="O293" s="427"/>
      <c r="P293" s="427"/>
      <c r="Q293" s="427"/>
      <c r="R293" s="427"/>
      <c r="S293" s="427"/>
      <c r="T293" s="427"/>
      <c r="U293" s="427"/>
      <c r="V293" s="427"/>
      <c r="W293" s="427"/>
      <c r="X293" s="427"/>
      <c r="Y293" s="427"/>
      <c r="Z293" s="427"/>
      <c r="AA293" s="427"/>
      <c r="AB293" s="427"/>
      <c r="AC293" s="427"/>
      <c r="AD293" s="427"/>
      <c r="AE293" s="427"/>
      <c r="AF293" s="427"/>
      <c r="AG293" s="427"/>
      <c r="AH293" s="427"/>
      <c r="AI293" s="427"/>
      <c r="AJ293" s="427"/>
      <c r="AK293" s="427"/>
    </row>
    <row r="294" spans="4:37" s="442" customFormat="1" ht="16" customHeight="1" x14ac:dyDescent="0.25">
      <c r="D294" s="444"/>
      <c r="E294" s="444"/>
      <c r="F294" s="444"/>
      <c r="G294" s="444"/>
      <c r="H294" s="444"/>
      <c r="I294" s="444"/>
      <c r="J294" s="444"/>
      <c r="K294" s="444"/>
      <c r="L294" s="444"/>
      <c r="M294" s="443"/>
      <c r="O294" s="427"/>
      <c r="P294" s="427"/>
      <c r="Q294" s="427"/>
      <c r="R294" s="427"/>
      <c r="S294" s="427"/>
      <c r="T294" s="427"/>
      <c r="U294" s="427"/>
      <c r="V294" s="427"/>
      <c r="W294" s="427"/>
      <c r="X294" s="427"/>
      <c r="Y294" s="427"/>
      <c r="Z294" s="427"/>
      <c r="AA294" s="427"/>
      <c r="AB294" s="427"/>
      <c r="AC294" s="427"/>
      <c r="AD294" s="427"/>
      <c r="AE294" s="427"/>
      <c r="AF294" s="427"/>
      <c r="AG294" s="427"/>
      <c r="AH294" s="427"/>
      <c r="AI294" s="427"/>
      <c r="AJ294" s="427"/>
      <c r="AK294" s="427"/>
    </row>
    <row r="295" spans="4:37" s="442" customFormat="1" ht="16" customHeight="1" x14ac:dyDescent="0.25">
      <c r="D295" s="444"/>
      <c r="E295" s="444"/>
      <c r="F295" s="444"/>
      <c r="G295" s="444"/>
      <c r="H295" s="444"/>
      <c r="I295" s="444"/>
      <c r="J295" s="444"/>
      <c r="K295" s="444"/>
      <c r="L295" s="444"/>
      <c r="M295" s="443"/>
      <c r="O295" s="427"/>
      <c r="P295" s="427"/>
      <c r="Q295" s="427"/>
      <c r="R295" s="427"/>
      <c r="S295" s="427"/>
      <c r="T295" s="427"/>
      <c r="U295" s="427"/>
      <c r="V295" s="427"/>
      <c r="W295" s="427"/>
      <c r="X295" s="427"/>
      <c r="Y295" s="427"/>
      <c r="Z295" s="427"/>
      <c r="AA295" s="427"/>
      <c r="AB295" s="427"/>
      <c r="AC295" s="427"/>
      <c r="AD295" s="427"/>
      <c r="AE295" s="427"/>
      <c r="AF295" s="427"/>
      <c r="AG295" s="427"/>
      <c r="AH295" s="427"/>
      <c r="AI295" s="427"/>
      <c r="AJ295" s="427"/>
      <c r="AK295" s="427"/>
    </row>
    <row r="296" spans="4:37" s="442" customFormat="1" ht="16" customHeight="1" x14ac:dyDescent="0.25">
      <c r="D296" s="444"/>
      <c r="E296" s="444"/>
      <c r="F296" s="444"/>
      <c r="G296" s="444"/>
      <c r="H296" s="444"/>
      <c r="I296" s="444"/>
      <c r="J296" s="444"/>
      <c r="K296" s="444"/>
      <c r="L296" s="444"/>
      <c r="M296" s="443"/>
      <c r="O296" s="427"/>
      <c r="P296" s="427"/>
      <c r="Q296" s="427"/>
      <c r="R296" s="427"/>
      <c r="S296" s="427"/>
      <c r="T296" s="427"/>
      <c r="U296" s="427"/>
      <c r="V296" s="427"/>
      <c r="W296" s="427"/>
      <c r="X296" s="427"/>
      <c r="Y296" s="427"/>
      <c r="Z296" s="427"/>
      <c r="AA296" s="427"/>
      <c r="AB296" s="427"/>
      <c r="AC296" s="427"/>
      <c r="AD296" s="427"/>
      <c r="AE296" s="427"/>
      <c r="AF296" s="427"/>
      <c r="AG296" s="427"/>
      <c r="AH296" s="427"/>
      <c r="AI296" s="427"/>
      <c r="AJ296" s="427"/>
      <c r="AK296" s="427"/>
    </row>
    <row r="297" spans="4:37" s="442" customFormat="1" ht="16" customHeight="1" x14ac:dyDescent="0.25">
      <c r="D297" s="444"/>
      <c r="E297" s="444"/>
      <c r="F297" s="444"/>
      <c r="G297" s="444"/>
      <c r="H297" s="444"/>
      <c r="I297" s="444"/>
      <c r="J297" s="444"/>
      <c r="K297" s="444"/>
      <c r="L297" s="444"/>
      <c r="M297" s="443"/>
      <c r="O297" s="427"/>
      <c r="P297" s="427"/>
      <c r="Q297" s="427"/>
      <c r="R297" s="427"/>
      <c r="S297" s="427"/>
      <c r="T297" s="427"/>
      <c r="U297" s="427"/>
      <c r="V297" s="427"/>
      <c r="W297" s="427"/>
      <c r="X297" s="427"/>
      <c r="Y297" s="427"/>
      <c r="Z297" s="427"/>
      <c r="AA297" s="427"/>
      <c r="AB297" s="427"/>
      <c r="AC297" s="427"/>
      <c r="AD297" s="427"/>
      <c r="AE297" s="427"/>
      <c r="AF297" s="427"/>
      <c r="AG297" s="427"/>
      <c r="AH297" s="427"/>
      <c r="AI297" s="427"/>
      <c r="AJ297" s="427"/>
      <c r="AK297" s="427"/>
    </row>
    <row r="298" spans="4:37" s="442" customFormat="1" ht="16" customHeight="1" x14ac:dyDescent="0.25">
      <c r="D298" s="444"/>
      <c r="E298" s="444"/>
      <c r="F298" s="444"/>
      <c r="G298" s="444"/>
      <c r="H298" s="444"/>
      <c r="I298" s="444"/>
      <c r="J298" s="444"/>
      <c r="K298" s="444"/>
      <c r="L298" s="444"/>
      <c r="M298" s="443"/>
      <c r="O298" s="427"/>
      <c r="P298" s="427"/>
      <c r="Q298" s="427"/>
      <c r="R298" s="427"/>
      <c r="S298" s="427"/>
      <c r="T298" s="427"/>
      <c r="U298" s="427"/>
      <c r="V298" s="427"/>
      <c r="W298" s="427"/>
      <c r="X298" s="427"/>
      <c r="Y298" s="427"/>
      <c r="Z298" s="427"/>
      <c r="AA298" s="427"/>
      <c r="AB298" s="427"/>
      <c r="AC298" s="427"/>
      <c r="AD298" s="427"/>
      <c r="AE298" s="427"/>
      <c r="AF298" s="427"/>
      <c r="AG298" s="427"/>
      <c r="AH298" s="427"/>
      <c r="AI298" s="427"/>
      <c r="AJ298" s="427"/>
      <c r="AK298" s="427"/>
    </row>
    <row r="299" spans="4:37" s="442" customFormat="1" ht="16" customHeight="1" x14ac:dyDescent="0.25">
      <c r="D299" s="444"/>
      <c r="E299" s="444"/>
      <c r="F299" s="444"/>
      <c r="G299" s="444"/>
      <c r="H299" s="444"/>
      <c r="I299" s="444"/>
      <c r="J299" s="444"/>
      <c r="K299" s="444"/>
      <c r="L299" s="444"/>
      <c r="M299" s="443"/>
      <c r="O299" s="427"/>
      <c r="P299" s="427"/>
      <c r="Q299" s="427"/>
      <c r="R299" s="427"/>
      <c r="S299" s="427"/>
      <c r="T299" s="427"/>
      <c r="U299" s="427"/>
      <c r="V299" s="427"/>
      <c r="W299" s="427"/>
      <c r="X299" s="427"/>
      <c r="Y299" s="427"/>
      <c r="Z299" s="427"/>
      <c r="AA299" s="427"/>
      <c r="AB299" s="427"/>
      <c r="AC299" s="427"/>
      <c r="AD299" s="427"/>
      <c r="AE299" s="427"/>
      <c r="AF299" s="427"/>
      <c r="AG299" s="427"/>
      <c r="AH299" s="427"/>
      <c r="AI299" s="427"/>
      <c r="AJ299" s="427"/>
      <c r="AK299" s="427"/>
    </row>
    <row r="300" spans="4:37" s="442" customFormat="1" ht="16" customHeight="1" x14ac:dyDescent="0.25">
      <c r="D300" s="444"/>
      <c r="E300" s="444"/>
      <c r="F300" s="444"/>
      <c r="G300" s="444"/>
      <c r="H300" s="444"/>
      <c r="I300" s="444"/>
      <c r="J300" s="444"/>
      <c r="K300" s="444"/>
      <c r="L300" s="444"/>
      <c r="M300" s="443"/>
      <c r="O300" s="427"/>
      <c r="P300" s="427"/>
      <c r="Q300" s="427"/>
      <c r="R300" s="427"/>
      <c r="S300" s="427"/>
      <c r="T300" s="427"/>
      <c r="U300" s="427"/>
      <c r="V300" s="427"/>
      <c r="W300" s="427"/>
      <c r="X300" s="427"/>
      <c r="Y300" s="427"/>
      <c r="Z300" s="427"/>
      <c r="AA300" s="427"/>
      <c r="AB300" s="427"/>
      <c r="AC300" s="427"/>
      <c r="AD300" s="427"/>
      <c r="AE300" s="427"/>
      <c r="AF300" s="427"/>
      <c r="AG300" s="427"/>
      <c r="AH300" s="427"/>
      <c r="AI300" s="427"/>
      <c r="AJ300" s="427"/>
      <c r="AK300" s="427"/>
    </row>
    <row r="301" spans="4:37" s="442" customFormat="1" ht="16" customHeight="1" x14ac:dyDescent="0.25">
      <c r="D301" s="444"/>
      <c r="E301" s="444"/>
      <c r="F301" s="444"/>
      <c r="G301" s="444"/>
      <c r="H301" s="444"/>
      <c r="I301" s="444"/>
      <c r="J301" s="444"/>
      <c r="K301" s="444"/>
      <c r="L301" s="444"/>
      <c r="M301" s="443"/>
      <c r="O301" s="427"/>
      <c r="P301" s="427"/>
      <c r="Q301" s="427"/>
      <c r="R301" s="427"/>
      <c r="S301" s="427"/>
      <c r="T301" s="427"/>
      <c r="U301" s="427"/>
      <c r="V301" s="427"/>
      <c r="W301" s="427"/>
      <c r="X301" s="427"/>
      <c r="Y301" s="427"/>
      <c r="Z301" s="427"/>
      <c r="AA301" s="427"/>
      <c r="AB301" s="427"/>
      <c r="AC301" s="427"/>
      <c r="AD301" s="427"/>
      <c r="AE301" s="427"/>
      <c r="AF301" s="427"/>
      <c r="AG301" s="427"/>
      <c r="AH301" s="427"/>
      <c r="AI301" s="427"/>
      <c r="AJ301" s="427"/>
      <c r="AK301" s="427"/>
    </row>
    <row r="302" spans="4:37" s="442" customFormat="1" ht="16" customHeight="1" x14ac:dyDescent="0.25">
      <c r="D302" s="444"/>
      <c r="E302" s="444"/>
      <c r="F302" s="444"/>
      <c r="G302" s="444"/>
      <c r="H302" s="444"/>
      <c r="I302" s="444"/>
      <c r="J302" s="444"/>
      <c r="K302" s="444"/>
      <c r="L302" s="444"/>
      <c r="M302" s="443"/>
      <c r="O302" s="427"/>
      <c r="P302" s="427"/>
      <c r="Q302" s="427"/>
      <c r="R302" s="427"/>
      <c r="S302" s="427"/>
      <c r="T302" s="427"/>
      <c r="U302" s="427"/>
      <c r="V302" s="427"/>
      <c r="W302" s="427"/>
      <c r="X302" s="427"/>
      <c r="Y302" s="427"/>
      <c r="Z302" s="427"/>
      <c r="AA302" s="427"/>
      <c r="AB302" s="427"/>
      <c r="AC302" s="427"/>
      <c r="AD302" s="427"/>
      <c r="AE302" s="427"/>
      <c r="AF302" s="427"/>
      <c r="AG302" s="427"/>
      <c r="AH302" s="427"/>
      <c r="AI302" s="427"/>
      <c r="AJ302" s="427"/>
      <c r="AK302" s="427"/>
    </row>
    <row r="303" spans="4:37" s="442" customFormat="1" ht="16" customHeight="1" x14ac:dyDescent="0.25">
      <c r="D303" s="444"/>
      <c r="E303" s="444"/>
      <c r="F303" s="444"/>
      <c r="G303" s="444"/>
      <c r="H303" s="444"/>
      <c r="I303" s="444"/>
      <c r="J303" s="444"/>
      <c r="K303" s="444"/>
      <c r="L303" s="444"/>
      <c r="M303" s="443"/>
      <c r="O303" s="427"/>
      <c r="P303" s="427"/>
      <c r="Q303" s="427"/>
      <c r="R303" s="427"/>
      <c r="S303" s="427"/>
      <c r="T303" s="427"/>
      <c r="U303" s="427"/>
      <c r="V303" s="427"/>
      <c r="W303" s="427"/>
      <c r="X303" s="427"/>
      <c r="Y303" s="427"/>
      <c r="Z303" s="427"/>
      <c r="AA303" s="427"/>
      <c r="AB303" s="427"/>
      <c r="AC303" s="427"/>
      <c r="AD303" s="427"/>
      <c r="AE303" s="427"/>
      <c r="AF303" s="427"/>
      <c r="AG303" s="427"/>
      <c r="AH303" s="427"/>
      <c r="AI303" s="427"/>
      <c r="AJ303" s="427"/>
      <c r="AK303" s="427"/>
    </row>
    <row r="304" spans="4:37" s="442" customFormat="1" ht="16" customHeight="1" x14ac:dyDescent="0.25">
      <c r="D304" s="444"/>
      <c r="E304" s="444"/>
      <c r="F304" s="444"/>
      <c r="G304" s="444"/>
      <c r="H304" s="444"/>
      <c r="I304" s="444"/>
      <c r="J304" s="444"/>
      <c r="K304" s="444"/>
      <c r="L304" s="444"/>
      <c r="M304" s="443"/>
      <c r="O304" s="427"/>
      <c r="P304" s="427"/>
      <c r="Q304" s="427"/>
      <c r="R304" s="427"/>
      <c r="S304" s="427"/>
      <c r="T304" s="427"/>
      <c r="U304" s="427"/>
      <c r="V304" s="427"/>
      <c r="W304" s="427"/>
      <c r="X304" s="427"/>
      <c r="Y304" s="427"/>
      <c r="Z304" s="427"/>
      <c r="AA304" s="427"/>
      <c r="AB304" s="427"/>
      <c r="AC304" s="427"/>
      <c r="AD304" s="427"/>
      <c r="AE304" s="427"/>
      <c r="AF304" s="427"/>
      <c r="AG304" s="427"/>
      <c r="AH304" s="427"/>
      <c r="AI304" s="427"/>
      <c r="AJ304" s="427"/>
      <c r="AK304" s="427"/>
    </row>
    <row r="305" spans="4:37" s="442" customFormat="1" ht="16" customHeight="1" x14ac:dyDescent="0.25">
      <c r="D305" s="444"/>
      <c r="E305" s="444"/>
      <c r="F305" s="444"/>
      <c r="G305" s="444"/>
      <c r="H305" s="444"/>
      <c r="I305" s="444"/>
      <c r="J305" s="444"/>
      <c r="K305" s="444"/>
      <c r="L305" s="444"/>
      <c r="M305" s="443"/>
      <c r="O305" s="427"/>
      <c r="P305" s="427"/>
      <c r="Q305" s="427"/>
      <c r="R305" s="427"/>
      <c r="S305" s="427"/>
      <c r="T305" s="427"/>
      <c r="U305" s="427"/>
      <c r="V305" s="427"/>
      <c r="W305" s="427"/>
      <c r="X305" s="427"/>
      <c r="Y305" s="427"/>
      <c r="Z305" s="427"/>
      <c r="AA305" s="427"/>
      <c r="AB305" s="427"/>
      <c r="AC305" s="427"/>
      <c r="AD305" s="427"/>
      <c r="AE305" s="427"/>
      <c r="AF305" s="427"/>
      <c r="AG305" s="427"/>
      <c r="AH305" s="427"/>
      <c r="AI305" s="427"/>
      <c r="AJ305" s="427"/>
      <c r="AK305" s="427"/>
    </row>
    <row r="306" spans="4:37" s="442" customFormat="1" ht="16" customHeight="1" x14ac:dyDescent="0.25">
      <c r="D306" s="444"/>
      <c r="E306" s="444"/>
      <c r="F306" s="444"/>
      <c r="G306" s="444"/>
      <c r="H306" s="444"/>
      <c r="I306" s="444"/>
      <c r="J306" s="444"/>
      <c r="K306" s="444"/>
      <c r="L306" s="444"/>
      <c r="M306" s="443"/>
      <c r="O306" s="427"/>
      <c r="P306" s="427"/>
      <c r="Q306" s="427"/>
      <c r="R306" s="427"/>
      <c r="S306" s="427"/>
      <c r="T306" s="427"/>
      <c r="U306" s="427"/>
      <c r="V306" s="427"/>
      <c r="W306" s="427"/>
      <c r="X306" s="427"/>
      <c r="Y306" s="427"/>
      <c r="Z306" s="427"/>
      <c r="AA306" s="427"/>
      <c r="AB306" s="427"/>
      <c r="AC306" s="427"/>
      <c r="AD306" s="427"/>
      <c r="AE306" s="427"/>
      <c r="AF306" s="427"/>
      <c r="AG306" s="427"/>
      <c r="AH306" s="427"/>
      <c r="AI306" s="427"/>
      <c r="AJ306" s="427"/>
      <c r="AK306" s="427"/>
    </row>
    <row r="307" spans="4:37" s="442" customFormat="1" ht="16" customHeight="1" x14ac:dyDescent="0.25">
      <c r="D307" s="444"/>
      <c r="E307" s="444"/>
      <c r="F307" s="444"/>
      <c r="G307" s="444"/>
      <c r="H307" s="444"/>
      <c r="I307" s="444"/>
      <c r="J307" s="444"/>
      <c r="K307" s="444"/>
      <c r="L307" s="444"/>
      <c r="M307" s="443"/>
      <c r="O307" s="427"/>
      <c r="P307" s="427"/>
      <c r="Q307" s="427"/>
      <c r="R307" s="427"/>
      <c r="S307" s="427"/>
      <c r="T307" s="427"/>
      <c r="U307" s="427"/>
      <c r="V307" s="427"/>
      <c r="W307" s="427"/>
      <c r="X307" s="427"/>
      <c r="Y307" s="427"/>
      <c r="Z307" s="427"/>
      <c r="AA307" s="427"/>
      <c r="AB307" s="427"/>
      <c r="AC307" s="427"/>
      <c r="AD307" s="427"/>
      <c r="AE307" s="427"/>
      <c r="AF307" s="427"/>
      <c r="AG307" s="427"/>
      <c r="AH307" s="427"/>
      <c r="AI307" s="427"/>
      <c r="AJ307" s="427"/>
      <c r="AK307" s="427"/>
    </row>
    <row r="308" spans="4:37" s="442" customFormat="1" ht="16" customHeight="1" x14ac:dyDescent="0.25">
      <c r="D308" s="444"/>
      <c r="E308" s="444"/>
      <c r="F308" s="444"/>
      <c r="G308" s="444"/>
      <c r="H308" s="444"/>
      <c r="I308" s="444"/>
      <c r="J308" s="444"/>
      <c r="K308" s="444"/>
      <c r="L308" s="444"/>
      <c r="M308" s="443"/>
      <c r="O308" s="427"/>
      <c r="P308" s="427"/>
      <c r="Q308" s="427"/>
      <c r="R308" s="427"/>
      <c r="S308" s="427"/>
      <c r="T308" s="427"/>
      <c r="U308" s="427"/>
      <c r="V308" s="427"/>
      <c r="W308" s="427"/>
      <c r="X308" s="427"/>
      <c r="Y308" s="427"/>
      <c r="Z308" s="427"/>
      <c r="AA308" s="427"/>
      <c r="AB308" s="427"/>
      <c r="AC308" s="427"/>
      <c r="AD308" s="427"/>
      <c r="AE308" s="427"/>
      <c r="AF308" s="427"/>
      <c r="AG308" s="427"/>
      <c r="AH308" s="427"/>
      <c r="AI308" s="427"/>
      <c r="AJ308" s="427"/>
      <c r="AK308" s="427"/>
    </row>
    <row r="309" spans="4:37" s="442" customFormat="1" ht="16" customHeight="1" x14ac:dyDescent="0.25">
      <c r="D309" s="444"/>
      <c r="E309" s="444"/>
      <c r="F309" s="444"/>
      <c r="G309" s="444"/>
      <c r="H309" s="444"/>
      <c r="I309" s="444"/>
      <c r="J309" s="444"/>
      <c r="K309" s="444"/>
      <c r="L309" s="444"/>
      <c r="M309" s="443"/>
      <c r="O309" s="427"/>
      <c r="P309" s="427"/>
      <c r="Q309" s="427"/>
      <c r="R309" s="427"/>
      <c r="S309" s="427"/>
      <c r="T309" s="427"/>
      <c r="U309" s="427"/>
      <c r="V309" s="427"/>
      <c r="W309" s="427"/>
      <c r="X309" s="427"/>
      <c r="Y309" s="427"/>
      <c r="Z309" s="427"/>
      <c r="AA309" s="427"/>
      <c r="AB309" s="427"/>
      <c r="AC309" s="427"/>
      <c r="AD309" s="427"/>
      <c r="AE309" s="427"/>
      <c r="AF309" s="427"/>
      <c r="AG309" s="427"/>
      <c r="AH309" s="427"/>
      <c r="AI309" s="427"/>
      <c r="AJ309" s="427"/>
      <c r="AK309" s="427"/>
    </row>
    <row r="310" spans="4:37" s="442" customFormat="1" ht="16" customHeight="1" x14ac:dyDescent="0.25">
      <c r="D310" s="444"/>
      <c r="E310" s="444"/>
      <c r="F310" s="444"/>
      <c r="G310" s="444"/>
      <c r="H310" s="444"/>
      <c r="I310" s="444"/>
      <c r="J310" s="444"/>
      <c r="K310" s="444"/>
      <c r="L310" s="444"/>
      <c r="M310" s="443"/>
      <c r="O310" s="427"/>
      <c r="P310" s="427"/>
      <c r="Q310" s="427"/>
      <c r="R310" s="427"/>
      <c r="S310" s="427"/>
      <c r="T310" s="427"/>
      <c r="U310" s="427"/>
      <c r="V310" s="427"/>
      <c r="W310" s="427"/>
      <c r="X310" s="427"/>
      <c r="Y310" s="427"/>
      <c r="Z310" s="427"/>
      <c r="AA310" s="427"/>
      <c r="AB310" s="427"/>
      <c r="AC310" s="427"/>
      <c r="AD310" s="427"/>
      <c r="AE310" s="427"/>
      <c r="AF310" s="427"/>
      <c r="AG310" s="427"/>
      <c r="AH310" s="427"/>
      <c r="AI310" s="427"/>
      <c r="AJ310" s="427"/>
      <c r="AK310" s="427"/>
    </row>
    <row r="311" spans="4:37" s="442" customFormat="1" ht="16" customHeight="1" x14ac:dyDescent="0.25">
      <c r="D311" s="444"/>
      <c r="E311" s="444"/>
      <c r="F311" s="444"/>
      <c r="G311" s="444"/>
      <c r="H311" s="444"/>
      <c r="I311" s="444"/>
      <c r="J311" s="444"/>
      <c r="K311" s="444"/>
      <c r="L311" s="444"/>
      <c r="M311" s="443"/>
      <c r="O311" s="427"/>
      <c r="P311" s="427"/>
      <c r="Q311" s="427"/>
      <c r="R311" s="427"/>
      <c r="S311" s="427"/>
      <c r="T311" s="427"/>
      <c r="U311" s="427"/>
      <c r="V311" s="427"/>
      <c r="W311" s="427"/>
      <c r="X311" s="427"/>
      <c r="Y311" s="427"/>
      <c r="Z311" s="427"/>
      <c r="AA311" s="427"/>
      <c r="AB311" s="427"/>
      <c r="AC311" s="427"/>
      <c r="AD311" s="427"/>
      <c r="AE311" s="427"/>
      <c r="AF311" s="427"/>
      <c r="AG311" s="427"/>
      <c r="AH311" s="427"/>
      <c r="AI311" s="427"/>
      <c r="AJ311" s="427"/>
      <c r="AK311" s="427"/>
    </row>
    <row r="312" spans="4:37" s="442" customFormat="1" ht="16" customHeight="1" x14ac:dyDescent="0.25">
      <c r="D312" s="444"/>
      <c r="E312" s="444"/>
      <c r="F312" s="444"/>
      <c r="G312" s="444"/>
      <c r="H312" s="444"/>
      <c r="I312" s="444"/>
      <c r="J312" s="444"/>
      <c r="K312" s="444"/>
      <c r="L312" s="444"/>
      <c r="M312" s="443"/>
      <c r="O312" s="427"/>
      <c r="P312" s="427"/>
      <c r="Q312" s="427"/>
      <c r="R312" s="427"/>
      <c r="S312" s="427"/>
      <c r="T312" s="427"/>
      <c r="U312" s="427"/>
      <c r="V312" s="427"/>
      <c r="W312" s="427"/>
      <c r="X312" s="427"/>
      <c r="Y312" s="427"/>
      <c r="Z312" s="427"/>
      <c r="AA312" s="427"/>
      <c r="AB312" s="427"/>
      <c r="AC312" s="427"/>
      <c r="AD312" s="427"/>
      <c r="AE312" s="427"/>
      <c r="AF312" s="427"/>
      <c r="AG312" s="427"/>
      <c r="AH312" s="427"/>
      <c r="AI312" s="427"/>
      <c r="AJ312" s="427"/>
      <c r="AK312" s="427"/>
    </row>
    <row r="313" spans="4:37" s="442" customFormat="1" ht="16" customHeight="1" x14ac:dyDescent="0.25">
      <c r="D313" s="444"/>
      <c r="E313" s="444"/>
      <c r="F313" s="444"/>
      <c r="G313" s="444"/>
      <c r="H313" s="444"/>
      <c r="I313" s="444"/>
      <c r="J313" s="444"/>
      <c r="K313" s="444"/>
      <c r="L313" s="444"/>
      <c r="M313" s="443"/>
      <c r="O313" s="427"/>
      <c r="P313" s="427"/>
      <c r="Q313" s="427"/>
      <c r="R313" s="427"/>
      <c r="S313" s="427"/>
      <c r="T313" s="427"/>
      <c r="U313" s="427"/>
      <c r="V313" s="427"/>
      <c r="W313" s="427"/>
      <c r="X313" s="427"/>
      <c r="Y313" s="427"/>
      <c r="Z313" s="427"/>
      <c r="AA313" s="427"/>
      <c r="AB313" s="427"/>
      <c r="AC313" s="427"/>
      <c r="AD313" s="427"/>
      <c r="AE313" s="427"/>
      <c r="AF313" s="427"/>
      <c r="AG313" s="427"/>
      <c r="AH313" s="427"/>
      <c r="AI313" s="427"/>
      <c r="AJ313" s="427"/>
      <c r="AK313" s="427"/>
    </row>
    <row r="314" spans="4:37" s="442" customFormat="1" ht="16" customHeight="1" x14ac:dyDescent="0.25">
      <c r="D314" s="444"/>
      <c r="E314" s="444"/>
      <c r="F314" s="444"/>
      <c r="G314" s="444"/>
      <c r="H314" s="444"/>
      <c r="I314" s="444"/>
      <c r="J314" s="444"/>
      <c r="K314" s="444"/>
      <c r="L314" s="444"/>
      <c r="M314" s="443"/>
      <c r="O314" s="427"/>
      <c r="P314" s="427"/>
      <c r="Q314" s="427"/>
      <c r="R314" s="427"/>
      <c r="S314" s="427"/>
      <c r="T314" s="427"/>
      <c r="U314" s="427"/>
      <c r="V314" s="427"/>
      <c r="W314" s="427"/>
      <c r="X314" s="427"/>
      <c r="Y314" s="427"/>
      <c r="Z314" s="427"/>
      <c r="AA314" s="427"/>
      <c r="AB314" s="427"/>
      <c r="AC314" s="427"/>
      <c r="AD314" s="427"/>
      <c r="AE314" s="427"/>
      <c r="AF314" s="427"/>
      <c r="AG314" s="427"/>
      <c r="AH314" s="427"/>
      <c r="AI314" s="427"/>
      <c r="AJ314" s="427"/>
      <c r="AK314" s="427"/>
    </row>
    <row r="315" spans="4:37" s="442" customFormat="1" ht="16" customHeight="1" x14ac:dyDescent="0.25">
      <c r="D315" s="444"/>
      <c r="E315" s="444"/>
      <c r="F315" s="444"/>
      <c r="G315" s="444"/>
      <c r="H315" s="444"/>
      <c r="I315" s="444"/>
      <c r="J315" s="444"/>
      <c r="K315" s="444"/>
      <c r="L315" s="444"/>
      <c r="M315" s="443"/>
      <c r="O315" s="427"/>
      <c r="P315" s="427"/>
      <c r="Q315" s="427"/>
      <c r="R315" s="427"/>
      <c r="S315" s="427"/>
      <c r="T315" s="427"/>
      <c r="U315" s="427"/>
      <c r="V315" s="427"/>
      <c r="W315" s="427"/>
      <c r="X315" s="427"/>
      <c r="Y315" s="427"/>
      <c r="Z315" s="427"/>
      <c r="AA315" s="427"/>
      <c r="AB315" s="427"/>
      <c r="AC315" s="427"/>
      <c r="AD315" s="427"/>
      <c r="AE315" s="427"/>
      <c r="AF315" s="427"/>
      <c r="AG315" s="427"/>
      <c r="AH315" s="427"/>
      <c r="AI315" s="427"/>
      <c r="AJ315" s="427"/>
      <c r="AK315" s="427"/>
    </row>
    <row r="316" spans="4:37" s="442" customFormat="1" ht="16" customHeight="1" x14ac:dyDescent="0.25">
      <c r="D316" s="444"/>
      <c r="E316" s="444"/>
      <c r="F316" s="444"/>
      <c r="G316" s="444"/>
      <c r="H316" s="444"/>
      <c r="I316" s="444"/>
      <c r="J316" s="444"/>
      <c r="K316" s="444"/>
      <c r="L316" s="444"/>
      <c r="M316" s="443"/>
      <c r="O316" s="427"/>
      <c r="P316" s="427"/>
      <c r="Q316" s="427"/>
      <c r="R316" s="427"/>
      <c r="S316" s="427"/>
      <c r="T316" s="427"/>
      <c r="U316" s="427"/>
      <c r="V316" s="427"/>
      <c r="W316" s="427"/>
      <c r="X316" s="427"/>
      <c r="Y316" s="427"/>
      <c r="Z316" s="427"/>
      <c r="AA316" s="427"/>
      <c r="AB316" s="427"/>
      <c r="AC316" s="427"/>
      <c r="AD316" s="427"/>
      <c r="AE316" s="427"/>
      <c r="AF316" s="427"/>
      <c r="AG316" s="427"/>
      <c r="AH316" s="427"/>
      <c r="AI316" s="427"/>
      <c r="AJ316" s="427"/>
      <c r="AK316" s="427"/>
    </row>
    <row r="317" spans="4:37" s="442" customFormat="1" ht="16" customHeight="1" x14ac:dyDescent="0.25">
      <c r="D317" s="444"/>
      <c r="E317" s="444"/>
      <c r="F317" s="444"/>
      <c r="G317" s="444"/>
      <c r="H317" s="444"/>
      <c r="I317" s="444"/>
      <c r="J317" s="444"/>
      <c r="K317" s="444"/>
      <c r="L317" s="444"/>
      <c r="M317" s="443"/>
      <c r="O317" s="427"/>
      <c r="P317" s="427"/>
      <c r="Q317" s="427"/>
      <c r="R317" s="427"/>
      <c r="S317" s="427"/>
      <c r="T317" s="427"/>
      <c r="U317" s="427"/>
      <c r="V317" s="427"/>
      <c r="W317" s="427"/>
      <c r="X317" s="427"/>
      <c r="Y317" s="427"/>
      <c r="Z317" s="427"/>
      <c r="AA317" s="427"/>
      <c r="AB317" s="427"/>
      <c r="AC317" s="427"/>
      <c r="AD317" s="427"/>
      <c r="AE317" s="427"/>
      <c r="AF317" s="427"/>
      <c r="AG317" s="427"/>
      <c r="AH317" s="427"/>
      <c r="AI317" s="427"/>
      <c r="AJ317" s="427"/>
      <c r="AK317" s="427"/>
    </row>
    <row r="318" spans="4:37" s="442" customFormat="1" ht="16" customHeight="1" x14ac:dyDescent="0.25">
      <c r="D318" s="444"/>
      <c r="E318" s="444"/>
      <c r="F318" s="444"/>
      <c r="G318" s="444"/>
      <c r="H318" s="444"/>
      <c r="I318" s="444"/>
      <c r="J318" s="444"/>
      <c r="K318" s="444"/>
      <c r="L318" s="444"/>
      <c r="M318" s="443"/>
      <c r="O318" s="427"/>
      <c r="P318" s="427"/>
      <c r="Q318" s="427"/>
      <c r="R318" s="427"/>
      <c r="S318" s="427"/>
      <c r="T318" s="427"/>
      <c r="U318" s="427"/>
      <c r="V318" s="427"/>
      <c r="W318" s="427"/>
      <c r="X318" s="427"/>
      <c r="Y318" s="427"/>
      <c r="Z318" s="427"/>
      <c r="AA318" s="427"/>
      <c r="AB318" s="427"/>
      <c r="AC318" s="427"/>
      <c r="AD318" s="427"/>
      <c r="AE318" s="427"/>
      <c r="AF318" s="427"/>
      <c r="AG318" s="427"/>
      <c r="AH318" s="427"/>
      <c r="AI318" s="427"/>
      <c r="AJ318" s="427"/>
      <c r="AK318" s="427"/>
    </row>
    <row r="319" spans="4:37" s="442" customFormat="1" ht="16" customHeight="1" x14ac:dyDescent="0.25">
      <c r="D319" s="444"/>
      <c r="E319" s="444"/>
      <c r="F319" s="444"/>
      <c r="G319" s="444"/>
      <c r="H319" s="444"/>
      <c r="I319" s="444"/>
      <c r="J319" s="444"/>
      <c r="K319" s="444"/>
      <c r="L319" s="444"/>
      <c r="M319" s="443"/>
      <c r="O319" s="427"/>
      <c r="P319" s="427"/>
      <c r="Q319" s="427"/>
      <c r="R319" s="427"/>
      <c r="S319" s="427"/>
      <c r="T319" s="427"/>
      <c r="U319" s="427"/>
      <c r="V319" s="427"/>
      <c r="W319" s="427"/>
      <c r="X319" s="427"/>
      <c r="Y319" s="427"/>
      <c r="Z319" s="427"/>
      <c r="AA319" s="427"/>
      <c r="AB319" s="427"/>
      <c r="AC319" s="427"/>
      <c r="AD319" s="427"/>
      <c r="AE319" s="427"/>
      <c r="AF319" s="427"/>
      <c r="AG319" s="427"/>
      <c r="AH319" s="427"/>
      <c r="AI319" s="427"/>
      <c r="AJ319" s="427"/>
      <c r="AK319" s="427"/>
    </row>
    <row r="320" spans="4:37" s="442" customFormat="1" ht="16" customHeight="1" x14ac:dyDescent="0.25">
      <c r="D320" s="444"/>
      <c r="E320" s="444"/>
      <c r="F320" s="444"/>
      <c r="G320" s="444"/>
      <c r="H320" s="444"/>
      <c r="I320" s="444"/>
      <c r="J320" s="444"/>
      <c r="K320" s="444"/>
      <c r="L320" s="444"/>
      <c r="M320" s="443"/>
      <c r="O320" s="427"/>
      <c r="P320" s="427"/>
      <c r="Q320" s="427"/>
      <c r="R320" s="427"/>
      <c r="S320" s="427"/>
      <c r="T320" s="427"/>
      <c r="U320" s="427"/>
      <c r="V320" s="427"/>
      <c r="W320" s="427"/>
      <c r="X320" s="427"/>
      <c r="Y320" s="427"/>
      <c r="Z320" s="427"/>
      <c r="AA320" s="427"/>
      <c r="AB320" s="427"/>
      <c r="AC320" s="427"/>
      <c r="AD320" s="427"/>
      <c r="AE320" s="427"/>
      <c r="AF320" s="427"/>
      <c r="AG320" s="427"/>
      <c r="AH320" s="427"/>
      <c r="AI320" s="427"/>
      <c r="AJ320" s="427"/>
      <c r="AK320" s="427"/>
    </row>
    <row r="321" spans="4:37" s="442" customFormat="1" ht="16" customHeight="1" x14ac:dyDescent="0.25">
      <c r="D321" s="444"/>
      <c r="E321" s="444"/>
      <c r="F321" s="444"/>
      <c r="G321" s="444"/>
      <c r="H321" s="444"/>
      <c r="I321" s="444"/>
      <c r="J321" s="444"/>
      <c r="K321" s="444"/>
      <c r="L321" s="444"/>
      <c r="M321" s="443"/>
      <c r="O321" s="427"/>
      <c r="P321" s="427"/>
      <c r="Q321" s="427"/>
      <c r="R321" s="427"/>
      <c r="S321" s="427"/>
      <c r="T321" s="427"/>
      <c r="U321" s="427"/>
      <c r="V321" s="427"/>
      <c r="W321" s="427"/>
      <c r="X321" s="427"/>
      <c r="Y321" s="427"/>
      <c r="Z321" s="427"/>
      <c r="AA321" s="427"/>
      <c r="AB321" s="427"/>
      <c r="AC321" s="427"/>
      <c r="AD321" s="427"/>
      <c r="AE321" s="427"/>
      <c r="AF321" s="427"/>
      <c r="AG321" s="427"/>
      <c r="AH321" s="427"/>
      <c r="AI321" s="427"/>
      <c r="AJ321" s="427"/>
      <c r="AK321" s="427"/>
    </row>
    <row r="322" spans="4:37" s="442" customFormat="1" ht="16" customHeight="1" x14ac:dyDescent="0.25">
      <c r="D322" s="444"/>
      <c r="E322" s="444"/>
      <c r="F322" s="444"/>
      <c r="G322" s="444"/>
      <c r="H322" s="444"/>
      <c r="I322" s="444"/>
      <c r="J322" s="444"/>
      <c r="K322" s="444"/>
      <c r="L322" s="444"/>
      <c r="M322" s="443"/>
      <c r="O322" s="427"/>
      <c r="P322" s="427"/>
      <c r="Q322" s="427"/>
      <c r="R322" s="427"/>
      <c r="S322" s="427"/>
      <c r="T322" s="427"/>
      <c r="U322" s="427"/>
      <c r="V322" s="427"/>
      <c r="W322" s="427"/>
      <c r="X322" s="427"/>
      <c r="Y322" s="427"/>
      <c r="Z322" s="427"/>
      <c r="AA322" s="427"/>
      <c r="AB322" s="427"/>
      <c r="AC322" s="427"/>
      <c r="AD322" s="427"/>
      <c r="AE322" s="427"/>
      <c r="AF322" s="427"/>
      <c r="AG322" s="427"/>
      <c r="AH322" s="427"/>
      <c r="AI322" s="427"/>
      <c r="AJ322" s="427"/>
      <c r="AK322" s="427"/>
    </row>
    <row r="323" spans="4:37" s="442" customFormat="1" ht="16" customHeight="1" x14ac:dyDescent="0.25">
      <c r="D323" s="444"/>
      <c r="E323" s="444"/>
      <c r="F323" s="444"/>
      <c r="G323" s="444"/>
      <c r="H323" s="444"/>
      <c r="I323" s="444"/>
      <c r="J323" s="444"/>
      <c r="K323" s="444"/>
      <c r="L323" s="444"/>
      <c r="M323" s="443"/>
      <c r="O323" s="427"/>
      <c r="P323" s="427"/>
      <c r="Q323" s="427"/>
      <c r="R323" s="427"/>
      <c r="S323" s="427"/>
      <c r="T323" s="427"/>
      <c r="U323" s="427"/>
      <c r="V323" s="427"/>
      <c r="W323" s="427"/>
      <c r="X323" s="427"/>
      <c r="Y323" s="427"/>
      <c r="Z323" s="427"/>
      <c r="AA323" s="427"/>
      <c r="AB323" s="427"/>
      <c r="AC323" s="427"/>
      <c r="AD323" s="427"/>
      <c r="AE323" s="427"/>
      <c r="AF323" s="427"/>
      <c r="AG323" s="427"/>
      <c r="AH323" s="427"/>
      <c r="AI323" s="427"/>
      <c r="AJ323" s="427"/>
      <c r="AK323" s="427"/>
    </row>
    <row r="324" spans="4:37" s="442" customFormat="1" ht="16" customHeight="1" x14ac:dyDescent="0.25">
      <c r="D324" s="444"/>
      <c r="E324" s="444"/>
      <c r="F324" s="444"/>
      <c r="G324" s="444"/>
      <c r="H324" s="444"/>
      <c r="I324" s="444"/>
      <c r="J324" s="444"/>
      <c r="K324" s="444"/>
      <c r="L324" s="444"/>
      <c r="M324" s="443"/>
      <c r="O324" s="427"/>
      <c r="P324" s="427"/>
      <c r="Q324" s="427"/>
      <c r="R324" s="427"/>
      <c r="S324" s="427"/>
      <c r="T324" s="427"/>
      <c r="U324" s="427"/>
      <c r="V324" s="427"/>
      <c r="W324" s="427"/>
      <c r="X324" s="427"/>
      <c r="Y324" s="427"/>
      <c r="Z324" s="427"/>
      <c r="AA324" s="427"/>
      <c r="AB324" s="427"/>
      <c r="AC324" s="427"/>
      <c r="AD324" s="427"/>
      <c r="AE324" s="427"/>
      <c r="AF324" s="427"/>
      <c r="AG324" s="427"/>
      <c r="AH324" s="427"/>
      <c r="AI324" s="427"/>
      <c r="AJ324" s="427"/>
      <c r="AK324" s="427"/>
    </row>
    <row r="325" spans="4:37" s="442" customFormat="1" ht="16" customHeight="1" x14ac:dyDescent="0.25">
      <c r="D325" s="444"/>
      <c r="E325" s="444"/>
      <c r="F325" s="444"/>
      <c r="G325" s="444"/>
      <c r="H325" s="444"/>
      <c r="I325" s="444"/>
      <c r="J325" s="444"/>
      <c r="K325" s="444"/>
      <c r="L325" s="444"/>
      <c r="M325" s="443"/>
      <c r="O325" s="427"/>
      <c r="P325" s="427"/>
      <c r="Q325" s="427"/>
      <c r="R325" s="427"/>
      <c r="S325" s="427"/>
      <c r="T325" s="427"/>
      <c r="U325" s="427"/>
      <c r="V325" s="427"/>
      <c r="W325" s="427"/>
      <c r="X325" s="427"/>
      <c r="Y325" s="427"/>
      <c r="Z325" s="427"/>
      <c r="AA325" s="427"/>
      <c r="AB325" s="427"/>
      <c r="AC325" s="427"/>
      <c r="AD325" s="427"/>
      <c r="AE325" s="427"/>
      <c r="AF325" s="427"/>
      <c r="AG325" s="427"/>
      <c r="AH325" s="427"/>
      <c r="AI325" s="427"/>
      <c r="AJ325" s="427"/>
      <c r="AK325" s="427"/>
    </row>
    <row r="326" spans="4:37" s="442" customFormat="1" ht="16" customHeight="1" x14ac:dyDescent="0.25">
      <c r="D326" s="444"/>
      <c r="E326" s="444"/>
      <c r="F326" s="444"/>
      <c r="G326" s="444"/>
      <c r="H326" s="444"/>
      <c r="I326" s="444"/>
      <c r="J326" s="444"/>
      <c r="K326" s="444"/>
      <c r="L326" s="444"/>
      <c r="M326" s="443"/>
      <c r="O326" s="427"/>
      <c r="P326" s="427"/>
      <c r="Q326" s="427"/>
      <c r="R326" s="427"/>
      <c r="S326" s="427"/>
      <c r="T326" s="427"/>
      <c r="U326" s="427"/>
      <c r="V326" s="427"/>
      <c r="W326" s="427"/>
      <c r="X326" s="427"/>
      <c r="Y326" s="427"/>
      <c r="Z326" s="427"/>
      <c r="AA326" s="427"/>
      <c r="AB326" s="427"/>
      <c r="AC326" s="427"/>
      <c r="AD326" s="427"/>
      <c r="AE326" s="427"/>
      <c r="AF326" s="427"/>
      <c r="AG326" s="427"/>
      <c r="AH326" s="427"/>
      <c r="AI326" s="427"/>
      <c r="AJ326" s="427"/>
      <c r="AK326" s="427"/>
    </row>
    <row r="327" spans="4:37" s="442" customFormat="1" ht="16" customHeight="1" x14ac:dyDescent="0.25">
      <c r="D327" s="444"/>
      <c r="E327" s="444"/>
      <c r="F327" s="444"/>
      <c r="G327" s="444"/>
      <c r="H327" s="444"/>
      <c r="I327" s="444"/>
      <c r="J327" s="444"/>
      <c r="K327" s="444"/>
      <c r="L327" s="444"/>
      <c r="M327" s="443"/>
      <c r="O327" s="427"/>
      <c r="P327" s="427"/>
      <c r="Q327" s="427"/>
      <c r="R327" s="427"/>
      <c r="S327" s="427"/>
      <c r="T327" s="427"/>
      <c r="U327" s="427"/>
      <c r="V327" s="427"/>
      <c r="W327" s="427"/>
      <c r="X327" s="427"/>
      <c r="Y327" s="427"/>
      <c r="Z327" s="427"/>
      <c r="AA327" s="427"/>
      <c r="AB327" s="427"/>
      <c r="AC327" s="427"/>
      <c r="AD327" s="427"/>
      <c r="AE327" s="427"/>
      <c r="AF327" s="427"/>
      <c r="AG327" s="427"/>
      <c r="AH327" s="427"/>
      <c r="AI327" s="427"/>
      <c r="AJ327" s="427"/>
      <c r="AK327" s="427"/>
    </row>
    <row r="328" spans="4:37" s="442" customFormat="1" ht="16" customHeight="1" x14ac:dyDescent="0.25">
      <c r="D328" s="444"/>
      <c r="E328" s="444"/>
      <c r="F328" s="444"/>
      <c r="G328" s="444"/>
      <c r="H328" s="444"/>
      <c r="I328" s="444"/>
      <c r="J328" s="444"/>
      <c r="K328" s="444"/>
      <c r="L328" s="444"/>
      <c r="M328" s="443"/>
      <c r="O328" s="427"/>
      <c r="P328" s="427"/>
      <c r="Q328" s="427"/>
      <c r="R328" s="427"/>
      <c r="S328" s="427"/>
      <c r="T328" s="427"/>
      <c r="U328" s="427"/>
      <c r="V328" s="427"/>
      <c r="W328" s="427"/>
      <c r="X328" s="427"/>
      <c r="Y328" s="427"/>
      <c r="Z328" s="427"/>
      <c r="AA328" s="427"/>
      <c r="AB328" s="427"/>
      <c r="AC328" s="427"/>
      <c r="AD328" s="427"/>
      <c r="AE328" s="427"/>
      <c r="AF328" s="427"/>
      <c r="AG328" s="427"/>
      <c r="AH328" s="427"/>
      <c r="AI328" s="427"/>
      <c r="AJ328" s="427"/>
      <c r="AK328" s="427"/>
    </row>
    <row r="329" spans="4:37" s="442" customFormat="1" ht="16" customHeight="1" x14ac:dyDescent="0.25">
      <c r="D329" s="444"/>
      <c r="E329" s="444"/>
      <c r="F329" s="444"/>
      <c r="G329" s="444"/>
      <c r="H329" s="444"/>
      <c r="I329" s="444"/>
      <c r="J329" s="444"/>
      <c r="K329" s="444"/>
      <c r="L329" s="444"/>
      <c r="M329" s="443"/>
      <c r="O329" s="427"/>
      <c r="P329" s="427"/>
      <c r="Q329" s="427"/>
      <c r="R329" s="427"/>
      <c r="S329" s="427"/>
      <c r="T329" s="427"/>
      <c r="U329" s="427"/>
      <c r="V329" s="427"/>
      <c r="W329" s="427"/>
      <c r="X329" s="427"/>
      <c r="Y329" s="427"/>
      <c r="Z329" s="427"/>
      <c r="AA329" s="427"/>
      <c r="AB329" s="427"/>
      <c r="AC329" s="427"/>
      <c r="AD329" s="427"/>
      <c r="AE329" s="427"/>
      <c r="AF329" s="427"/>
      <c r="AG329" s="427"/>
      <c r="AH329" s="427"/>
      <c r="AI329" s="427"/>
      <c r="AJ329" s="427"/>
      <c r="AK329" s="427"/>
    </row>
    <row r="330" spans="4:37" s="442" customFormat="1" ht="16" customHeight="1" x14ac:dyDescent="0.25">
      <c r="D330" s="444"/>
      <c r="E330" s="444"/>
      <c r="F330" s="444"/>
      <c r="G330" s="444"/>
      <c r="H330" s="444"/>
      <c r="I330" s="444"/>
      <c r="J330" s="444"/>
      <c r="K330" s="444"/>
      <c r="L330" s="444"/>
      <c r="M330" s="443"/>
      <c r="O330" s="427"/>
      <c r="P330" s="427"/>
      <c r="Q330" s="427"/>
      <c r="R330" s="427"/>
      <c r="S330" s="427"/>
      <c r="T330" s="427"/>
      <c r="U330" s="427"/>
      <c r="V330" s="427"/>
      <c r="W330" s="427"/>
      <c r="X330" s="427"/>
      <c r="Y330" s="427"/>
      <c r="Z330" s="427"/>
      <c r="AA330" s="427"/>
      <c r="AB330" s="427"/>
      <c r="AC330" s="427"/>
      <c r="AD330" s="427"/>
      <c r="AE330" s="427"/>
      <c r="AF330" s="427"/>
      <c r="AG330" s="427"/>
      <c r="AH330" s="427"/>
      <c r="AI330" s="427"/>
      <c r="AJ330" s="427"/>
      <c r="AK330" s="427"/>
    </row>
    <row r="331" spans="4:37" s="442" customFormat="1" ht="16" customHeight="1" x14ac:dyDescent="0.25">
      <c r="D331" s="444"/>
      <c r="E331" s="444"/>
      <c r="F331" s="444"/>
      <c r="G331" s="444"/>
      <c r="H331" s="444"/>
      <c r="I331" s="444"/>
      <c r="J331" s="444"/>
      <c r="K331" s="444"/>
      <c r="L331" s="444"/>
      <c r="M331" s="443"/>
      <c r="O331" s="427"/>
      <c r="P331" s="427"/>
      <c r="Q331" s="427"/>
      <c r="R331" s="427"/>
      <c r="S331" s="427"/>
      <c r="T331" s="427"/>
      <c r="U331" s="427"/>
      <c r="V331" s="427"/>
      <c r="W331" s="427"/>
      <c r="X331" s="427"/>
      <c r="Y331" s="427"/>
      <c r="Z331" s="427"/>
      <c r="AA331" s="427"/>
      <c r="AB331" s="427"/>
      <c r="AC331" s="427"/>
      <c r="AD331" s="427"/>
      <c r="AE331" s="427"/>
      <c r="AF331" s="427"/>
      <c r="AG331" s="427"/>
      <c r="AH331" s="427"/>
      <c r="AI331" s="427"/>
      <c r="AJ331" s="427"/>
      <c r="AK331" s="427"/>
    </row>
    <row r="332" spans="4:37" s="442" customFormat="1" ht="16" customHeight="1" x14ac:dyDescent="0.25">
      <c r="D332" s="444"/>
      <c r="E332" s="444"/>
      <c r="F332" s="444"/>
      <c r="G332" s="444"/>
      <c r="H332" s="444"/>
      <c r="I332" s="444"/>
      <c r="J332" s="444"/>
      <c r="K332" s="444"/>
      <c r="L332" s="444"/>
      <c r="M332" s="443"/>
      <c r="O332" s="427"/>
      <c r="P332" s="427"/>
      <c r="Q332" s="427"/>
      <c r="R332" s="427"/>
      <c r="S332" s="427"/>
      <c r="T332" s="427"/>
      <c r="U332" s="427"/>
      <c r="V332" s="427"/>
      <c r="W332" s="427"/>
      <c r="X332" s="427"/>
      <c r="Y332" s="427"/>
      <c r="Z332" s="427"/>
      <c r="AA332" s="427"/>
      <c r="AB332" s="427"/>
      <c r="AC332" s="427"/>
      <c r="AD332" s="427"/>
      <c r="AE332" s="427"/>
      <c r="AF332" s="427"/>
      <c r="AG332" s="427"/>
      <c r="AH332" s="427"/>
      <c r="AI332" s="427"/>
      <c r="AJ332" s="427"/>
      <c r="AK332" s="427"/>
    </row>
    <row r="333" spans="4:37" s="442" customFormat="1" ht="16" customHeight="1" x14ac:dyDescent="0.25">
      <c r="D333" s="444"/>
      <c r="E333" s="444"/>
      <c r="F333" s="444"/>
      <c r="G333" s="444"/>
      <c r="H333" s="444"/>
      <c r="I333" s="444"/>
      <c r="J333" s="444"/>
      <c r="K333" s="444"/>
      <c r="L333" s="444"/>
      <c r="M333" s="443"/>
      <c r="O333" s="427"/>
      <c r="P333" s="427"/>
      <c r="Q333" s="427"/>
      <c r="R333" s="427"/>
      <c r="S333" s="427"/>
      <c r="T333" s="427"/>
      <c r="U333" s="427"/>
      <c r="V333" s="427"/>
      <c r="W333" s="427"/>
      <c r="X333" s="427"/>
      <c r="Y333" s="427"/>
      <c r="Z333" s="427"/>
      <c r="AA333" s="427"/>
      <c r="AB333" s="427"/>
      <c r="AC333" s="427"/>
      <c r="AD333" s="427"/>
      <c r="AE333" s="427"/>
      <c r="AF333" s="427"/>
      <c r="AG333" s="427"/>
      <c r="AH333" s="427"/>
      <c r="AI333" s="427"/>
      <c r="AJ333" s="427"/>
      <c r="AK333" s="427"/>
    </row>
    <row r="334" spans="4:37" s="442" customFormat="1" ht="16" customHeight="1" x14ac:dyDescent="0.25">
      <c r="D334" s="444"/>
      <c r="E334" s="444"/>
      <c r="F334" s="444"/>
      <c r="G334" s="444"/>
      <c r="H334" s="444"/>
      <c r="I334" s="444"/>
      <c r="J334" s="444"/>
      <c r="K334" s="444"/>
      <c r="L334" s="444"/>
      <c r="M334" s="443"/>
      <c r="O334" s="427"/>
      <c r="P334" s="427"/>
      <c r="Q334" s="427"/>
      <c r="R334" s="427"/>
      <c r="S334" s="427"/>
      <c r="T334" s="427"/>
      <c r="U334" s="427"/>
      <c r="V334" s="427"/>
      <c r="W334" s="427"/>
      <c r="X334" s="427"/>
      <c r="Y334" s="427"/>
      <c r="Z334" s="427"/>
      <c r="AA334" s="427"/>
      <c r="AB334" s="427"/>
      <c r="AC334" s="427"/>
      <c r="AD334" s="427"/>
      <c r="AE334" s="427"/>
      <c r="AF334" s="427"/>
      <c r="AG334" s="427"/>
      <c r="AH334" s="427"/>
      <c r="AI334" s="427"/>
      <c r="AJ334" s="427"/>
      <c r="AK334" s="427"/>
    </row>
    <row r="335" spans="4:37" s="442" customFormat="1" ht="16" customHeight="1" x14ac:dyDescent="0.25">
      <c r="D335" s="444"/>
      <c r="E335" s="444"/>
      <c r="F335" s="444"/>
      <c r="G335" s="444"/>
      <c r="H335" s="444"/>
      <c r="I335" s="444"/>
      <c r="J335" s="444"/>
      <c r="K335" s="444"/>
      <c r="L335" s="444"/>
      <c r="M335" s="443"/>
      <c r="O335" s="427"/>
      <c r="P335" s="427"/>
      <c r="Q335" s="427"/>
      <c r="R335" s="427"/>
      <c r="S335" s="427"/>
      <c r="T335" s="427"/>
      <c r="U335" s="427"/>
      <c r="V335" s="427"/>
      <c r="W335" s="427"/>
      <c r="X335" s="427"/>
      <c r="Y335" s="427"/>
      <c r="Z335" s="427"/>
      <c r="AA335" s="427"/>
      <c r="AB335" s="427"/>
      <c r="AC335" s="427"/>
      <c r="AD335" s="427"/>
      <c r="AE335" s="427"/>
      <c r="AF335" s="427"/>
      <c r="AG335" s="427"/>
      <c r="AH335" s="427"/>
      <c r="AI335" s="427"/>
      <c r="AJ335" s="427"/>
      <c r="AK335" s="427"/>
    </row>
    <row r="336" spans="4:37" s="442" customFormat="1" ht="16" customHeight="1" x14ac:dyDescent="0.25">
      <c r="D336" s="444"/>
      <c r="E336" s="444"/>
      <c r="F336" s="444"/>
      <c r="G336" s="444"/>
      <c r="H336" s="444"/>
      <c r="I336" s="444"/>
      <c r="J336" s="444"/>
      <c r="K336" s="444"/>
      <c r="L336" s="444"/>
      <c r="M336" s="443"/>
      <c r="O336" s="427"/>
      <c r="P336" s="427"/>
      <c r="Q336" s="427"/>
      <c r="R336" s="427"/>
      <c r="S336" s="427"/>
      <c r="T336" s="427"/>
      <c r="U336" s="427"/>
      <c r="V336" s="427"/>
      <c r="W336" s="427"/>
      <c r="X336" s="427"/>
      <c r="Y336" s="427"/>
      <c r="Z336" s="427"/>
      <c r="AA336" s="427"/>
      <c r="AB336" s="427"/>
      <c r="AC336" s="427"/>
      <c r="AD336" s="427"/>
      <c r="AE336" s="427"/>
      <c r="AF336" s="427"/>
      <c r="AG336" s="427"/>
      <c r="AH336" s="427"/>
      <c r="AI336" s="427"/>
      <c r="AJ336" s="427"/>
      <c r="AK336" s="427"/>
    </row>
    <row r="337" spans="4:37" s="442" customFormat="1" ht="16" customHeight="1" x14ac:dyDescent="0.25">
      <c r="D337" s="444"/>
      <c r="E337" s="444"/>
      <c r="F337" s="444"/>
      <c r="G337" s="444"/>
      <c r="H337" s="444"/>
      <c r="I337" s="444"/>
      <c r="J337" s="444"/>
      <c r="K337" s="444"/>
      <c r="L337" s="444"/>
      <c r="M337" s="443"/>
      <c r="O337" s="427"/>
      <c r="P337" s="427"/>
      <c r="Q337" s="427"/>
      <c r="R337" s="427"/>
      <c r="S337" s="427"/>
      <c r="T337" s="427"/>
      <c r="U337" s="427"/>
      <c r="V337" s="427"/>
      <c r="W337" s="427"/>
      <c r="X337" s="427"/>
      <c r="Y337" s="427"/>
      <c r="Z337" s="427"/>
      <c r="AA337" s="427"/>
      <c r="AB337" s="427"/>
      <c r="AC337" s="427"/>
      <c r="AD337" s="427"/>
      <c r="AE337" s="427"/>
      <c r="AF337" s="427"/>
      <c r="AG337" s="427"/>
      <c r="AH337" s="427"/>
      <c r="AI337" s="427"/>
      <c r="AJ337" s="427"/>
      <c r="AK337" s="427"/>
    </row>
    <row r="338" spans="4:37" s="442" customFormat="1" ht="16" customHeight="1" x14ac:dyDescent="0.25">
      <c r="D338" s="444"/>
      <c r="E338" s="444"/>
      <c r="F338" s="444"/>
      <c r="G338" s="444"/>
      <c r="H338" s="444"/>
      <c r="I338" s="444"/>
      <c r="J338" s="444"/>
      <c r="K338" s="444"/>
      <c r="L338" s="444"/>
      <c r="M338" s="443"/>
      <c r="O338" s="427"/>
      <c r="P338" s="427"/>
      <c r="Q338" s="427"/>
      <c r="R338" s="427"/>
      <c r="S338" s="427"/>
      <c r="T338" s="427"/>
      <c r="U338" s="427"/>
      <c r="V338" s="427"/>
      <c r="W338" s="427"/>
      <c r="X338" s="427"/>
      <c r="Y338" s="427"/>
      <c r="Z338" s="427"/>
      <c r="AA338" s="427"/>
      <c r="AB338" s="427"/>
      <c r="AC338" s="427"/>
      <c r="AD338" s="427"/>
      <c r="AE338" s="427"/>
      <c r="AF338" s="427"/>
      <c r="AG338" s="427"/>
      <c r="AH338" s="427"/>
      <c r="AI338" s="427"/>
      <c r="AJ338" s="427"/>
      <c r="AK338" s="427"/>
    </row>
    <row r="339" spans="4:37" s="442" customFormat="1" ht="16" customHeight="1" x14ac:dyDescent="0.25">
      <c r="D339" s="444"/>
      <c r="E339" s="444"/>
      <c r="F339" s="444"/>
      <c r="G339" s="444"/>
      <c r="H339" s="444"/>
      <c r="I339" s="444"/>
      <c r="J339" s="444"/>
      <c r="K339" s="444"/>
      <c r="L339" s="444"/>
      <c r="M339" s="443"/>
      <c r="O339" s="427"/>
      <c r="P339" s="427"/>
      <c r="Q339" s="427"/>
      <c r="R339" s="427"/>
      <c r="S339" s="427"/>
      <c r="T339" s="427"/>
      <c r="U339" s="427"/>
      <c r="V339" s="427"/>
      <c r="W339" s="427"/>
      <c r="X339" s="427"/>
      <c r="Y339" s="427"/>
      <c r="Z339" s="427"/>
      <c r="AA339" s="427"/>
      <c r="AB339" s="427"/>
      <c r="AC339" s="427"/>
      <c r="AD339" s="427"/>
      <c r="AE339" s="427"/>
      <c r="AF339" s="427"/>
      <c r="AG339" s="427"/>
      <c r="AH339" s="427"/>
      <c r="AI339" s="427"/>
      <c r="AJ339" s="427"/>
      <c r="AK339" s="427"/>
    </row>
    <row r="340" spans="4:37" s="442" customFormat="1" ht="16" customHeight="1" x14ac:dyDescent="0.25">
      <c r="D340" s="444"/>
      <c r="E340" s="444"/>
      <c r="F340" s="444"/>
      <c r="G340" s="444"/>
      <c r="H340" s="444"/>
      <c r="I340" s="444"/>
      <c r="J340" s="444"/>
      <c r="K340" s="444"/>
      <c r="L340" s="444"/>
      <c r="M340" s="443"/>
      <c r="O340" s="427"/>
      <c r="P340" s="427"/>
      <c r="Q340" s="427"/>
      <c r="R340" s="427"/>
      <c r="S340" s="427"/>
      <c r="T340" s="427"/>
      <c r="U340" s="427"/>
      <c r="V340" s="427"/>
      <c r="W340" s="427"/>
      <c r="X340" s="427"/>
      <c r="Y340" s="427"/>
      <c r="Z340" s="427"/>
      <c r="AA340" s="427"/>
      <c r="AB340" s="427"/>
      <c r="AC340" s="427"/>
      <c r="AD340" s="427"/>
      <c r="AE340" s="427"/>
      <c r="AF340" s="427"/>
      <c r="AG340" s="427"/>
      <c r="AH340" s="427"/>
      <c r="AI340" s="427"/>
      <c r="AJ340" s="427"/>
      <c r="AK340" s="427"/>
    </row>
    <row r="341" spans="4:37" s="442" customFormat="1" ht="16" customHeight="1" x14ac:dyDescent="0.25">
      <c r="D341" s="444"/>
      <c r="E341" s="444"/>
      <c r="F341" s="444"/>
      <c r="G341" s="444"/>
      <c r="H341" s="444"/>
      <c r="I341" s="444"/>
      <c r="J341" s="444"/>
      <c r="K341" s="444"/>
      <c r="L341" s="444"/>
      <c r="M341" s="443"/>
      <c r="O341" s="427"/>
      <c r="P341" s="427"/>
      <c r="Q341" s="427"/>
      <c r="R341" s="427"/>
      <c r="S341" s="427"/>
      <c r="T341" s="427"/>
      <c r="U341" s="427"/>
      <c r="V341" s="427"/>
      <c r="W341" s="427"/>
      <c r="X341" s="427"/>
      <c r="Y341" s="427"/>
      <c r="Z341" s="427"/>
      <c r="AA341" s="427"/>
      <c r="AB341" s="427"/>
      <c r="AC341" s="427"/>
      <c r="AD341" s="427"/>
      <c r="AE341" s="427"/>
      <c r="AF341" s="427"/>
      <c r="AG341" s="427"/>
      <c r="AH341" s="427"/>
      <c r="AI341" s="427"/>
      <c r="AJ341" s="427"/>
      <c r="AK341" s="427"/>
    </row>
    <row r="342" spans="4:37" s="442" customFormat="1" ht="16" customHeight="1" x14ac:dyDescent="0.25">
      <c r="D342" s="444"/>
      <c r="E342" s="444"/>
      <c r="F342" s="444"/>
      <c r="G342" s="444"/>
      <c r="H342" s="444"/>
      <c r="I342" s="444"/>
      <c r="J342" s="444"/>
      <c r="K342" s="444"/>
      <c r="L342" s="444"/>
      <c r="M342" s="443"/>
      <c r="O342" s="427"/>
      <c r="P342" s="427"/>
      <c r="Q342" s="427"/>
      <c r="R342" s="427"/>
      <c r="S342" s="427"/>
      <c r="T342" s="427"/>
      <c r="U342" s="427"/>
      <c r="V342" s="427"/>
      <c r="W342" s="427"/>
      <c r="X342" s="427"/>
      <c r="Y342" s="427"/>
      <c r="Z342" s="427"/>
      <c r="AA342" s="427"/>
      <c r="AB342" s="427"/>
      <c r="AC342" s="427"/>
      <c r="AD342" s="427"/>
      <c r="AE342" s="427"/>
      <c r="AF342" s="427"/>
      <c r="AG342" s="427"/>
      <c r="AH342" s="427"/>
      <c r="AI342" s="427"/>
      <c r="AJ342" s="427"/>
      <c r="AK342" s="427"/>
    </row>
    <row r="343" spans="4:37" s="442" customFormat="1" ht="16" customHeight="1" x14ac:dyDescent="0.25">
      <c r="D343" s="444"/>
      <c r="E343" s="444"/>
      <c r="F343" s="444"/>
      <c r="G343" s="444"/>
      <c r="H343" s="444"/>
      <c r="I343" s="444"/>
      <c r="J343" s="444"/>
      <c r="K343" s="444"/>
      <c r="L343" s="444"/>
      <c r="M343" s="443"/>
      <c r="O343" s="427"/>
      <c r="P343" s="427"/>
      <c r="Q343" s="427"/>
      <c r="R343" s="427"/>
      <c r="S343" s="427"/>
      <c r="T343" s="427"/>
      <c r="U343" s="427"/>
      <c r="V343" s="427"/>
      <c r="W343" s="427"/>
      <c r="X343" s="427"/>
      <c r="Y343" s="427"/>
      <c r="Z343" s="427"/>
      <c r="AA343" s="427"/>
      <c r="AB343" s="427"/>
      <c r="AC343" s="427"/>
      <c r="AD343" s="427"/>
      <c r="AE343" s="427"/>
      <c r="AF343" s="427"/>
      <c r="AG343" s="427"/>
      <c r="AH343" s="427"/>
      <c r="AI343" s="427"/>
      <c r="AJ343" s="427"/>
      <c r="AK343" s="427"/>
    </row>
    <row r="344" spans="4:37" s="442" customFormat="1" ht="16" customHeight="1" x14ac:dyDescent="0.25">
      <c r="D344" s="444"/>
      <c r="E344" s="444"/>
      <c r="F344" s="444"/>
      <c r="G344" s="444"/>
      <c r="H344" s="444"/>
      <c r="I344" s="444"/>
      <c r="J344" s="444"/>
      <c r="K344" s="444"/>
      <c r="L344" s="444"/>
      <c r="M344" s="443"/>
      <c r="O344" s="427"/>
      <c r="P344" s="427"/>
      <c r="Q344" s="427"/>
      <c r="R344" s="427"/>
      <c r="S344" s="427"/>
      <c r="T344" s="427"/>
      <c r="U344" s="427"/>
      <c r="V344" s="427"/>
      <c r="W344" s="427"/>
      <c r="X344" s="427"/>
      <c r="Y344" s="427"/>
      <c r="Z344" s="427"/>
      <c r="AA344" s="427"/>
      <c r="AB344" s="427"/>
      <c r="AC344" s="427"/>
      <c r="AD344" s="427"/>
      <c r="AE344" s="427"/>
      <c r="AF344" s="427"/>
      <c r="AG344" s="427"/>
      <c r="AH344" s="427"/>
      <c r="AI344" s="427"/>
      <c r="AJ344" s="427"/>
      <c r="AK344" s="427"/>
    </row>
    <row r="345" spans="4:37" s="442" customFormat="1" ht="16" customHeight="1" x14ac:dyDescent="0.25">
      <c r="D345" s="444"/>
      <c r="E345" s="444"/>
      <c r="F345" s="444"/>
      <c r="G345" s="444"/>
      <c r="H345" s="444"/>
      <c r="I345" s="444"/>
      <c r="J345" s="444"/>
      <c r="K345" s="444"/>
      <c r="L345" s="444"/>
      <c r="M345" s="443"/>
      <c r="O345" s="427"/>
      <c r="P345" s="427"/>
      <c r="Q345" s="427"/>
      <c r="R345" s="427"/>
      <c r="S345" s="427"/>
      <c r="T345" s="427"/>
      <c r="U345" s="427"/>
      <c r="V345" s="427"/>
      <c r="W345" s="427"/>
      <c r="X345" s="427"/>
      <c r="Y345" s="427"/>
      <c r="Z345" s="427"/>
      <c r="AA345" s="427"/>
      <c r="AB345" s="427"/>
      <c r="AC345" s="427"/>
      <c r="AD345" s="427"/>
      <c r="AE345" s="427"/>
      <c r="AF345" s="427"/>
      <c r="AG345" s="427"/>
      <c r="AH345" s="427"/>
      <c r="AI345" s="427"/>
      <c r="AJ345" s="427"/>
      <c r="AK345" s="427"/>
    </row>
    <row r="346" spans="4:37" s="442" customFormat="1" ht="16" customHeight="1" x14ac:dyDescent="0.25">
      <c r="D346" s="444"/>
      <c r="E346" s="444"/>
      <c r="F346" s="444"/>
      <c r="G346" s="444"/>
      <c r="H346" s="444"/>
      <c r="I346" s="444"/>
      <c r="J346" s="444"/>
      <c r="K346" s="444"/>
      <c r="L346" s="444"/>
      <c r="M346" s="443"/>
      <c r="O346" s="427"/>
      <c r="P346" s="427"/>
      <c r="Q346" s="427"/>
      <c r="R346" s="427"/>
      <c r="S346" s="427"/>
      <c r="T346" s="427"/>
      <c r="U346" s="427"/>
      <c r="V346" s="427"/>
      <c r="W346" s="427"/>
      <c r="X346" s="427"/>
      <c r="Y346" s="427"/>
      <c r="Z346" s="427"/>
      <c r="AA346" s="427"/>
      <c r="AB346" s="427"/>
      <c r="AC346" s="427"/>
      <c r="AD346" s="427"/>
      <c r="AE346" s="427"/>
      <c r="AF346" s="427"/>
      <c r="AG346" s="427"/>
      <c r="AH346" s="427"/>
      <c r="AI346" s="427"/>
      <c r="AJ346" s="427"/>
      <c r="AK346" s="427"/>
    </row>
    <row r="347" spans="4:37" s="442" customFormat="1" ht="16" customHeight="1" x14ac:dyDescent="0.25">
      <c r="D347" s="444"/>
      <c r="E347" s="444"/>
      <c r="F347" s="444"/>
      <c r="G347" s="444"/>
      <c r="H347" s="444"/>
      <c r="I347" s="444"/>
      <c r="J347" s="444"/>
      <c r="K347" s="444"/>
      <c r="L347" s="444"/>
      <c r="M347" s="443"/>
      <c r="O347" s="427"/>
      <c r="P347" s="427"/>
      <c r="Q347" s="427"/>
      <c r="R347" s="427"/>
      <c r="S347" s="427"/>
      <c r="T347" s="427"/>
      <c r="U347" s="427"/>
      <c r="V347" s="427"/>
      <c r="W347" s="427"/>
      <c r="X347" s="427"/>
      <c r="Y347" s="427"/>
      <c r="Z347" s="427"/>
      <c r="AA347" s="427"/>
      <c r="AB347" s="427"/>
      <c r="AC347" s="427"/>
      <c r="AD347" s="427"/>
      <c r="AE347" s="427"/>
      <c r="AF347" s="427"/>
      <c r="AG347" s="427"/>
      <c r="AH347" s="427"/>
      <c r="AI347" s="427"/>
      <c r="AJ347" s="427"/>
      <c r="AK347" s="427"/>
    </row>
    <row r="348" spans="4:37" s="442" customFormat="1" ht="16" customHeight="1" x14ac:dyDescent="0.25">
      <c r="D348" s="444"/>
      <c r="E348" s="444"/>
      <c r="F348" s="444"/>
      <c r="G348" s="444"/>
      <c r="H348" s="444"/>
      <c r="I348" s="444"/>
      <c r="J348" s="444"/>
      <c r="K348" s="444"/>
      <c r="L348" s="444"/>
      <c r="M348" s="443"/>
      <c r="O348" s="427"/>
      <c r="P348" s="427"/>
      <c r="Q348" s="427"/>
      <c r="R348" s="427"/>
      <c r="S348" s="427"/>
      <c r="T348" s="427"/>
      <c r="U348" s="427"/>
      <c r="V348" s="427"/>
      <c r="W348" s="427"/>
      <c r="X348" s="427"/>
      <c r="Y348" s="427"/>
      <c r="Z348" s="427"/>
      <c r="AA348" s="427"/>
      <c r="AB348" s="427"/>
      <c r="AC348" s="427"/>
      <c r="AD348" s="427"/>
      <c r="AE348" s="427"/>
      <c r="AF348" s="427"/>
      <c r="AG348" s="427"/>
      <c r="AH348" s="427"/>
      <c r="AI348" s="427"/>
      <c r="AJ348" s="427"/>
      <c r="AK348" s="427"/>
    </row>
    <row r="349" spans="4:37" s="442" customFormat="1" ht="16" customHeight="1" x14ac:dyDescent="0.25">
      <c r="D349" s="444"/>
      <c r="E349" s="444"/>
      <c r="F349" s="444"/>
      <c r="G349" s="444"/>
      <c r="H349" s="444"/>
      <c r="I349" s="444"/>
      <c r="J349" s="444"/>
      <c r="K349" s="444"/>
      <c r="L349" s="444"/>
      <c r="M349" s="443"/>
      <c r="O349" s="427"/>
      <c r="P349" s="427"/>
      <c r="Q349" s="427"/>
      <c r="R349" s="427"/>
      <c r="S349" s="427"/>
      <c r="T349" s="427"/>
      <c r="U349" s="427"/>
      <c r="V349" s="427"/>
      <c r="W349" s="427"/>
      <c r="X349" s="427"/>
      <c r="Y349" s="427"/>
      <c r="Z349" s="427"/>
      <c r="AA349" s="427"/>
      <c r="AB349" s="427"/>
      <c r="AC349" s="427"/>
      <c r="AD349" s="427"/>
      <c r="AE349" s="427"/>
      <c r="AF349" s="427"/>
      <c r="AG349" s="427"/>
      <c r="AH349" s="427"/>
      <c r="AI349" s="427"/>
      <c r="AJ349" s="427"/>
      <c r="AK349" s="427"/>
    </row>
    <row r="350" spans="4:37" s="442" customFormat="1" ht="16" customHeight="1" x14ac:dyDescent="0.25">
      <c r="D350" s="444"/>
      <c r="E350" s="444"/>
      <c r="F350" s="444"/>
      <c r="G350" s="444"/>
      <c r="H350" s="444"/>
      <c r="I350" s="444"/>
      <c r="J350" s="444"/>
      <c r="K350" s="444"/>
      <c r="L350" s="444"/>
      <c r="M350" s="443"/>
      <c r="O350" s="427"/>
      <c r="P350" s="427"/>
      <c r="Q350" s="427"/>
      <c r="R350" s="427"/>
      <c r="S350" s="427"/>
      <c r="T350" s="427"/>
      <c r="U350" s="427"/>
      <c r="V350" s="427"/>
      <c r="W350" s="427"/>
      <c r="X350" s="427"/>
      <c r="Y350" s="427"/>
      <c r="Z350" s="427"/>
      <c r="AA350" s="427"/>
      <c r="AB350" s="427"/>
      <c r="AC350" s="427"/>
      <c r="AD350" s="427"/>
      <c r="AE350" s="427"/>
      <c r="AF350" s="427"/>
      <c r="AG350" s="427"/>
      <c r="AH350" s="427"/>
      <c r="AI350" s="427"/>
      <c r="AJ350" s="427"/>
      <c r="AK350" s="427"/>
    </row>
    <row r="351" spans="4:37" s="442" customFormat="1" ht="16" customHeight="1" x14ac:dyDescent="0.25">
      <c r="D351" s="444"/>
      <c r="E351" s="444"/>
      <c r="F351" s="444"/>
      <c r="G351" s="444"/>
      <c r="H351" s="444"/>
      <c r="I351" s="444"/>
      <c r="J351" s="444"/>
      <c r="K351" s="444"/>
      <c r="L351" s="444"/>
      <c r="M351" s="443"/>
      <c r="O351" s="427"/>
      <c r="P351" s="427"/>
      <c r="Q351" s="427"/>
      <c r="R351" s="427"/>
      <c r="S351" s="427"/>
      <c r="T351" s="427"/>
      <c r="U351" s="427"/>
      <c r="V351" s="427"/>
      <c r="W351" s="427"/>
      <c r="X351" s="427"/>
      <c r="Y351" s="427"/>
      <c r="Z351" s="427"/>
      <c r="AA351" s="427"/>
      <c r="AB351" s="427"/>
      <c r="AC351" s="427"/>
      <c r="AD351" s="427"/>
      <c r="AE351" s="427"/>
      <c r="AF351" s="427"/>
      <c r="AG351" s="427"/>
      <c r="AH351" s="427"/>
      <c r="AI351" s="427"/>
      <c r="AJ351" s="427"/>
      <c r="AK351" s="427"/>
    </row>
    <row r="352" spans="4:37" s="442" customFormat="1" ht="16" customHeight="1" x14ac:dyDescent="0.25">
      <c r="D352" s="444"/>
      <c r="E352" s="444"/>
      <c r="F352" s="444"/>
      <c r="G352" s="444"/>
      <c r="H352" s="444"/>
      <c r="I352" s="444"/>
      <c r="J352" s="444"/>
      <c r="K352" s="444"/>
      <c r="L352" s="444"/>
      <c r="M352" s="443"/>
      <c r="O352" s="427"/>
      <c r="P352" s="427"/>
      <c r="Q352" s="427"/>
      <c r="R352" s="427"/>
      <c r="S352" s="427"/>
      <c r="T352" s="427"/>
      <c r="U352" s="427"/>
      <c r="V352" s="427"/>
      <c r="W352" s="427"/>
      <c r="X352" s="427"/>
      <c r="Y352" s="427"/>
      <c r="Z352" s="427"/>
      <c r="AA352" s="427"/>
      <c r="AB352" s="427"/>
      <c r="AC352" s="427"/>
      <c r="AD352" s="427"/>
      <c r="AE352" s="427"/>
      <c r="AF352" s="427"/>
      <c r="AG352" s="427"/>
      <c r="AH352" s="427"/>
      <c r="AI352" s="427"/>
      <c r="AJ352" s="427"/>
      <c r="AK352" s="427"/>
    </row>
    <row r="353" spans="4:37" s="442" customFormat="1" ht="16" customHeight="1" x14ac:dyDescent="0.25">
      <c r="D353" s="444"/>
      <c r="E353" s="444"/>
      <c r="F353" s="444"/>
      <c r="G353" s="444"/>
      <c r="H353" s="444"/>
      <c r="I353" s="444"/>
      <c r="J353" s="444"/>
      <c r="K353" s="444"/>
      <c r="L353" s="444"/>
      <c r="M353" s="443"/>
      <c r="O353" s="427"/>
      <c r="P353" s="427"/>
      <c r="Q353" s="427"/>
      <c r="R353" s="427"/>
      <c r="S353" s="427"/>
      <c r="T353" s="427"/>
      <c r="U353" s="427"/>
      <c r="V353" s="427"/>
      <c r="W353" s="427"/>
      <c r="X353" s="427"/>
      <c r="Y353" s="427"/>
      <c r="Z353" s="427"/>
      <c r="AA353" s="427"/>
      <c r="AB353" s="427"/>
      <c r="AC353" s="427"/>
      <c r="AD353" s="427"/>
      <c r="AE353" s="427"/>
      <c r="AF353" s="427"/>
      <c r="AG353" s="427"/>
      <c r="AH353" s="427"/>
      <c r="AI353" s="427"/>
      <c r="AJ353" s="427"/>
      <c r="AK353" s="427"/>
    </row>
    <row r="354" spans="4:37" s="442" customFormat="1" ht="16" customHeight="1" x14ac:dyDescent="0.25">
      <c r="D354" s="444"/>
      <c r="E354" s="444"/>
      <c r="F354" s="444"/>
      <c r="G354" s="444"/>
      <c r="H354" s="444"/>
      <c r="I354" s="444"/>
      <c r="J354" s="444"/>
      <c r="K354" s="444"/>
      <c r="L354" s="444"/>
      <c r="M354" s="443"/>
      <c r="O354" s="427"/>
      <c r="P354" s="427"/>
      <c r="Q354" s="427"/>
      <c r="R354" s="427"/>
      <c r="S354" s="427"/>
      <c r="T354" s="427"/>
      <c r="U354" s="427"/>
      <c r="V354" s="427"/>
      <c r="W354" s="427"/>
      <c r="X354" s="427"/>
      <c r="Y354" s="427"/>
      <c r="Z354" s="427"/>
      <c r="AA354" s="427"/>
      <c r="AB354" s="427"/>
      <c r="AC354" s="427"/>
      <c r="AD354" s="427"/>
      <c r="AE354" s="427"/>
      <c r="AF354" s="427"/>
      <c r="AG354" s="427"/>
      <c r="AH354" s="427"/>
      <c r="AI354" s="427"/>
      <c r="AJ354" s="427"/>
      <c r="AK354" s="427"/>
    </row>
    <row r="355" spans="4:37" s="442" customFormat="1" ht="16" customHeight="1" x14ac:dyDescent="0.25">
      <c r="D355" s="444"/>
      <c r="E355" s="444"/>
      <c r="F355" s="444"/>
      <c r="G355" s="444"/>
      <c r="H355" s="444"/>
      <c r="I355" s="444"/>
      <c r="J355" s="444"/>
      <c r="K355" s="444"/>
      <c r="L355" s="444"/>
      <c r="M355" s="443"/>
      <c r="O355" s="427"/>
      <c r="P355" s="427"/>
      <c r="Q355" s="427"/>
      <c r="R355" s="427"/>
      <c r="S355" s="427"/>
      <c r="T355" s="427"/>
      <c r="U355" s="427"/>
      <c r="V355" s="427"/>
      <c r="W355" s="427"/>
      <c r="X355" s="427"/>
      <c r="Y355" s="427"/>
      <c r="Z355" s="427"/>
      <c r="AA355" s="427"/>
      <c r="AB355" s="427"/>
      <c r="AC355" s="427"/>
      <c r="AD355" s="427"/>
      <c r="AE355" s="427"/>
      <c r="AF355" s="427"/>
      <c r="AG355" s="427"/>
      <c r="AH355" s="427"/>
      <c r="AI355" s="427"/>
      <c r="AJ355" s="427"/>
      <c r="AK355" s="427"/>
    </row>
    <row r="356" spans="4:37" s="442" customFormat="1" ht="16" customHeight="1" x14ac:dyDescent="0.25">
      <c r="D356" s="444"/>
      <c r="E356" s="444"/>
      <c r="F356" s="444"/>
      <c r="G356" s="444"/>
      <c r="H356" s="444"/>
      <c r="I356" s="444"/>
      <c r="J356" s="444"/>
      <c r="K356" s="444"/>
      <c r="L356" s="444"/>
      <c r="M356" s="443"/>
      <c r="O356" s="427"/>
      <c r="P356" s="427"/>
      <c r="Q356" s="427"/>
      <c r="R356" s="427"/>
      <c r="S356" s="427"/>
      <c r="T356" s="427"/>
      <c r="U356" s="427"/>
      <c r="V356" s="427"/>
      <c r="W356" s="427"/>
      <c r="X356" s="427"/>
      <c r="Y356" s="427"/>
      <c r="Z356" s="427"/>
      <c r="AA356" s="427"/>
      <c r="AB356" s="427"/>
      <c r="AC356" s="427"/>
      <c r="AD356" s="427"/>
      <c r="AE356" s="427"/>
      <c r="AF356" s="427"/>
      <c r="AG356" s="427"/>
      <c r="AH356" s="427"/>
      <c r="AI356" s="427"/>
      <c r="AJ356" s="427"/>
      <c r="AK356" s="427"/>
    </row>
    <row r="357" spans="4:37" s="442" customFormat="1" ht="16" customHeight="1" x14ac:dyDescent="0.25">
      <c r="D357" s="444"/>
      <c r="E357" s="444"/>
      <c r="F357" s="444"/>
      <c r="G357" s="444"/>
      <c r="H357" s="444"/>
      <c r="I357" s="444"/>
      <c r="J357" s="444"/>
      <c r="K357" s="444"/>
      <c r="L357" s="444"/>
      <c r="M357" s="443"/>
      <c r="O357" s="427"/>
      <c r="P357" s="427"/>
      <c r="Q357" s="427"/>
      <c r="R357" s="427"/>
      <c r="S357" s="427"/>
      <c r="T357" s="427"/>
      <c r="U357" s="427"/>
      <c r="V357" s="427"/>
      <c r="W357" s="427"/>
      <c r="X357" s="427"/>
      <c r="Y357" s="427"/>
      <c r="Z357" s="427"/>
      <c r="AA357" s="427"/>
      <c r="AB357" s="427"/>
      <c r="AC357" s="427"/>
      <c r="AD357" s="427"/>
      <c r="AE357" s="427"/>
      <c r="AF357" s="427"/>
      <c r="AG357" s="427"/>
      <c r="AH357" s="427"/>
      <c r="AI357" s="427"/>
      <c r="AJ357" s="427"/>
      <c r="AK357" s="427"/>
    </row>
    <row r="358" spans="4:37" s="442" customFormat="1" ht="16" customHeight="1" x14ac:dyDescent="0.25">
      <c r="D358" s="444"/>
      <c r="E358" s="444"/>
      <c r="F358" s="444"/>
      <c r="G358" s="444"/>
      <c r="H358" s="444"/>
      <c r="I358" s="444"/>
      <c r="J358" s="444"/>
      <c r="K358" s="444"/>
      <c r="L358" s="444"/>
      <c r="M358" s="443"/>
      <c r="O358" s="427"/>
      <c r="P358" s="427"/>
      <c r="Q358" s="427"/>
      <c r="R358" s="427"/>
      <c r="S358" s="427"/>
      <c r="T358" s="427"/>
      <c r="U358" s="427"/>
      <c r="V358" s="427"/>
      <c r="W358" s="427"/>
      <c r="X358" s="427"/>
      <c r="Y358" s="427"/>
      <c r="Z358" s="427"/>
      <c r="AA358" s="427"/>
      <c r="AB358" s="427"/>
      <c r="AC358" s="427"/>
      <c r="AD358" s="427"/>
      <c r="AE358" s="427"/>
      <c r="AF358" s="427"/>
      <c r="AG358" s="427"/>
      <c r="AH358" s="427"/>
      <c r="AI358" s="427"/>
      <c r="AJ358" s="427"/>
      <c r="AK358" s="427"/>
    </row>
    <row r="359" spans="4:37" s="442" customFormat="1" ht="16" customHeight="1" x14ac:dyDescent="0.25">
      <c r="D359" s="444"/>
      <c r="E359" s="444"/>
      <c r="F359" s="444"/>
      <c r="G359" s="444"/>
      <c r="H359" s="444"/>
      <c r="I359" s="444"/>
      <c r="J359" s="444"/>
      <c r="K359" s="444"/>
      <c r="L359" s="444"/>
      <c r="M359" s="443"/>
      <c r="O359" s="427"/>
      <c r="P359" s="427"/>
      <c r="Q359" s="427"/>
      <c r="R359" s="427"/>
      <c r="S359" s="427"/>
      <c r="T359" s="427"/>
      <c r="U359" s="427"/>
      <c r="V359" s="427"/>
      <c r="W359" s="427"/>
      <c r="X359" s="427"/>
      <c r="Y359" s="427"/>
      <c r="Z359" s="427"/>
      <c r="AA359" s="427"/>
      <c r="AB359" s="427"/>
      <c r="AC359" s="427"/>
      <c r="AD359" s="427"/>
      <c r="AE359" s="427"/>
      <c r="AF359" s="427"/>
      <c r="AG359" s="427"/>
      <c r="AH359" s="427"/>
      <c r="AI359" s="427"/>
      <c r="AJ359" s="427"/>
      <c r="AK359" s="427"/>
    </row>
    <row r="360" spans="4:37" s="442" customFormat="1" ht="16" customHeight="1" x14ac:dyDescent="0.25">
      <c r="D360" s="444"/>
      <c r="E360" s="444"/>
      <c r="F360" s="444"/>
      <c r="G360" s="444"/>
      <c r="H360" s="444"/>
      <c r="I360" s="444"/>
      <c r="J360" s="444"/>
      <c r="K360" s="444"/>
      <c r="L360" s="444"/>
      <c r="M360" s="443"/>
      <c r="O360" s="427"/>
      <c r="P360" s="427"/>
      <c r="Q360" s="427"/>
      <c r="R360" s="427"/>
      <c r="S360" s="427"/>
      <c r="T360" s="427"/>
      <c r="U360" s="427"/>
      <c r="V360" s="427"/>
      <c r="W360" s="427"/>
      <c r="X360" s="427"/>
      <c r="Y360" s="427"/>
      <c r="Z360" s="427"/>
      <c r="AA360" s="427"/>
      <c r="AB360" s="427"/>
      <c r="AC360" s="427"/>
      <c r="AD360" s="427"/>
      <c r="AE360" s="427"/>
      <c r="AF360" s="427"/>
      <c r="AG360" s="427"/>
      <c r="AH360" s="427"/>
      <c r="AI360" s="427"/>
      <c r="AJ360" s="427"/>
      <c r="AK360" s="427"/>
    </row>
    <row r="361" spans="4:37" s="442" customFormat="1" ht="16" customHeight="1" x14ac:dyDescent="0.25">
      <c r="D361" s="444"/>
      <c r="E361" s="444"/>
      <c r="F361" s="444"/>
      <c r="G361" s="444"/>
      <c r="H361" s="444"/>
      <c r="I361" s="444"/>
      <c r="J361" s="444"/>
      <c r="K361" s="444"/>
      <c r="L361" s="444"/>
      <c r="M361" s="443"/>
      <c r="O361" s="427"/>
      <c r="P361" s="427"/>
      <c r="Q361" s="427"/>
      <c r="R361" s="427"/>
      <c r="S361" s="427"/>
      <c r="T361" s="427"/>
      <c r="U361" s="427"/>
      <c r="V361" s="427"/>
      <c r="W361" s="427"/>
      <c r="X361" s="427"/>
      <c r="Y361" s="427"/>
      <c r="Z361" s="427"/>
      <c r="AA361" s="427"/>
      <c r="AB361" s="427"/>
      <c r="AC361" s="427"/>
      <c r="AD361" s="427"/>
      <c r="AE361" s="427"/>
      <c r="AF361" s="427"/>
      <c r="AG361" s="427"/>
      <c r="AH361" s="427"/>
      <c r="AI361" s="427"/>
      <c r="AJ361" s="427"/>
      <c r="AK361" s="427"/>
    </row>
    <row r="362" spans="4:37" s="442" customFormat="1" ht="16" customHeight="1" x14ac:dyDescent="0.25">
      <c r="D362" s="444"/>
      <c r="E362" s="444"/>
      <c r="F362" s="444"/>
      <c r="G362" s="444"/>
      <c r="H362" s="444"/>
      <c r="I362" s="444"/>
      <c r="J362" s="444"/>
      <c r="K362" s="444"/>
      <c r="L362" s="444"/>
      <c r="M362" s="443"/>
      <c r="O362" s="427"/>
      <c r="P362" s="427"/>
      <c r="Q362" s="427"/>
      <c r="R362" s="427"/>
      <c r="S362" s="427"/>
      <c r="T362" s="427"/>
      <c r="U362" s="427"/>
      <c r="V362" s="427"/>
      <c r="W362" s="427"/>
      <c r="X362" s="427"/>
      <c r="Y362" s="427"/>
      <c r="Z362" s="427"/>
      <c r="AA362" s="427"/>
      <c r="AB362" s="427"/>
      <c r="AC362" s="427"/>
      <c r="AD362" s="427"/>
      <c r="AE362" s="427"/>
      <c r="AF362" s="427"/>
      <c r="AG362" s="427"/>
      <c r="AH362" s="427"/>
      <c r="AI362" s="427"/>
      <c r="AJ362" s="427"/>
      <c r="AK362" s="427"/>
    </row>
    <row r="363" spans="4:37" s="442" customFormat="1" ht="16" customHeight="1" x14ac:dyDescent="0.25">
      <c r="D363" s="444"/>
      <c r="E363" s="444"/>
      <c r="F363" s="444"/>
      <c r="G363" s="444"/>
      <c r="H363" s="444"/>
      <c r="I363" s="444"/>
      <c r="J363" s="444"/>
      <c r="K363" s="444"/>
      <c r="L363" s="444"/>
      <c r="M363" s="443"/>
      <c r="O363" s="427"/>
      <c r="P363" s="427"/>
      <c r="Q363" s="427"/>
      <c r="R363" s="427"/>
      <c r="S363" s="427"/>
      <c r="T363" s="427"/>
      <c r="U363" s="427"/>
      <c r="V363" s="427"/>
      <c r="W363" s="427"/>
      <c r="X363" s="427"/>
      <c r="Y363" s="427"/>
      <c r="Z363" s="427"/>
      <c r="AA363" s="427"/>
      <c r="AB363" s="427"/>
      <c r="AC363" s="427"/>
      <c r="AD363" s="427"/>
      <c r="AE363" s="427"/>
      <c r="AF363" s="427"/>
      <c r="AG363" s="427"/>
      <c r="AH363" s="427"/>
      <c r="AI363" s="427"/>
      <c r="AJ363" s="427"/>
      <c r="AK363" s="427"/>
    </row>
    <row r="364" spans="4:37" s="442" customFormat="1" ht="16" customHeight="1" x14ac:dyDescent="0.25">
      <c r="D364" s="444"/>
      <c r="E364" s="444"/>
      <c r="F364" s="444"/>
      <c r="G364" s="444"/>
      <c r="H364" s="444"/>
      <c r="I364" s="444"/>
      <c r="J364" s="444"/>
      <c r="K364" s="444"/>
      <c r="L364" s="444"/>
      <c r="M364" s="443"/>
      <c r="O364" s="427"/>
      <c r="P364" s="427"/>
      <c r="Q364" s="427"/>
      <c r="R364" s="427"/>
      <c r="S364" s="427"/>
      <c r="T364" s="427"/>
      <c r="U364" s="427"/>
      <c r="V364" s="427"/>
      <c r="W364" s="427"/>
      <c r="X364" s="427"/>
      <c r="Y364" s="427"/>
      <c r="Z364" s="427"/>
      <c r="AA364" s="427"/>
      <c r="AB364" s="427"/>
      <c r="AC364" s="427"/>
      <c r="AD364" s="427"/>
      <c r="AE364" s="427"/>
      <c r="AF364" s="427"/>
      <c r="AG364" s="427"/>
      <c r="AH364" s="427"/>
      <c r="AI364" s="427"/>
      <c r="AJ364" s="427"/>
      <c r="AK364" s="427"/>
    </row>
    <row r="365" spans="4:37" s="442" customFormat="1" ht="16" customHeight="1" x14ac:dyDescent="0.25">
      <c r="D365" s="444"/>
      <c r="E365" s="444"/>
      <c r="F365" s="444"/>
      <c r="G365" s="444"/>
      <c r="H365" s="444"/>
      <c r="I365" s="444"/>
      <c r="J365" s="444"/>
      <c r="K365" s="444"/>
      <c r="L365" s="444"/>
      <c r="M365" s="443"/>
      <c r="O365" s="427"/>
      <c r="P365" s="427"/>
      <c r="Q365" s="427"/>
      <c r="R365" s="427"/>
      <c r="S365" s="427"/>
      <c r="T365" s="427"/>
      <c r="U365" s="427"/>
      <c r="V365" s="427"/>
      <c r="W365" s="427"/>
      <c r="X365" s="427"/>
      <c r="Y365" s="427"/>
      <c r="Z365" s="427"/>
      <c r="AA365" s="427"/>
      <c r="AB365" s="427"/>
      <c r="AC365" s="427"/>
      <c r="AD365" s="427"/>
      <c r="AE365" s="427"/>
      <c r="AF365" s="427"/>
      <c r="AG365" s="427"/>
      <c r="AH365" s="427"/>
      <c r="AI365" s="427"/>
      <c r="AJ365" s="427"/>
      <c r="AK365" s="427"/>
    </row>
    <row r="366" spans="4:37" s="442" customFormat="1" ht="16" customHeight="1" x14ac:dyDescent="0.25">
      <c r="D366" s="444"/>
      <c r="E366" s="444"/>
      <c r="F366" s="444"/>
      <c r="G366" s="444"/>
      <c r="H366" s="444"/>
      <c r="I366" s="444"/>
      <c r="J366" s="444"/>
      <c r="K366" s="444"/>
      <c r="L366" s="444"/>
      <c r="M366" s="443"/>
      <c r="O366" s="427"/>
      <c r="P366" s="427"/>
      <c r="Q366" s="427"/>
      <c r="R366" s="427"/>
      <c r="S366" s="427"/>
      <c r="T366" s="427"/>
      <c r="U366" s="427"/>
      <c r="V366" s="427"/>
      <c r="W366" s="427"/>
      <c r="X366" s="427"/>
      <c r="Y366" s="427"/>
      <c r="Z366" s="427"/>
      <c r="AA366" s="427"/>
      <c r="AB366" s="427"/>
      <c r="AC366" s="427"/>
      <c r="AD366" s="427"/>
      <c r="AE366" s="427"/>
      <c r="AF366" s="427"/>
      <c r="AG366" s="427"/>
      <c r="AH366" s="427"/>
      <c r="AI366" s="427"/>
      <c r="AJ366" s="427"/>
      <c r="AK366" s="427"/>
    </row>
    <row r="367" spans="4:37" s="442" customFormat="1" ht="16" customHeight="1" x14ac:dyDescent="0.25">
      <c r="D367" s="444"/>
      <c r="E367" s="444"/>
      <c r="F367" s="444"/>
      <c r="G367" s="444"/>
      <c r="H367" s="444"/>
      <c r="I367" s="444"/>
      <c r="J367" s="444"/>
      <c r="K367" s="444"/>
      <c r="L367" s="444"/>
      <c r="M367" s="443"/>
      <c r="O367" s="427"/>
      <c r="P367" s="427"/>
      <c r="Q367" s="427"/>
      <c r="R367" s="427"/>
      <c r="S367" s="427"/>
      <c r="T367" s="427"/>
      <c r="U367" s="427"/>
      <c r="V367" s="427"/>
      <c r="W367" s="427"/>
      <c r="X367" s="427"/>
      <c r="Y367" s="427"/>
      <c r="Z367" s="427"/>
      <c r="AA367" s="427"/>
      <c r="AB367" s="427"/>
      <c r="AC367" s="427"/>
      <c r="AD367" s="427"/>
      <c r="AE367" s="427"/>
      <c r="AF367" s="427"/>
      <c r="AG367" s="427"/>
      <c r="AH367" s="427"/>
      <c r="AI367" s="427"/>
      <c r="AJ367" s="427"/>
      <c r="AK367" s="427"/>
    </row>
    <row r="368" spans="4:37" s="442" customFormat="1" ht="16" customHeight="1" x14ac:dyDescent="0.25">
      <c r="D368" s="444"/>
      <c r="E368" s="444"/>
      <c r="F368" s="444"/>
      <c r="G368" s="444"/>
      <c r="H368" s="444"/>
      <c r="I368" s="444"/>
      <c r="J368" s="444"/>
      <c r="K368" s="444"/>
      <c r="L368" s="444"/>
      <c r="M368" s="443"/>
      <c r="O368" s="427"/>
      <c r="P368" s="427"/>
      <c r="Q368" s="427"/>
      <c r="R368" s="427"/>
      <c r="S368" s="427"/>
      <c r="T368" s="427"/>
      <c r="U368" s="427"/>
      <c r="V368" s="427"/>
      <c r="W368" s="427"/>
      <c r="X368" s="427"/>
      <c r="Y368" s="427"/>
      <c r="Z368" s="427"/>
      <c r="AA368" s="427"/>
      <c r="AB368" s="427"/>
      <c r="AC368" s="427"/>
      <c r="AD368" s="427"/>
      <c r="AE368" s="427"/>
      <c r="AF368" s="427"/>
      <c r="AG368" s="427"/>
      <c r="AH368" s="427"/>
      <c r="AI368" s="427"/>
      <c r="AJ368" s="427"/>
      <c r="AK368" s="427"/>
    </row>
    <row r="369" spans="4:37" s="442" customFormat="1" ht="16" customHeight="1" x14ac:dyDescent="0.25">
      <c r="D369" s="444"/>
      <c r="E369" s="444"/>
      <c r="F369" s="444"/>
      <c r="G369" s="444"/>
      <c r="H369" s="444"/>
      <c r="I369" s="444"/>
      <c r="J369" s="444"/>
      <c r="K369" s="444"/>
      <c r="L369" s="444"/>
      <c r="M369" s="443"/>
      <c r="O369" s="427"/>
      <c r="P369" s="427"/>
      <c r="Q369" s="427"/>
      <c r="R369" s="427"/>
      <c r="S369" s="427"/>
      <c r="T369" s="427"/>
      <c r="U369" s="427"/>
      <c r="V369" s="427"/>
      <c r="W369" s="427"/>
      <c r="X369" s="427"/>
      <c r="Y369" s="427"/>
      <c r="Z369" s="427"/>
      <c r="AA369" s="427"/>
      <c r="AB369" s="427"/>
      <c r="AC369" s="427"/>
      <c r="AD369" s="427"/>
      <c r="AE369" s="427"/>
      <c r="AF369" s="427"/>
      <c r="AG369" s="427"/>
      <c r="AH369" s="427"/>
      <c r="AI369" s="427"/>
      <c r="AJ369" s="427"/>
      <c r="AK369" s="427"/>
    </row>
    <row r="370" spans="4:37" s="442" customFormat="1" ht="16" customHeight="1" x14ac:dyDescent="0.25">
      <c r="D370" s="444"/>
      <c r="E370" s="444"/>
      <c r="F370" s="444"/>
      <c r="G370" s="444"/>
      <c r="H370" s="444"/>
      <c r="I370" s="444"/>
      <c r="J370" s="444"/>
      <c r="K370" s="444"/>
      <c r="L370" s="444"/>
      <c r="M370" s="443"/>
      <c r="O370" s="427"/>
      <c r="P370" s="427"/>
      <c r="Q370" s="427"/>
      <c r="R370" s="427"/>
      <c r="S370" s="427"/>
      <c r="T370" s="427"/>
      <c r="U370" s="427"/>
      <c r="V370" s="427"/>
      <c r="W370" s="427"/>
      <c r="X370" s="427"/>
      <c r="Y370" s="427"/>
      <c r="Z370" s="427"/>
      <c r="AA370" s="427"/>
      <c r="AB370" s="427"/>
      <c r="AC370" s="427"/>
      <c r="AD370" s="427"/>
      <c r="AE370" s="427"/>
      <c r="AF370" s="427"/>
      <c r="AG370" s="427"/>
      <c r="AH370" s="427"/>
      <c r="AI370" s="427"/>
      <c r="AJ370" s="427"/>
      <c r="AK370" s="427"/>
    </row>
    <row r="371" spans="4:37" s="442" customFormat="1" ht="16" customHeight="1" x14ac:dyDescent="0.25">
      <c r="D371" s="444"/>
      <c r="E371" s="444"/>
      <c r="F371" s="444"/>
      <c r="G371" s="444"/>
      <c r="H371" s="444"/>
      <c r="I371" s="444"/>
      <c r="J371" s="444"/>
      <c r="K371" s="444"/>
      <c r="L371" s="444"/>
      <c r="M371" s="443"/>
      <c r="O371" s="427"/>
      <c r="P371" s="427"/>
      <c r="Q371" s="427"/>
      <c r="R371" s="427"/>
      <c r="S371" s="427"/>
      <c r="T371" s="427"/>
      <c r="U371" s="427"/>
      <c r="V371" s="427"/>
      <c r="W371" s="427"/>
      <c r="X371" s="427"/>
      <c r="Y371" s="427"/>
      <c r="Z371" s="427"/>
      <c r="AA371" s="427"/>
      <c r="AB371" s="427"/>
      <c r="AC371" s="427"/>
      <c r="AD371" s="427"/>
      <c r="AE371" s="427"/>
      <c r="AF371" s="427"/>
      <c r="AG371" s="427"/>
      <c r="AH371" s="427"/>
      <c r="AI371" s="427"/>
      <c r="AJ371" s="427"/>
      <c r="AK371" s="427"/>
    </row>
    <row r="372" spans="4:37" s="442" customFormat="1" ht="16" customHeight="1" x14ac:dyDescent="0.25">
      <c r="D372" s="444"/>
      <c r="E372" s="444"/>
      <c r="F372" s="444"/>
      <c r="G372" s="444"/>
      <c r="H372" s="444"/>
      <c r="I372" s="444"/>
      <c r="J372" s="444"/>
      <c r="K372" s="444"/>
      <c r="L372" s="444"/>
      <c r="M372" s="443"/>
      <c r="O372" s="427"/>
      <c r="P372" s="427"/>
      <c r="Q372" s="427"/>
      <c r="R372" s="427"/>
      <c r="S372" s="427"/>
      <c r="T372" s="427"/>
      <c r="U372" s="427"/>
      <c r="V372" s="427"/>
      <c r="W372" s="427"/>
      <c r="X372" s="427"/>
      <c r="Y372" s="427"/>
      <c r="Z372" s="427"/>
      <c r="AA372" s="427"/>
      <c r="AB372" s="427"/>
      <c r="AC372" s="427"/>
      <c r="AD372" s="427"/>
      <c r="AE372" s="427"/>
      <c r="AF372" s="427"/>
      <c r="AG372" s="427"/>
      <c r="AH372" s="427"/>
      <c r="AI372" s="427"/>
      <c r="AJ372" s="427"/>
      <c r="AK372" s="427"/>
    </row>
    <row r="373" spans="4:37" s="442" customFormat="1" ht="16" customHeight="1" x14ac:dyDescent="0.25">
      <c r="D373" s="444"/>
      <c r="E373" s="444"/>
      <c r="F373" s="444"/>
      <c r="G373" s="444"/>
      <c r="H373" s="444"/>
      <c r="I373" s="444"/>
      <c r="J373" s="444"/>
      <c r="K373" s="444"/>
      <c r="L373" s="444"/>
      <c r="M373" s="443"/>
      <c r="O373" s="427"/>
      <c r="P373" s="427"/>
      <c r="Q373" s="427"/>
      <c r="R373" s="427"/>
      <c r="S373" s="427"/>
      <c r="T373" s="427"/>
      <c r="U373" s="427"/>
      <c r="V373" s="427"/>
      <c r="W373" s="427"/>
      <c r="X373" s="427"/>
      <c r="Y373" s="427"/>
      <c r="Z373" s="427"/>
      <c r="AA373" s="427"/>
      <c r="AB373" s="427"/>
      <c r="AC373" s="427"/>
      <c r="AD373" s="427"/>
      <c r="AE373" s="427"/>
      <c r="AF373" s="427"/>
      <c r="AG373" s="427"/>
      <c r="AH373" s="427"/>
      <c r="AI373" s="427"/>
      <c r="AJ373" s="427"/>
      <c r="AK373" s="427"/>
    </row>
    <row r="374" spans="4:37" s="442" customFormat="1" ht="16" customHeight="1" x14ac:dyDescent="0.25">
      <c r="D374" s="444"/>
      <c r="E374" s="444"/>
      <c r="F374" s="444"/>
      <c r="G374" s="444"/>
      <c r="H374" s="444"/>
      <c r="I374" s="444"/>
      <c r="J374" s="444"/>
      <c r="K374" s="444"/>
      <c r="L374" s="444"/>
      <c r="M374" s="443"/>
      <c r="O374" s="427"/>
      <c r="P374" s="427"/>
      <c r="Q374" s="427"/>
      <c r="R374" s="427"/>
      <c r="S374" s="427"/>
      <c r="T374" s="427"/>
      <c r="U374" s="427"/>
      <c r="V374" s="427"/>
      <c r="W374" s="427"/>
      <c r="X374" s="427"/>
      <c r="Y374" s="427"/>
      <c r="Z374" s="427"/>
      <c r="AA374" s="427"/>
      <c r="AB374" s="427"/>
      <c r="AC374" s="427"/>
      <c r="AD374" s="427"/>
      <c r="AE374" s="427"/>
      <c r="AF374" s="427"/>
      <c r="AG374" s="427"/>
      <c r="AH374" s="427"/>
      <c r="AI374" s="427"/>
      <c r="AJ374" s="427"/>
      <c r="AK374" s="427"/>
    </row>
    <row r="375" spans="4:37" s="442" customFormat="1" ht="16" customHeight="1" x14ac:dyDescent="0.25">
      <c r="D375" s="444"/>
      <c r="E375" s="444"/>
      <c r="F375" s="444"/>
      <c r="G375" s="444"/>
      <c r="H375" s="444"/>
      <c r="I375" s="444"/>
      <c r="J375" s="444"/>
      <c r="K375" s="444"/>
      <c r="L375" s="444"/>
      <c r="M375" s="443"/>
      <c r="O375" s="427"/>
      <c r="P375" s="427"/>
      <c r="Q375" s="427"/>
      <c r="R375" s="427"/>
      <c r="S375" s="427"/>
      <c r="T375" s="427"/>
      <c r="U375" s="427"/>
      <c r="V375" s="427"/>
      <c r="W375" s="427"/>
      <c r="X375" s="427"/>
      <c r="Y375" s="427"/>
      <c r="Z375" s="427"/>
      <c r="AA375" s="427"/>
      <c r="AB375" s="427"/>
      <c r="AC375" s="427"/>
      <c r="AD375" s="427"/>
      <c r="AE375" s="427"/>
      <c r="AF375" s="427"/>
      <c r="AG375" s="427"/>
      <c r="AH375" s="427"/>
      <c r="AI375" s="427"/>
      <c r="AJ375" s="427"/>
      <c r="AK375" s="427"/>
    </row>
    <row r="376" spans="4:37" s="442" customFormat="1" ht="16" customHeight="1" x14ac:dyDescent="0.25">
      <c r="D376" s="444"/>
      <c r="E376" s="444"/>
      <c r="F376" s="444"/>
      <c r="G376" s="444"/>
      <c r="H376" s="444"/>
      <c r="I376" s="444"/>
      <c r="J376" s="444"/>
      <c r="K376" s="444"/>
      <c r="L376" s="444"/>
      <c r="M376" s="443"/>
      <c r="O376" s="427"/>
      <c r="P376" s="427"/>
      <c r="Q376" s="427"/>
      <c r="R376" s="427"/>
      <c r="S376" s="427"/>
      <c r="T376" s="427"/>
      <c r="U376" s="427"/>
      <c r="V376" s="427"/>
      <c r="W376" s="427"/>
      <c r="X376" s="427"/>
      <c r="Y376" s="427"/>
      <c r="Z376" s="427"/>
      <c r="AA376" s="427"/>
      <c r="AB376" s="427"/>
      <c r="AC376" s="427"/>
      <c r="AD376" s="427"/>
      <c r="AE376" s="427"/>
      <c r="AF376" s="427"/>
      <c r="AG376" s="427"/>
      <c r="AH376" s="427"/>
      <c r="AI376" s="427"/>
      <c r="AJ376" s="427"/>
      <c r="AK376" s="427"/>
    </row>
    <row r="377" spans="4:37" s="442" customFormat="1" ht="16" customHeight="1" x14ac:dyDescent="0.25">
      <c r="D377" s="444"/>
      <c r="E377" s="444"/>
      <c r="F377" s="444"/>
      <c r="G377" s="444"/>
      <c r="H377" s="444"/>
      <c r="I377" s="444"/>
      <c r="J377" s="444"/>
      <c r="K377" s="444"/>
      <c r="L377" s="444"/>
      <c r="M377" s="443"/>
      <c r="O377" s="427"/>
      <c r="P377" s="427"/>
      <c r="Q377" s="427"/>
      <c r="R377" s="427"/>
      <c r="S377" s="427"/>
      <c r="T377" s="427"/>
      <c r="U377" s="427"/>
      <c r="V377" s="427"/>
      <c r="W377" s="427"/>
      <c r="X377" s="427"/>
      <c r="Y377" s="427"/>
      <c r="Z377" s="427"/>
      <c r="AA377" s="427"/>
      <c r="AB377" s="427"/>
      <c r="AC377" s="427"/>
      <c r="AD377" s="427"/>
      <c r="AE377" s="427"/>
      <c r="AF377" s="427"/>
      <c r="AG377" s="427"/>
      <c r="AH377" s="427"/>
      <c r="AI377" s="427"/>
      <c r="AJ377" s="427"/>
      <c r="AK377" s="427"/>
    </row>
    <row r="378" spans="4:37" s="442" customFormat="1" ht="16" customHeight="1" x14ac:dyDescent="0.25">
      <c r="D378" s="444"/>
      <c r="E378" s="444"/>
      <c r="F378" s="444"/>
      <c r="G378" s="444"/>
      <c r="H378" s="444"/>
      <c r="I378" s="444"/>
      <c r="J378" s="444"/>
      <c r="K378" s="444"/>
      <c r="L378" s="444"/>
      <c r="M378" s="443"/>
      <c r="O378" s="427"/>
      <c r="P378" s="427"/>
      <c r="Q378" s="427"/>
      <c r="R378" s="427"/>
      <c r="S378" s="427"/>
      <c r="T378" s="427"/>
      <c r="U378" s="427"/>
      <c r="V378" s="427"/>
      <c r="W378" s="427"/>
      <c r="X378" s="427"/>
      <c r="Y378" s="427"/>
      <c r="Z378" s="427"/>
      <c r="AA378" s="427"/>
      <c r="AB378" s="427"/>
      <c r="AC378" s="427"/>
      <c r="AD378" s="427"/>
      <c r="AE378" s="427"/>
      <c r="AF378" s="427"/>
      <c r="AG378" s="427"/>
      <c r="AH378" s="427"/>
      <c r="AI378" s="427"/>
      <c r="AJ378" s="427"/>
      <c r="AK378" s="427"/>
    </row>
    <row r="379" spans="4:37" s="442" customFormat="1" ht="16" customHeight="1" x14ac:dyDescent="0.25">
      <c r="D379" s="444"/>
      <c r="E379" s="444"/>
      <c r="F379" s="444"/>
      <c r="G379" s="444"/>
      <c r="H379" s="444"/>
      <c r="I379" s="444"/>
      <c r="J379" s="444"/>
      <c r="K379" s="444"/>
      <c r="L379" s="444"/>
      <c r="M379" s="443"/>
      <c r="O379" s="427"/>
      <c r="P379" s="427"/>
      <c r="Q379" s="427"/>
      <c r="R379" s="427"/>
      <c r="S379" s="427"/>
      <c r="T379" s="427"/>
      <c r="U379" s="427"/>
      <c r="V379" s="427"/>
      <c r="W379" s="427"/>
      <c r="X379" s="427"/>
      <c r="Y379" s="427"/>
      <c r="Z379" s="427"/>
      <c r="AA379" s="427"/>
      <c r="AB379" s="427"/>
      <c r="AC379" s="427"/>
      <c r="AD379" s="427"/>
      <c r="AE379" s="427"/>
      <c r="AF379" s="427"/>
      <c r="AG379" s="427"/>
      <c r="AH379" s="427"/>
      <c r="AI379" s="427"/>
      <c r="AJ379" s="427"/>
      <c r="AK379" s="427"/>
    </row>
    <row r="380" spans="4:37" s="442" customFormat="1" ht="16" customHeight="1" x14ac:dyDescent="0.25">
      <c r="D380" s="444"/>
      <c r="E380" s="444"/>
      <c r="F380" s="444"/>
      <c r="G380" s="444"/>
      <c r="H380" s="444"/>
      <c r="I380" s="444"/>
      <c r="J380" s="444"/>
      <c r="K380" s="444"/>
      <c r="L380" s="444"/>
      <c r="M380" s="443"/>
      <c r="O380" s="427"/>
      <c r="P380" s="427"/>
      <c r="Q380" s="427"/>
      <c r="R380" s="427"/>
      <c r="S380" s="427"/>
      <c r="T380" s="427"/>
      <c r="U380" s="427"/>
      <c r="V380" s="427"/>
      <c r="W380" s="427"/>
      <c r="X380" s="427"/>
      <c r="Y380" s="427"/>
      <c r="Z380" s="427"/>
      <c r="AA380" s="427"/>
      <c r="AB380" s="427"/>
      <c r="AC380" s="427"/>
      <c r="AD380" s="427"/>
      <c r="AE380" s="427"/>
      <c r="AF380" s="427"/>
      <c r="AG380" s="427"/>
      <c r="AH380" s="427"/>
      <c r="AI380" s="427"/>
      <c r="AJ380" s="427"/>
      <c r="AK380" s="427"/>
    </row>
    <row r="381" spans="4:37" s="442" customFormat="1" ht="16" customHeight="1" x14ac:dyDescent="0.25">
      <c r="D381" s="444"/>
      <c r="E381" s="444"/>
      <c r="F381" s="444"/>
      <c r="G381" s="444"/>
      <c r="H381" s="444"/>
      <c r="I381" s="444"/>
      <c r="J381" s="444"/>
      <c r="K381" s="444"/>
      <c r="L381" s="444"/>
      <c r="M381" s="443"/>
      <c r="O381" s="427"/>
      <c r="P381" s="427"/>
      <c r="Q381" s="427"/>
      <c r="R381" s="427"/>
      <c r="S381" s="427"/>
      <c r="T381" s="427"/>
      <c r="U381" s="427"/>
      <c r="V381" s="427"/>
      <c r="W381" s="427"/>
      <c r="X381" s="427"/>
      <c r="Y381" s="427"/>
      <c r="Z381" s="427"/>
      <c r="AA381" s="427"/>
      <c r="AB381" s="427"/>
      <c r="AC381" s="427"/>
      <c r="AD381" s="427"/>
      <c r="AE381" s="427"/>
      <c r="AF381" s="427"/>
      <c r="AG381" s="427"/>
      <c r="AH381" s="427"/>
      <c r="AI381" s="427"/>
      <c r="AJ381" s="427"/>
      <c r="AK381" s="427"/>
    </row>
    <row r="382" spans="4:37" s="442" customFormat="1" ht="16" customHeight="1" x14ac:dyDescent="0.25">
      <c r="D382" s="444"/>
      <c r="E382" s="444"/>
      <c r="F382" s="444"/>
      <c r="G382" s="444"/>
      <c r="H382" s="444"/>
      <c r="I382" s="444"/>
      <c r="J382" s="444"/>
      <c r="K382" s="444"/>
      <c r="L382" s="444"/>
      <c r="M382" s="443"/>
      <c r="O382" s="427"/>
      <c r="P382" s="427"/>
      <c r="Q382" s="427"/>
      <c r="R382" s="427"/>
      <c r="S382" s="427"/>
      <c r="T382" s="427"/>
      <c r="U382" s="427"/>
      <c r="V382" s="427"/>
      <c r="W382" s="427"/>
      <c r="X382" s="427"/>
      <c r="Y382" s="427"/>
      <c r="Z382" s="427"/>
      <c r="AA382" s="427"/>
      <c r="AB382" s="427"/>
      <c r="AC382" s="427"/>
      <c r="AD382" s="427"/>
      <c r="AE382" s="427"/>
      <c r="AF382" s="427"/>
      <c r="AG382" s="427"/>
      <c r="AH382" s="427"/>
      <c r="AI382" s="427"/>
      <c r="AJ382" s="427"/>
      <c r="AK382" s="427"/>
    </row>
    <row r="383" spans="4:37" s="442" customFormat="1" ht="16" customHeight="1" x14ac:dyDescent="0.25">
      <c r="D383" s="444"/>
      <c r="E383" s="444"/>
      <c r="F383" s="444"/>
      <c r="G383" s="444"/>
      <c r="H383" s="444"/>
      <c r="I383" s="444"/>
      <c r="J383" s="444"/>
      <c r="K383" s="444"/>
      <c r="L383" s="444"/>
      <c r="M383" s="443"/>
      <c r="O383" s="427"/>
      <c r="P383" s="427"/>
      <c r="Q383" s="427"/>
      <c r="R383" s="427"/>
      <c r="S383" s="427"/>
      <c r="T383" s="427"/>
      <c r="U383" s="427"/>
      <c r="V383" s="427"/>
      <c r="W383" s="427"/>
      <c r="X383" s="427"/>
      <c r="Y383" s="427"/>
      <c r="Z383" s="427"/>
      <c r="AA383" s="427"/>
      <c r="AB383" s="427"/>
      <c r="AC383" s="427"/>
      <c r="AD383" s="427"/>
      <c r="AE383" s="427"/>
      <c r="AF383" s="427"/>
      <c r="AG383" s="427"/>
      <c r="AH383" s="427"/>
      <c r="AI383" s="427"/>
      <c r="AJ383" s="427"/>
      <c r="AK383" s="427"/>
    </row>
    <row r="384" spans="4:37" s="442" customFormat="1" ht="16" customHeight="1" x14ac:dyDescent="0.25">
      <c r="D384" s="444"/>
      <c r="E384" s="444"/>
      <c r="F384" s="444"/>
      <c r="G384" s="444"/>
      <c r="H384" s="444"/>
      <c r="I384" s="444"/>
      <c r="J384" s="444"/>
      <c r="K384" s="444"/>
      <c r="L384" s="444"/>
      <c r="M384" s="443"/>
      <c r="O384" s="427"/>
      <c r="P384" s="427"/>
      <c r="Q384" s="427"/>
      <c r="R384" s="427"/>
      <c r="S384" s="427"/>
      <c r="T384" s="427"/>
      <c r="U384" s="427"/>
      <c r="V384" s="427"/>
      <c r="W384" s="427"/>
      <c r="X384" s="427"/>
      <c r="Y384" s="427"/>
      <c r="Z384" s="427"/>
      <c r="AA384" s="427"/>
      <c r="AB384" s="427"/>
      <c r="AC384" s="427"/>
      <c r="AD384" s="427"/>
      <c r="AE384" s="427"/>
      <c r="AF384" s="427"/>
      <c r="AG384" s="427"/>
      <c r="AH384" s="427"/>
      <c r="AI384" s="427"/>
      <c r="AJ384" s="427"/>
      <c r="AK384" s="427"/>
    </row>
    <row r="385" spans="4:37" s="442" customFormat="1" ht="16" customHeight="1" x14ac:dyDescent="0.25">
      <c r="D385" s="444"/>
      <c r="E385" s="444"/>
      <c r="F385" s="444"/>
      <c r="G385" s="444"/>
      <c r="H385" s="444"/>
      <c r="I385" s="444"/>
      <c r="J385" s="444"/>
      <c r="K385" s="444"/>
      <c r="L385" s="444"/>
      <c r="M385" s="443"/>
      <c r="O385" s="427"/>
      <c r="P385" s="427"/>
      <c r="Q385" s="427"/>
      <c r="R385" s="427"/>
      <c r="S385" s="427"/>
      <c r="T385" s="427"/>
      <c r="U385" s="427"/>
      <c r="V385" s="427"/>
      <c r="W385" s="427"/>
      <c r="X385" s="427"/>
      <c r="Y385" s="427"/>
      <c r="Z385" s="427"/>
      <c r="AA385" s="427"/>
      <c r="AB385" s="427"/>
      <c r="AC385" s="427"/>
      <c r="AD385" s="427"/>
      <c r="AE385" s="427"/>
      <c r="AF385" s="427"/>
      <c r="AG385" s="427"/>
      <c r="AH385" s="427"/>
      <c r="AI385" s="427"/>
      <c r="AJ385" s="427"/>
      <c r="AK385" s="427"/>
    </row>
    <row r="386" spans="4:37" s="442" customFormat="1" ht="16" customHeight="1" x14ac:dyDescent="0.25">
      <c r="D386" s="444"/>
      <c r="E386" s="444"/>
      <c r="F386" s="444"/>
      <c r="G386" s="444"/>
      <c r="H386" s="444"/>
      <c r="I386" s="444"/>
      <c r="J386" s="444"/>
      <c r="K386" s="444"/>
      <c r="L386" s="444"/>
      <c r="M386" s="443"/>
      <c r="O386" s="427"/>
      <c r="P386" s="427"/>
      <c r="Q386" s="427"/>
      <c r="R386" s="427"/>
      <c r="S386" s="427"/>
      <c r="T386" s="427"/>
      <c r="U386" s="427"/>
      <c r="V386" s="427"/>
      <c r="W386" s="427"/>
      <c r="X386" s="427"/>
      <c r="Y386" s="427"/>
      <c r="Z386" s="427"/>
      <c r="AA386" s="427"/>
      <c r="AB386" s="427"/>
      <c r="AC386" s="427"/>
      <c r="AD386" s="427"/>
      <c r="AE386" s="427"/>
      <c r="AF386" s="427"/>
      <c r="AG386" s="427"/>
      <c r="AH386" s="427"/>
      <c r="AI386" s="427"/>
      <c r="AJ386" s="427"/>
      <c r="AK386" s="427"/>
    </row>
    <row r="387" spans="4:37" s="442" customFormat="1" ht="16" customHeight="1" x14ac:dyDescent="0.25">
      <c r="D387" s="444"/>
      <c r="E387" s="444"/>
      <c r="F387" s="444"/>
      <c r="G387" s="444"/>
      <c r="H387" s="444"/>
      <c r="I387" s="444"/>
      <c r="J387" s="444"/>
      <c r="K387" s="444"/>
      <c r="L387" s="444"/>
      <c r="M387" s="443"/>
      <c r="O387" s="427"/>
      <c r="P387" s="427"/>
      <c r="Q387" s="427"/>
      <c r="R387" s="427"/>
      <c r="S387" s="427"/>
      <c r="T387" s="427"/>
      <c r="U387" s="427"/>
      <c r="V387" s="427"/>
      <c r="W387" s="427"/>
      <c r="X387" s="427"/>
      <c r="Y387" s="427"/>
      <c r="Z387" s="427"/>
      <c r="AA387" s="427"/>
      <c r="AB387" s="427"/>
      <c r="AC387" s="427"/>
      <c r="AD387" s="427"/>
      <c r="AE387" s="427"/>
      <c r="AF387" s="427"/>
      <c r="AG387" s="427"/>
      <c r="AH387" s="427"/>
      <c r="AI387" s="427"/>
      <c r="AJ387" s="427"/>
      <c r="AK387" s="427"/>
    </row>
    <row r="388" spans="4:37" s="442" customFormat="1" ht="16" customHeight="1" x14ac:dyDescent="0.25">
      <c r="D388" s="444"/>
      <c r="E388" s="444"/>
      <c r="F388" s="444"/>
      <c r="G388" s="444"/>
      <c r="H388" s="444"/>
      <c r="I388" s="444"/>
      <c r="J388" s="444"/>
      <c r="K388" s="444"/>
      <c r="L388" s="444"/>
      <c r="M388" s="443"/>
      <c r="O388" s="427"/>
      <c r="P388" s="427"/>
      <c r="Q388" s="427"/>
      <c r="R388" s="427"/>
      <c r="S388" s="427"/>
      <c r="T388" s="427"/>
      <c r="U388" s="427"/>
      <c r="V388" s="427"/>
      <c r="W388" s="427"/>
      <c r="X388" s="427"/>
      <c r="Y388" s="427"/>
      <c r="Z388" s="427"/>
      <c r="AA388" s="427"/>
      <c r="AB388" s="427"/>
      <c r="AC388" s="427"/>
      <c r="AD388" s="427"/>
      <c r="AE388" s="427"/>
      <c r="AF388" s="427"/>
      <c r="AG388" s="427"/>
      <c r="AH388" s="427"/>
      <c r="AI388" s="427"/>
      <c r="AJ388" s="427"/>
      <c r="AK388" s="427"/>
    </row>
    <row r="389" spans="4:37" s="442" customFormat="1" ht="16" customHeight="1" x14ac:dyDescent="0.25">
      <c r="D389" s="444"/>
      <c r="E389" s="444"/>
      <c r="F389" s="444"/>
      <c r="G389" s="444"/>
      <c r="H389" s="444"/>
      <c r="I389" s="444"/>
      <c r="J389" s="444"/>
      <c r="K389" s="444"/>
      <c r="L389" s="444"/>
      <c r="M389" s="443"/>
      <c r="O389" s="427"/>
      <c r="P389" s="427"/>
      <c r="Q389" s="427"/>
      <c r="R389" s="427"/>
      <c r="S389" s="427"/>
      <c r="T389" s="427"/>
      <c r="U389" s="427"/>
      <c r="V389" s="427"/>
      <c r="W389" s="427"/>
      <c r="X389" s="427"/>
      <c r="Y389" s="427"/>
      <c r="Z389" s="427"/>
      <c r="AA389" s="427"/>
      <c r="AB389" s="427"/>
      <c r="AC389" s="427"/>
      <c r="AD389" s="427"/>
      <c r="AE389" s="427"/>
      <c r="AF389" s="427"/>
      <c r="AG389" s="427"/>
      <c r="AH389" s="427"/>
      <c r="AI389" s="427"/>
      <c r="AJ389" s="427"/>
      <c r="AK389" s="427"/>
    </row>
    <row r="390" spans="4:37" s="442" customFormat="1" ht="16" customHeight="1" x14ac:dyDescent="0.25">
      <c r="D390" s="444"/>
      <c r="E390" s="444"/>
      <c r="F390" s="444"/>
      <c r="G390" s="444"/>
      <c r="H390" s="444"/>
      <c r="I390" s="444"/>
      <c r="J390" s="444"/>
      <c r="K390" s="444"/>
      <c r="L390" s="444"/>
      <c r="M390" s="443"/>
      <c r="O390" s="427"/>
      <c r="P390" s="427"/>
      <c r="Q390" s="427"/>
      <c r="R390" s="427"/>
      <c r="S390" s="427"/>
      <c r="T390" s="427"/>
      <c r="U390" s="427"/>
      <c r="V390" s="427"/>
      <c r="W390" s="427"/>
      <c r="X390" s="427"/>
      <c r="Y390" s="427"/>
      <c r="Z390" s="427"/>
      <c r="AA390" s="427"/>
      <c r="AB390" s="427"/>
      <c r="AC390" s="427"/>
      <c r="AD390" s="427"/>
      <c r="AE390" s="427"/>
      <c r="AF390" s="427"/>
      <c r="AG390" s="427"/>
      <c r="AH390" s="427"/>
      <c r="AI390" s="427"/>
      <c r="AJ390" s="427"/>
      <c r="AK390" s="427"/>
    </row>
    <row r="391" spans="4:37" s="442" customFormat="1" ht="16" customHeight="1" x14ac:dyDescent="0.25">
      <c r="D391" s="444"/>
      <c r="E391" s="444"/>
      <c r="F391" s="444"/>
      <c r="G391" s="444"/>
      <c r="H391" s="444"/>
      <c r="I391" s="444"/>
      <c r="J391" s="444"/>
      <c r="K391" s="444"/>
      <c r="L391" s="444"/>
      <c r="M391" s="443"/>
      <c r="O391" s="427"/>
      <c r="P391" s="427"/>
      <c r="Q391" s="427"/>
      <c r="R391" s="427"/>
      <c r="S391" s="427"/>
      <c r="T391" s="427"/>
      <c r="U391" s="427"/>
      <c r="V391" s="427"/>
      <c r="W391" s="427"/>
      <c r="X391" s="427"/>
      <c r="Y391" s="427"/>
      <c r="Z391" s="427"/>
      <c r="AA391" s="427"/>
      <c r="AB391" s="427"/>
      <c r="AC391" s="427"/>
      <c r="AD391" s="427"/>
      <c r="AE391" s="427"/>
      <c r="AF391" s="427"/>
      <c r="AG391" s="427"/>
      <c r="AH391" s="427"/>
      <c r="AI391" s="427"/>
      <c r="AJ391" s="427"/>
      <c r="AK391" s="427"/>
    </row>
    <row r="392" spans="4:37" s="442" customFormat="1" ht="16" customHeight="1" x14ac:dyDescent="0.25">
      <c r="D392" s="444"/>
      <c r="E392" s="444"/>
      <c r="F392" s="444"/>
      <c r="G392" s="444"/>
      <c r="H392" s="444"/>
      <c r="I392" s="444"/>
      <c r="J392" s="444"/>
      <c r="K392" s="444"/>
      <c r="L392" s="444"/>
      <c r="M392" s="443"/>
      <c r="O392" s="427"/>
      <c r="P392" s="427"/>
      <c r="Q392" s="427"/>
      <c r="R392" s="427"/>
      <c r="S392" s="427"/>
      <c r="T392" s="427"/>
      <c r="U392" s="427"/>
      <c r="V392" s="427"/>
      <c r="W392" s="427"/>
      <c r="X392" s="427"/>
      <c r="Y392" s="427"/>
      <c r="Z392" s="427"/>
      <c r="AA392" s="427"/>
      <c r="AB392" s="427"/>
      <c r="AC392" s="427"/>
      <c r="AD392" s="427"/>
      <c r="AE392" s="427"/>
      <c r="AF392" s="427"/>
      <c r="AG392" s="427"/>
      <c r="AH392" s="427"/>
      <c r="AI392" s="427"/>
      <c r="AJ392" s="427"/>
      <c r="AK392" s="427"/>
    </row>
    <row r="393" spans="4:37" s="442" customFormat="1" ht="16" customHeight="1" x14ac:dyDescent="0.25">
      <c r="D393" s="444"/>
      <c r="E393" s="444"/>
      <c r="F393" s="444"/>
      <c r="G393" s="444"/>
      <c r="H393" s="444"/>
      <c r="I393" s="444"/>
      <c r="J393" s="444"/>
      <c r="K393" s="444"/>
      <c r="L393" s="444"/>
      <c r="M393" s="443"/>
      <c r="O393" s="427"/>
      <c r="P393" s="427"/>
      <c r="Q393" s="427"/>
      <c r="R393" s="427"/>
      <c r="S393" s="427"/>
      <c r="T393" s="427"/>
      <c r="U393" s="427"/>
      <c r="V393" s="427"/>
      <c r="W393" s="427"/>
      <c r="X393" s="427"/>
      <c r="Y393" s="427"/>
      <c r="Z393" s="427"/>
      <c r="AA393" s="427"/>
      <c r="AB393" s="427"/>
      <c r="AC393" s="427"/>
      <c r="AD393" s="427"/>
      <c r="AE393" s="427"/>
      <c r="AF393" s="427"/>
      <c r="AG393" s="427"/>
      <c r="AH393" s="427"/>
      <c r="AI393" s="427"/>
      <c r="AJ393" s="427"/>
      <c r="AK393" s="427"/>
    </row>
    <row r="394" spans="4:37" s="442" customFormat="1" ht="16" customHeight="1" x14ac:dyDescent="0.25">
      <c r="D394" s="444"/>
      <c r="E394" s="444"/>
      <c r="F394" s="444"/>
      <c r="G394" s="444"/>
      <c r="H394" s="444"/>
      <c r="I394" s="444"/>
      <c r="J394" s="444"/>
      <c r="K394" s="444"/>
      <c r="L394" s="444"/>
      <c r="M394" s="443"/>
      <c r="O394" s="427"/>
      <c r="P394" s="427"/>
      <c r="Q394" s="427"/>
      <c r="R394" s="427"/>
      <c r="S394" s="427"/>
      <c r="T394" s="427"/>
      <c r="U394" s="427"/>
      <c r="V394" s="427"/>
      <c r="W394" s="427"/>
      <c r="X394" s="427"/>
      <c r="Y394" s="427"/>
      <c r="Z394" s="427"/>
      <c r="AA394" s="427"/>
      <c r="AB394" s="427"/>
      <c r="AC394" s="427"/>
      <c r="AD394" s="427"/>
      <c r="AE394" s="427"/>
      <c r="AF394" s="427"/>
      <c r="AG394" s="427"/>
      <c r="AH394" s="427"/>
      <c r="AI394" s="427"/>
      <c r="AJ394" s="427"/>
      <c r="AK394" s="427"/>
    </row>
    <row r="395" spans="4:37" s="442" customFormat="1" ht="16" customHeight="1" x14ac:dyDescent="0.25">
      <c r="D395" s="444"/>
      <c r="E395" s="444"/>
      <c r="F395" s="444"/>
      <c r="G395" s="444"/>
      <c r="H395" s="444"/>
      <c r="I395" s="444"/>
      <c r="J395" s="444"/>
      <c r="K395" s="444"/>
      <c r="L395" s="444"/>
      <c r="M395" s="443"/>
      <c r="O395" s="427"/>
      <c r="P395" s="427"/>
      <c r="Q395" s="427"/>
      <c r="R395" s="427"/>
      <c r="S395" s="427"/>
      <c r="T395" s="427"/>
      <c r="U395" s="427"/>
      <c r="V395" s="427"/>
      <c r="W395" s="427"/>
      <c r="X395" s="427"/>
      <c r="Y395" s="427"/>
      <c r="Z395" s="427"/>
      <c r="AA395" s="427"/>
      <c r="AB395" s="427"/>
      <c r="AC395" s="427"/>
      <c r="AD395" s="427"/>
      <c r="AE395" s="427"/>
      <c r="AF395" s="427"/>
      <c r="AG395" s="427"/>
      <c r="AH395" s="427"/>
      <c r="AI395" s="427"/>
      <c r="AJ395" s="427"/>
      <c r="AK395" s="427"/>
    </row>
    <row r="396" spans="4:37" s="442" customFormat="1" ht="16" customHeight="1" x14ac:dyDescent="0.25">
      <c r="D396" s="444"/>
      <c r="E396" s="444"/>
      <c r="F396" s="444"/>
      <c r="G396" s="444"/>
      <c r="H396" s="444"/>
      <c r="I396" s="444"/>
      <c r="J396" s="444"/>
      <c r="K396" s="444"/>
      <c r="L396" s="444"/>
      <c r="M396" s="443"/>
      <c r="O396" s="427"/>
      <c r="P396" s="427"/>
      <c r="Q396" s="427"/>
      <c r="R396" s="427"/>
      <c r="S396" s="427"/>
      <c r="T396" s="427"/>
      <c r="U396" s="427"/>
      <c r="V396" s="427"/>
      <c r="W396" s="427"/>
      <c r="X396" s="427"/>
      <c r="Y396" s="427"/>
      <c r="Z396" s="427"/>
      <c r="AA396" s="427"/>
      <c r="AB396" s="427"/>
      <c r="AC396" s="427"/>
      <c r="AD396" s="427"/>
      <c r="AE396" s="427"/>
      <c r="AF396" s="427"/>
      <c r="AG396" s="427"/>
      <c r="AH396" s="427"/>
      <c r="AI396" s="427"/>
      <c r="AJ396" s="427"/>
      <c r="AK396" s="427"/>
    </row>
    <row r="397" spans="4:37" s="442" customFormat="1" ht="16" customHeight="1" x14ac:dyDescent="0.25">
      <c r="D397" s="444"/>
      <c r="E397" s="444"/>
      <c r="F397" s="444"/>
      <c r="G397" s="444"/>
      <c r="H397" s="444"/>
      <c r="I397" s="444"/>
      <c r="J397" s="444"/>
      <c r="K397" s="444"/>
      <c r="L397" s="444"/>
      <c r="M397" s="443"/>
      <c r="O397" s="427"/>
      <c r="P397" s="427"/>
      <c r="Q397" s="427"/>
      <c r="R397" s="427"/>
      <c r="S397" s="427"/>
      <c r="T397" s="427"/>
      <c r="U397" s="427"/>
      <c r="V397" s="427"/>
      <c r="W397" s="427"/>
      <c r="X397" s="427"/>
      <c r="Y397" s="427"/>
      <c r="Z397" s="427"/>
      <c r="AA397" s="427"/>
      <c r="AB397" s="427"/>
      <c r="AC397" s="427"/>
      <c r="AD397" s="427"/>
      <c r="AE397" s="427"/>
      <c r="AF397" s="427"/>
      <c r="AG397" s="427"/>
      <c r="AH397" s="427"/>
      <c r="AI397" s="427"/>
      <c r="AJ397" s="427"/>
      <c r="AK397" s="427"/>
    </row>
    <row r="398" spans="4:37" s="442" customFormat="1" ht="16" customHeight="1" x14ac:dyDescent="0.25">
      <c r="D398" s="444"/>
      <c r="E398" s="444"/>
      <c r="F398" s="444"/>
      <c r="G398" s="444"/>
      <c r="H398" s="444"/>
      <c r="I398" s="444"/>
      <c r="J398" s="444"/>
      <c r="K398" s="444"/>
      <c r="L398" s="444"/>
      <c r="M398" s="443"/>
      <c r="O398" s="427"/>
      <c r="P398" s="427"/>
      <c r="Q398" s="427"/>
      <c r="R398" s="427"/>
      <c r="S398" s="427"/>
      <c r="T398" s="427"/>
      <c r="U398" s="427"/>
      <c r="V398" s="427"/>
      <c r="W398" s="427"/>
      <c r="X398" s="427"/>
      <c r="Y398" s="427"/>
      <c r="Z398" s="427"/>
      <c r="AA398" s="427"/>
      <c r="AB398" s="427"/>
      <c r="AC398" s="427"/>
      <c r="AD398" s="427"/>
      <c r="AE398" s="427"/>
      <c r="AF398" s="427"/>
      <c r="AG398" s="427"/>
      <c r="AH398" s="427"/>
      <c r="AI398" s="427"/>
      <c r="AJ398" s="427"/>
      <c r="AK398" s="427"/>
    </row>
    <row r="399" spans="4:37" s="442" customFormat="1" ht="16" customHeight="1" x14ac:dyDescent="0.25">
      <c r="D399" s="444"/>
      <c r="E399" s="444"/>
      <c r="F399" s="444"/>
      <c r="G399" s="444"/>
      <c r="H399" s="444"/>
      <c r="I399" s="444"/>
      <c r="J399" s="444"/>
      <c r="K399" s="444"/>
      <c r="L399" s="444"/>
      <c r="M399" s="443"/>
      <c r="O399" s="427"/>
      <c r="P399" s="427"/>
      <c r="Q399" s="427"/>
      <c r="R399" s="427"/>
      <c r="S399" s="427"/>
      <c r="T399" s="427"/>
      <c r="U399" s="427"/>
      <c r="V399" s="427"/>
      <c r="W399" s="427"/>
      <c r="X399" s="427"/>
      <c r="Y399" s="427"/>
      <c r="Z399" s="427"/>
      <c r="AA399" s="427"/>
      <c r="AB399" s="427"/>
      <c r="AC399" s="427"/>
      <c r="AD399" s="427"/>
      <c r="AE399" s="427"/>
      <c r="AF399" s="427"/>
      <c r="AG399" s="427"/>
      <c r="AH399" s="427"/>
      <c r="AI399" s="427"/>
      <c r="AJ399" s="427"/>
      <c r="AK399" s="427"/>
    </row>
    <row r="400" spans="4:37" s="442" customFormat="1" ht="16" customHeight="1" x14ac:dyDescent="0.25">
      <c r="D400" s="444"/>
      <c r="E400" s="444"/>
      <c r="F400" s="444"/>
      <c r="G400" s="444"/>
      <c r="H400" s="444"/>
      <c r="I400" s="444"/>
      <c r="J400" s="444"/>
      <c r="K400" s="444"/>
      <c r="L400" s="444"/>
      <c r="M400" s="443"/>
      <c r="O400" s="427"/>
      <c r="P400" s="427"/>
      <c r="Q400" s="427"/>
      <c r="R400" s="427"/>
      <c r="S400" s="427"/>
      <c r="T400" s="427"/>
      <c r="U400" s="427"/>
      <c r="V400" s="427"/>
      <c r="W400" s="427"/>
      <c r="X400" s="427"/>
      <c r="Y400" s="427"/>
      <c r="Z400" s="427"/>
      <c r="AA400" s="427"/>
      <c r="AB400" s="427"/>
      <c r="AC400" s="427"/>
      <c r="AD400" s="427"/>
      <c r="AE400" s="427"/>
      <c r="AF400" s="427"/>
      <c r="AG400" s="427"/>
      <c r="AH400" s="427"/>
      <c r="AI400" s="427"/>
      <c r="AJ400" s="427"/>
      <c r="AK400" s="427"/>
    </row>
    <row r="401" spans="4:37" s="442" customFormat="1" ht="16" customHeight="1" x14ac:dyDescent="0.25">
      <c r="D401" s="444"/>
      <c r="E401" s="444"/>
      <c r="F401" s="444"/>
      <c r="G401" s="444"/>
      <c r="H401" s="444"/>
      <c r="I401" s="444"/>
      <c r="J401" s="444"/>
      <c r="K401" s="444"/>
      <c r="L401" s="444"/>
      <c r="M401" s="443"/>
      <c r="O401" s="427"/>
      <c r="P401" s="427"/>
      <c r="Q401" s="427"/>
      <c r="R401" s="427"/>
      <c r="S401" s="427"/>
      <c r="T401" s="427"/>
      <c r="U401" s="427"/>
      <c r="V401" s="427"/>
      <c r="W401" s="427"/>
      <c r="X401" s="427"/>
      <c r="Y401" s="427"/>
      <c r="Z401" s="427"/>
      <c r="AA401" s="427"/>
      <c r="AB401" s="427"/>
      <c r="AC401" s="427"/>
      <c r="AD401" s="427"/>
      <c r="AE401" s="427"/>
      <c r="AF401" s="427"/>
      <c r="AG401" s="427"/>
      <c r="AH401" s="427"/>
      <c r="AI401" s="427"/>
      <c r="AJ401" s="427"/>
      <c r="AK401" s="427"/>
    </row>
    <row r="402" spans="4:37" s="442" customFormat="1" ht="16" customHeight="1" x14ac:dyDescent="0.25">
      <c r="D402" s="444"/>
      <c r="E402" s="444"/>
      <c r="F402" s="444"/>
      <c r="G402" s="444"/>
      <c r="H402" s="444"/>
      <c r="I402" s="444"/>
      <c r="J402" s="444"/>
      <c r="K402" s="444"/>
      <c r="L402" s="444"/>
      <c r="M402" s="443"/>
      <c r="O402" s="427"/>
      <c r="P402" s="427"/>
      <c r="Q402" s="427"/>
      <c r="R402" s="427"/>
      <c r="S402" s="427"/>
      <c r="T402" s="427"/>
      <c r="U402" s="427"/>
      <c r="V402" s="427"/>
      <c r="W402" s="427"/>
      <c r="X402" s="427"/>
      <c r="Y402" s="427"/>
      <c r="Z402" s="427"/>
      <c r="AA402" s="427"/>
      <c r="AB402" s="427"/>
      <c r="AC402" s="427"/>
      <c r="AD402" s="427"/>
      <c r="AE402" s="427"/>
      <c r="AF402" s="427"/>
      <c r="AG402" s="427"/>
      <c r="AH402" s="427"/>
      <c r="AI402" s="427"/>
      <c r="AJ402" s="427"/>
      <c r="AK402" s="427"/>
    </row>
    <row r="403" spans="4:37" s="442" customFormat="1" ht="16" customHeight="1" x14ac:dyDescent="0.25">
      <c r="D403" s="444"/>
      <c r="E403" s="444"/>
      <c r="F403" s="444"/>
      <c r="G403" s="444"/>
      <c r="H403" s="444"/>
      <c r="I403" s="444"/>
      <c r="J403" s="444"/>
      <c r="K403" s="444"/>
      <c r="L403" s="444"/>
      <c r="M403" s="443"/>
      <c r="O403" s="427"/>
      <c r="P403" s="427"/>
      <c r="Q403" s="427"/>
      <c r="R403" s="427"/>
      <c r="S403" s="427"/>
      <c r="T403" s="427"/>
      <c r="U403" s="427"/>
      <c r="V403" s="427"/>
      <c r="W403" s="427"/>
      <c r="X403" s="427"/>
      <c r="Y403" s="427"/>
      <c r="Z403" s="427"/>
      <c r="AA403" s="427"/>
      <c r="AB403" s="427"/>
      <c r="AC403" s="427"/>
      <c r="AD403" s="427"/>
      <c r="AE403" s="427"/>
      <c r="AF403" s="427"/>
      <c r="AG403" s="427"/>
      <c r="AH403" s="427"/>
      <c r="AI403" s="427"/>
      <c r="AJ403" s="427"/>
      <c r="AK403" s="427"/>
    </row>
    <row r="404" spans="4:37" s="442" customFormat="1" ht="16" customHeight="1" x14ac:dyDescent="0.25">
      <c r="D404" s="444"/>
      <c r="E404" s="444"/>
      <c r="F404" s="444"/>
      <c r="G404" s="444"/>
      <c r="H404" s="444"/>
      <c r="I404" s="444"/>
      <c r="J404" s="444"/>
      <c r="K404" s="444"/>
      <c r="L404" s="444"/>
      <c r="M404" s="443"/>
      <c r="O404" s="427"/>
      <c r="P404" s="427"/>
      <c r="Q404" s="427"/>
      <c r="R404" s="427"/>
      <c r="S404" s="427"/>
      <c r="T404" s="427"/>
      <c r="U404" s="427"/>
      <c r="V404" s="427"/>
      <c r="W404" s="427"/>
      <c r="X404" s="427"/>
      <c r="Y404" s="427"/>
      <c r="Z404" s="427"/>
      <c r="AA404" s="427"/>
      <c r="AB404" s="427"/>
      <c r="AC404" s="427"/>
      <c r="AD404" s="427"/>
      <c r="AE404" s="427"/>
      <c r="AF404" s="427"/>
      <c r="AG404" s="427"/>
      <c r="AH404" s="427"/>
      <c r="AI404" s="427"/>
      <c r="AJ404" s="427"/>
      <c r="AK404" s="427"/>
    </row>
    <row r="405" spans="4:37" s="442" customFormat="1" ht="16" customHeight="1" x14ac:dyDescent="0.25">
      <c r="D405" s="444"/>
      <c r="E405" s="444"/>
      <c r="F405" s="444"/>
      <c r="G405" s="444"/>
      <c r="H405" s="444"/>
      <c r="I405" s="444"/>
      <c r="J405" s="444"/>
      <c r="K405" s="444"/>
      <c r="L405" s="444"/>
      <c r="M405" s="443"/>
      <c r="O405" s="427"/>
      <c r="P405" s="427"/>
      <c r="Q405" s="427"/>
      <c r="R405" s="427"/>
      <c r="S405" s="427"/>
      <c r="T405" s="427"/>
      <c r="U405" s="427"/>
      <c r="V405" s="427"/>
      <c r="W405" s="427"/>
      <c r="X405" s="427"/>
      <c r="Y405" s="427"/>
      <c r="Z405" s="427"/>
      <c r="AA405" s="427"/>
      <c r="AB405" s="427"/>
      <c r="AC405" s="427"/>
      <c r="AD405" s="427"/>
      <c r="AE405" s="427"/>
      <c r="AF405" s="427"/>
      <c r="AG405" s="427"/>
      <c r="AH405" s="427"/>
      <c r="AI405" s="427"/>
      <c r="AJ405" s="427"/>
      <c r="AK405" s="427"/>
    </row>
    <row r="406" spans="4:37" s="442" customFormat="1" ht="16" customHeight="1" x14ac:dyDescent="0.25">
      <c r="D406" s="444"/>
      <c r="E406" s="444"/>
      <c r="F406" s="444"/>
      <c r="G406" s="444"/>
      <c r="H406" s="444"/>
      <c r="I406" s="444"/>
      <c r="J406" s="444"/>
      <c r="K406" s="444"/>
      <c r="L406" s="444"/>
      <c r="M406" s="443"/>
      <c r="O406" s="427"/>
      <c r="P406" s="427"/>
      <c r="Q406" s="427"/>
      <c r="R406" s="427"/>
      <c r="S406" s="427"/>
      <c r="T406" s="427"/>
      <c r="U406" s="427"/>
      <c r="V406" s="427"/>
      <c r="W406" s="427"/>
      <c r="X406" s="427"/>
      <c r="Y406" s="427"/>
      <c r="Z406" s="427"/>
      <c r="AA406" s="427"/>
      <c r="AB406" s="427"/>
      <c r="AC406" s="427"/>
      <c r="AD406" s="427"/>
      <c r="AE406" s="427"/>
      <c r="AF406" s="427"/>
      <c r="AG406" s="427"/>
      <c r="AH406" s="427"/>
      <c r="AI406" s="427"/>
      <c r="AJ406" s="427"/>
      <c r="AK406" s="427"/>
    </row>
    <row r="407" spans="4:37" s="442" customFormat="1" ht="16" customHeight="1" x14ac:dyDescent="0.25">
      <c r="D407" s="444"/>
      <c r="E407" s="444"/>
      <c r="F407" s="444"/>
      <c r="G407" s="444"/>
      <c r="H407" s="444"/>
      <c r="I407" s="444"/>
      <c r="J407" s="444"/>
      <c r="K407" s="444"/>
      <c r="L407" s="444"/>
      <c r="M407" s="443"/>
      <c r="O407" s="427"/>
      <c r="P407" s="427"/>
      <c r="Q407" s="427"/>
      <c r="R407" s="427"/>
      <c r="S407" s="427"/>
      <c r="T407" s="427"/>
      <c r="U407" s="427"/>
      <c r="V407" s="427"/>
      <c r="W407" s="427"/>
      <c r="X407" s="427"/>
      <c r="Y407" s="427"/>
      <c r="Z407" s="427"/>
      <c r="AA407" s="427"/>
      <c r="AB407" s="427"/>
      <c r="AC407" s="427"/>
      <c r="AD407" s="427"/>
      <c r="AE407" s="427"/>
      <c r="AF407" s="427"/>
      <c r="AG407" s="427"/>
      <c r="AH407" s="427"/>
      <c r="AI407" s="427"/>
      <c r="AJ407" s="427"/>
      <c r="AK407" s="427"/>
    </row>
    <row r="408" spans="4:37" s="442" customFormat="1" ht="16" customHeight="1" x14ac:dyDescent="0.25">
      <c r="D408" s="444"/>
      <c r="E408" s="444"/>
      <c r="F408" s="444"/>
      <c r="G408" s="444"/>
      <c r="H408" s="444"/>
      <c r="I408" s="444"/>
      <c r="J408" s="444"/>
      <c r="K408" s="444"/>
      <c r="L408" s="444"/>
      <c r="M408" s="443"/>
      <c r="O408" s="427"/>
      <c r="P408" s="427"/>
      <c r="Q408" s="427"/>
      <c r="R408" s="427"/>
      <c r="S408" s="427"/>
      <c r="T408" s="427"/>
      <c r="U408" s="427"/>
      <c r="V408" s="427"/>
      <c r="W408" s="427"/>
      <c r="X408" s="427"/>
      <c r="Y408" s="427"/>
      <c r="Z408" s="427"/>
      <c r="AA408" s="427"/>
      <c r="AB408" s="427"/>
      <c r="AC408" s="427"/>
      <c r="AD408" s="427"/>
      <c r="AE408" s="427"/>
      <c r="AF408" s="427"/>
      <c r="AG408" s="427"/>
      <c r="AH408" s="427"/>
      <c r="AI408" s="427"/>
      <c r="AJ408" s="427"/>
      <c r="AK408" s="427"/>
    </row>
    <row r="409" spans="4:37" s="442" customFormat="1" ht="16" customHeight="1" x14ac:dyDescent="0.25">
      <c r="D409" s="444"/>
      <c r="E409" s="444"/>
      <c r="F409" s="444"/>
      <c r="G409" s="444"/>
      <c r="H409" s="444"/>
      <c r="I409" s="444"/>
      <c r="J409" s="444"/>
      <c r="K409" s="444"/>
      <c r="L409" s="444"/>
      <c r="M409" s="443"/>
      <c r="O409" s="427"/>
      <c r="P409" s="427"/>
      <c r="Q409" s="427"/>
      <c r="R409" s="427"/>
      <c r="S409" s="427"/>
      <c r="T409" s="427"/>
      <c r="U409" s="427"/>
      <c r="V409" s="427"/>
      <c r="W409" s="427"/>
      <c r="X409" s="427"/>
      <c r="Y409" s="427"/>
      <c r="Z409" s="427"/>
      <c r="AA409" s="427"/>
      <c r="AB409" s="427"/>
      <c r="AC409" s="427"/>
      <c r="AD409" s="427"/>
      <c r="AE409" s="427"/>
      <c r="AF409" s="427"/>
      <c r="AG409" s="427"/>
      <c r="AH409" s="427"/>
      <c r="AI409" s="427"/>
      <c r="AJ409" s="427"/>
      <c r="AK409" s="427"/>
    </row>
    <row r="410" spans="4:37" s="442" customFormat="1" ht="16" customHeight="1" x14ac:dyDescent="0.25">
      <c r="D410" s="444"/>
      <c r="E410" s="444"/>
      <c r="F410" s="444"/>
      <c r="G410" s="444"/>
      <c r="H410" s="444"/>
      <c r="I410" s="444"/>
      <c r="J410" s="444"/>
      <c r="K410" s="444"/>
      <c r="L410" s="444"/>
      <c r="M410" s="443"/>
      <c r="O410" s="427"/>
      <c r="P410" s="427"/>
      <c r="Q410" s="427"/>
      <c r="R410" s="427"/>
      <c r="S410" s="427"/>
      <c r="T410" s="427"/>
      <c r="U410" s="427"/>
      <c r="V410" s="427"/>
      <c r="W410" s="427"/>
      <c r="X410" s="427"/>
      <c r="Y410" s="427"/>
      <c r="Z410" s="427"/>
      <c r="AA410" s="427"/>
      <c r="AB410" s="427"/>
      <c r="AC410" s="427"/>
      <c r="AD410" s="427"/>
      <c r="AE410" s="427"/>
      <c r="AF410" s="427"/>
      <c r="AG410" s="427"/>
      <c r="AH410" s="427"/>
      <c r="AI410" s="427"/>
      <c r="AJ410" s="427"/>
      <c r="AK410" s="427"/>
    </row>
    <row r="411" spans="4:37" s="442" customFormat="1" ht="16" customHeight="1" x14ac:dyDescent="0.25">
      <c r="D411" s="444"/>
      <c r="E411" s="444"/>
      <c r="F411" s="444"/>
      <c r="G411" s="444"/>
      <c r="H411" s="444"/>
      <c r="I411" s="444"/>
      <c r="J411" s="444"/>
      <c r="K411" s="444"/>
      <c r="L411" s="444"/>
      <c r="M411" s="443"/>
      <c r="O411" s="427"/>
      <c r="P411" s="427"/>
      <c r="Q411" s="427"/>
      <c r="R411" s="427"/>
      <c r="S411" s="427"/>
      <c r="T411" s="427"/>
      <c r="U411" s="427"/>
      <c r="V411" s="427"/>
      <c r="W411" s="427"/>
      <c r="X411" s="427"/>
      <c r="Y411" s="427"/>
      <c r="Z411" s="427"/>
      <c r="AA411" s="427"/>
      <c r="AB411" s="427"/>
      <c r="AC411" s="427"/>
      <c r="AD411" s="427"/>
      <c r="AE411" s="427"/>
      <c r="AF411" s="427"/>
      <c r="AG411" s="427"/>
      <c r="AH411" s="427"/>
      <c r="AI411" s="427"/>
      <c r="AJ411" s="427"/>
      <c r="AK411" s="427"/>
    </row>
    <row r="412" spans="4:37" s="442" customFormat="1" ht="16" customHeight="1" x14ac:dyDescent="0.25">
      <c r="D412" s="444"/>
      <c r="E412" s="444"/>
      <c r="F412" s="444"/>
      <c r="G412" s="444"/>
      <c r="H412" s="444"/>
      <c r="I412" s="444"/>
      <c r="J412" s="444"/>
      <c r="K412" s="444"/>
      <c r="L412" s="444"/>
      <c r="M412" s="443"/>
      <c r="O412" s="427"/>
      <c r="P412" s="427"/>
      <c r="Q412" s="427"/>
      <c r="R412" s="427"/>
      <c r="S412" s="427"/>
      <c r="T412" s="427"/>
      <c r="U412" s="427"/>
      <c r="V412" s="427"/>
      <c r="W412" s="427"/>
      <c r="X412" s="427"/>
      <c r="Y412" s="427"/>
      <c r="Z412" s="427"/>
      <c r="AA412" s="427"/>
      <c r="AB412" s="427"/>
      <c r="AC412" s="427"/>
      <c r="AD412" s="427"/>
      <c r="AE412" s="427"/>
      <c r="AF412" s="427"/>
      <c r="AG412" s="427"/>
      <c r="AH412" s="427"/>
      <c r="AI412" s="427"/>
      <c r="AJ412" s="427"/>
      <c r="AK412" s="427"/>
    </row>
    <row r="413" spans="4:37" s="442" customFormat="1" ht="16" customHeight="1" x14ac:dyDescent="0.25">
      <c r="D413" s="444"/>
      <c r="E413" s="444"/>
      <c r="F413" s="444"/>
      <c r="G413" s="444"/>
      <c r="H413" s="444"/>
      <c r="I413" s="444"/>
      <c r="J413" s="444"/>
      <c r="K413" s="444"/>
      <c r="L413" s="444"/>
      <c r="M413" s="443"/>
      <c r="O413" s="427"/>
      <c r="P413" s="427"/>
      <c r="Q413" s="427"/>
      <c r="R413" s="427"/>
      <c r="S413" s="427"/>
      <c r="T413" s="427"/>
      <c r="U413" s="427"/>
      <c r="V413" s="427"/>
      <c r="W413" s="427"/>
      <c r="X413" s="427"/>
      <c r="Y413" s="427"/>
      <c r="Z413" s="427"/>
      <c r="AA413" s="427"/>
      <c r="AB413" s="427"/>
      <c r="AC413" s="427"/>
      <c r="AD413" s="427"/>
      <c r="AE413" s="427"/>
      <c r="AF413" s="427"/>
      <c r="AG413" s="427"/>
      <c r="AH413" s="427"/>
      <c r="AI413" s="427"/>
      <c r="AJ413" s="427"/>
      <c r="AK413" s="427"/>
    </row>
    <row r="414" spans="4:37" s="442" customFormat="1" ht="16" customHeight="1" x14ac:dyDescent="0.25">
      <c r="D414" s="444"/>
      <c r="E414" s="444"/>
      <c r="F414" s="444"/>
      <c r="G414" s="444"/>
      <c r="H414" s="444"/>
      <c r="I414" s="444"/>
      <c r="J414" s="444"/>
      <c r="K414" s="444"/>
      <c r="L414" s="444"/>
      <c r="M414" s="443"/>
      <c r="O414" s="427"/>
      <c r="P414" s="427"/>
      <c r="Q414" s="427"/>
      <c r="R414" s="427"/>
      <c r="S414" s="427"/>
      <c r="T414" s="427"/>
      <c r="U414" s="427"/>
      <c r="V414" s="427"/>
      <c r="W414" s="427"/>
      <c r="X414" s="427"/>
      <c r="Y414" s="427"/>
      <c r="Z414" s="427"/>
      <c r="AA414" s="427"/>
      <c r="AB414" s="427"/>
      <c r="AC414" s="427"/>
      <c r="AD414" s="427"/>
      <c r="AE414" s="427"/>
      <c r="AF414" s="427"/>
      <c r="AG414" s="427"/>
      <c r="AH414" s="427"/>
      <c r="AI414" s="427"/>
      <c r="AJ414" s="427"/>
      <c r="AK414" s="427"/>
    </row>
    <row r="415" spans="4:37" s="442" customFormat="1" ht="16" customHeight="1" x14ac:dyDescent="0.25">
      <c r="D415" s="444"/>
      <c r="E415" s="444"/>
      <c r="F415" s="444"/>
      <c r="G415" s="444"/>
      <c r="H415" s="444"/>
      <c r="I415" s="444"/>
      <c r="J415" s="444"/>
      <c r="K415" s="444"/>
      <c r="L415" s="444"/>
      <c r="M415" s="443"/>
      <c r="O415" s="427"/>
      <c r="P415" s="427"/>
      <c r="Q415" s="427"/>
      <c r="R415" s="427"/>
      <c r="S415" s="427"/>
      <c r="T415" s="427"/>
      <c r="U415" s="427"/>
      <c r="V415" s="427"/>
      <c r="W415" s="427"/>
      <c r="X415" s="427"/>
      <c r="Y415" s="427"/>
      <c r="Z415" s="427"/>
      <c r="AA415" s="427"/>
      <c r="AB415" s="427"/>
      <c r="AC415" s="427"/>
      <c r="AD415" s="427"/>
      <c r="AE415" s="427"/>
      <c r="AF415" s="427"/>
      <c r="AG415" s="427"/>
      <c r="AH415" s="427"/>
      <c r="AI415" s="427"/>
      <c r="AJ415" s="427"/>
      <c r="AK415" s="427"/>
    </row>
    <row r="416" spans="4:37" s="442" customFormat="1" ht="16" customHeight="1" x14ac:dyDescent="0.25">
      <c r="D416" s="444"/>
      <c r="E416" s="444"/>
      <c r="F416" s="444"/>
      <c r="G416" s="444"/>
      <c r="H416" s="444"/>
      <c r="I416" s="444"/>
      <c r="J416" s="444"/>
      <c r="K416" s="444"/>
      <c r="L416" s="444"/>
      <c r="M416" s="443"/>
      <c r="O416" s="427"/>
      <c r="P416" s="427"/>
      <c r="Q416" s="427"/>
      <c r="R416" s="427"/>
      <c r="S416" s="427"/>
      <c r="T416" s="427"/>
      <c r="U416" s="427"/>
      <c r="V416" s="427"/>
      <c r="W416" s="427"/>
      <c r="X416" s="427"/>
      <c r="Y416" s="427"/>
      <c r="Z416" s="427"/>
      <c r="AA416" s="427"/>
      <c r="AB416" s="427"/>
      <c r="AC416" s="427"/>
      <c r="AD416" s="427"/>
      <c r="AE416" s="427"/>
      <c r="AF416" s="427"/>
      <c r="AG416" s="427"/>
      <c r="AH416" s="427"/>
      <c r="AI416" s="427"/>
      <c r="AJ416" s="427"/>
      <c r="AK416" s="427"/>
    </row>
    <row r="417" spans="4:37" s="442" customFormat="1" ht="16" customHeight="1" x14ac:dyDescent="0.25">
      <c r="D417" s="444"/>
      <c r="E417" s="444"/>
      <c r="F417" s="444"/>
      <c r="G417" s="444"/>
      <c r="H417" s="444"/>
      <c r="I417" s="444"/>
      <c r="J417" s="444"/>
      <c r="K417" s="444"/>
      <c r="L417" s="444"/>
      <c r="M417" s="443"/>
      <c r="O417" s="427"/>
      <c r="P417" s="427"/>
      <c r="Q417" s="427"/>
      <c r="R417" s="427"/>
      <c r="S417" s="427"/>
      <c r="T417" s="427"/>
      <c r="U417" s="427"/>
      <c r="V417" s="427"/>
      <c r="W417" s="427"/>
      <c r="X417" s="427"/>
      <c r="Y417" s="427"/>
      <c r="Z417" s="427"/>
      <c r="AA417" s="427"/>
      <c r="AB417" s="427"/>
      <c r="AC417" s="427"/>
      <c r="AD417" s="427"/>
      <c r="AE417" s="427"/>
      <c r="AF417" s="427"/>
      <c r="AG417" s="427"/>
      <c r="AH417" s="427"/>
      <c r="AI417" s="427"/>
      <c r="AJ417" s="427"/>
      <c r="AK417" s="427"/>
    </row>
    <row r="418" spans="4:37" s="442" customFormat="1" ht="16" customHeight="1" x14ac:dyDescent="0.25">
      <c r="D418" s="444"/>
      <c r="E418" s="444"/>
      <c r="F418" s="444"/>
      <c r="G418" s="444"/>
      <c r="H418" s="444"/>
      <c r="I418" s="444"/>
      <c r="J418" s="444"/>
      <c r="K418" s="444"/>
      <c r="L418" s="444"/>
      <c r="M418" s="443"/>
      <c r="O418" s="427"/>
      <c r="P418" s="427"/>
      <c r="Q418" s="427"/>
      <c r="R418" s="427"/>
      <c r="S418" s="427"/>
      <c r="T418" s="427"/>
      <c r="U418" s="427"/>
      <c r="V418" s="427"/>
      <c r="W418" s="427"/>
      <c r="X418" s="427"/>
      <c r="Y418" s="427"/>
      <c r="Z418" s="427"/>
      <c r="AA418" s="427"/>
      <c r="AB418" s="427"/>
      <c r="AC418" s="427"/>
      <c r="AD418" s="427"/>
      <c r="AE418" s="427"/>
      <c r="AF418" s="427"/>
      <c r="AG418" s="427"/>
      <c r="AH418" s="427"/>
      <c r="AI418" s="427"/>
      <c r="AJ418" s="427"/>
      <c r="AK418" s="427"/>
    </row>
    <row r="419" spans="4:37" s="442" customFormat="1" ht="16" customHeight="1" x14ac:dyDescent="0.25">
      <c r="D419" s="444"/>
      <c r="E419" s="444"/>
      <c r="F419" s="444"/>
      <c r="G419" s="444"/>
      <c r="H419" s="444"/>
      <c r="I419" s="444"/>
      <c r="J419" s="444"/>
      <c r="K419" s="444"/>
      <c r="L419" s="444"/>
      <c r="M419" s="443"/>
      <c r="O419" s="427"/>
      <c r="P419" s="427"/>
      <c r="Q419" s="427"/>
      <c r="R419" s="427"/>
      <c r="S419" s="427"/>
      <c r="T419" s="427"/>
      <c r="U419" s="427"/>
      <c r="V419" s="427"/>
      <c r="W419" s="427"/>
      <c r="X419" s="427"/>
      <c r="Y419" s="427"/>
      <c r="Z419" s="427"/>
      <c r="AA419" s="427"/>
      <c r="AB419" s="427"/>
      <c r="AC419" s="427"/>
      <c r="AD419" s="427"/>
      <c r="AE419" s="427"/>
      <c r="AF419" s="427"/>
      <c r="AG419" s="427"/>
      <c r="AH419" s="427"/>
      <c r="AI419" s="427"/>
      <c r="AJ419" s="427"/>
      <c r="AK419" s="427"/>
    </row>
    <row r="420" spans="4:37" s="442" customFormat="1" ht="16" customHeight="1" x14ac:dyDescent="0.25">
      <c r="D420" s="444"/>
      <c r="E420" s="444"/>
      <c r="F420" s="444"/>
      <c r="G420" s="444"/>
      <c r="H420" s="444"/>
      <c r="I420" s="444"/>
      <c r="J420" s="444"/>
      <c r="K420" s="444"/>
      <c r="L420" s="444"/>
      <c r="M420" s="443"/>
      <c r="O420" s="427"/>
      <c r="P420" s="427"/>
      <c r="Q420" s="427"/>
      <c r="R420" s="427"/>
      <c r="S420" s="427"/>
      <c r="T420" s="427"/>
      <c r="U420" s="427"/>
      <c r="V420" s="427"/>
      <c r="W420" s="427"/>
      <c r="X420" s="427"/>
      <c r="Y420" s="427"/>
      <c r="Z420" s="427"/>
      <c r="AA420" s="427"/>
      <c r="AB420" s="427"/>
      <c r="AC420" s="427"/>
      <c r="AD420" s="427"/>
      <c r="AE420" s="427"/>
      <c r="AF420" s="427"/>
      <c r="AG420" s="427"/>
      <c r="AH420" s="427"/>
      <c r="AI420" s="427"/>
      <c r="AJ420" s="427"/>
      <c r="AK420" s="427"/>
    </row>
    <row r="421" spans="4:37" s="442" customFormat="1" ht="16" customHeight="1" x14ac:dyDescent="0.25">
      <c r="D421" s="444"/>
      <c r="E421" s="444"/>
      <c r="F421" s="444"/>
      <c r="G421" s="444"/>
      <c r="H421" s="444"/>
      <c r="I421" s="444"/>
      <c r="J421" s="444"/>
      <c r="K421" s="444"/>
      <c r="L421" s="444"/>
      <c r="M421" s="443"/>
      <c r="O421" s="427"/>
      <c r="P421" s="427"/>
      <c r="Q421" s="427"/>
      <c r="R421" s="427"/>
      <c r="S421" s="427"/>
      <c r="T421" s="427"/>
      <c r="U421" s="427"/>
      <c r="V421" s="427"/>
      <c r="W421" s="427"/>
      <c r="X421" s="427"/>
      <c r="Y421" s="427"/>
      <c r="Z421" s="427"/>
      <c r="AA421" s="427"/>
      <c r="AB421" s="427"/>
      <c r="AC421" s="427"/>
      <c r="AD421" s="427"/>
      <c r="AE421" s="427"/>
      <c r="AF421" s="427"/>
      <c r="AG421" s="427"/>
      <c r="AH421" s="427"/>
      <c r="AI421" s="427"/>
      <c r="AJ421" s="427"/>
      <c r="AK421" s="427"/>
    </row>
    <row r="422" spans="4:37" s="442" customFormat="1" ht="16" customHeight="1" x14ac:dyDescent="0.25">
      <c r="D422" s="444"/>
      <c r="E422" s="444"/>
      <c r="F422" s="444"/>
      <c r="G422" s="444"/>
      <c r="H422" s="444"/>
      <c r="I422" s="444"/>
      <c r="J422" s="444"/>
      <c r="K422" s="444"/>
      <c r="L422" s="444"/>
      <c r="M422" s="443"/>
      <c r="O422" s="427"/>
      <c r="P422" s="427"/>
      <c r="Q422" s="427"/>
      <c r="R422" s="427"/>
      <c r="S422" s="427"/>
      <c r="T422" s="427"/>
      <c r="U422" s="427"/>
      <c r="V422" s="427"/>
      <c r="W422" s="427"/>
      <c r="X422" s="427"/>
      <c r="Y422" s="427"/>
      <c r="Z422" s="427"/>
      <c r="AA422" s="427"/>
      <c r="AB422" s="427"/>
      <c r="AC422" s="427"/>
      <c r="AD422" s="427"/>
      <c r="AE422" s="427"/>
      <c r="AF422" s="427"/>
      <c r="AG422" s="427"/>
      <c r="AH422" s="427"/>
      <c r="AI422" s="427"/>
      <c r="AJ422" s="427"/>
      <c r="AK422" s="427"/>
    </row>
    <row r="423" spans="4:37" s="442" customFormat="1" ht="16" customHeight="1" x14ac:dyDescent="0.25">
      <c r="D423" s="444"/>
      <c r="E423" s="444"/>
      <c r="F423" s="444"/>
      <c r="G423" s="444"/>
      <c r="H423" s="444"/>
      <c r="I423" s="444"/>
      <c r="J423" s="444"/>
      <c r="K423" s="444"/>
      <c r="L423" s="444"/>
      <c r="M423" s="443"/>
      <c r="O423" s="427"/>
      <c r="P423" s="427"/>
      <c r="Q423" s="427"/>
      <c r="R423" s="427"/>
      <c r="S423" s="427"/>
      <c r="T423" s="427"/>
      <c r="U423" s="427"/>
      <c r="V423" s="427"/>
      <c r="W423" s="427"/>
      <c r="X423" s="427"/>
      <c r="Y423" s="427"/>
      <c r="Z423" s="427"/>
      <c r="AA423" s="427"/>
      <c r="AB423" s="427"/>
      <c r="AC423" s="427"/>
      <c r="AD423" s="427"/>
      <c r="AE423" s="427"/>
      <c r="AF423" s="427"/>
      <c r="AG423" s="427"/>
      <c r="AH423" s="427"/>
      <c r="AI423" s="427"/>
      <c r="AJ423" s="427"/>
      <c r="AK423" s="427"/>
    </row>
    <row r="424" spans="4:37" s="442" customFormat="1" ht="16" customHeight="1" x14ac:dyDescent="0.25">
      <c r="D424" s="444"/>
      <c r="E424" s="444"/>
      <c r="F424" s="444"/>
      <c r="G424" s="444"/>
      <c r="H424" s="444"/>
      <c r="I424" s="444"/>
      <c r="J424" s="444"/>
      <c r="K424" s="444"/>
      <c r="L424" s="444"/>
      <c r="M424" s="443"/>
      <c r="O424" s="427"/>
      <c r="P424" s="427"/>
      <c r="Q424" s="427"/>
      <c r="R424" s="427"/>
      <c r="S424" s="427"/>
      <c r="T424" s="427"/>
      <c r="U424" s="427"/>
      <c r="V424" s="427"/>
      <c r="W424" s="427"/>
      <c r="X424" s="427"/>
      <c r="Y424" s="427"/>
      <c r="Z424" s="427"/>
      <c r="AA424" s="427"/>
      <c r="AB424" s="427"/>
      <c r="AC424" s="427"/>
      <c r="AD424" s="427"/>
      <c r="AE424" s="427"/>
      <c r="AF424" s="427"/>
      <c r="AG424" s="427"/>
      <c r="AH424" s="427"/>
      <c r="AI424" s="427"/>
      <c r="AJ424" s="427"/>
      <c r="AK424" s="427"/>
    </row>
    <row r="425" spans="4:37" s="442" customFormat="1" ht="16" customHeight="1" x14ac:dyDescent="0.25">
      <c r="D425" s="444"/>
      <c r="E425" s="444"/>
      <c r="F425" s="444"/>
      <c r="G425" s="444"/>
      <c r="H425" s="444"/>
      <c r="I425" s="444"/>
      <c r="J425" s="444"/>
      <c r="K425" s="444"/>
      <c r="L425" s="444"/>
      <c r="M425" s="443"/>
      <c r="O425" s="427"/>
      <c r="P425" s="427"/>
      <c r="Q425" s="427"/>
      <c r="R425" s="427"/>
      <c r="S425" s="427"/>
      <c r="T425" s="427"/>
      <c r="U425" s="427"/>
      <c r="V425" s="427"/>
      <c r="W425" s="427"/>
      <c r="X425" s="427"/>
      <c r="Y425" s="427"/>
      <c r="Z425" s="427"/>
      <c r="AA425" s="427"/>
      <c r="AB425" s="427"/>
      <c r="AC425" s="427"/>
      <c r="AD425" s="427"/>
      <c r="AE425" s="427"/>
      <c r="AF425" s="427"/>
      <c r="AG425" s="427"/>
      <c r="AH425" s="427"/>
      <c r="AI425" s="427"/>
      <c r="AJ425" s="427"/>
      <c r="AK425" s="427"/>
    </row>
    <row r="426" spans="4:37" s="442" customFormat="1" ht="16" customHeight="1" x14ac:dyDescent="0.25">
      <c r="D426" s="444"/>
      <c r="E426" s="444"/>
      <c r="F426" s="444"/>
      <c r="G426" s="444"/>
      <c r="H426" s="444"/>
      <c r="I426" s="444"/>
      <c r="J426" s="444"/>
      <c r="K426" s="444"/>
      <c r="L426" s="444"/>
      <c r="M426" s="443"/>
      <c r="O426" s="427"/>
      <c r="P426" s="427"/>
      <c r="Q426" s="427"/>
      <c r="R426" s="427"/>
      <c r="S426" s="427"/>
      <c r="T426" s="427"/>
      <c r="U426" s="427"/>
      <c r="V426" s="427"/>
      <c r="W426" s="427"/>
      <c r="X426" s="427"/>
      <c r="Y426" s="427"/>
      <c r="Z426" s="427"/>
      <c r="AA426" s="427"/>
      <c r="AB426" s="427"/>
      <c r="AC426" s="427"/>
      <c r="AD426" s="427"/>
      <c r="AE426" s="427"/>
      <c r="AF426" s="427"/>
      <c r="AG426" s="427"/>
      <c r="AH426" s="427"/>
      <c r="AI426" s="427"/>
      <c r="AJ426" s="427"/>
      <c r="AK426" s="427"/>
    </row>
    <row r="427" spans="4:37" s="442" customFormat="1" ht="16" customHeight="1" x14ac:dyDescent="0.25">
      <c r="D427" s="444"/>
      <c r="E427" s="444"/>
      <c r="F427" s="444"/>
      <c r="G427" s="444"/>
      <c r="H427" s="444"/>
      <c r="I427" s="444"/>
      <c r="J427" s="444"/>
      <c r="K427" s="444"/>
      <c r="L427" s="444"/>
      <c r="M427" s="443"/>
      <c r="O427" s="427"/>
      <c r="P427" s="427"/>
      <c r="Q427" s="427"/>
      <c r="R427" s="427"/>
      <c r="S427" s="427"/>
      <c r="T427" s="427"/>
      <c r="U427" s="427"/>
      <c r="V427" s="427"/>
      <c r="W427" s="427"/>
      <c r="X427" s="427"/>
      <c r="Y427" s="427"/>
      <c r="Z427" s="427"/>
      <c r="AA427" s="427"/>
      <c r="AB427" s="427"/>
      <c r="AC427" s="427"/>
      <c r="AD427" s="427"/>
      <c r="AE427" s="427"/>
      <c r="AF427" s="427"/>
      <c r="AG427" s="427"/>
      <c r="AH427" s="427"/>
      <c r="AI427" s="427"/>
      <c r="AJ427" s="427"/>
      <c r="AK427" s="427"/>
    </row>
    <row r="428" spans="4:37" s="442" customFormat="1" ht="16" customHeight="1" x14ac:dyDescent="0.25">
      <c r="D428" s="444"/>
      <c r="E428" s="444"/>
      <c r="F428" s="444"/>
      <c r="G428" s="444"/>
      <c r="H428" s="444"/>
      <c r="I428" s="444"/>
      <c r="J428" s="444"/>
      <c r="K428" s="444"/>
      <c r="L428" s="444"/>
      <c r="M428" s="443"/>
      <c r="O428" s="427"/>
      <c r="P428" s="427"/>
      <c r="Q428" s="427"/>
      <c r="R428" s="427"/>
      <c r="S428" s="427"/>
      <c r="T428" s="427"/>
      <c r="U428" s="427"/>
      <c r="V428" s="427"/>
      <c r="W428" s="427"/>
      <c r="X428" s="427"/>
      <c r="Y428" s="427"/>
      <c r="Z428" s="427"/>
      <c r="AA428" s="427"/>
      <c r="AB428" s="427"/>
      <c r="AC428" s="427"/>
      <c r="AD428" s="427"/>
      <c r="AE428" s="427"/>
      <c r="AF428" s="427"/>
      <c r="AG428" s="427"/>
      <c r="AH428" s="427"/>
      <c r="AI428" s="427"/>
      <c r="AJ428" s="427"/>
      <c r="AK428" s="427"/>
    </row>
    <row r="429" spans="4:37" s="442" customFormat="1" ht="16" customHeight="1" x14ac:dyDescent="0.25">
      <c r="D429" s="444"/>
      <c r="E429" s="444"/>
      <c r="F429" s="444"/>
      <c r="G429" s="444"/>
      <c r="H429" s="444"/>
      <c r="I429" s="444"/>
      <c r="J429" s="444"/>
      <c r="K429" s="444"/>
      <c r="L429" s="444"/>
      <c r="M429" s="443"/>
      <c r="O429" s="427"/>
      <c r="P429" s="427"/>
      <c r="Q429" s="427"/>
      <c r="R429" s="427"/>
      <c r="S429" s="427"/>
      <c r="T429" s="427"/>
      <c r="U429" s="427"/>
      <c r="V429" s="427"/>
      <c r="W429" s="427"/>
      <c r="X429" s="427"/>
      <c r="Y429" s="427"/>
      <c r="Z429" s="427"/>
      <c r="AA429" s="427"/>
      <c r="AB429" s="427"/>
      <c r="AC429" s="427"/>
      <c r="AD429" s="427"/>
      <c r="AE429" s="427"/>
      <c r="AF429" s="427"/>
      <c r="AG429" s="427"/>
      <c r="AH429" s="427"/>
      <c r="AI429" s="427"/>
      <c r="AJ429" s="427"/>
      <c r="AK429" s="427"/>
    </row>
    <row r="430" spans="4:37" s="442" customFormat="1" ht="16" customHeight="1" x14ac:dyDescent="0.25">
      <c r="D430" s="444"/>
      <c r="E430" s="444"/>
      <c r="F430" s="444"/>
      <c r="G430" s="444"/>
      <c r="H430" s="444"/>
      <c r="I430" s="444"/>
      <c r="J430" s="444"/>
      <c r="K430" s="444"/>
      <c r="L430" s="444"/>
      <c r="M430" s="443"/>
      <c r="O430" s="427"/>
      <c r="P430" s="427"/>
      <c r="Q430" s="427"/>
      <c r="R430" s="427"/>
      <c r="S430" s="427"/>
      <c r="T430" s="427"/>
      <c r="U430" s="427"/>
      <c r="V430" s="427"/>
      <c r="W430" s="427"/>
      <c r="X430" s="427"/>
      <c r="Y430" s="427"/>
      <c r="Z430" s="427"/>
      <c r="AA430" s="427"/>
      <c r="AB430" s="427"/>
      <c r="AC430" s="427"/>
      <c r="AD430" s="427"/>
      <c r="AE430" s="427"/>
      <c r="AF430" s="427"/>
      <c r="AG430" s="427"/>
      <c r="AH430" s="427"/>
      <c r="AI430" s="427"/>
      <c r="AJ430" s="427"/>
      <c r="AK430" s="427"/>
    </row>
    <row r="431" spans="4:37" s="442" customFormat="1" ht="16" customHeight="1" x14ac:dyDescent="0.25">
      <c r="D431" s="444"/>
      <c r="E431" s="444"/>
      <c r="F431" s="444"/>
      <c r="G431" s="444"/>
      <c r="H431" s="444"/>
      <c r="I431" s="444"/>
      <c r="J431" s="444"/>
      <c r="K431" s="444"/>
      <c r="L431" s="444"/>
      <c r="M431" s="443"/>
      <c r="O431" s="427"/>
      <c r="P431" s="427"/>
      <c r="Q431" s="427"/>
      <c r="R431" s="427"/>
      <c r="S431" s="427"/>
      <c r="T431" s="427"/>
      <c r="U431" s="427"/>
      <c r="V431" s="427"/>
      <c r="W431" s="427"/>
      <c r="X431" s="427"/>
      <c r="Y431" s="427"/>
      <c r="Z431" s="427"/>
      <c r="AA431" s="427"/>
      <c r="AB431" s="427"/>
      <c r="AC431" s="427"/>
      <c r="AD431" s="427"/>
      <c r="AE431" s="427"/>
      <c r="AF431" s="427"/>
      <c r="AG431" s="427"/>
      <c r="AH431" s="427"/>
      <c r="AI431" s="427"/>
      <c r="AJ431" s="427"/>
      <c r="AK431" s="427"/>
    </row>
    <row r="432" spans="4:37" s="442" customFormat="1" ht="16" customHeight="1" x14ac:dyDescent="0.25">
      <c r="D432" s="444"/>
      <c r="E432" s="444"/>
      <c r="F432" s="444"/>
      <c r="G432" s="444"/>
      <c r="H432" s="444"/>
      <c r="I432" s="444"/>
      <c r="J432" s="444"/>
      <c r="K432" s="444"/>
      <c r="L432" s="444"/>
      <c r="M432" s="443"/>
      <c r="O432" s="427"/>
      <c r="P432" s="427"/>
      <c r="Q432" s="427"/>
      <c r="R432" s="427"/>
      <c r="S432" s="427"/>
      <c r="T432" s="427"/>
      <c r="U432" s="427"/>
      <c r="V432" s="427"/>
      <c r="W432" s="427"/>
      <c r="X432" s="427"/>
      <c r="Y432" s="427"/>
      <c r="Z432" s="427"/>
      <c r="AA432" s="427"/>
      <c r="AB432" s="427"/>
      <c r="AC432" s="427"/>
      <c r="AD432" s="427"/>
      <c r="AE432" s="427"/>
      <c r="AF432" s="427"/>
      <c r="AG432" s="427"/>
      <c r="AH432" s="427"/>
      <c r="AI432" s="427"/>
      <c r="AJ432" s="427"/>
      <c r="AK432" s="427"/>
    </row>
    <row r="433" spans="4:37" s="442" customFormat="1" ht="16" customHeight="1" x14ac:dyDescent="0.25">
      <c r="D433" s="444"/>
      <c r="E433" s="444"/>
      <c r="F433" s="444"/>
      <c r="G433" s="444"/>
      <c r="H433" s="444"/>
      <c r="I433" s="444"/>
      <c r="J433" s="444"/>
      <c r="K433" s="444"/>
      <c r="L433" s="444"/>
      <c r="M433" s="443"/>
      <c r="O433" s="427"/>
      <c r="P433" s="427"/>
      <c r="Q433" s="427"/>
      <c r="R433" s="427"/>
      <c r="S433" s="427"/>
      <c r="T433" s="427"/>
      <c r="U433" s="427"/>
      <c r="V433" s="427"/>
      <c r="W433" s="427"/>
      <c r="X433" s="427"/>
      <c r="Y433" s="427"/>
      <c r="Z433" s="427"/>
      <c r="AA433" s="427"/>
      <c r="AB433" s="427"/>
      <c r="AC433" s="427"/>
      <c r="AD433" s="427"/>
      <c r="AE433" s="427"/>
      <c r="AF433" s="427"/>
      <c r="AG433" s="427"/>
      <c r="AH433" s="427"/>
      <c r="AI433" s="427"/>
      <c r="AJ433" s="427"/>
      <c r="AK433" s="427"/>
    </row>
    <row r="434" spans="4:37" s="442" customFormat="1" ht="16" customHeight="1" x14ac:dyDescent="0.25">
      <c r="D434" s="444"/>
      <c r="E434" s="444"/>
      <c r="F434" s="444"/>
      <c r="G434" s="444"/>
      <c r="H434" s="444"/>
      <c r="I434" s="444"/>
      <c r="J434" s="444"/>
      <c r="K434" s="444"/>
      <c r="L434" s="444"/>
      <c r="M434" s="443"/>
      <c r="O434" s="427"/>
      <c r="P434" s="427"/>
      <c r="Q434" s="427"/>
      <c r="R434" s="427"/>
      <c r="S434" s="427"/>
      <c r="T434" s="427"/>
      <c r="U434" s="427"/>
      <c r="V434" s="427"/>
      <c r="W434" s="427"/>
      <c r="X434" s="427"/>
      <c r="Y434" s="427"/>
      <c r="Z434" s="427"/>
      <c r="AA434" s="427"/>
      <c r="AB434" s="427"/>
      <c r="AC434" s="427"/>
      <c r="AD434" s="427"/>
      <c r="AE434" s="427"/>
      <c r="AF434" s="427"/>
      <c r="AG434" s="427"/>
      <c r="AH434" s="427"/>
      <c r="AI434" s="427"/>
      <c r="AJ434" s="427"/>
      <c r="AK434" s="427"/>
    </row>
    <row r="435" spans="4:37" s="442" customFormat="1" ht="16" customHeight="1" x14ac:dyDescent="0.25">
      <c r="D435" s="444"/>
      <c r="E435" s="444"/>
      <c r="F435" s="444"/>
      <c r="G435" s="444"/>
      <c r="H435" s="444"/>
      <c r="I435" s="444"/>
      <c r="J435" s="444"/>
      <c r="K435" s="444"/>
      <c r="L435" s="444"/>
      <c r="M435" s="443"/>
      <c r="O435" s="427"/>
      <c r="P435" s="427"/>
      <c r="Q435" s="427"/>
      <c r="R435" s="427"/>
      <c r="S435" s="427"/>
      <c r="T435" s="427"/>
      <c r="U435" s="427"/>
      <c r="V435" s="427"/>
      <c r="W435" s="427"/>
      <c r="X435" s="427"/>
      <c r="Y435" s="427"/>
      <c r="Z435" s="427"/>
      <c r="AA435" s="427"/>
      <c r="AB435" s="427"/>
      <c r="AC435" s="427"/>
      <c r="AD435" s="427"/>
      <c r="AE435" s="427"/>
      <c r="AF435" s="427"/>
      <c r="AG435" s="427"/>
      <c r="AH435" s="427"/>
      <c r="AI435" s="427"/>
      <c r="AJ435" s="427"/>
      <c r="AK435" s="427"/>
    </row>
    <row r="436" spans="4:37" s="442" customFormat="1" ht="16" customHeight="1" x14ac:dyDescent="0.25">
      <c r="D436" s="444"/>
      <c r="E436" s="444"/>
      <c r="F436" s="444"/>
      <c r="G436" s="444"/>
      <c r="H436" s="444"/>
      <c r="I436" s="444"/>
      <c r="J436" s="444"/>
      <c r="K436" s="444"/>
      <c r="L436" s="444"/>
      <c r="M436" s="443"/>
      <c r="O436" s="427"/>
      <c r="P436" s="427"/>
      <c r="Q436" s="427"/>
      <c r="R436" s="427"/>
      <c r="S436" s="427"/>
      <c r="T436" s="427"/>
      <c r="U436" s="427"/>
      <c r="V436" s="427"/>
      <c r="W436" s="427"/>
      <c r="X436" s="427"/>
      <c r="Y436" s="427"/>
      <c r="Z436" s="427"/>
      <c r="AA436" s="427"/>
      <c r="AB436" s="427"/>
      <c r="AC436" s="427"/>
      <c r="AD436" s="427"/>
      <c r="AE436" s="427"/>
      <c r="AF436" s="427"/>
      <c r="AG436" s="427"/>
      <c r="AH436" s="427"/>
      <c r="AI436" s="427"/>
      <c r="AJ436" s="427"/>
      <c r="AK436" s="427"/>
    </row>
    <row r="437" spans="4:37" s="442" customFormat="1" ht="16" customHeight="1" x14ac:dyDescent="0.25">
      <c r="D437" s="444"/>
      <c r="E437" s="444"/>
      <c r="F437" s="444"/>
      <c r="G437" s="444"/>
      <c r="H437" s="444"/>
      <c r="I437" s="444"/>
      <c r="J437" s="444"/>
      <c r="K437" s="444"/>
      <c r="L437" s="444"/>
      <c r="M437" s="443"/>
      <c r="O437" s="427"/>
      <c r="P437" s="427"/>
      <c r="Q437" s="427"/>
      <c r="R437" s="427"/>
      <c r="S437" s="427"/>
      <c r="T437" s="427"/>
      <c r="U437" s="427"/>
      <c r="V437" s="427"/>
      <c r="W437" s="427"/>
      <c r="X437" s="427"/>
      <c r="Y437" s="427"/>
      <c r="Z437" s="427"/>
      <c r="AA437" s="427"/>
      <c r="AB437" s="427"/>
      <c r="AC437" s="427"/>
      <c r="AD437" s="427"/>
      <c r="AE437" s="427"/>
      <c r="AF437" s="427"/>
      <c r="AG437" s="427"/>
      <c r="AH437" s="427"/>
      <c r="AI437" s="427"/>
      <c r="AJ437" s="427"/>
      <c r="AK437" s="427"/>
    </row>
    <row r="438" spans="4:37" s="442" customFormat="1" ht="16" customHeight="1" x14ac:dyDescent="0.25">
      <c r="D438" s="444"/>
      <c r="E438" s="444"/>
      <c r="F438" s="444"/>
      <c r="G438" s="444"/>
      <c r="H438" s="444"/>
      <c r="I438" s="444"/>
      <c r="J438" s="444"/>
      <c r="K438" s="444"/>
      <c r="L438" s="444"/>
      <c r="M438" s="443"/>
      <c r="O438" s="427"/>
      <c r="P438" s="427"/>
      <c r="Q438" s="427"/>
      <c r="R438" s="427"/>
      <c r="S438" s="427"/>
      <c r="T438" s="427"/>
      <c r="U438" s="427"/>
      <c r="V438" s="427"/>
      <c r="W438" s="427"/>
      <c r="X438" s="427"/>
      <c r="Y438" s="427"/>
      <c r="Z438" s="427"/>
      <c r="AA438" s="427"/>
      <c r="AB438" s="427"/>
      <c r="AC438" s="427"/>
      <c r="AD438" s="427"/>
      <c r="AE438" s="427"/>
      <c r="AF438" s="427"/>
      <c r="AG438" s="427"/>
      <c r="AH438" s="427"/>
      <c r="AI438" s="427"/>
      <c r="AJ438" s="427"/>
      <c r="AK438" s="427"/>
    </row>
    <row r="439" spans="4:37" s="442" customFormat="1" ht="16" customHeight="1" x14ac:dyDescent="0.25">
      <c r="D439" s="444"/>
      <c r="E439" s="444"/>
      <c r="F439" s="444"/>
      <c r="G439" s="444"/>
      <c r="H439" s="444"/>
      <c r="I439" s="444"/>
      <c r="J439" s="444"/>
      <c r="K439" s="444"/>
      <c r="L439" s="444"/>
      <c r="M439" s="443"/>
      <c r="O439" s="427"/>
      <c r="P439" s="427"/>
      <c r="Q439" s="427"/>
      <c r="R439" s="427"/>
      <c r="S439" s="427"/>
      <c r="T439" s="427"/>
      <c r="U439" s="427"/>
      <c r="V439" s="427"/>
      <c r="W439" s="427"/>
      <c r="X439" s="427"/>
      <c r="Y439" s="427"/>
      <c r="Z439" s="427"/>
      <c r="AA439" s="427"/>
      <c r="AB439" s="427"/>
      <c r="AC439" s="427"/>
      <c r="AD439" s="427"/>
      <c r="AE439" s="427"/>
      <c r="AF439" s="427"/>
      <c r="AG439" s="427"/>
      <c r="AH439" s="427"/>
      <c r="AI439" s="427"/>
      <c r="AJ439" s="427"/>
      <c r="AK439" s="427"/>
    </row>
    <row r="440" spans="4:37" s="442" customFormat="1" ht="16" customHeight="1" x14ac:dyDescent="0.25">
      <c r="D440" s="444"/>
      <c r="E440" s="444"/>
      <c r="F440" s="444"/>
      <c r="G440" s="444"/>
      <c r="H440" s="444"/>
      <c r="I440" s="444"/>
      <c r="J440" s="444"/>
      <c r="K440" s="444"/>
      <c r="L440" s="444"/>
      <c r="M440" s="443"/>
      <c r="O440" s="427"/>
      <c r="P440" s="427"/>
      <c r="Q440" s="427"/>
      <c r="R440" s="427"/>
      <c r="S440" s="427"/>
      <c r="T440" s="427"/>
      <c r="U440" s="427"/>
      <c r="V440" s="427"/>
      <c r="W440" s="427"/>
      <c r="X440" s="427"/>
      <c r="Y440" s="427"/>
      <c r="Z440" s="427"/>
      <c r="AA440" s="427"/>
      <c r="AB440" s="427"/>
      <c r="AC440" s="427"/>
      <c r="AD440" s="427"/>
      <c r="AE440" s="427"/>
      <c r="AF440" s="427"/>
      <c r="AG440" s="427"/>
      <c r="AH440" s="427"/>
      <c r="AI440" s="427"/>
      <c r="AJ440" s="427"/>
      <c r="AK440" s="427"/>
    </row>
    <row r="441" spans="4:37" s="442" customFormat="1" ht="16" customHeight="1" x14ac:dyDescent="0.25">
      <c r="D441" s="444"/>
      <c r="E441" s="444"/>
      <c r="F441" s="444"/>
      <c r="G441" s="444"/>
      <c r="H441" s="444"/>
      <c r="I441" s="444"/>
      <c r="J441" s="444"/>
      <c r="K441" s="444"/>
      <c r="L441" s="444"/>
      <c r="M441" s="443"/>
      <c r="O441" s="427"/>
      <c r="P441" s="427"/>
      <c r="Q441" s="427"/>
      <c r="R441" s="427"/>
      <c r="S441" s="427"/>
      <c r="T441" s="427"/>
      <c r="U441" s="427"/>
      <c r="V441" s="427"/>
      <c r="W441" s="427"/>
      <c r="X441" s="427"/>
      <c r="Y441" s="427"/>
      <c r="Z441" s="427"/>
      <c r="AA441" s="427"/>
      <c r="AB441" s="427"/>
      <c r="AC441" s="427"/>
      <c r="AD441" s="427"/>
      <c r="AE441" s="427"/>
      <c r="AF441" s="427"/>
      <c r="AG441" s="427"/>
      <c r="AH441" s="427"/>
      <c r="AI441" s="427"/>
      <c r="AJ441" s="427"/>
      <c r="AK441" s="427"/>
    </row>
    <row r="442" spans="4:37" s="442" customFormat="1" ht="16" customHeight="1" x14ac:dyDescent="0.25">
      <c r="D442" s="444"/>
      <c r="E442" s="444"/>
      <c r="F442" s="444"/>
      <c r="G442" s="444"/>
      <c r="H442" s="444"/>
      <c r="I442" s="444"/>
      <c r="J442" s="444"/>
      <c r="K442" s="444"/>
      <c r="L442" s="444"/>
      <c r="M442" s="443"/>
      <c r="O442" s="427"/>
      <c r="P442" s="427"/>
      <c r="Q442" s="427"/>
      <c r="R442" s="427"/>
      <c r="S442" s="427"/>
      <c r="T442" s="427"/>
      <c r="U442" s="427"/>
      <c r="V442" s="427"/>
      <c r="W442" s="427"/>
      <c r="X442" s="427"/>
      <c r="Y442" s="427"/>
      <c r="Z442" s="427"/>
      <c r="AA442" s="427"/>
      <c r="AB442" s="427"/>
      <c r="AC442" s="427"/>
      <c r="AD442" s="427"/>
      <c r="AE442" s="427"/>
      <c r="AF442" s="427"/>
      <c r="AG442" s="427"/>
      <c r="AH442" s="427"/>
      <c r="AI442" s="427"/>
      <c r="AJ442" s="427"/>
      <c r="AK442" s="427"/>
    </row>
    <row r="443" spans="4:37" s="442" customFormat="1" ht="16" customHeight="1" x14ac:dyDescent="0.25">
      <c r="D443" s="444"/>
      <c r="E443" s="444"/>
      <c r="F443" s="444"/>
      <c r="G443" s="444"/>
      <c r="H443" s="444"/>
      <c r="I443" s="444"/>
      <c r="J443" s="444"/>
      <c r="K443" s="444"/>
      <c r="L443" s="444"/>
      <c r="M443" s="443"/>
      <c r="O443" s="427"/>
      <c r="P443" s="427"/>
      <c r="Q443" s="427"/>
      <c r="R443" s="427"/>
      <c r="S443" s="427"/>
      <c r="T443" s="427"/>
      <c r="U443" s="427"/>
      <c r="V443" s="427"/>
      <c r="W443" s="427"/>
      <c r="X443" s="427"/>
      <c r="Y443" s="427"/>
      <c r="Z443" s="427"/>
      <c r="AA443" s="427"/>
      <c r="AB443" s="427"/>
      <c r="AC443" s="427"/>
      <c r="AD443" s="427"/>
      <c r="AE443" s="427"/>
      <c r="AF443" s="427"/>
      <c r="AG443" s="427"/>
      <c r="AH443" s="427"/>
      <c r="AI443" s="427"/>
      <c r="AJ443" s="427"/>
      <c r="AK443" s="427"/>
    </row>
    <row r="444" spans="4:37" s="442" customFormat="1" ht="16" customHeight="1" x14ac:dyDescent="0.25">
      <c r="D444" s="444"/>
      <c r="E444" s="444"/>
      <c r="F444" s="444"/>
      <c r="G444" s="444"/>
      <c r="H444" s="444"/>
      <c r="I444" s="444"/>
      <c r="J444" s="444"/>
      <c r="K444" s="444"/>
      <c r="L444" s="444"/>
      <c r="M444" s="443"/>
      <c r="O444" s="427"/>
      <c r="P444" s="427"/>
      <c r="Q444" s="427"/>
      <c r="R444" s="427"/>
      <c r="S444" s="427"/>
      <c r="T444" s="427"/>
      <c r="U444" s="427"/>
      <c r="V444" s="427"/>
      <c r="W444" s="427"/>
      <c r="X444" s="427"/>
      <c r="Y444" s="427"/>
      <c r="Z444" s="427"/>
      <c r="AA444" s="427"/>
      <c r="AB444" s="427"/>
      <c r="AC444" s="427"/>
      <c r="AD444" s="427"/>
      <c r="AE444" s="427"/>
      <c r="AF444" s="427"/>
      <c r="AG444" s="427"/>
      <c r="AH444" s="427"/>
      <c r="AI444" s="427"/>
      <c r="AJ444" s="427"/>
      <c r="AK444" s="427"/>
    </row>
    <row r="445" spans="4:37" s="442" customFormat="1" ht="16" customHeight="1" x14ac:dyDescent="0.25">
      <c r="D445" s="444"/>
      <c r="E445" s="444"/>
      <c r="F445" s="444"/>
      <c r="G445" s="444"/>
      <c r="H445" s="444"/>
      <c r="I445" s="444"/>
      <c r="J445" s="444"/>
      <c r="K445" s="444"/>
      <c r="L445" s="444"/>
      <c r="M445" s="443"/>
      <c r="O445" s="427"/>
      <c r="P445" s="427"/>
      <c r="Q445" s="427"/>
      <c r="R445" s="427"/>
      <c r="S445" s="427"/>
      <c r="T445" s="427"/>
      <c r="U445" s="427"/>
      <c r="V445" s="427"/>
      <c r="W445" s="427"/>
      <c r="X445" s="427"/>
      <c r="Y445" s="427"/>
      <c r="Z445" s="427"/>
      <c r="AA445" s="427"/>
      <c r="AB445" s="427"/>
      <c r="AC445" s="427"/>
      <c r="AD445" s="427"/>
      <c r="AE445" s="427"/>
      <c r="AF445" s="427"/>
      <c r="AG445" s="427"/>
      <c r="AH445" s="427"/>
      <c r="AI445" s="427"/>
      <c r="AJ445" s="427"/>
      <c r="AK445" s="427"/>
    </row>
    <row r="446" spans="4:37" s="442" customFormat="1" ht="16" customHeight="1" x14ac:dyDescent="0.25">
      <c r="D446" s="444"/>
      <c r="E446" s="444"/>
      <c r="F446" s="444"/>
      <c r="G446" s="444"/>
      <c r="H446" s="444"/>
      <c r="I446" s="444"/>
      <c r="J446" s="444"/>
      <c r="K446" s="444"/>
      <c r="L446" s="444"/>
      <c r="M446" s="443"/>
      <c r="O446" s="427"/>
      <c r="P446" s="427"/>
      <c r="Q446" s="427"/>
      <c r="R446" s="427"/>
      <c r="S446" s="427"/>
      <c r="T446" s="427"/>
      <c r="U446" s="427"/>
      <c r="V446" s="427"/>
      <c r="W446" s="427"/>
      <c r="X446" s="427"/>
      <c r="Y446" s="427"/>
      <c r="Z446" s="427"/>
      <c r="AA446" s="427"/>
      <c r="AB446" s="427"/>
      <c r="AC446" s="427"/>
      <c r="AD446" s="427"/>
      <c r="AE446" s="427"/>
      <c r="AF446" s="427"/>
      <c r="AG446" s="427"/>
      <c r="AH446" s="427"/>
      <c r="AI446" s="427"/>
      <c r="AJ446" s="427"/>
      <c r="AK446" s="427"/>
    </row>
    <row r="447" spans="4:37" s="442" customFormat="1" ht="16" customHeight="1" x14ac:dyDescent="0.25">
      <c r="D447" s="444"/>
      <c r="E447" s="444"/>
      <c r="F447" s="444"/>
      <c r="G447" s="444"/>
      <c r="H447" s="444"/>
      <c r="I447" s="444"/>
      <c r="J447" s="444"/>
      <c r="K447" s="444"/>
      <c r="L447" s="444"/>
      <c r="M447" s="443"/>
      <c r="O447" s="427"/>
      <c r="P447" s="427"/>
      <c r="Q447" s="427"/>
      <c r="R447" s="427"/>
      <c r="S447" s="427"/>
      <c r="T447" s="427"/>
      <c r="U447" s="427"/>
      <c r="V447" s="427"/>
      <c r="W447" s="427"/>
      <c r="X447" s="427"/>
      <c r="Y447" s="427"/>
      <c r="Z447" s="427"/>
      <c r="AA447" s="427"/>
      <c r="AB447" s="427"/>
      <c r="AC447" s="427"/>
      <c r="AD447" s="427"/>
      <c r="AE447" s="427"/>
      <c r="AF447" s="427"/>
      <c r="AG447" s="427"/>
      <c r="AH447" s="427"/>
      <c r="AI447" s="427"/>
      <c r="AJ447" s="427"/>
      <c r="AK447" s="427"/>
    </row>
    <row r="448" spans="4:37" s="442" customFormat="1" ht="16" customHeight="1" x14ac:dyDescent="0.25">
      <c r="D448" s="444"/>
      <c r="E448" s="444"/>
      <c r="F448" s="444"/>
      <c r="G448" s="444"/>
      <c r="H448" s="444"/>
      <c r="I448" s="444"/>
      <c r="J448" s="444"/>
      <c r="K448" s="444"/>
      <c r="L448" s="444"/>
      <c r="M448" s="443"/>
      <c r="O448" s="427"/>
      <c r="P448" s="427"/>
      <c r="Q448" s="427"/>
      <c r="R448" s="427"/>
      <c r="S448" s="427"/>
      <c r="T448" s="427"/>
      <c r="U448" s="427"/>
      <c r="V448" s="427"/>
      <c r="W448" s="427"/>
      <c r="X448" s="427"/>
      <c r="Y448" s="427"/>
      <c r="Z448" s="427"/>
      <c r="AA448" s="427"/>
      <c r="AB448" s="427"/>
      <c r="AC448" s="427"/>
      <c r="AD448" s="427"/>
      <c r="AE448" s="427"/>
      <c r="AF448" s="427"/>
      <c r="AG448" s="427"/>
      <c r="AH448" s="427"/>
      <c r="AI448" s="427"/>
      <c r="AJ448" s="427"/>
      <c r="AK448" s="427"/>
    </row>
    <row r="449" spans="4:37" s="442" customFormat="1" ht="16" customHeight="1" x14ac:dyDescent="0.25">
      <c r="D449" s="444"/>
      <c r="E449" s="444"/>
      <c r="F449" s="444"/>
      <c r="G449" s="444"/>
      <c r="H449" s="444"/>
      <c r="I449" s="444"/>
      <c r="J449" s="444"/>
      <c r="K449" s="444"/>
      <c r="L449" s="444"/>
      <c r="M449" s="443"/>
      <c r="O449" s="427"/>
      <c r="P449" s="427"/>
      <c r="Q449" s="427"/>
      <c r="R449" s="427"/>
      <c r="S449" s="427"/>
      <c r="T449" s="427"/>
      <c r="U449" s="427"/>
      <c r="V449" s="427"/>
      <c r="W449" s="427"/>
      <c r="X449" s="427"/>
      <c r="Y449" s="427"/>
      <c r="Z449" s="427"/>
      <c r="AA449" s="427"/>
      <c r="AB449" s="427"/>
      <c r="AC449" s="427"/>
      <c r="AD449" s="427"/>
      <c r="AE449" s="427"/>
      <c r="AF449" s="427"/>
      <c r="AG449" s="427"/>
      <c r="AH449" s="427"/>
      <c r="AI449" s="427"/>
      <c r="AJ449" s="427"/>
      <c r="AK449" s="427"/>
    </row>
    <row r="450" spans="4:37" s="442" customFormat="1" ht="16" customHeight="1" x14ac:dyDescent="0.25">
      <c r="D450" s="444"/>
      <c r="E450" s="444"/>
      <c r="F450" s="444"/>
      <c r="G450" s="444"/>
      <c r="H450" s="444"/>
      <c r="I450" s="444"/>
      <c r="J450" s="444"/>
      <c r="K450" s="444"/>
      <c r="L450" s="444"/>
      <c r="M450" s="443"/>
      <c r="O450" s="427"/>
      <c r="P450" s="427"/>
      <c r="Q450" s="427"/>
      <c r="R450" s="427"/>
      <c r="S450" s="427"/>
      <c r="T450" s="427"/>
      <c r="U450" s="427"/>
      <c r="V450" s="427"/>
      <c r="W450" s="427"/>
      <c r="X450" s="427"/>
      <c r="Y450" s="427"/>
      <c r="Z450" s="427"/>
      <c r="AA450" s="427"/>
      <c r="AB450" s="427"/>
      <c r="AC450" s="427"/>
      <c r="AD450" s="427"/>
      <c r="AE450" s="427"/>
      <c r="AF450" s="427"/>
      <c r="AG450" s="427"/>
      <c r="AH450" s="427"/>
      <c r="AI450" s="427"/>
      <c r="AJ450" s="427"/>
      <c r="AK450" s="427"/>
    </row>
    <row r="451" spans="4:37" s="442" customFormat="1" ht="16" customHeight="1" x14ac:dyDescent="0.25">
      <c r="D451" s="444"/>
      <c r="E451" s="444"/>
      <c r="F451" s="444"/>
      <c r="G451" s="444"/>
      <c r="H451" s="444"/>
      <c r="I451" s="444"/>
      <c r="J451" s="444"/>
      <c r="K451" s="444"/>
      <c r="L451" s="444"/>
      <c r="M451" s="443"/>
      <c r="O451" s="427"/>
      <c r="P451" s="427"/>
      <c r="Q451" s="427"/>
      <c r="R451" s="427"/>
      <c r="S451" s="427"/>
      <c r="T451" s="427"/>
      <c r="U451" s="427"/>
      <c r="V451" s="427"/>
      <c r="W451" s="427"/>
      <c r="X451" s="427"/>
      <c r="Y451" s="427"/>
      <c r="Z451" s="427"/>
      <c r="AA451" s="427"/>
      <c r="AB451" s="427"/>
      <c r="AC451" s="427"/>
      <c r="AD451" s="427"/>
      <c r="AE451" s="427"/>
      <c r="AF451" s="427"/>
      <c r="AG451" s="427"/>
      <c r="AH451" s="427"/>
      <c r="AI451" s="427"/>
      <c r="AJ451" s="427"/>
      <c r="AK451" s="427"/>
    </row>
    <row r="452" spans="4:37" s="442" customFormat="1" ht="16" customHeight="1" x14ac:dyDescent="0.25">
      <c r="D452" s="444"/>
      <c r="E452" s="444"/>
      <c r="F452" s="444"/>
      <c r="G452" s="444"/>
      <c r="H452" s="444"/>
      <c r="I452" s="444"/>
      <c r="J452" s="444"/>
      <c r="K452" s="444"/>
      <c r="L452" s="444"/>
      <c r="M452" s="443"/>
      <c r="O452" s="427"/>
      <c r="P452" s="427"/>
      <c r="Q452" s="427"/>
      <c r="R452" s="427"/>
      <c r="S452" s="427"/>
      <c r="T452" s="427"/>
      <c r="U452" s="427"/>
      <c r="V452" s="427"/>
      <c r="W452" s="427"/>
      <c r="X452" s="427"/>
      <c r="Y452" s="427"/>
      <c r="Z452" s="427"/>
      <c r="AA452" s="427"/>
      <c r="AB452" s="427"/>
      <c r="AC452" s="427"/>
      <c r="AD452" s="427"/>
      <c r="AE452" s="427"/>
      <c r="AF452" s="427"/>
      <c r="AG452" s="427"/>
      <c r="AH452" s="427"/>
      <c r="AI452" s="427"/>
      <c r="AJ452" s="427"/>
      <c r="AK452" s="427"/>
    </row>
    <row r="453" spans="4:37" s="442" customFormat="1" ht="16" customHeight="1" x14ac:dyDescent="0.25">
      <c r="D453" s="444"/>
      <c r="E453" s="444"/>
      <c r="F453" s="444"/>
      <c r="G453" s="444"/>
      <c r="H453" s="444"/>
      <c r="I453" s="444"/>
      <c r="J453" s="444"/>
      <c r="K453" s="444"/>
      <c r="L453" s="444"/>
      <c r="M453" s="443"/>
      <c r="O453" s="427"/>
      <c r="P453" s="427"/>
      <c r="Q453" s="427"/>
      <c r="R453" s="427"/>
      <c r="S453" s="427"/>
      <c r="T453" s="427"/>
      <c r="U453" s="427"/>
      <c r="V453" s="427"/>
      <c r="W453" s="427"/>
      <c r="X453" s="427"/>
      <c r="Y453" s="427"/>
      <c r="Z453" s="427"/>
      <c r="AA453" s="427"/>
      <c r="AB453" s="427"/>
      <c r="AC453" s="427"/>
      <c r="AD453" s="427"/>
      <c r="AE453" s="427"/>
      <c r="AF453" s="427"/>
      <c r="AG453" s="427"/>
      <c r="AH453" s="427"/>
      <c r="AI453" s="427"/>
      <c r="AJ453" s="427"/>
      <c r="AK453" s="427"/>
    </row>
    <row r="454" spans="4:37" s="442" customFormat="1" ht="16" customHeight="1" x14ac:dyDescent="0.25">
      <c r="D454" s="444"/>
      <c r="E454" s="444"/>
      <c r="F454" s="444"/>
      <c r="G454" s="444"/>
      <c r="H454" s="444"/>
      <c r="I454" s="444"/>
      <c r="J454" s="444"/>
      <c r="K454" s="444"/>
      <c r="L454" s="444"/>
      <c r="M454" s="443"/>
      <c r="O454" s="427"/>
      <c r="P454" s="427"/>
      <c r="Q454" s="427"/>
      <c r="R454" s="427"/>
      <c r="S454" s="427"/>
      <c r="T454" s="427"/>
      <c r="U454" s="427"/>
      <c r="V454" s="427"/>
      <c r="W454" s="427"/>
      <c r="X454" s="427"/>
      <c r="Y454" s="427"/>
      <c r="Z454" s="427"/>
      <c r="AA454" s="427"/>
      <c r="AB454" s="427"/>
      <c r="AC454" s="427"/>
      <c r="AD454" s="427"/>
      <c r="AE454" s="427"/>
      <c r="AF454" s="427"/>
      <c r="AG454" s="427"/>
      <c r="AH454" s="427"/>
      <c r="AI454" s="427"/>
      <c r="AJ454" s="427"/>
      <c r="AK454" s="427"/>
    </row>
    <row r="455" spans="4:37" s="442" customFormat="1" ht="16" customHeight="1" x14ac:dyDescent="0.25">
      <c r="D455" s="444"/>
      <c r="E455" s="444"/>
      <c r="F455" s="444"/>
      <c r="G455" s="444"/>
      <c r="H455" s="444"/>
      <c r="I455" s="444"/>
      <c r="J455" s="444"/>
      <c r="K455" s="444"/>
      <c r="L455" s="444"/>
      <c r="M455" s="443"/>
      <c r="O455" s="427"/>
      <c r="P455" s="427"/>
      <c r="Q455" s="427"/>
      <c r="R455" s="427"/>
      <c r="S455" s="427"/>
      <c r="T455" s="427"/>
      <c r="U455" s="427"/>
      <c r="V455" s="427"/>
      <c r="W455" s="427"/>
      <c r="X455" s="427"/>
      <c r="Y455" s="427"/>
      <c r="Z455" s="427"/>
      <c r="AA455" s="427"/>
      <c r="AB455" s="427"/>
      <c r="AC455" s="427"/>
      <c r="AD455" s="427"/>
      <c r="AE455" s="427"/>
      <c r="AF455" s="427"/>
      <c r="AG455" s="427"/>
      <c r="AH455" s="427"/>
      <c r="AI455" s="427"/>
      <c r="AJ455" s="427"/>
      <c r="AK455" s="427"/>
    </row>
    <row r="456" spans="4:37" s="442" customFormat="1" ht="16" customHeight="1" x14ac:dyDescent="0.25">
      <c r="D456" s="444"/>
      <c r="E456" s="444"/>
      <c r="F456" s="444"/>
      <c r="G456" s="444"/>
      <c r="H456" s="444"/>
      <c r="I456" s="444"/>
      <c r="J456" s="444"/>
      <c r="K456" s="444"/>
      <c r="L456" s="444"/>
      <c r="M456" s="443"/>
      <c r="O456" s="427"/>
      <c r="P456" s="427"/>
      <c r="Q456" s="427"/>
      <c r="R456" s="427"/>
      <c r="S456" s="427"/>
      <c r="T456" s="427"/>
      <c r="U456" s="427"/>
      <c r="V456" s="427"/>
      <c r="W456" s="427"/>
      <c r="X456" s="427"/>
      <c r="Y456" s="427"/>
      <c r="Z456" s="427"/>
      <c r="AA456" s="427"/>
      <c r="AB456" s="427"/>
      <c r="AC456" s="427"/>
      <c r="AD456" s="427"/>
      <c r="AE456" s="427"/>
      <c r="AF456" s="427"/>
      <c r="AG456" s="427"/>
      <c r="AH456" s="427"/>
      <c r="AI456" s="427"/>
      <c r="AJ456" s="427"/>
      <c r="AK456" s="427"/>
    </row>
    <row r="457" spans="4:37" s="442" customFormat="1" ht="16" customHeight="1" x14ac:dyDescent="0.25">
      <c r="D457" s="444"/>
      <c r="E457" s="444"/>
      <c r="F457" s="444"/>
      <c r="G457" s="444"/>
      <c r="H457" s="444"/>
      <c r="I457" s="444"/>
      <c r="J457" s="444"/>
      <c r="K457" s="444"/>
      <c r="L457" s="444"/>
      <c r="M457" s="443"/>
      <c r="O457" s="427"/>
      <c r="P457" s="427"/>
      <c r="Q457" s="427"/>
      <c r="R457" s="427"/>
      <c r="S457" s="427"/>
      <c r="T457" s="427"/>
      <c r="U457" s="427"/>
      <c r="V457" s="427"/>
      <c r="W457" s="427"/>
      <c r="X457" s="427"/>
      <c r="Y457" s="427"/>
      <c r="Z457" s="427"/>
      <c r="AA457" s="427"/>
      <c r="AB457" s="427"/>
      <c r="AC457" s="427"/>
      <c r="AD457" s="427"/>
      <c r="AE457" s="427"/>
      <c r="AF457" s="427"/>
      <c r="AG457" s="427"/>
      <c r="AH457" s="427"/>
      <c r="AI457" s="427"/>
      <c r="AJ457" s="427"/>
      <c r="AK457" s="427"/>
    </row>
    <row r="458" spans="4:37" s="442" customFormat="1" ht="16" customHeight="1" x14ac:dyDescent="0.25">
      <c r="D458" s="444"/>
      <c r="E458" s="444"/>
      <c r="F458" s="444"/>
      <c r="G458" s="444"/>
      <c r="H458" s="444"/>
      <c r="I458" s="444"/>
      <c r="J458" s="444"/>
      <c r="K458" s="444"/>
      <c r="L458" s="444"/>
      <c r="M458" s="443"/>
      <c r="O458" s="427"/>
      <c r="P458" s="427"/>
      <c r="Q458" s="427"/>
      <c r="R458" s="427"/>
      <c r="S458" s="427"/>
      <c r="T458" s="427"/>
      <c r="U458" s="427"/>
      <c r="V458" s="427"/>
      <c r="W458" s="427"/>
      <c r="X458" s="427"/>
      <c r="Y458" s="427"/>
      <c r="Z458" s="427"/>
      <c r="AA458" s="427"/>
      <c r="AB458" s="427"/>
      <c r="AC458" s="427"/>
      <c r="AD458" s="427"/>
      <c r="AE458" s="427"/>
      <c r="AF458" s="427"/>
      <c r="AG458" s="427"/>
      <c r="AH458" s="427"/>
      <c r="AI458" s="427"/>
      <c r="AJ458" s="427"/>
      <c r="AK458" s="427"/>
    </row>
    <row r="459" spans="4:37" s="442" customFormat="1" ht="16" customHeight="1" x14ac:dyDescent="0.25">
      <c r="D459" s="444"/>
      <c r="E459" s="444"/>
      <c r="F459" s="444"/>
      <c r="G459" s="444"/>
      <c r="H459" s="444"/>
      <c r="I459" s="444"/>
      <c r="J459" s="444"/>
      <c r="K459" s="444"/>
      <c r="L459" s="444"/>
      <c r="M459" s="443"/>
      <c r="O459" s="427"/>
      <c r="P459" s="427"/>
      <c r="Q459" s="427"/>
      <c r="R459" s="427"/>
      <c r="S459" s="427"/>
      <c r="T459" s="427"/>
      <c r="U459" s="427"/>
      <c r="V459" s="427"/>
      <c r="W459" s="427"/>
      <c r="X459" s="427"/>
      <c r="Y459" s="427"/>
      <c r="Z459" s="427"/>
      <c r="AA459" s="427"/>
      <c r="AB459" s="427"/>
      <c r="AC459" s="427"/>
      <c r="AD459" s="427"/>
      <c r="AE459" s="427"/>
      <c r="AF459" s="427"/>
      <c r="AG459" s="427"/>
      <c r="AH459" s="427"/>
      <c r="AI459" s="427"/>
      <c r="AJ459" s="427"/>
      <c r="AK459" s="427"/>
    </row>
    <row r="460" spans="4:37" s="442" customFormat="1" ht="16" customHeight="1" x14ac:dyDescent="0.25">
      <c r="D460" s="444"/>
      <c r="E460" s="444"/>
      <c r="F460" s="444"/>
      <c r="G460" s="444"/>
      <c r="H460" s="444"/>
      <c r="I460" s="444"/>
      <c r="J460" s="444"/>
      <c r="K460" s="444"/>
      <c r="L460" s="444"/>
      <c r="M460" s="443"/>
      <c r="O460" s="427"/>
      <c r="P460" s="427"/>
      <c r="Q460" s="427"/>
      <c r="R460" s="427"/>
      <c r="S460" s="427"/>
      <c r="T460" s="427"/>
      <c r="U460" s="427"/>
      <c r="V460" s="427"/>
      <c r="W460" s="427"/>
      <c r="X460" s="427"/>
      <c r="Y460" s="427"/>
      <c r="Z460" s="427"/>
      <c r="AA460" s="427"/>
      <c r="AB460" s="427"/>
      <c r="AC460" s="427"/>
      <c r="AD460" s="427"/>
      <c r="AE460" s="427"/>
      <c r="AF460" s="427"/>
      <c r="AG460" s="427"/>
      <c r="AH460" s="427"/>
      <c r="AI460" s="427"/>
      <c r="AJ460" s="427"/>
      <c r="AK460" s="427"/>
    </row>
    <row r="461" spans="4:37" s="442" customFormat="1" ht="16" customHeight="1" x14ac:dyDescent="0.25">
      <c r="D461" s="444"/>
      <c r="E461" s="444"/>
      <c r="F461" s="444"/>
      <c r="G461" s="444"/>
      <c r="H461" s="444"/>
      <c r="I461" s="444"/>
      <c r="J461" s="444"/>
      <c r="K461" s="444"/>
      <c r="L461" s="444"/>
      <c r="M461" s="443"/>
      <c r="O461" s="427"/>
      <c r="P461" s="427"/>
      <c r="Q461" s="427"/>
      <c r="R461" s="427"/>
      <c r="S461" s="427"/>
      <c r="T461" s="427"/>
      <c r="U461" s="427"/>
      <c r="V461" s="427"/>
      <c r="W461" s="427"/>
      <c r="X461" s="427"/>
      <c r="Y461" s="427"/>
      <c r="Z461" s="427"/>
      <c r="AA461" s="427"/>
      <c r="AB461" s="427"/>
      <c r="AC461" s="427"/>
      <c r="AD461" s="427"/>
      <c r="AE461" s="427"/>
      <c r="AF461" s="427"/>
      <c r="AG461" s="427"/>
      <c r="AH461" s="427"/>
      <c r="AI461" s="427"/>
      <c r="AJ461" s="427"/>
      <c r="AK461" s="427"/>
    </row>
    <row r="462" spans="4:37" s="442" customFormat="1" ht="16" customHeight="1" x14ac:dyDescent="0.25">
      <c r="D462" s="444"/>
      <c r="E462" s="444"/>
      <c r="F462" s="444"/>
      <c r="G462" s="444"/>
      <c r="H462" s="444"/>
      <c r="I462" s="444"/>
      <c r="J462" s="444"/>
      <c r="K462" s="444"/>
      <c r="L462" s="444"/>
      <c r="M462" s="443"/>
      <c r="O462" s="427"/>
      <c r="P462" s="427"/>
      <c r="Q462" s="427"/>
      <c r="R462" s="427"/>
      <c r="S462" s="427"/>
      <c r="T462" s="427"/>
      <c r="U462" s="427"/>
      <c r="V462" s="427"/>
      <c r="W462" s="427"/>
      <c r="X462" s="427"/>
      <c r="Y462" s="427"/>
      <c r="Z462" s="427"/>
      <c r="AA462" s="427"/>
      <c r="AB462" s="427"/>
      <c r="AC462" s="427"/>
      <c r="AD462" s="427"/>
      <c r="AE462" s="427"/>
      <c r="AF462" s="427"/>
      <c r="AG462" s="427"/>
      <c r="AH462" s="427"/>
      <c r="AI462" s="427"/>
      <c r="AJ462" s="427"/>
      <c r="AK462" s="427"/>
    </row>
    <row r="463" spans="4:37" s="442" customFormat="1" ht="16" customHeight="1" x14ac:dyDescent="0.25">
      <c r="D463" s="444"/>
      <c r="E463" s="444"/>
      <c r="F463" s="444"/>
      <c r="G463" s="444"/>
      <c r="H463" s="444"/>
      <c r="I463" s="444"/>
      <c r="J463" s="444"/>
      <c r="K463" s="444"/>
      <c r="L463" s="444"/>
      <c r="M463" s="443"/>
      <c r="O463" s="427"/>
      <c r="P463" s="427"/>
      <c r="Q463" s="427"/>
      <c r="R463" s="427"/>
      <c r="S463" s="427"/>
      <c r="T463" s="427"/>
      <c r="U463" s="427"/>
      <c r="V463" s="427"/>
      <c r="W463" s="427"/>
      <c r="X463" s="427"/>
      <c r="Y463" s="427"/>
      <c r="Z463" s="427"/>
      <c r="AA463" s="427"/>
      <c r="AB463" s="427"/>
      <c r="AC463" s="427"/>
      <c r="AD463" s="427"/>
      <c r="AE463" s="427"/>
      <c r="AF463" s="427"/>
      <c r="AG463" s="427"/>
      <c r="AH463" s="427"/>
      <c r="AI463" s="427"/>
      <c r="AJ463" s="427"/>
      <c r="AK463" s="427"/>
    </row>
    <row r="464" spans="4:37" s="442" customFormat="1" ht="16" customHeight="1" x14ac:dyDescent="0.25">
      <c r="D464" s="444"/>
      <c r="E464" s="444"/>
      <c r="F464" s="444"/>
      <c r="G464" s="444"/>
      <c r="H464" s="444"/>
      <c r="I464" s="444"/>
      <c r="J464" s="444"/>
      <c r="K464" s="444"/>
      <c r="L464" s="444"/>
      <c r="M464" s="443"/>
      <c r="O464" s="427"/>
      <c r="P464" s="427"/>
      <c r="Q464" s="427"/>
      <c r="R464" s="427"/>
      <c r="S464" s="427"/>
      <c r="T464" s="427"/>
      <c r="U464" s="427"/>
      <c r="V464" s="427"/>
      <c r="W464" s="427"/>
      <c r="X464" s="427"/>
      <c r="Y464" s="427"/>
      <c r="Z464" s="427"/>
      <c r="AA464" s="427"/>
      <c r="AB464" s="427"/>
      <c r="AC464" s="427"/>
      <c r="AD464" s="427"/>
      <c r="AE464" s="427"/>
      <c r="AF464" s="427"/>
      <c r="AG464" s="427"/>
      <c r="AH464" s="427"/>
      <c r="AI464" s="427"/>
      <c r="AJ464" s="427"/>
      <c r="AK464" s="427"/>
    </row>
    <row r="465" spans="4:37" s="442" customFormat="1" ht="16" customHeight="1" x14ac:dyDescent="0.25">
      <c r="D465" s="444"/>
      <c r="E465" s="444"/>
      <c r="F465" s="444"/>
      <c r="G465" s="444"/>
      <c r="H465" s="444"/>
      <c r="I465" s="444"/>
      <c r="J465" s="444"/>
      <c r="K465" s="444"/>
      <c r="L465" s="444"/>
      <c r="M465" s="443"/>
      <c r="O465" s="427"/>
      <c r="P465" s="427"/>
      <c r="Q465" s="427"/>
      <c r="R465" s="427"/>
      <c r="S465" s="427"/>
      <c r="T465" s="427"/>
      <c r="U465" s="427"/>
      <c r="V465" s="427"/>
      <c r="W465" s="427"/>
      <c r="X465" s="427"/>
      <c r="Y465" s="427"/>
      <c r="Z465" s="427"/>
      <c r="AA465" s="427"/>
      <c r="AB465" s="427"/>
      <c r="AC465" s="427"/>
      <c r="AD465" s="427"/>
      <c r="AE465" s="427"/>
      <c r="AF465" s="427"/>
      <c r="AG465" s="427"/>
      <c r="AH465" s="427"/>
      <c r="AI465" s="427"/>
      <c r="AJ465" s="427"/>
      <c r="AK465" s="427"/>
    </row>
    <row r="466" spans="4:37" s="442" customFormat="1" ht="16" customHeight="1" x14ac:dyDescent="0.25">
      <c r="D466" s="444"/>
      <c r="E466" s="444"/>
      <c r="F466" s="444"/>
      <c r="G466" s="444"/>
      <c r="H466" s="444"/>
      <c r="I466" s="444"/>
      <c r="J466" s="444"/>
      <c r="K466" s="444"/>
      <c r="L466" s="444"/>
      <c r="M466" s="443"/>
      <c r="O466" s="427"/>
      <c r="P466" s="427"/>
      <c r="Q466" s="427"/>
      <c r="R466" s="427"/>
      <c r="S466" s="427"/>
      <c r="T466" s="427"/>
      <c r="U466" s="427"/>
      <c r="V466" s="427"/>
      <c r="W466" s="427"/>
      <c r="X466" s="427"/>
      <c r="Y466" s="427"/>
      <c r="Z466" s="427"/>
      <c r="AA466" s="427"/>
      <c r="AB466" s="427"/>
      <c r="AC466" s="427"/>
      <c r="AD466" s="427"/>
      <c r="AE466" s="427"/>
      <c r="AF466" s="427"/>
      <c r="AG466" s="427"/>
      <c r="AH466" s="427"/>
      <c r="AI466" s="427"/>
      <c r="AJ466" s="427"/>
      <c r="AK466" s="427"/>
    </row>
    <row r="467" spans="4:37" s="442" customFormat="1" ht="16" customHeight="1" x14ac:dyDescent="0.25">
      <c r="D467" s="444"/>
      <c r="E467" s="444"/>
      <c r="F467" s="444"/>
      <c r="G467" s="444"/>
      <c r="H467" s="444"/>
      <c r="I467" s="444"/>
      <c r="J467" s="444"/>
      <c r="K467" s="444"/>
      <c r="L467" s="444"/>
      <c r="M467" s="443"/>
      <c r="O467" s="427"/>
      <c r="P467" s="427"/>
      <c r="Q467" s="427"/>
      <c r="R467" s="427"/>
      <c r="S467" s="427"/>
      <c r="T467" s="427"/>
      <c r="U467" s="427"/>
      <c r="V467" s="427"/>
      <c r="W467" s="427"/>
      <c r="X467" s="427"/>
      <c r="Y467" s="427"/>
      <c r="Z467" s="427"/>
      <c r="AA467" s="427"/>
      <c r="AB467" s="427"/>
      <c r="AC467" s="427"/>
      <c r="AD467" s="427"/>
      <c r="AE467" s="427"/>
      <c r="AF467" s="427"/>
      <c r="AG467" s="427"/>
      <c r="AH467" s="427"/>
      <c r="AI467" s="427"/>
      <c r="AJ467" s="427"/>
      <c r="AK467" s="427"/>
    </row>
    <row r="468" spans="4:37" s="442" customFormat="1" ht="16" customHeight="1" x14ac:dyDescent="0.25">
      <c r="D468" s="444"/>
      <c r="E468" s="444"/>
      <c r="F468" s="444"/>
      <c r="G468" s="444"/>
      <c r="H468" s="444"/>
      <c r="I468" s="444"/>
      <c r="J468" s="444"/>
      <c r="K468" s="444"/>
      <c r="L468" s="444"/>
      <c r="M468" s="443"/>
      <c r="O468" s="427"/>
      <c r="P468" s="427"/>
      <c r="Q468" s="427"/>
      <c r="R468" s="427"/>
      <c r="S468" s="427"/>
      <c r="T468" s="427"/>
      <c r="U468" s="427"/>
      <c r="V468" s="427"/>
      <c r="W468" s="427"/>
      <c r="X468" s="427"/>
      <c r="Y468" s="427"/>
      <c r="Z468" s="427"/>
      <c r="AA468" s="427"/>
      <c r="AB468" s="427"/>
      <c r="AC468" s="427"/>
      <c r="AD468" s="427"/>
      <c r="AE468" s="427"/>
      <c r="AF468" s="427"/>
      <c r="AG468" s="427"/>
      <c r="AH468" s="427"/>
      <c r="AI468" s="427"/>
      <c r="AJ468" s="427"/>
      <c r="AK468" s="427"/>
    </row>
    <row r="469" spans="4:37" s="442" customFormat="1" ht="16" customHeight="1" x14ac:dyDescent="0.25">
      <c r="D469" s="444"/>
      <c r="E469" s="444"/>
      <c r="F469" s="444"/>
      <c r="G469" s="444"/>
      <c r="H469" s="444"/>
      <c r="I469" s="444"/>
      <c r="J469" s="444"/>
      <c r="K469" s="444"/>
      <c r="L469" s="444"/>
      <c r="M469" s="443"/>
      <c r="O469" s="427"/>
      <c r="P469" s="427"/>
      <c r="Q469" s="427"/>
      <c r="R469" s="427"/>
      <c r="S469" s="427"/>
      <c r="T469" s="427"/>
      <c r="U469" s="427"/>
      <c r="V469" s="427"/>
      <c r="W469" s="427"/>
      <c r="X469" s="427"/>
      <c r="Y469" s="427"/>
      <c r="Z469" s="427"/>
      <c r="AA469" s="427"/>
      <c r="AB469" s="427"/>
      <c r="AC469" s="427"/>
      <c r="AD469" s="427"/>
      <c r="AE469" s="427"/>
      <c r="AF469" s="427"/>
      <c r="AG469" s="427"/>
      <c r="AH469" s="427"/>
      <c r="AI469" s="427"/>
      <c r="AJ469" s="427"/>
      <c r="AK469" s="427"/>
    </row>
    <row r="470" spans="4:37" s="442" customFormat="1" ht="16" customHeight="1" x14ac:dyDescent="0.25">
      <c r="D470" s="444"/>
      <c r="E470" s="444"/>
      <c r="F470" s="444"/>
      <c r="G470" s="444"/>
      <c r="H470" s="444"/>
      <c r="I470" s="444"/>
      <c r="J470" s="444"/>
      <c r="K470" s="444"/>
      <c r="L470" s="444"/>
      <c r="M470" s="443"/>
      <c r="O470" s="427"/>
      <c r="P470" s="427"/>
      <c r="Q470" s="427"/>
      <c r="R470" s="427"/>
      <c r="S470" s="427"/>
      <c r="T470" s="427"/>
      <c r="U470" s="427"/>
      <c r="V470" s="427"/>
      <c r="W470" s="427"/>
      <c r="X470" s="427"/>
      <c r="Y470" s="427"/>
      <c r="Z470" s="427"/>
      <c r="AA470" s="427"/>
      <c r="AB470" s="427"/>
      <c r="AC470" s="427"/>
      <c r="AD470" s="427"/>
      <c r="AE470" s="427"/>
      <c r="AF470" s="427"/>
      <c r="AG470" s="427"/>
      <c r="AH470" s="427"/>
      <c r="AI470" s="427"/>
      <c r="AJ470" s="427"/>
      <c r="AK470" s="427"/>
    </row>
    <row r="471" spans="4:37" s="442" customFormat="1" ht="16" customHeight="1" x14ac:dyDescent="0.25">
      <c r="D471" s="444"/>
      <c r="E471" s="444"/>
      <c r="F471" s="444"/>
      <c r="G471" s="444"/>
      <c r="H471" s="444"/>
      <c r="I471" s="444"/>
      <c r="J471" s="444"/>
      <c r="K471" s="444"/>
      <c r="L471" s="444"/>
      <c r="M471" s="443"/>
      <c r="O471" s="427"/>
      <c r="P471" s="427"/>
      <c r="Q471" s="427"/>
      <c r="R471" s="427"/>
      <c r="S471" s="427"/>
      <c r="T471" s="427"/>
      <c r="U471" s="427"/>
      <c r="V471" s="427"/>
      <c r="W471" s="427"/>
      <c r="X471" s="427"/>
      <c r="Y471" s="427"/>
      <c r="Z471" s="427"/>
      <c r="AA471" s="427"/>
      <c r="AB471" s="427"/>
      <c r="AC471" s="427"/>
      <c r="AD471" s="427"/>
      <c r="AE471" s="427"/>
      <c r="AF471" s="427"/>
      <c r="AG471" s="427"/>
      <c r="AH471" s="427"/>
      <c r="AI471" s="427"/>
      <c r="AJ471" s="427"/>
      <c r="AK471" s="427"/>
    </row>
    <row r="472" spans="4:37" s="442" customFormat="1" ht="16" customHeight="1" x14ac:dyDescent="0.25">
      <c r="D472" s="444"/>
      <c r="E472" s="444"/>
      <c r="F472" s="444"/>
      <c r="G472" s="444"/>
      <c r="H472" s="444"/>
      <c r="I472" s="444"/>
      <c r="J472" s="444"/>
      <c r="K472" s="444"/>
      <c r="L472" s="444"/>
      <c r="M472" s="443"/>
      <c r="O472" s="427"/>
      <c r="P472" s="427"/>
      <c r="Q472" s="427"/>
      <c r="R472" s="427"/>
      <c r="S472" s="427"/>
      <c r="T472" s="427"/>
      <c r="U472" s="427"/>
      <c r="V472" s="427"/>
      <c r="W472" s="427"/>
      <c r="X472" s="427"/>
      <c r="Y472" s="427"/>
      <c r="Z472" s="427"/>
      <c r="AA472" s="427"/>
      <c r="AB472" s="427"/>
      <c r="AC472" s="427"/>
      <c r="AD472" s="427"/>
      <c r="AE472" s="427"/>
      <c r="AF472" s="427"/>
      <c r="AG472" s="427"/>
      <c r="AH472" s="427"/>
      <c r="AI472" s="427"/>
      <c r="AJ472" s="427"/>
      <c r="AK472" s="427"/>
    </row>
    <row r="473" spans="4:37" s="442" customFormat="1" ht="16" customHeight="1" x14ac:dyDescent="0.25">
      <c r="D473" s="444"/>
      <c r="E473" s="444"/>
      <c r="F473" s="444"/>
      <c r="G473" s="444"/>
      <c r="H473" s="444"/>
      <c r="I473" s="444"/>
      <c r="J473" s="444"/>
      <c r="K473" s="444"/>
      <c r="L473" s="444"/>
      <c r="M473" s="443"/>
      <c r="O473" s="427"/>
      <c r="P473" s="427"/>
      <c r="Q473" s="427"/>
      <c r="R473" s="427"/>
      <c r="S473" s="427"/>
      <c r="T473" s="427"/>
      <c r="U473" s="427"/>
      <c r="V473" s="427"/>
      <c r="W473" s="427"/>
      <c r="X473" s="427"/>
      <c r="Y473" s="427"/>
      <c r="Z473" s="427"/>
      <c r="AA473" s="427"/>
      <c r="AB473" s="427"/>
      <c r="AC473" s="427"/>
      <c r="AD473" s="427"/>
      <c r="AE473" s="427"/>
      <c r="AF473" s="427"/>
      <c r="AG473" s="427"/>
      <c r="AH473" s="427"/>
      <c r="AI473" s="427"/>
      <c r="AJ473" s="427"/>
      <c r="AK473" s="427"/>
    </row>
    <row r="474" spans="4:37" s="442" customFormat="1" ht="16" customHeight="1" x14ac:dyDescent="0.25">
      <c r="D474" s="444"/>
      <c r="E474" s="444"/>
      <c r="F474" s="444"/>
      <c r="G474" s="444"/>
      <c r="H474" s="444"/>
      <c r="I474" s="444"/>
      <c r="J474" s="444"/>
      <c r="K474" s="444"/>
      <c r="L474" s="444"/>
      <c r="M474" s="443"/>
      <c r="O474" s="427"/>
      <c r="P474" s="427"/>
      <c r="Q474" s="427"/>
      <c r="R474" s="427"/>
      <c r="S474" s="427"/>
      <c r="T474" s="427"/>
      <c r="U474" s="427"/>
      <c r="V474" s="427"/>
      <c r="W474" s="427"/>
      <c r="X474" s="427"/>
      <c r="Y474" s="427"/>
      <c r="Z474" s="427"/>
      <c r="AA474" s="427"/>
      <c r="AB474" s="427"/>
      <c r="AC474" s="427"/>
      <c r="AD474" s="427"/>
      <c r="AE474" s="427"/>
      <c r="AF474" s="427"/>
      <c r="AG474" s="427"/>
      <c r="AH474" s="427"/>
      <c r="AI474" s="427"/>
      <c r="AJ474" s="427"/>
      <c r="AK474" s="427"/>
    </row>
    <row r="475" spans="4:37" s="442" customFormat="1" ht="16" customHeight="1" x14ac:dyDescent="0.25">
      <c r="D475" s="444"/>
      <c r="E475" s="444"/>
      <c r="F475" s="444"/>
      <c r="G475" s="444"/>
      <c r="H475" s="444"/>
      <c r="I475" s="444"/>
      <c r="J475" s="444"/>
      <c r="K475" s="444"/>
      <c r="L475" s="444"/>
      <c r="M475" s="443"/>
      <c r="O475" s="427"/>
      <c r="P475" s="427"/>
      <c r="Q475" s="427"/>
      <c r="R475" s="427"/>
      <c r="S475" s="427"/>
      <c r="T475" s="427"/>
      <c r="U475" s="427"/>
      <c r="V475" s="427"/>
      <c r="W475" s="427"/>
      <c r="X475" s="427"/>
      <c r="Y475" s="427"/>
      <c r="Z475" s="427"/>
      <c r="AA475" s="427"/>
      <c r="AB475" s="427"/>
      <c r="AC475" s="427"/>
      <c r="AD475" s="427"/>
      <c r="AE475" s="427"/>
      <c r="AF475" s="427"/>
      <c r="AG475" s="427"/>
      <c r="AH475" s="427"/>
      <c r="AI475" s="427"/>
      <c r="AJ475" s="427"/>
      <c r="AK475" s="427"/>
    </row>
    <row r="476" spans="4:37" s="442" customFormat="1" ht="16" customHeight="1" x14ac:dyDescent="0.25">
      <c r="D476" s="444"/>
      <c r="E476" s="444"/>
      <c r="F476" s="444"/>
      <c r="G476" s="444"/>
      <c r="H476" s="444"/>
      <c r="I476" s="444"/>
      <c r="J476" s="444"/>
      <c r="K476" s="444"/>
      <c r="L476" s="444"/>
      <c r="M476" s="443"/>
      <c r="O476" s="427"/>
      <c r="P476" s="427"/>
      <c r="Q476" s="427"/>
      <c r="R476" s="427"/>
      <c r="S476" s="427"/>
      <c r="T476" s="427"/>
      <c r="U476" s="427"/>
      <c r="V476" s="427"/>
      <c r="W476" s="427"/>
      <c r="X476" s="427"/>
      <c r="Y476" s="427"/>
      <c r="Z476" s="427"/>
      <c r="AA476" s="427"/>
      <c r="AB476" s="427"/>
      <c r="AC476" s="427"/>
      <c r="AD476" s="427"/>
      <c r="AE476" s="427"/>
      <c r="AF476" s="427"/>
      <c r="AG476" s="427"/>
      <c r="AH476" s="427"/>
      <c r="AI476" s="427"/>
      <c r="AJ476" s="427"/>
      <c r="AK476" s="427"/>
    </row>
    <row r="477" spans="4:37" s="442" customFormat="1" ht="16" customHeight="1" x14ac:dyDescent="0.25">
      <c r="D477" s="444"/>
      <c r="E477" s="444"/>
      <c r="F477" s="444"/>
      <c r="G477" s="444"/>
      <c r="H477" s="444"/>
      <c r="I477" s="444"/>
      <c r="J477" s="444"/>
      <c r="K477" s="444"/>
      <c r="L477" s="444"/>
      <c r="M477" s="443"/>
      <c r="O477" s="427"/>
      <c r="P477" s="427"/>
      <c r="Q477" s="427"/>
      <c r="R477" s="427"/>
      <c r="S477" s="427"/>
      <c r="T477" s="427"/>
      <c r="U477" s="427"/>
      <c r="V477" s="427"/>
      <c r="W477" s="427"/>
      <c r="X477" s="427"/>
      <c r="Y477" s="427"/>
      <c r="Z477" s="427"/>
      <c r="AA477" s="427"/>
      <c r="AB477" s="427"/>
      <c r="AC477" s="427"/>
      <c r="AD477" s="427"/>
      <c r="AE477" s="427"/>
      <c r="AF477" s="427"/>
      <c r="AG477" s="427"/>
      <c r="AH477" s="427"/>
      <c r="AI477" s="427"/>
      <c r="AJ477" s="427"/>
      <c r="AK477" s="427"/>
    </row>
    <row r="478" spans="4:37" s="442" customFormat="1" ht="16" customHeight="1" x14ac:dyDescent="0.25">
      <c r="D478" s="444"/>
      <c r="E478" s="444"/>
      <c r="F478" s="444"/>
      <c r="G478" s="444"/>
      <c r="H478" s="444"/>
      <c r="I478" s="444"/>
      <c r="J478" s="444"/>
      <c r="K478" s="444"/>
      <c r="L478" s="444"/>
      <c r="M478" s="443"/>
      <c r="O478" s="427"/>
      <c r="P478" s="427"/>
      <c r="Q478" s="427"/>
      <c r="R478" s="427"/>
      <c r="S478" s="427"/>
      <c r="T478" s="427"/>
      <c r="U478" s="427"/>
      <c r="V478" s="427"/>
      <c r="W478" s="427"/>
      <c r="X478" s="427"/>
      <c r="Y478" s="427"/>
      <c r="Z478" s="427"/>
      <c r="AA478" s="427"/>
      <c r="AB478" s="427"/>
      <c r="AC478" s="427"/>
      <c r="AD478" s="427"/>
      <c r="AE478" s="427"/>
      <c r="AF478" s="427"/>
      <c r="AG478" s="427"/>
      <c r="AH478" s="427"/>
      <c r="AI478" s="427"/>
      <c r="AJ478" s="427"/>
      <c r="AK478" s="427"/>
    </row>
    <row r="479" spans="4:37" s="442" customFormat="1" ht="16" customHeight="1" x14ac:dyDescent="0.25">
      <c r="D479" s="444"/>
      <c r="E479" s="444"/>
      <c r="F479" s="444"/>
      <c r="G479" s="444"/>
      <c r="H479" s="444"/>
      <c r="I479" s="444"/>
      <c r="J479" s="444"/>
      <c r="K479" s="444"/>
      <c r="L479" s="444"/>
      <c r="M479" s="443"/>
      <c r="O479" s="427"/>
      <c r="P479" s="427"/>
      <c r="Q479" s="427"/>
      <c r="R479" s="427"/>
      <c r="S479" s="427"/>
      <c r="T479" s="427"/>
      <c r="U479" s="427"/>
      <c r="V479" s="427"/>
      <c r="W479" s="427"/>
      <c r="X479" s="427"/>
      <c r="Y479" s="427"/>
      <c r="Z479" s="427"/>
      <c r="AA479" s="427"/>
      <c r="AB479" s="427"/>
      <c r="AC479" s="427"/>
      <c r="AD479" s="427"/>
      <c r="AE479" s="427"/>
      <c r="AF479" s="427"/>
      <c r="AG479" s="427"/>
      <c r="AH479" s="427"/>
      <c r="AI479" s="427"/>
      <c r="AJ479" s="427"/>
      <c r="AK479" s="427"/>
    </row>
    <row r="480" spans="4:37" s="442" customFormat="1" ht="16" customHeight="1" x14ac:dyDescent="0.25">
      <c r="D480" s="444"/>
      <c r="E480" s="444"/>
      <c r="F480" s="444"/>
      <c r="G480" s="444"/>
      <c r="H480" s="444"/>
      <c r="I480" s="444"/>
      <c r="J480" s="444"/>
      <c r="K480" s="444"/>
      <c r="L480" s="444"/>
      <c r="M480" s="443"/>
      <c r="O480" s="427"/>
      <c r="P480" s="427"/>
      <c r="Q480" s="427"/>
      <c r="R480" s="427"/>
      <c r="S480" s="427"/>
      <c r="T480" s="427"/>
      <c r="U480" s="427"/>
      <c r="V480" s="427"/>
      <c r="W480" s="427"/>
      <c r="X480" s="427"/>
      <c r="Y480" s="427"/>
      <c r="Z480" s="427"/>
      <c r="AA480" s="427"/>
      <c r="AB480" s="427"/>
      <c r="AC480" s="427"/>
      <c r="AD480" s="427"/>
      <c r="AE480" s="427"/>
      <c r="AF480" s="427"/>
      <c r="AG480" s="427"/>
      <c r="AH480" s="427"/>
      <c r="AI480" s="427"/>
      <c r="AJ480" s="427"/>
      <c r="AK480" s="427"/>
    </row>
    <row r="481" spans="4:37" s="442" customFormat="1" ht="16" customHeight="1" x14ac:dyDescent="0.25">
      <c r="D481" s="444"/>
      <c r="E481" s="444"/>
      <c r="F481" s="444"/>
      <c r="G481" s="444"/>
      <c r="H481" s="444"/>
      <c r="I481" s="444"/>
      <c r="J481" s="444"/>
      <c r="K481" s="444"/>
      <c r="L481" s="444"/>
      <c r="M481" s="443"/>
      <c r="O481" s="427"/>
      <c r="P481" s="427"/>
      <c r="Q481" s="427"/>
      <c r="R481" s="427"/>
      <c r="S481" s="427"/>
      <c r="T481" s="427"/>
      <c r="U481" s="427"/>
      <c r="V481" s="427"/>
      <c r="W481" s="427"/>
      <c r="X481" s="427"/>
      <c r="Y481" s="427"/>
      <c r="Z481" s="427"/>
      <c r="AA481" s="427"/>
      <c r="AB481" s="427"/>
      <c r="AC481" s="427"/>
      <c r="AD481" s="427"/>
      <c r="AE481" s="427"/>
      <c r="AF481" s="427"/>
      <c r="AG481" s="427"/>
      <c r="AH481" s="427"/>
      <c r="AI481" s="427"/>
      <c r="AJ481" s="427"/>
      <c r="AK481" s="427"/>
    </row>
    <row r="482" spans="4:37" s="442" customFormat="1" ht="16" customHeight="1" x14ac:dyDescent="0.25">
      <c r="D482" s="444"/>
      <c r="E482" s="444"/>
      <c r="F482" s="444"/>
      <c r="G482" s="444"/>
      <c r="H482" s="444"/>
      <c r="I482" s="444"/>
      <c r="J482" s="444"/>
      <c r="K482" s="444"/>
      <c r="L482" s="444"/>
      <c r="M482" s="443"/>
      <c r="O482" s="427"/>
      <c r="P482" s="427"/>
      <c r="Q482" s="427"/>
      <c r="R482" s="427"/>
      <c r="S482" s="427"/>
      <c r="T482" s="427"/>
      <c r="U482" s="427"/>
      <c r="V482" s="427"/>
      <c r="W482" s="427"/>
      <c r="X482" s="427"/>
      <c r="Y482" s="427"/>
      <c r="Z482" s="427"/>
      <c r="AA482" s="427"/>
      <c r="AB482" s="427"/>
      <c r="AC482" s="427"/>
      <c r="AD482" s="427"/>
      <c r="AE482" s="427"/>
      <c r="AF482" s="427"/>
      <c r="AG482" s="427"/>
      <c r="AH482" s="427"/>
      <c r="AI482" s="427"/>
      <c r="AJ482" s="427"/>
      <c r="AK482" s="427"/>
    </row>
    <row r="483" spans="4:37" s="442" customFormat="1" ht="16" customHeight="1" x14ac:dyDescent="0.25">
      <c r="D483" s="444"/>
      <c r="E483" s="444"/>
      <c r="F483" s="444"/>
      <c r="G483" s="444"/>
      <c r="H483" s="444"/>
      <c r="I483" s="444"/>
      <c r="J483" s="444"/>
      <c r="K483" s="444"/>
      <c r="L483" s="444"/>
      <c r="M483" s="443"/>
      <c r="O483" s="427"/>
      <c r="P483" s="427"/>
      <c r="Q483" s="427"/>
      <c r="R483" s="427"/>
      <c r="S483" s="427"/>
      <c r="T483" s="427"/>
      <c r="U483" s="427"/>
      <c r="V483" s="427"/>
      <c r="W483" s="427"/>
      <c r="X483" s="427"/>
      <c r="Y483" s="427"/>
      <c r="Z483" s="427"/>
      <c r="AA483" s="427"/>
      <c r="AB483" s="427"/>
      <c r="AC483" s="427"/>
      <c r="AD483" s="427"/>
      <c r="AE483" s="427"/>
      <c r="AF483" s="427"/>
      <c r="AG483" s="427"/>
      <c r="AH483" s="427"/>
      <c r="AI483" s="427"/>
      <c r="AJ483" s="427"/>
      <c r="AK483" s="427"/>
    </row>
    <row r="484" spans="4:37" s="442" customFormat="1" ht="16" customHeight="1" x14ac:dyDescent="0.25">
      <c r="D484" s="444"/>
      <c r="E484" s="444"/>
      <c r="F484" s="444"/>
      <c r="G484" s="444"/>
      <c r="H484" s="444"/>
      <c r="I484" s="444"/>
      <c r="J484" s="444"/>
      <c r="K484" s="444"/>
      <c r="L484" s="444"/>
      <c r="M484" s="443"/>
      <c r="O484" s="427"/>
      <c r="P484" s="427"/>
      <c r="Q484" s="427"/>
      <c r="R484" s="427"/>
      <c r="S484" s="427"/>
      <c r="T484" s="427"/>
      <c r="U484" s="427"/>
      <c r="V484" s="427"/>
      <c r="W484" s="427"/>
      <c r="X484" s="427"/>
      <c r="Y484" s="427"/>
      <c r="Z484" s="427"/>
      <c r="AA484" s="427"/>
      <c r="AB484" s="427"/>
      <c r="AC484" s="427"/>
      <c r="AD484" s="427"/>
      <c r="AE484" s="427"/>
      <c r="AF484" s="427"/>
      <c r="AG484" s="427"/>
      <c r="AH484" s="427"/>
      <c r="AI484" s="427"/>
      <c r="AJ484" s="427"/>
      <c r="AK484" s="427"/>
    </row>
    <row r="485" spans="4:37" s="442" customFormat="1" ht="16" customHeight="1" x14ac:dyDescent="0.25">
      <c r="D485" s="444"/>
      <c r="E485" s="444"/>
      <c r="F485" s="444"/>
      <c r="G485" s="444"/>
      <c r="H485" s="444"/>
      <c r="I485" s="444"/>
      <c r="J485" s="444"/>
      <c r="K485" s="444"/>
      <c r="L485" s="444"/>
      <c r="M485" s="443"/>
      <c r="O485" s="427"/>
      <c r="P485" s="427"/>
      <c r="Q485" s="427"/>
      <c r="R485" s="427"/>
      <c r="S485" s="427"/>
      <c r="T485" s="427"/>
      <c r="U485" s="427"/>
      <c r="V485" s="427"/>
      <c r="W485" s="427"/>
      <c r="X485" s="427"/>
      <c r="Y485" s="427"/>
      <c r="Z485" s="427"/>
      <c r="AA485" s="427"/>
      <c r="AB485" s="427"/>
      <c r="AC485" s="427"/>
      <c r="AD485" s="427"/>
      <c r="AE485" s="427"/>
      <c r="AF485" s="427"/>
      <c r="AG485" s="427"/>
      <c r="AH485" s="427"/>
      <c r="AI485" s="427"/>
      <c r="AJ485" s="427"/>
      <c r="AK485" s="427"/>
    </row>
    <row r="486" spans="4:37" s="442" customFormat="1" ht="16" customHeight="1" x14ac:dyDescent="0.25">
      <c r="D486" s="444"/>
      <c r="E486" s="444"/>
      <c r="F486" s="444"/>
      <c r="G486" s="444"/>
      <c r="H486" s="444"/>
      <c r="I486" s="444"/>
      <c r="J486" s="444"/>
      <c r="K486" s="444"/>
      <c r="L486" s="444"/>
      <c r="M486" s="443"/>
      <c r="O486" s="427"/>
      <c r="P486" s="427"/>
      <c r="Q486" s="427"/>
      <c r="R486" s="427"/>
      <c r="S486" s="427"/>
      <c r="T486" s="427"/>
      <c r="U486" s="427"/>
      <c r="V486" s="427"/>
      <c r="W486" s="427"/>
      <c r="X486" s="427"/>
      <c r="Y486" s="427"/>
      <c r="Z486" s="427"/>
      <c r="AA486" s="427"/>
      <c r="AB486" s="427"/>
      <c r="AC486" s="427"/>
      <c r="AD486" s="427"/>
      <c r="AE486" s="427"/>
      <c r="AF486" s="427"/>
      <c r="AG486" s="427"/>
      <c r="AH486" s="427"/>
      <c r="AI486" s="427"/>
      <c r="AJ486" s="427"/>
      <c r="AK486" s="427"/>
    </row>
    <row r="487" spans="4:37" s="442" customFormat="1" ht="16" customHeight="1" x14ac:dyDescent="0.25">
      <c r="D487" s="444"/>
      <c r="E487" s="444"/>
      <c r="F487" s="444"/>
      <c r="G487" s="444"/>
      <c r="H487" s="444"/>
      <c r="I487" s="444"/>
      <c r="J487" s="444"/>
      <c r="K487" s="444"/>
      <c r="L487" s="444"/>
      <c r="M487" s="443"/>
      <c r="O487" s="427"/>
      <c r="P487" s="427"/>
      <c r="Q487" s="427"/>
      <c r="R487" s="427"/>
      <c r="S487" s="427"/>
      <c r="T487" s="427"/>
      <c r="U487" s="427"/>
      <c r="V487" s="427"/>
      <c r="W487" s="427"/>
      <c r="X487" s="427"/>
      <c r="Y487" s="427"/>
      <c r="Z487" s="427"/>
      <c r="AA487" s="427"/>
      <c r="AB487" s="427"/>
      <c r="AC487" s="427"/>
      <c r="AD487" s="427"/>
      <c r="AE487" s="427"/>
      <c r="AF487" s="427"/>
      <c r="AG487" s="427"/>
      <c r="AH487" s="427"/>
      <c r="AI487" s="427"/>
      <c r="AJ487" s="427"/>
      <c r="AK487" s="427"/>
    </row>
    <row r="488" spans="4:37" s="442" customFormat="1" ht="16" customHeight="1" x14ac:dyDescent="0.25">
      <c r="D488" s="444"/>
      <c r="E488" s="444"/>
      <c r="F488" s="444"/>
      <c r="G488" s="444"/>
      <c r="H488" s="444"/>
      <c r="I488" s="444"/>
      <c r="J488" s="444"/>
      <c r="K488" s="444"/>
      <c r="L488" s="444"/>
      <c r="M488" s="443"/>
      <c r="O488" s="427"/>
      <c r="P488" s="427"/>
      <c r="Q488" s="427"/>
      <c r="R488" s="427"/>
      <c r="S488" s="427"/>
      <c r="T488" s="427"/>
      <c r="U488" s="427"/>
      <c r="V488" s="427"/>
      <c r="W488" s="427"/>
      <c r="X488" s="427"/>
      <c r="Y488" s="427"/>
      <c r="Z488" s="427"/>
      <c r="AA488" s="427"/>
      <c r="AB488" s="427"/>
      <c r="AC488" s="427"/>
      <c r="AD488" s="427"/>
      <c r="AE488" s="427"/>
      <c r="AF488" s="427"/>
      <c r="AG488" s="427"/>
      <c r="AH488" s="427"/>
      <c r="AI488" s="427"/>
      <c r="AJ488" s="427"/>
      <c r="AK488" s="427"/>
    </row>
    <row r="489" spans="4:37" s="442" customFormat="1" ht="16" customHeight="1" x14ac:dyDescent="0.25">
      <c r="D489" s="444"/>
      <c r="E489" s="444"/>
      <c r="F489" s="444"/>
      <c r="G489" s="444"/>
      <c r="H489" s="444"/>
      <c r="I489" s="444"/>
      <c r="J489" s="444"/>
      <c r="K489" s="444"/>
      <c r="L489" s="444"/>
      <c r="M489" s="443"/>
      <c r="O489" s="427"/>
      <c r="P489" s="427"/>
      <c r="Q489" s="427"/>
      <c r="R489" s="427"/>
      <c r="S489" s="427"/>
      <c r="T489" s="427"/>
      <c r="U489" s="427"/>
      <c r="V489" s="427"/>
      <c r="W489" s="427"/>
      <c r="X489" s="427"/>
      <c r="Y489" s="427"/>
      <c r="Z489" s="427"/>
      <c r="AA489" s="427"/>
      <c r="AB489" s="427"/>
      <c r="AC489" s="427"/>
      <c r="AD489" s="427"/>
      <c r="AE489" s="427"/>
      <c r="AF489" s="427"/>
      <c r="AG489" s="427"/>
      <c r="AH489" s="427"/>
      <c r="AI489" s="427"/>
      <c r="AJ489" s="427"/>
      <c r="AK489" s="427"/>
    </row>
    <row r="490" spans="4:37" s="442" customFormat="1" ht="16" customHeight="1" x14ac:dyDescent="0.25">
      <c r="D490" s="444"/>
      <c r="E490" s="444"/>
      <c r="F490" s="444"/>
      <c r="G490" s="444"/>
      <c r="H490" s="444"/>
      <c r="I490" s="444"/>
      <c r="J490" s="444"/>
      <c r="K490" s="444"/>
      <c r="L490" s="444"/>
      <c r="M490" s="443"/>
      <c r="O490" s="427"/>
      <c r="P490" s="427"/>
      <c r="Q490" s="427"/>
      <c r="R490" s="427"/>
      <c r="S490" s="427"/>
      <c r="T490" s="427"/>
      <c r="U490" s="427"/>
      <c r="V490" s="427"/>
      <c r="W490" s="427"/>
      <c r="X490" s="427"/>
      <c r="Y490" s="427"/>
      <c r="Z490" s="427"/>
      <c r="AA490" s="427"/>
      <c r="AB490" s="427"/>
      <c r="AC490" s="427"/>
      <c r="AD490" s="427"/>
      <c r="AE490" s="427"/>
      <c r="AF490" s="427"/>
      <c r="AG490" s="427"/>
      <c r="AH490" s="427"/>
      <c r="AI490" s="427"/>
      <c r="AJ490" s="427"/>
      <c r="AK490" s="427"/>
    </row>
    <row r="491" spans="4:37" s="442" customFormat="1" ht="16" customHeight="1" x14ac:dyDescent="0.25">
      <c r="D491" s="444"/>
      <c r="E491" s="444"/>
      <c r="F491" s="444"/>
      <c r="G491" s="444"/>
      <c r="H491" s="444"/>
      <c r="I491" s="444"/>
      <c r="J491" s="444"/>
      <c r="K491" s="444"/>
      <c r="L491" s="444"/>
      <c r="M491" s="443"/>
      <c r="O491" s="427"/>
      <c r="P491" s="427"/>
      <c r="Q491" s="427"/>
      <c r="R491" s="427"/>
      <c r="S491" s="427"/>
      <c r="T491" s="427"/>
      <c r="U491" s="427"/>
      <c r="V491" s="427"/>
      <c r="W491" s="427"/>
      <c r="X491" s="427"/>
      <c r="Y491" s="427"/>
      <c r="Z491" s="427"/>
      <c r="AA491" s="427"/>
      <c r="AB491" s="427"/>
      <c r="AC491" s="427"/>
      <c r="AD491" s="427"/>
      <c r="AE491" s="427"/>
      <c r="AF491" s="427"/>
      <c r="AG491" s="427"/>
      <c r="AH491" s="427"/>
      <c r="AI491" s="427"/>
      <c r="AJ491" s="427"/>
      <c r="AK491" s="427"/>
    </row>
    <row r="492" spans="4:37" s="442" customFormat="1" ht="16" customHeight="1" x14ac:dyDescent="0.25">
      <c r="D492" s="444"/>
      <c r="E492" s="444"/>
      <c r="F492" s="444"/>
      <c r="G492" s="444"/>
      <c r="H492" s="444"/>
      <c r="I492" s="444"/>
      <c r="J492" s="444"/>
      <c r="K492" s="444"/>
      <c r="L492" s="444"/>
      <c r="M492" s="443"/>
      <c r="O492" s="427"/>
      <c r="P492" s="427"/>
      <c r="Q492" s="427"/>
      <c r="R492" s="427"/>
      <c r="S492" s="427"/>
      <c r="T492" s="427"/>
      <c r="U492" s="427"/>
      <c r="V492" s="427"/>
      <c r="W492" s="427"/>
      <c r="X492" s="427"/>
      <c r="Y492" s="427"/>
      <c r="Z492" s="427"/>
      <c r="AA492" s="427"/>
      <c r="AB492" s="427"/>
      <c r="AC492" s="427"/>
      <c r="AD492" s="427"/>
      <c r="AE492" s="427"/>
      <c r="AF492" s="427"/>
      <c r="AG492" s="427"/>
      <c r="AH492" s="427"/>
      <c r="AI492" s="427"/>
      <c r="AJ492" s="427"/>
      <c r="AK492" s="427"/>
    </row>
    <row r="493" spans="4:37" s="442" customFormat="1" ht="16" customHeight="1" x14ac:dyDescent="0.25">
      <c r="D493" s="444"/>
      <c r="E493" s="444"/>
      <c r="F493" s="444"/>
      <c r="G493" s="444"/>
      <c r="H493" s="444"/>
      <c r="I493" s="444"/>
      <c r="J493" s="444"/>
      <c r="K493" s="444"/>
      <c r="L493" s="444"/>
      <c r="M493" s="443"/>
      <c r="O493" s="427"/>
      <c r="P493" s="427"/>
      <c r="Q493" s="427"/>
      <c r="R493" s="427"/>
      <c r="S493" s="427"/>
      <c r="T493" s="427"/>
      <c r="U493" s="427"/>
      <c r="V493" s="427"/>
      <c r="W493" s="427"/>
      <c r="X493" s="427"/>
      <c r="Y493" s="427"/>
      <c r="Z493" s="427"/>
      <c r="AA493" s="427"/>
      <c r="AB493" s="427"/>
      <c r="AC493" s="427"/>
      <c r="AD493" s="427"/>
      <c r="AE493" s="427"/>
      <c r="AF493" s="427"/>
      <c r="AG493" s="427"/>
      <c r="AH493" s="427"/>
      <c r="AI493" s="427"/>
      <c r="AJ493" s="427"/>
      <c r="AK493" s="427"/>
    </row>
    <row r="494" spans="4:37" s="442" customFormat="1" ht="16" customHeight="1" x14ac:dyDescent="0.25">
      <c r="D494" s="444"/>
      <c r="E494" s="444"/>
      <c r="F494" s="444"/>
      <c r="G494" s="444"/>
      <c r="H494" s="444"/>
      <c r="I494" s="444"/>
      <c r="J494" s="444"/>
      <c r="K494" s="444"/>
      <c r="L494" s="444"/>
      <c r="M494" s="443"/>
      <c r="O494" s="427"/>
      <c r="P494" s="427"/>
      <c r="Q494" s="427"/>
      <c r="R494" s="427"/>
      <c r="S494" s="427"/>
      <c r="T494" s="427"/>
      <c r="U494" s="427"/>
      <c r="V494" s="427"/>
      <c r="W494" s="427"/>
      <c r="X494" s="427"/>
      <c r="Y494" s="427"/>
      <c r="Z494" s="427"/>
      <c r="AA494" s="427"/>
      <c r="AB494" s="427"/>
      <c r="AC494" s="427"/>
      <c r="AD494" s="427"/>
      <c r="AE494" s="427"/>
      <c r="AF494" s="427"/>
      <c r="AG494" s="427"/>
      <c r="AH494" s="427"/>
      <c r="AI494" s="427"/>
      <c r="AJ494" s="427"/>
      <c r="AK494" s="427"/>
    </row>
    <row r="495" spans="4:37" s="442" customFormat="1" ht="16" customHeight="1" x14ac:dyDescent="0.25">
      <c r="D495" s="444"/>
      <c r="E495" s="444"/>
      <c r="F495" s="444"/>
      <c r="G495" s="444"/>
      <c r="H495" s="444"/>
      <c r="I495" s="444"/>
      <c r="J495" s="444"/>
      <c r="K495" s="444"/>
      <c r="L495" s="444"/>
      <c r="M495" s="443"/>
      <c r="O495" s="427"/>
      <c r="P495" s="427"/>
      <c r="Q495" s="427"/>
      <c r="R495" s="427"/>
      <c r="S495" s="427"/>
      <c r="T495" s="427"/>
      <c r="U495" s="427"/>
      <c r="V495" s="427"/>
      <c r="W495" s="427"/>
      <c r="X495" s="427"/>
      <c r="Y495" s="427"/>
      <c r="Z495" s="427"/>
      <c r="AA495" s="427"/>
      <c r="AB495" s="427"/>
      <c r="AC495" s="427"/>
      <c r="AD495" s="427"/>
      <c r="AE495" s="427"/>
      <c r="AF495" s="427"/>
      <c r="AG495" s="427"/>
      <c r="AH495" s="427"/>
      <c r="AI495" s="427"/>
      <c r="AJ495" s="427"/>
      <c r="AK495" s="427"/>
    </row>
    <row r="496" spans="4:37" s="442" customFormat="1" ht="16" customHeight="1" x14ac:dyDescent="0.25">
      <c r="D496" s="444"/>
      <c r="E496" s="444"/>
      <c r="F496" s="444"/>
      <c r="G496" s="444"/>
      <c r="H496" s="444"/>
      <c r="I496" s="444"/>
      <c r="J496" s="444"/>
      <c r="K496" s="444"/>
      <c r="L496" s="444"/>
      <c r="M496" s="443"/>
      <c r="O496" s="427"/>
      <c r="P496" s="427"/>
      <c r="Q496" s="427"/>
      <c r="R496" s="427"/>
      <c r="S496" s="427"/>
      <c r="T496" s="427"/>
      <c r="U496" s="427"/>
      <c r="V496" s="427"/>
      <c r="W496" s="427"/>
      <c r="X496" s="427"/>
      <c r="Y496" s="427"/>
      <c r="Z496" s="427"/>
      <c r="AA496" s="427"/>
      <c r="AB496" s="427"/>
      <c r="AC496" s="427"/>
      <c r="AD496" s="427"/>
      <c r="AE496" s="427"/>
      <c r="AF496" s="427"/>
      <c r="AG496" s="427"/>
      <c r="AH496" s="427"/>
      <c r="AI496" s="427"/>
      <c r="AJ496" s="427"/>
      <c r="AK496" s="427"/>
    </row>
    <row r="497" spans="4:37" s="442" customFormat="1" ht="16" customHeight="1" x14ac:dyDescent="0.25">
      <c r="D497" s="444"/>
      <c r="E497" s="444"/>
      <c r="F497" s="444"/>
      <c r="G497" s="444"/>
      <c r="H497" s="444"/>
      <c r="I497" s="444"/>
      <c r="J497" s="444"/>
      <c r="K497" s="444"/>
      <c r="L497" s="444"/>
      <c r="M497" s="443"/>
      <c r="O497" s="427"/>
      <c r="P497" s="427"/>
      <c r="Q497" s="427"/>
      <c r="R497" s="427"/>
      <c r="S497" s="427"/>
      <c r="T497" s="427"/>
      <c r="U497" s="427"/>
      <c r="V497" s="427"/>
      <c r="W497" s="427"/>
      <c r="X497" s="427"/>
      <c r="Y497" s="427"/>
      <c r="Z497" s="427"/>
      <c r="AA497" s="427"/>
      <c r="AB497" s="427"/>
      <c r="AC497" s="427"/>
      <c r="AD497" s="427"/>
      <c r="AE497" s="427"/>
      <c r="AF497" s="427"/>
      <c r="AG497" s="427"/>
      <c r="AH497" s="427"/>
      <c r="AI497" s="427"/>
      <c r="AJ497" s="427"/>
      <c r="AK497" s="427"/>
    </row>
    <row r="498" spans="4:37" s="442" customFormat="1" ht="16" customHeight="1" x14ac:dyDescent="0.25">
      <c r="D498" s="444"/>
      <c r="E498" s="444"/>
      <c r="F498" s="444"/>
      <c r="G498" s="444"/>
      <c r="H498" s="444"/>
      <c r="I498" s="444"/>
      <c r="J498" s="444"/>
      <c r="K498" s="444"/>
      <c r="L498" s="444"/>
      <c r="M498" s="443"/>
      <c r="O498" s="427"/>
      <c r="P498" s="427"/>
      <c r="Q498" s="427"/>
      <c r="R498" s="427"/>
      <c r="S498" s="427"/>
      <c r="T498" s="427"/>
      <c r="U498" s="427"/>
      <c r="V498" s="427"/>
      <c r="W498" s="427"/>
      <c r="X498" s="427"/>
      <c r="Y498" s="427"/>
      <c r="Z498" s="427"/>
      <c r="AA498" s="427"/>
      <c r="AB498" s="427"/>
      <c r="AC498" s="427"/>
      <c r="AD498" s="427"/>
      <c r="AE498" s="427"/>
      <c r="AF498" s="427"/>
      <c r="AG498" s="427"/>
      <c r="AH498" s="427"/>
      <c r="AI498" s="427"/>
      <c r="AJ498" s="427"/>
      <c r="AK498" s="427"/>
    </row>
    <row r="499" spans="4:37" s="442" customFormat="1" ht="16" customHeight="1" x14ac:dyDescent="0.25">
      <c r="D499" s="444"/>
      <c r="E499" s="444"/>
      <c r="F499" s="444"/>
      <c r="G499" s="444"/>
      <c r="H499" s="444"/>
      <c r="I499" s="444"/>
      <c r="J499" s="444"/>
      <c r="K499" s="444"/>
      <c r="L499" s="444"/>
      <c r="M499" s="443"/>
      <c r="O499" s="427"/>
      <c r="P499" s="427"/>
      <c r="Q499" s="427"/>
      <c r="R499" s="427"/>
      <c r="S499" s="427"/>
      <c r="T499" s="427"/>
      <c r="U499" s="427"/>
      <c r="V499" s="427"/>
      <c r="W499" s="427"/>
      <c r="X499" s="427"/>
      <c r="Y499" s="427"/>
      <c r="Z499" s="427"/>
      <c r="AA499" s="427"/>
      <c r="AB499" s="427"/>
      <c r="AC499" s="427"/>
      <c r="AD499" s="427"/>
      <c r="AE499" s="427"/>
      <c r="AF499" s="427"/>
      <c r="AG499" s="427"/>
      <c r="AH499" s="427"/>
      <c r="AI499" s="427"/>
      <c r="AJ499" s="427"/>
      <c r="AK499" s="427"/>
    </row>
    <row r="500" spans="4:37" s="442" customFormat="1" ht="16" customHeight="1" x14ac:dyDescent="0.25">
      <c r="D500" s="444"/>
      <c r="E500" s="444"/>
      <c r="F500" s="444"/>
      <c r="G500" s="444"/>
      <c r="H500" s="444"/>
      <c r="I500" s="444"/>
      <c r="J500" s="444"/>
      <c r="K500" s="444"/>
      <c r="L500" s="444"/>
      <c r="M500" s="443"/>
      <c r="O500" s="427"/>
      <c r="P500" s="427"/>
      <c r="Q500" s="427"/>
      <c r="R500" s="427"/>
      <c r="S500" s="427"/>
      <c r="T500" s="427"/>
      <c r="U500" s="427"/>
      <c r="V500" s="427"/>
      <c r="W500" s="427"/>
      <c r="X500" s="427"/>
      <c r="Y500" s="427"/>
      <c r="Z500" s="427"/>
      <c r="AA500" s="427"/>
      <c r="AB500" s="427"/>
      <c r="AC500" s="427"/>
      <c r="AD500" s="427"/>
      <c r="AE500" s="427"/>
      <c r="AF500" s="427"/>
      <c r="AG500" s="427"/>
      <c r="AH500" s="427"/>
      <c r="AI500" s="427"/>
      <c r="AJ500" s="427"/>
      <c r="AK500" s="427"/>
    </row>
    <row r="501" spans="4:37" s="442" customFormat="1" ht="16" customHeight="1" x14ac:dyDescent="0.25">
      <c r="D501" s="444"/>
      <c r="E501" s="444"/>
      <c r="F501" s="444"/>
      <c r="G501" s="444"/>
      <c r="H501" s="444"/>
      <c r="I501" s="444"/>
      <c r="J501" s="444"/>
      <c r="K501" s="444"/>
      <c r="L501" s="444"/>
      <c r="M501" s="443"/>
      <c r="O501" s="427"/>
      <c r="P501" s="427"/>
      <c r="Q501" s="427"/>
      <c r="R501" s="427"/>
      <c r="S501" s="427"/>
      <c r="T501" s="427"/>
      <c r="U501" s="427"/>
      <c r="V501" s="427"/>
      <c r="W501" s="427"/>
      <c r="X501" s="427"/>
      <c r="Y501" s="427"/>
      <c r="Z501" s="427"/>
      <c r="AA501" s="427"/>
      <c r="AB501" s="427"/>
      <c r="AC501" s="427"/>
      <c r="AD501" s="427"/>
      <c r="AE501" s="427"/>
      <c r="AF501" s="427"/>
      <c r="AG501" s="427"/>
      <c r="AH501" s="427"/>
      <c r="AI501" s="427"/>
      <c r="AJ501" s="427"/>
      <c r="AK501" s="427"/>
    </row>
    <row r="502" spans="4:37" s="442" customFormat="1" ht="16" customHeight="1" x14ac:dyDescent="0.25">
      <c r="D502" s="444"/>
      <c r="E502" s="444"/>
      <c r="F502" s="444"/>
      <c r="G502" s="444"/>
      <c r="H502" s="444"/>
      <c r="I502" s="444"/>
      <c r="J502" s="444"/>
      <c r="K502" s="444"/>
      <c r="L502" s="444"/>
      <c r="M502" s="443"/>
      <c r="O502" s="427"/>
      <c r="P502" s="427"/>
      <c r="Q502" s="427"/>
      <c r="R502" s="427"/>
      <c r="S502" s="427"/>
      <c r="T502" s="427"/>
      <c r="U502" s="427"/>
      <c r="V502" s="427"/>
      <c r="W502" s="427"/>
      <c r="X502" s="427"/>
      <c r="Y502" s="427"/>
      <c r="Z502" s="427"/>
      <c r="AA502" s="427"/>
      <c r="AB502" s="427"/>
      <c r="AC502" s="427"/>
      <c r="AD502" s="427"/>
      <c r="AE502" s="427"/>
      <c r="AF502" s="427"/>
      <c r="AG502" s="427"/>
      <c r="AH502" s="427"/>
      <c r="AI502" s="427"/>
      <c r="AJ502" s="427"/>
      <c r="AK502" s="427"/>
    </row>
    <row r="503" spans="4:37" s="442" customFormat="1" ht="16" customHeight="1" x14ac:dyDescent="0.25">
      <c r="D503" s="444"/>
      <c r="E503" s="444"/>
      <c r="F503" s="444"/>
      <c r="G503" s="444"/>
      <c r="H503" s="444"/>
      <c r="I503" s="444"/>
      <c r="J503" s="444"/>
      <c r="K503" s="444"/>
      <c r="L503" s="444"/>
      <c r="M503" s="443"/>
      <c r="O503" s="427"/>
      <c r="P503" s="427"/>
      <c r="Q503" s="427"/>
      <c r="R503" s="427"/>
      <c r="S503" s="427"/>
      <c r="T503" s="427"/>
      <c r="U503" s="427"/>
      <c r="V503" s="427"/>
      <c r="W503" s="427"/>
      <c r="X503" s="427"/>
      <c r="Y503" s="427"/>
      <c r="Z503" s="427"/>
      <c r="AA503" s="427"/>
      <c r="AB503" s="427"/>
      <c r="AC503" s="427"/>
      <c r="AD503" s="427"/>
      <c r="AE503" s="427"/>
      <c r="AF503" s="427"/>
      <c r="AG503" s="427"/>
      <c r="AH503" s="427"/>
      <c r="AI503" s="427"/>
      <c r="AJ503" s="427"/>
      <c r="AK503" s="427"/>
    </row>
    <row r="504" spans="4:37" s="442" customFormat="1" ht="16" customHeight="1" x14ac:dyDescent="0.25">
      <c r="D504" s="444"/>
      <c r="E504" s="444"/>
      <c r="F504" s="444"/>
      <c r="G504" s="444"/>
      <c r="H504" s="444"/>
      <c r="I504" s="444"/>
      <c r="J504" s="444"/>
      <c r="K504" s="444"/>
      <c r="L504" s="444"/>
      <c r="M504" s="443"/>
      <c r="O504" s="427"/>
      <c r="P504" s="427"/>
      <c r="Q504" s="427"/>
      <c r="R504" s="427"/>
      <c r="S504" s="427"/>
      <c r="T504" s="427"/>
      <c r="U504" s="427"/>
      <c r="V504" s="427"/>
      <c r="W504" s="427"/>
      <c r="X504" s="427"/>
      <c r="Y504" s="427"/>
      <c r="Z504" s="427"/>
      <c r="AA504" s="427"/>
      <c r="AB504" s="427"/>
      <c r="AC504" s="427"/>
      <c r="AD504" s="427"/>
      <c r="AE504" s="427"/>
      <c r="AF504" s="427"/>
      <c r="AG504" s="427"/>
      <c r="AH504" s="427"/>
      <c r="AI504" s="427"/>
      <c r="AJ504" s="427"/>
      <c r="AK504" s="427"/>
    </row>
    <row r="505" spans="4:37" s="442" customFormat="1" ht="16" customHeight="1" x14ac:dyDescent="0.25">
      <c r="D505" s="444"/>
      <c r="E505" s="444"/>
      <c r="F505" s="444"/>
      <c r="G505" s="444"/>
      <c r="H505" s="444"/>
      <c r="I505" s="444"/>
      <c r="J505" s="444"/>
      <c r="K505" s="444"/>
      <c r="L505" s="444"/>
      <c r="M505" s="443"/>
      <c r="O505" s="427"/>
      <c r="P505" s="427"/>
      <c r="Q505" s="427"/>
      <c r="R505" s="427"/>
      <c r="S505" s="427"/>
      <c r="T505" s="427"/>
      <c r="U505" s="427"/>
      <c r="V505" s="427"/>
      <c r="W505" s="427"/>
      <c r="X505" s="427"/>
      <c r="Y505" s="427"/>
      <c r="Z505" s="427"/>
      <c r="AA505" s="427"/>
      <c r="AB505" s="427"/>
      <c r="AC505" s="427"/>
      <c r="AD505" s="427"/>
      <c r="AE505" s="427"/>
      <c r="AF505" s="427"/>
      <c r="AG505" s="427"/>
      <c r="AH505" s="427"/>
      <c r="AI505" s="427"/>
      <c r="AJ505" s="427"/>
      <c r="AK505" s="427"/>
    </row>
    <row r="506" spans="4:37" s="442" customFormat="1" ht="16" customHeight="1" x14ac:dyDescent="0.25">
      <c r="D506" s="444"/>
      <c r="E506" s="444"/>
      <c r="F506" s="444"/>
      <c r="G506" s="444"/>
      <c r="H506" s="444"/>
      <c r="I506" s="444"/>
      <c r="J506" s="444"/>
      <c r="K506" s="444"/>
      <c r="L506" s="444"/>
      <c r="M506" s="443"/>
      <c r="O506" s="427"/>
      <c r="P506" s="427"/>
      <c r="Q506" s="427"/>
      <c r="R506" s="427"/>
      <c r="S506" s="427"/>
      <c r="T506" s="427"/>
      <c r="U506" s="427"/>
      <c r="V506" s="427"/>
      <c r="W506" s="427"/>
      <c r="X506" s="427"/>
      <c r="Y506" s="427"/>
      <c r="Z506" s="427"/>
      <c r="AA506" s="427"/>
      <c r="AB506" s="427"/>
      <c r="AC506" s="427"/>
      <c r="AD506" s="427"/>
      <c r="AE506" s="427"/>
      <c r="AF506" s="427"/>
      <c r="AG506" s="427"/>
      <c r="AH506" s="427"/>
      <c r="AI506" s="427"/>
      <c r="AJ506" s="427"/>
      <c r="AK506" s="427"/>
    </row>
    <row r="507" spans="4:37" s="442" customFormat="1" ht="16" customHeight="1" x14ac:dyDescent="0.25">
      <c r="D507" s="444"/>
      <c r="E507" s="444"/>
      <c r="F507" s="444"/>
      <c r="G507" s="444"/>
      <c r="H507" s="444"/>
      <c r="I507" s="444"/>
      <c r="J507" s="444"/>
      <c r="K507" s="444"/>
      <c r="L507" s="444"/>
      <c r="M507" s="443"/>
      <c r="O507" s="427"/>
      <c r="P507" s="427"/>
      <c r="Q507" s="427"/>
      <c r="R507" s="427"/>
      <c r="S507" s="427"/>
      <c r="T507" s="427"/>
      <c r="U507" s="427"/>
      <c r="V507" s="427"/>
      <c r="W507" s="427"/>
      <c r="X507" s="427"/>
      <c r="Y507" s="427"/>
      <c r="Z507" s="427"/>
      <c r="AA507" s="427"/>
      <c r="AB507" s="427"/>
      <c r="AC507" s="427"/>
      <c r="AD507" s="427"/>
      <c r="AE507" s="427"/>
      <c r="AF507" s="427"/>
      <c r="AG507" s="427"/>
      <c r="AH507" s="427"/>
      <c r="AI507" s="427"/>
      <c r="AJ507" s="427"/>
      <c r="AK507" s="427"/>
    </row>
    <row r="508" spans="4:37" s="442" customFormat="1" ht="16" customHeight="1" x14ac:dyDescent="0.25">
      <c r="D508" s="444"/>
      <c r="E508" s="444"/>
      <c r="F508" s="444"/>
      <c r="G508" s="444"/>
      <c r="H508" s="444"/>
      <c r="I508" s="444"/>
      <c r="J508" s="444"/>
      <c r="K508" s="444"/>
      <c r="L508" s="444"/>
      <c r="M508" s="443"/>
      <c r="O508" s="427"/>
      <c r="P508" s="427"/>
      <c r="Q508" s="427"/>
      <c r="R508" s="427"/>
      <c r="S508" s="427"/>
      <c r="T508" s="427"/>
      <c r="U508" s="427"/>
      <c r="V508" s="427"/>
      <c r="W508" s="427"/>
      <c r="X508" s="427"/>
      <c r="Y508" s="427"/>
      <c r="Z508" s="427"/>
      <c r="AA508" s="427"/>
      <c r="AB508" s="427"/>
      <c r="AC508" s="427"/>
      <c r="AD508" s="427"/>
      <c r="AE508" s="427"/>
      <c r="AF508" s="427"/>
      <c r="AG508" s="427"/>
      <c r="AH508" s="427"/>
      <c r="AI508" s="427"/>
      <c r="AJ508" s="427"/>
      <c r="AK508" s="427"/>
    </row>
    <row r="509" spans="4:37" s="442" customFormat="1" ht="16" customHeight="1" x14ac:dyDescent="0.25">
      <c r="D509" s="444"/>
      <c r="E509" s="444"/>
      <c r="F509" s="444"/>
      <c r="G509" s="444"/>
      <c r="H509" s="444"/>
      <c r="I509" s="444"/>
      <c r="J509" s="444"/>
      <c r="K509" s="444"/>
      <c r="L509" s="444"/>
      <c r="M509" s="443"/>
      <c r="O509" s="427"/>
      <c r="P509" s="427"/>
      <c r="Q509" s="427"/>
      <c r="R509" s="427"/>
      <c r="S509" s="427"/>
      <c r="T509" s="427"/>
      <c r="U509" s="427"/>
      <c r="V509" s="427"/>
      <c r="W509" s="427"/>
      <c r="X509" s="427"/>
      <c r="Y509" s="427"/>
      <c r="Z509" s="427"/>
      <c r="AA509" s="427"/>
      <c r="AB509" s="427"/>
      <c r="AC509" s="427"/>
      <c r="AD509" s="427"/>
      <c r="AE509" s="427"/>
      <c r="AF509" s="427"/>
      <c r="AG509" s="427"/>
      <c r="AH509" s="427"/>
      <c r="AI509" s="427"/>
      <c r="AJ509" s="427"/>
      <c r="AK509" s="427"/>
    </row>
    <row r="510" spans="4:37" s="442" customFormat="1" ht="16" customHeight="1" x14ac:dyDescent="0.25">
      <c r="D510" s="444"/>
      <c r="E510" s="444"/>
      <c r="F510" s="444"/>
      <c r="G510" s="444"/>
      <c r="H510" s="444"/>
      <c r="I510" s="444"/>
      <c r="J510" s="444"/>
      <c r="K510" s="444"/>
      <c r="L510" s="444"/>
      <c r="M510" s="443"/>
      <c r="O510" s="427"/>
      <c r="P510" s="427"/>
      <c r="Q510" s="427"/>
      <c r="R510" s="427"/>
      <c r="S510" s="427"/>
      <c r="T510" s="427"/>
      <c r="U510" s="427"/>
      <c r="V510" s="427"/>
      <c r="W510" s="427"/>
      <c r="X510" s="427"/>
      <c r="Y510" s="427"/>
      <c r="Z510" s="427"/>
      <c r="AA510" s="427"/>
      <c r="AB510" s="427"/>
      <c r="AC510" s="427"/>
      <c r="AD510" s="427"/>
      <c r="AE510" s="427"/>
      <c r="AF510" s="427"/>
      <c r="AG510" s="427"/>
      <c r="AH510" s="427"/>
      <c r="AI510" s="427"/>
      <c r="AJ510" s="427"/>
      <c r="AK510" s="427"/>
    </row>
    <row r="511" spans="4:37" s="442" customFormat="1" ht="16" customHeight="1" x14ac:dyDescent="0.25">
      <c r="D511" s="444"/>
      <c r="E511" s="444"/>
      <c r="F511" s="444"/>
      <c r="G511" s="444"/>
      <c r="H511" s="444"/>
      <c r="I511" s="444"/>
      <c r="J511" s="444"/>
      <c r="K511" s="444"/>
      <c r="L511" s="444"/>
      <c r="M511" s="443"/>
      <c r="O511" s="427"/>
      <c r="P511" s="427"/>
      <c r="Q511" s="427"/>
      <c r="R511" s="427"/>
      <c r="S511" s="427"/>
      <c r="T511" s="427"/>
      <c r="U511" s="427"/>
      <c r="V511" s="427"/>
      <c r="W511" s="427"/>
      <c r="X511" s="427"/>
      <c r="Y511" s="427"/>
      <c r="Z511" s="427"/>
      <c r="AA511" s="427"/>
      <c r="AB511" s="427"/>
      <c r="AC511" s="427"/>
      <c r="AD511" s="427"/>
      <c r="AE511" s="427"/>
      <c r="AF511" s="427"/>
      <c r="AG511" s="427"/>
      <c r="AH511" s="427"/>
      <c r="AI511" s="427"/>
      <c r="AJ511" s="427"/>
      <c r="AK511" s="427"/>
    </row>
    <row r="512" spans="4:37" s="442" customFormat="1" ht="16" customHeight="1" x14ac:dyDescent="0.25">
      <c r="D512" s="444"/>
      <c r="E512" s="444"/>
      <c r="F512" s="444"/>
      <c r="G512" s="444"/>
      <c r="H512" s="444"/>
      <c r="I512" s="444"/>
      <c r="J512" s="444"/>
      <c r="K512" s="444"/>
      <c r="L512" s="444"/>
      <c r="M512" s="443"/>
      <c r="O512" s="427"/>
      <c r="P512" s="427"/>
      <c r="Q512" s="427"/>
      <c r="R512" s="427"/>
      <c r="S512" s="427"/>
      <c r="T512" s="427"/>
      <c r="U512" s="427"/>
      <c r="V512" s="427"/>
      <c r="W512" s="427"/>
      <c r="X512" s="427"/>
      <c r="Y512" s="427"/>
      <c r="Z512" s="427"/>
      <c r="AA512" s="427"/>
      <c r="AB512" s="427"/>
      <c r="AC512" s="427"/>
      <c r="AD512" s="427"/>
      <c r="AE512" s="427"/>
      <c r="AF512" s="427"/>
      <c r="AG512" s="427"/>
      <c r="AH512" s="427"/>
      <c r="AI512" s="427"/>
      <c r="AJ512" s="427"/>
      <c r="AK512" s="427"/>
    </row>
    <row r="513" spans="4:37" s="442" customFormat="1" ht="16" customHeight="1" x14ac:dyDescent="0.25">
      <c r="D513" s="444"/>
      <c r="E513" s="444"/>
      <c r="F513" s="444"/>
      <c r="G513" s="444"/>
      <c r="H513" s="444"/>
      <c r="I513" s="444"/>
      <c r="J513" s="444"/>
      <c r="K513" s="444"/>
      <c r="L513" s="444"/>
      <c r="M513" s="443"/>
      <c r="O513" s="427"/>
      <c r="P513" s="427"/>
      <c r="Q513" s="427"/>
      <c r="R513" s="427"/>
      <c r="S513" s="427"/>
      <c r="T513" s="427"/>
      <c r="U513" s="427"/>
      <c r="V513" s="427"/>
      <c r="W513" s="427"/>
      <c r="X513" s="427"/>
      <c r="Y513" s="427"/>
      <c r="Z513" s="427"/>
      <c r="AA513" s="427"/>
      <c r="AB513" s="427"/>
      <c r="AC513" s="427"/>
      <c r="AD513" s="427"/>
      <c r="AE513" s="427"/>
      <c r="AF513" s="427"/>
      <c r="AG513" s="427"/>
      <c r="AH513" s="427"/>
      <c r="AI513" s="427"/>
      <c r="AJ513" s="427"/>
      <c r="AK513" s="427"/>
    </row>
    <row r="514" spans="4:37" s="442" customFormat="1" ht="16" customHeight="1" x14ac:dyDescent="0.25">
      <c r="D514" s="444"/>
      <c r="E514" s="444"/>
      <c r="F514" s="444"/>
      <c r="G514" s="444"/>
      <c r="H514" s="444"/>
      <c r="I514" s="444"/>
      <c r="J514" s="444"/>
      <c r="K514" s="444"/>
      <c r="L514" s="444"/>
      <c r="M514" s="443"/>
      <c r="O514" s="427"/>
      <c r="P514" s="427"/>
      <c r="Q514" s="427"/>
      <c r="R514" s="427"/>
      <c r="S514" s="427"/>
      <c r="T514" s="427"/>
      <c r="U514" s="427"/>
      <c r="V514" s="427"/>
      <c r="W514" s="427"/>
      <c r="X514" s="427"/>
      <c r="Y514" s="427"/>
      <c r="Z514" s="427"/>
      <c r="AA514" s="427"/>
      <c r="AB514" s="427"/>
      <c r="AC514" s="427"/>
      <c r="AD514" s="427"/>
      <c r="AE514" s="427"/>
      <c r="AF514" s="427"/>
      <c r="AG514" s="427"/>
      <c r="AH514" s="427"/>
      <c r="AI514" s="427"/>
      <c r="AJ514" s="427"/>
      <c r="AK514" s="427"/>
    </row>
    <row r="515" spans="4:37" s="442" customFormat="1" ht="16" customHeight="1" x14ac:dyDescent="0.25">
      <c r="D515" s="444"/>
      <c r="E515" s="444"/>
      <c r="F515" s="444"/>
      <c r="G515" s="444"/>
      <c r="H515" s="444"/>
      <c r="I515" s="444"/>
      <c r="J515" s="444"/>
      <c r="K515" s="444"/>
      <c r="L515" s="444"/>
      <c r="M515" s="443"/>
      <c r="O515" s="427"/>
      <c r="P515" s="427"/>
      <c r="Q515" s="427"/>
      <c r="R515" s="427"/>
      <c r="S515" s="427"/>
      <c r="T515" s="427"/>
      <c r="U515" s="427"/>
      <c r="V515" s="427"/>
      <c r="W515" s="427"/>
      <c r="X515" s="427"/>
      <c r="Y515" s="427"/>
      <c r="Z515" s="427"/>
      <c r="AA515" s="427"/>
      <c r="AB515" s="427"/>
      <c r="AC515" s="427"/>
      <c r="AD515" s="427"/>
      <c r="AE515" s="427"/>
      <c r="AF515" s="427"/>
      <c r="AG515" s="427"/>
      <c r="AH515" s="427"/>
      <c r="AI515" s="427"/>
      <c r="AJ515" s="427"/>
      <c r="AK515" s="427"/>
    </row>
    <row r="516" spans="4:37" s="442" customFormat="1" ht="16" customHeight="1" x14ac:dyDescent="0.25">
      <c r="D516" s="444"/>
      <c r="E516" s="444"/>
      <c r="F516" s="444"/>
      <c r="G516" s="444"/>
      <c r="H516" s="444"/>
      <c r="I516" s="444"/>
      <c r="J516" s="444"/>
      <c r="K516" s="444"/>
      <c r="L516" s="444"/>
      <c r="M516" s="443"/>
      <c r="O516" s="427"/>
      <c r="P516" s="427"/>
      <c r="Q516" s="427"/>
      <c r="R516" s="427"/>
      <c r="S516" s="427"/>
      <c r="T516" s="427"/>
      <c r="U516" s="427"/>
      <c r="V516" s="427"/>
      <c r="W516" s="427"/>
      <c r="X516" s="427"/>
      <c r="Y516" s="427"/>
      <c r="Z516" s="427"/>
      <c r="AA516" s="427"/>
      <c r="AB516" s="427"/>
      <c r="AC516" s="427"/>
      <c r="AD516" s="427"/>
      <c r="AE516" s="427"/>
      <c r="AF516" s="427"/>
      <c r="AG516" s="427"/>
      <c r="AH516" s="427"/>
      <c r="AI516" s="427"/>
      <c r="AJ516" s="427"/>
      <c r="AK516" s="427"/>
    </row>
    <row r="517" spans="4:37" s="442" customFormat="1" ht="16" customHeight="1" x14ac:dyDescent="0.25">
      <c r="D517" s="444"/>
      <c r="E517" s="444"/>
      <c r="F517" s="444"/>
      <c r="G517" s="444"/>
      <c r="H517" s="444"/>
      <c r="I517" s="444"/>
      <c r="J517" s="444"/>
      <c r="K517" s="444"/>
      <c r="L517" s="444"/>
      <c r="M517" s="443"/>
      <c r="O517" s="427"/>
      <c r="P517" s="427"/>
      <c r="Q517" s="427"/>
      <c r="R517" s="427"/>
      <c r="S517" s="427"/>
      <c r="T517" s="427"/>
      <c r="U517" s="427"/>
      <c r="V517" s="427"/>
      <c r="W517" s="427"/>
      <c r="X517" s="427"/>
      <c r="Y517" s="427"/>
      <c r="Z517" s="427"/>
      <c r="AA517" s="427"/>
      <c r="AB517" s="427"/>
      <c r="AC517" s="427"/>
      <c r="AD517" s="427"/>
      <c r="AE517" s="427"/>
      <c r="AF517" s="427"/>
      <c r="AG517" s="427"/>
      <c r="AH517" s="427"/>
      <c r="AI517" s="427"/>
      <c r="AJ517" s="427"/>
      <c r="AK517" s="427"/>
    </row>
    <row r="518" spans="4:37" s="442" customFormat="1" ht="16" customHeight="1" x14ac:dyDescent="0.25">
      <c r="D518" s="444"/>
      <c r="E518" s="444"/>
      <c r="F518" s="444"/>
      <c r="G518" s="444"/>
      <c r="H518" s="444"/>
      <c r="I518" s="444"/>
      <c r="J518" s="444"/>
      <c r="K518" s="444"/>
      <c r="L518" s="444"/>
      <c r="M518" s="443"/>
      <c r="O518" s="427"/>
      <c r="P518" s="427"/>
      <c r="Q518" s="427"/>
      <c r="R518" s="427"/>
      <c r="S518" s="427"/>
      <c r="T518" s="427"/>
      <c r="U518" s="427"/>
      <c r="V518" s="427"/>
      <c r="W518" s="427"/>
      <c r="X518" s="427"/>
      <c r="Y518" s="427"/>
      <c r="Z518" s="427"/>
      <c r="AA518" s="427"/>
      <c r="AB518" s="427"/>
      <c r="AC518" s="427"/>
      <c r="AD518" s="427"/>
      <c r="AE518" s="427"/>
      <c r="AF518" s="427"/>
      <c r="AG518" s="427"/>
      <c r="AH518" s="427"/>
      <c r="AI518" s="427"/>
      <c r="AJ518" s="427"/>
      <c r="AK518" s="427"/>
    </row>
    <row r="519" spans="4:37" s="442" customFormat="1" ht="16" customHeight="1" x14ac:dyDescent="0.25">
      <c r="D519" s="444"/>
      <c r="E519" s="444"/>
      <c r="F519" s="444"/>
      <c r="G519" s="444"/>
      <c r="H519" s="444"/>
      <c r="I519" s="444"/>
      <c r="J519" s="444"/>
      <c r="K519" s="444"/>
      <c r="L519" s="444"/>
      <c r="M519" s="443"/>
      <c r="O519" s="427"/>
      <c r="P519" s="427"/>
      <c r="Q519" s="427"/>
      <c r="R519" s="427"/>
      <c r="S519" s="427"/>
      <c r="T519" s="427"/>
      <c r="U519" s="427"/>
      <c r="V519" s="427"/>
      <c r="W519" s="427"/>
      <c r="X519" s="427"/>
      <c r="Y519" s="427"/>
      <c r="Z519" s="427"/>
      <c r="AA519" s="427"/>
      <c r="AB519" s="427"/>
      <c r="AC519" s="427"/>
      <c r="AD519" s="427"/>
      <c r="AE519" s="427"/>
      <c r="AF519" s="427"/>
      <c r="AG519" s="427"/>
      <c r="AH519" s="427"/>
      <c r="AI519" s="427"/>
      <c r="AJ519" s="427"/>
      <c r="AK519" s="427"/>
    </row>
    <row r="520" spans="4:37" s="442" customFormat="1" ht="16" customHeight="1" x14ac:dyDescent="0.25">
      <c r="D520" s="444"/>
      <c r="E520" s="444"/>
      <c r="F520" s="444"/>
      <c r="G520" s="444"/>
      <c r="H520" s="444"/>
      <c r="I520" s="444"/>
      <c r="J520" s="444"/>
      <c r="K520" s="444"/>
      <c r="L520" s="444"/>
      <c r="M520" s="443"/>
      <c r="O520" s="427"/>
      <c r="P520" s="427"/>
      <c r="Q520" s="427"/>
      <c r="R520" s="427"/>
      <c r="S520" s="427"/>
      <c r="T520" s="427"/>
      <c r="U520" s="427"/>
      <c r="V520" s="427"/>
      <c r="W520" s="427"/>
      <c r="X520" s="427"/>
      <c r="Y520" s="427"/>
      <c r="Z520" s="427"/>
      <c r="AA520" s="427"/>
      <c r="AB520" s="427"/>
      <c r="AC520" s="427"/>
      <c r="AD520" s="427"/>
      <c r="AE520" s="427"/>
      <c r="AF520" s="427"/>
      <c r="AG520" s="427"/>
      <c r="AH520" s="427"/>
      <c r="AI520" s="427"/>
      <c r="AJ520" s="427"/>
      <c r="AK520" s="427"/>
    </row>
    <row r="521" spans="4:37" s="442" customFormat="1" ht="16" customHeight="1" x14ac:dyDescent="0.25">
      <c r="D521" s="444"/>
      <c r="E521" s="444"/>
      <c r="F521" s="444"/>
      <c r="G521" s="444"/>
      <c r="H521" s="444"/>
      <c r="I521" s="444"/>
      <c r="J521" s="444"/>
      <c r="K521" s="444"/>
      <c r="L521" s="444"/>
      <c r="M521" s="443"/>
      <c r="O521" s="427"/>
      <c r="P521" s="427"/>
      <c r="Q521" s="427"/>
      <c r="R521" s="427"/>
      <c r="S521" s="427"/>
      <c r="T521" s="427"/>
      <c r="U521" s="427"/>
      <c r="V521" s="427"/>
      <c r="W521" s="427"/>
      <c r="X521" s="427"/>
      <c r="Y521" s="427"/>
      <c r="Z521" s="427"/>
      <c r="AA521" s="427"/>
      <c r="AB521" s="427"/>
      <c r="AC521" s="427"/>
      <c r="AD521" s="427"/>
      <c r="AE521" s="427"/>
      <c r="AF521" s="427"/>
      <c r="AG521" s="427"/>
      <c r="AH521" s="427"/>
      <c r="AI521" s="427"/>
      <c r="AJ521" s="427"/>
      <c r="AK521" s="427"/>
    </row>
    <row r="522" spans="4:37" s="442" customFormat="1" ht="16" customHeight="1" x14ac:dyDescent="0.25">
      <c r="D522" s="444"/>
      <c r="E522" s="444"/>
      <c r="F522" s="444"/>
      <c r="G522" s="444"/>
      <c r="H522" s="444"/>
      <c r="I522" s="444"/>
      <c r="J522" s="444"/>
      <c r="K522" s="444"/>
      <c r="L522" s="444"/>
      <c r="M522" s="443"/>
      <c r="O522" s="427"/>
      <c r="P522" s="427"/>
      <c r="Q522" s="427"/>
      <c r="R522" s="427"/>
      <c r="S522" s="427"/>
      <c r="T522" s="427"/>
      <c r="U522" s="427"/>
      <c r="V522" s="427"/>
      <c r="W522" s="427"/>
      <c r="X522" s="427"/>
      <c r="Y522" s="427"/>
      <c r="Z522" s="427"/>
      <c r="AA522" s="427"/>
      <c r="AB522" s="427"/>
      <c r="AC522" s="427"/>
      <c r="AD522" s="427"/>
      <c r="AE522" s="427"/>
      <c r="AF522" s="427"/>
      <c r="AG522" s="427"/>
      <c r="AH522" s="427"/>
      <c r="AI522" s="427"/>
      <c r="AJ522" s="427"/>
      <c r="AK522" s="427"/>
    </row>
    <row r="523" spans="4:37" s="442" customFormat="1" ht="16" customHeight="1" x14ac:dyDescent="0.25">
      <c r="D523" s="444"/>
      <c r="E523" s="444"/>
      <c r="F523" s="444"/>
      <c r="G523" s="444"/>
      <c r="H523" s="444"/>
      <c r="I523" s="444"/>
      <c r="J523" s="444"/>
      <c r="K523" s="444"/>
      <c r="L523" s="444"/>
      <c r="M523" s="443"/>
      <c r="O523" s="427"/>
      <c r="P523" s="427"/>
      <c r="Q523" s="427"/>
      <c r="R523" s="427"/>
      <c r="S523" s="427"/>
      <c r="T523" s="427"/>
      <c r="U523" s="427"/>
      <c r="V523" s="427"/>
      <c r="W523" s="427"/>
      <c r="X523" s="427"/>
      <c r="Y523" s="427"/>
      <c r="Z523" s="427"/>
      <c r="AA523" s="427"/>
      <c r="AB523" s="427"/>
      <c r="AC523" s="427"/>
      <c r="AD523" s="427"/>
      <c r="AE523" s="427"/>
      <c r="AF523" s="427"/>
      <c r="AG523" s="427"/>
      <c r="AH523" s="427"/>
      <c r="AI523" s="427"/>
      <c r="AJ523" s="427"/>
      <c r="AK523" s="427"/>
    </row>
    <row r="524" spans="4:37" s="442" customFormat="1" ht="16" customHeight="1" x14ac:dyDescent="0.25">
      <c r="D524" s="444"/>
      <c r="E524" s="444"/>
      <c r="F524" s="444"/>
      <c r="G524" s="444"/>
      <c r="H524" s="444"/>
      <c r="I524" s="444"/>
      <c r="J524" s="444"/>
      <c r="K524" s="444"/>
      <c r="L524" s="444"/>
      <c r="M524" s="443"/>
      <c r="O524" s="427"/>
      <c r="P524" s="427"/>
      <c r="Q524" s="427"/>
      <c r="R524" s="427"/>
      <c r="S524" s="427"/>
      <c r="T524" s="427"/>
      <c r="U524" s="427"/>
      <c r="V524" s="427"/>
      <c r="W524" s="427"/>
      <c r="X524" s="427"/>
      <c r="Y524" s="427"/>
      <c r="Z524" s="427"/>
      <c r="AA524" s="427"/>
      <c r="AB524" s="427"/>
      <c r="AC524" s="427"/>
      <c r="AD524" s="427"/>
      <c r="AE524" s="427"/>
      <c r="AF524" s="427"/>
      <c r="AG524" s="427"/>
      <c r="AH524" s="427"/>
      <c r="AI524" s="427"/>
      <c r="AJ524" s="427"/>
      <c r="AK524" s="427"/>
    </row>
    <row r="525" spans="4:37" s="442" customFormat="1" ht="16" customHeight="1" x14ac:dyDescent="0.25">
      <c r="D525" s="444"/>
      <c r="E525" s="444"/>
      <c r="F525" s="444"/>
      <c r="G525" s="444"/>
      <c r="H525" s="444"/>
      <c r="I525" s="444"/>
      <c r="J525" s="444"/>
      <c r="K525" s="444"/>
      <c r="L525" s="444"/>
      <c r="M525" s="443"/>
      <c r="O525" s="427"/>
      <c r="P525" s="427"/>
      <c r="Q525" s="427"/>
      <c r="R525" s="427"/>
      <c r="S525" s="427"/>
      <c r="T525" s="427"/>
      <c r="U525" s="427"/>
      <c r="V525" s="427"/>
      <c r="W525" s="427"/>
      <c r="X525" s="427"/>
      <c r="Y525" s="427"/>
      <c r="Z525" s="427"/>
      <c r="AA525" s="427"/>
      <c r="AB525" s="427"/>
      <c r="AC525" s="427"/>
      <c r="AD525" s="427"/>
      <c r="AE525" s="427"/>
      <c r="AF525" s="427"/>
      <c r="AG525" s="427"/>
      <c r="AH525" s="427"/>
      <c r="AI525" s="427"/>
      <c r="AJ525" s="427"/>
      <c r="AK525" s="427"/>
    </row>
    <row r="526" spans="4:37" s="442" customFormat="1" ht="16" customHeight="1" x14ac:dyDescent="0.25">
      <c r="D526" s="444"/>
      <c r="E526" s="444"/>
      <c r="F526" s="444"/>
      <c r="G526" s="444"/>
      <c r="H526" s="444"/>
      <c r="I526" s="444"/>
      <c r="J526" s="444"/>
      <c r="K526" s="444"/>
      <c r="L526" s="444"/>
      <c r="M526" s="443"/>
      <c r="O526" s="427"/>
      <c r="P526" s="427"/>
      <c r="Q526" s="427"/>
      <c r="R526" s="427"/>
      <c r="S526" s="427"/>
      <c r="T526" s="427"/>
      <c r="U526" s="427"/>
      <c r="V526" s="427"/>
      <c r="W526" s="427"/>
      <c r="X526" s="427"/>
      <c r="Y526" s="427"/>
      <c r="Z526" s="427"/>
      <c r="AA526" s="427"/>
      <c r="AB526" s="427"/>
      <c r="AC526" s="427"/>
      <c r="AD526" s="427"/>
      <c r="AE526" s="427"/>
      <c r="AF526" s="427"/>
      <c r="AG526" s="427"/>
      <c r="AH526" s="427"/>
      <c r="AI526" s="427"/>
      <c r="AJ526" s="427"/>
      <c r="AK526" s="427"/>
    </row>
    <row r="527" spans="4:37" s="442" customFormat="1" ht="16" customHeight="1" x14ac:dyDescent="0.25">
      <c r="D527" s="444"/>
      <c r="E527" s="444"/>
      <c r="F527" s="444"/>
      <c r="G527" s="444"/>
      <c r="H527" s="444"/>
      <c r="I527" s="444"/>
      <c r="J527" s="444"/>
      <c r="K527" s="444"/>
      <c r="L527" s="444"/>
      <c r="M527" s="443"/>
      <c r="O527" s="427"/>
      <c r="P527" s="427"/>
      <c r="Q527" s="427"/>
      <c r="R527" s="427"/>
      <c r="S527" s="427"/>
      <c r="T527" s="427"/>
      <c r="U527" s="427"/>
      <c r="V527" s="427"/>
      <c r="W527" s="427"/>
      <c r="X527" s="427"/>
      <c r="Y527" s="427"/>
      <c r="Z527" s="427"/>
      <c r="AA527" s="427"/>
      <c r="AB527" s="427"/>
      <c r="AC527" s="427"/>
      <c r="AD527" s="427"/>
      <c r="AE527" s="427"/>
      <c r="AF527" s="427"/>
      <c r="AG527" s="427"/>
      <c r="AH527" s="427"/>
      <c r="AI527" s="427"/>
      <c r="AJ527" s="427"/>
      <c r="AK527" s="427"/>
    </row>
    <row r="528" spans="4:37" s="442" customFormat="1" ht="16" customHeight="1" x14ac:dyDescent="0.25">
      <c r="D528" s="444"/>
      <c r="E528" s="444"/>
      <c r="F528" s="444"/>
      <c r="G528" s="444"/>
      <c r="H528" s="444"/>
      <c r="I528" s="444"/>
      <c r="J528" s="444"/>
      <c r="K528" s="444"/>
      <c r="L528" s="444"/>
      <c r="M528" s="443"/>
      <c r="O528" s="427"/>
      <c r="P528" s="427"/>
      <c r="Q528" s="427"/>
      <c r="R528" s="427"/>
      <c r="S528" s="427"/>
      <c r="T528" s="427"/>
      <c r="U528" s="427"/>
      <c r="V528" s="427"/>
      <c r="W528" s="427"/>
      <c r="X528" s="427"/>
      <c r="Y528" s="427"/>
      <c r="Z528" s="427"/>
      <c r="AA528" s="427"/>
      <c r="AB528" s="427"/>
      <c r="AC528" s="427"/>
      <c r="AD528" s="427"/>
      <c r="AE528" s="427"/>
      <c r="AF528" s="427"/>
      <c r="AG528" s="427"/>
      <c r="AH528" s="427"/>
      <c r="AI528" s="427"/>
      <c r="AJ528" s="427"/>
      <c r="AK528" s="427"/>
    </row>
    <row r="529" spans="4:37" s="442" customFormat="1" ht="16" customHeight="1" x14ac:dyDescent="0.25">
      <c r="D529" s="444"/>
      <c r="E529" s="444"/>
      <c r="F529" s="444"/>
      <c r="G529" s="444"/>
      <c r="H529" s="444"/>
      <c r="I529" s="444"/>
      <c r="J529" s="444"/>
      <c r="K529" s="444"/>
      <c r="L529" s="444"/>
      <c r="M529" s="443"/>
      <c r="O529" s="427"/>
      <c r="P529" s="427"/>
      <c r="Q529" s="427"/>
      <c r="R529" s="427"/>
      <c r="S529" s="427"/>
      <c r="T529" s="427"/>
      <c r="U529" s="427"/>
      <c r="V529" s="427"/>
      <c r="W529" s="427"/>
      <c r="X529" s="427"/>
      <c r="Y529" s="427"/>
      <c r="Z529" s="427"/>
      <c r="AA529" s="427"/>
      <c r="AB529" s="427"/>
      <c r="AC529" s="427"/>
      <c r="AD529" s="427"/>
      <c r="AE529" s="427"/>
      <c r="AF529" s="427"/>
      <c r="AG529" s="427"/>
      <c r="AH529" s="427"/>
      <c r="AI529" s="427"/>
      <c r="AJ529" s="427"/>
      <c r="AK529" s="427"/>
    </row>
    <row r="530" spans="4:37" s="442" customFormat="1" ht="16" customHeight="1" x14ac:dyDescent="0.25">
      <c r="D530" s="444"/>
      <c r="E530" s="444"/>
      <c r="F530" s="444"/>
      <c r="G530" s="444"/>
      <c r="H530" s="444"/>
      <c r="I530" s="444"/>
      <c r="J530" s="444"/>
      <c r="K530" s="444"/>
      <c r="L530" s="444"/>
      <c r="M530" s="443"/>
      <c r="O530" s="427"/>
      <c r="P530" s="427"/>
      <c r="Q530" s="427"/>
      <c r="R530" s="427"/>
      <c r="S530" s="427"/>
      <c r="T530" s="427"/>
      <c r="U530" s="427"/>
      <c r="V530" s="427"/>
      <c r="W530" s="427"/>
      <c r="X530" s="427"/>
      <c r="Y530" s="427"/>
      <c r="Z530" s="427"/>
      <c r="AA530" s="427"/>
      <c r="AB530" s="427"/>
      <c r="AC530" s="427"/>
      <c r="AD530" s="427"/>
      <c r="AE530" s="427"/>
      <c r="AF530" s="427"/>
      <c r="AG530" s="427"/>
      <c r="AH530" s="427"/>
      <c r="AI530" s="427"/>
      <c r="AJ530" s="427"/>
      <c r="AK530" s="427"/>
    </row>
    <row r="531" spans="4:37" s="442" customFormat="1" ht="16" customHeight="1" x14ac:dyDescent="0.25">
      <c r="D531" s="444"/>
      <c r="E531" s="444"/>
      <c r="F531" s="444"/>
      <c r="G531" s="444"/>
      <c r="H531" s="444"/>
      <c r="I531" s="444"/>
      <c r="J531" s="444"/>
      <c r="K531" s="444"/>
      <c r="L531" s="444"/>
      <c r="M531" s="443"/>
      <c r="O531" s="427"/>
      <c r="P531" s="427"/>
      <c r="Q531" s="427"/>
      <c r="R531" s="427"/>
      <c r="S531" s="427"/>
      <c r="T531" s="427"/>
      <c r="U531" s="427"/>
      <c r="V531" s="427"/>
      <c r="W531" s="427"/>
      <c r="X531" s="427"/>
      <c r="Y531" s="427"/>
      <c r="Z531" s="427"/>
      <c r="AA531" s="427"/>
      <c r="AB531" s="427"/>
      <c r="AC531" s="427"/>
      <c r="AD531" s="427"/>
      <c r="AE531" s="427"/>
      <c r="AF531" s="427"/>
      <c r="AG531" s="427"/>
      <c r="AH531" s="427"/>
      <c r="AI531" s="427"/>
      <c r="AJ531" s="427"/>
      <c r="AK531" s="427"/>
    </row>
    <row r="532" spans="4:37" s="442" customFormat="1" ht="16" customHeight="1" x14ac:dyDescent="0.25">
      <c r="D532" s="444"/>
      <c r="E532" s="444"/>
      <c r="F532" s="444"/>
      <c r="G532" s="444"/>
      <c r="H532" s="444"/>
      <c r="I532" s="444"/>
      <c r="J532" s="444"/>
      <c r="K532" s="444"/>
      <c r="L532" s="444"/>
      <c r="M532" s="443"/>
      <c r="O532" s="427"/>
      <c r="P532" s="427"/>
      <c r="Q532" s="427"/>
      <c r="R532" s="427"/>
      <c r="S532" s="427"/>
      <c r="T532" s="427"/>
      <c r="U532" s="427"/>
      <c r="V532" s="427"/>
      <c r="W532" s="427"/>
      <c r="X532" s="427"/>
      <c r="Y532" s="427"/>
      <c r="Z532" s="427"/>
      <c r="AA532" s="427"/>
      <c r="AB532" s="427"/>
      <c r="AC532" s="427"/>
      <c r="AD532" s="427"/>
      <c r="AE532" s="427"/>
      <c r="AF532" s="427"/>
      <c r="AG532" s="427"/>
      <c r="AH532" s="427"/>
      <c r="AI532" s="427"/>
      <c r="AJ532" s="427"/>
      <c r="AK532" s="427"/>
    </row>
    <row r="533" spans="4:37" s="442" customFormat="1" ht="16" customHeight="1" x14ac:dyDescent="0.25">
      <c r="D533" s="444"/>
      <c r="E533" s="444"/>
      <c r="F533" s="444"/>
      <c r="G533" s="444"/>
      <c r="H533" s="444"/>
      <c r="I533" s="444"/>
      <c r="J533" s="444"/>
      <c r="K533" s="444"/>
      <c r="L533" s="444"/>
      <c r="M533" s="443"/>
      <c r="O533" s="427"/>
      <c r="P533" s="427"/>
      <c r="Q533" s="427"/>
      <c r="R533" s="427"/>
      <c r="S533" s="427"/>
      <c r="T533" s="427"/>
      <c r="U533" s="427"/>
      <c r="V533" s="427"/>
      <c r="W533" s="427"/>
      <c r="X533" s="427"/>
      <c r="Y533" s="427"/>
      <c r="Z533" s="427"/>
      <c r="AA533" s="427"/>
      <c r="AB533" s="427"/>
      <c r="AC533" s="427"/>
      <c r="AD533" s="427"/>
      <c r="AE533" s="427"/>
      <c r="AF533" s="427"/>
      <c r="AG533" s="427"/>
      <c r="AH533" s="427"/>
      <c r="AI533" s="427"/>
      <c r="AJ533" s="427"/>
      <c r="AK533" s="427"/>
    </row>
    <row r="534" spans="4:37" s="442" customFormat="1" ht="16" customHeight="1" x14ac:dyDescent="0.25">
      <c r="D534" s="444"/>
      <c r="E534" s="444"/>
      <c r="F534" s="444"/>
      <c r="G534" s="444"/>
      <c r="H534" s="444"/>
      <c r="I534" s="444"/>
      <c r="J534" s="444"/>
      <c r="K534" s="444"/>
      <c r="L534" s="444"/>
      <c r="M534" s="443"/>
      <c r="O534" s="427"/>
      <c r="P534" s="427"/>
      <c r="Q534" s="427"/>
      <c r="R534" s="427"/>
      <c r="S534" s="427"/>
      <c r="T534" s="427"/>
      <c r="U534" s="427"/>
      <c r="V534" s="427"/>
      <c r="W534" s="427"/>
      <c r="X534" s="427"/>
      <c r="Y534" s="427"/>
      <c r="Z534" s="427"/>
      <c r="AA534" s="427"/>
      <c r="AB534" s="427"/>
      <c r="AC534" s="427"/>
      <c r="AD534" s="427"/>
      <c r="AE534" s="427"/>
      <c r="AF534" s="427"/>
      <c r="AG534" s="427"/>
      <c r="AH534" s="427"/>
      <c r="AI534" s="427"/>
      <c r="AJ534" s="427"/>
      <c r="AK534" s="427"/>
    </row>
    <row r="535" spans="4:37" s="442" customFormat="1" ht="16" customHeight="1" x14ac:dyDescent="0.25">
      <c r="D535" s="444"/>
      <c r="E535" s="444"/>
      <c r="F535" s="444"/>
      <c r="G535" s="444"/>
      <c r="H535" s="444"/>
      <c r="I535" s="444"/>
      <c r="J535" s="444"/>
      <c r="K535" s="444"/>
      <c r="L535" s="444"/>
      <c r="M535" s="443"/>
      <c r="O535" s="427"/>
      <c r="P535" s="427"/>
      <c r="Q535" s="427"/>
      <c r="R535" s="427"/>
      <c r="S535" s="427"/>
      <c r="T535" s="427"/>
      <c r="U535" s="427"/>
      <c r="V535" s="427"/>
      <c r="W535" s="427"/>
      <c r="X535" s="427"/>
      <c r="Y535" s="427"/>
      <c r="Z535" s="427"/>
      <c r="AA535" s="427"/>
      <c r="AB535" s="427"/>
      <c r="AC535" s="427"/>
      <c r="AD535" s="427"/>
      <c r="AE535" s="427"/>
      <c r="AF535" s="427"/>
      <c r="AG535" s="427"/>
      <c r="AH535" s="427"/>
      <c r="AI535" s="427"/>
      <c r="AJ535" s="427"/>
      <c r="AK535" s="427"/>
    </row>
    <row r="536" spans="4:37" s="442" customFormat="1" ht="16" customHeight="1" x14ac:dyDescent="0.25">
      <c r="D536" s="444"/>
      <c r="E536" s="444"/>
      <c r="F536" s="444"/>
      <c r="G536" s="444"/>
      <c r="H536" s="444"/>
      <c r="I536" s="444"/>
      <c r="J536" s="444"/>
      <c r="K536" s="444"/>
      <c r="L536" s="444"/>
      <c r="M536" s="443"/>
      <c r="O536" s="427"/>
      <c r="P536" s="427"/>
      <c r="Q536" s="427"/>
      <c r="R536" s="427"/>
      <c r="S536" s="427"/>
      <c r="T536" s="427"/>
      <c r="U536" s="427"/>
      <c r="V536" s="427"/>
      <c r="W536" s="427"/>
      <c r="X536" s="427"/>
      <c r="Y536" s="427"/>
      <c r="Z536" s="427"/>
      <c r="AA536" s="427"/>
      <c r="AB536" s="427"/>
      <c r="AC536" s="427"/>
      <c r="AD536" s="427"/>
      <c r="AE536" s="427"/>
      <c r="AF536" s="427"/>
      <c r="AG536" s="427"/>
      <c r="AH536" s="427"/>
      <c r="AI536" s="427"/>
      <c r="AJ536" s="427"/>
      <c r="AK536" s="427"/>
    </row>
    <row r="537" spans="4:37" s="442" customFormat="1" ht="16" customHeight="1" x14ac:dyDescent="0.25">
      <c r="D537" s="444"/>
      <c r="E537" s="444"/>
      <c r="F537" s="444"/>
      <c r="G537" s="444"/>
      <c r="H537" s="444"/>
      <c r="I537" s="444"/>
      <c r="J537" s="444"/>
      <c r="K537" s="444"/>
      <c r="L537" s="444"/>
      <c r="M537" s="443"/>
      <c r="O537" s="427"/>
      <c r="P537" s="427"/>
      <c r="Q537" s="427"/>
      <c r="R537" s="427"/>
      <c r="S537" s="427"/>
      <c r="T537" s="427"/>
      <c r="U537" s="427"/>
      <c r="V537" s="427"/>
      <c r="W537" s="427"/>
      <c r="X537" s="427"/>
      <c r="Y537" s="427"/>
      <c r="Z537" s="427"/>
      <c r="AA537" s="427"/>
      <c r="AB537" s="427"/>
      <c r="AC537" s="427"/>
      <c r="AD537" s="427"/>
      <c r="AE537" s="427"/>
      <c r="AF537" s="427"/>
      <c r="AG537" s="427"/>
      <c r="AH537" s="427"/>
      <c r="AI537" s="427"/>
      <c r="AJ537" s="427"/>
      <c r="AK537" s="427"/>
    </row>
    <row r="538" spans="4:37" s="442" customFormat="1" ht="16" customHeight="1" x14ac:dyDescent="0.25">
      <c r="D538" s="444"/>
      <c r="E538" s="444"/>
      <c r="F538" s="444"/>
      <c r="G538" s="444"/>
      <c r="H538" s="444"/>
      <c r="I538" s="444"/>
      <c r="J538" s="444"/>
      <c r="K538" s="444"/>
      <c r="L538" s="444"/>
      <c r="M538" s="443"/>
      <c r="O538" s="427"/>
      <c r="P538" s="427"/>
      <c r="Q538" s="427"/>
      <c r="R538" s="427"/>
      <c r="S538" s="427"/>
      <c r="T538" s="427"/>
      <c r="U538" s="427"/>
      <c r="V538" s="427"/>
      <c r="W538" s="427"/>
      <c r="X538" s="427"/>
      <c r="Y538" s="427"/>
      <c r="Z538" s="427"/>
      <c r="AA538" s="427"/>
      <c r="AB538" s="427"/>
      <c r="AC538" s="427"/>
      <c r="AD538" s="427"/>
      <c r="AE538" s="427"/>
      <c r="AF538" s="427"/>
      <c r="AG538" s="427"/>
      <c r="AH538" s="427"/>
      <c r="AI538" s="427"/>
      <c r="AJ538" s="427"/>
      <c r="AK538" s="427"/>
    </row>
    <row r="539" spans="4:37" s="442" customFormat="1" ht="16" customHeight="1" x14ac:dyDescent="0.25">
      <c r="D539" s="444"/>
      <c r="E539" s="444"/>
      <c r="F539" s="444"/>
      <c r="G539" s="444"/>
      <c r="H539" s="444"/>
      <c r="I539" s="444"/>
      <c r="J539" s="444"/>
      <c r="K539" s="444"/>
      <c r="L539" s="444"/>
      <c r="M539" s="443"/>
      <c r="O539" s="427"/>
      <c r="P539" s="427"/>
      <c r="Q539" s="427"/>
      <c r="R539" s="427"/>
      <c r="S539" s="427"/>
      <c r="T539" s="427"/>
      <c r="U539" s="427"/>
      <c r="V539" s="427"/>
      <c r="W539" s="427"/>
      <c r="X539" s="427"/>
      <c r="Y539" s="427"/>
      <c r="Z539" s="427"/>
      <c r="AA539" s="427"/>
      <c r="AB539" s="427"/>
      <c r="AC539" s="427"/>
      <c r="AD539" s="427"/>
      <c r="AE539" s="427"/>
      <c r="AF539" s="427"/>
      <c r="AG539" s="427"/>
      <c r="AH539" s="427"/>
      <c r="AI539" s="427"/>
      <c r="AJ539" s="427"/>
      <c r="AK539" s="427"/>
    </row>
    <row r="540" spans="4:37" s="442" customFormat="1" ht="16" customHeight="1" x14ac:dyDescent="0.25">
      <c r="D540" s="444"/>
      <c r="E540" s="444"/>
      <c r="F540" s="444"/>
      <c r="G540" s="444"/>
      <c r="H540" s="444"/>
      <c r="I540" s="444"/>
      <c r="J540" s="444"/>
      <c r="K540" s="444"/>
      <c r="L540" s="444"/>
      <c r="M540" s="443"/>
      <c r="O540" s="427"/>
      <c r="P540" s="427"/>
      <c r="Q540" s="427"/>
      <c r="R540" s="427"/>
      <c r="S540" s="427"/>
      <c r="T540" s="427"/>
      <c r="U540" s="427"/>
      <c r="V540" s="427"/>
      <c r="W540" s="427"/>
      <c r="X540" s="427"/>
      <c r="Y540" s="427"/>
      <c r="Z540" s="427"/>
      <c r="AA540" s="427"/>
      <c r="AB540" s="427"/>
      <c r="AC540" s="427"/>
      <c r="AD540" s="427"/>
      <c r="AE540" s="427"/>
      <c r="AF540" s="427"/>
      <c r="AG540" s="427"/>
      <c r="AH540" s="427"/>
      <c r="AI540" s="427"/>
      <c r="AJ540" s="427"/>
      <c r="AK540" s="427"/>
    </row>
    <row r="541" spans="4:37" s="442" customFormat="1" ht="16" customHeight="1" x14ac:dyDescent="0.25">
      <c r="D541" s="444"/>
      <c r="E541" s="444"/>
      <c r="F541" s="444"/>
      <c r="G541" s="444"/>
      <c r="H541" s="444"/>
      <c r="I541" s="444"/>
      <c r="J541" s="444"/>
      <c r="K541" s="444"/>
      <c r="L541" s="444"/>
      <c r="M541" s="443"/>
      <c r="O541" s="427"/>
      <c r="P541" s="427"/>
      <c r="Q541" s="427"/>
      <c r="R541" s="427"/>
      <c r="S541" s="427"/>
      <c r="T541" s="427"/>
      <c r="U541" s="427"/>
      <c r="V541" s="427"/>
      <c r="W541" s="427"/>
      <c r="X541" s="427"/>
      <c r="Y541" s="427"/>
      <c r="Z541" s="427"/>
      <c r="AA541" s="427"/>
      <c r="AB541" s="427"/>
      <c r="AC541" s="427"/>
      <c r="AD541" s="427"/>
      <c r="AE541" s="427"/>
      <c r="AF541" s="427"/>
      <c r="AG541" s="427"/>
      <c r="AH541" s="427"/>
      <c r="AI541" s="427"/>
      <c r="AJ541" s="427"/>
      <c r="AK541" s="427"/>
    </row>
    <row r="542" spans="4:37" s="442" customFormat="1" ht="16" customHeight="1" x14ac:dyDescent="0.25">
      <c r="D542" s="444"/>
      <c r="E542" s="444"/>
      <c r="F542" s="444"/>
      <c r="G542" s="444"/>
      <c r="H542" s="444"/>
      <c r="I542" s="444"/>
      <c r="J542" s="444"/>
      <c r="K542" s="444"/>
      <c r="L542" s="444"/>
      <c r="M542" s="443"/>
      <c r="O542" s="427"/>
      <c r="P542" s="427"/>
      <c r="Q542" s="427"/>
      <c r="R542" s="427"/>
      <c r="S542" s="427"/>
      <c r="T542" s="427"/>
      <c r="U542" s="427"/>
      <c r="V542" s="427"/>
      <c r="W542" s="427"/>
      <c r="X542" s="427"/>
      <c r="Y542" s="427"/>
      <c r="Z542" s="427"/>
      <c r="AA542" s="427"/>
      <c r="AB542" s="427"/>
      <c r="AC542" s="427"/>
      <c r="AD542" s="427"/>
      <c r="AE542" s="427"/>
      <c r="AF542" s="427"/>
      <c r="AG542" s="427"/>
      <c r="AH542" s="427"/>
      <c r="AI542" s="427"/>
      <c r="AJ542" s="427"/>
      <c r="AK542" s="427"/>
    </row>
    <row r="543" spans="4:37" s="442" customFormat="1" ht="16" customHeight="1" x14ac:dyDescent="0.25">
      <c r="D543" s="444"/>
      <c r="E543" s="444"/>
      <c r="F543" s="444"/>
      <c r="G543" s="444"/>
      <c r="H543" s="444"/>
      <c r="I543" s="444"/>
      <c r="J543" s="444"/>
      <c r="K543" s="444"/>
      <c r="L543" s="444"/>
      <c r="M543" s="443"/>
      <c r="O543" s="427"/>
      <c r="P543" s="427"/>
      <c r="Q543" s="427"/>
      <c r="R543" s="427"/>
      <c r="S543" s="427"/>
      <c r="T543" s="427"/>
      <c r="U543" s="427"/>
      <c r="V543" s="427"/>
      <c r="W543" s="427"/>
      <c r="X543" s="427"/>
      <c r="Y543" s="427"/>
      <c r="Z543" s="427"/>
      <c r="AA543" s="427"/>
      <c r="AB543" s="427"/>
      <c r="AC543" s="427"/>
      <c r="AD543" s="427"/>
      <c r="AE543" s="427"/>
      <c r="AF543" s="427"/>
      <c r="AG543" s="427"/>
      <c r="AH543" s="427"/>
      <c r="AI543" s="427"/>
      <c r="AJ543" s="427"/>
      <c r="AK543" s="427"/>
    </row>
    <row r="544" spans="4:37" s="442" customFormat="1" ht="16" customHeight="1" x14ac:dyDescent="0.25">
      <c r="D544" s="444"/>
      <c r="E544" s="444"/>
      <c r="F544" s="444"/>
      <c r="G544" s="444"/>
      <c r="H544" s="444"/>
      <c r="I544" s="444"/>
      <c r="J544" s="444"/>
      <c r="K544" s="444"/>
      <c r="L544" s="444"/>
      <c r="M544" s="443"/>
      <c r="O544" s="427"/>
      <c r="P544" s="427"/>
      <c r="Q544" s="427"/>
      <c r="R544" s="427"/>
      <c r="S544" s="427"/>
      <c r="T544" s="427"/>
      <c r="U544" s="427"/>
      <c r="V544" s="427"/>
      <c r="W544" s="427"/>
      <c r="X544" s="427"/>
      <c r="Y544" s="427"/>
      <c r="Z544" s="427"/>
      <c r="AA544" s="427"/>
      <c r="AB544" s="427"/>
      <c r="AC544" s="427"/>
      <c r="AD544" s="427"/>
      <c r="AE544" s="427"/>
      <c r="AF544" s="427"/>
      <c r="AG544" s="427"/>
      <c r="AH544" s="427"/>
      <c r="AI544" s="427"/>
      <c r="AJ544" s="427"/>
      <c r="AK544" s="427"/>
    </row>
    <row r="545" spans="4:37" s="442" customFormat="1" ht="16" customHeight="1" x14ac:dyDescent="0.25">
      <c r="D545" s="444"/>
      <c r="E545" s="444"/>
      <c r="F545" s="444"/>
      <c r="G545" s="444"/>
      <c r="H545" s="444"/>
      <c r="I545" s="444"/>
      <c r="J545" s="444"/>
      <c r="K545" s="444"/>
      <c r="L545" s="444"/>
      <c r="M545" s="443"/>
      <c r="O545" s="427"/>
      <c r="P545" s="427"/>
      <c r="Q545" s="427"/>
      <c r="R545" s="427"/>
      <c r="S545" s="427"/>
      <c r="T545" s="427"/>
      <c r="U545" s="427"/>
      <c r="V545" s="427"/>
      <c r="W545" s="427"/>
      <c r="X545" s="427"/>
      <c r="Y545" s="427"/>
      <c r="Z545" s="427"/>
      <c r="AA545" s="427"/>
      <c r="AB545" s="427"/>
      <c r="AC545" s="427"/>
      <c r="AD545" s="427"/>
      <c r="AE545" s="427"/>
      <c r="AF545" s="427"/>
      <c r="AG545" s="427"/>
      <c r="AH545" s="427"/>
      <c r="AI545" s="427"/>
      <c r="AJ545" s="427"/>
      <c r="AK545" s="427"/>
    </row>
    <row r="546" spans="4:37" s="442" customFormat="1" ht="16" customHeight="1" x14ac:dyDescent="0.25">
      <c r="D546" s="444"/>
      <c r="E546" s="444"/>
      <c r="F546" s="444"/>
      <c r="G546" s="444"/>
      <c r="H546" s="444"/>
      <c r="I546" s="444"/>
      <c r="J546" s="444"/>
      <c r="K546" s="444"/>
      <c r="L546" s="444"/>
      <c r="M546" s="443"/>
      <c r="O546" s="427"/>
      <c r="P546" s="427"/>
      <c r="Q546" s="427"/>
      <c r="R546" s="427"/>
      <c r="S546" s="427"/>
      <c r="T546" s="427"/>
      <c r="U546" s="427"/>
      <c r="V546" s="427"/>
      <c r="W546" s="427"/>
      <c r="X546" s="427"/>
      <c r="Y546" s="427"/>
      <c r="Z546" s="427"/>
      <c r="AA546" s="427"/>
      <c r="AB546" s="427"/>
      <c r="AC546" s="427"/>
      <c r="AD546" s="427"/>
      <c r="AE546" s="427"/>
      <c r="AF546" s="427"/>
      <c r="AG546" s="427"/>
      <c r="AH546" s="427"/>
      <c r="AI546" s="427"/>
      <c r="AJ546" s="427"/>
      <c r="AK546" s="427"/>
    </row>
    <row r="547" spans="4:37" s="442" customFormat="1" ht="16" customHeight="1" x14ac:dyDescent="0.25">
      <c r="D547" s="444"/>
      <c r="E547" s="444"/>
      <c r="F547" s="444"/>
      <c r="G547" s="444"/>
      <c r="H547" s="444"/>
      <c r="I547" s="444"/>
      <c r="J547" s="444"/>
      <c r="K547" s="444"/>
      <c r="L547" s="444"/>
      <c r="M547" s="443"/>
      <c r="O547" s="427"/>
      <c r="P547" s="427"/>
      <c r="Q547" s="427"/>
      <c r="R547" s="427"/>
      <c r="S547" s="427"/>
      <c r="T547" s="427"/>
      <c r="U547" s="427"/>
      <c r="V547" s="427"/>
      <c r="W547" s="427"/>
      <c r="X547" s="427"/>
      <c r="Y547" s="427"/>
      <c r="Z547" s="427"/>
      <c r="AA547" s="427"/>
      <c r="AB547" s="427"/>
      <c r="AC547" s="427"/>
      <c r="AD547" s="427"/>
      <c r="AE547" s="427"/>
      <c r="AF547" s="427"/>
      <c r="AG547" s="427"/>
      <c r="AH547" s="427"/>
      <c r="AI547" s="427"/>
      <c r="AJ547" s="427"/>
      <c r="AK547" s="427"/>
    </row>
    <row r="548" spans="4:37" s="442" customFormat="1" ht="16" customHeight="1" x14ac:dyDescent="0.25">
      <c r="D548" s="444"/>
      <c r="E548" s="444"/>
      <c r="F548" s="444"/>
      <c r="G548" s="444"/>
      <c r="H548" s="444"/>
      <c r="I548" s="444"/>
      <c r="J548" s="444"/>
      <c r="K548" s="444"/>
      <c r="L548" s="444"/>
      <c r="M548" s="443"/>
      <c r="O548" s="427"/>
      <c r="P548" s="427"/>
      <c r="Q548" s="427"/>
      <c r="R548" s="427"/>
      <c r="S548" s="427"/>
      <c r="T548" s="427"/>
      <c r="U548" s="427"/>
      <c r="V548" s="427"/>
      <c r="W548" s="427"/>
      <c r="X548" s="427"/>
      <c r="Y548" s="427"/>
      <c r="Z548" s="427"/>
      <c r="AA548" s="427"/>
      <c r="AB548" s="427"/>
      <c r="AC548" s="427"/>
      <c r="AD548" s="427"/>
      <c r="AE548" s="427"/>
      <c r="AF548" s="427"/>
      <c r="AG548" s="427"/>
      <c r="AH548" s="427"/>
      <c r="AI548" s="427"/>
      <c r="AJ548" s="427"/>
      <c r="AK548" s="427"/>
    </row>
    <row r="549" spans="4:37" s="442" customFormat="1" ht="16" customHeight="1" x14ac:dyDescent="0.25">
      <c r="D549" s="444"/>
      <c r="E549" s="444"/>
      <c r="F549" s="444"/>
      <c r="G549" s="444"/>
      <c r="H549" s="444"/>
      <c r="I549" s="444"/>
      <c r="J549" s="444"/>
      <c r="K549" s="444"/>
      <c r="L549" s="444"/>
      <c r="M549" s="443"/>
      <c r="O549" s="427"/>
      <c r="P549" s="427"/>
      <c r="Q549" s="427"/>
      <c r="R549" s="427"/>
      <c r="S549" s="427"/>
      <c r="T549" s="427"/>
      <c r="U549" s="427"/>
      <c r="V549" s="427"/>
      <c r="W549" s="427"/>
      <c r="X549" s="427"/>
      <c r="Y549" s="427"/>
      <c r="Z549" s="427"/>
      <c r="AA549" s="427"/>
      <c r="AB549" s="427"/>
      <c r="AC549" s="427"/>
      <c r="AD549" s="427"/>
      <c r="AE549" s="427"/>
      <c r="AF549" s="427"/>
      <c r="AG549" s="427"/>
      <c r="AH549" s="427"/>
      <c r="AI549" s="427"/>
      <c r="AJ549" s="427"/>
      <c r="AK549" s="427"/>
    </row>
    <row r="550" spans="4:37" s="442" customFormat="1" ht="16" customHeight="1" x14ac:dyDescent="0.25">
      <c r="D550" s="444"/>
      <c r="E550" s="444"/>
      <c r="F550" s="444"/>
      <c r="G550" s="444"/>
      <c r="H550" s="444"/>
      <c r="I550" s="444"/>
      <c r="J550" s="444"/>
      <c r="K550" s="444"/>
      <c r="L550" s="444"/>
      <c r="M550" s="443"/>
      <c r="O550" s="427"/>
      <c r="P550" s="427"/>
      <c r="Q550" s="427"/>
      <c r="R550" s="427"/>
      <c r="S550" s="427"/>
      <c r="T550" s="427"/>
      <c r="U550" s="427"/>
      <c r="V550" s="427"/>
      <c r="W550" s="427"/>
      <c r="X550" s="427"/>
      <c r="Y550" s="427"/>
      <c r="Z550" s="427"/>
      <c r="AA550" s="427"/>
      <c r="AB550" s="427"/>
      <c r="AC550" s="427"/>
      <c r="AD550" s="427"/>
      <c r="AE550" s="427"/>
      <c r="AF550" s="427"/>
      <c r="AG550" s="427"/>
      <c r="AH550" s="427"/>
      <c r="AI550" s="427"/>
      <c r="AJ550" s="427"/>
      <c r="AK550" s="427"/>
    </row>
    <row r="551" spans="4:37" s="442" customFormat="1" ht="16" customHeight="1" x14ac:dyDescent="0.25">
      <c r="D551" s="444"/>
      <c r="E551" s="444"/>
      <c r="F551" s="444"/>
      <c r="G551" s="444"/>
      <c r="H551" s="444"/>
      <c r="I551" s="444"/>
      <c r="J551" s="444"/>
      <c r="K551" s="444"/>
      <c r="L551" s="444"/>
      <c r="M551" s="443"/>
      <c r="O551" s="427"/>
      <c r="P551" s="427"/>
      <c r="Q551" s="427"/>
      <c r="R551" s="427"/>
      <c r="S551" s="427"/>
      <c r="T551" s="427"/>
      <c r="U551" s="427"/>
      <c r="V551" s="427"/>
      <c r="W551" s="427"/>
      <c r="X551" s="427"/>
      <c r="Y551" s="427"/>
      <c r="Z551" s="427"/>
      <c r="AA551" s="427"/>
      <c r="AB551" s="427"/>
      <c r="AC551" s="427"/>
      <c r="AD551" s="427"/>
      <c r="AE551" s="427"/>
      <c r="AF551" s="427"/>
      <c r="AG551" s="427"/>
      <c r="AH551" s="427"/>
      <c r="AI551" s="427"/>
      <c r="AJ551" s="427"/>
      <c r="AK551" s="427"/>
    </row>
    <row r="552" spans="4:37" s="442" customFormat="1" ht="16" customHeight="1" x14ac:dyDescent="0.25">
      <c r="D552" s="444"/>
      <c r="E552" s="444"/>
      <c r="F552" s="444"/>
      <c r="G552" s="444"/>
      <c r="H552" s="444"/>
      <c r="I552" s="444"/>
      <c r="J552" s="444"/>
      <c r="K552" s="444"/>
      <c r="L552" s="444"/>
      <c r="M552" s="443"/>
      <c r="O552" s="427"/>
      <c r="P552" s="427"/>
      <c r="Q552" s="427"/>
      <c r="R552" s="427"/>
      <c r="S552" s="427"/>
      <c r="T552" s="427"/>
      <c r="U552" s="427"/>
      <c r="V552" s="427"/>
      <c r="W552" s="427"/>
      <c r="X552" s="427"/>
      <c r="Y552" s="427"/>
      <c r="Z552" s="427"/>
      <c r="AA552" s="427"/>
      <c r="AB552" s="427"/>
      <c r="AC552" s="427"/>
      <c r="AD552" s="427"/>
      <c r="AE552" s="427"/>
      <c r="AF552" s="427"/>
      <c r="AG552" s="427"/>
      <c r="AH552" s="427"/>
      <c r="AI552" s="427"/>
      <c r="AJ552" s="427"/>
      <c r="AK552" s="427"/>
    </row>
    <row r="553" spans="4:37" s="442" customFormat="1" ht="16" customHeight="1" x14ac:dyDescent="0.25">
      <c r="D553" s="444"/>
      <c r="E553" s="444"/>
      <c r="F553" s="444"/>
      <c r="G553" s="444"/>
      <c r="H553" s="444"/>
      <c r="I553" s="444"/>
      <c r="J553" s="444"/>
      <c r="K553" s="444"/>
      <c r="L553" s="444"/>
      <c r="M553" s="443"/>
      <c r="O553" s="427"/>
      <c r="P553" s="427"/>
      <c r="Q553" s="427"/>
      <c r="R553" s="427"/>
      <c r="S553" s="427"/>
      <c r="T553" s="427"/>
      <c r="U553" s="427"/>
      <c r="V553" s="427"/>
      <c r="W553" s="427"/>
      <c r="X553" s="427"/>
      <c r="Y553" s="427"/>
      <c r="Z553" s="427"/>
      <c r="AA553" s="427"/>
      <c r="AB553" s="427"/>
      <c r="AC553" s="427"/>
      <c r="AD553" s="427"/>
      <c r="AE553" s="427"/>
      <c r="AF553" s="427"/>
      <c r="AG553" s="427"/>
      <c r="AH553" s="427"/>
      <c r="AI553" s="427"/>
      <c r="AJ553" s="427"/>
      <c r="AK553" s="427"/>
    </row>
    <row r="554" spans="4:37" s="442" customFormat="1" ht="16" customHeight="1" x14ac:dyDescent="0.25">
      <c r="D554" s="444"/>
      <c r="E554" s="444"/>
      <c r="F554" s="444"/>
      <c r="G554" s="444"/>
      <c r="H554" s="444"/>
      <c r="I554" s="444"/>
      <c r="J554" s="444"/>
      <c r="K554" s="444"/>
      <c r="L554" s="444"/>
      <c r="M554" s="443"/>
      <c r="O554" s="427"/>
      <c r="P554" s="427"/>
      <c r="Q554" s="427"/>
      <c r="R554" s="427"/>
      <c r="S554" s="427"/>
      <c r="T554" s="427"/>
      <c r="U554" s="427"/>
      <c r="V554" s="427"/>
      <c r="W554" s="427"/>
      <c r="X554" s="427"/>
      <c r="Y554" s="427"/>
      <c r="Z554" s="427"/>
      <c r="AA554" s="427"/>
      <c r="AB554" s="427"/>
      <c r="AC554" s="427"/>
      <c r="AD554" s="427"/>
      <c r="AE554" s="427"/>
      <c r="AF554" s="427"/>
      <c r="AG554" s="427"/>
      <c r="AH554" s="427"/>
      <c r="AI554" s="427"/>
      <c r="AJ554" s="427"/>
      <c r="AK554" s="427"/>
    </row>
    <row r="555" spans="4:37" s="442" customFormat="1" ht="16" customHeight="1" x14ac:dyDescent="0.25">
      <c r="D555" s="444"/>
      <c r="E555" s="444"/>
      <c r="F555" s="444"/>
      <c r="G555" s="444"/>
      <c r="H555" s="444"/>
      <c r="I555" s="444"/>
      <c r="J555" s="444"/>
      <c r="K555" s="444"/>
      <c r="L555" s="444"/>
      <c r="M555" s="443"/>
      <c r="O555" s="427"/>
      <c r="P555" s="427"/>
      <c r="Q555" s="427"/>
      <c r="R555" s="427"/>
      <c r="S555" s="427"/>
      <c r="T555" s="427"/>
      <c r="U555" s="427"/>
      <c r="V555" s="427"/>
      <c r="W555" s="427"/>
      <c r="X555" s="427"/>
      <c r="Y555" s="427"/>
      <c r="Z555" s="427"/>
      <c r="AA555" s="427"/>
      <c r="AB555" s="427"/>
      <c r="AC555" s="427"/>
      <c r="AD555" s="427"/>
      <c r="AE555" s="427"/>
      <c r="AF555" s="427"/>
      <c r="AG555" s="427"/>
      <c r="AH555" s="427"/>
      <c r="AI555" s="427"/>
      <c r="AJ555" s="427"/>
      <c r="AK555" s="427"/>
    </row>
    <row r="556" spans="4:37" s="442" customFormat="1" ht="16" customHeight="1" x14ac:dyDescent="0.25">
      <c r="D556" s="444"/>
      <c r="E556" s="444"/>
      <c r="F556" s="444"/>
      <c r="G556" s="444"/>
      <c r="H556" s="444"/>
      <c r="I556" s="444"/>
      <c r="J556" s="444"/>
      <c r="K556" s="444"/>
      <c r="L556" s="444"/>
      <c r="M556" s="443"/>
      <c r="O556" s="427"/>
      <c r="P556" s="427"/>
      <c r="Q556" s="427"/>
      <c r="R556" s="427"/>
      <c r="S556" s="427"/>
      <c r="T556" s="427"/>
      <c r="U556" s="427"/>
      <c r="V556" s="427"/>
      <c r="W556" s="427"/>
      <c r="X556" s="427"/>
      <c r="Y556" s="427"/>
      <c r="Z556" s="427"/>
      <c r="AA556" s="427"/>
      <c r="AB556" s="427"/>
      <c r="AC556" s="427"/>
      <c r="AD556" s="427"/>
      <c r="AE556" s="427"/>
      <c r="AF556" s="427"/>
      <c r="AG556" s="427"/>
      <c r="AH556" s="427"/>
      <c r="AI556" s="427"/>
      <c r="AJ556" s="427"/>
      <c r="AK556" s="427"/>
    </row>
    <row r="557" spans="4:37" s="442" customFormat="1" ht="16" customHeight="1" x14ac:dyDescent="0.25">
      <c r="D557" s="444"/>
      <c r="E557" s="444"/>
      <c r="F557" s="444"/>
      <c r="G557" s="444"/>
      <c r="H557" s="444"/>
      <c r="I557" s="444"/>
      <c r="J557" s="444"/>
      <c r="K557" s="444"/>
      <c r="L557" s="444"/>
      <c r="M557" s="443"/>
      <c r="O557" s="427"/>
      <c r="P557" s="427"/>
      <c r="Q557" s="427"/>
      <c r="R557" s="427"/>
      <c r="S557" s="427"/>
      <c r="T557" s="427"/>
      <c r="U557" s="427"/>
      <c r="V557" s="427"/>
      <c r="W557" s="427"/>
      <c r="X557" s="427"/>
      <c r="Y557" s="427"/>
      <c r="Z557" s="427"/>
      <c r="AA557" s="427"/>
      <c r="AB557" s="427"/>
      <c r="AC557" s="427"/>
      <c r="AD557" s="427"/>
      <c r="AE557" s="427"/>
      <c r="AF557" s="427"/>
      <c r="AG557" s="427"/>
      <c r="AH557" s="427"/>
      <c r="AI557" s="427"/>
      <c r="AJ557" s="427"/>
      <c r="AK557" s="427"/>
    </row>
    <row r="558" spans="4:37" s="442" customFormat="1" ht="16" customHeight="1" x14ac:dyDescent="0.25">
      <c r="D558" s="444"/>
      <c r="E558" s="444"/>
      <c r="F558" s="444"/>
      <c r="G558" s="444"/>
      <c r="H558" s="444"/>
      <c r="I558" s="444"/>
      <c r="J558" s="444"/>
      <c r="K558" s="444"/>
      <c r="L558" s="444"/>
      <c r="M558" s="443"/>
      <c r="O558" s="427"/>
      <c r="P558" s="427"/>
      <c r="Q558" s="427"/>
      <c r="R558" s="427"/>
      <c r="S558" s="427"/>
      <c r="T558" s="427"/>
      <c r="U558" s="427"/>
      <c r="V558" s="427"/>
      <c r="W558" s="427"/>
      <c r="X558" s="427"/>
      <c r="Y558" s="427"/>
      <c r="Z558" s="427"/>
      <c r="AA558" s="427"/>
      <c r="AB558" s="427"/>
      <c r="AC558" s="427"/>
      <c r="AD558" s="427"/>
      <c r="AE558" s="427"/>
      <c r="AF558" s="427"/>
      <c r="AG558" s="427"/>
      <c r="AH558" s="427"/>
      <c r="AI558" s="427"/>
      <c r="AJ558" s="427"/>
      <c r="AK558" s="427"/>
    </row>
    <row r="559" spans="4:37" s="442" customFormat="1" ht="16" customHeight="1" x14ac:dyDescent="0.25">
      <c r="D559" s="444"/>
      <c r="E559" s="444"/>
      <c r="F559" s="444"/>
      <c r="G559" s="444"/>
      <c r="H559" s="444"/>
      <c r="I559" s="444"/>
      <c r="J559" s="444"/>
      <c r="K559" s="444"/>
      <c r="L559" s="444"/>
      <c r="M559" s="443"/>
      <c r="O559" s="427"/>
      <c r="P559" s="427"/>
      <c r="Q559" s="427"/>
      <c r="R559" s="427"/>
      <c r="S559" s="427"/>
      <c r="T559" s="427"/>
      <c r="U559" s="427"/>
      <c r="V559" s="427"/>
      <c r="W559" s="427"/>
      <c r="X559" s="427"/>
      <c r="Y559" s="427"/>
      <c r="Z559" s="427"/>
      <c r="AA559" s="427"/>
      <c r="AB559" s="427"/>
      <c r="AC559" s="427"/>
      <c r="AD559" s="427"/>
      <c r="AE559" s="427"/>
      <c r="AF559" s="427"/>
      <c r="AG559" s="427"/>
      <c r="AH559" s="427"/>
      <c r="AI559" s="427"/>
      <c r="AJ559" s="427"/>
      <c r="AK559" s="427"/>
    </row>
    <row r="560" spans="4:37" s="442" customFormat="1" ht="16" customHeight="1" x14ac:dyDescent="0.25">
      <c r="D560" s="444"/>
      <c r="E560" s="444"/>
      <c r="F560" s="444"/>
      <c r="G560" s="444"/>
      <c r="H560" s="444"/>
      <c r="I560" s="444"/>
      <c r="J560" s="444"/>
      <c r="K560" s="444"/>
      <c r="L560" s="444"/>
      <c r="M560" s="443"/>
      <c r="O560" s="427"/>
      <c r="P560" s="427"/>
      <c r="Q560" s="427"/>
      <c r="R560" s="427"/>
      <c r="S560" s="427"/>
      <c r="T560" s="427"/>
      <c r="U560" s="427"/>
      <c r="V560" s="427"/>
      <c r="W560" s="427"/>
      <c r="X560" s="427"/>
      <c r="Y560" s="427"/>
      <c r="Z560" s="427"/>
      <c r="AA560" s="427"/>
      <c r="AB560" s="427"/>
      <c r="AC560" s="427"/>
      <c r="AD560" s="427"/>
      <c r="AE560" s="427"/>
      <c r="AF560" s="427"/>
      <c r="AG560" s="427"/>
      <c r="AH560" s="427"/>
      <c r="AI560" s="427"/>
      <c r="AJ560" s="427"/>
      <c r="AK560" s="427"/>
    </row>
    <row r="561" spans="4:37" s="442" customFormat="1" ht="16" customHeight="1" x14ac:dyDescent="0.25">
      <c r="D561" s="444"/>
      <c r="E561" s="444"/>
      <c r="F561" s="444"/>
      <c r="G561" s="444"/>
      <c r="H561" s="444"/>
      <c r="I561" s="444"/>
      <c r="J561" s="444"/>
      <c r="K561" s="444"/>
      <c r="L561" s="444"/>
      <c r="M561" s="443"/>
      <c r="O561" s="427"/>
      <c r="P561" s="427"/>
      <c r="Q561" s="427"/>
      <c r="R561" s="427"/>
      <c r="S561" s="427"/>
      <c r="T561" s="427"/>
      <c r="U561" s="427"/>
      <c r="V561" s="427"/>
      <c r="W561" s="427"/>
      <c r="X561" s="427"/>
      <c r="Y561" s="427"/>
      <c r="Z561" s="427"/>
      <c r="AA561" s="427"/>
      <c r="AB561" s="427"/>
      <c r="AC561" s="427"/>
      <c r="AD561" s="427"/>
      <c r="AE561" s="427"/>
      <c r="AF561" s="427"/>
      <c r="AG561" s="427"/>
      <c r="AH561" s="427"/>
      <c r="AI561" s="427"/>
      <c r="AJ561" s="427"/>
      <c r="AK561" s="427"/>
    </row>
    <row r="562" spans="4:37" s="442" customFormat="1" ht="16" customHeight="1" x14ac:dyDescent="0.25">
      <c r="D562" s="444"/>
      <c r="E562" s="444"/>
      <c r="F562" s="444"/>
      <c r="G562" s="444"/>
      <c r="H562" s="444"/>
      <c r="I562" s="444"/>
      <c r="J562" s="444"/>
      <c r="K562" s="444"/>
      <c r="L562" s="444"/>
      <c r="M562" s="443"/>
      <c r="O562" s="427"/>
      <c r="P562" s="427"/>
      <c r="Q562" s="427"/>
      <c r="R562" s="427"/>
      <c r="S562" s="427"/>
      <c r="T562" s="427"/>
      <c r="U562" s="427"/>
      <c r="V562" s="427"/>
      <c r="W562" s="427"/>
      <c r="X562" s="427"/>
      <c r="Y562" s="427"/>
      <c r="Z562" s="427"/>
      <c r="AA562" s="427"/>
      <c r="AB562" s="427"/>
      <c r="AC562" s="427"/>
      <c r="AD562" s="427"/>
      <c r="AE562" s="427"/>
      <c r="AF562" s="427"/>
      <c r="AG562" s="427"/>
      <c r="AH562" s="427"/>
      <c r="AI562" s="427"/>
      <c r="AJ562" s="427"/>
      <c r="AK562" s="427"/>
    </row>
    <row r="563" spans="4:37" s="442" customFormat="1" ht="16" customHeight="1" x14ac:dyDescent="0.25">
      <c r="D563" s="444"/>
      <c r="E563" s="444"/>
      <c r="F563" s="444"/>
      <c r="G563" s="444"/>
      <c r="H563" s="444"/>
      <c r="I563" s="444"/>
      <c r="J563" s="444"/>
      <c r="K563" s="444"/>
      <c r="L563" s="444"/>
      <c r="M563" s="443"/>
      <c r="O563" s="427"/>
      <c r="P563" s="427"/>
      <c r="Q563" s="427"/>
      <c r="R563" s="427"/>
      <c r="S563" s="427"/>
      <c r="T563" s="427"/>
      <c r="U563" s="427"/>
      <c r="V563" s="427"/>
      <c r="W563" s="427"/>
      <c r="X563" s="427"/>
      <c r="Y563" s="427"/>
      <c r="Z563" s="427"/>
      <c r="AA563" s="427"/>
      <c r="AB563" s="427"/>
      <c r="AC563" s="427"/>
      <c r="AD563" s="427"/>
      <c r="AE563" s="427"/>
      <c r="AF563" s="427"/>
      <c r="AG563" s="427"/>
      <c r="AH563" s="427"/>
      <c r="AI563" s="427"/>
      <c r="AJ563" s="427"/>
      <c r="AK563" s="427"/>
    </row>
    <row r="564" spans="4:37" s="442" customFormat="1" ht="16" customHeight="1" x14ac:dyDescent="0.25">
      <c r="D564" s="444"/>
      <c r="E564" s="444"/>
      <c r="F564" s="444"/>
      <c r="G564" s="444"/>
      <c r="H564" s="444"/>
      <c r="I564" s="444"/>
      <c r="J564" s="444"/>
      <c r="K564" s="444"/>
      <c r="L564" s="444"/>
      <c r="M564" s="443"/>
      <c r="O564" s="427"/>
      <c r="P564" s="427"/>
      <c r="Q564" s="427"/>
      <c r="R564" s="427"/>
      <c r="S564" s="427"/>
      <c r="T564" s="427"/>
      <c r="U564" s="427"/>
      <c r="V564" s="427"/>
      <c r="W564" s="427"/>
      <c r="X564" s="427"/>
      <c r="Y564" s="427"/>
      <c r="Z564" s="427"/>
      <c r="AA564" s="427"/>
      <c r="AB564" s="427"/>
      <c r="AC564" s="427"/>
      <c r="AD564" s="427"/>
      <c r="AE564" s="427"/>
      <c r="AF564" s="427"/>
      <c r="AG564" s="427"/>
      <c r="AH564" s="427"/>
      <c r="AI564" s="427"/>
      <c r="AJ564" s="427"/>
      <c r="AK564" s="427"/>
    </row>
    <row r="565" spans="4:37" s="442" customFormat="1" ht="16" customHeight="1" x14ac:dyDescent="0.25">
      <c r="D565" s="444"/>
      <c r="E565" s="444"/>
      <c r="F565" s="444"/>
      <c r="G565" s="444"/>
      <c r="H565" s="444"/>
      <c r="I565" s="444"/>
      <c r="J565" s="444"/>
      <c r="K565" s="444"/>
      <c r="L565" s="444"/>
      <c r="M565" s="443"/>
      <c r="O565" s="427"/>
      <c r="P565" s="427"/>
      <c r="Q565" s="427"/>
      <c r="R565" s="427"/>
      <c r="S565" s="427"/>
      <c r="T565" s="427"/>
      <c r="U565" s="427"/>
      <c r="V565" s="427"/>
      <c r="W565" s="427"/>
      <c r="X565" s="427"/>
      <c r="Y565" s="427"/>
      <c r="Z565" s="427"/>
      <c r="AA565" s="427"/>
      <c r="AB565" s="427"/>
      <c r="AC565" s="427"/>
      <c r="AD565" s="427"/>
      <c r="AE565" s="427"/>
      <c r="AF565" s="427"/>
      <c r="AG565" s="427"/>
      <c r="AH565" s="427"/>
      <c r="AI565" s="427"/>
      <c r="AJ565" s="427"/>
      <c r="AK565" s="427"/>
    </row>
    <row r="566" spans="4:37" s="442" customFormat="1" ht="16" customHeight="1" x14ac:dyDescent="0.25">
      <c r="D566" s="444"/>
      <c r="E566" s="444"/>
      <c r="F566" s="444"/>
      <c r="G566" s="444"/>
      <c r="H566" s="444"/>
      <c r="I566" s="444"/>
      <c r="J566" s="444"/>
      <c r="K566" s="444"/>
      <c r="L566" s="444"/>
      <c r="M566" s="443"/>
      <c r="O566" s="427"/>
      <c r="P566" s="427"/>
      <c r="Q566" s="427"/>
      <c r="R566" s="427"/>
      <c r="S566" s="427"/>
      <c r="T566" s="427"/>
      <c r="U566" s="427"/>
      <c r="V566" s="427"/>
      <c r="W566" s="427"/>
      <c r="X566" s="427"/>
      <c r="Y566" s="427"/>
      <c r="Z566" s="427"/>
      <c r="AA566" s="427"/>
      <c r="AB566" s="427"/>
      <c r="AC566" s="427"/>
      <c r="AD566" s="427"/>
      <c r="AE566" s="427"/>
      <c r="AF566" s="427"/>
      <c r="AG566" s="427"/>
      <c r="AH566" s="427"/>
      <c r="AI566" s="427"/>
      <c r="AJ566" s="427"/>
      <c r="AK566" s="427"/>
    </row>
    <row r="567" spans="4:37" s="442" customFormat="1" ht="16" customHeight="1" x14ac:dyDescent="0.25">
      <c r="D567" s="444"/>
      <c r="E567" s="444"/>
      <c r="F567" s="444"/>
      <c r="G567" s="444"/>
      <c r="H567" s="444"/>
      <c r="I567" s="444"/>
      <c r="J567" s="444"/>
      <c r="K567" s="444"/>
      <c r="L567" s="444"/>
      <c r="M567" s="443"/>
      <c r="O567" s="427"/>
      <c r="P567" s="427"/>
      <c r="Q567" s="427"/>
      <c r="R567" s="427"/>
      <c r="S567" s="427"/>
      <c r="T567" s="427"/>
      <c r="U567" s="427"/>
      <c r="V567" s="427"/>
      <c r="W567" s="427"/>
      <c r="X567" s="427"/>
      <c r="Y567" s="427"/>
      <c r="Z567" s="427"/>
      <c r="AA567" s="427"/>
      <c r="AB567" s="427"/>
      <c r="AC567" s="427"/>
      <c r="AD567" s="427"/>
      <c r="AE567" s="427"/>
      <c r="AF567" s="427"/>
      <c r="AG567" s="427"/>
      <c r="AH567" s="427"/>
      <c r="AI567" s="427"/>
      <c r="AJ567" s="427"/>
      <c r="AK567" s="427"/>
    </row>
    <row r="568" spans="4:37" s="442" customFormat="1" ht="16" customHeight="1" x14ac:dyDescent="0.25">
      <c r="D568" s="444"/>
      <c r="E568" s="444"/>
      <c r="F568" s="444"/>
      <c r="G568" s="444"/>
      <c r="H568" s="444"/>
      <c r="I568" s="444"/>
      <c r="J568" s="444"/>
      <c r="K568" s="444"/>
      <c r="L568" s="444"/>
      <c r="M568" s="443"/>
      <c r="O568" s="427"/>
      <c r="P568" s="427"/>
      <c r="Q568" s="427"/>
      <c r="R568" s="427"/>
      <c r="S568" s="427"/>
      <c r="T568" s="427"/>
      <c r="U568" s="427"/>
      <c r="V568" s="427"/>
      <c r="W568" s="427"/>
      <c r="X568" s="427"/>
      <c r="Y568" s="427"/>
      <c r="Z568" s="427"/>
      <c r="AA568" s="427"/>
      <c r="AB568" s="427"/>
      <c r="AC568" s="427"/>
      <c r="AD568" s="427"/>
      <c r="AE568" s="427"/>
      <c r="AF568" s="427"/>
      <c r="AG568" s="427"/>
      <c r="AH568" s="427"/>
      <c r="AI568" s="427"/>
      <c r="AJ568" s="427"/>
      <c r="AK568" s="427"/>
    </row>
    <row r="569" spans="4:37" s="442" customFormat="1" ht="16" customHeight="1" x14ac:dyDescent="0.25">
      <c r="D569" s="444"/>
      <c r="E569" s="444"/>
      <c r="F569" s="444"/>
      <c r="G569" s="444"/>
      <c r="H569" s="444"/>
      <c r="I569" s="444"/>
      <c r="J569" s="444"/>
      <c r="K569" s="444"/>
      <c r="L569" s="444"/>
      <c r="M569" s="443"/>
      <c r="O569" s="427"/>
      <c r="P569" s="427"/>
      <c r="Q569" s="427"/>
      <c r="R569" s="427"/>
      <c r="S569" s="427"/>
      <c r="T569" s="427"/>
      <c r="U569" s="427"/>
      <c r="V569" s="427"/>
      <c r="W569" s="427"/>
      <c r="X569" s="427"/>
      <c r="Y569" s="427"/>
      <c r="Z569" s="427"/>
      <c r="AA569" s="427"/>
      <c r="AB569" s="427"/>
      <c r="AC569" s="427"/>
      <c r="AD569" s="427"/>
      <c r="AE569" s="427"/>
      <c r="AF569" s="427"/>
      <c r="AG569" s="427"/>
      <c r="AH569" s="427"/>
      <c r="AI569" s="427"/>
      <c r="AJ569" s="427"/>
      <c r="AK569" s="427"/>
    </row>
    <row r="570" spans="4:37" s="442" customFormat="1" ht="16" customHeight="1" x14ac:dyDescent="0.25">
      <c r="D570" s="444"/>
      <c r="E570" s="444"/>
      <c r="F570" s="444"/>
      <c r="G570" s="444"/>
      <c r="H570" s="444"/>
      <c r="I570" s="444"/>
      <c r="J570" s="444"/>
      <c r="K570" s="444"/>
      <c r="L570" s="444"/>
      <c r="M570" s="443"/>
      <c r="O570" s="427"/>
      <c r="P570" s="427"/>
      <c r="Q570" s="427"/>
      <c r="R570" s="427"/>
      <c r="S570" s="427"/>
      <c r="T570" s="427"/>
      <c r="U570" s="427"/>
      <c r="V570" s="427"/>
      <c r="W570" s="427"/>
      <c r="X570" s="427"/>
      <c r="Y570" s="427"/>
      <c r="Z570" s="427"/>
      <c r="AA570" s="427"/>
      <c r="AB570" s="427"/>
      <c r="AC570" s="427"/>
      <c r="AD570" s="427"/>
      <c r="AE570" s="427"/>
      <c r="AF570" s="427"/>
      <c r="AG570" s="427"/>
      <c r="AH570" s="427"/>
      <c r="AI570" s="427"/>
      <c r="AJ570" s="427"/>
      <c r="AK570" s="427"/>
    </row>
    <row r="571" spans="4:37" s="442" customFormat="1" ht="16" customHeight="1" x14ac:dyDescent="0.25">
      <c r="D571" s="444"/>
      <c r="E571" s="444"/>
      <c r="F571" s="444"/>
      <c r="G571" s="444"/>
      <c r="H571" s="444"/>
      <c r="I571" s="444"/>
      <c r="J571" s="444"/>
      <c r="K571" s="444"/>
      <c r="L571" s="444"/>
      <c r="M571" s="443"/>
      <c r="O571" s="427"/>
      <c r="P571" s="427"/>
      <c r="Q571" s="427"/>
      <c r="R571" s="427"/>
      <c r="S571" s="427"/>
      <c r="T571" s="427"/>
      <c r="U571" s="427"/>
      <c r="V571" s="427"/>
      <c r="W571" s="427"/>
      <c r="X571" s="427"/>
      <c r="Y571" s="427"/>
      <c r="Z571" s="427"/>
      <c r="AA571" s="427"/>
      <c r="AB571" s="427"/>
      <c r="AC571" s="427"/>
      <c r="AD571" s="427"/>
      <c r="AE571" s="427"/>
      <c r="AF571" s="427"/>
      <c r="AG571" s="427"/>
      <c r="AH571" s="427"/>
      <c r="AI571" s="427"/>
      <c r="AJ571" s="427"/>
      <c r="AK571" s="427"/>
    </row>
    <row r="572" spans="4:37" s="442" customFormat="1" ht="16" customHeight="1" x14ac:dyDescent="0.25">
      <c r="D572" s="444"/>
      <c r="E572" s="444"/>
      <c r="F572" s="444"/>
      <c r="G572" s="444"/>
      <c r="H572" s="444"/>
      <c r="I572" s="444"/>
      <c r="J572" s="444"/>
      <c r="K572" s="444"/>
      <c r="L572" s="444"/>
      <c r="M572" s="443"/>
      <c r="O572" s="427"/>
      <c r="P572" s="427"/>
      <c r="Q572" s="427"/>
      <c r="R572" s="427"/>
      <c r="S572" s="427"/>
      <c r="T572" s="427"/>
      <c r="U572" s="427"/>
      <c r="V572" s="427"/>
      <c r="W572" s="427"/>
      <c r="X572" s="427"/>
      <c r="Y572" s="427"/>
      <c r="Z572" s="427"/>
      <c r="AA572" s="427"/>
      <c r="AB572" s="427"/>
      <c r="AC572" s="427"/>
      <c r="AD572" s="427"/>
      <c r="AE572" s="427"/>
      <c r="AF572" s="427"/>
      <c r="AG572" s="427"/>
      <c r="AH572" s="427"/>
      <c r="AI572" s="427"/>
      <c r="AJ572" s="427"/>
      <c r="AK572" s="427"/>
    </row>
    <row r="573" spans="4:37" s="442" customFormat="1" ht="16" customHeight="1" x14ac:dyDescent="0.25">
      <c r="D573" s="444"/>
      <c r="E573" s="444"/>
      <c r="F573" s="444"/>
      <c r="G573" s="444"/>
      <c r="H573" s="444"/>
      <c r="I573" s="444"/>
      <c r="J573" s="444"/>
      <c r="K573" s="444"/>
      <c r="L573" s="444"/>
      <c r="M573" s="443"/>
      <c r="O573" s="427"/>
      <c r="P573" s="427"/>
      <c r="Q573" s="427"/>
      <c r="R573" s="427"/>
      <c r="S573" s="427"/>
      <c r="T573" s="427"/>
      <c r="U573" s="427"/>
      <c r="V573" s="427"/>
      <c r="W573" s="427"/>
      <c r="X573" s="427"/>
      <c r="Y573" s="427"/>
      <c r="Z573" s="427"/>
      <c r="AA573" s="427"/>
      <c r="AB573" s="427"/>
      <c r="AC573" s="427"/>
      <c r="AD573" s="427"/>
      <c r="AE573" s="427"/>
      <c r="AF573" s="427"/>
      <c r="AG573" s="427"/>
      <c r="AH573" s="427"/>
      <c r="AI573" s="427"/>
      <c r="AJ573" s="427"/>
      <c r="AK573" s="427"/>
    </row>
    <row r="574" spans="4:37" s="442" customFormat="1" ht="16" customHeight="1" x14ac:dyDescent="0.25">
      <c r="D574" s="444"/>
      <c r="E574" s="444"/>
      <c r="F574" s="444"/>
      <c r="G574" s="444"/>
      <c r="H574" s="444"/>
      <c r="I574" s="444"/>
      <c r="J574" s="444"/>
      <c r="K574" s="444"/>
      <c r="L574" s="444"/>
      <c r="M574" s="443"/>
      <c r="O574" s="427"/>
      <c r="P574" s="427"/>
      <c r="Q574" s="427"/>
      <c r="R574" s="427"/>
      <c r="S574" s="427"/>
      <c r="T574" s="427"/>
      <c r="U574" s="427"/>
      <c r="V574" s="427"/>
      <c r="W574" s="427"/>
      <c r="X574" s="427"/>
      <c r="Y574" s="427"/>
      <c r="Z574" s="427"/>
      <c r="AA574" s="427"/>
      <c r="AB574" s="427"/>
      <c r="AC574" s="427"/>
      <c r="AD574" s="427"/>
      <c r="AE574" s="427"/>
      <c r="AF574" s="427"/>
      <c r="AG574" s="427"/>
      <c r="AH574" s="427"/>
      <c r="AI574" s="427"/>
      <c r="AJ574" s="427"/>
      <c r="AK574" s="427"/>
    </row>
    <row r="575" spans="4:37" s="442" customFormat="1" ht="16" customHeight="1" x14ac:dyDescent="0.25">
      <c r="D575" s="444"/>
      <c r="E575" s="444"/>
      <c r="F575" s="444"/>
      <c r="G575" s="444"/>
      <c r="H575" s="444"/>
      <c r="I575" s="444"/>
      <c r="J575" s="444"/>
      <c r="K575" s="444"/>
      <c r="L575" s="444"/>
      <c r="M575" s="443"/>
      <c r="O575" s="427"/>
      <c r="P575" s="427"/>
      <c r="Q575" s="427"/>
      <c r="R575" s="427"/>
      <c r="S575" s="427"/>
      <c r="T575" s="427"/>
      <c r="U575" s="427"/>
      <c r="V575" s="427"/>
      <c r="W575" s="427"/>
      <c r="X575" s="427"/>
      <c r="Y575" s="427"/>
      <c r="Z575" s="427"/>
      <c r="AA575" s="427"/>
      <c r="AB575" s="427"/>
      <c r="AC575" s="427"/>
      <c r="AD575" s="427"/>
      <c r="AE575" s="427"/>
      <c r="AF575" s="427"/>
      <c r="AG575" s="427"/>
      <c r="AH575" s="427"/>
      <c r="AI575" s="427"/>
      <c r="AJ575" s="427"/>
      <c r="AK575" s="427"/>
    </row>
    <row r="576" spans="4:37" s="442" customFormat="1" ht="16" customHeight="1" x14ac:dyDescent="0.25">
      <c r="D576" s="444"/>
      <c r="E576" s="444"/>
      <c r="F576" s="444"/>
      <c r="G576" s="444"/>
      <c r="H576" s="444"/>
      <c r="I576" s="444"/>
      <c r="J576" s="444"/>
      <c r="K576" s="444"/>
      <c r="L576" s="444"/>
      <c r="M576" s="443"/>
      <c r="O576" s="427"/>
      <c r="P576" s="427"/>
      <c r="Q576" s="427"/>
      <c r="R576" s="427"/>
      <c r="S576" s="427"/>
      <c r="T576" s="427"/>
      <c r="U576" s="427"/>
      <c r="V576" s="427"/>
      <c r="W576" s="427"/>
      <c r="X576" s="427"/>
      <c r="Y576" s="427"/>
      <c r="Z576" s="427"/>
      <c r="AA576" s="427"/>
      <c r="AB576" s="427"/>
      <c r="AC576" s="427"/>
      <c r="AD576" s="427"/>
      <c r="AE576" s="427"/>
      <c r="AF576" s="427"/>
      <c r="AG576" s="427"/>
      <c r="AH576" s="427"/>
      <c r="AI576" s="427"/>
      <c r="AJ576" s="427"/>
      <c r="AK576" s="427"/>
    </row>
    <row r="577" spans="4:37" s="442" customFormat="1" ht="16" customHeight="1" x14ac:dyDescent="0.25">
      <c r="D577" s="444"/>
      <c r="E577" s="444"/>
      <c r="F577" s="444"/>
      <c r="G577" s="444"/>
      <c r="H577" s="444"/>
      <c r="I577" s="444"/>
      <c r="J577" s="444"/>
      <c r="K577" s="444"/>
      <c r="L577" s="444"/>
      <c r="M577" s="443"/>
      <c r="O577" s="427"/>
      <c r="P577" s="427"/>
      <c r="Q577" s="427"/>
      <c r="R577" s="427"/>
      <c r="S577" s="427"/>
      <c r="T577" s="427"/>
      <c r="U577" s="427"/>
      <c r="V577" s="427"/>
      <c r="W577" s="427"/>
      <c r="X577" s="427"/>
      <c r="Y577" s="427"/>
      <c r="Z577" s="427"/>
      <c r="AA577" s="427"/>
      <c r="AB577" s="427"/>
      <c r="AC577" s="427"/>
      <c r="AD577" s="427"/>
      <c r="AE577" s="427"/>
      <c r="AF577" s="427"/>
      <c r="AG577" s="427"/>
      <c r="AH577" s="427"/>
      <c r="AI577" s="427"/>
      <c r="AJ577" s="427"/>
      <c r="AK577" s="427"/>
    </row>
    <row r="578" spans="4:37" s="442" customFormat="1" ht="16" customHeight="1" x14ac:dyDescent="0.25">
      <c r="D578" s="444"/>
      <c r="E578" s="444"/>
      <c r="F578" s="444"/>
      <c r="G578" s="444"/>
      <c r="H578" s="444"/>
      <c r="I578" s="444"/>
      <c r="J578" s="444"/>
      <c r="K578" s="444"/>
      <c r="L578" s="444"/>
      <c r="M578" s="443"/>
      <c r="O578" s="427"/>
      <c r="P578" s="427"/>
      <c r="Q578" s="427"/>
      <c r="R578" s="427"/>
      <c r="S578" s="427"/>
      <c r="T578" s="427"/>
      <c r="U578" s="427"/>
      <c r="V578" s="427"/>
      <c r="W578" s="427"/>
      <c r="X578" s="427"/>
      <c r="Y578" s="427"/>
      <c r="Z578" s="427"/>
      <c r="AA578" s="427"/>
      <c r="AB578" s="427"/>
      <c r="AC578" s="427"/>
      <c r="AD578" s="427"/>
      <c r="AE578" s="427"/>
      <c r="AF578" s="427"/>
      <c r="AG578" s="427"/>
      <c r="AH578" s="427"/>
      <c r="AI578" s="427"/>
      <c r="AJ578" s="427"/>
      <c r="AK578" s="427"/>
    </row>
    <row r="579" spans="4:37" s="442" customFormat="1" ht="16" customHeight="1" x14ac:dyDescent="0.25">
      <c r="D579" s="444"/>
      <c r="E579" s="444"/>
      <c r="F579" s="444"/>
      <c r="G579" s="444"/>
      <c r="H579" s="444"/>
      <c r="I579" s="444"/>
      <c r="J579" s="444"/>
      <c r="K579" s="444"/>
      <c r="L579" s="444"/>
      <c r="M579" s="443"/>
      <c r="O579" s="427"/>
      <c r="P579" s="427"/>
      <c r="Q579" s="427"/>
      <c r="R579" s="427"/>
      <c r="S579" s="427"/>
      <c r="T579" s="427"/>
      <c r="U579" s="427"/>
      <c r="V579" s="427"/>
      <c r="W579" s="427"/>
      <c r="X579" s="427"/>
      <c r="Y579" s="427"/>
      <c r="Z579" s="427"/>
      <c r="AA579" s="427"/>
      <c r="AB579" s="427"/>
      <c r="AC579" s="427"/>
      <c r="AD579" s="427"/>
      <c r="AE579" s="427"/>
      <c r="AF579" s="427"/>
      <c r="AG579" s="427"/>
      <c r="AH579" s="427"/>
      <c r="AI579" s="427"/>
      <c r="AJ579" s="427"/>
      <c r="AK579" s="427"/>
    </row>
    <row r="580" spans="4:37" s="442" customFormat="1" ht="16" customHeight="1" x14ac:dyDescent="0.25">
      <c r="D580" s="444"/>
      <c r="E580" s="444"/>
      <c r="F580" s="444"/>
      <c r="G580" s="444"/>
      <c r="H580" s="444"/>
      <c r="I580" s="444"/>
      <c r="J580" s="444"/>
      <c r="K580" s="444"/>
      <c r="L580" s="444"/>
      <c r="M580" s="443"/>
      <c r="O580" s="427"/>
      <c r="P580" s="427"/>
      <c r="Q580" s="427"/>
      <c r="R580" s="427"/>
      <c r="S580" s="427"/>
      <c r="T580" s="427"/>
      <c r="U580" s="427"/>
      <c r="V580" s="427"/>
      <c r="W580" s="427"/>
      <c r="X580" s="427"/>
      <c r="Y580" s="427"/>
      <c r="Z580" s="427"/>
      <c r="AA580" s="427"/>
      <c r="AB580" s="427"/>
      <c r="AC580" s="427"/>
      <c r="AD580" s="427"/>
      <c r="AE580" s="427"/>
      <c r="AF580" s="427"/>
      <c r="AG580" s="427"/>
      <c r="AH580" s="427"/>
      <c r="AI580" s="427"/>
      <c r="AJ580" s="427"/>
      <c r="AK580" s="427"/>
    </row>
    <row r="581" spans="4:37" s="442" customFormat="1" ht="16" customHeight="1" x14ac:dyDescent="0.25">
      <c r="D581" s="444"/>
      <c r="E581" s="444"/>
      <c r="F581" s="444"/>
      <c r="G581" s="444"/>
      <c r="H581" s="444"/>
      <c r="I581" s="444"/>
      <c r="J581" s="444"/>
      <c r="K581" s="444"/>
      <c r="L581" s="444"/>
      <c r="M581" s="443"/>
      <c r="O581" s="427"/>
      <c r="P581" s="427"/>
      <c r="Q581" s="427"/>
      <c r="R581" s="427"/>
      <c r="S581" s="427"/>
      <c r="T581" s="427"/>
      <c r="U581" s="427"/>
      <c r="V581" s="427"/>
      <c r="W581" s="427"/>
      <c r="X581" s="427"/>
      <c r="Y581" s="427"/>
      <c r="Z581" s="427"/>
      <c r="AA581" s="427"/>
      <c r="AB581" s="427"/>
      <c r="AC581" s="427"/>
      <c r="AD581" s="427"/>
      <c r="AE581" s="427"/>
      <c r="AF581" s="427"/>
      <c r="AG581" s="427"/>
      <c r="AH581" s="427"/>
      <c r="AI581" s="427"/>
      <c r="AJ581" s="427"/>
      <c r="AK581" s="427"/>
    </row>
    <row r="582" spans="4:37" s="442" customFormat="1" ht="16" customHeight="1" x14ac:dyDescent="0.25">
      <c r="D582" s="444"/>
      <c r="E582" s="444"/>
      <c r="F582" s="444"/>
      <c r="G582" s="444"/>
      <c r="H582" s="444"/>
      <c r="I582" s="444"/>
      <c r="J582" s="444"/>
      <c r="K582" s="444"/>
      <c r="L582" s="444"/>
      <c r="M582" s="443"/>
      <c r="O582" s="427"/>
      <c r="P582" s="427"/>
      <c r="Q582" s="427"/>
      <c r="R582" s="427"/>
      <c r="S582" s="427"/>
      <c r="T582" s="427"/>
      <c r="U582" s="427"/>
      <c r="V582" s="427"/>
      <c r="W582" s="427"/>
      <c r="X582" s="427"/>
      <c r="Y582" s="427"/>
      <c r="Z582" s="427"/>
      <c r="AA582" s="427"/>
      <c r="AB582" s="427"/>
      <c r="AC582" s="427"/>
      <c r="AD582" s="427"/>
      <c r="AE582" s="427"/>
      <c r="AF582" s="427"/>
      <c r="AG582" s="427"/>
      <c r="AH582" s="427"/>
      <c r="AI582" s="427"/>
      <c r="AJ582" s="427"/>
      <c r="AK582" s="427"/>
    </row>
    <row r="583" spans="4:37" s="442" customFormat="1" ht="16" customHeight="1" x14ac:dyDescent="0.25">
      <c r="D583" s="444"/>
      <c r="E583" s="444"/>
      <c r="F583" s="444"/>
      <c r="G583" s="444"/>
      <c r="H583" s="444"/>
      <c r="I583" s="444"/>
      <c r="J583" s="444"/>
      <c r="K583" s="444"/>
      <c r="L583" s="444"/>
      <c r="M583" s="443"/>
      <c r="O583" s="427"/>
      <c r="P583" s="427"/>
      <c r="Q583" s="427"/>
      <c r="R583" s="427"/>
      <c r="S583" s="427"/>
      <c r="T583" s="427"/>
      <c r="U583" s="427"/>
      <c r="V583" s="427"/>
      <c r="W583" s="427"/>
      <c r="X583" s="427"/>
      <c r="Y583" s="427"/>
      <c r="Z583" s="427"/>
      <c r="AA583" s="427"/>
      <c r="AB583" s="427"/>
      <c r="AC583" s="427"/>
      <c r="AD583" s="427"/>
      <c r="AE583" s="427"/>
      <c r="AF583" s="427"/>
      <c r="AG583" s="427"/>
      <c r="AH583" s="427"/>
      <c r="AI583" s="427"/>
      <c r="AJ583" s="427"/>
      <c r="AK583" s="427"/>
    </row>
    <row r="584" spans="4:37" s="442" customFormat="1" ht="16" customHeight="1" x14ac:dyDescent="0.25">
      <c r="D584" s="444"/>
      <c r="E584" s="444"/>
      <c r="F584" s="444"/>
      <c r="G584" s="444"/>
      <c r="H584" s="444"/>
      <c r="I584" s="444"/>
      <c r="J584" s="444"/>
      <c r="K584" s="444"/>
      <c r="L584" s="444"/>
      <c r="M584" s="443"/>
      <c r="O584" s="427"/>
      <c r="P584" s="427"/>
      <c r="Q584" s="427"/>
      <c r="R584" s="427"/>
      <c r="S584" s="427"/>
      <c r="T584" s="427"/>
      <c r="U584" s="427"/>
      <c r="V584" s="427"/>
      <c r="W584" s="427"/>
      <c r="X584" s="427"/>
      <c r="Y584" s="427"/>
      <c r="Z584" s="427"/>
      <c r="AA584" s="427"/>
      <c r="AB584" s="427"/>
      <c r="AC584" s="427"/>
      <c r="AD584" s="427"/>
      <c r="AE584" s="427"/>
      <c r="AF584" s="427"/>
      <c r="AG584" s="427"/>
      <c r="AH584" s="427"/>
      <c r="AI584" s="427"/>
      <c r="AJ584" s="427"/>
      <c r="AK584" s="427"/>
    </row>
    <row r="585" spans="4:37" s="442" customFormat="1" ht="16" customHeight="1" x14ac:dyDescent="0.25">
      <c r="D585" s="444"/>
      <c r="E585" s="444"/>
      <c r="F585" s="444"/>
      <c r="G585" s="444"/>
      <c r="H585" s="444"/>
      <c r="I585" s="444"/>
      <c r="J585" s="444"/>
      <c r="K585" s="444"/>
      <c r="L585" s="444"/>
      <c r="M585" s="443"/>
      <c r="O585" s="427"/>
      <c r="P585" s="427"/>
      <c r="Q585" s="427"/>
      <c r="R585" s="427"/>
      <c r="S585" s="427"/>
      <c r="T585" s="427"/>
      <c r="U585" s="427"/>
      <c r="V585" s="427"/>
      <c r="W585" s="427"/>
      <c r="X585" s="427"/>
      <c r="Y585" s="427"/>
      <c r="Z585" s="427"/>
      <c r="AA585" s="427"/>
      <c r="AB585" s="427"/>
      <c r="AC585" s="427"/>
      <c r="AD585" s="427"/>
      <c r="AE585" s="427"/>
      <c r="AF585" s="427"/>
      <c r="AG585" s="427"/>
      <c r="AH585" s="427"/>
      <c r="AI585" s="427"/>
      <c r="AJ585" s="427"/>
      <c r="AK585" s="427"/>
    </row>
    <row r="586" spans="4:37" s="442" customFormat="1" ht="16" customHeight="1" x14ac:dyDescent="0.25">
      <c r="D586" s="444"/>
      <c r="E586" s="444"/>
      <c r="F586" s="444"/>
      <c r="G586" s="444"/>
      <c r="H586" s="444"/>
      <c r="I586" s="444"/>
      <c r="J586" s="444"/>
      <c r="K586" s="444"/>
      <c r="L586" s="444"/>
      <c r="M586" s="443"/>
      <c r="O586" s="427"/>
      <c r="P586" s="427"/>
      <c r="Q586" s="427"/>
      <c r="R586" s="427"/>
      <c r="S586" s="427"/>
      <c r="T586" s="427"/>
      <c r="U586" s="427"/>
      <c r="V586" s="427"/>
      <c r="W586" s="427"/>
      <c r="X586" s="427"/>
      <c r="Y586" s="427"/>
      <c r="Z586" s="427"/>
      <c r="AA586" s="427"/>
      <c r="AB586" s="427"/>
      <c r="AC586" s="427"/>
      <c r="AD586" s="427"/>
      <c r="AE586" s="427"/>
      <c r="AF586" s="427"/>
      <c r="AG586" s="427"/>
      <c r="AH586" s="427"/>
      <c r="AI586" s="427"/>
      <c r="AJ586" s="427"/>
      <c r="AK586" s="427"/>
    </row>
    <row r="587" spans="4:37" s="442" customFormat="1" ht="16" customHeight="1" x14ac:dyDescent="0.25">
      <c r="D587" s="444"/>
      <c r="E587" s="444"/>
      <c r="F587" s="444"/>
      <c r="G587" s="444"/>
      <c r="H587" s="444"/>
      <c r="I587" s="444"/>
      <c r="J587" s="444"/>
      <c r="K587" s="444"/>
      <c r="L587" s="444"/>
      <c r="M587" s="443"/>
      <c r="O587" s="427"/>
      <c r="P587" s="427"/>
      <c r="Q587" s="427"/>
      <c r="R587" s="427"/>
      <c r="S587" s="427"/>
      <c r="T587" s="427"/>
      <c r="U587" s="427"/>
      <c r="V587" s="427"/>
      <c r="W587" s="427"/>
      <c r="X587" s="427"/>
      <c r="Y587" s="427"/>
      <c r="Z587" s="427"/>
      <c r="AA587" s="427"/>
      <c r="AB587" s="427"/>
      <c r="AC587" s="427"/>
      <c r="AD587" s="427"/>
      <c r="AE587" s="427"/>
      <c r="AF587" s="427"/>
      <c r="AG587" s="427"/>
      <c r="AH587" s="427"/>
      <c r="AI587" s="427"/>
      <c r="AJ587" s="427"/>
      <c r="AK587" s="427"/>
    </row>
    <row r="588" spans="4:37" s="442" customFormat="1" ht="16" customHeight="1" x14ac:dyDescent="0.25">
      <c r="D588" s="444"/>
      <c r="E588" s="444"/>
      <c r="F588" s="444"/>
      <c r="G588" s="444"/>
      <c r="H588" s="444"/>
      <c r="I588" s="444"/>
      <c r="J588" s="444"/>
      <c r="K588" s="444"/>
      <c r="L588" s="444"/>
      <c r="M588" s="443"/>
      <c r="O588" s="427"/>
      <c r="P588" s="427"/>
      <c r="Q588" s="427"/>
      <c r="R588" s="427"/>
      <c r="S588" s="427"/>
      <c r="T588" s="427"/>
      <c r="U588" s="427"/>
      <c r="V588" s="427"/>
      <c r="W588" s="427"/>
      <c r="X588" s="427"/>
      <c r="Y588" s="427"/>
      <c r="Z588" s="427"/>
      <c r="AA588" s="427"/>
      <c r="AB588" s="427"/>
      <c r="AC588" s="427"/>
      <c r="AD588" s="427"/>
      <c r="AE588" s="427"/>
      <c r="AF588" s="427"/>
      <c r="AG588" s="427"/>
      <c r="AH588" s="427"/>
      <c r="AI588" s="427"/>
      <c r="AJ588" s="427"/>
      <c r="AK588" s="427"/>
    </row>
    <row r="589" spans="4:37" s="442" customFormat="1" ht="16" customHeight="1" x14ac:dyDescent="0.25">
      <c r="D589" s="444"/>
      <c r="E589" s="444"/>
      <c r="F589" s="444"/>
      <c r="G589" s="444"/>
      <c r="H589" s="444"/>
      <c r="I589" s="444"/>
      <c r="J589" s="444"/>
      <c r="K589" s="444"/>
      <c r="L589" s="444"/>
      <c r="M589" s="443"/>
      <c r="O589" s="427"/>
      <c r="P589" s="427"/>
      <c r="Q589" s="427"/>
      <c r="R589" s="427"/>
      <c r="S589" s="427"/>
      <c r="T589" s="427"/>
      <c r="U589" s="427"/>
      <c r="V589" s="427"/>
      <c r="W589" s="427"/>
      <c r="X589" s="427"/>
      <c r="Y589" s="427"/>
      <c r="Z589" s="427"/>
      <c r="AA589" s="427"/>
      <c r="AB589" s="427"/>
      <c r="AC589" s="427"/>
      <c r="AD589" s="427"/>
      <c r="AE589" s="427"/>
      <c r="AF589" s="427"/>
      <c r="AG589" s="427"/>
      <c r="AH589" s="427"/>
      <c r="AI589" s="427"/>
      <c r="AJ589" s="427"/>
      <c r="AK589" s="427"/>
    </row>
    <row r="590" spans="4:37" s="442" customFormat="1" ht="16" customHeight="1" x14ac:dyDescent="0.25">
      <c r="D590" s="444"/>
      <c r="E590" s="444"/>
      <c r="F590" s="444"/>
      <c r="G590" s="444"/>
      <c r="H590" s="444"/>
      <c r="I590" s="444"/>
      <c r="J590" s="444"/>
      <c r="K590" s="444"/>
      <c r="L590" s="444"/>
      <c r="M590" s="443"/>
      <c r="O590" s="427"/>
      <c r="P590" s="427"/>
      <c r="Q590" s="427"/>
      <c r="R590" s="427"/>
      <c r="S590" s="427"/>
      <c r="T590" s="427"/>
      <c r="U590" s="427"/>
      <c r="V590" s="427"/>
      <c r="W590" s="427"/>
      <c r="X590" s="427"/>
      <c r="Y590" s="427"/>
      <c r="Z590" s="427"/>
      <c r="AA590" s="427"/>
      <c r="AB590" s="427"/>
      <c r="AC590" s="427"/>
      <c r="AD590" s="427"/>
      <c r="AE590" s="427"/>
      <c r="AF590" s="427"/>
      <c r="AG590" s="427"/>
      <c r="AH590" s="427"/>
      <c r="AI590" s="427"/>
      <c r="AJ590" s="427"/>
      <c r="AK590" s="427"/>
    </row>
    <row r="591" spans="4:37" s="442" customFormat="1" ht="16" customHeight="1" x14ac:dyDescent="0.25">
      <c r="D591" s="444"/>
      <c r="E591" s="444"/>
      <c r="F591" s="444"/>
      <c r="G591" s="444"/>
      <c r="H591" s="444"/>
      <c r="I591" s="444"/>
      <c r="J591" s="444"/>
      <c r="K591" s="444"/>
      <c r="L591" s="444"/>
      <c r="M591" s="443"/>
      <c r="O591" s="427"/>
      <c r="P591" s="427"/>
      <c r="Q591" s="427"/>
      <c r="R591" s="427"/>
      <c r="S591" s="427"/>
      <c r="T591" s="427"/>
      <c r="U591" s="427"/>
      <c r="V591" s="427"/>
      <c r="W591" s="427"/>
      <c r="X591" s="427"/>
      <c r="Y591" s="427"/>
      <c r="Z591" s="427"/>
      <c r="AA591" s="427"/>
      <c r="AB591" s="427"/>
      <c r="AC591" s="427"/>
      <c r="AD591" s="427"/>
      <c r="AE591" s="427"/>
      <c r="AF591" s="427"/>
      <c r="AG591" s="427"/>
      <c r="AH591" s="427"/>
      <c r="AI591" s="427"/>
      <c r="AJ591" s="427"/>
      <c r="AK591" s="427"/>
    </row>
    <row r="592" spans="4:37" s="442" customFormat="1" ht="16" customHeight="1" x14ac:dyDescent="0.25">
      <c r="D592" s="444"/>
      <c r="E592" s="444"/>
      <c r="F592" s="444"/>
      <c r="G592" s="444"/>
      <c r="H592" s="444"/>
      <c r="I592" s="444"/>
      <c r="J592" s="444"/>
      <c r="K592" s="444"/>
      <c r="L592" s="444"/>
      <c r="M592" s="443"/>
      <c r="O592" s="427"/>
      <c r="P592" s="427"/>
      <c r="Q592" s="427"/>
      <c r="R592" s="427"/>
      <c r="S592" s="427"/>
      <c r="T592" s="427"/>
      <c r="U592" s="427"/>
      <c r="V592" s="427"/>
      <c r="W592" s="427"/>
      <c r="X592" s="427"/>
      <c r="Y592" s="427"/>
      <c r="Z592" s="427"/>
      <c r="AA592" s="427"/>
      <c r="AB592" s="427"/>
      <c r="AC592" s="427"/>
      <c r="AD592" s="427"/>
      <c r="AE592" s="427"/>
      <c r="AF592" s="427"/>
      <c r="AG592" s="427"/>
      <c r="AH592" s="427"/>
      <c r="AI592" s="427"/>
      <c r="AJ592" s="427"/>
      <c r="AK592" s="427"/>
    </row>
    <row r="593" spans="4:37" s="442" customFormat="1" ht="16" customHeight="1" x14ac:dyDescent="0.25">
      <c r="D593" s="444"/>
      <c r="E593" s="444"/>
      <c r="F593" s="444"/>
      <c r="G593" s="444"/>
      <c r="H593" s="444"/>
      <c r="I593" s="444"/>
      <c r="J593" s="444"/>
      <c r="K593" s="444"/>
      <c r="L593" s="444"/>
      <c r="M593" s="443"/>
      <c r="O593" s="427"/>
      <c r="P593" s="427"/>
      <c r="Q593" s="427"/>
      <c r="R593" s="427"/>
      <c r="S593" s="427"/>
      <c r="T593" s="427"/>
      <c r="U593" s="427"/>
      <c r="V593" s="427"/>
      <c r="W593" s="427"/>
      <c r="X593" s="427"/>
      <c r="Y593" s="427"/>
      <c r="Z593" s="427"/>
      <c r="AA593" s="427"/>
      <c r="AB593" s="427"/>
      <c r="AC593" s="427"/>
      <c r="AD593" s="427"/>
      <c r="AE593" s="427"/>
      <c r="AF593" s="427"/>
      <c r="AG593" s="427"/>
      <c r="AH593" s="427"/>
      <c r="AI593" s="427"/>
      <c r="AJ593" s="427"/>
      <c r="AK593" s="427"/>
    </row>
    <row r="594" spans="4:37" s="442" customFormat="1" ht="16" customHeight="1" x14ac:dyDescent="0.25">
      <c r="D594" s="444"/>
      <c r="E594" s="444"/>
      <c r="F594" s="444"/>
      <c r="G594" s="444"/>
      <c r="H594" s="444"/>
      <c r="I594" s="444"/>
      <c r="J594" s="444"/>
      <c r="K594" s="444"/>
      <c r="L594" s="444"/>
      <c r="M594" s="443"/>
      <c r="O594" s="427"/>
      <c r="P594" s="427"/>
      <c r="Q594" s="427"/>
      <c r="R594" s="427"/>
      <c r="S594" s="427"/>
      <c r="T594" s="427"/>
      <c r="U594" s="427"/>
      <c r="V594" s="427"/>
      <c r="W594" s="427"/>
      <c r="X594" s="427"/>
      <c r="Y594" s="427"/>
      <c r="Z594" s="427"/>
      <c r="AA594" s="427"/>
      <c r="AB594" s="427"/>
      <c r="AC594" s="427"/>
      <c r="AD594" s="427"/>
      <c r="AE594" s="427"/>
      <c r="AF594" s="427"/>
      <c r="AG594" s="427"/>
      <c r="AH594" s="427"/>
      <c r="AI594" s="427"/>
      <c r="AJ594" s="427"/>
      <c r="AK594" s="427"/>
    </row>
    <row r="595" spans="4:37" s="442" customFormat="1" ht="16" customHeight="1" x14ac:dyDescent="0.25">
      <c r="D595" s="444"/>
      <c r="E595" s="444"/>
      <c r="F595" s="444"/>
      <c r="G595" s="444"/>
      <c r="H595" s="444"/>
      <c r="I595" s="444"/>
      <c r="J595" s="444"/>
      <c r="K595" s="444"/>
      <c r="L595" s="444"/>
      <c r="M595" s="443"/>
      <c r="O595" s="427"/>
      <c r="P595" s="427"/>
      <c r="Q595" s="427"/>
      <c r="R595" s="427"/>
      <c r="S595" s="427"/>
      <c r="T595" s="427"/>
      <c r="U595" s="427"/>
      <c r="V595" s="427"/>
      <c r="W595" s="427"/>
      <c r="X595" s="427"/>
      <c r="Y595" s="427"/>
      <c r="Z595" s="427"/>
      <c r="AA595" s="427"/>
      <c r="AB595" s="427"/>
      <c r="AC595" s="427"/>
      <c r="AD595" s="427"/>
      <c r="AE595" s="427"/>
      <c r="AF595" s="427"/>
      <c r="AG595" s="427"/>
      <c r="AH595" s="427"/>
      <c r="AI595" s="427"/>
      <c r="AJ595" s="427"/>
      <c r="AK595" s="427"/>
    </row>
    <row r="596" spans="4:37" s="442" customFormat="1" ht="16" customHeight="1" x14ac:dyDescent="0.25">
      <c r="D596" s="444"/>
      <c r="E596" s="444"/>
      <c r="F596" s="444"/>
      <c r="G596" s="444"/>
      <c r="H596" s="444"/>
      <c r="I596" s="444"/>
      <c r="J596" s="444"/>
      <c r="K596" s="444"/>
      <c r="L596" s="444"/>
      <c r="M596" s="443"/>
      <c r="O596" s="427"/>
      <c r="P596" s="427"/>
      <c r="Q596" s="427"/>
      <c r="R596" s="427"/>
      <c r="S596" s="427"/>
      <c r="T596" s="427"/>
      <c r="U596" s="427"/>
      <c r="V596" s="427"/>
      <c r="W596" s="427"/>
      <c r="X596" s="427"/>
      <c r="Y596" s="427"/>
      <c r="Z596" s="427"/>
      <c r="AA596" s="427"/>
      <c r="AB596" s="427"/>
      <c r="AC596" s="427"/>
      <c r="AD596" s="427"/>
      <c r="AE596" s="427"/>
      <c r="AF596" s="427"/>
      <c r="AG596" s="427"/>
      <c r="AH596" s="427"/>
      <c r="AI596" s="427"/>
      <c r="AJ596" s="427"/>
      <c r="AK596" s="427"/>
    </row>
    <row r="597" spans="4:37" s="442" customFormat="1" ht="16" customHeight="1" x14ac:dyDescent="0.25">
      <c r="D597" s="444"/>
      <c r="E597" s="444"/>
      <c r="F597" s="444"/>
      <c r="G597" s="444"/>
      <c r="H597" s="444"/>
      <c r="I597" s="444"/>
      <c r="J597" s="444"/>
      <c r="K597" s="444"/>
      <c r="L597" s="444"/>
      <c r="M597" s="443"/>
      <c r="O597" s="427"/>
      <c r="P597" s="427"/>
      <c r="Q597" s="427"/>
      <c r="R597" s="427"/>
      <c r="S597" s="427"/>
      <c r="T597" s="427"/>
      <c r="U597" s="427"/>
      <c r="V597" s="427"/>
      <c r="W597" s="427"/>
      <c r="X597" s="427"/>
      <c r="Y597" s="427"/>
      <c r="Z597" s="427"/>
      <c r="AA597" s="427"/>
      <c r="AB597" s="427"/>
      <c r="AC597" s="427"/>
      <c r="AD597" s="427"/>
      <c r="AE597" s="427"/>
      <c r="AF597" s="427"/>
      <c r="AG597" s="427"/>
      <c r="AH597" s="427"/>
      <c r="AI597" s="427"/>
      <c r="AJ597" s="427"/>
      <c r="AK597" s="427"/>
    </row>
    <row r="598" spans="4:37" s="442" customFormat="1" ht="16" customHeight="1" x14ac:dyDescent="0.25">
      <c r="D598" s="444"/>
      <c r="E598" s="444"/>
      <c r="F598" s="444"/>
      <c r="G598" s="444"/>
      <c r="H598" s="444"/>
      <c r="I598" s="444"/>
      <c r="J598" s="444"/>
      <c r="K598" s="444"/>
      <c r="L598" s="444"/>
      <c r="M598" s="443"/>
      <c r="O598" s="427"/>
      <c r="P598" s="427"/>
      <c r="Q598" s="427"/>
      <c r="R598" s="427"/>
      <c r="S598" s="427"/>
      <c r="T598" s="427"/>
      <c r="U598" s="427"/>
      <c r="V598" s="427"/>
      <c r="W598" s="427"/>
      <c r="X598" s="427"/>
      <c r="Y598" s="427"/>
      <c r="Z598" s="427"/>
      <c r="AA598" s="427"/>
      <c r="AB598" s="427"/>
      <c r="AC598" s="427"/>
      <c r="AD598" s="427"/>
      <c r="AE598" s="427"/>
      <c r="AF598" s="427"/>
      <c r="AG598" s="427"/>
      <c r="AH598" s="427"/>
      <c r="AI598" s="427"/>
      <c r="AJ598" s="427"/>
      <c r="AK598" s="427"/>
    </row>
    <row r="599" spans="4:37" s="442" customFormat="1" ht="16" customHeight="1" x14ac:dyDescent="0.25">
      <c r="D599" s="444"/>
      <c r="E599" s="444"/>
      <c r="F599" s="444"/>
      <c r="G599" s="444"/>
      <c r="H599" s="444"/>
      <c r="I599" s="444"/>
      <c r="J599" s="444"/>
      <c r="K599" s="444"/>
      <c r="L599" s="444"/>
      <c r="M599" s="443"/>
      <c r="O599" s="427"/>
      <c r="P599" s="427"/>
      <c r="Q599" s="427"/>
      <c r="R599" s="427"/>
      <c r="S599" s="427"/>
      <c r="T599" s="427"/>
      <c r="U599" s="427"/>
      <c r="V599" s="427"/>
      <c r="W599" s="427"/>
      <c r="X599" s="427"/>
      <c r="Y599" s="427"/>
      <c r="Z599" s="427"/>
      <c r="AA599" s="427"/>
      <c r="AB599" s="427"/>
      <c r="AC599" s="427"/>
      <c r="AD599" s="427"/>
      <c r="AE599" s="427"/>
      <c r="AF599" s="427"/>
      <c r="AG599" s="427"/>
      <c r="AH599" s="427"/>
      <c r="AI599" s="427"/>
      <c r="AJ599" s="427"/>
      <c r="AK599" s="427"/>
    </row>
    <row r="600" spans="4:37" s="442" customFormat="1" ht="16" customHeight="1" x14ac:dyDescent="0.25">
      <c r="D600" s="444"/>
      <c r="E600" s="444"/>
      <c r="F600" s="444"/>
      <c r="G600" s="444"/>
      <c r="H600" s="444"/>
      <c r="I600" s="444"/>
      <c r="J600" s="444"/>
      <c r="K600" s="444"/>
      <c r="L600" s="444"/>
      <c r="M600" s="443"/>
      <c r="O600" s="427"/>
      <c r="P600" s="427"/>
      <c r="Q600" s="427"/>
      <c r="R600" s="427"/>
      <c r="S600" s="427"/>
      <c r="T600" s="427"/>
      <c r="U600" s="427"/>
      <c r="V600" s="427"/>
      <c r="W600" s="427"/>
      <c r="X600" s="427"/>
      <c r="Y600" s="427"/>
      <c r="Z600" s="427"/>
      <c r="AA600" s="427"/>
      <c r="AB600" s="427"/>
      <c r="AC600" s="427"/>
      <c r="AD600" s="427"/>
      <c r="AE600" s="427"/>
      <c r="AF600" s="427"/>
      <c r="AG600" s="427"/>
      <c r="AH600" s="427"/>
      <c r="AI600" s="427"/>
      <c r="AJ600" s="427"/>
      <c r="AK600" s="427"/>
    </row>
    <row r="601" spans="4:37" s="442" customFormat="1" ht="16" customHeight="1" x14ac:dyDescent="0.25">
      <c r="D601" s="444"/>
      <c r="E601" s="444"/>
      <c r="F601" s="444"/>
      <c r="G601" s="444"/>
      <c r="H601" s="444"/>
      <c r="I601" s="444"/>
      <c r="J601" s="444"/>
      <c r="K601" s="444"/>
      <c r="L601" s="444"/>
      <c r="M601" s="443"/>
      <c r="O601" s="427"/>
      <c r="P601" s="427"/>
      <c r="Q601" s="427"/>
      <c r="R601" s="427"/>
      <c r="S601" s="427"/>
      <c r="T601" s="427"/>
      <c r="U601" s="427"/>
      <c r="V601" s="427"/>
      <c r="W601" s="427"/>
      <c r="X601" s="427"/>
      <c r="Y601" s="427"/>
      <c r="Z601" s="427"/>
      <c r="AA601" s="427"/>
      <c r="AB601" s="427"/>
      <c r="AC601" s="427"/>
      <c r="AD601" s="427"/>
      <c r="AE601" s="427"/>
      <c r="AF601" s="427"/>
      <c r="AG601" s="427"/>
      <c r="AH601" s="427"/>
      <c r="AI601" s="427"/>
      <c r="AJ601" s="427"/>
      <c r="AK601" s="427"/>
    </row>
    <row r="602" spans="4:37" s="442" customFormat="1" ht="16" customHeight="1" x14ac:dyDescent="0.25">
      <c r="D602" s="444"/>
      <c r="E602" s="444"/>
      <c r="F602" s="444"/>
      <c r="G602" s="444"/>
      <c r="H602" s="444"/>
      <c r="I602" s="444"/>
      <c r="J602" s="444"/>
      <c r="K602" s="444"/>
      <c r="L602" s="444"/>
      <c r="M602" s="443"/>
      <c r="O602" s="427"/>
      <c r="P602" s="427"/>
      <c r="Q602" s="427"/>
      <c r="R602" s="427"/>
      <c r="S602" s="427"/>
      <c r="T602" s="427"/>
      <c r="U602" s="427"/>
      <c r="V602" s="427"/>
      <c r="W602" s="427"/>
      <c r="X602" s="427"/>
      <c r="Y602" s="427"/>
      <c r="Z602" s="427"/>
      <c r="AA602" s="427"/>
      <c r="AB602" s="427"/>
      <c r="AC602" s="427"/>
      <c r="AD602" s="427"/>
      <c r="AE602" s="427"/>
      <c r="AF602" s="427"/>
      <c r="AG602" s="427"/>
      <c r="AH602" s="427"/>
      <c r="AI602" s="427"/>
      <c r="AJ602" s="427"/>
      <c r="AK602" s="427"/>
    </row>
    <row r="603" spans="4:37" s="442" customFormat="1" ht="16" customHeight="1" x14ac:dyDescent="0.25">
      <c r="D603" s="444"/>
      <c r="E603" s="444"/>
      <c r="F603" s="444"/>
      <c r="G603" s="444"/>
      <c r="H603" s="444"/>
      <c r="I603" s="444"/>
      <c r="J603" s="444"/>
      <c r="K603" s="444"/>
      <c r="L603" s="444"/>
      <c r="M603" s="443"/>
      <c r="O603" s="427"/>
      <c r="P603" s="427"/>
      <c r="Q603" s="427"/>
      <c r="R603" s="427"/>
      <c r="S603" s="427"/>
      <c r="T603" s="427"/>
      <c r="U603" s="427"/>
      <c r="V603" s="427"/>
      <c r="W603" s="427"/>
      <c r="X603" s="427"/>
      <c r="Y603" s="427"/>
      <c r="Z603" s="427"/>
      <c r="AA603" s="427"/>
      <c r="AB603" s="427"/>
      <c r="AC603" s="427"/>
      <c r="AD603" s="427"/>
      <c r="AE603" s="427"/>
      <c r="AF603" s="427"/>
      <c r="AG603" s="427"/>
      <c r="AH603" s="427"/>
      <c r="AI603" s="427"/>
      <c r="AJ603" s="427"/>
      <c r="AK603" s="427"/>
    </row>
    <row r="604" spans="4:37" s="442" customFormat="1" ht="16" customHeight="1" x14ac:dyDescent="0.25">
      <c r="D604" s="444"/>
      <c r="E604" s="444"/>
      <c r="F604" s="444"/>
      <c r="G604" s="444"/>
      <c r="H604" s="444"/>
      <c r="I604" s="444"/>
      <c r="J604" s="444"/>
      <c r="K604" s="444"/>
      <c r="L604" s="444"/>
      <c r="M604" s="443"/>
      <c r="O604" s="427"/>
      <c r="P604" s="427"/>
      <c r="Q604" s="427"/>
      <c r="R604" s="427"/>
      <c r="S604" s="427"/>
      <c r="T604" s="427"/>
      <c r="U604" s="427"/>
      <c r="V604" s="427"/>
      <c r="W604" s="427"/>
      <c r="X604" s="427"/>
      <c r="Y604" s="427"/>
      <c r="Z604" s="427"/>
      <c r="AA604" s="427"/>
      <c r="AB604" s="427"/>
      <c r="AC604" s="427"/>
      <c r="AD604" s="427"/>
      <c r="AE604" s="427"/>
      <c r="AF604" s="427"/>
      <c r="AG604" s="427"/>
      <c r="AH604" s="427"/>
      <c r="AI604" s="427"/>
      <c r="AJ604" s="427"/>
      <c r="AK604" s="427"/>
    </row>
    <row r="605" spans="4:37" s="442" customFormat="1" ht="16" customHeight="1" x14ac:dyDescent="0.25">
      <c r="D605" s="444"/>
      <c r="E605" s="444"/>
      <c r="F605" s="444"/>
      <c r="G605" s="444"/>
      <c r="H605" s="444"/>
      <c r="I605" s="444"/>
      <c r="J605" s="444"/>
      <c r="K605" s="444"/>
      <c r="L605" s="444"/>
      <c r="M605" s="443"/>
      <c r="O605" s="427"/>
      <c r="P605" s="427"/>
      <c r="Q605" s="427"/>
      <c r="R605" s="427"/>
      <c r="S605" s="427"/>
      <c r="T605" s="427"/>
      <c r="U605" s="427"/>
      <c r="V605" s="427"/>
      <c r="W605" s="427"/>
      <c r="X605" s="427"/>
      <c r="Y605" s="427"/>
      <c r="Z605" s="427"/>
      <c r="AA605" s="427"/>
      <c r="AB605" s="427"/>
      <c r="AC605" s="427"/>
      <c r="AD605" s="427"/>
      <c r="AE605" s="427"/>
      <c r="AF605" s="427"/>
      <c r="AG605" s="427"/>
      <c r="AH605" s="427"/>
      <c r="AI605" s="427"/>
      <c r="AJ605" s="427"/>
      <c r="AK605" s="427"/>
    </row>
    <row r="606" spans="4:37" s="442" customFormat="1" ht="16" customHeight="1" x14ac:dyDescent="0.25">
      <c r="D606" s="444"/>
      <c r="E606" s="444"/>
      <c r="F606" s="444"/>
      <c r="G606" s="444"/>
      <c r="H606" s="444"/>
      <c r="I606" s="444"/>
      <c r="J606" s="444"/>
      <c r="K606" s="444"/>
      <c r="L606" s="444"/>
      <c r="M606" s="443"/>
      <c r="O606" s="427"/>
      <c r="P606" s="427"/>
      <c r="Q606" s="427"/>
      <c r="R606" s="427"/>
      <c r="S606" s="427"/>
      <c r="T606" s="427"/>
      <c r="U606" s="427"/>
      <c r="V606" s="427"/>
      <c r="W606" s="427"/>
      <c r="X606" s="427"/>
      <c r="Y606" s="427"/>
      <c r="Z606" s="427"/>
      <c r="AA606" s="427"/>
      <c r="AB606" s="427"/>
      <c r="AC606" s="427"/>
      <c r="AD606" s="427"/>
      <c r="AE606" s="427"/>
      <c r="AF606" s="427"/>
      <c r="AG606" s="427"/>
      <c r="AH606" s="427"/>
      <c r="AI606" s="427"/>
      <c r="AJ606" s="427"/>
      <c r="AK606" s="427"/>
    </row>
    <row r="607" spans="4:37" s="442" customFormat="1" ht="16" customHeight="1" x14ac:dyDescent="0.25">
      <c r="D607" s="444"/>
      <c r="E607" s="444"/>
      <c r="F607" s="444"/>
      <c r="G607" s="444"/>
      <c r="H607" s="444"/>
      <c r="I607" s="444"/>
      <c r="J607" s="444"/>
      <c r="K607" s="444"/>
      <c r="L607" s="444"/>
      <c r="M607" s="443"/>
      <c r="O607" s="427"/>
      <c r="P607" s="427"/>
      <c r="Q607" s="427"/>
      <c r="R607" s="427"/>
      <c r="S607" s="427"/>
      <c r="T607" s="427"/>
      <c r="U607" s="427"/>
      <c r="V607" s="427"/>
      <c r="W607" s="427"/>
      <c r="X607" s="427"/>
      <c r="Y607" s="427"/>
      <c r="Z607" s="427"/>
      <c r="AA607" s="427"/>
      <c r="AB607" s="427"/>
      <c r="AC607" s="427"/>
      <c r="AD607" s="427"/>
      <c r="AE607" s="427"/>
      <c r="AF607" s="427"/>
      <c r="AG607" s="427"/>
      <c r="AH607" s="427"/>
      <c r="AI607" s="427"/>
      <c r="AJ607" s="427"/>
      <c r="AK607" s="427"/>
    </row>
    <row r="608" spans="4:37" s="442" customFormat="1" ht="16" customHeight="1" x14ac:dyDescent="0.25">
      <c r="D608" s="444"/>
      <c r="E608" s="444"/>
      <c r="F608" s="444"/>
      <c r="G608" s="444"/>
      <c r="H608" s="444"/>
      <c r="I608" s="444"/>
      <c r="J608" s="444"/>
      <c r="K608" s="444"/>
      <c r="L608" s="444"/>
      <c r="M608" s="443"/>
      <c r="O608" s="427"/>
      <c r="P608" s="427"/>
      <c r="Q608" s="427"/>
      <c r="R608" s="427"/>
      <c r="S608" s="427"/>
      <c r="T608" s="427"/>
      <c r="U608" s="427"/>
      <c r="V608" s="427"/>
      <c r="W608" s="427"/>
      <c r="X608" s="427"/>
      <c r="Y608" s="427"/>
      <c r="Z608" s="427"/>
      <c r="AA608" s="427"/>
      <c r="AB608" s="427"/>
      <c r="AC608" s="427"/>
      <c r="AD608" s="427"/>
      <c r="AE608" s="427"/>
      <c r="AF608" s="427"/>
      <c r="AG608" s="427"/>
      <c r="AH608" s="427"/>
      <c r="AI608" s="427"/>
      <c r="AJ608" s="427"/>
      <c r="AK608" s="427"/>
    </row>
    <row r="609" spans="4:37" s="442" customFormat="1" ht="16" customHeight="1" x14ac:dyDescent="0.25">
      <c r="D609" s="444"/>
      <c r="E609" s="444"/>
      <c r="F609" s="444"/>
      <c r="G609" s="444"/>
      <c r="H609" s="444"/>
      <c r="I609" s="444"/>
      <c r="J609" s="444"/>
      <c r="K609" s="444"/>
      <c r="L609" s="444"/>
      <c r="M609" s="443"/>
      <c r="O609" s="427"/>
      <c r="P609" s="427"/>
      <c r="Q609" s="427"/>
      <c r="R609" s="427"/>
      <c r="S609" s="427"/>
      <c r="T609" s="427"/>
      <c r="U609" s="427"/>
      <c r="V609" s="427"/>
      <c r="W609" s="427"/>
      <c r="X609" s="427"/>
      <c r="Y609" s="427"/>
      <c r="Z609" s="427"/>
      <c r="AA609" s="427"/>
      <c r="AB609" s="427"/>
      <c r="AC609" s="427"/>
      <c r="AD609" s="427"/>
      <c r="AE609" s="427"/>
      <c r="AF609" s="427"/>
      <c r="AG609" s="427"/>
      <c r="AH609" s="427"/>
      <c r="AI609" s="427"/>
      <c r="AJ609" s="427"/>
      <c r="AK609" s="427"/>
    </row>
    <row r="610" spans="4:37" s="442" customFormat="1" ht="16" customHeight="1" x14ac:dyDescent="0.25">
      <c r="D610" s="444"/>
      <c r="E610" s="444"/>
      <c r="F610" s="444"/>
      <c r="G610" s="444"/>
      <c r="H610" s="444"/>
      <c r="I610" s="444"/>
      <c r="J610" s="444"/>
      <c r="K610" s="444"/>
      <c r="L610" s="444"/>
      <c r="M610" s="443"/>
      <c r="O610" s="427"/>
      <c r="P610" s="427"/>
      <c r="Q610" s="427"/>
      <c r="R610" s="427"/>
      <c r="S610" s="427"/>
      <c r="T610" s="427"/>
      <c r="U610" s="427"/>
      <c r="V610" s="427"/>
      <c r="W610" s="427"/>
      <c r="X610" s="427"/>
      <c r="Y610" s="427"/>
      <c r="Z610" s="427"/>
      <c r="AA610" s="427"/>
      <c r="AB610" s="427"/>
      <c r="AC610" s="427"/>
      <c r="AD610" s="427"/>
      <c r="AE610" s="427"/>
      <c r="AF610" s="427"/>
      <c r="AG610" s="427"/>
      <c r="AH610" s="427"/>
      <c r="AI610" s="427"/>
      <c r="AJ610" s="427"/>
      <c r="AK610" s="427"/>
    </row>
    <row r="611" spans="4:37" s="442" customFormat="1" ht="16" customHeight="1" x14ac:dyDescent="0.25">
      <c r="D611" s="444"/>
      <c r="E611" s="444"/>
      <c r="F611" s="444"/>
      <c r="G611" s="444"/>
      <c r="H611" s="444"/>
      <c r="I611" s="444"/>
      <c r="J611" s="444"/>
      <c r="K611" s="444"/>
      <c r="L611" s="444"/>
      <c r="M611" s="443"/>
      <c r="O611" s="427"/>
      <c r="P611" s="427"/>
      <c r="Q611" s="427"/>
      <c r="R611" s="427"/>
      <c r="S611" s="427"/>
      <c r="T611" s="427"/>
      <c r="U611" s="427"/>
      <c r="V611" s="427"/>
      <c r="W611" s="427"/>
      <c r="X611" s="427"/>
      <c r="Y611" s="427"/>
      <c r="Z611" s="427"/>
      <c r="AA611" s="427"/>
      <c r="AB611" s="427"/>
      <c r="AC611" s="427"/>
      <c r="AD611" s="427"/>
      <c r="AE611" s="427"/>
      <c r="AF611" s="427"/>
      <c r="AG611" s="427"/>
      <c r="AH611" s="427"/>
      <c r="AI611" s="427"/>
      <c r="AJ611" s="427"/>
      <c r="AK611" s="427"/>
    </row>
    <row r="612" spans="4:37" s="442" customFormat="1" ht="16" customHeight="1" x14ac:dyDescent="0.25">
      <c r="D612" s="444"/>
      <c r="E612" s="444"/>
      <c r="F612" s="444"/>
      <c r="G612" s="444"/>
      <c r="H612" s="444"/>
      <c r="I612" s="444"/>
      <c r="J612" s="444"/>
      <c r="K612" s="444"/>
      <c r="L612" s="444"/>
      <c r="M612" s="443"/>
      <c r="O612" s="427"/>
      <c r="P612" s="427"/>
      <c r="Q612" s="427"/>
      <c r="R612" s="427"/>
      <c r="S612" s="427"/>
      <c r="T612" s="427"/>
      <c r="U612" s="427"/>
      <c r="V612" s="427"/>
      <c r="W612" s="427"/>
      <c r="X612" s="427"/>
      <c r="Y612" s="427"/>
      <c r="Z612" s="427"/>
      <c r="AA612" s="427"/>
      <c r="AB612" s="427"/>
      <c r="AC612" s="427"/>
      <c r="AD612" s="427"/>
      <c r="AE612" s="427"/>
      <c r="AF612" s="427"/>
      <c r="AG612" s="427"/>
      <c r="AH612" s="427"/>
      <c r="AI612" s="427"/>
      <c r="AJ612" s="427"/>
      <c r="AK612" s="427"/>
    </row>
    <row r="613" spans="4:37" s="442" customFormat="1" ht="16" customHeight="1" x14ac:dyDescent="0.25">
      <c r="D613" s="444"/>
      <c r="E613" s="444"/>
      <c r="F613" s="444"/>
      <c r="G613" s="444"/>
      <c r="H613" s="444"/>
      <c r="I613" s="444"/>
      <c r="J613" s="444"/>
      <c r="K613" s="444"/>
      <c r="L613" s="444"/>
      <c r="M613" s="443"/>
      <c r="O613" s="427"/>
      <c r="P613" s="427"/>
      <c r="Q613" s="427"/>
      <c r="R613" s="427"/>
      <c r="S613" s="427"/>
      <c r="T613" s="427"/>
      <c r="U613" s="427"/>
      <c r="V613" s="427"/>
      <c r="W613" s="427"/>
      <c r="X613" s="427"/>
      <c r="Y613" s="427"/>
      <c r="Z613" s="427"/>
      <c r="AA613" s="427"/>
      <c r="AB613" s="427"/>
      <c r="AC613" s="427"/>
      <c r="AD613" s="427"/>
      <c r="AE613" s="427"/>
      <c r="AF613" s="427"/>
      <c r="AG613" s="427"/>
      <c r="AH613" s="427"/>
      <c r="AI613" s="427"/>
      <c r="AJ613" s="427"/>
      <c r="AK613" s="427"/>
    </row>
    <row r="614" spans="4:37" s="442" customFormat="1" ht="16" customHeight="1" x14ac:dyDescent="0.25">
      <c r="D614" s="444"/>
      <c r="E614" s="444"/>
      <c r="F614" s="444"/>
      <c r="G614" s="444"/>
      <c r="H614" s="444"/>
      <c r="I614" s="444"/>
      <c r="J614" s="444"/>
      <c r="K614" s="444"/>
      <c r="L614" s="444"/>
      <c r="M614" s="443"/>
      <c r="O614" s="427"/>
      <c r="P614" s="427"/>
      <c r="Q614" s="427"/>
      <c r="R614" s="427"/>
      <c r="S614" s="427"/>
      <c r="T614" s="427"/>
      <c r="U614" s="427"/>
      <c r="V614" s="427"/>
      <c r="W614" s="427"/>
      <c r="X614" s="427"/>
      <c r="Y614" s="427"/>
      <c r="Z614" s="427"/>
      <c r="AA614" s="427"/>
      <c r="AB614" s="427"/>
      <c r="AC614" s="427"/>
      <c r="AD614" s="427"/>
      <c r="AE614" s="427"/>
      <c r="AF614" s="427"/>
      <c r="AG614" s="427"/>
      <c r="AH614" s="427"/>
      <c r="AI614" s="427"/>
      <c r="AJ614" s="427"/>
      <c r="AK614" s="427"/>
    </row>
    <row r="615" spans="4:37" s="442" customFormat="1" ht="16" customHeight="1" x14ac:dyDescent="0.25">
      <c r="D615" s="444"/>
      <c r="E615" s="444"/>
      <c r="F615" s="444"/>
      <c r="G615" s="444"/>
      <c r="H615" s="444"/>
      <c r="I615" s="444"/>
      <c r="J615" s="444"/>
      <c r="K615" s="444"/>
      <c r="L615" s="444"/>
      <c r="M615" s="443"/>
      <c r="O615" s="427"/>
      <c r="P615" s="427"/>
      <c r="Q615" s="427"/>
      <c r="R615" s="427"/>
      <c r="S615" s="427"/>
      <c r="T615" s="427"/>
      <c r="U615" s="427"/>
      <c r="V615" s="427"/>
      <c r="W615" s="427"/>
      <c r="X615" s="427"/>
      <c r="Y615" s="427"/>
      <c r="Z615" s="427"/>
      <c r="AA615" s="427"/>
      <c r="AB615" s="427"/>
      <c r="AC615" s="427"/>
      <c r="AD615" s="427"/>
      <c r="AE615" s="427"/>
      <c r="AF615" s="427"/>
      <c r="AG615" s="427"/>
      <c r="AH615" s="427"/>
      <c r="AI615" s="427"/>
      <c r="AJ615" s="427"/>
      <c r="AK615" s="427"/>
    </row>
    <row r="616" spans="4:37" s="442" customFormat="1" ht="16" customHeight="1" x14ac:dyDescent="0.25">
      <c r="D616" s="444"/>
      <c r="E616" s="444"/>
      <c r="F616" s="444"/>
      <c r="G616" s="444"/>
      <c r="H616" s="444"/>
      <c r="I616" s="444"/>
      <c r="J616" s="444"/>
      <c r="K616" s="444"/>
      <c r="L616" s="444"/>
      <c r="M616" s="443"/>
      <c r="O616" s="427"/>
      <c r="P616" s="427"/>
      <c r="Q616" s="427"/>
      <c r="R616" s="427"/>
      <c r="S616" s="427"/>
      <c r="T616" s="427"/>
      <c r="U616" s="427"/>
      <c r="V616" s="427"/>
      <c r="W616" s="427"/>
      <c r="X616" s="427"/>
      <c r="Y616" s="427"/>
      <c r="Z616" s="427"/>
      <c r="AA616" s="427"/>
      <c r="AB616" s="427"/>
      <c r="AC616" s="427"/>
      <c r="AD616" s="427"/>
      <c r="AE616" s="427"/>
      <c r="AF616" s="427"/>
      <c r="AG616" s="427"/>
      <c r="AH616" s="427"/>
      <c r="AI616" s="427"/>
      <c r="AJ616" s="427"/>
      <c r="AK616" s="427"/>
    </row>
    <row r="617" spans="4:37" s="442" customFormat="1" ht="16" customHeight="1" x14ac:dyDescent="0.25">
      <c r="D617" s="444"/>
      <c r="E617" s="444"/>
      <c r="F617" s="444"/>
      <c r="G617" s="444"/>
      <c r="H617" s="444"/>
      <c r="I617" s="444"/>
      <c r="J617" s="444"/>
      <c r="K617" s="444"/>
      <c r="L617" s="444"/>
      <c r="M617" s="443"/>
      <c r="O617" s="427"/>
      <c r="P617" s="427"/>
      <c r="Q617" s="427"/>
      <c r="R617" s="427"/>
      <c r="S617" s="427"/>
      <c r="T617" s="427"/>
      <c r="U617" s="427"/>
      <c r="V617" s="427"/>
      <c r="W617" s="427"/>
      <c r="X617" s="427"/>
      <c r="Y617" s="427"/>
      <c r="Z617" s="427"/>
      <c r="AA617" s="427"/>
      <c r="AB617" s="427"/>
      <c r="AC617" s="427"/>
      <c r="AD617" s="427"/>
      <c r="AE617" s="427"/>
      <c r="AF617" s="427"/>
      <c r="AG617" s="427"/>
      <c r="AH617" s="427"/>
      <c r="AI617" s="427"/>
      <c r="AJ617" s="427"/>
      <c r="AK617" s="427"/>
    </row>
    <row r="618" spans="4:37" s="442" customFormat="1" ht="16" customHeight="1" x14ac:dyDescent="0.25">
      <c r="D618" s="444"/>
      <c r="E618" s="444"/>
      <c r="F618" s="444"/>
      <c r="G618" s="444"/>
      <c r="H618" s="444"/>
      <c r="I618" s="444"/>
      <c r="J618" s="444"/>
      <c r="K618" s="444"/>
      <c r="L618" s="444"/>
      <c r="M618" s="443"/>
      <c r="O618" s="427"/>
      <c r="P618" s="427"/>
      <c r="Q618" s="427"/>
      <c r="R618" s="427"/>
      <c r="S618" s="427"/>
      <c r="T618" s="427"/>
      <c r="U618" s="427"/>
      <c r="V618" s="427"/>
      <c r="W618" s="427"/>
      <c r="X618" s="427"/>
      <c r="Y618" s="427"/>
      <c r="Z618" s="427"/>
      <c r="AA618" s="427"/>
      <c r="AB618" s="427"/>
      <c r="AC618" s="427"/>
      <c r="AD618" s="427"/>
      <c r="AE618" s="427"/>
      <c r="AF618" s="427"/>
      <c r="AG618" s="427"/>
      <c r="AH618" s="427"/>
      <c r="AI618" s="427"/>
      <c r="AJ618" s="427"/>
      <c r="AK618" s="427"/>
    </row>
    <row r="619" spans="4:37" s="442" customFormat="1" ht="16" customHeight="1" x14ac:dyDescent="0.25">
      <c r="D619" s="444"/>
      <c r="E619" s="444"/>
      <c r="F619" s="444"/>
      <c r="G619" s="444"/>
      <c r="H619" s="444"/>
      <c r="I619" s="444"/>
      <c r="J619" s="444"/>
      <c r="K619" s="444"/>
      <c r="L619" s="444"/>
      <c r="M619" s="443"/>
      <c r="O619" s="427"/>
      <c r="P619" s="427"/>
      <c r="Q619" s="427"/>
      <c r="R619" s="427"/>
      <c r="S619" s="427"/>
      <c r="T619" s="427"/>
      <c r="U619" s="427"/>
      <c r="V619" s="427"/>
      <c r="W619" s="427"/>
      <c r="X619" s="427"/>
      <c r="Y619" s="427"/>
      <c r="Z619" s="427"/>
      <c r="AA619" s="427"/>
      <c r="AB619" s="427"/>
      <c r="AC619" s="427"/>
      <c r="AD619" s="427"/>
      <c r="AE619" s="427"/>
      <c r="AF619" s="427"/>
      <c r="AG619" s="427"/>
      <c r="AH619" s="427"/>
      <c r="AI619" s="427"/>
      <c r="AJ619" s="427"/>
      <c r="AK619" s="427"/>
    </row>
    <row r="620" spans="4:37" s="442" customFormat="1" ht="16" customHeight="1" x14ac:dyDescent="0.25">
      <c r="D620" s="444"/>
      <c r="E620" s="444"/>
      <c r="F620" s="444"/>
      <c r="G620" s="444"/>
      <c r="H620" s="444"/>
      <c r="I620" s="444"/>
      <c r="J620" s="444"/>
      <c r="K620" s="444"/>
      <c r="L620" s="444"/>
      <c r="M620" s="443"/>
      <c r="O620" s="427"/>
      <c r="P620" s="427"/>
      <c r="Q620" s="427"/>
      <c r="R620" s="427"/>
      <c r="S620" s="427"/>
      <c r="T620" s="427"/>
      <c r="U620" s="427"/>
      <c r="V620" s="427"/>
      <c r="W620" s="427"/>
      <c r="X620" s="427"/>
      <c r="Y620" s="427"/>
      <c r="Z620" s="427"/>
      <c r="AA620" s="427"/>
      <c r="AB620" s="427"/>
      <c r="AC620" s="427"/>
      <c r="AD620" s="427"/>
      <c r="AE620" s="427"/>
      <c r="AF620" s="427"/>
      <c r="AG620" s="427"/>
      <c r="AH620" s="427"/>
      <c r="AI620" s="427"/>
      <c r="AJ620" s="427"/>
      <c r="AK620" s="427"/>
    </row>
    <row r="621" spans="4:37" s="442" customFormat="1" ht="16" customHeight="1" x14ac:dyDescent="0.25">
      <c r="D621" s="444"/>
      <c r="E621" s="444"/>
      <c r="F621" s="444"/>
      <c r="G621" s="444"/>
      <c r="H621" s="444"/>
      <c r="I621" s="444"/>
      <c r="J621" s="444"/>
      <c r="K621" s="444"/>
      <c r="L621" s="444"/>
      <c r="M621" s="443"/>
      <c r="O621" s="427"/>
      <c r="P621" s="427"/>
      <c r="Q621" s="427"/>
      <c r="R621" s="427"/>
      <c r="S621" s="427"/>
      <c r="T621" s="427"/>
      <c r="U621" s="427"/>
      <c r="V621" s="427"/>
      <c r="W621" s="427"/>
      <c r="X621" s="427"/>
      <c r="Y621" s="427"/>
      <c r="Z621" s="427"/>
      <c r="AA621" s="427"/>
      <c r="AB621" s="427"/>
      <c r="AC621" s="427"/>
      <c r="AD621" s="427"/>
      <c r="AE621" s="427"/>
      <c r="AF621" s="427"/>
      <c r="AG621" s="427"/>
      <c r="AH621" s="427"/>
      <c r="AI621" s="427"/>
      <c r="AJ621" s="427"/>
      <c r="AK621" s="427"/>
    </row>
    <row r="622" spans="4:37" s="442" customFormat="1" ht="16" customHeight="1" x14ac:dyDescent="0.25">
      <c r="D622" s="444"/>
      <c r="E622" s="444"/>
      <c r="F622" s="444"/>
      <c r="G622" s="444"/>
      <c r="H622" s="444"/>
      <c r="I622" s="444"/>
      <c r="J622" s="444"/>
      <c r="K622" s="444"/>
      <c r="L622" s="444"/>
      <c r="M622" s="443"/>
      <c r="O622" s="427"/>
      <c r="P622" s="427"/>
      <c r="Q622" s="427"/>
      <c r="R622" s="427"/>
      <c r="S622" s="427"/>
      <c r="T622" s="427"/>
      <c r="U622" s="427"/>
      <c r="V622" s="427"/>
      <c r="W622" s="427"/>
      <c r="X622" s="427"/>
      <c r="Y622" s="427"/>
      <c r="Z622" s="427"/>
      <c r="AA622" s="427"/>
      <c r="AB622" s="427"/>
      <c r="AC622" s="427"/>
      <c r="AD622" s="427"/>
      <c r="AE622" s="427"/>
      <c r="AF622" s="427"/>
      <c r="AG622" s="427"/>
      <c r="AH622" s="427"/>
      <c r="AI622" s="427"/>
      <c r="AJ622" s="427"/>
      <c r="AK622" s="427"/>
    </row>
    <row r="623" spans="4:37" s="442" customFormat="1" ht="16" customHeight="1" x14ac:dyDescent="0.25">
      <c r="D623" s="444"/>
      <c r="E623" s="444"/>
      <c r="F623" s="444"/>
      <c r="G623" s="444"/>
      <c r="H623" s="444"/>
      <c r="I623" s="444"/>
      <c r="J623" s="444"/>
      <c r="K623" s="444"/>
      <c r="L623" s="444"/>
      <c r="M623" s="443"/>
      <c r="O623" s="427"/>
      <c r="P623" s="427"/>
      <c r="Q623" s="427"/>
      <c r="R623" s="427"/>
      <c r="S623" s="427"/>
      <c r="T623" s="427"/>
      <c r="U623" s="427"/>
      <c r="V623" s="427"/>
      <c r="W623" s="427"/>
      <c r="X623" s="427"/>
      <c r="Y623" s="427"/>
      <c r="Z623" s="427"/>
      <c r="AA623" s="427"/>
      <c r="AB623" s="427"/>
      <c r="AC623" s="427"/>
      <c r="AD623" s="427"/>
      <c r="AE623" s="427"/>
      <c r="AF623" s="427"/>
      <c r="AG623" s="427"/>
      <c r="AH623" s="427"/>
      <c r="AI623" s="427"/>
      <c r="AJ623" s="427"/>
      <c r="AK623" s="427"/>
    </row>
    <row r="624" spans="4:37" s="442" customFormat="1" ht="16" customHeight="1" x14ac:dyDescent="0.25">
      <c r="D624" s="444"/>
      <c r="E624" s="444"/>
      <c r="F624" s="444"/>
      <c r="G624" s="444"/>
      <c r="H624" s="444"/>
      <c r="I624" s="444"/>
      <c r="J624" s="444"/>
      <c r="K624" s="444"/>
      <c r="L624" s="444"/>
      <c r="M624" s="443"/>
      <c r="O624" s="427"/>
      <c r="P624" s="427"/>
      <c r="Q624" s="427"/>
      <c r="R624" s="427"/>
      <c r="S624" s="427"/>
      <c r="T624" s="427"/>
      <c r="U624" s="427"/>
      <c r="V624" s="427"/>
      <c r="W624" s="427"/>
      <c r="X624" s="427"/>
      <c r="Y624" s="427"/>
      <c r="Z624" s="427"/>
      <c r="AA624" s="427"/>
      <c r="AB624" s="427"/>
      <c r="AC624" s="427"/>
      <c r="AD624" s="427"/>
      <c r="AE624" s="427"/>
      <c r="AF624" s="427"/>
      <c r="AG624" s="427"/>
      <c r="AH624" s="427"/>
      <c r="AI624" s="427"/>
      <c r="AJ624" s="427"/>
      <c r="AK624" s="427"/>
    </row>
    <row r="625" spans="4:37" s="442" customFormat="1" ht="16" customHeight="1" x14ac:dyDescent="0.25">
      <c r="D625" s="444"/>
      <c r="E625" s="444"/>
      <c r="F625" s="444"/>
      <c r="G625" s="444"/>
      <c r="H625" s="444"/>
      <c r="I625" s="444"/>
      <c r="J625" s="444"/>
      <c r="K625" s="444"/>
      <c r="L625" s="444"/>
      <c r="M625" s="443"/>
      <c r="O625" s="427"/>
      <c r="P625" s="427"/>
      <c r="Q625" s="427"/>
      <c r="R625" s="427"/>
      <c r="S625" s="427"/>
      <c r="T625" s="427"/>
      <c r="U625" s="427"/>
      <c r="V625" s="427"/>
      <c r="W625" s="427"/>
      <c r="X625" s="427"/>
      <c r="Y625" s="427"/>
      <c r="Z625" s="427"/>
      <c r="AA625" s="427"/>
      <c r="AB625" s="427"/>
      <c r="AC625" s="427"/>
      <c r="AD625" s="427"/>
      <c r="AE625" s="427"/>
      <c r="AF625" s="427"/>
      <c r="AG625" s="427"/>
      <c r="AH625" s="427"/>
      <c r="AI625" s="427"/>
      <c r="AJ625" s="427"/>
      <c r="AK625" s="427"/>
    </row>
    <row r="626" spans="4:37" s="442" customFormat="1" ht="16" customHeight="1" x14ac:dyDescent="0.25">
      <c r="D626" s="444"/>
      <c r="E626" s="444"/>
      <c r="F626" s="444"/>
      <c r="G626" s="444"/>
      <c r="H626" s="444"/>
      <c r="I626" s="444"/>
      <c r="J626" s="444"/>
      <c r="K626" s="444"/>
      <c r="L626" s="444"/>
      <c r="M626" s="443"/>
      <c r="O626" s="427"/>
      <c r="P626" s="427"/>
      <c r="Q626" s="427"/>
      <c r="R626" s="427"/>
      <c r="S626" s="427"/>
      <c r="T626" s="427"/>
      <c r="U626" s="427"/>
      <c r="V626" s="427"/>
      <c r="W626" s="427"/>
      <c r="X626" s="427"/>
      <c r="Y626" s="427"/>
      <c r="Z626" s="427"/>
      <c r="AA626" s="427"/>
      <c r="AB626" s="427"/>
      <c r="AC626" s="427"/>
      <c r="AD626" s="427"/>
      <c r="AE626" s="427"/>
      <c r="AF626" s="427"/>
      <c r="AG626" s="427"/>
      <c r="AH626" s="427"/>
      <c r="AI626" s="427"/>
      <c r="AJ626" s="427"/>
      <c r="AK626" s="427"/>
    </row>
    <row r="627" spans="4:37" s="442" customFormat="1" ht="16" customHeight="1" x14ac:dyDescent="0.25">
      <c r="D627" s="444"/>
      <c r="E627" s="444"/>
      <c r="F627" s="444"/>
      <c r="G627" s="444"/>
      <c r="H627" s="444"/>
      <c r="I627" s="444"/>
      <c r="J627" s="444"/>
      <c r="K627" s="444"/>
      <c r="L627" s="444"/>
      <c r="M627" s="443"/>
      <c r="O627" s="427"/>
      <c r="P627" s="427"/>
      <c r="Q627" s="427"/>
      <c r="R627" s="427"/>
      <c r="S627" s="427"/>
      <c r="T627" s="427"/>
      <c r="U627" s="427"/>
      <c r="V627" s="427"/>
      <c r="W627" s="427"/>
      <c r="X627" s="427"/>
      <c r="Y627" s="427"/>
      <c r="Z627" s="427"/>
      <c r="AA627" s="427"/>
      <c r="AB627" s="427"/>
      <c r="AC627" s="427"/>
      <c r="AD627" s="427"/>
      <c r="AE627" s="427"/>
      <c r="AF627" s="427"/>
      <c r="AG627" s="427"/>
      <c r="AH627" s="427"/>
      <c r="AI627" s="427"/>
      <c r="AJ627" s="427"/>
      <c r="AK627" s="427"/>
    </row>
    <row r="628" spans="4:37" s="442" customFormat="1" ht="16" customHeight="1" x14ac:dyDescent="0.25">
      <c r="D628" s="444"/>
      <c r="E628" s="444"/>
      <c r="F628" s="444"/>
      <c r="G628" s="444"/>
      <c r="H628" s="444"/>
      <c r="I628" s="444"/>
      <c r="J628" s="444"/>
      <c r="K628" s="444"/>
      <c r="L628" s="444"/>
      <c r="M628" s="443"/>
      <c r="O628" s="427"/>
      <c r="P628" s="427"/>
      <c r="Q628" s="427"/>
      <c r="R628" s="427"/>
      <c r="S628" s="427"/>
      <c r="T628" s="427"/>
      <c r="U628" s="427"/>
      <c r="V628" s="427"/>
      <c r="W628" s="427"/>
      <c r="X628" s="427"/>
      <c r="Y628" s="427"/>
      <c r="Z628" s="427"/>
      <c r="AA628" s="427"/>
      <c r="AB628" s="427"/>
      <c r="AC628" s="427"/>
      <c r="AD628" s="427"/>
      <c r="AE628" s="427"/>
      <c r="AF628" s="427"/>
      <c r="AG628" s="427"/>
      <c r="AH628" s="427"/>
      <c r="AI628" s="427"/>
      <c r="AJ628" s="427"/>
      <c r="AK628" s="427"/>
    </row>
    <row r="629" spans="4:37" s="442" customFormat="1" ht="16" customHeight="1" x14ac:dyDescent="0.25">
      <c r="D629" s="444"/>
      <c r="E629" s="444"/>
      <c r="F629" s="444"/>
      <c r="G629" s="444"/>
      <c r="H629" s="444"/>
      <c r="I629" s="444"/>
      <c r="J629" s="444"/>
      <c r="K629" s="444"/>
      <c r="L629" s="444"/>
      <c r="M629" s="443"/>
      <c r="O629" s="427"/>
      <c r="P629" s="427"/>
      <c r="Q629" s="427"/>
      <c r="R629" s="427"/>
      <c r="S629" s="427"/>
      <c r="T629" s="427"/>
      <c r="U629" s="427"/>
      <c r="V629" s="427"/>
      <c r="W629" s="427"/>
      <c r="X629" s="427"/>
      <c r="Y629" s="427"/>
      <c r="Z629" s="427"/>
      <c r="AA629" s="427"/>
      <c r="AB629" s="427"/>
      <c r="AC629" s="427"/>
      <c r="AD629" s="427"/>
      <c r="AE629" s="427"/>
      <c r="AF629" s="427"/>
      <c r="AG629" s="427"/>
      <c r="AH629" s="427"/>
      <c r="AI629" s="427"/>
      <c r="AJ629" s="427"/>
      <c r="AK629" s="427"/>
    </row>
    <row r="630" spans="4:37" s="442" customFormat="1" ht="16" customHeight="1" x14ac:dyDescent="0.25">
      <c r="D630" s="444"/>
      <c r="E630" s="444"/>
      <c r="F630" s="444"/>
      <c r="G630" s="444"/>
      <c r="H630" s="444"/>
      <c r="I630" s="444"/>
      <c r="J630" s="444"/>
      <c r="K630" s="444"/>
      <c r="L630" s="444"/>
      <c r="M630" s="443"/>
      <c r="O630" s="427"/>
      <c r="P630" s="427"/>
      <c r="Q630" s="427"/>
      <c r="R630" s="427"/>
      <c r="S630" s="427"/>
      <c r="T630" s="427"/>
      <c r="U630" s="427"/>
      <c r="V630" s="427"/>
      <c r="W630" s="427"/>
      <c r="X630" s="427"/>
      <c r="Y630" s="427"/>
      <c r="Z630" s="427"/>
      <c r="AA630" s="427"/>
      <c r="AB630" s="427"/>
      <c r="AC630" s="427"/>
      <c r="AD630" s="427"/>
      <c r="AE630" s="427"/>
      <c r="AF630" s="427"/>
      <c r="AG630" s="427"/>
      <c r="AH630" s="427"/>
      <c r="AI630" s="427"/>
      <c r="AJ630" s="427"/>
      <c r="AK630" s="427"/>
    </row>
    <row r="631" spans="4:37" s="442" customFormat="1" ht="16" customHeight="1" x14ac:dyDescent="0.25">
      <c r="D631" s="444"/>
      <c r="E631" s="444"/>
      <c r="F631" s="444"/>
      <c r="G631" s="444"/>
      <c r="H631" s="444"/>
      <c r="I631" s="444"/>
      <c r="J631" s="444"/>
      <c r="K631" s="444"/>
      <c r="L631" s="444"/>
      <c r="M631" s="443"/>
      <c r="O631" s="427"/>
      <c r="P631" s="427"/>
      <c r="Q631" s="427"/>
      <c r="R631" s="427"/>
      <c r="S631" s="427"/>
      <c r="T631" s="427"/>
      <c r="U631" s="427"/>
      <c r="V631" s="427"/>
      <c r="W631" s="427"/>
      <c r="X631" s="427"/>
      <c r="Y631" s="427"/>
      <c r="Z631" s="427"/>
      <c r="AA631" s="427"/>
      <c r="AB631" s="427"/>
      <c r="AC631" s="427"/>
      <c r="AD631" s="427"/>
      <c r="AE631" s="427"/>
      <c r="AF631" s="427"/>
      <c r="AG631" s="427"/>
      <c r="AH631" s="427"/>
      <c r="AI631" s="427"/>
      <c r="AJ631" s="427"/>
      <c r="AK631" s="427"/>
    </row>
    <row r="632" spans="4:37" s="442" customFormat="1" ht="16" customHeight="1" x14ac:dyDescent="0.25">
      <c r="D632" s="444"/>
      <c r="E632" s="444"/>
      <c r="F632" s="444"/>
      <c r="G632" s="444"/>
      <c r="H632" s="444"/>
      <c r="I632" s="444"/>
      <c r="J632" s="444"/>
      <c r="K632" s="444"/>
      <c r="L632" s="444"/>
      <c r="M632" s="443"/>
      <c r="O632" s="427"/>
      <c r="P632" s="427"/>
      <c r="Q632" s="427"/>
      <c r="R632" s="427"/>
      <c r="S632" s="427"/>
      <c r="T632" s="427"/>
      <c r="U632" s="427"/>
      <c r="V632" s="427"/>
      <c r="W632" s="427"/>
      <c r="X632" s="427"/>
      <c r="Y632" s="427"/>
      <c r="Z632" s="427"/>
      <c r="AA632" s="427"/>
      <c r="AB632" s="427"/>
      <c r="AC632" s="427"/>
      <c r="AD632" s="427"/>
      <c r="AE632" s="427"/>
      <c r="AF632" s="427"/>
      <c r="AG632" s="427"/>
      <c r="AH632" s="427"/>
      <c r="AI632" s="427"/>
      <c r="AJ632" s="427"/>
      <c r="AK632" s="427"/>
    </row>
    <row r="633" spans="4:37" s="442" customFormat="1" ht="16" customHeight="1" x14ac:dyDescent="0.25">
      <c r="D633" s="444"/>
      <c r="E633" s="444"/>
      <c r="F633" s="444"/>
      <c r="G633" s="444"/>
      <c r="H633" s="444"/>
      <c r="I633" s="444"/>
      <c r="J633" s="444"/>
      <c r="K633" s="444"/>
      <c r="L633" s="444"/>
      <c r="M633" s="443"/>
      <c r="O633" s="427"/>
      <c r="P633" s="427"/>
      <c r="Q633" s="427"/>
      <c r="R633" s="427"/>
      <c r="S633" s="427"/>
      <c r="T633" s="427"/>
      <c r="U633" s="427"/>
      <c r="V633" s="427"/>
      <c r="W633" s="427"/>
      <c r="X633" s="427"/>
      <c r="Y633" s="427"/>
      <c r="Z633" s="427"/>
      <c r="AA633" s="427"/>
      <c r="AB633" s="427"/>
      <c r="AC633" s="427"/>
      <c r="AD633" s="427"/>
      <c r="AE633" s="427"/>
      <c r="AF633" s="427"/>
      <c r="AG633" s="427"/>
      <c r="AH633" s="427"/>
      <c r="AI633" s="427"/>
      <c r="AJ633" s="427"/>
      <c r="AK633" s="427"/>
    </row>
    <row r="634" spans="4:37" s="442" customFormat="1" ht="16" customHeight="1" x14ac:dyDescent="0.25">
      <c r="D634" s="444"/>
      <c r="E634" s="444"/>
      <c r="F634" s="444"/>
      <c r="G634" s="444"/>
      <c r="H634" s="444"/>
      <c r="I634" s="444"/>
      <c r="J634" s="444"/>
      <c r="K634" s="444"/>
      <c r="L634" s="444"/>
      <c r="M634" s="443"/>
      <c r="O634" s="427"/>
      <c r="P634" s="427"/>
      <c r="Q634" s="427"/>
      <c r="R634" s="427"/>
      <c r="S634" s="427"/>
      <c r="T634" s="427"/>
      <c r="U634" s="427"/>
      <c r="V634" s="427"/>
      <c r="W634" s="427"/>
      <c r="X634" s="427"/>
      <c r="Y634" s="427"/>
      <c r="Z634" s="427"/>
      <c r="AA634" s="427"/>
      <c r="AB634" s="427"/>
      <c r="AC634" s="427"/>
      <c r="AD634" s="427"/>
      <c r="AE634" s="427"/>
      <c r="AF634" s="427"/>
      <c r="AG634" s="427"/>
      <c r="AH634" s="427"/>
      <c r="AI634" s="427"/>
      <c r="AJ634" s="427"/>
      <c r="AK634" s="427"/>
    </row>
    <row r="635" spans="4:37" s="442" customFormat="1" ht="16" customHeight="1" x14ac:dyDescent="0.25">
      <c r="D635" s="444"/>
      <c r="E635" s="444"/>
      <c r="F635" s="444"/>
      <c r="G635" s="444"/>
      <c r="H635" s="444"/>
      <c r="I635" s="444"/>
      <c r="J635" s="444"/>
      <c r="K635" s="444"/>
      <c r="L635" s="444"/>
      <c r="M635" s="443"/>
      <c r="O635" s="427"/>
      <c r="P635" s="427"/>
      <c r="Q635" s="427"/>
      <c r="R635" s="427"/>
      <c r="S635" s="427"/>
      <c r="T635" s="427"/>
      <c r="U635" s="427"/>
      <c r="V635" s="427"/>
      <c r="W635" s="427"/>
      <c r="X635" s="427"/>
      <c r="Y635" s="427"/>
      <c r="Z635" s="427"/>
      <c r="AA635" s="427"/>
      <c r="AB635" s="427"/>
      <c r="AC635" s="427"/>
      <c r="AD635" s="427"/>
      <c r="AE635" s="427"/>
      <c r="AF635" s="427"/>
      <c r="AG635" s="427"/>
      <c r="AH635" s="427"/>
      <c r="AI635" s="427"/>
      <c r="AJ635" s="427"/>
      <c r="AK635" s="427"/>
    </row>
    <row r="636" spans="4:37" s="442" customFormat="1" ht="16" customHeight="1" x14ac:dyDescent="0.25">
      <c r="D636" s="444"/>
      <c r="E636" s="444"/>
      <c r="F636" s="444"/>
      <c r="G636" s="444"/>
      <c r="H636" s="444"/>
      <c r="I636" s="444"/>
      <c r="J636" s="444"/>
      <c r="K636" s="444"/>
      <c r="L636" s="444"/>
      <c r="M636" s="443"/>
      <c r="O636" s="427"/>
      <c r="P636" s="427"/>
      <c r="Q636" s="427"/>
      <c r="R636" s="427"/>
      <c r="S636" s="427"/>
      <c r="T636" s="427"/>
      <c r="U636" s="427"/>
      <c r="V636" s="427"/>
      <c r="W636" s="427"/>
      <c r="X636" s="427"/>
      <c r="Y636" s="427"/>
      <c r="Z636" s="427"/>
      <c r="AA636" s="427"/>
      <c r="AB636" s="427"/>
      <c r="AC636" s="427"/>
      <c r="AD636" s="427"/>
      <c r="AE636" s="427"/>
      <c r="AF636" s="427"/>
      <c r="AG636" s="427"/>
      <c r="AH636" s="427"/>
      <c r="AI636" s="427"/>
      <c r="AJ636" s="427"/>
      <c r="AK636" s="427"/>
    </row>
    <row r="637" spans="4:37" s="442" customFormat="1" ht="16" customHeight="1" x14ac:dyDescent="0.25">
      <c r="D637" s="444"/>
      <c r="E637" s="444"/>
      <c r="F637" s="444"/>
      <c r="G637" s="444"/>
      <c r="H637" s="444"/>
      <c r="I637" s="444"/>
      <c r="J637" s="444"/>
      <c r="K637" s="444"/>
      <c r="L637" s="444"/>
      <c r="M637" s="443"/>
      <c r="O637" s="427"/>
      <c r="P637" s="427"/>
      <c r="Q637" s="427"/>
      <c r="R637" s="427"/>
      <c r="S637" s="427"/>
      <c r="T637" s="427"/>
      <c r="U637" s="427"/>
      <c r="V637" s="427"/>
      <c r="W637" s="427"/>
      <c r="X637" s="427"/>
      <c r="Y637" s="427"/>
      <c r="Z637" s="427"/>
      <c r="AA637" s="427"/>
      <c r="AB637" s="427"/>
      <c r="AC637" s="427"/>
      <c r="AD637" s="427"/>
      <c r="AE637" s="427"/>
      <c r="AF637" s="427"/>
      <c r="AG637" s="427"/>
      <c r="AH637" s="427"/>
      <c r="AI637" s="427"/>
      <c r="AJ637" s="427"/>
      <c r="AK637" s="427"/>
    </row>
    <row r="638" spans="4:37" s="442" customFormat="1" ht="16" customHeight="1" x14ac:dyDescent="0.25">
      <c r="D638" s="444"/>
      <c r="E638" s="444"/>
      <c r="F638" s="444"/>
      <c r="G638" s="444"/>
      <c r="H638" s="444"/>
      <c r="I638" s="444"/>
      <c r="J638" s="444"/>
      <c r="K638" s="444"/>
      <c r="L638" s="444"/>
      <c r="M638" s="443"/>
      <c r="O638" s="427"/>
      <c r="P638" s="427"/>
      <c r="Q638" s="427"/>
      <c r="R638" s="427"/>
      <c r="S638" s="427"/>
      <c r="T638" s="427"/>
      <c r="U638" s="427"/>
      <c r="V638" s="427"/>
      <c r="W638" s="427"/>
      <c r="X638" s="427"/>
      <c r="Y638" s="427"/>
      <c r="Z638" s="427"/>
      <c r="AA638" s="427"/>
      <c r="AB638" s="427"/>
      <c r="AC638" s="427"/>
      <c r="AD638" s="427"/>
      <c r="AE638" s="427"/>
      <c r="AF638" s="427"/>
      <c r="AG638" s="427"/>
      <c r="AH638" s="427"/>
      <c r="AI638" s="427"/>
      <c r="AJ638" s="427"/>
      <c r="AK638" s="427"/>
    </row>
    <row r="639" spans="4:37" s="442" customFormat="1" ht="16" customHeight="1" x14ac:dyDescent="0.25">
      <c r="D639" s="444"/>
      <c r="E639" s="444"/>
      <c r="F639" s="444"/>
      <c r="G639" s="444"/>
      <c r="H639" s="444"/>
      <c r="I639" s="444"/>
      <c r="J639" s="444"/>
      <c r="K639" s="444"/>
      <c r="L639" s="444"/>
      <c r="M639" s="443"/>
      <c r="O639" s="427"/>
      <c r="P639" s="427"/>
      <c r="Q639" s="427"/>
      <c r="R639" s="427"/>
      <c r="S639" s="427"/>
      <c r="T639" s="427"/>
      <c r="U639" s="427"/>
      <c r="V639" s="427"/>
      <c r="W639" s="427"/>
      <c r="X639" s="427"/>
      <c r="Y639" s="427"/>
      <c r="Z639" s="427"/>
      <c r="AA639" s="427"/>
      <c r="AB639" s="427"/>
      <c r="AC639" s="427"/>
      <c r="AD639" s="427"/>
      <c r="AE639" s="427"/>
      <c r="AF639" s="427"/>
      <c r="AG639" s="427"/>
      <c r="AH639" s="427"/>
      <c r="AI639" s="427"/>
      <c r="AJ639" s="427"/>
      <c r="AK639" s="427"/>
    </row>
    <row r="640" spans="4:37" s="442" customFormat="1" ht="16" customHeight="1" x14ac:dyDescent="0.25">
      <c r="D640" s="444"/>
      <c r="E640" s="444"/>
      <c r="F640" s="444"/>
      <c r="G640" s="444"/>
      <c r="H640" s="444"/>
      <c r="I640" s="444"/>
      <c r="J640" s="444"/>
      <c r="K640" s="444"/>
      <c r="L640" s="444"/>
      <c r="M640" s="443"/>
      <c r="O640" s="427"/>
      <c r="P640" s="427"/>
      <c r="Q640" s="427"/>
      <c r="R640" s="427"/>
      <c r="S640" s="427"/>
      <c r="T640" s="427"/>
      <c r="U640" s="427"/>
      <c r="V640" s="427"/>
      <c r="W640" s="427"/>
      <c r="X640" s="427"/>
      <c r="Y640" s="427"/>
      <c r="Z640" s="427"/>
      <c r="AA640" s="427"/>
      <c r="AB640" s="427"/>
      <c r="AC640" s="427"/>
      <c r="AD640" s="427"/>
      <c r="AE640" s="427"/>
      <c r="AF640" s="427"/>
      <c r="AG640" s="427"/>
      <c r="AH640" s="427"/>
      <c r="AI640" s="427"/>
      <c r="AJ640" s="427"/>
      <c r="AK640" s="427"/>
    </row>
    <row r="641" spans="4:37" s="442" customFormat="1" ht="16" customHeight="1" x14ac:dyDescent="0.25">
      <c r="D641" s="444"/>
      <c r="E641" s="444"/>
      <c r="F641" s="444"/>
      <c r="G641" s="444"/>
      <c r="H641" s="444"/>
      <c r="I641" s="444"/>
      <c r="J641" s="444"/>
      <c r="K641" s="444"/>
      <c r="L641" s="444"/>
      <c r="M641" s="443"/>
      <c r="O641" s="427"/>
      <c r="P641" s="427"/>
      <c r="Q641" s="427"/>
      <c r="R641" s="427"/>
      <c r="S641" s="427"/>
      <c r="T641" s="427"/>
      <c r="U641" s="427"/>
      <c r="V641" s="427"/>
      <c r="W641" s="427"/>
      <c r="X641" s="427"/>
      <c r="Y641" s="427"/>
      <c r="Z641" s="427"/>
      <c r="AA641" s="427"/>
      <c r="AB641" s="427"/>
      <c r="AC641" s="427"/>
      <c r="AD641" s="427"/>
      <c r="AE641" s="427"/>
      <c r="AF641" s="427"/>
      <c r="AG641" s="427"/>
      <c r="AH641" s="427"/>
      <c r="AI641" s="427"/>
      <c r="AJ641" s="427"/>
      <c r="AK641" s="427"/>
    </row>
    <row r="642" spans="4:37" s="442" customFormat="1" ht="16" customHeight="1" x14ac:dyDescent="0.25">
      <c r="D642" s="444"/>
      <c r="E642" s="444"/>
      <c r="F642" s="444"/>
      <c r="G642" s="444"/>
      <c r="H642" s="444"/>
      <c r="I642" s="444"/>
      <c r="J642" s="444"/>
      <c r="K642" s="444"/>
      <c r="L642" s="444"/>
      <c r="M642" s="443"/>
      <c r="O642" s="427"/>
      <c r="P642" s="427"/>
      <c r="Q642" s="427"/>
      <c r="R642" s="427"/>
      <c r="S642" s="427"/>
      <c r="T642" s="427"/>
      <c r="U642" s="427"/>
      <c r="V642" s="427"/>
      <c r="W642" s="427"/>
      <c r="X642" s="427"/>
      <c r="Y642" s="427"/>
      <c r="Z642" s="427"/>
      <c r="AA642" s="427"/>
      <c r="AB642" s="427"/>
      <c r="AC642" s="427"/>
      <c r="AD642" s="427"/>
      <c r="AE642" s="427"/>
      <c r="AF642" s="427"/>
      <c r="AG642" s="427"/>
      <c r="AH642" s="427"/>
      <c r="AI642" s="427"/>
      <c r="AJ642" s="427"/>
      <c r="AK642" s="427"/>
    </row>
    <row r="643" spans="4:37" s="442" customFormat="1" ht="16" customHeight="1" x14ac:dyDescent="0.25">
      <c r="D643" s="444"/>
      <c r="E643" s="444"/>
      <c r="F643" s="444"/>
      <c r="G643" s="444"/>
      <c r="H643" s="444"/>
      <c r="I643" s="444"/>
      <c r="J643" s="444"/>
      <c r="K643" s="444"/>
      <c r="L643" s="444"/>
      <c r="M643" s="443"/>
      <c r="O643" s="427"/>
      <c r="P643" s="427"/>
      <c r="Q643" s="427"/>
      <c r="R643" s="427"/>
      <c r="S643" s="427"/>
      <c r="T643" s="427"/>
      <c r="U643" s="427"/>
      <c r="V643" s="427"/>
      <c r="W643" s="427"/>
      <c r="X643" s="427"/>
      <c r="Y643" s="427"/>
      <c r="Z643" s="427"/>
      <c r="AA643" s="427"/>
      <c r="AB643" s="427"/>
      <c r="AC643" s="427"/>
      <c r="AD643" s="427"/>
      <c r="AE643" s="427"/>
      <c r="AF643" s="427"/>
      <c r="AG643" s="427"/>
      <c r="AH643" s="427"/>
      <c r="AI643" s="427"/>
      <c r="AJ643" s="427"/>
      <c r="AK643" s="427"/>
    </row>
    <row r="644" spans="4:37" s="442" customFormat="1" ht="16" customHeight="1" x14ac:dyDescent="0.25">
      <c r="D644" s="444"/>
      <c r="E644" s="444"/>
      <c r="F644" s="444"/>
      <c r="G644" s="444"/>
      <c r="H644" s="444"/>
      <c r="I644" s="444"/>
      <c r="J644" s="444"/>
      <c r="K644" s="444"/>
      <c r="L644" s="444"/>
      <c r="M644" s="443"/>
      <c r="O644" s="427"/>
      <c r="P644" s="427"/>
      <c r="Q644" s="427"/>
      <c r="R644" s="427"/>
      <c r="S644" s="427"/>
      <c r="T644" s="427"/>
      <c r="U644" s="427"/>
      <c r="V644" s="427"/>
      <c r="W644" s="427"/>
      <c r="X644" s="427"/>
      <c r="Y644" s="427"/>
      <c r="Z644" s="427"/>
      <c r="AA644" s="427"/>
      <c r="AB644" s="427"/>
      <c r="AC644" s="427"/>
      <c r="AD644" s="427"/>
      <c r="AE644" s="427"/>
      <c r="AF644" s="427"/>
      <c r="AG644" s="427"/>
      <c r="AH644" s="427"/>
      <c r="AI644" s="427"/>
      <c r="AJ644" s="427"/>
      <c r="AK644" s="427"/>
    </row>
    <row r="645" spans="4:37" s="442" customFormat="1" ht="16" customHeight="1" x14ac:dyDescent="0.25">
      <c r="D645" s="444"/>
      <c r="E645" s="444"/>
      <c r="F645" s="444"/>
      <c r="G645" s="444"/>
      <c r="H645" s="444"/>
      <c r="I645" s="444"/>
      <c r="J645" s="444"/>
      <c r="K645" s="444"/>
      <c r="L645" s="444"/>
      <c r="M645" s="443"/>
      <c r="O645" s="427"/>
      <c r="P645" s="427"/>
      <c r="Q645" s="427"/>
      <c r="R645" s="427"/>
      <c r="S645" s="427"/>
      <c r="T645" s="427"/>
      <c r="U645" s="427"/>
      <c r="V645" s="427"/>
      <c r="W645" s="427"/>
      <c r="X645" s="427"/>
      <c r="Y645" s="427"/>
      <c r="Z645" s="427"/>
      <c r="AA645" s="427"/>
      <c r="AB645" s="427"/>
      <c r="AC645" s="427"/>
      <c r="AD645" s="427"/>
      <c r="AE645" s="427"/>
      <c r="AF645" s="427"/>
      <c r="AG645" s="427"/>
      <c r="AH645" s="427"/>
      <c r="AI645" s="427"/>
      <c r="AJ645" s="427"/>
      <c r="AK645" s="427"/>
    </row>
    <row r="646" spans="4:37" s="442" customFormat="1" ht="16" customHeight="1" x14ac:dyDescent="0.25">
      <c r="D646" s="444"/>
      <c r="E646" s="444"/>
      <c r="F646" s="444"/>
      <c r="G646" s="444"/>
      <c r="H646" s="444"/>
      <c r="I646" s="444"/>
      <c r="J646" s="444"/>
      <c r="K646" s="444"/>
      <c r="L646" s="444"/>
      <c r="M646" s="443"/>
      <c r="O646" s="427"/>
      <c r="P646" s="427"/>
      <c r="Q646" s="427"/>
      <c r="R646" s="427"/>
      <c r="S646" s="427"/>
      <c r="T646" s="427"/>
      <c r="U646" s="427"/>
      <c r="V646" s="427"/>
      <c r="W646" s="427"/>
      <c r="X646" s="427"/>
      <c r="Y646" s="427"/>
      <c r="Z646" s="427"/>
      <c r="AA646" s="427"/>
      <c r="AB646" s="427"/>
      <c r="AC646" s="427"/>
      <c r="AD646" s="427"/>
      <c r="AE646" s="427"/>
      <c r="AF646" s="427"/>
      <c r="AG646" s="427"/>
      <c r="AH646" s="427"/>
      <c r="AI646" s="427"/>
      <c r="AJ646" s="427"/>
      <c r="AK646" s="427"/>
    </row>
    <row r="647" spans="4:37" s="442" customFormat="1" ht="16" customHeight="1" x14ac:dyDescent="0.25">
      <c r="D647" s="444"/>
      <c r="E647" s="444"/>
      <c r="F647" s="444"/>
      <c r="G647" s="444"/>
      <c r="H647" s="444"/>
      <c r="I647" s="444"/>
      <c r="J647" s="444"/>
      <c r="K647" s="444"/>
      <c r="L647" s="444"/>
      <c r="M647" s="443"/>
      <c r="O647" s="427"/>
      <c r="P647" s="427"/>
      <c r="Q647" s="427"/>
      <c r="R647" s="427"/>
      <c r="S647" s="427"/>
      <c r="T647" s="427"/>
      <c r="U647" s="427"/>
      <c r="V647" s="427"/>
      <c r="W647" s="427"/>
      <c r="X647" s="427"/>
      <c r="Y647" s="427"/>
      <c r="Z647" s="427"/>
      <c r="AA647" s="427"/>
      <c r="AB647" s="427"/>
      <c r="AC647" s="427"/>
      <c r="AD647" s="427"/>
      <c r="AE647" s="427"/>
      <c r="AF647" s="427"/>
      <c r="AG647" s="427"/>
      <c r="AH647" s="427"/>
      <c r="AI647" s="427"/>
      <c r="AJ647" s="427"/>
      <c r="AK647" s="427"/>
    </row>
    <row r="648" spans="4:37" s="442" customFormat="1" ht="16" customHeight="1" x14ac:dyDescent="0.25">
      <c r="D648" s="444"/>
      <c r="E648" s="444"/>
      <c r="F648" s="444"/>
      <c r="G648" s="444"/>
      <c r="H648" s="444"/>
      <c r="I648" s="444"/>
      <c r="J648" s="444"/>
      <c r="K648" s="444"/>
      <c r="L648" s="444"/>
      <c r="M648" s="443"/>
      <c r="O648" s="427"/>
      <c r="P648" s="427"/>
      <c r="Q648" s="427"/>
      <c r="R648" s="427"/>
      <c r="S648" s="427"/>
      <c r="T648" s="427"/>
      <c r="U648" s="427"/>
      <c r="V648" s="427"/>
      <c r="W648" s="427"/>
      <c r="X648" s="427"/>
      <c r="Y648" s="427"/>
      <c r="Z648" s="427"/>
      <c r="AA648" s="427"/>
      <c r="AB648" s="427"/>
      <c r="AC648" s="427"/>
      <c r="AD648" s="427"/>
      <c r="AE648" s="427"/>
      <c r="AF648" s="427"/>
      <c r="AG648" s="427"/>
      <c r="AH648" s="427"/>
      <c r="AI648" s="427"/>
      <c r="AJ648" s="427"/>
      <c r="AK648" s="427"/>
    </row>
    <row r="649" spans="4:37" s="442" customFormat="1" ht="16" customHeight="1" x14ac:dyDescent="0.25">
      <c r="D649" s="444"/>
      <c r="E649" s="444"/>
      <c r="F649" s="444"/>
      <c r="G649" s="444"/>
      <c r="H649" s="444"/>
      <c r="I649" s="444"/>
      <c r="J649" s="444"/>
      <c r="K649" s="444"/>
      <c r="L649" s="444"/>
      <c r="M649" s="443"/>
      <c r="O649" s="427"/>
      <c r="P649" s="427"/>
      <c r="Q649" s="427"/>
      <c r="R649" s="427"/>
      <c r="S649" s="427"/>
      <c r="T649" s="427"/>
      <c r="U649" s="427"/>
      <c r="V649" s="427"/>
      <c r="W649" s="427"/>
      <c r="X649" s="427"/>
      <c r="Y649" s="427"/>
      <c r="Z649" s="427"/>
      <c r="AA649" s="427"/>
      <c r="AB649" s="427"/>
      <c r="AC649" s="427"/>
      <c r="AD649" s="427"/>
      <c r="AE649" s="427"/>
      <c r="AF649" s="427"/>
      <c r="AG649" s="427"/>
      <c r="AH649" s="427"/>
      <c r="AI649" s="427"/>
      <c r="AJ649" s="427"/>
      <c r="AK649" s="427"/>
    </row>
    <row r="650" spans="4:37" s="442" customFormat="1" ht="16" customHeight="1" x14ac:dyDescent="0.25">
      <c r="D650" s="444"/>
      <c r="E650" s="444"/>
      <c r="F650" s="444"/>
      <c r="G650" s="444"/>
      <c r="H650" s="444"/>
      <c r="I650" s="444"/>
      <c r="J650" s="444"/>
      <c r="K650" s="444"/>
      <c r="L650" s="444"/>
      <c r="M650" s="443"/>
      <c r="O650" s="427"/>
      <c r="P650" s="427"/>
      <c r="Q650" s="427"/>
      <c r="R650" s="427"/>
      <c r="S650" s="427"/>
      <c r="T650" s="427"/>
      <c r="U650" s="427"/>
      <c r="V650" s="427"/>
      <c r="W650" s="427"/>
      <c r="X650" s="427"/>
      <c r="Y650" s="427"/>
      <c r="Z650" s="427"/>
      <c r="AA650" s="427"/>
      <c r="AB650" s="427"/>
      <c r="AC650" s="427"/>
      <c r="AD650" s="427"/>
      <c r="AE650" s="427"/>
      <c r="AF650" s="427"/>
      <c r="AG650" s="427"/>
      <c r="AH650" s="427"/>
      <c r="AI650" s="427"/>
      <c r="AJ650" s="427"/>
      <c r="AK650" s="427"/>
    </row>
    <row r="651" spans="4:37" s="442" customFormat="1" ht="16" customHeight="1" x14ac:dyDescent="0.25">
      <c r="D651" s="444"/>
      <c r="E651" s="444"/>
      <c r="F651" s="444"/>
      <c r="G651" s="444"/>
      <c r="H651" s="444"/>
      <c r="I651" s="444"/>
      <c r="J651" s="444"/>
      <c r="K651" s="444"/>
      <c r="L651" s="444"/>
      <c r="M651" s="443"/>
      <c r="O651" s="427"/>
      <c r="P651" s="427"/>
      <c r="Q651" s="427"/>
      <c r="R651" s="427"/>
      <c r="S651" s="427"/>
      <c r="T651" s="427"/>
      <c r="U651" s="427"/>
      <c r="V651" s="427"/>
      <c r="W651" s="427"/>
      <c r="X651" s="427"/>
      <c r="Y651" s="427"/>
      <c r="Z651" s="427"/>
      <c r="AA651" s="427"/>
      <c r="AB651" s="427"/>
      <c r="AC651" s="427"/>
      <c r="AD651" s="427"/>
      <c r="AE651" s="427"/>
      <c r="AF651" s="427"/>
      <c r="AG651" s="427"/>
      <c r="AH651" s="427"/>
      <c r="AI651" s="427"/>
      <c r="AJ651" s="427"/>
      <c r="AK651" s="427"/>
    </row>
    <row r="652" spans="4:37" s="442" customFormat="1" ht="16" customHeight="1" x14ac:dyDescent="0.25">
      <c r="D652" s="444"/>
      <c r="E652" s="444"/>
      <c r="F652" s="444"/>
      <c r="G652" s="444"/>
      <c r="H652" s="444"/>
      <c r="I652" s="444"/>
      <c r="J652" s="444"/>
      <c r="K652" s="444"/>
      <c r="L652" s="444"/>
      <c r="M652" s="443"/>
      <c r="O652" s="427"/>
      <c r="P652" s="427"/>
      <c r="Q652" s="427"/>
      <c r="R652" s="427"/>
      <c r="S652" s="427"/>
      <c r="T652" s="427"/>
      <c r="U652" s="427"/>
      <c r="V652" s="427"/>
      <c r="W652" s="427"/>
      <c r="X652" s="427"/>
      <c r="Y652" s="427"/>
      <c r="Z652" s="427"/>
      <c r="AA652" s="427"/>
      <c r="AB652" s="427"/>
      <c r="AC652" s="427"/>
      <c r="AD652" s="427"/>
      <c r="AE652" s="427"/>
      <c r="AF652" s="427"/>
      <c r="AG652" s="427"/>
      <c r="AH652" s="427"/>
      <c r="AI652" s="427"/>
      <c r="AJ652" s="427"/>
      <c r="AK652" s="427"/>
    </row>
    <row r="653" spans="4:37" s="442" customFormat="1" ht="16" customHeight="1" x14ac:dyDescent="0.25">
      <c r="D653" s="444"/>
      <c r="E653" s="444"/>
      <c r="F653" s="444"/>
      <c r="G653" s="444"/>
      <c r="H653" s="444"/>
      <c r="I653" s="444"/>
      <c r="J653" s="444"/>
      <c r="K653" s="444"/>
      <c r="L653" s="444"/>
      <c r="M653" s="443"/>
      <c r="O653" s="427"/>
      <c r="P653" s="427"/>
      <c r="Q653" s="427"/>
      <c r="R653" s="427"/>
      <c r="S653" s="427"/>
      <c r="T653" s="427"/>
      <c r="U653" s="427"/>
      <c r="V653" s="427"/>
      <c r="W653" s="427"/>
      <c r="X653" s="427"/>
      <c r="Y653" s="427"/>
      <c r="Z653" s="427"/>
      <c r="AA653" s="427"/>
      <c r="AB653" s="427"/>
      <c r="AC653" s="427"/>
      <c r="AD653" s="427"/>
      <c r="AE653" s="427"/>
      <c r="AF653" s="427"/>
      <c r="AG653" s="427"/>
      <c r="AH653" s="427"/>
      <c r="AI653" s="427"/>
      <c r="AJ653" s="427"/>
      <c r="AK653" s="427"/>
    </row>
    <row r="654" spans="4:37" s="442" customFormat="1" ht="16" customHeight="1" x14ac:dyDescent="0.25">
      <c r="D654" s="444"/>
      <c r="E654" s="444"/>
      <c r="F654" s="444"/>
      <c r="G654" s="444"/>
      <c r="H654" s="444"/>
      <c r="I654" s="444"/>
      <c r="J654" s="444"/>
      <c r="K654" s="444"/>
      <c r="L654" s="444"/>
      <c r="M654" s="443"/>
      <c r="O654" s="427"/>
      <c r="P654" s="427"/>
      <c r="Q654" s="427"/>
      <c r="R654" s="427"/>
      <c r="S654" s="427"/>
      <c r="T654" s="427"/>
      <c r="U654" s="427"/>
      <c r="V654" s="427"/>
      <c r="W654" s="427"/>
      <c r="X654" s="427"/>
      <c r="Y654" s="427"/>
      <c r="Z654" s="427"/>
      <c r="AA654" s="427"/>
      <c r="AB654" s="427"/>
      <c r="AC654" s="427"/>
      <c r="AD654" s="427"/>
      <c r="AE654" s="427"/>
      <c r="AF654" s="427"/>
      <c r="AG654" s="427"/>
      <c r="AH654" s="427"/>
      <c r="AI654" s="427"/>
      <c r="AJ654" s="427"/>
      <c r="AK654" s="427"/>
    </row>
    <row r="655" spans="4:37" s="442" customFormat="1" ht="16" customHeight="1" x14ac:dyDescent="0.25">
      <c r="D655" s="444"/>
      <c r="E655" s="444"/>
      <c r="F655" s="444"/>
      <c r="G655" s="444"/>
      <c r="H655" s="444"/>
      <c r="I655" s="444"/>
      <c r="J655" s="444"/>
      <c r="K655" s="444"/>
      <c r="L655" s="444"/>
      <c r="M655" s="443"/>
      <c r="O655" s="427"/>
      <c r="P655" s="427"/>
      <c r="Q655" s="427"/>
      <c r="R655" s="427"/>
      <c r="S655" s="427"/>
      <c r="T655" s="427"/>
      <c r="U655" s="427"/>
      <c r="V655" s="427"/>
      <c r="W655" s="427"/>
      <c r="X655" s="427"/>
      <c r="Y655" s="427"/>
      <c r="Z655" s="427"/>
      <c r="AA655" s="427"/>
      <c r="AB655" s="427"/>
      <c r="AC655" s="427"/>
      <c r="AD655" s="427"/>
      <c r="AE655" s="427"/>
      <c r="AF655" s="427"/>
      <c r="AG655" s="427"/>
      <c r="AH655" s="427"/>
      <c r="AI655" s="427"/>
      <c r="AJ655" s="427"/>
      <c r="AK655" s="427"/>
    </row>
    <row r="656" spans="4:37" s="442" customFormat="1" ht="16" customHeight="1" x14ac:dyDescent="0.25">
      <c r="D656" s="444"/>
      <c r="E656" s="444"/>
      <c r="F656" s="444"/>
      <c r="G656" s="444"/>
      <c r="H656" s="444"/>
      <c r="I656" s="444"/>
      <c r="J656" s="444"/>
      <c r="K656" s="444"/>
      <c r="L656" s="444"/>
      <c r="M656" s="443"/>
      <c r="O656" s="427"/>
      <c r="P656" s="427"/>
      <c r="Q656" s="427"/>
      <c r="R656" s="427"/>
      <c r="S656" s="427"/>
      <c r="T656" s="427"/>
      <c r="U656" s="427"/>
      <c r="V656" s="427"/>
      <c r="W656" s="427"/>
      <c r="X656" s="427"/>
      <c r="Y656" s="427"/>
      <c r="Z656" s="427"/>
      <c r="AA656" s="427"/>
      <c r="AB656" s="427"/>
      <c r="AC656" s="427"/>
      <c r="AD656" s="427"/>
      <c r="AE656" s="427"/>
      <c r="AF656" s="427"/>
      <c r="AG656" s="427"/>
      <c r="AH656" s="427"/>
      <c r="AI656" s="427"/>
      <c r="AJ656" s="427"/>
      <c r="AK656" s="427"/>
    </row>
    <row r="657" spans="4:37" s="442" customFormat="1" ht="16" customHeight="1" x14ac:dyDescent="0.25">
      <c r="D657" s="444"/>
      <c r="E657" s="444"/>
      <c r="F657" s="444"/>
      <c r="G657" s="444"/>
      <c r="H657" s="444"/>
      <c r="I657" s="444"/>
      <c r="J657" s="444"/>
      <c r="K657" s="444"/>
      <c r="L657" s="444"/>
      <c r="M657" s="443"/>
      <c r="O657" s="427"/>
      <c r="P657" s="427"/>
      <c r="Q657" s="427"/>
      <c r="R657" s="427"/>
      <c r="S657" s="427"/>
      <c r="T657" s="427"/>
      <c r="U657" s="427"/>
      <c r="V657" s="427"/>
      <c r="W657" s="427"/>
      <c r="X657" s="427"/>
      <c r="Y657" s="427"/>
      <c r="Z657" s="427"/>
      <c r="AA657" s="427"/>
      <c r="AB657" s="427"/>
      <c r="AC657" s="427"/>
      <c r="AD657" s="427"/>
      <c r="AE657" s="427"/>
      <c r="AF657" s="427"/>
      <c r="AG657" s="427"/>
      <c r="AH657" s="427"/>
      <c r="AI657" s="427"/>
      <c r="AJ657" s="427"/>
      <c r="AK657" s="427"/>
    </row>
    <row r="658" spans="4:37" s="442" customFormat="1" ht="16" customHeight="1" x14ac:dyDescent="0.25">
      <c r="D658" s="444"/>
      <c r="E658" s="444"/>
      <c r="F658" s="444"/>
      <c r="G658" s="444"/>
      <c r="H658" s="444"/>
      <c r="I658" s="444"/>
      <c r="J658" s="444"/>
      <c r="K658" s="444"/>
      <c r="L658" s="444"/>
      <c r="M658" s="443"/>
      <c r="O658" s="427"/>
      <c r="P658" s="427"/>
      <c r="Q658" s="427"/>
      <c r="R658" s="427"/>
      <c r="S658" s="427"/>
      <c r="T658" s="427"/>
      <c r="U658" s="427"/>
      <c r="V658" s="427"/>
      <c r="W658" s="427"/>
      <c r="X658" s="427"/>
      <c r="Y658" s="427"/>
      <c r="Z658" s="427"/>
      <c r="AA658" s="427"/>
      <c r="AB658" s="427"/>
      <c r="AC658" s="427"/>
      <c r="AD658" s="427"/>
      <c r="AE658" s="427"/>
      <c r="AF658" s="427"/>
      <c r="AG658" s="427"/>
      <c r="AH658" s="427"/>
      <c r="AI658" s="427"/>
      <c r="AJ658" s="427"/>
      <c r="AK658" s="427"/>
    </row>
    <row r="659" spans="4:37" s="442" customFormat="1" ht="16" customHeight="1" x14ac:dyDescent="0.25">
      <c r="D659" s="444"/>
      <c r="E659" s="444"/>
      <c r="F659" s="444"/>
      <c r="G659" s="444"/>
      <c r="H659" s="444"/>
      <c r="I659" s="444"/>
      <c r="J659" s="444"/>
      <c r="K659" s="444"/>
      <c r="L659" s="444"/>
      <c r="M659" s="443"/>
      <c r="O659" s="427"/>
      <c r="P659" s="427"/>
      <c r="Q659" s="427"/>
      <c r="R659" s="427"/>
      <c r="S659" s="427"/>
      <c r="T659" s="427"/>
      <c r="U659" s="427"/>
      <c r="V659" s="427"/>
      <c r="W659" s="427"/>
      <c r="X659" s="427"/>
      <c r="Y659" s="427"/>
      <c r="Z659" s="427"/>
      <c r="AA659" s="427"/>
      <c r="AB659" s="427"/>
      <c r="AC659" s="427"/>
      <c r="AD659" s="427"/>
      <c r="AE659" s="427"/>
      <c r="AF659" s="427"/>
      <c r="AG659" s="427"/>
      <c r="AH659" s="427"/>
      <c r="AI659" s="427"/>
      <c r="AJ659" s="427"/>
      <c r="AK659" s="427"/>
    </row>
    <row r="660" spans="4:37" s="442" customFormat="1" ht="16" customHeight="1" x14ac:dyDescent="0.25">
      <c r="D660" s="444"/>
      <c r="E660" s="444"/>
      <c r="F660" s="444"/>
      <c r="G660" s="444"/>
      <c r="H660" s="444"/>
      <c r="I660" s="444"/>
      <c r="J660" s="444"/>
      <c r="K660" s="444"/>
      <c r="L660" s="444"/>
      <c r="M660" s="443"/>
      <c r="O660" s="427"/>
      <c r="P660" s="427"/>
      <c r="Q660" s="427"/>
      <c r="R660" s="427"/>
      <c r="S660" s="427"/>
      <c r="T660" s="427"/>
      <c r="U660" s="427"/>
      <c r="V660" s="427"/>
      <c r="W660" s="427"/>
      <c r="X660" s="427"/>
      <c r="Y660" s="427"/>
      <c r="Z660" s="427"/>
      <c r="AA660" s="427"/>
      <c r="AB660" s="427"/>
      <c r="AC660" s="427"/>
      <c r="AD660" s="427"/>
      <c r="AE660" s="427"/>
      <c r="AF660" s="427"/>
      <c r="AG660" s="427"/>
      <c r="AH660" s="427"/>
      <c r="AI660" s="427"/>
      <c r="AJ660" s="427"/>
      <c r="AK660" s="427"/>
    </row>
    <row r="661" spans="4:37" s="442" customFormat="1" ht="16" customHeight="1" x14ac:dyDescent="0.25">
      <c r="D661" s="444"/>
      <c r="E661" s="444"/>
      <c r="F661" s="444"/>
      <c r="G661" s="444"/>
      <c r="H661" s="444"/>
      <c r="I661" s="444"/>
      <c r="J661" s="444"/>
      <c r="K661" s="444"/>
      <c r="L661" s="444"/>
      <c r="M661" s="443"/>
      <c r="O661" s="427"/>
      <c r="P661" s="427"/>
      <c r="Q661" s="427"/>
      <c r="R661" s="427"/>
      <c r="S661" s="427"/>
      <c r="T661" s="427"/>
      <c r="U661" s="427"/>
      <c r="V661" s="427"/>
      <c r="W661" s="427"/>
      <c r="X661" s="427"/>
      <c r="Y661" s="427"/>
      <c r="Z661" s="427"/>
      <c r="AA661" s="427"/>
      <c r="AB661" s="427"/>
      <c r="AC661" s="427"/>
      <c r="AD661" s="427"/>
      <c r="AE661" s="427"/>
      <c r="AF661" s="427"/>
      <c r="AG661" s="427"/>
      <c r="AH661" s="427"/>
      <c r="AI661" s="427"/>
      <c r="AJ661" s="427"/>
      <c r="AK661" s="427"/>
    </row>
    <row r="662" spans="4:37" s="442" customFormat="1" ht="16" customHeight="1" x14ac:dyDescent="0.25">
      <c r="D662" s="444"/>
      <c r="E662" s="444"/>
      <c r="F662" s="444"/>
      <c r="G662" s="444"/>
      <c r="H662" s="444"/>
      <c r="I662" s="444"/>
      <c r="J662" s="444"/>
      <c r="K662" s="444"/>
      <c r="L662" s="444"/>
      <c r="M662" s="443"/>
      <c r="O662" s="427"/>
      <c r="P662" s="427"/>
      <c r="Q662" s="427"/>
      <c r="R662" s="427"/>
      <c r="S662" s="427"/>
      <c r="T662" s="427"/>
      <c r="U662" s="427"/>
      <c r="V662" s="427"/>
      <c r="W662" s="427"/>
      <c r="X662" s="427"/>
      <c r="Y662" s="427"/>
      <c r="Z662" s="427"/>
      <c r="AA662" s="427"/>
      <c r="AB662" s="427"/>
      <c r="AC662" s="427"/>
      <c r="AD662" s="427"/>
      <c r="AE662" s="427"/>
      <c r="AF662" s="427"/>
      <c r="AG662" s="427"/>
      <c r="AH662" s="427"/>
      <c r="AI662" s="427"/>
      <c r="AJ662" s="427"/>
      <c r="AK662" s="427"/>
    </row>
    <row r="663" spans="4:37" s="442" customFormat="1" ht="16" customHeight="1" x14ac:dyDescent="0.25">
      <c r="D663" s="444"/>
      <c r="E663" s="444"/>
      <c r="F663" s="444"/>
      <c r="G663" s="444"/>
      <c r="H663" s="444"/>
      <c r="I663" s="444"/>
      <c r="J663" s="444"/>
      <c r="K663" s="444"/>
      <c r="L663" s="444"/>
      <c r="M663" s="443"/>
      <c r="O663" s="427"/>
      <c r="P663" s="427"/>
      <c r="Q663" s="427"/>
      <c r="R663" s="427"/>
      <c r="S663" s="427"/>
      <c r="T663" s="427"/>
      <c r="U663" s="427"/>
      <c r="V663" s="427"/>
      <c r="W663" s="427"/>
      <c r="X663" s="427"/>
      <c r="Y663" s="427"/>
      <c r="Z663" s="427"/>
      <c r="AA663" s="427"/>
      <c r="AB663" s="427"/>
      <c r="AC663" s="427"/>
      <c r="AD663" s="427"/>
      <c r="AE663" s="427"/>
      <c r="AF663" s="427"/>
      <c r="AG663" s="427"/>
      <c r="AH663" s="427"/>
      <c r="AI663" s="427"/>
      <c r="AJ663" s="427"/>
      <c r="AK663" s="427"/>
    </row>
    <row r="664" spans="4:37" s="442" customFormat="1" ht="16" customHeight="1" x14ac:dyDescent="0.25">
      <c r="D664" s="444"/>
      <c r="E664" s="444"/>
      <c r="F664" s="444"/>
      <c r="G664" s="444"/>
      <c r="H664" s="444"/>
      <c r="I664" s="444"/>
      <c r="J664" s="444"/>
      <c r="K664" s="444"/>
      <c r="L664" s="444"/>
      <c r="M664" s="443"/>
      <c r="O664" s="427"/>
      <c r="P664" s="427"/>
      <c r="Q664" s="427"/>
      <c r="R664" s="427"/>
      <c r="S664" s="427"/>
      <c r="T664" s="427"/>
      <c r="U664" s="427"/>
      <c r="V664" s="427"/>
      <c r="W664" s="427"/>
      <c r="X664" s="427"/>
      <c r="Y664" s="427"/>
      <c r="Z664" s="427"/>
      <c r="AA664" s="427"/>
      <c r="AB664" s="427"/>
      <c r="AC664" s="427"/>
      <c r="AD664" s="427"/>
      <c r="AE664" s="427"/>
      <c r="AF664" s="427"/>
      <c r="AG664" s="427"/>
      <c r="AH664" s="427"/>
      <c r="AI664" s="427"/>
      <c r="AJ664" s="427"/>
      <c r="AK664" s="427"/>
    </row>
    <row r="665" spans="4:37" s="442" customFormat="1" ht="16" customHeight="1" x14ac:dyDescent="0.25">
      <c r="D665" s="444"/>
      <c r="E665" s="444"/>
      <c r="F665" s="444"/>
      <c r="G665" s="444"/>
      <c r="H665" s="444"/>
      <c r="I665" s="444"/>
      <c r="J665" s="444"/>
      <c r="K665" s="444"/>
      <c r="L665" s="444"/>
      <c r="M665" s="443"/>
      <c r="O665" s="427"/>
      <c r="P665" s="427"/>
      <c r="Q665" s="427"/>
      <c r="R665" s="427"/>
      <c r="S665" s="427"/>
      <c r="T665" s="427"/>
      <c r="U665" s="427"/>
      <c r="V665" s="427"/>
      <c r="W665" s="427"/>
      <c r="X665" s="427"/>
      <c r="Y665" s="427"/>
      <c r="Z665" s="427"/>
      <c r="AA665" s="427"/>
      <c r="AB665" s="427"/>
      <c r="AC665" s="427"/>
      <c r="AD665" s="427"/>
      <c r="AE665" s="427"/>
      <c r="AF665" s="427"/>
      <c r="AG665" s="427"/>
      <c r="AH665" s="427"/>
      <c r="AI665" s="427"/>
      <c r="AJ665" s="427"/>
      <c r="AK665" s="427"/>
    </row>
    <row r="666" spans="4:37" s="442" customFormat="1" ht="16" customHeight="1" x14ac:dyDescent="0.25">
      <c r="D666" s="444"/>
      <c r="E666" s="444"/>
      <c r="F666" s="444"/>
      <c r="G666" s="444"/>
      <c r="H666" s="444"/>
      <c r="I666" s="444"/>
      <c r="J666" s="444"/>
      <c r="K666" s="444"/>
      <c r="L666" s="444"/>
      <c r="M666" s="443"/>
      <c r="O666" s="427"/>
      <c r="P666" s="427"/>
      <c r="Q666" s="427"/>
      <c r="R666" s="427"/>
      <c r="S666" s="427"/>
      <c r="T666" s="427"/>
      <c r="U666" s="427"/>
      <c r="V666" s="427"/>
      <c r="W666" s="427"/>
      <c r="X666" s="427"/>
      <c r="Y666" s="427"/>
      <c r="Z666" s="427"/>
      <c r="AA666" s="427"/>
      <c r="AB666" s="427"/>
      <c r="AC666" s="427"/>
      <c r="AD666" s="427"/>
      <c r="AE666" s="427"/>
      <c r="AF666" s="427"/>
      <c r="AG666" s="427"/>
      <c r="AH666" s="427"/>
      <c r="AI666" s="427"/>
      <c r="AJ666" s="427"/>
      <c r="AK666" s="427"/>
    </row>
    <row r="667" spans="4:37" s="442" customFormat="1" ht="16" customHeight="1" x14ac:dyDescent="0.25">
      <c r="D667" s="444"/>
      <c r="E667" s="444"/>
      <c r="F667" s="444"/>
      <c r="G667" s="444"/>
      <c r="H667" s="444"/>
      <c r="I667" s="444"/>
      <c r="J667" s="444"/>
      <c r="K667" s="444"/>
      <c r="L667" s="444"/>
      <c r="M667" s="443"/>
      <c r="O667" s="427"/>
      <c r="P667" s="427"/>
      <c r="Q667" s="427"/>
      <c r="R667" s="427"/>
      <c r="S667" s="427"/>
      <c r="T667" s="427"/>
      <c r="U667" s="427"/>
      <c r="V667" s="427"/>
      <c r="W667" s="427"/>
      <c r="X667" s="427"/>
      <c r="Y667" s="427"/>
      <c r="Z667" s="427"/>
      <c r="AA667" s="427"/>
      <c r="AB667" s="427"/>
      <c r="AC667" s="427"/>
      <c r="AD667" s="427"/>
      <c r="AE667" s="427"/>
      <c r="AF667" s="427"/>
      <c r="AG667" s="427"/>
      <c r="AH667" s="427"/>
      <c r="AI667" s="427"/>
      <c r="AJ667" s="427"/>
      <c r="AK667" s="427"/>
    </row>
    <row r="668" spans="4:37" s="442" customFormat="1" ht="16" customHeight="1" x14ac:dyDescent="0.25">
      <c r="D668" s="444"/>
      <c r="E668" s="444"/>
      <c r="F668" s="444"/>
      <c r="G668" s="444"/>
      <c r="H668" s="444"/>
      <c r="I668" s="444"/>
      <c r="J668" s="444"/>
      <c r="K668" s="444"/>
      <c r="L668" s="444"/>
      <c r="M668" s="443"/>
      <c r="O668" s="427"/>
      <c r="P668" s="427"/>
      <c r="Q668" s="427"/>
      <c r="R668" s="427"/>
      <c r="S668" s="427"/>
      <c r="T668" s="427"/>
      <c r="U668" s="427"/>
      <c r="V668" s="427"/>
      <c r="W668" s="427"/>
      <c r="X668" s="427"/>
      <c r="Y668" s="427"/>
      <c r="Z668" s="427"/>
      <c r="AA668" s="427"/>
      <c r="AB668" s="427"/>
      <c r="AC668" s="427"/>
      <c r="AD668" s="427"/>
      <c r="AE668" s="427"/>
      <c r="AF668" s="427"/>
      <c r="AG668" s="427"/>
      <c r="AH668" s="427"/>
      <c r="AI668" s="427"/>
      <c r="AJ668" s="427"/>
      <c r="AK668" s="427"/>
    </row>
    <row r="669" spans="4:37" s="442" customFormat="1" ht="16" customHeight="1" x14ac:dyDescent="0.25">
      <c r="D669" s="444"/>
      <c r="E669" s="444"/>
      <c r="F669" s="444"/>
      <c r="G669" s="444"/>
      <c r="H669" s="444"/>
      <c r="I669" s="444"/>
      <c r="J669" s="444"/>
      <c r="K669" s="444"/>
      <c r="L669" s="444"/>
      <c r="M669" s="443"/>
      <c r="O669" s="427"/>
      <c r="P669" s="427"/>
      <c r="Q669" s="427"/>
      <c r="R669" s="427"/>
      <c r="S669" s="427"/>
      <c r="T669" s="427"/>
      <c r="U669" s="427"/>
      <c r="V669" s="427"/>
      <c r="W669" s="427"/>
      <c r="X669" s="427"/>
      <c r="Y669" s="427"/>
      <c r="Z669" s="427"/>
      <c r="AA669" s="427"/>
      <c r="AB669" s="427"/>
      <c r="AC669" s="427"/>
      <c r="AD669" s="427"/>
      <c r="AE669" s="427"/>
      <c r="AF669" s="427"/>
      <c r="AG669" s="427"/>
      <c r="AH669" s="427"/>
      <c r="AI669" s="427"/>
      <c r="AJ669" s="427"/>
      <c r="AK669" s="427"/>
    </row>
    <row r="670" spans="4:37" s="442" customFormat="1" ht="16" customHeight="1" x14ac:dyDescent="0.25">
      <c r="D670" s="444"/>
      <c r="E670" s="444"/>
      <c r="F670" s="444"/>
      <c r="G670" s="444"/>
      <c r="H670" s="444"/>
      <c r="I670" s="444"/>
      <c r="J670" s="444"/>
      <c r="K670" s="444"/>
      <c r="L670" s="444"/>
      <c r="M670" s="443"/>
      <c r="O670" s="427"/>
      <c r="P670" s="427"/>
      <c r="Q670" s="427"/>
      <c r="R670" s="427"/>
      <c r="S670" s="427"/>
      <c r="T670" s="427"/>
      <c r="U670" s="427"/>
      <c r="V670" s="427"/>
      <c r="W670" s="427"/>
      <c r="X670" s="427"/>
      <c r="Y670" s="427"/>
      <c r="Z670" s="427"/>
      <c r="AA670" s="427"/>
      <c r="AB670" s="427"/>
      <c r="AC670" s="427"/>
      <c r="AD670" s="427"/>
      <c r="AE670" s="427"/>
      <c r="AF670" s="427"/>
      <c r="AG670" s="427"/>
      <c r="AH670" s="427"/>
      <c r="AI670" s="427"/>
      <c r="AJ670" s="427"/>
      <c r="AK670" s="427"/>
    </row>
    <row r="671" spans="4:37" s="442" customFormat="1" ht="16" customHeight="1" x14ac:dyDescent="0.25">
      <c r="D671" s="444"/>
      <c r="E671" s="444"/>
      <c r="F671" s="444"/>
      <c r="G671" s="444"/>
      <c r="H671" s="444"/>
      <c r="I671" s="444"/>
      <c r="J671" s="444"/>
      <c r="K671" s="444"/>
      <c r="L671" s="444"/>
      <c r="M671" s="443"/>
      <c r="O671" s="427"/>
      <c r="P671" s="427"/>
      <c r="Q671" s="427"/>
      <c r="R671" s="427"/>
      <c r="S671" s="427"/>
      <c r="T671" s="427"/>
      <c r="U671" s="427"/>
      <c r="V671" s="427"/>
      <c r="W671" s="427"/>
      <c r="X671" s="427"/>
      <c r="Y671" s="427"/>
      <c r="Z671" s="427"/>
      <c r="AA671" s="427"/>
      <c r="AB671" s="427"/>
      <c r="AC671" s="427"/>
      <c r="AD671" s="427"/>
      <c r="AE671" s="427"/>
      <c r="AF671" s="427"/>
      <c r="AG671" s="427"/>
      <c r="AH671" s="427"/>
      <c r="AI671" s="427"/>
      <c r="AJ671" s="427"/>
      <c r="AK671" s="427"/>
    </row>
    <row r="672" spans="4:37" s="442" customFormat="1" ht="16" customHeight="1" x14ac:dyDescent="0.25">
      <c r="D672" s="444"/>
      <c r="E672" s="444"/>
      <c r="F672" s="444"/>
      <c r="G672" s="444"/>
      <c r="H672" s="444"/>
      <c r="I672" s="444"/>
      <c r="J672" s="444"/>
      <c r="K672" s="444"/>
      <c r="L672" s="444"/>
      <c r="M672" s="443"/>
      <c r="O672" s="427"/>
      <c r="P672" s="427"/>
      <c r="Q672" s="427"/>
      <c r="R672" s="427"/>
      <c r="S672" s="427"/>
      <c r="T672" s="427"/>
      <c r="U672" s="427"/>
      <c r="V672" s="427"/>
      <c r="W672" s="427"/>
      <c r="X672" s="427"/>
      <c r="Y672" s="427"/>
      <c r="Z672" s="427"/>
      <c r="AA672" s="427"/>
      <c r="AB672" s="427"/>
      <c r="AC672" s="427"/>
      <c r="AD672" s="427"/>
      <c r="AE672" s="427"/>
      <c r="AF672" s="427"/>
      <c r="AG672" s="427"/>
      <c r="AH672" s="427"/>
      <c r="AI672" s="427"/>
      <c r="AJ672" s="427"/>
      <c r="AK672" s="427"/>
    </row>
    <row r="673" spans="4:37" s="442" customFormat="1" ht="16" customHeight="1" x14ac:dyDescent="0.25">
      <c r="D673" s="444"/>
      <c r="E673" s="444"/>
      <c r="F673" s="444"/>
      <c r="G673" s="444"/>
      <c r="H673" s="444"/>
      <c r="I673" s="444"/>
      <c r="J673" s="444"/>
      <c r="K673" s="444"/>
      <c r="L673" s="444"/>
      <c r="M673" s="443"/>
      <c r="O673" s="427"/>
      <c r="P673" s="427"/>
      <c r="Q673" s="427"/>
      <c r="R673" s="427"/>
      <c r="S673" s="427"/>
      <c r="T673" s="427"/>
      <c r="U673" s="427"/>
      <c r="V673" s="427"/>
      <c r="W673" s="427"/>
      <c r="X673" s="427"/>
      <c r="Y673" s="427"/>
      <c r="Z673" s="427"/>
      <c r="AA673" s="427"/>
      <c r="AB673" s="427"/>
      <c r="AC673" s="427"/>
      <c r="AD673" s="427"/>
      <c r="AE673" s="427"/>
      <c r="AF673" s="427"/>
      <c r="AG673" s="427"/>
      <c r="AH673" s="427"/>
      <c r="AI673" s="427"/>
      <c r="AJ673" s="427"/>
      <c r="AK673" s="427"/>
    </row>
    <row r="674" spans="4:37" s="442" customFormat="1" ht="16" customHeight="1" x14ac:dyDescent="0.25">
      <c r="D674" s="444"/>
      <c r="E674" s="444"/>
      <c r="F674" s="444"/>
      <c r="G674" s="444"/>
      <c r="H674" s="444"/>
      <c r="I674" s="444"/>
      <c r="J674" s="444"/>
      <c r="K674" s="444"/>
      <c r="L674" s="444"/>
      <c r="M674" s="443"/>
      <c r="O674" s="427"/>
      <c r="P674" s="427"/>
      <c r="Q674" s="427"/>
      <c r="R674" s="427"/>
      <c r="S674" s="427"/>
      <c r="T674" s="427"/>
      <c r="U674" s="427"/>
      <c r="V674" s="427"/>
      <c r="W674" s="427"/>
      <c r="X674" s="427"/>
      <c r="Y674" s="427"/>
      <c r="Z674" s="427"/>
      <c r="AA674" s="427"/>
      <c r="AB674" s="427"/>
      <c r="AC674" s="427"/>
      <c r="AD674" s="427"/>
      <c r="AE674" s="427"/>
      <c r="AF674" s="427"/>
      <c r="AG674" s="427"/>
      <c r="AH674" s="427"/>
      <c r="AI674" s="427"/>
      <c r="AJ674" s="427"/>
      <c r="AK674" s="427"/>
    </row>
    <row r="675" spans="4:37" s="442" customFormat="1" ht="16" customHeight="1" x14ac:dyDescent="0.25">
      <c r="D675" s="444"/>
      <c r="E675" s="444"/>
      <c r="F675" s="444"/>
      <c r="G675" s="444"/>
      <c r="H675" s="444"/>
      <c r="I675" s="444"/>
      <c r="J675" s="444"/>
      <c r="K675" s="444"/>
      <c r="L675" s="444"/>
      <c r="M675" s="443"/>
      <c r="O675" s="427"/>
      <c r="P675" s="427"/>
      <c r="Q675" s="427"/>
      <c r="R675" s="427"/>
      <c r="S675" s="427"/>
      <c r="T675" s="427"/>
      <c r="U675" s="427"/>
      <c r="V675" s="427"/>
      <c r="W675" s="427"/>
      <c r="X675" s="427"/>
      <c r="Y675" s="427"/>
      <c r="Z675" s="427"/>
      <c r="AA675" s="427"/>
      <c r="AB675" s="427"/>
      <c r="AC675" s="427"/>
      <c r="AD675" s="427"/>
      <c r="AE675" s="427"/>
      <c r="AF675" s="427"/>
      <c r="AG675" s="427"/>
      <c r="AH675" s="427"/>
      <c r="AI675" s="427"/>
      <c r="AJ675" s="427"/>
      <c r="AK675" s="427"/>
    </row>
    <row r="676" spans="4:37" s="442" customFormat="1" ht="16" customHeight="1" x14ac:dyDescent="0.25">
      <c r="D676" s="444"/>
      <c r="E676" s="444"/>
      <c r="F676" s="444"/>
      <c r="G676" s="444"/>
      <c r="H676" s="444"/>
      <c r="I676" s="444"/>
      <c r="J676" s="444"/>
      <c r="K676" s="444"/>
      <c r="L676" s="444"/>
      <c r="M676" s="443"/>
      <c r="O676" s="427"/>
      <c r="P676" s="427"/>
      <c r="Q676" s="427"/>
      <c r="R676" s="427"/>
      <c r="S676" s="427"/>
      <c r="T676" s="427"/>
      <c r="U676" s="427"/>
      <c r="V676" s="427"/>
      <c r="W676" s="427"/>
      <c r="X676" s="427"/>
      <c r="Y676" s="427"/>
      <c r="Z676" s="427"/>
      <c r="AA676" s="427"/>
      <c r="AB676" s="427"/>
      <c r="AC676" s="427"/>
      <c r="AD676" s="427"/>
      <c r="AE676" s="427"/>
      <c r="AF676" s="427"/>
      <c r="AG676" s="427"/>
      <c r="AH676" s="427"/>
      <c r="AI676" s="427"/>
      <c r="AJ676" s="427"/>
      <c r="AK676" s="427"/>
    </row>
    <row r="677" spans="4:37" s="442" customFormat="1" ht="16" customHeight="1" x14ac:dyDescent="0.25">
      <c r="D677" s="444"/>
      <c r="E677" s="444"/>
      <c r="F677" s="444"/>
      <c r="G677" s="444"/>
      <c r="H677" s="444"/>
      <c r="I677" s="444"/>
      <c r="J677" s="444"/>
      <c r="K677" s="444"/>
      <c r="L677" s="444"/>
      <c r="M677" s="443"/>
      <c r="O677" s="427"/>
      <c r="P677" s="427"/>
      <c r="Q677" s="427"/>
      <c r="R677" s="427"/>
      <c r="S677" s="427"/>
      <c r="T677" s="427"/>
      <c r="U677" s="427"/>
      <c r="V677" s="427"/>
      <c r="W677" s="427"/>
      <c r="X677" s="427"/>
      <c r="Y677" s="427"/>
      <c r="Z677" s="427"/>
      <c r="AA677" s="427"/>
      <c r="AB677" s="427"/>
      <c r="AC677" s="427"/>
      <c r="AD677" s="427"/>
      <c r="AE677" s="427"/>
      <c r="AF677" s="427"/>
      <c r="AG677" s="427"/>
      <c r="AH677" s="427"/>
      <c r="AI677" s="427"/>
      <c r="AJ677" s="427"/>
      <c r="AK677" s="427"/>
    </row>
    <row r="678" spans="4:37" s="442" customFormat="1" ht="16" customHeight="1" x14ac:dyDescent="0.25">
      <c r="D678" s="444"/>
      <c r="E678" s="444"/>
      <c r="F678" s="444"/>
      <c r="G678" s="444"/>
      <c r="H678" s="444"/>
      <c r="I678" s="444"/>
      <c r="J678" s="444"/>
      <c r="K678" s="444"/>
      <c r="L678" s="444"/>
      <c r="M678" s="443"/>
      <c r="O678" s="427"/>
      <c r="P678" s="427"/>
      <c r="Q678" s="427"/>
      <c r="R678" s="427"/>
      <c r="S678" s="427"/>
      <c r="T678" s="427"/>
      <c r="U678" s="427"/>
      <c r="V678" s="427"/>
      <c r="W678" s="427"/>
      <c r="X678" s="427"/>
      <c r="Y678" s="427"/>
      <c r="Z678" s="427"/>
      <c r="AA678" s="427"/>
      <c r="AB678" s="427"/>
      <c r="AC678" s="427"/>
      <c r="AD678" s="427"/>
      <c r="AE678" s="427"/>
      <c r="AF678" s="427"/>
      <c r="AG678" s="427"/>
      <c r="AH678" s="427"/>
      <c r="AI678" s="427"/>
      <c r="AJ678" s="427"/>
      <c r="AK678" s="427"/>
    </row>
    <row r="679" spans="4:37" s="442" customFormat="1" ht="16" customHeight="1" x14ac:dyDescent="0.25">
      <c r="D679" s="444"/>
      <c r="E679" s="444"/>
      <c r="F679" s="444"/>
      <c r="G679" s="444"/>
      <c r="H679" s="444"/>
      <c r="I679" s="444"/>
      <c r="J679" s="444"/>
      <c r="K679" s="444"/>
      <c r="L679" s="444"/>
      <c r="M679" s="443"/>
      <c r="O679" s="427"/>
      <c r="P679" s="427"/>
      <c r="Q679" s="427"/>
      <c r="R679" s="427"/>
      <c r="S679" s="427"/>
      <c r="T679" s="427"/>
      <c r="U679" s="427"/>
      <c r="V679" s="427"/>
      <c r="W679" s="427"/>
      <c r="X679" s="427"/>
      <c r="Y679" s="427"/>
      <c r="Z679" s="427"/>
      <c r="AA679" s="427"/>
      <c r="AB679" s="427"/>
      <c r="AC679" s="427"/>
      <c r="AD679" s="427"/>
      <c r="AE679" s="427"/>
      <c r="AF679" s="427"/>
      <c r="AG679" s="427"/>
      <c r="AH679" s="427"/>
      <c r="AI679" s="427"/>
      <c r="AJ679" s="427"/>
      <c r="AK679" s="427"/>
    </row>
    <row r="680" spans="4:37" s="442" customFormat="1" ht="16" customHeight="1" x14ac:dyDescent="0.25">
      <c r="D680" s="444"/>
      <c r="E680" s="444"/>
      <c r="F680" s="444"/>
      <c r="G680" s="444"/>
      <c r="H680" s="444"/>
      <c r="I680" s="444"/>
      <c r="J680" s="444"/>
      <c r="K680" s="444"/>
      <c r="L680" s="444"/>
      <c r="M680" s="443"/>
      <c r="O680" s="427"/>
      <c r="P680" s="427"/>
      <c r="Q680" s="427"/>
      <c r="R680" s="427"/>
      <c r="S680" s="427"/>
      <c r="T680" s="427"/>
      <c r="U680" s="427"/>
      <c r="V680" s="427"/>
      <c r="W680" s="427"/>
      <c r="X680" s="427"/>
      <c r="Y680" s="427"/>
      <c r="Z680" s="427"/>
      <c r="AA680" s="427"/>
      <c r="AB680" s="427"/>
      <c r="AC680" s="427"/>
      <c r="AD680" s="427"/>
      <c r="AE680" s="427"/>
      <c r="AF680" s="427"/>
      <c r="AG680" s="427"/>
      <c r="AH680" s="427"/>
      <c r="AI680" s="427"/>
      <c r="AJ680" s="427"/>
      <c r="AK680" s="427"/>
    </row>
    <row r="681" spans="4:37" s="442" customFormat="1" ht="16" customHeight="1" x14ac:dyDescent="0.25">
      <c r="D681" s="444"/>
      <c r="E681" s="444"/>
      <c r="F681" s="444"/>
      <c r="G681" s="444"/>
      <c r="H681" s="444"/>
      <c r="I681" s="444"/>
      <c r="J681" s="444"/>
      <c r="K681" s="444"/>
      <c r="L681" s="444"/>
      <c r="M681" s="443"/>
      <c r="O681" s="427"/>
      <c r="P681" s="427"/>
      <c r="Q681" s="427"/>
      <c r="R681" s="427"/>
      <c r="S681" s="427"/>
      <c r="T681" s="427"/>
      <c r="U681" s="427"/>
      <c r="V681" s="427"/>
      <c r="W681" s="427"/>
      <c r="X681" s="427"/>
      <c r="Y681" s="427"/>
      <c r="Z681" s="427"/>
      <c r="AA681" s="427"/>
      <c r="AB681" s="427"/>
      <c r="AC681" s="427"/>
      <c r="AD681" s="427"/>
      <c r="AE681" s="427"/>
      <c r="AF681" s="427"/>
      <c r="AG681" s="427"/>
      <c r="AH681" s="427"/>
      <c r="AI681" s="427"/>
      <c r="AJ681" s="427"/>
      <c r="AK681" s="427"/>
    </row>
    <row r="682" spans="4:37" s="442" customFormat="1" ht="16" customHeight="1" x14ac:dyDescent="0.25">
      <c r="D682" s="444"/>
      <c r="E682" s="444"/>
      <c r="F682" s="444"/>
      <c r="G682" s="444"/>
      <c r="H682" s="444"/>
      <c r="I682" s="444"/>
      <c r="J682" s="444"/>
      <c r="K682" s="444"/>
      <c r="L682" s="444"/>
      <c r="M682" s="443"/>
      <c r="O682" s="427"/>
      <c r="P682" s="427"/>
      <c r="Q682" s="427"/>
      <c r="R682" s="427"/>
      <c r="S682" s="427"/>
      <c r="T682" s="427"/>
      <c r="U682" s="427"/>
      <c r="V682" s="427"/>
      <c r="W682" s="427"/>
      <c r="X682" s="427"/>
      <c r="Y682" s="427"/>
      <c r="Z682" s="427"/>
      <c r="AA682" s="427"/>
      <c r="AB682" s="427"/>
      <c r="AC682" s="427"/>
      <c r="AD682" s="427"/>
      <c r="AE682" s="427"/>
      <c r="AF682" s="427"/>
      <c r="AG682" s="427"/>
      <c r="AH682" s="427"/>
      <c r="AI682" s="427"/>
      <c r="AJ682" s="427"/>
      <c r="AK682" s="427"/>
    </row>
    <row r="683" spans="4:37" s="442" customFormat="1" ht="16" customHeight="1" x14ac:dyDescent="0.25">
      <c r="D683" s="444"/>
      <c r="E683" s="444"/>
      <c r="F683" s="444"/>
      <c r="G683" s="444"/>
      <c r="H683" s="444"/>
      <c r="I683" s="444"/>
      <c r="J683" s="444"/>
      <c r="K683" s="444"/>
      <c r="L683" s="444"/>
      <c r="M683" s="443"/>
      <c r="O683" s="427"/>
      <c r="P683" s="427"/>
      <c r="Q683" s="427"/>
      <c r="R683" s="427"/>
      <c r="S683" s="427"/>
      <c r="T683" s="427"/>
      <c r="U683" s="427"/>
      <c r="V683" s="427"/>
      <c r="W683" s="427"/>
      <c r="X683" s="427"/>
      <c r="Y683" s="427"/>
      <c r="Z683" s="427"/>
      <c r="AA683" s="427"/>
      <c r="AB683" s="427"/>
      <c r="AC683" s="427"/>
      <c r="AD683" s="427"/>
      <c r="AE683" s="427"/>
      <c r="AF683" s="427"/>
      <c r="AG683" s="427"/>
      <c r="AH683" s="427"/>
      <c r="AI683" s="427"/>
      <c r="AJ683" s="427"/>
      <c r="AK683" s="427"/>
    </row>
    <row r="684" spans="4:37" s="442" customFormat="1" ht="16" customHeight="1" x14ac:dyDescent="0.25">
      <c r="D684" s="444"/>
      <c r="E684" s="444"/>
      <c r="F684" s="444"/>
      <c r="G684" s="444"/>
      <c r="H684" s="444"/>
      <c r="I684" s="444"/>
      <c r="J684" s="444"/>
      <c r="K684" s="444"/>
      <c r="L684" s="444"/>
      <c r="M684" s="443"/>
      <c r="O684" s="427"/>
      <c r="P684" s="427"/>
      <c r="Q684" s="427"/>
      <c r="R684" s="427"/>
      <c r="S684" s="427"/>
      <c r="T684" s="427"/>
      <c r="U684" s="427"/>
      <c r="V684" s="427"/>
      <c r="W684" s="427"/>
      <c r="X684" s="427"/>
      <c r="Y684" s="427"/>
      <c r="Z684" s="427"/>
      <c r="AA684" s="427"/>
      <c r="AB684" s="427"/>
      <c r="AC684" s="427"/>
      <c r="AD684" s="427"/>
      <c r="AE684" s="427"/>
      <c r="AF684" s="427"/>
      <c r="AG684" s="427"/>
      <c r="AH684" s="427"/>
      <c r="AI684" s="427"/>
      <c r="AJ684" s="427"/>
      <c r="AK684" s="427"/>
    </row>
    <row r="685" spans="4:37" s="442" customFormat="1" ht="16" customHeight="1" x14ac:dyDescent="0.25">
      <c r="D685" s="444"/>
      <c r="E685" s="444"/>
      <c r="F685" s="444"/>
      <c r="G685" s="444"/>
      <c r="H685" s="444"/>
      <c r="I685" s="444"/>
      <c r="J685" s="444"/>
      <c r="K685" s="444"/>
      <c r="L685" s="444"/>
      <c r="M685" s="443"/>
      <c r="O685" s="427"/>
      <c r="P685" s="427"/>
      <c r="Q685" s="427"/>
      <c r="R685" s="427"/>
      <c r="S685" s="427"/>
      <c r="T685" s="427"/>
      <c r="U685" s="427"/>
      <c r="V685" s="427"/>
      <c r="W685" s="427"/>
      <c r="X685" s="427"/>
      <c r="Y685" s="427"/>
      <c r="Z685" s="427"/>
      <c r="AA685" s="427"/>
      <c r="AB685" s="427"/>
      <c r="AC685" s="427"/>
      <c r="AD685" s="427"/>
      <c r="AE685" s="427"/>
      <c r="AF685" s="427"/>
      <c r="AG685" s="427"/>
      <c r="AH685" s="427"/>
      <c r="AI685" s="427"/>
      <c r="AJ685" s="427"/>
      <c r="AK685" s="427"/>
    </row>
    <row r="686" spans="4:37" s="442" customFormat="1" ht="16" customHeight="1" x14ac:dyDescent="0.25">
      <c r="D686" s="444"/>
      <c r="E686" s="444"/>
      <c r="F686" s="444"/>
      <c r="G686" s="444"/>
      <c r="H686" s="444"/>
      <c r="I686" s="444"/>
      <c r="J686" s="444"/>
      <c r="K686" s="444"/>
      <c r="L686" s="444"/>
      <c r="M686" s="443"/>
      <c r="O686" s="427"/>
      <c r="P686" s="427"/>
      <c r="Q686" s="427"/>
      <c r="R686" s="427"/>
      <c r="S686" s="427"/>
      <c r="T686" s="427"/>
      <c r="U686" s="427"/>
      <c r="V686" s="427"/>
      <c r="W686" s="427"/>
      <c r="X686" s="427"/>
      <c r="Y686" s="427"/>
      <c r="Z686" s="427"/>
      <c r="AA686" s="427"/>
      <c r="AB686" s="427"/>
      <c r="AC686" s="427"/>
      <c r="AD686" s="427"/>
      <c r="AE686" s="427"/>
      <c r="AF686" s="427"/>
      <c r="AG686" s="427"/>
      <c r="AH686" s="427"/>
      <c r="AI686" s="427"/>
      <c r="AJ686" s="427"/>
      <c r="AK686" s="427"/>
    </row>
    <row r="687" spans="4:37" s="442" customFormat="1" ht="16" customHeight="1" x14ac:dyDescent="0.25">
      <c r="D687" s="444"/>
      <c r="E687" s="444"/>
      <c r="F687" s="444"/>
      <c r="G687" s="444"/>
      <c r="H687" s="444"/>
      <c r="I687" s="444"/>
      <c r="J687" s="444"/>
      <c r="K687" s="444"/>
      <c r="L687" s="444"/>
      <c r="M687" s="443"/>
      <c r="O687" s="427"/>
      <c r="P687" s="427"/>
      <c r="Q687" s="427"/>
      <c r="R687" s="427"/>
      <c r="S687" s="427"/>
      <c r="T687" s="427"/>
      <c r="U687" s="427"/>
      <c r="V687" s="427"/>
      <c r="W687" s="427"/>
      <c r="X687" s="427"/>
      <c r="Y687" s="427"/>
      <c r="Z687" s="427"/>
      <c r="AA687" s="427"/>
      <c r="AB687" s="427"/>
      <c r="AC687" s="427"/>
      <c r="AD687" s="427"/>
      <c r="AE687" s="427"/>
      <c r="AF687" s="427"/>
      <c r="AG687" s="427"/>
      <c r="AH687" s="427"/>
      <c r="AI687" s="427"/>
      <c r="AJ687" s="427"/>
      <c r="AK687" s="427"/>
    </row>
    <row r="688" spans="4:37" s="442" customFormat="1" ht="16" customHeight="1" x14ac:dyDescent="0.25">
      <c r="D688" s="444"/>
      <c r="E688" s="444"/>
      <c r="F688" s="444"/>
      <c r="G688" s="444"/>
      <c r="H688" s="444"/>
      <c r="I688" s="444"/>
      <c r="J688" s="444"/>
      <c r="K688" s="444"/>
      <c r="L688" s="444"/>
      <c r="M688" s="443"/>
      <c r="O688" s="427"/>
      <c r="P688" s="427"/>
      <c r="Q688" s="427"/>
      <c r="R688" s="427"/>
      <c r="S688" s="427"/>
      <c r="T688" s="427"/>
      <c r="U688" s="427"/>
      <c r="V688" s="427"/>
      <c r="W688" s="427"/>
      <c r="X688" s="427"/>
      <c r="Y688" s="427"/>
      <c r="Z688" s="427"/>
      <c r="AA688" s="427"/>
      <c r="AB688" s="427"/>
      <c r="AC688" s="427"/>
      <c r="AD688" s="427"/>
      <c r="AE688" s="427"/>
      <c r="AF688" s="427"/>
      <c r="AG688" s="427"/>
      <c r="AH688" s="427"/>
      <c r="AI688" s="427"/>
      <c r="AJ688" s="427"/>
      <c r="AK688" s="427"/>
    </row>
    <row r="689" spans="4:37" s="442" customFormat="1" ht="16" customHeight="1" x14ac:dyDescent="0.25">
      <c r="D689" s="444"/>
      <c r="E689" s="444"/>
      <c r="F689" s="444"/>
      <c r="G689" s="444"/>
      <c r="H689" s="444"/>
      <c r="I689" s="444"/>
      <c r="J689" s="444"/>
      <c r="K689" s="444"/>
      <c r="L689" s="444"/>
      <c r="M689" s="443"/>
      <c r="O689" s="427"/>
      <c r="P689" s="427"/>
      <c r="Q689" s="427"/>
      <c r="R689" s="427"/>
      <c r="S689" s="427"/>
      <c r="T689" s="427"/>
      <c r="U689" s="427"/>
      <c r="V689" s="427"/>
      <c r="W689" s="427"/>
      <c r="X689" s="427"/>
      <c r="Y689" s="427"/>
      <c r="Z689" s="427"/>
      <c r="AA689" s="427"/>
      <c r="AB689" s="427"/>
      <c r="AC689" s="427"/>
      <c r="AD689" s="427"/>
      <c r="AE689" s="427"/>
      <c r="AF689" s="427"/>
      <c r="AG689" s="427"/>
      <c r="AH689" s="427"/>
      <c r="AI689" s="427"/>
      <c r="AJ689" s="427"/>
      <c r="AK689" s="427"/>
    </row>
    <row r="690" spans="4:37" s="442" customFormat="1" ht="16" customHeight="1" x14ac:dyDescent="0.25">
      <c r="D690" s="444"/>
      <c r="E690" s="444"/>
      <c r="F690" s="444"/>
      <c r="G690" s="444"/>
      <c r="H690" s="444"/>
      <c r="I690" s="444"/>
      <c r="J690" s="444"/>
      <c r="K690" s="444"/>
      <c r="L690" s="444"/>
      <c r="M690" s="443"/>
      <c r="O690" s="427"/>
      <c r="P690" s="427"/>
      <c r="Q690" s="427"/>
      <c r="R690" s="427"/>
      <c r="S690" s="427"/>
      <c r="T690" s="427"/>
      <c r="U690" s="427"/>
      <c r="V690" s="427"/>
      <c r="W690" s="427"/>
      <c r="X690" s="427"/>
      <c r="Y690" s="427"/>
      <c r="Z690" s="427"/>
      <c r="AA690" s="427"/>
      <c r="AB690" s="427"/>
      <c r="AC690" s="427"/>
      <c r="AD690" s="427"/>
      <c r="AE690" s="427"/>
      <c r="AF690" s="427"/>
      <c r="AG690" s="427"/>
      <c r="AH690" s="427"/>
      <c r="AI690" s="427"/>
      <c r="AJ690" s="427"/>
      <c r="AK690" s="427"/>
    </row>
    <row r="691" spans="4:37" s="442" customFormat="1" ht="16" customHeight="1" x14ac:dyDescent="0.25">
      <c r="D691" s="444"/>
      <c r="E691" s="444"/>
      <c r="F691" s="444"/>
      <c r="G691" s="444"/>
      <c r="H691" s="444"/>
      <c r="I691" s="444"/>
      <c r="J691" s="444"/>
      <c r="K691" s="444"/>
      <c r="L691" s="444"/>
      <c r="M691" s="443"/>
      <c r="O691" s="427"/>
      <c r="P691" s="427"/>
      <c r="Q691" s="427"/>
      <c r="R691" s="427"/>
      <c r="S691" s="427"/>
      <c r="T691" s="427"/>
      <c r="U691" s="427"/>
      <c r="V691" s="427"/>
      <c r="W691" s="427"/>
      <c r="X691" s="427"/>
      <c r="Y691" s="427"/>
      <c r="Z691" s="427"/>
      <c r="AA691" s="427"/>
      <c r="AB691" s="427"/>
      <c r="AC691" s="427"/>
      <c r="AD691" s="427"/>
      <c r="AE691" s="427"/>
      <c r="AF691" s="427"/>
      <c r="AG691" s="427"/>
      <c r="AH691" s="427"/>
      <c r="AI691" s="427"/>
      <c r="AJ691" s="427"/>
      <c r="AK691" s="427"/>
    </row>
    <row r="692" spans="4:37" s="442" customFormat="1" ht="16" customHeight="1" x14ac:dyDescent="0.25">
      <c r="D692" s="444"/>
      <c r="E692" s="444"/>
      <c r="F692" s="444"/>
      <c r="G692" s="444"/>
      <c r="H692" s="444"/>
      <c r="I692" s="444"/>
      <c r="J692" s="444"/>
      <c r="K692" s="444"/>
      <c r="L692" s="444"/>
      <c r="M692" s="443"/>
      <c r="O692" s="427"/>
      <c r="P692" s="427"/>
      <c r="Q692" s="427"/>
      <c r="R692" s="427"/>
      <c r="S692" s="427"/>
      <c r="T692" s="427"/>
      <c r="U692" s="427"/>
      <c r="V692" s="427"/>
      <c r="W692" s="427"/>
      <c r="X692" s="427"/>
      <c r="Y692" s="427"/>
      <c r="Z692" s="427"/>
      <c r="AA692" s="427"/>
      <c r="AB692" s="427"/>
      <c r="AC692" s="427"/>
      <c r="AD692" s="427"/>
      <c r="AE692" s="427"/>
      <c r="AF692" s="427"/>
      <c r="AG692" s="427"/>
      <c r="AH692" s="427"/>
      <c r="AI692" s="427"/>
      <c r="AJ692" s="427"/>
      <c r="AK692" s="427"/>
    </row>
    <row r="693" spans="4:37" s="442" customFormat="1" ht="16" customHeight="1" x14ac:dyDescent="0.25">
      <c r="D693" s="444"/>
      <c r="E693" s="444"/>
      <c r="F693" s="444"/>
      <c r="G693" s="444"/>
      <c r="H693" s="444"/>
      <c r="I693" s="444"/>
      <c r="J693" s="444"/>
      <c r="K693" s="444"/>
      <c r="L693" s="444"/>
      <c r="M693" s="443"/>
      <c r="O693" s="427"/>
      <c r="P693" s="427"/>
      <c r="Q693" s="427"/>
      <c r="R693" s="427"/>
      <c r="S693" s="427"/>
      <c r="T693" s="427"/>
      <c r="U693" s="427"/>
      <c r="V693" s="427"/>
      <c r="W693" s="427"/>
      <c r="X693" s="427"/>
      <c r="Y693" s="427"/>
      <c r="Z693" s="427"/>
      <c r="AA693" s="427"/>
      <c r="AB693" s="427"/>
      <c r="AC693" s="427"/>
      <c r="AD693" s="427"/>
      <c r="AE693" s="427"/>
      <c r="AF693" s="427"/>
      <c r="AG693" s="427"/>
      <c r="AH693" s="427"/>
      <c r="AI693" s="427"/>
      <c r="AJ693" s="427"/>
      <c r="AK693" s="427"/>
    </row>
    <row r="694" spans="4:37" s="442" customFormat="1" ht="16" customHeight="1" x14ac:dyDescent="0.25">
      <c r="D694" s="444"/>
      <c r="E694" s="444"/>
      <c r="F694" s="444"/>
      <c r="G694" s="444"/>
      <c r="H694" s="444"/>
      <c r="I694" s="444"/>
      <c r="J694" s="444"/>
      <c r="K694" s="444"/>
      <c r="L694" s="444"/>
      <c r="M694" s="443"/>
      <c r="O694" s="427"/>
      <c r="P694" s="427"/>
      <c r="Q694" s="427"/>
      <c r="R694" s="427"/>
      <c r="S694" s="427"/>
      <c r="T694" s="427"/>
      <c r="U694" s="427"/>
      <c r="V694" s="427"/>
      <c r="W694" s="427"/>
      <c r="X694" s="427"/>
      <c r="Y694" s="427"/>
      <c r="Z694" s="427"/>
      <c r="AA694" s="427"/>
      <c r="AB694" s="427"/>
      <c r="AC694" s="427"/>
      <c r="AD694" s="427"/>
      <c r="AE694" s="427"/>
      <c r="AF694" s="427"/>
      <c r="AG694" s="427"/>
      <c r="AH694" s="427"/>
      <c r="AI694" s="427"/>
      <c r="AJ694" s="427"/>
      <c r="AK694" s="427"/>
    </row>
    <row r="695" spans="4:37" s="442" customFormat="1" ht="16" customHeight="1" x14ac:dyDescent="0.25">
      <c r="D695" s="444"/>
      <c r="E695" s="444"/>
      <c r="F695" s="444"/>
      <c r="G695" s="444"/>
      <c r="H695" s="444"/>
      <c r="I695" s="444"/>
      <c r="J695" s="444"/>
      <c r="K695" s="444"/>
      <c r="L695" s="444"/>
      <c r="M695" s="443"/>
      <c r="O695" s="427"/>
      <c r="P695" s="427"/>
      <c r="Q695" s="427"/>
      <c r="R695" s="427"/>
      <c r="S695" s="427"/>
      <c r="T695" s="427"/>
      <c r="U695" s="427"/>
      <c r="V695" s="427"/>
      <c r="W695" s="427"/>
      <c r="X695" s="427"/>
      <c r="Y695" s="427"/>
      <c r="Z695" s="427"/>
      <c r="AA695" s="427"/>
      <c r="AB695" s="427"/>
      <c r="AC695" s="427"/>
      <c r="AD695" s="427"/>
      <c r="AE695" s="427"/>
      <c r="AF695" s="427"/>
      <c r="AG695" s="427"/>
      <c r="AH695" s="427"/>
      <c r="AI695" s="427"/>
      <c r="AJ695" s="427"/>
      <c r="AK695" s="427"/>
    </row>
    <row r="696" spans="4:37" s="442" customFormat="1" ht="16" customHeight="1" x14ac:dyDescent="0.25">
      <c r="D696" s="444"/>
      <c r="E696" s="444"/>
      <c r="F696" s="444"/>
      <c r="G696" s="444"/>
      <c r="H696" s="444"/>
      <c r="I696" s="444"/>
      <c r="J696" s="444"/>
      <c r="K696" s="444"/>
      <c r="L696" s="444"/>
      <c r="M696" s="443"/>
      <c r="O696" s="427"/>
      <c r="P696" s="427"/>
      <c r="Q696" s="427"/>
      <c r="R696" s="427"/>
      <c r="S696" s="427"/>
      <c r="T696" s="427"/>
      <c r="U696" s="427"/>
      <c r="V696" s="427"/>
      <c r="W696" s="427"/>
      <c r="X696" s="427"/>
      <c r="Y696" s="427"/>
      <c r="Z696" s="427"/>
      <c r="AA696" s="427"/>
      <c r="AB696" s="427"/>
      <c r="AC696" s="427"/>
      <c r="AD696" s="427"/>
      <c r="AE696" s="427"/>
      <c r="AF696" s="427"/>
      <c r="AG696" s="427"/>
      <c r="AH696" s="427"/>
      <c r="AI696" s="427"/>
      <c r="AJ696" s="427"/>
      <c r="AK696" s="427"/>
    </row>
    <row r="697" spans="4:37" s="442" customFormat="1" ht="16" customHeight="1" x14ac:dyDescent="0.25">
      <c r="D697" s="444"/>
      <c r="E697" s="444"/>
      <c r="F697" s="444"/>
      <c r="G697" s="444"/>
      <c r="H697" s="444"/>
      <c r="I697" s="444"/>
      <c r="J697" s="444"/>
      <c r="K697" s="444"/>
      <c r="L697" s="444"/>
      <c r="M697" s="443"/>
      <c r="O697" s="427"/>
      <c r="P697" s="427"/>
      <c r="Q697" s="427"/>
      <c r="R697" s="427"/>
      <c r="S697" s="427"/>
      <c r="T697" s="427"/>
      <c r="U697" s="427"/>
      <c r="V697" s="427"/>
      <c r="W697" s="427"/>
      <c r="X697" s="427"/>
      <c r="Y697" s="427"/>
      <c r="Z697" s="427"/>
      <c r="AA697" s="427"/>
      <c r="AB697" s="427"/>
      <c r="AC697" s="427"/>
      <c r="AD697" s="427"/>
      <c r="AE697" s="427"/>
      <c r="AF697" s="427"/>
      <c r="AG697" s="427"/>
      <c r="AH697" s="427"/>
      <c r="AI697" s="427"/>
      <c r="AJ697" s="427"/>
      <c r="AK697" s="427"/>
    </row>
    <row r="698" spans="4:37" s="442" customFormat="1" ht="16" customHeight="1" x14ac:dyDescent="0.25">
      <c r="D698" s="444"/>
      <c r="E698" s="444"/>
      <c r="F698" s="444"/>
      <c r="G698" s="444"/>
      <c r="H698" s="444"/>
      <c r="I698" s="444"/>
      <c r="J698" s="444"/>
      <c r="K698" s="444"/>
      <c r="L698" s="444"/>
      <c r="M698" s="443"/>
      <c r="O698" s="427"/>
      <c r="P698" s="427"/>
      <c r="Q698" s="427"/>
      <c r="R698" s="427"/>
      <c r="S698" s="427"/>
      <c r="T698" s="427"/>
      <c r="U698" s="427"/>
      <c r="V698" s="427"/>
      <c r="W698" s="427"/>
      <c r="X698" s="427"/>
      <c r="Y698" s="427"/>
      <c r="Z698" s="427"/>
      <c r="AA698" s="427"/>
      <c r="AB698" s="427"/>
      <c r="AC698" s="427"/>
      <c r="AD698" s="427"/>
      <c r="AE698" s="427"/>
      <c r="AF698" s="427"/>
      <c r="AG698" s="427"/>
      <c r="AH698" s="427"/>
      <c r="AI698" s="427"/>
      <c r="AJ698" s="427"/>
      <c r="AK698" s="427"/>
    </row>
    <row r="699" spans="4:37" s="442" customFormat="1" ht="16" customHeight="1" x14ac:dyDescent="0.25">
      <c r="D699" s="444"/>
      <c r="E699" s="444"/>
      <c r="F699" s="444"/>
      <c r="G699" s="444"/>
      <c r="H699" s="444"/>
      <c r="I699" s="444"/>
      <c r="J699" s="444"/>
      <c r="K699" s="444"/>
      <c r="L699" s="444"/>
      <c r="M699" s="443"/>
      <c r="O699" s="427"/>
      <c r="P699" s="427"/>
      <c r="Q699" s="427"/>
      <c r="R699" s="427"/>
      <c r="S699" s="427"/>
      <c r="T699" s="427"/>
      <c r="U699" s="427"/>
      <c r="V699" s="427"/>
      <c r="W699" s="427"/>
      <c r="X699" s="427"/>
      <c r="Y699" s="427"/>
      <c r="Z699" s="427"/>
      <c r="AA699" s="427"/>
      <c r="AB699" s="427"/>
      <c r="AC699" s="427"/>
      <c r="AD699" s="427"/>
      <c r="AE699" s="427"/>
      <c r="AF699" s="427"/>
      <c r="AG699" s="427"/>
      <c r="AH699" s="427"/>
      <c r="AI699" s="427"/>
      <c r="AJ699" s="427"/>
      <c r="AK699" s="427"/>
    </row>
    <row r="700" spans="4:37" s="442" customFormat="1" ht="16" customHeight="1" x14ac:dyDescent="0.25">
      <c r="D700" s="444"/>
      <c r="E700" s="444"/>
      <c r="F700" s="444"/>
      <c r="G700" s="444"/>
      <c r="H700" s="444"/>
      <c r="I700" s="444"/>
      <c r="J700" s="444"/>
      <c r="K700" s="444"/>
      <c r="L700" s="444"/>
      <c r="M700" s="443"/>
      <c r="O700" s="427"/>
      <c r="P700" s="427"/>
      <c r="Q700" s="427"/>
      <c r="R700" s="427"/>
      <c r="S700" s="427"/>
      <c r="T700" s="427"/>
      <c r="U700" s="427"/>
      <c r="V700" s="427"/>
      <c r="W700" s="427"/>
      <c r="X700" s="427"/>
      <c r="Y700" s="427"/>
      <c r="Z700" s="427"/>
      <c r="AA700" s="427"/>
      <c r="AB700" s="427"/>
      <c r="AC700" s="427"/>
      <c r="AD700" s="427"/>
      <c r="AE700" s="427"/>
      <c r="AF700" s="427"/>
      <c r="AG700" s="427"/>
      <c r="AH700" s="427"/>
      <c r="AI700" s="427"/>
      <c r="AJ700" s="427"/>
      <c r="AK700" s="427"/>
    </row>
    <row r="701" spans="4:37" s="442" customFormat="1" ht="16" customHeight="1" x14ac:dyDescent="0.25">
      <c r="D701" s="444"/>
      <c r="E701" s="444"/>
      <c r="F701" s="444"/>
      <c r="G701" s="444"/>
      <c r="H701" s="444"/>
      <c r="I701" s="444"/>
      <c r="J701" s="444"/>
      <c r="K701" s="444"/>
      <c r="L701" s="444"/>
      <c r="M701" s="443"/>
      <c r="O701" s="427"/>
      <c r="P701" s="427"/>
      <c r="Q701" s="427"/>
      <c r="R701" s="427"/>
      <c r="S701" s="427"/>
      <c r="T701" s="427"/>
      <c r="U701" s="427"/>
      <c r="V701" s="427"/>
      <c r="W701" s="427"/>
      <c r="X701" s="427"/>
      <c r="Y701" s="427"/>
      <c r="Z701" s="427"/>
      <c r="AA701" s="427"/>
      <c r="AB701" s="427"/>
      <c r="AC701" s="427"/>
      <c r="AD701" s="427"/>
      <c r="AE701" s="427"/>
      <c r="AF701" s="427"/>
      <c r="AG701" s="427"/>
      <c r="AH701" s="427"/>
      <c r="AI701" s="427"/>
      <c r="AJ701" s="427"/>
      <c r="AK701" s="427"/>
    </row>
    <row r="702" spans="4:37" s="442" customFormat="1" ht="16" customHeight="1" x14ac:dyDescent="0.25">
      <c r="D702" s="444"/>
      <c r="E702" s="444"/>
      <c r="F702" s="444"/>
      <c r="G702" s="444"/>
      <c r="H702" s="444"/>
      <c r="I702" s="444"/>
      <c r="J702" s="444"/>
      <c r="K702" s="444"/>
      <c r="L702" s="444"/>
      <c r="M702" s="443"/>
      <c r="O702" s="427"/>
      <c r="P702" s="427"/>
      <c r="Q702" s="427"/>
      <c r="R702" s="427"/>
      <c r="S702" s="427"/>
      <c r="T702" s="427"/>
      <c r="U702" s="427"/>
      <c r="V702" s="427"/>
      <c r="W702" s="427"/>
      <c r="X702" s="427"/>
      <c r="Y702" s="427"/>
      <c r="Z702" s="427"/>
      <c r="AA702" s="427"/>
      <c r="AB702" s="427"/>
      <c r="AC702" s="427"/>
      <c r="AD702" s="427"/>
      <c r="AE702" s="427"/>
      <c r="AF702" s="427"/>
      <c r="AG702" s="427"/>
      <c r="AH702" s="427"/>
      <c r="AI702" s="427"/>
      <c r="AJ702" s="427"/>
      <c r="AK702" s="427"/>
    </row>
    <row r="703" spans="4:37" s="442" customFormat="1" ht="16" customHeight="1" x14ac:dyDescent="0.25">
      <c r="D703" s="444"/>
      <c r="E703" s="444"/>
      <c r="F703" s="444"/>
      <c r="G703" s="444"/>
      <c r="H703" s="444"/>
      <c r="I703" s="444"/>
      <c r="J703" s="444"/>
      <c r="K703" s="444"/>
      <c r="L703" s="444"/>
      <c r="M703" s="443"/>
      <c r="O703" s="427"/>
      <c r="P703" s="427"/>
      <c r="Q703" s="427"/>
      <c r="R703" s="427"/>
      <c r="S703" s="427"/>
      <c r="T703" s="427"/>
      <c r="U703" s="427"/>
      <c r="V703" s="427"/>
      <c r="W703" s="427"/>
      <c r="X703" s="427"/>
      <c r="Y703" s="427"/>
      <c r="Z703" s="427"/>
      <c r="AA703" s="427"/>
      <c r="AB703" s="427"/>
      <c r="AC703" s="427"/>
      <c r="AD703" s="427"/>
      <c r="AE703" s="427"/>
      <c r="AF703" s="427"/>
      <c r="AG703" s="427"/>
      <c r="AH703" s="427"/>
      <c r="AI703" s="427"/>
      <c r="AJ703" s="427"/>
      <c r="AK703" s="427"/>
    </row>
    <row r="704" spans="4:37" s="442" customFormat="1" ht="16" customHeight="1" x14ac:dyDescent="0.25">
      <c r="D704" s="444"/>
      <c r="E704" s="444"/>
      <c r="F704" s="444"/>
      <c r="G704" s="444"/>
      <c r="H704" s="444"/>
      <c r="I704" s="444"/>
      <c r="J704" s="444"/>
      <c r="K704" s="444"/>
      <c r="L704" s="444"/>
      <c r="M704" s="443"/>
      <c r="O704" s="427"/>
      <c r="P704" s="427"/>
      <c r="Q704" s="427"/>
      <c r="R704" s="427"/>
      <c r="S704" s="427"/>
      <c r="T704" s="427"/>
      <c r="U704" s="427"/>
      <c r="V704" s="427"/>
      <c r="W704" s="427"/>
      <c r="X704" s="427"/>
      <c r="Y704" s="427"/>
      <c r="Z704" s="427"/>
      <c r="AA704" s="427"/>
      <c r="AB704" s="427"/>
      <c r="AC704" s="427"/>
      <c r="AD704" s="427"/>
      <c r="AE704" s="427"/>
      <c r="AF704" s="427"/>
      <c r="AG704" s="427"/>
      <c r="AH704" s="427"/>
      <c r="AI704" s="427"/>
      <c r="AJ704" s="427"/>
      <c r="AK704" s="427"/>
    </row>
    <row r="705" spans="4:37" s="442" customFormat="1" ht="16" customHeight="1" x14ac:dyDescent="0.25">
      <c r="D705" s="444"/>
      <c r="E705" s="444"/>
      <c r="F705" s="444"/>
      <c r="G705" s="444"/>
      <c r="H705" s="444"/>
      <c r="I705" s="444"/>
      <c r="J705" s="444"/>
      <c r="K705" s="444"/>
      <c r="L705" s="444"/>
      <c r="M705" s="443"/>
      <c r="O705" s="427"/>
      <c r="P705" s="427"/>
      <c r="Q705" s="427"/>
      <c r="R705" s="427"/>
      <c r="S705" s="427"/>
      <c r="T705" s="427"/>
      <c r="U705" s="427"/>
      <c r="V705" s="427"/>
      <c r="W705" s="427"/>
      <c r="X705" s="427"/>
      <c r="Y705" s="427"/>
      <c r="Z705" s="427"/>
      <c r="AA705" s="427"/>
      <c r="AB705" s="427"/>
      <c r="AC705" s="427"/>
      <c r="AD705" s="427"/>
      <c r="AE705" s="427"/>
      <c r="AF705" s="427"/>
      <c r="AG705" s="427"/>
      <c r="AH705" s="427"/>
      <c r="AI705" s="427"/>
      <c r="AJ705" s="427"/>
      <c r="AK705" s="427"/>
    </row>
    <row r="706" spans="4:37" s="442" customFormat="1" ht="16" customHeight="1" x14ac:dyDescent="0.25">
      <c r="D706" s="444"/>
      <c r="E706" s="444"/>
      <c r="F706" s="444"/>
      <c r="G706" s="444"/>
      <c r="H706" s="444"/>
      <c r="I706" s="444"/>
      <c r="J706" s="444"/>
      <c r="K706" s="444"/>
      <c r="L706" s="444"/>
      <c r="M706" s="443"/>
      <c r="O706" s="427"/>
      <c r="P706" s="427"/>
      <c r="Q706" s="427"/>
      <c r="R706" s="427"/>
      <c r="S706" s="427"/>
      <c r="T706" s="427"/>
      <c r="U706" s="427"/>
      <c r="V706" s="427"/>
      <c r="W706" s="427"/>
      <c r="X706" s="427"/>
      <c r="Y706" s="427"/>
      <c r="Z706" s="427"/>
      <c r="AA706" s="427"/>
      <c r="AB706" s="427"/>
      <c r="AC706" s="427"/>
      <c r="AD706" s="427"/>
      <c r="AE706" s="427"/>
      <c r="AF706" s="427"/>
      <c r="AG706" s="427"/>
      <c r="AH706" s="427"/>
      <c r="AI706" s="427"/>
      <c r="AJ706" s="427"/>
      <c r="AK706" s="427"/>
    </row>
    <row r="707" spans="4:37" s="442" customFormat="1" ht="16" customHeight="1" x14ac:dyDescent="0.25">
      <c r="D707" s="444"/>
      <c r="E707" s="444"/>
      <c r="F707" s="444"/>
      <c r="G707" s="444"/>
      <c r="H707" s="444"/>
      <c r="I707" s="444"/>
      <c r="J707" s="444"/>
      <c r="K707" s="444"/>
      <c r="L707" s="444"/>
      <c r="M707" s="443"/>
      <c r="O707" s="427"/>
      <c r="P707" s="427"/>
      <c r="Q707" s="427"/>
      <c r="R707" s="427"/>
      <c r="S707" s="427"/>
      <c r="T707" s="427"/>
      <c r="U707" s="427"/>
      <c r="V707" s="427"/>
      <c r="W707" s="427"/>
      <c r="X707" s="427"/>
      <c r="Y707" s="427"/>
      <c r="Z707" s="427"/>
      <c r="AA707" s="427"/>
      <c r="AB707" s="427"/>
      <c r="AC707" s="427"/>
      <c r="AD707" s="427"/>
      <c r="AE707" s="427"/>
      <c r="AF707" s="427"/>
      <c r="AG707" s="427"/>
      <c r="AH707" s="427"/>
      <c r="AI707" s="427"/>
      <c r="AJ707" s="427"/>
      <c r="AK707" s="427"/>
    </row>
    <row r="708" spans="4:37" s="442" customFormat="1" ht="16" customHeight="1" x14ac:dyDescent="0.25">
      <c r="D708" s="444"/>
      <c r="E708" s="444"/>
      <c r="F708" s="444"/>
      <c r="G708" s="444"/>
      <c r="H708" s="444"/>
      <c r="I708" s="444"/>
      <c r="J708" s="444"/>
      <c r="K708" s="444"/>
      <c r="L708" s="444"/>
      <c r="M708" s="443"/>
      <c r="O708" s="427"/>
      <c r="P708" s="427"/>
      <c r="Q708" s="427"/>
      <c r="R708" s="427"/>
      <c r="S708" s="427"/>
      <c r="T708" s="427"/>
      <c r="U708" s="427"/>
      <c r="V708" s="427"/>
      <c r="W708" s="427"/>
      <c r="X708" s="427"/>
      <c r="Y708" s="427"/>
      <c r="Z708" s="427"/>
      <c r="AA708" s="427"/>
      <c r="AB708" s="427"/>
      <c r="AC708" s="427"/>
      <c r="AD708" s="427"/>
      <c r="AE708" s="427"/>
      <c r="AF708" s="427"/>
      <c r="AG708" s="427"/>
      <c r="AH708" s="427"/>
      <c r="AI708" s="427"/>
      <c r="AJ708" s="427"/>
      <c r="AK708" s="427"/>
    </row>
    <row r="709" spans="4:37" s="442" customFormat="1" ht="16" customHeight="1" x14ac:dyDescent="0.25">
      <c r="D709" s="444"/>
      <c r="E709" s="444"/>
      <c r="F709" s="444"/>
      <c r="G709" s="444"/>
      <c r="H709" s="444"/>
      <c r="I709" s="444"/>
      <c r="J709" s="444"/>
      <c r="K709" s="444"/>
      <c r="L709" s="444"/>
      <c r="M709" s="443"/>
      <c r="O709" s="427"/>
      <c r="P709" s="427"/>
      <c r="Q709" s="427"/>
      <c r="R709" s="427"/>
      <c r="S709" s="427"/>
      <c r="T709" s="427"/>
      <c r="U709" s="427"/>
      <c r="V709" s="427"/>
      <c r="W709" s="427"/>
      <c r="X709" s="427"/>
      <c r="Y709" s="427"/>
      <c r="Z709" s="427"/>
      <c r="AA709" s="427"/>
      <c r="AB709" s="427"/>
      <c r="AC709" s="427"/>
      <c r="AD709" s="427"/>
      <c r="AE709" s="427"/>
      <c r="AF709" s="427"/>
      <c r="AG709" s="427"/>
      <c r="AH709" s="427"/>
      <c r="AI709" s="427"/>
      <c r="AJ709" s="427"/>
      <c r="AK709" s="427"/>
    </row>
    <row r="710" spans="4:37" s="442" customFormat="1" ht="16" customHeight="1" x14ac:dyDescent="0.25">
      <c r="D710" s="444"/>
      <c r="E710" s="444"/>
      <c r="F710" s="444"/>
      <c r="G710" s="444"/>
      <c r="H710" s="444"/>
      <c r="I710" s="444"/>
      <c r="J710" s="444"/>
      <c r="K710" s="444"/>
      <c r="L710" s="444"/>
      <c r="M710" s="443"/>
      <c r="O710" s="427"/>
      <c r="P710" s="427"/>
      <c r="Q710" s="427"/>
      <c r="R710" s="427"/>
      <c r="S710" s="427"/>
      <c r="T710" s="427"/>
      <c r="U710" s="427"/>
      <c r="V710" s="427"/>
      <c r="W710" s="427"/>
      <c r="X710" s="427"/>
      <c r="Y710" s="427"/>
      <c r="Z710" s="427"/>
      <c r="AA710" s="427"/>
      <c r="AB710" s="427"/>
      <c r="AC710" s="427"/>
      <c r="AD710" s="427"/>
      <c r="AE710" s="427"/>
      <c r="AF710" s="427"/>
      <c r="AG710" s="427"/>
      <c r="AH710" s="427"/>
      <c r="AI710" s="427"/>
      <c r="AJ710" s="427"/>
      <c r="AK710" s="427"/>
    </row>
    <row r="711" spans="4:37" s="442" customFormat="1" ht="16" customHeight="1" x14ac:dyDescent="0.25">
      <c r="D711" s="444"/>
      <c r="E711" s="444"/>
      <c r="F711" s="444"/>
      <c r="G711" s="444"/>
      <c r="H711" s="444"/>
      <c r="I711" s="444"/>
      <c r="J711" s="444"/>
      <c r="K711" s="444"/>
      <c r="L711" s="444"/>
      <c r="M711" s="443"/>
      <c r="O711" s="427"/>
      <c r="P711" s="427"/>
      <c r="Q711" s="427"/>
      <c r="R711" s="427"/>
      <c r="S711" s="427"/>
      <c r="T711" s="427"/>
      <c r="U711" s="427"/>
      <c r="V711" s="427"/>
      <c r="W711" s="427"/>
      <c r="X711" s="427"/>
      <c r="Y711" s="427"/>
      <c r="Z711" s="427"/>
      <c r="AA711" s="427"/>
      <c r="AB711" s="427"/>
      <c r="AC711" s="427"/>
      <c r="AD711" s="427"/>
      <c r="AE711" s="427"/>
      <c r="AF711" s="427"/>
      <c r="AG711" s="427"/>
      <c r="AH711" s="427"/>
      <c r="AI711" s="427"/>
      <c r="AJ711" s="427"/>
      <c r="AK711" s="427"/>
    </row>
    <row r="712" spans="4:37" s="442" customFormat="1" ht="16" customHeight="1" x14ac:dyDescent="0.25">
      <c r="D712" s="444"/>
      <c r="E712" s="444"/>
      <c r="F712" s="444"/>
      <c r="G712" s="444"/>
      <c r="H712" s="444"/>
      <c r="I712" s="444"/>
      <c r="J712" s="444"/>
      <c r="K712" s="444"/>
      <c r="L712" s="444"/>
      <c r="M712" s="443"/>
      <c r="O712" s="427"/>
      <c r="P712" s="427"/>
      <c r="Q712" s="427"/>
      <c r="R712" s="427"/>
      <c r="S712" s="427"/>
      <c r="T712" s="427"/>
      <c r="U712" s="427"/>
      <c r="V712" s="427"/>
      <c r="W712" s="427"/>
      <c r="X712" s="427"/>
      <c r="Y712" s="427"/>
      <c r="Z712" s="427"/>
      <c r="AA712" s="427"/>
      <c r="AB712" s="427"/>
      <c r="AC712" s="427"/>
      <c r="AD712" s="427"/>
      <c r="AE712" s="427"/>
      <c r="AF712" s="427"/>
      <c r="AG712" s="427"/>
      <c r="AH712" s="427"/>
      <c r="AI712" s="427"/>
      <c r="AJ712" s="427"/>
      <c r="AK712" s="427"/>
    </row>
    <row r="713" spans="4:37" s="442" customFormat="1" ht="16" customHeight="1" x14ac:dyDescent="0.25">
      <c r="D713" s="444"/>
      <c r="E713" s="444"/>
      <c r="F713" s="444"/>
      <c r="G713" s="444"/>
      <c r="H713" s="444"/>
      <c r="I713" s="444"/>
      <c r="J713" s="444"/>
      <c r="K713" s="444"/>
      <c r="L713" s="444"/>
      <c r="M713" s="443"/>
      <c r="O713" s="427"/>
      <c r="P713" s="427"/>
      <c r="Q713" s="427"/>
      <c r="R713" s="427"/>
      <c r="S713" s="427"/>
      <c r="T713" s="427"/>
      <c r="U713" s="427"/>
      <c r="V713" s="427"/>
      <c r="W713" s="427"/>
      <c r="X713" s="427"/>
      <c r="Y713" s="427"/>
      <c r="Z713" s="427"/>
      <c r="AA713" s="427"/>
      <c r="AB713" s="427"/>
      <c r="AC713" s="427"/>
      <c r="AD713" s="427"/>
      <c r="AE713" s="427"/>
      <c r="AF713" s="427"/>
      <c r="AG713" s="427"/>
      <c r="AH713" s="427"/>
      <c r="AI713" s="427"/>
      <c r="AJ713" s="427"/>
      <c r="AK713" s="427"/>
    </row>
    <row r="714" spans="4:37" s="442" customFormat="1" ht="16" customHeight="1" x14ac:dyDescent="0.25">
      <c r="D714" s="444"/>
      <c r="E714" s="444"/>
      <c r="F714" s="444"/>
      <c r="G714" s="444"/>
      <c r="H714" s="444"/>
      <c r="I714" s="444"/>
      <c r="J714" s="444"/>
      <c r="K714" s="444"/>
      <c r="L714" s="444"/>
      <c r="M714" s="443"/>
      <c r="O714" s="427"/>
      <c r="P714" s="427"/>
      <c r="Q714" s="427"/>
      <c r="R714" s="427"/>
      <c r="S714" s="427"/>
      <c r="T714" s="427"/>
      <c r="U714" s="427"/>
      <c r="V714" s="427"/>
      <c r="W714" s="427"/>
      <c r="X714" s="427"/>
      <c r="Y714" s="427"/>
      <c r="Z714" s="427"/>
      <c r="AA714" s="427"/>
      <c r="AB714" s="427"/>
      <c r="AC714" s="427"/>
      <c r="AD714" s="427"/>
      <c r="AE714" s="427"/>
      <c r="AF714" s="427"/>
      <c r="AG714" s="427"/>
      <c r="AH714" s="427"/>
      <c r="AI714" s="427"/>
      <c r="AJ714" s="427"/>
      <c r="AK714" s="427"/>
    </row>
    <row r="715" spans="4:37" s="442" customFormat="1" ht="16" customHeight="1" x14ac:dyDescent="0.25">
      <c r="D715" s="444"/>
      <c r="E715" s="444"/>
      <c r="F715" s="444"/>
      <c r="G715" s="444"/>
      <c r="H715" s="444"/>
      <c r="I715" s="444"/>
      <c r="J715" s="444"/>
      <c r="K715" s="444"/>
      <c r="L715" s="444"/>
      <c r="M715" s="443"/>
      <c r="O715" s="427"/>
      <c r="P715" s="427"/>
      <c r="Q715" s="427"/>
      <c r="R715" s="427"/>
      <c r="S715" s="427"/>
      <c r="T715" s="427"/>
      <c r="U715" s="427"/>
      <c r="V715" s="427"/>
      <c r="W715" s="427"/>
      <c r="X715" s="427"/>
      <c r="Y715" s="427"/>
      <c r="Z715" s="427"/>
      <c r="AA715" s="427"/>
      <c r="AB715" s="427"/>
      <c r="AC715" s="427"/>
      <c r="AD715" s="427"/>
      <c r="AE715" s="427"/>
      <c r="AF715" s="427"/>
      <c r="AG715" s="427"/>
      <c r="AH715" s="427"/>
      <c r="AI715" s="427"/>
      <c r="AJ715" s="427"/>
      <c r="AK715" s="427"/>
    </row>
    <row r="716" spans="4:37" s="442" customFormat="1" ht="16" customHeight="1" x14ac:dyDescent="0.25">
      <c r="D716" s="444"/>
      <c r="E716" s="444"/>
      <c r="F716" s="444"/>
      <c r="G716" s="444"/>
      <c r="H716" s="444"/>
      <c r="I716" s="444"/>
      <c r="J716" s="444"/>
      <c r="K716" s="444"/>
      <c r="L716" s="444"/>
      <c r="M716" s="443"/>
      <c r="O716" s="427"/>
      <c r="P716" s="427"/>
      <c r="Q716" s="427"/>
      <c r="R716" s="427"/>
      <c r="S716" s="427"/>
      <c r="T716" s="427"/>
      <c r="U716" s="427"/>
      <c r="V716" s="427"/>
      <c r="W716" s="427"/>
      <c r="X716" s="427"/>
      <c r="Y716" s="427"/>
      <c r="Z716" s="427"/>
      <c r="AA716" s="427"/>
      <c r="AB716" s="427"/>
      <c r="AC716" s="427"/>
      <c r="AD716" s="427"/>
      <c r="AE716" s="427"/>
      <c r="AF716" s="427"/>
      <c r="AG716" s="427"/>
      <c r="AH716" s="427"/>
      <c r="AI716" s="427"/>
      <c r="AJ716" s="427"/>
      <c r="AK716" s="427"/>
    </row>
    <row r="717" spans="4:37" s="442" customFormat="1" ht="16" customHeight="1" x14ac:dyDescent="0.25">
      <c r="D717" s="444"/>
      <c r="E717" s="444"/>
      <c r="F717" s="444"/>
      <c r="G717" s="444"/>
      <c r="H717" s="444"/>
      <c r="I717" s="444"/>
      <c r="J717" s="444"/>
      <c r="K717" s="444"/>
      <c r="L717" s="444"/>
      <c r="M717" s="443"/>
      <c r="O717" s="427"/>
      <c r="P717" s="427"/>
      <c r="Q717" s="427"/>
      <c r="R717" s="427"/>
      <c r="S717" s="427"/>
      <c r="T717" s="427"/>
      <c r="U717" s="427"/>
      <c r="V717" s="427"/>
      <c r="W717" s="427"/>
      <c r="X717" s="427"/>
      <c r="Y717" s="427"/>
      <c r="Z717" s="427"/>
      <c r="AA717" s="427"/>
      <c r="AB717" s="427"/>
      <c r="AC717" s="427"/>
      <c r="AD717" s="427"/>
      <c r="AE717" s="427"/>
      <c r="AF717" s="427"/>
      <c r="AG717" s="427"/>
      <c r="AH717" s="427"/>
      <c r="AI717" s="427"/>
      <c r="AJ717" s="427"/>
      <c r="AK717" s="427"/>
    </row>
    <row r="718" spans="4:37" s="442" customFormat="1" ht="16" customHeight="1" x14ac:dyDescent="0.25">
      <c r="D718" s="444"/>
      <c r="E718" s="444"/>
      <c r="F718" s="444"/>
      <c r="G718" s="444"/>
      <c r="H718" s="444"/>
      <c r="I718" s="444"/>
      <c r="J718" s="444"/>
      <c r="K718" s="444"/>
      <c r="L718" s="444"/>
      <c r="M718" s="443"/>
      <c r="O718" s="427"/>
      <c r="P718" s="427"/>
      <c r="Q718" s="427"/>
      <c r="R718" s="427"/>
      <c r="S718" s="427"/>
      <c r="T718" s="427"/>
      <c r="U718" s="427"/>
      <c r="V718" s="427"/>
      <c r="W718" s="427"/>
      <c r="X718" s="427"/>
      <c r="Y718" s="427"/>
      <c r="Z718" s="427"/>
      <c r="AA718" s="427"/>
      <c r="AB718" s="427"/>
      <c r="AC718" s="427"/>
      <c r="AD718" s="427"/>
      <c r="AE718" s="427"/>
      <c r="AF718" s="427"/>
      <c r="AG718" s="427"/>
      <c r="AH718" s="427"/>
      <c r="AI718" s="427"/>
      <c r="AJ718" s="427"/>
      <c r="AK718" s="427"/>
    </row>
    <row r="719" spans="4:37" s="442" customFormat="1" ht="16" customHeight="1" x14ac:dyDescent="0.25">
      <c r="D719" s="444"/>
      <c r="E719" s="444"/>
      <c r="F719" s="444"/>
      <c r="G719" s="444"/>
      <c r="H719" s="444"/>
      <c r="I719" s="444"/>
      <c r="J719" s="444"/>
      <c r="K719" s="444"/>
      <c r="L719" s="444"/>
      <c r="M719" s="443"/>
      <c r="O719" s="427"/>
      <c r="P719" s="427"/>
      <c r="Q719" s="427"/>
      <c r="R719" s="427"/>
      <c r="S719" s="427"/>
      <c r="T719" s="427"/>
      <c r="U719" s="427"/>
      <c r="V719" s="427"/>
      <c r="W719" s="427"/>
      <c r="X719" s="427"/>
      <c r="Y719" s="427"/>
      <c r="Z719" s="427"/>
      <c r="AA719" s="427"/>
      <c r="AB719" s="427"/>
      <c r="AC719" s="427"/>
      <c r="AD719" s="427"/>
      <c r="AE719" s="427"/>
      <c r="AF719" s="427"/>
      <c r="AG719" s="427"/>
      <c r="AH719" s="427"/>
      <c r="AI719" s="427"/>
      <c r="AJ719" s="427"/>
      <c r="AK719" s="427"/>
    </row>
    <row r="720" spans="4:37" s="442" customFormat="1" ht="16" customHeight="1" x14ac:dyDescent="0.25">
      <c r="D720" s="444"/>
      <c r="E720" s="444"/>
      <c r="F720" s="444"/>
      <c r="G720" s="444"/>
      <c r="H720" s="444"/>
      <c r="I720" s="444"/>
      <c r="J720" s="444"/>
      <c r="K720" s="444"/>
      <c r="L720" s="444"/>
      <c r="M720" s="443"/>
      <c r="O720" s="427"/>
      <c r="P720" s="427"/>
      <c r="Q720" s="427"/>
      <c r="R720" s="427"/>
      <c r="S720" s="427"/>
      <c r="T720" s="427"/>
      <c r="U720" s="427"/>
      <c r="V720" s="427"/>
      <c r="W720" s="427"/>
      <c r="X720" s="427"/>
      <c r="Y720" s="427"/>
      <c r="Z720" s="427"/>
      <c r="AA720" s="427"/>
      <c r="AB720" s="427"/>
      <c r="AC720" s="427"/>
      <c r="AD720" s="427"/>
      <c r="AE720" s="427"/>
      <c r="AF720" s="427"/>
      <c r="AG720" s="427"/>
      <c r="AH720" s="427"/>
      <c r="AI720" s="427"/>
      <c r="AJ720" s="427"/>
      <c r="AK720" s="427"/>
    </row>
    <row r="721" spans="4:37" s="442" customFormat="1" ht="16" customHeight="1" x14ac:dyDescent="0.25">
      <c r="D721" s="444"/>
      <c r="E721" s="444"/>
      <c r="F721" s="444"/>
      <c r="G721" s="444"/>
      <c r="H721" s="444"/>
      <c r="I721" s="444"/>
      <c r="J721" s="444"/>
      <c r="K721" s="444"/>
      <c r="L721" s="444"/>
      <c r="M721" s="443"/>
      <c r="O721" s="427"/>
      <c r="P721" s="427"/>
      <c r="Q721" s="427"/>
      <c r="R721" s="427"/>
      <c r="S721" s="427"/>
      <c r="T721" s="427"/>
      <c r="U721" s="427"/>
      <c r="V721" s="427"/>
      <c r="W721" s="427"/>
      <c r="X721" s="427"/>
      <c r="Y721" s="427"/>
      <c r="Z721" s="427"/>
      <c r="AA721" s="427"/>
      <c r="AB721" s="427"/>
      <c r="AC721" s="427"/>
      <c r="AD721" s="427"/>
      <c r="AE721" s="427"/>
      <c r="AF721" s="427"/>
      <c r="AG721" s="427"/>
      <c r="AH721" s="427"/>
      <c r="AI721" s="427"/>
      <c r="AJ721" s="427"/>
      <c r="AK721" s="427"/>
    </row>
    <row r="722" spans="4:37" s="442" customFormat="1" ht="16" customHeight="1" x14ac:dyDescent="0.25">
      <c r="D722" s="444"/>
      <c r="E722" s="444"/>
      <c r="F722" s="444"/>
      <c r="G722" s="444"/>
      <c r="H722" s="444"/>
      <c r="I722" s="444"/>
      <c r="J722" s="444"/>
      <c r="K722" s="444"/>
      <c r="L722" s="444"/>
      <c r="M722" s="443"/>
      <c r="O722" s="427"/>
      <c r="P722" s="427"/>
      <c r="Q722" s="427"/>
      <c r="R722" s="427"/>
      <c r="S722" s="427"/>
      <c r="T722" s="427"/>
      <c r="U722" s="427"/>
      <c r="V722" s="427"/>
      <c r="W722" s="427"/>
      <c r="X722" s="427"/>
      <c r="Y722" s="427"/>
      <c r="Z722" s="427"/>
      <c r="AA722" s="427"/>
      <c r="AB722" s="427"/>
      <c r="AC722" s="427"/>
      <c r="AD722" s="427"/>
      <c r="AE722" s="427"/>
      <c r="AF722" s="427"/>
      <c r="AG722" s="427"/>
      <c r="AH722" s="427"/>
      <c r="AI722" s="427"/>
      <c r="AJ722" s="427"/>
      <c r="AK722" s="427"/>
    </row>
    <row r="723" spans="4:37" s="442" customFormat="1" ht="16" customHeight="1" x14ac:dyDescent="0.25">
      <c r="D723" s="444"/>
      <c r="E723" s="444"/>
      <c r="F723" s="444"/>
      <c r="G723" s="444"/>
      <c r="H723" s="444"/>
      <c r="I723" s="444"/>
      <c r="J723" s="444"/>
      <c r="K723" s="444"/>
      <c r="L723" s="444"/>
      <c r="M723" s="443"/>
      <c r="O723" s="427"/>
      <c r="P723" s="427"/>
      <c r="Q723" s="427"/>
      <c r="R723" s="427"/>
      <c r="S723" s="427"/>
      <c r="T723" s="427"/>
      <c r="U723" s="427"/>
      <c r="V723" s="427"/>
      <c r="W723" s="427"/>
      <c r="X723" s="427"/>
      <c r="Y723" s="427"/>
      <c r="Z723" s="427"/>
      <c r="AA723" s="427"/>
      <c r="AB723" s="427"/>
      <c r="AC723" s="427"/>
      <c r="AD723" s="427"/>
      <c r="AE723" s="427"/>
      <c r="AF723" s="427"/>
      <c r="AG723" s="427"/>
      <c r="AH723" s="427"/>
      <c r="AI723" s="427"/>
      <c r="AJ723" s="427"/>
      <c r="AK723" s="427"/>
    </row>
    <row r="724" spans="4:37" s="442" customFormat="1" ht="16" customHeight="1" x14ac:dyDescent="0.25">
      <c r="D724" s="444"/>
      <c r="E724" s="444"/>
      <c r="F724" s="444"/>
      <c r="G724" s="444"/>
      <c r="H724" s="444"/>
      <c r="I724" s="444"/>
      <c r="J724" s="444"/>
      <c r="K724" s="444"/>
      <c r="L724" s="444"/>
      <c r="M724" s="443"/>
      <c r="O724" s="427"/>
      <c r="P724" s="427"/>
      <c r="Q724" s="427"/>
      <c r="R724" s="427"/>
      <c r="S724" s="427"/>
      <c r="T724" s="427"/>
      <c r="U724" s="427"/>
      <c r="V724" s="427"/>
      <c r="W724" s="427"/>
      <c r="X724" s="427"/>
      <c r="Y724" s="427"/>
      <c r="Z724" s="427"/>
      <c r="AA724" s="427"/>
      <c r="AB724" s="427"/>
      <c r="AC724" s="427"/>
      <c r="AD724" s="427"/>
      <c r="AE724" s="427"/>
      <c r="AF724" s="427"/>
      <c r="AG724" s="427"/>
      <c r="AH724" s="427"/>
      <c r="AI724" s="427"/>
      <c r="AJ724" s="427"/>
      <c r="AK724" s="427"/>
    </row>
    <row r="725" spans="4:37" s="442" customFormat="1" ht="16" customHeight="1" x14ac:dyDescent="0.25">
      <c r="D725" s="444"/>
      <c r="E725" s="444"/>
      <c r="F725" s="444"/>
      <c r="G725" s="444"/>
      <c r="H725" s="444"/>
      <c r="I725" s="444"/>
      <c r="J725" s="444"/>
      <c r="K725" s="444"/>
      <c r="L725" s="444"/>
      <c r="M725" s="443"/>
      <c r="O725" s="427"/>
      <c r="P725" s="427"/>
      <c r="Q725" s="427"/>
      <c r="R725" s="427"/>
      <c r="S725" s="427"/>
      <c r="T725" s="427"/>
      <c r="U725" s="427"/>
      <c r="V725" s="427"/>
      <c r="W725" s="427"/>
      <c r="X725" s="427"/>
      <c r="Y725" s="427"/>
      <c r="Z725" s="427"/>
      <c r="AA725" s="427"/>
      <c r="AB725" s="427"/>
      <c r="AC725" s="427"/>
      <c r="AD725" s="427"/>
      <c r="AE725" s="427"/>
      <c r="AF725" s="427"/>
      <c r="AG725" s="427"/>
      <c r="AH725" s="427"/>
      <c r="AI725" s="427"/>
      <c r="AJ725" s="427"/>
      <c r="AK725" s="427"/>
    </row>
    <row r="726" spans="4:37" s="442" customFormat="1" ht="16" customHeight="1" x14ac:dyDescent="0.25">
      <c r="D726" s="444"/>
      <c r="E726" s="444"/>
      <c r="F726" s="444"/>
      <c r="G726" s="444"/>
      <c r="H726" s="444"/>
      <c r="I726" s="444"/>
      <c r="J726" s="444"/>
      <c r="K726" s="444"/>
      <c r="L726" s="444"/>
      <c r="M726" s="443"/>
      <c r="O726" s="427"/>
      <c r="P726" s="427"/>
      <c r="Q726" s="427"/>
      <c r="R726" s="427"/>
      <c r="S726" s="427"/>
      <c r="T726" s="427"/>
      <c r="U726" s="427"/>
      <c r="V726" s="427"/>
      <c r="W726" s="427"/>
      <c r="X726" s="427"/>
      <c r="Y726" s="427"/>
      <c r="Z726" s="427"/>
      <c r="AA726" s="427"/>
      <c r="AB726" s="427"/>
      <c r="AC726" s="427"/>
      <c r="AD726" s="427"/>
      <c r="AE726" s="427"/>
      <c r="AF726" s="427"/>
      <c r="AG726" s="427"/>
      <c r="AH726" s="427"/>
      <c r="AI726" s="427"/>
      <c r="AJ726" s="427"/>
      <c r="AK726" s="427"/>
    </row>
    <row r="727" spans="4:37" s="442" customFormat="1" ht="16" customHeight="1" x14ac:dyDescent="0.25">
      <c r="D727" s="444"/>
      <c r="E727" s="444"/>
      <c r="F727" s="444"/>
      <c r="G727" s="444"/>
      <c r="H727" s="444"/>
      <c r="I727" s="444"/>
      <c r="J727" s="444"/>
      <c r="K727" s="444"/>
      <c r="L727" s="444"/>
      <c r="M727" s="443"/>
      <c r="O727" s="427"/>
      <c r="P727" s="427"/>
      <c r="Q727" s="427"/>
      <c r="R727" s="427"/>
      <c r="S727" s="427"/>
      <c r="T727" s="427"/>
      <c r="U727" s="427"/>
      <c r="V727" s="427"/>
      <c r="W727" s="427"/>
      <c r="X727" s="427"/>
      <c r="Y727" s="427"/>
      <c r="Z727" s="427"/>
      <c r="AA727" s="427"/>
      <c r="AB727" s="427"/>
      <c r="AC727" s="427"/>
      <c r="AD727" s="427"/>
      <c r="AE727" s="427"/>
      <c r="AF727" s="427"/>
      <c r="AG727" s="427"/>
      <c r="AH727" s="427"/>
      <c r="AI727" s="427"/>
      <c r="AJ727" s="427"/>
      <c r="AK727" s="427"/>
    </row>
    <row r="728" spans="4:37" s="442" customFormat="1" ht="16" customHeight="1" x14ac:dyDescent="0.25">
      <c r="D728" s="444"/>
      <c r="E728" s="444"/>
      <c r="F728" s="444"/>
      <c r="G728" s="444"/>
      <c r="H728" s="444"/>
      <c r="I728" s="444"/>
      <c r="J728" s="444"/>
      <c r="K728" s="444"/>
      <c r="L728" s="444"/>
      <c r="M728" s="443"/>
      <c r="O728" s="427"/>
      <c r="P728" s="427"/>
      <c r="Q728" s="427"/>
      <c r="R728" s="427"/>
      <c r="S728" s="427"/>
      <c r="T728" s="427"/>
      <c r="U728" s="427"/>
      <c r="V728" s="427"/>
      <c r="W728" s="427"/>
      <c r="X728" s="427"/>
      <c r="Y728" s="427"/>
      <c r="Z728" s="427"/>
      <c r="AA728" s="427"/>
      <c r="AB728" s="427"/>
      <c r="AC728" s="427"/>
      <c r="AD728" s="427"/>
      <c r="AE728" s="427"/>
      <c r="AF728" s="427"/>
      <c r="AG728" s="427"/>
      <c r="AH728" s="427"/>
      <c r="AI728" s="427"/>
      <c r="AJ728" s="427"/>
      <c r="AK728" s="427"/>
    </row>
    <row r="729" spans="4:37" s="442" customFormat="1" ht="16" customHeight="1" x14ac:dyDescent="0.25">
      <c r="D729" s="444"/>
      <c r="E729" s="444"/>
      <c r="F729" s="444"/>
      <c r="G729" s="444"/>
      <c r="H729" s="444"/>
      <c r="I729" s="444"/>
      <c r="J729" s="444"/>
      <c r="K729" s="444"/>
      <c r="L729" s="444"/>
      <c r="M729" s="443"/>
      <c r="O729" s="427"/>
      <c r="P729" s="427"/>
      <c r="Q729" s="427"/>
      <c r="R729" s="427"/>
      <c r="S729" s="427"/>
      <c r="T729" s="427"/>
      <c r="U729" s="427"/>
      <c r="V729" s="427"/>
      <c r="W729" s="427"/>
      <c r="X729" s="427"/>
      <c r="Y729" s="427"/>
      <c r="Z729" s="427"/>
      <c r="AA729" s="427"/>
      <c r="AB729" s="427"/>
      <c r="AC729" s="427"/>
      <c r="AD729" s="427"/>
      <c r="AE729" s="427"/>
      <c r="AF729" s="427"/>
      <c r="AG729" s="427"/>
      <c r="AH729" s="427"/>
      <c r="AI729" s="427"/>
      <c r="AJ729" s="427"/>
      <c r="AK729" s="427"/>
    </row>
    <row r="730" spans="4:37" s="442" customFormat="1" ht="16" customHeight="1" x14ac:dyDescent="0.25">
      <c r="D730" s="444"/>
      <c r="E730" s="444"/>
      <c r="F730" s="444"/>
      <c r="G730" s="444"/>
      <c r="H730" s="444"/>
      <c r="I730" s="444"/>
      <c r="J730" s="444"/>
      <c r="K730" s="444"/>
      <c r="L730" s="444"/>
      <c r="M730" s="443"/>
      <c r="O730" s="427"/>
      <c r="P730" s="427"/>
      <c r="Q730" s="427"/>
      <c r="R730" s="427"/>
      <c r="S730" s="427"/>
      <c r="T730" s="427"/>
      <c r="U730" s="427"/>
      <c r="V730" s="427"/>
      <c r="W730" s="427"/>
      <c r="X730" s="427"/>
      <c r="Y730" s="427"/>
      <c r="Z730" s="427"/>
      <c r="AA730" s="427"/>
      <c r="AB730" s="427"/>
      <c r="AC730" s="427"/>
      <c r="AD730" s="427"/>
      <c r="AE730" s="427"/>
      <c r="AF730" s="427"/>
      <c r="AG730" s="427"/>
      <c r="AH730" s="427"/>
      <c r="AI730" s="427"/>
      <c r="AJ730" s="427"/>
      <c r="AK730" s="427"/>
    </row>
    <row r="731" spans="4:37" s="442" customFormat="1" ht="16" customHeight="1" x14ac:dyDescent="0.25">
      <c r="D731" s="444"/>
      <c r="E731" s="444"/>
      <c r="F731" s="444"/>
      <c r="G731" s="444"/>
      <c r="H731" s="444"/>
      <c r="I731" s="444"/>
      <c r="J731" s="444"/>
      <c r="K731" s="444"/>
      <c r="L731" s="444"/>
      <c r="M731" s="443"/>
      <c r="O731" s="427"/>
      <c r="P731" s="427"/>
      <c r="Q731" s="427"/>
      <c r="R731" s="427"/>
      <c r="S731" s="427"/>
      <c r="T731" s="427"/>
      <c r="U731" s="427"/>
      <c r="V731" s="427"/>
      <c r="W731" s="427"/>
      <c r="X731" s="427"/>
      <c r="Y731" s="427"/>
      <c r="Z731" s="427"/>
      <c r="AA731" s="427"/>
      <c r="AB731" s="427"/>
      <c r="AC731" s="427"/>
      <c r="AD731" s="427"/>
      <c r="AE731" s="427"/>
      <c r="AF731" s="427"/>
      <c r="AG731" s="427"/>
      <c r="AH731" s="427"/>
      <c r="AI731" s="427"/>
      <c r="AJ731" s="427"/>
      <c r="AK731" s="427"/>
    </row>
    <row r="732" spans="4:37" s="442" customFormat="1" ht="16" customHeight="1" x14ac:dyDescent="0.25">
      <c r="D732" s="444"/>
      <c r="E732" s="444"/>
      <c r="F732" s="444"/>
      <c r="G732" s="444"/>
      <c r="H732" s="444"/>
      <c r="I732" s="444"/>
      <c r="J732" s="444"/>
      <c r="K732" s="444"/>
      <c r="L732" s="444"/>
      <c r="M732" s="443"/>
      <c r="O732" s="427"/>
      <c r="P732" s="427"/>
      <c r="Q732" s="427"/>
      <c r="R732" s="427"/>
      <c r="S732" s="427"/>
      <c r="T732" s="427"/>
      <c r="U732" s="427"/>
      <c r="V732" s="427"/>
      <c r="W732" s="427"/>
      <c r="X732" s="427"/>
      <c r="Y732" s="427"/>
      <c r="Z732" s="427"/>
      <c r="AA732" s="427"/>
      <c r="AB732" s="427"/>
      <c r="AC732" s="427"/>
      <c r="AD732" s="427"/>
      <c r="AE732" s="427"/>
      <c r="AF732" s="427"/>
      <c r="AG732" s="427"/>
      <c r="AH732" s="427"/>
      <c r="AI732" s="427"/>
      <c r="AJ732" s="427"/>
      <c r="AK732" s="427"/>
    </row>
    <row r="733" spans="4:37" s="442" customFormat="1" ht="16" customHeight="1" x14ac:dyDescent="0.25">
      <c r="D733" s="444"/>
      <c r="E733" s="444"/>
      <c r="F733" s="444"/>
      <c r="G733" s="444"/>
      <c r="H733" s="444"/>
      <c r="I733" s="444"/>
      <c r="J733" s="444"/>
      <c r="K733" s="444"/>
      <c r="L733" s="444"/>
      <c r="M733" s="443"/>
      <c r="O733" s="427"/>
      <c r="P733" s="427"/>
      <c r="Q733" s="427"/>
      <c r="R733" s="427"/>
      <c r="S733" s="427"/>
      <c r="T733" s="427"/>
      <c r="U733" s="427"/>
      <c r="V733" s="427"/>
      <c r="W733" s="427"/>
      <c r="X733" s="427"/>
      <c r="Y733" s="427"/>
      <c r="Z733" s="427"/>
      <c r="AA733" s="427"/>
      <c r="AB733" s="427"/>
      <c r="AC733" s="427"/>
      <c r="AD733" s="427"/>
      <c r="AE733" s="427"/>
      <c r="AF733" s="427"/>
      <c r="AG733" s="427"/>
      <c r="AH733" s="427"/>
      <c r="AI733" s="427"/>
      <c r="AJ733" s="427"/>
      <c r="AK733" s="427"/>
    </row>
    <row r="734" spans="4:37" s="442" customFormat="1" ht="16" customHeight="1" x14ac:dyDescent="0.25">
      <c r="D734" s="444"/>
      <c r="E734" s="444"/>
      <c r="F734" s="444"/>
      <c r="G734" s="444"/>
      <c r="H734" s="444"/>
      <c r="I734" s="444"/>
      <c r="J734" s="444"/>
      <c r="K734" s="444"/>
      <c r="L734" s="444"/>
      <c r="M734" s="443"/>
      <c r="O734" s="427"/>
      <c r="P734" s="427"/>
      <c r="Q734" s="427"/>
      <c r="R734" s="427"/>
      <c r="S734" s="427"/>
      <c r="T734" s="427"/>
      <c r="U734" s="427"/>
      <c r="V734" s="427"/>
      <c r="W734" s="427"/>
      <c r="X734" s="427"/>
      <c r="Y734" s="427"/>
      <c r="Z734" s="427"/>
      <c r="AA734" s="427"/>
      <c r="AB734" s="427"/>
      <c r="AC734" s="427"/>
      <c r="AD734" s="427"/>
      <c r="AE734" s="427"/>
      <c r="AF734" s="427"/>
      <c r="AG734" s="427"/>
      <c r="AH734" s="427"/>
      <c r="AI734" s="427"/>
      <c r="AJ734" s="427"/>
      <c r="AK734" s="427"/>
    </row>
    <row r="735" spans="4:37" s="442" customFormat="1" ht="16" customHeight="1" x14ac:dyDescent="0.25">
      <c r="D735" s="444"/>
      <c r="E735" s="444"/>
      <c r="F735" s="444"/>
      <c r="G735" s="444"/>
      <c r="H735" s="444"/>
      <c r="I735" s="444"/>
      <c r="J735" s="444"/>
      <c r="K735" s="444"/>
      <c r="L735" s="444"/>
      <c r="M735" s="443"/>
      <c r="O735" s="427"/>
      <c r="P735" s="427"/>
      <c r="Q735" s="427"/>
      <c r="R735" s="427"/>
      <c r="S735" s="427"/>
      <c r="T735" s="427"/>
      <c r="U735" s="427"/>
      <c r="V735" s="427"/>
      <c r="W735" s="427"/>
      <c r="X735" s="427"/>
      <c r="Y735" s="427"/>
      <c r="Z735" s="427"/>
      <c r="AA735" s="427"/>
      <c r="AB735" s="427"/>
      <c r="AC735" s="427"/>
      <c r="AD735" s="427"/>
      <c r="AE735" s="427"/>
      <c r="AF735" s="427"/>
      <c r="AG735" s="427"/>
      <c r="AH735" s="427"/>
      <c r="AI735" s="427"/>
      <c r="AJ735" s="427"/>
      <c r="AK735" s="427"/>
    </row>
    <row r="736" spans="4:37" s="442" customFormat="1" ht="16" customHeight="1" x14ac:dyDescent="0.25">
      <c r="D736" s="444"/>
      <c r="E736" s="444"/>
      <c r="F736" s="444"/>
      <c r="G736" s="444"/>
      <c r="H736" s="444"/>
      <c r="I736" s="444"/>
      <c r="J736" s="444"/>
      <c r="K736" s="444"/>
      <c r="L736" s="444"/>
      <c r="M736" s="443"/>
      <c r="O736" s="427"/>
      <c r="P736" s="427"/>
      <c r="Q736" s="427"/>
      <c r="R736" s="427"/>
      <c r="S736" s="427"/>
      <c r="T736" s="427"/>
      <c r="U736" s="427"/>
      <c r="V736" s="427"/>
      <c r="W736" s="427"/>
      <c r="X736" s="427"/>
      <c r="Y736" s="427"/>
      <c r="Z736" s="427"/>
      <c r="AA736" s="427"/>
      <c r="AB736" s="427"/>
      <c r="AC736" s="427"/>
      <c r="AD736" s="427"/>
      <c r="AE736" s="427"/>
      <c r="AF736" s="427"/>
      <c r="AG736" s="427"/>
      <c r="AH736" s="427"/>
      <c r="AI736" s="427"/>
      <c r="AJ736" s="427"/>
      <c r="AK736" s="427"/>
    </row>
    <row r="737" spans="4:37" s="442" customFormat="1" ht="16" customHeight="1" x14ac:dyDescent="0.25">
      <c r="D737" s="444"/>
      <c r="E737" s="444"/>
      <c r="F737" s="444"/>
      <c r="G737" s="444"/>
      <c r="H737" s="444"/>
      <c r="I737" s="444"/>
      <c r="J737" s="444"/>
      <c r="K737" s="444"/>
      <c r="L737" s="444"/>
      <c r="M737" s="443"/>
      <c r="O737" s="427"/>
      <c r="P737" s="427"/>
      <c r="Q737" s="427"/>
      <c r="R737" s="427"/>
      <c r="S737" s="427"/>
      <c r="T737" s="427"/>
      <c r="U737" s="427"/>
      <c r="V737" s="427"/>
      <c r="W737" s="427"/>
      <c r="X737" s="427"/>
      <c r="Y737" s="427"/>
      <c r="Z737" s="427"/>
      <c r="AA737" s="427"/>
      <c r="AB737" s="427"/>
      <c r="AC737" s="427"/>
      <c r="AD737" s="427"/>
      <c r="AE737" s="427"/>
      <c r="AF737" s="427"/>
      <c r="AG737" s="427"/>
      <c r="AH737" s="427"/>
      <c r="AI737" s="427"/>
      <c r="AJ737" s="427"/>
      <c r="AK737" s="427"/>
    </row>
    <row r="738" spans="4:37" s="442" customFormat="1" ht="16" customHeight="1" x14ac:dyDescent="0.25">
      <c r="D738" s="444"/>
      <c r="E738" s="444"/>
      <c r="F738" s="444"/>
      <c r="G738" s="444"/>
      <c r="H738" s="444"/>
      <c r="I738" s="444"/>
      <c r="J738" s="444"/>
      <c r="K738" s="444"/>
      <c r="L738" s="444"/>
      <c r="M738" s="443"/>
      <c r="O738" s="427"/>
      <c r="P738" s="427"/>
      <c r="Q738" s="427"/>
      <c r="R738" s="427"/>
      <c r="S738" s="427"/>
      <c r="T738" s="427"/>
      <c r="U738" s="427"/>
      <c r="V738" s="427"/>
      <c r="W738" s="427"/>
      <c r="X738" s="427"/>
      <c r="Y738" s="427"/>
      <c r="Z738" s="427"/>
      <c r="AA738" s="427"/>
      <c r="AB738" s="427"/>
      <c r="AC738" s="427"/>
      <c r="AD738" s="427"/>
      <c r="AE738" s="427"/>
      <c r="AF738" s="427"/>
      <c r="AG738" s="427"/>
      <c r="AH738" s="427"/>
      <c r="AI738" s="427"/>
      <c r="AJ738" s="427"/>
      <c r="AK738" s="427"/>
    </row>
    <row r="739" spans="4:37" s="442" customFormat="1" ht="16" customHeight="1" x14ac:dyDescent="0.25">
      <c r="D739" s="444"/>
      <c r="E739" s="444"/>
      <c r="F739" s="444"/>
      <c r="G739" s="444"/>
      <c r="H739" s="444"/>
      <c r="I739" s="444"/>
      <c r="J739" s="444"/>
      <c r="K739" s="444"/>
      <c r="L739" s="444"/>
      <c r="M739" s="443"/>
      <c r="O739" s="427"/>
      <c r="P739" s="427"/>
      <c r="Q739" s="427"/>
      <c r="R739" s="427"/>
      <c r="S739" s="427"/>
      <c r="T739" s="427"/>
      <c r="U739" s="427"/>
      <c r="V739" s="427"/>
      <c r="W739" s="427"/>
      <c r="X739" s="427"/>
      <c r="Y739" s="427"/>
      <c r="Z739" s="427"/>
      <c r="AA739" s="427"/>
      <c r="AB739" s="427"/>
      <c r="AC739" s="427"/>
      <c r="AD739" s="427"/>
      <c r="AE739" s="427"/>
      <c r="AF739" s="427"/>
      <c r="AG739" s="427"/>
      <c r="AH739" s="427"/>
      <c r="AI739" s="427"/>
      <c r="AJ739" s="427"/>
      <c r="AK739" s="427"/>
    </row>
    <row r="740" spans="4:37" s="442" customFormat="1" ht="16" customHeight="1" x14ac:dyDescent="0.25">
      <c r="D740" s="444"/>
      <c r="E740" s="444"/>
      <c r="F740" s="444"/>
      <c r="G740" s="444"/>
      <c r="H740" s="444"/>
      <c r="I740" s="444"/>
      <c r="J740" s="444"/>
      <c r="K740" s="444"/>
      <c r="L740" s="444"/>
      <c r="M740" s="443"/>
      <c r="O740" s="427"/>
      <c r="P740" s="427"/>
      <c r="Q740" s="427"/>
      <c r="R740" s="427"/>
      <c r="S740" s="427"/>
      <c r="T740" s="427"/>
      <c r="U740" s="427"/>
      <c r="V740" s="427"/>
      <c r="W740" s="427"/>
      <c r="X740" s="427"/>
      <c r="Y740" s="427"/>
      <c r="Z740" s="427"/>
      <c r="AA740" s="427"/>
      <c r="AB740" s="427"/>
      <c r="AC740" s="427"/>
      <c r="AD740" s="427"/>
      <c r="AE740" s="427"/>
      <c r="AF740" s="427"/>
      <c r="AG740" s="427"/>
      <c r="AH740" s="427"/>
      <c r="AI740" s="427"/>
      <c r="AJ740" s="427"/>
      <c r="AK740" s="427"/>
    </row>
    <row r="741" spans="4:37" s="442" customFormat="1" ht="16" customHeight="1" x14ac:dyDescent="0.25">
      <c r="D741" s="444"/>
      <c r="E741" s="444"/>
      <c r="F741" s="444"/>
      <c r="G741" s="444"/>
      <c r="H741" s="444"/>
      <c r="I741" s="444"/>
      <c r="J741" s="444"/>
      <c r="K741" s="444"/>
      <c r="L741" s="444"/>
      <c r="M741" s="443"/>
      <c r="O741" s="427"/>
      <c r="P741" s="427"/>
      <c r="Q741" s="427"/>
      <c r="R741" s="427"/>
      <c r="S741" s="427"/>
      <c r="T741" s="427"/>
      <c r="U741" s="427"/>
      <c r="V741" s="427"/>
      <c r="W741" s="427"/>
      <c r="X741" s="427"/>
      <c r="Y741" s="427"/>
      <c r="Z741" s="427"/>
      <c r="AA741" s="427"/>
      <c r="AB741" s="427"/>
      <c r="AC741" s="427"/>
      <c r="AD741" s="427"/>
      <c r="AE741" s="427"/>
      <c r="AF741" s="427"/>
      <c r="AG741" s="427"/>
      <c r="AH741" s="427"/>
      <c r="AI741" s="427"/>
      <c r="AJ741" s="427"/>
      <c r="AK741" s="427"/>
    </row>
    <row r="742" spans="4:37" s="442" customFormat="1" ht="16" customHeight="1" x14ac:dyDescent="0.25">
      <c r="D742" s="444"/>
      <c r="E742" s="444"/>
      <c r="F742" s="444"/>
      <c r="G742" s="444"/>
      <c r="H742" s="444"/>
      <c r="I742" s="444"/>
      <c r="J742" s="444"/>
      <c r="K742" s="444"/>
      <c r="L742" s="444"/>
      <c r="M742" s="443"/>
      <c r="O742" s="427"/>
      <c r="P742" s="427"/>
      <c r="Q742" s="427"/>
      <c r="R742" s="427"/>
      <c r="S742" s="427"/>
      <c r="T742" s="427"/>
      <c r="U742" s="427"/>
      <c r="V742" s="427"/>
      <c r="W742" s="427"/>
      <c r="X742" s="427"/>
      <c r="Y742" s="427"/>
      <c r="Z742" s="427"/>
      <c r="AA742" s="427"/>
      <c r="AB742" s="427"/>
      <c r="AC742" s="427"/>
      <c r="AD742" s="427"/>
      <c r="AE742" s="427"/>
      <c r="AF742" s="427"/>
      <c r="AG742" s="427"/>
      <c r="AH742" s="427"/>
      <c r="AI742" s="427"/>
      <c r="AJ742" s="427"/>
      <c r="AK742" s="427"/>
    </row>
    <row r="743" spans="4:37" s="442" customFormat="1" ht="16" customHeight="1" x14ac:dyDescent="0.25">
      <c r="D743" s="444"/>
      <c r="E743" s="444"/>
      <c r="F743" s="444"/>
      <c r="G743" s="444"/>
      <c r="H743" s="444"/>
      <c r="I743" s="444"/>
      <c r="J743" s="444"/>
      <c r="K743" s="444"/>
      <c r="L743" s="444"/>
      <c r="M743" s="443"/>
      <c r="O743" s="427"/>
      <c r="P743" s="427"/>
      <c r="Q743" s="427"/>
      <c r="R743" s="427"/>
      <c r="S743" s="427"/>
      <c r="T743" s="427"/>
      <c r="U743" s="427"/>
      <c r="V743" s="427"/>
      <c r="W743" s="427"/>
      <c r="X743" s="427"/>
      <c r="Y743" s="427"/>
      <c r="Z743" s="427"/>
      <c r="AA743" s="427"/>
      <c r="AB743" s="427"/>
      <c r="AC743" s="427"/>
      <c r="AD743" s="427"/>
      <c r="AE743" s="427"/>
      <c r="AF743" s="427"/>
      <c r="AG743" s="427"/>
      <c r="AH743" s="427"/>
      <c r="AI743" s="427"/>
      <c r="AJ743" s="427"/>
      <c r="AK743" s="427"/>
    </row>
    <row r="744" spans="4:37" s="442" customFormat="1" ht="16" customHeight="1" x14ac:dyDescent="0.25">
      <c r="D744" s="444"/>
      <c r="E744" s="444"/>
      <c r="F744" s="444"/>
      <c r="G744" s="444"/>
      <c r="H744" s="444"/>
      <c r="I744" s="444"/>
      <c r="J744" s="444"/>
      <c r="K744" s="444"/>
      <c r="L744" s="444"/>
      <c r="M744" s="443"/>
      <c r="O744" s="427"/>
      <c r="P744" s="427"/>
      <c r="Q744" s="427"/>
      <c r="R744" s="427"/>
      <c r="S744" s="427"/>
      <c r="T744" s="427"/>
      <c r="U744" s="427"/>
      <c r="V744" s="427"/>
      <c r="W744" s="427"/>
      <c r="X744" s="427"/>
      <c r="Y744" s="427"/>
      <c r="Z744" s="427"/>
      <c r="AA744" s="427"/>
      <c r="AB744" s="427"/>
      <c r="AC744" s="427"/>
      <c r="AD744" s="427"/>
      <c r="AE744" s="427"/>
      <c r="AF744" s="427"/>
      <c r="AG744" s="427"/>
      <c r="AH744" s="427"/>
      <c r="AI744" s="427"/>
      <c r="AJ744" s="427"/>
      <c r="AK744" s="427"/>
    </row>
    <row r="745" spans="4:37" s="442" customFormat="1" ht="16" customHeight="1" x14ac:dyDescent="0.25">
      <c r="D745" s="444"/>
      <c r="E745" s="444"/>
      <c r="F745" s="444"/>
      <c r="G745" s="444"/>
      <c r="H745" s="444"/>
      <c r="I745" s="444"/>
      <c r="J745" s="444"/>
      <c r="K745" s="444"/>
      <c r="L745" s="444"/>
      <c r="M745" s="443"/>
      <c r="O745" s="427"/>
      <c r="P745" s="427"/>
      <c r="Q745" s="427"/>
      <c r="R745" s="427"/>
      <c r="S745" s="427"/>
      <c r="T745" s="427"/>
      <c r="U745" s="427"/>
      <c r="V745" s="427"/>
      <c r="W745" s="427"/>
      <c r="X745" s="427"/>
      <c r="Y745" s="427"/>
      <c r="Z745" s="427"/>
      <c r="AA745" s="427"/>
      <c r="AB745" s="427"/>
      <c r="AC745" s="427"/>
      <c r="AD745" s="427"/>
      <c r="AE745" s="427"/>
      <c r="AF745" s="427"/>
      <c r="AG745" s="427"/>
      <c r="AH745" s="427"/>
      <c r="AI745" s="427"/>
      <c r="AJ745" s="427"/>
      <c r="AK745" s="427"/>
    </row>
    <row r="746" spans="4:37" s="442" customFormat="1" ht="16" customHeight="1" x14ac:dyDescent="0.25">
      <c r="D746" s="444"/>
      <c r="E746" s="444"/>
      <c r="F746" s="444"/>
      <c r="G746" s="444"/>
      <c r="H746" s="444"/>
      <c r="I746" s="444"/>
      <c r="J746" s="444"/>
      <c r="K746" s="444"/>
      <c r="L746" s="444"/>
      <c r="M746" s="443"/>
      <c r="O746" s="427"/>
      <c r="P746" s="427"/>
      <c r="Q746" s="427"/>
      <c r="R746" s="427"/>
      <c r="S746" s="427"/>
      <c r="T746" s="427"/>
      <c r="U746" s="427"/>
      <c r="V746" s="427"/>
      <c r="W746" s="427"/>
      <c r="X746" s="427"/>
      <c r="Y746" s="427"/>
      <c r="Z746" s="427"/>
      <c r="AA746" s="427"/>
      <c r="AB746" s="427"/>
      <c r="AC746" s="427"/>
      <c r="AD746" s="427"/>
      <c r="AE746" s="427"/>
      <c r="AF746" s="427"/>
      <c r="AG746" s="427"/>
      <c r="AH746" s="427"/>
      <c r="AI746" s="427"/>
      <c r="AJ746" s="427"/>
      <c r="AK746" s="427"/>
    </row>
    <row r="747" spans="4:37" s="442" customFormat="1" ht="16" customHeight="1" x14ac:dyDescent="0.25">
      <c r="D747" s="444"/>
      <c r="E747" s="444"/>
      <c r="F747" s="444"/>
      <c r="G747" s="444"/>
      <c r="H747" s="444"/>
      <c r="I747" s="444"/>
      <c r="J747" s="444"/>
      <c r="K747" s="444"/>
      <c r="L747" s="444"/>
      <c r="M747" s="443"/>
      <c r="O747" s="427"/>
      <c r="P747" s="427"/>
      <c r="Q747" s="427"/>
      <c r="R747" s="427"/>
      <c r="S747" s="427"/>
      <c r="T747" s="427"/>
      <c r="U747" s="427"/>
      <c r="V747" s="427"/>
      <c r="W747" s="427"/>
      <c r="X747" s="427"/>
      <c r="Y747" s="427"/>
      <c r="Z747" s="427"/>
      <c r="AA747" s="427"/>
      <c r="AB747" s="427"/>
      <c r="AC747" s="427"/>
      <c r="AD747" s="427"/>
      <c r="AE747" s="427"/>
      <c r="AF747" s="427"/>
      <c r="AG747" s="427"/>
      <c r="AH747" s="427"/>
      <c r="AI747" s="427"/>
      <c r="AJ747" s="427"/>
      <c r="AK747" s="427"/>
    </row>
    <row r="748" spans="4:37" s="442" customFormat="1" ht="16" customHeight="1" x14ac:dyDescent="0.25">
      <c r="D748" s="444"/>
      <c r="E748" s="444"/>
      <c r="F748" s="444"/>
      <c r="G748" s="444"/>
      <c r="H748" s="444"/>
      <c r="I748" s="444"/>
      <c r="J748" s="444"/>
      <c r="K748" s="444"/>
      <c r="L748" s="444"/>
      <c r="M748" s="443"/>
      <c r="O748" s="427"/>
      <c r="P748" s="427"/>
      <c r="Q748" s="427"/>
      <c r="R748" s="427"/>
      <c r="S748" s="427"/>
      <c r="T748" s="427"/>
      <c r="U748" s="427"/>
      <c r="V748" s="427"/>
      <c r="W748" s="427"/>
      <c r="X748" s="427"/>
      <c r="Y748" s="427"/>
      <c r="Z748" s="427"/>
      <c r="AA748" s="427"/>
      <c r="AB748" s="427"/>
      <c r="AC748" s="427"/>
      <c r="AD748" s="427"/>
      <c r="AE748" s="427"/>
      <c r="AF748" s="427"/>
      <c r="AG748" s="427"/>
      <c r="AH748" s="427"/>
      <c r="AI748" s="427"/>
      <c r="AJ748" s="427"/>
      <c r="AK748" s="427"/>
    </row>
    <row r="749" spans="4:37" s="442" customFormat="1" ht="16" customHeight="1" x14ac:dyDescent="0.25">
      <c r="D749" s="444"/>
      <c r="E749" s="444"/>
      <c r="F749" s="444"/>
      <c r="G749" s="444"/>
      <c r="H749" s="444"/>
      <c r="I749" s="444"/>
      <c r="J749" s="444"/>
      <c r="K749" s="444"/>
      <c r="L749" s="444"/>
      <c r="M749" s="443"/>
      <c r="O749" s="427"/>
      <c r="P749" s="427"/>
      <c r="Q749" s="427"/>
      <c r="R749" s="427"/>
      <c r="S749" s="427"/>
      <c r="T749" s="427"/>
      <c r="U749" s="427"/>
      <c r="V749" s="427"/>
      <c r="W749" s="427"/>
      <c r="X749" s="427"/>
      <c r="Y749" s="427"/>
      <c r="Z749" s="427"/>
      <c r="AA749" s="427"/>
      <c r="AB749" s="427"/>
      <c r="AC749" s="427"/>
      <c r="AD749" s="427"/>
      <c r="AE749" s="427"/>
      <c r="AF749" s="427"/>
      <c r="AG749" s="427"/>
      <c r="AH749" s="427"/>
      <c r="AI749" s="427"/>
      <c r="AJ749" s="427"/>
      <c r="AK749" s="427"/>
    </row>
    <row r="750" spans="4:37" s="442" customFormat="1" ht="16" customHeight="1" x14ac:dyDescent="0.25">
      <c r="D750" s="444"/>
      <c r="E750" s="444"/>
      <c r="F750" s="444"/>
      <c r="G750" s="444"/>
      <c r="H750" s="444"/>
      <c r="I750" s="444"/>
      <c r="J750" s="444"/>
      <c r="K750" s="444"/>
      <c r="L750" s="444"/>
      <c r="M750" s="443"/>
      <c r="O750" s="427"/>
      <c r="P750" s="427"/>
      <c r="Q750" s="427"/>
      <c r="R750" s="427"/>
      <c r="S750" s="427"/>
      <c r="T750" s="427"/>
      <c r="U750" s="427"/>
      <c r="V750" s="427"/>
      <c r="W750" s="427"/>
      <c r="X750" s="427"/>
      <c r="Y750" s="427"/>
      <c r="Z750" s="427"/>
      <c r="AA750" s="427"/>
      <c r="AB750" s="427"/>
      <c r="AC750" s="427"/>
      <c r="AD750" s="427"/>
      <c r="AE750" s="427"/>
      <c r="AF750" s="427"/>
      <c r="AG750" s="427"/>
      <c r="AH750" s="427"/>
      <c r="AI750" s="427"/>
      <c r="AJ750" s="427"/>
      <c r="AK750" s="427"/>
    </row>
    <row r="751" spans="4:37" s="442" customFormat="1" ht="16" customHeight="1" x14ac:dyDescent="0.25">
      <c r="D751" s="444"/>
      <c r="E751" s="444"/>
      <c r="F751" s="444"/>
      <c r="G751" s="444"/>
      <c r="H751" s="444"/>
      <c r="I751" s="444"/>
      <c r="J751" s="444"/>
      <c r="K751" s="444"/>
      <c r="L751" s="444"/>
      <c r="M751" s="443"/>
      <c r="O751" s="427"/>
      <c r="P751" s="427"/>
      <c r="Q751" s="427"/>
      <c r="R751" s="427"/>
      <c r="S751" s="427"/>
      <c r="T751" s="427"/>
      <c r="U751" s="427"/>
      <c r="V751" s="427"/>
      <c r="W751" s="427"/>
      <c r="X751" s="427"/>
      <c r="Y751" s="427"/>
      <c r="Z751" s="427"/>
      <c r="AA751" s="427"/>
      <c r="AB751" s="427"/>
      <c r="AC751" s="427"/>
      <c r="AD751" s="427"/>
      <c r="AE751" s="427"/>
      <c r="AF751" s="427"/>
      <c r="AG751" s="427"/>
      <c r="AH751" s="427"/>
      <c r="AI751" s="427"/>
      <c r="AJ751" s="427"/>
      <c r="AK751" s="427"/>
    </row>
    <row r="752" spans="4:37" s="442" customFormat="1" ht="16" customHeight="1" x14ac:dyDescent="0.25">
      <c r="D752" s="444"/>
      <c r="E752" s="444"/>
      <c r="F752" s="444"/>
      <c r="G752" s="444"/>
      <c r="H752" s="444"/>
      <c r="I752" s="444"/>
      <c r="J752" s="444"/>
      <c r="K752" s="444"/>
      <c r="L752" s="444"/>
      <c r="M752" s="443"/>
      <c r="O752" s="427"/>
      <c r="P752" s="427"/>
      <c r="Q752" s="427"/>
      <c r="R752" s="427"/>
      <c r="S752" s="427"/>
      <c r="T752" s="427"/>
      <c r="U752" s="427"/>
      <c r="V752" s="427"/>
      <c r="W752" s="427"/>
      <c r="X752" s="427"/>
      <c r="Y752" s="427"/>
      <c r="Z752" s="427"/>
      <c r="AA752" s="427"/>
      <c r="AB752" s="427"/>
      <c r="AC752" s="427"/>
      <c r="AD752" s="427"/>
      <c r="AE752" s="427"/>
      <c r="AF752" s="427"/>
      <c r="AG752" s="427"/>
      <c r="AH752" s="427"/>
      <c r="AI752" s="427"/>
      <c r="AJ752" s="427"/>
      <c r="AK752" s="427"/>
    </row>
    <row r="753" spans="4:37" s="442" customFormat="1" ht="16" customHeight="1" x14ac:dyDescent="0.25">
      <c r="D753" s="444"/>
      <c r="E753" s="444"/>
      <c r="F753" s="444"/>
      <c r="G753" s="444"/>
      <c r="H753" s="444"/>
      <c r="I753" s="444"/>
      <c r="J753" s="444"/>
      <c r="K753" s="444"/>
      <c r="L753" s="444"/>
      <c r="M753" s="443"/>
      <c r="O753" s="427"/>
      <c r="P753" s="427"/>
      <c r="Q753" s="427"/>
      <c r="R753" s="427"/>
      <c r="S753" s="427"/>
      <c r="T753" s="427"/>
      <c r="U753" s="427"/>
      <c r="V753" s="427"/>
      <c r="W753" s="427"/>
      <c r="X753" s="427"/>
      <c r="Y753" s="427"/>
      <c r="Z753" s="427"/>
      <c r="AA753" s="427"/>
      <c r="AB753" s="427"/>
      <c r="AC753" s="427"/>
      <c r="AD753" s="427"/>
      <c r="AE753" s="427"/>
      <c r="AF753" s="427"/>
      <c r="AG753" s="427"/>
      <c r="AH753" s="427"/>
      <c r="AI753" s="427"/>
      <c r="AJ753" s="427"/>
      <c r="AK753" s="427"/>
    </row>
    <row r="754" spans="4:37" s="442" customFormat="1" ht="16" customHeight="1" x14ac:dyDescent="0.25">
      <c r="D754" s="444"/>
      <c r="E754" s="444"/>
      <c r="F754" s="444"/>
      <c r="G754" s="444"/>
      <c r="H754" s="444"/>
      <c r="I754" s="444"/>
      <c r="J754" s="444"/>
      <c r="K754" s="444"/>
      <c r="L754" s="444"/>
      <c r="M754" s="443"/>
      <c r="O754" s="427"/>
      <c r="P754" s="427"/>
      <c r="Q754" s="427"/>
      <c r="R754" s="427"/>
      <c r="S754" s="427"/>
      <c r="T754" s="427"/>
      <c r="U754" s="427"/>
      <c r="V754" s="427"/>
      <c r="W754" s="427"/>
      <c r="X754" s="427"/>
      <c r="Y754" s="427"/>
      <c r="Z754" s="427"/>
      <c r="AA754" s="427"/>
      <c r="AB754" s="427"/>
      <c r="AC754" s="427"/>
      <c r="AD754" s="427"/>
      <c r="AE754" s="427"/>
      <c r="AF754" s="427"/>
      <c r="AG754" s="427"/>
      <c r="AH754" s="427"/>
      <c r="AI754" s="427"/>
      <c r="AJ754" s="427"/>
      <c r="AK754" s="427"/>
    </row>
    <row r="755" spans="4:37" s="442" customFormat="1" ht="16" customHeight="1" x14ac:dyDescent="0.25">
      <c r="D755" s="444"/>
      <c r="E755" s="444"/>
      <c r="F755" s="444"/>
      <c r="G755" s="444"/>
      <c r="H755" s="444"/>
      <c r="I755" s="444"/>
      <c r="J755" s="444"/>
      <c r="K755" s="444"/>
      <c r="L755" s="444"/>
      <c r="M755" s="443"/>
      <c r="O755" s="427"/>
      <c r="P755" s="427"/>
      <c r="Q755" s="427"/>
      <c r="R755" s="427"/>
      <c r="S755" s="427"/>
      <c r="T755" s="427"/>
      <c r="U755" s="427"/>
      <c r="V755" s="427"/>
      <c r="W755" s="427"/>
      <c r="X755" s="427"/>
      <c r="Y755" s="427"/>
      <c r="Z755" s="427"/>
      <c r="AA755" s="427"/>
      <c r="AB755" s="427"/>
      <c r="AC755" s="427"/>
      <c r="AD755" s="427"/>
      <c r="AE755" s="427"/>
      <c r="AF755" s="427"/>
      <c r="AG755" s="427"/>
      <c r="AH755" s="427"/>
      <c r="AI755" s="427"/>
      <c r="AJ755" s="427"/>
      <c r="AK755" s="427"/>
    </row>
    <row r="756" spans="4:37" s="442" customFormat="1" ht="16" customHeight="1" x14ac:dyDescent="0.25">
      <c r="D756" s="444"/>
      <c r="E756" s="444"/>
      <c r="F756" s="444"/>
      <c r="G756" s="444"/>
      <c r="H756" s="444"/>
      <c r="I756" s="444"/>
      <c r="J756" s="444"/>
      <c r="K756" s="444"/>
      <c r="L756" s="444"/>
      <c r="M756" s="443"/>
      <c r="O756" s="427"/>
      <c r="P756" s="427"/>
      <c r="Q756" s="427"/>
      <c r="R756" s="427"/>
      <c r="S756" s="427"/>
      <c r="T756" s="427"/>
      <c r="U756" s="427"/>
      <c r="V756" s="427"/>
      <c r="W756" s="427"/>
      <c r="X756" s="427"/>
      <c r="Y756" s="427"/>
      <c r="Z756" s="427"/>
      <c r="AA756" s="427"/>
      <c r="AB756" s="427"/>
      <c r="AC756" s="427"/>
      <c r="AD756" s="427"/>
      <c r="AE756" s="427"/>
      <c r="AF756" s="427"/>
      <c r="AG756" s="427"/>
      <c r="AH756" s="427"/>
      <c r="AI756" s="427"/>
      <c r="AJ756" s="427"/>
      <c r="AK756" s="427"/>
    </row>
    <row r="757" spans="4:37" s="442" customFormat="1" ht="16" customHeight="1" x14ac:dyDescent="0.25">
      <c r="D757" s="444"/>
      <c r="E757" s="444"/>
      <c r="F757" s="444"/>
      <c r="G757" s="444"/>
      <c r="H757" s="444"/>
      <c r="I757" s="444"/>
      <c r="J757" s="444"/>
      <c r="K757" s="444"/>
      <c r="L757" s="444"/>
      <c r="M757" s="443"/>
      <c r="O757" s="427"/>
      <c r="P757" s="427"/>
      <c r="Q757" s="427"/>
      <c r="R757" s="427"/>
      <c r="S757" s="427"/>
      <c r="T757" s="427"/>
      <c r="U757" s="427"/>
      <c r="V757" s="427"/>
      <c r="W757" s="427"/>
      <c r="X757" s="427"/>
      <c r="Y757" s="427"/>
      <c r="Z757" s="427"/>
      <c r="AA757" s="427"/>
      <c r="AB757" s="427"/>
      <c r="AC757" s="427"/>
      <c r="AD757" s="427"/>
      <c r="AE757" s="427"/>
      <c r="AF757" s="427"/>
      <c r="AG757" s="427"/>
      <c r="AH757" s="427"/>
      <c r="AI757" s="427"/>
      <c r="AJ757" s="427"/>
      <c r="AK757" s="427"/>
    </row>
    <row r="758" spans="4:37" s="442" customFormat="1" ht="16" customHeight="1" x14ac:dyDescent="0.25">
      <c r="D758" s="444"/>
      <c r="E758" s="444"/>
      <c r="F758" s="444"/>
      <c r="G758" s="444"/>
      <c r="H758" s="444"/>
      <c r="I758" s="444"/>
      <c r="J758" s="444"/>
      <c r="K758" s="444"/>
      <c r="L758" s="444"/>
      <c r="M758" s="443"/>
      <c r="O758" s="427"/>
      <c r="P758" s="427"/>
      <c r="Q758" s="427"/>
      <c r="R758" s="427"/>
      <c r="S758" s="427"/>
      <c r="T758" s="427"/>
      <c r="U758" s="427"/>
      <c r="V758" s="427"/>
      <c r="W758" s="427"/>
      <c r="X758" s="427"/>
      <c r="Y758" s="427"/>
      <c r="Z758" s="427"/>
      <c r="AA758" s="427"/>
      <c r="AB758" s="427"/>
      <c r="AC758" s="427"/>
      <c r="AD758" s="427"/>
      <c r="AE758" s="427"/>
      <c r="AF758" s="427"/>
      <c r="AG758" s="427"/>
      <c r="AH758" s="427"/>
      <c r="AI758" s="427"/>
      <c r="AJ758" s="427"/>
      <c r="AK758" s="427"/>
    </row>
    <row r="759" spans="4:37" s="442" customFormat="1" ht="16" customHeight="1" x14ac:dyDescent="0.25">
      <c r="D759" s="444"/>
      <c r="E759" s="444"/>
      <c r="F759" s="444"/>
      <c r="G759" s="444"/>
      <c r="H759" s="444"/>
      <c r="I759" s="444"/>
      <c r="J759" s="444"/>
      <c r="K759" s="444"/>
      <c r="L759" s="444"/>
      <c r="M759" s="443"/>
      <c r="O759" s="427"/>
      <c r="P759" s="427"/>
      <c r="Q759" s="427"/>
      <c r="R759" s="427"/>
      <c r="S759" s="427"/>
      <c r="T759" s="427"/>
      <c r="U759" s="427"/>
      <c r="V759" s="427"/>
      <c r="W759" s="427"/>
      <c r="X759" s="427"/>
      <c r="Y759" s="427"/>
      <c r="Z759" s="427"/>
      <c r="AA759" s="427"/>
      <c r="AB759" s="427"/>
      <c r="AC759" s="427"/>
      <c r="AD759" s="427"/>
      <c r="AE759" s="427"/>
      <c r="AF759" s="427"/>
      <c r="AG759" s="427"/>
      <c r="AH759" s="427"/>
      <c r="AI759" s="427"/>
      <c r="AJ759" s="427"/>
      <c r="AK759" s="427"/>
    </row>
    <row r="760" spans="4:37" s="442" customFormat="1" ht="16" customHeight="1" x14ac:dyDescent="0.25">
      <c r="D760" s="444"/>
      <c r="E760" s="444"/>
      <c r="F760" s="444"/>
      <c r="G760" s="444"/>
      <c r="H760" s="444"/>
      <c r="I760" s="444"/>
      <c r="J760" s="444"/>
      <c r="K760" s="444"/>
      <c r="L760" s="444"/>
      <c r="M760" s="443"/>
      <c r="O760" s="427"/>
      <c r="P760" s="427"/>
      <c r="Q760" s="427"/>
      <c r="R760" s="427"/>
      <c r="S760" s="427"/>
      <c r="T760" s="427"/>
      <c r="U760" s="427"/>
      <c r="V760" s="427"/>
      <c r="W760" s="427"/>
      <c r="X760" s="427"/>
      <c r="Y760" s="427"/>
      <c r="Z760" s="427"/>
      <c r="AA760" s="427"/>
      <c r="AB760" s="427"/>
      <c r="AC760" s="427"/>
      <c r="AD760" s="427"/>
      <c r="AE760" s="427"/>
      <c r="AF760" s="427"/>
      <c r="AG760" s="427"/>
      <c r="AH760" s="427"/>
      <c r="AI760" s="427"/>
      <c r="AJ760" s="427"/>
      <c r="AK760" s="427"/>
    </row>
    <row r="761" spans="4:37" s="442" customFormat="1" ht="16" customHeight="1" x14ac:dyDescent="0.25">
      <c r="D761" s="444"/>
      <c r="E761" s="444"/>
      <c r="F761" s="444"/>
      <c r="G761" s="444"/>
      <c r="H761" s="444"/>
      <c r="I761" s="444"/>
      <c r="J761" s="444"/>
      <c r="K761" s="444"/>
      <c r="L761" s="444"/>
      <c r="M761" s="443"/>
      <c r="O761" s="427"/>
      <c r="P761" s="427"/>
      <c r="Q761" s="427"/>
      <c r="R761" s="427"/>
      <c r="S761" s="427"/>
      <c r="T761" s="427"/>
      <c r="U761" s="427"/>
      <c r="V761" s="427"/>
      <c r="W761" s="427"/>
      <c r="X761" s="427"/>
      <c r="Y761" s="427"/>
      <c r="Z761" s="427"/>
      <c r="AA761" s="427"/>
      <c r="AB761" s="427"/>
      <c r="AC761" s="427"/>
      <c r="AD761" s="427"/>
      <c r="AE761" s="427"/>
      <c r="AF761" s="427"/>
      <c r="AG761" s="427"/>
      <c r="AH761" s="427"/>
      <c r="AI761" s="427"/>
      <c r="AJ761" s="427"/>
      <c r="AK761" s="427"/>
    </row>
    <row r="762" spans="4:37" s="442" customFormat="1" ht="16" customHeight="1" x14ac:dyDescent="0.25">
      <c r="D762" s="444"/>
      <c r="E762" s="444"/>
      <c r="F762" s="444"/>
      <c r="G762" s="444"/>
      <c r="H762" s="444"/>
      <c r="I762" s="444"/>
      <c r="J762" s="444"/>
      <c r="K762" s="444"/>
      <c r="L762" s="444"/>
      <c r="M762" s="443"/>
      <c r="O762" s="427"/>
      <c r="P762" s="427"/>
      <c r="Q762" s="427"/>
      <c r="R762" s="427"/>
      <c r="S762" s="427"/>
      <c r="T762" s="427"/>
      <c r="U762" s="427"/>
      <c r="V762" s="427"/>
      <c r="W762" s="427"/>
      <c r="X762" s="427"/>
      <c r="Y762" s="427"/>
      <c r="Z762" s="427"/>
      <c r="AA762" s="427"/>
      <c r="AB762" s="427"/>
      <c r="AC762" s="427"/>
      <c r="AD762" s="427"/>
      <c r="AE762" s="427"/>
      <c r="AF762" s="427"/>
      <c r="AG762" s="427"/>
      <c r="AH762" s="427"/>
      <c r="AI762" s="427"/>
      <c r="AJ762" s="427"/>
      <c r="AK762" s="427"/>
    </row>
    <row r="763" spans="4:37" s="442" customFormat="1" ht="16" customHeight="1" x14ac:dyDescent="0.25">
      <c r="D763" s="444"/>
      <c r="E763" s="444"/>
      <c r="F763" s="444"/>
      <c r="G763" s="444"/>
      <c r="H763" s="444"/>
      <c r="I763" s="444"/>
      <c r="J763" s="444"/>
      <c r="K763" s="444"/>
      <c r="L763" s="444"/>
      <c r="M763" s="443"/>
      <c r="O763" s="427"/>
      <c r="P763" s="427"/>
      <c r="Q763" s="427"/>
      <c r="R763" s="427"/>
      <c r="S763" s="427"/>
      <c r="T763" s="427"/>
      <c r="U763" s="427"/>
      <c r="V763" s="427"/>
      <c r="W763" s="427"/>
      <c r="X763" s="427"/>
      <c r="Y763" s="427"/>
      <c r="Z763" s="427"/>
      <c r="AA763" s="427"/>
      <c r="AB763" s="427"/>
      <c r="AC763" s="427"/>
      <c r="AD763" s="427"/>
      <c r="AE763" s="427"/>
      <c r="AF763" s="427"/>
      <c r="AG763" s="427"/>
      <c r="AH763" s="427"/>
      <c r="AI763" s="427"/>
      <c r="AJ763" s="427"/>
      <c r="AK763" s="427"/>
    </row>
    <row r="764" spans="4:37" s="442" customFormat="1" ht="16" customHeight="1" x14ac:dyDescent="0.25">
      <c r="D764" s="444"/>
      <c r="E764" s="444"/>
      <c r="F764" s="444"/>
      <c r="G764" s="444"/>
      <c r="H764" s="444"/>
      <c r="I764" s="444"/>
      <c r="J764" s="444"/>
      <c r="K764" s="444"/>
      <c r="L764" s="444"/>
      <c r="M764" s="443"/>
      <c r="O764" s="427"/>
      <c r="P764" s="427"/>
      <c r="Q764" s="427"/>
      <c r="R764" s="427"/>
      <c r="S764" s="427"/>
      <c r="T764" s="427"/>
      <c r="U764" s="427"/>
      <c r="V764" s="427"/>
      <c r="W764" s="427"/>
      <c r="X764" s="427"/>
      <c r="Y764" s="427"/>
      <c r="Z764" s="427"/>
      <c r="AA764" s="427"/>
      <c r="AB764" s="427"/>
      <c r="AC764" s="427"/>
      <c r="AD764" s="427"/>
      <c r="AE764" s="427"/>
      <c r="AF764" s="427"/>
      <c r="AG764" s="427"/>
      <c r="AH764" s="427"/>
      <c r="AI764" s="427"/>
      <c r="AJ764" s="427"/>
      <c r="AK764" s="427"/>
    </row>
    <row r="765" spans="4:37" s="442" customFormat="1" ht="16" customHeight="1" x14ac:dyDescent="0.25">
      <c r="D765" s="444"/>
      <c r="E765" s="444"/>
      <c r="F765" s="444"/>
      <c r="G765" s="444"/>
      <c r="H765" s="444"/>
      <c r="I765" s="444"/>
      <c r="J765" s="444"/>
      <c r="K765" s="444"/>
      <c r="L765" s="444"/>
      <c r="M765" s="443"/>
      <c r="O765" s="427"/>
      <c r="P765" s="427"/>
      <c r="Q765" s="427"/>
      <c r="R765" s="427"/>
      <c r="S765" s="427"/>
      <c r="T765" s="427"/>
      <c r="U765" s="427"/>
      <c r="V765" s="427"/>
      <c r="W765" s="427"/>
      <c r="X765" s="427"/>
      <c r="Y765" s="427"/>
      <c r="Z765" s="427"/>
      <c r="AA765" s="427"/>
      <c r="AB765" s="427"/>
      <c r="AC765" s="427"/>
      <c r="AD765" s="427"/>
      <c r="AE765" s="427"/>
      <c r="AF765" s="427"/>
      <c r="AG765" s="427"/>
      <c r="AH765" s="427"/>
      <c r="AI765" s="427"/>
      <c r="AJ765" s="427"/>
      <c r="AK765" s="427"/>
    </row>
    <row r="766" spans="4:37" s="442" customFormat="1" ht="16" customHeight="1" x14ac:dyDescent="0.25">
      <c r="D766" s="444"/>
      <c r="E766" s="444"/>
      <c r="F766" s="444"/>
      <c r="G766" s="444"/>
      <c r="H766" s="444"/>
      <c r="I766" s="444"/>
      <c r="J766" s="444"/>
      <c r="K766" s="444"/>
      <c r="L766" s="444"/>
      <c r="M766" s="443"/>
      <c r="O766" s="427"/>
      <c r="P766" s="427"/>
      <c r="Q766" s="427"/>
      <c r="R766" s="427"/>
      <c r="S766" s="427"/>
      <c r="T766" s="427"/>
      <c r="U766" s="427"/>
      <c r="V766" s="427"/>
      <c r="W766" s="427"/>
      <c r="X766" s="427"/>
      <c r="Y766" s="427"/>
      <c r="Z766" s="427"/>
      <c r="AA766" s="427"/>
      <c r="AB766" s="427"/>
      <c r="AC766" s="427"/>
      <c r="AD766" s="427"/>
      <c r="AE766" s="427"/>
      <c r="AF766" s="427"/>
      <c r="AG766" s="427"/>
      <c r="AH766" s="427"/>
      <c r="AI766" s="427"/>
      <c r="AJ766" s="427"/>
      <c r="AK766" s="427"/>
    </row>
    <row r="767" spans="4:37" s="442" customFormat="1" ht="16" customHeight="1" x14ac:dyDescent="0.25">
      <c r="D767" s="444"/>
      <c r="E767" s="444"/>
      <c r="F767" s="444"/>
      <c r="G767" s="444"/>
      <c r="H767" s="444"/>
      <c r="I767" s="444"/>
      <c r="J767" s="444"/>
      <c r="K767" s="444"/>
      <c r="L767" s="444"/>
      <c r="M767" s="443"/>
      <c r="O767" s="427"/>
      <c r="P767" s="427"/>
      <c r="Q767" s="427"/>
      <c r="R767" s="427"/>
      <c r="S767" s="427"/>
      <c r="T767" s="427"/>
      <c r="U767" s="427"/>
      <c r="V767" s="427"/>
      <c r="W767" s="427"/>
      <c r="X767" s="427"/>
      <c r="Y767" s="427"/>
      <c r="Z767" s="427"/>
      <c r="AA767" s="427"/>
      <c r="AB767" s="427"/>
      <c r="AC767" s="427"/>
      <c r="AD767" s="427"/>
      <c r="AE767" s="427"/>
      <c r="AF767" s="427"/>
      <c r="AG767" s="427"/>
      <c r="AH767" s="427"/>
      <c r="AI767" s="427"/>
      <c r="AJ767" s="427"/>
      <c r="AK767" s="427"/>
    </row>
    <row r="768" spans="4:37" s="442" customFormat="1" ht="16" customHeight="1" x14ac:dyDescent="0.25">
      <c r="D768" s="444"/>
      <c r="E768" s="444"/>
      <c r="F768" s="444"/>
      <c r="G768" s="444"/>
      <c r="H768" s="444"/>
      <c r="I768" s="444"/>
      <c r="J768" s="444"/>
      <c r="K768" s="444"/>
      <c r="L768" s="444"/>
      <c r="M768" s="443"/>
      <c r="O768" s="427"/>
      <c r="P768" s="427"/>
      <c r="Q768" s="427"/>
      <c r="R768" s="427"/>
      <c r="S768" s="427"/>
      <c r="T768" s="427"/>
      <c r="U768" s="427"/>
      <c r="V768" s="427"/>
      <c r="W768" s="427"/>
      <c r="X768" s="427"/>
      <c r="Y768" s="427"/>
      <c r="Z768" s="427"/>
      <c r="AA768" s="427"/>
      <c r="AB768" s="427"/>
      <c r="AC768" s="427"/>
      <c r="AD768" s="427"/>
      <c r="AE768" s="427"/>
      <c r="AF768" s="427"/>
      <c r="AG768" s="427"/>
      <c r="AH768" s="427"/>
      <c r="AI768" s="427"/>
      <c r="AJ768" s="427"/>
      <c r="AK768" s="427"/>
    </row>
    <row r="769" spans="4:37" s="442" customFormat="1" ht="16" customHeight="1" x14ac:dyDescent="0.25">
      <c r="D769" s="444"/>
      <c r="E769" s="444"/>
      <c r="F769" s="444"/>
      <c r="G769" s="444"/>
      <c r="H769" s="444"/>
      <c r="I769" s="444"/>
      <c r="J769" s="444"/>
      <c r="K769" s="444"/>
      <c r="L769" s="444"/>
      <c r="M769" s="443"/>
      <c r="O769" s="427"/>
      <c r="P769" s="427"/>
      <c r="Q769" s="427"/>
      <c r="R769" s="427"/>
      <c r="S769" s="427"/>
      <c r="T769" s="427"/>
      <c r="U769" s="427"/>
      <c r="V769" s="427"/>
      <c r="W769" s="427"/>
      <c r="X769" s="427"/>
      <c r="Y769" s="427"/>
      <c r="Z769" s="427"/>
      <c r="AA769" s="427"/>
      <c r="AB769" s="427"/>
      <c r="AC769" s="427"/>
      <c r="AD769" s="427"/>
      <c r="AE769" s="427"/>
      <c r="AF769" s="427"/>
      <c r="AG769" s="427"/>
      <c r="AH769" s="427"/>
      <c r="AI769" s="427"/>
      <c r="AJ769" s="427"/>
      <c r="AK769" s="427"/>
    </row>
    <row r="770" spans="4:37" s="442" customFormat="1" ht="16" customHeight="1" x14ac:dyDescent="0.25">
      <c r="D770" s="444"/>
      <c r="E770" s="444"/>
      <c r="F770" s="444"/>
      <c r="G770" s="444"/>
      <c r="H770" s="444"/>
      <c r="I770" s="444"/>
      <c r="J770" s="444"/>
      <c r="K770" s="444"/>
      <c r="L770" s="444"/>
      <c r="M770" s="443"/>
      <c r="O770" s="427"/>
      <c r="P770" s="427"/>
      <c r="Q770" s="427"/>
      <c r="R770" s="427"/>
      <c r="S770" s="427"/>
      <c r="T770" s="427"/>
      <c r="U770" s="427"/>
      <c r="V770" s="427"/>
      <c r="W770" s="427"/>
      <c r="X770" s="427"/>
      <c r="Y770" s="427"/>
      <c r="Z770" s="427"/>
      <c r="AA770" s="427"/>
      <c r="AB770" s="427"/>
      <c r="AC770" s="427"/>
      <c r="AD770" s="427"/>
      <c r="AE770" s="427"/>
      <c r="AF770" s="427"/>
      <c r="AG770" s="427"/>
      <c r="AH770" s="427"/>
      <c r="AI770" s="427"/>
      <c r="AJ770" s="427"/>
      <c r="AK770" s="427"/>
    </row>
    <row r="771" spans="4:37" s="442" customFormat="1" ht="16" customHeight="1" x14ac:dyDescent="0.25">
      <c r="D771" s="444"/>
      <c r="E771" s="444"/>
      <c r="F771" s="444"/>
      <c r="G771" s="444"/>
      <c r="H771" s="444"/>
      <c r="I771" s="444"/>
      <c r="J771" s="444"/>
      <c r="K771" s="444"/>
      <c r="L771" s="444"/>
      <c r="M771" s="443"/>
      <c r="O771" s="427"/>
      <c r="P771" s="427"/>
      <c r="Q771" s="427"/>
      <c r="R771" s="427"/>
      <c r="S771" s="427"/>
      <c r="T771" s="427"/>
      <c r="U771" s="427"/>
      <c r="V771" s="427"/>
      <c r="W771" s="427"/>
      <c r="X771" s="427"/>
      <c r="Y771" s="427"/>
      <c r="Z771" s="427"/>
      <c r="AA771" s="427"/>
      <c r="AB771" s="427"/>
      <c r="AC771" s="427"/>
      <c r="AD771" s="427"/>
      <c r="AE771" s="427"/>
      <c r="AF771" s="427"/>
      <c r="AG771" s="427"/>
      <c r="AH771" s="427"/>
      <c r="AI771" s="427"/>
      <c r="AJ771" s="427"/>
      <c r="AK771" s="427"/>
    </row>
    <row r="772" spans="4:37" s="442" customFormat="1" ht="16" customHeight="1" x14ac:dyDescent="0.25">
      <c r="D772" s="444"/>
      <c r="E772" s="444"/>
      <c r="F772" s="444"/>
      <c r="G772" s="444"/>
      <c r="H772" s="444"/>
      <c r="I772" s="444"/>
      <c r="J772" s="444"/>
      <c r="K772" s="444"/>
      <c r="L772" s="444"/>
      <c r="M772" s="443"/>
      <c r="O772" s="427"/>
      <c r="P772" s="427"/>
      <c r="Q772" s="427"/>
      <c r="R772" s="427"/>
      <c r="S772" s="427"/>
      <c r="T772" s="427"/>
      <c r="U772" s="427"/>
      <c r="V772" s="427"/>
      <c r="W772" s="427"/>
      <c r="X772" s="427"/>
      <c r="Y772" s="427"/>
      <c r="Z772" s="427"/>
      <c r="AA772" s="427"/>
      <c r="AB772" s="427"/>
      <c r="AC772" s="427"/>
      <c r="AD772" s="427"/>
      <c r="AE772" s="427"/>
      <c r="AF772" s="427"/>
      <c r="AG772" s="427"/>
      <c r="AH772" s="427"/>
      <c r="AI772" s="427"/>
      <c r="AJ772" s="427"/>
      <c r="AK772" s="427"/>
    </row>
    <row r="773" spans="4:37" s="442" customFormat="1" ht="16" customHeight="1" x14ac:dyDescent="0.25">
      <c r="D773" s="444"/>
      <c r="E773" s="444"/>
      <c r="F773" s="444"/>
      <c r="G773" s="444"/>
      <c r="H773" s="444"/>
      <c r="I773" s="444"/>
      <c r="J773" s="444"/>
      <c r="K773" s="444"/>
      <c r="L773" s="444"/>
      <c r="M773" s="443"/>
      <c r="O773" s="427"/>
      <c r="P773" s="427"/>
      <c r="Q773" s="427"/>
      <c r="R773" s="427"/>
      <c r="S773" s="427"/>
      <c r="T773" s="427"/>
      <c r="U773" s="427"/>
      <c r="V773" s="427"/>
      <c r="W773" s="427"/>
      <c r="X773" s="427"/>
      <c r="Y773" s="427"/>
      <c r="Z773" s="427"/>
      <c r="AA773" s="427"/>
      <c r="AB773" s="427"/>
      <c r="AC773" s="427"/>
      <c r="AD773" s="427"/>
      <c r="AE773" s="427"/>
      <c r="AF773" s="427"/>
      <c r="AG773" s="427"/>
      <c r="AH773" s="427"/>
      <c r="AI773" s="427"/>
      <c r="AJ773" s="427"/>
      <c r="AK773" s="427"/>
    </row>
    <row r="774" spans="4:37" s="442" customFormat="1" ht="16" customHeight="1" x14ac:dyDescent="0.25">
      <c r="D774" s="444"/>
      <c r="E774" s="444"/>
      <c r="F774" s="444"/>
      <c r="G774" s="444"/>
      <c r="H774" s="444"/>
      <c r="I774" s="444"/>
      <c r="J774" s="444"/>
      <c r="K774" s="444"/>
      <c r="L774" s="444"/>
      <c r="M774" s="443"/>
      <c r="O774" s="427"/>
      <c r="P774" s="427"/>
      <c r="Q774" s="427"/>
      <c r="R774" s="427"/>
      <c r="S774" s="427"/>
      <c r="T774" s="427"/>
      <c r="U774" s="427"/>
      <c r="V774" s="427"/>
      <c r="W774" s="427"/>
      <c r="X774" s="427"/>
      <c r="Y774" s="427"/>
      <c r="Z774" s="427"/>
      <c r="AA774" s="427"/>
      <c r="AB774" s="427"/>
      <c r="AC774" s="427"/>
      <c r="AD774" s="427"/>
      <c r="AE774" s="427"/>
      <c r="AF774" s="427"/>
      <c r="AG774" s="427"/>
      <c r="AH774" s="427"/>
      <c r="AI774" s="427"/>
      <c r="AJ774" s="427"/>
      <c r="AK774" s="427"/>
    </row>
    <row r="775" spans="4:37" s="442" customFormat="1" ht="16" customHeight="1" x14ac:dyDescent="0.25">
      <c r="D775" s="444"/>
      <c r="E775" s="444"/>
      <c r="F775" s="444"/>
      <c r="G775" s="444"/>
      <c r="H775" s="444"/>
      <c r="I775" s="444"/>
      <c r="J775" s="444"/>
      <c r="K775" s="444"/>
      <c r="L775" s="444"/>
      <c r="M775" s="443"/>
      <c r="O775" s="427"/>
      <c r="P775" s="427"/>
      <c r="Q775" s="427"/>
      <c r="R775" s="427"/>
      <c r="S775" s="427"/>
      <c r="T775" s="427"/>
      <c r="U775" s="427"/>
      <c r="V775" s="427"/>
      <c r="W775" s="427"/>
      <c r="X775" s="427"/>
      <c r="Y775" s="427"/>
      <c r="Z775" s="427"/>
      <c r="AA775" s="427"/>
      <c r="AB775" s="427"/>
      <c r="AC775" s="427"/>
      <c r="AD775" s="427"/>
      <c r="AE775" s="427"/>
      <c r="AF775" s="427"/>
      <c r="AG775" s="427"/>
      <c r="AH775" s="427"/>
      <c r="AI775" s="427"/>
      <c r="AJ775" s="427"/>
      <c r="AK775" s="427"/>
    </row>
    <row r="776" spans="4:37" s="442" customFormat="1" ht="16" customHeight="1" x14ac:dyDescent="0.25">
      <c r="D776" s="444"/>
      <c r="E776" s="444"/>
      <c r="F776" s="444"/>
      <c r="G776" s="444"/>
      <c r="H776" s="444"/>
      <c r="I776" s="444"/>
      <c r="J776" s="444"/>
      <c r="K776" s="444"/>
      <c r="L776" s="444"/>
      <c r="M776" s="443"/>
      <c r="O776" s="427"/>
      <c r="P776" s="427"/>
      <c r="Q776" s="427"/>
      <c r="R776" s="427"/>
      <c r="S776" s="427"/>
      <c r="T776" s="427"/>
      <c r="U776" s="427"/>
      <c r="V776" s="427"/>
      <c r="W776" s="427"/>
      <c r="X776" s="427"/>
      <c r="Y776" s="427"/>
      <c r="Z776" s="427"/>
      <c r="AA776" s="427"/>
      <c r="AB776" s="427"/>
      <c r="AC776" s="427"/>
      <c r="AD776" s="427"/>
      <c r="AE776" s="427"/>
      <c r="AF776" s="427"/>
      <c r="AG776" s="427"/>
      <c r="AH776" s="427"/>
      <c r="AI776" s="427"/>
      <c r="AJ776" s="427"/>
      <c r="AK776" s="427"/>
    </row>
    <row r="777" spans="4:37" s="442" customFormat="1" ht="16" customHeight="1" x14ac:dyDescent="0.25">
      <c r="D777" s="444"/>
      <c r="E777" s="444"/>
      <c r="F777" s="444"/>
      <c r="G777" s="444"/>
      <c r="H777" s="444"/>
      <c r="I777" s="444"/>
      <c r="J777" s="444"/>
      <c r="K777" s="444"/>
      <c r="L777" s="444"/>
      <c r="M777" s="443"/>
      <c r="O777" s="427"/>
      <c r="P777" s="427"/>
      <c r="Q777" s="427"/>
      <c r="R777" s="427"/>
      <c r="S777" s="427"/>
      <c r="T777" s="427"/>
      <c r="U777" s="427"/>
      <c r="V777" s="427"/>
      <c r="W777" s="427"/>
      <c r="X777" s="427"/>
      <c r="Y777" s="427"/>
      <c r="Z777" s="427"/>
      <c r="AA777" s="427"/>
      <c r="AB777" s="427"/>
      <c r="AC777" s="427"/>
      <c r="AD777" s="427"/>
      <c r="AE777" s="427"/>
      <c r="AF777" s="427"/>
      <c r="AG777" s="427"/>
      <c r="AH777" s="427"/>
      <c r="AI777" s="427"/>
      <c r="AJ777" s="427"/>
      <c r="AK777" s="427"/>
    </row>
    <row r="778" spans="4:37" s="442" customFormat="1" ht="16" customHeight="1" x14ac:dyDescent="0.25">
      <c r="D778" s="444"/>
      <c r="E778" s="444"/>
      <c r="F778" s="444"/>
      <c r="G778" s="444"/>
      <c r="H778" s="444"/>
      <c r="I778" s="444"/>
      <c r="J778" s="444"/>
      <c r="K778" s="444"/>
      <c r="L778" s="444"/>
      <c r="M778" s="443"/>
      <c r="O778" s="427"/>
      <c r="P778" s="427"/>
      <c r="Q778" s="427"/>
      <c r="R778" s="427"/>
      <c r="S778" s="427"/>
      <c r="T778" s="427"/>
      <c r="U778" s="427"/>
      <c r="V778" s="427"/>
      <c r="W778" s="427"/>
      <c r="X778" s="427"/>
      <c r="Y778" s="427"/>
      <c r="Z778" s="427"/>
      <c r="AA778" s="427"/>
      <c r="AB778" s="427"/>
      <c r="AC778" s="427"/>
      <c r="AD778" s="427"/>
      <c r="AE778" s="427"/>
      <c r="AF778" s="427"/>
      <c r="AG778" s="427"/>
      <c r="AH778" s="427"/>
      <c r="AI778" s="427"/>
      <c r="AJ778" s="427"/>
      <c r="AK778" s="427"/>
    </row>
    <row r="779" spans="4:37" s="442" customFormat="1" ht="16" customHeight="1" x14ac:dyDescent="0.25">
      <c r="D779" s="444"/>
      <c r="E779" s="444"/>
      <c r="F779" s="444"/>
      <c r="G779" s="444"/>
      <c r="H779" s="444"/>
      <c r="I779" s="444"/>
      <c r="J779" s="444"/>
      <c r="K779" s="444"/>
      <c r="L779" s="444"/>
      <c r="M779" s="443"/>
      <c r="O779" s="427"/>
      <c r="P779" s="427"/>
      <c r="Q779" s="427"/>
      <c r="R779" s="427"/>
      <c r="S779" s="427"/>
      <c r="T779" s="427"/>
      <c r="U779" s="427"/>
      <c r="V779" s="427"/>
      <c r="W779" s="427"/>
      <c r="X779" s="427"/>
      <c r="Y779" s="427"/>
      <c r="Z779" s="427"/>
      <c r="AA779" s="427"/>
      <c r="AB779" s="427"/>
      <c r="AC779" s="427"/>
      <c r="AD779" s="427"/>
      <c r="AE779" s="427"/>
      <c r="AF779" s="427"/>
      <c r="AG779" s="427"/>
      <c r="AH779" s="427"/>
      <c r="AI779" s="427"/>
      <c r="AJ779" s="427"/>
      <c r="AK779" s="427"/>
    </row>
    <row r="780" spans="4:37" s="442" customFormat="1" ht="16" customHeight="1" x14ac:dyDescent="0.25">
      <c r="D780" s="444"/>
      <c r="E780" s="444"/>
      <c r="F780" s="444"/>
      <c r="G780" s="444"/>
      <c r="H780" s="444"/>
      <c r="I780" s="444"/>
      <c r="J780" s="444"/>
      <c r="K780" s="444"/>
      <c r="L780" s="444"/>
      <c r="M780" s="443"/>
      <c r="O780" s="427"/>
      <c r="P780" s="427"/>
      <c r="Q780" s="427"/>
      <c r="R780" s="427"/>
      <c r="S780" s="427"/>
      <c r="T780" s="427"/>
      <c r="U780" s="427"/>
      <c r="V780" s="427"/>
      <c r="W780" s="427"/>
      <c r="X780" s="427"/>
      <c r="Y780" s="427"/>
      <c r="Z780" s="427"/>
      <c r="AA780" s="427"/>
      <c r="AB780" s="427"/>
      <c r="AC780" s="427"/>
      <c r="AD780" s="427"/>
      <c r="AE780" s="427"/>
      <c r="AF780" s="427"/>
      <c r="AG780" s="427"/>
      <c r="AH780" s="427"/>
      <c r="AI780" s="427"/>
      <c r="AJ780" s="427"/>
      <c r="AK780" s="427"/>
    </row>
    <row r="781" spans="4:37" s="442" customFormat="1" ht="16" customHeight="1" x14ac:dyDescent="0.25">
      <c r="D781" s="444"/>
      <c r="E781" s="444"/>
      <c r="F781" s="444"/>
      <c r="G781" s="444"/>
      <c r="H781" s="444"/>
      <c r="I781" s="444"/>
      <c r="J781" s="444"/>
      <c r="K781" s="444"/>
      <c r="L781" s="444"/>
      <c r="M781" s="443"/>
      <c r="O781" s="427"/>
      <c r="P781" s="427"/>
      <c r="Q781" s="427"/>
      <c r="R781" s="427"/>
      <c r="S781" s="427"/>
      <c r="T781" s="427"/>
      <c r="U781" s="427"/>
      <c r="V781" s="427"/>
      <c r="W781" s="427"/>
      <c r="X781" s="427"/>
      <c r="Y781" s="427"/>
      <c r="Z781" s="427"/>
      <c r="AA781" s="427"/>
      <c r="AB781" s="427"/>
      <c r="AC781" s="427"/>
      <c r="AD781" s="427"/>
      <c r="AE781" s="427"/>
      <c r="AF781" s="427"/>
      <c r="AG781" s="427"/>
      <c r="AH781" s="427"/>
      <c r="AI781" s="427"/>
      <c r="AJ781" s="427"/>
      <c r="AK781" s="427"/>
    </row>
    <row r="782" spans="4:37" s="442" customFormat="1" ht="16" customHeight="1" x14ac:dyDescent="0.25">
      <c r="D782" s="444"/>
      <c r="E782" s="444"/>
      <c r="F782" s="444"/>
      <c r="G782" s="444"/>
      <c r="H782" s="444"/>
      <c r="I782" s="444"/>
      <c r="J782" s="444"/>
      <c r="K782" s="444"/>
      <c r="L782" s="444"/>
      <c r="M782" s="443"/>
      <c r="O782" s="427"/>
      <c r="P782" s="427"/>
      <c r="Q782" s="427"/>
      <c r="R782" s="427"/>
      <c r="S782" s="427"/>
      <c r="T782" s="427"/>
      <c r="U782" s="427"/>
      <c r="V782" s="427"/>
      <c r="W782" s="427"/>
      <c r="X782" s="427"/>
      <c r="Y782" s="427"/>
      <c r="Z782" s="427"/>
      <c r="AA782" s="427"/>
      <c r="AB782" s="427"/>
      <c r="AC782" s="427"/>
      <c r="AD782" s="427"/>
      <c r="AE782" s="427"/>
      <c r="AF782" s="427"/>
      <c r="AG782" s="427"/>
      <c r="AH782" s="427"/>
      <c r="AI782" s="427"/>
      <c r="AJ782" s="427"/>
      <c r="AK782" s="427"/>
    </row>
    <row r="783" spans="4:37" s="442" customFormat="1" ht="16" customHeight="1" x14ac:dyDescent="0.25">
      <c r="D783" s="444"/>
      <c r="E783" s="444"/>
      <c r="F783" s="444"/>
      <c r="G783" s="444"/>
      <c r="H783" s="444"/>
      <c r="I783" s="444"/>
      <c r="J783" s="444"/>
      <c r="K783" s="444"/>
      <c r="L783" s="444"/>
      <c r="M783" s="443"/>
      <c r="O783" s="427"/>
      <c r="P783" s="427"/>
      <c r="Q783" s="427"/>
      <c r="R783" s="427"/>
      <c r="S783" s="427"/>
      <c r="T783" s="427"/>
      <c r="U783" s="427"/>
      <c r="V783" s="427"/>
      <c r="W783" s="427"/>
      <c r="X783" s="427"/>
      <c r="Y783" s="427"/>
      <c r="Z783" s="427"/>
      <c r="AA783" s="427"/>
      <c r="AB783" s="427"/>
      <c r="AC783" s="427"/>
      <c r="AD783" s="427"/>
      <c r="AE783" s="427"/>
      <c r="AF783" s="427"/>
      <c r="AG783" s="427"/>
      <c r="AH783" s="427"/>
      <c r="AI783" s="427"/>
      <c r="AJ783" s="427"/>
      <c r="AK783" s="427"/>
    </row>
    <row r="784" spans="4:37" s="442" customFormat="1" ht="16" customHeight="1" x14ac:dyDescent="0.25">
      <c r="D784" s="444"/>
      <c r="E784" s="444"/>
      <c r="F784" s="444"/>
      <c r="G784" s="444"/>
      <c r="H784" s="444"/>
      <c r="I784" s="444"/>
      <c r="J784" s="444"/>
      <c r="K784" s="444"/>
      <c r="L784" s="444"/>
      <c r="M784" s="443"/>
      <c r="O784" s="427"/>
      <c r="P784" s="427"/>
      <c r="Q784" s="427"/>
      <c r="R784" s="427"/>
      <c r="S784" s="427"/>
      <c r="T784" s="427"/>
      <c r="U784" s="427"/>
      <c r="V784" s="427"/>
      <c r="W784" s="427"/>
      <c r="X784" s="427"/>
      <c r="Y784" s="427"/>
      <c r="Z784" s="427"/>
      <c r="AA784" s="427"/>
      <c r="AB784" s="427"/>
      <c r="AC784" s="427"/>
      <c r="AD784" s="427"/>
      <c r="AE784" s="427"/>
      <c r="AF784" s="427"/>
      <c r="AG784" s="427"/>
      <c r="AH784" s="427"/>
      <c r="AI784" s="427"/>
      <c r="AJ784" s="427"/>
      <c r="AK784" s="427"/>
    </row>
    <row r="785" spans="4:37" s="442" customFormat="1" ht="16" customHeight="1" x14ac:dyDescent="0.25">
      <c r="D785" s="444"/>
      <c r="E785" s="444"/>
      <c r="F785" s="444"/>
      <c r="G785" s="444"/>
      <c r="H785" s="444"/>
      <c r="I785" s="444"/>
      <c r="J785" s="444"/>
      <c r="K785" s="444"/>
      <c r="L785" s="444"/>
      <c r="M785" s="443"/>
      <c r="O785" s="427"/>
      <c r="P785" s="427"/>
      <c r="Q785" s="427"/>
      <c r="R785" s="427"/>
      <c r="S785" s="427"/>
      <c r="T785" s="427"/>
      <c r="U785" s="427"/>
      <c r="V785" s="427"/>
      <c r="W785" s="427"/>
      <c r="X785" s="427"/>
      <c r="Y785" s="427"/>
      <c r="Z785" s="427"/>
      <c r="AA785" s="427"/>
      <c r="AB785" s="427"/>
      <c r="AC785" s="427"/>
      <c r="AD785" s="427"/>
      <c r="AE785" s="427"/>
      <c r="AF785" s="427"/>
      <c r="AG785" s="427"/>
      <c r="AH785" s="427"/>
      <c r="AI785" s="427"/>
      <c r="AJ785" s="427"/>
      <c r="AK785" s="427"/>
    </row>
    <row r="786" spans="4:37" s="442" customFormat="1" ht="16" customHeight="1" x14ac:dyDescent="0.25">
      <c r="D786" s="444"/>
      <c r="E786" s="444"/>
      <c r="F786" s="444"/>
      <c r="G786" s="444"/>
      <c r="H786" s="444"/>
      <c r="I786" s="444"/>
      <c r="J786" s="444"/>
      <c r="K786" s="444"/>
      <c r="L786" s="444"/>
      <c r="M786" s="443"/>
      <c r="O786" s="427"/>
      <c r="P786" s="427"/>
      <c r="Q786" s="427"/>
      <c r="R786" s="427"/>
      <c r="S786" s="427"/>
      <c r="T786" s="427"/>
      <c r="U786" s="427"/>
      <c r="V786" s="427"/>
      <c r="W786" s="427"/>
      <c r="X786" s="427"/>
      <c r="Y786" s="427"/>
      <c r="Z786" s="427"/>
      <c r="AA786" s="427"/>
      <c r="AB786" s="427"/>
      <c r="AC786" s="427"/>
      <c r="AD786" s="427"/>
      <c r="AE786" s="427"/>
      <c r="AF786" s="427"/>
      <c r="AG786" s="427"/>
      <c r="AH786" s="427"/>
      <c r="AI786" s="427"/>
      <c r="AJ786" s="427"/>
      <c r="AK786" s="427"/>
    </row>
    <row r="787" spans="4:37" s="442" customFormat="1" ht="16" customHeight="1" x14ac:dyDescent="0.25">
      <c r="D787" s="444"/>
      <c r="E787" s="444"/>
      <c r="F787" s="444"/>
      <c r="G787" s="444"/>
      <c r="H787" s="444"/>
      <c r="I787" s="444"/>
      <c r="J787" s="444"/>
      <c r="K787" s="444"/>
      <c r="L787" s="444"/>
      <c r="M787" s="443"/>
      <c r="O787" s="427"/>
      <c r="P787" s="427"/>
      <c r="Q787" s="427"/>
      <c r="R787" s="427"/>
      <c r="S787" s="427"/>
      <c r="T787" s="427"/>
      <c r="U787" s="427"/>
      <c r="V787" s="427"/>
      <c r="W787" s="427"/>
      <c r="X787" s="427"/>
      <c r="Y787" s="427"/>
      <c r="Z787" s="427"/>
      <c r="AA787" s="427"/>
      <c r="AB787" s="427"/>
      <c r="AC787" s="427"/>
      <c r="AD787" s="427"/>
      <c r="AE787" s="427"/>
      <c r="AF787" s="427"/>
      <c r="AG787" s="427"/>
      <c r="AH787" s="427"/>
      <c r="AI787" s="427"/>
      <c r="AJ787" s="427"/>
      <c r="AK787" s="427"/>
    </row>
    <row r="788" spans="4:37" s="442" customFormat="1" ht="16" customHeight="1" x14ac:dyDescent="0.25">
      <c r="D788" s="444"/>
      <c r="E788" s="444"/>
      <c r="F788" s="444"/>
      <c r="G788" s="444"/>
      <c r="H788" s="444"/>
      <c r="I788" s="444"/>
      <c r="J788" s="444"/>
      <c r="K788" s="444"/>
      <c r="L788" s="444"/>
      <c r="M788" s="443"/>
      <c r="O788" s="427"/>
      <c r="P788" s="427"/>
      <c r="Q788" s="427"/>
      <c r="R788" s="427"/>
      <c r="S788" s="427"/>
      <c r="T788" s="427"/>
      <c r="U788" s="427"/>
      <c r="V788" s="427"/>
      <c r="W788" s="427"/>
      <c r="X788" s="427"/>
      <c r="Y788" s="427"/>
      <c r="Z788" s="427"/>
      <c r="AA788" s="427"/>
      <c r="AB788" s="427"/>
      <c r="AC788" s="427"/>
      <c r="AD788" s="427"/>
      <c r="AE788" s="427"/>
      <c r="AF788" s="427"/>
      <c r="AG788" s="427"/>
      <c r="AH788" s="427"/>
      <c r="AI788" s="427"/>
      <c r="AJ788" s="427"/>
      <c r="AK788" s="427"/>
    </row>
    <row r="789" spans="4:37" s="442" customFormat="1" ht="16" customHeight="1" x14ac:dyDescent="0.25">
      <c r="D789" s="444"/>
      <c r="E789" s="444"/>
      <c r="F789" s="444"/>
      <c r="G789" s="444"/>
      <c r="H789" s="444"/>
      <c r="I789" s="444"/>
      <c r="J789" s="444"/>
      <c r="K789" s="444"/>
      <c r="L789" s="444"/>
      <c r="M789" s="443"/>
      <c r="O789" s="427"/>
      <c r="P789" s="427"/>
      <c r="Q789" s="427"/>
      <c r="R789" s="427"/>
      <c r="S789" s="427"/>
      <c r="T789" s="427"/>
      <c r="U789" s="427"/>
      <c r="V789" s="427"/>
      <c r="W789" s="427"/>
      <c r="X789" s="427"/>
      <c r="Y789" s="427"/>
      <c r="Z789" s="427"/>
      <c r="AA789" s="427"/>
      <c r="AB789" s="427"/>
      <c r="AC789" s="427"/>
      <c r="AD789" s="427"/>
      <c r="AE789" s="427"/>
      <c r="AF789" s="427"/>
      <c r="AG789" s="427"/>
      <c r="AH789" s="427"/>
      <c r="AI789" s="427"/>
      <c r="AJ789" s="427"/>
      <c r="AK789" s="427"/>
    </row>
    <row r="790" spans="4:37" s="442" customFormat="1" ht="16" customHeight="1" x14ac:dyDescent="0.25">
      <c r="D790" s="444"/>
      <c r="E790" s="444"/>
      <c r="F790" s="444"/>
      <c r="G790" s="444"/>
      <c r="H790" s="444"/>
      <c r="I790" s="444"/>
      <c r="J790" s="444"/>
      <c r="K790" s="444"/>
      <c r="L790" s="444"/>
      <c r="M790" s="443"/>
      <c r="O790" s="427"/>
      <c r="P790" s="427"/>
      <c r="Q790" s="427"/>
      <c r="R790" s="427"/>
      <c r="S790" s="427"/>
      <c r="T790" s="427"/>
      <c r="U790" s="427"/>
      <c r="V790" s="427"/>
      <c r="W790" s="427"/>
      <c r="X790" s="427"/>
      <c r="Y790" s="427"/>
      <c r="Z790" s="427"/>
      <c r="AA790" s="427"/>
      <c r="AB790" s="427"/>
      <c r="AC790" s="427"/>
      <c r="AD790" s="427"/>
      <c r="AE790" s="427"/>
      <c r="AF790" s="427"/>
      <c r="AG790" s="427"/>
      <c r="AH790" s="427"/>
      <c r="AI790" s="427"/>
      <c r="AJ790" s="427"/>
      <c r="AK790" s="427"/>
    </row>
    <row r="791" spans="4:37" s="442" customFormat="1" ht="16" customHeight="1" x14ac:dyDescent="0.25">
      <c r="D791" s="444"/>
      <c r="E791" s="444"/>
      <c r="F791" s="444"/>
      <c r="G791" s="444"/>
      <c r="H791" s="444"/>
      <c r="I791" s="444"/>
      <c r="J791" s="444"/>
      <c r="K791" s="444"/>
      <c r="L791" s="444"/>
      <c r="M791" s="443"/>
      <c r="O791" s="427"/>
      <c r="P791" s="427"/>
      <c r="Q791" s="427"/>
      <c r="R791" s="427"/>
      <c r="S791" s="427"/>
      <c r="T791" s="427"/>
      <c r="U791" s="427"/>
      <c r="V791" s="427"/>
      <c r="W791" s="427"/>
      <c r="X791" s="427"/>
      <c r="Y791" s="427"/>
      <c r="Z791" s="427"/>
      <c r="AA791" s="427"/>
      <c r="AB791" s="427"/>
      <c r="AC791" s="427"/>
      <c r="AD791" s="427"/>
      <c r="AE791" s="427"/>
      <c r="AF791" s="427"/>
      <c r="AG791" s="427"/>
      <c r="AH791" s="427"/>
      <c r="AI791" s="427"/>
      <c r="AJ791" s="427"/>
      <c r="AK791" s="427"/>
    </row>
    <row r="792" spans="4:37" s="442" customFormat="1" ht="16" customHeight="1" x14ac:dyDescent="0.25">
      <c r="D792" s="444"/>
      <c r="E792" s="444"/>
      <c r="F792" s="444"/>
      <c r="G792" s="444"/>
      <c r="H792" s="444"/>
      <c r="I792" s="444"/>
      <c r="J792" s="444"/>
      <c r="K792" s="444"/>
      <c r="L792" s="444"/>
      <c r="M792" s="443"/>
      <c r="O792" s="427"/>
      <c r="P792" s="427"/>
      <c r="Q792" s="427"/>
      <c r="R792" s="427"/>
      <c r="S792" s="427"/>
      <c r="T792" s="427"/>
      <c r="U792" s="427"/>
      <c r="V792" s="427"/>
      <c r="W792" s="427"/>
      <c r="X792" s="427"/>
      <c r="Y792" s="427"/>
      <c r="Z792" s="427"/>
      <c r="AA792" s="427"/>
      <c r="AB792" s="427"/>
      <c r="AC792" s="427"/>
      <c r="AD792" s="427"/>
      <c r="AE792" s="427"/>
      <c r="AF792" s="427"/>
      <c r="AG792" s="427"/>
      <c r="AH792" s="427"/>
      <c r="AI792" s="427"/>
      <c r="AJ792" s="427"/>
      <c r="AK792" s="427"/>
    </row>
    <row r="793" spans="4:37" s="442" customFormat="1" ht="16" customHeight="1" x14ac:dyDescent="0.25">
      <c r="D793" s="444"/>
      <c r="E793" s="444"/>
      <c r="F793" s="444"/>
      <c r="G793" s="444"/>
      <c r="H793" s="444"/>
      <c r="I793" s="444"/>
      <c r="J793" s="444"/>
      <c r="K793" s="444"/>
      <c r="L793" s="444"/>
      <c r="M793" s="443"/>
      <c r="O793" s="427"/>
      <c r="P793" s="427"/>
      <c r="Q793" s="427"/>
      <c r="R793" s="427"/>
      <c r="S793" s="427"/>
      <c r="T793" s="427"/>
      <c r="U793" s="427"/>
      <c r="V793" s="427"/>
      <c r="W793" s="427"/>
      <c r="X793" s="427"/>
      <c r="Y793" s="427"/>
      <c r="Z793" s="427"/>
      <c r="AA793" s="427"/>
      <c r="AB793" s="427"/>
      <c r="AC793" s="427"/>
      <c r="AD793" s="427"/>
      <c r="AE793" s="427"/>
      <c r="AF793" s="427"/>
      <c r="AG793" s="427"/>
      <c r="AH793" s="427"/>
      <c r="AI793" s="427"/>
      <c r="AJ793" s="427"/>
      <c r="AK793" s="427"/>
    </row>
    <row r="794" spans="4:37" s="442" customFormat="1" ht="16" customHeight="1" x14ac:dyDescent="0.25">
      <c r="D794" s="444"/>
      <c r="E794" s="444"/>
      <c r="F794" s="444"/>
      <c r="G794" s="444"/>
      <c r="H794" s="444"/>
      <c r="I794" s="444"/>
      <c r="J794" s="444"/>
      <c r="K794" s="444"/>
      <c r="L794" s="444"/>
      <c r="M794" s="443"/>
      <c r="O794" s="427"/>
      <c r="P794" s="427"/>
      <c r="Q794" s="427"/>
      <c r="R794" s="427"/>
      <c r="S794" s="427"/>
      <c r="T794" s="427"/>
      <c r="U794" s="427"/>
      <c r="V794" s="427"/>
      <c r="W794" s="427"/>
      <c r="X794" s="427"/>
      <c r="Y794" s="427"/>
      <c r="Z794" s="427"/>
      <c r="AA794" s="427"/>
      <c r="AB794" s="427"/>
      <c r="AC794" s="427"/>
      <c r="AD794" s="427"/>
      <c r="AE794" s="427"/>
      <c r="AF794" s="427"/>
      <c r="AG794" s="427"/>
      <c r="AH794" s="427"/>
      <c r="AI794" s="427"/>
      <c r="AJ794" s="427"/>
      <c r="AK794" s="427"/>
    </row>
    <row r="795" spans="4:37" s="442" customFormat="1" ht="16" customHeight="1" x14ac:dyDescent="0.25">
      <c r="D795" s="444"/>
      <c r="E795" s="444"/>
      <c r="F795" s="444"/>
      <c r="G795" s="444"/>
      <c r="H795" s="444"/>
      <c r="I795" s="444"/>
      <c r="J795" s="444"/>
      <c r="K795" s="444"/>
      <c r="L795" s="444"/>
      <c r="M795" s="443"/>
      <c r="O795" s="427"/>
      <c r="P795" s="427"/>
      <c r="Q795" s="427"/>
      <c r="R795" s="427"/>
      <c r="S795" s="427"/>
      <c r="T795" s="427"/>
      <c r="U795" s="427"/>
      <c r="V795" s="427"/>
      <c r="W795" s="427"/>
      <c r="X795" s="427"/>
      <c r="Y795" s="427"/>
      <c r="Z795" s="427"/>
      <c r="AA795" s="427"/>
      <c r="AB795" s="427"/>
      <c r="AC795" s="427"/>
      <c r="AD795" s="427"/>
      <c r="AE795" s="427"/>
      <c r="AF795" s="427"/>
      <c r="AG795" s="427"/>
      <c r="AH795" s="427"/>
      <c r="AI795" s="427"/>
      <c r="AJ795" s="427"/>
      <c r="AK795" s="427"/>
    </row>
    <row r="796" spans="4:37" s="442" customFormat="1" ht="16" customHeight="1" x14ac:dyDescent="0.25">
      <c r="D796" s="444"/>
      <c r="E796" s="444"/>
      <c r="F796" s="444"/>
      <c r="G796" s="444"/>
      <c r="H796" s="444"/>
      <c r="I796" s="444"/>
      <c r="J796" s="444"/>
      <c r="K796" s="444"/>
      <c r="L796" s="444"/>
      <c r="M796" s="443"/>
      <c r="O796" s="427"/>
      <c r="P796" s="427"/>
      <c r="Q796" s="427"/>
      <c r="R796" s="427"/>
      <c r="S796" s="427"/>
      <c r="T796" s="427"/>
      <c r="U796" s="427"/>
      <c r="V796" s="427"/>
      <c r="W796" s="427"/>
      <c r="X796" s="427"/>
      <c r="Y796" s="427"/>
      <c r="Z796" s="427"/>
      <c r="AA796" s="427"/>
      <c r="AB796" s="427"/>
      <c r="AC796" s="427"/>
      <c r="AD796" s="427"/>
      <c r="AE796" s="427"/>
      <c r="AF796" s="427"/>
      <c r="AG796" s="427"/>
      <c r="AH796" s="427"/>
      <c r="AI796" s="427"/>
      <c r="AJ796" s="427"/>
      <c r="AK796" s="427"/>
    </row>
    <row r="797" spans="4:37" s="442" customFormat="1" ht="16" customHeight="1" x14ac:dyDescent="0.25">
      <c r="D797" s="444"/>
      <c r="E797" s="444"/>
      <c r="F797" s="444"/>
      <c r="G797" s="444"/>
      <c r="H797" s="444"/>
      <c r="I797" s="444"/>
      <c r="J797" s="444"/>
      <c r="K797" s="444"/>
      <c r="L797" s="444"/>
      <c r="M797" s="443"/>
      <c r="O797" s="427"/>
      <c r="P797" s="427"/>
      <c r="Q797" s="427"/>
      <c r="R797" s="427"/>
      <c r="S797" s="427"/>
      <c r="T797" s="427"/>
      <c r="U797" s="427"/>
      <c r="V797" s="427"/>
      <c r="W797" s="427"/>
      <c r="X797" s="427"/>
      <c r="Y797" s="427"/>
      <c r="Z797" s="427"/>
      <c r="AA797" s="427"/>
      <c r="AB797" s="427"/>
      <c r="AC797" s="427"/>
      <c r="AD797" s="427"/>
      <c r="AE797" s="427"/>
      <c r="AF797" s="427"/>
      <c r="AG797" s="427"/>
      <c r="AH797" s="427"/>
      <c r="AI797" s="427"/>
      <c r="AJ797" s="427"/>
      <c r="AK797" s="427"/>
    </row>
    <row r="798" spans="4:37" s="442" customFormat="1" ht="16" customHeight="1" x14ac:dyDescent="0.25">
      <c r="D798" s="444"/>
      <c r="E798" s="444"/>
      <c r="F798" s="444"/>
      <c r="G798" s="444"/>
      <c r="H798" s="444"/>
      <c r="I798" s="444"/>
      <c r="J798" s="444"/>
      <c r="K798" s="444"/>
      <c r="L798" s="444"/>
      <c r="M798" s="443"/>
      <c r="O798" s="427"/>
      <c r="P798" s="427"/>
      <c r="Q798" s="427"/>
      <c r="R798" s="427"/>
      <c r="S798" s="427"/>
      <c r="T798" s="427"/>
      <c r="U798" s="427"/>
      <c r="V798" s="427"/>
      <c r="W798" s="427"/>
      <c r="X798" s="427"/>
      <c r="Y798" s="427"/>
      <c r="Z798" s="427"/>
      <c r="AA798" s="427"/>
      <c r="AB798" s="427"/>
      <c r="AC798" s="427"/>
      <c r="AD798" s="427"/>
      <c r="AE798" s="427"/>
      <c r="AF798" s="427"/>
      <c r="AG798" s="427"/>
      <c r="AH798" s="427"/>
      <c r="AI798" s="427"/>
      <c r="AJ798" s="427"/>
      <c r="AK798" s="427"/>
    </row>
    <row r="799" spans="4:37" s="442" customFormat="1" ht="16" customHeight="1" x14ac:dyDescent="0.25">
      <c r="D799" s="444"/>
      <c r="E799" s="444"/>
      <c r="F799" s="444"/>
      <c r="G799" s="444"/>
      <c r="H799" s="444"/>
      <c r="I799" s="444"/>
      <c r="J799" s="444"/>
      <c r="K799" s="444"/>
      <c r="L799" s="444"/>
      <c r="M799" s="443"/>
      <c r="O799" s="427"/>
      <c r="P799" s="427"/>
      <c r="Q799" s="427"/>
      <c r="R799" s="427"/>
      <c r="S799" s="427"/>
      <c r="T799" s="427"/>
      <c r="U799" s="427"/>
      <c r="V799" s="427"/>
      <c r="W799" s="427"/>
      <c r="X799" s="427"/>
      <c r="Y799" s="427"/>
      <c r="Z799" s="427"/>
      <c r="AA799" s="427"/>
      <c r="AB799" s="427"/>
      <c r="AC799" s="427"/>
      <c r="AD799" s="427"/>
      <c r="AE799" s="427"/>
      <c r="AF799" s="427"/>
      <c r="AG799" s="427"/>
      <c r="AH799" s="427"/>
      <c r="AI799" s="427"/>
      <c r="AJ799" s="427"/>
      <c r="AK799" s="427"/>
    </row>
    <row r="800" spans="4:37" s="442" customFormat="1" ht="16" customHeight="1" x14ac:dyDescent="0.25">
      <c r="D800" s="444"/>
      <c r="E800" s="444"/>
      <c r="F800" s="444"/>
      <c r="G800" s="444"/>
      <c r="H800" s="444"/>
      <c r="I800" s="444"/>
      <c r="J800" s="444"/>
      <c r="K800" s="444"/>
      <c r="L800" s="444"/>
      <c r="M800" s="443"/>
      <c r="O800" s="427"/>
      <c r="P800" s="427"/>
      <c r="Q800" s="427"/>
      <c r="R800" s="427"/>
      <c r="S800" s="427"/>
      <c r="T800" s="427"/>
      <c r="U800" s="427"/>
      <c r="V800" s="427"/>
      <c r="W800" s="427"/>
      <c r="X800" s="427"/>
      <c r="Y800" s="427"/>
      <c r="Z800" s="427"/>
      <c r="AA800" s="427"/>
      <c r="AB800" s="427"/>
      <c r="AC800" s="427"/>
      <c r="AD800" s="427"/>
      <c r="AE800" s="427"/>
      <c r="AF800" s="427"/>
      <c r="AG800" s="427"/>
      <c r="AH800" s="427"/>
      <c r="AI800" s="427"/>
      <c r="AJ800" s="427"/>
      <c r="AK800" s="427"/>
    </row>
    <row r="801" spans="4:37" s="442" customFormat="1" ht="16" customHeight="1" x14ac:dyDescent="0.25">
      <c r="D801" s="444"/>
      <c r="E801" s="444"/>
      <c r="F801" s="444"/>
      <c r="G801" s="444"/>
      <c r="H801" s="444"/>
      <c r="I801" s="444"/>
      <c r="J801" s="444"/>
      <c r="K801" s="444"/>
      <c r="L801" s="444"/>
      <c r="M801" s="443"/>
      <c r="O801" s="427"/>
      <c r="P801" s="427"/>
      <c r="Q801" s="427"/>
      <c r="R801" s="427"/>
      <c r="S801" s="427"/>
      <c r="T801" s="427"/>
      <c r="U801" s="427"/>
      <c r="V801" s="427"/>
      <c r="W801" s="427"/>
      <c r="X801" s="427"/>
      <c r="Y801" s="427"/>
      <c r="Z801" s="427"/>
      <c r="AA801" s="427"/>
      <c r="AB801" s="427"/>
      <c r="AC801" s="427"/>
      <c r="AD801" s="427"/>
      <c r="AE801" s="427"/>
      <c r="AF801" s="427"/>
      <c r="AG801" s="427"/>
      <c r="AH801" s="427"/>
      <c r="AI801" s="427"/>
      <c r="AJ801" s="427"/>
      <c r="AK801" s="427"/>
    </row>
    <row r="802" spans="4:37" s="442" customFormat="1" ht="16" customHeight="1" x14ac:dyDescent="0.25">
      <c r="D802" s="444"/>
      <c r="E802" s="444"/>
      <c r="F802" s="444"/>
      <c r="G802" s="444"/>
      <c r="H802" s="444"/>
      <c r="I802" s="444"/>
      <c r="J802" s="444"/>
      <c r="K802" s="444"/>
      <c r="L802" s="444"/>
      <c r="M802" s="443"/>
      <c r="O802" s="427"/>
      <c r="P802" s="427"/>
      <c r="Q802" s="427"/>
      <c r="R802" s="427"/>
      <c r="S802" s="427"/>
      <c r="T802" s="427"/>
      <c r="U802" s="427"/>
      <c r="V802" s="427"/>
      <c r="W802" s="427"/>
      <c r="X802" s="427"/>
      <c r="Y802" s="427"/>
      <c r="Z802" s="427"/>
      <c r="AA802" s="427"/>
      <c r="AB802" s="427"/>
      <c r="AC802" s="427"/>
      <c r="AD802" s="427"/>
      <c r="AE802" s="427"/>
      <c r="AF802" s="427"/>
      <c r="AG802" s="427"/>
      <c r="AH802" s="427"/>
      <c r="AI802" s="427"/>
      <c r="AJ802" s="427"/>
      <c r="AK802" s="427"/>
    </row>
    <row r="803" spans="4:37" s="442" customFormat="1" ht="16" customHeight="1" x14ac:dyDescent="0.25">
      <c r="D803" s="444"/>
      <c r="E803" s="444"/>
      <c r="F803" s="444"/>
      <c r="G803" s="444"/>
      <c r="H803" s="444"/>
      <c r="I803" s="444"/>
      <c r="J803" s="444"/>
      <c r="K803" s="444"/>
      <c r="L803" s="444"/>
      <c r="M803" s="443"/>
      <c r="O803" s="427"/>
      <c r="P803" s="427"/>
      <c r="Q803" s="427"/>
      <c r="R803" s="427"/>
      <c r="S803" s="427"/>
      <c r="T803" s="427"/>
      <c r="U803" s="427"/>
      <c r="V803" s="427"/>
      <c r="W803" s="427"/>
      <c r="X803" s="427"/>
      <c r="Y803" s="427"/>
      <c r="Z803" s="427"/>
      <c r="AA803" s="427"/>
      <c r="AB803" s="427"/>
      <c r="AC803" s="427"/>
      <c r="AD803" s="427"/>
      <c r="AE803" s="427"/>
      <c r="AF803" s="427"/>
      <c r="AG803" s="427"/>
      <c r="AH803" s="427"/>
      <c r="AI803" s="427"/>
      <c r="AJ803" s="427"/>
      <c r="AK803" s="427"/>
    </row>
    <row r="804" spans="4:37" s="442" customFormat="1" ht="16" customHeight="1" x14ac:dyDescent="0.25">
      <c r="D804" s="444"/>
      <c r="E804" s="444"/>
      <c r="F804" s="444"/>
      <c r="G804" s="444"/>
      <c r="H804" s="444"/>
      <c r="I804" s="444"/>
      <c r="J804" s="444"/>
      <c r="K804" s="444"/>
      <c r="L804" s="444"/>
      <c r="M804" s="443"/>
      <c r="O804" s="427"/>
      <c r="P804" s="427"/>
      <c r="Q804" s="427"/>
      <c r="R804" s="427"/>
      <c r="S804" s="427"/>
      <c r="T804" s="427"/>
      <c r="U804" s="427"/>
      <c r="V804" s="427"/>
      <c r="W804" s="427"/>
      <c r="X804" s="427"/>
      <c r="Y804" s="427"/>
      <c r="Z804" s="427"/>
      <c r="AA804" s="427"/>
      <c r="AB804" s="427"/>
      <c r="AC804" s="427"/>
      <c r="AD804" s="427"/>
      <c r="AE804" s="427"/>
      <c r="AF804" s="427"/>
      <c r="AG804" s="427"/>
      <c r="AH804" s="427"/>
      <c r="AI804" s="427"/>
      <c r="AJ804" s="427"/>
      <c r="AK804" s="427"/>
    </row>
    <row r="805" spans="4:37" s="442" customFormat="1" ht="16" customHeight="1" x14ac:dyDescent="0.25">
      <c r="D805" s="444"/>
      <c r="E805" s="444"/>
      <c r="F805" s="444"/>
      <c r="G805" s="444"/>
      <c r="H805" s="444"/>
      <c r="I805" s="444"/>
      <c r="J805" s="444"/>
      <c r="K805" s="444"/>
      <c r="L805" s="444"/>
      <c r="M805" s="443"/>
      <c r="O805" s="427"/>
      <c r="P805" s="427"/>
      <c r="Q805" s="427"/>
      <c r="R805" s="427"/>
      <c r="S805" s="427"/>
      <c r="T805" s="427"/>
      <c r="U805" s="427"/>
      <c r="V805" s="427"/>
      <c r="W805" s="427"/>
      <c r="X805" s="427"/>
      <c r="Y805" s="427"/>
      <c r="Z805" s="427"/>
      <c r="AA805" s="427"/>
      <c r="AB805" s="427"/>
      <c r="AC805" s="427"/>
      <c r="AD805" s="427"/>
      <c r="AE805" s="427"/>
      <c r="AF805" s="427"/>
      <c r="AG805" s="427"/>
      <c r="AH805" s="427"/>
      <c r="AI805" s="427"/>
      <c r="AJ805" s="427"/>
      <c r="AK805" s="427"/>
    </row>
    <row r="806" spans="4:37" s="442" customFormat="1" ht="16" customHeight="1" x14ac:dyDescent="0.25">
      <c r="D806" s="444"/>
      <c r="E806" s="444"/>
      <c r="F806" s="444"/>
      <c r="G806" s="444"/>
      <c r="H806" s="444"/>
      <c r="I806" s="444"/>
      <c r="J806" s="444"/>
      <c r="K806" s="444"/>
      <c r="L806" s="444"/>
      <c r="M806" s="443"/>
      <c r="O806" s="427"/>
      <c r="P806" s="427"/>
      <c r="Q806" s="427"/>
      <c r="R806" s="427"/>
      <c r="S806" s="427"/>
      <c r="T806" s="427"/>
      <c r="U806" s="427"/>
      <c r="V806" s="427"/>
      <c r="W806" s="427"/>
      <c r="X806" s="427"/>
      <c r="Y806" s="427"/>
      <c r="Z806" s="427"/>
      <c r="AA806" s="427"/>
      <c r="AB806" s="427"/>
      <c r="AC806" s="427"/>
      <c r="AD806" s="427"/>
      <c r="AE806" s="427"/>
      <c r="AF806" s="427"/>
      <c r="AG806" s="427"/>
      <c r="AH806" s="427"/>
      <c r="AI806" s="427"/>
      <c r="AJ806" s="427"/>
      <c r="AK806" s="427"/>
    </row>
    <row r="807" spans="4:37" s="442" customFormat="1" ht="16" customHeight="1" x14ac:dyDescent="0.25">
      <c r="D807" s="444"/>
      <c r="E807" s="444"/>
      <c r="F807" s="444"/>
      <c r="G807" s="444"/>
      <c r="H807" s="444"/>
      <c r="I807" s="444"/>
      <c r="J807" s="444"/>
      <c r="K807" s="444"/>
      <c r="L807" s="444"/>
      <c r="M807" s="443"/>
      <c r="O807" s="427"/>
      <c r="P807" s="427"/>
      <c r="Q807" s="427"/>
      <c r="R807" s="427"/>
      <c r="S807" s="427"/>
      <c r="T807" s="427"/>
      <c r="U807" s="427"/>
      <c r="V807" s="427"/>
      <c r="W807" s="427"/>
      <c r="X807" s="427"/>
      <c r="Y807" s="427"/>
      <c r="Z807" s="427"/>
      <c r="AA807" s="427"/>
      <c r="AB807" s="427"/>
      <c r="AC807" s="427"/>
      <c r="AD807" s="427"/>
      <c r="AE807" s="427"/>
      <c r="AF807" s="427"/>
      <c r="AG807" s="427"/>
      <c r="AH807" s="427"/>
      <c r="AI807" s="427"/>
      <c r="AJ807" s="427"/>
      <c r="AK807" s="427"/>
    </row>
    <row r="808" spans="4:37" s="442" customFormat="1" ht="16" customHeight="1" x14ac:dyDescent="0.25">
      <c r="D808" s="444"/>
      <c r="E808" s="444"/>
      <c r="F808" s="444"/>
      <c r="G808" s="444"/>
      <c r="H808" s="444"/>
      <c r="I808" s="444"/>
      <c r="J808" s="444"/>
      <c r="K808" s="444"/>
      <c r="L808" s="444"/>
      <c r="M808" s="443"/>
      <c r="O808" s="427"/>
      <c r="P808" s="427"/>
      <c r="Q808" s="427"/>
      <c r="R808" s="427"/>
      <c r="S808" s="427"/>
      <c r="T808" s="427"/>
      <c r="U808" s="427"/>
      <c r="V808" s="427"/>
      <c r="W808" s="427"/>
      <c r="X808" s="427"/>
      <c r="Y808" s="427"/>
      <c r="Z808" s="427"/>
      <c r="AA808" s="427"/>
      <c r="AB808" s="427"/>
      <c r="AC808" s="427"/>
      <c r="AD808" s="427"/>
      <c r="AE808" s="427"/>
      <c r="AF808" s="427"/>
      <c r="AG808" s="427"/>
      <c r="AH808" s="427"/>
      <c r="AI808" s="427"/>
      <c r="AJ808" s="427"/>
      <c r="AK808" s="427"/>
    </row>
    <row r="809" spans="4:37" s="442" customFormat="1" ht="16" customHeight="1" x14ac:dyDescent="0.25">
      <c r="D809" s="444"/>
      <c r="E809" s="444"/>
      <c r="F809" s="444"/>
      <c r="G809" s="444"/>
      <c r="H809" s="444"/>
      <c r="I809" s="444"/>
      <c r="J809" s="444"/>
      <c r="K809" s="444"/>
      <c r="L809" s="444"/>
      <c r="M809" s="443"/>
      <c r="O809" s="427"/>
      <c r="P809" s="427"/>
      <c r="Q809" s="427"/>
      <c r="R809" s="427"/>
      <c r="S809" s="427"/>
      <c r="T809" s="427"/>
      <c r="U809" s="427"/>
      <c r="V809" s="427"/>
      <c r="W809" s="427"/>
      <c r="X809" s="427"/>
      <c r="Y809" s="427"/>
      <c r="Z809" s="427"/>
      <c r="AA809" s="427"/>
      <c r="AB809" s="427"/>
      <c r="AC809" s="427"/>
      <c r="AD809" s="427"/>
      <c r="AE809" s="427"/>
      <c r="AF809" s="427"/>
      <c r="AG809" s="427"/>
      <c r="AH809" s="427"/>
      <c r="AI809" s="427"/>
      <c r="AJ809" s="427"/>
      <c r="AK809" s="427"/>
    </row>
    <row r="810" spans="4:37" s="442" customFormat="1" ht="16" customHeight="1" x14ac:dyDescent="0.25">
      <c r="D810" s="444"/>
      <c r="E810" s="444"/>
      <c r="F810" s="444"/>
      <c r="G810" s="444"/>
      <c r="H810" s="444"/>
      <c r="I810" s="444"/>
      <c r="J810" s="444"/>
      <c r="K810" s="444"/>
      <c r="L810" s="444"/>
      <c r="M810" s="443"/>
      <c r="O810" s="427"/>
      <c r="P810" s="427"/>
      <c r="Q810" s="427"/>
      <c r="R810" s="427"/>
      <c r="S810" s="427"/>
      <c r="T810" s="427"/>
      <c r="U810" s="427"/>
      <c r="V810" s="427"/>
      <c r="W810" s="427"/>
      <c r="X810" s="427"/>
      <c r="Y810" s="427"/>
      <c r="Z810" s="427"/>
      <c r="AA810" s="427"/>
      <c r="AB810" s="427"/>
      <c r="AC810" s="427"/>
      <c r="AD810" s="427"/>
      <c r="AE810" s="427"/>
      <c r="AF810" s="427"/>
      <c r="AG810" s="427"/>
      <c r="AH810" s="427"/>
      <c r="AI810" s="427"/>
      <c r="AJ810" s="427"/>
      <c r="AK810" s="427"/>
    </row>
    <row r="811" spans="4:37" s="442" customFormat="1" ht="16" customHeight="1" x14ac:dyDescent="0.25">
      <c r="D811" s="444"/>
      <c r="E811" s="444"/>
      <c r="F811" s="444"/>
      <c r="G811" s="444"/>
      <c r="H811" s="444"/>
      <c r="I811" s="444"/>
      <c r="J811" s="444"/>
      <c r="K811" s="444"/>
      <c r="L811" s="444"/>
      <c r="M811" s="443"/>
      <c r="O811" s="427"/>
      <c r="P811" s="427"/>
      <c r="Q811" s="427"/>
      <c r="R811" s="427"/>
      <c r="S811" s="427"/>
      <c r="T811" s="427"/>
      <c r="U811" s="427"/>
      <c r="V811" s="427"/>
      <c r="W811" s="427"/>
      <c r="X811" s="427"/>
      <c r="Y811" s="427"/>
      <c r="Z811" s="427"/>
      <c r="AA811" s="427"/>
      <c r="AB811" s="427"/>
      <c r="AC811" s="427"/>
      <c r="AD811" s="427"/>
      <c r="AE811" s="427"/>
      <c r="AF811" s="427"/>
      <c r="AG811" s="427"/>
      <c r="AH811" s="427"/>
      <c r="AI811" s="427"/>
      <c r="AJ811" s="427"/>
      <c r="AK811" s="427"/>
    </row>
    <row r="812" spans="4:37" s="442" customFormat="1" ht="16" customHeight="1" x14ac:dyDescent="0.25">
      <c r="D812" s="444"/>
      <c r="E812" s="444"/>
      <c r="F812" s="444"/>
      <c r="G812" s="444"/>
      <c r="H812" s="444"/>
      <c r="I812" s="444"/>
      <c r="J812" s="444"/>
      <c r="K812" s="444"/>
      <c r="L812" s="444"/>
      <c r="M812" s="443"/>
      <c r="O812" s="427"/>
      <c r="P812" s="427"/>
      <c r="Q812" s="427"/>
      <c r="R812" s="427"/>
      <c r="S812" s="427"/>
      <c r="T812" s="427"/>
      <c r="U812" s="427"/>
      <c r="V812" s="427"/>
      <c r="W812" s="427"/>
      <c r="X812" s="427"/>
      <c r="Y812" s="427"/>
      <c r="Z812" s="427"/>
      <c r="AA812" s="427"/>
      <c r="AB812" s="427"/>
      <c r="AC812" s="427"/>
      <c r="AD812" s="427"/>
      <c r="AE812" s="427"/>
      <c r="AF812" s="427"/>
      <c r="AG812" s="427"/>
      <c r="AH812" s="427"/>
      <c r="AI812" s="427"/>
      <c r="AJ812" s="427"/>
      <c r="AK812" s="427"/>
    </row>
    <row r="813" spans="4:37" s="442" customFormat="1" ht="16" customHeight="1" x14ac:dyDescent="0.25">
      <c r="D813" s="444"/>
      <c r="E813" s="444"/>
      <c r="F813" s="444"/>
      <c r="G813" s="444"/>
      <c r="H813" s="444"/>
      <c r="I813" s="444"/>
      <c r="J813" s="444"/>
      <c r="K813" s="444"/>
      <c r="L813" s="444"/>
      <c r="M813" s="443"/>
      <c r="O813" s="427"/>
      <c r="P813" s="427"/>
      <c r="Q813" s="427"/>
      <c r="R813" s="427"/>
      <c r="S813" s="427"/>
      <c r="T813" s="427"/>
      <c r="U813" s="427"/>
      <c r="V813" s="427"/>
      <c r="W813" s="427"/>
      <c r="X813" s="427"/>
      <c r="Y813" s="427"/>
      <c r="Z813" s="427"/>
      <c r="AA813" s="427"/>
      <c r="AB813" s="427"/>
      <c r="AC813" s="427"/>
      <c r="AD813" s="427"/>
      <c r="AE813" s="427"/>
      <c r="AF813" s="427"/>
      <c r="AG813" s="427"/>
      <c r="AH813" s="427"/>
      <c r="AI813" s="427"/>
      <c r="AJ813" s="427"/>
      <c r="AK813" s="427"/>
    </row>
    <row r="814" spans="4:37" s="442" customFormat="1" ht="16" customHeight="1" x14ac:dyDescent="0.25">
      <c r="D814" s="444"/>
      <c r="E814" s="444"/>
      <c r="F814" s="444"/>
      <c r="G814" s="444"/>
      <c r="H814" s="444"/>
      <c r="I814" s="444"/>
      <c r="J814" s="444"/>
      <c r="K814" s="444"/>
      <c r="L814" s="444"/>
      <c r="M814" s="443"/>
      <c r="O814" s="427"/>
      <c r="P814" s="427"/>
      <c r="Q814" s="427"/>
      <c r="R814" s="427"/>
      <c r="S814" s="427"/>
      <c r="T814" s="427"/>
      <c r="U814" s="427"/>
      <c r="V814" s="427"/>
      <c r="W814" s="427"/>
      <c r="X814" s="427"/>
      <c r="Y814" s="427"/>
      <c r="Z814" s="427"/>
      <c r="AA814" s="427"/>
      <c r="AB814" s="427"/>
      <c r="AC814" s="427"/>
      <c r="AD814" s="427"/>
      <c r="AE814" s="427"/>
      <c r="AF814" s="427"/>
      <c r="AG814" s="427"/>
      <c r="AH814" s="427"/>
      <c r="AI814" s="427"/>
      <c r="AJ814" s="427"/>
      <c r="AK814" s="427"/>
    </row>
    <row r="815" spans="4:37" s="442" customFormat="1" ht="16" customHeight="1" x14ac:dyDescent="0.25">
      <c r="D815" s="444"/>
      <c r="E815" s="444"/>
      <c r="F815" s="444"/>
      <c r="G815" s="444"/>
      <c r="H815" s="444"/>
      <c r="I815" s="444"/>
      <c r="J815" s="444"/>
      <c r="K815" s="444"/>
      <c r="L815" s="444"/>
      <c r="M815" s="443"/>
      <c r="O815" s="427"/>
      <c r="P815" s="427"/>
      <c r="Q815" s="427"/>
      <c r="R815" s="427"/>
      <c r="S815" s="427"/>
      <c r="T815" s="427"/>
      <c r="U815" s="427"/>
      <c r="V815" s="427"/>
      <c r="W815" s="427"/>
      <c r="X815" s="427"/>
      <c r="Y815" s="427"/>
      <c r="Z815" s="427"/>
      <c r="AA815" s="427"/>
      <c r="AB815" s="427"/>
      <c r="AC815" s="427"/>
      <c r="AD815" s="427"/>
      <c r="AE815" s="427"/>
      <c r="AF815" s="427"/>
      <c r="AG815" s="427"/>
      <c r="AH815" s="427"/>
      <c r="AI815" s="427"/>
      <c r="AJ815" s="427"/>
      <c r="AK815" s="427"/>
    </row>
    <row r="816" spans="4:37" s="442" customFormat="1" ht="16" customHeight="1" x14ac:dyDescent="0.25">
      <c r="D816" s="444"/>
      <c r="E816" s="444"/>
      <c r="F816" s="444"/>
      <c r="G816" s="444"/>
      <c r="H816" s="444"/>
      <c r="I816" s="444"/>
      <c r="J816" s="444"/>
      <c r="K816" s="444"/>
      <c r="L816" s="444"/>
      <c r="M816" s="443"/>
      <c r="O816" s="427"/>
      <c r="P816" s="427"/>
      <c r="Q816" s="427"/>
      <c r="R816" s="427"/>
      <c r="S816" s="427"/>
      <c r="T816" s="427"/>
      <c r="U816" s="427"/>
      <c r="V816" s="427"/>
      <c r="W816" s="427"/>
      <c r="X816" s="427"/>
      <c r="Y816" s="427"/>
      <c r="Z816" s="427"/>
      <c r="AA816" s="427"/>
      <c r="AB816" s="427"/>
      <c r="AC816" s="427"/>
      <c r="AD816" s="427"/>
      <c r="AE816" s="427"/>
      <c r="AF816" s="427"/>
      <c r="AG816" s="427"/>
      <c r="AH816" s="427"/>
      <c r="AI816" s="427"/>
      <c r="AJ816" s="427"/>
      <c r="AK816" s="427"/>
    </row>
    <row r="817" spans="4:37" s="442" customFormat="1" ht="16" customHeight="1" x14ac:dyDescent="0.25">
      <c r="D817" s="444"/>
      <c r="E817" s="444"/>
      <c r="F817" s="444"/>
      <c r="G817" s="444"/>
      <c r="H817" s="444"/>
      <c r="I817" s="444"/>
      <c r="J817" s="444"/>
      <c r="K817" s="444"/>
      <c r="L817" s="444"/>
      <c r="M817" s="443"/>
      <c r="O817" s="427"/>
      <c r="P817" s="427"/>
      <c r="Q817" s="427"/>
      <c r="R817" s="427"/>
      <c r="S817" s="427"/>
      <c r="T817" s="427"/>
      <c r="U817" s="427"/>
      <c r="V817" s="427"/>
      <c r="W817" s="427"/>
      <c r="X817" s="427"/>
      <c r="Y817" s="427"/>
      <c r="Z817" s="427"/>
      <c r="AA817" s="427"/>
      <c r="AB817" s="427"/>
      <c r="AC817" s="427"/>
      <c r="AD817" s="427"/>
      <c r="AE817" s="427"/>
      <c r="AF817" s="427"/>
      <c r="AG817" s="427"/>
      <c r="AH817" s="427"/>
      <c r="AI817" s="427"/>
      <c r="AJ817" s="427"/>
      <c r="AK817" s="427"/>
    </row>
    <row r="818" spans="4:37" s="442" customFormat="1" ht="16" customHeight="1" x14ac:dyDescent="0.25">
      <c r="D818" s="444"/>
      <c r="E818" s="444"/>
      <c r="F818" s="444"/>
      <c r="G818" s="444"/>
      <c r="H818" s="444"/>
      <c r="I818" s="444"/>
      <c r="J818" s="444"/>
      <c r="K818" s="444"/>
      <c r="L818" s="444"/>
      <c r="M818" s="443"/>
      <c r="O818" s="427"/>
      <c r="P818" s="427"/>
      <c r="Q818" s="427"/>
      <c r="R818" s="427"/>
      <c r="S818" s="427"/>
      <c r="T818" s="427"/>
      <c r="U818" s="427"/>
      <c r="V818" s="427"/>
      <c r="W818" s="427"/>
      <c r="X818" s="427"/>
      <c r="Y818" s="427"/>
      <c r="Z818" s="427"/>
      <c r="AA818" s="427"/>
      <c r="AB818" s="427"/>
      <c r="AC818" s="427"/>
      <c r="AD818" s="427"/>
      <c r="AE818" s="427"/>
      <c r="AF818" s="427"/>
      <c r="AG818" s="427"/>
      <c r="AH818" s="427"/>
      <c r="AI818" s="427"/>
      <c r="AJ818" s="427"/>
      <c r="AK818" s="427"/>
    </row>
    <row r="819" spans="4:37" s="442" customFormat="1" ht="16" customHeight="1" x14ac:dyDescent="0.25">
      <c r="D819" s="444"/>
      <c r="E819" s="444"/>
      <c r="F819" s="444"/>
      <c r="G819" s="444"/>
      <c r="H819" s="444"/>
      <c r="I819" s="444"/>
      <c r="J819" s="444"/>
      <c r="K819" s="444"/>
      <c r="L819" s="444"/>
      <c r="M819" s="443"/>
      <c r="O819" s="427"/>
      <c r="P819" s="427"/>
      <c r="Q819" s="427"/>
      <c r="R819" s="427"/>
      <c r="S819" s="427"/>
      <c r="T819" s="427"/>
      <c r="U819" s="427"/>
      <c r="V819" s="427"/>
      <c r="W819" s="427"/>
      <c r="X819" s="427"/>
      <c r="Y819" s="427"/>
      <c r="Z819" s="427"/>
      <c r="AA819" s="427"/>
      <c r="AB819" s="427"/>
      <c r="AC819" s="427"/>
      <c r="AD819" s="427"/>
      <c r="AE819" s="427"/>
      <c r="AF819" s="427"/>
      <c r="AG819" s="427"/>
      <c r="AH819" s="427"/>
      <c r="AI819" s="427"/>
      <c r="AJ819" s="427"/>
      <c r="AK819" s="427"/>
    </row>
    <row r="820" spans="4:37" s="442" customFormat="1" ht="16" customHeight="1" x14ac:dyDescent="0.25">
      <c r="D820" s="444"/>
      <c r="E820" s="444"/>
      <c r="F820" s="444"/>
      <c r="G820" s="444"/>
      <c r="H820" s="444"/>
      <c r="I820" s="444"/>
      <c r="J820" s="444"/>
      <c r="K820" s="444"/>
      <c r="L820" s="444"/>
      <c r="M820" s="443"/>
      <c r="O820" s="427"/>
      <c r="P820" s="427"/>
      <c r="Q820" s="427"/>
      <c r="R820" s="427"/>
      <c r="S820" s="427"/>
      <c r="T820" s="427"/>
      <c r="U820" s="427"/>
      <c r="V820" s="427"/>
      <c r="W820" s="427"/>
      <c r="X820" s="427"/>
      <c r="Y820" s="427"/>
      <c r="Z820" s="427"/>
      <c r="AA820" s="427"/>
      <c r="AB820" s="427"/>
      <c r="AC820" s="427"/>
      <c r="AD820" s="427"/>
      <c r="AE820" s="427"/>
      <c r="AF820" s="427"/>
      <c r="AG820" s="427"/>
      <c r="AH820" s="427"/>
      <c r="AI820" s="427"/>
      <c r="AJ820" s="427"/>
      <c r="AK820" s="427"/>
    </row>
    <row r="821" spans="4:37" s="442" customFormat="1" ht="16" customHeight="1" x14ac:dyDescent="0.25">
      <c r="D821" s="444"/>
      <c r="E821" s="444"/>
      <c r="F821" s="444"/>
      <c r="G821" s="444"/>
      <c r="H821" s="444"/>
      <c r="I821" s="444"/>
      <c r="J821" s="444"/>
      <c r="K821" s="444"/>
      <c r="L821" s="444"/>
      <c r="M821" s="443"/>
      <c r="O821" s="427"/>
      <c r="P821" s="427"/>
      <c r="Q821" s="427"/>
      <c r="R821" s="427"/>
      <c r="S821" s="427"/>
      <c r="T821" s="427"/>
      <c r="U821" s="427"/>
      <c r="V821" s="427"/>
      <c r="W821" s="427"/>
      <c r="X821" s="427"/>
      <c r="Y821" s="427"/>
      <c r="Z821" s="427"/>
      <c r="AA821" s="427"/>
      <c r="AB821" s="427"/>
      <c r="AC821" s="427"/>
      <c r="AD821" s="427"/>
      <c r="AE821" s="427"/>
      <c r="AF821" s="427"/>
      <c r="AG821" s="427"/>
      <c r="AH821" s="427"/>
      <c r="AI821" s="427"/>
      <c r="AJ821" s="427"/>
      <c r="AK821" s="427"/>
    </row>
    <row r="822" spans="4:37" s="442" customFormat="1" ht="16" customHeight="1" x14ac:dyDescent="0.25">
      <c r="D822" s="444"/>
      <c r="E822" s="444"/>
      <c r="F822" s="444"/>
      <c r="G822" s="444"/>
      <c r="H822" s="444"/>
      <c r="I822" s="444"/>
      <c r="J822" s="444"/>
      <c r="K822" s="444"/>
      <c r="L822" s="444"/>
      <c r="M822" s="443"/>
      <c r="O822" s="427"/>
      <c r="P822" s="427"/>
      <c r="Q822" s="427"/>
      <c r="R822" s="427"/>
      <c r="S822" s="427"/>
      <c r="T822" s="427"/>
      <c r="U822" s="427"/>
      <c r="V822" s="427"/>
      <c r="W822" s="427"/>
      <c r="X822" s="427"/>
      <c r="Y822" s="427"/>
      <c r="Z822" s="427"/>
      <c r="AA822" s="427"/>
      <c r="AB822" s="427"/>
      <c r="AC822" s="427"/>
      <c r="AD822" s="427"/>
      <c r="AE822" s="427"/>
      <c r="AF822" s="427"/>
      <c r="AG822" s="427"/>
      <c r="AH822" s="427"/>
      <c r="AI822" s="427"/>
      <c r="AJ822" s="427"/>
      <c r="AK822" s="427"/>
    </row>
    <row r="823" spans="4:37" s="442" customFormat="1" ht="16" customHeight="1" x14ac:dyDescent="0.25">
      <c r="D823" s="444"/>
      <c r="E823" s="444"/>
      <c r="F823" s="444"/>
      <c r="G823" s="444"/>
      <c r="H823" s="444"/>
      <c r="I823" s="444"/>
      <c r="J823" s="444"/>
      <c r="K823" s="444"/>
      <c r="L823" s="444"/>
      <c r="M823" s="443"/>
      <c r="O823" s="427"/>
      <c r="P823" s="427"/>
      <c r="Q823" s="427"/>
      <c r="R823" s="427"/>
      <c r="S823" s="427"/>
      <c r="T823" s="427"/>
      <c r="U823" s="427"/>
      <c r="V823" s="427"/>
      <c r="W823" s="427"/>
      <c r="X823" s="427"/>
      <c r="Y823" s="427"/>
      <c r="Z823" s="427"/>
      <c r="AA823" s="427"/>
      <c r="AB823" s="427"/>
      <c r="AC823" s="427"/>
      <c r="AD823" s="427"/>
      <c r="AE823" s="427"/>
      <c r="AF823" s="427"/>
      <c r="AG823" s="427"/>
      <c r="AH823" s="427"/>
      <c r="AI823" s="427"/>
      <c r="AJ823" s="427"/>
      <c r="AK823" s="427"/>
    </row>
    <row r="824" spans="4:37" s="442" customFormat="1" ht="16" customHeight="1" x14ac:dyDescent="0.25">
      <c r="D824" s="444"/>
      <c r="E824" s="444"/>
      <c r="F824" s="444"/>
      <c r="G824" s="444"/>
      <c r="H824" s="444"/>
      <c r="I824" s="444"/>
      <c r="J824" s="444"/>
      <c r="K824" s="444"/>
      <c r="L824" s="444"/>
      <c r="M824" s="443"/>
      <c r="O824" s="427"/>
      <c r="P824" s="427"/>
      <c r="Q824" s="427"/>
      <c r="R824" s="427"/>
      <c r="S824" s="427"/>
      <c r="T824" s="427"/>
      <c r="U824" s="427"/>
      <c r="V824" s="427"/>
      <c r="W824" s="427"/>
      <c r="X824" s="427"/>
      <c r="Y824" s="427"/>
      <c r="Z824" s="427"/>
      <c r="AA824" s="427"/>
      <c r="AB824" s="427"/>
      <c r="AC824" s="427"/>
      <c r="AD824" s="427"/>
      <c r="AE824" s="427"/>
      <c r="AF824" s="427"/>
      <c r="AG824" s="427"/>
      <c r="AH824" s="427"/>
      <c r="AI824" s="427"/>
      <c r="AJ824" s="427"/>
      <c r="AK824" s="427"/>
    </row>
    <row r="825" spans="4:37" s="442" customFormat="1" ht="16" customHeight="1" x14ac:dyDescent="0.25">
      <c r="D825" s="444"/>
      <c r="E825" s="444"/>
      <c r="F825" s="444"/>
      <c r="G825" s="444"/>
      <c r="H825" s="444"/>
      <c r="I825" s="444"/>
      <c r="J825" s="444"/>
      <c r="K825" s="444"/>
      <c r="L825" s="444"/>
      <c r="M825" s="443"/>
      <c r="O825" s="427"/>
      <c r="P825" s="427"/>
      <c r="Q825" s="427"/>
      <c r="R825" s="427"/>
      <c r="S825" s="427"/>
      <c r="T825" s="427"/>
      <c r="U825" s="427"/>
      <c r="V825" s="427"/>
      <c r="W825" s="427"/>
      <c r="X825" s="427"/>
      <c r="Y825" s="427"/>
      <c r="Z825" s="427"/>
      <c r="AA825" s="427"/>
      <c r="AB825" s="427"/>
      <c r="AC825" s="427"/>
      <c r="AD825" s="427"/>
      <c r="AE825" s="427"/>
      <c r="AF825" s="427"/>
      <c r="AG825" s="427"/>
      <c r="AH825" s="427"/>
      <c r="AI825" s="427"/>
      <c r="AJ825" s="427"/>
      <c r="AK825" s="427"/>
    </row>
    <row r="826" spans="4:37" s="442" customFormat="1" ht="16" customHeight="1" x14ac:dyDescent="0.25">
      <c r="D826" s="444"/>
      <c r="E826" s="444"/>
      <c r="F826" s="444"/>
      <c r="G826" s="444"/>
      <c r="H826" s="444"/>
      <c r="I826" s="444"/>
      <c r="J826" s="444"/>
      <c r="K826" s="444"/>
      <c r="L826" s="444"/>
      <c r="M826" s="443"/>
      <c r="O826" s="427"/>
      <c r="P826" s="427"/>
      <c r="Q826" s="427"/>
      <c r="R826" s="427"/>
      <c r="S826" s="427"/>
      <c r="T826" s="427"/>
      <c r="U826" s="427"/>
      <c r="V826" s="427"/>
      <c r="W826" s="427"/>
      <c r="X826" s="427"/>
      <c r="Y826" s="427"/>
      <c r="Z826" s="427"/>
      <c r="AA826" s="427"/>
      <c r="AB826" s="427"/>
      <c r="AC826" s="427"/>
      <c r="AD826" s="427"/>
      <c r="AE826" s="427"/>
      <c r="AF826" s="427"/>
      <c r="AG826" s="427"/>
      <c r="AH826" s="427"/>
      <c r="AI826" s="427"/>
      <c r="AJ826" s="427"/>
      <c r="AK826" s="427"/>
    </row>
    <row r="827" spans="4:37" s="442" customFormat="1" ht="16" customHeight="1" x14ac:dyDescent="0.25">
      <c r="D827" s="444"/>
      <c r="E827" s="444"/>
      <c r="F827" s="444"/>
      <c r="G827" s="444"/>
      <c r="H827" s="444"/>
      <c r="I827" s="444"/>
      <c r="J827" s="444"/>
      <c r="K827" s="444"/>
      <c r="L827" s="444"/>
      <c r="M827" s="443"/>
      <c r="O827" s="427"/>
      <c r="P827" s="427"/>
      <c r="Q827" s="427"/>
      <c r="R827" s="427"/>
      <c r="S827" s="427"/>
      <c r="T827" s="427"/>
      <c r="U827" s="427"/>
      <c r="V827" s="427"/>
      <c r="W827" s="427"/>
      <c r="X827" s="427"/>
      <c r="Y827" s="427"/>
      <c r="Z827" s="427"/>
      <c r="AA827" s="427"/>
      <c r="AB827" s="427"/>
      <c r="AC827" s="427"/>
      <c r="AD827" s="427"/>
      <c r="AE827" s="427"/>
      <c r="AF827" s="427"/>
      <c r="AG827" s="427"/>
      <c r="AH827" s="427"/>
      <c r="AI827" s="427"/>
      <c r="AJ827" s="427"/>
      <c r="AK827" s="427"/>
    </row>
    <row r="828" spans="4:37" s="442" customFormat="1" ht="16" customHeight="1" x14ac:dyDescent="0.25">
      <c r="D828" s="444"/>
      <c r="E828" s="444"/>
      <c r="F828" s="444"/>
      <c r="G828" s="444"/>
      <c r="H828" s="444"/>
      <c r="I828" s="444"/>
      <c r="J828" s="444"/>
      <c r="K828" s="444"/>
      <c r="L828" s="444"/>
      <c r="M828" s="443"/>
      <c r="O828" s="427"/>
      <c r="P828" s="427"/>
      <c r="Q828" s="427"/>
      <c r="R828" s="427"/>
      <c r="S828" s="427"/>
      <c r="T828" s="427"/>
      <c r="U828" s="427"/>
      <c r="V828" s="427"/>
      <c r="W828" s="427"/>
      <c r="X828" s="427"/>
      <c r="Y828" s="427"/>
      <c r="Z828" s="427"/>
      <c r="AA828" s="427"/>
      <c r="AB828" s="427"/>
      <c r="AC828" s="427"/>
      <c r="AD828" s="427"/>
      <c r="AE828" s="427"/>
      <c r="AF828" s="427"/>
      <c r="AG828" s="427"/>
      <c r="AH828" s="427"/>
      <c r="AI828" s="427"/>
      <c r="AJ828" s="427"/>
      <c r="AK828" s="427"/>
    </row>
    <row r="829" spans="4:37" s="442" customFormat="1" ht="16" customHeight="1" x14ac:dyDescent="0.25">
      <c r="D829" s="444"/>
      <c r="E829" s="444"/>
      <c r="F829" s="444"/>
      <c r="G829" s="444"/>
      <c r="H829" s="444"/>
      <c r="I829" s="444"/>
      <c r="J829" s="444"/>
      <c r="K829" s="444"/>
      <c r="L829" s="444"/>
      <c r="M829" s="443"/>
      <c r="O829" s="427"/>
      <c r="P829" s="427"/>
      <c r="Q829" s="427"/>
      <c r="R829" s="427"/>
      <c r="S829" s="427"/>
      <c r="T829" s="427"/>
      <c r="U829" s="427"/>
      <c r="V829" s="427"/>
      <c r="W829" s="427"/>
      <c r="X829" s="427"/>
      <c r="Y829" s="427"/>
      <c r="Z829" s="427"/>
      <c r="AA829" s="427"/>
      <c r="AB829" s="427"/>
      <c r="AC829" s="427"/>
      <c r="AD829" s="427"/>
      <c r="AE829" s="427"/>
      <c r="AF829" s="427"/>
      <c r="AG829" s="427"/>
      <c r="AH829" s="427"/>
      <c r="AI829" s="427"/>
      <c r="AJ829" s="427"/>
      <c r="AK829" s="427"/>
    </row>
    <row r="830" spans="4:37" s="442" customFormat="1" ht="16" customHeight="1" x14ac:dyDescent="0.25">
      <c r="D830" s="444"/>
      <c r="E830" s="444"/>
      <c r="F830" s="444"/>
      <c r="G830" s="444"/>
      <c r="H830" s="444"/>
      <c r="I830" s="444"/>
      <c r="J830" s="444"/>
      <c r="K830" s="444"/>
      <c r="L830" s="444"/>
      <c r="M830" s="443"/>
      <c r="O830" s="427"/>
      <c r="P830" s="427"/>
      <c r="Q830" s="427"/>
      <c r="R830" s="427"/>
      <c r="S830" s="427"/>
      <c r="T830" s="427"/>
      <c r="U830" s="427"/>
      <c r="V830" s="427"/>
      <c r="W830" s="427"/>
      <c r="X830" s="427"/>
      <c r="Y830" s="427"/>
      <c r="Z830" s="427"/>
      <c r="AA830" s="427"/>
      <c r="AB830" s="427"/>
      <c r="AC830" s="427"/>
      <c r="AD830" s="427"/>
      <c r="AE830" s="427"/>
      <c r="AF830" s="427"/>
      <c r="AG830" s="427"/>
      <c r="AH830" s="427"/>
      <c r="AI830" s="427"/>
      <c r="AJ830" s="427"/>
      <c r="AK830" s="427"/>
    </row>
    <row r="831" spans="4:37" s="442" customFormat="1" ht="16" customHeight="1" x14ac:dyDescent="0.25">
      <c r="D831" s="444"/>
      <c r="E831" s="444"/>
      <c r="F831" s="444"/>
      <c r="G831" s="444"/>
      <c r="H831" s="444"/>
      <c r="I831" s="444"/>
      <c r="J831" s="444"/>
      <c r="K831" s="444"/>
      <c r="L831" s="444"/>
      <c r="M831" s="443"/>
      <c r="O831" s="427"/>
      <c r="P831" s="427"/>
      <c r="Q831" s="427"/>
      <c r="R831" s="427"/>
      <c r="S831" s="427"/>
      <c r="T831" s="427"/>
      <c r="U831" s="427"/>
      <c r="V831" s="427"/>
      <c r="W831" s="427"/>
      <c r="X831" s="427"/>
      <c r="Y831" s="427"/>
      <c r="Z831" s="427"/>
      <c r="AA831" s="427"/>
      <c r="AB831" s="427"/>
      <c r="AC831" s="427"/>
      <c r="AD831" s="427"/>
      <c r="AE831" s="427"/>
      <c r="AF831" s="427"/>
      <c r="AG831" s="427"/>
      <c r="AH831" s="427"/>
      <c r="AI831" s="427"/>
      <c r="AJ831" s="427"/>
      <c r="AK831" s="427"/>
    </row>
    <row r="832" spans="4:37" s="442" customFormat="1" ht="16" customHeight="1" x14ac:dyDescent="0.25">
      <c r="D832" s="444"/>
      <c r="E832" s="444"/>
      <c r="F832" s="444"/>
      <c r="G832" s="444"/>
      <c r="H832" s="444"/>
      <c r="I832" s="444"/>
      <c r="J832" s="444"/>
      <c r="K832" s="444"/>
      <c r="L832" s="444"/>
      <c r="M832" s="443"/>
      <c r="O832" s="427"/>
      <c r="P832" s="427"/>
      <c r="Q832" s="427"/>
      <c r="R832" s="427"/>
      <c r="S832" s="427"/>
      <c r="T832" s="427"/>
      <c r="U832" s="427"/>
      <c r="V832" s="427"/>
      <c r="W832" s="427"/>
      <c r="X832" s="427"/>
      <c r="Y832" s="427"/>
      <c r="Z832" s="427"/>
      <c r="AA832" s="427"/>
      <c r="AB832" s="427"/>
      <c r="AC832" s="427"/>
      <c r="AD832" s="427"/>
      <c r="AE832" s="427"/>
      <c r="AF832" s="427"/>
      <c r="AG832" s="427"/>
      <c r="AH832" s="427"/>
      <c r="AI832" s="427"/>
      <c r="AJ832" s="427"/>
      <c r="AK832" s="427"/>
    </row>
    <row r="833" spans="4:37" s="442" customFormat="1" ht="16" customHeight="1" x14ac:dyDescent="0.25">
      <c r="D833" s="444"/>
      <c r="E833" s="444"/>
      <c r="F833" s="444"/>
      <c r="G833" s="444"/>
      <c r="H833" s="444"/>
      <c r="I833" s="444"/>
      <c r="J833" s="444"/>
      <c r="K833" s="444"/>
      <c r="L833" s="444"/>
      <c r="M833" s="443"/>
      <c r="O833" s="427"/>
      <c r="P833" s="427"/>
      <c r="Q833" s="427"/>
      <c r="R833" s="427"/>
      <c r="S833" s="427"/>
      <c r="T833" s="427"/>
      <c r="U833" s="427"/>
      <c r="V833" s="427"/>
      <c r="W833" s="427"/>
      <c r="X833" s="427"/>
      <c r="Y833" s="427"/>
      <c r="Z833" s="427"/>
      <c r="AA833" s="427"/>
      <c r="AB833" s="427"/>
      <c r="AC833" s="427"/>
      <c r="AD833" s="427"/>
      <c r="AE833" s="427"/>
      <c r="AF833" s="427"/>
      <c r="AG833" s="427"/>
      <c r="AH833" s="427"/>
      <c r="AI833" s="427"/>
      <c r="AJ833" s="427"/>
      <c r="AK833" s="427"/>
    </row>
    <row r="834" spans="4:37" s="442" customFormat="1" ht="16" customHeight="1" x14ac:dyDescent="0.25">
      <c r="D834" s="444"/>
      <c r="E834" s="444"/>
      <c r="F834" s="444"/>
      <c r="G834" s="444"/>
      <c r="H834" s="444"/>
      <c r="I834" s="444"/>
      <c r="J834" s="444"/>
      <c r="K834" s="444"/>
      <c r="L834" s="444"/>
      <c r="M834" s="443"/>
      <c r="O834" s="427"/>
      <c r="P834" s="427"/>
      <c r="Q834" s="427"/>
      <c r="R834" s="427"/>
      <c r="S834" s="427"/>
      <c r="T834" s="427"/>
      <c r="U834" s="427"/>
      <c r="V834" s="427"/>
      <c r="W834" s="427"/>
      <c r="X834" s="427"/>
      <c r="Y834" s="427"/>
      <c r="Z834" s="427"/>
      <c r="AA834" s="427"/>
      <c r="AB834" s="427"/>
      <c r="AC834" s="427"/>
      <c r="AD834" s="427"/>
      <c r="AE834" s="427"/>
      <c r="AF834" s="427"/>
      <c r="AG834" s="427"/>
      <c r="AH834" s="427"/>
      <c r="AI834" s="427"/>
      <c r="AJ834" s="427"/>
      <c r="AK834" s="427"/>
    </row>
    <row r="835" spans="4:37" s="442" customFormat="1" ht="16" customHeight="1" x14ac:dyDescent="0.25">
      <c r="D835" s="444"/>
      <c r="E835" s="444"/>
      <c r="F835" s="444"/>
      <c r="G835" s="444"/>
      <c r="H835" s="444"/>
      <c r="I835" s="444"/>
      <c r="J835" s="444"/>
      <c r="K835" s="444"/>
      <c r="L835" s="444"/>
      <c r="M835" s="443"/>
      <c r="O835" s="427"/>
      <c r="P835" s="427"/>
      <c r="Q835" s="427"/>
      <c r="R835" s="427"/>
      <c r="S835" s="427"/>
      <c r="T835" s="427"/>
      <c r="U835" s="427"/>
      <c r="V835" s="427"/>
      <c r="W835" s="427"/>
      <c r="X835" s="427"/>
      <c r="Y835" s="427"/>
      <c r="Z835" s="427"/>
      <c r="AA835" s="427"/>
      <c r="AB835" s="427"/>
      <c r="AC835" s="427"/>
      <c r="AD835" s="427"/>
      <c r="AE835" s="427"/>
      <c r="AF835" s="427"/>
      <c r="AG835" s="427"/>
      <c r="AH835" s="427"/>
      <c r="AI835" s="427"/>
      <c r="AJ835" s="427"/>
      <c r="AK835" s="427"/>
    </row>
    <row r="836" spans="4:37" s="442" customFormat="1" ht="16" customHeight="1" x14ac:dyDescent="0.25">
      <c r="D836" s="444"/>
      <c r="E836" s="444"/>
      <c r="F836" s="444"/>
      <c r="G836" s="444"/>
      <c r="H836" s="444"/>
      <c r="I836" s="444"/>
      <c r="J836" s="444"/>
      <c r="K836" s="444"/>
      <c r="L836" s="444"/>
      <c r="M836" s="443"/>
      <c r="O836" s="427"/>
      <c r="P836" s="427"/>
      <c r="Q836" s="427"/>
      <c r="R836" s="427"/>
      <c r="S836" s="427"/>
      <c r="T836" s="427"/>
      <c r="U836" s="427"/>
      <c r="V836" s="427"/>
      <c r="W836" s="427"/>
      <c r="X836" s="427"/>
      <c r="Y836" s="427"/>
      <c r="Z836" s="427"/>
      <c r="AA836" s="427"/>
      <c r="AB836" s="427"/>
      <c r="AC836" s="427"/>
      <c r="AD836" s="427"/>
      <c r="AE836" s="427"/>
      <c r="AF836" s="427"/>
      <c r="AG836" s="427"/>
      <c r="AH836" s="427"/>
      <c r="AI836" s="427"/>
      <c r="AJ836" s="427"/>
      <c r="AK836" s="427"/>
    </row>
    <row r="837" spans="4:37" s="442" customFormat="1" ht="16" customHeight="1" x14ac:dyDescent="0.25">
      <c r="D837" s="444"/>
      <c r="E837" s="444"/>
      <c r="F837" s="444"/>
      <c r="G837" s="444"/>
      <c r="H837" s="444"/>
      <c r="I837" s="444"/>
      <c r="J837" s="444"/>
      <c r="K837" s="444"/>
      <c r="L837" s="444"/>
      <c r="M837" s="443"/>
      <c r="O837" s="427"/>
      <c r="P837" s="427"/>
      <c r="Q837" s="427"/>
      <c r="R837" s="427"/>
      <c r="S837" s="427"/>
      <c r="T837" s="427"/>
      <c r="U837" s="427"/>
      <c r="V837" s="427"/>
      <c r="W837" s="427"/>
      <c r="X837" s="427"/>
      <c r="Y837" s="427"/>
      <c r="Z837" s="427"/>
      <c r="AA837" s="427"/>
      <c r="AB837" s="427"/>
      <c r="AC837" s="427"/>
      <c r="AD837" s="427"/>
      <c r="AE837" s="427"/>
      <c r="AF837" s="427"/>
      <c r="AG837" s="427"/>
      <c r="AH837" s="427"/>
      <c r="AI837" s="427"/>
      <c r="AJ837" s="427"/>
      <c r="AK837" s="427"/>
    </row>
    <row r="838" spans="4:37" s="442" customFormat="1" ht="16" customHeight="1" x14ac:dyDescent="0.25">
      <c r="D838" s="444"/>
      <c r="E838" s="444"/>
      <c r="F838" s="444"/>
      <c r="G838" s="444"/>
      <c r="H838" s="444"/>
      <c r="I838" s="444"/>
      <c r="J838" s="444"/>
      <c r="K838" s="444"/>
      <c r="L838" s="444"/>
      <c r="M838" s="443"/>
      <c r="O838" s="427"/>
      <c r="P838" s="427"/>
      <c r="Q838" s="427"/>
      <c r="R838" s="427"/>
      <c r="S838" s="427"/>
      <c r="T838" s="427"/>
      <c r="U838" s="427"/>
      <c r="V838" s="427"/>
      <c r="W838" s="427"/>
      <c r="X838" s="427"/>
      <c r="Y838" s="427"/>
      <c r="Z838" s="427"/>
      <c r="AA838" s="427"/>
      <c r="AB838" s="427"/>
      <c r="AC838" s="427"/>
      <c r="AD838" s="427"/>
      <c r="AE838" s="427"/>
      <c r="AF838" s="427"/>
      <c r="AG838" s="427"/>
      <c r="AH838" s="427"/>
      <c r="AI838" s="427"/>
      <c r="AJ838" s="427"/>
      <c r="AK838" s="427"/>
    </row>
    <row r="839" spans="4:37" s="442" customFormat="1" ht="16" customHeight="1" x14ac:dyDescent="0.25">
      <c r="D839" s="444"/>
      <c r="E839" s="444"/>
      <c r="F839" s="444"/>
      <c r="G839" s="444"/>
      <c r="H839" s="444"/>
      <c r="I839" s="444"/>
      <c r="J839" s="444"/>
      <c r="K839" s="444"/>
      <c r="L839" s="444"/>
      <c r="M839" s="443"/>
      <c r="O839" s="427"/>
      <c r="P839" s="427"/>
      <c r="Q839" s="427"/>
      <c r="R839" s="427"/>
      <c r="S839" s="427"/>
      <c r="T839" s="427"/>
      <c r="U839" s="427"/>
      <c r="V839" s="427"/>
      <c r="W839" s="427"/>
      <c r="X839" s="427"/>
      <c r="Y839" s="427"/>
      <c r="Z839" s="427"/>
      <c r="AA839" s="427"/>
      <c r="AB839" s="427"/>
      <c r="AC839" s="427"/>
      <c r="AD839" s="427"/>
      <c r="AE839" s="427"/>
      <c r="AF839" s="427"/>
      <c r="AG839" s="427"/>
      <c r="AH839" s="427"/>
      <c r="AI839" s="427"/>
      <c r="AJ839" s="427"/>
      <c r="AK839" s="427"/>
    </row>
    <row r="840" spans="4:37" s="442" customFormat="1" ht="16" customHeight="1" x14ac:dyDescent="0.25">
      <c r="D840" s="444"/>
      <c r="E840" s="444"/>
      <c r="F840" s="444"/>
      <c r="G840" s="444"/>
      <c r="H840" s="444"/>
      <c r="I840" s="444"/>
      <c r="J840" s="444"/>
      <c r="K840" s="444"/>
      <c r="L840" s="444"/>
      <c r="M840" s="443"/>
      <c r="O840" s="427"/>
      <c r="P840" s="427"/>
      <c r="Q840" s="427"/>
      <c r="R840" s="427"/>
      <c r="S840" s="427"/>
      <c r="T840" s="427"/>
      <c r="U840" s="427"/>
      <c r="V840" s="427"/>
      <c r="W840" s="427"/>
      <c r="X840" s="427"/>
      <c r="Y840" s="427"/>
      <c r="Z840" s="427"/>
      <c r="AA840" s="427"/>
      <c r="AB840" s="427"/>
      <c r="AC840" s="427"/>
      <c r="AD840" s="427"/>
      <c r="AE840" s="427"/>
      <c r="AF840" s="427"/>
      <c r="AG840" s="427"/>
      <c r="AH840" s="427"/>
      <c r="AI840" s="427"/>
      <c r="AJ840" s="427"/>
      <c r="AK840" s="427"/>
    </row>
    <row r="841" spans="4:37" s="442" customFormat="1" ht="16" customHeight="1" x14ac:dyDescent="0.25">
      <c r="D841" s="444"/>
      <c r="E841" s="444"/>
      <c r="F841" s="444"/>
      <c r="G841" s="444"/>
      <c r="H841" s="444"/>
      <c r="I841" s="444"/>
      <c r="J841" s="444"/>
      <c r="K841" s="444"/>
      <c r="L841" s="444"/>
      <c r="M841" s="443"/>
      <c r="O841" s="427"/>
      <c r="P841" s="427"/>
      <c r="Q841" s="427"/>
      <c r="R841" s="427"/>
      <c r="S841" s="427"/>
      <c r="T841" s="427"/>
      <c r="U841" s="427"/>
      <c r="V841" s="427"/>
      <c r="W841" s="427"/>
      <c r="X841" s="427"/>
      <c r="Y841" s="427"/>
      <c r="Z841" s="427"/>
      <c r="AA841" s="427"/>
      <c r="AB841" s="427"/>
      <c r="AC841" s="427"/>
      <c r="AD841" s="427"/>
      <c r="AE841" s="427"/>
      <c r="AF841" s="427"/>
      <c r="AG841" s="427"/>
      <c r="AH841" s="427"/>
      <c r="AI841" s="427"/>
      <c r="AJ841" s="427"/>
      <c r="AK841" s="427"/>
    </row>
    <row r="842" spans="4:37" s="442" customFormat="1" ht="16" customHeight="1" x14ac:dyDescent="0.25">
      <c r="D842" s="444"/>
      <c r="E842" s="444"/>
      <c r="F842" s="444"/>
      <c r="G842" s="444"/>
      <c r="H842" s="444"/>
      <c r="I842" s="444"/>
      <c r="J842" s="444"/>
      <c r="K842" s="444"/>
      <c r="L842" s="444"/>
      <c r="M842" s="443"/>
      <c r="O842" s="427"/>
      <c r="P842" s="427"/>
      <c r="Q842" s="427"/>
      <c r="R842" s="427"/>
      <c r="S842" s="427"/>
      <c r="T842" s="427"/>
      <c r="U842" s="427"/>
      <c r="V842" s="427"/>
      <c r="W842" s="427"/>
      <c r="X842" s="427"/>
      <c r="Y842" s="427"/>
      <c r="Z842" s="427"/>
      <c r="AA842" s="427"/>
      <c r="AB842" s="427"/>
      <c r="AC842" s="427"/>
      <c r="AD842" s="427"/>
      <c r="AE842" s="427"/>
      <c r="AF842" s="427"/>
      <c r="AG842" s="427"/>
      <c r="AH842" s="427"/>
      <c r="AI842" s="427"/>
      <c r="AJ842" s="427"/>
      <c r="AK842" s="427"/>
    </row>
    <row r="843" spans="4:37" s="442" customFormat="1" ht="16" customHeight="1" x14ac:dyDescent="0.25">
      <c r="D843" s="444"/>
      <c r="E843" s="444"/>
      <c r="F843" s="444"/>
      <c r="G843" s="444"/>
      <c r="H843" s="444"/>
      <c r="I843" s="444"/>
      <c r="J843" s="444"/>
      <c r="K843" s="444"/>
      <c r="L843" s="444"/>
      <c r="M843" s="443"/>
      <c r="O843" s="427"/>
      <c r="P843" s="427"/>
      <c r="Q843" s="427"/>
      <c r="R843" s="427"/>
      <c r="S843" s="427"/>
      <c r="T843" s="427"/>
      <c r="U843" s="427"/>
      <c r="V843" s="427"/>
      <c r="W843" s="427"/>
      <c r="X843" s="427"/>
      <c r="Y843" s="427"/>
      <c r="Z843" s="427"/>
      <c r="AA843" s="427"/>
      <c r="AB843" s="427"/>
      <c r="AC843" s="427"/>
      <c r="AD843" s="427"/>
      <c r="AE843" s="427"/>
      <c r="AF843" s="427"/>
      <c r="AG843" s="427"/>
      <c r="AH843" s="427"/>
      <c r="AI843" s="427"/>
      <c r="AJ843" s="427"/>
      <c r="AK843" s="427"/>
    </row>
    <row r="844" spans="4:37" s="442" customFormat="1" ht="16" customHeight="1" x14ac:dyDescent="0.25">
      <c r="D844" s="444"/>
      <c r="E844" s="444"/>
      <c r="F844" s="444"/>
      <c r="G844" s="444"/>
      <c r="H844" s="444"/>
      <c r="I844" s="444"/>
      <c r="J844" s="444"/>
      <c r="K844" s="444"/>
      <c r="L844" s="444"/>
      <c r="M844" s="443"/>
      <c r="O844" s="427"/>
      <c r="P844" s="427"/>
      <c r="Q844" s="427"/>
      <c r="R844" s="427"/>
      <c r="S844" s="427"/>
      <c r="T844" s="427"/>
      <c r="U844" s="427"/>
      <c r="V844" s="427"/>
      <c r="W844" s="427"/>
      <c r="X844" s="427"/>
      <c r="Y844" s="427"/>
      <c r="Z844" s="427"/>
      <c r="AA844" s="427"/>
      <c r="AB844" s="427"/>
      <c r="AC844" s="427"/>
      <c r="AD844" s="427"/>
      <c r="AE844" s="427"/>
      <c r="AF844" s="427"/>
      <c r="AG844" s="427"/>
      <c r="AH844" s="427"/>
      <c r="AI844" s="427"/>
      <c r="AJ844" s="427"/>
      <c r="AK844" s="427"/>
    </row>
    <row r="845" spans="4:37" s="442" customFormat="1" ht="16" customHeight="1" x14ac:dyDescent="0.25">
      <c r="D845" s="444"/>
      <c r="E845" s="444"/>
      <c r="F845" s="444"/>
      <c r="G845" s="444"/>
      <c r="H845" s="444"/>
      <c r="I845" s="444"/>
      <c r="J845" s="444"/>
      <c r="K845" s="444"/>
      <c r="L845" s="444"/>
      <c r="M845" s="443"/>
      <c r="O845" s="427"/>
      <c r="P845" s="427"/>
      <c r="Q845" s="427"/>
      <c r="R845" s="427"/>
      <c r="S845" s="427"/>
      <c r="T845" s="427"/>
      <c r="U845" s="427"/>
      <c r="V845" s="427"/>
      <c r="W845" s="427"/>
      <c r="X845" s="427"/>
      <c r="Y845" s="427"/>
      <c r="Z845" s="427"/>
      <c r="AA845" s="427"/>
      <c r="AB845" s="427"/>
      <c r="AC845" s="427"/>
      <c r="AD845" s="427"/>
      <c r="AE845" s="427"/>
      <c r="AF845" s="427"/>
      <c r="AG845" s="427"/>
      <c r="AH845" s="427"/>
      <c r="AI845" s="427"/>
      <c r="AJ845" s="427"/>
      <c r="AK845" s="427"/>
    </row>
    <row r="846" spans="4:37" s="442" customFormat="1" ht="16" customHeight="1" x14ac:dyDescent="0.25">
      <c r="D846" s="444"/>
      <c r="E846" s="444"/>
      <c r="F846" s="444"/>
      <c r="G846" s="444"/>
      <c r="H846" s="444"/>
      <c r="I846" s="444"/>
      <c r="J846" s="444"/>
      <c r="K846" s="444"/>
      <c r="L846" s="444"/>
      <c r="M846" s="443"/>
      <c r="O846" s="427"/>
      <c r="P846" s="427"/>
      <c r="Q846" s="427"/>
      <c r="R846" s="427"/>
      <c r="S846" s="427"/>
      <c r="T846" s="427"/>
      <c r="U846" s="427"/>
      <c r="V846" s="427"/>
      <c r="W846" s="427"/>
      <c r="X846" s="427"/>
      <c r="Y846" s="427"/>
      <c r="Z846" s="427"/>
      <c r="AA846" s="427"/>
      <c r="AB846" s="427"/>
      <c r="AC846" s="427"/>
      <c r="AD846" s="427"/>
      <c r="AE846" s="427"/>
      <c r="AF846" s="427"/>
      <c r="AG846" s="427"/>
      <c r="AH846" s="427"/>
      <c r="AI846" s="427"/>
      <c r="AJ846" s="427"/>
      <c r="AK846" s="427"/>
    </row>
    <row r="847" spans="4:37" s="442" customFormat="1" ht="16" customHeight="1" x14ac:dyDescent="0.25">
      <c r="D847" s="444"/>
      <c r="E847" s="444"/>
      <c r="F847" s="444"/>
      <c r="G847" s="444"/>
      <c r="H847" s="444"/>
      <c r="I847" s="444"/>
      <c r="J847" s="444"/>
      <c r="K847" s="444"/>
      <c r="L847" s="444"/>
      <c r="M847" s="443"/>
      <c r="O847" s="427"/>
      <c r="P847" s="427"/>
      <c r="Q847" s="427"/>
      <c r="R847" s="427"/>
      <c r="S847" s="427"/>
      <c r="T847" s="427"/>
      <c r="U847" s="427"/>
      <c r="V847" s="427"/>
      <c r="W847" s="427"/>
      <c r="X847" s="427"/>
      <c r="Y847" s="427"/>
      <c r="Z847" s="427"/>
      <c r="AA847" s="427"/>
      <c r="AB847" s="427"/>
      <c r="AC847" s="427"/>
      <c r="AD847" s="427"/>
      <c r="AE847" s="427"/>
      <c r="AF847" s="427"/>
      <c r="AG847" s="427"/>
      <c r="AH847" s="427"/>
      <c r="AI847" s="427"/>
      <c r="AJ847" s="427"/>
      <c r="AK847" s="427"/>
    </row>
    <row r="848" spans="4:37" s="442" customFormat="1" ht="16" customHeight="1" x14ac:dyDescent="0.25">
      <c r="D848" s="444"/>
      <c r="E848" s="444"/>
      <c r="F848" s="444"/>
      <c r="G848" s="444"/>
      <c r="H848" s="444"/>
      <c r="I848" s="444"/>
      <c r="J848" s="444"/>
      <c r="K848" s="444"/>
      <c r="L848" s="444"/>
      <c r="M848" s="443"/>
      <c r="O848" s="427"/>
      <c r="P848" s="427"/>
      <c r="Q848" s="427"/>
      <c r="R848" s="427"/>
      <c r="S848" s="427"/>
      <c r="T848" s="427"/>
      <c r="U848" s="427"/>
      <c r="V848" s="427"/>
      <c r="W848" s="427"/>
      <c r="X848" s="427"/>
      <c r="Y848" s="427"/>
      <c r="Z848" s="427"/>
      <c r="AA848" s="427"/>
      <c r="AB848" s="427"/>
      <c r="AC848" s="427"/>
      <c r="AD848" s="427"/>
      <c r="AE848" s="427"/>
      <c r="AF848" s="427"/>
      <c r="AG848" s="427"/>
      <c r="AH848" s="427"/>
      <c r="AI848" s="427"/>
      <c r="AJ848" s="427"/>
      <c r="AK848" s="427"/>
    </row>
    <row r="849" spans="4:37" s="442" customFormat="1" ht="16" customHeight="1" x14ac:dyDescent="0.25">
      <c r="D849" s="444"/>
      <c r="E849" s="444"/>
      <c r="F849" s="444"/>
      <c r="G849" s="444"/>
      <c r="H849" s="444"/>
      <c r="I849" s="444"/>
      <c r="J849" s="444"/>
      <c r="K849" s="444"/>
      <c r="L849" s="444"/>
      <c r="M849" s="443"/>
      <c r="O849" s="427"/>
      <c r="P849" s="427"/>
      <c r="Q849" s="427"/>
      <c r="R849" s="427"/>
      <c r="S849" s="427"/>
      <c r="T849" s="427"/>
      <c r="U849" s="427"/>
      <c r="V849" s="427"/>
      <c r="W849" s="427"/>
      <c r="X849" s="427"/>
      <c r="Y849" s="427"/>
      <c r="Z849" s="427"/>
      <c r="AA849" s="427"/>
      <c r="AB849" s="427"/>
      <c r="AC849" s="427"/>
      <c r="AD849" s="427"/>
      <c r="AE849" s="427"/>
      <c r="AF849" s="427"/>
      <c r="AG849" s="427"/>
      <c r="AH849" s="427"/>
      <c r="AI849" s="427"/>
      <c r="AJ849" s="427"/>
      <c r="AK849" s="427"/>
    </row>
    <row r="850" spans="4:37" s="442" customFormat="1" ht="16" customHeight="1" x14ac:dyDescent="0.25">
      <c r="D850" s="444"/>
      <c r="E850" s="444"/>
      <c r="F850" s="444"/>
      <c r="G850" s="444"/>
      <c r="H850" s="444"/>
      <c r="I850" s="444"/>
      <c r="J850" s="444"/>
      <c r="K850" s="444"/>
      <c r="L850" s="444"/>
      <c r="M850" s="443"/>
      <c r="O850" s="427"/>
      <c r="P850" s="427"/>
      <c r="Q850" s="427"/>
      <c r="R850" s="427"/>
      <c r="S850" s="427"/>
      <c r="T850" s="427"/>
      <c r="U850" s="427"/>
      <c r="V850" s="427"/>
      <c r="W850" s="427"/>
      <c r="X850" s="427"/>
      <c r="Y850" s="427"/>
      <c r="Z850" s="427"/>
      <c r="AA850" s="427"/>
      <c r="AB850" s="427"/>
      <c r="AC850" s="427"/>
      <c r="AD850" s="427"/>
      <c r="AE850" s="427"/>
      <c r="AF850" s="427"/>
      <c r="AG850" s="427"/>
      <c r="AH850" s="427"/>
      <c r="AI850" s="427"/>
      <c r="AJ850" s="427"/>
      <c r="AK850" s="427"/>
    </row>
    <row r="851" spans="4:37" s="442" customFormat="1" ht="16" customHeight="1" x14ac:dyDescent="0.25">
      <c r="D851" s="444"/>
      <c r="E851" s="444"/>
      <c r="F851" s="444"/>
      <c r="G851" s="444"/>
      <c r="H851" s="444"/>
      <c r="I851" s="444"/>
      <c r="J851" s="444"/>
      <c r="K851" s="444"/>
      <c r="L851" s="444"/>
      <c r="M851" s="443"/>
      <c r="O851" s="427"/>
      <c r="P851" s="427"/>
      <c r="Q851" s="427"/>
      <c r="R851" s="427"/>
      <c r="S851" s="427"/>
      <c r="T851" s="427"/>
      <c r="U851" s="427"/>
      <c r="V851" s="427"/>
      <c r="W851" s="427"/>
      <c r="X851" s="427"/>
      <c r="Y851" s="427"/>
      <c r="Z851" s="427"/>
      <c r="AA851" s="427"/>
      <c r="AB851" s="427"/>
      <c r="AC851" s="427"/>
      <c r="AD851" s="427"/>
      <c r="AE851" s="427"/>
      <c r="AF851" s="427"/>
      <c r="AG851" s="427"/>
      <c r="AH851" s="427"/>
      <c r="AI851" s="427"/>
      <c r="AJ851" s="427"/>
      <c r="AK851" s="427"/>
    </row>
    <row r="852" spans="4:37" s="442" customFormat="1" ht="16" customHeight="1" x14ac:dyDescent="0.25">
      <c r="D852" s="444"/>
      <c r="E852" s="444"/>
      <c r="F852" s="444"/>
      <c r="G852" s="444"/>
      <c r="H852" s="444"/>
      <c r="I852" s="444"/>
      <c r="J852" s="444"/>
      <c r="K852" s="444"/>
      <c r="L852" s="444"/>
      <c r="M852" s="443"/>
      <c r="O852" s="427"/>
      <c r="P852" s="427"/>
      <c r="Q852" s="427"/>
      <c r="R852" s="427"/>
      <c r="S852" s="427"/>
      <c r="T852" s="427"/>
      <c r="U852" s="427"/>
      <c r="V852" s="427"/>
      <c r="W852" s="427"/>
      <c r="X852" s="427"/>
      <c r="Y852" s="427"/>
      <c r="Z852" s="427"/>
      <c r="AA852" s="427"/>
      <c r="AB852" s="427"/>
      <c r="AC852" s="427"/>
      <c r="AD852" s="427"/>
      <c r="AE852" s="427"/>
      <c r="AF852" s="427"/>
      <c r="AG852" s="427"/>
      <c r="AH852" s="427"/>
      <c r="AI852" s="427"/>
      <c r="AJ852" s="427"/>
      <c r="AK852" s="427"/>
    </row>
    <row r="853" spans="4:37" s="442" customFormat="1" ht="16" customHeight="1" x14ac:dyDescent="0.25">
      <c r="D853" s="444"/>
      <c r="E853" s="444"/>
      <c r="F853" s="444"/>
      <c r="G853" s="444"/>
      <c r="H853" s="444"/>
      <c r="I853" s="444"/>
      <c r="J853" s="444"/>
      <c r="K853" s="444"/>
      <c r="L853" s="444"/>
      <c r="M853" s="443"/>
      <c r="O853" s="427"/>
      <c r="P853" s="427"/>
      <c r="Q853" s="427"/>
      <c r="R853" s="427"/>
      <c r="S853" s="427"/>
      <c r="T853" s="427"/>
      <c r="U853" s="427"/>
      <c r="V853" s="427"/>
      <c r="W853" s="427"/>
      <c r="X853" s="427"/>
      <c r="Y853" s="427"/>
      <c r="Z853" s="427"/>
      <c r="AA853" s="427"/>
      <c r="AB853" s="427"/>
      <c r="AC853" s="427"/>
      <c r="AD853" s="427"/>
      <c r="AE853" s="427"/>
      <c r="AF853" s="427"/>
      <c r="AG853" s="427"/>
      <c r="AH853" s="427"/>
      <c r="AI853" s="427"/>
      <c r="AJ853" s="427"/>
      <c r="AK853" s="427"/>
    </row>
    <row r="854" spans="4:37" s="442" customFormat="1" ht="16" customHeight="1" x14ac:dyDescent="0.25">
      <c r="D854" s="444"/>
      <c r="E854" s="444"/>
      <c r="F854" s="444"/>
      <c r="G854" s="444"/>
      <c r="H854" s="444"/>
      <c r="I854" s="444"/>
      <c r="J854" s="444"/>
      <c r="K854" s="444"/>
      <c r="L854" s="444"/>
      <c r="M854" s="443"/>
      <c r="O854" s="427"/>
      <c r="P854" s="427"/>
      <c r="Q854" s="427"/>
      <c r="R854" s="427"/>
      <c r="S854" s="427"/>
      <c r="T854" s="427"/>
      <c r="U854" s="427"/>
      <c r="V854" s="427"/>
      <c r="W854" s="427"/>
      <c r="X854" s="427"/>
      <c r="Y854" s="427"/>
      <c r="Z854" s="427"/>
      <c r="AA854" s="427"/>
      <c r="AB854" s="427"/>
      <c r="AC854" s="427"/>
      <c r="AD854" s="427"/>
      <c r="AE854" s="427"/>
      <c r="AF854" s="427"/>
      <c r="AG854" s="427"/>
      <c r="AH854" s="427"/>
      <c r="AI854" s="427"/>
      <c r="AJ854" s="427"/>
      <c r="AK854" s="427"/>
    </row>
    <row r="855" spans="4:37" s="442" customFormat="1" ht="16" customHeight="1" x14ac:dyDescent="0.25">
      <c r="D855" s="444"/>
      <c r="E855" s="444"/>
      <c r="F855" s="444"/>
      <c r="G855" s="444"/>
      <c r="H855" s="444"/>
      <c r="I855" s="444"/>
      <c r="J855" s="444"/>
      <c r="K855" s="444"/>
      <c r="L855" s="444"/>
      <c r="M855" s="443"/>
      <c r="O855" s="427"/>
      <c r="P855" s="427"/>
      <c r="Q855" s="427"/>
      <c r="R855" s="427"/>
      <c r="S855" s="427"/>
      <c r="T855" s="427"/>
      <c r="U855" s="427"/>
      <c r="V855" s="427"/>
      <c r="W855" s="427"/>
      <c r="X855" s="427"/>
      <c r="Y855" s="427"/>
      <c r="Z855" s="427"/>
      <c r="AA855" s="427"/>
      <c r="AB855" s="427"/>
      <c r="AC855" s="427"/>
      <c r="AD855" s="427"/>
      <c r="AE855" s="427"/>
      <c r="AF855" s="427"/>
      <c r="AG855" s="427"/>
      <c r="AH855" s="427"/>
      <c r="AI855" s="427"/>
      <c r="AJ855" s="427"/>
      <c r="AK855" s="427"/>
    </row>
    <row r="856" spans="4:37" s="442" customFormat="1" ht="16" customHeight="1" x14ac:dyDescent="0.25">
      <c r="D856" s="444"/>
      <c r="E856" s="444"/>
      <c r="F856" s="444"/>
      <c r="G856" s="444"/>
      <c r="H856" s="444"/>
      <c r="I856" s="444"/>
      <c r="J856" s="444"/>
      <c r="K856" s="444"/>
      <c r="L856" s="444"/>
      <c r="M856" s="443"/>
      <c r="O856" s="427"/>
      <c r="P856" s="427"/>
      <c r="Q856" s="427"/>
      <c r="R856" s="427"/>
      <c r="S856" s="427"/>
      <c r="T856" s="427"/>
      <c r="U856" s="427"/>
      <c r="V856" s="427"/>
      <c r="W856" s="427"/>
      <c r="X856" s="427"/>
      <c r="Y856" s="427"/>
      <c r="Z856" s="427"/>
      <c r="AA856" s="427"/>
      <c r="AB856" s="427"/>
      <c r="AC856" s="427"/>
      <c r="AD856" s="427"/>
      <c r="AE856" s="427"/>
      <c r="AF856" s="427"/>
      <c r="AG856" s="427"/>
      <c r="AH856" s="427"/>
      <c r="AI856" s="427"/>
      <c r="AJ856" s="427"/>
      <c r="AK856" s="427"/>
    </row>
    <row r="857" spans="4:37" s="442" customFormat="1" ht="16" customHeight="1" x14ac:dyDescent="0.25">
      <c r="D857" s="444"/>
      <c r="E857" s="444"/>
      <c r="F857" s="444"/>
      <c r="G857" s="444"/>
      <c r="H857" s="444"/>
      <c r="I857" s="444"/>
      <c r="J857" s="444"/>
      <c r="K857" s="444"/>
      <c r="L857" s="444"/>
      <c r="M857" s="443"/>
      <c r="O857" s="427"/>
      <c r="P857" s="427"/>
      <c r="Q857" s="427"/>
      <c r="R857" s="427"/>
      <c r="S857" s="427"/>
      <c r="T857" s="427"/>
      <c r="U857" s="427"/>
      <c r="V857" s="427"/>
      <c r="W857" s="427"/>
      <c r="X857" s="427"/>
      <c r="Y857" s="427"/>
      <c r="Z857" s="427"/>
      <c r="AA857" s="427"/>
      <c r="AB857" s="427"/>
      <c r="AC857" s="427"/>
      <c r="AD857" s="427"/>
      <c r="AE857" s="427"/>
      <c r="AF857" s="427"/>
      <c r="AG857" s="427"/>
      <c r="AH857" s="427"/>
      <c r="AI857" s="427"/>
      <c r="AJ857" s="427"/>
      <c r="AK857" s="427"/>
    </row>
    <row r="858" spans="4:37" s="442" customFormat="1" ht="16" customHeight="1" x14ac:dyDescent="0.25">
      <c r="D858" s="444"/>
      <c r="E858" s="444"/>
      <c r="F858" s="444"/>
      <c r="G858" s="444"/>
      <c r="H858" s="444"/>
      <c r="I858" s="444"/>
      <c r="J858" s="444"/>
      <c r="K858" s="444"/>
      <c r="L858" s="444"/>
      <c r="M858" s="443"/>
      <c r="O858" s="427"/>
      <c r="P858" s="427"/>
      <c r="Q858" s="427"/>
      <c r="R858" s="427"/>
      <c r="S858" s="427"/>
      <c r="T858" s="427"/>
      <c r="U858" s="427"/>
      <c r="V858" s="427"/>
      <c r="W858" s="427"/>
      <c r="X858" s="427"/>
      <c r="Y858" s="427"/>
      <c r="Z858" s="427"/>
      <c r="AA858" s="427"/>
      <c r="AB858" s="427"/>
      <c r="AC858" s="427"/>
      <c r="AD858" s="427"/>
      <c r="AE858" s="427"/>
      <c r="AF858" s="427"/>
      <c r="AG858" s="427"/>
      <c r="AH858" s="427"/>
      <c r="AI858" s="427"/>
      <c r="AJ858" s="427"/>
      <c r="AK858" s="427"/>
    </row>
    <row r="859" spans="4:37" s="442" customFormat="1" ht="16" customHeight="1" x14ac:dyDescent="0.25">
      <c r="D859" s="444"/>
      <c r="E859" s="444"/>
      <c r="F859" s="444"/>
      <c r="G859" s="444"/>
      <c r="H859" s="444"/>
      <c r="I859" s="444"/>
      <c r="J859" s="444"/>
      <c r="K859" s="444"/>
      <c r="L859" s="444"/>
      <c r="M859" s="443"/>
      <c r="O859" s="427"/>
      <c r="P859" s="427"/>
      <c r="Q859" s="427"/>
      <c r="R859" s="427"/>
      <c r="S859" s="427"/>
      <c r="T859" s="427"/>
      <c r="U859" s="427"/>
      <c r="V859" s="427"/>
      <c r="W859" s="427"/>
      <c r="X859" s="427"/>
      <c r="Y859" s="427"/>
      <c r="Z859" s="427"/>
      <c r="AA859" s="427"/>
      <c r="AB859" s="427"/>
      <c r="AC859" s="427"/>
      <c r="AD859" s="427"/>
      <c r="AE859" s="427"/>
      <c r="AF859" s="427"/>
      <c r="AG859" s="427"/>
      <c r="AH859" s="427"/>
      <c r="AI859" s="427"/>
      <c r="AJ859" s="427"/>
      <c r="AK859" s="427"/>
    </row>
    <row r="860" spans="4:37" s="442" customFormat="1" ht="16" customHeight="1" x14ac:dyDescent="0.25">
      <c r="D860" s="444"/>
      <c r="E860" s="444"/>
      <c r="F860" s="444"/>
      <c r="G860" s="444"/>
      <c r="H860" s="444"/>
      <c r="I860" s="444"/>
      <c r="J860" s="444"/>
      <c r="K860" s="444"/>
      <c r="L860" s="444"/>
      <c r="M860" s="443"/>
      <c r="O860" s="427"/>
      <c r="P860" s="427"/>
      <c r="Q860" s="427"/>
      <c r="R860" s="427"/>
      <c r="S860" s="427"/>
      <c r="T860" s="427"/>
      <c r="U860" s="427"/>
      <c r="V860" s="427"/>
      <c r="W860" s="427"/>
      <c r="X860" s="427"/>
      <c r="Y860" s="427"/>
      <c r="Z860" s="427"/>
      <c r="AA860" s="427"/>
      <c r="AB860" s="427"/>
      <c r="AC860" s="427"/>
      <c r="AD860" s="427"/>
      <c r="AE860" s="427"/>
      <c r="AF860" s="427"/>
      <c r="AG860" s="427"/>
      <c r="AH860" s="427"/>
      <c r="AI860" s="427"/>
      <c r="AJ860" s="427"/>
      <c r="AK860" s="427"/>
    </row>
    <row r="861" spans="4:37" s="442" customFormat="1" ht="16" customHeight="1" x14ac:dyDescent="0.25">
      <c r="D861" s="444"/>
      <c r="E861" s="444"/>
      <c r="F861" s="444"/>
      <c r="G861" s="444"/>
      <c r="H861" s="444"/>
      <c r="I861" s="444"/>
      <c r="J861" s="444"/>
      <c r="K861" s="444"/>
      <c r="L861" s="444"/>
      <c r="M861" s="443"/>
      <c r="O861" s="427"/>
      <c r="P861" s="427"/>
      <c r="Q861" s="427"/>
      <c r="R861" s="427"/>
      <c r="S861" s="427"/>
      <c r="T861" s="427"/>
      <c r="U861" s="427"/>
      <c r="V861" s="427"/>
      <c r="W861" s="427"/>
      <c r="X861" s="427"/>
      <c r="Y861" s="427"/>
      <c r="Z861" s="427"/>
      <c r="AA861" s="427"/>
      <c r="AB861" s="427"/>
      <c r="AC861" s="427"/>
      <c r="AD861" s="427"/>
      <c r="AE861" s="427"/>
      <c r="AF861" s="427"/>
      <c r="AG861" s="427"/>
      <c r="AH861" s="427"/>
      <c r="AI861" s="427"/>
      <c r="AJ861" s="427"/>
      <c r="AK861" s="427"/>
    </row>
    <row r="862" spans="4:37" s="442" customFormat="1" ht="16" customHeight="1" x14ac:dyDescent="0.25">
      <c r="D862" s="444"/>
      <c r="E862" s="444"/>
      <c r="F862" s="444"/>
      <c r="G862" s="444"/>
      <c r="H862" s="444"/>
      <c r="I862" s="444"/>
      <c r="J862" s="444"/>
      <c r="K862" s="444"/>
      <c r="L862" s="444"/>
      <c r="M862" s="443"/>
      <c r="O862" s="427"/>
      <c r="P862" s="427"/>
      <c r="Q862" s="427"/>
      <c r="R862" s="427"/>
      <c r="S862" s="427"/>
      <c r="T862" s="427"/>
      <c r="U862" s="427"/>
      <c r="V862" s="427"/>
      <c r="W862" s="427"/>
      <c r="X862" s="427"/>
      <c r="Y862" s="427"/>
      <c r="Z862" s="427"/>
      <c r="AA862" s="427"/>
      <c r="AB862" s="427"/>
      <c r="AC862" s="427"/>
      <c r="AD862" s="427"/>
      <c r="AE862" s="427"/>
      <c r="AF862" s="427"/>
      <c r="AG862" s="427"/>
      <c r="AH862" s="427"/>
      <c r="AI862" s="427"/>
      <c r="AJ862" s="427"/>
      <c r="AK862" s="427"/>
    </row>
    <row r="863" spans="4:37" s="442" customFormat="1" ht="16" customHeight="1" x14ac:dyDescent="0.25">
      <c r="D863" s="444"/>
      <c r="E863" s="444"/>
      <c r="F863" s="444"/>
      <c r="G863" s="444"/>
      <c r="H863" s="444"/>
      <c r="I863" s="444"/>
      <c r="J863" s="444"/>
      <c r="K863" s="444"/>
      <c r="L863" s="444"/>
      <c r="M863" s="443"/>
      <c r="O863" s="427"/>
      <c r="P863" s="427"/>
      <c r="Q863" s="427"/>
      <c r="R863" s="427"/>
      <c r="S863" s="427"/>
      <c r="T863" s="427"/>
      <c r="U863" s="427"/>
      <c r="V863" s="427"/>
      <c r="W863" s="427"/>
      <c r="X863" s="427"/>
      <c r="Y863" s="427"/>
      <c r="Z863" s="427"/>
      <c r="AA863" s="427"/>
      <c r="AB863" s="427"/>
      <c r="AC863" s="427"/>
      <c r="AD863" s="427"/>
      <c r="AE863" s="427"/>
      <c r="AF863" s="427"/>
      <c r="AG863" s="427"/>
      <c r="AH863" s="427"/>
      <c r="AI863" s="427"/>
      <c r="AJ863" s="427"/>
      <c r="AK863" s="427"/>
    </row>
    <row r="864" spans="4:37" s="442" customFormat="1" ht="16" customHeight="1" x14ac:dyDescent="0.25">
      <c r="D864" s="444"/>
      <c r="E864" s="444"/>
      <c r="F864" s="444"/>
      <c r="G864" s="444"/>
      <c r="H864" s="444"/>
      <c r="I864" s="444"/>
      <c r="J864" s="444"/>
      <c r="K864" s="444"/>
      <c r="L864" s="444"/>
      <c r="M864" s="443"/>
      <c r="O864" s="427"/>
      <c r="P864" s="427"/>
      <c r="Q864" s="427"/>
      <c r="R864" s="427"/>
      <c r="S864" s="427"/>
      <c r="T864" s="427"/>
      <c r="U864" s="427"/>
      <c r="V864" s="427"/>
      <c r="W864" s="427"/>
      <c r="X864" s="427"/>
      <c r="Y864" s="427"/>
      <c r="Z864" s="427"/>
      <c r="AA864" s="427"/>
      <c r="AB864" s="427"/>
      <c r="AC864" s="427"/>
      <c r="AD864" s="427"/>
      <c r="AE864" s="427"/>
      <c r="AF864" s="427"/>
      <c r="AG864" s="427"/>
      <c r="AH864" s="427"/>
      <c r="AI864" s="427"/>
      <c r="AJ864" s="427"/>
      <c r="AK864" s="427"/>
    </row>
    <row r="865" spans="4:37" s="442" customFormat="1" ht="16" customHeight="1" x14ac:dyDescent="0.25">
      <c r="D865" s="444"/>
      <c r="E865" s="444"/>
      <c r="F865" s="444"/>
      <c r="G865" s="444"/>
      <c r="H865" s="444"/>
      <c r="I865" s="444"/>
      <c r="J865" s="444"/>
      <c r="K865" s="444"/>
      <c r="L865" s="444"/>
      <c r="M865" s="443"/>
      <c r="O865" s="427"/>
      <c r="P865" s="427"/>
      <c r="Q865" s="427"/>
      <c r="R865" s="427"/>
      <c r="S865" s="427"/>
      <c r="T865" s="427"/>
      <c r="U865" s="427"/>
      <c r="V865" s="427"/>
      <c r="W865" s="427"/>
      <c r="X865" s="427"/>
      <c r="Y865" s="427"/>
      <c r="Z865" s="427"/>
      <c r="AA865" s="427"/>
      <c r="AB865" s="427"/>
      <c r="AC865" s="427"/>
      <c r="AD865" s="427"/>
      <c r="AE865" s="427"/>
      <c r="AF865" s="427"/>
      <c r="AG865" s="427"/>
      <c r="AH865" s="427"/>
      <c r="AI865" s="427"/>
      <c r="AJ865" s="427"/>
      <c r="AK865" s="427"/>
    </row>
    <row r="866" spans="4:37" s="442" customFormat="1" ht="16" customHeight="1" x14ac:dyDescent="0.25">
      <c r="D866" s="444"/>
      <c r="E866" s="444"/>
      <c r="F866" s="444"/>
      <c r="G866" s="444"/>
      <c r="H866" s="444"/>
      <c r="I866" s="444"/>
      <c r="J866" s="444"/>
      <c r="K866" s="444"/>
      <c r="L866" s="444"/>
      <c r="M866" s="443"/>
      <c r="O866" s="427"/>
      <c r="P866" s="427"/>
      <c r="Q866" s="427"/>
      <c r="R866" s="427"/>
      <c r="S866" s="427"/>
      <c r="T866" s="427"/>
      <c r="U866" s="427"/>
      <c r="V866" s="427"/>
      <c r="W866" s="427"/>
      <c r="X866" s="427"/>
      <c r="Y866" s="427"/>
      <c r="Z866" s="427"/>
      <c r="AA866" s="427"/>
      <c r="AB866" s="427"/>
      <c r="AC866" s="427"/>
      <c r="AD866" s="427"/>
      <c r="AE866" s="427"/>
      <c r="AF866" s="427"/>
      <c r="AG866" s="427"/>
      <c r="AH866" s="427"/>
      <c r="AI866" s="427"/>
      <c r="AJ866" s="427"/>
      <c r="AK866" s="427"/>
    </row>
    <row r="867" spans="4:37" s="442" customFormat="1" ht="16" customHeight="1" x14ac:dyDescent="0.25">
      <c r="D867" s="444"/>
      <c r="E867" s="444"/>
      <c r="F867" s="444"/>
      <c r="G867" s="444"/>
      <c r="H867" s="444"/>
      <c r="I867" s="444"/>
      <c r="J867" s="444"/>
      <c r="K867" s="444"/>
      <c r="L867" s="444"/>
      <c r="M867" s="443"/>
      <c r="O867" s="427"/>
      <c r="P867" s="427"/>
      <c r="Q867" s="427"/>
      <c r="R867" s="427"/>
      <c r="S867" s="427"/>
      <c r="T867" s="427"/>
      <c r="U867" s="427"/>
      <c r="V867" s="427"/>
      <c r="W867" s="427"/>
      <c r="X867" s="427"/>
      <c r="Y867" s="427"/>
      <c r="Z867" s="427"/>
      <c r="AA867" s="427"/>
      <c r="AB867" s="427"/>
      <c r="AC867" s="427"/>
      <c r="AD867" s="427"/>
      <c r="AE867" s="427"/>
      <c r="AF867" s="427"/>
      <c r="AG867" s="427"/>
      <c r="AH867" s="427"/>
      <c r="AI867" s="427"/>
      <c r="AJ867" s="427"/>
      <c r="AK867" s="427"/>
    </row>
    <row r="868" spans="4:37" s="442" customFormat="1" ht="16" customHeight="1" x14ac:dyDescent="0.25">
      <c r="D868" s="444"/>
      <c r="E868" s="444"/>
      <c r="F868" s="444"/>
      <c r="G868" s="444"/>
      <c r="H868" s="444"/>
      <c r="I868" s="444"/>
      <c r="J868" s="444"/>
      <c r="K868" s="444"/>
      <c r="L868" s="444"/>
      <c r="M868" s="443"/>
      <c r="O868" s="427"/>
      <c r="P868" s="427"/>
      <c r="Q868" s="427"/>
      <c r="R868" s="427"/>
      <c r="S868" s="427"/>
      <c r="T868" s="427"/>
      <c r="U868" s="427"/>
      <c r="V868" s="427"/>
      <c r="W868" s="427"/>
      <c r="X868" s="427"/>
      <c r="Y868" s="427"/>
      <c r="Z868" s="427"/>
      <c r="AA868" s="427"/>
      <c r="AB868" s="427"/>
      <c r="AC868" s="427"/>
      <c r="AD868" s="427"/>
      <c r="AE868" s="427"/>
      <c r="AF868" s="427"/>
      <c r="AG868" s="427"/>
      <c r="AH868" s="427"/>
      <c r="AI868" s="427"/>
      <c r="AJ868" s="427"/>
      <c r="AK868" s="427"/>
    </row>
    <row r="869" spans="4:37" s="442" customFormat="1" ht="16" customHeight="1" x14ac:dyDescent="0.25">
      <c r="D869" s="444"/>
      <c r="E869" s="444"/>
      <c r="F869" s="444"/>
      <c r="G869" s="444"/>
      <c r="H869" s="444"/>
      <c r="I869" s="444"/>
      <c r="J869" s="444"/>
      <c r="K869" s="444"/>
      <c r="L869" s="444"/>
      <c r="M869" s="443"/>
      <c r="O869" s="427"/>
      <c r="P869" s="427"/>
      <c r="Q869" s="427"/>
      <c r="R869" s="427"/>
      <c r="S869" s="427"/>
      <c r="T869" s="427"/>
      <c r="U869" s="427"/>
      <c r="V869" s="427"/>
      <c r="W869" s="427"/>
      <c r="X869" s="427"/>
      <c r="Y869" s="427"/>
      <c r="Z869" s="427"/>
      <c r="AA869" s="427"/>
      <c r="AB869" s="427"/>
      <c r="AC869" s="427"/>
      <c r="AD869" s="427"/>
      <c r="AE869" s="427"/>
      <c r="AF869" s="427"/>
      <c r="AG869" s="427"/>
      <c r="AH869" s="427"/>
      <c r="AI869" s="427"/>
      <c r="AJ869" s="427"/>
      <c r="AK869" s="427"/>
    </row>
    <row r="870" spans="4:37" s="442" customFormat="1" ht="16" customHeight="1" x14ac:dyDescent="0.25">
      <c r="D870" s="444"/>
      <c r="E870" s="444"/>
      <c r="F870" s="444"/>
      <c r="G870" s="444"/>
      <c r="H870" s="444"/>
      <c r="I870" s="444"/>
      <c r="J870" s="444"/>
      <c r="K870" s="444"/>
      <c r="L870" s="444"/>
      <c r="M870" s="443"/>
      <c r="O870" s="427"/>
      <c r="P870" s="427"/>
      <c r="Q870" s="427"/>
      <c r="R870" s="427"/>
      <c r="S870" s="427"/>
      <c r="T870" s="427"/>
      <c r="U870" s="427"/>
      <c r="V870" s="427"/>
      <c r="W870" s="427"/>
      <c r="X870" s="427"/>
      <c r="Y870" s="427"/>
      <c r="Z870" s="427"/>
      <c r="AA870" s="427"/>
      <c r="AB870" s="427"/>
      <c r="AC870" s="427"/>
      <c r="AD870" s="427"/>
      <c r="AE870" s="427"/>
      <c r="AF870" s="427"/>
      <c r="AG870" s="427"/>
      <c r="AH870" s="427"/>
      <c r="AI870" s="427"/>
      <c r="AJ870" s="427"/>
      <c r="AK870" s="427"/>
    </row>
    <row r="871" spans="4:37" s="442" customFormat="1" ht="16" customHeight="1" x14ac:dyDescent="0.25">
      <c r="D871" s="444"/>
      <c r="E871" s="444"/>
      <c r="F871" s="444"/>
      <c r="G871" s="444"/>
      <c r="H871" s="444"/>
      <c r="I871" s="444"/>
      <c r="J871" s="444"/>
      <c r="K871" s="444"/>
      <c r="L871" s="444"/>
      <c r="M871" s="443"/>
      <c r="O871" s="427"/>
      <c r="P871" s="427"/>
      <c r="Q871" s="427"/>
      <c r="R871" s="427"/>
      <c r="S871" s="427"/>
      <c r="T871" s="427"/>
      <c r="U871" s="427"/>
      <c r="V871" s="427"/>
      <c r="W871" s="427"/>
      <c r="X871" s="427"/>
      <c r="Y871" s="427"/>
      <c r="Z871" s="427"/>
      <c r="AA871" s="427"/>
      <c r="AB871" s="427"/>
      <c r="AC871" s="427"/>
      <c r="AD871" s="427"/>
      <c r="AE871" s="427"/>
      <c r="AF871" s="427"/>
      <c r="AG871" s="427"/>
      <c r="AH871" s="427"/>
      <c r="AI871" s="427"/>
      <c r="AJ871" s="427"/>
      <c r="AK871" s="427"/>
    </row>
    <row r="872" spans="4:37" s="442" customFormat="1" ht="16" customHeight="1" x14ac:dyDescent="0.25">
      <c r="D872" s="444"/>
      <c r="E872" s="444"/>
      <c r="F872" s="444"/>
      <c r="G872" s="444"/>
      <c r="H872" s="444"/>
      <c r="I872" s="444"/>
      <c r="J872" s="444"/>
      <c r="K872" s="444"/>
      <c r="L872" s="444"/>
      <c r="M872" s="443"/>
      <c r="O872" s="427"/>
      <c r="P872" s="427"/>
      <c r="Q872" s="427"/>
      <c r="R872" s="427"/>
      <c r="S872" s="427"/>
      <c r="T872" s="427"/>
      <c r="U872" s="427"/>
      <c r="V872" s="427"/>
      <c r="W872" s="427"/>
      <c r="X872" s="427"/>
      <c r="Y872" s="427"/>
      <c r="Z872" s="427"/>
      <c r="AA872" s="427"/>
      <c r="AB872" s="427"/>
      <c r="AC872" s="427"/>
      <c r="AD872" s="427"/>
      <c r="AE872" s="427"/>
      <c r="AF872" s="427"/>
      <c r="AG872" s="427"/>
      <c r="AH872" s="427"/>
      <c r="AI872" s="427"/>
      <c r="AJ872" s="427"/>
      <c r="AK872" s="427"/>
    </row>
    <row r="873" spans="4:37" s="442" customFormat="1" ht="16" customHeight="1" x14ac:dyDescent="0.25">
      <c r="D873" s="444"/>
      <c r="E873" s="444"/>
      <c r="F873" s="444"/>
      <c r="G873" s="444"/>
      <c r="H873" s="444"/>
      <c r="I873" s="444"/>
      <c r="J873" s="444"/>
      <c r="K873" s="444"/>
      <c r="L873" s="444"/>
      <c r="M873" s="443"/>
      <c r="O873" s="427"/>
      <c r="P873" s="427"/>
      <c r="Q873" s="427"/>
      <c r="R873" s="427"/>
      <c r="S873" s="427"/>
      <c r="T873" s="427"/>
      <c r="U873" s="427"/>
      <c r="V873" s="427"/>
      <c r="W873" s="427"/>
      <c r="X873" s="427"/>
      <c r="Y873" s="427"/>
      <c r="Z873" s="427"/>
      <c r="AA873" s="427"/>
      <c r="AB873" s="427"/>
      <c r="AC873" s="427"/>
      <c r="AD873" s="427"/>
      <c r="AE873" s="427"/>
      <c r="AF873" s="427"/>
      <c r="AG873" s="427"/>
      <c r="AH873" s="427"/>
      <c r="AI873" s="427"/>
      <c r="AJ873" s="427"/>
      <c r="AK873" s="427"/>
    </row>
    <row r="874" spans="4:37" s="442" customFormat="1" ht="16" customHeight="1" x14ac:dyDescent="0.25">
      <c r="D874" s="444"/>
      <c r="E874" s="444"/>
      <c r="F874" s="444"/>
      <c r="G874" s="444"/>
      <c r="H874" s="444"/>
      <c r="I874" s="444"/>
      <c r="J874" s="444"/>
      <c r="K874" s="444"/>
      <c r="L874" s="444"/>
      <c r="M874" s="443"/>
      <c r="O874" s="427"/>
      <c r="P874" s="427"/>
      <c r="Q874" s="427"/>
      <c r="R874" s="427"/>
      <c r="S874" s="427"/>
      <c r="T874" s="427"/>
      <c r="U874" s="427"/>
      <c r="V874" s="427"/>
      <c r="W874" s="427"/>
      <c r="X874" s="427"/>
      <c r="Y874" s="427"/>
      <c r="Z874" s="427"/>
      <c r="AA874" s="427"/>
      <c r="AB874" s="427"/>
      <c r="AC874" s="427"/>
      <c r="AD874" s="427"/>
      <c r="AE874" s="427"/>
      <c r="AF874" s="427"/>
      <c r="AG874" s="427"/>
      <c r="AH874" s="427"/>
      <c r="AI874" s="427"/>
      <c r="AJ874" s="427"/>
      <c r="AK874" s="427"/>
    </row>
    <row r="875" spans="4:37" s="442" customFormat="1" ht="16" customHeight="1" x14ac:dyDescent="0.25">
      <c r="D875" s="444"/>
      <c r="E875" s="444"/>
      <c r="F875" s="444"/>
      <c r="G875" s="444"/>
      <c r="H875" s="444"/>
      <c r="I875" s="444"/>
      <c r="J875" s="444"/>
      <c r="K875" s="444"/>
      <c r="L875" s="444"/>
      <c r="M875" s="443"/>
      <c r="O875" s="427"/>
      <c r="P875" s="427"/>
      <c r="Q875" s="427"/>
      <c r="R875" s="427"/>
      <c r="S875" s="427"/>
      <c r="T875" s="427"/>
      <c r="U875" s="427"/>
      <c r="V875" s="427"/>
      <c r="W875" s="427"/>
      <c r="X875" s="427"/>
      <c r="Y875" s="427"/>
      <c r="Z875" s="427"/>
      <c r="AA875" s="427"/>
      <c r="AB875" s="427"/>
      <c r="AC875" s="427"/>
      <c r="AD875" s="427"/>
      <c r="AE875" s="427"/>
      <c r="AF875" s="427"/>
      <c r="AG875" s="427"/>
      <c r="AH875" s="427"/>
      <c r="AI875" s="427"/>
      <c r="AJ875" s="427"/>
      <c r="AK875" s="427"/>
    </row>
    <row r="876" spans="4:37" s="442" customFormat="1" ht="16" customHeight="1" x14ac:dyDescent="0.25">
      <c r="D876" s="444"/>
      <c r="E876" s="444"/>
      <c r="F876" s="444"/>
      <c r="G876" s="444"/>
      <c r="H876" s="444"/>
      <c r="I876" s="444"/>
      <c r="J876" s="444"/>
      <c r="K876" s="444"/>
      <c r="L876" s="444"/>
      <c r="M876" s="443"/>
      <c r="O876" s="427"/>
      <c r="P876" s="427"/>
      <c r="Q876" s="427"/>
      <c r="R876" s="427"/>
      <c r="S876" s="427"/>
      <c r="T876" s="427"/>
      <c r="U876" s="427"/>
      <c r="V876" s="427"/>
      <c r="W876" s="427"/>
      <c r="X876" s="427"/>
      <c r="Y876" s="427"/>
      <c r="Z876" s="427"/>
      <c r="AA876" s="427"/>
      <c r="AB876" s="427"/>
      <c r="AC876" s="427"/>
      <c r="AD876" s="427"/>
      <c r="AE876" s="427"/>
      <c r="AF876" s="427"/>
      <c r="AG876" s="427"/>
      <c r="AH876" s="427"/>
      <c r="AI876" s="427"/>
      <c r="AJ876" s="427"/>
      <c r="AK876" s="427"/>
    </row>
    <row r="877" spans="4:37" s="442" customFormat="1" ht="16" customHeight="1" x14ac:dyDescent="0.25">
      <c r="D877" s="444"/>
      <c r="E877" s="444"/>
      <c r="F877" s="444"/>
      <c r="G877" s="444"/>
      <c r="H877" s="444"/>
      <c r="I877" s="444"/>
      <c r="J877" s="444"/>
      <c r="K877" s="444"/>
      <c r="L877" s="444"/>
      <c r="M877" s="443"/>
      <c r="O877" s="427"/>
      <c r="P877" s="427"/>
      <c r="Q877" s="427"/>
      <c r="R877" s="427"/>
      <c r="S877" s="427"/>
      <c r="T877" s="427"/>
      <c r="U877" s="427"/>
      <c r="V877" s="427"/>
      <c r="W877" s="427"/>
      <c r="X877" s="427"/>
      <c r="Y877" s="427"/>
      <c r="Z877" s="427"/>
      <c r="AA877" s="427"/>
      <c r="AB877" s="427"/>
      <c r="AC877" s="427"/>
      <c r="AD877" s="427"/>
      <c r="AE877" s="427"/>
      <c r="AF877" s="427"/>
      <c r="AG877" s="427"/>
      <c r="AH877" s="427"/>
      <c r="AI877" s="427"/>
      <c r="AJ877" s="427"/>
      <c r="AK877" s="427"/>
    </row>
    <row r="878" spans="4:37" s="442" customFormat="1" ht="16" customHeight="1" x14ac:dyDescent="0.25">
      <c r="D878" s="444"/>
      <c r="E878" s="444"/>
      <c r="F878" s="444"/>
      <c r="G878" s="444"/>
      <c r="H878" s="444"/>
      <c r="I878" s="444"/>
      <c r="J878" s="444"/>
      <c r="K878" s="444"/>
      <c r="L878" s="444"/>
      <c r="M878" s="443"/>
      <c r="O878" s="427"/>
      <c r="P878" s="427"/>
      <c r="Q878" s="427"/>
      <c r="R878" s="427"/>
      <c r="S878" s="427"/>
      <c r="T878" s="427"/>
      <c r="U878" s="427"/>
      <c r="V878" s="427"/>
      <c r="W878" s="427"/>
      <c r="X878" s="427"/>
      <c r="Y878" s="427"/>
      <c r="Z878" s="427"/>
      <c r="AA878" s="427"/>
      <c r="AB878" s="427"/>
      <c r="AC878" s="427"/>
      <c r="AD878" s="427"/>
      <c r="AE878" s="427"/>
      <c r="AF878" s="427"/>
      <c r="AG878" s="427"/>
      <c r="AH878" s="427"/>
      <c r="AI878" s="427"/>
      <c r="AJ878" s="427"/>
      <c r="AK878" s="427"/>
    </row>
    <row r="879" spans="4:37" s="442" customFormat="1" ht="16" customHeight="1" x14ac:dyDescent="0.25">
      <c r="D879" s="444"/>
      <c r="E879" s="444"/>
      <c r="F879" s="444"/>
      <c r="G879" s="444"/>
      <c r="H879" s="444"/>
      <c r="I879" s="444"/>
      <c r="J879" s="444"/>
      <c r="K879" s="444"/>
      <c r="L879" s="444"/>
      <c r="M879" s="443"/>
      <c r="O879" s="427"/>
      <c r="P879" s="427"/>
      <c r="Q879" s="427"/>
      <c r="R879" s="427"/>
      <c r="S879" s="427"/>
      <c r="T879" s="427"/>
      <c r="U879" s="427"/>
      <c r="V879" s="427"/>
      <c r="W879" s="427"/>
      <c r="X879" s="427"/>
      <c r="Y879" s="427"/>
      <c r="Z879" s="427"/>
      <c r="AA879" s="427"/>
      <c r="AB879" s="427"/>
      <c r="AC879" s="427"/>
      <c r="AD879" s="427"/>
      <c r="AE879" s="427"/>
      <c r="AF879" s="427"/>
      <c r="AG879" s="427"/>
      <c r="AH879" s="427"/>
      <c r="AI879" s="427"/>
      <c r="AJ879" s="427"/>
      <c r="AK879" s="427"/>
    </row>
    <row r="880" spans="4:37" s="442" customFormat="1" ht="16" customHeight="1" x14ac:dyDescent="0.25">
      <c r="D880" s="444"/>
      <c r="E880" s="444"/>
      <c r="F880" s="444"/>
      <c r="G880" s="444"/>
      <c r="H880" s="444"/>
      <c r="I880" s="444"/>
      <c r="J880" s="444"/>
      <c r="K880" s="444"/>
      <c r="L880" s="444"/>
      <c r="M880" s="443"/>
      <c r="O880" s="427"/>
      <c r="P880" s="427"/>
      <c r="Q880" s="427"/>
      <c r="R880" s="427"/>
      <c r="S880" s="427"/>
      <c r="T880" s="427"/>
      <c r="U880" s="427"/>
      <c r="V880" s="427"/>
      <c r="W880" s="427"/>
      <c r="X880" s="427"/>
      <c r="Y880" s="427"/>
      <c r="Z880" s="427"/>
      <c r="AA880" s="427"/>
      <c r="AB880" s="427"/>
      <c r="AC880" s="427"/>
      <c r="AD880" s="427"/>
      <c r="AE880" s="427"/>
      <c r="AF880" s="427"/>
      <c r="AG880" s="427"/>
      <c r="AH880" s="427"/>
      <c r="AI880" s="427"/>
      <c r="AJ880" s="427"/>
      <c r="AK880" s="427"/>
    </row>
    <row r="881" spans="4:37" s="442" customFormat="1" ht="16" customHeight="1" x14ac:dyDescent="0.25">
      <c r="D881" s="444"/>
      <c r="E881" s="444"/>
      <c r="F881" s="444"/>
      <c r="G881" s="444"/>
      <c r="H881" s="444"/>
      <c r="I881" s="444"/>
      <c r="J881" s="444"/>
      <c r="K881" s="444"/>
      <c r="L881" s="444"/>
      <c r="M881" s="443"/>
      <c r="O881" s="427"/>
      <c r="P881" s="427"/>
      <c r="Q881" s="427"/>
      <c r="R881" s="427"/>
      <c r="S881" s="427"/>
      <c r="T881" s="427"/>
      <c r="U881" s="427"/>
      <c r="V881" s="427"/>
      <c r="W881" s="427"/>
      <c r="X881" s="427"/>
      <c r="Y881" s="427"/>
      <c r="Z881" s="427"/>
      <c r="AA881" s="427"/>
      <c r="AB881" s="427"/>
      <c r="AC881" s="427"/>
      <c r="AD881" s="427"/>
      <c r="AE881" s="427"/>
      <c r="AF881" s="427"/>
      <c r="AG881" s="427"/>
      <c r="AH881" s="427"/>
      <c r="AI881" s="427"/>
      <c r="AJ881" s="427"/>
      <c r="AK881" s="427"/>
    </row>
    <row r="882" spans="4:37" s="442" customFormat="1" ht="16" customHeight="1" x14ac:dyDescent="0.25">
      <c r="D882" s="444"/>
      <c r="E882" s="444"/>
      <c r="F882" s="444"/>
      <c r="G882" s="444"/>
      <c r="H882" s="444"/>
      <c r="I882" s="444"/>
      <c r="J882" s="444"/>
      <c r="K882" s="444"/>
      <c r="L882" s="444"/>
      <c r="M882" s="443"/>
      <c r="O882" s="427"/>
      <c r="P882" s="427"/>
      <c r="Q882" s="427"/>
      <c r="R882" s="427"/>
      <c r="S882" s="427"/>
      <c r="T882" s="427"/>
      <c r="U882" s="427"/>
      <c r="V882" s="427"/>
      <c r="W882" s="427"/>
      <c r="X882" s="427"/>
      <c r="Y882" s="427"/>
      <c r="Z882" s="427"/>
      <c r="AA882" s="427"/>
      <c r="AB882" s="427"/>
      <c r="AC882" s="427"/>
      <c r="AD882" s="427"/>
      <c r="AE882" s="427"/>
      <c r="AF882" s="427"/>
      <c r="AG882" s="427"/>
      <c r="AH882" s="427"/>
      <c r="AI882" s="427"/>
      <c r="AJ882" s="427"/>
      <c r="AK882" s="427"/>
    </row>
    <row r="883" spans="4:37" s="442" customFormat="1" ht="16" customHeight="1" x14ac:dyDescent="0.25">
      <c r="D883" s="444"/>
      <c r="E883" s="444"/>
      <c r="F883" s="444"/>
      <c r="G883" s="444"/>
      <c r="H883" s="444"/>
      <c r="I883" s="444"/>
      <c r="J883" s="444"/>
      <c r="K883" s="444"/>
      <c r="L883" s="444"/>
      <c r="M883" s="443"/>
      <c r="O883" s="427"/>
      <c r="P883" s="427"/>
      <c r="Q883" s="427"/>
      <c r="R883" s="427"/>
      <c r="S883" s="427"/>
      <c r="T883" s="427"/>
      <c r="U883" s="427"/>
      <c r="V883" s="427"/>
      <c r="W883" s="427"/>
      <c r="X883" s="427"/>
      <c r="Y883" s="427"/>
      <c r="Z883" s="427"/>
      <c r="AA883" s="427"/>
      <c r="AB883" s="427"/>
      <c r="AC883" s="427"/>
      <c r="AD883" s="427"/>
      <c r="AE883" s="427"/>
      <c r="AF883" s="427"/>
      <c r="AG883" s="427"/>
      <c r="AH883" s="427"/>
      <c r="AI883" s="427"/>
      <c r="AJ883" s="427"/>
      <c r="AK883" s="427"/>
    </row>
    <row r="884" spans="4:37" s="442" customFormat="1" ht="16" customHeight="1" x14ac:dyDescent="0.25">
      <c r="D884" s="444"/>
      <c r="E884" s="444"/>
      <c r="F884" s="444"/>
      <c r="G884" s="444"/>
      <c r="H884" s="444"/>
      <c r="I884" s="444"/>
      <c r="J884" s="444"/>
      <c r="K884" s="444"/>
      <c r="L884" s="444"/>
      <c r="M884" s="443"/>
      <c r="O884" s="427"/>
      <c r="P884" s="427"/>
      <c r="Q884" s="427"/>
      <c r="R884" s="427"/>
      <c r="S884" s="427"/>
      <c r="T884" s="427"/>
      <c r="U884" s="427"/>
      <c r="V884" s="427"/>
      <c r="W884" s="427"/>
      <c r="X884" s="427"/>
      <c r="Y884" s="427"/>
      <c r="Z884" s="427"/>
      <c r="AA884" s="427"/>
      <c r="AB884" s="427"/>
      <c r="AC884" s="427"/>
      <c r="AD884" s="427"/>
      <c r="AE884" s="427"/>
      <c r="AF884" s="427"/>
      <c r="AG884" s="427"/>
      <c r="AH884" s="427"/>
      <c r="AI884" s="427"/>
      <c r="AJ884" s="427"/>
      <c r="AK884" s="427"/>
    </row>
    <row r="885" spans="4:37" s="442" customFormat="1" ht="16" customHeight="1" x14ac:dyDescent="0.25">
      <c r="D885" s="444"/>
      <c r="E885" s="444"/>
      <c r="F885" s="444"/>
      <c r="G885" s="444"/>
      <c r="H885" s="444"/>
      <c r="I885" s="444"/>
      <c r="J885" s="444"/>
      <c r="K885" s="444"/>
      <c r="L885" s="444"/>
      <c r="M885" s="443"/>
      <c r="O885" s="427"/>
      <c r="P885" s="427"/>
      <c r="Q885" s="427"/>
      <c r="R885" s="427"/>
      <c r="S885" s="427"/>
      <c r="T885" s="427"/>
      <c r="U885" s="427"/>
      <c r="V885" s="427"/>
      <c r="W885" s="427"/>
      <c r="X885" s="427"/>
      <c r="Y885" s="427"/>
      <c r="Z885" s="427"/>
      <c r="AA885" s="427"/>
      <c r="AB885" s="427"/>
      <c r="AC885" s="427"/>
      <c r="AD885" s="427"/>
      <c r="AE885" s="427"/>
      <c r="AF885" s="427"/>
      <c r="AG885" s="427"/>
      <c r="AH885" s="427"/>
      <c r="AI885" s="427"/>
      <c r="AJ885" s="427"/>
      <c r="AK885" s="427"/>
    </row>
    <row r="886" spans="4:37" s="442" customFormat="1" ht="16" customHeight="1" x14ac:dyDescent="0.25">
      <c r="D886" s="444"/>
      <c r="E886" s="444"/>
      <c r="F886" s="444"/>
      <c r="G886" s="444"/>
      <c r="H886" s="444"/>
      <c r="I886" s="444"/>
      <c r="J886" s="444"/>
      <c r="K886" s="444"/>
      <c r="L886" s="444"/>
      <c r="M886" s="443"/>
      <c r="O886" s="427"/>
      <c r="P886" s="427"/>
      <c r="Q886" s="427"/>
      <c r="R886" s="427"/>
      <c r="S886" s="427"/>
      <c r="T886" s="427"/>
      <c r="U886" s="427"/>
      <c r="V886" s="427"/>
      <c r="W886" s="427"/>
      <c r="X886" s="427"/>
      <c r="Y886" s="427"/>
      <c r="Z886" s="427"/>
      <c r="AA886" s="427"/>
      <c r="AB886" s="427"/>
      <c r="AC886" s="427"/>
      <c r="AD886" s="427"/>
      <c r="AE886" s="427"/>
      <c r="AF886" s="427"/>
      <c r="AG886" s="427"/>
      <c r="AH886" s="427"/>
      <c r="AI886" s="427"/>
      <c r="AJ886" s="427"/>
      <c r="AK886" s="427"/>
    </row>
    <row r="887" spans="4:37" s="442" customFormat="1" ht="16" customHeight="1" x14ac:dyDescent="0.25">
      <c r="D887" s="444"/>
      <c r="E887" s="444"/>
      <c r="F887" s="444"/>
      <c r="G887" s="444"/>
      <c r="H887" s="444"/>
      <c r="I887" s="444"/>
      <c r="J887" s="444"/>
      <c r="K887" s="444"/>
      <c r="L887" s="444"/>
      <c r="M887" s="443"/>
      <c r="O887" s="427"/>
      <c r="P887" s="427"/>
      <c r="Q887" s="427"/>
      <c r="R887" s="427"/>
      <c r="S887" s="427"/>
      <c r="T887" s="427"/>
      <c r="U887" s="427"/>
      <c r="V887" s="427"/>
      <c r="W887" s="427"/>
      <c r="X887" s="427"/>
      <c r="Y887" s="427"/>
      <c r="Z887" s="427"/>
      <c r="AA887" s="427"/>
      <c r="AB887" s="427"/>
      <c r="AC887" s="427"/>
      <c r="AD887" s="427"/>
      <c r="AE887" s="427"/>
      <c r="AF887" s="427"/>
      <c r="AG887" s="427"/>
      <c r="AH887" s="427"/>
      <c r="AI887" s="427"/>
      <c r="AJ887" s="427"/>
      <c r="AK887" s="427"/>
    </row>
    <row r="888" spans="4:37" s="442" customFormat="1" ht="16" customHeight="1" x14ac:dyDescent="0.25">
      <c r="D888" s="444"/>
      <c r="E888" s="444"/>
      <c r="F888" s="444"/>
      <c r="G888" s="444"/>
      <c r="H888" s="444"/>
      <c r="I888" s="444"/>
      <c r="J888" s="444"/>
      <c r="K888" s="444"/>
      <c r="L888" s="444"/>
      <c r="M888" s="443"/>
      <c r="O888" s="427"/>
      <c r="P888" s="427"/>
      <c r="Q888" s="427"/>
      <c r="R888" s="427"/>
      <c r="S888" s="427"/>
      <c r="T888" s="427"/>
      <c r="U888" s="427"/>
      <c r="V888" s="427"/>
      <c r="W888" s="427"/>
      <c r="X888" s="427"/>
      <c r="Y888" s="427"/>
      <c r="Z888" s="427"/>
      <c r="AA888" s="427"/>
      <c r="AB888" s="427"/>
      <c r="AC888" s="427"/>
      <c r="AD888" s="427"/>
      <c r="AE888" s="427"/>
      <c r="AF888" s="427"/>
      <c r="AG888" s="427"/>
      <c r="AH888" s="427"/>
      <c r="AI888" s="427"/>
      <c r="AJ888" s="427"/>
      <c r="AK888" s="427"/>
    </row>
    <row r="889" spans="4:37" s="442" customFormat="1" ht="16" customHeight="1" x14ac:dyDescent="0.25">
      <c r="D889" s="444"/>
      <c r="E889" s="444"/>
      <c r="F889" s="444"/>
      <c r="G889" s="444"/>
      <c r="H889" s="444"/>
      <c r="I889" s="444"/>
      <c r="J889" s="444"/>
      <c r="K889" s="444"/>
      <c r="L889" s="444"/>
      <c r="M889" s="443"/>
      <c r="O889" s="427"/>
      <c r="P889" s="427"/>
      <c r="Q889" s="427"/>
      <c r="R889" s="427"/>
      <c r="S889" s="427"/>
      <c r="T889" s="427"/>
      <c r="U889" s="427"/>
      <c r="V889" s="427"/>
      <c r="W889" s="427"/>
      <c r="X889" s="427"/>
      <c r="Y889" s="427"/>
      <c r="Z889" s="427"/>
      <c r="AA889" s="427"/>
      <c r="AB889" s="427"/>
      <c r="AC889" s="427"/>
      <c r="AD889" s="427"/>
      <c r="AE889" s="427"/>
      <c r="AF889" s="427"/>
      <c r="AG889" s="427"/>
      <c r="AH889" s="427"/>
      <c r="AI889" s="427"/>
      <c r="AJ889" s="427"/>
      <c r="AK889" s="427"/>
    </row>
    <row r="890" spans="4:37" s="442" customFormat="1" ht="16" customHeight="1" x14ac:dyDescent="0.25">
      <c r="D890" s="444"/>
      <c r="E890" s="444"/>
      <c r="F890" s="444"/>
      <c r="G890" s="444"/>
      <c r="H890" s="444"/>
      <c r="I890" s="444"/>
      <c r="J890" s="444"/>
      <c r="K890" s="444"/>
      <c r="L890" s="444"/>
      <c r="M890" s="443"/>
      <c r="O890" s="427"/>
      <c r="P890" s="427"/>
      <c r="Q890" s="427"/>
      <c r="R890" s="427"/>
      <c r="S890" s="427"/>
      <c r="T890" s="427"/>
      <c r="U890" s="427"/>
      <c r="V890" s="427"/>
      <c r="W890" s="427"/>
      <c r="X890" s="427"/>
      <c r="Y890" s="427"/>
      <c r="Z890" s="427"/>
      <c r="AA890" s="427"/>
      <c r="AB890" s="427"/>
      <c r="AC890" s="427"/>
      <c r="AD890" s="427"/>
      <c r="AE890" s="427"/>
      <c r="AF890" s="427"/>
      <c r="AG890" s="427"/>
      <c r="AH890" s="427"/>
      <c r="AI890" s="427"/>
      <c r="AJ890" s="427"/>
      <c r="AK890" s="427"/>
    </row>
    <row r="891" spans="4:37" s="442" customFormat="1" ht="16" customHeight="1" x14ac:dyDescent="0.25">
      <c r="D891" s="444"/>
      <c r="E891" s="444"/>
      <c r="F891" s="444"/>
      <c r="G891" s="444"/>
      <c r="H891" s="444"/>
      <c r="I891" s="444"/>
      <c r="J891" s="444"/>
      <c r="K891" s="444"/>
      <c r="L891" s="444"/>
      <c r="M891" s="443"/>
      <c r="O891" s="427"/>
      <c r="P891" s="427"/>
      <c r="Q891" s="427"/>
      <c r="R891" s="427"/>
      <c r="S891" s="427"/>
      <c r="T891" s="427"/>
      <c r="U891" s="427"/>
      <c r="V891" s="427"/>
      <c r="W891" s="427"/>
      <c r="X891" s="427"/>
      <c r="Y891" s="427"/>
      <c r="Z891" s="427"/>
      <c r="AA891" s="427"/>
      <c r="AB891" s="427"/>
      <c r="AC891" s="427"/>
      <c r="AD891" s="427"/>
      <c r="AE891" s="427"/>
      <c r="AF891" s="427"/>
      <c r="AG891" s="427"/>
      <c r="AH891" s="427"/>
      <c r="AI891" s="427"/>
      <c r="AJ891" s="427"/>
      <c r="AK891" s="427"/>
    </row>
    <row r="892" spans="4:37" s="442" customFormat="1" ht="16" customHeight="1" x14ac:dyDescent="0.25">
      <c r="D892" s="444"/>
      <c r="E892" s="444"/>
      <c r="F892" s="444"/>
      <c r="G892" s="444"/>
      <c r="H892" s="444"/>
      <c r="I892" s="444"/>
      <c r="J892" s="444"/>
      <c r="K892" s="444"/>
      <c r="L892" s="444"/>
      <c r="M892" s="443"/>
      <c r="O892" s="427"/>
      <c r="P892" s="427"/>
      <c r="Q892" s="427"/>
      <c r="R892" s="427"/>
      <c r="S892" s="427"/>
      <c r="T892" s="427"/>
      <c r="U892" s="427"/>
      <c r="V892" s="427"/>
      <c r="W892" s="427"/>
      <c r="X892" s="427"/>
      <c r="Y892" s="427"/>
      <c r="Z892" s="427"/>
      <c r="AA892" s="427"/>
      <c r="AB892" s="427"/>
      <c r="AC892" s="427"/>
      <c r="AD892" s="427"/>
      <c r="AE892" s="427"/>
      <c r="AF892" s="427"/>
      <c r="AG892" s="427"/>
      <c r="AH892" s="427"/>
      <c r="AI892" s="427"/>
      <c r="AJ892" s="427"/>
      <c r="AK892" s="427"/>
    </row>
    <row r="893" spans="4:37" s="442" customFormat="1" ht="16" customHeight="1" x14ac:dyDescent="0.25">
      <c r="D893" s="444"/>
      <c r="E893" s="444"/>
      <c r="F893" s="444"/>
      <c r="G893" s="444"/>
      <c r="H893" s="444"/>
      <c r="I893" s="444"/>
      <c r="J893" s="444"/>
      <c r="K893" s="444"/>
      <c r="L893" s="444"/>
      <c r="M893" s="443"/>
      <c r="O893" s="427"/>
      <c r="P893" s="427"/>
      <c r="Q893" s="427"/>
      <c r="R893" s="427"/>
      <c r="S893" s="427"/>
      <c r="T893" s="427"/>
      <c r="U893" s="427"/>
      <c r="V893" s="427"/>
      <c r="W893" s="427"/>
      <c r="X893" s="427"/>
      <c r="Y893" s="427"/>
      <c r="Z893" s="427"/>
      <c r="AA893" s="427"/>
      <c r="AB893" s="427"/>
      <c r="AC893" s="427"/>
      <c r="AD893" s="427"/>
      <c r="AE893" s="427"/>
      <c r="AF893" s="427"/>
      <c r="AG893" s="427"/>
      <c r="AH893" s="427"/>
      <c r="AI893" s="427"/>
      <c r="AJ893" s="427"/>
      <c r="AK893" s="427"/>
    </row>
    <row r="894" spans="4:37" s="442" customFormat="1" ht="16" customHeight="1" x14ac:dyDescent="0.25">
      <c r="D894" s="444"/>
      <c r="E894" s="444"/>
      <c r="F894" s="444"/>
      <c r="G894" s="444"/>
      <c r="H894" s="444"/>
      <c r="I894" s="444"/>
      <c r="J894" s="444"/>
      <c r="K894" s="444"/>
      <c r="L894" s="444"/>
      <c r="M894" s="443"/>
      <c r="O894" s="427"/>
      <c r="P894" s="427"/>
      <c r="Q894" s="427"/>
      <c r="R894" s="427"/>
      <c r="S894" s="427"/>
      <c r="T894" s="427"/>
      <c r="U894" s="427"/>
      <c r="V894" s="427"/>
      <c r="W894" s="427"/>
      <c r="X894" s="427"/>
      <c r="Y894" s="427"/>
      <c r="Z894" s="427"/>
      <c r="AA894" s="427"/>
      <c r="AB894" s="427"/>
      <c r="AC894" s="427"/>
      <c r="AD894" s="427"/>
      <c r="AE894" s="427"/>
      <c r="AF894" s="427"/>
      <c r="AG894" s="427"/>
      <c r="AH894" s="427"/>
      <c r="AI894" s="427"/>
      <c r="AJ894" s="427"/>
      <c r="AK894" s="427"/>
    </row>
    <row r="895" spans="4:37" s="442" customFormat="1" ht="16" customHeight="1" x14ac:dyDescent="0.25">
      <c r="D895" s="444"/>
      <c r="E895" s="444"/>
      <c r="F895" s="444"/>
      <c r="G895" s="444"/>
      <c r="H895" s="444"/>
      <c r="I895" s="444"/>
      <c r="J895" s="444"/>
      <c r="K895" s="444"/>
      <c r="L895" s="444"/>
      <c r="M895" s="443"/>
      <c r="O895" s="427"/>
      <c r="P895" s="427"/>
      <c r="Q895" s="427"/>
      <c r="R895" s="427"/>
      <c r="S895" s="427"/>
      <c r="T895" s="427"/>
      <c r="U895" s="427"/>
      <c r="V895" s="427"/>
      <c r="W895" s="427"/>
      <c r="X895" s="427"/>
      <c r="Y895" s="427"/>
      <c r="Z895" s="427"/>
      <c r="AA895" s="427"/>
      <c r="AB895" s="427"/>
      <c r="AC895" s="427"/>
      <c r="AD895" s="427"/>
      <c r="AE895" s="427"/>
      <c r="AF895" s="427"/>
      <c r="AG895" s="427"/>
      <c r="AH895" s="427"/>
      <c r="AI895" s="427"/>
      <c r="AJ895" s="427"/>
      <c r="AK895" s="427"/>
    </row>
    <row r="896" spans="4:37" s="442" customFormat="1" ht="16" customHeight="1" x14ac:dyDescent="0.25">
      <c r="D896" s="444"/>
      <c r="E896" s="444"/>
      <c r="F896" s="444"/>
      <c r="G896" s="444"/>
      <c r="H896" s="444"/>
      <c r="I896" s="444"/>
      <c r="J896" s="444"/>
      <c r="K896" s="444"/>
      <c r="L896" s="444"/>
      <c r="M896" s="443"/>
      <c r="O896" s="427"/>
      <c r="P896" s="427"/>
      <c r="Q896" s="427"/>
      <c r="R896" s="427"/>
      <c r="S896" s="427"/>
      <c r="T896" s="427"/>
      <c r="U896" s="427"/>
      <c r="V896" s="427"/>
      <c r="W896" s="427"/>
      <c r="X896" s="427"/>
      <c r="Y896" s="427"/>
      <c r="Z896" s="427"/>
      <c r="AA896" s="427"/>
      <c r="AB896" s="427"/>
      <c r="AC896" s="427"/>
      <c r="AD896" s="427"/>
      <c r="AE896" s="427"/>
      <c r="AF896" s="427"/>
      <c r="AG896" s="427"/>
      <c r="AH896" s="427"/>
      <c r="AI896" s="427"/>
      <c r="AJ896" s="427"/>
      <c r="AK896" s="427"/>
    </row>
    <row r="897" spans="4:37" s="442" customFormat="1" ht="16" customHeight="1" x14ac:dyDescent="0.25">
      <c r="D897" s="444"/>
      <c r="E897" s="444"/>
      <c r="F897" s="444"/>
      <c r="G897" s="444"/>
      <c r="H897" s="444"/>
      <c r="I897" s="444"/>
      <c r="J897" s="444"/>
      <c r="K897" s="444"/>
      <c r="L897" s="444"/>
      <c r="M897" s="443"/>
      <c r="O897" s="427"/>
      <c r="P897" s="427"/>
      <c r="Q897" s="427"/>
      <c r="R897" s="427"/>
      <c r="S897" s="427"/>
      <c r="T897" s="427"/>
      <c r="U897" s="427"/>
      <c r="V897" s="427"/>
      <c r="W897" s="427"/>
      <c r="X897" s="427"/>
      <c r="Y897" s="427"/>
      <c r="Z897" s="427"/>
      <c r="AA897" s="427"/>
      <c r="AB897" s="427"/>
      <c r="AC897" s="427"/>
      <c r="AD897" s="427"/>
      <c r="AE897" s="427"/>
      <c r="AF897" s="427"/>
      <c r="AG897" s="427"/>
      <c r="AH897" s="427"/>
      <c r="AI897" s="427"/>
      <c r="AJ897" s="427"/>
      <c r="AK897" s="427"/>
    </row>
    <row r="898" spans="4:37" s="442" customFormat="1" ht="16" customHeight="1" x14ac:dyDescent="0.25">
      <c r="D898" s="444"/>
      <c r="E898" s="444"/>
      <c r="F898" s="444"/>
      <c r="G898" s="444"/>
      <c r="H898" s="444"/>
      <c r="I898" s="444"/>
      <c r="J898" s="444"/>
      <c r="K898" s="444"/>
      <c r="L898" s="444"/>
      <c r="M898" s="443"/>
      <c r="O898" s="427"/>
      <c r="P898" s="427"/>
      <c r="Q898" s="427"/>
      <c r="R898" s="427"/>
      <c r="S898" s="427"/>
      <c r="T898" s="427"/>
      <c r="U898" s="427"/>
      <c r="V898" s="427"/>
      <c r="W898" s="427"/>
      <c r="X898" s="427"/>
      <c r="Y898" s="427"/>
      <c r="Z898" s="427"/>
      <c r="AA898" s="427"/>
      <c r="AB898" s="427"/>
      <c r="AC898" s="427"/>
      <c r="AD898" s="427"/>
      <c r="AE898" s="427"/>
      <c r="AF898" s="427"/>
      <c r="AG898" s="427"/>
      <c r="AH898" s="427"/>
      <c r="AI898" s="427"/>
      <c r="AJ898" s="427"/>
      <c r="AK898" s="427"/>
    </row>
    <row r="899" spans="4:37" s="442" customFormat="1" ht="16" customHeight="1" x14ac:dyDescent="0.25">
      <c r="D899" s="444"/>
      <c r="E899" s="444"/>
      <c r="F899" s="444"/>
      <c r="G899" s="444"/>
      <c r="H899" s="444"/>
      <c r="I899" s="444"/>
      <c r="J899" s="444"/>
      <c r="K899" s="444"/>
      <c r="L899" s="444"/>
      <c r="M899" s="443"/>
      <c r="O899" s="427"/>
      <c r="P899" s="427"/>
      <c r="Q899" s="427"/>
      <c r="R899" s="427"/>
      <c r="S899" s="427"/>
      <c r="T899" s="427"/>
      <c r="U899" s="427"/>
      <c r="V899" s="427"/>
      <c r="W899" s="427"/>
      <c r="X899" s="427"/>
      <c r="Y899" s="427"/>
      <c r="Z899" s="427"/>
      <c r="AA899" s="427"/>
      <c r="AB899" s="427"/>
      <c r="AC899" s="427"/>
      <c r="AD899" s="427"/>
      <c r="AE899" s="427"/>
      <c r="AF899" s="427"/>
      <c r="AG899" s="427"/>
      <c r="AH899" s="427"/>
      <c r="AI899" s="427"/>
      <c r="AJ899" s="427"/>
      <c r="AK899" s="427"/>
    </row>
    <row r="900" spans="4:37" s="442" customFormat="1" ht="16" customHeight="1" x14ac:dyDescent="0.25">
      <c r="D900" s="444"/>
      <c r="E900" s="444"/>
      <c r="F900" s="444"/>
      <c r="G900" s="444"/>
      <c r="H900" s="444"/>
      <c r="I900" s="444"/>
      <c r="J900" s="444"/>
      <c r="K900" s="444"/>
      <c r="L900" s="444"/>
      <c r="M900" s="443"/>
      <c r="O900" s="427"/>
      <c r="P900" s="427"/>
      <c r="Q900" s="427"/>
      <c r="R900" s="427"/>
      <c r="S900" s="427"/>
      <c r="T900" s="427"/>
      <c r="U900" s="427"/>
      <c r="V900" s="427"/>
      <c r="W900" s="427"/>
      <c r="X900" s="427"/>
      <c r="Y900" s="427"/>
      <c r="Z900" s="427"/>
      <c r="AA900" s="427"/>
      <c r="AB900" s="427"/>
      <c r="AC900" s="427"/>
      <c r="AD900" s="427"/>
      <c r="AE900" s="427"/>
      <c r="AF900" s="427"/>
      <c r="AG900" s="427"/>
      <c r="AH900" s="427"/>
      <c r="AI900" s="427"/>
      <c r="AJ900" s="427"/>
      <c r="AK900" s="427"/>
    </row>
    <row r="901" spans="4:37" s="442" customFormat="1" ht="16" customHeight="1" x14ac:dyDescent="0.25">
      <c r="D901" s="444"/>
      <c r="E901" s="444"/>
      <c r="F901" s="444"/>
      <c r="G901" s="444"/>
      <c r="H901" s="444"/>
      <c r="I901" s="444"/>
      <c r="J901" s="444"/>
      <c r="K901" s="444"/>
      <c r="L901" s="444"/>
      <c r="M901" s="443"/>
      <c r="O901" s="427"/>
      <c r="P901" s="427"/>
      <c r="Q901" s="427"/>
      <c r="R901" s="427"/>
      <c r="S901" s="427"/>
      <c r="T901" s="427"/>
      <c r="U901" s="427"/>
      <c r="V901" s="427"/>
      <c r="W901" s="427"/>
      <c r="X901" s="427"/>
      <c r="Y901" s="427"/>
      <c r="Z901" s="427"/>
      <c r="AA901" s="427"/>
      <c r="AB901" s="427"/>
      <c r="AC901" s="427"/>
      <c r="AD901" s="427"/>
      <c r="AE901" s="427"/>
      <c r="AF901" s="427"/>
      <c r="AG901" s="427"/>
      <c r="AH901" s="427"/>
      <c r="AI901" s="427"/>
      <c r="AJ901" s="427"/>
      <c r="AK901" s="427"/>
    </row>
    <row r="902" spans="4:37" s="442" customFormat="1" ht="16" customHeight="1" x14ac:dyDescent="0.25">
      <c r="D902" s="444"/>
      <c r="E902" s="444"/>
      <c r="F902" s="444"/>
      <c r="G902" s="444"/>
      <c r="H902" s="444"/>
      <c r="I902" s="444"/>
      <c r="J902" s="444"/>
      <c r="K902" s="444"/>
      <c r="L902" s="444"/>
      <c r="M902" s="443"/>
      <c r="O902" s="427"/>
      <c r="P902" s="427"/>
      <c r="Q902" s="427"/>
      <c r="R902" s="427"/>
      <c r="S902" s="427"/>
      <c r="T902" s="427"/>
      <c r="U902" s="427"/>
      <c r="V902" s="427"/>
      <c r="W902" s="427"/>
      <c r="X902" s="427"/>
      <c r="Y902" s="427"/>
      <c r="Z902" s="427"/>
      <c r="AA902" s="427"/>
      <c r="AB902" s="427"/>
      <c r="AC902" s="427"/>
      <c r="AD902" s="427"/>
      <c r="AE902" s="427"/>
      <c r="AF902" s="427"/>
      <c r="AG902" s="427"/>
      <c r="AH902" s="427"/>
      <c r="AI902" s="427"/>
      <c r="AJ902" s="427"/>
      <c r="AK902" s="427"/>
    </row>
    <row r="903" spans="4:37" s="442" customFormat="1" ht="16" customHeight="1" x14ac:dyDescent="0.25">
      <c r="D903" s="444"/>
      <c r="E903" s="444"/>
      <c r="F903" s="444"/>
      <c r="G903" s="444"/>
      <c r="H903" s="444"/>
      <c r="I903" s="444"/>
      <c r="J903" s="444"/>
      <c r="K903" s="444"/>
      <c r="L903" s="444"/>
      <c r="M903" s="443"/>
      <c r="O903" s="427"/>
      <c r="P903" s="427"/>
      <c r="Q903" s="427"/>
      <c r="R903" s="427"/>
      <c r="S903" s="427"/>
      <c r="T903" s="427"/>
      <c r="U903" s="427"/>
      <c r="V903" s="427"/>
      <c r="W903" s="427"/>
      <c r="X903" s="427"/>
      <c r="Y903" s="427"/>
      <c r="Z903" s="427"/>
      <c r="AA903" s="427"/>
      <c r="AB903" s="427"/>
      <c r="AC903" s="427"/>
      <c r="AD903" s="427"/>
      <c r="AE903" s="427"/>
      <c r="AF903" s="427"/>
      <c r="AG903" s="427"/>
      <c r="AH903" s="427"/>
      <c r="AI903" s="427"/>
      <c r="AJ903" s="427"/>
      <c r="AK903" s="427"/>
    </row>
    <row r="904" spans="4:37" s="442" customFormat="1" ht="16" customHeight="1" x14ac:dyDescent="0.25">
      <c r="D904" s="444"/>
      <c r="E904" s="444"/>
      <c r="F904" s="444"/>
      <c r="G904" s="444"/>
      <c r="H904" s="444"/>
      <c r="I904" s="444"/>
      <c r="J904" s="444"/>
      <c r="K904" s="444"/>
      <c r="L904" s="444"/>
      <c r="M904" s="443"/>
      <c r="O904" s="427"/>
      <c r="P904" s="427"/>
      <c r="Q904" s="427"/>
      <c r="R904" s="427"/>
      <c r="S904" s="427"/>
      <c r="T904" s="427"/>
      <c r="U904" s="427"/>
      <c r="V904" s="427"/>
      <c r="W904" s="427"/>
      <c r="X904" s="427"/>
      <c r="Y904" s="427"/>
      <c r="Z904" s="427"/>
      <c r="AA904" s="427"/>
      <c r="AB904" s="427"/>
      <c r="AC904" s="427"/>
      <c r="AD904" s="427"/>
      <c r="AE904" s="427"/>
      <c r="AF904" s="427"/>
      <c r="AG904" s="427"/>
      <c r="AH904" s="427"/>
      <c r="AI904" s="427"/>
      <c r="AJ904" s="427"/>
      <c r="AK904" s="427"/>
    </row>
    <row r="905" spans="4:37" s="442" customFormat="1" ht="16" customHeight="1" x14ac:dyDescent="0.25">
      <c r="D905" s="444"/>
      <c r="E905" s="444"/>
      <c r="F905" s="444"/>
      <c r="G905" s="444"/>
      <c r="H905" s="444"/>
      <c r="I905" s="444"/>
      <c r="J905" s="444"/>
      <c r="K905" s="444"/>
      <c r="L905" s="444"/>
      <c r="M905" s="443"/>
      <c r="O905" s="427"/>
      <c r="P905" s="427"/>
      <c r="Q905" s="427"/>
      <c r="R905" s="427"/>
      <c r="S905" s="427"/>
      <c r="T905" s="427"/>
      <c r="U905" s="427"/>
      <c r="V905" s="427"/>
      <c r="W905" s="427"/>
      <c r="X905" s="427"/>
      <c r="Y905" s="427"/>
      <c r="Z905" s="427"/>
      <c r="AA905" s="427"/>
      <c r="AB905" s="427"/>
      <c r="AC905" s="427"/>
      <c r="AD905" s="427"/>
      <c r="AE905" s="427"/>
      <c r="AF905" s="427"/>
      <c r="AG905" s="427"/>
      <c r="AH905" s="427"/>
      <c r="AI905" s="427"/>
      <c r="AJ905" s="427"/>
      <c r="AK905" s="427"/>
    </row>
    <row r="906" spans="4:37" s="442" customFormat="1" ht="16" customHeight="1" x14ac:dyDescent="0.25">
      <c r="D906" s="444"/>
      <c r="E906" s="444"/>
      <c r="F906" s="444"/>
      <c r="G906" s="444"/>
      <c r="H906" s="444"/>
      <c r="I906" s="444"/>
      <c r="J906" s="444"/>
      <c r="K906" s="444"/>
      <c r="L906" s="444"/>
      <c r="M906" s="443"/>
      <c r="O906" s="427"/>
      <c r="P906" s="427"/>
      <c r="Q906" s="427"/>
      <c r="R906" s="427"/>
      <c r="S906" s="427"/>
      <c r="T906" s="427"/>
      <c r="U906" s="427"/>
      <c r="V906" s="427"/>
      <c r="W906" s="427"/>
      <c r="X906" s="427"/>
      <c r="Y906" s="427"/>
      <c r="Z906" s="427"/>
      <c r="AA906" s="427"/>
      <c r="AB906" s="427"/>
      <c r="AC906" s="427"/>
      <c r="AD906" s="427"/>
      <c r="AE906" s="427"/>
      <c r="AF906" s="427"/>
      <c r="AG906" s="427"/>
      <c r="AH906" s="427"/>
      <c r="AI906" s="427"/>
      <c r="AJ906" s="427"/>
      <c r="AK906" s="427"/>
    </row>
    <row r="907" spans="4:37" s="442" customFormat="1" ht="16" customHeight="1" x14ac:dyDescent="0.25">
      <c r="D907" s="444"/>
      <c r="E907" s="444"/>
      <c r="F907" s="444"/>
      <c r="G907" s="444"/>
      <c r="H907" s="444"/>
      <c r="I907" s="444"/>
      <c r="J907" s="444"/>
      <c r="K907" s="444"/>
      <c r="L907" s="444"/>
      <c r="M907" s="443"/>
      <c r="O907" s="427"/>
      <c r="P907" s="427"/>
      <c r="Q907" s="427"/>
      <c r="R907" s="427"/>
      <c r="S907" s="427"/>
      <c r="T907" s="427"/>
      <c r="U907" s="427"/>
      <c r="V907" s="427"/>
      <c r="W907" s="427"/>
      <c r="X907" s="427"/>
      <c r="Y907" s="427"/>
      <c r="Z907" s="427"/>
      <c r="AA907" s="427"/>
      <c r="AB907" s="427"/>
      <c r="AC907" s="427"/>
      <c r="AD907" s="427"/>
      <c r="AE907" s="427"/>
      <c r="AF907" s="427"/>
      <c r="AG907" s="427"/>
      <c r="AH907" s="427"/>
      <c r="AI907" s="427"/>
      <c r="AJ907" s="427"/>
      <c r="AK907" s="427"/>
    </row>
    <row r="908" spans="4:37" s="442" customFormat="1" ht="16" customHeight="1" x14ac:dyDescent="0.25">
      <c r="D908" s="444"/>
      <c r="E908" s="444"/>
      <c r="F908" s="444"/>
      <c r="G908" s="444"/>
      <c r="H908" s="444"/>
      <c r="I908" s="444"/>
      <c r="J908" s="444"/>
      <c r="K908" s="444"/>
      <c r="L908" s="444"/>
      <c r="M908" s="443"/>
      <c r="O908" s="427"/>
      <c r="P908" s="427"/>
      <c r="Q908" s="427"/>
      <c r="R908" s="427"/>
      <c r="S908" s="427"/>
      <c r="T908" s="427"/>
      <c r="U908" s="427"/>
      <c r="V908" s="427"/>
      <c r="W908" s="427"/>
      <c r="X908" s="427"/>
      <c r="Y908" s="427"/>
      <c r="Z908" s="427"/>
      <c r="AA908" s="427"/>
      <c r="AB908" s="427"/>
      <c r="AC908" s="427"/>
      <c r="AD908" s="427"/>
      <c r="AE908" s="427"/>
      <c r="AF908" s="427"/>
      <c r="AG908" s="427"/>
      <c r="AH908" s="427"/>
      <c r="AI908" s="427"/>
      <c r="AJ908" s="427"/>
      <c r="AK908" s="427"/>
    </row>
    <row r="909" spans="4:37" s="442" customFormat="1" ht="16" customHeight="1" x14ac:dyDescent="0.25">
      <c r="D909" s="444"/>
      <c r="E909" s="444"/>
      <c r="F909" s="444"/>
      <c r="G909" s="444"/>
      <c r="H909" s="444"/>
      <c r="I909" s="444"/>
      <c r="J909" s="444"/>
      <c r="K909" s="444"/>
      <c r="L909" s="444"/>
      <c r="M909" s="443"/>
      <c r="O909" s="427"/>
      <c r="P909" s="427"/>
      <c r="Q909" s="427"/>
      <c r="R909" s="427"/>
      <c r="S909" s="427"/>
      <c r="T909" s="427"/>
      <c r="U909" s="427"/>
      <c r="V909" s="427"/>
      <c r="W909" s="427"/>
      <c r="X909" s="427"/>
      <c r="Y909" s="427"/>
      <c r="Z909" s="427"/>
      <c r="AA909" s="427"/>
      <c r="AB909" s="427"/>
      <c r="AC909" s="427"/>
      <c r="AD909" s="427"/>
      <c r="AE909" s="427"/>
      <c r="AF909" s="427"/>
      <c r="AG909" s="427"/>
      <c r="AH909" s="427"/>
      <c r="AI909" s="427"/>
      <c r="AJ909" s="427"/>
      <c r="AK909" s="427"/>
    </row>
    <row r="910" spans="4:37" s="442" customFormat="1" ht="16" customHeight="1" x14ac:dyDescent="0.25">
      <c r="D910" s="444"/>
      <c r="E910" s="444"/>
      <c r="F910" s="444"/>
      <c r="G910" s="444"/>
      <c r="H910" s="444"/>
      <c r="I910" s="444"/>
      <c r="J910" s="444"/>
      <c r="K910" s="444"/>
      <c r="L910" s="444"/>
      <c r="M910" s="443"/>
      <c r="O910" s="427"/>
      <c r="P910" s="427"/>
      <c r="Q910" s="427"/>
      <c r="R910" s="427"/>
      <c r="S910" s="427"/>
      <c r="T910" s="427"/>
      <c r="U910" s="427"/>
      <c r="V910" s="427"/>
      <c r="W910" s="427"/>
      <c r="X910" s="427"/>
      <c r="Y910" s="427"/>
      <c r="Z910" s="427"/>
      <c r="AA910" s="427"/>
      <c r="AB910" s="427"/>
      <c r="AC910" s="427"/>
      <c r="AD910" s="427"/>
      <c r="AE910" s="427"/>
      <c r="AF910" s="427"/>
      <c r="AG910" s="427"/>
      <c r="AH910" s="427"/>
      <c r="AI910" s="427"/>
      <c r="AJ910" s="427"/>
      <c r="AK910" s="427"/>
    </row>
    <row r="911" spans="4:37" s="442" customFormat="1" ht="16" customHeight="1" x14ac:dyDescent="0.25">
      <c r="D911" s="444"/>
      <c r="E911" s="444"/>
      <c r="F911" s="444"/>
      <c r="G911" s="444"/>
      <c r="H911" s="444"/>
      <c r="I911" s="444"/>
      <c r="J911" s="444"/>
      <c r="K911" s="444"/>
      <c r="L911" s="444"/>
      <c r="M911" s="443"/>
      <c r="O911" s="427"/>
      <c r="P911" s="427"/>
      <c r="Q911" s="427"/>
      <c r="R911" s="427"/>
      <c r="S911" s="427"/>
      <c r="T911" s="427"/>
      <c r="U911" s="427"/>
      <c r="V911" s="427"/>
      <c r="W911" s="427"/>
      <c r="X911" s="427"/>
      <c r="Y911" s="427"/>
      <c r="Z911" s="427"/>
      <c r="AA911" s="427"/>
      <c r="AB911" s="427"/>
      <c r="AC911" s="427"/>
      <c r="AD911" s="427"/>
      <c r="AE911" s="427"/>
      <c r="AF911" s="427"/>
      <c r="AG911" s="427"/>
      <c r="AH911" s="427"/>
      <c r="AI911" s="427"/>
      <c r="AJ911" s="427"/>
      <c r="AK911" s="427"/>
    </row>
    <row r="912" spans="4:37" s="442" customFormat="1" ht="16" customHeight="1" x14ac:dyDescent="0.25">
      <c r="D912" s="444"/>
      <c r="E912" s="444"/>
      <c r="F912" s="444"/>
      <c r="G912" s="444"/>
      <c r="H912" s="444"/>
      <c r="I912" s="444"/>
      <c r="J912" s="444"/>
      <c r="K912" s="444"/>
      <c r="L912" s="444"/>
      <c r="M912" s="443"/>
      <c r="O912" s="427"/>
      <c r="P912" s="427"/>
      <c r="Q912" s="427"/>
      <c r="R912" s="427"/>
      <c r="S912" s="427"/>
      <c r="T912" s="427"/>
      <c r="U912" s="427"/>
      <c r="V912" s="427"/>
      <c r="W912" s="427"/>
      <c r="X912" s="427"/>
      <c r="Y912" s="427"/>
      <c r="Z912" s="427"/>
      <c r="AA912" s="427"/>
      <c r="AB912" s="427"/>
      <c r="AC912" s="427"/>
      <c r="AD912" s="427"/>
      <c r="AE912" s="427"/>
      <c r="AF912" s="427"/>
      <c r="AG912" s="427"/>
      <c r="AH912" s="427"/>
      <c r="AI912" s="427"/>
      <c r="AJ912" s="427"/>
      <c r="AK912" s="427"/>
    </row>
    <row r="913" spans="4:37" s="442" customFormat="1" ht="16" customHeight="1" x14ac:dyDescent="0.25">
      <c r="D913" s="444"/>
      <c r="E913" s="444"/>
      <c r="F913" s="444"/>
      <c r="G913" s="444"/>
      <c r="H913" s="444"/>
      <c r="I913" s="444"/>
      <c r="J913" s="444"/>
      <c r="K913" s="444"/>
      <c r="L913" s="444"/>
      <c r="M913" s="443"/>
      <c r="O913" s="427"/>
      <c r="P913" s="427"/>
      <c r="Q913" s="427"/>
      <c r="R913" s="427"/>
      <c r="S913" s="427"/>
      <c r="T913" s="427"/>
      <c r="U913" s="427"/>
      <c r="V913" s="427"/>
      <c r="W913" s="427"/>
      <c r="X913" s="427"/>
      <c r="Y913" s="427"/>
      <c r="Z913" s="427"/>
      <c r="AA913" s="427"/>
      <c r="AB913" s="427"/>
      <c r="AC913" s="427"/>
      <c r="AD913" s="427"/>
      <c r="AE913" s="427"/>
      <c r="AF913" s="427"/>
      <c r="AG913" s="427"/>
      <c r="AH913" s="427"/>
      <c r="AI913" s="427"/>
      <c r="AJ913" s="427"/>
      <c r="AK913" s="427"/>
    </row>
    <row r="914" spans="4:37" s="442" customFormat="1" ht="16" customHeight="1" x14ac:dyDescent="0.25">
      <c r="D914" s="444"/>
      <c r="E914" s="444"/>
      <c r="F914" s="444"/>
      <c r="G914" s="444"/>
      <c r="H914" s="444"/>
      <c r="I914" s="444"/>
      <c r="J914" s="444"/>
      <c r="K914" s="444"/>
      <c r="L914" s="444"/>
      <c r="M914" s="443"/>
      <c r="O914" s="427"/>
      <c r="P914" s="427"/>
      <c r="Q914" s="427"/>
      <c r="R914" s="427"/>
      <c r="S914" s="427"/>
      <c r="T914" s="427"/>
      <c r="U914" s="427"/>
      <c r="V914" s="427"/>
      <c r="W914" s="427"/>
      <c r="X914" s="427"/>
      <c r="Y914" s="427"/>
      <c r="Z914" s="427"/>
      <c r="AA914" s="427"/>
      <c r="AB914" s="427"/>
      <c r="AC914" s="427"/>
      <c r="AD914" s="427"/>
      <c r="AE914" s="427"/>
      <c r="AF914" s="427"/>
      <c r="AG914" s="427"/>
      <c r="AH914" s="427"/>
      <c r="AI914" s="427"/>
      <c r="AJ914" s="427"/>
      <c r="AK914" s="427"/>
    </row>
    <row r="915" spans="4:37" s="442" customFormat="1" ht="16" customHeight="1" x14ac:dyDescent="0.25">
      <c r="D915" s="444"/>
      <c r="E915" s="444"/>
      <c r="F915" s="444"/>
      <c r="G915" s="444"/>
      <c r="H915" s="444"/>
      <c r="I915" s="444"/>
      <c r="J915" s="444"/>
      <c r="K915" s="444"/>
      <c r="L915" s="444"/>
      <c r="M915" s="443"/>
      <c r="O915" s="427"/>
      <c r="P915" s="427"/>
      <c r="Q915" s="427"/>
      <c r="R915" s="427"/>
      <c r="S915" s="427"/>
      <c r="T915" s="427"/>
      <c r="U915" s="427"/>
      <c r="V915" s="427"/>
      <c r="W915" s="427"/>
      <c r="X915" s="427"/>
      <c r="Y915" s="427"/>
      <c r="Z915" s="427"/>
      <c r="AA915" s="427"/>
      <c r="AB915" s="427"/>
      <c r="AC915" s="427"/>
      <c r="AD915" s="427"/>
      <c r="AE915" s="427"/>
      <c r="AF915" s="427"/>
      <c r="AG915" s="427"/>
      <c r="AH915" s="427"/>
      <c r="AI915" s="427"/>
      <c r="AJ915" s="427"/>
      <c r="AK915" s="427"/>
    </row>
    <row r="916" spans="4:37" s="442" customFormat="1" ht="16" customHeight="1" x14ac:dyDescent="0.25">
      <c r="D916" s="444"/>
      <c r="E916" s="444"/>
      <c r="F916" s="444"/>
      <c r="G916" s="444"/>
      <c r="H916" s="444"/>
      <c r="I916" s="444"/>
      <c r="J916" s="444"/>
      <c r="K916" s="444"/>
      <c r="L916" s="444"/>
      <c r="M916" s="443"/>
      <c r="O916" s="427"/>
      <c r="P916" s="427"/>
      <c r="Q916" s="427"/>
      <c r="R916" s="427"/>
      <c r="S916" s="427"/>
      <c r="T916" s="427"/>
      <c r="U916" s="427"/>
      <c r="V916" s="427"/>
      <c r="W916" s="427"/>
      <c r="X916" s="427"/>
      <c r="Y916" s="427"/>
      <c r="Z916" s="427"/>
      <c r="AA916" s="427"/>
      <c r="AB916" s="427"/>
      <c r="AC916" s="427"/>
      <c r="AD916" s="427"/>
      <c r="AE916" s="427"/>
      <c r="AF916" s="427"/>
      <c r="AG916" s="427"/>
      <c r="AH916" s="427"/>
      <c r="AI916" s="427"/>
      <c r="AJ916" s="427"/>
      <c r="AK916" s="427"/>
    </row>
    <row r="917" spans="4:37" s="442" customFormat="1" ht="16" customHeight="1" x14ac:dyDescent="0.25">
      <c r="D917" s="444"/>
      <c r="E917" s="444"/>
      <c r="F917" s="444"/>
      <c r="G917" s="444"/>
      <c r="H917" s="444"/>
      <c r="I917" s="444"/>
      <c r="J917" s="444"/>
      <c r="K917" s="444"/>
      <c r="L917" s="444"/>
      <c r="M917" s="443"/>
      <c r="O917" s="427"/>
      <c r="P917" s="427"/>
      <c r="Q917" s="427"/>
      <c r="R917" s="427"/>
      <c r="S917" s="427"/>
      <c r="T917" s="427"/>
      <c r="U917" s="427"/>
      <c r="V917" s="427"/>
      <c r="W917" s="427"/>
      <c r="X917" s="427"/>
      <c r="Y917" s="427"/>
      <c r="Z917" s="427"/>
      <c r="AA917" s="427"/>
      <c r="AB917" s="427"/>
      <c r="AC917" s="427"/>
      <c r="AD917" s="427"/>
      <c r="AE917" s="427"/>
      <c r="AF917" s="427"/>
      <c r="AG917" s="427"/>
      <c r="AH917" s="427"/>
      <c r="AI917" s="427"/>
      <c r="AJ917" s="427"/>
      <c r="AK917" s="427"/>
    </row>
    <row r="918" spans="4:37" s="442" customFormat="1" ht="16" customHeight="1" x14ac:dyDescent="0.25">
      <c r="D918" s="444"/>
      <c r="E918" s="444"/>
      <c r="F918" s="444"/>
      <c r="G918" s="444"/>
      <c r="H918" s="444"/>
      <c r="I918" s="444"/>
      <c r="J918" s="444"/>
      <c r="K918" s="444"/>
      <c r="L918" s="444"/>
      <c r="M918" s="443"/>
      <c r="O918" s="427"/>
      <c r="P918" s="427"/>
      <c r="Q918" s="427"/>
      <c r="R918" s="427"/>
      <c r="S918" s="427"/>
      <c r="T918" s="427"/>
      <c r="U918" s="427"/>
      <c r="V918" s="427"/>
      <c r="W918" s="427"/>
      <c r="X918" s="427"/>
      <c r="Y918" s="427"/>
      <c r="Z918" s="427"/>
      <c r="AA918" s="427"/>
      <c r="AB918" s="427"/>
      <c r="AC918" s="427"/>
      <c r="AD918" s="427"/>
      <c r="AE918" s="427"/>
      <c r="AF918" s="427"/>
      <c r="AG918" s="427"/>
      <c r="AH918" s="427"/>
      <c r="AI918" s="427"/>
      <c r="AJ918" s="427"/>
      <c r="AK918" s="427"/>
    </row>
    <row r="919" spans="4:37" s="442" customFormat="1" ht="16" customHeight="1" x14ac:dyDescent="0.25">
      <c r="D919" s="444"/>
      <c r="E919" s="444"/>
      <c r="F919" s="444"/>
      <c r="G919" s="444"/>
      <c r="H919" s="444"/>
      <c r="I919" s="444"/>
      <c r="J919" s="444"/>
      <c r="K919" s="444"/>
      <c r="L919" s="444"/>
      <c r="M919" s="443"/>
      <c r="O919" s="427"/>
      <c r="P919" s="427"/>
      <c r="Q919" s="427"/>
      <c r="R919" s="427"/>
      <c r="S919" s="427"/>
      <c r="T919" s="427"/>
      <c r="U919" s="427"/>
      <c r="V919" s="427"/>
      <c r="W919" s="427"/>
      <c r="X919" s="427"/>
      <c r="Y919" s="427"/>
      <c r="Z919" s="427"/>
      <c r="AA919" s="427"/>
      <c r="AB919" s="427"/>
      <c r="AC919" s="427"/>
      <c r="AD919" s="427"/>
      <c r="AE919" s="427"/>
      <c r="AF919" s="427"/>
      <c r="AG919" s="427"/>
      <c r="AH919" s="427"/>
      <c r="AI919" s="427"/>
      <c r="AJ919" s="427"/>
      <c r="AK919" s="427"/>
    </row>
    <row r="920" spans="4:37" s="442" customFormat="1" ht="16" customHeight="1" x14ac:dyDescent="0.25">
      <c r="D920" s="444"/>
      <c r="E920" s="444"/>
      <c r="F920" s="444"/>
      <c r="G920" s="444"/>
      <c r="H920" s="444"/>
      <c r="I920" s="444"/>
      <c r="J920" s="444"/>
      <c r="K920" s="444"/>
      <c r="L920" s="444"/>
      <c r="M920" s="443"/>
      <c r="O920" s="427"/>
      <c r="P920" s="427"/>
      <c r="Q920" s="427"/>
      <c r="R920" s="427"/>
      <c r="S920" s="427"/>
      <c r="T920" s="427"/>
      <c r="U920" s="427"/>
      <c r="V920" s="427"/>
      <c r="W920" s="427"/>
      <c r="X920" s="427"/>
      <c r="Y920" s="427"/>
      <c r="Z920" s="427"/>
      <c r="AA920" s="427"/>
      <c r="AB920" s="427"/>
      <c r="AC920" s="427"/>
      <c r="AD920" s="427"/>
      <c r="AE920" s="427"/>
      <c r="AF920" s="427"/>
      <c r="AG920" s="427"/>
      <c r="AH920" s="427"/>
      <c r="AI920" s="427"/>
      <c r="AJ920" s="427"/>
      <c r="AK920" s="427"/>
    </row>
    <row r="921" spans="4:37" s="442" customFormat="1" ht="16" customHeight="1" x14ac:dyDescent="0.25">
      <c r="D921" s="444"/>
      <c r="E921" s="444"/>
      <c r="F921" s="444"/>
      <c r="G921" s="444"/>
      <c r="H921" s="444"/>
      <c r="I921" s="444"/>
      <c r="J921" s="444"/>
      <c r="K921" s="444"/>
      <c r="L921" s="444"/>
      <c r="M921" s="443"/>
      <c r="O921" s="427"/>
      <c r="P921" s="427"/>
      <c r="Q921" s="427"/>
      <c r="R921" s="427"/>
      <c r="S921" s="427"/>
      <c r="T921" s="427"/>
      <c r="U921" s="427"/>
      <c r="V921" s="427"/>
      <c r="W921" s="427"/>
      <c r="X921" s="427"/>
      <c r="Y921" s="427"/>
      <c r="Z921" s="427"/>
      <c r="AA921" s="427"/>
      <c r="AB921" s="427"/>
      <c r="AC921" s="427"/>
      <c r="AD921" s="427"/>
      <c r="AE921" s="427"/>
      <c r="AF921" s="427"/>
      <c r="AG921" s="427"/>
      <c r="AH921" s="427"/>
      <c r="AI921" s="427"/>
      <c r="AJ921" s="427"/>
      <c r="AK921" s="427"/>
    </row>
    <row r="922" spans="4:37" s="442" customFormat="1" ht="16" customHeight="1" x14ac:dyDescent="0.25">
      <c r="D922" s="444"/>
      <c r="E922" s="444"/>
      <c r="F922" s="444"/>
      <c r="G922" s="444"/>
      <c r="H922" s="444"/>
      <c r="I922" s="444"/>
      <c r="J922" s="444"/>
      <c r="K922" s="444"/>
      <c r="L922" s="444"/>
      <c r="M922" s="443"/>
      <c r="O922" s="427"/>
      <c r="P922" s="427"/>
      <c r="Q922" s="427"/>
      <c r="R922" s="427"/>
      <c r="S922" s="427"/>
      <c r="T922" s="427"/>
      <c r="U922" s="427"/>
      <c r="V922" s="427"/>
      <c r="W922" s="427"/>
      <c r="X922" s="427"/>
      <c r="Y922" s="427"/>
      <c r="Z922" s="427"/>
      <c r="AA922" s="427"/>
      <c r="AB922" s="427"/>
      <c r="AC922" s="427"/>
      <c r="AD922" s="427"/>
      <c r="AE922" s="427"/>
      <c r="AF922" s="427"/>
      <c r="AG922" s="427"/>
      <c r="AH922" s="427"/>
      <c r="AI922" s="427"/>
      <c r="AJ922" s="427"/>
      <c r="AK922" s="427"/>
    </row>
    <row r="923" spans="4:37" s="442" customFormat="1" ht="16" customHeight="1" x14ac:dyDescent="0.25">
      <c r="D923" s="444"/>
      <c r="E923" s="444"/>
      <c r="F923" s="444"/>
      <c r="G923" s="444"/>
      <c r="H923" s="444"/>
      <c r="I923" s="444"/>
      <c r="J923" s="444"/>
      <c r="K923" s="444"/>
      <c r="L923" s="444"/>
      <c r="M923" s="443"/>
      <c r="O923" s="427"/>
      <c r="P923" s="427"/>
      <c r="Q923" s="427"/>
      <c r="R923" s="427"/>
      <c r="S923" s="427"/>
      <c r="T923" s="427"/>
      <c r="U923" s="427"/>
      <c r="V923" s="427"/>
      <c r="W923" s="427"/>
      <c r="X923" s="427"/>
      <c r="Y923" s="427"/>
      <c r="Z923" s="427"/>
      <c r="AA923" s="427"/>
      <c r="AB923" s="427"/>
      <c r="AC923" s="427"/>
      <c r="AD923" s="427"/>
      <c r="AE923" s="427"/>
      <c r="AF923" s="427"/>
      <c r="AG923" s="427"/>
      <c r="AH923" s="427"/>
      <c r="AI923" s="427"/>
      <c r="AJ923" s="427"/>
      <c r="AK923" s="427"/>
    </row>
    <row r="924" spans="4:37" s="442" customFormat="1" ht="16" customHeight="1" x14ac:dyDescent="0.25">
      <c r="D924" s="444"/>
      <c r="E924" s="444"/>
      <c r="F924" s="444"/>
      <c r="G924" s="444"/>
      <c r="H924" s="444"/>
      <c r="I924" s="444"/>
      <c r="J924" s="444"/>
      <c r="K924" s="444"/>
      <c r="L924" s="444"/>
      <c r="M924" s="443"/>
      <c r="O924" s="427"/>
      <c r="P924" s="427"/>
      <c r="Q924" s="427"/>
      <c r="R924" s="427"/>
      <c r="S924" s="427"/>
      <c r="T924" s="427"/>
      <c r="U924" s="427"/>
      <c r="V924" s="427"/>
      <c r="W924" s="427"/>
      <c r="X924" s="427"/>
      <c r="Y924" s="427"/>
      <c r="Z924" s="427"/>
      <c r="AA924" s="427"/>
      <c r="AB924" s="427"/>
      <c r="AC924" s="427"/>
      <c r="AD924" s="427"/>
      <c r="AE924" s="427"/>
      <c r="AF924" s="427"/>
      <c r="AG924" s="427"/>
      <c r="AH924" s="427"/>
      <c r="AI924" s="427"/>
      <c r="AJ924" s="427"/>
      <c r="AK924" s="427"/>
    </row>
    <row r="925" spans="4:37" s="442" customFormat="1" ht="16" customHeight="1" x14ac:dyDescent="0.25">
      <c r="D925" s="444"/>
      <c r="E925" s="444"/>
      <c r="F925" s="444"/>
      <c r="G925" s="444"/>
      <c r="H925" s="444"/>
      <c r="I925" s="444"/>
      <c r="J925" s="444"/>
      <c r="K925" s="444"/>
      <c r="L925" s="444"/>
      <c r="M925" s="443"/>
      <c r="O925" s="427"/>
      <c r="P925" s="427"/>
      <c r="Q925" s="427"/>
      <c r="R925" s="427"/>
      <c r="S925" s="427"/>
      <c r="T925" s="427"/>
      <c r="U925" s="427"/>
      <c r="V925" s="427"/>
      <c r="W925" s="427"/>
      <c r="X925" s="427"/>
      <c r="Y925" s="427"/>
      <c r="Z925" s="427"/>
      <c r="AA925" s="427"/>
      <c r="AB925" s="427"/>
      <c r="AC925" s="427"/>
      <c r="AD925" s="427"/>
      <c r="AE925" s="427"/>
      <c r="AF925" s="427"/>
      <c r="AG925" s="427"/>
      <c r="AH925" s="427"/>
      <c r="AI925" s="427"/>
      <c r="AJ925" s="427"/>
      <c r="AK925" s="427"/>
    </row>
    <row r="926" spans="4:37" s="442" customFormat="1" ht="16" customHeight="1" x14ac:dyDescent="0.25">
      <c r="D926" s="444"/>
      <c r="E926" s="444"/>
      <c r="F926" s="444"/>
      <c r="G926" s="444"/>
      <c r="H926" s="444"/>
      <c r="I926" s="444"/>
      <c r="J926" s="444"/>
      <c r="K926" s="444"/>
      <c r="L926" s="444"/>
      <c r="M926" s="443"/>
      <c r="O926" s="427"/>
      <c r="P926" s="427"/>
      <c r="Q926" s="427"/>
      <c r="R926" s="427"/>
      <c r="S926" s="427"/>
      <c r="T926" s="427"/>
      <c r="U926" s="427"/>
      <c r="V926" s="427"/>
      <c r="W926" s="427"/>
      <c r="X926" s="427"/>
      <c r="Y926" s="427"/>
      <c r="Z926" s="427"/>
      <c r="AA926" s="427"/>
      <c r="AB926" s="427"/>
      <c r="AC926" s="427"/>
      <c r="AD926" s="427"/>
      <c r="AE926" s="427"/>
      <c r="AF926" s="427"/>
      <c r="AG926" s="427"/>
      <c r="AH926" s="427"/>
      <c r="AI926" s="427"/>
      <c r="AJ926" s="427"/>
      <c r="AK926" s="427"/>
    </row>
    <row r="927" spans="4:37" s="442" customFormat="1" ht="16" customHeight="1" x14ac:dyDescent="0.25">
      <c r="D927" s="444"/>
      <c r="E927" s="444"/>
      <c r="F927" s="444"/>
      <c r="G927" s="444"/>
      <c r="H927" s="444"/>
      <c r="I927" s="444"/>
      <c r="J927" s="444"/>
      <c r="K927" s="444"/>
      <c r="L927" s="444"/>
      <c r="M927" s="443"/>
      <c r="O927" s="427"/>
      <c r="P927" s="427"/>
      <c r="Q927" s="427"/>
      <c r="R927" s="427"/>
      <c r="S927" s="427"/>
      <c r="T927" s="427"/>
      <c r="U927" s="427"/>
      <c r="V927" s="427"/>
      <c r="W927" s="427"/>
      <c r="X927" s="427"/>
      <c r="Y927" s="427"/>
      <c r="Z927" s="427"/>
      <c r="AA927" s="427"/>
      <c r="AB927" s="427"/>
      <c r="AC927" s="427"/>
      <c r="AD927" s="427"/>
      <c r="AE927" s="427"/>
      <c r="AF927" s="427"/>
      <c r="AG927" s="427"/>
      <c r="AH927" s="427"/>
      <c r="AI927" s="427"/>
      <c r="AJ927" s="427"/>
      <c r="AK927" s="427"/>
    </row>
    <row r="928" spans="4:37" s="442" customFormat="1" ht="16" customHeight="1" x14ac:dyDescent="0.25">
      <c r="D928" s="444"/>
      <c r="E928" s="444"/>
      <c r="F928" s="444"/>
      <c r="G928" s="444"/>
      <c r="H928" s="444"/>
      <c r="I928" s="444"/>
      <c r="J928" s="444"/>
      <c r="K928" s="444"/>
      <c r="L928" s="444"/>
      <c r="M928" s="443"/>
      <c r="O928" s="427"/>
      <c r="P928" s="427"/>
      <c r="Q928" s="427"/>
      <c r="R928" s="427"/>
      <c r="S928" s="427"/>
      <c r="T928" s="427"/>
      <c r="U928" s="427"/>
      <c r="V928" s="427"/>
      <c r="W928" s="427"/>
      <c r="X928" s="427"/>
      <c r="Y928" s="427"/>
      <c r="Z928" s="427"/>
      <c r="AA928" s="427"/>
      <c r="AB928" s="427"/>
      <c r="AC928" s="427"/>
      <c r="AD928" s="427"/>
      <c r="AE928" s="427"/>
      <c r="AF928" s="427"/>
      <c r="AG928" s="427"/>
      <c r="AH928" s="427"/>
      <c r="AI928" s="427"/>
      <c r="AJ928" s="427"/>
      <c r="AK928" s="427"/>
    </row>
    <row r="929" spans="4:37" s="442" customFormat="1" ht="16" customHeight="1" x14ac:dyDescent="0.25">
      <c r="D929" s="444"/>
      <c r="E929" s="444"/>
      <c r="F929" s="444"/>
      <c r="G929" s="444"/>
      <c r="H929" s="444"/>
      <c r="I929" s="444"/>
      <c r="J929" s="444"/>
      <c r="K929" s="444"/>
      <c r="L929" s="444"/>
      <c r="M929" s="443"/>
      <c r="O929" s="427"/>
      <c r="P929" s="427"/>
      <c r="Q929" s="427"/>
      <c r="R929" s="427"/>
      <c r="S929" s="427"/>
      <c r="T929" s="427"/>
      <c r="U929" s="427"/>
      <c r="V929" s="427"/>
      <c r="W929" s="427"/>
      <c r="X929" s="427"/>
      <c r="Y929" s="427"/>
      <c r="Z929" s="427"/>
      <c r="AA929" s="427"/>
      <c r="AB929" s="427"/>
      <c r="AC929" s="427"/>
      <c r="AD929" s="427"/>
      <c r="AE929" s="427"/>
      <c r="AF929" s="427"/>
      <c r="AG929" s="427"/>
      <c r="AH929" s="427"/>
      <c r="AI929" s="427"/>
      <c r="AJ929" s="427"/>
      <c r="AK929" s="427"/>
    </row>
    <row r="930" spans="4:37" s="442" customFormat="1" ht="16" customHeight="1" x14ac:dyDescent="0.25">
      <c r="D930" s="444"/>
      <c r="E930" s="444"/>
      <c r="F930" s="444"/>
      <c r="G930" s="444"/>
      <c r="H930" s="444"/>
      <c r="I930" s="444"/>
      <c r="J930" s="444"/>
      <c r="K930" s="444"/>
      <c r="L930" s="444"/>
      <c r="M930" s="443"/>
      <c r="O930" s="427"/>
      <c r="P930" s="427"/>
      <c r="Q930" s="427"/>
      <c r="R930" s="427"/>
      <c r="S930" s="427"/>
      <c r="T930" s="427"/>
      <c r="U930" s="427"/>
      <c r="V930" s="427"/>
      <c r="W930" s="427"/>
      <c r="X930" s="427"/>
      <c r="Y930" s="427"/>
      <c r="Z930" s="427"/>
      <c r="AA930" s="427"/>
      <c r="AB930" s="427"/>
      <c r="AC930" s="427"/>
      <c r="AD930" s="427"/>
      <c r="AE930" s="427"/>
      <c r="AF930" s="427"/>
      <c r="AG930" s="427"/>
      <c r="AH930" s="427"/>
      <c r="AI930" s="427"/>
      <c r="AJ930" s="427"/>
      <c r="AK930" s="427"/>
    </row>
    <row r="931" spans="4:37" s="442" customFormat="1" ht="16" customHeight="1" x14ac:dyDescent="0.25">
      <c r="D931" s="444"/>
      <c r="E931" s="444"/>
      <c r="F931" s="444"/>
      <c r="G931" s="444"/>
      <c r="H931" s="444"/>
      <c r="I931" s="444"/>
      <c r="J931" s="444"/>
      <c r="K931" s="444"/>
      <c r="L931" s="444"/>
      <c r="M931" s="443"/>
      <c r="O931" s="427"/>
      <c r="P931" s="427"/>
      <c r="Q931" s="427"/>
      <c r="R931" s="427"/>
      <c r="S931" s="427"/>
      <c r="T931" s="427"/>
      <c r="U931" s="427"/>
      <c r="V931" s="427"/>
      <c r="W931" s="427"/>
      <c r="X931" s="427"/>
      <c r="Y931" s="427"/>
      <c r="Z931" s="427"/>
      <c r="AA931" s="427"/>
      <c r="AB931" s="427"/>
      <c r="AC931" s="427"/>
      <c r="AD931" s="427"/>
      <c r="AE931" s="427"/>
      <c r="AF931" s="427"/>
      <c r="AG931" s="427"/>
      <c r="AH931" s="427"/>
      <c r="AI931" s="427"/>
      <c r="AJ931" s="427"/>
      <c r="AK931" s="427"/>
    </row>
    <row r="932" spans="4:37" s="442" customFormat="1" ht="16" customHeight="1" x14ac:dyDescent="0.25">
      <c r="D932" s="444"/>
      <c r="E932" s="444"/>
      <c r="F932" s="444"/>
      <c r="G932" s="444"/>
      <c r="H932" s="444"/>
      <c r="I932" s="444"/>
      <c r="J932" s="444"/>
      <c r="K932" s="444"/>
      <c r="L932" s="444"/>
      <c r="M932" s="443"/>
      <c r="O932" s="427"/>
      <c r="P932" s="427"/>
      <c r="Q932" s="427"/>
      <c r="R932" s="427"/>
      <c r="S932" s="427"/>
      <c r="T932" s="427"/>
      <c r="U932" s="427"/>
      <c r="V932" s="427"/>
      <c r="W932" s="427"/>
      <c r="X932" s="427"/>
      <c r="Y932" s="427"/>
      <c r="Z932" s="427"/>
      <c r="AA932" s="427"/>
      <c r="AB932" s="427"/>
      <c r="AC932" s="427"/>
      <c r="AD932" s="427"/>
      <c r="AE932" s="427"/>
      <c r="AF932" s="427"/>
      <c r="AG932" s="427"/>
      <c r="AH932" s="427"/>
      <c r="AI932" s="427"/>
      <c r="AJ932" s="427"/>
      <c r="AK932" s="427"/>
    </row>
    <row r="933" spans="4:37" s="442" customFormat="1" ht="16" customHeight="1" x14ac:dyDescent="0.25">
      <c r="D933" s="444"/>
      <c r="E933" s="444"/>
      <c r="F933" s="444"/>
      <c r="G933" s="444"/>
      <c r="H933" s="444"/>
      <c r="I933" s="444"/>
      <c r="J933" s="444"/>
      <c r="K933" s="444"/>
      <c r="L933" s="444"/>
      <c r="M933" s="443"/>
      <c r="O933" s="427"/>
      <c r="P933" s="427"/>
      <c r="Q933" s="427"/>
      <c r="R933" s="427"/>
      <c r="S933" s="427"/>
      <c r="T933" s="427"/>
      <c r="U933" s="427"/>
      <c r="V933" s="427"/>
      <c r="W933" s="427"/>
      <c r="X933" s="427"/>
      <c r="Y933" s="427"/>
      <c r="Z933" s="427"/>
      <c r="AA933" s="427"/>
      <c r="AB933" s="427"/>
      <c r="AC933" s="427"/>
      <c r="AD933" s="427"/>
      <c r="AE933" s="427"/>
      <c r="AF933" s="427"/>
      <c r="AG933" s="427"/>
      <c r="AH933" s="427"/>
      <c r="AI933" s="427"/>
      <c r="AJ933" s="427"/>
      <c r="AK933" s="427"/>
    </row>
    <row r="934" spans="4:37" s="442" customFormat="1" ht="16" customHeight="1" x14ac:dyDescent="0.25">
      <c r="D934" s="444"/>
      <c r="E934" s="444"/>
      <c r="F934" s="444"/>
      <c r="G934" s="444"/>
      <c r="H934" s="444"/>
      <c r="I934" s="444"/>
      <c r="J934" s="444"/>
      <c r="K934" s="444"/>
      <c r="L934" s="444"/>
      <c r="M934" s="443"/>
      <c r="O934" s="427"/>
      <c r="P934" s="427"/>
      <c r="Q934" s="427"/>
      <c r="R934" s="427"/>
      <c r="S934" s="427"/>
      <c r="T934" s="427"/>
      <c r="U934" s="427"/>
      <c r="V934" s="427"/>
      <c r="W934" s="427"/>
      <c r="X934" s="427"/>
      <c r="Y934" s="427"/>
      <c r="Z934" s="427"/>
      <c r="AA934" s="427"/>
      <c r="AB934" s="427"/>
      <c r="AC934" s="427"/>
      <c r="AD934" s="427"/>
      <c r="AE934" s="427"/>
      <c r="AF934" s="427"/>
      <c r="AG934" s="427"/>
      <c r="AH934" s="427"/>
      <c r="AI934" s="427"/>
      <c r="AJ934" s="427"/>
      <c r="AK934" s="427"/>
    </row>
    <row r="935" spans="4:37" s="442" customFormat="1" ht="16" customHeight="1" x14ac:dyDescent="0.25">
      <c r="D935" s="444"/>
      <c r="E935" s="444"/>
      <c r="F935" s="444"/>
      <c r="G935" s="444"/>
      <c r="H935" s="444"/>
      <c r="I935" s="444"/>
      <c r="J935" s="444"/>
      <c r="K935" s="444"/>
      <c r="L935" s="444"/>
      <c r="M935" s="443"/>
      <c r="O935" s="427"/>
      <c r="P935" s="427"/>
      <c r="Q935" s="427"/>
      <c r="R935" s="427"/>
      <c r="S935" s="427"/>
      <c r="T935" s="427"/>
      <c r="U935" s="427"/>
      <c r="V935" s="427"/>
      <c r="W935" s="427"/>
      <c r="X935" s="427"/>
      <c r="Y935" s="427"/>
      <c r="Z935" s="427"/>
      <c r="AA935" s="427"/>
      <c r="AB935" s="427"/>
      <c r="AC935" s="427"/>
      <c r="AD935" s="427"/>
      <c r="AE935" s="427"/>
      <c r="AF935" s="427"/>
      <c r="AG935" s="427"/>
      <c r="AH935" s="427"/>
      <c r="AI935" s="427"/>
      <c r="AJ935" s="427"/>
      <c r="AK935" s="427"/>
    </row>
    <row r="936" spans="4:37" s="442" customFormat="1" ht="16" customHeight="1" x14ac:dyDescent="0.25">
      <c r="D936" s="444"/>
      <c r="E936" s="444"/>
      <c r="F936" s="444"/>
      <c r="G936" s="444"/>
      <c r="H936" s="444"/>
      <c r="I936" s="444"/>
      <c r="J936" s="444"/>
      <c r="K936" s="444"/>
      <c r="L936" s="444"/>
      <c r="M936" s="443"/>
      <c r="O936" s="427"/>
      <c r="P936" s="427"/>
      <c r="Q936" s="427"/>
      <c r="R936" s="427"/>
      <c r="S936" s="427"/>
      <c r="T936" s="427"/>
      <c r="U936" s="427"/>
      <c r="V936" s="427"/>
      <c r="W936" s="427"/>
      <c r="X936" s="427"/>
      <c r="Y936" s="427"/>
      <c r="Z936" s="427"/>
      <c r="AA936" s="427"/>
      <c r="AB936" s="427"/>
      <c r="AC936" s="427"/>
      <c r="AD936" s="427"/>
      <c r="AE936" s="427"/>
      <c r="AF936" s="427"/>
      <c r="AG936" s="427"/>
      <c r="AH936" s="427"/>
      <c r="AI936" s="427"/>
      <c r="AJ936" s="427"/>
      <c r="AK936" s="427"/>
    </row>
    <row r="937" spans="4:37" s="442" customFormat="1" ht="16" customHeight="1" x14ac:dyDescent="0.25">
      <c r="D937" s="444"/>
      <c r="E937" s="444"/>
      <c r="F937" s="444"/>
      <c r="G937" s="444"/>
      <c r="H937" s="444"/>
      <c r="I937" s="444"/>
      <c r="J937" s="444"/>
      <c r="K937" s="444"/>
      <c r="L937" s="444"/>
      <c r="M937" s="443"/>
      <c r="O937" s="427"/>
      <c r="P937" s="427"/>
      <c r="Q937" s="427"/>
      <c r="R937" s="427"/>
      <c r="S937" s="427"/>
      <c r="T937" s="427"/>
      <c r="U937" s="427"/>
      <c r="V937" s="427"/>
      <c r="W937" s="427"/>
      <c r="X937" s="427"/>
      <c r="Y937" s="427"/>
      <c r="Z937" s="427"/>
      <c r="AA937" s="427"/>
      <c r="AB937" s="427"/>
      <c r="AC937" s="427"/>
      <c r="AD937" s="427"/>
      <c r="AE937" s="427"/>
      <c r="AF937" s="427"/>
      <c r="AG937" s="427"/>
      <c r="AH937" s="427"/>
      <c r="AI937" s="427"/>
      <c r="AJ937" s="427"/>
      <c r="AK937" s="427"/>
    </row>
    <row r="938" spans="4:37" s="442" customFormat="1" ht="16" customHeight="1" x14ac:dyDescent="0.25">
      <c r="D938" s="444"/>
      <c r="E938" s="444"/>
      <c r="F938" s="444"/>
      <c r="G938" s="444"/>
      <c r="H938" s="444"/>
      <c r="I938" s="444"/>
      <c r="J938" s="444"/>
      <c r="K938" s="444"/>
      <c r="L938" s="444"/>
      <c r="M938" s="443"/>
      <c r="O938" s="427"/>
      <c r="P938" s="427"/>
      <c r="Q938" s="427"/>
      <c r="R938" s="427"/>
      <c r="S938" s="427"/>
      <c r="T938" s="427"/>
      <c r="U938" s="427"/>
      <c r="V938" s="427"/>
      <c r="W938" s="427"/>
      <c r="X938" s="427"/>
      <c r="Y938" s="427"/>
      <c r="Z938" s="427"/>
      <c r="AA938" s="427"/>
      <c r="AB938" s="427"/>
      <c r="AC938" s="427"/>
      <c r="AD938" s="427"/>
      <c r="AE938" s="427"/>
      <c r="AF938" s="427"/>
      <c r="AG938" s="427"/>
      <c r="AH938" s="427"/>
      <c r="AI938" s="427"/>
      <c r="AJ938" s="427"/>
      <c r="AK938" s="427"/>
    </row>
    <row r="939" spans="4:37" s="442" customFormat="1" ht="16" customHeight="1" x14ac:dyDescent="0.25">
      <c r="D939" s="444"/>
      <c r="E939" s="444"/>
      <c r="F939" s="444"/>
      <c r="G939" s="444"/>
      <c r="H939" s="444"/>
      <c r="I939" s="444"/>
      <c r="J939" s="444"/>
      <c r="K939" s="444"/>
      <c r="L939" s="444"/>
      <c r="M939" s="443"/>
      <c r="O939" s="427"/>
      <c r="P939" s="427"/>
      <c r="Q939" s="427"/>
      <c r="R939" s="427"/>
      <c r="S939" s="427"/>
      <c r="T939" s="427"/>
      <c r="U939" s="427"/>
      <c r="V939" s="427"/>
      <c r="W939" s="427"/>
      <c r="X939" s="427"/>
      <c r="Y939" s="427"/>
      <c r="Z939" s="427"/>
      <c r="AA939" s="427"/>
      <c r="AB939" s="427"/>
      <c r="AC939" s="427"/>
      <c r="AD939" s="427"/>
      <c r="AE939" s="427"/>
      <c r="AF939" s="427"/>
      <c r="AG939" s="427"/>
      <c r="AH939" s="427"/>
      <c r="AI939" s="427"/>
      <c r="AJ939" s="427"/>
      <c r="AK939" s="427"/>
    </row>
    <row r="940" spans="4:37" s="442" customFormat="1" ht="16" customHeight="1" x14ac:dyDescent="0.25">
      <c r="D940" s="444"/>
      <c r="E940" s="444"/>
      <c r="F940" s="444"/>
      <c r="G940" s="444"/>
      <c r="H940" s="444"/>
      <c r="I940" s="444"/>
      <c r="J940" s="444"/>
      <c r="K940" s="444"/>
      <c r="L940" s="444"/>
      <c r="M940" s="443"/>
      <c r="O940" s="427"/>
      <c r="P940" s="427"/>
      <c r="Q940" s="427"/>
      <c r="R940" s="427"/>
      <c r="S940" s="427"/>
      <c r="T940" s="427"/>
      <c r="U940" s="427"/>
      <c r="V940" s="427"/>
      <c r="W940" s="427"/>
      <c r="X940" s="427"/>
      <c r="Y940" s="427"/>
      <c r="Z940" s="427"/>
      <c r="AA940" s="427"/>
      <c r="AB940" s="427"/>
      <c r="AC940" s="427"/>
      <c r="AD940" s="427"/>
      <c r="AE940" s="427"/>
      <c r="AF940" s="427"/>
      <c r="AG940" s="427"/>
      <c r="AH940" s="427"/>
      <c r="AI940" s="427"/>
      <c r="AJ940" s="427"/>
      <c r="AK940" s="427"/>
    </row>
    <row r="941" spans="4:37" s="442" customFormat="1" ht="16" customHeight="1" x14ac:dyDescent="0.25">
      <c r="D941" s="444"/>
      <c r="E941" s="444"/>
      <c r="F941" s="444"/>
      <c r="G941" s="444"/>
      <c r="H941" s="444"/>
      <c r="I941" s="444"/>
      <c r="J941" s="444"/>
      <c r="K941" s="444"/>
      <c r="L941" s="444"/>
      <c r="M941" s="443"/>
      <c r="O941" s="427"/>
      <c r="P941" s="427"/>
      <c r="Q941" s="427"/>
      <c r="R941" s="427"/>
      <c r="S941" s="427"/>
      <c r="T941" s="427"/>
      <c r="U941" s="427"/>
      <c r="V941" s="427"/>
      <c r="W941" s="427"/>
      <c r="X941" s="427"/>
      <c r="Y941" s="427"/>
      <c r="Z941" s="427"/>
      <c r="AA941" s="427"/>
      <c r="AB941" s="427"/>
      <c r="AC941" s="427"/>
      <c r="AD941" s="427"/>
      <c r="AE941" s="427"/>
      <c r="AF941" s="427"/>
      <c r="AG941" s="427"/>
      <c r="AH941" s="427"/>
      <c r="AI941" s="427"/>
      <c r="AJ941" s="427"/>
      <c r="AK941" s="427"/>
    </row>
    <row r="942" spans="4:37" s="442" customFormat="1" ht="16" customHeight="1" x14ac:dyDescent="0.25">
      <c r="D942" s="444"/>
      <c r="E942" s="444"/>
      <c r="F942" s="444"/>
      <c r="G942" s="444"/>
      <c r="H942" s="444"/>
      <c r="I942" s="444"/>
      <c r="J942" s="444"/>
      <c r="K942" s="444"/>
      <c r="L942" s="444"/>
      <c r="M942" s="443"/>
      <c r="O942" s="427"/>
      <c r="P942" s="427"/>
      <c r="Q942" s="427"/>
      <c r="R942" s="427"/>
      <c r="S942" s="427"/>
      <c r="T942" s="427"/>
      <c r="U942" s="427"/>
      <c r="V942" s="427"/>
      <c r="W942" s="427"/>
      <c r="X942" s="427"/>
      <c r="Y942" s="427"/>
      <c r="Z942" s="427"/>
      <c r="AA942" s="427"/>
      <c r="AB942" s="427"/>
      <c r="AC942" s="427"/>
      <c r="AD942" s="427"/>
      <c r="AE942" s="427"/>
      <c r="AF942" s="427"/>
      <c r="AG942" s="427"/>
      <c r="AH942" s="427"/>
      <c r="AI942" s="427"/>
      <c r="AJ942" s="427"/>
      <c r="AK942" s="427"/>
    </row>
    <row r="943" spans="4:37" s="442" customFormat="1" ht="16" customHeight="1" x14ac:dyDescent="0.25">
      <c r="D943" s="444"/>
      <c r="E943" s="444"/>
      <c r="F943" s="444"/>
      <c r="G943" s="444"/>
      <c r="H943" s="444"/>
      <c r="I943" s="444"/>
      <c r="J943" s="444"/>
      <c r="K943" s="444"/>
      <c r="L943" s="444"/>
      <c r="M943" s="443"/>
      <c r="O943" s="427"/>
      <c r="P943" s="427"/>
      <c r="Q943" s="427"/>
      <c r="R943" s="427"/>
      <c r="S943" s="427"/>
      <c r="T943" s="427"/>
      <c r="U943" s="427"/>
      <c r="V943" s="427"/>
      <c r="W943" s="427"/>
      <c r="X943" s="427"/>
      <c r="Y943" s="427"/>
      <c r="Z943" s="427"/>
      <c r="AA943" s="427"/>
      <c r="AB943" s="427"/>
      <c r="AC943" s="427"/>
      <c r="AD943" s="427"/>
      <c r="AE943" s="427"/>
      <c r="AF943" s="427"/>
      <c r="AG943" s="427"/>
      <c r="AH943" s="427"/>
      <c r="AI943" s="427"/>
      <c r="AJ943" s="427"/>
      <c r="AK943" s="427"/>
    </row>
    <row r="944" spans="4:37" s="442" customFormat="1" ht="16" customHeight="1" x14ac:dyDescent="0.25">
      <c r="D944" s="444"/>
      <c r="E944" s="444"/>
      <c r="F944" s="444"/>
      <c r="G944" s="444"/>
      <c r="H944" s="444"/>
      <c r="I944" s="444"/>
      <c r="J944" s="444"/>
      <c r="K944" s="444"/>
      <c r="L944" s="444"/>
      <c r="M944" s="443"/>
      <c r="O944" s="427"/>
      <c r="P944" s="427"/>
      <c r="Q944" s="427"/>
      <c r="R944" s="427"/>
      <c r="S944" s="427"/>
      <c r="T944" s="427"/>
      <c r="U944" s="427"/>
      <c r="V944" s="427"/>
      <c r="W944" s="427"/>
      <c r="X944" s="427"/>
      <c r="Y944" s="427"/>
      <c r="Z944" s="427"/>
      <c r="AA944" s="427"/>
      <c r="AB944" s="427"/>
      <c r="AC944" s="427"/>
      <c r="AD944" s="427"/>
      <c r="AE944" s="427"/>
      <c r="AF944" s="427"/>
      <c r="AG944" s="427"/>
      <c r="AH944" s="427"/>
      <c r="AI944" s="427"/>
      <c r="AJ944" s="427"/>
      <c r="AK944" s="427"/>
    </row>
    <row r="945" spans="4:37" s="442" customFormat="1" ht="16" customHeight="1" x14ac:dyDescent="0.25">
      <c r="D945" s="444"/>
      <c r="E945" s="444"/>
      <c r="F945" s="444"/>
      <c r="G945" s="444"/>
      <c r="H945" s="444"/>
      <c r="I945" s="444"/>
      <c r="J945" s="444"/>
      <c r="K945" s="444"/>
      <c r="L945" s="444"/>
      <c r="M945" s="443"/>
      <c r="O945" s="427"/>
      <c r="P945" s="427"/>
      <c r="Q945" s="427"/>
      <c r="R945" s="427"/>
      <c r="S945" s="427"/>
      <c r="T945" s="427"/>
      <c r="U945" s="427"/>
      <c r="V945" s="427"/>
      <c r="W945" s="427"/>
      <c r="X945" s="427"/>
      <c r="Y945" s="427"/>
      <c r="Z945" s="427"/>
      <c r="AA945" s="427"/>
      <c r="AB945" s="427"/>
      <c r="AC945" s="427"/>
      <c r="AD945" s="427"/>
      <c r="AE945" s="427"/>
      <c r="AF945" s="427"/>
      <c r="AG945" s="427"/>
      <c r="AH945" s="427"/>
      <c r="AI945" s="427"/>
      <c r="AJ945" s="427"/>
      <c r="AK945" s="427"/>
    </row>
    <row r="946" spans="4:37" s="442" customFormat="1" ht="16" customHeight="1" x14ac:dyDescent="0.25">
      <c r="D946" s="444"/>
      <c r="E946" s="444"/>
      <c r="F946" s="444"/>
      <c r="G946" s="444"/>
      <c r="H946" s="444"/>
      <c r="I946" s="444"/>
      <c r="J946" s="444"/>
      <c r="K946" s="444"/>
      <c r="L946" s="444"/>
      <c r="M946" s="443"/>
      <c r="O946" s="427"/>
      <c r="P946" s="427"/>
      <c r="Q946" s="427"/>
      <c r="R946" s="427"/>
      <c r="S946" s="427"/>
      <c r="T946" s="427"/>
      <c r="U946" s="427"/>
      <c r="V946" s="427"/>
      <c r="W946" s="427"/>
      <c r="X946" s="427"/>
      <c r="Y946" s="427"/>
      <c r="Z946" s="427"/>
      <c r="AA946" s="427"/>
      <c r="AB946" s="427"/>
      <c r="AC946" s="427"/>
      <c r="AD946" s="427"/>
      <c r="AE946" s="427"/>
      <c r="AF946" s="427"/>
      <c r="AG946" s="427"/>
      <c r="AH946" s="427"/>
      <c r="AI946" s="427"/>
      <c r="AJ946" s="427"/>
      <c r="AK946" s="427"/>
    </row>
    <row r="947" spans="4:37" s="442" customFormat="1" ht="16" customHeight="1" x14ac:dyDescent="0.25">
      <c r="D947" s="444"/>
      <c r="E947" s="444"/>
      <c r="F947" s="444"/>
      <c r="G947" s="444"/>
      <c r="H947" s="444"/>
      <c r="I947" s="444"/>
      <c r="J947" s="444"/>
      <c r="K947" s="444"/>
      <c r="L947" s="444"/>
      <c r="M947" s="443"/>
      <c r="O947" s="427"/>
      <c r="P947" s="427"/>
      <c r="Q947" s="427"/>
      <c r="R947" s="427"/>
      <c r="S947" s="427"/>
      <c r="T947" s="427"/>
      <c r="U947" s="427"/>
      <c r="V947" s="427"/>
      <c r="W947" s="427"/>
      <c r="X947" s="427"/>
      <c r="Y947" s="427"/>
      <c r="Z947" s="427"/>
      <c r="AA947" s="427"/>
      <c r="AB947" s="427"/>
      <c r="AC947" s="427"/>
      <c r="AD947" s="427"/>
      <c r="AE947" s="427"/>
      <c r="AF947" s="427"/>
      <c r="AG947" s="427"/>
      <c r="AH947" s="427"/>
      <c r="AI947" s="427"/>
      <c r="AJ947" s="427"/>
      <c r="AK947" s="427"/>
    </row>
    <row r="948" spans="4:37" s="442" customFormat="1" ht="16" customHeight="1" x14ac:dyDescent="0.25">
      <c r="D948" s="444"/>
      <c r="E948" s="444"/>
      <c r="F948" s="444"/>
      <c r="G948" s="444"/>
      <c r="H948" s="444"/>
      <c r="I948" s="444"/>
      <c r="J948" s="444"/>
      <c r="K948" s="444"/>
      <c r="L948" s="444"/>
      <c r="M948" s="443"/>
      <c r="O948" s="427"/>
      <c r="P948" s="427"/>
      <c r="Q948" s="427"/>
      <c r="R948" s="427"/>
      <c r="S948" s="427"/>
      <c r="T948" s="427"/>
      <c r="U948" s="427"/>
      <c r="V948" s="427"/>
      <c r="W948" s="427"/>
      <c r="X948" s="427"/>
      <c r="Y948" s="427"/>
      <c r="Z948" s="427"/>
      <c r="AA948" s="427"/>
      <c r="AB948" s="427"/>
      <c r="AC948" s="427"/>
      <c r="AD948" s="427"/>
      <c r="AE948" s="427"/>
      <c r="AF948" s="427"/>
      <c r="AG948" s="427"/>
      <c r="AH948" s="427"/>
      <c r="AI948" s="427"/>
      <c r="AJ948" s="427"/>
      <c r="AK948" s="427"/>
    </row>
    <row r="949" spans="4:37" s="442" customFormat="1" ht="16" customHeight="1" x14ac:dyDescent="0.25">
      <c r="D949" s="444"/>
      <c r="E949" s="444"/>
      <c r="F949" s="444"/>
      <c r="G949" s="444"/>
      <c r="H949" s="444"/>
      <c r="I949" s="444"/>
      <c r="J949" s="444"/>
      <c r="K949" s="444"/>
      <c r="L949" s="444"/>
      <c r="M949" s="443"/>
      <c r="O949" s="427"/>
      <c r="P949" s="427"/>
      <c r="Q949" s="427"/>
      <c r="R949" s="427"/>
      <c r="S949" s="427"/>
      <c r="T949" s="427"/>
      <c r="U949" s="427"/>
      <c r="V949" s="427"/>
      <c r="W949" s="427"/>
      <c r="X949" s="427"/>
      <c r="Y949" s="427"/>
      <c r="Z949" s="427"/>
      <c r="AA949" s="427"/>
      <c r="AB949" s="427"/>
      <c r="AC949" s="427"/>
      <c r="AD949" s="427"/>
      <c r="AE949" s="427"/>
      <c r="AF949" s="427"/>
      <c r="AG949" s="427"/>
      <c r="AH949" s="427"/>
      <c r="AI949" s="427"/>
      <c r="AJ949" s="427"/>
      <c r="AK949" s="427"/>
    </row>
    <row r="950" spans="4:37" s="442" customFormat="1" ht="16" customHeight="1" x14ac:dyDescent="0.25">
      <c r="D950" s="444"/>
      <c r="E950" s="444"/>
      <c r="F950" s="444"/>
      <c r="G950" s="444"/>
      <c r="H950" s="444"/>
      <c r="I950" s="444"/>
      <c r="J950" s="444"/>
      <c r="K950" s="444"/>
      <c r="L950" s="444"/>
      <c r="M950" s="443"/>
      <c r="O950" s="427"/>
      <c r="P950" s="427"/>
      <c r="Q950" s="427"/>
      <c r="R950" s="427"/>
      <c r="S950" s="427"/>
      <c r="T950" s="427"/>
      <c r="U950" s="427"/>
      <c r="V950" s="427"/>
      <c r="W950" s="427"/>
      <c r="X950" s="427"/>
      <c r="Y950" s="427"/>
      <c r="Z950" s="427"/>
      <c r="AA950" s="427"/>
      <c r="AB950" s="427"/>
      <c r="AC950" s="427"/>
      <c r="AD950" s="427"/>
      <c r="AE950" s="427"/>
      <c r="AF950" s="427"/>
      <c r="AG950" s="427"/>
      <c r="AH950" s="427"/>
      <c r="AI950" s="427"/>
      <c r="AJ950" s="427"/>
      <c r="AK950" s="427"/>
    </row>
    <row r="951" spans="4:37" s="442" customFormat="1" ht="16" customHeight="1" x14ac:dyDescent="0.25">
      <c r="D951" s="444"/>
      <c r="E951" s="444"/>
      <c r="F951" s="444"/>
      <c r="G951" s="444"/>
      <c r="H951" s="444"/>
      <c r="I951" s="444"/>
      <c r="J951" s="444"/>
      <c r="K951" s="444"/>
      <c r="L951" s="444"/>
      <c r="M951" s="443"/>
      <c r="O951" s="427"/>
      <c r="P951" s="427"/>
      <c r="Q951" s="427"/>
      <c r="R951" s="427"/>
      <c r="S951" s="427"/>
      <c r="T951" s="427"/>
      <c r="U951" s="427"/>
      <c r="V951" s="427"/>
      <c r="W951" s="427"/>
      <c r="X951" s="427"/>
      <c r="Y951" s="427"/>
      <c r="Z951" s="427"/>
      <c r="AA951" s="427"/>
      <c r="AB951" s="427"/>
      <c r="AC951" s="427"/>
      <c r="AD951" s="427"/>
      <c r="AE951" s="427"/>
      <c r="AF951" s="427"/>
      <c r="AG951" s="427"/>
      <c r="AH951" s="427"/>
      <c r="AI951" s="427"/>
      <c r="AJ951" s="427"/>
      <c r="AK951" s="427"/>
    </row>
    <row r="952" spans="4:37" s="442" customFormat="1" ht="16" customHeight="1" x14ac:dyDescent="0.25">
      <c r="D952" s="444"/>
      <c r="E952" s="444"/>
      <c r="F952" s="444"/>
      <c r="G952" s="444"/>
      <c r="H952" s="444"/>
      <c r="I952" s="444"/>
      <c r="J952" s="444"/>
      <c r="K952" s="444"/>
      <c r="L952" s="444"/>
      <c r="M952" s="443"/>
      <c r="O952" s="427"/>
      <c r="P952" s="427"/>
      <c r="Q952" s="427"/>
      <c r="R952" s="427"/>
      <c r="S952" s="427"/>
      <c r="T952" s="427"/>
      <c r="U952" s="427"/>
      <c r="V952" s="427"/>
      <c r="W952" s="427"/>
      <c r="X952" s="427"/>
      <c r="Y952" s="427"/>
      <c r="Z952" s="427"/>
      <c r="AA952" s="427"/>
      <c r="AB952" s="427"/>
      <c r="AC952" s="427"/>
      <c r="AD952" s="427"/>
      <c r="AE952" s="427"/>
      <c r="AF952" s="427"/>
      <c r="AG952" s="427"/>
      <c r="AH952" s="427"/>
      <c r="AI952" s="427"/>
      <c r="AJ952" s="427"/>
      <c r="AK952" s="427"/>
    </row>
    <row r="953" spans="4:37" s="442" customFormat="1" ht="16" customHeight="1" x14ac:dyDescent="0.25">
      <c r="D953" s="444"/>
      <c r="E953" s="444"/>
      <c r="F953" s="444"/>
      <c r="G953" s="444"/>
      <c r="H953" s="444"/>
      <c r="I953" s="444"/>
      <c r="J953" s="444"/>
      <c r="K953" s="444"/>
      <c r="L953" s="444"/>
      <c r="M953" s="443"/>
      <c r="O953" s="427"/>
      <c r="P953" s="427"/>
      <c r="Q953" s="427"/>
      <c r="R953" s="427"/>
      <c r="S953" s="427"/>
      <c r="T953" s="427"/>
      <c r="U953" s="427"/>
      <c r="V953" s="427"/>
      <c r="W953" s="427"/>
      <c r="X953" s="427"/>
      <c r="Y953" s="427"/>
      <c r="Z953" s="427"/>
      <c r="AA953" s="427"/>
      <c r="AB953" s="427"/>
      <c r="AC953" s="427"/>
      <c r="AD953" s="427"/>
      <c r="AE953" s="427"/>
      <c r="AF953" s="427"/>
      <c r="AG953" s="427"/>
      <c r="AH953" s="427"/>
      <c r="AI953" s="427"/>
      <c r="AJ953" s="427"/>
      <c r="AK953" s="427"/>
    </row>
    <row r="954" spans="4:37" s="442" customFormat="1" ht="16" customHeight="1" x14ac:dyDescent="0.25">
      <c r="D954" s="444"/>
      <c r="E954" s="444"/>
      <c r="F954" s="444"/>
      <c r="G954" s="444"/>
      <c r="H954" s="444"/>
      <c r="I954" s="444"/>
      <c r="J954" s="444"/>
      <c r="K954" s="444"/>
      <c r="L954" s="444"/>
      <c r="M954" s="443"/>
      <c r="O954" s="427"/>
      <c r="P954" s="427"/>
      <c r="Q954" s="427"/>
      <c r="R954" s="427"/>
      <c r="S954" s="427"/>
      <c r="T954" s="427"/>
      <c r="U954" s="427"/>
      <c r="V954" s="427"/>
      <c r="W954" s="427"/>
      <c r="X954" s="427"/>
      <c r="Y954" s="427"/>
      <c r="Z954" s="427"/>
      <c r="AA954" s="427"/>
      <c r="AB954" s="427"/>
      <c r="AC954" s="427"/>
      <c r="AD954" s="427"/>
      <c r="AE954" s="427"/>
      <c r="AF954" s="427"/>
      <c r="AG954" s="427"/>
      <c r="AH954" s="427"/>
      <c r="AI954" s="427"/>
      <c r="AJ954" s="427"/>
      <c r="AK954" s="427"/>
    </row>
    <row r="955" spans="4:37" s="442" customFormat="1" ht="16" customHeight="1" x14ac:dyDescent="0.25">
      <c r="D955" s="444"/>
      <c r="E955" s="444"/>
      <c r="F955" s="444"/>
      <c r="G955" s="444"/>
      <c r="H955" s="444"/>
      <c r="I955" s="444"/>
      <c r="J955" s="444"/>
      <c r="K955" s="444"/>
      <c r="L955" s="444"/>
      <c r="M955" s="443"/>
      <c r="O955" s="427"/>
      <c r="P955" s="427"/>
      <c r="Q955" s="427"/>
      <c r="R955" s="427"/>
      <c r="S955" s="427"/>
      <c r="T955" s="427"/>
      <c r="U955" s="427"/>
      <c r="V955" s="427"/>
      <c r="W955" s="427"/>
      <c r="X955" s="427"/>
      <c r="Y955" s="427"/>
      <c r="Z955" s="427"/>
      <c r="AA955" s="427"/>
      <c r="AB955" s="427"/>
      <c r="AC955" s="427"/>
      <c r="AD955" s="427"/>
      <c r="AE955" s="427"/>
      <c r="AF955" s="427"/>
      <c r="AG955" s="427"/>
      <c r="AH955" s="427"/>
      <c r="AI955" s="427"/>
      <c r="AJ955" s="427"/>
      <c r="AK955" s="427"/>
    </row>
    <row r="956" spans="4:37" s="442" customFormat="1" ht="16" customHeight="1" x14ac:dyDescent="0.25">
      <c r="D956" s="444"/>
      <c r="E956" s="444"/>
      <c r="F956" s="444"/>
      <c r="G956" s="444"/>
      <c r="H956" s="444"/>
      <c r="I956" s="444"/>
      <c r="J956" s="444"/>
      <c r="K956" s="444"/>
      <c r="L956" s="444"/>
      <c r="M956" s="443"/>
      <c r="O956" s="427"/>
      <c r="P956" s="427"/>
      <c r="Q956" s="427"/>
      <c r="R956" s="427"/>
      <c r="S956" s="427"/>
      <c r="T956" s="427"/>
      <c r="U956" s="427"/>
      <c r="V956" s="427"/>
      <c r="W956" s="427"/>
      <c r="X956" s="427"/>
      <c r="Y956" s="427"/>
      <c r="Z956" s="427"/>
      <c r="AA956" s="427"/>
      <c r="AB956" s="427"/>
      <c r="AC956" s="427"/>
      <c r="AD956" s="427"/>
      <c r="AE956" s="427"/>
      <c r="AF956" s="427"/>
      <c r="AG956" s="427"/>
      <c r="AH956" s="427"/>
      <c r="AI956" s="427"/>
      <c r="AJ956" s="427"/>
      <c r="AK956" s="427"/>
    </row>
    <row r="957" spans="4:37" s="442" customFormat="1" ht="16" customHeight="1" x14ac:dyDescent="0.25">
      <c r="D957" s="444"/>
      <c r="E957" s="444"/>
      <c r="F957" s="444"/>
      <c r="G957" s="444"/>
      <c r="H957" s="444"/>
      <c r="I957" s="444"/>
      <c r="J957" s="444"/>
      <c r="K957" s="444"/>
      <c r="L957" s="444"/>
      <c r="M957" s="443"/>
      <c r="O957" s="427"/>
      <c r="P957" s="427"/>
      <c r="Q957" s="427"/>
      <c r="R957" s="427"/>
      <c r="S957" s="427"/>
      <c r="T957" s="427"/>
      <c r="U957" s="427"/>
      <c r="V957" s="427"/>
      <c r="W957" s="427"/>
      <c r="X957" s="427"/>
      <c r="Y957" s="427"/>
      <c r="Z957" s="427"/>
      <c r="AA957" s="427"/>
      <c r="AB957" s="427"/>
      <c r="AC957" s="427"/>
      <c r="AD957" s="427"/>
      <c r="AE957" s="427"/>
      <c r="AF957" s="427"/>
      <c r="AG957" s="427"/>
      <c r="AH957" s="427"/>
      <c r="AI957" s="427"/>
      <c r="AJ957" s="427"/>
      <c r="AK957" s="427"/>
    </row>
    <row r="958" spans="4:37" s="442" customFormat="1" ht="16" customHeight="1" x14ac:dyDescent="0.25">
      <c r="D958" s="444"/>
      <c r="E958" s="444"/>
      <c r="F958" s="444"/>
      <c r="G958" s="444"/>
      <c r="H958" s="444"/>
      <c r="I958" s="444"/>
      <c r="J958" s="444"/>
      <c r="K958" s="444"/>
      <c r="L958" s="444"/>
      <c r="M958" s="443"/>
      <c r="O958" s="427"/>
      <c r="P958" s="427"/>
      <c r="Q958" s="427"/>
      <c r="R958" s="427"/>
      <c r="S958" s="427"/>
      <c r="T958" s="427"/>
      <c r="U958" s="427"/>
      <c r="V958" s="427"/>
      <c r="W958" s="427"/>
      <c r="X958" s="427"/>
      <c r="Y958" s="427"/>
      <c r="Z958" s="427"/>
      <c r="AA958" s="427"/>
      <c r="AB958" s="427"/>
      <c r="AC958" s="427"/>
      <c r="AD958" s="427"/>
      <c r="AE958" s="427"/>
      <c r="AF958" s="427"/>
      <c r="AG958" s="427"/>
      <c r="AH958" s="427"/>
      <c r="AI958" s="427"/>
      <c r="AJ958" s="427"/>
      <c r="AK958" s="427"/>
    </row>
    <row r="959" spans="4:37" s="442" customFormat="1" ht="16" customHeight="1" x14ac:dyDescent="0.25">
      <c r="D959" s="444"/>
      <c r="E959" s="444"/>
      <c r="F959" s="444"/>
      <c r="G959" s="444"/>
      <c r="H959" s="444"/>
      <c r="I959" s="444"/>
      <c r="J959" s="444"/>
      <c r="K959" s="444"/>
      <c r="L959" s="444"/>
      <c r="M959" s="443"/>
      <c r="O959" s="427"/>
      <c r="P959" s="427"/>
      <c r="Q959" s="427"/>
      <c r="R959" s="427"/>
      <c r="S959" s="427"/>
      <c r="T959" s="427"/>
      <c r="U959" s="427"/>
      <c r="V959" s="427"/>
      <c r="W959" s="427"/>
      <c r="X959" s="427"/>
      <c r="Y959" s="427"/>
      <c r="Z959" s="427"/>
      <c r="AA959" s="427"/>
      <c r="AB959" s="427"/>
      <c r="AC959" s="427"/>
      <c r="AD959" s="427"/>
      <c r="AE959" s="427"/>
      <c r="AF959" s="427"/>
      <c r="AG959" s="427"/>
      <c r="AH959" s="427"/>
      <c r="AI959" s="427"/>
      <c r="AJ959" s="427"/>
      <c r="AK959" s="427"/>
    </row>
    <row r="960" spans="4:37" s="442" customFormat="1" ht="16" customHeight="1" x14ac:dyDescent="0.25">
      <c r="D960" s="444"/>
      <c r="E960" s="444"/>
      <c r="F960" s="444"/>
      <c r="G960" s="444"/>
      <c r="H960" s="444"/>
      <c r="I960" s="444"/>
      <c r="J960" s="444"/>
      <c r="K960" s="444"/>
      <c r="L960" s="444"/>
      <c r="M960" s="443"/>
      <c r="O960" s="427"/>
      <c r="P960" s="427"/>
      <c r="Q960" s="427"/>
      <c r="R960" s="427"/>
      <c r="S960" s="427"/>
      <c r="T960" s="427"/>
      <c r="U960" s="427"/>
      <c r="V960" s="427"/>
      <c r="W960" s="427"/>
      <c r="X960" s="427"/>
      <c r="Y960" s="427"/>
      <c r="Z960" s="427"/>
      <c r="AA960" s="427"/>
      <c r="AB960" s="427"/>
      <c r="AC960" s="427"/>
      <c r="AD960" s="427"/>
      <c r="AE960" s="427"/>
      <c r="AF960" s="427"/>
      <c r="AG960" s="427"/>
      <c r="AH960" s="427"/>
      <c r="AI960" s="427"/>
      <c r="AJ960" s="427"/>
      <c r="AK960" s="427"/>
    </row>
    <row r="961" spans="4:37" s="442" customFormat="1" ht="16" customHeight="1" x14ac:dyDescent="0.25">
      <c r="D961" s="444"/>
      <c r="E961" s="444"/>
      <c r="F961" s="444"/>
      <c r="G961" s="444"/>
      <c r="H961" s="444"/>
      <c r="I961" s="444"/>
      <c r="J961" s="444"/>
      <c r="K961" s="444"/>
      <c r="L961" s="444"/>
      <c r="M961" s="443"/>
      <c r="O961" s="427"/>
      <c r="P961" s="427"/>
      <c r="Q961" s="427"/>
      <c r="R961" s="427"/>
      <c r="S961" s="427"/>
      <c r="T961" s="427"/>
      <c r="U961" s="427"/>
      <c r="V961" s="427"/>
      <c r="W961" s="427"/>
      <c r="X961" s="427"/>
      <c r="Y961" s="427"/>
      <c r="Z961" s="427"/>
      <c r="AA961" s="427"/>
      <c r="AB961" s="427"/>
      <c r="AC961" s="427"/>
      <c r="AD961" s="427"/>
      <c r="AE961" s="427"/>
      <c r="AF961" s="427"/>
      <c r="AG961" s="427"/>
      <c r="AH961" s="427"/>
      <c r="AI961" s="427"/>
      <c r="AJ961" s="427"/>
      <c r="AK961" s="427"/>
    </row>
    <row r="962" spans="4:37" s="442" customFormat="1" ht="16" customHeight="1" x14ac:dyDescent="0.25">
      <c r="D962" s="444"/>
      <c r="E962" s="444"/>
      <c r="F962" s="444"/>
      <c r="G962" s="444"/>
      <c r="H962" s="444"/>
      <c r="I962" s="444"/>
      <c r="J962" s="444"/>
      <c r="K962" s="444"/>
      <c r="L962" s="444"/>
      <c r="M962" s="443"/>
      <c r="O962" s="427"/>
      <c r="P962" s="427"/>
      <c r="Q962" s="427"/>
      <c r="R962" s="427"/>
      <c r="S962" s="427"/>
      <c r="T962" s="427"/>
      <c r="U962" s="427"/>
      <c r="V962" s="427"/>
      <c r="W962" s="427"/>
      <c r="X962" s="427"/>
      <c r="Y962" s="427"/>
      <c r="Z962" s="427"/>
      <c r="AA962" s="427"/>
      <c r="AB962" s="427"/>
      <c r="AC962" s="427"/>
      <c r="AD962" s="427"/>
      <c r="AE962" s="427"/>
      <c r="AF962" s="427"/>
      <c r="AG962" s="427"/>
      <c r="AH962" s="427"/>
      <c r="AI962" s="427"/>
      <c r="AJ962" s="427"/>
      <c r="AK962" s="427"/>
    </row>
    <row r="963" spans="4:37" s="442" customFormat="1" ht="16" customHeight="1" x14ac:dyDescent="0.25">
      <c r="D963" s="444"/>
      <c r="E963" s="444"/>
      <c r="F963" s="444"/>
      <c r="G963" s="444"/>
      <c r="H963" s="444"/>
      <c r="I963" s="444"/>
      <c r="J963" s="444"/>
      <c r="K963" s="444"/>
      <c r="L963" s="444"/>
      <c r="M963" s="443"/>
      <c r="O963" s="427"/>
      <c r="P963" s="427"/>
      <c r="Q963" s="427"/>
      <c r="R963" s="427"/>
      <c r="S963" s="427"/>
      <c r="T963" s="427"/>
      <c r="U963" s="427"/>
      <c r="V963" s="427"/>
      <c r="W963" s="427"/>
      <c r="X963" s="427"/>
      <c r="Y963" s="427"/>
      <c r="Z963" s="427"/>
      <c r="AA963" s="427"/>
      <c r="AB963" s="427"/>
      <c r="AC963" s="427"/>
      <c r="AD963" s="427"/>
      <c r="AE963" s="427"/>
      <c r="AF963" s="427"/>
      <c r="AG963" s="427"/>
      <c r="AH963" s="427"/>
      <c r="AI963" s="427"/>
      <c r="AJ963" s="427"/>
      <c r="AK963" s="427"/>
    </row>
    <row r="964" spans="4:37" s="442" customFormat="1" ht="16" customHeight="1" x14ac:dyDescent="0.25">
      <c r="D964" s="444"/>
      <c r="E964" s="444"/>
      <c r="F964" s="444"/>
      <c r="G964" s="444"/>
      <c r="H964" s="444"/>
      <c r="I964" s="444"/>
      <c r="J964" s="444"/>
      <c r="K964" s="444"/>
      <c r="L964" s="444"/>
      <c r="M964" s="443"/>
      <c r="O964" s="427"/>
      <c r="P964" s="427"/>
      <c r="Q964" s="427"/>
      <c r="R964" s="427"/>
      <c r="S964" s="427"/>
      <c r="T964" s="427"/>
      <c r="U964" s="427"/>
      <c r="V964" s="427"/>
      <c r="W964" s="427"/>
      <c r="X964" s="427"/>
      <c r="Y964" s="427"/>
      <c r="Z964" s="427"/>
      <c r="AA964" s="427"/>
      <c r="AB964" s="427"/>
      <c r="AC964" s="427"/>
      <c r="AD964" s="427"/>
      <c r="AE964" s="427"/>
      <c r="AF964" s="427"/>
      <c r="AG964" s="427"/>
      <c r="AH964" s="427"/>
      <c r="AI964" s="427"/>
      <c r="AJ964" s="427"/>
      <c r="AK964" s="427"/>
    </row>
    <row r="965" spans="4:37" s="442" customFormat="1" ht="16" customHeight="1" x14ac:dyDescent="0.25">
      <c r="D965" s="444"/>
      <c r="E965" s="444"/>
      <c r="F965" s="444"/>
      <c r="G965" s="444"/>
      <c r="H965" s="444"/>
      <c r="I965" s="444"/>
      <c r="J965" s="444"/>
      <c r="K965" s="444"/>
      <c r="L965" s="444"/>
      <c r="M965" s="443"/>
      <c r="O965" s="427"/>
      <c r="P965" s="427"/>
      <c r="Q965" s="427"/>
      <c r="R965" s="427"/>
      <c r="S965" s="427"/>
      <c r="T965" s="427"/>
      <c r="U965" s="427"/>
      <c r="V965" s="427"/>
      <c r="W965" s="427"/>
      <c r="X965" s="427"/>
      <c r="Y965" s="427"/>
      <c r="Z965" s="427"/>
      <c r="AA965" s="427"/>
      <c r="AB965" s="427"/>
      <c r="AC965" s="427"/>
      <c r="AD965" s="427"/>
      <c r="AE965" s="427"/>
      <c r="AF965" s="427"/>
      <c r="AG965" s="427"/>
      <c r="AH965" s="427"/>
      <c r="AI965" s="427"/>
      <c r="AJ965" s="427"/>
      <c r="AK965" s="427"/>
    </row>
    <row r="966" spans="4:37" s="442" customFormat="1" ht="16" customHeight="1" x14ac:dyDescent="0.25">
      <c r="D966" s="444"/>
      <c r="E966" s="444"/>
      <c r="F966" s="444"/>
      <c r="G966" s="444"/>
      <c r="H966" s="444"/>
      <c r="I966" s="444"/>
      <c r="J966" s="444"/>
      <c r="K966" s="444"/>
      <c r="L966" s="444"/>
      <c r="M966" s="443"/>
      <c r="O966" s="427"/>
      <c r="P966" s="427"/>
      <c r="Q966" s="427"/>
      <c r="R966" s="427"/>
      <c r="S966" s="427"/>
      <c r="T966" s="427"/>
      <c r="U966" s="427"/>
      <c r="V966" s="427"/>
      <c r="W966" s="427"/>
      <c r="X966" s="427"/>
      <c r="Y966" s="427"/>
      <c r="Z966" s="427"/>
      <c r="AA966" s="427"/>
      <c r="AB966" s="427"/>
      <c r="AC966" s="427"/>
      <c r="AD966" s="427"/>
      <c r="AE966" s="427"/>
      <c r="AF966" s="427"/>
      <c r="AG966" s="427"/>
      <c r="AH966" s="427"/>
      <c r="AI966" s="427"/>
      <c r="AJ966" s="427"/>
      <c r="AK966" s="427"/>
    </row>
    <row r="967" spans="4:37" s="442" customFormat="1" ht="16" customHeight="1" x14ac:dyDescent="0.25">
      <c r="D967" s="444"/>
      <c r="E967" s="444"/>
      <c r="F967" s="444"/>
      <c r="G967" s="444"/>
      <c r="H967" s="444"/>
      <c r="I967" s="444"/>
      <c r="J967" s="444"/>
      <c r="K967" s="444"/>
      <c r="L967" s="444"/>
      <c r="M967" s="443"/>
      <c r="O967" s="427"/>
      <c r="P967" s="427"/>
      <c r="Q967" s="427"/>
      <c r="R967" s="427"/>
      <c r="S967" s="427"/>
      <c r="T967" s="427"/>
      <c r="U967" s="427"/>
      <c r="V967" s="427"/>
      <c r="W967" s="427"/>
      <c r="X967" s="427"/>
      <c r="Y967" s="427"/>
      <c r="Z967" s="427"/>
      <c r="AA967" s="427"/>
      <c r="AB967" s="427"/>
      <c r="AC967" s="427"/>
      <c r="AD967" s="427"/>
      <c r="AE967" s="427"/>
      <c r="AF967" s="427"/>
      <c r="AG967" s="427"/>
      <c r="AH967" s="427"/>
      <c r="AI967" s="427"/>
      <c r="AJ967" s="427"/>
      <c r="AK967" s="427"/>
    </row>
    <row r="968" spans="4:37" s="442" customFormat="1" ht="16" customHeight="1" x14ac:dyDescent="0.25">
      <c r="D968" s="444"/>
      <c r="E968" s="444"/>
      <c r="F968" s="444"/>
      <c r="G968" s="444"/>
      <c r="H968" s="444"/>
      <c r="I968" s="444"/>
      <c r="J968" s="444"/>
      <c r="K968" s="444"/>
      <c r="L968" s="444"/>
      <c r="M968" s="443"/>
      <c r="O968" s="427"/>
      <c r="P968" s="427"/>
      <c r="Q968" s="427"/>
      <c r="R968" s="427"/>
      <c r="S968" s="427"/>
      <c r="T968" s="427"/>
      <c r="U968" s="427"/>
      <c r="V968" s="427"/>
      <c r="W968" s="427"/>
      <c r="X968" s="427"/>
      <c r="Y968" s="427"/>
      <c r="Z968" s="427"/>
      <c r="AA968" s="427"/>
      <c r="AB968" s="427"/>
      <c r="AC968" s="427"/>
      <c r="AD968" s="427"/>
      <c r="AE968" s="427"/>
      <c r="AF968" s="427"/>
      <c r="AG968" s="427"/>
      <c r="AH968" s="427"/>
      <c r="AI968" s="427"/>
      <c r="AJ968" s="427"/>
      <c r="AK968" s="427"/>
    </row>
    <row r="969" spans="4:37" s="442" customFormat="1" ht="16" customHeight="1" x14ac:dyDescent="0.25">
      <c r="D969" s="444"/>
      <c r="E969" s="444"/>
      <c r="F969" s="444"/>
      <c r="G969" s="444"/>
      <c r="H969" s="444"/>
      <c r="I969" s="444"/>
      <c r="J969" s="444"/>
      <c r="K969" s="444"/>
      <c r="L969" s="444"/>
      <c r="M969" s="443"/>
      <c r="O969" s="427"/>
      <c r="P969" s="427"/>
      <c r="Q969" s="427"/>
      <c r="R969" s="427"/>
      <c r="S969" s="427"/>
      <c r="T969" s="427"/>
      <c r="U969" s="427"/>
      <c r="V969" s="427"/>
      <c r="W969" s="427"/>
      <c r="X969" s="427"/>
      <c r="Y969" s="427"/>
      <c r="Z969" s="427"/>
      <c r="AA969" s="427"/>
      <c r="AB969" s="427"/>
      <c r="AC969" s="427"/>
      <c r="AD969" s="427"/>
      <c r="AE969" s="427"/>
      <c r="AF969" s="427"/>
      <c r="AG969" s="427"/>
      <c r="AH969" s="427"/>
      <c r="AI969" s="427"/>
      <c r="AJ969" s="427"/>
      <c r="AK969" s="427"/>
    </row>
    <row r="970" spans="4:37" s="442" customFormat="1" ht="16" customHeight="1" x14ac:dyDescent="0.25">
      <c r="D970" s="444"/>
      <c r="E970" s="444"/>
      <c r="F970" s="444"/>
      <c r="G970" s="444"/>
      <c r="H970" s="444"/>
      <c r="I970" s="444"/>
      <c r="J970" s="444"/>
      <c r="K970" s="444"/>
      <c r="L970" s="444"/>
      <c r="M970" s="443"/>
      <c r="O970" s="427"/>
      <c r="P970" s="427"/>
      <c r="Q970" s="427"/>
      <c r="R970" s="427"/>
      <c r="S970" s="427"/>
      <c r="T970" s="427"/>
      <c r="U970" s="427"/>
      <c r="V970" s="427"/>
      <c r="W970" s="427"/>
      <c r="X970" s="427"/>
      <c r="Y970" s="427"/>
      <c r="Z970" s="427"/>
      <c r="AA970" s="427"/>
      <c r="AB970" s="427"/>
      <c r="AC970" s="427"/>
      <c r="AD970" s="427"/>
      <c r="AE970" s="427"/>
      <c r="AF970" s="427"/>
      <c r="AG970" s="427"/>
      <c r="AH970" s="427"/>
      <c r="AI970" s="427"/>
      <c r="AJ970" s="427"/>
      <c r="AK970" s="427"/>
    </row>
    <row r="971" spans="4:37" s="442" customFormat="1" ht="16" customHeight="1" x14ac:dyDescent="0.25">
      <c r="D971" s="444"/>
      <c r="E971" s="444"/>
      <c r="F971" s="444"/>
      <c r="G971" s="444"/>
      <c r="H971" s="444"/>
      <c r="I971" s="444"/>
      <c r="J971" s="444"/>
      <c r="K971" s="444"/>
      <c r="L971" s="444"/>
      <c r="M971" s="443"/>
      <c r="O971" s="427"/>
      <c r="P971" s="427"/>
      <c r="Q971" s="427"/>
      <c r="R971" s="427"/>
      <c r="S971" s="427"/>
      <c r="T971" s="427"/>
      <c r="U971" s="427"/>
      <c r="V971" s="427"/>
      <c r="W971" s="427"/>
      <c r="X971" s="427"/>
      <c r="Y971" s="427"/>
      <c r="Z971" s="427"/>
      <c r="AA971" s="427"/>
      <c r="AB971" s="427"/>
      <c r="AC971" s="427"/>
      <c r="AD971" s="427"/>
      <c r="AE971" s="427"/>
      <c r="AF971" s="427"/>
      <c r="AG971" s="427"/>
      <c r="AH971" s="427"/>
      <c r="AI971" s="427"/>
      <c r="AJ971" s="427"/>
      <c r="AK971" s="427"/>
    </row>
    <row r="972" spans="4:37" s="442" customFormat="1" ht="16" customHeight="1" x14ac:dyDescent="0.25">
      <c r="D972" s="444"/>
      <c r="E972" s="444"/>
      <c r="F972" s="444"/>
      <c r="G972" s="444"/>
      <c r="H972" s="444"/>
      <c r="I972" s="444"/>
      <c r="J972" s="444"/>
      <c r="K972" s="444"/>
      <c r="L972" s="444"/>
      <c r="M972" s="443"/>
      <c r="O972" s="427"/>
      <c r="P972" s="427"/>
      <c r="Q972" s="427"/>
      <c r="R972" s="427"/>
      <c r="S972" s="427"/>
      <c r="T972" s="427"/>
      <c r="U972" s="427"/>
      <c r="V972" s="427"/>
      <c r="W972" s="427"/>
      <c r="X972" s="427"/>
      <c r="Y972" s="427"/>
      <c r="Z972" s="427"/>
      <c r="AA972" s="427"/>
      <c r="AB972" s="427"/>
      <c r="AC972" s="427"/>
      <c r="AD972" s="427"/>
      <c r="AE972" s="427"/>
      <c r="AF972" s="427"/>
      <c r="AG972" s="427"/>
      <c r="AH972" s="427"/>
      <c r="AI972" s="427"/>
      <c r="AJ972" s="427"/>
      <c r="AK972" s="427"/>
    </row>
    <row r="973" spans="4:37" s="442" customFormat="1" ht="16" customHeight="1" x14ac:dyDescent="0.25">
      <c r="D973" s="444"/>
      <c r="E973" s="444"/>
      <c r="F973" s="444"/>
      <c r="G973" s="444"/>
      <c r="H973" s="444"/>
      <c r="I973" s="444"/>
      <c r="J973" s="444"/>
      <c r="K973" s="444"/>
      <c r="L973" s="444"/>
      <c r="M973" s="443"/>
      <c r="O973" s="427"/>
      <c r="P973" s="427"/>
      <c r="Q973" s="427"/>
      <c r="R973" s="427"/>
      <c r="S973" s="427"/>
      <c r="T973" s="427"/>
      <c r="U973" s="427"/>
      <c r="V973" s="427"/>
      <c r="W973" s="427"/>
      <c r="X973" s="427"/>
      <c r="Y973" s="427"/>
      <c r="Z973" s="427"/>
      <c r="AA973" s="427"/>
      <c r="AB973" s="427"/>
      <c r="AC973" s="427"/>
      <c r="AD973" s="427"/>
      <c r="AE973" s="427"/>
      <c r="AF973" s="427"/>
      <c r="AG973" s="427"/>
      <c r="AH973" s="427"/>
      <c r="AI973" s="427"/>
      <c r="AJ973" s="427"/>
      <c r="AK973" s="427"/>
    </row>
    <row r="974" spans="4:37" s="442" customFormat="1" ht="16" customHeight="1" x14ac:dyDescent="0.25">
      <c r="D974" s="444"/>
      <c r="E974" s="444"/>
      <c r="F974" s="444"/>
      <c r="G974" s="444"/>
      <c r="H974" s="444"/>
      <c r="I974" s="444"/>
      <c r="J974" s="444"/>
      <c r="K974" s="444"/>
      <c r="L974" s="444"/>
      <c r="M974" s="443"/>
      <c r="O974" s="427"/>
      <c r="P974" s="427"/>
      <c r="Q974" s="427"/>
      <c r="R974" s="427"/>
      <c r="S974" s="427"/>
      <c r="T974" s="427"/>
      <c r="U974" s="427"/>
      <c r="V974" s="427"/>
      <c r="W974" s="427"/>
      <c r="X974" s="427"/>
      <c r="Y974" s="427"/>
      <c r="Z974" s="427"/>
      <c r="AA974" s="427"/>
      <c r="AB974" s="427"/>
      <c r="AC974" s="427"/>
      <c r="AD974" s="427"/>
      <c r="AE974" s="427"/>
      <c r="AF974" s="427"/>
      <c r="AG974" s="427"/>
      <c r="AH974" s="427"/>
      <c r="AI974" s="427"/>
      <c r="AJ974" s="427"/>
      <c r="AK974" s="427"/>
    </row>
    <row r="975" spans="4:37" s="442" customFormat="1" ht="16" customHeight="1" x14ac:dyDescent="0.25">
      <c r="D975" s="444"/>
      <c r="E975" s="444"/>
      <c r="F975" s="444"/>
      <c r="G975" s="444"/>
      <c r="H975" s="444"/>
      <c r="I975" s="444"/>
      <c r="J975" s="444"/>
      <c r="K975" s="444"/>
      <c r="L975" s="444"/>
      <c r="M975" s="443"/>
      <c r="O975" s="427"/>
      <c r="P975" s="427"/>
      <c r="Q975" s="427"/>
      <c r="R975" s="427"/>
      <c r="S975" s="427"/>
      <c r="T975" s="427"/>
      <c r="U975" s="427"/>
      <c r="V975" s="427"/>
      <c r="W975" s="427"/>
      <c r="X975" s="427"/>
      <c r="Y975" s="427"/>
      <c r="Z975" s="427"/>
      <c r="AA975" s="427"/>
      <c r="AB975" s="427"/>
      <c r="AC975" s="427"/>
      <c r="AD975" s="427"/>
      <c r="AE975" s="427"/>
      <c r="AF975" s="427"/>
      <c r="AG975" s="427"/>
      <c r="AH975" s="427"/>
      <c r="AI975" s="427"/>
      <c r="AJ975" s="427"/>
      <c r="AK975" s="427"/>
    </row>
    <row r="976" spans="4:37" s="442" customFormat="1" ht="16" customHeight="1" x14ac:dyDescent="0.25">
      <c r="D976" s="444"/>
      <c r="E976" s="444"/>
      <c r="F976" s="444"/>
      <c r="G976" s="444"/>
      <c r="H976" s="444"/>
      <c r="I976" s="444"/>
      <c r="J976" s="444"/>
      <c r="K976" s="444"/>
      <c r="L976" s="444"/>
      <c r="M976" s="443"/>
      <c r="O976" s="427"/>
      <c r="P976" s="427"/>
      <c r="Q976" s="427"/>
      <c r="R976" s="427"/>
      <c r="S976" s="427"/>
      <c r="T976" s="427"/>
      <c r="U976" s="427"/>
      <c r="V976" s="427"/>
      <c r="W976" s="427"/>
      <c r="X976" s="427"/>
      <c r="Y976" s="427"/>
      <c r="Z976" s="427"/>
      <c r="AA976" s="427"/>
      <c r="AB976" s="427"/>
      <c r="AC976" s="427"/>
      <c r="AD976" s="427"/>
      <c r="AE976" s="427"/>
      <c r="AF976" s="427"/>
      <c r="AG976" s="427"/>
      <c r="AH976" s="427"/>
      <c r="AI976" s="427"/>
      <c r="AJ976" s="427"/>
      <c r="AK976" s="427"/>
    </row>
    <row r="977" spans="4:37" s="442" customFormat="1" ht="16" customHeight="1" x14ac:dyDescent="0.25">
      <c r="D977" s="444"/>
      <c r="E977" s="444"/>
      <c r="F977" s="444"/>
      <c r="G977" s="444"/>
      <c r="H977" s="444"/>
      <c r="I977" s="444"/>
      <c r="J977" s="444"/>
      <c r="K977" s="444"/>
      <c r="L977" s="444"/>
      <c r="M977" s="443"/>
      <c r="O977" s="427"/>
      <c r="P977" s="427"/>
      <c r="Q977" s="427"/>
      <c r="R977" s="427"/>
      <c r="S977" s="427"/>
      <c r="T977" s="427"/>
      <c r="U977" s="427"/>
      <c r="V977" s="427"/>
      <c r="W977" s="427"/>
      <c r="X977" s="427"/>
      <c r="Y977" s="427"/>
      <c r="Z977" s="427"/>
      <c r="AA977" s="427"/>
      <c r="AB977" s="427"/>
      <c r="AC977" s="427"/>
      <c r="AD977" s="427"/>
      <c r="AE977" s="427"/>
      <c r="AF977" s="427"/>
      <c r="AG977" s="427"/>
      <c r="AH977" s="427"/>
      <c r="AI977" s="427"/>
      <c r="AJ977" s="427"/>
      <c r="AK977" s="427"/>
    </row>
    <row r="978" spans="4:37" s="442" customFormat="1" ht="16" customHeight="1" x14ac:dyDescent="0.25">
      <c r="D978" s="444"/>
      <c r="E978" s="444"/>
      <c r="F978" s="444"/>
      <c r="G978" s="444"/>
      <c r="H978" s="444"/>
      <c r="I978" s="444"/>
      <c r="J978" s="444"/>
      <c r="K978" s="444"/>
      <c r="L978" s="444"/>
      <c r="M978" s="443"/>
      <c r="O978" s="427"/>
      <c r="P978" s="427"/>
      <c r="Q978" s="427"/>
      <c r="R978" s="427"/>
      <c r="S978" s="427"/>
      <c r="T978" s="427"/>
      <c r="U978" s="427"/>
      <c r="V978" s="427"/>
      <c r="W978" s="427"/>
      <c r="X978" s="427"/>
      <c r="Y978" s="427"/>
      <c r="Z978" s="427"/>
      <c r="AA978" s="427"/>
      <c r="AB978" s="427"/>
      <c r="AC978" s="427"/>
      <c r="AD978" s="427"/>
      <c r="AE978" s="427"/>
      <c r="AF978" s="427"/>
      <c r="AG978" s="427"/>
      <c r="AH978" s="427"/>
      <c r="AI978" s="427"/>
      <c r="AJ978" s="427"/>
      <c r="AK978" s="427"/>
    </row>
    <row r="979" spans="4:37" s="442" customFormat="1" ht="16" customHeight="1" x14ac:dyDescent="0.25">
      <c r="D979" s="444"/>
      <c r="E979" s="444"/>
      <c r="F979" s="444"/>
      <c r="G979" s="444"/>
      <c r="H979" s="444"/>
      <c r="I979" s="444"/>
      <c r="J979" s="444"/>
      <c r="K979" s="444"/>
      <c r="L979" s="444"/>
      <c r="M979" s="443"/>
      <c r="O979" s="427"/>
      <c r="P979" s="427"/>
      <c r="Q979" s="427"/>
      <c r="R979" s="427"/>
      <c r="S979" s="427"/>
      <c r="T979" s="427"/>
      <c r="U979" s="427"/>
      <c r="V979" s="427"/>
      <c r="W979" s="427"/>
      <c r="X979" s="427"/>
      <c r="Y979" s="427"/>
      <c r="Z979" s="427"/>
      <c r="AA979" s="427"/>
      <c r="AB979" s="427"/>
      <c r="AC979" s="427"/>
      <c r="AD979" s="427"/>
      <c r="AE979" s="427"/>
      <c r="AF979" s="427"/>
      <c r="AG979" s="427"/>
      <c r="AH979" s="427"/>
      <c r="AI979" s="427"/>
      <c r="AJ979" s="427"/>
      <c r="AK979" s="427"/>
    </row>
    <row r="980" spans="4:37" s="442" customFormat="1" ht="16" customHeight="1" x14ac:dyDescent="0.25">
      <c r="D980" s="444"/>
      <c r="E980" s="444"/>
      <c r="F980" s="444"/>
      <c r="G980" s="444"/>
      <c r="H980" s="444"/>
      <c r="I980" s="444"/>
      <c r="J980" s="444"/>
      <c r="K980" s="444"/>
      <c r="L980" s="444"/>
      <c r="M980" s="443"/>
      <c r="O980" s="427"/>
      <c r="P980" s="427"/>
      <c r="Q980" s="427"/>
      <c r="R980" s="427"/>
      <c r="S980" s="427"/>
      <c r="T980" s="427"/>
      <c r="U980" s="427"/>
      <c r="V980" s="427"/>
      <c r="W980" s="427"/>
      <c r="X980" s="427"/>
      <c r="Y980" s="427"/>
      <c r="Z980" s="427"/>
      <c r="AA980" s="427"/>
      <c r="AB980" s="427"/>
      <c r="AC980" s="427"/>
      <c r="AD980" s="427"/>
      <c r="AE980" s="427"/>
      <c r="AF980" s="427"/>
      <c r="AG980" s="427"/>
      <c r="AH980" s="427"/>
      <c r="AI980" s="427"/>
      <c r="AJ980" s="427"/>
      <c r="AK980" s="427"/>
    </row>
    <row r="981" spans="4:37" s="442" customFormat="1" ht="16" customHeight="1" x14ac:dyDescent="0.25">
      <c r="D981" s="444"/>
      <c r="E981" s="444"/>
      <c r="F981" s="444"/>
      <c r="G981" s="444"/>
      <c r="H981" s="444"/>
      <c r="I981" s="444"/>
      <c r="J981" s="444"/>
      <c r="K981" s="444"/>
      <c r="L981" s="444"/>
      <c r="M981" s="443"/>
      <c r="O981" s="427"/>
      <c r="P981" s="427"/>
      <c r="Q981" s="427"/>
      <c r="R981" s="427"/>
      <c r="S981" s="427"/>
      <c r="T981" s="427"/>
      <c r="U981" s="427"/>
      <c r="V981" s="427"/>
      <c r="W981" s="427"/>
      <c r="X981" s="427"/>
      <c r="Y981" s="427"/>
      <c r="Z981" s="427"/>
      <c r="AA981" s="427"/>
      <c r="AB981" s="427"/>
      <c r="AC981" s="427"/>
      <c r="AD981" s="427"/>
      <c r="AE981" s="427"/>
      <c r="AF981" s="427"/>
      <c r="AG981" s="427"/>
      <c r="AH981" s="427"/>
      <c r="AI981" s="427"/>
      <c r="AJ981" s="427"/>
      <c r="AK981" s="427"/>
    </row>
    <row r="982" spans="4:37" s="442" customFormat="1" ht="16" customHeight="1" x14ac:dyDescent="0.25">
      <c r="D982" s="444"/>
      <c r="E982" s="444"/>
      <c r="F982" s="444"/>
      <c r="G982" s="444"/>
      <c r="H982" s="444"/>
      <c r="I982" s="444"/>
      <c r="J982" s="444"/>
      <c r="K982" s="444"/>
      <c r="L982" s="444"/>
      <c r="M982" s="443"/>
      <c r="O982" s="427"/>
      <c r="P982" s="427"/>
      <c r="Q982" s="427"/>
      <c r="R982" s="427"/>
      <c r="S982" s="427"/>
      <c r="T982" s="427"/>
      <c r="U982" s="427"/>
      <c r="V982" s="427"/>
      <c r="W982" s="427"/>
      <c r="X982" s="427"/>
      <c r="Y982" s="427"/>
      <c r="Z982" s="427"/>
      <c r="AA982" s="427"/>
      <c r="AB982" s="427"/>
      <c r="AC982" s="427"/>
      <c r="AD982" s="427"/>
      <c r="AE982" s="427"/>
      <c r="AF982" s="427"/>
      <c r="AG982" s="427"/>
      <c r="AH982" s="427"/>
      <c r="AI982" s="427"/>
      <c r="AJ982" s="427"/>
      <c r="AK982" s="427"/>
    </row>
    <row r="983" spans="4:37" s="442" customFormat="1" ht="16" customHeight="1" x14ac:dyDescent="0.25">
      <c r="D983" s="444"/>
      <c r="E983" s="444"/>
      <c r="F983" s="444"/>
      <c r="G983" s="444"/>
      <c r="H983" s="444"/>
      <c r="I983" s="444"/>
      <c r="J983" s="444"/>
      <c r="K983" s="444"/>
      <c r="L983" s="444"/>
      <c r="M983" s="443"/>
      <c r="O983" s="427"/>
      <c r="P983" s="427"/>
      <c r="Q983" s="427"/>
      <c r="R983" s="427"/>
      <c r="S983" s="427"/>
      <c r="T983" s="427"/>
      <c r="U983" s="427"/>
      <c r="V983" s="427"/>
      <c r="W983" s="427"/>
      <c r="X983" s="427"/>
      <c r="Y983" s="427"/>
      <c r="Z983" s="427"/>
      <c r="AA983" s="427"/>
      <c r="AB983" s="427"/>
      <c r="AC983" s="427"/>
      <c r="AD983" s="427"/>
      <c r="AE983" s="427"/>
      <c r="AF983" s="427"/>
      <c r="AG983" s="427"/>
      <c r="AH983" s="427"/>
      <c r="AI983" s="427"/>
      <c r="AJ983" s="427"/>
      <c r="AK983" s="427"/>
    </row>
    <row r="984" spans="4:37" s="442" customFormat="1" ht="16" customHeight="1" x14ac:dyDescent="0.25">
      <c r="D984" s="444"/>
      <c r="E984" s="444"/>
      <c r="F984" s="444"/>
      <c r="G984" s="444"/>
      <c r="H984" s="444"/>
      <c r="I984" s="444"/>
      <c r="J984" s="444"/>
      <c r="K984" s="444"/>
      <c r="L984" s="444"/>
      <c r="M984" s="443"/>
      <c r="O984" s="427"/>
      <c r="P984" s="427"/>
      <c r="Q984" s="427"/>
      <c r="R984" s="427"/>
      <c r="S984" s="427"/>
      <c r="T984" s="427"/>
      <c r="U984" s="427"/>
      <c r="V984" s="427"/>
      <c r="W984" s="427"/>
      <c r="X984" s="427"/>
      <c r="Y984" s="427"/>
      <c r="Z984" s="427"/>
      <c r="AA984" s="427"/>
      <c r="AB984" s="427"/>
      <c r="AC984" s="427"/>
      <c r="AD984" s="427"/>
      <c r="AE984" s="427"/>
      <c r="AF984" s="427"/>
      <c r="AG984" s="427"/>
      <c r="AH984" s="427"/>
      <c r="AI984" s="427"/>
      <c r="AJ984" s="427"/>
      <c r="AK984" s="427"/>
    </row>
    <row r="985" spans="4:37" s="442" customFormat="1" ht="16" customHeight="1" x14ac:dyDescent="0.25">
      <c r="D985" s="444"/>
      <c r="E985" s="444"/>
      <c r="F985" s="444"/>
      <c r="G985" s="444"/>
      <c r="H985" s="444"/>
      <c r="I985" s="444"/>
      <c r="J985" s="444"/>
      <c r="K985" s="444"/>
      <c r="L985" s="444"/>
      <c r="M985" s="443"/>
      <c r="O985" s="427"/>
      <c r="P985" s="427"/>
      <c r="Q985" s="427"/>
      <c r="R985" s="427"/>
      <c r="S985" s="427"/>
      <c r="T985" s="427"/>
      <c r="U985" s="427"/>
      <c r="V985" s="427"/>
      <c r="W985" s="427"/>
      <c r="X985" s="427"/>
      <c r="Y985" s="427"/>
      <c r="Z985" s="427"/>
      <c r="AA985" s="427"/>
      <c r="AB985" s="427"/>
      <c r="AC985" s="427"/>
      <c r="AD985" s="427"/>
      <c r="AE985" s="427"/>
      <c r="AF985" s="427"/>
      <c r="AG985" s="427"/>
      <c r="AH985" s="427"/>
      <c r="AI985" s="427"/>
      <c r="AJ985" s="427"/>
      <c r="AK985" s="427"/>
    </row>
    <row r="986" spans="4:37" s="442" customFormat="1" ht="16" customHeight="1" x14ac:dyDescent="0.25">
      <c r="D986" s="444"/>
      <c r="E986" s="444"/>
      <c r="F986" s="444"/>
      <c r="G986" s="444"/>
      <c r="H986" s="444"/>
      <c r="I986" s="444"/>
      <c r="J986" s="444"/>
      <c r="K986" s="444"/>
      <c r="L986" s="444"/>
      <c r="M986" s="443"/>
      <c r="O986" s="427"/>
      <c r="P986" s="427"/>
      <c r="Q986" s="427"/>
      <c r="R986" s="427"/>
      <c r="S986" s="427"/>
      <c r="T986" s="427"/>
      <c r="U986" s="427"/>
      <c r="V986" s="427"/>
      <c r="W986" s="427"/>
      <c r="X986" s="427"/>
      <c r="Y986" s="427"/>
      <c r="Z986" s="427"/>
      <c r="AA986" s="427"/>
      <c r="AB986" s="427"/>
      <c r="AC986" s="427"/>
      <c r="AD986" s="427"/>
      <c r="AE986" s="427"/>
      <c r="AF986" s="427"/>
      <c r="AG986" s="427"/>
      <c r="AH986" s="427"/>
      <c r="AI986" s="427"/>
      <c r="AJ986" s="427"/>
      <c r="AK986" s="427"/>
    </row>
    <row r="987" spans="4:37" s="442" customFormat="1" ht="16" customHeight="1" x14ac:dyDescent="0.25">
      <c r="D987" s="444"/>
      <c r="E987" s="444"/>
      <c r="F987" s="444"/>
      <c r="G987" s="444"/>
      <c r="H987" s="444"/>
      <c r="I987" s="444"/>
      <c r="J987" s="444"/>
      <c r="K987" s="444"/>
      <c r="L987" s="444"/>
      <c r="M987" s="443"/>
      <c r="O987" s="427"/>
      <c r="P987" s="427"/>
      <c r="Q987" s="427"/>
      <c r="R987" s="427"/>
      <c r="S987" s="427"/>
      <c r="T987" s="427"/>
      <c r="U987" s="427"/>
      <c r="V987" s="427"/>
      <c r="W987" s="427"/>
      <c r="X987" s="427"/>
      <c r="Y987" s="427"/>
      <c r="Z987" s="427"/>
      <c r="AA987" s="427"/>
      <c r="AB987" s="427"/>
      <c r="AC987" s="427"/>
      <c r="AD987" s="427"/>
      <c r="AE987" s="427"/>
      <c r="AF987" s="427"/>
      <c r="AG987" s="427"/>
      <c r="AH987" s="427"/>
      <c r="AI987" s="427"/>
      <c r="AJ987" s="427"/>
      <c r="AK987" s="427"/>
    </row>
    <row r="988" spans="4:37" s="442" customFormat="1" ht="16" customHeight="1" x14ac:dyDescent="0.25">
      <c r="D988" s="444"/>
      <c r="E988" s="444"/>
      <c r="F988" s="444"/>
      <c r="G988" s="444"/>
      <c r="H988" s="444"/>
      <c r="I988" s="444"/>
      <c r="J988" s="444"/>
      <c r="K988" s="444"/>
      <c r="L988" s="444"/>
      <c r="M988" s="443"/>
      <c r="O988" s="427"/>
      <c r="P988" s="427"/>
      <c r="Q988" s="427"/>
      <c r="R988" s="427"/>
      <c r="S988" s="427"/>
      <c r="T988" s="427"/>
      <c r="U988" s="427"/>
      <c r="V988" s="427"/>
      <c r="W988" s="427"/>
      <c r="X988" s="427"/>
      <c r="Y988" s="427"/>
      <c r="Z988" s="427"/>
      <c r="AA988" s="427"/>
      <c r="AB988" s="427"/>
      <c r="AC988" s="427"/>
      <c r="AD988" s="427"/>
      <c r="AE988" s="427"/>
      <c r="AF988" s="427"/>
      <c r="AG988" s="427"/>
      <c r="AH988" s="427"/>
      <c r="AI988" s="427"/>
      <c r="AJ988" s="427"/>
      <c r="AK988" s="427"/>
    </row>
    <row r="989" spans="4:37" s="442" customFormat="1" ht="16" customHeight="1" x14ac:dyDescent="0.25">
      <c r="D989" s="444"/>
      <c r="E989" s="444"/>
      <c r="F989" s="444"/>
      <c r="G989" s="444"/>
      <c r="H989" s="444"/>
      <c r="I989" s="444"/>
      <c r="J989" s="444"/>
      <c r="K989" s="444"/>
      <c r="L989" s="444"/>
      <c r="M989" s="443"/>
      <c r="O989" s="427"/>
      <c r="P989" s="427"/>
      <c r="Q989" s="427"/>
      <c r="R989" s="427"/>
      <c r="S989" s="427"/>
      <c r="T989" s="427"/>
      <c r="U989" s="427"/>
      <c r="V989" s="427"/>
      <c r="W989" s="427"/>
      <c r="X989" s="427"/>
      <c r="Y989" s="427"/>
      <c r="Z989" s="427"/>
      <c r="AA989" s="427"/>
      <c r="AB989" s="427"/>
      <c r="AC989" s="427"/>
      <c r="AD989" s="427"/>
      <c r="AE989" s="427"/>
      <c r="AF989" s="427"/>
      <c r="AG989" s="427"/>
      <c r="AH989" s="427"/>
      <c r="AI989" s="427"/>
      <c r="AJ989" s="427"/>
      <c r="AK989" s="427"/>
    </row>
    <row r="990" spans="4:37" s="442" customFormat="1" ht="16" customHeight="1" x14ac:dyDescent="0.25">
      <c r="D990" s="444"/>
      <c r="E990" s="444"/>
      <c r="F990" s="444"/>
      <c r="G990" s="444"/>
      <c r="H990" s="444"/>
      <c r="I990" s="444"/>
      <c r="J990" s="444"/>
      <c r="K990" s="444"/>
      <c r="L990" s="444"/>
      <c r="M990" s="443"/>
      <c r="O990" s="427"/>
      <c r="P990" s="427"/>
      <c r="Q990" s="427"/>
      <c r="R990" s="427"/>
      <c r="S990" s="427"/>
      <c r="T990" s="427"/>
      <c r="U990" s="427"/>
      <c r="V990" s="427"/>
      <c r="W990" s="427"/>
      <c r="X990" s="427"/>
      <c r="Y990" s="427"/>
      <c r="Z990" s="427"/>
      <c r="AA990" s="427"/>
      <c r="AB990" s="427"/>
      <c r="AC990" s="427"/>
      <c r="AD990" s="427"/>
      <c r="AE990" s="427"/>
      <c r="AF990" s="427"/>
      <c r="AG990" s="427"/>
      <c r="AH990" s="427"/>
      <c r="AI990" s="427"/>
      <c r="AJ990" s="427"/>
      <c r="AK990" s="427"/>
    </row>
    <row r="991" spans="4:37" s="442" customFormat="1" ht="16" customHeight="1" x14ac:dyDescent="0.25">
      <c r="D991" s="444"/>
      <c r="E991" s="444"/>
      <c r="F991" s="444"/>
      <c r="G991" s="444"/>
      <c r="H991" s="444"/>
      <c r="I991" s="444"/>
      <c r="J991" s="444"/>
      <c r="K991" s="444"/>
      <c r="L991" s="444"/>
      <c r="M991" s="443"/>
      <c r="O991" s="427"/>
      <c r="P991" s="427"/>
      <c r="Q991" s="427"/>
      <c r="R991" s="427"/>
      <c r="S991" s="427"/>
      <c r="T991" s="427"/>
      <c r="U991" s="427"/>
      <c r="V991" s="427"/>
      <c r="W991" s="427"/>
      <c r="X991" s="427"/>
      <c r="Y991" s="427"/>
      <c r="Z991" s="427"/>
      <c r="AA991" s="427"/>
      <c r="AB991" s="427"/>
      <c r="AC991" s="427"/>
      <c r="AD991" s="427"/>
      <c r="AE991" s="427"/>
      <c r="AF991" s="427"/>
      <c r="AG991" s="427"/>
      <c r="AH991" s="427"/>
      <c r="AI991" s="427"/>
      <c r="AJ991" s="427"/>
      <c r="AK991" s="427"/>
    </row>
    <row r="992" spans="4:37" s="442" customFormat="1" ht="16" customHeight="1" x14ac:dyDescent="0.25">
      <c r="D992" s="444"/>
      <c r="E992" s="444"/>
      <c r="F992" s="444"/>
      <c r="G992" s="444"/>
      <c r="H992" s="444"/>
      <c r="I992" s="444"/>
      <c r="J992" s="444"/>
      <c r="K992" s="444"/>
      <c r="L992" s="444"/>
      <c r="M992" s="443"/>
      <c r="O992" s="427"/>
      <c r="P992" s="427"/>
      <c r="Q992" s="427"/>
      <c r="R992" s="427"/>
      <c r="S992" s="427"/>
      <c r="T992" s="427"/>
      <c r="U992" s="427"/>
      <c r="V992" s="427"/>
      <c r="W992" s="427"/>
      <c r="X992" s="427"/>
      <c r="Y992" s="427"/>
      <c r="Z992" s="427"/>
      <c r="AA992" s="427"/>
      <c r="AB992" s="427"/>
      <c r="AC992" s="427"/>
      <c r="AD992" s="427"/>
      <c r="AE992" s="427"/>
      <c r="AF992" s="427"/>
      <c r="AG992" s="427"/>
      <c r="AH992" s="427"/>
      <c r="AI992" s="427"/>
      <c r="AJ992" s="427"/>
      <c r="AK992" s="427"/>
    </row>
    <row r="993" spans="4:37" s="442" customFormat="1" ht="16" customHeight="1" x14ac:dyDescent="0.25">
      <c r="D993" s="444"/>
      <c r="E993" s="444"/>
      <c r="F993" s="444"/>
      <c r="G993" s="444"/>
      <c r="H993" s="444"/>
      <c r="I993" s="444"/>
      <c r="J993" s="444"/>
      <c r="K993" s="444"/>
      <c r="L993" s="444"/>
      <c r="M993" s="443"/>
      <c r="O993" s="427"/>
      <c r="P993" s="427"/>
      <c r="Q993" s="427"/>
      <c r="R993" s="427"/>
      <c r="S993" s="427"/>
      <c r="T993" s="427"/>
      <c r="U993" s="427"/>
      <c r="V993" s="427"/>
      <c r="W993" s="427"/>
      <c r="X993" s="427"/>
      <c r="Y993" s="427"/>
      <c r="Z993" s="427"/>
      <c r="AA993" s="427"/>
      <c r="AB993" s="427"/>
      <c r="AC993" s="427"/>
      <c r="AD993" s="427"/>
      <c r="AE993" s="427"/>
      <c r="AF993" s="427"/>
      <c r="AG993" s="427"/>
      <c r="AH993" s="427"/>
      <c r="AI993" s="427"/>
      <c r="AJ993" s="427"/>
      <c r="AK993" s="427"/>
    </row>
    <row r="994" spans="4:37" s="442" customFormat="1" ht="16" customHeight="1" x14ac:dyDescent="0.25">
      <c r="D994" s="444"/>
      <c r="E994" s="444"/>
      <c r="F994" s="444"/>
      <c r="G994" s="444"/>
      <c r="H994" s="444"/>
      <c r="I994" s="444"/>
      <c r="J994" s="444"/>
      <c r="K994" s="444"/>
      <c r="L994" s="444"/>
      <c r="M994" s="443"/>
      <c r="O994" s="427"/>
      <c r="P994" s="427"/>
      <c r="Q994" s="427"/>
      <c r="R994" s="427"/>
      <c r="S994" s="427"/>
      <c r="T994" s="427"/>
      <c r="U994" s="427"/>
      <c r="V994" s="427"/>
      <c r="W994" s="427"/>
      <c r="X994" s="427"/>
      <c r="Y994" s="427"/>
      <c r="Z994" s="427"/>
      <c r="AA994" s="427"/>
      <c r="AB994" s="427"/>
      <c r="AC994" s="427"/>
      <c r="AD994" s="427"/>
      <c r="AE994" s="427"/>
      <c r="AF994" s="427"/>
      <c r="AG994" s="427"/>
      <c r="AH994" s="427"/>
      <c r="AI994" s="427"/>
      <c r="AJ994" s="427"/>
      <c r="AK994" s="427"/>
    </row>
    <row r="995" spans="4:37" s="442" customFormat="1" ht="16" customHeight="1" x14ac:dyDescent="0.25">
      <c r="D995" s="444"/>
      <c r="E995" s="444"/>
      <c r="F995" s="444"/>
      <c r="G995" s="444"/>
      <c r="H995" s="444"/>
      <c r="I995" s="444"/>
      <c r="J995" s="444"/>
      <c r="K995" s="444"/>
      <c r="L995" s="444"/>
      <c r="M995" s="443"/>
      <c r="O995" s="427"/>
      <c r="P995" s="427"/>
      <c r="Q995" s="427"/>
      <c r="R995" s="427"/>
      <c r="S995" s="427"/>
      <c r="T995" s="427"/>
      <c r="U995" s="427"/>
      <c r="V995" s="427"/>
      <c r="W995" s="427"/>
      <c r="X995" s="427"/>
      <c r="Y995" s="427"/>
      <c r="Z995" s="427"/>
      <c r="AA995" s="427"/>
      <c r="AB995" s="427"/>
      <c r="AC995" s="427"/>
      <c r="AD995" s="427"/>
      <c r="AE995" s="427"/>
      <c r="AF995" s="427"/>
      <c r="AG995" s="427"/>
      <c r="AH995" s="427"/>
      <c r="AI995" s="427"/>
      <c r="AJ995" s="427"/>
      <c r="AK995" s="427"/>
    </row>
    <row r="996" spans="4:37" s="442" customFormat="1" ht="16" customHeight="1" x14ac:dyDescent="0.25">
      <c r="D996" s="444"/>
      <c r="E996" s="444"/>
      <c r="F996" s="444"/>
      <c r="G996" s="444"/>
      <c r="H996" s="444"/>
      <c r="I996" s="444"/>
      <c r="J996" s="444"/>
      <c r="K996" s="444"/>
      <c r="L996" s="444"/>
      <c r="M996" s="443"/>
      <c r="O996" s="427"/>
      <c r="P996" s="427"/>
      <c r="Q996" s="427"/>
      <c r="R996" s="427"/>
      <c r="S996" s="427"/>
      <c r="T996" s="427"/>
      <c r="U996" s="427"/>
      <c r="V996" s="427"/>
      <c r="W996" s="427"/>
      <c r="X996" s="427"/>
      <c r="Y996" s="427"/>
      <c r="Z996" s="427"/>
      <c r="AA996" s="427"/>
      <c r="AB996" s="427"/>
      <c r="AC996" s="427"/>
      <c r="AD996" s="427"/>
      <c r="AE996" s="427"/>
      <c r="AF996" s="427"/>
      <c r="AG996" s="427"/>
      <c r="AH996" s="427"/>
      <c r="AI996" s="427"/>
      <c r="AJ996" s="427"/>
      <c r="AK996" s="427"/>
    </row>
    <row r="997" spans="4:37" s="442" customFormat="1" ht="16" customHeight="1" x14ac:dyDescent="0.25">
      <c r="D997" s="444"/>
      <c r="E997" s="444"/>
      <c r="F997" s="444"/>
      <c r="G997" s="444"/>
      <c r="H997" s="444"/>
      <c r="I997" s="444"/>
      <c r="J997" s="444"/>
      <c r="K997" s="444"/>
      <c r="L997" s="444"/>
      <c r="M997" s="443"/>
      <c r="O997" s="427"/>
      <c r="P997" s="427"/>
      <c r="Q997" s="427"/>
      <c r="R997" s="427"/>
      <c r="S997" s="427"/>
      <c r="T997" s="427"/>
      <c r="U997" s="427"/>
      <c r="V997" s="427"/>
      <c r="W997" s="427"/>
      <c r="X997" s="427"/>
      <c r="Y997" s="427"/>
      <c r="Z997" s="427"/>
      <c r="AA997" s="427"/>
      <c r="AB997" s="427"/>
      <c r="AC997" s="427"/>
      <c r="AD997" s="427"/>
      <c r="AE997" s="427"/>
      <c r="AF997" s="427"/>
      <c r="AG997" s="427"/>
      <c r="AH997" s="427"/>
      <c r="AI997" s="427"/>
      <c r="AJ997" s="427"/>
      <c r="AK997" s="427"/>
    </row>
    <row r="998" spans="4:37" s="442" customFormat="1" ht="16" customHeight="1" x14ac:dyDescent="0.25">
      <c r="D998" s="444"/>
      <c r="E998" s="444"/>
      <c r="F998" s="444"/>
      <c r="G998" s="444"/>
      <c r="H998" s="444"/>
      <c r="I998" s="444"/>
      <c r="J998" s="444"/>
      <c r="K998" s="444"/>
      <c r="L998" s="444"/>
      <c r="M998" s="443"/>
      <c r="O998" s="427"/>
      <c r="P998" s="427"/>
      <c r="Q998" s="427"/>
      <c r="R998" s="427"/>
      <c r="S998" s="427"/>
      <c r="T998" s="427"/>
      <c r="U998" s="427"/>
      <c r="V998" s="427"/>
      <c r="W998" s="427"/>
      <c r="X998" s="427"/>
      <c r="Y998" s="427"/>
      <c r="Z998" s="427"/>
      <c r="AA998" s="427"/>
      <c r="AB998" s="427"/>
      <c r="AC998" s="427"/>
      <c r="AD998" s="427"/>
      <c r="AE998" s="427"/>
      <c r="AF998" s="427"/>
      <c r="AG998" s="427"/>
      <c r="AH998" s="427"/>
      <c r="AI998" s="427"/>
      <c r="AJ998" s="427"/>
      <c r="AK998" s="427"/>
    </row>
    <row r="999" spans="4:37" s="442" customFormat="1" ht="16" customHeight="1" x14ac:dyDescent="0.25">
      <c r="D999" s="444"/>
      <c r="E999" s="444"/>
      <c r="F999" s="444"/>
      <c r="G999" s="444"/>
      <c r="H999" s="444"/>
      <c r="I999" s="444"/>
      <c r="J999" s="444"/>
      <c r="K999" s="444"/>
      <c r="L999" s="444"/>
      <c r="M999" s="443"/>
      <c r="O999" s="427"/>
      <c r="P999" s="427"/>
      <c r="Q999" s="427"/>
      <c r="R999" s="427"/>
      <c r="S999" s="427"/>
      <c r="T999" s="427"/>
      <c r="U999" s="427"/>
      <c r="V999" s="427"/>
      <c r="W999" s="427"/>
      <c r="X999" s="427"/>
      <c r="Y999" s="427"/>
      <c r="Z999" s="427"/>
      <c r="AA999" s="427"/>
      <c r="AB999" s="427"/>
      <c r="AC999" s="427"/>
      <c r="AD999" s="427"/>
      <c r="AE999" s="427"/>
      <c r="AF999" s="427"/>
      <c r="AG999" s="427"/>
      <c r="AH999" s="427"/>
      <c r="AI999" s="427"/>
      <c r="AJ999" s="427"/>
      <c r="AK999" s="427"/>
    </row>
    <row r="1000" spans="4:37" s="442" customFormat="1" ht="16" customHeight="1" x14ac:dyDescent="0.25">
      <c r="D1000" s="444"/>
      <c r="E1000" s="444"/>
      <c r="F1000" s="444"/>
      <c r="G1000" s="444"/>
      <c r="H1000" s="444"/>
      <c r="I1000" s="444"/>
      <c r="J1000" s="444"/>
      <c r="K1000" s="444"/>
      <c r="L1000" s="444"/>
      <c r="M1000" s="443"/>
      <c r="O1000" s="427"/>
      <c r="P1000" s="427"/>
      <c r="Q1000" s="427"/>
      <c r="R1000" s="427"/>
      <c r="S1000" s="427"/>
      <c r="T1000" s="427"/>
      <c r="U1000" s="427"/>
      <c r="V1000" s="427"/>
      <c r="W1000" s="427"/>
      <c r="X1000" s="427"/>
      <c r="Y1000" s="427"/>
      <c r="Z1000" s="427"/>
      <c r="AA1000" s="427"/>
      <c r="AB1000" s="427"/>
      <c r="AC1000" s="427"/>
      <c r="AD1000" s="427"/>
      <c r="AE1000" s="427"/>
      <c r="AF1000" s="427"/>
      <c r="AG1000" s="427"/>
      <c r="AH1000" s="427"/>
      <c r="AI1000" s="427"/>
      <c r="AJ1000" s="427"/>
      <c r="AK1000" s="427"/>
    </row>
    <row r="1001" spans="4:37" s="442" customFormat="1" ht="16" customHeight="1" x14ac:dyDescent="0.25">
      <c r="D1001" s="444"/>
      <c r="E1001" s="444"/>
      <c r="F1001" s="444"/>
      <c r="G1001" s="444"/>
      <c r="H1001" s="444"/>
      <c r="I1001" s="444"/>
      <c r="J1001" s="444"/>
      <c r="K1001" s="444"/>
      <c r="L1001" s="444"/>
      <c r="M1001" s="443"/>
      <c r="O1001" s="427"/>
      <c r="P1001" s="427"/>
      <c r="Q1001" s="427"/>
      <c r="R1001" s="427"/>
      <c r="S1001" s="427"/>
      <c r="T1001" s="427"/>
      <c r="U1001" s="427"/>
      <c r="V1001" s="427"/>
      <c r="W1001" s="427"/>
      <c r="X1001" s="427"/>
      <c r="Y1001" s="427"/>
      <c r="Z1001" s="427"/>
      <c r="AA1001" s="427"/>
      <c r="AB1001" s="427"/>
      <c r="AC1001" s="427"/>
      <c r="AD1001" s="427"/>
      <c r="AE1001" s="427"/>
      <c r="AF1001" s="427"/>
      <c r="AG1001" s="427"/>
      <c r="AH1001" s="427"/>
      <c r="AI1001" s="427"/>
      <c r="AJ1001" s="427"/>
      <c r="AK1001" s="427"/>
    </row>
    <row r="1002" spans="4:37" s="442" customFormat="1" ht="16" customHeight="1" x14ac:dyDescent="0.25">
      <c r="D1002" s="444"/>
      <c r="E1002" s="444"/>
      <c r="F1002" s="444"/>
      <c r="G1002" s="444"/>
      <c r="H1002" s="444"/>
      <c r="I1002" s="444"/>
      <c r="J1002" s="444"/>
      <c r="K1002" s="444"/>
      <c r="L1002" s="444"/>
      <c r="M1002" s="443"/>
      <c r="O1002" s="427"/>
      <c r="P1002" s="427"/>
      <c r="Q1002" s="427"/>
      <c r="R1002" s="427"/>
      <c r="S1002" s="427"/>
      <c r="T1002" s="427"/>
      <c r="U1002" s="427"/>
      <c r="V1002" s="427"/>
      <c r="W1002" s="427"/>
      <c r="X1002" s="427"/>
      <c r="Y1002" s="427"/>
      <c r="Z1002" s="427"/>
      <c r="AA1002" s="427"/>
      <c r="AB1002" s="427"/>
      <c r="AC1002" s="427"/>
      <c r="AD1002" s="427"/>
      <c r="AE1002" s="427"/>
      <c r="AF1002" s="427"/>
      <c r="AG1002" s="427"/>
      <c r="AH1002" s="427"/>
      <c r="AI1002" s="427"/>
      <c r="AJ1002" s="427"/>
      <c r="AK1002" s="427"/>
    </row>
    <row r="1003" spans="4:37" s="442" customFormat="1" ht="16" customHeight="1" x14ac:dyDescent="0.25">
      <c r="D1003" s="444"/>
      <c r="E1003" s="444"/>
      <c r="F1003" s="444"/>
      <c r="G1003" s="444"/>
      <c r="H1003" s="444"/>
      <c r="I1003" s="444"/>
      <c r="J1003" s="444"/>
      <c r="K1003" s="444"/>
      <c r="L1003" s="444"/>
      <c r="M1003" s="443"/>
      <c r="O1003" s="427"/>
      <c r="P1003" s="427"/>
      <c r="Q1003" s="427"/>
      <c r="R1003" s="427"/>
      <c r="S1003" s="427"/>
      <c r="T1003" s="427"/>
      <c r="U1003" s="427"/>
      <c r="V1003" s="427"/>
      <c r="W1003" s="427"/>
      <c r="X1003" s="427"/>
      <c r="Y1003" s="427"/>
      <c r="Z1003" s="427"/>
      <c r="AA1003" s="427"/>
      <c r="AB1003" s="427"/>
      <c r="AC1003" s="427"/>
      <c r="AD1003" s="427"/>
      <c r="AE1003" s="427"/>
      <c r="AF1003" s="427"/>
      <c r="AG1003" s="427"/>
      <c r="AH1003" s="427"/>
      <c r="AI1003" s="427"/>
      <c r="AJ1003" s="427"/>
      <c r="AK1003" s="427"/>
    </row>
    <row r="1004" spans="4:37" s="442" customFormat="1" ht="16" customHeight="1" x14ac:dyDescent="0.25">
      <c r="D1004" s="444"/>
      <c r="E1004" s="444"/>
      <c r="F1004" s="444"/>
      <c r="G1004" s="444"/>
      <c r="H1004" s="444"/>
      <c r="I1004" s="444"/>
      <c r="J1004" s="444"/>
      <c r="K1004" s="444"/>
      <c r="L1004" s="444"/>
      <c r="M1004" s="443"/>
      <c r="O1004" s="427"/>
      <c r="P1004" s="427"/>
      <c r="Q1004" s="427"/>
      <c r="R1004" s="427"/>
      <c r="S1004" s="427"/>
      <c r="T1004" s="427"/>
      <c r="U1004" s="427"/>
      <c r="V1004" s="427"/>
      <c r="W1004" s="427"/>
      <c r="X1004" s="427"/>
      <c r="Y1004" s="427"/>
      <c r="Z1004" s="427"/>
      <c r="AA1004" s="427"/>
      <c r="AB1004" s="427"/>
      <c r="AC1004" s="427"/>
      <c r="AD1004" s="427"/>
      <c r="AE1004" s="427"/>
      <c r="AF1004" s="427"/>
      <c r="AG1004" s="427"/>
      <c r="AH1004" s="427"/>
      <c r="AI1004" s="427"/>
      <c r="AJ1004" s="427"/>
      <c r="AK1004" s="427"/>
    </row>
    <row r="1005" spans="4:37" s="442" customFormat="1" ht="16" customHeight="1" x14ac:dyDescent="0.25">
      <c r="D1005" s="444"/>
      <c r="E1005" s="444"/>
      <c r="F1005" s="444"/>
      <c r="G1005" s="444"/>
      <c r="H1005" s="444"/>
      <c r="I1005" s="444"/>
      <c r="J1005" s="444"/>
      <c r="K1005" s="444"/>
      <c r="L1005" s="444"/>
      <c r="M1005" s="443"/>
      <c r="O1005" s="427"/>
      <c r="P1005" s="427"/>
      <c r="Q1005" s="427"/>
      <c r="R1005" s="427"/>
      <c r="S1005" s="427"/>
      <c r="T1005" s="427"/>
      <c r="U1005" s="427"/>
      <c r="V1005" s="427"/>
      <c r="W1005" s="427"/>
      <c r="X1005" s="427"/>
      <c r="Y1005" s="427"/>
      <c r="Z1005" s="427"/>
      <c r="AA1005" s="427"/>
      <c r="AB1005" s="427"/>
      <c r="AC1005" s="427"/>
      <c r="AD1005" s="427"/>
      <c r="AE1005" s="427"/>
      <c r="AF1005" s="427"/>
      <c r="AG1005" s="427"/>
      <c r="AH1005" s="427"/>
      <c r="AI1005" s="427"/>
      <c r="AJ1005" s="427"/>
      <c r="AK1005" s="427"/>
    </row>
    <row r="1006" spans="4:37" s="442" customFormat="1" ht="16" customHeight="1" x14ac:dyDescent="0.25">
      <c r="D1006" s="444"/>
      <c r="E1006" s="444"/>
      <c r="F1006" s="444"/>
      <c r="G1006" s="444"/>
      <c r="H1006" s="444"/>
      <c r="I1006" s="444"/>
      <c r="J1006" s="444"/>
      <c r="K1006" s="444"/>
      <c r="L1006" s="444"/>
      <c r="M1006" s="443"/>
      <c r="O1006" s="427"/>
      <c r="P1006" s="427"/>
      <c r="Q1006" s="427"/>
      <c r="R1006" s="427"/>
      <c r="S1006" s="427"/>
      <c r="T1006" s="427"/>
      <c r="U1006" s="427"/>
      <c r="V1006" s="427"/>
      <c r="W1006" s="427"/>
      <c r="X1006" s="427"/>
      <c r="Y1006" s="427"/>
      <c r="Z1006" s="427"/>
      <c r="AA1006" s="427"/>
      <c r="AB1006" s="427"/>
      <c r="AC1006" s="427"/>
      <c r="AD1006" s="427"/>
      <c r="AE1006" s="427"/>
      <c r="AF1006" s="427"/>
      <c r="AG1006" s="427"/>
      <c r="AH1006" s="427"/>
      <c r="AI1006" s="427"/>
      <c r="AJ1006" s="427"/>
      <c r="AK1006" s="427"/>
    </row>
    <row r="1007" spans="4:37" s="442" customFormat="1" ht="16" customHeight="1" x14ac:dyDescent="0.25">
      <c r="D1007" s="444"/>
      <c r="E1007" s="444"/>
      <c r="F1007" s="444"/>
      <c r="G1007" s="444"/>
      <c r="H1007" s="444"/>
      <c r="I1007" s="444"/>
      <c r="J1007" s="444"/>
      <c r="K1007" s="444"/>
      <c r="L1007" s="444"/>
      <c r="M1007" s="443"/>
      <c r="O1007" s="427"/>
      <c r="P1007" s="427"/>
      <c r="Q1007" s="427"/>
      <c r="R1007" s="427"/>
      <c r="S1007" s="427"/>
      <c r="T1007" s="427"/>
      <c r="U1007" s="427"/>
      <c r="V1007" s="427"/>
      <c r="W1007" s="427"/>
      <c r="X1007" s="427"/>
      <c r="Y1007" s="427"/>
      <c r="Z1007" s="427"/>
      <c r="AA1007" s="427"/>
      <c r="AB1007" s="427"/>
      <c r="AC1007" s="427"/>
      <c r="AD1007" s="427"/>
      <c r="AE1007" s="427"/>
      <c r="AF1007" s="427"/>
      <c r="AG1007" s="427"/>
      <c r="AH1007" s="427"/>
      <c r="AI1007" s="427"/>
      <c r="AJ1007" s="427"/>
      <c r="AK1007" s="427"/>
    </row>
    <row r="1008" spans="4:37" s="442" customFormat="1" ht="16" customHeight="1" x14ac:dyDescent="0.25">
      <c r="D1008" s="444"/>
      <c r="E1008" s="444"/>
      <c r="F1008" s="444"/>
      <c r="G1008" s="444"/>
      <c r="H1008" s="444"/>
      <c r="I1008" s="444"/>
      <c r="J1008" s="444"/>
      <c r="K1008" s="444"/>
      <c r="L1008" s="444"/>
      <c r="M1008" s="443"/>
      <c r="O1008" s="427"/>
      <c r="P1008" s="427"/>
      <c r="Q1008" s="427"/>
      <c r="R1008" s="427"/>
      <c r="S1008" s="427"/>
      <c r="T1008" s="427"/>
      <c r="U1008" s="427"/>
      <c r="V1008" s="427"/>
      <c r="W1008" s="427"/>
      <c r="X1008" s="427"/>
      <c r="Y1008" s="427"/>
      <c r="Z1008" s="427"/>
      <c r="AA1008" s="427"/>
      <c r="AB1008" s="427"/>
      <c r="AC1008" s="427"/>
      <c r="AD1008" s="427"/>
      <c r="AE1008" s="427"/>
      <c r="AF1008" s="427"/>
      <c r="AG1008" s="427"/>
      <c r="AH1008" s="427"/>
      <c r="AI1008" s="427"/>
      <c r="AJ1008" s="427"/>
      <c r="AK1008" s="427"/>
    </row>
    <row r="1009" spans="4:37" s="442" customFormat="1" ht="16" customHeight="1" x14ac:dyDescent="0.25">
      <c r="D1009" s="444"/>
      <c r="E1009" s="444"/>
      <c r="F1009" s="444"/>
      <c r="G1009" s="444"/>
      <c r="H1009" s="444"/>
      <c r="I1009" s="444"/>
      <c r="J1009" s="444"/>
      <c r="K1009" s="444"/>
      <c r="L1009" s="444"/>
      <c r="M1009" s="443"/>
      <c r="O1009" s="427"/>
      <c r="P1009" s="427"/>
      <c r="Q1009" s="427"/>
      <c r="R1009" s="427"/>
      <c r="S1009" s="427"/>
      <c r="T1009" s="427"/>
      <c r="U1009" s="427"/>
      <c r="V1009" s="427"/>
      <c r="W1009" s="427"/>
      <c r="X1009" s="427"/>
      <c r="Y1009" s="427"/>
      <c r="Z1009" s="427"/>
      <c r="AA1009" s="427"/>
      <c r="AB1009" s="427"/>
      <c r="AC1009" s="427"/>
      <c r="AD1009" s="427"/>
      <c r="AE1009" s="427"/>
      <c r="AF1009" s="427"/>
      <c r="AG1009" s="427"/>
      <c r="AH1009" s="427"/>
      <c r="AI1009" s="427"/>
      <c r="AJ1009" s="427"/>
      <c r="AK1009" s="427"/>
    </row>
    <row r="1010" spans="4:37" s="442" customFormat="1" ht="16" customHeight="1" x14ac:dyDescent="0.25">
      <c r="D1010" s="444"/>
      <c r="E1010" s="444"/>
      <c r="F1010" s="444"/>
      <c r="G1010" s="444"/>
      <c r="H1010" s="444"/>
      <c r="I1010" s="444"/>
      <c r="J1010" s="444"/>
      <c r="K1010" s="444"/>
      <c r="L1010" s="444"/>
      <c r="M1010" s="443"/>
      <c r="O1010" s="427"/>
      <c r="P1010" s="427"/>
      <c r="Q1010" s="427"/>
      <c r="R1010" s="427"/>
      <c r="S1010" s="427"/>
      <c r="T1010" s="427"/>
      <c r="U1010" s="427"/>
      <c r="V1010" s="427"/>
      <c r="W1010" s="427"/>
      <c r="X1010" s="427"/>
      <c r="Y1010" s="427"/>
      <c r="Z1010" s="427"/>
      <c r="AA1010" s="427"/>
      <c r="AB1010" s="427"/>
      <c r="AC1010" s="427"/>
      <c r="AD1010" s="427"/>
      <c r="AE1010" s="427"/>
      <c r="AF1010" s="427"/>
      <c r="AG1010" s="427"/>
      <c r="AH1010" s="427"/>
      <c r="AI1010" s="427"/>
      <c r="AJ1010" s="427"/>
      <c r="AK1010" s="427"/>
    </row>
    <row r="1011" spans="4:37" s="442" customFormat="1" ht="16" customHeight="1" x14ac:dyDescent="0.25">
      <c r="D1011" s="444"/>
      <c r="E1011" s="444"/>
      <c r="F1011" s="444"/>
      <c r="G1011" s="444"/>
      <c r="H1011" s="444"/>
      <c r="I1011" s="444"/>
      <c r="J1011" s="444"/>
      <c r="K1011" s="444"/>
      <c r="L1011" s="444"/>
      <c r="M1011" s="443"/>
      <c r="O1011" s="427"/>
      <c r="P1011" s="427"/>
      <c r="Q1011" s="427"/>
      <c r="R1011" s="427"/>
      <c r="S1011" s="427"/>
      <c r="T1011" s="427"/>
      <c r="U1011" s="427"/>
      <c r="V1011" s="427"/>
      <c r="W1011" s="427"/>
      <c r="X1011" s="427"/>
      <c r="Y1011" s="427"/>
      <c r="Z1011" s="427"/>
      <c r="AA1011" s="427"/>
      <c r="AB1011" s="427"/>
      <c r="AC1011" s="427"/>
      <c r="AD1011" s="427"/>
      <c r="AE1011" s="427"/>
      <c r="AF1011" s="427"/>
      <c r="AG1011" s="427"/>
      <c r="AH1011" s="427"/>
      <c r="AI1011" s="427"/>
      <c r="AJ1011" s="427"/>
      <c r="AK1011" s="427"/>
    </row>
    <row r="1012" spans="4:37" s="442" customFormat="1" ht="16" customHeight="1" x14ac:dyDescent="0.25">
      <c r="D1012" s="444"/>
      <c r="E1012" s="444"/>
      <c r="F1012" s="444"/>
      <c r="G1012" s="444"/>
      <c r="H1012" s="444"/>
      <c r="I1012" s="444"/>
      <c r="J1012" s="444"/>
      <c r="K1012" s="444"/>
      <c r="L1012" s="444"/>
      <c r="M1012" s="443"/>
      <c r="O1012" s="427"/>
      <c r="P1012" s="427"/>
      <c r="Q1012" s="427"/>
      <c r="R1012" s="427"/>
      <c r="S1012" s="427"/>
      <c r="T1012" s="427"/>
      <c r="U1012" s="427"/>
      <c r="V1012" s="427"/>
      <c r="W1012" s="427"/>
      <c r="X1012" s="427"/>
      <c r="Y1012" s="427"/>
      <c r="Z1012" s="427"/>
      <c r="AA1012" s="427"/>
      <c r="AB1012" s="427"/>
      <c r="AC1012" s="427"/>
      <c r="AD1012" s="427"/>
      <c r="AE1012" s="427"/>
      <c r="AF1012" s="427"/>
      <c r="AG1012" s="427"/>
      <c r="AH1012" s="427"/>
      <c r="AI1012" s="427"/>
      <c r="AJ1012" s="427"/>
      <c r="AK1012" s="427"/>
    </row>
    <row r="1013" spans="4:37" s="442" customFormat="1" ht="16" customHeight="1" x14ac:dyDescent="0.25">
      <c r="D1013" s="444"/>
      <c r="E1013" s="444"/>
      <c r="F1013" s="444"/>
      <c r="G1013" s="444"/>
      <c r="H1013" s="444"/>
      <c r="I1013" s="444"/>
      <c r="J1013" s="444"/>
      <c r="K1013" s="444"/>
      <c r="L1013" s="444"/>
      <c r="M1013" s="443"/>
      <c r="O1013" s="427"/>
      <c r="P1013" s="427"/>
      <c r="Q1013" s="427"/>
      <c r="R1013" s="427"/>
      <c r="S1013" s="427"/>
      <c r="T1013" s="427"/>
      <c r="U1013" s="427"/>
      <c r="V1013" s="427"/>
      <c r="W1013" s="427"/>
      <c r="X1013" s="427"/>
      <c r="Y1013" s="427"/>
      <c r="Z1013" s="427"/>
      <c r="AA1013" s="427"/>
      <c r="AB1013" s="427"/>
      <c r="AC1013" s="427"/>
      <c r="AD1013" s="427"/>
      <c r="AE1013" s="427"/>
      <c r="AF1013" s="427"/>
      <c r="AG1013" s="427"/>
      <c r="AH1013" s="427"/>
      <c r="AI1013" s="427"/>
      <c r="AJ1013" s="427"/>
      <c r="AK1013" s="427"/>
    </row>
    <row r="1014" spans="4:37" s="442" customFormat="1" ht="16" customHeight="1" x14ac:dyDescent="0.25">
      <c r="D1014" s="444"/>
      <c r="E1014" s="444"/>
      <c r="F1014" s="444"/>
      <c r="G1014" s="444"/>
      <c r="H1014" s="444"/>
      <c r="I1014" s="444"/>
      <c r="J1014" s="444"/>
      <c r="K1014" s="444"/>
      <c r="L1014" s="444"/>
      <c r="M1014" s="443"/>
      <c r="O1014" s="427"/>
      <c r="P1014" s="427"/>
      <c r="Q1014" s="427"/>
      <c r="R1014" s="427"/>
      <c r="S1014" s="427"/>
      <c r="T1014" s="427"/>
      <c r="U1014" s="427"/>
      <c r="V1014" s="427"/>
      <c r="W1014" s="427"/>
      <c r="X1014" s="427"/>
      <c r="Y1014" s="427"/>
      <c r="Z1014" s="427"/>
      <c r="AA1014" s="427"/>
      <c r="AB1014" s="427"/>
      <c r="AC1014" s="427"/>
      <c r="AD1014" s="427"/>
      <c r="AE1014" s="427"/>
      <c r="AF1014" s="427"/>
      <c r="AG1014" s="427"/>
      <c r="AH1014" s="427"/>
      <c r="AI1014" s="427"/>
      <c r="AJ1014" s="427"/>
      <c r="AK1014" s="427"/>
    </row>
    <row r="1015" spans="4:37" s="442" customFormat="1" ht="16" customHeight="1" x14ac:dyDescent="0.25">
      <c r="D1015" s="444"/>
      <c r="E1015" s="444"/>
      <c r="F1015" s="444"/>
      <c r="G1015" s="444"/>
      <c r="H1015" s="444"/>
      <c r="I1015" s="444"/>
      <c r="J1015" s="444"/>
      <c r="K1015" s="444"/>
      <c r="L1015" s="444"/>
      <c r="M1015" s="443"/>
      <c r="O1015" s="427"/>
      <c r="P1015" s="427"/>
      <c r="Q1015" s="427"/>
      <c r="R1015" s="427"/>
      <c r="S1015" s="427"/>
      <c r="T1015" s="427"/>
      <c r="U1015" s="427"/>
      <c r="V1015" s="427"/>
      <c r="W1015" s="427"/>
      <c r="X1015" s="427"/>
      <c r="Y1015" s="427"/>
      <c r="Z1015" s="427"/>
      <c r="AA1015" s="427"/>
      <c r="AB1015" s="427"/>
      <c r="AC1015" s="427"/>
      <c r="AD1015" s="427"/>
      <c r="AE1015" s="427"/>
      <c r="AF1015" s="427"/>
      <c r="AG1015" s="427"/>
      <c r="AH1015" s="427"/>
      <c r="AI1015" s="427"/>
      <c r="AJ1015" s="427"/>
      <c r="AK1015" s="427"/>
    </row>
    <row r="1016" spans="4:37" s="442" customFormat="1" ht="16" customHeight="1" x14ac:dyDescent="0.25">
      <c r="D1016" s="444"/>
      <c r="E1016" s="444"/>
      <c r="F1016" s="444"/>
      <c r="G1016" s="444"/>
      <c r="H1016" s="444"/>
      <c r="I1016" s="444"/>
      <c r="J1016" s="444"/>
      <c r="K1016" s="444"/>
      <c r="L1016" s="444"/>
      <c r="M1016" s="443"/>
      <c r="O1016" s="427"/>
      <c r="P1016" s="427"/>
      <c r="Q1016" s="427"/>
      <c r="R1016" s="427"/>
      <c r="S1016" s="427"/>
      <c r="T1016" s="427"/>
      <c r="U1016" s="427"/>
      <c r="V1016" s="427"/>
      <c r="W1016" s="427"/>
      <c r="X1016" s="427"/>
      <c r="Y1016" s="427"/>
      <c r="Z1016" s="427"/>
      <c r="AA1016" s="427"/>
      <c r="AB1016" s="427"/>
      <c r="AC1016" s="427"/>
      <c r="AD1016" s="427"/>
      <c r="AE1016" s="427"/>
      <c r="AF1016" s="427"/>
      <c r="AG1016" s="427"/>
      <c r="AH1016" s="427"/>
      <c r="AI1016" s="427"/>
      <c r="AJ1016" s="427"/>
      <c r="AK1016" s="427"/>
    </row>
    <row r="1017" spans="4:37" s="442" customFormat="1" ht="16" customHeight="1" x14ac:dyDescent="0.25">
      <c r="D1017" s="444"/>
      <c r="E1017" s="444"/>
      <c r="F1017" s="444"/>
      <c r="G1017" s="444"/>
      <c r="H1017" s="444"/>
      <c r="I1017" s="444"/>
      <c r="J1017" s="444"/>
      <c r="K1017" s="444"/>
      <c r="L1017" s="444"/>
      <c r="M1017" s="443"/>
      <c r="O1017" s="427"/>
      <c r="P1017" s="427"/>
      <c r="Q1017" s="427"/>
      <c r="R1017" s="427"/>
      <c r="S1017" s="427"/>
      <c r="T1017" s="427"/>
      <c r="U1017" s="427"/>
      <c r="V1017" s="427"/>
      <c r="W1017" s="427"/>
      <c r="X1017" s="427"/>
      <c r="Y1017" s="427"/>
      <c r="Z1017" s="427"/>
      <c r="AA1017" s="427"/>
      <c r="AB1017" s="427"/>
      <c r="AC1017" s="427"/>
      <c r="AD1017" s="427"/>
      <c r="AE1017" s="427"/>
      <c r="AF1017" s="427"/>
      <c r="AG1017" s="427"/>
      <c r="AH1017" s="427"/>
      <c r="AI1017" s="427"/>
      <c r="AJ1017" s="427"/>
      <c r="AK1017" s="427"/>
    </row>
    <row r="1018" spans="4:37" s="442" customFormat="1" ht="16" customHeight="1" x14ac:dyDescent="0.25">
      <c r="D1018" s="444"/>
      <c r="E1018" s="444"/>
      <c r="F1018" s="444"/>
      <c r="G1018" s="444"/>
      <c r="H1018" s="444"/>
      <c r="I1018" s="444"/>
      <c r="J1018" s="444"/>
      <c r="K1018" s="444"/>
      <c r="L1018" s="444"/>
      <c r="M1018" s="443"/>
      <c r="O1018" s="427"/>
      <c r="P1018" s="427"/>
      <c r="Q1018" s="427"/>
      <c r="R1018" s="427"/>
      <c r="S1018" s="427"/>
      <c r="T1018" s="427"/>
      <c r="U1018" s="427"/>
      <c r="V1018" s="427"/>
      <c r="W1018" s="427"/>
      <c r="X1018" s="427"/>
      <c r="Y1018" s="427"/>
      <c r="Z1018" s="427"/>
      <c r="AA1018" s="427"/>
      <c r="AB1018" s="427"/>
      <c r="AC1018" s="427"/>
      <c r="AD1018" s="427"/>
      <c r="AE1018" s="427"/>
      <c r="AF1018" s="427"/>
      <c r="AG1018" s="427"/>
      <c r="AH1018" s="427"/>
      <c r="AI1018" s="427"/>
      <c r="AJ1018" s="427"/>
      <c r="AK1018" s="427"/>
    </row>
    <row r="1019" spans="4:37" s="442" customFormat="1" ht="16" customHeight="1" x14ac:dyDescent="0.25">
      <c r="D1019" s="444"/>
      <c r="E1019" s="444"/>
      <c r="F1019" s="444"/>
      <c r="G1019" s="444"/>
      <c r="H1019" s="444"/>
      <c r="I1019" s="444"/>
      <c r="J1019" s="444"/>
      <c r="K1019" s="444"/>
      <c r="L1019" s="444"/>
      <c r="M1019" s="443"/>
      <c r="O1019" s="427"/>
      <c r="P1019" s="427"/>
      <c r="Q1019" s="427"/>
      <c r="R1019" s="427"/>
      <c r="S1019" s="427"/>
      <c r="T1019" s="427"/>
      <c r="U1019" s="427"/>
      <c r="V1019" s="427"/>
      <c r="W1019" s="427"/>
      <c r="X1019" s="427"/>
      <c r="Y1019" s="427"/>
      <c r="Z1019" s="427"/>
      <c r="AA1019" s="427"/>
      <c r="AB1019" s="427"/>
      <c r="AC1019" s="427"/>
      <c r="AD1019" s="427"/>
      <c r="AE1019" s="427"/>
      <c r="AF1019" s="427"/>
      <c r="AG1019" s="427"/>
      <c r="AH1019" s="427"/>
      <c r="AI1019" s="427"/>
      <c r="AJ1019" s="427"/>
      <c r="AK1019" s="427"/>
    </row>
    <row r="1020" spans="4:37" s="442" customFormat="1" ht="16" customHeight="1" x14ac:dyDescent="0.25">
      <c r="D1020" s="444"/>
      <c r="E1020" s="444"/>
      <c r="F1020" s="444"/>
      <c r="G1020" s="444"/>
      <c r="H1020" s="444"/>
      <c r="I1020" s="444"/>
      <c r="J1020" s="444"/>
      <c r="K1020" s="444"/>
      <c r="L1020" s="444"/>
      <c r="M1020" s="443"/>
      <c r="O1020" s="427"/>
      <c r="P1020" s="427"/>
      <c r="Q1020" s="427"/>
      <c r="R1020" s="427"/>
      <c r="S1020" s="427"/>
      <c r="T1020" s="427"/>
      <c r="U1020" s="427"/>
      <c r="V1020" s="427"/>
      <c r="W1020" s="427"/>
      <c r="X1020" s="427"/>
      <c r="Y1020" s="427"/>
      <c r="Z1020" s="427"/>
      <c r="AA1020" s="427"/>
      <c r="AB1020" s="427"/>
      <c r="AC1020" s="427"/>
      <c r="AD1020" s="427"/>
      <c r="AE1020" s="427"/>
      <c r="AF1020" s="427"/>
      <c r="AG1020" s="427"/>
      <c r="AH1020" s="427"/>
      <c r="AI1020" s="427"/>
      <c r="AJ1020" s="427"/>
      <c r="AK1020" s="427"/>
    </row>
    <row r="1021" spans="4:37" s="442" customFormat="1" ht="16" customHeight="1" x14ac:dyDescent="0.25">
      <c r="D1021" s="444"/>
      <c r="E1021" s="444"/>
      <c r="F1021" s="444"/>
      <c r="G1021" s="444"/>
      <c r="H1021" s="444"/>
      <c r="I1021" s="444"/>
      <c r="J1021" s="444"/>
      <c r="K1021" s="444"/>
      <c r="L1021" s="444"/>
      <c r="M1021" s="443"/>
      <c r="O1021" s="427"/>
      <c r="P1021" s="427"/>
      <c r="Q1021" s="427"/>
      <c r="R1021" s="427"/>
      <c r="S1021" s="427"/>
      <c r="T1021" s="427"/>
      <c r="U1021" s="427"/>
      <c r="V1021" s="427"/>
      <c r="W1021" s="427"/>
      <c r="X1021" s="427"/>
      <c r="Y1021" s="427"/>
      <c r="Z1021" s="427"/>
      <c r="AA1021" s="427"/>
      <c r="AB1021" s="427"/>
      <c r="AC1021" s="427"/>
      <c r="AD1021" s="427"/>
      <c r="AE1021" s="427"/>
      <c r="AF1021" s="427"/>
      <c r="AG1021" s="427"/>
      <c r="AH1021" s="427"/>
      <c r="AI1021" s="427"/>
      <c r="AJ1021" s="427"/>
      <c r="AK1021" s="427"/>
    </row>
    <row r="1022" spans="4:37" s="442" customFormat="1" ht="16" customHeight="1" x14ac:dyDescent="0.25">
      <c r="D1022" s="444"/>
      <c r="E1022" s="444"/>
      <c r="F1022" s="444"/>
      <c r="G1022" s="444"/>
      <c r="H1022" s="444"/>
      <c r="I1022" s="444"/>
      <c r="J1022" s="444"/>
      <c r="K1022" s="444"/>
      <c r="L1022" s="444"/>
      <c r="M1022" s="443"/>
      <c r="O1022" s="427"/>
      <c r="P1022" s="427"/>
      <c r="Q1022" s="427"/>
      <c r="R1022" s="427"/>
      <c r="S1022" s="427"/>
      <c r="T1022" s="427"/>
      <c r="U1022" s="427"/>
      <c r="V1022" s="427"/>
      <c r="W1022" s="427"/>
      <c r="X1022" s="427"/>
      <c r="Y1022" s="427"/>
      <c r="Z1022" s="427"/>
      <c r="AA1022" s="427"/>
      <c r="AB1022" s="427"/>
      <c r="AC1022" s="427"/>
      <c r="AD1022" s="427"/>
      <c r="AE1022" s="427"/>
      <c r="AF1022" s="427"/>
      <c r="AG1022" s="427"/>
      <c r="AH1022" s="427"/>
      <c r="AI1022" s="427"/>
      <c r="AJ1022" s="427"/>
      <c r="AK1022" s="427"/>
    </row>
    <row r="1023" spans="4:37" s="442" customFormat="1" ht="16" customHeight="1" x14ac:dyDescent="0.25">
      <c r="D1023" s="444"/>
      <c r="E1023" s="444"/>
      <c r="F1023" s="444"/>
      <c r="G1023" s="444"/>
      <c r="H1023" s="444"/>
      <c r="I1023" s="444"/>
      <c r="J1023" s="444"/>
      <c r="K1023" s="444"/>
      <c r="L1023" s="444"/>
      <c r="M1023" s="443"/>
      <c r="O1023" s="427"/>
      <c r="P1023" s="427"/>
      <c r="Q1023" s="427"/>
      <c r="R1023" s="427"/>
      <c r="S1023" s="427"/>
      <c r="T1023" s="427"/>
      <c r="U1023" s="427"/>
      <c r="V1023" s="427"/>
      <c r="W1023" s="427"/>
      <c r="X1023" s="427"/>
      <c r="Y1023" s="427"/>
      <c r="Z1023" s="427"/>
      <c r="AA1023" s="427"/>
      <c r="AB1023" s="427"/>
      <c r="AC1023" s="427"/>
      <c r="AD1023" s="427"/>
      <c r="AE1023" s="427"/>
      <c r="AF1023" s="427"/>
      <c r="AG1023" s="427"/>
      <c r="AH1023" s="427"/>
      <c r="AI1023" s="427"/>
      <c r="AJ1023" s="427"/>
      <c r="AK1023" s="427"/>
    </row>
    <row r="1024" spans="4:37" s="442" customFormat="1" ht="16" customHeight="1" x14ac:dyDescent="0.25">
      <c r="D1024" s="444"/>
      <c r="E1024" s="444"/>
      <c r="F1024" s="444"/>
      <c r="G1024" s="444"/>
      <c r="H1024" s="444"/>
      <c r="I1024" s="444"/>
      <c r="J1024" s="444"/>
      <c r="K1024" s="444"/>
      <c r="L1024" s="444"/>
      <c r="M1024" s="443"/>
      <c r="O1024" s="427"/>
      <c r="P1024" s="427"/>
      <c r="Q1024" s="427"/>
      <c r="R1024" s="427"/>
      <c r="S1024" s="427"/>
      <c r="T1024" s="427"/>
      <c r="U1024" s="427"/>
      <c r="V1024" s="427"/>
      <c r="W1024" s="427"/>
      <c r="X1024" s="427"/>
      <c r="Y1024" s="427"/>
      <c r="Z1024" s="427"/>
      <c r="AA1024" s="427"/>
      <c r="AB1024" s="427"/>
      <c r="AC1024" s="427"/>
      <c r="AD1024" s="427"/>
      <c r="AE1024" s="427"/>
      <c r="AF1024" s="427"/>
      <c r="AG1024" s="427"/>
      <c r="AH1024" s="427"/>
      <c r="AI1024" s="427"/>
      <c r="AJ1024" s="427"/>
      <c r="AK1024" s="427"/>
    </row>
    <row r="1025" spans="4:37" s="442" customFormat="1" ht="16" customHeight="1" x14ac:dyDescent="0.25">
      <c r="D1025" s="444"/>
      <c r="E1025" s="444"/>
      <c r="F1025" s="444"/>
      <c r="G1025" s="444"/>
      <c r="H1025" s="444"/>
      <c r="I1025" s="444"/>
      <c r="J1025" s="444"/>
      <c r="K1025" s="444"/>
      <c r="L1025" s="444"/>
      <c r="M1025" s="443"/>
      <c r="O1025" s="427"/>
      <c r="P1025" s="427"/>
      <c r="Q1025" s="427"/>
      <c r="R1025" s="427"/>
      <c r="S1025" s="427"/>
      <c r="T1025" s="427"/>
      <c r="U1025" s="427"/>
      <c r="V1025" s="427"/>
      <c r="W1025" s="427"/>
      <c r="X1025" s="427"/>
      <c r="Y1025" s="427"/>
      <c r="Z1025" s="427"/>
      <c r="AA1025" s="427"/>
      <c r="AB1025" s="427"/>
      <c r="AC1025" s="427"/>
      <c r="AD1025" s="427"/>
      <c r="AE1025" s="427"/>
      <c r="AF1025" s="427"/>
      <c r="AG1025" s="427"/>
      <c r="AH1025" s="427"/>
      <c r="AI1025" s="427"/>
      <c r="AJ1025" s="427"/>
      <c r="AK1025" s="427"/>
    </row>
    <row r="1026" spans="4:37" s="442" customFormat="1" ht="16" customHeight="1" x14ac:dyDescent="0.25">
      <c r="D1026" s="444"/>
      <c r="E1026" s="444"/>
      <c r="F1026" s="444"/>
      <c r="G1026" s="444"/>
      <c r="H1026" s="444"/>
      <c r="I1026" s="444"/>
      <c r="J1026" s="444"/>
      <c r="K1026" s="444"/>
      <c r="L1026" s="444"/>
      <c r="M1026" s="443"/>
      <c r="O1026" s="427"/>
      <c r="P1026" s="427"/>
      <c r="Q1026" s="427"/>
      <c r="R1026" s="427"/>
      <c r="S1026" s="427"/>
      <c r="T1026" s="427"/>
      <c r="U1026" s="427"/>
      <c r="V1026" s="427"/>
      <c r="W1026" s="427"/>
      <c r="X1026" s="427"/>
      <c r="Y1026" s="427"/>
      <c r="Z1026" s="427"/>
      <c r="AA1026" s="427"/>
      <c r="AB1026" s="427"/>
      <c r="AC1026" s="427"/>
      <c r="AD1026" s="427"/>
      <c r="AE1026" s="427"/>
      <c r="AF1026" s="427"/>
      <c r="AG1026" s="427"/>
      <c r="AH1026" s="427"/>
      <c r="AI1026" s="427"/>
      <c r="AJ1026" s="427"/>
      <c r="AK1026" s="427"/>
    </row>
    <row r="1027" spans="4:37" s="442" customFormat="1" ht="16" customHeight="1" x14ac:dyDescent="0.25">
      <c r="D1027" s="444"/>
      <c r="E1027" s="444"/>
      <c r="F1027" s="444"/>
      <c r="G1027" s="444"/>
      <c r="H1027" s="444"/>
      <c r="I1027" s="444"/>
      <c r="J1027" s="444"/>
      <c r="K1027" s="444"/>
      <c r="L1027" s="444"/>
      <c r="M1027" s="443"/>
      <c r="O1027" s="427"/>
      <c r="P1027" s="427"/>
      <c r="Q1027" s="427"/>
      <c r="R1027" s="427"/>
      <c r="S1027" s="427"/>
      <c r="T1027" s="427"/>
      <c r="U1027" s="427"/>
      <c r="V1027" s="427"/>
      <c r="W1027" s="427"/>
      <c r="X1027" s="427"/>
      <c r="Y1027" s="427"/>
      <c r="Z1027" s="427"/>
      <c r="AA1027" s="427"/>
      <c r="AB1027" s="427"/>
      <c r="AC1027" s="427"/>
      <c r="AD1027" s="427"/>
      <c r="AE1027" s="427"/>
      <c r="AF1027" s="427"/>
      <c r="AG1027" s="427"/>
      <c r="AH1027" s="427"/>
      <c r="AI1027" s="427"/>
      <c r="AJ1027" s="427"/>
      <c r="AK1027" s="427"/>
    </row>
    <row r="1028" spans="4:37" s="442" customFormat="1" ht="16" customHeight="1" x14ac:dyDescent="0.25">
      <c r="D1028" s="444"/>
      <c r="E1028" s="444"/>
      <c r="F1028" s="444"/>
      <c r="G1028" s="444"/>
      <c r="H1028" s="444"/>
      <c r="I1028" s="444"/>
      <c r="J1028" s="444"/>
      <c r="K1028" s="444"/>
      <c r="L1028" s="444"/>
      <c r="M1028" s="443"/>
      <c r="O1028" s="427"/>
      <c r="P1028" s="427"/>
      <c r="Q1028" s="427"/>
      <c r="R1028" s="427"/>
      <c r="S1028" s="427"/>
      <c r="T1028" s="427"/>
      <c r="U1028" s="427"/>
      <c r="V1028" s="427"/>
      <c r="W1028" s="427"/>
      <c r="X1028" s="427"/>
      <c r="Y1028" s="427"/>
      <c r="Z1028" s="427"/>
      <c r="AA1028" s="427"/>
      <c r="AB1028" s="427"/>
      <c r="AC1028" s="427"/>
      <c r="AD1028" s="427"/>
      <c r="AE1028" s="427"/>
      <c r="AF1028" s="427"/>
      <c r="AG1028" s="427"/>
      <c r="AH1028" s="427"/>
      <c r="AI1028" s="427"/>
      <c r="AJ1028" s="427"/>
      <c r="AK1028" s="427"/>
    </row>
    <row r="1029" spans="4:37" s="442" customFormat="1" ht="16" customHeight="1" x14ac:dyDescent="0.25">
      <c r="D1029" s="444"/>
      <c r="E1029" s="444"/>
      <c r="F1029" s="444"/>
      <c r="G1029" s="444"/>
      <c r="H1029" s="444"/>
      <c r="I1029" s="444"/>
      <c r="J1029" s="444"/>
      <c r="K1029" s="444"/>
      <c r="L1029" s="444"/>
      <c r="M1029" s="443"/>
      <c r="O1029" s="427"/>
      <c r="P1029" s="427"/>
      <c r="Q1029" s="427"/>
      <c r="R1029" s="427"/>
      <c r="S1029" s="427"/>
      <c r="T1029" s="427"/>
      <c r="U1029" s="427"/>
      <c r="V1029" s="427"/>
      <c r="W1029" s="427"/>
      <c r="X1029" s="427"/>
      <c r="Y1029" s="427"/>
      <c r="Z1029" s="427"/>
      <c r="AA1029" s="427"/>
      <c r="AB1029" s="427"/>
      <c r="AC1029" s="427"/>
      <c r="AD1029" s="427"/>
      <c r="AE1029" s="427"/>
      <c r="AF1029" s="427"/>
      <c r="AG1029" s="427"/>
      <c r="AH1029" s="427"/>
      <c r="AI1029" s="427"/>
      <c r="AJ1029" s="427"/>
      <c r="AK1029" s="427"/>
    </row>
    <row r="1030" spans="4:37" s="442" customFormat="1" ht="16" customHeight="1" x14ac:dyDescent="0.25">
      <c r="D1030" s="444"/>
      <c r="E1030" s="444"/>
      <c r="F1030" s="444"/>
      <c r="G1030" s="444"/>
      <c r="H1030" s="444"/>
      <c r="I1030" s="444"/>
      <c r="J1030" s="444"/>
      <c r="K1030" s="444"/>
      <c r="L1030" s="444"/>
      <c r="M1030" s="443"/>
      <c r="O1030" s="427"/>
      <c r="P1030" s="427"/>
      <c r="Q1030" s="427"/>
      <c r="R1030" s="427"/>
      <c r="S1030" s="427"/>
      <c r="T1030" s="427"/>
      <c r="U1030" s="427"/>
      <c r="V1030" s="427"/>
      <c r="W1030" s="427"/>
      <c r="X1030" s="427"/>
      <c r="Y1030" s="427"/>
      <c r="Z1030" s="427"/>
      <c r="AA1030" s="427"/>
      <c r="AB1030" s="427"/>
      <c r="AC1030" s="427"/>
      <c r="AD1030" s="427"/>
      <c r="AE1030" s="427"/>
      <c r="AF1030" s="427"/>
      <c r="AG1030" s="427"/>
      <c r="AH1030" s="427"/>
      <c r="AI1030" s="427"/>
      <c r="AJ1030" s="427"/>
      <c r="AK1030" s="427"/>
    </row>
    <row r="1031" spans="4:37" s="442" customFormat="1" ht="16" customHeight="1" x14ac:dyDescent="0.25">
      <c r="D1031" s="444"/>
      <c r="E1031" s="444"/>
      <c r="F1031" s="444"/>
      <c r="G1031" s="444"/>
      <c r="H1031" s="444"/>
      <c r="I1031" s="444"/>
      <c r="J1031" s="444"/>
      <c r="K1031" s="444"/>
      <c r="L1031" s="444"/>
      <c r="M1031" s="443"/>
      <c r="O1031" s="427"/>
      <c r="P1031" s="427"/>
      <c r="Q1031" s="427"/>
      <c r="R1031" s="427"/>
      <c r="S1031" s="427"/>
      <c r="T1031" s="427"/>
      <c r="U1031" s="427"/>
      <c r="V1031" s="427"/>
      <c r="W1031" s="427"/>
      <c r="X1031" s="427"/>
      <c r="Y1031" s="427"/>
      <c r="Z1031" s="427"/>
      <c r="AA1031" s="427"/>
      <c r="AB1031" s="427"/>
      <c r="AC1031" s="427"/>
      <c r="AD1031" s="427"/>
      <c r="AE1031" s="427"/>
      <c r="AF1031" s="427"/>
      <c r="AG1031" s="427"/>
      <c r="AH1031" s="427"/>
      <c r="AI1031" s="427"/>
      <c r="AJ1031" s="427"/>
      <c r="AK1031" s="427"/>
    </row>
    <row r="1032" spans="4:37" s="442" customFormat="1" ht="16" customHeight="1" x14ac:dyDescent="0.25">
      <c r="D1032" s="444"/>
      <c r="E1032" s="444"/>
      <c r="F1032" s="444"/>
      <c r="G1032" s="444"/>
      <c r="H1032" s="444"/>
      <c r="I1032" s="444"/>
      <c r="J1032" s="444"/>
      <c r="K1032" s="444"/>
      <c r="L1032" s="444"/>
      <c r="M1032" s="443"/>
      <c r="O1032" s="427"/>
      <c r="P1032" s="427"/>
      <c r="Q1032" s="427"/>
      <c r="R1032" s="427"/>
      <c r="S1032" s="427"/>
      <c r="T1032" s="427"/>
      <c r="U1032" s="427"/>
      <c r="V1032" s="427"/>
      <c r="W1032" s="427"/>
      <c r="X1032" s="427"/>
      <c r="Y1032" s="427"/>
      <c r="Z1032" s="427"/>
      <c r="AA1032" s="427"/>
      <c r="AB1032" s="427"/>
      <c r="AC1032" s="427"/>
      <c r="AD1032" s="427"/>
      <c r="AE1032" s="427"/>
      <c r="AF1032" s="427"/>
      <c r="AG1032" s="427"/>
      <c r="AH1032" s="427"/>
      <c r="AI1032" s="427"/>
      <c r="AJ1032" s="427"/>
      <c r="AK1032" s="427"/>
    </row>
    <row r="1033" spans="4:37" s="442" customFormat="1" ht="16" customHeight="1" x14ac:dyDescent="0.25">
      <c r="D1033" s="444"/>
      <c r="E1033" s="444"/>
      <c r="F1033" s="444"/>
      <c r="G1033" s="444"/>
      <c r="H1033" s="444"/>
      <c r="I1033" s="444"/>
      <c r="J1033" s="444"/>
      <c r="K1033" s="444"/>
      <c r="L1033" s="444"/>
      <c r="M1033" s="443"/>
      <c r="O1033" s="427"/>
      <c r="P1033" s="427"/>
      <c r="Q1033" s="427"/>
      <c r="R1033" s="427"/>
      <c r="S1033" s="427"/>
      <c r="T1033" s="427"/>
      <c r="U1033" s="427"/>
      <c r="V1033" s="427"/>
      <c r="W1033" s="427"/>
      <c r="X1033" s="427"/>
      <c r="Y1033" s="427"/>
      <c r="Z1033" s="427"/>
      <c r="AA1033" s="427"/>
      <c r="AB1033" s="427"/>
      <c r="AC1033" s="427"/>
      <c r="AD1033" s="427"/>
      <c r="AE1033" s="427"/>
      <c r="AF1033" s="427"/>
      <c r="AG1033" s="427"/>
      <c r="AH1033" s="427"/>
      <c r="AI1033" s="427"/>
      <c r="AJ1033" s="427"/>
      <c r="AK1033" s="427"/>
    </row>
    <row r="1034" spans="4:37" s="442" customFormat="1" ht="16" customHeight="1" x14ac:dyDescent="0.25">
      <c r="D1034" s="444"/>
      <c r="E1034" s="444"/>
      <c r="F1034" s="444"/>
      <c r="G1034" s="444"/>
      <c r="H1034" s="444"/>
      <c r="I1034" s="444"/>
      <c r="J1034" s="444"/>
      <c r="K1034" s="444"/>
      <c r="L1034" s="444"/>
      <c r="M1034" s="443"/>
      <c r="O1034" s="427"/>
      <c r="P1034" s="427"/>
      <c r="Q1034" s="427"/>
      <c r="R1034" s="427"/>
      <c r="S1034" s="427"/>
      <c r="T1034" s="427"/>
      <c r="U1034" s="427"/>
      <c r="V1034" s="427"/>
      <c r="W1034" s="427"/>
      <c r="X1034" s="427"/>
      <c r="Y1034" s="427"/>
      <c r="Z1034" s="427"/>
      <c r="AA1034" s="427"/>
      <c r="AB1034" s="427"/>
      <c r="AC1034" s="427"/>
      <c r="AD1034" s="427"/>
      <c r="AE1034" s="427"/>
      <c r="AF1034" s="427"/>
      <c r="AG1034" s="427"/>
      <c r="AH1034" s="427"/>
      <c r="AI1034" s="427"/>
      <c r="AJ1034" s="427"/>
      <c r="AK1034" s="427"/>
    </row>
    <row r="1035" spans="4:37" s="442" customFormat="1" ht="16" customHeight="1" x14ac:dyDescent="0.25">
      <c r="D1035" s="444"/>
      <c r="E1035" s="444"/>
      <c r="F1035" s="444"/>
      <c r="G1035" s="444"/>
      <c r="H1035" s="444"/>
      <c r="I1035" s="444"/>
      <c r="J1035" s="444"/>
      <c r="K1035" s="444"/>
      <c r="L1035" s="444"/>
      <c r="M1035" s="443"/>
      <c r="O1035" s="427"/>
      <c r="P1035" s="427"/>
      <c r="Q1035" s="427"/>
      <c r="R1035" s="427"/>
      <c r="S1035" s="427"/>
      <c r="T1035" s="427"/>
      <c r="U1035" s="427"/>
      <c r="V1035" s="427"/>
      <c r="W1035" s="427"/>
      <c r="X1035" s="427"/>
      <c r="Y1035" s="427"/>
      <c r="Z1035" s="427"/>
      <c r="AA1035" s="427"/>
      <c r="AB1035" s="427"/>
      <c r="AC1035" s="427"/>
      <c r="AD1035" s="427"/>
      <c r="AE1035" s="427"/>
      <c r="AF1035" s="427"/>
      <c r="AG1035" s="427"/>
      <c r="AH1035" s="427"/>
      <c r="AI1035" s="427"/>
      <c r="AJ1035" s="427"/>
      <c r="AK1035" s="427"/>
    </row>
    <row r="1036" spans="4:37" s="442" customFormat="1" ht="16" customHeight="1" x14ac:dyDescent="0.25">
      <c r="D1036" s="444"/>
      <c r="E1036" s="444"/>
      <c r="F1036" s="444"/>
      <c r="G1036" s="444"/>
      <c r="H1036" s="444"/>
      <c r="I1036" s="444"/>
      <c r="J1036" s="444"/>
      <c r="K1036" s="444"/>
      <c r="L1036" s="444"/>
      <c r="M1036" s="443"/>
      <c r="O1036" s="427"/>
      <c r="P1036" s="427"/>
      <c r="Q1036" s="427"/>
      <c r="R1036" s="427"/>
      <c r="S1036" s="427"/>
      <c r="T1036" s="427"/>
      <c r="U1036" s="427"/>
      <c r="V1036" s="427"/>
      <c r="W1036" s="427"/>
      <c r="X1036" s="427"/>
      <c r="Y1036" s="427"/>
      <c r="Z1036" s="427"/>
      <c r="AA1036" s="427"/>
      <c r="AB1036" s="427"/>
      <c r="AC1036" s="427"/>
      <c r="AD1036" s="427"/>
      <c r="AE1036" s="427"/>
      <c r="AF1036" s="427"/>
      <c r="AG1036" s="427"/>
      <c r="AH1036" s="427"/>
      <c r="AI1036" s="427"/>
      <c r="AJ1036" s="427"/>
      <c r="AK1036" s="427"/>
    </row>
    <row r="1037" spans="4:37" s="442" customFormat="1" ht="16" customHeight="1" x14ac:dyDescent="0.25">
      <c r="D1037" s="444"/>
      <c r="E1037" s="444"/>
      <c r="F1037" s="444"/>
      <c r="G1037" s="444"/>
      <c r="H1037" s="444"/>
      <c r="I1037" s="444"/>
      <c r="J1037" s="444"/>
      <c r="K1037" s="444"/>
      <c r="L1037" s="444"/>
      <c r="M1037" s="443"/>
      <c r="O1037" s="427"/>
      <c r="P1037" s="427"/>
      <c r="Q1037" s="427"/>
      <c r="R1037" s="427"/>
      <c r="S1037" s="427"/>
      <c r="T1037" s="427"/>
      <c r="U1037" s="427"/>
      <c r="V1037" s="427"/>
      <c r="W1037" s="427"/>
      <c r="X1037" s="427"/>
      <c r="Y1037" s="427"/>
      <c r="Z1037" s="427"/>
      <c r="AA1037" s="427"/>
      <c r="AB1037" s="427"/>
      <c r="AC1037" s="427"/>
      <c r="AD1037" s="427"/>
      <c r="AE1037" s="427"/>
      <c r="AF1037" s="427"/>
      <c r="AG1037" s="427"/>
      <c r="AH1037" s="427"/>
      <c r="AI1037" s="427"/>
      <c r="AJ1037" s="427"/>
      <c r="AK1037" s="427"/>
    </row>
    <row r="1038" spans="4:37" s="442" customFormat="1" ht="16" customHeight="1" x14ac:dyDescent="0.25">
      <c r="D1038" s="444"/>
      <c r="E1038" s="444"/>
      <c r="F1038" s="444"/>
      <c r="G1038" s="444"/>
      <c r="H1038" s="444"/>
      <c r="I1038" s="444"/>
      <c r="J1038" s="444"/>
      <c r="K1038" s="444"/>
      <c r="L1038" s="444"/>
      <c r="M1038" s="443"/>
      <c r="O1038" s="427"/>
      <c r="P1038" s="427"/>
      <c r="Q1038" s="427"/>
      <c r="R1038" s="427"/>
      <c r="S1038" s="427"/>
      <c r="T1038" s="427"/>
      <c r="U1038" s="427"/>
      <c r="V1038" s="427"/>
      <c r="W1038" s="427"/>
      <c r="X1038" s="427"/>
      <c r="Y1038" s="427"/>
      <c r="Z1038" s="427"/>
      <c r="AA1038" s="427"/>
      <c r="AB1038" s="427"/>
      <c r="AC1038" s="427"/>
      <c r="AD1038" s="427"/>
      <c r="AE1038" s="427"/>
      <c r="AF1038" s="427"/>
      <c r="AG1038" s="427"/>
      <c r="AH1038" s="427"/>
      <c r="AI1038" s="427"/>
      <c r="AJ1038" s="427"/>
      <c r="AK1038" s="427"/>
    </row>
    <row r="1039" spans="4:37" s="442" customFormat="1" ht="16" customHeight="1" x14ac:dyDescent="0.25">
      <c r="D1039" s="444"/>
      <c r="E1039" s="444"/>
      <c r="F1039" s="444"/>
      <c r="G1039" s="444"/>
      <c r="H1039" s="444"/>
      <c r="I1039" s="444"/>
      <c r="J1039" s="444"/>
      <c r="K1039" s="444"/>
      <c r="L1039" s="444"/>
      <c r="M1039" s="443"/>
      <c r="O1039" s="427"/>
      <c r="P1039" s="427"/>
      <c r="Q1039" s="427"/>
      <c r="R1039" s="427"/>
      <c r="S1039" s="427"/>
      <c r="T1039" s="427"/>
      <c r="U1039" s="427"/>
      <c r="V1039" s="427"/>
      <c r="W1039" s="427"/>
      <c r="X1039" s="427"/>
      <c r="Y1039" s="427"/>
      <c r="Z1039" s="427"/>
      <c r="AA1039" s="427"/>
      <c r="AB1039" s="427"/>
      <c r="AC1039" s="427"/>
      <c r="AD1039" s="427"/>
      <c r="AE1039" s="427"/>
      <c r="AF1039" s="427"/>
      <c r="AG1039" s="427"/>
      <c r="AH1039" s="427"/>
      <c r="AI1039" s="427"/>
      <c r="AJ1039" s="427"/>
      <c r="AK1039" s="427"/>
    </row>
    <row r="1040" spans="4:37" s="442" customFormat="1" ht="16" customHeight="1" x14ac:dyDescent="0.25">
      <c r="D1040" s="444"/>
      <c r="E1040" s="444"/>
      <c r="F1040" s="444"/>
      <c r="G1040" s="444"/>
      <c r="H1040" s="444"/>
      <c r="I1040" s="444"/>
      <c r="J1040" s="444"/>
      <c r="K1040" s="444"/>
      <c r="L1040" s="444"/>
      <c r="M1040" s="443"/>
      <c r="O1040" s="427"/>
      <c r="P1040" s="427"/>
      <c r="Q1040" s="427"/>
      <c r="R1040" s="427"/>
      <c r="S1040" s="427"/>
      <c r="T1040" s="427"/>
      <c r="U1040" s="427"/>
      <c r="V1040" s="427"/>
      <c r="W1040" s="427"/>
      <c r="X1040" s="427"/>
      <c r="Y1040" s="427"/>
      <c r="Z1040" s="427"/>
      <c r="AA1040" s="427"/>
      <c r="AB1040" s="427"/>
      <c r="AC1040" s="427"/>
      <c r="AD1040" s="427"/>
      <c r="AE1040" s="427"/>
      <c r="AF1040" s="427"/>
      <c r="AG1040" s="427"/>
      <c r="AH1040" s="427"/>
      <c r="AI1040" s="427"/>
      <c r="AJ1040" s="427"/>
      <c r="AK1040" s="427"/>
    </row>
    <row r="1041" spans="4:37" s="442" customFormat="1" ht="16" customHeight="1" x14ac:dyDescent="0.25">
      <c r="D1041" s="444"/>
      <c r="E1041" s="444"/>
      <c r="F1041" s="444"/>
      <c r="G1041" s="444"/>
      <c r="H1041" s="444"/>
      <c r="I1041" s="444"/>
      <c r="J1041" s="444"/>
      <c r="K1041" s="444"/>
      <c r="L1041" s="444"/>
      <c r="M1041" s="443"/>
      <c r="O1041" s="427"/>
      <c r="P1041" s="427"/>
      <c r="Q1041" s="427"/>
      <c r="R1041" s="427"/>
      <c r="S1041" s="427"/>
      <c r="T1041" s="427"/>
      <c r="U1041" s="427"/>
      <c r="V1041" s="427"/>
      <c r="W1041" s="427"/>
      <c r="X1041" s="427"/>
      <c r="Y1041" s="427"/>
      <c r="Z1041" s="427"/>
      <c r="AA1041" s="427"/>
      <c r="AB1041" s="427"/>
      <c r="AC1041" s="427"/>
      <c r="AD1041" s="427"/>
      <c r="AE1041" s="427"/>
      <c r="AF1041" s="427"/>
      <c r="AG1041" s="427"/>
      <c r="AH1041" s="427"/>
      <c r="AI1041" s="427"/>
      <c r="AJ1041" s="427"/>
      <c r="AK1041" s="427"/>
    </row>
    <row r="1042" spans="4:37" s="442" customFormat="1" ht="16" customHeight="1" x14ac:dyDescent="0.25">
      <c r="D1042" s="444"/>
      <c r="E1042" s="444"/>
      <c r="F1042" s="444"/>
      <c r="G1042" s="444"/>
      <c r="H1042" s="444"/>
      <c r="I1042" s="444"/>
      <c r="J1042" s="444"/>
      <c r="K1042" s="444"/>
      <c r="L1042" s="444"/>
      <c r="M1042" s="443"/>
      <c r="O1042" s="427"/>
      <c r="P1042" s="427"/>
      <c r="Q1042" s="427"/>
      <c r="R1042" s="427"/>
      <c r="S1042" s="427"/>
      <c r="T1042" s="427"/>
      <c r="U1042" s="427"/>
      <c r="V1042" s="427"/>
      <c r="W1042" s="427"/>
      <c r="X1042" s="427"/>
      <c r="Y1042" s="427"/>
      <c r="Z1042" s="427"/>
      <c r="AA1042" s="427"/>
      <c r="AB1042" s="427"/>
      <c r="AC1042" s="427"/>
      <c r="AD1042" s="427"/>
      <c r="AE1042" s="427"/>
      <c r="AF1042" s="427"/>
      <c r="AG1042" s="427"/>
      <c r="AH1042" s="427"/>
      <c r="AI1042" s="427"/>
      <c r="AJ1042" s="427"/>
      <c r="AK1042" s="427"/>
    </row>
    <row r="1043" spans="4:37" s="442" customFormat="1" ht="16" customHeight="1" x14ac:dyDescent="0.25">
      <c r="D1043" s="444"/>
      <c r="E1043" s="444"/>
      <c r="F1043" s="444"/>
      <c r="G1043" s="444"/>
      <c r="H1043" s="444"/>
      <c r="I1043" s="444"/>
      <c r="J1043" s="444"/>
      <c r="K1043" s="444"/>
      <c r="L1043" s="444"/>
      <c r="M1043" s="443"/>
      <c r="O1043" s="427"/>
      <c r="P1043" s="427"/>
      <c r="Q1043" s="427"/>
      <c r="R1043" s="427"/>
      <c r="S1043" s="427"/>
      <c r="T1043" s="427"/>
      <c r="U1043" s="427"/>
      <c r="V1043" s="427"/>
      <c r="W1043" s="427"/>
      <c r="X1043" s="427"/>
      <c r="Y1043" s="427"/>
      <c r="Z1043" s="427"/>
      <c r="AA1043" s="427"/>
      <c r="AB1043" s="427"/>
      <c r="AC1043" s="427"/>
      <c r="AD1043" s="427"/>
      <c r="AE1043" s="427"/>
      <c r="AF1043" s="427"/>
      <c r="AG1043" s="427"/>
      <c r="AH1043" s="427"/>
      <c r="AI1043" s="427"/>
      <c r="AJ1043" s="427"/>
      <c r="AK1043" s="427"/>
    </row>
    <row r="1044" spans="4:37" s="442" customFormat="1" ht="16" customHeight="1" x14ac:dyDescent="0.25">
      <c r="D1044" s="444"/>
      <c r="E1044" s="444"/>
      <c r="F1044" s="444"/>
      <c r="G1044" s="444"/>
      <c r="H1044" s="444"/>
      <c r="I1044" s="444"/>
      <c r="J1044" s="444"/>
      <c r="K1044" s="444"/>
      <c r="L1044" s="444"/>
      <c r="M1044" s="443"/>
      <c r="O1044" s="427"/>
      <c r="P1044" s="427"/>
      <c r="Q1044" s="427"/>
      <c r="R1044" s="427"/>
      <c r="S1044" s="427"/>
      <c r="T1044" s="427"/>
      <c r="U1044" s="427"/>
      <c r="V1044" s="427"/>
      <c r="W1044" s="427"/>
      <c r="X1044" s="427"/>
      <c r="Y1044" s="427"/>
      <c r="Z1044" s="427"/>
      <c r="AA1044" s="427"/>
      <c r="AB1044" s="427"/>
      <c r="AC1044" s="427"/>
      <c r="AD1044" s="427"/>
      <c r="AE1044" s="427"/>
      <c r="AF1044" s="427"/>
      <c r="AG1044" s="427"/>
      <c r="AH1044" s="427"/>
      <c r="AI1044" s="427"/>
      <c r="AJ1044" s="427"/>
      <c r="AK1044" s="427"/>
    </row>
    <row r="1045" spans="4:37" s="442" customFormat="1" ht="16" customHeight="1" x14ac:dyDescent="0.25">
      <c r="D1045" s="444"/>
      <c r="E1045" s="444"/>
      <c r="F1045" s="444"/>
      <c r="G1045" s="444"/>
      <c r="H1045" s="444"/>
      <c r="I1045" s="444"/>
      <c r="J1045" s="444"/>
      <c r="K1045" s="444"/>
      <c r="L1045" s="444"/>
      <c r="M1045" s="443"/>
      <c r="O1045" s="427"/>
      <c r="P1045" s="427"/>
      <c r="Q1045" s="427"/>
      <c r="R1045" s="427"/>
      <c r="S1045" s="427"/>
      <c r="T1045" s="427"/>
      <c r="U1045" s="427"/>
      <c r="V1045" s="427"/>
      <c r="W1045" s="427"/>
      <c r="X1045" s="427"/>
      <c r="Y1045" s="427"/>
      <c r="Z1045" s="427"/>
      <c r="AA1045" s="427"/>
      <c r="AB1045" s="427"/>
      <c r="AC1045" s="427"/>
      <c r="AD1045" s="427"/>
      <c r="AE1045" s="427"/>
      <c r="AF1045" s="427"/>
      <c r="AG1045" s="427"/>
      <c r="AH1045" s="427"/>
      <c r="AI1045" s="427"/>
      <c r="AJ1045" s="427"/>
      <c r="AK1045" s="427"/>
    </row>
    <row r="1046" spans="4:37" s="442" customFormat="1" ht="16" customHeight="1" x14ac:dyDescent="0.25">
      <c r="D1046" s="444"/>
      <c r="E1046" s="444"/>
      <c r="F1046" s="444"/>
      <c r="G1046" s="444"/>
      <c r="H1046" s="444"/>
      <c r="I1046" s="444"/>
      <c r="J1046" s="444"/>
      <c r="K1046" s="444"/>
      <c r="L1046" s="444"/>
      <c r="M1046" s="443"/>
      <c r="O1046" s="427"/>
      <c r="P1046" s="427"/>
      <c r="Q1046" s="427"/>
      <c r="R1046" s="427"/>
      <c r="S1046" s="427"/>
      <c r="T1046" s="427"/>
      <c r="U1046" s="427"/>
      <c r="V1046" s="427"/>
      <c r="W1046" s="427"/>
      <c r="X1046" s="427"/>
      <c r="Y1046" s="427"/>
      <c r="Z1046" s="427"/>
      <c r="AA1046" s="427"/>
      <c r="AB1046" s="427"/>
      <c r="AC1046" s="427"/>
      <c r="AD1046" s="427"/>
      <c r="AE1046" s="427"/>
      <c r="AF1046" s="427"/>
      <c r="AG1046" s="427"/>
      <c r="AH1046" s="427"/>
      <c r="AI1046" s="427"/>
      <c r="AJ1046" s="427"/>
      <c r="AK1046" s="427"/>
    </row>
    <row r="1047" spans="4:37" s="442" customFormat="1" ht="16" customHeight="1" x14ac:dyDescent="0.25">
      <c r="D1047" s="444"/>
      <c r="E1047" s="444"/>
      <c r="F1047" s="444"/>
      <c r="G1047" s="444"/>
      <c r="H1047" s="444"/>
      <c r="I1047" s="444"/>
      <c r="J1047" s="444"/>
      <c r="K1047" s="444"/>
      <c r="L1047" s="444"/>
      <c r="M1047" s="443"/>
      <c r="O1047" s="427"/>
      <c r="P1047" s="427"/>
      <c r="Q1047" s="427"/>
      <c r="R1047" s="427"/>
      <c r="S1047" s="427"/>
      <c r="T1047" s="427"/>
      <c r="U1047" s="427"/>
      <c r="V1047" s="427"/>
      <c r="W1047" s="427"/>
      <c r="X1047" s="427"/>
      <c r="Y1047" s="427"/>
      <c r="Z1047" s="427"/>
      <c r="AA1047" s="427"/>
      <c r="AB1047" s="427"/>
      <c r="AC1047" s="427"/>
      <c r="AD1047" s="427"/>
      <c r="AE1047" s="427"/>
      <c r="AF1047" s="427"/>
      <c r="AG1047" s="427"/>
      <c r="AH1047" s="427"/>
      <c r="AI1047" s="427"/>
      <c r="AJ1047" s="427"/>
      <c r="AK1047" s="427"/>
    </row>
    <row r="1048" spans="4:37" s="442" customFormat="1" ht="16" customHeight="1" x14ac:dyDescent="0.25">
      <c r="D1048" s="444"/>
      <c r="E1048" s="444"/>
      <c r="F1048" s="444"/>
      <c r="G1048" s="444"/>
      <c r="H1048" s="444"/>
      <c r="I1048" s="444"/>
      <c r="J1048" s="444"/>
      <c r="K1048" s="444"/>
      <c r="L1048" s="444"/>
      <c r="M1048" s="443"/>
      <c r="O1048" s="427"/>
      <c r="P1048" s="427"/>
      <c r="Q1048" s="427"/>
      <c r="R1048" s="427"/>
      <c r="S1048" s="427"/>
      <c r="T1048" s="427"/>
      <c r="U1048" s="427"/>
      <c r="V1048" s="427"/>
      <c r="W1048" s="427"/>
      <c r="X1048" s="427"/>
      <c r="Y1048" s="427"/>
      <c r="Z1048" s="427"/>
      <c r="AA1048" s="427"/>
      <c r="AB1048" s="427"/>
      <c r="AC1048" s="427"/>
      <c r="AD1048" s="427"/>
      <c r="AE1048" s="427"/>
      <c r="AF1048" s="427"/>
      <c r="AG1048" s="427"/>
      <c r="AH1048" s="427"/>
      <c r="AI1048" s="427"/>
      <c r="AJ1048" s="427"/>
      <c r="AK1048" s="427"/>
    </row>
    <row r="1049" spans="4:37" s="442" customFormat="1" ht="16" customHeight="1" x14ac:dyDescent="0.25">
      <c r="D1049" s="444"/>
      <c r="E1049" s="444"/>
      <c r="F1049" s="444"/>
      <c r="G1049" s="444"/>
      <c r="H1049" s="444"/>
      <c r="I1049" s="444"/>
      <c r="J1049" s="444"/>
      <c r="K1049" s="444"/>
      <c r="L1049" s="444"/>
      <c r="M1049" s="443"/>
      <c r="O1049" s="427"/>
      <c r="P1049" s="427"/>
      <c r="Q1049" s="427"/>
      <c r="R1049" s="427"/>
      <c r="S1049" s="427"/>
      <c r="T1049" s="427"/>
      <c r="U1049" s="427"/>
      <c r="V1049" s="427"/>
      <c r="W1049" s="427"/>
      <c r="X1049" s="427"/>
      <c r="Y1049" s="427"/>
      <c r="Z1049" s="427"/>
      <c r="AA1049" s="427"/>
      <c r="AB1049" s="427"/>
      <c r="AC1049" s="427"/>
      <c r="AD1049" s="427"/>
      <c r="AE1049" s="427"/>
      <c r="AF1049" s="427"/>
      <c r="AG1049" s="427"/>
      <c r="AH1049" s="427"/>
      <c r="AI1049" s="427"/>
      <c r="AJ1049" s="427"/>
      <c r="AK1049" s="427"/>
    </row>
    <row r="1050" spans="4:37" s="442" customFormat="1" ht="16" customHeight="1" x14ac:dyDescent="0.25">
      <c r="D1050" s="444"/>
      <c r="E1050" s="444"/>
      <c r="F1050" s="444"/>
      <c r="G1050" s="444"/>
      <c r="H1050" s="444"/>
      <c r="I1050" s="444"/>
      <c r="J1050" s="444"/>
      <c r="K1050" s="444"/>
      <c r="L1050" s="444"/>
      <c r="M1050" s="443"/>
      <c r="O1050" s="427"/>
      <c r="P1050" s="427"/>
      <c r="Q1050" s="427"/>
      <c r="R1050" s="427"/>
      <c r="S1050" s="427"/>
      <c r="T1050" s="427"/>
      <c r="U1050" s="427"/>
      <c r="V1050" s="427"/>
      <c r="W1050" s="427"/>
      <c r="X1050" s="427"/>
      <c r="Y1050" s="427"/>
      <c r="Z1050" s="427"/>
      <c r="AA1050" s="427"/>
      <c r="AB1050" s="427"/>
      <c r="AC1050" s="427"/>
      <c r="AD1050" s="427"/>
      <c r="AE1050" s="427"/>
      <c r="AF1050" s="427"/>
      <c r="AG1050" s="427"/>
      <c r="AH1050" s="427"/>
      <c r="AI1050" s="427"/>
      <c r="AJ1050" s="427"/>
      <c r="AK1050" s="427"/>
    </row>
    <row r="1051" spans="4:37" s="442" customFormat="1" ht="16" customHeight="1" x14ac:dyDescent="0.25">
      <c r="D1051" s="444"/>
      <c r="E1051" s="444"/>
      <c r="F1051" s="444"/>
      <c r="G1051" s="444"/>
      <c r="H1051" s="444"/>
      <c r="I1051" s="444"/>
      <c r="J1051" s="444"/>
      <c r="K1051" s="444"/>
      <c r="L1051" s="444"/>
      <c r="M1051" s="443"/>
      <c r="O1051" s="427"/>
      <c r="P1051" s="427"/>
      <c r="Q1051" s="427"/>
      <c r="R1051" s="427"/>
      <c r="S1051" s="427"/>
      <c r="T1051" s="427"/>
      <c r="U1051" s="427"/>
      <c r="V1051" s="427"/>
      <c r="W1051" s="427"/>
      <c r="X1051" s="427"/>
      <c r="Y1051" s="427"/>
      <c r="Z1051" s="427"/>
      <c r="AA1051" s="427"/>
      <c r="AB1051" s="427"/>
      <c r="AC1051" s="427"/>
      <c r="AD1051" s="427"/>
      <c r="AE1051" s="427"/>
      <c r="AF1051" s="427"/>
      <c r="AG1051" s="427"/>
      <c r="AH1051" s="427"/>
      <c r="AI1051" s="427"/>
      <c r="AJ1051" s="427"/>
      <c r="AK1051" s="427"/>
    </row>
    <row r="1052" spans="4:37" s="442" customFormat="1" ht="16" customHeight="1" x14ac:dyDescent="0.25">
      <c r="D1052" s="444"/>
      <c r="E1052" s="444"/>
      <c r="F1052" s="444"/>
      <c r="G1052" s="444"/>
      <c r="H1052" s="444"/>
      <c r="I1052" s="444"/>
      <c r="J1052" s="444"/>
      <c r="K1052" s="444"/>
      <c r="L1052" s="444"/>
      <c r="M1052" s="443"/>
      <c r="O1052" s="427"/>
      <c r="P1052" s="427"/>
      <c r="Q1052" s="427"/>
      <c r="R1052" s="427"/>
      <c r="S1052" s="427"/>
      <c r="T1052" s="427"/>
      <c r="U1052" s="427"/>
      <c r="V1052" s="427"/>
      <c r="W1052" s="427"/>
      <c r="X1052" s="427"/>
      <c r="Y1052" s="427"/>
      <c r="Z1052" s="427"/>
      <c r="AA1052" s="427"/>
      <c r="AB1052" s="427"/>
      <c r="AC1052" s="427"/>
      <c r="AD1052" s="427"/>
      <c r="AE1052" s="427"/>
      <c r="AF1052" s="427"/>
      <c r="AG1052" s="427"/>
      <c r="AH1052" s="427"/>
      <c r="AI1052" s="427"/>
      <c r="AJ1052" s="427"/>
      <c r="AK1052" s="427"/>
    </row>
    <row r="1053" spans="4:37" s="442" customFormat="1" ht="16" customHeight="1" x14ac:dyDescent="0.25">
      <c r="D1053" s="444"/>
      <c r="E1053" s="444"/>
      <c r="F1053" s="444"/>
      <c r="G1053" s="444"/>
      <c r="H1053" s="444"/>
      <c r="I1053" s="444"/>
      <c r="J1053" s="444"/>
      <c r="K1053" s="444"/>
      <c r="L1053" s="444"/>
      <c r="M1053" s="443"/>
      <c r="O1053" s="427"/>
      <c r="P1053" s="427"/>
      <c r="Q1053" s="427"/>
      <c r="R1053" s="427"/>
      <c r="S1053" s="427"/>
      <c r="T1053" s="427"/>
      <c r="U1053" s="427"/>
      <c r="V1053" s="427"/>
      <c r="W1053" s="427"/>
      <c r="X1053" s="427"/>
      <c r="Y1053" s="427"/>
      <c r="Z1053" s="427"/>
      <c r="AA1053" s="427"/>
      <c r="AB1053" s="427"/>
      <c r="AC1053" s="427"/>
      <c r="AD1053" s="427"/>
      <c r="AE1053" s="427"/>
      <c r="AF1053" s="427"/>
      <c r="AG1053" s="427"/>
      <c r="AH1053" s="427"/>
      <c r="AI1053" s="427"/>
      <c r="AJ1053" s="427"/>
      <c r="AK1053" s="427"/>
    </row>
    <row r="1054" spans="4:37" s="442" customFormat="1" ht="16" customHeight="1" x14ac:dyDescent="0.25">
      <c r="D1054" s="444"/>
      <c r="E1054" s="444"/>
      <c r="F1054" s="444"/>
      <c r="G1054" s="444"/>
      <c r="H1054" s="444"/>
      <c r="I1054" s="444"/>
      <c r="J1054" s="444"/>
      <c r="K1054" s="444"/>
      <c r="L1054" s="444"/>
      <c r="M1054" s="443"/>
      <c r="O1054" s="427"/>
      <c r="P1054" s="427"/>
      <c r="Q1054" s="427"/>
      <c r="R1054" s="427"/>
      <c r="S1054" s="427"/>
      <c r="T1054" s="427"/>
      <c r="U1054" s="427"/>
      <c r="V1054" s="427"/>
      <c r="W1054" s="427"/>
      <c r="X1054" s="427"/>
      <c r="Y1054" s="427"/>
      <c r="Z1054" s="427"/>
      <c r="AA1054" s="427"/>
      <c r="AB1054" s="427"/>
      <c r="AC1054" s="427"/>
      <c r="AD1054" s="427"/>
      <c r="AE1054" s="427"/>
      <c r="AF1054" s="427"/>
      <c r="AG1054" s="427"/>
      <c r="AH1054" s="427"/>
      <c r="AI1054" s="427"/>
      <c r="AJ1054" s="427"/>
      <c r="AK1054" s="427"/>
    </row>
    <row r="1055" spans="4:37" s="442" customFormat="1" ht="16" customHeight="1" x14ac:dyDescent="0.25">
      <c r="D1055" s="444"/>
      <c r="E1055" s="444"/>
      <c r="F1055" s="444"/>
      <c r="G1055" s="444"/>
      <c r="H1055" s="444"/>
      <c r="I1055" s="444"/>
      <c r="J1055" s="444"/>
      <c r="K1055" s="444"/>
      <c r="L1055" s="444"/>
      <c r="M1055" s="443"/>
      <c r="O1055" s="427"/>
      <c r="P1055" s="427"/>
      <c r="Q1055" s="427"/>
      <c r="R1055" s="427"/>
      <c r="S1055" s="427"/>
      <c r="T1055" s="427"/>
      <c r="U1055" s="427"/>
      <c r="V1055" s="427"/>
      <c r="W1055" s="427"/>
      <c r="X1055" s="427"/>
      <c r="Y1055" s="427"/>
      <c r="Z1055" s="427"/>
      <c r="AA1055" s="427"/>
      <c r="AB1055" s="427"/>
      <c r="AC1055" s="427"/>
      <c r="AD1055" s="427"/>
      <c r="AE1055" s="427"/>
      <c r="AF1055" s="427"/>
      <c r="AG1055" s="427"/>
      <c r="AH1055" s="427"/>
      <c r="AI1055" s="427"/>
      <c r="AJ1055" s="427"/>
      <c r="AK1055" s="427"/>
    </row>
    <row r="1056" spans="4:37" s="442" customFormat="1" ht="16" customHeight="1" x14ac:dyDescent="0.25">
      <c r="D1056" s="444"/>
      <c r="E1056" s="444"/>
      <c r="F1056" s="444"/>
      <c r="G1056" s="444"/>
      <c r="H1056" s="444"/>
      <c r="I1056" s="444"/>
      <c r="J1056" s="444"/>
      <c r="K1056" s="444"/>
      <c r="L1056" s="444"/>
      <c r="M1056" s="443"/>
      <c r="O1056" s="427"/>
      <c r="P1056" s="427"/>
      <c r="Q1056" s="427"/>
      <c r="R1056" s="427"/>
      <c r="S1056" s="427"/>
      <c r="T1056" s="427"/>
      <c r="U1056" s="427"/>
      <c r="V1056" s="427"/>
      <c r="W1056" s="427"/>
      <c r="X1056" s="427"/>
      <c r="Y1056" s="427"/>
      <c r="Z1056" s="427"/>
      <c r="AA1056" s="427"/>
      <c r="AB1056" s="427"/>
      <c r="AC1056" s="427"/>
      <c r="AD1056" s="427"/>
      <c r="AE1056" s="427"/>
      <c r="AF1056" s="427"/>
      <c r="AG1056" s="427"/>
      <c r="AH1056" s="427"/>
      <c r="AI1056" s="427"/>
      <c r="AJ1056" s="427"/>
      <c r="AK1056" s="427"/>
    </row>
    <row r="1057" spans="4:45" s="442" customFormat="1" ht="16" customHeight="1" x14ac:dyDescent="0.25">
      <c r="D1057" s="444"/>
      <c r="E1057" s="444"/>
      <c r="F1057" s="444"/>
      <c r="G1057" s="444"/>
      <c r="H1057" s="444"/>
      <c r="I1057" s="444"/>
      <c r="J1057" s="444"/>
      <c r="K1057" s="444"/>
      <c r="L1057" s="444"/>
      <c r="M1057" s="443"/>
      <c r="O1057" s="427"/>
      <c r="P1057" s="427"/>
      <c r="Q1057" s="427"/>
      <c r="R1057" s="427"/>
      <c r="S1057" s="427"/>
      <c r="T1057" s="427"/>
      <c r="U1057" s="427"/>
      <c r="V1057" s="427"/>
      <c r="W1057" s="427"/>
      <c r="X1057" s="427"/>
      <c r="Y1057" s="427"/>
      <c r="Z1057" s="427"/>
      <c r="AA1057" s="427"/>
      <c r="AB1057" s="427"/>
      <c r="AC1057" s="427"/>
      <c r="AD1057" s="427"/>
      <c r="AE1057" s="427"/>
      <c r="AF1057" s="427"/>
      <c r="AG1057" s="427"/>
      <c r="AH1057" s="427"/>
      <c r="AI1057" s="427"/>
      <c r="AJ1057" s="427"/>
      <c r="AK1057" s="427"/>
    </row>
    <row r="1058" spans="4:45" s="442" customFormat="1" ht="16" customHeight="1" x14ac:dyDescent="0.25">
      <c r="D1058" s="444"/>
      <c r="E1058" s="444"/>
      <c r="F1058" s="444"/>
      <c r="G1058" s="444"/>
      <c r="H1058" s="444"/>
      <c r="I1058" s="444"/>
      <c r="J1058" s="444"/>
      <c r="K1058" s="444"/>
      <c r="L1058" s="444"/>
      <c r="M1058" s="443"/>
      <c r="O1058" s="427"/>
      <c r="P1058" s="427"/>
      <c r="Q1058" s="427"/>
      <c r="R1058" s="427"/>
      <c r="S1058" s="427"/>
      <c r="T1058" s="427"/>
      <c r="U1058" s="427"/>
      <c r="V1058" s="427"/>
      <c r="W1058" s="427"/>
      <c r="X1058" s="427"/>
      <c r="Y1058" s="427"/>
      <c r="Z1058" s="427"/>
      <c r="AA1058" s="427"/>
      <c r="AB1058" s="427"/>
      <c r="AC1058" s="427"/>
      <c r="AD1058" s="427"/>
      <c r="AE1058" s="427"/>
      <c r="AF1058" s="427"/>
      <c r="AG1058" s="427"/>
      <c r="AH1058" s="427"/>
      <c r="AI1058" s="427"/>
      <c r="AJ1058" s="427"/>
      <c r="AK1058" s="427"/>
    </row>
    <row r="1059" spans="4:45" s="442" customFormat="1" ht="16" customHeight="1" x14ac:dyDescent="0.25">
      <c r="D1059" s="444"/>
      <c r="E1059" s="444"/>
      <c r="F1059" s="444"/>
      <c r="G1059" s="444"/>
      <c r="H1059" s="444"/>
      <c r="I1059" s="444"/>
      <c r="J1059" s="444"/>
      <c r="K1059" s="444"/>
      <c r="L1059" s="444"/>
      <c r="M1059" s="443"/>
      <c r="O1059" s="427"/>
      <c r="P1059" s="427"/>
      <c r="Q1059" s="427"/>
      <c r="R1059" s="427"/>
      <c r="S1059" s="427"/>
      <c r="T1059" s="427"/>
      <c r="U1059" s="427"/>
      <c r="V1059" s="427"/>
      <c r="W1059" s="427"/>
      <c r="X1059" s="427"/>
      <c r="Y1059" s="427"/>
      <c r="Z1059" s="427"/>
      <c r="AA1059" s="427"/>
      <c r="AB1059" s="427"/>
      <c r="AC1059" s="427"/>
      <c r="AD1059" s="427"/>
      <c r="AE1059" s="427"/>
      <c r="AF1059" s="427"/>
      <c r="AG1059" s="427"/>
      <c r="AH1059" s="427"/>
      <c r="AI1059" s="427"/>
      <c r="AJ1059" s="427"/>
      <c r="AK1059" s="427"/>
    </row>
    <row r="1060" spans="4:45" s="442" customFormat="1" ht="16" customHeight="1" x14ac:dyDescent="0.25">
      <c r="D1060" s="444"/>
      <c r="E1060" s="444"/>
      <c r="F1060" s="444"/>
      <c r="G1060" s="444"/>
      <c r="H1060" s="444"/>
      <c r="I1060" s="444"/>
      <c r="J1060" s="444"/>
      <c r="K1060" s="444"/>
      <c r="L1060" s="444"/>
      <c r="M1060" s="443"/>
      <c r="O1060" s="427"/>
      <c r="P1060" s="427"/>
      <c r="Q1060" s="427"/>
      <c r="R1060" s="427"/>
      <c r="S1060" s="427"/>
      <c r="T1060" s="427"/>
      <c r="U1060" s="427"/>
      <c r="V1060" s="427"/>
      <c r="W1060" s="427"/>
      <c r="X1060" s="427"/>
      <c r="Y1060" s="427"/>
      <c r="Z1060" s="427"/>
      <c r="AA1060" s="427"/>
      <c r="AB1060" s="427"/>
      <c r="AC1060" s="427"/>
      <c r="AD1060" s="427"/>
      <c r="AE1060" s="427"/>
      <c r="AF1060" s="427"/>
      <c r="AG1060" s="427"/>
      <c r="AH1060" s="427"/>
      <c r="AI1060" s="427"/>
      <c r="AJ1060" s="427"/>
      <c r="AK1060" s="427"/>
    </row>
    <row r="1061" spans="4:45" s="442" customFormat="1" ht="16" customHeight="1" x14ac:dyDescent="0.25">
      <c r="D1061" s="444"/>
      <c r="E1061" s="444"/>
      <c r="F1061" s="444"/>
      <c r="G1061" s="444"/>
      <c r="H1061" s="444"/>
      <c r="I1061" s="444"/>
      <c r="J1061" s="444"/>
      <c r="K1061" s="444"/>
      <c r="L1061" s="444"/>
      <c r="M1061" s="443"/>
      <c r="O1061" s="427"/>
      <c r="P1061" s="427"/>
      <c r="Q1061" s="427"/>
      <c r="R1061" s="427"/>
      <c r="S1061" s="427"/>
      <c r="T1061" s="427"/>
      <c r="U1061" s="427"/>
      <c r="V1061" s="427"/>
      <c r="W1061" s="427"/>
      <c r="X1061" s="427"/>
      <c r="Y1061" s="427"/>
      <c r="Z1061" s="427"/>
      <c r="AA1061" s="427"/>
      <c r="AB1061" s="427"/>
      <c r="AC1061" s="427"/>
      <c r="AD1061" s="427"/>
      <c r="AE1061" s="427"/>
      <c r="AF1061" s="427"/>
      <c r="AG1061" s="427"/>
      <c r="AH1061" s="427"/>
      <c r="AI1061" s="427"/>
      <c r="AJ1061" s="427"/>
      <c r="AK1061" s="427"/>
    </row>
    <row r="1062" spans="4:45" ht="16" customHeight="1" x14ac:dyDescent="0.25">
      <c r="D1062" s="444"/>
      <c r="E1062" s="444"/>
      <c r="F1062" s="444"/>
      <c r="G1062" s="444"/>
      <c r="H1062" s="444"/>
      <c r="I1062" s="444"/>
      <c r="J1062" s="444"/>
      <c r="K1062" s="444"/>
      <c r="L1062" s="444"/>
      <c r="M1062" s="443"/>
    </row>
    <row r="1063" spans="4:45" ht="16" customHeight="1" x14ac:dyDescent="0.25">
      <c r="D1063" s="444"/>
      <c r="E1063" s="444"/>
      <c r="F1063" s="444"/>
      <c r="G1063" s="444"/>
      <c r="H1063" s="444"/>
      <c r="I1063" s="444"/>
      <c r="J1063" s="444"/>
      <c r="K1063" s="444"/>
      <c r="L1063" s="444"/>
      <c r="M1063" s="443"/>
    </row>
    <row r="1064" spans="4:45" ht="16" customHeight="1" x14ac:dyDescent="0.25">
      <c r="D1064" s="444"/>
      <c r="E1064" s="444"/>
      <c r="F1064" s="444"/>
      <c r="G1064" s="444"/>
      <c r="H1064" s="444"/>
      <c r="I1064" s="444"/>
      <c r="J1064" s="444"/>
      <c r="K1064" s="444"/>
      <c r="L1064" s="444"/>
      <c r="M1064" s="443"/>
    </row>
    <row r="1065" spans="4:45" ht="16" customHeight="1" x14ac:dyDescent="0.25">
      <c r="D1065" s="444"/>
      <c r="E1065" s="444"/>
      <c r="F1065" s="444"/>
      <c r="G1065" s="444"/>
      <c r="H1065" s="444"/>
      <c r="I1065" s="444"/>
      <c r="J1065" s="444"/>
      <c r="K1065" s="444"/>
      <c r="L1065" s="444"/>
      <c r="M1065" s="443"/>
    </row>
    <row r="1066" spans="4:45" ht="16" customHeight="1" x14ac:dyDescent="0.25">
      <c r="D1066" s="444"/>
      <c r="E1066" s="444"/>
      <c r="F1066" s="444"/>
      <c r="G1066" s="444"/>
      <c r="H1066" s="444"/>
      <c r="I1066" s="444"/>
      <c r="J1066" s="444"/>
      <c r="K1066" s="444"/>
      <c r="L1066" s="444"/>
      <c r="M1066" s="443"/>
    </row>
    <row r="1067" spans="4:45" ht="16" customHeight="1" x14ac:dyDescent="0.25">
      <c r="D1067" s="444"/>
      <c r="E1067" s="444"/>
      <c r="F1067" s="444"/>
      <c r="G1067" s="444"/>
      <c r="H1067" s="444"/>
      <c r="I1067" s="444"/>
      <c r="J1067" s="444"/>
      <c r="K1067" s="444"/>
      <c r="L1067" s="444"/>
      <c r="M1067" s="443"/>
    </row>
    <row r="1068" spans="4:45" ht="16" customHeight="1" x14ac:dyDescent="0.25">
      <c r="D1068" s="444"/>
      <c r="E1068" s="444"/>
      <c r="F1068" s="444"/>
      <c r="G1068" s="444"/>
      <c r="H1068" s="444"/>
      <c r="I1068" s="444"/>
      <c r="J1068" s="444"/>
      <c r="K1068" s="444"/>
      <c r="L1068" s="444"/>
      <c r="M1068" s="443"/>
    </row>
    <row r="1069" spans="4:45" s="442" customFormat="1" ht="16" customHeight="1" x14ac:dyDescent="0.25">
      <c r="D1069" s="444"/>
      <c r="E1069" s="444"/>
      <c r="F1069" s="444"/>
      <c r="G1069" s="444"/>
      <c r="H1069" s="444"/>
      <c r="I1069" s="444"/>
      <c r="J1069" s="444"/>
      <c r="K1069" s="444"/>
      <c r="L1069" s="444"/>
      <c r="M1069" s="443"/>
      <c r="O1069" s="427"/>
      <c r="P1069" s="427"/>
      <c r="Q1069" s="427"/>
      <c r="R1069" s="427"/>
      <c r="S1069" s="427"/>
      <c r="T1069" s="427"/>
      <c r="U1069" s="427"/>
      <c r="V1069" s="427"/>
      <c r="W1069" s="427"/>
      <c r="X1069" s="427"/>
      <c r="Y1069" s="427"/>
      <c r="Z1069" s="427"/>
      <c r="AA1069" s="427"/>
      <c r="AB1069" s="427"/>
      <c r="AC1069" s="427"/>
      <c r="AD1069" s="427"/>
      <c r="AE1069" s="427"/>
      <c r="AF1069" s="427"/>
      <c r="AG1069" s="427"/>
      <c r="AH1069" s="427"/>
      <c r="AI1069" s="427"/>
      <c r="AJ1069" s="427"/>
      <c r="AK1069" s="427"/>
      <c r="AL1069" s="427"/>
      <c r="AM1069" s="427"/>
      <c r="AN1069" s="427"/>
      <c r="AO1069" s="427"/>
      <c r="AP1069" s="427"/>
      <c r="AQ1069" s="427"/>
      <c r="AR1069" s="427"/>
      <c r="AS1069" s="427"/>
    </row>
    <row r="1070" spans="4:45" s="442" customFormat="1" ht="16" customHeight="1" x14ac:dyDescent="0.25">
      <c r="D1070" s="444"/>
      <c r="E1070" s="444"/>
      <c r="F1070" s="444"/>
      <c r="G1070" s="444"/>
      <c r="H1070" s="444"/>
      <c r="I1070" s="444"/>
      <c r="J1070" s="444"/>
      <c r="K1070" s="444"/>
      <c r="L1070" s="444"/>
      <c r="M1070" s="443"/>
      <c r="O1070" s="427"/>
      <c r="P1070" s="427"/>
      <c r="Q1070" s="427"/>
      <c r="R1070" s="427"/>
      <c r="S1070" s="427"/>
      <c r="T1070" s="427"/>
      <c r="U1070" s="427"/>
      <c r="V1070" s="427"/>
      <c r="W1070" s="427"/>
      <c r="X1070" s="427"/>
      <c r="Y1070" s="427"/>
      <c r="Z1070" s="427"/>
      <c r="AA1070" s="427"/>
      <c r="AB1070" s="427"/>
      <c r="AC1070" s="427"/>
      <c r="AD1070" s="427"/>
      <c r="AE1070" s="427"/>
      <c r="AF1070" s="427"/>
      <c r="AG1070" s="427"/>
      <c r="AH1070" s="427"/>
      <c r="AI1070" s="427"/>
      <c r="AJ1070" s="427"/>
      <c r="AK1070" s="427"/>
      <c r="AL1070" s="427"/>
      <c r="AM1070" s="427"/>
      <c r="AN1070" s="427"/>
      <c r="AO1070" s="427"/>
      <c r="AP1070" s="427"/>
      <c r="AQ1070" s="427"/>
      <c r="AR1070" s="427"/>
      <c r="AS1070" s="427"/>
    </row>
    <row r="1071" spans="4:45" s="442" customFormat="1" ht="16" customHeight="1" x14ac:dyDescent="0.25">
      <c r="D1071" s="444"/>
      <c r="E1071" s="444"/>
      <c r="F1071" s="444"/>
      <c r="G1071" s="444"/>
      <c r="H1071" s="444"/>
      <c r="I1071" s="444"/>
      <c r="J1071" s="444"/>
      <c r="K1071" s="444"/>
      <c r="L1071" s="444"/>
      <c r="M1071" s="443"/>
      <c r="O1071" s="427"/>
      <c r="P1071" s="427"/>
      <c r="Q1071" s="427"/>
      <c r="R1071" s="427"/>
      <c r="S1071" s="427"/>
      <c r="T1071" s="427"/>
      <c r="U1071" s="427"/>
      <c r="V1071" s="427"/>
      <c r="W1071" s="427"/>
      <c r="X1071" s="427"/>
      <c r="Y1071" s="427"/>
      <c r="Z1071" s="427"/>
      <c r="AA1071" s="427"/>
      <c r="AB1071" s="427"/>
      <c r="AC1071" s="427"/>
      <c r="AD1071" s="427"/>
      <c r="AE1071" s="427"/>
      <c r="AF1071" s="427"/>
      <c r="AG1071" s="427"/>
      <c r="AH1071" s="427"/>
      <c r="AI1071" s="427"/>
      <c r="AJ1071" s="427"/>
      <c r="AK1071" s="427"/>
      <c r="AL1071" s="427"/>
      <c r="AM1071" s="427"/>
      <c r="AN1071" s="427"/>
      <c r="AO1071" s="427"/>
      <c r="AP1071" s="427"/>
      <c r="AQ1071" s="427"/>
      <c r="AR1071" s="427"/>
      <c r="AS1071" s="427"/>
    </row>
    <row r="1072" spans="4:45" s="442" customFormat="1" ht="16" customHeight="1" x14ac:dyDescent="0.25">
      <c r="D1072" s="444"/>
      <c r="E1072" s="444"/>
      <c r="F1072" s="444"/>
      <c r="G1072" s="444"/>
      <c r="H1072" s="444"/>
      <c r="I1072" s="444"/>
      <c r="J1072" s="444"/>
      <c r="K1072" s="444"/>
      <c r="L1072" s="444"/>
      <c r="M1072" s="443"/>
      <c r="O1072" s="427"/>
      <c r="P1072" s="427"/>
      <c r="Q1072" s="427"/>
      <c r="R1072" s="427"/>
      <c r="S1072" s="427"/>
      <c r="T1072" s="427"/>
      <c r="U1072" s="427"/>
      <c r="V1072" s="427"/>
      <c r="W1072" s="427"/>
      <c r="X1072" s="427"/>
      <c r="Y1072" s="427"/>
      <c r="Z1072" s="427"/>
      <c r="AA1072" s="427"/>
      <c r="AB1072" s="427"/>
      <c r="AC1072" s="427"/>
      <c r="AD1072" s="427"/>
      <c r="AE1072" s="427"/>
      <c r="AF1072" s="427"/>
      <c r="AG1072" s="427"/>
      <c r="AH1072" s="427"/>
      <c r="AI1072" s="427"/>
      <c r="AJ1072" s="427"/>
      <c r="AK1072" s="427"/>
      <c r="AL1072" s="427"/>
      <c r="AM1072" s="427"/>
      <c r="AN1072" s="427"/>
      <c r="AO1072" s="427"/>
      <c r="AP1072" s="427"/>
      <c r="AQ1072" s="427"/>
      <c r="AR1072" s="427"/>
      <c r="AS1072" s="427"/>
    </row>
    <row r="1073" spans="4:45" s="442" customFormat="1" ht="16" customHeight="1" x14ac:dyDescent="0.25">
      <c r="D1073" s="444"/>
      <c r="E1073" s="444"/>
      <c r="F1073" s="444"/>
      <c r="G1073" s="444"/>
      <c r="H1073" s="444"/>
      <c r="I1073" s="444"/>
      <c r="J1073" s="444"/>
      <c r="K1073" s="444"/>
      <c r="L1073" s="444"/>
      <c r="M1073" s="443"/>
      <c r="O1073" s="427"/>
      <c r="P1073" s="427"/>
      <c r="Q1073" s="427"/>
      <c r="R1073" s="427"/>
      <c r="S1073" s="427"/>
      <c r="T1073" s="427"/>
      <c r="U1073" s="427"/>
      <c r="V1073" s="427"/>
      <c r="W1073" s="427"/>
      <c r="X1073" s="427"/>
      <c r="Y1073" s="427"/>
      <c r="Z1073" s="427"/>
      <c r="AA1073" s="427"/>
      <c r="AB1073" s="427"/>
      <c r="AC1073" s="427"/>
      <c r="AD1073" s="427"/>
      <c r="AE1073" s="427"/>
      <c r="AF1073" s="427"/>
      <c r="AG1073" s="427"/>
      <c r="AH1073" s="427"/>
      <c r="AI1073" s="427"/>
      <c r="AJ1073" s="427"/>
      <c r="AK1073" s="427"/>
      <c r="AL1073" s="427"/>
      <c r="AM1073" s="427"/>
      <c r="AN1073" s="427"/>
      <c r="AO1073" s="427"/>
      <c r="AP1073" s="427"/>
      <c r="AQ1073" s="427"/>
      <c r="AR1073" s="427"/>
      <c r="AS1073" s="427"/>
    </row>
    <row r="1074" spans="4:45" s="442" customFormat="1" ht="16" customHeight="1" x14ac:dyDescent="0.25">
      <c r="D1074" s="444"/>
      <c r="E1074" s="444"/>
      <c r="F1074" s="444"/>
      <c r="G1074" s="444"/>
      <c r="H1074" s="444"/>
      <c r="I1074" s="444"/>
      <c r="J1074" s="444"/>
      <c r="K1074" s="444"/>
      <c r="L1074" s="444"/>
      <c r="M1074" s="443"/>
      <c r="O1074" s="427"/>
      <c r="P1074" s="427"/>
      <c r="Q1074" s="427"/>
      <c r="R1074" s="427"/>
      <c r="S1074" s="427"/>
      <c r="T1074" s="427"/>
      <c r="U1074" s="427"/>
      <c r="V1074" s="427"/>
      <c r="W1074" s="427"/>
      <c r="X1074" s="427"/>
      <c r="Y1074" s="427"/>
      <c r="Z1074" s="427"/>
      <c r="AA1074" s="427"/>
      <c r="AB1074" s="427"/>
      <c r="AC1074" s="427"/>
      <c r="AD1074" s="427"/>
      <c r="AE1074" s="427"/>
      <c r="AF1074" s="427"/>
      <c r="AG1074" s="427"/>
      <c r="AH1074" s="427"/>
      <c r="AI1074" s="427"/>
      <c r="AJ1074" s="427"/>
      <c r="AK1074" s="427"/>
      <c r="AL1074" s="427"/>
      <c r="AM1074" s="427"/>
      <c r="AN1074" s="427"/>
      <c r="AO1074" s="427"/>
      <c r="AP1074" s="427"/>
      <c r="AQ1074" s="427"/>
      <c r="AR1074" s="427"/>
      <c r="AS1074" s="427"/>
    </row>
    <row r="1075" spans="4:45" s="442" customFormat="1" ht="16" customHeight="1" x14ac:dyDescent="0.25">
      <c r="D1075" s="444"/>
      <c r="E1075" s="444"/>
      <c r="F1075" s="444"/>
      <c r="G1075" s="444"/>
      <c r="H1075" s="444"/>
      <c r="I1075" s="444"/>
      <c r="J1075" s="444"/>
      <c r="K1075" s="444"/>
      <c r="L1075" s="444"/>
      <c r="M1075" s="443"/>
      <c r="O1075" s="427"/>
      <c r="P1075" s="427"/>
      <c r="Q1075" s="427"/>
      <c r="R1075" s="427"/>
      <c r="S1075" s="427"/>
      <c r="T1075" s="427"/>
      <c r="U1075" s="427"/>
      <c r="V1075" s="427"/>
      <c r="W1075" s="427"/>
      <c r="X1075" s="427"/>
      <c r="Y1075" s="427"/>
      <c r="Z1075" s="427"/>
      <c r="AA1075" s="427"/>
      <c r="AB1075" s="427"/>
      <c r="AC1075" s="427"/>
      <c r="AD1075" s="427"/>
      <c r="AE1075" s="427"/>
      <c r="AF1075" s="427"/>
      <c r="AG1075" s="427"/>
      <c r="AH1075" s="427"/>
      <c r="AI1075" s="427"/>
      <c r="AJ1075" s="427"/>
      <c r="AK1075" s="427"/>
      <c r="AL1075" s="427"/>
      <c r="AM1075" s="427"/>
      <c r="AN1075" s="427"/>
      <c r="AO1075" s="427"/>
      <c r="AP1075" s="427"/>
      <c r="AQ1075" s="427"/>
      <c r="AR1075" s="427"/>
      <c r="AS1075" s="427"/>
    </row>
    <row r="1076" spans="4:45" s="442" customFormat="1" ht="16" customHeight="1" x14ac:dyDescent="0.25">
      <c r="D1076" s="444"/>
      <c r="E1076" s="444"/>
      <c r="F1076" s="444"/>
      <c r="G1076" s="444"/>
      <c r="H1076" s="444"/>
      <c r="I1076" s="444"/>
      <c r="J1076" s="444"/>
      <c r="K1076" s="444"/>
      <c r="L1076" s="444"/>
      <c r="M1076" s="443"/>
      <c r="O1076" s="427"/>
      <c r="P1076" s="427"/>
      <c r="Q1076" s="427"/>
      <c r="R1076" s="427"/>
      <c r="S1076" s="427"/>
      <c r="T1076" s="427"/>
      <c r="U1076" s="427"/>
      <c r="V1076" s="427"/>
      <c r="W1076" s="427"/>
      <c r="X1076" s="427"/>
      <c r="Y1076" s="427"/>
      <c r="Z1076" s="427"/>
      <c r="AA1076" s="427"/>
      <c r="AB1076" s="427"/>
      <c r="AC1076" s="427"/>
      <c r="AD1076" s="427"/>
      <c r="AE1076" s="427"/>
      <c r="AF1076" s="427"/>
      <c r="AG1076" s="427"/>
      <c r="AH1076" s="427"/>
      <c r="AI1076" s="427"/>
      <c r="AJ1076" s="427"/>
      <c r="AK1076" s="427"/>
      <c r="AL1076" s="427"/>
      <c r="AM1076" s="427"/>
      <c r="AN1076" s="427"/>
      <c r="AO1076" s="427"/>
      <c r="AP1076" s="427"/>
      <c r="AQ1076" s="427"/>
      <c r="AR1076" s="427"/>
      <c r="AS1076" s="427"/>
    </row>
    <row r="1077" spans="4:45" s="442" customFormat="1" ht="16" customHeight="1" x14ac:dyDescent="0.25">
      <c r="D1077" s="444"/>
      <c r="E1077" s="444"/>
      <c r="F1077" s="444"/>
      <c r="G1077" s="444"/>
      <c r="H1077" s="444"/>
      <c r="I1077" s="444"/>
      <c r="J1077" s="444"/>
      <c r="K1077" s="444"/>
      <c r="L1077" s="444"/>
      <c r="M1077" s="443"/>
      <c r="O1077" s="427"/>
      <c r="P1077" s="427"/>
      <c r="Q1077" s="427"/>
      <c r="R1077" s="427"/>
      <c r="S1077" s="427"/>
      <c r="T1077" s="427"/>
      <c r="U1077" s="427"/>
      <c r="V1077" s="427"/>
      <c r="W1077" s="427"/>
      <c r="X1077" s="427"/>
      <c r="Y1077" s="427"/>
      <c r="Z1077" s="427"/>
      <c r="AA1077" s="427"/>
      <c r="AB1077" s="427"/>
      <c r="AC1077" s="427"/>
      <c r="AD1077" s="427"/>
      <c r="AE1077" s="427"/>
      <c r="AF1077" s="427"/>
      <c r="AG1077" s="427"/>
      <c r="AH1077" s="427"/>
      <c r="AI1077" s="427"/>
      <c r="AJ1077" s="427"/>
      <c r="AK1077" s="427"/>
      <c r="AL1077" s="427"/>
      <c r="AM1077" s="427"/>
      <c r="AN1077" s="427"/>
      <c r="AO1077" s="427"/>
      <c r="AP1077" s="427"/>
      <c r="AQ1077" s="427"/>
      <c r="AR1077" s="427"/>
      <c r="AS1077" s="427"/>
    </row>
    <row r="1078" spans="4:45" s="442" customFormat="1" ht="16" customHeight="1" x14ac:dyDescent="0.25">
      <c r="D1078" s="444"/>
      <c r="E1078" s="444"/>
      <c r="F1078" s="444"/>
      <c r="G1078" s="444"/>
      <c r="H1078" s="444"/>
      <c r="I1078" s="444"/>
      <c r="J1078" s="444"/>
      <c r="K1078" s="444"/>
      <c r="L1078" s="444"/>
      <c r="M1078" s="443"/>
      <c r="O1078" s="427"/>
      <c r="P1078" s="427"/>
      <c r="Q1078" s="427"/>
      <c r="R1078" s="427"/>
      <c r="S1078" s="427"/>
      <c r="T1078" s="427"/>
      <c r="U1078" s="427"/>
      <c r="V1078" s="427"/>
      <c r="W1078" s="427"/>
      <c r="X1078" s="427"/>
      <c r="Y1078" s="427"/>
      <c r="Z1078" s="427"/>
      <c r="AA1078" s="427"/>
      <c r="AB1078" s="427"/>
      <c r="AC1078" s="427"/>
      <c r="AD1078" s="427"/>
      <c r="AE1078" s="427"/>
      <c r="AF1078" s="427"/>
      <c r="AG1078" s="427"/>
      <c r="AH1078" s="427"/>
      <c r="AI1078" s="427"/>
      <c r="AJ1078" s="427"/>
      <c r="AK1078" s="427"/>
      <c r="AL1078" s="427"/>
      <c r="AM1078" s="427"/>
      <c r="AN1078" s="427"/>
      <c r="AO1078" s="427"/>
      <c r="AP1078" s="427"/>
      <c r="AQ1078" s="427"/>
      <c r="AR1078" s="427"/>
      <c r="AS1078" s="427"/>
    </row>
    <row r="1079" spans="4:45" s="442" customFormat="1" ht="16" customHeight="1" x14ac:dyDescent="0.25">
      <c r="D1079" s="444"/>
      <c r="E1079" s="444"/>
      <c r="F1079" s="444"/>
      <c r="G1079" s="444"/>
      <c r="H1079" s="444"/>
      <c r="I1079" s="444"/>
      <c r="J1079" s="444"/>
      <c r="K1079" s="444"/>
      <c r="L1079" s="444"/>
      <c r="M1079" s="443"/>
      <c r="O1079" s="427"/>
      <c r="P1079" s="427"/>
      <c r="Q1079" s="427"/>
      <c r="R1079" s="427"/>
      <c r="S1079" s="427"/>
      <c r="T1079" s="427"/>
      <c r="U1079" s="427"/>
      <c r="V1079" s="427"/>
      <c r="W1079" s="427"/>
      <c r="X1079" s="427"/>
      <c r="Y1079" s="427"/>
      <c r="Z1079" s="427"/>
      <c r="AA1079" s="427"/>
      <c r="AB1079" s="427"/>
      <c r="AC1079" s="427"/>
      <c r="AD1079" s="427"/>
      <c r="AE1079" s="427"/>
      <c r="AF1079" s="427"/>
      <c r="AG1079" s="427"/>
      <c r="AH1079" s="427"/>
      <c r="AI1079" s="427"/>
      <c r="AJ1079" s="427"/>
      <c r="AK1079" s="427"/>
      <c r="AL1079" s="427"/>
      <c r="AM1079" s="427"/>
      <c r="AN1079" s="427"/>
      <c r="AO1079" s="427"/>
      <c r="AP1079" s="427"/>
      <c r="AQ1079" s="427"/>
      <c r="AR1079" s="427"/>
      <c r="AS1079" s="427"/>
    </row>
    <row r="1080" spans="4:45" s="442" customFormat="1" ht="16" customHeight="1" x14ac:dyDescent="0.25">
      <c r="D1080" s="444"/>
      <c r="E1080" s="444"/>
      <c r="F1080" s="444"/>
      <c r="G1080" s="444"/>
      <c r="H1080" s="444"/>
      <c r="I1080" s="444"/>
      <c r="J1080" s="444"/>
      <c r="K1080" s="444"/>
      <c r="L1080" s="444"/>
      <c r="M1080" s="443"/>
      <c r="O1080" s="427"/>
      <c r="P1080" s="427"/>
      <c r="Q1080" s="427"/>
      <c r="R1080" s="427"/>
      <c r="S1080" s="427"/>
      <c r="T1080" s="427"/>
      <c r="U1080" s="427"/>
      <c r="V1080" s="427"/>
      <c r="W1080" s="427"/>
      <c r="X1080" s="427"/>
      <c r="Y1080" s="427"/>
      <c r="Z1080" s="427"/>
      <c r="AA1080" s="427"/>
      <c r="AB1080" s="427"/>
      <c r="AC1080" s="427"/>
      <c r="AD1080" s="427"/>
      <c r="AE1080" s="427"/>
      <c r="AF1080" s="427"/>
      <c r="AG1080" s="427"/>
      <c r="AH1080" s="427"/>
      <c r="AI1080" s="427"/>
      <c r="AJ1080" s="427"/>
      <c r="AK1080" s="427"/>
      <c r="AL1080" s="427"/>
      <c r="AM1080" s="427"/>
      <c r="AN1080" s="427"/>
      <c r="AO1080" s="427"/>
      <c r="AP1080" s="427"/>
      <c r="AQ1080" s="427"/>
      <c r="AR1080" s="427"/>
      <c r="AS1080" s="427"/>
    </row>
    <row r="1081" spans="4:45" s="442" customFormat="1" ht="16" customHeight="1" x14ac:dyDescent="0.25">
      <c r="D1081" s="444"/>
      <c r="E1081" s="444"/>
      <c r="F1081" s="444"/>
      <c r="G1081" s="444"/>
      <c r="H1081" s="444"/>
      <c r="I1081" s="444"/>
      <c r="J1081" s="444"/>
      <c r="K1081" s="444"/>
      <c r="L1081" s="444"/>
      <c r="M1081" s="443"/>
      <c r="O1081" s="427"/>
      <c r="P1081" s="427"/>
      <c r="Q1081" s="427"/>
      <c r="R1081" s="427"/>
      <c r="S1081" s="427"/>
      <c r="T1081" s="427"/>
      <c r="U1081" s="427"/>
      <c r="V1081" s="427"/>
      <c r="W1081" s="427"/>
      <c r="X1081" s="427"/>
      <c r="Y1081" s="427"/>
      <c r="Z1081" s="427"/>
      <c r="AA1081" s="427"/>
      <c r="AB1081" s="427"/>
      <c r="AC1081" s="427"/>
      <c r="AD1081" s="427"/>
      <c r="AE1081" s="427"/>
      <c r="AF1081" s="427"/>
      <c r="AG1081" s="427"/>
      <c r="AH1081" s="427"/>
      <c r="AI1081" s="427"/>
      <c r="AJ1081" s="427"/>
      <c r="AK1081" s="427"/>
      <c r="AL1081" s="427"/>
      <c r="AM1081" s="427"/>
      <c r="AN1081" s="427"/>
      <c r="AO1081" s="427"/>
      <c r="AP1081" s="427"/>
      <c r="AQ1081" s="427"/>
      <c r="AR1081" s="427"/>
      <c r="AS1081" s="427"/>
    </row>
    <row r="1082" spans="4:45" s="442" customFormat="1" ht="16" customHeight="1" x14ac:dyDescent="0.25">
      <c r="D1082" s="444"/>
      <c r="E1082" s="444"/>
      <c r="F1082" s="444"/>
      <c r="G1082" s="444"/>
      <c r="H1082" s="444"/>
      <c r="I1082" s="444"/>
      <c r="J1082" s="444"/>
      <c r="K1082" s="444"/>
      <c r="L1082" s="444"/>
      <c r="M1082" s="443"/>
      <c r="O1082" s="427"/>
      <c r="P1082" s="427"/>
      <c r="Q1082" s="427"/>
      <c r="R1082" s="427"/>
      <c r="S1082" s="427"/>
      <c r="T1082" s="427"/>
      <c r="U1082" s="427"/>
      <c r="V1082" s="427"/>
      <c r="W1082" s="427"/>
      <c r="X1082" s="427"/>
      <c r="Y1082" s="427"/>
      <c r="Z1082" s="427"/>
      <c r="AA1082" s="427"/>
      <c r="AB1082" s="427"/>
      <c r="AC1082" s="427"/>
      <c r="AD1082" s="427"/>
      <c r="AE1082" s="427"/>
      <c r="AF1082" s="427"/>
      <c r="AG1082" s="427"/>
      <c r="AH1082" s="427"/>
      <c r="AI1082" s="427"/>
      <c r="AJ1082" s="427"/>
      <c r="AK1082" s="427"/>
      <c r="AL1082" s="427"/>
      <c r="AM1082" s="427"/>
      <c r="AN1082" s="427"/>
      <c r="AO1082" s="427"/>
      <c r="AP1082" s="427"/>
      <c r="AQ1082" s="427"/>
      <c r="AR1082" s="427"/>
      <c r="AS1082" s="427"/>
    </row>
    <row r="1083" spans="4:45" s="442" customFormat="1" ht="16" customHeight="1" x14ac:dyDescent="0.25">
      <c r="D1083" s="444"/>
      <c r="E1083" s="444"/>
      <c r="F1083" s="444"/>
      <c r="G1083" s="444"/>
      <c r="H1083" s="444"/>
      <c r="I1083" s="444"/>
      <c r="J1083" s="444"/>
      <c r="K1083" s="444"/>
      <c r="L1083" s="444"/>
      <c r="M1083" s="443"/>
      <c r="O1083" s="427"/>
      <c r="P1083" s="427"/>
      <c r="Q1083" s="427"/>
      <c r="R1083" s="427"/>
      <c r="S1083" s="427"/>
      <c r="T1083" s="427"/>
      <c r="U1083" s="427"/>
      <c r="V1083" s="427"/>
      <c r="W1083" s="427"/>
      <c r="X1083" s="427"/>
      <c r="Y1083" s="427"/>
      <c r="Z1083" s="427"/>
      <c r="AA1083" s="427"/>
      <c r="AB1083" s="427"/>
      <c r="AC1083" s="427"/>
      <c r="AD1083" s="427"/>
      <c r="AE1083" s="427"/>
      <c r="AF1083" s="427"/>
      <c r="AG1083" s="427"/>
      <c r="AH1083" s="427"/>
      <c r="AI1083" s="427"/>
      <c r="AJ1083" s="427"/>
      <c r="AK1083" s="427"/>
      <c r="AL1083" s="427"/>
      <c r="AM1083" s="427"/>
      <c r="AN1083" s="427"/>
      <c r="AO1083" s="427"/>
      <c r="AP1083" s="427"/>
      <c r="AQ1083" s="427"/>
      <c r="AR1083" s="427"/>
      <c r="AS1083" s="427"/>
    </row>
    <row r="1084" spans="4:45" s="442" customFormat="1" ht="16" customHeight="1" x14ac:dyDescent="0.25">
      <c r="D1084" s="444"/>
      <c r="E1084" s="444"/>
      <c r="F1084" s="444"/>
      <c r="G1084" s="444"/>
      <c r="H1084" s="444"/>
      <c r="I1084" s="444"/>
      <c r="J1084" s="444"/>
      <c r="K1084" s="444"/>
      <c r="L1084" s="444"/>
      <c r="M1084" s="443"/>
      <c r="O1084" s="427"/>
      <c r="P1084" s="427"/>
      <c r="Q1084" s="427"/>
      <c r="R1084" s="427"/>
      <c r="S1084" s="427"/>
      <c r="T1084" s="427"/>
      <c r="U1084" s="427"/>
      <c r="V1084" s="427"/>
      <c r="W1084" s="427"/>
      <c r="X1084" s="427"/>
      <c r="Y1084" s="427"/>
      <c r="Z1084" s="427"/>
      <c r="AA1084" s="427"/>
      <c r="AB1084" s="427"/>
      <c r="AC1084" s="427"/>
      <c r="AD1084" s="427"/>
      <c r="AE1084" s="427"/>
      <c r="AF1084" s="427"/>
      <c r="AG1084" s="427"/>
      <c r="AH1084" s="427"/>
      <c r="AI1084" s="427"/>
      <c r="AJ1084" s="427"/>
      <c r="AK1084" s="427"/>
      <c r="AL1084" s="427"/>
      <c r="AM1084" s="427"/>
      <c r="AN1084" s="427"/>
      <c r="AO1084" s="427"/>
      <c r="AP1084" s="427"/>
      <c r="AQ1084" s="427"/>
      <c r="AR1084" s="427"/>
      <c r="AS1084" s="427"/>
    </row>
    <row r="1085" spans="4:45" s="442" customFormat="1" ht="16" customHeight="1" x14ac:dyDescent="0.25">
      <c r="D1085" s="444"/>
      <c r="E1085" s="444"/>
      <c r="F1085" s="444"/>
      <c r="G1085" s="444"/>
      <c r="H1085" s="444"/>
      <c r="I1085" s="444"/>
      <c r="J1085" s="444"/>
      <c r="K1085" s="444"/>
      <c r="L1085" s="444"/>
      <c r="M1085" s="443"/>
      <c r="O1085" s="427"/>
      <c r="P1085" s="427"/>
      <c r="Q1085" s="427"/>
      <c r="R1085" s="427"/>
      <c r="S1085" s="427"/>
      <c r="T1085" s="427"/>
      <c r="U1085" s="427"/>
      <c r="V1085" s="427"/>
      <c r="W1085" s="427"/>
      <c r="X1085" s="427"/>
      <c r="Y1085" s="427"/>
      <c r="Z1085" s="427"/>
      <c r="AA1085" s="427"/>
      <c r="AB1085" s="427"/>
      <c r="AC1085" s="427"/>
      <c r="AD1085" s="427"/>
      <c r="AE1085" s="427"/>
      <c r="AF1085" s="427"/>
      <c r="AG1085" s="427"/>
      <c r="AH1085" s="427"/>
      <c r="AI1085" s="427"/>
      <c r="AJ1085" s="427"/>
      <c r="AK1085" s="427"/>
      <c r="AL1085" s="427"/>
      <c r="AM1085" s="427"/>
      <c r="AN1085" s="427"/>
      <c r="AO1085" s="427"/>
      <c r="AP1085" s="427"/>
      <c r="AQ1085" s="427"/>
      <c r="AR1085" s="427"/>
      <c r="AS1085" s="427"/>
    </row>
    <row r="1086" spans="4:45" s="442" customFormat="1" ht="16" customHeight="1" x14ac:dyDescent="0.25">
      <c r="D1086" s="444"/>
      <c r="E1086" s="444"/>
      <c r="F1086" s="444"/>
      <c r="G1086" s="444"/>
      <c r="H1086" s="444"/>
      <c r="I1086" s="444"/>
      <c r="J1086" s="444"/>
      <c r="K1086" s="444"/>
      <c r="L1086" s="444"/>
      <c r="M1086" s="443"/>
      <c r="O1086" s="427"/>
      <c r="P1086" s="427"/>
      <c r="Q1086" s="427"/>
      <c r="R1086" s="427"/>
      <c r="S1086" s="427"/>
      <c r="T1086" s="427"/>
      <c r="U1086" s="427"/>
      <c r="V1086" s="427"/>
      <c r="W1086" s="427"/>
      <c r="X1086" s="427"/>
      <c r="Y1086" s="427"/>
      <c r="Z1086" s="427"/>
      <c r="AA1086" s="427"/>
      <c r="AB1086" s="427"/>
      <c r="AC1086" s="427"/>
      <c r="AD1086" s="427"/>
      <c r="AE1086" s="427"/>
      <c r="AF1086" s="427"/>
      <c r="AG1086" s="427"/>
      <c r="AH1086" s="427"/>
      <c r="AI1086" s="427"/>
      <c r="AJ1086" s="427"/>
      <c r="AK1086" s="427"/>
      <c r="AL1086" s="427"/>
      <c r="AM1086" s="427"/>
      <c r="AN1086" s="427"/>
      <c r="AO1086" s="427"/>
      <c r="AP1086" s="427"/>
      <c r="AQ1086" s="427"/>
      <c r="AR1086" s="427"/>
      <c r="AS1086" s="427"/>
    </row>
    <row r="1087" spans="4:45" s="442" customFormat="1" ht="16" customHeight="1" x14ac:dyDescent="0.25">
      <c r="D1087" s="444"/>
      <c r="E1087" s="444"/>
      <c r="F1087" s="444"/>
      <c r="G1087" s="444"/>
      <c r="H1087" s="444"/>
      <c r="I1087" s="444"/>
      <c r="J1087" s="444"/>
      <c r="K1087" s="444"/>
      <c r="L1087" s="444"/>
      <c r="M1087" s="443"/>
      <c r="O1087" s="427"/>
      <c r="P1087" s="427"/>
      <c r="Q1087" s="427"/>
      <c r="R1087" s="427"/>
      <c r="S1087" s="427"/>
      <c r="T1087" s="427"/>
      <c r="U1087" s="427"/>
      <c r="V1087" s="427"/>
      <c r="W1087" s="427"/>
      <c r="X1087" s="427"/>
      <c r="Y1087" s="427"/>
      <c r="Z1087" s="427"/>
      <c r="AA1087" s="427"/>
      <c r="AB1087" s="427"/>
      <c r="AC1087" s="427"/>
      <c r="AD1087" s="427"/>
      <c r="AE1087" s="427"/>
      <c r="AF1087" s="427"/>
      <c r="AG1087" s="427"/>
      <c r="AH1087" s="427"/>
      <c r="AI1087" s="427"/>
      <c r="AJ1087" s="427"/>
      <c r="AK1087" s="427"/>
      <c r="AL1087" s="427"/>
      <c r="AM1087" s="427"/>
      <c r="AN1087" s="427"/>
      <c r="AO1087" s="427"/>
      <c r="AP1087" s="427"/>
      <c r="AQ1087" s="427"/>
      <c r="AR1087" s="427"/>
      <c r="AS1087" s="427"/>
    </row>
    <row r="1088" spans="4:45" s="442" customFormat="1" ht="16" customHeight="1" x14ac:dyDescent="0.25">
      <c r="D1088" s="444"/>
      <c r="E1088" s="444"/>
      <c r="F1088" s="444"/>
      <c r="G1088" s="444"/>
      <c r="H1088" s="444"/>
      <c r="I1088" s="444"/>
      <c r="J1088" s="444"/>
      <c r="K1088" s="444"/>
      <c r="L1088" s="444"/>
      <c r="M1088" s="443"/>
      <c r="O1088" s="427"/>
      <c r="P1088" s="427"/>
      <c r="Q1088" s="427"/>
      <c r="R1088" s="427"/>
      <c r="S1088" s="427"/>
      <c r="T1088" s="427"/>
      <c r="U1088" s="427"/>
      <c r="V1088" s="427"/>
      <c r="W1088" s="427"/>
      <c r="X1088" s="427"/>
      <c r="Y1088" s="427"/>
      <c r="Z1088" s="427"/>
      <c r="AA1088" s="427"/>
      <c r="AB1088" s="427"/>
      <c r="AC1088" s="427"/>
      <c r="AD1088" s="427"/>
      <c r="AE1088" s="427"/>
      <c r="AF1088" s="427"/>
      <c r="AG1088" s="427"/>
      <c r="AH1088" s="427"/>
      <c r="AI1088" s="427"/>
      <c r="AJ1088" s="427"/>
      <c r="AK1088" s="427"/>
      <c r="AL1088" s="427"/>
      <c r="AM1088" s="427"/>
      <c r="AN1088" s="427"/>
      <c r="AO1088" s="427"/>
      <c r="AP1088" s="427"/>
      <c r="AQ1088" s="427"/>
      <c r="AR1088" s="427"/>
      <c r="AS1088" s="427"/>
    </row>
    <row r="1089" spans="4:45" s="442" customFormat="1" ht="16" customHeight="1" x14ac:dyDescent="0.25">
      <c r="D1089" s="444"/>
      <c r="E1089" s="444"/>
      <c r="F1089" s="444"/>
      <c r="G1089" s="444"/>
      <c r="H1089" s="444"/>
      <c r="I1089" s="444"/>
      <c r="J1089" s="444"/>
      <c r="K1089" s="444"/>
      <c r="L1089" s="444"/>
      <c r="M1089" s="443"/>
      <c r="O1089" s="427"/>
      <c r="P1089" s="427"/>
      <c r="Q1089" s="427"/>
      <c r="R1089" s="427"/>
      <c r="S1089" s="427"/>
      <c r="T1089" s="427"/>
      <c r="U1089" s="427"/>
      <c r="V1089" s="427"/>
      <c r="W1089" s="427"/>
      <c r="X1089" s="427"/>
      <c r="Y1089" s="427"/>
      <c r="Z1089" s="427"/>
      <c r="AA1089" s="427"/>
      <c r="AB1089" s="427"/>
      <c r="AC1089" s="427"/>
      <c r="AD1089" s="427"/>
      <c r="AE1089" s="427"/>
      <c r="AF1089" s="427"/>
      <c r="AG1089" s="427"/>
      <c r="AH1089" s="427"/>
      <c r="AI1089" s="427"/>
      <c r="AJ1089" s="427"/>
      <c r="AK1089" s="427"/>
      <c r="AL1089" s="427"/>
      <c r="AM1089" s="427"/>
      <c r="AN1089" s="427"/>
      <c r="AO1089" s="427"/>
      <c r="AP1089" s="427"/>
      <c r="AQ1089" s="427"/>
      <c r="AR1089" s="427"/>
      <c r="AS1089" s="427"/>
    </row>
    <row r="1090" spans="4:45" s="442" customFormat="1" ht="16" customHeight="1" x14ac:dyDescent="0.25">
      <c r="D1090" s="444"/>
      <c r="E1090" s="444"/>
      <c r="F1090" s="444"/>
      <c r="G1090" s="444"/>
      <c r="H1090" s="444"/>
      <c r="I1090" s="444"/>
      <c r="J1090" s="444"/>
      <c r="K1090" s="444"/>
      <c r="L1090" s="444"/>
      <c r="M1090" s="443"/>
      <c r="O1090" s="427"/>
      <c r="P1090" s="427"/>
      <c r="Q1090" s="427"/>
      <c r="R1090" s="427"/>
      <c r="S1090" s="427"/>
      <c r="T1090" s="427"/>
      <c r="U1090" s="427"/>
      <c r="V1090" s="427"/>
      <c r="W1090" s="427"/>
      <c r="X1090" s="427"/>
      <c r="Y1090" s="427"/>
      <c r="Z1090" s="427"/>
      <c r="AA1090" s="427"/>
      <c r="AB1090" s="427"/>
      <c r="AC1090" s="427"/>
      <c r="AD1090" s="427"/>
      <c r="AE1090" s="427"/>
      <c r="AF1090" s="427"/>
      <c r="AG1090" s="427"/>
      <c r="AH1090" s="427"/>
      <c r="AI1090" s="427"/>
      <c r="AJ1090" s="427"/>
      <c r="AK1090" s="427"/>
      <c r="AL1090" s="427"/>
      <c r="AM1090" s="427"/>
      <c r="AN1090" s="427"/>
      <c r="AO1090" s="427"/>
      <c r="AP1090" s="427"/>
      <c r="AQ1090" s="427"/>
      <c r="AR1090" s="427"/>
      <c r="AS1090" s="427"/>
    </row>
    <row r="1091" spans="4:45" s="442" customFormat="1" ht="16" customHeight="1" x14ac:dyDescent="0.25">
      <c r="D1091" s="444"/>
      <c r="E1091" s="444"/>
      <c r="F1091" s="444"/>
      <c r="G1091" s="444"/>
      <c r="H1091" s="444"/>
      <c r="I1091" s="444"/>
      <c r="J1091" s="444"/>
      <c r="K1091" s="444"/>
      <c r="L1091" s="444"/>
      <c r="M1091" s="443"/>
      <c r="O1091" s="427"/>
      <c r="P1091" s="427"/>
      <c r="Q1091" s="427"/>
      <c r="R1091" s="427"/>
      <c r="S1091" s="427"/>
      <c r="T1091" s="427"/>
      <c r="U1091" s="427"/>
      <c r="V1091" s="427"/>
      <c r="W1091" s="427"/>
      <c r="X1091" s="427"/>
      <c r="Y1091" s="427"/>
      <c r="Z1091" s="427"/>
      <c r="AA1091" s="427"/>
      <c r="AB1091" s="427"/>
      <c r="AC1091" s="427"/>
      <c r="AD1091" s="427"/>
      <c r="AE1091" s="427"/>
      <c r="AF1091" s="427"/>
      <c r="AG1091" s="427"/>
      <c r="AH1091" s="427"/>
      <c r="AI1091" s="427"/>
      <c r="AJ1091" s="427"/>
      <c r="AK1091" s="427"/>
      <c r="AL1091" s="427"/>
      <c r="AM1091" s="427"/>
      <c r="AN1091" s="427"/>
      <c r="AO1091" s="427"/>
      <c r="AP1091" s="427"/>
      <c r="AQ1091" s="427"/>
      <c r="AR1091" s="427"/>
      <c r="AS1091" s="427"/>
    </row>
    <row r="1092" spans="4:45" s="442" customFormat="1" ht="16" customHeight="1" x14ac:dyDescent="0.25">
      <c r="D1092" s="444"/>
      <c r="E1092" s="444"/>
      <c r="F1092" s="444"/>
      <c r="G1092" s="444"/>
      <c r="H1092" s="444"/>
      <c r="I1092" s="444"/>
      <c r="J1092" s="444"/>
      <c r="K1092" s="444"/>
      <c r="L1092" s="444"/>
      <c r="M1092" s="443"/>
      <c r="O1092" s="427"/>
      <c r="P1092" s="427"/>
      <c r="Q1092" s="427"/>
      <c r="R1092" s="427"/>
      <c r="S1092" s="427"/>
      <c r="T1092" s="427"/>
      <c r="U1092" s="427"/>
      <c r="V1092" s="427"/>
      <c r="W1092" s="427"/>
      <c r="X1092" s="427"/>
      <c r="Y1092" s="427"/>
      <c r="Z1092" s="427"/>
      <c r="AA1092" s="427"/>
      <c r="AB1092" s="427"/>
      <c r="AC1092" s="427"/>
      <c r="AD1092" s="427"/>
      <c r="AE1092" s="427"/>
      <c r="AF1092" s="427"/>
      <c r="AG1092" s="427"/>
      <c r="AH1092" s="427"/>
      <c r="AI1092" s="427"/>
      <c r="AJ1092" s="427"/>
      <c r="AK1092" s="427"/>
      <c r="AL1092" s="427"/>
      <c r="AM1092" s="427"/>
      <c r="AN1092" s="427"/>
      <c r="AO1092" s="427"/>
      <c r="AP1092" s="427"/>
      <c r="AQ1092" s="427"/>
      <c r="AR1092" s="427"/>
      <c r="AS1092" s="427"/>
    </row>
    <row r="1093" spans="4:45" s="442" customFormat="1" ht="16" customHeight="1" x14ac:dyDescent="0.25">
      <c r="D1093" s="444"/>
      <c r="E1093" s="444"/>
      <c r="F1093" s="444"/>
      <c r="G1093" s="444"/>
      <c r="H1093" s="444"/>
      <c r="I1093" s="444"/>
      <c r="J1093" s="444"/>
      <c r="K1093" s="444"/>
      <c r="L1093" s="444"/>
      <c r="M1093" s="443"/>
      <c r="O1093" s="427"/>
      <c r="P1093" s="427"/>
      <c r="Q1093" s="427"/>
      <c r="R1093" s="427"/>
      <c r="S1093" s="427"/>
      <c r="T1093" s="427"/>
      <c r="U1093" s="427"/>
      <c r="V1093" s="427"/>
      <c r="W1093" s="427"/>
      <c r="X1093" s="427"/>
      <c r="Y1093" s="427"/>
      <c r="Z1093" s="427"/>
      <c r="AA1093" s="427"/>
      <c r="AB1093" s="427"/>
      <c r="AC1093" s="427"/>
      <c r="AD1093" s="427"/>
      <c r="AE1093" s="427"/>
      <c r="AF1093" s="427"/>
      <c r="AG1093" s="427"/>
      <c r="AH1093" s="427"/>
      <c r="AI1093" s="427"/>
      <c r="AJ1093" s="427"/>
      <c r="AK1093" s="427"/>
      <c r="AL1093" s="427"/>
      <c r="AM1093" s="427"/>
      <c r="AN1093" s="427"/>
      <c r="AO1093" s="427"/>
      <c r="AP1093" s="427"/>
      <c r="AQ1093" s="427"/>
      <c r="AR1093" s="427"/>
      <c r="AS1093" s="427"/>
    </row>
    <row r="1094" spans="4:45" s="442" customFormat="1" ht="16" customHeight="1" x14ac:dyDescent="0.25">
      <c r="D1094" s="444"/>
      <c r="E1094" s="444"/>
      <c r="F1094" s="444"/>
      <c r="G1094" s="444"/>
      <c r="H1094" s="444"/>
      <c r="I1094" s="444"/>
      <c r="J1094" s="444"/>
      <c r="K1094" s="444"/>
      <c r="L1094" s="444"/>
      <c r="M1094" s="443"/>
      <c r="O1094" s="427"/>
      <c r="P1094" s="427"/>
      <c r="Q1094" s="427"/>
      <c r="R1094" s="427"/>
      <c r="S1094" s="427"/>
      <c r="T1094" s="427"/>
      <c r="U1094" s="427"/>
      <c r="V1094" s="427"/>
      <c r="W1094" s="427"/>
      <c r="X1094" s="427"/>
      <c r="Y1094" s="427"/>
      <c r="Z1094" s="427"/>
      <c r="AA1094" s="427"/>
      <c r="AB1094" s="427"/>
      <c r="AC1094" s="427"/>
      <c r="AD1094" s="427"/>
      <c r="AE1094" s="427"/>
      <c r="AF1094" s="427"/>
      <c r="AG1094" s="427"/>
      <c r="AH1094" s="427"/>
      <c r="AI1094" s="427"/>
      <c r="AJ1094" s="427"/>
      <c r="AK1094" s="427"/>
      <c r="AL1094" s="427"/>
      <c r="AM1094" s="427"/>
      <c r="AN1094" s="427"/>
      <c r="AO1094" s="427"/>
      <c r="AP1094" s="427"/>
      <c r="AQ1094" s="427"/>
      <c r="AR1094" s="427"/>
      <c r="AS1094" s="427"/>
    </row>
    <row r="1095" spans="4:45" s="442" customFormat="1" ht="16" customHeight="1" x14ac:dyDescent="0.25">
      <c r="D1095" s="444"/>
      <c r="E1095" s="444"/>
      <c r="F1095" s="444"/>
      <c r="G1095" s="444"/>
      <c r="H1095" s="444"/>
      <c r="I1095" s="444"/>
      <c r="J1095" s="444"/>
      <c r="K1095" s="444"/>
      <c r="L1095" s="444"/>
      <c r="M1095" s="443"/>
      <c r="O1095" s="427"/>
      <c r="P1095" s="427"/>
      <c r="Q1095" s="427"/>
      <c r="R1095" s="427"/>
      <c r="S1095" s="427"/>
      <c r="T1095" s="427"/>
      <c r="U1095" s="427"/>
      <c r="V1095" s="427"/>
      <c r="W1095" s="427"/>
      <c r="X1095" s="427"/>
      <c r="Y1095" s="427"/>
      <c r="Z1095" s="427"/>
      <c r="AA1095" s="427"/>
      <c r="AB1095" s="427"/>
      <c r="AC1095" s="427"/>
      <c r="AD1095" s="427"/>
      <c r="AE1095" s="427"/>
      <c r="AF1095" s="427"/>
      <c r="AG1095" s="427"/>
      <c r="AH1095" s="427"/>
      <c r="AI1095" s="427"/>
      <c r="AJ1095" s="427"/>
      <c r="AK1095" s="427"/>
      <c r="AL1095" s="427"/>
      <c r="AM1095" s="427"/>
      <c r="AN1095" s="427"/>
      <c r="AO1095" s="427"/>
      <c r="AP1095" s="427"/>
      <c r="AQ1095" s="427"/>
      <c r="AR1095" s="427"/>
      <c r="AS1095" s="427"/>
    </row>
    <row r="1096" spans="4:45" s="442" customFormat="1" ht="16" customHeight="1" x14ac:dyDescent="0.25">
      <c r="D1096" s="444"/>
      <c r="E1096" s="444"/>
      <c r="F1096" s="444"/>
      <c r="G1096" s="444"/>
      <c r="H1096" s="444"/>
      <c r="I1096" s="444"/>
      <c r="J1096" s="444"/>
      <c r="K1096" s="444"/>
      <c r="L1096" s="444"/>
      <c r="M1096" s="443"/>
      <c r="O1096" s="427"/>
      <c r="P1096" s="427"/>
      <c r="Q1096" s="427"/>
      <c r="R1096" s="427"/>
      <c r="S1096" s="427"/>
      <c r="T1096" s="427"/>
      <c r="U1096" s="427"/>
      <c r="V1096" s="427"/>
      <c r="W1096" s="427"/>
      <c r="X1096" s="427"/>
      <c r="Y1096" s="427"/>
      <c r="Z1096" s="427"/>
      <c r="AA1096" s="427"/>
      <c r="AB1096" s="427"/>
      <c r="AC1096" s="427"/>
      <c r="AD1096" s="427"/>
      <c r="AE1096" s="427"/>
      <c r="AF1096" s="427"/>
      <c r="AG1096" s="427"/>
      <c r="AH1096" s="427"/>
      <c r="AI1096" s="427"/>
      <c r="AJ1096" s="427"/>
      <c r="AK1096" s="427"/>
      <c r="AL1096" s="427"/>
      <c r="AM1096" s="427"/>
      <c r="AN1096" s="427"/>
      <c r="AO1096" s="427"/>
      <c r="AP1096" s="427"/>
      <c r="AQ1096" s="427"/>
      <c r="AR1096" s="427"/>
      <c r="AS1096" s="427"/>
    </row>
    <row r="1097" spans="4:45" s="442" customFormat="1" ht="16" customHeight="1" x14ac:dyDescent="0.25">
      <c r="D1097" s="444"/>
      <c r="E1097" s="444"/>
      <c r="F1097" s="444"/>
      <c r="G1097" s="444"/>
      <c r="H1097" s="444"/>
      <c r="I1097" s="444"/>
      <c r="J1097" s="444"/>
      <c r="K1097" s="444"/>
      <c r="L1097" s="444"/>
      <c r="M1097" s="443"/>
      <c r="O1097" s="427"/>
      <c r="P1097" s="427"/>
      <c r="Q1097" s="427"/>
      <c r="R1097" s="427"/>
      <c r="S1097" s="427"/>
      <c r="T1097" s="427"/>
      <c r="U1097" s="427"/>
      <c r="V1097" s="427"/>
      <c r="W1097" s="427"/>
      <c r="X1097" s="427"/>
      <c r="Y1097" s="427"/>
      <c r="Z1097" s="427"/>
      <c r="AA1097" s="427"/>
      <c r="AB1097" s="427"/>
      <c r="AC1097" s="427"/>
      <c r="AD1097" s="427"/>
      <c r="AE1097" s="427"/>
      <c r="AF1097" s="427"/>
      <c r="AG1097" s="427"/>
      <c r="AH1097" s="427"/>
      <c r="AI1097" s="427"/>
      <c r="AJ1097" s="427"/>
      <c r="AK1097" s="427"/>
      <c r="AL1097" s="427"/>
      <c r="AM1097" s="427"/>
      <c r="AN1097" s="427"/>
      <c r="AO1097" s="427"/>
      <c r="AP1097" s="427"/>
      <c r="AQ1097" s="427"/>
      <c r="AR1097" s="427"/>
      <c r="AS1097" s="427"/>
    </row>
    <row r="1098" spans="4:45" s="442" customFormat="1" ht="16" customHeight="1" x14ac:dyDescent="0.25">
      <c r="D1098" s="444"/>
      <c r="E1098" s="444"/>
      <c r="F1098" s="444"/>
      <c r="G1098" s="444"/>
      <c r="H1098" s="444"/>
      <c r="I1098" s="444"/>
      <c r="J1098" s="444"/>
      <c r="K1098" s="444"/>
      <c r="L1098" s="444"/>
      <c r="M1098" s="443"/>
      <c r="O1098" s="427"/>
      <c r="P1098" s="427"/>
      <c r="Q1098" s="427"/>
      <c r="R1098" s="427"/>
      <c r="S1098" s="427"/>
      <c r="T1098" s="427"/>
      <c r="U1098" s="427"/>
      <c r="V1098" s="427"/>
      <c r="W1098" s="427"/>
      <c r="X1098" s="427"/>
      <c r="Y1098" s="427"/>
      <c r="Z1098" s="427"/>
      <c r="AA1098" s="427"/>
      <c r="AB1098" s="427"/>
      <c r="AC1098" s="427"/>
      <c r="AD1098" s="427"/>
      <c r="AE1098" s="427"/>
      <c r="AF1098" s="427"/>
      <c r="AG1098" s="427"/>
      <c r="AH1098" s="427"/>
      <c r="AI1098" s="427"/>
      <c r="AJ1098" s="427"/>
      <c r="AK1098" s="427"/>
      <c r="AL1098" s="427"/>
      <c r="AM1098" s="427"/>
      <c r="AN1098" s="427"/>
      <c r="AO1098" s="427"/>
      <c r="AP1098" s="427"/>
      <c r="AQ1098" s="427"/>
      <c r="AR1098" s="427"/>
      <c r="AS1098" s="427"/>
    </row>
    <row r="1099" spans="4:45" s="442" customFormat="1" ht="16" customHeight="1" x14ac:dyDescent="0.25">
      <c r="D1099" s="444"/>
      <c r="E1099" s="444"/>
      <c r="F1099" s="444"/>
      <c r="G1099" s="444"/>
      <c r="H1099" s="444"/>
      <c r="I1099" s="444"/>
      <c r="J1099" s="444"/>
      <c r="K1099" s="444"/>
      <c r="L1099" s="444"/>
      <c r="M1099" s="443"/>
      <c r="O1099" s="427"/>
      <c r="P1099" s="427"/>
      <c r="Q1099" s="427"/>
      <c r="R1099" s="427"/>
      <c r="S1099" s="427"/>
      <c r="T1099" s="427"/>
      <c r="U1099" s="427"/>
      <c r="V1099" s="427"/>
      <c r="W1099" s="427"/>
      <c r="X1099" s="427"/>
      <c r="Y1099" s="427"/>
      <c r="Z1099" s="427"/>
      <c r="AA1099" s="427"/>
      <c r="AB1099" s="427"/>
      <c r="AC1099" s="427"/>
      <c r="AD1099" s="427"/>
      <c r="AE1099" s="427"/>
      <c r="AF1099" s="427"/>
      <c r="AG1099" s="427"/>
      <c r="AH1099" s="427"/>
      <c r="AI1099" s="427"/>
      <c r="AJ1099" s="427"/>
      <c r="AK1099" s="427"/>
      <c r="AL1099" s="427"/>
      <c r="AM1099" s="427"/>
      <c r="AN1099" s="427"/>
      <c r="AO1099" s="427"/>
      <c r="AP1099" s="427"/>
      <c r="AQ1099" s="427"/>
      <c r="AR1099" s="427"/>
      <c r="AS1099" s="427"/>
    </row>
    <row r="1100" spans="4:45" s="442" customFormat="1" ht="16" customHeight="1" x14ac:dyDescent="0.25">
      <c r="D1100" s="444"/>
      <c r="E1100" s="444"/>
      <c r="F1100" s="444"/>
      <c r="G1100" s="444"/>
      <c r="H1100" s="444"/>
      <c r="I1100" s="444"/>
      <c r="J1100" s="444"/>
      <c r="K1100" s="444"/>
      <c r="L1100" s="444"/>
      <c r="M1100" s="443"/>
      <c r="O1100" s="427"/>
      <c r="P1100" s="427"/>
      <c r="Q1100" s="427"/>
      <c r="R1100" s="427"/>
      <c r="S1100" s="427"/>
      <c r="T1100" s="427"/>
      <c r="U1100" s="427"/>
      <c r="V1100" s="427"/>
      <c r="W1100" s="427"/>
      <c r="X1100" s="427"/>
      <c r="Y1100" s="427"/>
      <c r="Z1100" s="427"/>
      <c r="AA1100" s="427"/>
      <c r="AB1100" s="427"/>
      <c r="AC1100" s="427"/>
      <c r="AD1100" s="427"/>
      <c r="AE1100" s="427"/>
      <c r="AF1100" s="427"/>
      <c r="AG1100" s="427"/>
      <c r="AH1100" s="427"/>
      <c r="AI1100" s="427"/>
      <c r="AJ1100" s="427"/>
      <c r="AK1100" s="427"/>
      <c r="AL1100" s="427"/>
      <c r="AM1100" s="427"/>
      <c r="AN1100" s="427"/>
      <c r="AO1100" s="427"/>
      <c r="AP1100" s="427"/>
      <c r="AQ1100" s="427"/>
      <c r="AR1100" s="427"/>
      <c r="AS1100" s="427"/>
    </row>
    <row r="1101" spans="4:45" s="442" customFormat="1" ht="16" customHeight="1" x14ac:dyDescent="0.25">
      <c r="D1101" s="444"/>
      <c r="E1101" s="444"/>
      <c r="F1101" s="444"/>
      <c r="G1101" s="444"/>
      <c r="H1101" s="444"/>
      <c r="I1101" s="444"/>
      <c r="J1101" s="444"/>
      <c r="K1101" s="444"/>
      <c r="L1101" s="444"/>
      <c r="M1101" s="443"/>
      <c r="O1101" s="427"/>
      <c r="P1101" s="427"/>
      <c r="Q1101" s="427"/>
      <c r="R1101" s="427"/>
      <c r="S1101" s="427"/>
      <c r="T1101" s="427"/>
      <c r="U1101" s="427"/>
      <c r="V1101" s="427"/>
      <c r="W1101" s="427"/>
      <c r="X1101" s="427"/>
      <c r="Y1101" s="427"/>
      <c r="Z1101" s="427"/>
      <c r="AA1101" s="427"/>
      <c r="AB1101" s="427"/>
      <c r="AC1101" s="427"/>
      <c r="AD1101" s="427"/>
      <c r="AE1101" s="427"/>
      <c r="AF1101" s="427"/>
      <c r="AG1101" s="427"/>
      <c r="AH1101" s="427"/>
      <c r="AI1101" s="427"/>
      <c r="AJ1101" s="427"/>
      <c r="AK1101" s="427"/>
      <c r="AL1101" s="427"/>
      <c r="AM1101" s="427"/>
      <c r="AN1101" s="427"/>
      <c r="AO1101" s="427"/>
      <c r="AP1101" s="427"/>
      <c r="AQ1101" s="427"/>
      <c r="AR1101" s="427"/>
      <c r="AS1101" s="427"/>
    </row>
    <row r="1102" spans="4:45" s="442" customFormat="1" ht="16" customHeight="1" x14ac:dyDescent="0.25">
      <c r="D1102" s="444"/>
      <c r="E1102" s="444"/>
      <c r="F1102" s="444"/>
      <c r="G1102" s="444"/>
      <c r="H1102" s="444"/>
      <c r="I1102" s="444"/>
      <c r="J1102" s="444"/>
      <c r="K1102" s="444"/>
      <c r="L1102" s="444"/>
      <c r="M1102" s="443"/>
      <c r="O1102" s="427"/>
      <c r="P1102" s="427"/>
      <c r="Q1102" s="427"/>
      <c r="R1102" s="427"/>
      <c r="S1102" s="427"/>
      <c r="T1102" s="427"/>
      <c r="U1102" s="427"/>
      <c r="V1102" s="427"/>
      <c r="W1102" s="427"/>
      <c r="X1102" s="427"/>
      <c r="Y1102" s="427"/>
      <c r="Z1102" s="427"/>
      <c r="AA1102" s="427"/>
      <c r="AB1102" s="427"/>
      <c r="AC1102" s="427"/>
      <c r="AD1102" s="427"/>
      <c r="AE1102" s="427"/>
      <c r="AF1102" s="427"/>
      <c r="AG1102" s="427"/>
      <c r="AH1102" s="427"/>
      <c r="AI1102" s="427"/>
      <c r="AJ1102" s="427"/>
      <c r="AK1102" s="427"/>
      <c r="AL1102" s="427"/>
      <c r="AM1102" s="427"/>
      <c r="AN1102" s="427"/>
      <c r="AO1102" s="427"/>
      <c r="AP1102" s="427"/>
      <c r="AQ1102" s="427"/>
      <c r="AR1102" s="427"/>
      <c r="AS1102" s="427"/>
    </row>
    <row r="1103" spans="4:45" s="442" customFormat="1" ht="16" customHeight="1" x14ac:dyDescent="0.25">
      <c r="D1103" s="444"/>
      <c r="E1103" s="444"/>
      <c r="F1103" s="444"/>
      <c r="G1103" s="444"/>
      <c r="H1103" s="444"/>
      <c r="I1103" s="444"/>
      <c r="J1103" s="444"/>
      <c r="K1103" s="444"/>
      <c r="L1103" s="444"/>
      <c r="M1103" s="443"/>
      <c r="O1103" s="427"/>
      <c r="P1103" s="427"/>
      <c r="Q1103" s="427"/>
      <c r="R1103" s="427"/>
      <c r="S1103" s="427"/>
      <c r="T1103" s="427"/>
      <c r="U1103" s="427"/>
      <c r="V1103" s="427"/>
      <c r="W1103" s="427"/>
      <c r="X1103" s="427"/>
      <c r="Y1103" s="427"/>
      <c r="Z1103" s="427"/>
      <c r="AA1103" s="427"/>
      <c r="AB1103" s="427"/>
      <c r="AC1103" s="427"/>
      <c r="AD1103" s="427"/>
      <c r="AE1103" s="427"/>
      <c r="AF1103" s="427"/>
      <c r="AG1103" s="427"/>
      <c r="AH1103" s="427"/>
      <c r="AI1103" s="427"/>
      <c r="AJ1103" s="427"/>
      <c r="AK1103" s="427"/>
      <c r="AL1103" s="427"/>
      <c r="AM1103" s="427"/>
      <c r="AN1103" s="427"/>
      <c r="AO1103" s="427"/>
      <c r="AP1103" s="427"/>
      <c r="AQ1103" s="427"/>
      <c r="AR1103" s="427"/>
      <c r="AS1103" s="427"/>
    </row>
    <row r="1104" spans="4:45" s="442" customFormat="1" ht="16" customHeight="1" x14ac:dyDescent="0.25">
      <c r="D1104" s="444"/>
      <c r="E1104" s="444"/>
      <c r="F1104" s="444"/>
      <c r="G1104" s="444"/>
      <c r="H1104" s="444"/>
      <c r="I1104" s="444"/>
      <c r="J1104" s="444"/>
      <c r="K1104" s="444"/>
      <c r="L1104" s="444"/>
      <c r="M1104" s="443"/>
      <c r="O1104" s="427"/>
      <c r="P1104" s="427"/>
      <c r="Q1104" s="427"/>
      <c r="R1104" s="427"/>
      <c r="S1104" s="427"/>
      <c r="T1104" s="427"/>
      <c r="U1104" s="427"/>
      <c r="V1104" s="427"/>
      <c r="W1104" s="427"/>
      <c r="X1104" s="427"/>
      <c r="Y1104" s="427"/>
      <c r="Z1104" s="427"/>
      <c r="AA1104" s="427"/>
      <c r="AB1104" s="427"/>
      <c r="AC1104" s="427"/>
      <c r="AD1104" s="427"/>
      <c r="AE1104" s="427"/>
      <c r="AF1104" s="427"/>
      <c r="AG1104" s="427"/>
      <c r="AH1104" s="427"/>
      <c r="AI1104" s="427"/>
      <c r="AJ1104" s="427"/>
      <c r="AK1104" s="427"/>
      <c r="AL1104" s="427"/>
      <c r="AM1104" s="427"/>
      <c r="AN1104" s="427"/>
      <c r="AO1104" s="427"/>
      <c r="AP1104" s="427"/>
      <c r="AQ1104" s="427"/>
      <c r="AR1104" s="427"/>
      <c r="AS1104" s="427"/>
    </row>
    <row r="1105" spans="4:45" s="442" customFormat="1" ht="16" customHeight="1" x14ac:dyDescent="0.25">
      <c r="D1105" s="444"/>
      <c r="E1105" s="444"/>
      <c r="F1105" s="444"/>
      <c r="G1105" s="444"/>
      <c r="H1105" s="444"/>
      <c r="I1105" s="444"/>
      <c r="J1105" s="444"/>
      <c r="K1105" s="444"/>
      <c r="L1105" s="444"/>
      <c r="M1105" s="443"/>
      <c r="O1105" s="427"/>
      <c r="P1105" s="427"/>
      <c r="Q1105" s="427"/>
      <c r="R1105" s="427"/>
      <c r="S1105" s="427"/>
      <c r="T1105" s="427"/>
      <c r="U1105" s="427"/>
      <c r="V1105" s="427"/>
      <c r="W1105" s="427"/>
      <c r="X1105" s="427"/>
      <c r="Y1105" s="427"/>
      <c r="Z1105" s="427"/>
      <c r="AA1105" s="427"/>
      <c r="AB1105" s="427"/>
      <c r="AC1105" s="427"/>
      <c r="AD1105" s="427"/>
      <c r="AE1105" s="427"/>
      <c r="AF1105" s="427"/>
      <c r="AG1105" s="427"/>
      <c r="AH1105" s="427"/>
      <c r="AI1105" s="427"/>
      <c r="AJ1105" s="427"/>
      <c r="AK1105" s="427"/>
      <c r="AL1105" s="427"/>
      <c r="AM1105" s="427"/>
      <c r="AN1105" s="427"/>
      <c r="AO1105" s="427"/>
      <c r="AP1105" s="427"/>
      <c r="AQ1105" s="427"/>
      <c r="AR1105" s="427"/>
      <c r="AS1105" s="427"/>
    </row>
    <row r="1106" spans="4:45" s="442" customFormat="1" ht="16" customHeight="1" x14ac:dyDescent="0.25">
      <c r="D1106" s="444"/>
      <c r="E1106" s="444"/>
      <c r="F1106" s="444"/>
      <c r="G1106" s="444"/>
      <c r="H1106" s="444"/>
      <c r="I1106" s="444"/>
      <c r="J1106" s="444"/>
      <c r="K1106" s="444"/>
      <c r="L1106" s="444"/>
      <c r="M1106" s="443"/>
      <c r="O1106" s="427"/>
      <c r="P1106" s="427"/>
      <c r="Q1106" s="427"/>
      <c r="R1106" s="427"/>
      <c r="S1106" s="427"/>
      <c r="T1106" s="427"/>
      <c r="U1106" s="427"/>
      <c r="V1106" s="427"/>
      <c r="W1106" s="427"/>
      <c r="X1106" s="427"/>
      <c r="Y1106" s="427"/>
      <c r="Z1106" s="427"/>
      <c r="AA1106" s="427"/>
      <c r="AB1106" s="427"/>
      <c r="AC1106" s="427"/>
      <c r="AD1106" s="427"/>
      <c r="AE1106" s="427"/>
      <c r="AF1106" s="427"/>
      <c r="AG1106" s="427"/>
      <c r="AH1106" s="427"/>
      <c r="AI1106" s="427"/>
      <c r="AJ1106" s="427"/>
      <c r="AK1106" s="427"/>
      <c r="AL1106" s="427"/>
      <c r="AM1106" s="427"/>
      <c r="AN1106" s="427"/>
      <c r="AO1106" s="427"/>
      <c r="AP1106" s="427"/>
      <c r="AQ1106" s="427"/>
      <c r="AR1106" s="427"/>
      <c r="AS1106" s="427"/>
    </row>
    <row r="1107" spans="4:45" s="442" customFormat="1" ht="16" customHeight="1" x14ac:dyDescent="0.25">
      <c r="D1107" s="444"/>
      <c r="E1107" s="444"/>
      <c r="F1107" s="444"/>
      <c r="G1107" s="444"/>
      <c r="H1107" s="444"/>
      <c r="I1107" s="444"/>
      <c r="J1107" s="444"/>
      <c r="K1107" s="444"/>
      <c r="L1107" s="444"/>
      <c r="M1107" s="443"/>
      <c r="O1107" s="427"/>
      <c r="P1107" s="427"/>
      <c r="Q1107" s="427"/>
      <c r="R1107" s="427"/>
      <c r="S1107" s="427"/>
      <c r="T1107" s="427"/>
      <c r="U1107" s="427"/>
      <c r="V1107" s="427"/>
      <c r="W1107" s="427"/>
      <c r="X1107" s="427"/>
      <c r="Y1107" s="427"/>
      <c r="Z1107" s="427"/>
      <c r="AA1107" s="427"/>
      <c r="AB1107" s="427"/>
      <c r="AC1107" s="427"/>
      <c r="AD1107" s="427"/>
      <c r="AE1107" s="427"/>
      <c r="AF1107" s="427"/>
      <c r="AG1107" s="427"/>
      <c r="AH1107" s="427"/>
      <c r="AI1107" s="427"/>
      <c r="AJ1107" s="427"/>
      <c r="AK1107" s="427"/>
      <c r="AL1107" s="427"/>
      <c r="AM1107" s="427"/>
      <c r="AN1107" s="427"/>
      <c r="AO1107" s="427"/>
      <c r="AP1107" s="427"/>
      <c r="AQ1107" s="427"/>
      <c r="AR1107" s="427"/>
      <c r="AS1107" s="427"/>
    </row>
    <row r="1108" spans="4:45" s="442" customFormat="1" ht="16" customHeight="1" x14ac:dyDescent="0.25">
      <c r="D1108" s="444"/>
      <c r="E1108" s="444"/>
      <c r="F1108" s="444"/>
      <c r="G1108" s="444"/>
      <c r="H1108" s="444"/>
      <c r="I1108" s="444"/>
      <c r="J1108" s="444"/>
      <c r="K1108" s="444"/>
      <c r="L1108" s="444"/>
      <c r="M1108" s="443"/>
      <c r="O1108" s="427"/>
      <c r="P1108" s="427"/>
      <c r="Q1108" s="427"/>
      <c r="R1108" s="427"/>
      <c r="S1108" s="427"/>
      <c r="T1108" s="427"/>
      <c r="U1108" s="427"/>
      <c r="V1108" s="427"/>
      <c r="W1108" s="427"/>
      <c r="X1108" s="427"/>
      <c r="Y1108" s="427"/>
      <c r="Z1108" s="427"/>
      <c r="AA1108" s="427"/>
      <c r="AB1108" s="427"/>
      <c r="AC1108" s="427"/>
      <c r="AD1108" s="427"/>
      <c r="AE1108" s="427"/>
      <c r="AF1108" s="427"/>
      <c r="AG1108" s="427"/>
      <c r="AH1108" s="427"/>
      <c r="AI1108" s="427"/>
      <c r="AJ1108" s="427"/>
      <c r="AK1108" s="427"/>
      <c r="AL1108" s="427"/>
      <c r="AM1108" s="427"/>
      <c r="AN1108" s="427"/>
      <c r="AO1108" s="427"/>
      <c r="AP1108" s="427"/>
      <c r="AQ1108" s="427"/>
      <c r="AR1108" s="427"/>
      <c r="AS1108" s="427"/>
    </row>
    <row r="1109" spans="4:45" s="442" customFormat="1" ht="16" customHeight="1" x14ac:dyDescent="0.25">
      <c r="D1109" s="444"/>
      <c r="E1109" s="444"/>
      <c r="F1109" s="444"/>
      <c r="G1109" s="444"/>
      <c r="H1109" s="444"/>
      <c r="I1109" s="444"/>
      <c r="J1109" s="444"/>
      <c r="K1109" s="444"/>
      <c r="L1109" s="444"/>
      <c r="M1109" s="443"/>
      <c r="O1109" s="427"/>
      <c r="P1109" s="427"/>
      <c r="Q1109" s="427"/>
      <c r="R1109" s="427"/>
      <c r="S1109" s="427"/>
      <c r="T1109" s="427"/>
      <c r="U1109" s="427"/>
      <c r="V1109" s="427"/>
      <c r="W1109" s="427"/>
      <c r="X1109" s="427"/>
      <c r="Y1109" s="427"/>
      <c r="Z1109" s="427"/>
      <c r="AA1109" s="427"/>
      <c r="AB1109" s="427"/>
      <c r="AC1109" s="427"/>
      <c r="AD1109" s="427"/>
      <c r="AE1109" s="427"/>
      <c r="AF1109" s="427"/>
      <c r="AG1109" s="427"/>
      <c r="AH1109" s="427"/>
      <c r="AI1109" s="427"/>
      <c r="AJ1109" s="427"/>
      <c r="AK1109" s="427"/>
      <c r="AL1109" s="427"/>
      <c r="AM1109" s="427"/>
      <c r="AN1109" s="427"/>
      <c r="AO1109" s="427"/>
      <c r="AP1109" s="427"/>
      <c r="AQ1109" s="427"/>
      <c r="AR1109" s="427"/>
      <c r="AS1109" s="427"/>
    </row>
    <row r="1110" spans="4:45" s="442" customFormat="1" ht="16" customHeight="1" x14ac:dyDescent="0.25">
      <c r="D1110" s="444"/>
      <c r="E1110" s="444"/>
      <c r="F1110" s="444"/>
      <c r="G1110" s="444"/>
      <c r="H1110" s="444"/>
      <c r="I1110" s="444"/>
      <c r="J1110" s="444"/>
      <c r="K1110" s="444"/>
      <c r="L1110" s="444"/>
      <c r="M1110" s="443"/>
      <c r="O1110" s="427"/>
      <c r="P1110" s="427"/>
      <c r="Q1110" s="427"/>
      <c r="R1110" s="427"/>
      <c r="S1110" s="427"/>
      <c r="T1110" s="427"/>
      <c r="U1110" s="427"/>
      <c r="V1110" s="427"/>
      <c r="W1110" s="427"/>
      <c r="X1110" s="427"/>
      <c r="Y1110" s="427"/>
      <c r="Z1110" s="427"/>
      <c r="AA1110" s="427"/>
      <c r="AB1110" s="427"/>
      <c r="AC1110" s="427"/>
      <c r="AD1110" s="427"/>
      <c r="AE1110" s="427"/>
      <c r="AF1110" s="427"/>
      <c r="AG1110" s="427"/>
      <c r="AH1110" s="427"/>
      <c r="AI1110" s="427"/>
      <c r="AJ1110" s="427"/>
      <c r="AK1110" s="427"/>
      <c r="AL1110" s="427"/>
      <c r="AM1110" s="427"/>
      <c r="AN1110" s="427"/>
      <c r="AO1110" s="427"/>
      <c r="AP1110" s="427"/>
      <c r="AQ1110" s="427"/>
      <c r="AR1110" s="427"/>
      <c r="AS1110" s="427"/>
    </row>
    <row r="1111" spans="4:45" s="442" customFormat="1" ht="16" customHeight="1" x14ac:dyDescent="0.25">
      <c r="D1111" s="444"/>
      <c r="E1111" s="444"/>
      <c r="F1111" s="444"/>
      <c r="G1111" s="444"/>
      <c r="H1111" s="444"/>
      <c r="I1111" s="444"/>
      <c r="J1111" s="444"/>
      <c r="K1111" s="444"/>
      <c r="L1111" s="444"/>
      <c r="M1111" s="443"/>
      <c r="O1111" s="427"/>
      <c r="P1111" s="427"/>
      <c r="Q1111" s="427"/>
      <c r="R1111" s="427"/>
      <c r="S1111" s="427"/>
      <c r="T1111" s="427"/>
      <c r="U1111" s="427"/>
      <c r="V1111" s="427"/>
      <c r="W1111" s="427"/>
      <c r="X1111" s="427"/>
      <c r="Y1111" s="427"/>
      <c r="Z1111" s="427"/>
      <c r="AA1111" s="427"/>
      <c r="AB1111" s="427"/>
      <c r="AC1111" s="427"/>
      <c r="AD1111" s="427"/>
      <c r="AE1111" s="427"/>
      <c r="AF1111" s="427"/>
      <c r="AG1111" s="427"/>
      <c r="AH1111" s="427"/>
      <c r="AI1111" s="427"/>
      <c r="AJ1111" s="427"/>
      <c r="AK1111" s="427"/>
      <c r="AL1111" s="427"/>
      <c r="AM1111" s="427"/>
      <c r="AN1111" s="427"/>
      <c r="AO1111" s="427"/>
      <c r="AP1111" s="427"/>
      <c r="AQ1111" s="427"/>
      <c r="AR1111" s="427"/>
      <c r="AS1111" s="427"/>
    </row>
    <row r="1112" spans="4:45" s="442" customFormat="1" ht="16" customHeight="1" x14ac:dyDescent="0.25">
      <c r="D1112" s="444"/>
      <c r="E1112" s="444"/>
      <c r="F1112" s="444"/>
      <c r="G1112" s="444"/>
      <c r="H1112" s="444"/>
      <c r="I1112" s="444"/>
      <c r="J1112" s="444"/>
      <c r="K1112" s="444"/>
      <c r="L1112" s="444"/>
      <c r="M1112" s="443"/>
      <c r="O1112" s="427"/>
      <c r="P1112" s="427"/>
      <c r="Q1112" s="427"/>
      <c r="R1112" s="427"/>
      <c r="S1112" s="427"/>
      <c r="T1112" s="427"/>
      <c r="U1112" s="427"/>
      <c r="V1112" s="427"/>
      <c r="W1112" s="427"/>
      <c r="X1112" s="427"/>
      <c r="Y1112" s="427"/>
      <c r="Z1112" s="427"/>
      <c r="AA1112" s="427"/>
      <c r="AB1112" s="427"/>
      <c r="AC1112" s="427"/>
      <c r="AD1112" s="427"/>
      <c r="AE1112" s="427"/>
      <c r="AF1112" s="427"/>
      <c r="AG1112" s="427"/>
      <c r="AH1112" s="427"/>
      <c r="AI1112" s="427"/>
      <c r="AJ1112" s="427"/>
      <c r="AK1112" s="427"/>
      <c r="AL1112" s="427"/>
      <c r="AM1112" s="427"/>
      <c r="AN1112" s="427"/>
      <c r="AO1112" s="427"/>
      <c r="AP1112" s="427"/>
      <c r="AQ1112" s="427"/>
      <c r="AR1112" s="427"/>
      <c r="AS1112" s="427"/>
    </row>
    <row r="1113" spans="4:45" s="442" customFormat="1" ht="16" customHeight="1" x14ac:dyDescent="0.25">
      <c r="D1113" s="444"/>
      <c r="E1113" s="444"/>
      <c r="F1113" s="444"/>
      <c r="G1113" s="444"/>
      <c r="H1113" s="444"/>
      <c r="I1113" s="444"/>
      <c r="J1113" s="444"/>
      <c r="K1113" s="444"/>
      <c r="L1113" s="444"/>
      <c r="M1113" s="443"/>
      <c r="O1113" s="427"/>
      <c r="P1113" s="427"/>
      <c r="Q1113" s="427"/>
      <c r="R1113" s="427"/>
      <c r="S1113" s="427"/>
      <c r="T1113" s="427"/>
      <c r="U1113" s="427"/>
      <c r="V1113" s="427"/>
      <c r="W1113" s="427"/>
      <c r="X1113" s="427"/>
      <c r="Y1113" s="427"/>
      <c r="Z1113" s="427"/>
      <c r="AA1113" s="427"/>
      <c r="AB1113" s="427"/>
      <c r="AC1113" s="427"/>
      <c r="AD1113" s="427"/>
      <c r="AE1113" s="427"/>
      <c r="AF1113" s="427"/>
      <c r="AG1113" s="427"/>
      <c r="AH1113" s="427"/>
      <c r="AI1113" s="427"/>
      <c r="AJ1113" s="427"/>
      <c r="AK1113" s="427"/>
      <c r="AL1113" s="427"/>
      <c r="AM1113" s="427"/>
      <c r="AN1113" s="427"/>
      <c r="AO1113" s="427"/>
      <c r="AP1113" s="427"/>
      <c r="AQ1113" s="427"/>
      <c r="AR1113" s="427"/>
      <c r="AS1113" s="427"/>
    </row>
    <row r="1114" spans="4:45" s="442" customFormat="1" ht="16" customHeight="1" x14ac:dyDescent="0.25">
      <c r="D1114" s="444"/>
      <c r="E1114" s="444"/>
      <c r="F1114" s="444"/>
      <c r="G1114" s="444"/>
      <c r="H1114" s="444"/>
      <c r="I1114" s="444"/>
      <c r="J1114" s="444"/>
      <c r="K1114" s="444"/>
      <c r="L1114" s="444"/>
      <c r="M1114" s="443"/>
      <c r="O1114" s="427"/>
      <c r="P1114" s="427"/>
      <c r="Q1114" s="427"/>
      <c r="R1114" s="427"/>
      <c r="S1114" s="427"/>
      <c r="T1114" s="427"/>
      <c r="U1114" s="427"/>
      <c r="V1114" s="427"/>
      <c r="W1114" s="427"/>
      <c r="X1114" s="427"/>
      <c r="Y1114" s="427"/>
      <c r="Z1114" s="427"/>
      <c r="AA1114" s="427"/>
      <c r="AB1114" s="427"/>
      <c r="AC1114" s="427"/>
      <c r="AD1114" s="427"/>
      <c r="AE1114" s="427"/>
      <c r="AF1114" s="427"/>
      <c r="AG1114" s="427"/>
      <c r="AH1114" s="427"/>
      <c r="AI1114" s="427"/>
      <c r="AJ1114" s="427"/>
      <c r="AK1114" s="427"/>
      <c r="AL1114" s="427"/>
      <c r="AM1114" s="427"/>
      <c r="AN1114" s="427"/>
      <c r="AO1114" s="427"/>
      <c r="AP1114" s="427"/>
      <c r="AQ1114" s="427"/>
      <c r="AR1114" s="427"/>
      <c r="AS1114" s="427"/>
    </row>
    <row r="1115" spans="4:45" s="442" customFormat="1" ht="16" customHeight="1" x14ac:dyDescent="0.25">
      <c r="D1115" s="444"/>
      <c r="E1115" s="444"/>
      <c r="F1115" s="444"/>
      <c r="G1115" s="444"/>
      <c r="H1115" s="444"/>
      <c r="I1115" s="444"/>
      <c r="J1115" s="444"/>
      <c r="K1115" s="444"/>
      <c r="L1115" s="444"/>
      <c r="M1115" s="443"/>
      <c r="O1115" s="427"/>
      <c r="P1115" s="427"/>
      <c r="Q1115" s="427"/>
      <c r="R1115" s="427"/>
      <c r="S1115" s="427"/>
      <c r="T1115" s="427"/>
      <c r="U1115" s="427"/>
      <c r="V1115" s="427"/>
      <c r="W1115" s="427"/>
      <c r="X1115" s="427"/>
      <c r="Y1115" s="427"/>
      <c r="Z1115" s="427"/>
      <c r="AA1115" s="427"/>
      <c r="AB1115" s="427"/>
      <c r="AC1115" s="427"/>
      <c r="AD1115" s="427"/>
      <c r="AE1115" s="427"/>
      <c r="AF1115" s="427"/>
      <c r="AG1115" s="427"/>
      <c r="AH1115" s="427"/>
      <c r="AI1115" s="427"/>
      <c r="AJ1115" s="427"/>
      <c r="AK1115" s="427"/>
      <c r="AL1115" s="427"/>
      <c r="AM1115" s="427"/>
      <c r="AN1115" s="427"/>
      <c r="AO1115" s="427"/>
      <c r="AP1115" s="427"/>
      <c r="AQ1115" s="427"/>
      <c r="AR1115" s="427"/>
      <c r="AS1115" s="427"/>
    </row>
    <row r="1116" spans="4:45" s="442" customFormat="1" ht="16" customHeight="1" x14ac:dyDescent="0.25">
      <c r="D1116" s="444"/>
      <c r="E1116" s="444"/>
      <c r="F1116" s="444"/>
      <c r="G1116" s="444"/>
      <c r="H1116" s="444"/>
      <c r="I1116" s="444"/>
      <c r="J1116" s="444"/>
      <c r="K1116" s="444"/>
      <c r="L1116" s="444"/>
      <c r="M1116" s="443"/>
      <c r="O1116" s="427"/>
      <c r="P1116" s="427"/>
      <c r="Q1116" s="427"/>
      <c r="R1116" s="427"/>
      <c r="S1116" s="427"/>
      <c r="T1116" s="427"/>
      <c r="U1116" s="427"/>
      <c r="V1116" s="427"/>
      <c r="W1116" s="427"/>
      <c r="X1116" s="427"/>
      <c r="Y1116" s="427"/>
      <c r="Z1116" s="427"/>
      <c r="AA1116" s="427"/>
      <c r="AB1116" s="427"/>
      <c r="AC1116" s="427"/>
      <c r="AD1116" s="427"/>
      <c r="AE1116" s="427"/>
      <c r="AF1116" s="427"/>
      <c r="AG1116" s="427"/>
      <c r="AH1116" s="427"/>
      <c r="AI1116" s="427"/>
      <c r="AJ1116" s="427"/>
      <c r="AK1116" s="427"/>
      <c r="AL1116" s="427"/>
      <c r="AM1116" s="427"/>
      <c r="AN1116" s="427"/>
      <c r="AO1116" s="427"/>
      <c r="AP1116" s="427"/>
      <c r="AQ1116" s="427"/>
      <c r="AR1116" s="427"/>
      <c r="AS1116" s="427"/>
    </row>
    <row r="1117" spans="4:45" s="442" customFormat="1" ht="16" customHeight="1" x14ac:dyDescent="0.25">
      <c r="D1117" s="444"/>
      <c r="E1117" s="444"/>
      <c r="F1117" s="444"/>
      <c r="G1117" s="444"/>
      <c r="H1117" s="444"/>
      <c r="I1117" s="444"/>
      <c r="J1117" s="444"/>
      <c r="K1117" s="444"/>
      <c r="L1117" s="444"/>
      <c r="M1117" s="443"/>
      <c r="O1117" s="427"/>
      <c r="P1117" s="427"/>
      <c r="Q1117" s="427"/>
      <c r="R1117" s="427"/>
      <c r="S1117" s="427"/>
      <c r="T1117" s="427"/>
      <c r="U1117" s="427"/>
      <c r="V1117" s="427"/>
      <c r="W1117" s="427"/>
      <c r="X1117" s="427"/>
      <c r="Y1117" s="427"/>
      <c r="Z1117" s="427"/>
      <c r="AA1117" s="427"/>
      <c r="AB1117" s="427"/>
      <c r="AC1117" s="427"/>
      <c r="AD1117" s="427"/>
      <c r="AE1117" s="427"/>
      <c r="AF1117" s="427"/>
      <c r="AG1117" s="427"/>
      <c r="AH1117" s="427"/>
      <c r="AI1117" s="427"/>
      <c r="AJ1117" s="427"/>
      <c r="AK1117" s="427"/>
      <c r="AL1117" s="427"/>
      <c r="AM1117" s="427"/>
      <c r="AN1117" s="427"/>
      <c r="AO1117" s="427"/>
      <c r="AP1117" s="427"/>
      <c r="AQ1117" s="427"/>
      <c r="AR1117" s="427"/>
      <c r="AS1117" s="427"/>
    </row>
    <row r="1118" spans="4:45" s="442" customFormat="1" ht="16" customHeight="1" x14ac:dyDescent="0.25">
      <c r="D1118" s="444"/>
      <c r="E1118" s="444"/>
      <c r="F1118" s="444"/>
      <c r="G1118" s="444"/>
      <c r="H1118" s="444"/>
      <c r="I1118" s="444"/>
      <c r="J1118" s="444"/>
      <c r="K1118" s="444"/>
      <c r="L1118" s="444"/>
      <c r="M1118" s="443"/>
      <c r="O1118" s="427"/>
      <c r="P1118" s="427"/>
      <c r="Q1118" s="427"/>
      <c r="R1118" s="427"/>
      <c r="S1118" s="427"/>
      <c r="T1118" s="427"/>
      <c r="U1118" s="427"/>
      <c r="V1118" s="427"/>
      <c r="W1118" s="427"/>
      <c r="X1118" s="427"/>
      <c r="Y1118" s="427"/>
      <c r="Z1118" s="427"/>
      <c r="AA1118" s="427"/>
      <c r="AB1118" s="427"/>
      <c r="AC1118" s="427"/>
      <c r="AD1118" s="427"/>
      <c r="AE1118" s="427"/>
      <c r="AF1118" s="427"/>
      <c r="AG1118" s="427"/>
      <c r="AH1118" s="427"/>
      <c r="AI1118" s="427"/>
      <c r="AJ1118" s="427"/>
      <c r="AK1118" s="427"/>
      <c r="AL1118" s="427"/>
      <c r="AM1118" s="427"/>
      <c r="AN1118" s="427"/>
      <c r="AO1118" s="427"/>
      <c r="AP1118" s="427"/>
      <c r="AQ1118" s="427"/>
      <c r="AR1118" s="427"/>
      <c r="AS1118" s="427"/>
    </row>
    <row r="1119" spans="4:45" s="442" customFormat="1" ht="16" customHeight="1" x14ac:dyDescent="0.25">
      <c r="D1119" s="444"/>
      <c r="E1119" s="444"/>
      <c r="F1119" s="444"/>
      <c r="G1119" s="444"/>
      <c r="H1119" s="444"/>
      <c r="I1119" s="444"/>
      <c r="J1119" s="444"/>
      <c r="K1119" s="444"/>
      <c r="L1119" s="444"/>
      <c r="M1119" s="443"/>
      <c r="O1119" s="427"/>
      <c r="P1119" s="427"/>
      <c r="Q1119" s="427"/>
      <c r="R1119" s="427"/>
      <c r="S1119" s="427"/>
      <c r="T1119" s="427"/>
      <c r="U1119" s="427"/>
      <c r="V1119" s="427"/>
      <c r="W1119" s="427"/>
      <c r="X1119" s="427"/>
      <c r="Y1119" s="427"/>
      <c r="Z1119" s="427"/>
      <c r="AA1119" s="427"/>
      <c r="AB1119" s="427"/>
      <c r="AC1119" s="427"/>
      <c r="AD1119" s="427"/>
      <c r="AE1119" s="427"/>
      <c r="AF1119" s="427"/>
      <c r="AG1119" s="427"/>
      <c r="AH1119" s="427"/>
      <c r="AI1119" s="427"/>
      <c r="AJ1119" s="427"/>
      <c r="AK1119" s="427"/>
      <c r="AL1119" s="427"/>
      <c r="AM1119" s="427"/>
      <c r="AN1119" s="427"/>
      <c r="AO1119" s="427"/>
      <c r="AP1119" s="427"/>
      <c r="AQ1119" s="427"/>
      <c r="AR1119" s="427"/>
      <c r="AS1119" s="427"/>
    </row>
    <row r="1120" spans="4:45" s="442" customFormat="1" ht="16" customHeight="1" x14ac:dyDescent="0.25">
      <c r="D1120" s="444"/>
      <c r="E1120" s="444"/>
      <c r="F1120" s="444"/>
      <c r="G1120" s="444"/>
      <c r="H1120" s="444"/>
      <c r="I1120" s="444"/>
      <c r="J1120" s="444"/>
      <c r="K1120" s="444"/>
      <c r="L1120" s="444"/>
      <c r="M1120" s="443"/>
      <c r="O1120" s="427"/>
      <c r="P1120" s="427"/>
      <c r="Q1120" s="427"/>
      <c r="R1120" s="427"/>
      <c r="S1120" s="427"/>
      <c r="T1120" s="427"/>
      <c r="U1120" s="427"/>
      <c r="V1120" s="427"/>
      <c r="W1120" s="427"/>
      <c r="X1120" s="427"/>
      <c r="Y1120" s="427"/>
      <c r="Z1120" s="427"/>
      <c r="AA1120" s="427"/>
      <c r="AB1120" s="427"/>
      <c r="AC1120" s="427"/>
      <c r="AD1120" s="427"/>
      <c r="AE1120" s="427"/>
      <c r="AF1120" s="427"/>
      <c r="AG1120" s="427"/>
      <c r="AH1120" s="427"/>
      <c r="AI1120" s="427"/>
      <c r="AJ1120" s="427"/>
      <c r="AK1120" s="427"/>
      <c r="AL1120" s="427"/>
      <c r="AM1120" s="427"/>
      <c r="AN1120" s="427"/>
      <c r="AO1120" s="427"/>
      <c r="AP1120" s="427"/>
      <c r="AQ1120" s="427"/>
      <c r="AR1120" s="427"/>
      <c r="AS1120" s="427"/>
    </row>
    <row r="1121" spans="4:45" s="442" customFormat="1" ht="16" customHeight="1" x14ac:dyDescent="0.25">
      <c r="D1121" s="444"/>
      <c r="E1121" s="444"/>
      <c r="F1121" s="444"/>
      <c r="G1121" s="444"/>
      <c r="H1121" s="444"/>
      <c r="I1121" s="444"/>
      <c r="J1121" s="444"/>
      <c r="K1121" s="444"/>
      <c r="L1121" s="444"/>
      <c r="M1121" s="443"/>
      <c r="O1121" s="427"/>
      <c r="P1121" s="427"/>
      <c r="Q1121" s="427"/>
      <c r="R1121" s="427"/>
      <c r="S1121" s="427"/>
      <c r="T1121" s="427"/>
      <c r="U1121" s="427"/>
      <c r="V1121" s="427"/>
      <c r="W1121" s="427"/>
      <c r="X1121" s="427"/>
      <c r="Y1121" s="427"/>
      <c r="Z1121" s="427"/>
      <c r="AA1121" s="427"/>
      <c r="AB1121" s="427"/>
      <c r="AC1121" s="427"/>
      <c r="AD1121" s="427"/>
      <c r="AE1121" s="427"/>
      <c r="AF1121" s="427"/>
      <c r="AG1121" s="427"/>
      <c r="AH1121" s="427"/>
      <c r="AI1121" s="427"/>
      <c r="AJ1121" s="427"/>
      <c r="AK1121" s="427"/>
      <c r="AL1121" s="427"/>
      <c r="AM1121" s="427"/>
      <c r="AN1121" s="427"/>
      <c r="AO1121" s="427"/>
      <c r="AP1121" s="427"/>
      <c r="AQ1121" s="427"/>
      <c r="AR1121" s="427"/>
      <c r="AS1121" s="427"/>
    </row>
    <row r="1122" spans="4:45" s="442" customFormat="1" ht="16" customHeight="1" x14ac:dyDescent="0.25">
      <c r="D1122" s="444"/>
      <c r="E1122" s="444"/>
      <c r="F1122" s="444"/>
      <c r="G1122" s="444"/>
      <c r="H1122" s="444"/>
      <c r="I1122" s="444"/>
      <c r="J1122" s="444"/>
      <c r="K1122" s="444"/>
      <c r="L1122" s="444"/>
      <c r="M1122" s="443"/>
      <c r="O1122" s="427"/>
      <c r="P1122" s="427"/>
      <c r="Q1122" s="427"/>
      <c r="R1122" s="427"/>
      <c r="S1122" s="427"/>
      <c r="T1122" s="427"/>
      <c r="U1122" s="427"/>
      <c r="V1122" s="427"/>
      <c r="W1122" s="427"/>
      <c r="X1122" s="427"/>
      <c r="Y1122" s="427"/>
      <c r="Z1122" s="427"/>
      <c r="AA1122" s="427"/>
      <c r="AB1122" s="427"/>
      <c r="AC1122" s="427"/>
      <c r="AD1122" s="427"/>
      <c r="AE1122" s="427"/>
      <c r="AF1122" s="427"/>
      <c r="AG1122" s="427"/>
      <c r="AH1122" s="427"/>
      <c r="AI1122" s="427"/>
      <c r="AJ1122" s="427"/>
      <c r="AK1122" s="427"/>
      <c r="AL1122" s="427"/>
      <c r="AM1122" s="427"/>
      <c r="AN1122" s="427"/>
      <c r="AO1122" s="427"/>
      <c r="AP1122" s="427"/>
      <c r="AQ1122" s="427"/>
      <c r="AR1122" s="427"/>
      <c r="AS1122" s="427"/>
    </row>
    <row r="1123" spans="4:45" s="442" customFormat="1" ht="16" customHeight="1" x14ac:dyDescent="0.25">
      <c r="D1123" s="444"/>
      <c r="E1123" s="444"/>
      <c r="F1123" s="444"/>
      <c r="G1123" s="444"/>
      <c r="H1123" s="444"/>
      <c r="I1123" s="444"/>
      <c r="J1123" s="444"/>
      <c r="K1123" s="444"/>
      <c r="L1123" s="444"/>
      <c r="M1123" s="443"/>
      <c r="O1123" s="427"/>
      <c r="P1123" s="427"/>
      <c r="Q1123" s="427"/>
      <c r="R1123" s="427"/>
      <c r="S1123" s="427"/>
      <c r="T1123" s="427"/>
      <c r="U1123" s="427"/>
      <c r="V1123" s="427"/>
      <c r="W1123" s="427"/>
      <c r="X1123" s="427"/>
      <c r="Y1123" s="427"/>
      <c r="Z1123" s="427"/>
      <c r="AA1123" s="427"/>
      <c r="AB1123" s="427"/>
      <c r="AC1123" s="427"/>
      <c r="AD1123" s="427"/>
      <c r="AE1123" s="427"/>
      <c r="AF1123" s="427"/>
      <c r="AG1123" s="427"/>
      <c r="AH1123" s="427"/>
      <c r="AI1123" s="427"/>
      <c r="AJ1123" s="427"/>
      <c r="AK1123" s="427"/>
      <c r="AL1123" s="427"/>
      <c r="AM1123" s="427"/>
      <c r="AN1123" s="427"/>
      <c r="AO1123" s="427"/>
      <c r="AP1123" s="427"/>
      <c r="AQ1123" s="427"/>
      <c r="AR1123" s="427"/>
      <c r="AS1123" s="427"/>
    </row>
    <row r="1124" spans="4:45" s="442" customFormat="1" ht="16" customHeight="1" x14ac:dyDescent="0.25">
      <c r="D1124" s="444"/>
      <c r="E1124" s="444"/>
      <c r="F1124" s="444"/>
      <c r="G1124" s="444"/>
      <c r="H1124" s="444"/>
      <c r="I1124" s="444"/>
      <c r="J1124" s="444"/>
      <c r="K1124" s="444"/>
      <c r="L1124" s="444"/>
      <c r="M1124" s="443"/>
      <c r="O1124" s="427"/>
      <c r="P1124" s="427"/>
      <c r="Q1124" s="427"/>
      <c r="R1124" s="427"/>
      <c r="S1124" s="427"/>
      <c r="T1124" s="427"/>
      <c r="U1124" s="427"/>
      <c r="V1124" s="427"/>
      <c r="W1124" s="427"/>
      <c r="X1124" s="427"/>
      <c r="Y1124" s="427"/>
      <c r="Z1124" s="427"/>
      <c r="AA1124" s="427"/>
      <c r="AB1124" s="427"/>
      <c r="AC1124" s="427"/>
      <c r="AD1124" s="427"/>
      <c r="AE1124" s="427"/>
      <c r="AF1124" s="427"/>
      <c r="AG1124" s="427"/>
      <c r="AH1124" s="427"/>
      <c r="AI1124" s="427"/>
      <c r="AJ1124" s="427"/>
      <c r="AK1124" s="427"/>
      <c r="AL1124" s="427"/>
      <c r="AM1124" s="427"/>
      <c r="AN1124" s="427"/>
      <c r="AO1124" s="427"/>
      <c r="AP1124" s="427"/>
      <c r="AQ1124" s="427"/>
      <c r="AR1124" s="427"/>
      <c r="AS1124" s="427"/>
    </row>
    <row r="1125" spans="4:45" s="442" customFormat="1" ht="16" customHeight="1" x14ac:dyDescent="0.25">
      <c r="D1125" s="444"/>
      <c r="E1125" s="444"/>
      <c r="F1125" s="444"/>
      <c r="G1125" s="444"/>
      <c r="H1125" s="444"/>
      <c r="I1125" s="444"/>
      <c r="J1125" s="444"/>
      <c r="K1125" s="444"/>
      <c r="L1125" s="444"/>
      <c r="M1125" s="443"/>
      <c r="O1125" s="427"/>
      <c r="P1125" s="427"/>
      <c r="Q1125" s="427"/>
      <c r="R1125" s="427"/>
      <c r="S1125" s="427"/>
      <c r="T1125" s="427"/>
      <c r="U1125" s="427"/>
      <c r="V1125" s="427"/>
      <c r="W1125" s="427"/>
      <c r="X1125" s="427"/>
      <c r="Y1125" s="427"/>
      <c r="Z1125" s="427"/>
      <c r="AA1125" s="427"/>
      <c r="AB1125" s="427"/>
      <c r="AC1125" s="427"/>
      <c r="AD1125" s="427"/>
      <c r="AE1125" s="427"/>
      <c r="AF1125" s="427"/>
      <c r="AG1125" s="427"/>
      <c r="AH1125" s="427"/>
      <c r="AI1125" s="427"/>
      <c r="AJ1125" s="427"/>
      <c r="AK1125" s="427"/>
      <c r="AL1125" s="427"/>
      <c r="AM1125" s="427"/>
      <c r="AN1125" s="427"/>
      <c r="AO1125" s="427"/>
      <c r="AP1125" s="427"/>
      <c r="AQ1125" s="427"/>
      <c r="AR1125" s="427"/>
      <c r="AS1125" s="427"/>
    </row>
    <row r="1126" spans="4:45" s="442" customFormat="1" ht="16" customHeight="1" x14ac:dyDescent="0.25">
      <c r="D1126" s="444"/>
      <c r="E1126" s="444"/>
      <c r="F1126" s="444"/>
      <c r="G1126" s="444"/>
      <c r="H1126" s="444"/>
      <c r="I1126" s="444"/>
      <c r="J1126" s="444"/>
      <c r="K1126" s="444"/>
      <c r="L1126" s="444"/>
      <c r="M1126" s="443"/>
      <c r="O1126" s="427"/>
      <c r="P1126" s="427"/>
      <c r="Q1126" s="427"/>
      <c r="R1126" s="427"/>
      <c r="S1126" s="427"/>
      <c r="T1126" s="427"/>
      <c r="U1126" s="427"/>
      <c r="V1126" s="427"/>
      <c r="W1126" s="427"/>
      <c r="X1126" s="427"/>
      <c r="Y1126" s="427"/>
      <c r="Z1126" s="427"/>
      <c r="AA1126" s="427"/>
      <c r="AB1126" s="427"/>
      <c r="AC1126" s="427"/>
      <c r="AD1126" s="427"/>
      <c r="AE1126" s="427"/>
      <c r="AF1126" s="427"/>
      <c r="AG1126" s="427"/>
      <c r="AH1126" s="427"/>
      <c r="AI1126" s="427"/>
      <c r="AJ1126" s="427"/>
      <c r="AK1126" s="427"/>
      <c r="AL1126" s="427"/>
      <c r="AM1126" s="427"/>
      <c r="AN1126" s="427"/>
      <c r="AO1126" s="427"/>
      <c r="AP1126" s="427"/>
      <c r="AQ1126" s="427"/>
      <c r="AR1126" s="427"/>
      <c r="AS1126" s="427"/>
    </row>
    <row r="1127" spans="4:45" s="442" customFormat="1" ht="16" customHeight="1" x14ac:dyDescent="0.25">
      <c r="D1127" s="444"/>
      <c r="E1127" s="444"/>
      <c r="F1127" s="444"/>
      <c r="G1127" s="444"/>
      <c r="H1127" s="444"/>
      <c r="I1127" s="444"/>
      <c r="J1127" s="444"/>
      <c r="K1127" s="444"/>
      <c r="L1127" s="444"/>
      <c r="M1127" s="443"/>
      <c r="O1127" s="427"/>
      <c r="P1127" s="427"/>
      <c r="Q1127" s="427"/>
      <c r="R1127" s="427"/>
      <c r="S1127" s="427"/>
      <c r="T1127" s="427"/>
      <c r="U1127" s="427"/>
      <c r="V1127" s="427"/>
      <c r="W1127" s="427"/>
      <c r="X1127" s="427"/>
      <c r="Y1127" s="427"/>
      <c r="Z1127" s="427"/>
      <c r="AA1127" s="427"/>
      <c r="AB1127" s="427"/>
      <c r="AC1127" s="427"/>
      <c r="AD1127" s="427"/>
      <c r="AE1127" s="427"/>
      <c r="AF1127" s="427"/>
      <c r="AG1127" s="427"/>
      <c r="AH1127" s="427"/>
      <c r="AI1127" s="427"/>
      <c r="AJ1127" s="427"/>
      <c r="AK1127" s="427"/>
      <c r="AL1127" s="427"/>
      <c r="AM1127" s="427"/>
      <c r="AN1127" s="427"/>
      <c r="AO1127" s="427"/>
      <c r="AP1127" s="427"/>
      <c r="AQ1127" s="427"/>
      <c r="AR1127" s="427"/>
      <c r="AS1127" s="427"/>
    </row>
    <row r="1128" spans="4:45" s="442" customFormat="1" ht="16" customHeight="1" x14ac:dyDescent="0.25">
      <c r="D1128" s="444"/>
      <c r="E1128" s="444"/>
      <c r="F1128" s="444"/>
      <c r="G1128" s="444"/>
      <c r="H1128" s="444"/>
      <c r="I1128" s="444"/>
      <c r="J1128" s="444"/>
      <c r="K1128" s="444"/>
      <c r="L1128" s="444"/>
      <c r="M1128" s="443"/>
      <c r="O1128" s="427"/>
      <c r="P1128" s="427"/>
      <c r="Q1128" s="427"/>
      <c r="R1128" s="427"/>
      <c r="S1128" s="427"/>
      <c r="T1128" s="427"/>
      <c r="U1128" s="427"/>
      <c r="V1128" s="427"/>
      <c r="W1128" s="427"/>
      <c r="X1128" s="427"/>
      <c r="Y1128" s="427"/>
      <c r="Z1128" s="427"/>
      <c r="AA1128" s="427"/>
      <c r="AB1128" s="427"/>
      <c r="AC1128" s="427"/>
      <c r="AD1128" s="427"/>
      <c r="AE1128" s="427"/>
      <c r="AF1128" s="427"/>
      <c r="AG1128" s="427"/>
      <c r="AH1128" s="427"/>
      <c r="AI1128" s="427"/>
      <c r="AJ1128" s="427"/>
      <c r="AK1128" s="427"/>
      <c r="AL1128" s="427"/>
      <c r="AM1128" s="427"/>
      <c r="AN1128" s="427"/>
      <c r="AO1128" s="427"/>
      <c r="AP1128" s="427"/>
      <c r="AQ1128" s="427"/>
      <c r="AR1128" s="427"/>
      <c r="AS1128" s="427"/>
    </row>
    <row r="1129" spans="4:45" s="442" customFormat="1" ht="16" customHeight="1" x14ac:dyDescent="0.25">
      <c r="D1129" s="444"/>
      <c r="E1129" s="444"/>
      <c r="F1129" s="444"/>
      <c r="G1129" s="444"/>
      <c r="H1129" s="444"/>
      <c r="I1129" s="444"/>
      <c r="J1129" s="444"/>
      <c r="K1129" s="444"/>
      <c r="L1129" s="444"/>
      <c r="M1129" s="443"/>
      <c r="O1129" s="427"/>
      <c r="P1129" s="427"/>
      <c r="Q1129" s="427"/>
      <c r="R1129" s="427"/>
      <c r="S1129" s="427"/>
      <c r="T1129" s="427"/>
      <c r="U1129" s="427"/>
      <c r="V1129" s="427"/>
      <c r="W1129" s="427"/>
      <c r="X1129" s="427"/>
      <c r="Y1129" s="427"/>
      <c r="Z1129" s="427"/>
      <c r="AA1129" s="427"/>
      <c r="AB1129" s="427"/>
      <c r="AC1129" s="427"/>
      <c r="AD1129" s="427"/>
      <c r="AE1129" s="427"/>
      <c r="AF1129" s="427"/>
      <c r="AG1129" s="427"/>
      <c r="AH1129" s="427"/>
      <c r="AI1129" s="427"/>
      <c r="AJ1129" s="427"/>
      <c r="AK1129" s="427"/>
      <c r="AL1129" s="427"/>
      <c r="AM1129" s="427"/>
      <c r="AN1129" s="427"/>
      <c r="AO1129" s="427"/>
      <c r="AP1129" s="427"/>
      <c r="AQ1129" s="427"/>
      <c r="AR1129" s="427"/>
      <c r="AS1129" s="427"/>
    </row>
    <row r="1130" spans="4:45" s="442" customFormat="1" ht="16" customHeight="1" x14ac:dyDescent="0.25">
      <c r="D1130" s="444"/>
      <c r="E1130" s="444"/>
      <c r="F1130" s="444"/>
      <c r="G1130" s="444"/>
      <c r="H1130" s="444"/>
      <c r="I1130" s="444"/>
      <c r="J1130" s="444"/>
      <c r="K1130" s="444"/>
      <c r="L1130" s="444"/>
      <c r="M1130" s="443"/>
      <c r="O1130" s="427"/>
      <c r="P1130" s="427"/>
      <c r="Q1130" s="427"/>
      <c r="R1130" s="427"/>
      <c r="S1130" s="427"/>
      <c r="T1130" s="427"/>
      <c r="U1130" s="427"/>
      <c r="V1130" s="427"/>
      <c r="W1130" s="427"/>
      <c r="X1130" s="427"/>
      <c r="Y1130" s="427"/>
      <c r="Z1130" s="427"/>
      <c r="AA1130" s="427"/>
      <c r="AB1130" s="427"/>
      <c r="AC1130" s="427"/>
      <c r="AD1130" s="427"/>
      <c r="AE1130" s="427"/>
      <c r="AF1130" s="427"/>
      <c r="AG1130" s="427"/>
      <c r="AH1130" s="427"/>
      <c r="AI1130" s="427"/>
      <c r="AJ1130" s="427"/>
      <c r="AK1130" s="427"/>
      <c r="AL1130" s="427"/>
      <c r="AM1130" s="427"/>
      <c r="AN1130" s="427"/>
      <c r="AO1130" s="427"/>
      <c r="AP1130" s="427"/>
      <c r="AQ1130" s="427"/>
      <c r="AR1130" s="427"/>
      <c r="AS1130" s="427"/>
    </row>
    <row r="1131" spans="4:45" s="442" customFormat="1" ht="16" customHeight="1" x14ac:dyDescent="0.25">
      <c r="D1131" s="444"/>
      <c r="E1131" s="444"/>
      <c r="F1131" s="444"/>
      <c r="G1131" s="444"/>
      <c r="H1131" s="444"/>
      <c r="I1131" s="444"/>
      <c r="J1131" s="444"/>
      <c r="K1131" s="444"/>
      <c r="L1131" s="444"/>
      <c r="M1131" s="443"/>
      <c r="O1131" s="427"/>
      <c r="P1131" s="427"/>
      <c r="Q1131" s="427"/>
      <c r="R1131" s="427"/>
      <c r="S1131" s="427"/>
      <c r="T1131" s="427"/>
      <c r="U1131" s="427"/>
      <c r="V1131" s="427"/>
      <c r="W1131" s="427"/>
      <c r="X1131" s="427"/>
      <c r="Y1131" s="427"/>
      <c r="Z1131" s="427"/>
      <c r="AA1131" s="427"/>
      <c r="AB1131" s="427"/>
      <c r="AC1131" s="427"/>
      <c r="AD1131" s="427"/>
      <c r="AE1131" s="427"/>
      <c r="AF1131" s="427"/>
      <c r="AG1131" s="427"/>
      <c r="AH1131" s="427"/>
      <c r="AI1131" s="427"/>
      <c r="AJ1131" s="427"/>
      <c r="AK1131" s="427"/>
      <c r="AL1131" s="427"/>
      <c r="AM1131" s="427"/>
      <c r="AN1131" s="427"/>
      <c r="AO1131" s="427"/>
      <c r="AP1131" s="427"/>
      <c r="AQ1131" s="427"/>
      <c r="AR1131" s="427"/>
      <c r="AS1131" s="427"/>
    </row>
    <row r="1132" spans="4:45" s="442" customFormat="1" ht="16" customHeight="1" x14ac:dyDescent="0.25">
      <c r="D1132" s="444"/>
      <c r="E1132" s="444"/>
      <c r="F1132" s="444"/>
      <c r="G1132" s="444"/>
      <c r="H1132" s="444"/>
      <c r="I1132" s="444"/>
      <c r="J1132" s="444"/>
      <c r="K1132" s="444"/>
      <c r="L1132" s="444"/>
      <c r="M1132" s="443"/>
      <c r="O1132" s="427"/>
      <c r="P1132" s="427"/>
      <c r="Q1132" s="427"/>
      <c r="R1132" s="427"/>
      <c r="S1132" s="427"/>
      <c r="T1132" s="427"/>
      <c r="U1132" s="427"/>
      <c r="V1132" s="427"/>
      <c r="W1132" s="427"/>
      <c r="X1132" s="427"/>
      <c r="Y1132" s="427"/>
      <c r="Z1132" s="427"/>
      <c r="AA1132" s="427"/>
      <c r="AB1132" s="427"/>
      <c r="AC1132" s="427"/>
      <c r="AD1132" s="427"/>
      <c r="AE1132" s="427"/>
      <c r="AF1132" s="427"/>
      <c r="AG1132" s="427"/>
      <c r="AH1132" s="427"/>
      <c r="AI1132" s="427"/>
      <c r="AJ1132" s="427"/>
      <c r="AK1132" s="427"/>
      <c r="AL1132" s="427"/>
      <c r="AM1132" s="427"/>
      <c r="AN1132" s="427"/>
      <c r="AO1132" s="427"/>
      <c r="AP1132" s="427"/>
      <c r="AQ1132" s="427"/>
      <c r="AR1132" s="427"/>
      <c r="AS1132" s="427"/>
    </row>
    <row r="1133" spans="4:45" s="442" customFormat="1" ht="16" customHeight="1" x14ac:dyDescent="0.25">
      <c r="D1133" s="444"/>
      <c r="E1133" s="444"/>
      <c r="F1133" s="444"/>
      <c r="G1133" s="444"/>
      <c r="H1133" s="444"/>
      <c r="I1133" s="444"/>
      <c r="J1133" s="444"/>
      <c r="K1133" s="444"/>
      <c r="L1133" s="444"/>
      <c r="M1133" s="443"/>
      <c r="O1133" s="427"/>
      <c r="P1133" s="427"/>
      <c r="Q1133" s="427"/>
      <c r="R1133" s="427"/>
      <c r="S1133" s="427"/>
      <c r="T1133" s="427"/>
      <c r="U1133" s="427"/>
      <c r="V1133" s="427"/>
      <c r="W1133" s="427"/>
      <c r="X1133" s="427"/>
      <c r="Y1133" s="427"/>
      <c r="Z1133" s="427"/>
      <c r="AA1133" s="427"/>
      <c r="AB1133" s="427"/>
      <c r="AC1133" s="427"/>
      <c r="AD1133" s="427"/>
      <c r="AE1133" s="427"/>
      <c r="AF1133" s="427"/>
      <c r="AG1133" s="427"/>
      <c r="AH1133" s="427"/>
      <c r="AI1133" s="427"/>
      <c r="AJ1133" s="427"/>
      <c r="AK1133" s="427"/>
      <c r="AL1133" s="427"/>
      <c r="AM1133" s="427"/>
      <c r="AN1133" s="427"/>
      <c r="AO1133" s="427"/>
      <c r="AP1133" s="427"/>
      <c r="AQ1133" s="427"/>
      <c r="AR1133" s="427"/>
      <c r="AS1133" s="427"/>
    </row>
    <row r="1134" spans="4:45" s="442" customFormat="1" ht="16" customHeight="1" x14ac:dyDescent="0.25">
      <c r="D1134" s="444"/>
      <c r="E1134" s="444"/>
      <c r="F1134" s="444"/>
      <c r="G1134" s="444"/>
      <c r="H1134" s="444"/>
      <c r="I1134" s="444"/>
      <c r="J1134" s="444"/>
      <c r="K1134" s="444"/>
      <c r="L1134" s="444"/>
      <c r="M1134" s="443"/>
      <c r="O1134" s="427"/>
      <c r="P1134" s="427"/>
      <c r="Q1134" s="427"/>
      <c r="R1134" s="427"/>
      <c r="S1134" s="427"/>
      <c r="T1134" s="427"/>
      <c r="U1134" s="427"/>
      <c r="V1134" s="427"/>
      <c r="W1134" s="427"/>
      <c r="X1134" s="427"/>
      <c r="Y1134" s="427"/>
      <c r="Z1134" s="427"/>
      <c r="AA1134" s="427"/>
      <c r="AB1134" s="427"/>
      <c r="AC1134" s="427"/>
      <c r="AD1134" s="427"/>
      <c r="AE1134" s="427"/>
      <c r="AF1134" s="427"/>
      <c r="AG1134" s="427"/>
      <c r="AH1134" s="427"/>
      <c r="AI1134" s="427"/>
      <c r="AJ1134" s="427"/>
      <c r="AK1134" s="427"/>
      <c r="AL1134" s="427"/>
      <c r="AM1134" s="427"/>
      <c r="AN1134" s="427"/>
      <c r="AO1134" s="427"/>
      <c r="AP1134" s="427"/>
      <c r="AQ1134" s="427"/>
      <c r="AR1134" s="427"/>
      <c r="AS1134" s="427"/>
    </row>
    <row r="1135" spans="4:45" s="442" customFormat="1" ht="16" customHeight="1" x14ac:dyDescent="0.25">
      <c r="D1135" s="444"/>
      <c r="E1135" s="444"/>
      <c r="F1135" s="444"/>
      <c r="G1135" s="444"/>
      <c r="H1135" s="444"/>
      <c r="I1135" s="444"/>
      <c r="J1135" s="444"/>
      <c r="K1135" s="444"/>
      <c r="L1135" s="444"/>
      <c r="M1135" s="443"/>
      <c r="O1135" s="427"/>
      <c r="P1135" s="427"/>
      <c r="Q1135" s="427"/>
      <c r="R1135" s="427"/>
      <c r="S1135" s="427"/>
      <c r="T1135" s="427"/>
      <c r="U1135" s="427"/>
      <c r="V1135" s="427"/>
      <c r="W1135" s="427"/>
      <c r="X1135" s="427"/>
      <c r="Y1135" s="427"/>
      <c r="Z1135" s="427"/>
      <c r="AA1135" s="427"/>
      <c r="AB1135" s="427"/>
      <c r="AC1135" s="427"/>
      <c r="AD1135" s="427"/>
      <c r="AE1135" s="427"/>
      <c r="AF1135" s="427"/>
      <c r="AG1135" s="427"/>
      <c r="AH1135" s="427"/>
      <c r="AI1135" s="427"/>
      <c r="AJ1135" s="427"/>
      <c r="AK1135" s="427"/>
      <c r="AL1135" s="427"/>
      <c r="AM1135" s="427"/>
      <c r="AN1135" s="427"/>
      <c r="AO1135" s="427"/>
      <c r="AP1135" s="427"/>
      <c r="AQ1135" s="427"/>
      <c r="AR1135" s="427"/>
      <c r="AS1135" s="427"/>
    </row>
    <row r="1136" spans="4:45" s="442" customFormat="1" ht="16" customHeight="1" x14ac:dyDescent="0.25">
      <c r="D1136" s="444"/>
      <c r="E1136" s="444"/>
      <c r="F1136" s="444"/>
      <c r="G1136" s="444"/>
      <c r="H1136" s="444"/>
      <c r="I1136" s="444"/>
      <c r="J1136" s="444"/>
      <c r="K1136" s="444"/>
      <c r="L1136" s="444"/>
      <c r="M1136" s="443"/>
      <c r="O1136" s="427"/>
      <c r="P1136" s="427"/>
      <c r="Q1136" s="427"/>
      <c r="R1136" s="427"/>
      <c r="S1136" s="427"/>
      <c r="T1136" s="427"/>
      <c r="U1136" s="427"/>
      <c r="V1136" s="427"/>
      <c r="W1136" s="427"/>
      <c r="X1136" s="427"/>
      <c r="Y1136" s="427"/>
      <c r="Z1136" s="427"/>
      <c r="AA1136" s="427"/>
      <c r="AB1136" s="427"/>
      <c r="AC1136" s="427"/>
      <c r="AD1136" s="427"/>
      <c r="AE1136" s="427"/>
      <c r="AF1136" s="427"/>
      <c r="AG1136" s="427"/>
      <c r="AH1136" s="427"/>
      <c r="AI1136" s="427"/>
      <c r="AJ1136" s="427"/>
      <c r="AK1136" s="427"/>
      <c r="AL1136" s="427"/>
      <c r="AM1136" s="427"/>
      <c r="AN1136" s="427"/>
      <c r="AO1136" s="427"/>
      <c r="AP1136" s="427"/>
      <c r="AQ1136" s="427"/>
      <c r="AR1136" s="427"/>
      <c r="AS1136" s="427"/>
    </row>
    <row r="1137" spans="4:45" s="442" customFormat="1" ht="16" customHeight="1" x14ac:dyDescent="0.25">
      <c r="D1137" s="444"/>
      <c r="E1137" s="444"/>
      <c r="F1137" s="444"/>
      <c r="G1137" s="444"/>
      <c r="H1137" s="444"/>
      <c r="I1137" s="444"/>
      <c r="J1137" s="444"/>
      <c r="K1137" s="444"/>
      <c r="L1137" s="444"/>
      <c r="M1137" s="443"/>
      <c r="O1137" s="427"/>
      <c r="P1137" s="427"/>
      <c r="Q1137" s="427"/>
      <c r="R1137" s="427"/>
      <c r="S1137" s="427"/>
      <c r="T1137" s="427"/>
      <c r="U1137" s="427"/>
      <c r="V1137" s="427"/>
      <c r="W1137" s="427"/>
      <c r="X1137" s="427"/>
      <c r="Y1137" s="427"/>
      <c r="Z1137" s="427"/>
      <c r="AA1137" s="427"/>
      <c r="AB1137" s="427"/>
      <c r="AC1137" s="427"/>
      <c r="AD1137" s="427"/>
      <c r="AE1137" s="427"/>
      <c r="AF1137" s="427"/>
      <c r="AG1137" s="427"/>
      <c r="AH1137" s="427"/>
      <c r="AI1137" s="427"/>
      <c r="AJ1137" s="427"/>
      <c r="AK1137" s="427"/>
      <c r="AL1137" s="427"/>
      <c r="AM1137" s="427"/>
      <c r="AN1137" s="427"/>
      <c r="AO1137" s="427"/>
      <c r="AP1137" s="427"/>
      <c r="AQ1137" s="427"/>
      <c r="AR1137" s="427"/>
      <c r="AS1137" s="427"/>
    </row>
    <row r="1138" spans="4:45" s="442" customFormat="1" ht="16" customHeight="1" x14ac:dyDescent="0.25">
      <c r="D1138" s="444"/>
      <c r="E1138" s="444"/>
      <c r="F1138" s="444"/>
      <c r="G1138" s="444"/>
      <c r="H1138" s="444"/>
      <c r="I1138" s="444"/>
      <c r="J1138" s="444"/>
      <c r="K1138" s="444"/>
      <c r="L1138" s="444"/>
      <c r="M1138" s="443"/>
      <c r="O1138" s="427"/>
      <c r="P1138" s="427"/>
      <c r="Q1138" s="427"/>
      <c r="R1138" s="427"/>
      <c r="S1138" s="427"/>
      <c r="T1138" s="427"/>
      <c r="U1138" s="427"/>
      <c r="V1138" s="427"/>
      <c r="W1138" s="427"/>
      <c r="X1138" s="427"/>
      <c r="Y1138" s="427"/>
      <c r="Z1138" s="427"/>
      <c r="AA1138" s="427"/>
      <c r="AB1138" s="427"/>
      <c r="AC1138" s="427"/>
      <c r="AD1138" s="427"/>
      <c r="AE1138" s="427"/>
      <c r="AF1138" s="427"/>
      <c r="AG1138" s="427"/>
      <c r="AH1138" s="427"/>
      <c r="AI1138" s="427"/>
      <c r="AJ1138" s="427"/>
      <c r="AK1138" s="427"/>
      <c r="AL1138" s="427"/>
      <c r="AM1138" s="427"/>
      <c r="AN1138" s="427"/>
      <c r="AO1138" s="427"/>
      <c r="AP1138" s="427"/>
      <c r="AQ1138" s="427"/>
      <c r="AR1138" s="427"/>
      <c r="AS1138" s="427"/>
    </row>
    <row r="1139" spans="4:45" s="442" customFormat="1" ht="16" customHeight="1" x14ac:dyDescent="0.25">
      <c r="D1139" s="444"/>
      <c r="E1139" s="444"/>
      <c r="F1139" s="444"/>
      <c r="G1139" s="444"/>
      <c r="H1139" s="444"/>
      <c r="I1139" s="444"/>
      <c r="J1139" s="444"/>
      <c r="K1139" s="444"/>
      <c r="L1139" s="444"/>
      <c r="M1139" s="443"/>
      <c r="O1139" s="427"/>
      <c r="P1139" s="427"/>
      <c r="Q1139" s="427"/>
      <c r="R1139" s="427"/>
      <c r="S1139" s="427"/>
      <c r="T1139" s="427"/>
      <c r="U1139" s="427"/>
      <c r="V1139" s="427"/>
      <c r="W1139" s="427"/>
      <c r="X1139" s="427"/>
      <c r="Y1139" s="427"/>
      <c r="Z1139" s="427"/>
      <c r="AA1139" s="427"/>
      <c r="AB1139" s="427"/>
      <c r="AC1139" s="427"/>
      <c r="AD1139" s="427"/>
      <c r="AE1139" s="427"/>
      <c r="AF1139" s="427"/>
      <c r="AG1139" s="427"/>
      <c r="AH1139" s="427"/>
      <c r="AI1139" s="427"/>
      <c r="AJ1139" s="427"/>
      <c r="AK1139" s="427"/>
      <c r="AL1139" s="427"/>
      <c r="AM1139" s="427"/>
      <c r="AN1139" s="427"/>
      <c r="AO1139" s="427"/>
      <c r="AP1139" s="427"/>
      <c r="AQ1139" s="427"/>
      <c r="AR1139" s="427"/>
      <c r="AS1139" s="427"/>
    </row>
    <row r="1140" spans="4:45" s="442" customFormat="1" ht="16" customHeight="1" x14ac:dyDescent="0.25">
      <c r="D1140" s="444"/>
      <c r="E1140" s="444"/>
      <c r="F1140" s="444"/>
      <c r="G1140" s="444"/>
      <c r="H1140" s="444"/>
      <c r="I1140" s="444"/>
      <c r="J1140" s="444"/>
      <c r="K1140" s="444"/>
      <c r="L1140" s="444"/>
      <c r="M1140" s="443"/>
      <c r="O1140" s="427"/>
      <c r="P1140" s="427"/>
      <c r="Q1140" s="427"/>
      <c r="R1140" s="427"/>
      <c r="S1140" s="427"/>
      <c r="T1140" s="427"/>
      <c r="U1140" s="427"/>
      <c r="V1140" s="427"/>
      <c r="W1140" s="427"/>
      <c r="X1140" s="427"/>
      <c r="Y1140" s="427"/>
      <c r="Z1140" s="427"/>
      <c r="AA1140" s="427"/>
      <c r="AB1140" s="427"/>
      <c r="AC1140" s="427"/>
      <c r="AD1140" s="427"/>
      <c r="AE1140" s="427"/>
      <c r="AF1140" s="427"/>
      <c r="AG1140" s="427"/>
      <c r="AH1140" s="427"/>
      <c r="AI1140" s="427"/>
      <c r="AJ1140" s="427"/>
      <c r="AK1140" s="427"/>
      <c r="AL1140" s="427"/>
      <c r="AM1140" s="427"/>
      <c r="AN1140" s="427"/>
      <c r="AO1140" s="427"/>
      <c r="AP1140" s="427"/>
      <c r="AQ1140" s="427"/>
      <c r="AR1140" s="427"/>
      <c r="AS1140" s="427"/>
    </row>
    <row r="1141" spans="4:45" s="442" customFormat="1" ht="16" customHeight="1" x14ac:dyDescent="0.25">
      <c r="D1141" s="444"/>
      <c r="E1141" s="444"/>
      <c r="F1141" s="444"/>
      <c r="G1141" s="444"/>
      <c r="H1141" s="444"/>
      <c r="I1141" s="444"/>
      <c r="J1141" s="444"/>
      <c r="K1141" s="444"/>
      <c r="L1141" s="444"/>
      <c r="M1141" s="443"/>
      <c r="O1141" s="427"/>
      <c r="P1141" s="427"/>
      <c r="Q1141" s="427"/>
      <c r="R1141" s="427"/>
      <c r="S1141" s="427"/>
      <c r="T1141" s="427"/>
      <c r="U1141" s="427"/>
      <c r="V1141" s="427"/>
      <c r="W1141" s="427"/>
      <c r="X1141" s="427"/>
      <c r="Y1141" s="427"/>
      <c r="Z1141" s="427"/>
      <c r="AA1141" s="427"/>
      <c r="AB1141" s="427"/>
      <c r="AC1141" s="427"/>
      <c r="AD1141" s="427"/>
      <c r="AE1141" s="427"/>
      <c r="AF1141" s="427"/>
      <c r="AG1141" s="427"/>
      <c r="AH1141" s="427"/>
      <c r="AI1141" s="427"/>
      <c r="AJ1141" s="427"/>
      <c r="AK1141" s="427"/>
      <c r="AL1141" s="427"/>
      <c r="AM1141" s="427"/>
      <c r="AN1141" s="427"/>
      <c r="AO1141" s="427"/>
      <c r="AP1141" s="427"/>
      <c r="AQ1141" s="427"/>
      <c r="AR1141" s="427"/>
      <c r="AS1141" s="427"/>
    </row>
    <row r="1142" spans="4:45" s="442" customFormat="1" ht="16" customHeight="1" x14ac:dyDescent="0.25">
      <c r="D1142" s="444"/>
      <c r="E1142" s="444"/>
      <c r="F1142" s="444"/>
      <c r="G1142" s="444"/>
      <c r="H1142" s="444"/>
      <c r="I1142" s="444"/>
      <c r="J1142" s="444"/>
      <c r="K1142" s="444"/>
      <c r="L1142" s="444"/>
      <c r="M1142" s="443"/>
      <c r="O1142" s="427"/>
      <c r="P1142" s="427"/>
      <c r="Q1142" s="427"/>
      <c r="R1142" s="427"/>
      <c r="S1142" s="427"/>
      <c r="T1142" s="427"/>
      <c r="U1142" s="427"/>
      <c r="V1142" s="427"/>
      <c r="W1142" s="427"/>
      <c r="X1142" s="427"/>
      <c r="Y1142" s="427"/>
      <c r="Z1142" s="427"/>
      <c r="AA1142" s="427"/>
      <c r="AB1142" s="427"/>
      <c r="AC1142" s="427"/>
      <c r="AD1142" s="427"/>
      <c r="AE1142" s="427"/>
      <c r="AF1142" s="427"/>
      <c r="AG1142" s="427"/>
      <c r="AH1142" s="427"/>
      <c r="AI1142" s="427"/>
      <c r="AJ1142" s="427"/>
      <c r="AK1142" s="427"/>
      <c r="AL1142" s="427"/>
      <c r="AM1142" s="427"/>
      <c r="AN1142" s="427"/>
      <c r="AO1142" s="427"/>
      <c r="AP1142" s="427"/>
      <c r="AQ1142" s="427"/>
      <c r="AR1142" s="427"/>
      <c r="AS1142" s="427"/>
    </row>
    <row r="1143" spans="4:45" s="442" customFormat="1" ht="16" customHeight="1" x14ac:dyDescent="0.25">
      <c r="D1143" s="444"/>
      <c r="E1143" s="444"/>
      <c r="F1143" s="444"/>
      <c r="G1143" s="444"/>
      <c r="H1143" s="444"/>
      <c r="I1143" s="444"/>
      <c r="J1143" s="444"/>
      <c r="K1143" s="444"/>
      <c r="L1143" s="444"/>
      <c r="M1143" s="443"/>
      <c r="O1143" s="427"/>
      <c r="P1143" s="427"/>
      <c r="Q1143" s="427"/>
      <c r="R1143" s="427"/>
      <c r="S1143" s="427"/>
      <c r="T1143" s="427"/>
      <c r="U1143" s="427"/>
      <c r="V1143" s="427"/>
      <c r="W1143" s="427"/>
      <c r="X1143" s="427"/>
      <c r="Y1143" s="427"/>
      <c r="Z1143" s="427"/>
      <c r="AA1143" s="427"/>
      <c r="AB1143" s="427"/>
      <c r="AC1143" s="427"/>
      <c r="AD1143" s="427"/>
      <c r="AE1143" s="427"/>
      <c r="AF1143" s="427"/>
      <c r="AG1143" s="427"/>
      <c r="AH1143" s="427"/>
      <c r="AI1143" s="427"/>
      <c r="AJ1143" s="427"/>
      <c r="AK1143" s="427"/>
      <c r="AL1143" s="427"/>
      <c r="AM1143" s="427"/>
      <c r="AN1143" s="427"/>
      <c r="AO1143" s="427"/>
      <c r="AP1143" s="427"/>
      <c r="AQ1143" s="427"/>
      <c r="AR1143" s="427"/>
      <c r="AS1143" s="427"/>
    </row>
    <row r="1144" spans="4:45" s="442" customFormat="1" ht="16" customHeight="1" x14ac:dyDescent="0.25">
      <c r="D1144" s="444"/>
      <c r="E1144" s="444"/>
      <c r="F1144" s="444"/>
      <c r="G1144" s="444"/>
      <c r="H1144" s="444"/>
      <c r="I1144" s="444"/>
      <c r="J1144" s="444"/>
      <c r="K1144" s="444"/>
      <c r="L1144" s="444"/>
      <c r="M1144" s="443"/>
      <c r="O1144" s="427"/>
      <c r="P1144" s="427"/>
      <c r="Q1144" s="427"/>
      <c r="R1144" s="427"/>
      <c r="S1144" s="427"/>
      <c r="T1144" s="427"/>
      <c r="U1144" s="427"/>
      <c r="V1144" s="427"/>
      <c r="W1144" s="427"/>
      <c r="X1144" s="427"/>
      <c r="Y1144" s="427"/>
      <c r="Z1144" s="427"/>
      <c r="AA1144" s="427"/>
      <c r="AB1144" s="427"/>
      <c r="AC1144" s="427"/>
      <c r="AD1144" s="427"/>
      <c r="AE1144" s="427"/>
      <c r="AF1144" s="427"/>
      <c r="AG1144" s="427"/>
      <c r="AH1144" s="427"/>
      <c r="AI1144" s="427"/>
      <c r="AJ1144" s="427"/>
      <c r="AK1144" s="427"/>
      <c r="AL1144" s="427"/>
      <c r="AM1144" s="427"/>
      <c r="AN1144" s="427"/>
      <c r="AO1144" s="427"/>
      <c r="AP1144" s="427"/>
      <c r="AQ1144" s="427"/>
      <c r="AR1144" s="427"/>
      <c r="AS1144" s="427"/>
    </row>
    <row r="1145" spans="4:45" s="442" customFormat="1" ht="16" customHeight="1" x14ac:dyDescent="0.25">
      <c r="D1145" s="444"/>
      <c r="E1145" s="444"/>
      <c r="F1145" s="444"/>
      <c r="G1145" s="444"/>
      <c r="H1145" s="444"/>
      <c r="I1145" s="444"/>
      <c r="J1145" s="444"/>
      <c r="K1145" s="444"/>
      <c r="L1145" s="444"/>
      <c r="M1145" s="443"/>
      <c r="O1145" s="427"/>
      <c r="P1145" s="427"/>
      <c r="Q1145" s="427"/>
      <c r="R1145" s="427"/>
      <c r="S1145" s="427"/>
      <c r="T1145" s="427"/>
      <c r="U1145" s="427"/>
      <c r="V1145" s="427"/>
      <c r="W1145" s="427"/>
      <c r="X1145" s="427"/>
      <c r="Y1145" s="427"/>
      <c r="Z1145" s="427"/>
      <c r="AA1145" s="427"/>
      <c r="AB1145" s="427"/>
      <c r="AC1145" s="427"/>
      <c r="AD1145" s="427"/>
      <c r="AE1145" s="427"/>
      <c r="AF1145" s="427"/>
      <c r="AG1145" s="427"/>
      <c r="AH1145" s="427"/>
      <c r="AI1145" s="427"/>
      <c r="AJ1145" s="427"/>
      <c r="AK1145" s="427"/>
      <c r="AL1145" s="427"/>
      <c r="AM1145" s="427"/>
      <c r="AN1145" s="427"/>
      <c r="AO1145" s="427"/>
      <c r="AP1145" s="427"/>
      <c r="AQ1145" s="427"/>
      <c r="AR1145" s="427"/>
      <c r="AS1145" s="427"/>
    </row>
    <row r="1146" spans="4:45" s="442" customFormat="1" ht="16" customHeight="1" x14ac:dyDescent="0.25">
      <c r="D1146" s="444"/>
      <c r="E1146" s="444"/>
      <c r="F1146" s="444"/>
      <c r="G1146" s="444"/>
      <c r="H1146" s="444"/>
      <c r="I1146" s="444"/>
      <c r="J1146" s="444"/>
      <c r="K1146" s="444"/>
      <c r="L1146" s="444"/>
      <c r="M1146" s="443"/>
      <c r="O1146" s="427"/>
      <c r="P1146" s="427"/>
      <c r="Q1146" s="427"/>
      <c r="R1146" s="427"/>
      <c r="S1146" s="427"/>
      <c r="T1146" s="427"/>
      <c r="U1146" s="427"/>
      <c r="V1146" s="427"/>
      <c r="W1146" s="427"/>
      <c r="X1146" s="427"/>
      <c r="Y1146" s="427"/>
      <c r="Z1146" s="427"/>
      <c r="AA1146" s="427"/>
      <c r="AB1146" s="427"/>
      <c r="AC1146" s="427"/>
      <c r="AD1146" s="427"/>
      <c r="AE1146" s="427"/>
      <c r="AF1146" s="427"/>
      <c r="AG1146" s="427"/>
      <c r="AH1146" s="427"/>
      <c r="AI1146" s="427"/>
      <c r="AJ1146" s="427"/>
      <c r="AK1146" s="427"/>
      <c r="AL1146" s="427"/>
      <c r="AM1146" s="427"/>
      <c r="AN1146" s="427"/>
      <c r="AO1146" s="427"/>
      <c r="AP1146" s="427"/>
      <c r="AQ1146" s="427"/>
      <c r="AR1146" s="427"/>
      <c r="AS1146" s="427"/>
    </row>
    <row r="1147" spans="4:45" s="442" customFormat="1" ht="16" customHeight="1" x14ac:dyDescent="0.25">
      <c r="D1147" s="444"/>
      <c r="E1147" s="444"/>
      <c r="F1147" s="444"/>
      <c r="G1147" s="444"/>
      <c r="H1147" s="444"/>
      <c r="I1147" s="444"/>
      <c r="J1147" s="444"/>
      <c r="K1147" s="444"/>
      <c r="L1147" s="444"/>
      <c r="M1147" s="443"/>
      <c r="O1147" s="427"/>
      <c r="P1147" s="427"/>
      <c r="Q1147" s="427"/>
      <c r="R1147" s="427"/>
      <c r="S1147" s="427"/>
      <c r="T1147" s="427"/>
      <c r="U1147" s="427"/>
      <c r="V1147" s="427"/>
      <c r="W1147" s="427"/>
      <c r="X1147" s="427"/>
      <c r="Y1147" s="427"/>
      <c r="Z1147" s="427"/>
      <c r="AA1147" s="427"/>
      <c r="AB1147" s="427"/>
      <c r="AC1147" s="427"/>
      <c r="AD1147" s="427"/>
      <c r="AE1147" s="427"/>
      <c r="AF1147" s="427"/>
      <c r="AG1147" s="427"/>
      <c r="AH1147" s="427"/>
      <c r="AI1147" s="427"/>
      <c r="AJ1147" s="427"/>
      <c r="AK1147" s="427"/>
      <c r="AL1147" s="427"/>
      <c r="AM1147" s="427"/>
      <c r="AN1147" s="427"/>
      <c r="AO1147" s="427"/>
      <c r="AP1147" s="427"/>
      <c r="AQ1147" s="427"/>
      <c r="AR1147" s="427"/>
      <c r="AS1147" s="427"/>
    </row>
    <row r="1148" spans="4:45" s="442" customFormat="1" ht="16" customHeight="1" x14ac:dyDescent="0.25">
      <c r="D1148" s="444"/>
      <c r="E1148" s="444"/>
      <c r="F1148" s="444"/>
      <c r="G1148" s="444"/>
      <c r="H1148" s="444"/>
      <c r="I1148" s="444"/>
      <c r="J1148" s="444"/>
      <c r="K1148" s="444"/>
      <c r="L1148" s="444"/>
      <c r="M1148" s="443"/>
      <c r="O1148" s="427"/>
      <c r="P1148" s="427"/>
      <c r="Q1148" s="427"/>
      <c r="R1148" s="427"/>
      <c r="S1148" s="427"/>
      <c r="T1148" s="427"/>
      <c r="U1148" s="427"/>
      <c r="V1148" s="427"/>
      <c r="W1148" s="427"/>
      <c r="X1148" s="427"/>
      <c r="Y1148" s="427"/>
      <c r="Z1148" s="427"/>
      <c r="AA1148" s="427"/>
      <c r="AB1148" s="427"/>
      <c r="AC1148" s="427"/>
      <c r="AD1148" s="427"/>
      <c r="AE1148" s="427"/>
      <c r="AF1148" s="427"/>
      <c r="AG1148" s="427"/>
      <c r="AH1148" s="427"/>
      <c r="AI1148" s="427"/>
      <c r="AJ1148" s="427"/>
      <c r="AK1148" s="427"/>
      <c r="AL1148" s="427"/>
      <c r="AM1148" s="427"/>
      <c r="AN1148" s="427"/>
      <c r="AO1148" s="427"/>
      <c r="AP1148" s="427"/>
      <c r="AQ1148" s="427"/>
      <c r="AR1148" s="427"/>
      <c r="AS1148" s="427"/>
    </row>
    <row r="1149" spans="4:45" s="442" customFormat="1" ht="16" customHeight="1" x14ac:dyDescent="0.25">
      <c r="D1149" s="444"/>
      <c r="E1149" s="444"/>
      <c r="F1149" s="444"/>
      <c r="G1149" s="444"/>
      <c r="H1149" s="444"/>
      <c r="I1149" s="444"/>
      <c r="J1149" s="444"/>
      <c r="K1149" s="444"/>
      <c r="L1149" s="444"/>
      <c r="M1149" s="443"/>
      <c r="O1149" s="427"/>
      <c r="P1149" s="427"/>
      <c r="Q1149" s="427"/>
      <c r="R1149" s="427"/>
      <c r="S1149" s="427"/>
      <c r="T1149" s="427"/>
      <c r="U1149" s="427"/>
      <c r="V1149" s="427"/>
      <c r="W1149" s="427"/>
      <c r="X1149" s="427"/>
      <c r="Y1149" s="427"/>
      <c r="Z1149" s="427"/>
      <c r="AA1149" s="427"/>
      <c r="AB1149" s="427"/>
      <c r="AC1149" s="427"/>
      <c r="AD1149" s="427"/>
      <c r="AE1149" s="427"/>
      <c r="AF1149" s="427"/>
      <c r="AG1149" s="427"/>
      <c r="AH1149" s="427"/>
      <c r="AI1149" s="427"/>
      <c r="AJ1149" s="427"/>
      <c r="AK1149" s="427"/>
      <c r="AL1149" s="427"/>
      <c r="AM1149" s="427"/>
      <c r="AN1149" s="427"/>
      <c r="AO1149" s="427"/>
      <c r="AP1149" s="427"/>
      <c r="AQ1149" s="427"/>
      <c r="AR1149" s="427"/>
      <c r="AS1149" s="427"/>
    </row>
    <row r="1150" spans="4:45" s="442" customFormat="1" ht="16" customHeight="1" x14ac:dyDescent="0.25">
      <c r="D1150" s="444"/>
      <c r="E1150" s="444"/>
      <c r="F1150" s="444"/>
      <c r="G1150" s="444"/>
      <c r="H1150" s="444"/>
      <c r="I1150" s="444"/>
      <c r="J1150" s="444"/>
      <c r="K1150" s="444"/>
      <c r="L1150" s="444"/>
      <c r="M1150" s="443"/>
      <c r="O1150" s="427"/>
      <c r="P1150" s="427"/>
      <c r="Q1150" s="427"/>
      <c r="R1150" s="427"/>
      <c r="S1150" s="427"/>
      <c r="T1150" s="427"/>
      <c r="U1150" s="427"/>
      <c r="V1150" s="427"/>
      <c r="W1150" s="427"/>
      <c r="X1150" s="427"/>
      <c r="Y1150" s="427"/>
      <c r="Z1150" s="427"/>
      <c r="AA1150" s="427"/>
      <c r="AB1150" s="427"/>
      <c r="AC1150" s="427"/>
      <c r="AD1150" s="427"/>
      <c r="AE1150" s="427"/>
      <c r="AF1150" s="427"/>
      <c r="AG1150" s="427"/>
      <c r="AH1150" s="427"/>
      <c r="AI1150" s="427"/>
      <c r="AJ1150" s="427"/>
      <c r="AK1150" s="427"/>
      <c r="AL1150" s="427"/>
      <c r="AM1150" s="427"/>
      <c r="AN1150" s="427"/>
      <c r="AO1150" s="427"/>
      <c r="AP1150" s="427"/>
      <c r="AQ1150" s="427"/>
      <c r="AR1150" s="427"/>
      <c r="AS1150" s="427"/>
    </row>
    <row r="1151" spans="4:45" s="442" customFormat="1" ht="16" customHeight="1" x14ac:dyDescent="0.25">
      <c r="D1151" s="444"/>
      <c r="E1151" s="444"/>
      <c r="F1151" s="444"/>
      <c r="G1151" s="444"/>
      <c r="H1151" s="444"/>
      <c r="I1151" s="444"/>
      <c r="J1151" s="444"/>
      <c r="K1151" s="444"/>
      <c r="L1151" s="444"/>
      <c r="M1151" s="443"/>
      <c r="O1151" s="427"/>
      <c r="P1151" s="427"/>
      <c r="Q1151" s="427"/>
      <c r="R1151" s="427"/>
      <c r="S1151" s="427"/>
      <c r="T1151" s="427"/>
      <c r="U1151" s="427"/>
      <c r="V1151" s="427"/>
      <c r="W1151" s="427"/>
      <c r="X1151" s="427"/>
      <c r="Y1151" s="427"/>
      <c r="Z1151" s="427"/>
      <c r="AA1151" s="427"/>
      <c r="AB1151" s="427"/>
      <c r="AC1151" s="427"/>
      <c r="AD1151" s="427"/>
      <c r="AE1151" s="427"/>
      <c r="AF1151" s="427"/>
      <c r="AG1151" s="427"/>
      <c r="AH1151" s="427"/>
      <c r="AI1151" s="427"/>
      <c r="AJ1151" s="427"/>
      <c r="AK1151" s="427"/>
      <c r="AL1151" s="427"/>
      <c r="AM1151" s="427"/>
      <c r="AN1151" s="427"/>
      <c r="AO1151" s="427"/>
      <c r="AP1151" s="427"/>
      <c r="AQ1151" s="427"/>
      <c r="AR1151" s="427"/>
      <c r="AS1151" s="427"/>
    </row>
    <row r="1152" spans="4:45" s="442" customFormat="1" ht="16" customHeight="1" x14ac:dyDescent="0.25">
      <c r="D1152" s="444"/>
      <c r="E1152" s="444"/>
      <c r="F1152" s="444"/>
      <c r="G1152" s="444"/>
      <c r="H1152" s="444"/>
      <c r="I1152" s="444"/>
      <c r="J1152" s="444"/>
      <c r="K1152" s="444"/>
      <c r="L1152" s="444"/>
      <c r="M1152" s="443"/>
      <c r="O1152" s="427"/>
      <c r="P1152" s="427"/>
      <c r="Q1152" s="427"/>
      <c r="R1152" s="427"/>
      <c r="S1152" s="427"/>
      <c r="T1152" s="427"/>
      <c r="U1152" s="427"/>
      <c r="V1152" s="427"/>
      <c r="W1152" s="427"/>
      <c r="X1152" s="427"/>
      <c r="Y1152" s="427"/>
      <c r="Z1152" s="427"/>
      <c r="AA1152" s="427"/>
      <c r="AB1152" s="427"/>
      <c r="AC1152" s="427"/>
      <c r="AD1152" s="427"/>
      <c r="AE1152" s="427"/>
      <c r="AF1152" s="427"/>
      <c r="AG1152" s="427"/>
      <c r="AH1152" s="427"/>
      <c r="AI1152" s="427"/>
      <c r="AJ1152" s="427"/>
      <c r="AK1152" s="427"/>
      <c r="AL1152" s="427"/>
      <c r="AM1152" s="427"/>
      <c r="AN1152" s="427"/>
      <c r="AO1152" s="427"/>
      <c r="AP1152" s="427"/>
      <c r="AQ1152" s="427"/>
      <c r="AR1152" s="427"/>
      <c r="AS1152" s="427"/>
    </row>
    <row r="1153" spans="4:45" s="442" customFormat="1" ht="16" customHeight="1" x14ac:dyDescent="0.25">
      <c r="D1153" s="444"/>
      <c r="E1153" s="444"/>
      <c r="F1153" s="444"/>
      <c r="G1153" s="444"/>
      <c r="H1153" s="444"/>
      <c r="I1153" s="444"/>
      <c r="J1153" s="444"/>
      <c r="K1153" s="444"/>
      <c r="L1153" s="444"/>
      <c r="M1153" s="443"/>
      <c r="O1153" s="427"/>
      <c r="P1153" s="427"/>
      <c r="Q1153" s="427"/>
      <c r="R1153" s="427"/>
      <c r="S1153" s="427"/>
      <c r="T1153" s="427"/>
      <c r="U1153" s="427"/>
      <c r="V1153" s="427"/>
      <c r="W1153" s="427"/>
      <c r="X1153" s="427"/>
      <c r="Y1153" s="427"/>
      <c r="Z1153" s="427"/>
      <c r="AA1153" s="427"/>
      <c r="AB1153" s="427"/>
      <c r="AC1153" s="427"/>
      <c r="AD1153" s="427"/>
      <c r="AE1153" s="427"/>
      <c r="AF1153" s="427"/>
      <c r="AG1153" s="427"/>
      <c r="AH1153" s="427"/>
      <c r="AI1153" s="427"/>
      <c r="AJ1153" s="427"/>
      <c r="AK1153" s="427"/>
      <c r="AL1153" s="427"/>
      <c r="AM1153" s="427"/>
      <c r="AN1153" s="427"/>
      <c r="AO1153" s="427"/>
      <c r="AP1153" s="427"/>
      <c r="AQ1153" s="427"/>
      <c r="AR1153" s="427"/>
      <c r="AS1153" s="427"/>
    </row>
    <row r="1154" spans="4:45" s="442" customFormat="1" ht="16" customHeight="1" x14ac:dyDescent="0.25">
      <c r="D1154" s="444"/>
      <c r="E1154" s="444"/>
      <c r="F1154" s="444"/>
      <c r="G1154" s="444"/>
      <c r="H1154" s="444"/>
      <c r="I1154" s="444"/>
      <c r="J1154" s="444"/>
      <c r="K1154" s="444"/>
      <c r="L1154" s="444"/>
      <c r="M1154" s="443"/>
      <c r="O1154" s="427"/>
      <c r="P1154" s="427"/>
      <c r="Q1154" s="427"/>
      <c r="R1154" s="427"/>
      <c r="S1154" s="427"/>
      <c r="T1154" s="427"/>
      <c r="U1154" s="427"/>
      <c r="V1154" s="427"/>
      <c r="W1154" s="427"/>
      <c r="X1154" s="427"/>
      <c r="Y1154" s="427"/>
      <c r="Z1154" s="427"/>
      <c r="AA1154" s="427"/>
      <c r="AB1154" s="427"/>
      <c r="AC1154" s="427"/>
      <c r="AD1154" s="427"/>
      <c r="AE1154" s="427"/>
      <c r="AF1154" s="427"/>
      <c r="AG1154" s="427"/>
      <c r="AH1154" s="427"/>
      <c r="AI1154" s="427"/>
      <c r="AJ1154" s="427"/>
      <c r="AK1154" s="427"/>
      <c r="AL1154" s="427"/>
      <c r="AM1154" s="427"/>
      <c r="AN1154" s="427"/>
      <c r="AO1154" s="427"/>
      <c r="AP1154" s="427"/>
      <c r="AQ1154" s="427"/>
      <c r="AR1154" s="427"/>
      <c r="AS1154" s="427"/>
    </row>
    <row r="1155" spans="4:45" s="442" customFormat="1" ht="16" customHeight="1" x14ac:dyDescent="0.25">
      <c r="D1155" s="444"/>
      <c r="E1155" s="444"/>
      <c r="F1155" s="444"/>
      <c r="G1155" s="444"/>
      <c r="H1155" s="444"/>
      <c r="I1155" s="444"/>
      <c r="J1155" s="444"/>
      <c r="K1155" s="444"/>
      <c r="L1155" s="444"/>
      <c r="M1155" s="443"/>
      <c r="O1155" s="427"/>
      <c r="P1155" s="427"/>
      <c r="Q1155" s="427"/>
      <c r="R1155" s="427"/>
      <c r="S1155" s="427"/>
      <c r="T1155" s="427"/>
      <c r="U1155" s="427"/>
      <c r="V1155" s="427"/>
      <c r="W1155" s="427"/>
      <c r="X1155" s="427"/>
      <c r="Y1155" s="427"/>
      <c r="Z1155" s="427"/>
      <c r="AA1155" s="427"/>
      <c r="AB1155" s="427"/>
      <c r="AC1155" s="427"/>
      <c r="AD1155" s="427"/>
      <c r="AE1155" s="427"/>
      <c r="AF1155" s="427"/>
      <c r="AG1155" s="427"/>
      <c r="AH1155" s="427"/>
      <c r="AI1155" s="427"/>
      <c r="AJ1155" s="427"/>
      <c r="AK1155" s="427"/>
      <c r="AL1155" s="427"/>
      <c r="AM1155" s="427"/>
      <c r="AN1155" s="427"/>
      <c r="AO1155" s="427"/>
      <c r="AP1155" s="427"/>
      <c r="AQ1155" s="427"/>
      <c r="AR1155" s="427"/>
      <c r="AS1155" s="427"/>
    </row>
    <row r="1156" spans="4:45" s="442" customFormat="1" ht="16" customHeight="1" x14ac:dyDescent="0.25">
      <c r="D1156" s="444"/>
      <c r="E1156" s="444"/>
      <c r="F1156" s="444"/>
      <c r="G1156" s="444"/>
      <c r="H1156" s="444"/>
      <c r="I1156" s="444"/>
      <c r="J1156" s="444"/>
      <c r="K1156" s="444"/>
      <c r="L1156" s="444"/>
      <c r="M1156" s="443"/>
      <c r="O1156" s="427"/>
      <c r="P1156" s="427"/>
      <c r="Q1156" s="427"/>
      <c r="R1156" s="427"/>
      <c r="S1156" s="427"/>
      <c r="T1156" s="427"/>
      <c r="U1156" s="427"/>
      <c r="V1156" s="427"/>
      <c r="W1156" s="427"/>
      <c r="X1156" s="427"/>
      <c r="Y1156" s="427"/>
      <c r="Z1156" s="427"/>
      <c r="AA1156" s="427"/>
      <c r="AB1156" s="427"/>
      <c r="AC1156" s="427"/>
      <c r="AD1156" s="427"/>
      <c r="AE1156" s="427"/>
      <c r="AF1156" s="427"/>
      <c r="AG1156" s="427"/>
      <c r="AH1156" s="427"/>
      <c r="AI1156" s="427"/>
      <c r="AJ1156" s="427"/>
      <c r="AK1156" s="427"/>
      <c r="AL1156" s="427"/>
      <c r="AM1156" s="427"/>
      <c r="AN1156" s="427"/>
      <c r="AO1156" s="427"/>
      <c r="AP1156" s="427"/>
      <c r="AQ1156" s="427"/>
      <c r="AR1156" s="427"/>
      <c r="AS1156" s="427"/>
    </row>
    <row r="1157" spans="4:45" s="442" customFormat="1" ht="16" customHeight="1" x14ac:dyDescent="0.25">
      <c r="D1157" s="444"/>
      <c r="E1157" s="444"/>
      <c r="F1157" s="444"/>
      <c r="G1157" s="444"/>
      <c r="H1157" s="444"/>
      <c r="I1157" s="444"/>
      <c r="J1157" s="444"/>
      <c r="K1157" s="444"/>
      <c r="L1157" s="444"/>
      <c r="M1157" s="443"/>
      <c r="O1157" s="427"/>
      <c r="P1157" s="427"/>
      <c r="Q1157" s="427"/>
      <c r="R1157" s="427"/>
      <c r="S1157" s="427"/>
      <c r="T1157" s="427"/>
      <c r="U1157" s="427"/>
      <c r="V1157" s="427"/>
      <c r="W1157" s="427"/>
      <c r="X1157" s="427"/>
      <c r="Y1157" s="427"/>
      <c r="Z1157" s="427"/>
      <c r="AA1157" s="427"/>
      <c r="AB1157" s="427"/>
      <c r="AC1157" s="427"/>
      <c r="AD1157" s="427"/>
      <c r="AE1157" s="427"/>
      <c r="AF1157" s="427"/>
      <c r="AG1157" s="427"/>
      <c r="AH1157" s="427"/>
      <c r="AI1157" s="427"/>
      <c r="AJ1157" s="427"/>
      <c r="AK1157" s="427"/>
      <c r="AL1157" s="427"/>
      <c r="AM1157" s="427"/>
      <c r="AN1157" s="427"/>
      <c r="AO1157" s="427"/>
      <c r="AP1157" s="427"/>
      <c r="AQ1157" s="427"/>
      <c r="AR1157" s="427"/>
      <c r="AS1157" s="427"/>
    </row>
    <row r="1158" spans="4:45" s="442" customFormat="1" ht="16" customHeight="1" x14ac:dyDescent="0.25">
      <c r="D1158" s="444"/>
      <c r="E1158" s="444"/>
      <c r="F1158" s="444"/>
      <c r="G1158" s="444"/>
      <c r="H1158" s="444"/>
      <c r="I1158" s="444"/>
      <c r="J1158" s="444"/>
      <c r="K1158" s="444"/>
      <c r="L1158" s="444"/>
      <c r="M1158" s="443"/>
      <c r="O1158" s="427"/>
      <c r="P1158" s="427"/>
      <c r="Q1158" s="427"/>
      <c r="R1158" s="427"/>
      <c r="S1158" s="427"/>
      <c r="T1158" s="427"/>
      <c r="U1158" s="427"/>
      <c r="V1158" s="427"/>
      <c r="W1158" s="427"/>
      <c r="X1158" s="427"/>
      <c r="Y1158" s="427"/>
      <c r="Z1158" s="427"/>
      <c r="AA1158" s="427"/>
      <c r="AB1158" s="427"/>
      <c r="AC1158" s="427"/>
      <c r="AD1158" s="427"/>
      <c r="AE1158" s="427"/>
      <c r="AF1158" s="427"/>
      <c r="AG1158" s="427"/>
      <c r="AH1158" s="427"/>
      <c r="AI1158" s="427"/>
      <c r="AJ1158" s="427"/>
      <c r="AK1158" s="427"/>
      <c r="AL1158" s="427"/>
      <c r="AM1158" s="427"/>
      <c r="AN1158" s="427"/>
      <c r="AO1158" s="427"/>
      <c r="AP1158" s="427"/>
      <c r="AQ1158" s="427"/>
      <c r="AR1158" s="427"/>
      <c r="AS1158" s="427"/>
    </row>
    <row r="1159" spans="4:45" s="442" customFormat="1" ht="16" customHeight="1" x14ac:dyDescent="0.25">
      <c r="D1159" s="444"/>
      <c r="E1159" s="444"/>
      <c r="F1159" s="444"/>
      <c r="G1159" s="444"/>
      <c r="H1159" s="444"/>
      <c r="I1159" s="444"/>
      <c r="J1159" s="444"/>
      <c r="K1159" s="444"/>
      <c r="L1159" s="444"/>
      <c r="M1159" s="443"/>
      <c r="O1159" s="427"/>
      <c r="P1159" s="427"/>
      <c r="Q1159" s="427"/>
      <c r="R1159" s="427"/>
      <c r="S1159" s="427"/>
      <c r="T1159" s="427"/>
      <c r="U1159" s="427"/>
      <c r="V1159" s="427"/>
      <c r="W1159" s="427"/>
      <c r="X1159" s="427"/>
      <c r="Y1159" s="427"/>
      <c r="Z1159" s="427"/>
      <c r="AA1159" s="427"/>
      <c r="AB1159" s="427"/>
      <c r="AC1159" s="427"/>
      <c r="AD1159" s="427"/>
      <c r="AE1159" s="427"/>
      <c r="AF1159" s="427"/>
      <c r="AG1159" s="427"/>
      <c r="AH1159" s="427"/>
      <c r="AI1159" s="427"/>
      <c r="AJ1159" s="427"/>
      <c r="AK1159" s="427"/>
      <c r="AL1159" s="427"/>
      <c r="AM1159" s="427"/>
      <c r="AN1159" s="427"/>
      <c r="AO1159" s="427"/>
      <c r="AP1159" s="427"/>
      <c r="AQ1159" s="427"/>
      <c r="AR1159" s="427"/>
      <c r="AS1159" s="427"/>
    </row>
    <row r="1160" spans="4:45" s="442" customFormat="1" ht="16" customHeight="1" x14ac:dyDescent="0.25">
      <c r="D1160" s="444"/>
      <c r="E1160" s="444"/>
      <c r="F1160" s="444"/>
      <c r="G1160" s="444"/>
      <c r="H1160" s="444"/>
      <c r="I1160" s="444"/>
      <c r="J1160" s="444"/>
      <c r="K1160" s="444"/>
      <c r="L1160" s="444"/>
      <c r="M1160" s="443"/>
      <c r="O1160" s="427"/>
      <c r="P1160" s="427"/>
      <c r="Q1160" s="427"/>
      <c r="R1160" s="427"/>
      <c r="S1160" s="427"/>
      <c r="T1160" s="427"/>
      <c r="U1160" s="427"/>
      <c r="V1160" s="427"/>
      <c r="W1160" s="427"/>
      <c r="X1160" s="427"/>
      <c r="Y1160" s="427"/>
      <c r="Z1160" s="427"/>
      <c r="AA1160" s="427"/>
      <c r="AB1160" s="427"/>
      <c r="AC1160" s="427"/>
      <c r="AD1160" s="427"/>
      <c r="AE1160" s="427"/>
      <c r="AF1160" s="427"/>
      <c r="AG1160" s="427"/>
      <c r="AH1160" s="427"/>
      <c r="AI1160" s="427"/>
      <c r="AJ1160" s="427"/>
      <c r="AK1160" s="427"/>
      <c r="AL1160" s="427"/>
      <c r="AM1160" s="427"/>
      <c r="AN1160" s="427"/>
      <c r="AO1160" s="427"/>
      <c r="AP1160" s="427"/>
      <c r="AQ1160" s="427"/>
      <c r="AR1160" s="427"/>
      <c r="AS1160" s="427"/>
    </row>
    <row r="1161" spans="4:45" s="442" customFormat="1" ht="16" customHeight="1" x14ac:dyDescent="0.25">
      <c r="D1161" s="444"/>
      <c r="E1161" s="444"/>
      <c r="F1161" s="444"/>
      <c r="G1161" s="444"/>
      <c r="H1161" s="444"/>
      <c r="I1161" s="444"/>
      <c r="J1161" s="444"/>
      <c r="K1161" s="444"/>
      <c r="L1161" s="444"/>
      <c r="M1161" s="443"/>
      <c r="O1161" s="427"/>
      <c r="P1161" s="427"/>
      <c r="Q1161" s="427"/>
      <c r="R1161" s="427"/>
      <c r="S1161" s="427"/>
      <c r="T1161" s="427"/>
      <c r="U1161" s="427"/>
      <c r="V1161" s="427"/>
      <c r="W1161" s="427"/>
      <c r="X1161" s="427"/>
      <c r="Y1161" s="427"/>
      <c r="Z1161" s="427"/>
      <c r="AA1161" s="427"/>
      <c r="AB1161" s="427"/>
      <c r="AC1161" s="427"/>
      <c r="AD1161" s="427"/>
      <c r="AE1161" s="427"/>
      <c r="AF1161" s="427"/>
      <c r="AG1161" s="427"/>
      <c r="AH1161" s="427"/>
      <c r="AI1161" s="427"/>
      <c r="AJ1161" s="427"/>
      <c r="AK1161" s="427"/>
      <c r="AL1161" s="427"/>
      <c r="AM1161" s="427"/>
      <c r="AN1161" s="427"/>
      <c r="AO1161" s="427"/>
      <c r="AP1161" s="427"/>
      <c r="AQ1161" s="427"/>
      <c r="AR1161" s="427"/>
      <c r="AS1161" s="427"/>
    </row>
    <row r="1162" spans="4:45" s="442" customFormat="1" ht="16" customHeight="1" x14ac:dyDescent="0.25">
      <c r="D1162" s="444"/>
      <c r="E1162" s="444"/>
      <c r="F1162" s="444"/>
      <c r="G1162" s="444"/>
      <c r="H1162" s="444"/>
      <c r="I1162" s="444"/>
      <c r="J1162" s="444"/>
      <c r="K1162" s="444"/>
      <c r="L1162" s="444"/>
      <c r="M1162" s="443"/>
      <c r="O1162" s="427"/>
      <c r="P1162" s="427"/>
      <c r="Q1162" s="427"/>
      <c r="R1162" s="427"/>
      <c r="S1162" s="427"/>
      <c r="T1162" s="427"/>
      <c r="U1162" s="427"/>
      <c r="V1162" s="427"/>
      <c r="W1162" s="427"/>
      <c r="X1162" s="427"/>
      <c r="Y1162" s="427"/>
      <c r="Z1162" s="427"/>
      <c r="AA1162" s="427"/>
      <c r="AB1162" s="427"/>
      <c r="AC1162" s="427"/>
      <c r="AD1162" s="427"/>
      <c r="AE1162" s="427"/>
      <c r="AF1162" s="427"/>
      <c r="AG1162" s="427"/>
      <c r="AH1162" s="427"/>
      <c r="AI1162" s="427"/>
      <c r="AJ1162" s="427"/>
      <c r="AK1162" s="427"/>
      <c r="AL1162" s="427"/>
      <c r="AM1162" s="427"/>
      <c r="AN1162" s="427"/>
      <c r="AO1162" s="427"/>
      <c r="AP1162" s="427"/>
      <c r="AQ1162" s="427"/>
      <c r="AR1162" s="427"/>
      <c r="AS1162" s="427"/>
    </row>
    <row r="1163" spans="4:45" s="442" customFormat="1" ht="16" customHeight="1" x14ac:dyDescent="0.25">
      <c r="D1163" s="444"/>
      <c r="E1163" s="444"/>
      <c r="F1163" s="444"/>
      <c r="G1163" s="444"/>
      <c r="H1163" s="444"/>
      <c r="I1163" s="444"/>
      <c r="J1163" s="444"/>
      <c r="K1163" s="444"/>
      <c r="L1163" s="444"/>
      <c r="M1163" s="443"/>
      <c r="O1163" s="427"/>
      <c r="P1163" s="427"/>
      <c r="Q1163" s="427"/>
      <c r="R1163" s="427"/>
      <c r="S1163" s="427"/>
      <c r="T1163" s="427"/>
      <c r="U1163" s="427"/>
      <c r="V1163" s="427"/>
      <c r="W1163" s="427"/>
      <c r="X1163" s="427"/>
      <c r="Y1163" s="427"/>
      <c r="Z1163" s="427"/>
      <c r="AA1163" s="427"/>
      <c r="AB1163" s="427"/>
      <c r="AC1163" s="427"/>
      <c r="AD1163" s="427"/>
      <c r="AE1163" s="427"/>
      <c r="AF1163" s="427"/>
      <c r="AG1163" s="427"/>
      <c r="AH1163" s="427"/>
      <c r="AI1163" s="427"/>
      <c r="AJ1163" s="427"/>
      <c r="AK1163" s="427"/>
      <c r="AL1163" s="427"/>
      <c r="AM1163" s="427"/>
      <c r="AN1163" s="427"/>
      <c r="AO1163" s="427"/>
      <c r="AP1163" s="427"/>
      <c r="AQ1163" s="427"/>
      <c r="AR1163" s="427"/>
      <c r="AS1163" s="427"/>
    </row>
    <row r="1164" spans="4:45" s="442" customFormat="1" ht="16" customHeight="1" x14ac:dyDescent="0.25">
      <c r="D1164" s="444"/>
      <c r="E1164" s="444"/>
      <c r="F1164" s="444"/>
      <c r="G1164" s="444"/>
      <c r="H1164" s="444"/>
      <c r="I1164" s="444"/>
      <c r="J1164" s="444"/>
      <c r="K1164" s="444"/>
      <c r="L1164" s="444"/>
      <c r="M1164" s="443"/>
      <c r="O1164" s="427"/>
      <c r="P1164" s="427"/>
      <c r="Q1164" s="427"/>
      <c r="R1164" s="427"/>
      <c r="S1164" s="427"/>
      <c r="T1164" s="427"/>
      <c r="U1164" s="427"/>
      <c r="V1164" s="427"/>
      <c r="W1164" s="427"/>
      <c r="X1164" s="427"/>
      <c r="Y1164" s="427"/>
      <c r="Z1164" s="427"/>
      <c r="AA1164" s="427"/>
      <c r="AB1164" s="427"/>
      <c r="AC1164" s="427"/>
      <c r="AD1164" s="427"/>
      <c r="AE1164" s="427"/>
      <c r="AF1164" s="427"/>
      <c r="AG1164" s="427"/>
      <c r="AH1164" s="427"/>
      <c r="AI1164" s="427"/>
      <c r="AJ1164" s="427"/>
      <c r="AK1164" s="427"/>
      <c r="AL1164" s="427"/>
      <c r="AM1164" s="427"/>
      <c r="AN1164" s="427"/>
      <c r="AO1164" s="427"/>
      <c r="AP1164" s="427"/>
      <c r="AQ1164" s="427"/>
      <c r="AR1164" s="427"/>
      <c r="AS1164" s="427"/>
    </row>
    <row r="1165" spans="4:45" s="442" customFormat="1" ht="16" customHeight="1" x14ac:dyDescent="0.25">
      <c r="D1165" s="444"/>
      <c r="E1165" s="444"/>
      <c r="F1165" s="444"/>
      <c r="G1165" s="444"/>
      <c r="H1165" s="444"/>
      <c r="I1165" s="444"/>
      <c r="J1165" s="444"/>
      <c r="K1165" s="444"/>
      <c r="L1165" s="444"/>
      <c r="M1165" s="443"/>
      <c r="O1165" s="427"/>
      <c r="P1165" s="427"/>
      <c r="Q1165" s="427"/>
      <c r="R1165" s="427"/>
      <c r="S1165" s="427"/>
      <c r="T1165" s="427"/>
      <c r="U1165" s="427"/>
      <c r="V1165" s="427"/>
      <c r="W1165" s="427"/>
      <c r="X1165" s="427"/>
      <c r="Y1165" s="427"/>
      <c r="Z1165" s="427"/>
      <c r="AA1165" s="427"/>
      <c r="AB1165" s="427"/>
      <c r="AC1165" s="427"/>
      <c r="AD1165" s="427"/>
      <c r="AE1165" s="427"/>
      <c r="AF1165" s="427"/>
      <c r="AG1165" s="427"/>
      <c r="AH1165" s="427"/>
      <c r="AI1165" s="427"/>
      <c r="AJ1165" s="427"/>
      <c r="AK1165" s="427"/>
      <c r="AL1165" s="427"/>
      <c r="AM1165" s="427"/>
      <c r="AN1165" s="427"/>
      <c r="AO1165" s="427"/>
      <c r="AP1165" s="427"/>
      <c r="AQ1165" s="427"/>
      <c r="AR1165" s="427"/>
      <c r="AS1165" s="427"/>
    </row>
    <row r="1166" spans="4:45" s="442" customFormat="1" ht="16" customHeight="1" x14ac:dyDescent="0.25">
      <c r="D1166" s="444"/>
      <c r="E1166" s="444"/>
      <c r="F1166" s="444"/>
      <c r="G1166" s="444"/>
      <c r="H1166" s="444"/>
      <c r="I1166" s="444"/>
      <c r="J1166" s="444"/>
      <c r="K1166" s="444"/>
      <c r="L1166" s="444"/>
      <c r="M1166" s="443"/>
      <c r="O1166" s="427"/>
      <c r="P1166" s="427"/>
      <c r="Q1166" s="427"/>
      <c r="R1166" s="427"/>
      <c r="S1166" s="427"/>
      <c r="T1166" s="427"/>
      <c r="U1166" s="427"/>
      <c r="V1166" s="427"/>
      <c r="W1166" s="427"/>
      <c r="X1166" s="427"/>
      <c r="Y1166" s="427"/>
      <c r="Z1166" s="427"/>
      <c r="AA1166" s="427"/>
      <c r="AB1166" s="427"/>
      <c r="AC1166" s="427"/>
      <c r="AD1166" s="427"/>
      <c r="AE1166" s="427"/>
      <c r="AF1166" s="427"/>
      <c r="AG1166" s="427"/>
      <c r="AH1166" s="427"/>
      <c r="AI1166" s="427"/>
      <c r="AJ1166" s="427"/>
      <c r="AK1166" s="427"/>
      <c r="AL1166" s="427"/>
      <c r="AM1166" s="427"/>
      <c r="AN1166" s="427"/>
      <c r="AO1166" s="427"/>
      <c r="AP1166" s="427"/>
      <c r="AQ1166" s="427"/>
      <c r="AR1166" s="427"/>
      <c r="AS1166" s="427"/>
    </row>
    <row r="1167" spans="4:45" s="442" customFormat="1" ht="16" customHeight="1" x14ac:dyDescent="0.25">
      <c r="D1167" s="444"/>
      <c r="E1167" s="444"/>
      <c r="F1167" s="444"/>
      <c r="G1167" s="444"/>
      <c r="H1167" s="444"/>
      <c r="I1167" s="444"/>
      <c r="J1167" s="444"/>
      <c r="K1167" s="444"/>
      <c r="L1167" s="444"/>
      <c r="M1167" s="443"/>
      <c r="O1167" s="427"/>
      <c r="P1167" s="427"/>
      <c r="Q1167" s="427"/>
      <c r="R1167" s="427"/>
      <c r="S1167" s="427"/>
      <c r="T1167" s="427"/>
      <c r="U1167" s="427"/>
      <c r="V1167" s="427"/>
      <c r="W1167" s="427"/>
      <c r="X1167" s="427"/>
      <c r="Y1167" s="427"/>
      <c r="Z1167" s="427"/>
      <c r="AA1167" s="427"/>
      <c r="AB1167" s="427"/>
      <c r="AC1167" s="427"/>
      <c r="AD1167" s="427"/>
      <c r="AE1167" s="427"/>
      <c r="AF1167" s="427"/>
      <c r="AG1167" s="427"/>
      <c r="AH1167" s="427"/>
      <c r="AI1167" s="427"/>
      <c r="AJ1167" s="427"/>
      <c r="AK1167" s="427"/>
      <c r="AL1167" s="427"/>
      <c r="AM1167" s="427"/>
      <c r="AN1167" s="427"/>
      <c r="AO1167" s="427"/>
      <c r="AP1167" s="427"/>
      <c r="AQ1167" s="427"/>
      <c r="AR1167" s="427"/>
      <c r="AS1167" s="427"/>
    </row>
    <row r="1168" spans="4:45" s="442" customFormat="1" ht="16" customHeight="1" x14ac:dyDescent="0.25">
      <c r="D1168" s="444"/>
      <c r="E1168" s="444"/>
      <c r="F1168" s="444"/>
      <c r="G1168" s="444"/>
      <c r="H1168" s="444"/>
      <c r="I1168" s="444"/>
      <c r="J1168" s="444"/>
      <c r="K1168" s="444"/>
      <c r="L1168" s="444"/>
      <c r="M1168" s="443"/>
      <c r="O1168" s="427"/>
      <c r="P1168" s="427"/>
      <c r="Q1168" s="427"/>
      <c r="R1168" s="427"/>
      <c r="S1168" s="427"/>
      <c r="T1168" s="427"/>
      <c r="U1168" s="427"/>
      <c r="V1168" s="427"/>
      <c r="W1168" s="427"/>
      <c r="X1168" s="427"/>
      <c r="Y1168" s="427"/>
      <c r="Z1168" s="427"/>
      <c r="AA1168" s="427"/>
      <c r="AB1168" s="427"/>
      <c r="AC1168" s="427"/>
      <c r="AD1168" s="427"/>
      <c r="AE1168" s="427"/>
      <c r="AF1168" s="427"/>
      <c r="AG1168" s="427"/>
      <c r="AH1168" s="427"/>
      <c r="AI1168" s="427"/>
      <c r="AJ1168" s="427"/>
      <c r="AK1168" s="427"/>
      <c r="AL1168" s="427"/>
      <c r="AM1168" s="427"/>
      <c r="AN1168" s="427"/>
      <c r="AO1168" s="427"/>
      <c r="AP1168" s="427"/>
      <c r="AQ1168" s="427"/>
      <c r="AR1168" s="427"/>
      <c r="AS1168" s="427"/>
    </row>
    <row r="1169" spans="4:45" s="442" customFormat="1" ht="16" customHeight="1" x14ac:dyDescent="0.25">
      <c r="D1169" s="444"/>
      <c r="E1169" s="444"/>
      <c r="F1169" s="444"/>
      <c r="G1169" s="444"/>
      <c r="H1169" s="444"/>
      <c r="I1169" s="444"/>
      <c r="J1169" s="444"/>
      <c r="K1169" s="444"/>
      <c r="L1169" s="444"/>
      <c r="M1169" s="443"/>
      <c r="O1169" s="427"/>
      <c r="P1169" s="427"/>
      <c r="Q1169" s="427"/>
      <c r="R1169" s="427"/>
      <c r="S1169" s="427"/>
      <c r="T1169" s="427"/>
      <c r="U1169" s="427"/>
      <c r="V1169" s="427"/>
      <c r="W1169" s="427"/>
      <c r="X1169" s="427"/>
      <c r="Y1169" s="427"/>
      <c r="Z1169" s="427"/>
      <c r="AA1169" s="427"/>
      <c r="AB1169" s="427"/>
      <c r="AC1169" s="427"/>
      <c r="AD1169" s="427"/>
      <c r="AE1169" s="427"/>
      <c r="AF1169" s="427"/>
      <c r="AG1169" s="427"/>
      <c r="AH1169" s="427"/>
      <c r="AI1169" s="427"/>
      <c r="AJ1169" s="427"/>
      <c r="AK1169" s="427"/>
      <c r="AL1169" s="427"/>
      <c r="AM1169" s="427"/>
      <c r="AN1169" s="427"/>
      <c r="AO1169" s="427"/>
      <c r="AP1169" s="427"/>
      <c r="AQ1169" s="427"/>
      <c r="AR1169" s="427"/>
      <c r="AS1169" s="427"/>
    </row>
    <row r="1170" spans="4:45" s="442" customFormat="1" ht="16" customHeight="1" x14ac:dyDescent="0.25">
      <c r="D1170" s="444"/>
      <c r="E1170" s="444"/>
      <c r="F1170" s="444"/>
      <c r="G1170" s="444"/>
      <c r="H1170" s="444"/>
      <c r="I1170" s="444"/>
      <c r="J1170" s="444"/>
      <c r="K1170" s="444"/>
      <c r="L1170" s="444"/>
      <c r="M1170" s="443"/>
      <c r="O1170" s="427"/>
      <c r="P1170" s="427"/>
      <c r="Q1170" s="427"/>
      <c r="R1170" s="427"/>
      <c r="S1170" s="427"/>
      <c r="T1170" s="427"/>
      <c r="U1170" s="427"/>
      <c r="V1170" s="427"/>
      <c r="W1170" s="427"/>
      <c r="X1170" s="427"/>
      <c r="Y1170" s="427"/>
      <c r="Z1170" s="427"/>
      <c r="AA1170" s="427"/>
      <c r="AB1170" s="427"/>
      <c r="AC1170" s="427"/>
      <c r="AD1170" s="427"/>
      <c r="AE1170" s="427"/>
      <c r="AF1170" s="427"/>
      <c r="AG1170" s="427"/>
      <c r="AH1170" s="427"/>
      <c r="AI1170" s="427"/>
      <c r="AJ1170" s="427"/>
      <c r="AK1170" s="427"/>
      <c r="AL1170" s="427"/>
      <c r="AM1170" s="427"/>
      <c r="AN1170" s="427"/>
      <c r="AO1170" s="427"/>
      <c r="AP1170" s="427"/>
      <c r="AQ1170" s="427"/>
      <c r="AR1170" s="427"/>
      <c r="AS1170" s="427"/>
    </row>
    <row r="1171" spans="4:45" s="442" customFormat="1" ht="16" customHeight="1" x14ac:dyDescent="0.25">
      <c r="D1171" s="444"/>
      <c r="E1171" s="444"/>
      <c r="F1171" s="444"/>
      <c r="G1171" s="444"/>
      <c r="H1171" s="444"/>
      <c r="I1171" s="444"/>
      <c r="J1171" s="444"/>
      <c r="K1171" s="444"/>
      <c r="L1171" s="444"/>
      <c r="M1171" s="443"/>
      <c r="O1171" s="427"/>
      <c r="P1171" s="427"/>
      <c r="Q1171" s="427"/>
      <c r="R1171" s="427"/>
      <c r="S1171" s="427"/>
      <c r="T1171" s="427"/>
      <c r="U1171" s="427"/>
      <c r="V1171" s="427"/>
      <c r="W1171" s="427"/>
      <c r="X1171" s="427"/>
      <c r="Y1171" s="427"/>
      <c r="Z1171" s="427"/>
      <c r="AA1171" s="427"/>
      <c r="AB1171" s="427"/>
      <c r="AC1171" s="427"/>
      <c r="AD1171" s="427"/>
      <c r="AE1171" s="427"/>
      <c r="AF1171" s="427"/>
      <c r="AG1171" s="427"/>
      <c r="AH1171" s="427"/>
      <c r="AI1171" s="427"/>
      <c r="AJ1171" s="427"/>
      <c r="AK1171" s="427"/>
      <c r="AL1171" s="427"/>
      <c r="AM1171" s="427"/>
      <c r="AN1171" s="427"/>
      <c r="AO1171" s="427"/>
      <c r="AP1171" s="427"/>
      <c r="AQ1171" s="427"/>
      <c r="AR1171" s="427"/>
      <c r="AS1171" s="427"/>
    </row>
    <row r="1172" spans="4:45" s="442" customFormat="1" ht="16" customHeight="1" x14ac:dyDescent="0.25">
      <c r="D1172" s="444"/>
      <c r="E1172" s="444"/>
      <c r="F1172" s="444"/>
      <c r="G1172" s="444"/>
      <c r="H1172" s="444"/>
      <c r="I1172" s="444"/>
      <c r="J1172" s="444"/>
      <c r="K1172" s="444"/>
      <c r="L1172" s="444"/>
      <c r="M1172" s="443"/>
      <c r="O1172" s="427"/>
      <c r="P1172" s="427"/>
      <c r="Q1172" s="427"/>
      <c r="R1172" s="427"/>
      <c r="S1172" s="427"/>
      <c r="T1172" s="427"/>
      <c r="U1172" s="427"/>
      <c r="V1172" s="427"/>
      <c r="W1172" s="427"/>
      <c r="X1172" s="427"/>
      <c r="Y1172" s="427"/>
      <c r="Z1172" s="427"/>
      <c r="AA1172" s="427"/>
      <c r="AB1172" s="427"/>
      <c r="AC1172" s="427"/>
      <c r="AD1172" s="427"/>
      <c r="AE1172" s="427"/>
      <c r="AF1172" s="427"/>
      <c r="AG1172" s="427"/>
      <c r="AH1172" s="427"/>
      <c r="AI1172" s="427"/>
      <c r="AJ1172" s="427"/>
      <c r="AK1172" s="427"/>
      <c r="AL1172" s="427"/>
      <c r="AM1172" s="427"/>
      <c r="AN1172" s="427"/>
      <c r="AO1172" s="427"/>
      <c r="AP1172" s="427"/>
      <c r="AQ1172" s="427"/>
      <c r="AR1172" s="427"/>
      <c r="AS1172" s="427"/>
    </row>
    <row r="1173" spans="4:45" s="442" customFormat="1" ht="16" customHeight="1" x14ac:dyDescent="0.25">
      <c r="D1173" s="444"/>
      <c r="E1173" s="444"/>
      <c r="F1173" s="444"/>
      <c r="G1173" s="444"/>
      <c r="H1173" s="444"/>
      <c r="I1173" s="444"/>
      <c r="J1173" s="444"/>
      <c r="K1173" s="444"/>
      <c r="L1173" s="444"/>
      <c r="M1173" s="443"/>
      <c r="O1173" s="427"/>
      <c r="P1173" s="427"/>
      <c r="Q1173" s="427"/>
      <c r="R1173" s="427"/>
      <c r="S1173" s="427"/>
      <c r="T1173" s="427"/>
      <c r="U1173" s="427"/>
      <c r="V1173" s="427"/>
      <c r="W1173" s="427"/>
      <c r="X1173" s="427"/>
      <c r="Y1173" s="427"/>
      <c r="Z1173" s="427"/>
      <c r="AA1173" s="427"/>
      <c r="AB1173" s="427"/>
      <c r="AC1173" s="427"/>
      <c r="AD1173" s="427"/>
      <c r="AE1173" s="427"/>
      <c r="AF1173" s="427"/>
      <c r="AG1173" s="427"/>
      <c r="AH1173" s="427"/>
      <c r="AI1173" s="427"/>
      <c r="AJ1173" s="427"/>
      <c r="AK1173" s="427"/>
      <c r="AL1173" s="427"/>
      <c r="AM1173" s="427"/>
      <c r="AN1173" s="427"/>
      <c r="AO1173" s="427"/>
      <c r="AP1173" s="427"/>
      <c r="AQ1173" s="427"/>
      <c r="AR1173" s="427"/>
      <c r="AS1173" s="427"/>
    </row>
    <row r="1174" spans="4:45" s="442" customFormat="1" ht="16" customHeight="1" x14ac:dyDescent="0.25">
      <c r="D1174" s="444"/>
      <c r="E1174" s="444"/>
      <c r="F1174" s="444"/>
      <c r="G1174" s="444"/>
      <c r="H1174" s="444"/>
      <c r="I1174" s="444"/>
      <c r="J1174" s="444"/>
      <c r="K1174" s="444"/>
      <c r="L1174" s="444"/>
      <c r="M1174" s="443"/>
      <c r="O1174" s="427"/>
      <c r="P1174" s="427"/>
      <c r="Q1174" s="427"/>
      <c r="R1174" s="427"/>
      <c r="S1174" s="427"/>
      <c r="T1174" s="427"/>
      <c r="U1174" s="427"/>
      <c r="V1174" s="427"/>
      <c r="W1174" s="427"/>
      <c r="X1174" s="427"/>
      <c r="Y1174" s="427"/>
      <c r="Z1174" s="427"/>
      <c r="AA1174" s="427"/>
      <c r="AB1174" s="427"/>
      <c r="AC1174" s="427"/>
      <c r="AD1174" s="427"/>
      <c r="AE1174" s="427"/>
      <c r="AF1174" s="427"/>
      <c r="AG1174" s="427"/>
      <c r="AH1174" s="427"/>
      <c r="AI1174" s="427"/>
      <c r="AJ1174" s="427"/>
      <c r="AK1174" s="427"/>
      <c r="AL1174" s="427"/>
      <c r="AM1174" s="427"/>
      <c r="AN1174" s="427"/>
      <c r="AO1174" s="427"/>
      <c r="AP1174" s="427"/>
      <c r="AQ1174" s="427"/>
      <c r="AR1174" s="427"/>
      <c r="AS1174" s="427"/>
    </row>
    <row r="1175" spans="4:45" s="442" customFormat="1" ht="16" customHeight="1" x14ac:dyDescent="0.25">
      <c r="D1175" s="444"/>
      <c r="E1175" s="444"/>
      <c r="F1175" s="444"/>
      <c r="G1175" s="444"/>
      <c r="H1175" s="444"/>
      <c r="I1175" s="444"/>
      <c r="J1175" s="444"/>
      <c r="K1175" s="444"/>
      <c r="L1175" s="444"/>
      <c r="M1175" s="443"/>
      <c r="O1175" s="427"/>
      <c r="P1175" s="427"/>
      <c r="Q1175" s="427"/>
      <c r="R1175" s="427"/>
      <c r="S1175" s="427"/>
      <c r="T1175" s="427"/>
      <c r="U1175" s="427"/>
      <c r="V1175" s="427"/>
      <c r="W1175" s="427"/>
      <c r="X1175" s="427"/>
      <c r="Y1175" s="427"/>
      <c r="Z1175" s="427"/>
      <c r="AA1175" s="427"/>
      <c r="AB1175" s="427"/>
      <c r="AC1175" s="427"/>
      <c r="AD1175" s="427"/>
      <c r="AE1175" s="427"/>
      <c r="AF1175" s="427"/>
      <c r="AG1175" s="427"/>
      <c r="AH1175" s="427"/>
      <c r="AI1175" s="427"/>
      <c r="AJ1175" s="427"/>
      <c r="AK1175" s="427"/>
      <c r="AL1175" s="427"/>
      <c r="AM1175" s="427"/>
      <c r="AN1175" s="427"/>
      <c r="AO1175" s="427"/>
      <c r="AP1175" s="427"/>
      <c r="AQ1175" s="427"/>
      <c r="AR1175" s="427"/>
      <c r="AS1175" s="427"/>
    </row>
    <row r="1176" spans="4:45" s="442" customFormat="1" ht="16" customHeight="1" x14ac:dyDescent="0.25">
      <c r="D1176" s="444"/>
      <c r="E1176" s="444"/>
      <c r="F1176" s="444"/>
      <c r="G1176" s="444"/>
      <c r="H1176" s="444"/>
      <c r="I1176" s="444"/>
      <c r="J1176" s="444"/>
      <c r="K1176" s="444"/>
      <c r="L1176" s="444"/>
      <c r="M1176" s="443"/>
      <c r="O1176" s="427"/>
      <c r="P1176" s="427"/>
      <c r="Q1176" s="427"/>
      <c r="R1176" s="427"/>
      <c r="S1176" s="427"/>
      <c r="T1176" s="427"/>
      <c r="U1176" s="427"/>
      <c r="V1176" s="427"/>
      <c r="W1176" s="427"/>
      <c r="X1176" s="427"/>
      <c r="Y1176" s="427"/>
      <c r="Z1176" s="427"/>
      <c r="AA1176" s="427"/>
      <c r="AB1176" s="427"/>
      <c r="AC1176" s="427"/>
      <c r="AD1176" s="427"/>
      <c r="AE1176" s="427"/>
      <c r="AF1176" s="427"/>
      <c r="AG1176" s="427"/>
      <c r="AH1176" s="427"/>
      <c r="AI1176" s="427"/>
      <c r="AJ1176" s="427"/>
      <c r="AK1176" s="427"/>
      <c r="AL1176" s="427"/>
      <c r="AM1176" s="427"/>
      <c r="AN1176" s="427"/>
      <c r="AO1176" s="427"/>
      <c r="AP1176" s="427"/>
      <c r="AQ1176" s="427"/>
      <c r="AR1176" s="427"/>
      <c r="AS1176" s="427"/>
    </row>
    <row r="1177" spans="4:45" s="442" customFormat="1" ht="16" customHeight="1" x14ac:dyDescent="0.25">
      <c r="D1177" s="444"/>
      <c r="E1177" s="444"/>
      <c r="F1177" s="444"/>
      <c r="G1177" s="444"/>
      <c r="H1177" s="444"/>
      <c r="I1177" s="444"/>
      <c r="J1177" s="444"/>
      <c r="K1177" s="444"/>
      <c r="L1177" s="444"/>
      <c r="M1177" s="443"/>
      <c r="O1177" s="427"/>
      <c r="P1177" s="427"/>
      <c r="Q1177" s="427"/>
      <c r="R1177" s="427"/>
      <c r="S1177" s="427"/>
      <c r="T1177" s="427"/>
      <c r="U1177" s="427"/>
      <c r="V1177" s="427"/>
      <c r="W1177" s="427"/>
      <c r="X1177" s="427"/>
      <c r="Y1177" s="427"/>
      <c r="Z1177" s="427"/>
      <c r="AA1177" s="427"/>
      <c r="AB1177" s="427"/>
      <c r="AC1177" s="427"/>
      <c r="AD1177" s="427"/>
      <c r="AE1177" s="427"/>
      <c r="AF1177" s="427"/>
      <c r="AG1177" s="427"/>
      <c r="AH1177" s="427"/>
      <c r="AI1177" s="427"/>
      <c r="AJ1177" s="427"/>
      <c r="AK1177" s="427"/>
      <c r="AL1177" s="427"/>
      <c r="AM1177" s="427"/>
      <c r="AN1177" s="427"/>
      <c r="AO1177" s="427"/>
      <c r="AP1177" s="427"/>
      <c r="AQ1177" s="427"/>
      <c r="AR1177" s="427"/>
      <c r="AS1177" s="427"/>
    </row>
    <row r="1178" spans="4:45" s="442" customFormat="1" ht="16" customHeight="1" x14ac:dyDescent="0.25">
      <c r="D1178" s="444"/>
      <c r="E1178" s="444"/>
      <c r="F1178" s="444"/>
      <c r="G1178" s="444"/>
      <c r="H1178" s="444"/>
      <c r="I1178" s="444"/>
      <c r="J1178" s="444"/>
      <c r="K1178" s="444"/>
      <c r="L1178" s="444"/>
      <c r="M1178" s="443"/>
      <c r="O1178" s="427"/>
      <c r="P1178" s="427"/>
      <c r="Q1178" s="427"/>
      <c r="R1178" s="427"/>
      <c r="S1178" s="427"/>
      <c r="T1178" s="427"/>
      <c r="U1178" s="427"/>
      <c r="V1178" s="427"/>
      <c r="W1178" s="427"/>
      <c r="X1178" s="427"/>
      <c r="Y1178" s="427"/>
      <c r="Z1178" s="427"/>
      <c r="AA1178" s="427"/>
      <c r="AB1178" s="427"/>
      <c r="AC1178" s="427"/>
      <c r="AD1178" s="427"/>
      <c r="AE1178" s="427"/>
      <c r="AF1178" s="427"/>
      <c r="AG1178" s="427"/>
      <c r="AH1178" s="427"/>
      <c r="AI1178" s="427"/>
      <c r="AJ1178" s="427"/>
      <c r="AK1178" s="427"/>
      <c r="AL1178" s="427"/>
      <c r="AM1178" s="427"/>
      <c r="AN1178" s="427"/>
      <c r="AO1178" s="427"/>
      <c r="AP1178" s="427"/>
      <c r="AQ1178" s="427"/>
      <c r="AR1178" s="427"/>
      <c r="AS1178" s="427"/>
    </row>
    <row r="1179" spans="4:45" s="442" customFormat="1" ht="16" customHeight="1" x14ac:dyDescent="0.25">
      <c r="D1179" s="444"/>
      <c r="E1179" s="444"/>
      <c r="F1179" s="444"/>
      <c r="G1179" s="444"/>
      <c r="H1179" s="444"/>
      <c r="I1179" s="444"/>
      <c r="J1179" s="444"/>
      <c r="K1179" s="444"/>
      <c r="L1179" s="444"/>
      <c r="M1179" s="443"/>
      <c r="O1179" s="427"/>
      <c r="P1179" s="427"/>
      <c r="Q1179" s="427"/>
      <c r="R1179" s="427"/>
      <c r="S1179" s="427"/>
      <c r="T1179" s="427"/>
      <c r="U1179" s="427"/>
      <c r="V1179" s="427"/>
      <c r="W1179" s="427"/>
      <c r="X1179" s="427"/>
      <c r="Y1179" s="427"/>
      <c r="Z1179" s="427"/>
      <c r="AA1179" s="427"/>
      <c r="AB1179" s="427"/>
      <c r="AC1179" s="427"/>
      <c r="AD1179" s="427"/>
      <c r="AE1179" s="427"/>
      <c r="AF1179" s="427"/>
      <c r="AG1179" s="427"/>
      <c r="AH1179" s="427"/>
      <c r="AI1179" s="427"/>
      <c r="AJ1179" s="427"/>
      <c r="AK1179" s="427"/>
      <c r="AL1179" s="427"/>
      <c r="AM1179" s="427"/>
      <c r="AN1179" s="427"/>
      <c r="AO1179" s="427"/>
      <c r="AP1179" s="427"/>
      <c r="AQ1179" s="427"/>
      <c r="AR1179" s="427"/>
      <c r="AS1179" s="427"/>
    </row>
    <row r="1180" spans="4:45" s="442" customFormat="1" ht="16" customHeight="1" x14ac:dyDescent="0.25">
      <c r="D1180" s="444"/>
      <c r="E1180" s="444"/>
      <c r="F1180" s="444"/>
      <c r="G1180" s="444"/>
      <c r="H1180" s="444"/>
      <c r="I1180" s="444"/>
      <c r="J1180" s="444"/>
      <c r="K1180" s="444"/>
      <c r="L1180" s="444"/>
      <c r="M1180" s="443"/>
      <c r="O1180" s="427"/>
      <c r="P1180" s="427"/>
      <c r="Q1180" s="427"/>
      <c r="R1180" s="427"/>
      <c r="S1180" s="427"/>
      <c r="T1180" s="427"/>
      <c r="U1180" s="427"/>
      <c r="V1180" s="427"/>
      <c r="W1180" s="427"/>
      <c r="X1180" s="427"/>
      <c r="Y1180" s="427"/>
      <c r="Z1180" s="427"/>
      <c r="AA1180" s="427"/>
      <c r="AB1180" s="427"/>
      <c r="AC1180" s="427"/>
      <c r="AD1180" s="427"/>
      <c r="AE1180" s="427"/>
      <c r="AF1180" s="427"/>
      <c r="AG1180" s="427"/>
      <c r="AH1180" s="427"/>
      <c r="AI1180" s="427"/>
      <c r="AJ1180" s="427"/>
      <c r="AK1180" s="427"/>
      <c r="AL1180" s="427"/>
      <c r="AM1180" s="427"/>
      <c r="AN1180" s="427"/>
      <c r="AO1180" s="427"/>
      <c r="AP1180" s="427"/>
      <c r="AQ1180" s="427"/>
      <c r="AR1180" s="427"/>
      <c r="AS1180" s="427"/>
    </row>
    <row r="1181" spans="4:45" s="442" customFormat="1" ht="16" customHeight="1" x14ac:dyDescent="0.25">
      <c r="D1181" s="444"/>
      <c r="E1181" s="444"/>
      <c r="F1181" s="444"/>
      <c r="G1181" s="444"/>
      <c r="H1181" s="444"/>
      <c r="I1181" s="444"/>
      <c r="J1181" s="444"/>
      <c r="K1181" s="444"/>
      <c r="L1181" s="444"/>
      <c r="M1181" s="443"/>
      <c r="O1181" s="427"/>
      <c r="P1181" s="427"/>
      <c r="Q1181" s="427"/>
      <c r="R1181" s="427"/>
      <c r="S1181" s="427"/>
      <c r="T1181" s="427"/>
      <c r="U1181" s="427"/>
      <c r="V1181" s="427"/>
      <c r="W1181" s="427"/>
      <c r="X1181" s="427"/>
      <c r="Y1181" s="427"/>
      <c r="Z1181" s="427"/>
      <c r="AA1181" s="427"/>
      <c r="AB1181" s="427"/>
      <c r="AC1181" s="427"/>
      <c r="AD1181" s="427"/>
      <c r="AE1181" s="427"/>
      <c r="AF1181" s="427"/>
      <c r="AG1181" s="427"/>
      <c r="AH1181" s="427"/>
      <c r="AI1181" s="427"/>
      <c r="AJ1181" s="427"/>
      <c r="AK1181" s="427"/>
      <c r="AL1181" s="427"/>
      <c r="AM1181" s="427"/>
      <c r="AN1181" s="427"/>
      <c r="AO1181" s="427"/>
      <c r="AP1181" s="427"/>
      <c r="AQ1181" s="427"/>
      <c r="AR1181" s="427"/>
      <c r="AS1181" s="427"/>
    </row>
    <row r="1182" spans="4:45" s="442" customFormat="1" ht="16" customHeight="1" x14ac:dyDescent="0.25">
      <c r="D1182" s="444"/>
      <c r="E1182" s="444"/>
      <c r="F1182" s="444"/>
      <c r="G1182" s="444"/>
      <c r="H1182" s="444"/>
      <c r="I1182" s="444"/>
      <c r="J1182" s="444"/>
      <c r="K1182" s="444"/>
      <c r="L1182" s="444"/>
      <c r="M1182" s="443"/>
      <c r="O1182" s="427"/>
      <c r="P1182" s="427"/>
      <c r="Q1182" s="427"/>
      <c r="R1182" s="427"/>
      <c r="S1182" s="427"/>
      <c r="T1182" s="427"/>
      <c r="U1182" s="427"/>
      <c r="V1182" s="427"/>
      <c r="W1182" s="427"/>
      <c r="X1182" s="427"/>
      <c r="Y1182" s="427"/>
      <c r="Z1182" s="427"/>
      <c r="AA1182" s="427"/>
      <c r="AB1182" s="427"/>
      <c r="AC1182" s="427"/>
      <c r="AD1182" s="427"/>
      <c r="AE1182" s="427"/>
      <c r="AF1182" s="427"/>
      <c r="AG1182" s="427"/>
      <c r="AH1182" s="427"/>
      <c r="AI1182" s="427"/>
      <c r="AJ1182" s="427"/>
      <c r="AK1182" s="427"/>
      <c r="AL1182" s="427"/>
      <c r="AM1182" s="427"/>
      <c r="AN1182" s="427"/>
      <c r="AO1182" s="427"/>
      <c r="AP1182" s="427"/>
      <c r="AQ1182" s="427"/>
      <c r="AR1182" s="427"/>
      <c r="AS1182" s="427"/>
    </row>
    <row r="1183" spans="4:45" s="442" customFormat="1" ht="16" customHeight="1" x14ac:dyDescent="0.25">
      <c r="D1183" s="444"/>
      <c r="E1183" s="444"/>
      <c r="F1183" s="444"/>
      <c r="G1183" s="444"/>
      <c r="H1183" s="444"/>
      <c r="I1183" s="444"/>
      <c r="J1183" s="444"/>
      <c r="K1183" s="444"/>
      <c r="L1183" s="444"/>
      <c r="M1183" s="443"/>
      <c r="O1183" s="427"/>
      <c r="P1183" s="427"/>
      <c r="Q1183" s="427"/>
      <c r="R1183" s="427"/>
      <c r="S1183" s="427"/>
      <c r="T1183" s="427"/>
      <c r="U1183" s="427"/>
      <c r="V1183" s="427"/>
      <c r="W1183" s="427"/>
      <c r="X1183" s="427"/>
      <c r="Y1183" s="427"/>
      <c r="Z1183" s="427"/>
      <c r="AA1183" s="427"/>
      <c r="AB1183" s="427"/>
      <c r="AC1183" s="427"/>
      <c r="AD1183" s="427"/>
      <c r="AE1183" s="427"/>
      <c r="AF1183" s="427"/>
      <c r="AG1183" s="427"/>
      <c r="AH1183" s="427"/>
      <c r="AI1183" s="427"/>
      <c r="AJ1183" s="427"/>
      <c r="AK1183" s="427"/>
      <c r="AL1183" s="427"/>
      <c r="AM1183" s="427"/>
      <c r="AN1183" s="427"/>
      <c r="AO1183" s="427"/>
      <c r="AP1183" s="427"/>
      <c r="AQ1183" s="427"/>
      <c r="AR1183" s="427"/>
      <c r="AS1183" s="427"/>
    </row>
    <row r="1184" spans="4:45" s="442" customFormat="1" ht="16" customHeight="1" x14ac:dyDescent="0.25">
      <c r="D1184" s="444"/>
      <c r="E1184" s="444"/>
      <c r="F1184" s="444"/>
      <c r="G1184" s="444"/>
      <c r="H1184" s="444"/>
      <c r="I1184" s="444"/>
      <c r="J1184" s="444"/>
      <c r="K1184" s="444"/>
      <c r="L1184" s="444"/>
      <c r="M1184" s="443"/>
      <c r="O1184" s="427"/>
      <c r="P1184" s="427"/>
      <c r="Q1184" s="427"/>
      <c r="R1184" s="427"/>
      <c r="S1184" s="427"/>
      <c r="T1184" s="427"/>
      <c r="U1184" s="427"/>
      <c r="V1184" s="427"/>
      <c r="W1184" s="427"/>
      <c r="X1184" s="427"/>
      <c r="Y1184" s="427"/>
      <c r="Z1184" s="427"/>
      <c r="AA1184" s="427"/>
      <c r="AB1184" s="427"/>
      <c r="AC1184" s="427"/>
      <c r="AD1184" s="427"/>
      <c r="AE1184" s="427"/>
      <c r="AF1184" s="427"/>
      <c r="AG1184" s="427"/>
      <c r="AH1184" s="427"/>
      <c r="AI1184" s="427"/>
      <c r="AJ1184" s="427"/>
      <c r="AK1184" s="427"/>
      <c r="AL1184" s="427"/>
      <c r="AM1184" s="427"/>
      <c r="AN1184" s="427"/>
      <c r="AO1184" s="427"/>
      <c r="AP1184" s="427"/>
      <c r="AQ1184" s="427"/>
      <c r="AR1184" s="427"/>
      <c r="AS1184" s="427"/>
    </row>
    <row r="1185" spans="4:45" s="442" customFormat="1" ht="16" customHeight="1" x14ac:dyDescent="0.25">
      <c r="D1185" s="444"/>
      <c r="E1185" s="444"/>
      <c r="F1185" s="444"/>
      <c r="G1185" s="444"/>
      <c r="H1185" s="444"/>
      <c r="I1185" s="444"/>
      <c r="J1185" s="444"/>
      <c r="K1185" s="444"/>
      <c r="L1185" s="444"/>
      <c r="M1185" s="443"/>
      <c r="O1185" s="427"/>
      <c r="P1185" s="427"/>
      <c r="Q1185" s="427"/>
      <c r="R1185" s="427"/>
      <c r="S1185" s="427"/>
      <c r="T1185" s="427"/>
      <c r="U1185" s="427"/>
      <c r="V1185" s="427"/>
      <c r="W1185" s="427"/>
      <c r="X1185" s="427"/>
      <c r="Y1185" s="427"/>
      <c r="Z1185" s="427"/>
      <c r="AA1185" s="427"/>
      <c r="AB1185" s="427"/>
      <c r="AC1185" s="427"/>
      <c r="AD1185" s="427"/>
      <c r="AE1185" s="427"/>
      <c r="AF1185" s="427"/>
      <c r="AG1185" s="427"/>
      <c r="AH1185" s="427"/>
      <c r="AI1185" s="427"/>
      <c r="AJ1185" s="427"/>
      <c r="AK1185" s="427"/>
      <c r="AL1185" s="427"/>
      <c r="AM1185" s="427"/>
      <c r="AN1185" s="427"/>
      <c r="AO1185" s="427"/>
      <c r="AP1185" s="427"/>
      <c r="AQ1185" s="427"/>
      <c r="AR1185" s="427"/>
      <c r="AS1185" s="427"/>
    </row>
    <row r="1186" spans="4:45" s="442" customFormat="1" ht="16" customHeight="1" x14ac:dyDescent="0.25">
      <c r="D1186" s="444"/>
      <c r="E1186" s="444"/>
      <c r="F1186" s="444"/>
      <c r="G1186" s="444"/>
      <c r="H1186" s="444"/>
      <c r="I1186" s="444"/>
      <c r="J1186" s="444"/>
      <c r="K1186" s="444"/>
      <c r="L1186" s="444"/>
      <c r="M1186" s="443"/>
      <c r="O1186" s="427"/>
      <c r="P1186" s="427"/>
      <c r="Q1186" s="427"/>
      <c r="R1186" s="427"/>
      <c r="S1186" s="427"/>
      <c r="T1186" s="427"/>
      <c r="U1186" s="427"/>
      <c r="V1186" s="427"/>
      <c r="W1186" s="427"/>
      <c r="X1186" s="427"/>
      <c r="Y1186" s="427"/>
      <c r="Z1186" s="427"/>
      <c r="AA1186" s="427"/>
      <c r="AB1186" s="427"/>
      <c r="AC1186" s="427"/>
      <c r="AD1186" s="427"/>
      <c r="AE1186" s="427"/>
      <c r="AF1186" s="427"/>
      <c r="AG1186" s="427"/>
      <c r="AH1186" s="427"/>
      <c r="AI1186" s="427"/>
      <c r="AJ1186" s="427"/>
      <c r="AK1186" s="427"/>
      <c r="AL1186" s="427"/>
      <c r="AM1186" s="427"/>
      <c r="AN1186" s="427"/>
      <c r="AO1186" s="427"/>
      <c r="AP1186" s="427"/>
      <c r="AQ1186" s="427"/>
      <c r="AR1186" s="427"/>
      <c r="AS1186" s="427"/>
    </row>
    <row r="1187" spans="4:45" s="442" customFormat="1" ht="16" customHeight="1" x14ac:dyDescent="0.25">
      <c r="D1187" s="444"/>
      <c r="E1187" s="444"/>
      <c r="F1187" s="444"/>
      <c r="G1187" s="444"/>
      <c r="H1187" s="444"/>
      <c r="I1187" s="444"/>
      <c r="J1187" s="444"/>
      <c r="K1187" s="444"/>
      <c r="L1187" s="444"/>
      <c r="M1187" s="443"/>
      <c r="O1187" s="427"/>
      <c r="P1187" s="427"/>
      <c r="Q1187" s="427"/>
      <c r="R1187" s="427"/>
      <c r="S1187" s="427"/>
      <c r="T1187" s="427"/>
      <c r="U1187" s="427"/>
      <c r="V1187" s="427"/>
      <c r="W1187" s="427"/>
      <c r="X1187" s="427"/>
      <c r="Y1187" s="427"/>
      <c r="Z1187" s="427"/>
      <c r="AA1187" s="427"/>
      <c r="AB1187" s="427"/>
      <c r="AC1187" s="427"/>
      <c r="AD1187" s="427"/>
      <c r="AE1187" s="427"/>
      <c r="AF1187" s="427"/>
      <c r="AG1187" s="427"/>
      <c r="AH1187" s="427"/>
      <c r="AI1187" s="427"/>
      <c r="AJ1187" s="427"/>
      <c r="AK1187" s="427"/>
      <c r="AL1187" s="427"/>
      <c r="AM1187" s="427"/>
      <c r="AN1187" s="427"/>
      <c r="AO1187" s="427"/>
      <c r="AP1187" s="427"/>
      <c r="AQ1187" s="427"/>
      <c r="AR1187" s="427"/>
      <c r="AS1187" s="427"/>
    </row>
    <row r="1188" spans="4:45" s="442" customFormat="1" ht="16" customHeight="1" x14ac:dyDescent="0.25">
      <c r="D1188" s="444"/>
      <c r="E1188" s="444"/>
      <c r="F1188" s="444"/>
      <c r="G1188" s="444"/>
      <c r="H1188" s="444"/>
      <c r="I1188" s="444"/>
      <c r="J1188" s="444"/>
      <c r="K1188" s="444"/>
      <c r="L1188" s="444"/>
      <c r="M1188" s="443"/>
      <c r="O1188" s="427"/>
      <c r="P1188" s="427"/>
      <c r="Q1188" s="427"/>
      <c r="R1188" s="427"/>
      <c r="S1188" s="427"/>
      <c r="T1188" s="427"/>
      <c r="U1188" s="427"/>
      <c r="V1188" s="427"/>
      <c r="W1188" s="427"/>
      <c r="X1188" s="427"/>
      <c r="Y1188" s="427"/>
      <c r="Z1188" s="427"/>
      <c r="AA1188" s="427"/>
      <c r="AB1188" s="427"/>
      <c r="AC1188" s="427"/>
      <c r="AD1188" s="427"/>
      <c r="AE1188" s="427"/>
      <c r="AF1188" s="427"/>
      <c r="AG1188" s="427"/>
      <c r="AH1188" s="427"/>
      <c r="AI1188" s="427"/>
      <c r="AJ1188" s="427"/>
      <c r="AK1188" s="427"/>
      <c r="AL1188" s="427"/>
      <c r="AM1188" s="427"/>
      <c r="AN1188" s="427"/>
      <c r="AO1188" s="427"/>
      <c r="AP1188" s="427"/>
      <c r="AQ1188" s="427"/>
      <c r="AR1188" s="427"/>
      <c r="AS1188" s="427"/>
    </row>
    <row r="1189" spans="4:45" s="442" customFormat="1" ht="16" customHeight="1" x14ac:dyDescent="0.25">
      <c r="D1189" s="444"/>
      <c r="E1189" s="444"/>
      <c r="F1189" s="444"/>
      <c r="G1189" s="444"/>
      <c r="H1189" s="444"/>
      <c r="I1189" s="444"/>
      <c r="J1189" s="444"/>
      <c r="K1189" s="444"/>
      <c r="L1189" s="444"/>
      <c r="M1189" s="443"/>
      <c r="O1189" s="427"/>
      <c r="P1189" s="427"/>
      <c r="Q1189" s="427"/>
      <c r="R1189" s="427"/>
      <c r="S1189" s="427"/>
      <c r="T1189" s="427"/>
      <c r="U1189" s="427"/>
      <c r="V1189" s="427"/>
      <c r="W1189" s="427"/>
      <c r="X1189" s="427"/>
      <c r="Y1189" s="427"/>
      <c r="Z1189" s="427"/>
      <c r="AA1189" s="427"/>
      <c r="AB1189" s="427"/>
      <c r="AC1189" s="427"/>
      <c r="AD1189" s="427"/>
      <c r="AE1189" s="427"/>
      <c r="AF1189" s="427"/>
      <c r="AG1189" s="427"/>
      <c r="AH1189" s="427"/>
      <c r="AI1189" s="427"/>
      <c r="AJ1189" s="427"/>
      <c r="AK1189" s="427"/>
      <c r="AL1189" s="427"/>
      <c r="AM1189" s="427"/>
      <c r="AN1189" s="427"/>
      <c r="AO1189" s="427"/>
      <c r="AP1189" s="427"/>
      <c r="AQ1189" s="427"/>
      <c r="AR1189" s="427"/>
      <c r="AS1189" s="427"/>
    </row>
    <row r="1190" spans="4:45" s="442" customFormat="1" ht="16" customHeight="1" x14ac:dyDescent="0.25">
      <c r="D1190" s="444"/>
      <c r="E1190" s="444"/>
      <c r="F1190" s="444"/>
      <c r="G1190" s="444"/>
      <c r="H1190" s="444"/>
      <c r="I1190" s="444"/>
      <c r="J1190" s="444"/>
      <c r="K1190" s="444"/>
      <c r="L1190" s="444"/>
      <c r="M1190" s="443"/>
      <c r="O1190" s="427"/>
      <c r="P1190" s="427"/>
      <c r="Q1190" s="427"/>
      <c r="R1190" s="427"/>
      <c r="S1190" s="427"/>
      <c r="T1190" s="427"/>
      <c r="U1190" s="427"/>
      <c r="V1190" s="427"/>
      <c r="W1190" s="427"/>
      <c r="X1190" s="427"/>
      <c r="Y1190" s="427"/>
      <c r="Z1190" s="427"/>
      <c r="AA1190" s="427"/>
      <c r="AB1190" s="427"/>
      <c r="AC1190" s="427"/>
      <c r="AD1190" s="427"/>
      <c r="AE1190" s="427"/>
      <c r="AF1190" s="427"/>
      <c r="AG1190" s="427"/>
      <c r="AH1190" s="427"/>
      <c r="AI1190" s="427"/>
      <c r="AJ1190" s="427"/>
      <c r="AK1190" s="427"/>
      <c r="AL1190" s="427"/>
      <c r="AM1190" s="427"/>
      <c r="AN1190" s="427"/>
      <c r="AO1190" s="427"/>
      <c r="AP1190" s="427"/>
      <c r="AQ1190" s="427"/>
      <c r="AR1190" s="427"/>
      <c r="AS1190" s="427"/>
    </row>
    <row r="1191" spans="4:45" s="442" customFormat="1" ht="16" customHeight="1" x14ac:dyDescent="0.25">
      <c r="D1191" s="444"/>
      <c r="E1191" s="444"/>
      <c r="F1191" s="444"/>
      <c r="G1191" s="444"/>
      <c r="H1191" s="444"/>
      <c r="I1191" s="444"/>
      <c r="J1191" s="444"/>
      <c r="K1191" s="444"/>
      <c r="L1191" s="444"/>
      <c r="M1191" s="443"/>
      <c r="O1191" s="427"/>
      <c r="P1191" s="427"/>
      <c r="Q1191" s="427"/>
      <c r="R1191" s="427"/>
      <c r="S1191" s="427"/>
      <c r="T1191" s="427"/>
      <c r="U1191" s="427"/>
      <c r="V1191" s="427"/>
      <c r="W1191" s="427"/>
      <c r="X1191" s="427"/>
      <c r="Y1191" s="427"/>
      <c r="Z1191" s="427"/>
      <c r="AA1191" s="427"/>
      <c r="AB1191" s="427"/>
      <c r="AC1191" s="427"/>
      <c r="AD1191" s="427"/>
      <c r="AE1191" s="427"/>
      <c r="AF1191" s="427"/>
      <c r="AG1191" s="427"/>
      <c r="AH1191" s="427"/>
      <c r="AI1191" s="427"/>
      <c r="AJ1191" s="427"/>
      <c r="AK1191" s="427"/>
      <c r="AL1191" s="427"/>
      <c r="AM1191" s="427"/>
      <c r="AN1191" s="427"/>
      <c r="AO1191" s="427"/>
      <c r="AP1191" s="427"/>
      <c r="AQ1191" s="427"/>
      <c r="AR1191" s="427"/>
      <c r="AS1191" s="427"/>
    </row>
    <row r="1192" spans="4:45" s="442" customFormat="1" ht="16" customHeight="1" x14ac:dyDescent="0.25">
      <c r="D1192" s="444"/>
      <c r="E1192" s="444"/>
      <c r="F1192" s="444"/>
      <c r="G1192" s="444"/>
      <c r="H1192" s="444"/>
      <c r="I1192" s="444"/>
      <c r="J1192" s="444"/>
      <c r="K1192" s="444"/>
      <c r="L1192" s="444"/>
      <c r="M1192" s="443"/>
      <c r="O1192" s="427"/>
      <c r="P1192" s="427"/>
      <c r="Q1192" s="427"/>
      <c r="R1192" s="427"/>
      <c r="S1192" s="427"/>
      <c r="T1192" s="427"/>
      <c r="U1192" s="427"/>
      <c r="V1192" s="427"/>
      <c r="W1192" s="427"/>
      <c r="X1192" s="427"/>
      <c r="Y1192" s="427"/>
      <c r="Z1192" s="427"/>
      <c r="AA1192" s="427"/>
      <c r="AB1192" s="427"/>
      <c r="AC1192" s="427"/>
      <c r="AD1192" s="427"/>
      <c r="AE1192" s="427"/>
      <c r="AF1192" s="427"/>
      <c r="AG1192" s="427"/>
      <c r="AH1192" s="427"/>
      <c r="AI1192" s="427"/>
      <c r="AJ1192" s="427"/>
      <c r="AK1192" s="427"/>
      <c r="AL1192" s="427"/>
      <c r="AM1192" s="427"/>
      <c r="AN1192" s="427"/>
      <c r="AO1192" s="427"/>
      <c r="AP1192" s="427"/>
      <c r="AQ1192" s="427"/>
      <c r="AR1192" s="427"/>
      <c r="AS1192" s="427"/>
    </row>
    <row r="1193" spans="4:45" s="442" customFormat="1" ht="16" customHeight="1" x14ac:dyDescent="0.25">
      <c r="D1193" s="444"/>
      <c r="E1193" s="444"/>
      <c r="F1193" s="444"/>
      <c r="G1193" s="444"/>
      <c r="H1193" s="444"/>
      <c r="I1193" s="444"/>
      <c r="J1193" s="444"/>
      <c r="K1193" s="444"/>
      <c r="L1193" s="444"/>
      <c r="M1193" s="443"/>
      <c r="O1193" s="427"/>
      <c r="P1193" s="427"/>
      <c r="Q1193" s="427"/>
      <c r="R1193" s="427"/>
      <c r="S1193" s="427"/>
      <c r="T1193" s="427"/>
      <c r="U1193" s="427"/>
      <c r="V1193" s="427"/>
      <c r="W1193" s="427"/>
      <c r="X1193" s="427"/>
      <c r="Y1193" s="427"/>
      <c r="Z1193" s="427"/>
      <c r="AA1193" s="427"/>
      <c r="AB1193" s="427"/>
      <c r="AC1193" s="427"/>
      <c r="AD1193" s="427"/>
      <c r="AE1193" s="427"/>
      <c r="AF1193" s="427"/>
      <c r="AG1193" s="427"/>
      <c r="AH1193" s="427"/>
      <c r="AI1193" s="427"/>
      <c r="AJ1193" s="427"/>
      <c r="AK1193" s="427"/>
      <c r="AL1193" s="427"/>
      <c r="AM1193" s="427"/>
      <c r="AN1193" s="427"/>
      <c r="AO1193" s="427"/>
      <c r="AP1193" s="427"/>
      <c r="AQ1193" s="427"/>
      <c r="AR1193" s="427"/>
      <c r="AS1193" s="427"/>
    </row>
    <row r="1194" spans="4:45" s="442" customFormat="1" ht="16" customHeight="1" x14ac:dyDescent="0.25">
      <c r="D1194" s="444"/>
      <c r="E1194" s="444"/>
      <c r="F1194" s="444"/>
      <c r="G1194" s="444"/>
      <c r="H1194" s="444"/>
      <c r="I1194" s="444"/>
      <c r="J1194" s="444"/>
      <c r="K1194" s="444"/>
      <c r="L1194" s="444"/>
      <c r="M1194" s="443"/>
      <c r="O1194" s="427"/>
      <c r="P1194" s="427"/>
      <c r="Q1194" s="427"/>
      <c r="R1194" s="427"/>
      <c r="S1194" s="427"/>
      <c r="T1194" s="427"/>
      <c r="U1194" s="427"/>
      <c r="V1194" s="427"/>
      <c r="W1194" s="427"/>
      <c r="X1194" s="427"/>
      <c r="Y1194" s="427"/>
      <c r="Z1194" s="427"/>
      <c r="AA1194" s="427"/>
      <c r="AB1194" s="427"/>
      <c r="AC1194" s="427"/>
      <c r="AD1194" s="427"/>
      <c r="AE1194" s="427"/>
      <c r="AF1194" s="427"/>
      <c r="AG1194" s="427"/>
      <c r="AH1194" s="427"/>
      <c r="AI1194" s="427"/>
      <c r="AJ1194" s="427"/>
      <c r="AK1194" s="427"/>
      <c r="AL1194" s="427"/>
      <c r="AM1194" s="427"/>
      <c r="AN1194" s="427"/>
      <c r="AO1194" s="427"/>
      <c r="AP1194" s="427"/>
      <c r="AQ1194" s="427"/>
      <c r="AR1194" s="427"/>
      <c r="AS1194" s="427"/>
    </row>
    <row r="1195" spans="4:45" s="442" customFormat="1" ht="16" customHeight="1" x14ac:dyDescent="0.25">
      <c r="D1195" s="444"/>
      <c r="E1195" s="444"/>
      <c r="F1195" s="444"/>
      <c r="G1195" s="444"/>
      <c r="H1195" s="444"/>
      <c r="I1195" s="444"/>
      <c r="J1195" s="444"/>
      <c r="K1195" s="444"/>
      <c r="L1195" s="444"/>
      <c r="M1195" s="443"/>
      <c r="O1195" s="427"/>
      <c r="P1195" s="427"/>
      <c r="Q1195" s="427"/>
      <c r="R1195" s="427"/>
      <c r="S1195" s="427"/>
      <c r="T1195" s="427"/>
      <c r="U1195" s="427"/>
      <c r="V1195" s="427"/>
      <c r="W1195" s="427"/>
      <c r="X1195" s="427"/>
      <c r="Y1195" s="427"/>
      <c r="Z1195" s="427"/>
      <c r="AA1195" s="427"/>
      <c r="AB1195" s="427"/>
      <c r="AC1195" s="427"/>
      <c r="AD1195" s="427"/>
      <c r="AE1195" s="427"/>
      <c r="AF1195" s="427"/>
      <c r="AG1195" s="427"/>
      <c r="AH1195" s="427"/>
      <c r="AI1195" s="427"/>
      <c r="AJ1195" s="427"/>
      <c r="AK1195" s="427"/>
      <c r="AL1195" s="427"/>
      <c r="AM1195" s="427"/>
      <c r="AN1195" s="427"/>
      <c r="AO1195" s="427"/>
      <c r="AP1195" s="427"/>
      <c r="AQ1195" s="427"/>
      <c r="AR1195" s="427"/>
      <c r="AS1195" s="427"/>
    </row>
    <row r="1196" spans="4:45" s="442" customFormat="1" ht="16" customHeight="1" x14ac:dyDescent="0.25">
      <c r="D1196" s="444"/>
      <c r="E1196" s="444"/>
      <c r="F1196" s="444"/>
      <c r="G1196" s="444"/>
      <c r="H1196" s="444"/>
      <c r="I1196" s="444"/>
      <c r="J1196" s="444"/>
      <c r="K1196" s="444"/>
      <c r="L1196" s="444"/>
      <c r="M1196" s="443"/>
      <c r="O1196" s="427"/>
      <c r="P1196" s="427"/>
      <c r="Q1196" s="427"/>
      <c r="R1196" s="427"/>
      <c r="S1196" s="427"/>
      <c r="T1196" s="427"/>
      <c r="U1196" s="427"/>
      <c r="V1196" s="427"/>
      <c r="W1196" s="427"/>
      <c r="X1196" s="427"/>
      <c r="Y1196" s="427"/>
      <c r="Z1196" s="427"/>
      <c r="AA1196" s="427"/>
      <c r="AB1196" s="427"/>
      <c r="AC1196" s="427"/>
      <c r="AD1196" s="427"/>
      <c r="AE1196" s="427"/>
      <c r="AF1196" s="427"/>
      <c r="AG1196" s="427"/>
      <c r="AH1196" s="427"/>
      <c r="AI1196" s="427"/>
      <c r="AJ1196" s="427"/>
      <c r="AK1196" s="427"/>
      <c r="AL1196" s="427"/>
      <c r="AM1196" s="427"/>
      <c r="AN1196" s="427"/>
      <c r="AO1196" s="427"/>
      <c r="AP1196" s="427"/>
      <c r="AQ1196" s="427"/>
      <c r="AR1196" s="427"/>
      <c r="AS1196" s="427"/>
    </row>
    <row r="1197" spans="4:45" s="442" customFormat="1" ht="16" customHeight="1" x14ac:dyDescent="0.25">
      <c r="D1197" s="444"/>
      <c r="E1197" s="444"/>
      <c r="F1197" s="444"/>
      <c r="G1197" s="444"/>
      <c r="H1197" s="444"/>
      <c r="I1197" s="444"/>
      <c r="J1197" s="444"/>
      <c r="K1197" s="444"/>
      <c r="L1197" s="444"/>
      <c r="M1197" s="443"/>
      <c r="O1197" s="427"/>
      <c r="P1197" s="427"/>
      <c r="Q1197" s="427"/>
      <c r="R1197" s="427"/>
      <c r="S1197" s="427"/>
      <c r="T1197" s="427"/>
      <c r="U1197" s="427"/>
      <c r="V1197" s="427"/>
      <c r="W1197" s="427"/>
      <c r="X1197" s="427"/>
      <c r="Y1197" s="427"/>
      <c r="Z1197" s="427"/>
      <c r="AA1197" s="427"/>
      <c r="AB1197" s="427"/>
      <c r="AC1197" s="427"/>
      <c r="AD1197" s="427"/>
      <c r="AE1197" s="427"/>
      <c r="AF1197" s="427"/>
      <c r="AG1197" s="427"/>
      <c r="AH1197" s="427"/>
      <c r="AI1197" s="427"/>
      <c r="AJ1197" s="427"/>
      <c r="AK1197" s="427"/>
      <c r="AL1197" s="427"/>
      <c r="AM1197" s="427"/>
      <c r="AN1197" s="427"/>
      <c r="AO1197" s="427"/>
      <c r="AP1197" s="427"/>
      <c r="AQ1197" s="427"/>
      <c r="AR1197" s="427"/>
      <c r="AS1197" s="427"/>
    </row>
    <row r="1198" spans="4:45" s="442" customFormat="1" ht="16" customHeight="1" x14ac:dyDescent="0.25">
      <c r="D1198" s="444"/>
      <c r="E1198" s="444"/>
      <c r="F1198" s="444"/>
      <c r="G1198" s="444"/>
      <c r="H1198" s="444"/>
      <c r="I1198" s="444"/>
      <c r="J1198" s="444"/>
      <c r="K1198" s="444"/>
      <c r="L1198" s="444"/>
      <c r="M1198" s="443"/>
      <c r="O1198" s="427"/>
      <c r="P1198" s="427"/>
      <c r="Q1198" s="427"/>
      <c r="R1198" s="427"/>
      <c r="S1198" s="427"/>
      <c r="T1198" s="427"/>
      <c r="U1198" s="427"/>
      <c r="V1198" s="427"/>
      <c r="W1198" s="427"/>
      <c r="X1198" s="427"/>
      <c r="Y1198" s="427"/>
      <c r="Z1198" s="427"/>
      <c r="AA1198" s="427"/>
      <c r="AB1198" s="427"/>
      <c r="AC1198" s="427"/>
      <c r="AD1198" s="427"/>
      <c r="AE1198" s="427"/>
      <c r="AF1198" s="427"/>
      <c r="AG1198" s="427"/>
      <c r="AH1198" s="427"/>
      <c r="AI1198" s="427"/>
      <c r="AJ1198" s="427"/>
      <c r="AK1198" s="427"/>
      <c r="AL1198" s="427"/>
      <c r="AM1198" s="427"/>
      <c r="AN1198" s="427"/>
      <c r="AO1198" s="427"/>
      <c r="AP1198" s="427"/>
      <c r="AQ1198" s="427"/>
      <c r="AR1198" s="427"/>
      <c r="AS1198" s="427"/>
    </row>
    <row r="1199" spans="4:45" s="442" customFormat="1" ht="16" customHeight="1" x14ac:dyDescent="0.25">
      <c r="D1199" s="444"/>
      <c r="E1199" s="444"/>
      <c r="F1199" s="444"/>
      <c r="G1199" s="444"/>
      <c r="H1199" s="444"/>
      <c r="I1199" s="444"/>
      <c r="J1199" s="444"/>
      <c r="K1199" s="444"/>
      <c r="L1199" s="444"/>
      <c r="M1199" s="443"/>
      <c r="O1199" s="427"/>
      <c r="P1199" s="427"/>
      <c r="Q1199" s="427"/>
      <c r="R1199" s="427"/>
      <c r="S1199" s="427"/>
      <c r="T1199" s="427"/>
      <c r="U1199" s="427"/>
      <c r="V1199" s="427"/>
      <c r="W1199" s="427"/>
      <c r="X1199" s="427"/>
      <c r="Y1199" s="427"/>
      <c r="Z1199" s="427"/>
      <c r="AA1199" s="427"/>
      <c r="AB1199" s="427"/>
      <c r="AC1199" s="427"/>
      <c r="AD1199" s="427"/>
      <c r="AE1199" s="427"/>
      <c r="AF1199" s="427"/>
      <c r="AG1199" s="427"/>
      <c r="AH1199" s="427"/>
      <c r="AI1199" s="427"/>
      <c r="AJ1199" s="427"/>
      <c r="AK1199" s="427"/>
      <c r="AL1199" s="427"/>
      <c r="AM1199" s="427"/>
      <c r="AN1199" s="427"/>
      <c r="AO1199" s="427"/>
      <c r="AP1199" s="427"/>
      <c r="AQ1199" s="427"/>
      <c r="AR1199" s="427"/>
      <c r="AS1199" s="427"/>
    </row>
    <row r="1200" spans="4:45" s="442" customFormat="1" ht="16" customHeight="1" x14ac:dyDescent="0.25">
      <c r="D1200" s="444"/>
      <c r="E1200" s="444"/>
      <c r="F1200" s="444"/>
      <c r="G1200" s="444"/>
      <c r="H1200" s="444"/>
      <c r="I1200" s="444"/>
      <c r="J1200" s="444"/>
      <c r="K1200" s="444"/>
      <c r="L1200" s="444"/>
      <c r="M1200" s="443"/>
      <c r="O1200" s="427"/>
      <c r="P1200" s="427"/>
      <c r="Q1200" s="427"/>
      <c r="R1200" s="427"/>
      <c r="S1200" s="427"/>
      <c r="T1200" s="427"/>
      <c r="U1200" s="427"/>
      <c r="V1200" s="427"/>
      <c r="W1200" s="427"/>
      <c r="X1200" s="427"/>
      <c r="Y1200" s="427"/>
      <c r="Z1200" s="427"/>
      <c r="AA1200" s="427"/>
      <c r="AB1200" s="427"/>
      <c r="AC1200" s="427"/>
      <c r="AD1200" s="427"/>
      <c r="AE1200" s="427"/>
      <c r="AF1200" s="427"/>
      <c r="AG1200" s="427"/>
      <c r="AH1200" s="427"/>
      <c r="AI1200" s="427"/>
      <c r="AJ1200" s="427"/>
      <c r="AK1200" s="427"/>
      <c r="AL1200" s="427"/>
      <c r="AM1200" s="427"/>
      <c r="AN1200" s="427"/>
      <c r="AO1200" s="427"/>
      <c r="AP1200" s="427"/>
      <c r="AQ1200" s="427"/>
      <c r="AR1200" s="427"/>
      <c r="AS1200" s="427"/>
    </row>
    <row r="1201" spans="4:45" s="442" customFormat="1" ht="16" customHeight="1" x14ac:dyDescent="0.25">
      <c r="D1201" s="444"/>
      <c r="E1201" s="444"/>
      <c r="F1201" s="444"/>
      <c r="G1201" s="444"/>
      <c r="H1201" s="444"/>
      <c r="I1201" s="444"/>
      <c r="J1201" s="444"/>
      <c r="K1201" s="444"/>
      <c r="L1201" s="444"/>
      <c r="M1201" s="443"/>
      <c r="O1201" s="427"/>
      <c r="P1201" s="427"/>
      <c r="Q1201" s="427"/>
      <c r="R1201" s="427"/>
      <c r="S1201" s="427"/>
      <c r="T1201" s="427"/>
      <c r="U1201" s="427"/>
      <c r="V1201" s="427"/>
      <c r="W1201" s="427"/>
      <c r="X1201" s="427"/>
      <c r="Y1201" s="427"/>
      <c r="Z1201" s="427"/>
      <c r="AA1201" s="427"/>
      <c r="AB1201" s="427"/>
      <c r="AC1201" s="427"/>
      <c r="AD1201" s="427"/>
      <c r="AE1201" s="427"/>
      <c r="AF1201" s="427"/>
      <c r="AG1201" s="427"/>
      <c r="AH1201" s="427"/>
      <c r="AI1201" s="427"/>
      <c r="AJ1201" s="427"/>
      <c r="AK1201" s="427"/>
      <c r="AL1201" s="427"/>
      <c r="AM1201" s="427"/>
      <c r="AN1201" s="427"/>
      <c r="AO1201" s="427"/>
      <c r="AP1201" s="427"/>
      <c r="AQ1201" s="427"/>
      <c r="AR1201" s="427"/>
      <c r="AS1201" s="427"/>
    </row>
    <row r="1202" spans="4:45" s="442" customFormat="1" ht="16" customHeight="1" x14ac:dyDescent="0.25">
      <c r="D1202" s="444"/>
      <c r="E1202" s="444"/>
      <c r="F1202" s="444"/>
      <c r="G1202" s="444"/>
      <c r="H1202" s="444"/>
      <c r="I1202" s="444"/>
      <c r="J1202" s="444"/>
      <c r="K1202" s="444"/>
      <c r="L1202" s="444"/>
      <c r="M1202" s="443"/>
      <c r="O1202" s="427"/>
      <c r="P1202" s="427"/>
      <c r="Q1202" s="427"/>
      <c r="R1202" s="427"/>
      <c r="S1202" s="427"/>
      <c r="T1202" s="427"/>
      <c r="U1202" s="427"/>
      <c r="V1202" s="427"/>
      <c r="W1202" s="427"/>
      <c r="X1202" s="427"/>
      <c r="Y1202" s="427"/>
      <c r="Z1202" s="427"/>
      <c r="AA1202" s="427"/>
      <c r="AB1202" s="427"/>
      <c r="AC1202" s="427"/>
      <c r="AD1202" s="427"/>
      <c r="AE1202" s="427"/>
      <c r="AF1202" s="427"/>
      <c r="AG1202" s="427"/>
      <c r="AH1202" s="427"/>
      <c r="AI1202" s="427"/>
      <c r="AJ1202" s="427"/>
      <c r="AK1202" s="427"/>
      <c r="AL1202" s="427"/>
      <c r="AM1202" s="427"/>
      <c r="AN1202" s="427"/>
      <c r="AO1202" s="427"/>
      <c r="AP1202" s="427"/>
      <c r="AQ1202" s="427"/>
      <c r="AR1202" s="427"/>
      <c r="AS1202" s="427"/>
    </row>
    <row r="1203" spans="4:45" s="442" customFormat="1" ht="16" customHeight="1" x14ac:dyDescent="0.25">
      <c r="D1203" s="444"/>
      <c r="E1203" s="444"/>
      <c r="F1203" s="444"/>
      <c r="G1203" s="444"/>
      <c r="H1203" s="444"/>
      <c r="I1203" s="444"/>
      <c r="J1203" s="444"/>
      <c r="K1203" s="444"/>
      <c r="L1203" s="444"/>
      <c r="M1203" s="443"/>
      <c r="O1203" s="427"/>
      <c r="P1203" s="427"/>
      <c r="Q1203" s="427"/>
      <c r="R1203" s="427"/>
      <c r="S1203" s="427"/>
      <c r="T1203" s="427"/>
      <c r="U1203" s="427"/>
      <c r="V1203" s="427"/>
      <c r="W1203" s="427"/>
      <c r="X1203" s="427"/>
      <c r="Y1203" s="427"/>
      <c r="Z1203" s="427"/>
      <c r="AA1203" s="427"/>
      <c r="AB1203" s="427"/>
      <c r="AC1203" s="427"/>
      <c r="AD1203" s="427"/>
      <c r="AE1203" s="427"/>
      <c r="AF1203" s="427"/>
      <c r="AG1203" s="427"/>
      <c r="AH1203" s="427"/>
      <c r="AI1203" s="427"/>
      <c r="AJ1203" s="427"/>
      <c r="AK1203" s="427"/>
      <c r="AL1203" s="427"/>
      <c r="AM1203" s="427"/>
      <c r="AN1203" s="427"/>
      <c r="AO1203" s="427"/>
      <c r="AP1203" s="427"/>
      <c r="AQ1203" s="427"/>
      <c r="AR1203" s="427"/>
      <c r="AS1203" s="427"/>
    </row>
    <row r="1204" spans="4:45" s="442" customFormat="1" ht="16" customHeight="1" x14ac:dyDescent="0.25">
      <c r="D1204" s="444"/>
      <c r="E1204" s="444"/>
      <c r="F1204" s="444"/>
      <c r="G1204" s="444"/>
      <c r="H1204" s="444"/>
      <c r="I1204" s="444"/>
      <c r="J1204" s="444"/>
      <c r="K1204" s="444"/>
      <c r="L1204" s="444"/>
      <c r="M1204" s="443"/>
      <c r="O1204" s="427"/>
      <c r="P1204" s="427"/>
      <c r="Q1204" s="427"/>
      <c r="R1204" s="427"/>
      <c r="S1204" s="427"/>
      <c r="T1204" s="427"/>
      <c r="U1204" s="427"/>
      <c r="V1204" s="427"/>
      <c r="W1204" s="427"/>
      <c r="X1204" s="427"/>
      <c r="Y1204" s="427"/>
      <c r="Z1204" s="427"/>
      <c r="AA1204" s="427"/>
      <c r="AB1204" s="427"/>
      <c r="AC1204" s="427"/>
      <c r="AD1204" s="427"/>
      <c r="AE1204" s="427"/>
      <c r="AF1204" s="427"/>
      <c r="AG1204" s="427"/>
      <c r="AH1204" s="427"/>
      <c r="AI1204" s="427"/>
      <c r="AJ1204" s="427"/>
      <c r="AK1204" s="427"/>
      <c r="AL1204" s="427"/>
      <c r="AM1204" s="427"/>
      <c r="AN1204" s="427"/>
      <c r="AO1204" s="427"/>
      <c r="AP1204" s="427"/>
      <c r="AQ1204" s="427"/>
      <c r="AR1204" s="427"/>
      <c r="AS1204" s="427"/>
    </row>
    <row r="1205" spans="4:45" s="442" customFormat="1" ht="16" customHeight="1" x14ac:dyDescent="0.25">
      <c r="D1205" s="444"/>
      <c r="E1205" s="444"/>
      <c r="F1205" s="444"/>
      <c r="G1205" s="444"/>
      <c r="H1205" s="444"/>
      <c r="I1205" s="444"/>
      <c r="J1205" s="444"/>
      <c r="K1205" s="444"/>
      <c r="L1205" s="444"/>
      <c r="M1205" s="443"/>
      <c r="O1205" s="427"/>
      <c r="P1205" s="427"/>
      <c r="Q1205" s="427"/>
      <c r="R1205" s="427"/>
      <c r="S1205" s="427"/>
      <c r="T1205" s="427"/>
      <c r="U1205" s="427"/>
      <c r="V1205" s="427"/>
      <c r="W1205" s="427"/>
      <c r="X1205" s="427"/>
      <c r="Y1205" s="427"/>
      <c r="Z1205" s="427"/>
      <c r="AA1205" s="427"/>
      <c r="AB1205" s="427"/>
      <c r="AC1205" s="427"/>
      <c r="AD1205" s="427"/>
      <c r="AE1205" s="427"/>
      <c r="AF1205" s="427"/>
      <c r="AG1205" s="427"/>
      <c r="AH1205" s="427"/>
      <c r="AI1205" s="427"/>
      <c r="AJ1205" s="427"/>
      <c r="AK1205" s="427"/>
      <c r="AL1205" s="427"/>
      <c r="AM1205" s="427"/>
      <c r="AN1205" s="427"/>
      <c r="AO1205" s="427"/>
      <c r="AP1205" s="427"/>
      <c r="AQ1205" s="427"/>
      <c r="AR1205" s="427"/>
      <c r="AS1205" s="427"/>
    </row>
    <row r="1206" spans="4:45" s="442" customFormat="1" ht="16" customHeight="1" x14ac:dyDescent="0.25">
      <c r="D1206" s="444"/>
      <c r="E1206" s="444"/>
      <c r="F1206" s="444"/>
      <c r="G1206" s="444"/>
      <c r="H1206" s="444"/>
      <c r="I1206" s="444"/>
      <c r="J1206" s="444"/>
      <c r="K1206" s="444"/>
      <c r="L1206" s="444"/>
      <c r="M1206" s="443"/>
      <c r="O1206" s="427"/>
      <c r="P1206" s="427"/>
      <c r="Q1206" s="427"/>
      <c r="R1206" s="427"/>
      <c r="S1206" s="427"/>
      <c r="T1206" s="427"/>
      <c r="U1206" s="427"/>
      <c r="V1206" s="427"/>
      <c r="W1206" s="427"/>
      <c r="X1206" s="427"/>
      <c r="Y1206" s="427"/>
      <c r="Z1206" s="427"/>
      <c r="AA1206" s="427"/>
      <c r="AB1206" s="427"/>
      <c r="AC1206" s="427"/>
      <c r="AD1206" s="427"/>
      <c r="AE1206" s="427"/>
      <c r="AF1206" s="427"/>
      <c r="AG1206" s="427"/>
      <c r="AH1206" s="427"/>
      <c r="AI1206" s="427"/>
      <c r="AJ1206" s="427"/>
      <c r="AK1206" s="427"/>
      <c r="AL1206" s="427"/>
      <c r="AM1206" s="427"/>
      <c r="AN1206" s="427"/>
      <c r="AO1206" s="427"/>
      <c r="AP1206" s="427"/>
      <c r="AQ1206" s="427"/>
      <c r="AR1206" s="427"/>
      <c r="AS1206" s="427"/>
    </row>
    <row r="1207" spans="4:45" s="442" customFormat="1" ht="16" customHeight="1" x14ac:dyDescent="0.25">
      <c r="D1207" s="444"/>
      <c r="E1207" s="444"/>
      <c r="F1207" s="444"/>
      <c r="G1207" s="444"/>
      <c r="H1207" s="444"/>
      <c r="I1207" s="444"/>
      <c r="J1207" s="444"/>
      <c r="K1207" s="444"/>
      <c r="L1207" s="444"/>
      <c r="M1207" s="443"/>
      <c r="O1207" s="427"/>
      <c r="P1207" s="427"/>
      <c r="Q1207" s="427"/>
      <c r="R1207" s="427"/>
      <c r="S1207" s="427"/>
      <c r="T1207" s="427"/>
      <c r="U1207" s="427"/>
      <c r="V1207" s="427"/>
      <c r="W1207" s="427"/>
      <c r="X1207" s="427"/>
      <c r="Y1207" s="427"/>
      <c r="Z1207" s="427"/>
      <c r="AA1207" s="427"/>
      <c r="AB1207" s="427"/>
      <c r="AC1207" s="427"/>
      <c r="AD1207" s="427"/>
      <c r="AE1207" s="427"/>
      <c r="AF1207" s="427"/>
      <c r="AG1207" s="427"/>
      <c r="AH1207" s="427"/>
      <c r="AI1207" s="427"/>
      <c r="AJ1207" s="427"/>
      <c r="AK1207" s="427"/>
      <c r="AL1207" s="427"/>
      <c r="AM1207" s="427"/>
      <c r="AN1207" s="427"/>
      <c r="AO1207" s="427"/>
      <c r="AP1207" s="427"/>
      <c r="AQ1207" s="427"/>
      <c r="AR1207" s="427"/>
      <c r="AS1207" s="427"/>
    </row>
    <row r="1208" spans="4:45" s="442" customFormat="1" ht="16" customHeight="1" x14ac:dyDescent="0.25">
      <c r="D1208" s="444"/>
      <c r="E1208" s="444"/>
      <c r="F1208" s="444"/>
      <c r="G1208" s="444"/>
      <c r="H1208" s="444"/>
      <c r="I1208" s="444"/>
      <c r="J1208" s="444"/>
      <c r="K1208" s="444"/>
      <c r="L1208" s="444"/>
      <c r="M1208" s="443"/>
      <c r="O1208" s="427"/>
      <c r="P1208" s="427"/>
      <c r="Q1208" s="427"/>
      <c r="R1208" s="427"/>
      <c r="S1208" s="427"/>
      <c r="T1208" s="427"/>
      <c r="U1208" s="427"/>
      <c r="V1208" s="427"/>
      <c r="W1208" s="427"/>
      <c r="X1208" s="427"/>
      <c r="Y1208" s="427"/>
      <c r="Z1208" s="427"/>
      <c r="AA1208" s="427"/>
      <c r="AB1208" s="427"/>
      <c r="AC1208" s="427"/>
      <c r="AD1208" s="427"/>
      <c r="AE1208" s="427"/>
      <c r="AF1208" s="427"/>
      <c r="AG1208" s="427"/>
      <c r="AH1208" s="427"/>
      <c r="AI1208" s="427"/>
      <c r="AJ1208" s="427"/>
      <c r="AK1208" s="427"/>
      <c r="AL1208" s="427"/>
      <c r="AM1208" s="427"/>
      <c r="AN1208" s="427"/>
      <c r="AO1208" s="427"/>
      <c r="AP1208" s="427"/>
      <c r="AQ1208" s="427"/>
      <c r="AR1208" s="427"/>
      <c r="AS1208" s="427"/>
    </row>
    <row r="1209" spans="4:45" s="442" customFormat="1" ht="16" customHeight="1" x14ac:dyDescent="0.25">
      <c r="D1209" s="444"/>
      <c r="E1209" s="444"/>
      <c r="F1209" s="444"/>
      <c r="G1209" s="444"/>
      <c r="H1209" s="444"/>
      <c r="I1209" s="444"/>
      <c r="J1209" s="444"/>
      <c r="K1209" s="444"/>
      <c r="L1209" s="444"/>
      <c r="M1209" s="443"/>
      <c r="O1209" s="427"/>
      <c r="P1209" s="427"/>
      <c r="Q1209" s="427"/>
      <c r="R1209" s="427"/>
      <c r="S1209" s="427"/>
      <c r="T1209" s="427"/>
      <c r="U1209" s="427"/>
      <c r="V1209" s="427"/>
      <c r="W1209" s="427"/>
      <c r="X1209" s="427"/>
      <c r="Y1209" s="427"/>
      <c r="Z1209" s="427"/>
      <c r="AA1209" s="427"/>
      <c r="AB1209" s="427"/>
      <c r="AC1209" s="427"/>
      <c r="AD1209" s="427"/>
      <c r="AE1209" s="427"/>
      <c r="AF1209" s="427"/>
      <c r="AG1209" s="427"/>
      <c r="AH1209" s="427"/>
      <c r="AI1209" s="427"/>
      <c r="AJ1209" s="427"/>
      <c r="AK1209" s="427"/>
      <c r="AL1209" s="427"/>
      <c r="AM1209" s="427"/>
      <c r="AN1209" s="427"/>
      <c r="AO1209" s="427"/>
      <c r="AP1209" s="427"/>
      <c r="AQ1209" s="427"/>
      <c r="AR1209" s="427"/>
      <c r="AS1209" s="427"/>
    </row>
    <row r="1210" spans="4:45" s="442" customFormat="1" ht="16" customHeight="1" x14ac:dyDescent="0.25">
      <c r="D1210" s="444"/>
      <c r="E1210" s="444"/>
      <c r="F1210" s="444"/>
      <c r="G1210" s="444"/>
      <c r="H1210" s="444"/>
      <c r="I1210" s="444"/>
      <c r="J1210" s="444"/>
      <c r="K1210" s="444"/>
      <c r="L1210" s="444"/>
      <c r="M1210" s="443"/>
      <c r="O1210" s="427"/>
      <c r="P1210" s="427"/>
      <c r="Q1210" s="427"/>
      <c r="R1210" s="427"/>
      <c r="S1210" s="427"/>
      <c r="T1210" s="427"/>
      <c r="U1210" s="427"/>
      <c r="V1210" s="427"/>
      <c r="W1210" s="427"/>
      <c r="X1210" s="427"/>
      <c r="Y1210" s="427"/>
      <c r="Z1210" s="427"/>
      <c r="AA1210" s="427"/>
      <c r="AB1210" s="427"/>
      <c r="AC1210" s="427"/>
      <c r="AD1210" s="427"/>
      <c r="AE1210" s="427"/>
      <c r="AF1210" s="427"/>
      <c r="AG1210" s="427"/>
      <c r="AH1210" s="427"/>
      <c r="AI1210" s="427"/>
      <c r="AJ1210" s="427"/>
      <c r="AK1210" s="427"/>
      <c r="AL1210" s="427"/>
      <c r="AM1210" s="427"/>
      <c r="AN1210" s="427"/>
      <c r="AO1210" s="427"/>
      <c r="AP1210" s="427"/>
      <c r="AQ1210" s="427"/>
      <c r="AR1210" s="427"/>
      <c r="AS1210" s="427"/>
    </row>
    <row r="1211" spans="4:45" s="442" customFormat="1" ht="16" customHeight="1" x14ac:dyDescent="0.25">
      <c r="D1211" s="444"/>
      <c r="E1211" s="444"/>
      <c r="F1211" s="444"/>
      <c r="G1211" s="444"/>
      <c r="H1211" s="444"/>
      <c r="I1211" s="444"/>
      <c r="J1211" s="444"/>
      <c r="K1211" s="444"/>
      <c r="L1211" s="444"/>
      <c r="M1211" s="443"/>
      <c r="O1211" s="427"/>
      <c r="P1211" s="427"/>
      <c r="Q1211" s="427"/>
      <c r="R1211" s="427"/>
      <c r="S1211" s="427"/>
      <c r="T1211" s="427"/>
      <c r="U1211" s="427"/>
      <c r="V1211" s="427"/>
      <c r="W1211" s="427"/>
      <c r="X1211" s="427"/>
      <c r="Y1211" s="427"/>
      <c r="Z1211" s="427"/>
      <c r="AA1211" s="427"/>
      <c r="AB1211" s="427"/>
      <c r="AC1211" s="427"/>
      <c r="AD1211" s="427"/>
      <c r="AE1211" s="427"/>
      <c r="AF1211" s="427"/>
      <c r="AG1211" s="427"/>
      <c r="AH1211" s="427"/>
      <c r="AI1211" s="427"/>
      <c r="AJ1211" s="427"/>
      <c r="AK1211" s="427"/>
      <c r="AL1211" s="427"/>
      <c r="AM1211" s="427"/>
      <c r="AN1211" s="427"/>
      <c r="AO1211" s="427"/>
      <c r="AP1211" s="427"/>
      <c r="AQ1211" s="427"/>
      <c r="AR1211" s="427"/>
      <c r="AS1211" s="427"/>
    </row>
    <row r="1212" spans="4:45" s="442" customFormat="1" ht="16" customHeight="1" x14ac:dyDescent="0.25">
      <c r="D1212" s="444"/>
      <c r="E1212" s="444"/>
      <c r="F1212" s="444"/>
      <c r="G1212" s="444"/>
      <c r="H1212" s="444"/>
      <c r="I1212" s="444"/>
      <c r="J1212" s="444"/>
      <c r="K1212" s="444"/>
      <c r="L1212" s="444"/>
      <c r="M1212" s="443"/>
      <c r="O1212" s="427"/>
      <c r="P1212" s="427"/>
      <c r="Q1212" s="427"/>
      <c r="R1212" s="427"/>
      <c r="S1212" s="427"/>
      <c r="T1212" s="427"/>
      <c r="U1212" s="427"/>
      <c r="V1212" s="427"/>
      <c r="W1212" s="427"/>
      <c r="X1212" s="427"/>
      <c r="Y1212" s="427"/>
      <c r="Z1212" s="427"/>
      <c r="AA1212" s="427"/>
      <c r="AB1212" s="427"/>
      <c r="AC1212" s="427"/>
      <c r="AD1212" s="427"/>
      <c r="AE1212" s="427"/>
      <c r="AF1212" s="427"/>
      <c r="AG1212" s="427"/>
      <c r="AH1212" s="427"/>
      <c r="AI1212" s="427"/>
      <c r="AJ1212" s="427"/>
      <c r="AK1212" s="427"/>
      <c r="AL1212" s="427"/>
      <c r="AM1212" s="427"/>
      <c r="AN1212" s="427"/>
      <c r="AO1212" s="427"/>
      <c r="AP1212" s="427"/>
      <c r="AQ1212" s="427"/>
      <c r="AR1212" s="427"/>
      <c r="AS1212" s="427"/>
    </row>
    <row r="1213" spans="4:45" s="442" customFormat="1" ht="16" customHeight="1" x14ac:dyDescent="0.25">
      <c r="D1213" s="444"/>
      <c r="E1213" s="444"/>
      <c r="F1213" s="444"/>
      <c r="G1213" s="444"/>
      <c r="H1213" s="444"/>
      <c r="I1213" s="444"/>
      <c r="J1213" s="444"/>
      <c r="K1213" s="444"/>
      <c r="L1213" s="444"/>
      <c r="M1213" s="443"/>
      <c r="O1213" s="427"/>
      <c r="P1213" s="427"/>
      <c r="Q1213" s="427"/>
      <c r="R1213" s="427"/>
      <c r="S1213" s="427"/>
      <c r="T1213" s="427"/>
      <c r="U1213" s="427"/>
      <c r="V1213" s="427"/>
      <c r="W1213" s="427"/>
      <c r="X1213" s="427"/>
      <c r="Y1213" s="427"/>
      <c r="Z1213" s="427"/>
      <c r="AA1213" s="427"/>
      <c r="AB1213" s="427"/>
      <c r="AC1213" s="427"/>
      <c r="AD1213" s="427"/>
      <c r="AE1213" s="427"/>
      <c r="AF1213" s="427"/>
      <c r="AG1213" s="427"/>
      <c r="AH1213" s="427"/>
      <c r="AI1213" s="427"/>
      <c r="AJ1213" s="427"/>
      <c r="AK1213" s="427"/>
      <c r="AL1213" s="427"/>
      <c r="AM1213" s="427"/>
      <c r="AN1213" s="427"/>
      <c r="AO1213" s="427"/>
      <c r="AP1213" s="427"/>
      <c r="AQ1213" s="427"/>
      <c r="AR1213" s="427"/>
      <c r="AS1213" s="427"/>
    </row>
    <row r="1214" spans="4:45" s="442" customFormat="1" ht="16" customHeight="1" x14ac:dyDescent="0.25">
      <c r="D1214" s="444"/>
      <c r="E1214" s="444"/>
      <c r="F1214" s="444"/>
      <c r="G1214" s="444"/>
      <c r="H1214" s="444"/>
      <c r="I1214" s="444"/>
      <c r="J1214" s="444"/>
      <c r="K1214" s="444"/>
      <c r="L1214" s="444"/>
      <c r="M1214" s="443"/>
      <c r="O1214" s="427"/>
      <c r="P1214" s="427"/>
      <c r="Q1214" s="427"/>
      <c r="R1214" s="427"/>
      <c r="S1214" s="427"/>
      <c r="T1214" s="427"/>
      <c r="U1214" s="427"/>
      <c r="V1214" s="427"/>
      <c r="W1214" s="427"/>
      <c r="X1214" s="427"/>
      <c r="Y1214" s="427"/>
      <c r="Z1214" s="427"/>
      <c r="AA1214" s="427"/>
      <c r="AB1214" s="427"/>
      <c r="AC1214" s="427"/>
      <c r="AD1214" s="427"/>
      <c r="AE1214" s="427"/>
      <c r="AF1214" s="427"/>
      <c r="AG1214" s="427"/>
      <c r="AH1214" s="427"/>
      <c r="AI1214" s="427"/>
      <c r="AJ1214" s="427"/>
      <c r="AK1214" s="427"/>
      <c r="AL1214" s="427"/>
      <c r="AM1214" s="427"/>
      <c r="AN1214" s="427"/>
      <c r="AO1214" s="427"/>
      <c r="AP1214" s="427"/>
      <c r="AQ1214" s="427"/>
      <c r="AR1214" s="427"/>
      <c r="AS1214" s="427"/>
    </row>
    <row r="1215" spans="4:45" s="442" customFormat="1" ht="16" customHeight="1" x14ac:dyDescent="0.25">
      <c r="D1215" s="444"/>
      <c r="E1215" s="444"/>
      <c r="F1215" s="444"/>
      <c r="G1215" s="444"/>
      <c r="H1215" s="444"/>
      <c r="I1215" s="444"/>
      <c r="J1215" s="444"/>
      <c r="K1215" s="444"/>
      <c r="L1215" s="444"/>
      <c r="M1215" s="443"/>
      <c r="O1215" s="427"/>
      <c r="P1215" s="427"/>
      <c r="Q1215" s="427"/>
      <c r="R1215" s="427"/>
      <c r="S1215" s="427"/>
      <c r="T1215" s="427"/>
      <c r="U1215" s="427"/>
      <c r="V1215" s="427"/>
      <c r="W1215" s="427"/>
      <c r="X1215" s="427"/>
      <c r="Y1215" s="427"/>
      <c r="Z1215" s="427"/>
      <c r="AA1215" s="427"/>
      <c r="AB1215" s="427"/>
      <c r="AC1215" s="427"/>
      <c r="AD1215" s="427"/>
      <c r="AE1215" s="427"/>
      <c r="AF1215" s="427"/>
      <c r="AG1215" s="427"/>
      <c r="AH1215" s="427"/>
      <c r="AI1215" s="427"/>
      <c r="AJ1215" s="427"/>
      <c r="AK1215" s="427"/>
      <c r="AL1215" s="427"/>
      <c r="AM1215" s="427"/>
      <c r="AN1215" s="427"/>
      <c r="AO1215" s="427"/>
      <c r="AP1215" s="427"/>
      <c r="AQ1215" s="427"/>
      <c r="AR1215" s="427"/>
      <c r="AS1215" s="427"/>
    </row>
    <row r="1216" spans="4:45" s="442" customFormat="1" ht="16" customHeight="1" x14ac:dyDescent="0.25">
      <c r="D1216" s="444"/>
      <c r="E1216" s="444"/>
      <c r="F1216" s="444"/>
      <c r="G1216" s="444"/>
      <c r="H1216" s="444"/>
      <c r="I1216" s="444"/>
      <c r="J1216" s="444"/>
      <c r="K1216" s="444"/>
      <c r="L1216" s="444"/>
      <c r="M1216" s="443"/>
      <c r="O1216" s="427"/>
      <c r="P1216" s="427"/>
      <c r="Q1216" s="427"/>
      <c r="R1216" s="427"/>
      <c r="S1216" s="427"/>
      <c r="T1216" s="427"/>
      <c r="U1216" s="427"/>
      <c r="V1216" s="427"/>
      <c r="W1216" s="427"/>
      <c r="X1216" s="427"/>
      <c r="Y1216" s="427"/>
      <c r="Z1216" s="427"/>
      <c r="AA1216" s="427"/>
      <c r="AB1216" s="427"/>
      <c r="AC1216" s="427"/>
      <c r="AD1216" s="427"/>
      <c r="AE1216" s="427"/>
      <c r="AF1216" s="427"/>
      <c r="AG1216" s="427"/>
      <c r="AH1216" s="427"/>
      <c r="AI1216" s="427"/>
      <c r="AJ1216" s="427"/>
      <c r="AK1216" s="427"/>
      <c r="AL1216" s="427"/>
      <c r="AM1216" s="427"/>
      <c r="AN1216" s="427"/>
      <c r="AO1216" s="427"/>
      <c r="AP1216" s="427"/>
      <c r="AQ1216" s="427"/>
      <c r="AR1216" s="427"/>
      <c r="AS1216" s="427"/>
    </row>
    <row r="1217" spans="4:45" s="442" customFormat="1" ht="16" customHeight="1" x14ac:dyDescent="0.25">
      <c r="D1217" s="444"/>
      <c r="E1217" s="444"/>
      <c r="F1217" s="444"/>
      <c r="G1217" s="444"/>
      <c r="H1217" s="444"/>
      <c r="I1217" s="444"/>
      <c r="J1217" s="444"/>
      <c r="K1217" s="444"/>
      <c r="L1217" s="444"/>
      <c r="M1217" s="443"/>
      <c r="O1217" s="427"/>
      <c r="P1217" s="427"/>
      <c r="Q1217" s="427"/>
      <c r="R1217" s="427"/>
      <c r="S1217" s="427"/>
      <c r="T1217" s="427"/>
      <c r="U1217" s="427"/>
      <c r="V1217" s="427"/>
      <c r="W1217" s="427"/>
      <c r="X1217" s="427"/>
      <c r="Y1217" s="427"/>
      <c r="Z1217" s="427"/>
      <c r="AA1217" s="427"/>
      <c r="AB1217" s="427"/>
      <c r="AC1217" s="427"/>
      <c r="AD1217" s="427"/>
      <c r="AE1217" s="427"/>
      <c r="AF1217" s="427"/>
      <c r="AG1217" s="427"/>
      <c r="AH1217" s="427"/>
      <c r="AI1217" s="427"/>
      <c r="AJ1217" s="427"/>
      <c r="AK1217" s="427"/>
      <c r="AL1217" s="427"/>
      <c r="AM1217" s="427"/>
      <c r="AN1217" s="427"/>
      <c r="AO1217" s="427"/>
      <c r="AP1217" s="427"/>
      <c r="AQ1217" s="427"/>
      <c r="AR1217" s="427"/>
      <c r="AS1217" s="427"/>
    </row>
    <row r="1218" spans="4:45" s="442" customFormat="1" ht="16" customHeight="1" x14ac:dyDescent="0.25">
      <c r="D1218" s="444"/>
      <c r="E1218" s="444"/>
      <c r="F1218" s="444"/>
      <c r="G1218" s="444"/>
      <c r="H1218" s="444"/>
      <c r="I1218" s="444"/>
      <c r="J1218" s="444"/>
      <c r="K1218" s="444"/>
      <c r="L1218" s="444"/>
      <c r="M1218" s="443"/>
      <c r="O1218" s="427"/>
      <c r="P1218" s="427"/>
      <c r="Q1218" s="427"/>
      <c r="R1218" s="427"/>
      <c r="S1218" s="427"/>
      <c r="T1218" s="427"/>
      <c r="U1218" s="427"/>
      <c r="V1218" s="427"/>
      <c r="W1218" s="427"/>
      <c r="X1218" s="427"/>
      <c r="Y1218" s="427"/>
      <c r="Z1218" s="427"/>
      <c r="AA1218" s="427"/>
      <c r="AB1218" s="427"/>
      <c r="AC1218" s="427"/>
      <c r="AD1218" s="427"/>
      <c r="AE1218" s="427"/>
      <c r="AF1218" s="427"/>
      <c r="AG1218" s="427"/>
      <c r="AH1218" s="427"/>
      <c r="AI1218" s="427"/>
      <c r="AJ1218" s="427"/>
      <c r="AK1218" s="427"/>
      <c r="AL1218" s="427"/>
      <c r="AM1218" s="427"/>
      <c r="AN1218" s="427"/>
      <c r="AO1218" s="427"/>
      <c r="AP1218" s="427"/>
      <c r="AQ1218" s="427"/>
      <c r="AR1218" s="427"/>
      <c r="AS1218" s="427"/>
    </row>
    <row r="1219" spans="4:45" s="442" customFormat="1" ht="16" customHeight="1" x14ac:dyDescent="0.25">
      <c r="D1219" s="444"/>
      <c r="E1219" s="444"/>
      <c r="F1219" s="444"/>
      <c r="G1219" s="444"/>
      <c r="H1219" s="444"/>
      <c r="I1219" s="444"/>
      <c r="J1219" s="444"/>
      <c r="K1219" s="444"/>
      <c r="L1219" s="444"/>
      <c r="M1219" s="443"/>
      <c r="O1219" s="427"/>
      <c r="P1219" s="427"/>
      <c r="Q1219" s="427"/>
      <c r="R1219" s="427"/>
      <c r="S1219" s="427"/>
      <c r="T1219" s="427"/>
      <c r="U1219" s="427"/>
      <c r="V1219" s="427"/>
      <c r="W1219" s="427"/>
      <c r="X1219" s="427"/>
      <c r="Y1219" s="427"/>
      <c r="Z1219" s="427"/>
      <c r="AA1219" s="427"/>
      <c r="AB1219" s="427"/>
      <c r="AC1219" s="427"/>
      <c r="AD1219" s="427"/>
      <c r="AE1219" s="427"/>
      <c r="AF1219" s="427"/>
      <c r="AG1219" s="427"/>
      <c r="AH1219" s="427"/>
      <c r="AI1219" s="427"/>
      <c r="AJ1219" s="427"/>
      <c r="AK1219" s="427"/>
      <c r="AL1219" s="427"/>
      <c r="AM1219" s="427"/>
      <c r="AN1219" s="427"/>
      <c r="AO1219" s="427"/>
      <c r="AP1219" s="427"/>
      <c r="AQ1219" s="427"/>
      <c r="AR1219" s="427"/>
      <c r="AS1219" s="427"/>
    </row>
    <row r="1220" spans="4:45" s="442" customFormat="1" ht="16" customHeight="1" x14ac:dyDescent="0.25">
      <c r="D1220" s="444"/>
      <c r="E1220" s="444"/>
      <c r="F1220" s="444"/>
      <c r="G1220" s="444"/>
      <c r="H1220" s="444"/>
      <c r="I1220" s="444"/>
      <c r="J1220" s="444"/>
      <c r="K1220" s="444"/>
      <c r="L1220" s="444"/>
      <c r="M1220" s="443"/>
      <c r="O1220" s="427"/>
      <c r="P1220" s="427"/>
      <c r="Q1220" s="427"/>
      <c r="R1220" s="427"/>
      <c r="S1220" s="427"/>
      <c r="T1220" s="427"/>
      <c r="U1220" s="427"/>
      <c r="V1220" s="427"/>
      <c r="W1220" s="427"/>
      <c r="X1220" s="427"/>
      <c r="Y1220" s="427"/>
      <c r="Z1220" s="427"/>
      <c r="AA1220" s="427"/>
      <c r="AB1220" s="427"/>
      <c r="AC1220" s="427"/>
      <c r="AD1220" s="427"/>
      <c r="AE1220" s="427"/>
      <c r="AF1220" s="427"/>
      <c r="AG1220" s="427"/>
      <c r="AH1220" s="427"/>
      <c r="AI1220" s="427"/>
      <c r="AJ1220" s="427"/>
      <c r="AK1220" s="427"/>
      <c r="AL1220" s="427"/>
      <c r="AM1220" s="427"/>
      <c r="AN1220" s="427"/>
      <c r="AO1220" s="427"/>
      <c r="AP1220" s="427"/>
      <c r="AQ1220" s="427"/>
      <c r="AR1220" s="427"/>
      <c r="AS1220" s="427"/>
    </row>
    <row r="1221" spans="4:45" s="442" customFormat="1" ht="16" customHeight="1" x14ac:dyDescent="0.25">
      <c r="D1221" s="444"/>
      <c r="E1221" s="444"/>
      <c r="F1221" s="444"/>
      <c r="G1221" s="444"/>
      <c r="H1221" s="444"/>
      <c r="I1221" s="444"/>
      <c r="J1221" s="444"/>
      <c r="K1221" s="444"/>
      <c r="L1221" s="444"/>
      <c r="M1221" s="443"/>
      <c r="O1221" s="427"/>
      <c r="P1221" s="427"/>
      <c r="Q1221" s="427"/>
      <c r="R1221" s="427"/>
      <c r="S1221" s="427"/>
      <c r="T1221" s="427"/>
      <c r="U1221" s="427"/>
      <c r="V1221" s="427"/>
      <c r="W1221" s="427"/>
      <c r="X1221" s="427"/>
      <c r="Y1221" s="427"/>
      <c r="Z1221" s="427"/>
      <c r="AA1221" s="427"/>
      <c r="AB1221" s="427"/>
      <c r="AC1221" s="427"/>
      <c r="AD1221" s="427"/>
      <c r="AE1221" s="427"/>
      <c r="AF1221" s="427"/>
      <c r="AG1221" s="427"/>
      <c r="AH1221" s="427"/>
      <c r="AI1221" s="427"/>
      <c r="AJ1221" s="427"/>
      <c r="AK1221" s="427"/>
      <c r="AL1221" s="427"/>
      <c r="AM1221" s="427"/>
      <c r="AN1221" s="427"/>
      <c r="AO1221" s="427"/>
      <c r="AP1221" s="427"/>
      <c r="AQ1221" s="427"/>
      <c r="AR1221" s="427"/>
      <c r="AS1221" s="427"/>
    </row>
    <row r="1222" spans="4:45" s="442" customFormat="1" ht="16" customHeight="1" x14ac:dyDescent="0.25">
      <c r="D1222" s="444"/>
      <c r="E1222" s="444"/>
      <c r="F1222" s="444"/>
      <c r="G1222" s="444"/>
      <c r="H1222" s="444"/>
      <c r="I1222" s="444"/>
      <c r="J1222" s="444"/>
      <c r="K1222" s="444"/>
      <c r="L1222" s="444"/>
      <c r="M1222" s="443"/>
      <c r="O1222" s="427"/>
      <c r="P1222" s="427"/>
      <c r="Q1222" s="427"/>
      <c r="R1222" s="427"/>
      <c r="S1222" s="427"/>
      <c r="T1222" s="427"/>
      <c r="U1222" s="427"/>
      <c r="V1222" s="427"/>
      <c r="W1222" s="427"/>
      <c r="X1222" s="427"/>
      <c r="Y1222" s="427"/>
      <c r="Z1222" s="427"/>
      <c r="AA1222" s="427"/>
      <c r="AB1222" s="427"/>
      <c r="AC1222" s="427"/>
      <c r="AD1222" s="427"/>
      <c r="AE1222" s="427"/>
      <c r="AF1222" s="427"/>
      <c r="AG1222" s="427"/>
      <c r="AH1222" s="427"/>
      <c r="AI1222" s="427"/>
      <c r="AJ1222" s="427"/>
      <c r="AK1222" s="427"/>
      <c r="AL1222" s="427"/>
      <c r="AM1222" s="427"/>
      <c r="AN1222" s="427"/>
      <c r="AO1222" s="427"/>
      <c r="AP1222" s="427"/>
      <c r="AQ1222" s="427"/>
      <c r="AR1222" s="427"/>
      <c r="AS1222" s="427"/>
    </row>
    <row r="1223" spans="4:45" s="442" customFormat="1" ht="16" customHeight="1" x14ac:dyDescent="0.25">
      <c r="D1223" s="444"/>
      <c r="E1223" s="444"/>
      <c r="F1223" s="444"/>
      <c r="G1223" s="444"/>
      <c r="H1223" s="444"/>
      <c r="I1223" s="444"/>
      <c r="J1223" s="444"/>
      <c r="K1223" s="444"/>
      <c r="L1223" s="444"/>
      <c r="M1223" s="443"/>
      <c r="O1223" s="427"/>
      <c r="P1223" s="427"/>
      <c r="Q1223" s="427"/>
      <c r="R1223" s="427"/>
      <c r="S1223" s="427"/>
      <c r="T1223" s="427"/>
      <c r="U1223" s="427"/>
      <c r="V1223" s="427"/>
      <c r="W1223" s="427"/>
      <c r="X1223" s="427"/>
      <c r="Y1223" s="427"/>
      <c r="Z1223" s="427"/>
      <c r="AA1223" s="427"/>
      <c r="AB1223" s="427"/>
      <c r="AC1223" s="427"/>
      <c r="AD1223" s="427"/>
      <c r="AE1223" s="427"/>
      <c r="AF1223" s="427"/>
      <c r="AG1223" s="427"/>
      <c r="AH1223" s="427"/>
      <c r="AI1223" s="427"/>
      <c r="AJ1223" s="427"/>
      <c r="AK1223" s="427"/>
      <c r="AL1223" s="427"/>
      <c r="AM1223" s="427"/>
      <c r="AN1223" s="427"/>
      <c r="AO1223" s="427"/>
      <c r="AP1223" s="427"/>
      <c r="AQ1223" s="427"/>
      <c r="AR1223" s="427"/>
      <c r="AS1223" s="427"/>
    </row>
    <row r="1224" spans="4:45" s="442" customFormat="1" ht="16" customHeight="1" x14ac:dyDescent="0.25">
      <c r="D1224" s="444"/>
      <c r="E1224" s="444"/>
      <c r="F1224" s="444"/>
      <c r="G1224" s="444"/>
      <c r="H1224" s="444"/>
      <c r="I1224" s="444"/>
      <c r="J1224" s="444"/>
      <c r="K1224" s="444"/>
      <c r="L1224" s="444"/>
      <c r="M1224" s="443"/>
      <c r="O1224" s="427"/>
      <c r="P1224" s="427"/>
      <c r="Q1224" s="427"/>
      <c r="R1224" s="427"/>
      <c r="S1224" s="427"/>
      <c r="T1224" s="427"/>
      <c r="U1224" s="427"/>
      <c r="V1224" s="427"/>
      <c r="W1224" s="427"/>
      <c r="X1224" s="427"/>
      <c r="Y1224" s="427"/>
      <c r="Z1224" s="427"/>
      <c r="AA1224" s="427"/>
      <c r="AB1224" s="427"/>
      <c r="AC1224" s="427"/>
      <c r="AD1224" s="427"/>
      <c r="AE1224" s="427"/>
      <c r="AF1224" s="427"/>
      <c r="AG1224" s="427"/>
      <c r="AH1224" s="427"/>
      <c r="AI1224" s="427"/>
      <c r="AJ1224" s="427"/>
      <c r="AK1224" s="427"/>
      <c r="AL1224" s="427"/>
      <c r="AM1224" s="427"/>
      <c r="AN1224" s="427"/>
      <c r="AO1224" s="427"/>
      <c r="AP1224" s="427"/>
      <c r="AQ1224" s="427"/>
      <c r="AR1224" s="427"/>
      <c r="AS1224" s="427"/>
    </row>
    <row r="1225" spans="4:45" s="442" customFormat="1" ht="16" customHeight="1" x14ac:dyDescent="0.25">
      <c r="D1225" s="444"/>
      <c r="E1225" s="444"/>
      <c r="F1225" s="444"/>
      <c r="G1225" s="444"/>
      <c r="H1225" s="444"/>
      <c r="I1225" s="444"/>
      <c r="J1225" s="444"/>
      <c r="K1225" s="444"/>
      <c r="L1225" s="444"/>
      <c r="M1225" s="443"/>
      <c r="O1225" s="427"/>
      <c r="P1225" s="427"/>
      <c r="Q1225" s="427"/>
      <c r="R1225" s="427"/>
      <c r="S1225" s="427"/>
      <c r="T1225" s="427"/>
      <c r="U1225" s="427"/>
      <c r="V1225" s="427"/>
      <c r="W1225" s="427"/>
      <c r="X1225" s="427"/>
      <c r="Y1225" s="427"/>
      <c r="Z1225" s="427"/>
      <c r="AA1225" s="427"/>
      <c r="AB1225" s="427"/>
      <c r="AC1225" s="427"/>
      <c r="AD1225" s="427"/>
      <c r="AE1225" s="427"/>
      <c r="AF1225" s="427"/>
      <c r="AG1225" s="427"/>
      <c r="AH1225" s="427"/>
      <c r="AI1225" s="427"/>
      <c r="AJ1225" s="427"/>
      <c r="AK1225" s="427"/>
      <c r="AL1225" s="427"/>
      <c r="AM1225" s="427"/>
      <c r="AN1225" s="427"/>
      <c r="AO1225" s="427"/>
      <c r="AP1225" s="427"/>
      <c r="AQ1225" s="427"/>
      <c r="AR1225" s="427"/>
      <c r="AS1225" s="427"/>
    </row>
    <row r="1226" spans="4:45" s="442" customFormat="1" ht="16" customHeight="1" x14ac:dyDescent="0.25">
      <c r="D1226" s="444"/>
      <c r="E1226" s="444"/>
      <c r="F1226" s="444"/>
      <c r="G1226" s="444"/>
      <c r="H1226" s="444"/>
      <c r="I1226" s="444"/>
      <c r="J1226" s="444"/>
      <c r="K1226" s="444"/>
      <c r="L1226" s="444"/>
      <c r="M1226" s="443"/>
      <c r="O1226" s="427"/>
      <c r="P1226" s="427"/>
      <c r="Q1226" s="427"/>
      <c r="R1226" s="427"/>
      <c r="S1226" s="427"/>
      <c r="T1226" s="427"/>
      <c r="U1226" s="427"/>
      <c r="V1226" s="427"/>
      <c r="W1226" s="427"/>
      <c r="X1226" s="427"/>
      <c r="Y1226" s="427"/>
      <c r="Z1226" s="427"/>
      <c r="AA1226" s="427"/>
      <c r="AB1226" s="427"/>
      <c r="AC1226" s="427"/>
      <c r="AD1226" s="427"/>
      <c r="AE1226" s="427"/>
      <c r="AF1226" s="427"/>
      <c r="AG1226" s="427"/>
      <c r="AH1226" s="427"/>
      <c r="AI1226" s="427"/>
      <c r="AJ1226" s="427"/>
      <c r="AK1226" s="427"/>
      <c r="AL1226" s="427"/>
      <c r="AM1226" s="427"/>
      <c r="AN1226" s="427"/>
      <c r="AO1226" s="427"/>
      <c r="AP1226" s="427"/>
      <c r="AQ1226" s="427"/>
      <c r="AR1226" s="427"/>
      <c r="AS1226" s="427"/>
    </row>
    <row r="1227" spans="4:45" s="442" customFormat="1" ht="16" customHeight="1" x14ac:dyDescent="0.25">
      <c r="D1227" s="444"/>
      <c r="E1227" s="444"/>
      <c r="F1227" s="444"/>
      <c r="G1227" s="444"/>
      <c r="H1227" s="444"/>
      <c r="I1227" s="444"/>
      <c r="J1227" s="444"/>
      <c r="K1227" s="444"/>
      <c r="L1227" s="444"/>
      <c r="M1227" s="443"/>
      <c r="O1227" s="427"/>
      <c r="P1227" s="427"/>
      <c r="Q1227" s="427"/>
      <c r="R1227" s="427"/>
      <c r="S1227" s="427"/>
      <c r="T1227" s="427"/>
      <c r="U1227" s="427"/>
      <c r="V1227" s="427"/>
      <c r="W1227" s="427"/>
      <c r="X1227" s="427"/>
      <c r="Y1227" s="427"/>
      <c r="Z1227" s="427"/>
      <c r="AA1227" s="427"/>
      <c r="AB1227" s="427"/>
      <c r="AC1227" s="427"/>
      <c r="AD1227" s="427"/>
      <c r="AE1227" s="427"/>
      <c r="AF1227" s="427"/>
      <c r="AG1227" s="427"/>
      <c r="AH1227" s="427"/>
      <c r="AI1227" s="427"/>
      <c r="AJ1227" s="427"/>
      <c r="AK1227" s="427"/>
      <c r="AL1227" s="427"/>
      <c r="AM1227" s="427"/>
      <c r="AN1227" s="427"/>
      <c r="AO1227" s="427"/>
      <c r="AP1227" s="427"/>
      <c r="AQ1227" s="427"/>
      <c r="AR1227" s="427"/>
      <c r="AS1227" s="427"/>
    </row>
    <row r="1228" spans="4:45" s="442" customFormat="1" ht="16" customHeight="1" x14ac:dyDescent="0.25">
      <c r="D1228" s="444"/>
      <c r="E1228" s="444"/>
      <c r="F1228" s="444"/>
      <c r="G1228" s="444"/>
      <c r="H1228" s="444"/>
      <c r="I1228" s="444"/>
      <c r="J1228" s="444"/>
      <c r="K1228" s="444"/>
      <c r="L1228" s="444"/>
      <c r="M1228" s="443"/>
      <c r="O1228" s="427"/>
      <c r="P1228" s="427"/>
      <c r="Q1228" s="427"/>
      <c r="R1228" s="427"/>
      <c r="S1228" s="427"/>
      <c r="T1228" s="427"/>
      <c r="U1228" s="427"/>
      <c r="V1228" s="427"/>
      <c r="W1228" s="427"/>
      <c r="X1228" s="427"/>
      <c r="Y1228" s="427"/>
      <c r="Z1228" s="427"/>
      <c r="AA1228" s="427"/>
      <c r="AB1228" s="427"/>
      <c r="AC1228" s="427"/>
      <c r="AD1228" s="427"/>
      <c r="AE1228" s="427"/>
      <c r="AF1228" s="427"/>
      <c r="AG1228" s="427"/>
      <c r="AH1228" s="427"/>
      <c r="AI1228" s="427"/>
      <c r="AJ1228" s="427"/>
      <c r="AK1228" s="427"/>
      <c r="AL1228" s="427"/>
      <c r="AM1228" s="427"/>
      <c r="AN1228" s="427"/>
      <c r="AO1228" s="427"/>
      <c r="AP1228" s="427"/>
      <c r="AQ1228" s="427"/>
      <c r="AR1228" s="427"/>
      <c r="AS1228" s="427"/>
    </row>
    <row r="1229" spans="4:45" s="442" customFormat="1" ht="16" customHeight="1" x14ac:dyDescent="0.25">
      <c r="D1229" s="444"/>
      <c r="E1229" s="444"/>
      <c r="F1229" s="444"/>
      <c r="G1229" s="444"/>
      <c r="H1229" s="444"/>
      <c r="I1229" s="444"/>
      <c r="J1229" s="444"/>
      <c r="K1229" s="444"/>
      <c r="L1229" s="444"/>
      <c r="M1229" s="443"/>
      <c r="O1229" s="427"/>
      <c r="P1229" s="427"/>
      <c r="Q1229" s="427"/>
      <c r="R1229" s="427"/>
      <c r="S1229" s="427"/>
      <c r="T1229" s="427"/>
      <c r="U1229" s="427"/>
      <c r="V1229" s="427"/>
      <c r="W1229" s="427"/>
      <c r="X1229" s="427"/>
      <c r="Y1229" s="427"/>
      <c r="Z1229" s="427"/>
      <c r="AA1229" s="427"/>
      <c r="AB1229" s="427"/>
      <c r="AC1229" s="427"/>
      <c r="AD1229" s="427"/>
      <c r="AE1229" s="427"/>
      <c r="AF1229" s="427"/>
      <c r="AG1229" s="427"/>
      <c r="AH1229" s="427"/>
      <c r="AI1229" s="427"/>
      <c r="AJ1229" s="427"/>
      <c r="AK1229" s="427"/>
      <c r="AL1229" s="427"/>
      <c r="AM1229" s="427"/>
      <c r="AN1229" s="427"/>
      <c r="AO1229" s="427"/>
      <c r="AP1229" s="427"/>
      <c r="AQ1229" s="427"/>
      <c r="AR1229" s="427"/>
      <c r="AS1229" s="427"/>
    </row>
    <row r="1230" spans="4:45" s="442" customFormat="1" ht="16" customHeight="1" x14ac:dyDescent="0.25">
      <c r="D1230" s="444"/>
      <c r="E1230" s="444"/>
      <c r="F1230" s="444"/>
      <c r="G1230" s="444"/>
      <c r="H1230" s="444"/>
      <c r="I1230" s="444"/>
      <c r="J1230" s="444"/>
      <c r="K1230" s="444"/>
      <c r="L1230" s="444"/>
      <c r="M1230" s="443"/>
      <c r="O1230" s="427"/>
      <c r="P1230" s="427"/>
      <c r="Q1230" s="427"/>
      <c r="R1230" s="427"/>
      <c r="S1230" s="427"/>
      <c r="T1230" s="427"/>
      <c r="U1230" s="427"/>
      <c r="V1230" s="427"/>
      <c r="W1230" s="427"/>
      <c r="X1230" s="427"/>
      <c r="Y1230" s="427"/>
      <c r="Z1230" s="427"/>
      <c r="AA1230" s="427"/>
      <c r="AB1230" s="427"/>
      <c r="AC1230" s="427"/>
      <c r="AD1230" s="427"/>
      <c r="AE1230" s="427"/>
      <c r="AF1230" s="427"/>
      <c r="AG1230" s="427"/>
      <c r="AH1230" s="427"/>
      <c r="AI1230" s="427"/>
      <c r="AJ1230" s="427"/>
      <c r="AK1230" s="427"/>
      <c r="AL1230" s="427"/>
      <c r="AM1230" s="427"/>
      <c r="AN1230" s="427"/>
      <c r="AO1230" s="427"/>
      <c r="AP1230" s="427"/>
      <c r="AQ1230" s="427"/>
      <c r="AR1230" s="427"/>
      <c r="AS1230" s="427"/>
    </row>
    <row r="1231" spans="4:45" s="442" customFormat="1" ht="16" customHeight="1" x14ac:dyDescent="0.25">
      <c r="D1231" s="444"/>
      <c r="E1231" s="444"/>
      <c r="F1231" s="444"/>
      <c r="G1231" s="444"/>
      <c r="H1231" s="444"/>
      <c r="I1231" s="444"/>
      <c r="J1231" s="444"/>
      <c r="K1231" s="444"/>
      <c r="L1231" s="444"/>
      <c r="M1231" s="443"/>
      <c r="O1231" s="427"/>
      <c r="P1231" s="427"/>
      <c r="Q1231" s="427"/>
      <c r="R1231" s="427"/>
      <c r="S1231" s="427"/>
      <c r="T1231" s="427"/>
      <c r="U1231" s="427"/>
      <c r="V1231" s="427"/>
      <c r="W1231" s="427"/>
      <c r="X1231" s="427"/>
      <c r="Y1231" s="427"/>
      <c r="Z1231" s="427"/>
      <c r="AA1231" s="427"/>
      <c r="AB1231" s="427"/>
      <c r="AC1231" s="427"/>
      <c r="AD1231" s="427"/>
      <c r="AE1231" s="427"/>
      <c r="AF1231" s="427"/>
      <c r="AG1231" s="427"/>
      <c r="AH1231" s="427"/>
      <c r="AI1231" s="427"/>
      <c r="AJ1231" s="427"/>
      <c r="AK1231" s="427"/>
      <c r="AL1231" s="427"/>
      <c r="AM1231" s="427"/>
      <c r="AN1231" s="427"/>
      <c r="AO1231" s="427"/>
      <c r="AP1231" s="427"/>
      <c r="AQ1231" s="427"/>
      <c r="AR1231" s="427"/>
      <c r="AS1231" s="427"/>
    </row>
    <row r="1232" spans="4:45" s="442" customFormat="1" ht="16" customHeight="1" x14ac:dyDescent="0.25">
      <c r="D1232" s="444"/>
      <c r="E1232" s="444"/>
      <c r="F1232" s="444"/>
      <c r="G1232" s="444"/>
      <c r="H1232" s="444"/>
      <c r="I1232" s="444"/>
      <c r="J1232" s="444"/>
      <c r="K1232" s="444"/>
      <c r="L1232" s="444"/>
      <c r="M1232" s="443"/>
      <c r="O1232" s="427"/>
      <c r="P1232" s="427"/>
      <c r="Q1232" s="427"/>
      <c r="R1232" s="427"/>
      <c r="S1232" s="427"/>
      <c r="T1232" s="427"/>
      <c r="U1232" s="427"/>
      <c r="V1232" s="427"/>
      <c r="W1232" s="427"/>
      <c r="X1232" s="427"/>
      <c r="Y1232" s="427"/>
      <c r="Z1232" s="427"/>
      <c r="AA1232" s="427"/>
      <c r="AB1232" s="427"/>
      <c r="AC1232" s="427"/>
      <c r="AD1232" s="427"/>
      <c r="AE1232" s="427"/>
      <c r="AF1232" s="427"/>
      <c r="AG1232" s="427"/>
      <c r="AH1232" s="427"/>
      <c r="AI1232" s="427"/>
      <c r="AJ1232" s="427"/>
      <c r="AK1232" s="427"/>
      <c r="AL1232" s="427"/>
      <c r="AM1232" s="427"/>
      <c r="AN1232" s="427"/>
      <c r="AO1232" s="427"/>
      <c r="AP1232" s="427"/>
      <c r="AQ1232" s="427"/>
      <c r="AR1232" s="427"/>
      <c r="AS1232" s="427"/>
    </row>
    <row r="1233" spans="4:45" s="442" customFormat="1" ht="16" customHeight="1" x14ac:dyDescent="0.25">
      <c r="D1233" s="444"/>
      <c r="E1233" s="444"/>
      <c r="F1233" s="444"/>
      <c r="G1233" s="444"/>
      <c r="H1233" s="444"/>
      <c r="I1233" s="444"/>
      <c r="J1233" s="444"/>
      <c r="K1233" s="444"/>
      <c r="L1233" s="444"/>
      <c r="M1233" s="443"/>
      <c r="O1233" s="427"/>
      <c r="P1233" s="427"/>
      <c r="Q1233" s="427"/>
      <c r="R1233" s="427"/>
      <c r="S1233" s="427"/>
      <c r="T1233" s="427"/>
      <c r="U1233" s="427"/>
      <c r="V1233" s="427"/>
      <c r="W1233" s="427"/>
      <c r="X1233" s="427"/>
      <c r="Y1233" s="427"/>
      <c r="Z1233" s="427"/>
      <c r="AA1233" s="427"/>
      <c r="AB1233" s="427"/>
      <c r="AC1233" s="427"/>
      <c r="AD1233" s="427"/>
      <c r="AE1233" s="427"/>
      <c r="AF1233" s="427"/>
      <c r="AG1233" s="427"/>
      <c r="AH1233" s="427"/>
      <c r="AI1233" s="427"/>
      <c r="AJ1233" s="427"/>
      <c r="AK1233" s="427"/>
      <c r="AL1233" s="427"/>
      <c r="AM1233" s="427"/>
      <c r="AN1233" s="427"/>
      <c r="AO1233" s="427"/>
      <c r="AP1233" s="427"/>
      <c r="AQ1233" s="427"/>
      <c r="AR1233" s="427"/>
      <c r="AS1233" s="427"/>
    </row>
    <row r="1234" spans="4:45" s="442" customFormat="1" ht="16" customHeight="1" x14ac:dyDescent="0.25">
      <c r="D1234" s="444"/>
      <c r="E1234" s="444"/>
      <c r="F1234" s="444"/>
      <c r="G1234" s="444"/>
      <c r="H1234" s="444"/>
      <c r="I1234" s="444"/>
      <c r="J1234" s="444"/>
      <c r="K1234" s="444"/>
      <c r="L1234" s="444"/>
      <c r="M1234" s="443"/>
      <c r="O1234" s="427"/>
      <c r="P1234" s="427"/>
      <c r="Q1234" s="427"/>
      <c r="R1234" s="427"/>
      <c r="S1234" s="427"/>
      <c r="T1234" s="427"/>
      <c r="U1234" s="427"/>
      <c r="V1234" s="427"/>
      <c r="W1234" s="427"/>
      <c r="X1234" s="427"/>
      <c r="Y1234" s="427"/>
      <c r="Z1234" s="427"/>
      <c r="AA1234" s="427"/>
      <c r="AB1234" s="427"/>
      <c r="AC1234" s="427"/>
      <c r="AD1234" s="427"/>
      <c r="AE1234" s="427"/>
      <c r="AF1234" s="427"/>
      <c r="AG1234" s="427"/>
      <c r="AH1234" s="427"/>
      <c r="AI1234" s="427"/>
      <c r="AJ1234" s="427"/>
      <c r="AK1234" s="427"/>
      <c r="AL1234" s="427"/>
      <c r="AM1234" s="427"/>
      <c r="AN1234" s="427"/>
      <c r="AO1234" s="427"/>
      <c r="AP1234" s="427"/>
      <c r="AQ1234" s="427"/>
      <c r="AR1234" s="427"/>
      <c r="AS1234" s="427"/>
    </row>
    <row r="1235" spans="4:45" s="442" customFormat="1" ht="16" customHeight="1" x14ac:dyDescent="0.25">
      <c r="D1235" s="444"/>
      <c r="E1235" s="444"/>
      <c r="F1235" s="444"/>
      <c r="G1235" s="444"/>
      <c r="H1235" s="444"/>
      <c r="I1235" s="444"/>
      <c r="J1235" s="444"/>
      <c r="K1235" s="444"/>
      <c r="L1235" s="444"/>
      <c r="M1235" s="443"/>
      <c r="O1235" s="427"/>
      <c r="P1235" s="427"/>
      <c r="Q1235" s="427"/>
      <c r="R1235" s="427"/>
      <c r="S1235" s="427"/>
      <c r="T1235" s="427"/>
      <c r="U1235" s="427"/>
      <c r="V1235" s="427"/>
      <c r="W1235" s="427"/>
      <c r="X1235" s="427"/>
      <c r="Y1235" s="427"/>
      <c r="Z1235" s="427"/>
      <c r="AA1235" s="427"/>
      <c r="AB1235" s="427"/>
      <c r="AC1235" s="427"/>
      <c r="AD1235" s="427"/>
      <c r="AE1235" s="427"/>
      <c r="AF1235" s="427"/>
      <c r="AG1235" s="427"/>
      <c r="AH1235" s="427"/>
      <c r="AI1235" s="427"/>
      <c r="AJ1235" s="427"/>
      <c r="AK1235" s="427"/>
      <c r="AL1235" s="427"/>
      <c r="AM1235" s="427"/>
      <c r="AN1235" s="427"/>
      <c r="AO1235" s="427"/>
      <c r="AP1235" s="427"/>
      <c r="AQ1235" s="427"/>
      <c r="AR1235" s="427"/>
      <c r="AS1235" s="427"/>
    </row>
    <row r="1236" spans="4:45" s="442" customFormat="1" ht="16" customHeight="1" x14ac:dyDescent="0.25">
      <c r="D1236" s="444"/>
      <c r="E1236" s="444"/>
      <c r="F1236" s="444"/>
      <c r="G1236" s="444"/>
      <c r="H1236" s="444"/>
      <c r="I1236" s="444"/>
      <c r="J1236" s="444"/>
      <c r="K1236" s="444"/>
      <c r="L1236" s="444"/>
      <c r="M1236" s="443"/>
      <c r="O1236" s="427"/>
      <c r="P1236" s="427"/>
      <c r="Q1236" s="427"/>
      <c r="R1236" s="427"/>
      <c r="S1236" s="427"/>
      <c r="T1236" s="427"/>
      <c r="U1236" s="427"/>
      <c r="V1236" s="427"/>
      <c r="W1236" s="427"/>
      <c r="X1236" s="427"/>
      <c r="Y1236" s="427"/>
      <c r="Z1236" s="427"/>
      <c r="AA1236" s="427"/>
      <c r="AB1236" s="427"/>
      <c r="AC1236" s="427"/>
      <c r="AD1236" s="427"/>
      <c r="AE1236" s="427"/>
      <c r="AF1236" s="427"/>
      <c r="AG1236" s="427"/>
      <c r="AH1236" s="427"/>
      <c r="AI1236" s="427"/>
      <c r="AJ1236" s="427"/>
      <c r="AK1236" s="427"/>
      <c r="AL1236" s="427"/>
      <c r="AM1236" s="427"/>
      <c r="AN1236" s="427"/>
      <c r="AO1236" s="427"/>
      <c r="AP1236" s="427"/>
      <c r="AQ1236" s="427"/>
      <c r="AR1236" s="427"/>
      <c r="AS1236" s="427"/>
    </row>
    <row r="1237" spans="4:45" s="442" customFormat="1" ht="16" customHeight="1" x14ac:dyDescent="0.25">
      <c r="D1237" s="444"/>
      <c r="E1237" s="444"/>
      <c r="F1237" s="444"/>
      <c r="G1237" s="444"/>
      <c r="H1237" s="444"/>
      <c r="I1237" s="444"/>
      <c r="J1237" s="444"/>
      <c r="K1237" s="444"/>
      <c r="L1237" s="444"/>
      <c r="M1237" s="443"/>
      <c r="O1237" s="427"/>
      <c r="P1237" s="427"/>
      <c r="Q1237" s="427"/>
      <c r="R1237" s="427"/>
      <c r="S1237" s="427"/>
      <c r="T1237" s="427"/>
      <c r="U1237" s="427"/>
      <c r="V1237" s="427"/>
      <c r="W1237" s="427"/>
      <c r="X1237" s="427"/>
      <c r="Y1237" s="427"/>
      <c r="Z1237" s="427"/>
      <c r="AA1237" s="427"/>
      <c r="AB1237" s="427"/>
      <c r="AC1237" s="427"/>
      <c r="AD1237" s="427"/>
      <c r="AE1237" s="427"/>
      <c r="AF1237" s="427"/>
      <c r="AG1237" s="427"/>
      <c r="AH1237" s="427"/>
      <c r="AI1237" s="427"/>
      <c r="AJ1237" s="427"/>
      <c r="AK1237" s="427"/>
      <c r="AL1237" s="427"/>
      <c r="AM1237" s="427"/>
      <c r="AN1237" s="427"/>
      <c r="AO1237" s="427"/>
      <c r="AP1237" s="427"/>
      <c r="AQ1237" s="427"/>
      <c r="AR1237" s="427"/>
      <c r="AS1237" s="427"/>
    </row>
    <row r="1238" spans="4:45" s="442" customFormat="1" ht="16" customHeight="1" x14ac:dyDescent="0.25">
      <c r="D1238" s="444"/>
      <c r="E1238" s="444"/>
      <c r="F1238" s="444"/>
      <c r="G1238" s="444"/>
      <c r="H1238" s="444"/>
      <c r="I1238" s="444"/>
      <c r="J1238" s="444"/>
      <c r="K1238" s="444"/>
      <c r="L1238" s="444"/>
      <c r="M1238" s="443"/>
      <c r="O1238" s="427"/>
      <c r="P1238" s="427"/>
      <c r="Q1238" s="427"/>
      <c r="R1238" s="427"/>
      <c r="S1238" s="427"/>
      <c r="T1238" s="427"/>
      <c r="U1238" s="427"/>
      <c r="V1238" s="427"/>
      <c r="W1238" s="427"/>
      <c r="X1238" s="427"/>
      <c r="Y1238" s="427"/>
      <c r="Z1238" s="427"/>
      <c r="AA1238" s="427"/>
      <c r="AB1238" s="427"/>
      <c r="AC1238" s="427"/>
      <c r="AD1238" s="427"/>
      <c r="AE1238" s="427"/>
      <c r="AF1238" s="427"/>
      <c r="AG1238" s="427"/>
      <c r="AH1238" s="427"/>
      <c r="AI1238" s="427"/>
      <c r="AJ1238" s="427"/>
      <c r="AK1238" s="427"/>
      <c r="AL1238" s="427"/>
      <c r="AM1238" s="427"/>
      <c r="AN1238" s="427"/>
      <c r="AO1238" s="427"/>
      <c r="AP1238" s="427"/>
      <c r="AQ1238" s="427"/>
      <c r="AR1238" s="427"/>
      <c r="AS1238" s="427"/>
    </row>
    <row r="1239" spans="4:45" s="442" customFormat="1" ht="16" customHeight="1" x14ac:dyDescent="0.25">
      <c r="D1239" s="444"/>
      <c r="E1239" s="444"/>
      <c r="F1239" s="444"/>
      <c r="G1239" s="444"/>
      <c r="H1239" s="444"/>
      <c r="I1239" s="444"/>
      <c r="J1239" s="444"/>
      <c r="K1239" s="444"/>
      <c r="L1239" s="444"/>
      <c r="M1239" s="443"/>
      <c r="O1239" s="427"/>
      <c r="P1239" s="427"/>
      <c r="Q1239" s="427"/>
      <c r="R1239" s="427"/>
      <c r="S1239" s="427"/>
      <c r="T1239" s="427"/>
      <c r="U1239" s="427"/>
      <c r="V1239" s="427"/>
      <c r="W1239" s="427"/>
      <c r="X1239" s="427"/>
      <c r="Y1239" s="427"/>
      <c r="Z1239" s="427"/>
      <c r="AA1239" s="427"/>
      <c r="AB1239" s="427"/>
      <c r="AC1239" s="427"/>
      <c r="AD1239" s="427"/>
      <c r="AE1239" s="427"/>
      <c r="AF1239" s="427"/>
      <c r="AG1239" s="427"/>
      <c r="AH1239" s="427"/>
      <c r="AI1239" s="427"/>
      <c r="AJ1239" s="427"/>
      <c r="AK1239" s="427"/>
      <c r="AL1239" s="427"/>
      <c r="AM1239" s="427"/>
      <c r="AN1239" s="427"/>
      <c r="AO1239" s="427"/>
      <c r="AP1239" s="427"/>
      <c r="AQ1239" s="427"/>
      <c r="AR1239" s="427"/>
      <c r="AS1239" s="427"/>
    </row>
    <row r="1240" spans="4:45" s="442" customFormat="1" ht="16" customHeight="1" x14ac:dyDescent="0.25">
      <c r="D1240" s="444"/>
      <c r="E1240" s="444"/>
      <c r="F1240" s="444"/>
      <c r="G1240" s="444"/>
      <c r="H1240" s="444"/>
      <c r="I1240" s="444"/>
      <c r="J1240" s="444"/>
      <c r="K1240" s="444"/>
      <c r="L1240" s="444"/>
      <c r="M1240" s="443"/>
      <c r="O1240" s="427"/>
      <c r="P1240" s="427"/>
      <c r="Q1240" s="427"/>
      <c r="R1240" s="427"/>
      <c r="S1240" s="427"/>
      <c r="T1240" s="427"/>
      <c r="U1240" s="427"/>
      <c r="V1240" s="427"/>
      <c r="W1240" s="427"/>
      <c r="X1240" s="427"/>
      <c r="Y1240" s="427"/>
      <c r="Z1240" s="427"/>
      <c r="AA1240" s="427"/>
      <c r="AB1240" s="427"/>
      <c r="AC1240" s="427"/>
      <c r="AD1240" s="427"/>
      <c r="AE1240" s="427"/>
      <c r="AF1240" s="427"/>
      <c r="AG1240" s="427"/>
      <c r="AH1240" s="427"/>
      <c r="AI1240" s="427"/>
      <c r="AJ1240" s="427"/>
      <c r="AK1240" s="427"/>
      <c r="AL1240" s="427"/>
      <c r="AM1240" s="427"/>
      <c r="AN1240" s="427"/>
      <c r="AO1240" s="427"/>
      <c r="AP1240" s="427"/>
      <c r="AQ1240" s="427"/>
      <c r="AR1240" s="427"/>
      <c r="AS1240" s="427"/>
    </row>
    <row r="1241" spans="4:45" s="442" customFormat="1" ht="16" customHeight="1" x14ac:dyDescent="0.25">
      <c r="D1241" s="444"/>
      <c r="E1241" s="444"/>
      <c r="F1241" s="444"/>
      <c r="G1241" s="444"/>
      <c r="H1241" s="444"/>
      <c r="I1241" s="444"/>
      <c r="J1241" s="444"/>
      <c r="K1241" s="444"/>
      <c r="L1241" s="444"/>
      <c r="M1241" s="443"/>
      <c r="O1241" s="427"/>
      <c r="P1241" s="427"/>
      <c r="Q1241" s="427"/>
      <c r="R1241" s="427"/>
      <c r="S1241" s="427"/>
      <c r="T1241" s="427"/>
      <c r="U1241" s="427"/>
      <c r="V1241" s="427"/>
      <c r="W1241" s="427"/>
      <c r="X1241" s="427"/>
      <c r="Y1241" s="427"/>
      <c r="Z1241" s="427"/>
      <c r="AA1241" s="427"/>
      <c r="AB1241" s="427"/>
      <c r="AC1241" s="427"/>
      <c r="AD1241" s="427"/>
      <c r="AE1241" s="427"/>
      <c r="AF1241" s="427"/>
      <c r="AG1241" s="427"/>
      <c r="AH1241" s="427"/>
      <c r="AI1241" s="427"/>
      <c r="AJ1241" s="427"/>
      <c r="AK1241" s="427"/>
      <c r="AL1241" s="427"/>
      <c r="AM1241" s="427"/>
      <c r="AN1241" s="427"/>
      <c r="AO1241" s="427"/>
      <c r="AP1241" s="427"/>
      <c r="AQ1241" s="427"/>
      <c r="AR1241" s="427"/>
      <c r="AS1241" s="427"/>
    </row>
    <row r="1242" spans="4:45" s="442" customFormat="1" ht="16" customHeight="1" x14ac:dyDescent="0.25">
      <c r="D1242" s="444"/>
      <c r="E1242" s="444"/>
      <c r="F1242" s="444"/>
      <c r="G1242" s="444"/>
      <c r="H1242" s="444"/>
      <c r="I1242" s="444"/>
      <c r="J1242" s="444"/>
      <c r="K1242" s="444"/>
      <c r="L1242" s="444"/>
      <c r="M1242" s="443"/>
      <c r="O1242" s="427"/>
      <c r="P1242" s="427"/>
      <c r="Q1242" s="427"/>
      <c r="R1242" s="427"/>
      <c r="S1242" s="427"/>
      <c r="T1242" s="427"/>
      <c r="U1242" s="427"/>
      <c r="V1242" s="427"/>
      <c r="W1242" s="427"/>
      <c r="X1242" s="427"/>
      <c r="Y1242" s="427"/>
      <c r="Z1242" s="427"/>
      <c r="AA1242" s="427"/>
      <c r="AB1242" s="427"/>
      <c r="AC1242" s="427"/>
      <c r="AD1242" s="427"/>
      <c r="AE1242" s="427"/>
      <c r="AF1242" s="427"/>
      <c r="AG1242" s="427"/>
      <c r="AH1242" s="427"/>
      <c r="AI1242" s="427"/>
      <c r="AJ1242" s="427"/>
      <c r="AK1242" s="427"/>
      <c r="AL1242" s="427"/>
      <c r="AM1242" s="427"/>
      <c r="AN1242" s="427"/>
      <c r="AO1242" s="427"/>
      <c r="AP1242" s="427"/>
      <c r="AQ1242" s="427"/>
      <c r="AR1242" s="427"/>
      <c r="AS1242" s="427"/>
    </row>
    <row r="1243" spans="4:45" s="442" customFormat="1" ht="16" customHeight="1" x14ac:dyDescent="0.25">
      <c r="D1243" s="444"/>
      <c r="E1243" s="444"/>
      <c r="F1243" s="444"/>
      <c r="G1243" s="444"/>
      <c r="H1243" s="444"/>
      <c r="I1243" s="444"/>
      <c r="J1243" s="444"/>
      <c r="K1243" s="444"/>
      <c r="L1243" s="444"/>
      <c r="M1243" s="443"/>
      <c r="O1243" s="427"/>
      <c r="P1243" s="427"/>
      <c r="Q1243" s="427"/>
      <c r="R1243" s="427"/>
      <c r="S1243" s="427"/>
      <c r="T1243" s="427"/>
      <c r="U1243" s="427"/>
      <c r="V1243" s="427"/>
      <c r="W1243" s="427"/>
      <c r="X1243" s="427"/>
      <c r="Y1243" s="427"/>
      <c r="Z1243" s="427"/>
      <c r="AA1243" s="427"/>
      <c r="AB1243" s="427"/>
      <c r="AC1243" s="427"/>
      <c r="AD1243" s="427"/>
      <c r="AE1243" s="427"/>
      <c r="AF1243" s="427"/>
      <c r="AG1243" s="427"/>
      <c r="AH1243" s="427"/>
      <c r="AI1243" s="427"/>
      <c r="AJ1243" s="427"/>
      <c r="AK1243" s="427"/>
      <c r="AL1243" s="427"/>
      <c r="AM1243" s="427"/>
      <c r="AN1243" s="427"/>
      <c r="AO1243" s="427"/>
      <c r="AP1243" s="427"/>
      <c r="AQ1243" s="427"/>
      <c r="AR1243" s="427"/>
      <c r="AS1243" s="427"/>
    </row>
    <row r="1244" spans="4:45" s="442" customFormat="1" ht="16" customHeight="1" x14ac:dyDescent="0.25">
      <c r="D1244" s="444"/>
      <c r="E1244" s="444"/>
      <c r="F1244" s="444"/>
      <c r="G1244" s="444"/>
      <c r="H1244" s="444"/>
      <c r="I1244" s="444"/>
      <c r="J1244" s="444"/>
      <c r="K1244" s="444"/>
      <c r="L1244" s="444"/>
      <c r="M1244" s="443"/>
      <c r="O1244" s="427"/>
      <c r="P1244" s="427"/>
      <c r="Q1244" s="427"/>
      <c r="R1244" s="427"/>
      <c r="S1244" s="427"/>
      <c r="T1244" s="427"/>
      <c r="U1244" s="427"/>
      <c r="V1244" s="427"/>
      <c r="W1244" s="427"/>
      <c r="X1244" s="427"/>
      <c r="Y1244" s="427"/>
      <c r="Z1244" s="427"/>
      <c r="AA1244" s="427"/>
      <c r="AB1244" s="427"/>
      <c r="AC1244" s="427"/>
      <c r="AD1244" s="427"/>
      <c r="AE1244" s="427"/>
      <c r="AF1244" s="427"/>
      <c r="AG1244" s="427"/>
      <c r="AH1244" s="427"/>
      <c r="AI1244" s="427"/>
      <c r="AJ1244" s="427"/>
      <c r="AK1244" s="427"/>
      <c r="AL1244" s="427"/>
      <c r="AM1244" s="427"/>
      <c r="AN1244" s="427"/>
      <c r="AO1244" s="427"/>
      <c r="AP1244" s="427"/>
      <c r="AQ1244" s="427"/>
      <c r="AR1244" s="427"/>
      <c r="AS1244" s="427"/>
    </row>
    <row r="1245" spans="4:45" s="442" customFormat="1" ht="16" customHeight="1" x14ac:dyDescent="0.25">
      <c r="D1245" s="444"/>
      <c r="E1245" s="444"/>
      <c r="F1245" s="444"/>
      <c r="G1245" s="444"/>
      <c r="H1245" s="444"/>
      <c r="I1245" s="444"/>
      <c r="J1245" s="444"/>
      <c r="K1245" s="444"/>
      <c r="L1245" s="444"/>
      <c r="M1245" s="443"/>
      <c r="O1245" s="427"/>
      <c r="P1245" s="427"/>
      <c r="Q1245" s="427"/>
      <c r="R1245" s="427"/>
      <c r="S1245" s="427"/>
      <c r="T1245" s="427"/>
      <c r="U1245" s="427"/>
      <c r="V1245" s="427"/>
      <c r="W1245" s="427"/>
      <c r="X1245" s="427"/>
      <c r="Y1245" s="427"/>
      <c r="Z1245" s="427"/>
      <c r="AA1245" s="427"/>
      <c r="AB1245" s="427"/>
      <c r="AC1245" s="427"/>
      <c r="AD1245" s="427"/>
      <c r="AE1245" s="427"/>
      <c r="AF1245" s="427"/>
      <c r="AG1245" s="427"/>
      <c r="AH1245" s="427"/>
      <c r="AI1245" s="427"/>
      <c r="AJ1245" s="427"/>
      <c r="AK1245" s="427"/>
      <c r="AL1245" s="427"/>
      <c r="AM1245" s="427"/>
      <c r="AN1245" s="427"/>
      <c r="AO1245" s="427"/>
      <c r="AP1245" s="427"/>
      <c r="AQ1245" s="427"/>
      <c r="AR1245" s="427"/>
      <c r="AS1245" s="427"/>
    </row>
    <row r="1246" spans="4:45" s="442" customFormat="1" ht="16" customHeight="1" x14ac:dyDescent="0.25">
      <c r="D1246" s="444"/>
      <c r="E1246" s="444"/>
      <c r="F1246" s="444"/>
      <c r="G1246" s="444"/>
      <c r="H1246" s="444"/>
      <c r="I1246" s="444"/>
      <c r="J1246" s="444"/>
      <c r="K1246" s="444"/>
      <c r="L1246" s="444"/>
      <c r="M1246" s="443"/>
      <c r="O1246" s="427"/>
      <c r="P1246" s="427"/>
      <c r="Q1246" s="427"/>
      <c r="R1246" s="427"/>
      <c r="S1246" s="427"/>
      <c r="T1246" s="427"/>
      <c r="U1246" s="427"/>
      <c r="V1246" s="427"/>
      <c r="W1246" s="427"/>
      <c r="X1246" s="427"/>
      <c r="Y1246" s="427"/>
      <c r="Z1246" s="427"/>
      <c r="AA1246" s="427"/>
      <c r="AB1246" s="427"/>
      <c r="AC1246" s="427"/>
      <c r="AD1246" s="427"/>
      <c r="AE1246" s="427"/>
      <c r="AF1246" s="427"/>
      <c r="AG1246" s="427"/>
      <c r="AH1246" s="427"/>
      <c r="AI1246" s="427"/>
      <c r="AJ1246" s="427"/>
      <c r="AK1246" s="427"/>
      <c r="AL1246" s="427"/>
      <c r="AM1246" s="427"/>
      <c r="AN1246" s="427"/>
      <c r="AO1246" s="427"/>
      <c r="AP1246" s="427"/>
      <c r="AQ1246" s="427"/>
      <c r="AR1246" s="427"/>
      <c r="AS1246" s="427"/>
    </row>
    <row r="1247" spans="4:45" s="442" customFormat="1" ht="16" customHeight="1" x14ac:dyDescent="0.25">
      <c r="D1247" s="444"/>
      <c r="E1247" s="444"/>
      <c r="F1247" s="444"/>
      <c r="G1247" s="444"/>
      <c r="H1247" s="444"/>
      <c r="I1247" s="444"/>
      <c r="J1247" s="444"/>
      <c r="K1247" s="444"/>
      <c r="L1247" s="444"/>
      <c r="M1247" s="443"/>
      <c r="O1247" s="427"/>
      <c r="P1247" s="427"/>
      <c r="Q1247" s="427"/>
      <c r="R1247" s="427"/>
      <c r="S1247" s="427"/>
      <c r="T1247" s="427"/>
      <c r="U1247" s="427"/>
      <c r="V1247" s="427"/>
      <c r="W1247" s="427"/>
      <c r="X1247" s="427"/>
      <c r="Y1247" s="427"/>
      <c r="Z1247" s="427"/>
      <c r="AA1247" s="427"/>
      <c r="AB1247" s="427"/>
      <c r="AC1247" s="427"/>
      <c r="AD1247" s="427"/>
      <c r="AE1247" s="427"/>
      <c r="AF1247" s="427"/>
      <c r="AG1247" s="427"/>
      <c r="AH1247" s="427"/>
      <c r="AI1247" s="427"/>
      <c r="AJ1247" s="427"/>
      <c r="AK1247" s="427"/>
      <c r="AL1247" s="427"/>
      <c r="AM1247" s="427"/>
      <c r="AN1247" s="427"/>
      <c r="AO1247" s="427"/>
      <c r="AP1247" s="427"/>
      <c r="AQ1247" s="427"/>
      <c r="AR1247" s="427"/>
      <c r="AS1247" s="427"/>
    </row>
    <row r="1248" spans="4:45" s="442" customFormat="1" ht="16" customHeight="1" x14ac:dyDescent="0.25">
      <c r="D1248" s="444"/>
      <c r="E1248" s="444"/>
      <c r="F1248" s="444"/>
      <c r="G1248" s="444"/>
      <c r="H1248" s="444"/>
      <c r="I1248" s="444"/>
      <c r="J1248" s="444"/>
      <c r="K1248" s="444"/>
      <c r="L1248" s="444"/>
      <c r="M1248" s="443"/>
      <c r="O1248" s="427"/>
      <c r="P1248" s="427"/>
      <c r="Q1248" s="427"/>
      <c r="R1248" s="427"/>
      <c r="S1248" s="427"/>
      <c r="T1248" s="427"/>
      <c r="U1248" s="427"/>
      <c r="V1248" s="427"/>
      <c r="W1248" s="427"/>
      <c r="X1248" s="427"/>
      <c r="Y1248" s="427"/>
      <c r="Z1248" s="427"/>
      <c r="AA1248" s="427"/>
      <c r="AB1248" s="427"/>
      <c r="AC1248" s="427"/>
      <c r="AD1248" s="427"/>
      <c r="AE1248" s="427"/>
      <c r="AF1248" s="427"/>
      <c r="AG1248" s="427"/>
      <c r="AH1248" s="427"/>
      <c r="AI1248" s="427"/>
      <c r="AJ1248" s="427"/>
      <c r="AK1248" s="427"/>
      <c r="AL1248" s="427"/>
      <c r="AM1248" s="427"/>
      <c r="AN1248" s="427"/>
      <c r="AO1248" s="427"/>
      <c r="AP1248" s="427"/>
      <c r="AQ1248" s="427"/>
      <c r="AR1248" s="427"/>
      <c r="AS1248" s="427"/>
    </row>
    <row r="1249" spans="4:45" s="442" customFormat="1" ht="16" customHeight="1" x14ac:dyDescent="0.25">
      <c r="D1249" s="444"/>
      <c r="E1249" s="444"/>
      <c r="F1249" s="444"/>
      <c r="G1249" s="444"/>
      <c r="H1249" s="444"/>
      <c r="I1249" s="444"/>
      <c r="J1249" s="444"/>
      <c r="K1249" s="444"/>
      <c r="L1249" s="444"/>
      <c r="M1249" s="443"/>
      <c r="O1249" s="427"/>
      <c r="P1249" s="427"/>
      <c r="Q1249" s="427"/>
      <c r="R1249" s="427"/>
      <c r="S1249" s="427"/>
      <c r="T1249" s="427"/>
      <c r="U1249" s="427"/>
      <c r="V1249" s="427"/>
      <c r="W1249" s="427"/>
      <c r="X1249" s="427"/>
      <c r="Y1249" s="427"/>
      <c r="Z1249" s="427"/>
      <c r="AA1249" s="427"/>
      <c r="AB1249" s="427"/>
      <c r="AC1249" s="427"/>
      <c r="AD1249" s="427"/>
      <c r="AE1249" s="427"/>
      <c r="AF1249" s="427"/>
      <c r="AG1249" s="427"/>
      <c r="AH1249" s="427"/>
      <c r="AI1249" s="427"/>
      <c r="AJ1249" s="427"/>
      <c r="AK1249" s="427"/>
      <c r="AL1249" s="427"/>
      <c r="AM1249" s="427"/>
      <c r="AN1249" s="427"/>
      <c r="AO1249" s="427"/>
      <c r="AP1249" s="427"/>
      <c r="AQ1249" s="427"/>
      <c r="AR1249" s="427"/>
      <c r="AS1249" s="427"/>
    </row>
    <row r="1250" spans="4:45" s="442" customFormat="1" ht="16" customHeight="1" x14ac:dyDescent="0.25">
      <c r="D1250" s="444"/>
      <c r="E1250" s="444"/>
      <c r="F1250" s="444"/>
      <c r="G1250" s="444"/>
      <c r="H1250" s="444"/>
      <c r="I1250" s="444"/>
      <c r="J1250" s="444"/>
      <c r="K1250" s="444"/>
      <c r="L1250" s="444"/>
      <c r="M1250" s="443"/>
      <c r="O1250" s="427"/>
      <c r="P1250" s="427"/>
      <c r="Q1250" s="427"/>
      <c r="R1250" s="427"/>
      <c r="S1250" s="427"/>
      <c r="T1250" s="427"/>
      <c r="U1250" s="427"/>
      <c r="V1250" s="427"/>
      <c r="W1250" s="427"/>
      <c r="X1250" s="427"/>
      <c r="Y1250" s="427"/>
      <c r="Z1250" s="427"/>
      <c r="AA1250" s="427"/>
      <c r="AB1250" s="427"/>
      <c r="AC1250" s="427"/>
      <c r="AD1250" s="427"/>
      <c r="AE1250" s="427"/>
      <c r="AF1250" s="427"/>
      <c r="AG1250" s="427"/>
      <c r="AH1250" s="427"/>
      <c r="AI1250" s="427"/>
      <c r="AJ1250" s="427"/>
      <c r="AK1250" s="427"/>
      <c r="AL1250" s="427"/>
      <c r="AM1250" s="427"/>
      <c r="AN1250" s="427"/>
      <c r="AO1250" s="427"/>
      <c r="AP1250" s="427"/>
      <c r="AQ1250" s="427"/>
      <c r="AR1250" s="427"/>
      <c r="AS1250" s="427"/>
    </row>
    <row r="1251" spans="4:45" s="442" customFormat="1" ht="16" customHeight="1" x14ac:dyDescent="0.25">
      <c r="D1251" s="444"/>
      <c r="E1251" s="444"/>
      <c r="F1251" s="444"/>
      <c r="G1251" s="444"/>
      <c r="H1251" s="444"/>
      <c r="I1251" s="444"/>
      <c r="J1251" s="444"/>
      <c r="K1251" s="444"/>
      <c r="L1251" s="444"/>
      <c r="M1251" s="443"/>
      <c r="O1251" s="427"/>
      <c r="P1251" s="427"/>
      <c r="Q1251" s="427"/>
      <c r="R1251" s="427"/>
      <c r="S1251" s="427"/>
      <c r="T1251" s="427"/>
      <c r="U1251" s="427"/>
      <c r="V1251" s="427"/>
      <c r="W1251" s="427"/>
      <c r="X1251" s="427"/>
      <c r="Y1251" s="427"/>
      <c r="Z1251" s="427"/>
      <c r="AA1251" s="427"/>
      <c r="AB1251" s="427"/>
      <c r="AC1251" s="427"/>
      <c r="AD1251" s="427"/>
      <c r="AE1251" s="427"/>
      <c r="AF1251" s="427"/>
      <c r="AG1251" s="427"/>
      <c r="AH1251" s="427"/>
      <c r="AI1251" s="427"/>
      <c r="AJ1251" s="427"/>
      <c r="AK1251" s="427"/>
      <c r="AL1251" s="427"/>
      <c r="AM1251" s="427"/>
      <c r="AN1251" s="427"/>
      <c r="AO1251" s="427"/>
      <c r="AP1251" s="427"/>
      <c r="AQ1251" s="427"/>
      <c r="AR1251" s="427"/>
      <c r="AS1251" s="427"/>
    </row>
    <row r="1252" spans="4:45" s="442" customFormat="1" ht="16" customHeight="1" x14ac:dyDescent="0.25">
      <c r="D1252" s="444"/>
      <c r="E1252" s="444"/>
      <c r="F1252" s="444"/>
      <c r="G1252" s="444"/>
      <c r="H1252" s="444"/>
      <c r="I1252" s="444"/>
      <c r="J1252" s="444"/>
      <c r="K1252" s="444"/>
      <c r="L1252" s="444"/>
      <c r="M1252" s="443"/>
      <c r="O1252" s="427"/>
      <c r="P1252" s="427"/>
      <c r="Q1252" s="427"/>
      <c r="R1252" s="427"/>
      <c r="S1252" s="427"/>
      <c r="T1252" s="427"/>
      <c r="U1252" s="427"/>
      <c r="V1252" s="427"/>
      <c r="W1252" s="427"/>
      <c r="X1252" s="427"/>
      <c r="Y1252" s="427"/>
      <c r="Z1252" s="427"/>
      <c r="AA1252" s="427"/>
      <c r="AB1252" s="427"/>
      <c r="AC1252" s="427"/>
      <c r="AD1252" s="427"/>
      <c r="AE1252" s="427"/>
      <c r="AF1252" s="427"/>
      <c r="AG1252" s="427"/>
      <c r="AH1252" s="427"/>
      <c r="AI1252" s="427"/>
      <c r="AJ1252" s="427"/>
      <c r="AK1252" s="427"/>
      <c r="AL1252" s="427"/>
      <c r="AM1252" s="427"/>
      <c r="AN1252" s="427"/>
      <c r="AO1252" s="427"/>
      <c r="AP1252" s="427"/>
      <c r="AQ1252" s="427"/>
      <c r="AR1252" s="427"/>
      <c r="AS1252" s="427"/>
    </row>
    <row r="1253" spans="4:45" s="442" customFormat="1" ht="16" customHeight="1" x14ac:dyDescent="0.25">
      <c r="D1253" s="444"/>
      <c r="E1253" s="444"/>
      <c r="F1253" s="444"/>
      <c r="G1253" s="444"/>
      <c r="H1253" s="444"/>
      <c r="I1253" s="444"/>
      <c r="J1253" s="444"/>
      <c r="K1253" s="444"/>
      <c r="L1253" s="444"/>
      <c r="M1253" s="443"/>
      <c r="O1253" s="427"/>
      <c r="P1253" s="427"/>
      <c r="Q1253" s="427"/>
      <c r="R1253" s="427"/>
      <c r="S1253" s="427"/>
      <c r="T1253" s="427"/>
      <c r="U1253" s="427"/>
      <c r="V1253" s="427"/>
      <c r="W1253" s="427"/>
      <c r="X1253" s="427"/>
      <c r="Y1253" s="427"/>
      <c r="Z1253" s="427"/>
      <c r="AA1253" s="427"/>
      <c r="AB1253" s="427"/>
      <c r="AC1253" s="427"/>
      <c r="AD1253" s="427"/>
      <c r="AE1253" s="427"/>
      <c r="AF1253" s="427"/>
      <c r="AG1253" s="427"/>
      <c r="AH1253" s="427"/>
      <c r="AI1253" s="427"/>
      <c r="AJ1253" s="427"/>
      <c r="AK1253" s="427"/>
      <c r="AL1253" s="427"/>
      <c r="AM1253" s="427"/>
      <c r="AN1253" s="427"/>
      <c r="AO1253" s="427"/>
      <c r="AP1253" s="427"/>
      <c r="AQ1253" s="427"/>
      <c r="AR1253" s="427"/>
      <c r="AS1253" s="427"/>
    </row>
    <row r="1254" spans="4:45" s="442" customFormat="1" ht="16" customHeight="1" x14ac:dyDescent="0.25">
      <c r="D1254" s="444"/>
      <c r="E1254" s="444"/>
      <c r="F1254" s="444"/>
      <c r="G1254" s="444"/>
      <c r="H1254" s="444"/>
      <c r="I1254" s="444"/>
      <c r="J1254" s="444"/>
      <c r="K1254" s="444"/>
      <c r="L1254" s="444"/>
      <c r="M1254" s="443"/>
      <c r="O1254" s="427"/>
      <c r="P1254" s="427"/>
      <c r="Q1254" s="427"/>
      <c r="R1254" s="427"/>
      <c r="S1254" s="427"/>
      <c r="T1254" s="427"/>
      <c r="U1254" s="427"/>
      <c r="V1254" s="427"/>
      <c r="W1254" s="427"/>
      <c r="X1254" s="427"/>
      <c r="Y1254" s="427"/>
      <c r="Z1254" s="427"/>
      <c r="AA1254" s="427"/>
      <c r="AB1254" s="427"/>
      <c r="AC1254" s="427"/>
      <c r="AD1254" s="427"/>
      <c r="AE1254" s="427"/>
      <c r="AF1254" s="427"/>
      <c r="AG1254" s="427"/>
      <c r="AH1254" s="427"/>
      <c r="AI1254" s="427"/>
      <c r="AJ1254" s="427"/>
      <c r="AK1254" s="427"/>
      <c r="AL1254" s="427"/>
      <c r="AM1254" s="427"/>
      <c r="AN1254" s="427"/>
      <c r="AO1254" s="427"/>
      <c r="AP1254" s="427"/>
      <c r="AQ1254" s="427"/>
      <c r="AR1254" s="427"/>
      <c r="AS1254" s="427"/>
    </row>
    <row r="1255" spans="4:45" s="442" customFormat="1" ht="16" customHeight="1" x14ac:dyDescent="0.25">
      <c r="D1255" s="444"/>
      <c r="E1255" s="444"/>
      <c r="F1255" s="444"/>
      <c r="G1255" s="444"/>
      <c r="H1255" s="444"/>
      <c r="I1255" s="444"/>
      <c r="J1255" s="444"/>
      <c r="K1255" s="444"/>
      <c r="L1255" s="444"/>
      <c r="M1255" s="443"/>
      <c r="O1255" s="427"/>
      <c r="P1255" s="427"/>
      <c r="Q1255" s="427"/>
      <c r="R1255" s="427"/>
      <c r="S1255" s="427"/>
      <c r="T1255" s="427"/>
      <c r="U1255" s="427"/>
      <c r="V1255" s="427"/>
      <c r="W1255" s="427"/>
      <c r="X1255" s="427"/>
      <c r="Y1255" s="427"/>
      <c r="Z1255" s="427"/>
      <c r="AA1255" s="427"/>
      <c r="AB1255" s="427"/>
      <c r="AC1255" s="427"/>
      <c r="AD1255" s="427"/>
      <c r="AE1255" s="427"/>
      <c r="AF1255" s="427"/>
      <c r="AG1255" s="427"/>
      <c r="AH1255" s="427"/>
      <c r="AI1255" s="427"/>
      <c r="AJ1255" s="427"/>
      <c r="AK1255" s="427"/>
      <c r="AL1255" s="427"/>
      <c r="AM1255" s="427"/>
      <c r="AN1255" s="427"/>
      <c r="AO1255" s="427"/>
      <c r="AP1255" s="427"/>
      <c r="AQ1255" s="427"/>
      <c r="AR1255" s="427"/>
      <c r="AS1255" s="427"/>
    </row>
    <row r="1256" spans="4:45" s="442" customFormat="1" ht="16" customHeight="1" x14ac:dyDescent="0.25">
      <c r="D1256" s="444"/>
      <c r="E1256" s="444"/>
      <c r="F1256" s="444"/>
      <c r="G1256" s="444"/>
      <c r="H1256" s="444"/>
      <c r="I1256" s="444"/>
      <c r="J1256" s="444"/>
      <c r="K1256" s="444"/>
      <c r="L1256" s="444"/>
      <c r="M1256" s="443"/>
      <c r="O1256" s="427"/>
      <c r="P1256" s="427"/>
      <c r="Q1256" s="427"/>
      <c r="R1256" s="427"/>
      <c r="S1256" s="427"/>
      <c r="T1256" s="427"/>
      <c r="U1256" s="427"/>
      <c r="V1256" s="427"/>
      <c r="W1256" s="427"/>
      <c r="X1256" s="427"/>
      <c r="Y1256" s="427"/>
      <c r="Z1256" s="427"/>
      <c r="AA1256" s="427"/>
      <c r="AB1256" s="427"/>
      <c r="AC1256" s="427"/>
      <c r="AD1256" s="427"/>
      <c r="AE1256" s="427"/>
      <c r="AF1256" s="427"/>
      <c r="AG1256" s="427"/>
      <c r="AH1256" s="427"/>
      <c r="AI1256" s="427"/>
      <c r="AJ1256" s="427"/>
      <c r="AK1256" s="427"/>
      <c r="AL1256" s="427"/>
      <c r="AM1256" s="427"/>
      <c r="AN1256" s="427"/>
      <c r="AO1256" s="427"/>
      <c r="AP1256" s="427"/>
      <c r="AQ1256" s="427"/>
      <c r="AR1256" s="427"/>
      <c r="AS1256" s="427"/>
    </row>
    <row r="1257" spans="4:45" s="442" customFormat="1" ht="16" customHeight="1" x14ac:dyDescent="0.25">
      <c r="D1257" s="444"/>
      <c r="E1257" s="444"/>
      <c r="F1257" s="444"/>
      <c r="G1257" s="444"/>
      <c r="H1257" s="444"/>
      <c r="I1257" s="444"/>
      <c r="J1257" s="444"/>
      <c r="K1257" s="444"/>
      <c r="L1257" s="444"/>
      <c r="M1257" s="443"/>
      <c r="O1257" s="427"/>
      <c r="P1257" s="427"/>
      <c r="Q1257" s="427"/>
      <c r="R1257" s="427"/>
      <c r="S1257" s="427"/>
      <c r="T1257" s="427"/>
      <c r="U1257" s="427"/>
      <c r="V1257" s="427"/>
      <c r="W1257" s="427"/>
      <c r="X1257" s="427"/>
      <c r="Y1257" s="427"/>
      <c r="Z1257" s="427"/>
      <c r="AA1257" s="427"/>
      <c r="AB1257" s="427"/>
      <c r="AC1257" s="427"/>
      <c r="AD1257" s="427"/>
      <c r="AE1257" s="427"/>
      <c r="AF1257" s="427"/>
      <c r="AG1257" s="427"/>
      <c r="AH1257" s="427"/>
      <c r="AI1257" s="427"/>
      <c r="AJ1257" s="427"/>
      <c r="AK1257" s="427"/>
      <c r="AL1257" s="427"/>
      <c r="AM1257" s="427"/>
      <c r="AN1257" s="427"/>
      <c r="AO1257" s="427"/>
      <c r="AP1257" s="427"/>
      <c r="AQ1257" s="427"/>
      <c r="AR1257" s="427"/>
      <c r="AS1257" s="427"/>
    </row>
    <row r="1258" spans="4:45" s="442" customFormat="1" ht="16" customHeight="1" x14ac:dyDescent="0.25">
      <c r="D1258" s="444"/>
      <c r="E1258" s="444"/>
      <c r="F1258" s="444"/>
      <c r="G1258" s="444"/>
      <c r="H1258" s="444"/>
      <c r="I1258" s="444"/>
      <c r="J1258" s="444"/>
      <c r="K1258" s="444"/>
      <c r="L1258" s="444"/>
      <c r="M1258" s="443"/>
      <c r="O1258" s="427"/>
      <c r="P1258" s="427"/>
      <c r="Q1258" s="427"/>
      <c r="R1258" s="427"/>
      <c r="S1258" s="427"/>
      <c r="T1258" s="427"/>
      <c r="U1258" s="427"/>
      <c r="V1258" s="427"/>
      <c r="W1258" s="427"/>
      <c r="X1258" s="427"/>
      <c r="Y1258" s="427"/>
      <c r="Z1258" s="427"/>
      <c r="AA1258" s="427"/>
      <c r="AB1258" s="427"/>
      <c r="AC1258" s="427"/>
      <c r="AD1258" s="427"/>
      <c r="AE1258" s="427"/>
      <c r="AF1258" s="427"/>
      <c r="AG1258" s="427"/>
      <c r="AH1258" s="427"/>
      <c r="AI1258" s="427"/>
      <c r="AJ1258" s="427"/>
      <c r="AK1258" s="427"/>
      <c r="AL1258" s="427"/>
      <c r="AM1258" s="427"/>
      <c r="AN1258" s="427"/>
      <c r="AO1258" s="427"/>
      <c r="AP1258" s="427"/>
      <c r="AQ1258" s="427"/>
      <c r="AR1258" s="427"/>
      <c r="AS1258" s="427"/>
    </row>
    <row r="1259" spans="4:45" s="442" customFormat="1" ht="16" customHeight="1" x14ac:dyDescent="0.25">
      <c r="D1259" s="444"/>
      <c r="E1259" s="444"/>
      <c r="F1259" s="444"/>
      <c r="G1259" s="444"/>
      <c r="H1259" s="444"/>
      <c r="I1259" s="444"/>
      <c r="J1259" s="444"/>
      <c r="K1259" s="444"/>
      <c r="L1259" s="444"/>
      <c r="M1259" s="443"/>
      <c r="O1259" s="427"/>
      <c r="P1259" s="427"/>
      <c r="Q1259" s="427"/>
      <c r="R1259" s="427"/>
      <c r="S1259" s="427"/>
      <c r="T1259" s="427"/>
      <c r="U1259" s="427"/>
      <c r="V1259" s="427"/>
      <c r="W1259" s="427"/>
      <c r="X1259" s="427"/>
      <c r="Y1259" s="427"/>
      <c r="Z1259" s="427"/>
      <c r="AA1259" s="427"/>
      <c r="AB1259" s="427"/>
      <c r="AC1259" s="427"/>
      <c r="AD1259" s="427"/>
      <c r="AE1259" s="427"/>
      <c r="AF1259" s="427"/>
      <c r="AG1259" s="427"/>
      <c r="AH1259" s="427"/>
      <c r="AI1259" s="427"/>
      <c r="AJ1259" s="427"/>
      <c r="AK1259" s="427"/>
      <c r="AL1259" s="427"/>
      <c r="AM1259" s="427"/>
      <c r="AN1259" s="427"/>
      <c r="AO1259" s="427"/>
      <c r="AP1259" s="427"/>
      <c r="AQ1259" s="427"/>
      <c r="AR1259" s="427"/>
      <c r="AS1259" s="427"/>
    </row>
    <row r="1260" spans="4:45" s="442" customFormat="1" ht="16" customHeight="1" x14ac:dyDescent="0.25">
      <c r="D1260" s="444"/>
      <c r="E1260" s="444"/>
      <c r="F1260" s="444"/>
      <c r="G1260" s="444"/>
      <c r="H1260" s="444"/>
      <c r="I1260" s="444"/>
      <c r="J1260" s="444"/>
      <c r="K1260" s="444"/>
      <c r="L1260" s="444"/>
      <c r="M1260" s="443"/>
      <c r="O1260" s="427"/>
      <c r="P1260" s="427"/>
      <c r="Q1260" s="427"/>
      <c r="R1260" s="427"/>
      <c r="S1260" s="427"/>
      <c r="T1260" s="427"/>
      <c r="U1260" s="427"/>
      <c r="V1260" s="427"/>
      <c r="W1260" s="427"/>
      <c r="X1260" s="427"/>
      <c r="Y1260" s="427"/>
      <c r="Z1260" s="427"/>
      <c r="AA1260" s="427"/>
      <c r="AB1260" s="427"/>
      <c r="AC1260" s="427"/>
      <c r="AD1260" s="427"/>
      <c r="AE1260" s="427"/>
      <c r="AF1260" s="427"/>
      <c r="AG1260" s="427"/>
      <c r="AH1260" s="427"/>
      <c r="AI1260" s="427"/>
      <c r="AJ1260" s="427"/>
      <c r="AK1260" s="427"/>
      <c r="AL1260" s="427"/>
      <c r="AM1260" s="427"/>
      <c r="AN1260" s="427"/>
      <c r="AO1260" s="427"/>
      <c r="AP1260" s="427"/>
      <c r="AQ1260" s="427"/>
      <c r="AR1260" s="427"/>
      <c r="AS1260" s="427"/>
    </row>
    <row r="1261" spans="4:45" s="442" customFormat="1" ht="16" customHeight="1" x14ac:dyDescent="0.25">
      <c r="D1261" s="444"/>
      <c r="E1261" s="444"/>
      <c r="F1261" s="444"/>
      <c r="G1261" s="444"/>
      <c r="H1261" s="444"/>
      <c r="I1261" s="444"/>
      <c r="J1261" s="444"/>
      <c r="K1261" s="444"/>
      <c r="L1261" s="444"/>
      <c r="M1261" s="443"/>
      <c r="O1261" s="427"/>
      <c r="P1261" s="427"/>
      <c r="Q1261" s="427"/>
      <c r="R1261" s="427"/>
      <c r="S1261" s="427"/>
      <c r="T1261" s="427"/>
      <c r="U1261" s="427"/>
      <c r="V1261" s="427"/>
      <c r="W1261" s="427"/>
      <c r="X1261" s="427"/>
      <c r="Y1261" s="427"/>
      <c r="Z1261" s="427"/>
      <c r="AA1261" s="427"/>
      <c r="AB1261" s="427"/>
      <c r="AC1261" s="427"/>
      <c r="AD1261" s="427"/>
      <c r="AE1261" s="427"/>
      <c r="AF1261" s="427"/>
      <c r="AG1261" s="427"/>
      <c r="AH1261" s="427"/>
      <c r="AI1261" s="427"/>
      <c r="AJ1261" s="427"/>
      <c r="AK1261" s="427"/>
      <c r="AL1261" s="427"/>
      <c r="AM1261" s="427"/>
      <c r="AN1261" s="427"/>
      <c r="AO1261" s="427"/>
      <c r="AP1261" s="427"/>
      <c r="AQ1261" s="427"/>
      <c r="AR1261" s="427"/>
      <c r="AS1261" s="427"/>
    </row>
    <row r="1262" spans="4:45" s="442" customFormat="1" ht="16" customHeight="1" x14ac:dyDescent="0.25">
      <c r="D1262" s="444"/>
      <c r="E1262" s="444"/>
      <c r="F1262" s="444"/>
      <c r="G1262" s="444"/>
      <c r="H1262" s="444"/>
      <c r="I1262" s="444"/>
      <c r="J1262" s="444"/>
      <c r="K1262" s="444"/>
      <c r="L1262" s="444"/>
      <c r="M1262" s="443"/>
      <c r="O1262" s="427"/>
      <c r="P1262" s="427"/>
      <c r="Q1262" s="427"/>
      <c r="R1262" s="427"/>
      <c r="S1262" s="427"/>
      <c r="T1262" s="427"/>
      <c r="U1262" s="427"/>
      <c r="V1262" s="427"/>
      <c r="W1262" s="427"/>
      <c r="X1262" s="427"/>
      <c r="Y1262" s="427"/>
      <c r="Z1262" s="427"/>
      <c r="AA1262" s="427"/>
      <c r="AB1262" s="427"/>
      <c r="AC1262" s="427"/>
      <c r="AD1262" s="427"/>
      <c r="AE1262" s="427"/>
      <c r="AF1262" s="427"/>
      <c r="AG1262" s="427"/>
      <c r="AH1262" s="427"/>
      <c r="AI1262" s="427"/>
      <c r="AJ1262" s="427"/>
      <c r="AK1262" s="427"/>
      <c r="AL1262" s="427"/>
      <c r="AM1262" s="427"/>
      <c r="AN1262" s="427"/>
      <c r="AO1262" s="427"/>
      <c r="AP1262" s="427"/>
      <c r="AQ1262" s="427"/>
      <c r="AR1262" s="427"/>
      <c r="AS1262" s="427"/>
    </row>
    <row r="1263" spans="4:45" s="442" customFormat="1" ht="16" customHeight="1" x14ac:dyDescent="0.25">
      <c r="D1263" s="444"/>
      <c r="E1263" s="444"/>
      <c r="F1263" s="444"/>
      <c r="G1263" s="444"/>
      <c r="H1263" s="444"/>
      <c r="I1263" s="444"/>
      <c r="J1263" s="444"/>
      <c r="K1263" s="444"/>
      <c r="L1263" s="444"/>
      <c r="M1263" s="443"/>
      <c r="O1263" s="427"/>
      <c r="P1263" s="427"/>
      <c r="Q1263" s="427"/>
      <c r="R1263" s="427"/>
      <c r="S1263" s="427"/>
      <c r="T1263" s="427"/>
      <c r="U1263" s="427"/>
      <c r="V1263" s="427"/>
      <c r="W1263" s="427"/>
      <c r="X1263" s="427"/>
      <c r="Y1263" s="427"/>
      <c r="Z1263" s="427"/>
      <c r="AA1263" s="427"/>
      <c r="AB1263" s="427"/>
      <c r="AC1263" s="427"/>
      <c r="AD1263" s="427"/>
      <c r="AE1263" s="427"/>
      <c r="AF1263" s="427"/>
      <c r="AG1263" s="427"/>
      <c r="AH1263" s="427"/>
      <c r="AI1263" s="427"/>
      <c r="AJ1263" s="427"/>
      <c r="AK1263" s="427"/>
      <c r="AL1263" s="427"/>
      <c r="AM1263" s="427"/>
      <c r="AN1263" s="427"/>
      <c r="AO1263" s="427"/>
      <c r="AP1263" s="427"/>
      <c r="AQ1263" s="427"/>
      <c r="AR1263" s="427"/>
      <c r="AS1263" s="427"/>
    </row>
    <row r="1264" spans="4:45" s="442" customFormat="1" ht="16" customHeight="1" x14ac:dyDescent="0.25">
      <c r="D1264" s="444"/>
      <c r="E1264" s="444"/>
      <c r="F1264" s="444"/>
      <c r="G1264" s="444"/>
      <c r="H1264" s="444"/>
      <c r="I1264" s="444"/>
      <c r="J1264" s="444"/>
      <c r="K1264" s="444"/>
      <c r="L1264" s="444"/>
      <c r="M1264" s="443"/>
      <c r="O1264" s="427"/>
      <c r="P1264" s="427"/>
      <c r="Q1264" s="427"/>
      <c r="R1264" s="427"/>
      <c r="S1264" s="427"/>
      <c r="T1264" s="427"/>
      <c r="U1264" s="427"/>
      <c r="V1264" s="427"/>
      <c r="W1264" s="427"/>
      <c r="X1264" s="427"/>
      <c r="Y1264" s="427"/>
      <c r="Z1264" s="427"/>
      <c r="AA1264" s="427"/>
      <c r="AB1264" s="427"/>
      <c r="AC1264" s="427"/>
      <c r="AD1264" s="427"/>
      <c r="AE1264" s="427"/>
      <c r="AF1264" s="427"/>
      <c r="AG1264" s="427"/>
      <c r="AH1264" s="427"/>
      <c r="AI1264" s="427"/>
      <c r="AJ1264" s="427"/>
      <c r="AK1264" s="427"/>
      <c r="AL1264" s="427"/>
      <c r="AM1264" s="427"/>
      <c r="AN1264" s="427"/>
      <c r="AO1264" s="427"/>
      <c r="AP1264" s="427"/>
      <c r="AQ1264" s="427"/>
      <c r="AR1264" s="427"/>
      <c r="AS1264" s="427"/>
    </row>
    <row r="1265" spans="4:45" s="442" customFormat="1" ht="16" customHeight="1" x14ac:dyDescent="0.25">
      <c r="D1265" s="444"/>
      <c r="E1265" s="444"/>
      <c r="F1265" s="444"/>
      <c r="G1265" s="444"/>
      <c r="H1265" s="444"/>
      <c r="I1265" s="444"/>
      <c r="J1265" s="444"/>
      <c r="K1265" s="444"/>
      <c r="L1265" s="444"/>
      <c r="M1265" s="443"/>
      <c r="O1265" s="427"/>
      <c r="P1265" s="427"/>
      <c r="Q1265" s="427"/>
      <c r="R1265" s="427"/>
      <c r="S1265" s="427"/>
      <c r="T1265" s="427"/>
      <c r="U1265" s="427"/>
      <c r="V1265" s="427"/>
      <c r="W1265" s="427"/>
      <c r="X1265" s="427"/>
      <c r="Y1265" s="427"/>
      <c r="Z1265" s="427"/>
      <c r="AA1265" s="427"/>
      <c r="AB1265" s="427"/>
      <c r="AC1265" s="427"/>
      <c r="AD1265" s="427"/>
      <c r="AE1265" s="427"/>
      <c r="AF1265" s="427"/>
      <c r="AG1265" s="427"/>
      <c r="AH1265" s="427"/>
      <c r="AI1265" s="427"/>
      <c r="AJ1265" s="427"/>
      <c r="AK1265" s="427"/>
      <c r="AL1265" s="427"/>
      <c r="AM1265" s="427"/>
      <c r="AN1265" s="427"/>
      <c r="AO1265" s="427"/>
      <c r="AP1265" s="427"/>
      <c r="AQ1265" s="427"/>
      <c r="AR1265" s="427"/>
      <c r="AS1265" s="427"/>
    </row>
    <row r="1266" spans="4:45" s="442" customFormat="1" ht="16" customHeight="1" x14ac:dyDescent="0.25">
      <c r="D1266" s="444"/>
      <c r="E1266" s="444"/>
      <c r="F1266" s="444"/>
      <c r="G1266" s="444"/>
      <c r="H1266" s="444"/>
      <c r="I1266" s="444"/>
      <c r="J1266" s="444"/>
      <c r="K1266" s="444"/>
      <c r="L1266" s="444"/>
      <c r="M1266" s="443"/>
      <c r="O1266" s="427"/>
      <c r="P1266" s="427"/>
      <c r="Q1266" s="427"/>
      <c r="R1266" s="427"/>
      <c r="S1266" s="427"/>
      <c r="T1266" s="427"/>
      <c r="U1266" s="427"/>
      <c r="V1266" s="427"/>
      <c r="W1266" s="427"/>
      <c r="X1266" s="427"/>
      <c r="Y1266" s="427"/>
      <c r="Z1266" s="427"/>
      <c r="AA1266" s="427"/>
      <c r="AB1266" s="427"/>
      <c r="AC1266" s="427"/>
      <c r="AD1266" s="427"/>
      <c r="AE1266" s="427"/>
      <c r="AF1266" s="427"/>
      <c r="AG1266" s="427"/>
      <c r="AH1266" s="427"/>
      <c r="AI1266" s="427"/>
      <c r="AJ1266" s="427"/>
      <c r="AK1266" s="427"/>
      <c r="AL1266" s="427"/>
      <c r="AM1266" s="427"/>
      <c r="AN1266" s="427"/>
      <c r="AO1266" s="427"/>
      <c r="AP1266" s="427"/>
      <c r="AQ1266" s="427"/>
      <c r="AR1266" s="427"/>
      <c r="AS1266" s="427"/>
    </row>
    <row r="1267" spans="4:45" s="442" customFormat="1" ht="16" customHeight="1" x14ac:dyDescent="0.25">
      <c r="D1267" s="444"/>
      <c r="E1267" s="444"/>
      <c r="F1267" s="444"/>
      <c r="G1267" s="444"/>
      <c r="H1267" s="444"/>
      <c r="I1267" s="444"/>
      <c r="J1267" s="444"/>
      <c r="K1267" s="444"/>
      <c r="L1267" s="444"/>
      <c r="M1267" s="443"/>
      <c r="O1267" s="427"/>
      <c r="P1267" s="427"/>
      <c r="Q1267" s="427"/>
      <c r="R1267" s="427"/>
      <c r="S1267" s="427"/>
      <c r="T1267" s="427"/>
      <c r="U1267" s="427"/>
      <c r="V1267" s="427"/>
      <c r="W1267" s="427"/>
      <c r="X1267" s="427"/>
      <c r="Y1267" s="427"/>
      <c r="Z1267" s="427"/>
      <c r="AA1267" s="427"/>
      <c r="AB1267" s="427"/>
      <c r="AC1267" s="427"/>
      <c r="AD1267" s="427"/>
      <c r="AE1267" s="427"/>
      <c r="AF1267" s="427"/>
      <c r="AG1267" s="427"/>
      <c r="AH1267" s="427"/>
      <c r="AI1267" s="427"/>
      <c r="AJ1267" s="427"/>
      <c r="AK1267" s="427"/>
      <c r="AL1267" s="427"/>
      <c r="AM1267" s="427"/>
      <c r="AN1267" s="427"/>
      <c r="AO1267" s="427"/>
      <c r="AP1267" s="427"/>
      <c r="AQ1267" s="427"/>
      <c r="AR1267" s="427"/>
      <c r="AS1267" s="427"/>
    </row>
    <row r="1268" spans="4:45" s="442" customFormat="1" ht="16" customHeight="1" x14ac:dyDescent="0.25">
      <c r="D1268" s="444"/>
      <c r="E1268" s="444"/>
      <c r="F1268" s="444"/>
      <c r="G1268" s="444"/>
      <c r="H1268" s="444"/>
      <c r="I1268" s="444"/>
      <c r="J1268" s="444"/>
      <c r="K1268" s="444"/>
      <c r="L1268" s="444"/>
      <c r="M1268" s="443"/>
      <c r="O1268" s="427"/>
      <c r="P1268" s="427"/>
      <c r="Q1268" s="427"/>
      <c r="R1268" s="427"/>
      <c r="S1268" s="427"/>
      <c r="T1268" s="427"/>
      <c r="U1268" s="427"/>
      <c r="V1268" s="427"/>
      <c r="W1268" s="427"/>
      <c r="X1268" s="427"/>
      <c r="Y1268" s="427"/>
      <c r="Z1268" s="427"/>
      <c r="AA1268" s="427"/>
      <c r="AB1268" s="427"/>
      <c r="AC1268" s="427"/>
      <c r="AD1268" s="427"/>
      <c r="AE1268" s="427"/>
      <c r="AF1268" s="427"/>
      <c r="AG1268" s="427"/>
      <c r="AH1268" s="427"/>
      <c r="AI1268" s="427"/>
      <c r="AJ1268" s="427"/>
      <c r="AK1268" s="427"/>
      <c r="AL1268" s="427"/>
      <c r="AM1268" s="427"/>
      <c r="AN1268" s="427"/>
      <c r="AO1268" s="427"/>
      <c r="AP1268" s="427"/>
      <c r="AQ1268" s="427"/>
      <c r="AR1268" s="427"/>
      <c r="AS1268" s="427"/>
    </row>
    <row r="1269" spans="4:45" s="442" customFormat="1" ht="16" customHeight="1" x14ac:dyDescent="0.25">
      <c r="D1269" s="444"/>
      <c r="E1269" s="444"/>
      <c r="F1269" s="444"/>
      <c r="G1269" s="444"/>
      <c r="H1269" s="444"/>
      <c r="I1269" s="444"/>
      <c r="J1269" s="444"/>
      <c r="K1269" s="444"/>
      <c r="L1269" s="444"/>
      <c r="M1269" s="443"/>
      <c r="O1269" s="427"/>
      <c r="P1269" s="427"/>
      <c r="Q1269" s="427"/>
      <c r="R1269" s="427"/>
      <c r="S1269" s="427"/>
      <c r="T1269" s="427"/>
      <c r="U1269" s="427"/>
      <c r="V1269" s="427"/>
      <c r="W1269" s="427"/>
      <c r="X1269" s="427"/>
      <c r="Y1269" s="427"/>
      <c r="Z1269" s="427"/>
      <c r="AA1269" s="427"/>
      <c r="AB1269" s="427"/>
      <c r="AC1269" s="427"/>
      <c r="AD1269" s="427"/>
      <c r="AE1269" s="427"/>
      <c r="AF1269" s="427"/>
      <c r="AG1269" s="427"/>
      <c r="AH1269" s="427"/>
      <c r="AI1269" s="427"/>
      <c r="AJ1269" s="427"/>
      <c r="AK1269" s="427"/>
      <c r="AL1269" s="427"/>
      <c r="AM1269" s="427"/>
      <c r="AN1269" s="427"/>
      <c r="AO1269" s="427"/>
      <c r="AP1269" s="427"/>
      <c r="AQ1269" s="427"/>
      <c r="AR1269" s="427"/>
      <c r="AS1269" s="427"/>
    </row>
    <row r="1270" spans="4:45" s="442" customFormat="1" ht="16" customHeight="1" x14ac:dyDescent="0.25">
      <c r="D1270" s="444"/>
      <c r="E1270" s="444"/>
      <c r="F1270" s="444"/>
      <c r="G1270" s="444"/>
      <c r="H1270" s="444"/>
      <c r="I1270" s="444"/>
      <c r="J1270" s="444"/>
      <c r="K1270" s="444"/>
      <c r="L1270" s="444"/>
      <c r="M1270" s="443"/>
      <c r="O1270" s="427"/>
      <c r="P1270" s="427"/>
      <c r="Q1270" s="427"/>
      <c r="R1270" s="427"/>
      <c r="S1270" s="427"/>
      <c r="T1270" s="427"/>
      <c r="U1270" s="427"/>
      <c r="V1270" s="427"/>
      <c r="W1270" s="427"/>
      <c r="X1270" s="427"/>
      <c r="Y1270" s="427"/>
      <c r="Z1270" s="427"/>
      <c r="AA1270" s="427"/>
      <c r="AB1270" s="427"/>
      <c r="AC1270" s="427"/>
      <c r="AD1270" s="427"/>
      <c r="AE1270" s="427"/>
      <c r="AF1270" s="427"/>
      <c r="AG1270" s="427"/>
      <c r="AH1270" s="427"/>
      <c r="AI1270" s="427"/>
      <c r="AJ1270" s="427"/>
      <c r="AK1270" s="427"/>
      <c r="AL1270" s="427"/>
      <c r="AM1270" s="427"/>
      <c r="AN1270" s="427"/>
      <c r="AO1270" s="427"/>
      <c r="AP1270" s="427"/>
      <c r="AQ1270" s="427"/>
      <c r="AR1270" s="427"/>
      <c r="AS1270" s="427"/>
    </row>
    <row r="1271" spans="4:45" s="442" customFormat="1" ht="16" customHeight="1" x14ac:dyDescent="0.25">
      <c r="D1271" s="444"/>
      <c r="E1271" s="444"/>
      <c r="F1271" s="444"/>
      <c r="G1271" s="444"/>
      <c r="H1271" s="444"/>
      <c r="I1271" s="444"/>
      <c r="J1271" s="444"/>
      <c r="K1271" s="444"/>
      <c r="L1271" s="444"/>
      <c r="M1271" s="443"/>
      <c r="O1271" s="427"/>
      <c r="P1271" s="427"/>
      <c r="Q1271" s="427"/>
      <c r="R1271" s="427"/>
      <c r="S1271" s="427"/>
      <c r="T1271" s="427"/>
      <c r="U1271" s="427"/>
      <c r="V1271" s="427"/>
      <c r="W1271" s="427"/>
      <c r="X1271" s="427"/>
      <c r="Y1271" s="427"/>
      <c r="Z1271" s="427"/>
      <c r="AA1271" s="427"/>
      <c r="AB1271" s="427"/>
      <c r="AC1271" s="427"/>
      <c r="AD1271" s="427"/>
      <c r="AE1271" s="427"/>
      <c r="AF1271" s="427"/>
      <c r="AG1271" s="427"/>
      <c r="AH1271" s="427"/>
      <c r="AI1271" s="427"/>
      <c r="AJ1271" s="427"/>
      <c r="AK1271" s="427"/>
      <c r="AL1271" s="427"/>
      <c r="AM1271" s="427"/>
      <c r="AN1271" s="427"/>
      <c r="AO1271" s="427"/>
      <c r="AP1271" s="427"/>
      <c r="AQ1271" s="427"/>
      <c r="AR1271" s="427"/>
      <c r="AS1271" s="427"/>
    </row>
    <row r="1272" spans="4:45" s="442" customFormat="1" ht="16" customHeight="1" x14ac:dyDescent="0.25">
      <c r="D1272" s="444"/>
      <c r="E1272" s="444"/>
      <c r="F1272" s="444"/>
      <c r="G1272" s="444"/>
      <c r="H1272" s="444"/>
      <c r="I1272" s="444"/>
      <c r="J1272" s="444"/>
      <c r="K1272" s="444"/>
      <c r="L1272" s="444"/>
      <c r="M1272" s="443"/>
      <c r="O1272" s="427"/>
      <c r="P1272" s="427"/>
      <c r="Q1272" s="427"/>
      <c r="R1272" s="427"/>
      <c r="S1272" s="427"/>
      <c r="T1272" s="427"/>
      <c r="U1272" s="427"/>
      <c r="V1272" s="427"/>
      <c r="W1272" s="427"/>
      <c r="X1272" s="427"/>
      <c r="Y1272" s="427"/>
      <c r="Z1272" s="427"/>
      <c r="AA1272" s="427"/>
      <c r="AB1272" s="427"/>
      <c r="AC1272" s="427"/>
      <c r="AD1272" s="427"/>
      <c r="AE1272" s="427"/>
      <c r="AF1272" s="427"/>
      <c r="AG1272" s="427"/>
      <c r="AH1272" s="427"/>
      <c r="AI1272" s="427"/>
      <c r="AJ1272" s="427"/>
      <c r="AK1272" s="427"/>
      <c r="AL1272" s="427"/>
      <c r="AM1272" s="427"/>
      <c r="AN1272" s="427"/>
      <c r="AO1272" s="427"/>
      <c r="AP1272" s="427"/>
      <c r="AQ1272" s="427"/>
      <c r="AR1272" s="427"/>
      <c r="AS1272" s="427"/>
    </row>
    <row r="1273" spans="4:45" s="442" customFormat="1" ht="16" customHeight="1" x14ac:dyDescent="0.25">
      <c r="D1273" s="444"/>
      <c r="E1273" s="444"/>
      <c r="F1273" s="444"/>
      <c r="G1273" s="444"/>
      <c r="H1273" s="444"/>
      <c r="I1273" s="444"/>
      <c r="J1273" s="444"/>
      <c r="K1273" s="444"/>
      <c r="L1273" s="444"/>
      <c r="M1273" s="443"/>
      <c r="O1273" s="427"/>
      <c r="P1273" s="427"/>
      <c r="Q1273" s="427"/>
      <c r="R1273" s="427"/>
      <c r="S1273" s="427"/>
      <c r="T1273" s="427"/>
      <c r="U1273" s="427"/>
      <c r="V1273" s="427"/>
      <c r="W1273" s="427"/>
      <c r="X1273" s="427"/>
      <c r="Y1273" s="427"/>
      <c r="Z1273" s="427"/>
      <c r="AA1273" s="427"/>
      <c r="AB1273" s="427"/>
      <c r="AC1273" s="427"/>
      <c r="AD1273" s="427"/>
      <c r="AE1273" s="427"/>
      <c r="AF1273" s="427"/>
      <c r="AG1273" s="427"/>
      <c r="AH1273" s="427"/>
      <c r="AI1273" s="427"/>
      <c r="AJ1273" s="427"/>
      <c r="AK1273" s="427"/>
      <c r="AL1273" s="427"/>
      <c r="AM1273" s="427"/>
      <c r="AN1273" s="427"/>
      <c r="AO1273" s="427"/>
      <c r="AP1273" s="427"/>
      <c r="AQ1273" s="427"/>
      <c r="AR1273" s="427"/>
      <c r="AS1273" s="427"/>
    </row>
    <row r="1274" spans="4:45" s="442" customFormat="1" ht="16" customHeight="1" x14ac:dyDescent="0.25">
      <c r="D1274" s="444"/>
      <c r="E1274" s="444"/>
      <c r="F1274" s="444"/>
      <c r="G1274" s="444"/>
      <c r="H1274" s="444"/>
      <c r="I1274" s="444"/>
      <c r="J1274" s="444"/>
      <c r="K1274" s="444"/>
      <c r="L1274" s="444"/>
      <c r="M1274" s="443"/>
      <c r="O1274" s="427"/>
      <c r="P1274" s="427"/>
      <c r="Q1274" s="427"/>
      <c r="R1274" s="427"/>
      <c r="S1274" s="427"/>
      <c r="T1274" s="427"/>
      <c r="U1274" s="427"/>
      <c r="V1274" s="427"/>
      <c r="W1274" s="427"/>
      <c r="X1274" s="427"/>
      <c r="Y1274" s="427"/>
      <c r="Z1274" s="427"/>
      <c r="AA1274" s="427"/>
      <c r="AB1274" s="427"/>
      <c r="AC1274" s="427"/>
      <c r="AD1274" s="427"/>
      <c r="AE1274" s="427"/>
      <c r="AF1274" s="427"/>
      <c r="AG1274" s="427"/>
      <c r="AH1274" s="427"/>
      <c r="AI1274" s="427"/>
      <c r="AJ1274" s="427"/>
      <c r="AK1274" s="427"/>
      <c r="AL1274" s="427"/>
      <c r="AM1274" s="427"/>
      <c r="AN1274" s="427"/>
      <c r="AO1274" s="427"/>
      <c r="AP1274" s="427"/>
      <c r="AQ1274" s="427"/>
      <c r="AR1274" s="427"/>
      <c r="AS1274" s="427"/>
    </row>
    <row r="1275" spans="4:45" s="442" customFormat="1" ht="16" customHeight="1" x14ac:dyDescent="0.25">
      <c r="D1275" s="444"/>
      <c r="E1275" s="444"/>
      <c r="F1275" s="444"/>
      <c r="G1275" s="444"/>
      <c r="H1275" s="444"/>
      <c r="I1275" s="444"/>
      <c r="J1275" s="444"/>
      <c r="K1275" s="444"/>
      <c r="L1275" s="444"/>
      <c r="M1275" s="443"/>
      <c r="O1275" s="427"/>
      <c r="P1275" s="427"/>
      <c r="Q1275" s="427"/>
      <c r="R1275" s="427"/>
      <c r="S1275" s="427"/>
      <c r="T1275" s="427"/>
      <c r="U1275" s="427"/>
      <c r="V1275" s="427"/>
      <c r="W1275" s="427"/>
      <c r="X1275" s="427"/>
      <c r="Y1275" s="427"/>
      <c r="Z1275" s="427"/>
      <c r="AA1275" s="427"/>
      <c r="AB1275" s="427"/>
      <c r="AC1275" s="427"/>
      <c r="AD1275" s="427"/>
      <c r="AE1275" s="427"/>
      <c r="AF1275" s="427"/>
      <c r="AG1275" s="427"/>
      <c r="AH1275" s="427"/>
      <c r="AI1275" s="427"/>
      <c r="AJ1275" s="427"/>
      <c r="AK1275" s="427"/>
      <c r="AL1275" s="427"/>
      <c r="AM1275" s="427"/>
      <c r="AN1275" s="427"/>
      <c r="AO1275" s="427"/>
      <c r="AP1275" s="427"/>
      <c r="AQ1275" s="427"/>
      <c r="AR1275" s="427"/>
      <c r="AS1275" s="427"/>
    </row>
    <row r="1276" spans="4:45" s="442" customFormat="1" ht="16" customHeight="1" x14ac:dyDescent="0.25">
      <c r="D1276" s="444"/>
      <c r="E1276" s="444"/>
      <c r="F1276" s="444"/>
      <c r="G1276" s="444"/>
      <c r="H1276" s="444"/>
      <c r="I1276" s="444"/>
      <c r="J1276" s="444"/>
      <c r="K1276" s="444"/>
      <c r="L1276" s="444"/>
      <c r="M1276" s="443"/>
      <c r="O1276" s="427"/>
      <c r="P1276" s="427"/>
      <c r="Q1276" s="427"/>
      <c r="R1276" s="427"/>
      <c r="S1276" s="427"/>
      <c r="T1276" s="427"/>
      <c r="U1276" s="427"/>
      <c r="V1276" s="427"/>
      <c r="W1276" s="427"/>
      <c r="X1276" s="427"/>
      <c r="Y1276" s="427"/>
      <c r="Z1276" s="427"/>
      <c r="AA1276" s="427"/>
      <c r="AB1276" s="427"/>
      <c r="AC1276" s="427"/>
      <c r="AD1276" s="427"/>
      <c r="AE1276" s="427"/>
      <c r="AF1276" s="427"/>
      <c r="AG1276" s="427"/>
      <c r="AH1276" s="427"/>
      <c r="AI1276" s="427"/>
      <c r="AJ1276" s="427"/>
      <c r="AK1276" s="427"/>
      <c r="AL1276" s="427"/>
      <c r="AM1276" s="427"/>
      <c r="AN1276" s="427"/>
      <c r="AO1276" s="427"/>
      <c r="AP1276" s="427"/>
      <c r="AQ1276" s="427"/>
      <c r="AR1276" s="427"/>
      <c r="AS1276" s="427"/>
    </row>
    <row r="1277" spans="4:45" s="442" customFormat="1" ht="16" customHeight="1" x14ac:dyDescent="0.25">
      <c r="D1277" s="444"/>
      <c r="E1277" s="444"/>
      <c r="F1277" s="444"/>
      <c r="G1277" s="444"/>
      <c r="H1277" s="444"/>
      <c r="I1277" s="444"/>
      <c r="J1277" s="444"/>
      <c r="K1277" s="444"/>
      <c r="L1277" s="444"/>
      <c r="M1277" s="443"/>
      <c r="O1277" s="427"/>
      <c r="P1277" s="427"/>
      <c r="Q1277" s="427"/>
      <c r="R1277" s="427"/>
      <c r="S1277" s="427"/>
      <c r="T1277" s="427"/>
      <c r="U1277" s="427"/>
      <c r="V1277" s="427"/>
      <c r="W1277" s="427"/>
      <c r="X1277" s="427"/>
      <c r="Y1277" s="427"/>
      <c r="Z1277" s="427"/>
      <c r="AA1277" s="427"/>
      <c r="AB1277" s="427"/>
      <c r="AC1277" s="427"/>
      <c r="AD1277" s="427"/>
      <c r="AE1277" s="427"/>
      <c r="AF1277" s="427"/>
      <c r="AG1277" s="427"/>
      <c r="AH1277" s="427"/>
      <c r="AI1277" s="427"/>
      <c r="AJ1277" s="427"/>
      <c r="AK1277" s="427"/>
      <c r="AL1277" s="427"/>
      <c r="AM1277" s="427"/>
      <c r="AN1277" s="427"/>
      <c r="AO1277" s="427"/>
      <c r="AP1277" s="427"/>
      <c r="AQ1277" s="427"/>
      <c r="AR1277" s="427"/>
      <c r="AS1277" s="427"/>
    </row>
    <row r="1278" spans="4:45" s="442" customFormat="1" ht="16" customHeight="1" x14ac:dyDescent="0.25">
      <c r="D1278" s="444"/>
      <c r="E1278" s="444"/>
      <c r="F1278" s="444"/>
      <c r="G1278" s="444"/>
      <c r="H1278" s="444"/>
      <c r="I1278" s="444"/>
      <c r="J1278" s="444"/>
      <c r="K1278" s="444"/>
      <c r="L1278" s="444"/>
      <c r="M1278" s="443"/>
      <c r="O1278" s="427"/>
      <c r="P1278" s="427"/>
      <c r="Q1278" s="427"/>
      <c r="R1278" s="427"/>
      <c r="S1278" s="427"/>
      <c r="T1278" s="427"/>
      <c r="U1278" s="427"/>
      <c r="V1278" s="427"/>
      <c r="W1278" s="427"/>
      <c r="X1278" s="427"/>
      <c r="Y1278" s="427"/>
      <c r="Z1278" s="427"/>
      <c r="AA1278" s="427"/>
      <c r="AB1278" s="427"/>
      <c r="AC1278" s="427"/>
      <c r="AD1278" s="427"/>
      <c r="AE1278" s="427"/>
      <c r="AF1278" s="427"/>
      <c r="AG1278" s="427"/>
      <c r="AH1278" s="427"/>
      <c r="AI1278" s="427"/>
      <c r="AJ1278" s="427"/>
      <c r="AK1278" s="427"/>
      <c r="AL1278" s="427"/>
      <c r="AM1278" s="427"/>
      <c r="AN1278" s="427"/>
      <c r="AO1278" s="427"/>
      <c r="AP1278" s="427"/>
      <c r="AQ1278" s="427"/>
      <c r="AR1278" s="427"/>
      <c r="AS1278" s="427"/>
    </row>
    <row r="1279" spans="4:45" s="442" customFormat="1" ht="16" customHeight="1" x14ac:dyDescent="0.25">
      <c r="D1279" s="444"/>
      <c r="E1279" s="444"/>
      <c r="F1279" s="444"/>
      <c r="G1279" s="444"/>
      <c r="H1279" s="444"/>
      <c r="I1279" s="444"/>
      <c r="J1279" s="444"/>
      <c r="K1279" s="444"/>
      <c r="L1279" s="444"/>
      <c r="M1279" s="443"/>
      <c r="O1279" s="427"/>
      <c r="P1279" s="427"/>
      <c r="Q1279" s="427"/>
      <c r="R1279" s="427"/>
      <c r="S1279" s="427"/>
      <c r="T1279" s="427"/>
      <c r="U1279" s="427"/>
      <c r="V1279" s="427"/>
      <c r="W1279" s="427"/>
      <c r="X1279" s="427"/>
      <c r="Y1279" s="427"/>
      <c r="Z1279" s="427"/>
      <c r="AA1279" s="427"/>
      <c r="AB1279" s="427"/>
      <c r="AC1279" s="427"/>
      <c r="AD1279" s="427"/>
      <c r="AE1279" s="427"/>
      <c r="AF1279" s="427"/>
      <c r="AG1279" s="427"/>
      <c r="AH1279" s="427"/>
      <c r="AI1279" s="427"/>
      <c r="AJ1279" s="427"/>
      <c r="AK1279" s="427"/>
      <c r="AL1279" s="427"/>
      <c r="AM1279" s="427"/>
      <c r="AN1279" s="427"/>
      <c r="AO1279" s="427"/>
      <c r="AP1279" s="427"/>
      <c r="AQ1279" s="427"/>
      <c r="AR1279" s="427"/>
      <c r="AS1279" s="427"/>
    </row>
    <row r="1280" spans="4:45" s="442" customFormat="1" ht="16" customHeight="1" x14ac:dyDescent="0.25">
      <c r="D1280" s="444"/>
      <c r="E1280" s="444"/>
      <c r="F1280" s="444"/>
      <c r="G1280" s="444"/>
      <c r="H1280" s="444"/>
      <c r="I1280" s="444"/>
      <c r="J1280" s="444"/>
      <c r="K1280" s="444"/>
      <c r="L1280" s="444"/>
      <c r="M1280" s="443"/>
      <c r="O1280" s="427"/>
      <c r="P1280" s="427"/>
      <c r="Q1280" s="427"/>
      <c r="R1280" s="427"/>
      <c r="S1280" s="427"/>
      <c r="T1280" s="427"/>
      <c r="U1280" s="427"/>
      <c r="V1280" s="427"/>
      <c r="W1280" s="427"/>
      <c r="X1280" s="427"/>
      <c r="Y1280" s="427"/>
      <c r="Z1280" s="427"/>
      <c r="AA1280" s="427"/>
      <c r="AB1280" s="427"/>
      <c r="AC1280" s="427"/>
      <c r="AD1280" s="427"/>
      <c r="AE1280" s="427"/>
      <c r="AF1280" s="427"/>
      <c r="AG1280" s="427"/>
      <c r="AH1280" s="427"/>
      <c r="AI1280" s="427"/>
      <c r="AJ1280" s="427"/>
      <c r="AK1280" s="427"/>
      <c r="AL1280" s="427"/>
      <c r="AM1280" s="427"/>
      <c r="AN1280" s="427"/>
      <c r="AO1280" s="427"/>
      <c r="AP1280" s="427"/>
      <c r="AQ1280" s="427"/>
      <c r="AR1280" s="427"/>
      <c r="AS1280" s="427"/>
    </row>
    <row r="1281" spans="4:45" s="442" customFormat="1" ht="16" customHeight="1" x14ac:dyDescent="0.25">
      <c r="D1281" s="444"/>
      <c r="E1281" s="444"/>
      <c r="F1281" s="444"/>
      <c r="G1281" s="444"/>
      <c r="H1281" s="444"/>
      <c r="I1281" s="444"/>
      <c r="J1281" s="444"/>
      <c r="K1281" s="444"/>
      <c r="L1281" s="444"/>
      <c r="M1281" s="443"/>
      <c r="O1281" s="427"/>
      <c r="P1281" s="427"/>
      <c r="Q1281" s="427"/>
      <c r="R1281" s="427"/>
      <c r="S1281" s="427"/>
      <c r="T1281" s="427"/>
      <c r="U1281" s="427"/>
      <c r="V1281" s="427"/>
      <c r="W1281" s="427"/>
      <c r="X1281" s="427"/>
      <c r="Y1281" s="427"/>
      <c r="Z1281" s="427"/>
      <c r="AA1281" s="427"/>
      <c r="AB1281" s="427"/>
      <c r="AC1281" s="427"/>
      <c r="AD1281" s="427"/>
      <c r="AE1281" s="427"/>
      <c r="AF1281" s="427"/>
      <c r="AG1281" s="427"/>
      <c r="AH1281" s="427"/>
      <c r="AI1281" s="427"/>
      <c r="AJ1281" s="427"/>
      <c r="AK1281" s="427"/>
      <c r="AL1281" s="427"/>
      <c r="AM1281" s="427"/>
      <c r="AN1281" s="427"/>
      <c r="AO1281" s="427"/>
      <c r="AP1281" s="427"/>
      <c r="AQ1281" s="427"/>
      <c r="AR1281" s="427"/>
      <c r="AS1281" s="427"/>
    </row>
    <row r="1282" spans="4:45" s="442" customFormat="1" ht="16" customHeight="1" x14ac:dyDescent="0.25">
      <c r="D1282" s="444"/>
      <c r="E1282" s="444"/>
      <c r="F1282" s="444"/>
      <c r="G1282" s="444"/>
      <c r="H1282" s="444"/>
      <c r="I1282" s="444"/>
      <c r="J1282" s="444"/>
      <c r="K1282" s="444"/>
      <c r="L1282" s="444"/>
      <c r="M1282" s="443"/>
      <c r="O1282" s="427"/>
      <c r="P1282" s="427"/>
      <c r="Q1282" s="427"/>
      <c r="R1282" s="427"/>
      <c r="S1282" s="427"/>
      <c r="T1282" s="427"/>
      <c r="U1282" s="427"/>
      <c r="V1282" s="427"/>
      <c r="W1282" s="427"/>
      <c r="X1282" s="427"/>
      <c r="Y1282" s="427"/>
      <c r="Z1282" s="427"/>
      <c r="AA1282" s="427"/>
      <c r="AB1282" s="427"/>
      <c r="AC1282" s="427"/>
      <c r="AD1282" s="427"/>
      <c r="AE1282" s="427"/>
      <c r="AF1282" s="427"/>
      <c r="AG1282" s="427"/>
      <c r="AH1282" s="427"/>
      <c r="AI1282" s="427"/>
      <c r="AJ1282" s="427"/>
      <c r="AK1282" s="427"/>
      <c r="AL1282" s="427"/>
      <c r="AM1282" s="427"/>
      <c r="AN1282" s="427"/>
      <c r="AO1282" s="427"/>
      <c r="AP1282" s="427"/>
      <c r="AQ1282" s="427"/>
      <c r="AR1282" s="427"/>
      <c r="AS1282" s="427"/>
    </row>
    <row r="1283" spans="4:45" s="442" customFormat="1" ht="16" customHeight="1" x14ac:dyDescent="0.25">
      <c r="D1283" s="444"/>
      <c r="E1283" s="444"/>
      <c r="F1283" s="444"/>
      <c r="G1283" s="444"/>
      <c r="H1283" s="444"/>
      <c r="I1283" s="444"/>
      <c r="J1283" s="444"/>
      <c r="K1283" s="444"/>
      <c r="L1283" s="444"/>
      <c r="M1283" s="443"/>
      <c r="O1283" s="427"/>
      <c r="P1283" s="427"/>
      <c r="Q1283" s="427"/>
      <c r="R1283" s="427"/>
      <c r="S1283" s="427"/>
      <c r="T1283" s="427"/>
      <c r="U1283" s="427"/>
      <c r="V1283" s="427"/>
      <c r="W1283" s="427"/>
      <c r="X1283" s="427"/>
      <c r="Y1283" s="427"/>
      <c r="Z1283" s="427"/>
      <c r="AA1283" s="427"/>
      <c r="AB1283" s="427"/>
      <c r="AC1283" s="427"/>
      <c r="AD1283" s="427"/>
      <c r="AE1283" s="427"/>
      <c r="AF1283" s="427"/>
      <c r="AG1283" s="427"/>
      <c r="AH1283" s="427"/>
      <c r="AI1283" s="427"/>
      <c r="AJ1283" s="427"/>
      <c r="AK1283" s="427"/>
      <c r="AL1283" s="427"/>
      <c r="AM1283" s="427"/>
      <c r="AN1283" s="427"/>
      <c r="AO1283" s="427"/>
      <c r="AP1283" s="427"/>
      <c r="AQ1283" s="427"/>
      <c r="AR1283" s="427"/>
      <c r="AS1283" s="427"/>
    </row>
    <row r="1284" spans="4:45" s="442" customFormat="1" ht="16" customHeight="1" x14ac:dyDescent="0.25">
      <c r="D1284" s="444"/>
      <c r="E1284" s="444"/>
      <c r="F1284" s="444"/>
      <c r="G1284" s="444"/>
      <c r="H1284" s="444"/>
      <c r="I1284" s="444"/>
      <c r="J1284" s="444"/>
      <c r="K1284" s="444"/>
      <c r="L1284" s="444"/>
      <c r="M1284" s="443"/>
      <c r="O1284" s="427"/>
      <c r="P1284" s="427"/>
      <c r="Q1284" s="427"/>
      <c r="R1284" s="427"/>
      <c r="S1284" s="427"/>
      <c r="T1284" s="427"/>
      <c r="U1284" s="427"/>
      <c r="V1284" s="427"/>
      <c r="W1284" s="427"/>
      <c r="X1284" s="427"/>
      <c r="Y1284" s="427"/>
      <c r="Z1284" s="427"/>
      <c r="AA1284" s="427"/>
      <c r="AB1284" s="427"/>
      <c r="AC1284" s="427"/>
      <c r="AD1284" s="427"/>
      <c r="AE1284" s="427"/>
      <c r="AF1284" s="427"/>
      <c r="AG1284" s="427"/>
      <c r="AH1284" s="427"/>
      <c r="AI1284" s="427"/>
      <c r="AJ1284" s="427"/>
      <c r="AK1284" s="427"/>
      <c r="AL1284" s="427"/>
      <c r="AM1284" s="427"/>
      <c r="AN1284" s="427"/>
      <c r="AO1284" s="427"/>
      <c r="AP1284" s="427"/>
      <c r="AQ1284" s="427"/>
      <c r="AR1284" s="427"/>
      <c r="AS1284" s="427"/>
    </row>
    <row r="1285" spans="4:45" s="442" customFormat="1" ht="16" customHeight="1" x14ac:dyDescent="0.25">
      <c r="D1285" s="444"/>
      <c r="E1285" s="444"/>
      <c r="F1285" s="444"/>
      <c r="G1285" s="444"/>
      <c r="H1285" s="444"/>
      <c r="I1285" s="444"/>
      <c r="J1285" s="444"/>
      <c r="K1285" s="444"/>
      <c r="L1285" s="444"/>
      <c r="M1285" s="443"/>
      <c r="O1285" s="427"/>
      <c r="P1285" s="427"/>
      <c r="Q1285" s="427"/>
      <c r="R1285" s="427"/>
      <c r="S1285" s="427"/>
      <c r="T1285" s="427"/>
      <c r="U1285" s="427"/>
      <c r="V1285" s="427"/>
      <c r="W1285" s="427"/>
      <c r="X1285" s="427"/>
      <c r="Y1285" s="427"/>
      <c r="Z1285" s="427"/>
      <c r="AA1285" s="427"/>
      <c r="AB1285" s="427"/>
      <c r="AC1285" s="427"/>
      <c r="AD1285" s="427"/>
      <c r="AE1285" s="427"/>
      <c r="AF1285" s="427"/>
      <c r="AG1285" s="427"/>
      <c r="AH1285" s="427"/>
      <c r="AI1285" s="427"/>
      <c r="AJ1285" s="427"/>
      <c r="AK1285" s="427"/>
      <c r="AL1285" s="427"/>
      <c r="AM1285" s="427"/>
      <c r="AN1285" s="427"/>
      <c r="AO1285" s="427"/>
      <c r="AP1285" s="427"/>
      <c r="AQ1285" s="427"/>
      <c r="AR1285" s="427"/>
      <c r="AS1285" s="427"/>
    </row>
    <row r="1286" spans="4:45" s="442" customFormat="1" ht="16" customHeight="1" x14ac:dyDescent="0.25">
      <c r="D1286" s="444"/>
      <c r="E1286" s="444"/>
      <c r="F1286" s="444"/>
      <c r="G1286" s="444"/>
      <c r="H1286" s="444"/>
      <c r="I1286" s="444"/>
      <c r="J1286" s="444"/>
      <c r="K1286" s="444"/>
      <c r="L1286" s="444"/>
      <c r="M1286" s="443"/>
      <c r="O1286" s="427"/>
      <c r="P1286" s="427"/>
      <c r="Q1286" s="427"/>
      <c r="R1286" s="427"/>
      <c r="S1286" s="427"/>
      <c r="T1286" s="427"/>
      <c r="U1286" s="427"/>
      <c r="V1286" s="427"/>
      <c r="W1286" s="427"/>
      <c r="X1286" s="427"/>
      <c r="Y1286" s="427"/>
      <c r="Z1286" s="427"/>
      <c r="AA1286" s="427"/>
      <c r="AB1286" s="427"/>
      <c r="AC1286" s="427"/>
      <c r="AD1286" s="427"/>
      <c r="AE1286" s="427"/>
      <c r="AF1286" s="427"/>
      <c r="AG1286" s="427"/>
      <c r="AH1286" s="427"/>
      <c r="AI1286" s="427"/>
      <c r="AJ1286" s="427"/>
      <c r="AK1286" s="427"/>
      <c r="AL1286" s="427"/>
      <c r="AM1286" s="427"/>
      <c r="AN1286" s="427"/>
      <c r="AO1286" s="427"/>
      <c r="AP1286" s="427"/>
      <c r="AQ1286" s="427"/>
      <c r="AR1286" s="427"/>
      <c r="AS1286" s="427"/>
    </row>
    <row r="1287" spans="4:45" s="442" customFormat="1" ht="16" customHeight="1" x14ac:dyDescent="0.25">
      <c r="D1287" s="444"/>
      <c r="E1287" s="444"/>
      <c r="F1287" s="444"/>
      <c r="G1287" s="444"/>
      <c r="H1287" s="444"/>
      <c r="I1287" s="444"/>
      <c r="J1287" s="444"/>
      <c r="K1287" s="444"/>
      <c r="L1287" s="444"/>
      <c r="M1287" s="443"/>
      <c r="O1287" s="427"/>
      <c r="P1287" s="427"/>
      <c r="Q1287" s="427"/>
      <c r="R1287" s="427"/>
      <c r="S1287" s="427"/>
      <c r="T1287" s="427"/>
      <c r="U1287" s="427"/>
      <c r="V1287" s="427"/>
      <c r="W1287" s="427"/>
      <c r="X1287" s="427"/>
      <c r="Y1287" s="427"/>
      <c r="Z1287" s="427"/>
      <c r="AA1287" s="427"/>
      <c r="AB1287" s="427"/>
      <c r="AC1287" s="427"/>
      <c r="AD1287" s="427"/>
      <c r="AE1287" s="427"/>
      <c r="AF1287" s="427"/>
      <c r="AG1287" s="427"/>
      <c r="AH1287" s="427"/>
      <c r="AI1287" s="427"/>
      <c r="AJ1287" s="427"/>
      <c r="AK1287" s="427"/>
      <c r="AL1287" s="427"/>
      <c r="AM1287" s="427"/>
      <c r="AN1287" s="427"/>
      <c r="AO1287" s="427"/>
      <c r="AP1287" s="427"/>
      <c r="AQ1287" s="427"/>
      <c r="AR1287" s="427"/>
      <c r="AS1287" s="427"/>
    </row>
    <row r="1288" spans="4:45" s="442" customFormat="1" ht="16" customHeight="1" x14ac:dyDescent="0.25">
      <c r="D1288" s="444"/>
      <c r="E1288" s="444"/>
      <c r="F1288" s="444"/>
      <c r="G1288" s="444"/>
      <c r="H1288" s="444"/>
      <c r="I1288" s="444"/>
      <c r="J1288" s="444"/>
      <c r="K1288" s="444"/>
      <c r="L1288" s="444"/>
      <c r="M1288" s="443"/>
      <c r="O1288" s="427"/>
      <c r="P1288" s="427"/>
      <c r="Q1288" s="427"/>
      <c r="R1288" s="427"/>
      <c r="S1288" s="427"/>
      <c r="T1288" s="427"/>
      <c r="U1288" s="427"/>
      <c r="V1288" s="427"/>
      <c r="W1288" s="427"/>
      <c r="X1288" s="427"/>
      <c r="Y1288" s="427"/>
      <c r="Z1288" s="427"/>
      <c r="AA1288" s="427"/>
      <c r="AB1288" s="427"/>
      <c r="AC1288" s="427"/>
      <c r="AD1288" s="427"/>
      <c r="AE1288" s="427"/>
      <c r="AF1288" s="427"/>
      <c r="AG1288" s="427"/>
      <c r="AH1288" s="427"/>
      <c r="AI1288" s="427"/>
      <c r="AJ1288" s="427"/>
      <c r="AK1288" s="427"/>
      <c r="AL1288" s="427"/>
      <c r="AM1288" s="427"/>
      <c r="AN1288" s="427"/>
      <c r="AO1288" s="427"/>
      <c r="AP1288" s="427"/>
      <c r="AQ1288" s="427"/>
      <c r="AR1288" s="427"/>
      <c r="AS1288" s="427"/>
    </row>
    <row r="1289" spans="4:45" s="442" customFormat="1" ht="16" customHeight="1" x14ac:dyDescent="0.25">
      <c r="D1289" s="444"/>
      <c r="E1289" s="444"/>
      <c r="F1289" s="444"/>
      <c r="G1289" s="444"/>
      <c r="H1289" s="444"/>
      <c r="I1289" s="444"/>
      <c r="J1289" s="444"/>
      <c r="K1289" s="444"/>
      <c r="L1289" s="444"/>
      <c r="M1289" s="443"/>
      <c r="O1289" s="427"/>
      <c r="P1289" s="427"/>
      <c r="Q1289" s="427"/>
      <c r="R1289" s="427"/>
      <c r="S1289" s="427"/>
      <c r="T1289" s="427"/>
      <c r="U1289" s="427"/>
      <c r="V1289" s="427"/>
      <c r="W1289" s="427"/>
      <c r="X1289" s="427"/>
      <c r="Y1289" s="427"/>
      <c r="Z1289" s="427"/>
      <c r="AA1289" s="427"/>
      <c r="AB1289" s="427"/>
      <c r="AC1289" s="427"/>
      <c r="AD1289" s="427"/>
      <c r="AE1289" s="427"/>
      <c r="AF1289" s="427"/>
      <c r="AG1289" s="427"/>
      <c r="AH1289" s="427"/>
      <c r="AI1289" s="427"/>
      <c r="AJ1289" s="427"/>
      <c r="AK1289" s="427"/>
      <c r="AL1289" s="427"/>
      <c r="AM1289" s="427"/>
      <c r="AN1289" s="427"/>
      <c r="AO1289" s="427"/>
      <c r="AP1289" s="427"/>
      <c r="AQ1289" s="427"/>
      <c r="AR1289" s="427"/>
      <c r="AS1289" s="427"/>
    </row>
    <row r="1290" spans="4:45" s="442" customFormat="1" ht="16" customHeight="1" x14ac:dyDescent="0.25">
      <c r="D1290" s="444"/>
      <c r="E1290" s="444"/>
      <c r="F1290" s="444"/>
      <c r="G1290" s="444"/>
      <c r="H1290" s="444"/>
      <c r="I1290" s="444"/>
      <c r="J1290" s="444"/>
      <c r="K1290" s="444"/>
      <c r="L1290" s="444"/>
      <c r="M1290" s="443"/>
      <c r="O1290" s="427"/>
      <c r="P1290" s="427"/>
      <c r="Q1290" s="427"/>
      <c r="R1290" s="427"/>
      <c r="S1290" s="427"/>
      <c r="T1290" s="427"/>
      <c r="U1290" s="427"/>
      <c r="V1290" s="427"/>
      <c r="W1290" s="427"/>
      <c r="X1290" s="427"/>
      <c r="Y1290" s="427"/>
      <c r="Z1290" s="427"/>
      <c r="AA1290" s="427"/>
      <c r="AB1290" s="427"/>
      <c r="AC1290" s="427"/>
      <c r="AD1290" s="427"/>
      <c r="AE1290" s="427"/>
      <c r="AF1290" s="427"/>
      <c r="AG1290" s="427"/>
      <c r="AH1290" s="427"/>
      <c r="AI1290" s="427"/>
      <c r="AJ1290" s="427"/>
      <c r="AK1290" s="427"/>
      <c r="AL1290" s="427"/>
      <c r="AM1290" s="427"/>
      <c r="AN1290" s="427"/>
      <c r="AO1290" s="427"/>
      <c r="AP1290" s="427"/>
      <c r="AQ1290" s="427"/>
      <c r="AR1290" s="427"/>
      <c r="AS1290" s="427"/>
    </row>
    <row r="1291" spans="4:45" s="442" customFormat="1" ht="16" customHeight="1" x14ac:dyDescent="0.25">
      <c r="D1291" s="444"/>
      <c r="E1291" s="444"/>
      <c r="F1291" s="444"/>
      <c r="G1291" s="444"/>
      <c r="H1291" s="444"/>
      <c r="I1291" s="444"/>
      <c r="J1291" s="444"/>
      <c r="K1291" s="444"/>
      <c r="L1291" s="444"/>
      <c r="M1291" s="443"/>
      <c r="O1291" s="427"/>
      <c r="P1291" s="427"/>
      <c r="Q1291" s="427"/>
      <c r="R1291" s="427"/>
      <c r="S1291" s="427"/>
      <c r="T1291" s="427"/>
      <c r="U1291" s="427"/>
      <c r="V1291" s="427"/>
      <c r="W1291" s="427"/>
      <c r="X1291" s="427"/>
      <c r="Y1291" s="427"/>
      <c r="Z1291" s="427"/>
      <c r="AA1291" s="427"/>
      <c r="AB1291" s="427"/>
      <c r="AC1291" s="427"/>
      <c r="AD1291" s="427"/>
      <c r="AE1291" s="427"/>
      <c r="AF1291" s="427"/>
      <c r="AG1291" s="427"/>
      <c r="AH1291" s="427"/>
      <c r="AI1291" s="427"/>
      <c r="AJ1291" s="427"/>
      <c r="AK1291" s="427"/>
      <c r="AL1291" s="427"/>
      <c r="AM1291" s="427"/>
      <c r="AN1291" s="427"/>
      <c r="AO1291" s="427"/>
      <c r="AP1291" s="427"/>
      <c r="AQ1291" s="427"/>
      <c r="AR1291" s="427"/>
      <c r="AS1291" s="427"/>
    </row>
    <row r="1292" spans="4:45" s="442" customFormat="1" ht="16" customHeight="1" x14ac:dyDescent="0.25">
      <c r="D1292" s="444"/>
      <c r="E1292" s="444"/>
      <c r="F1292" s="444"/>
      <c r="G1292" s="444"/>
      <c r="H1292" s="444"/>
      <c r="I1292" s="444"/>
      <c r="J1292" s="444"/>
      <c r="K1292" s="444"/>
      <c r="L1292" s="444"/>
      <c r="M1292" s="443"/>
      <c r="O1292" s="427"/>
      <c r="P1292" s="427"/>
      <c r="Q1292" s="427"/>
      <c r="R1292" s="427"/>
      <c r="S1292" s="427"/>
      <c r="T1292" s="427"/>
      <c r="U1292" s="427"/>
      <c r="V1292" s="427"/>
      <c r="W1292" s="427"/>
      <c r="X1292" s="427"/>
      <c r="Y1292" s="427"/>
      <c r="Z1292" s="427"/>
      <c r="AA1292" s="427"/>
      <c r="AB1292" s="427"/>
      <c r="AC1292" s="427"/>
      <c r="AD1292" s="427"/>
      <c r="AE1292" s="427"/>
      <c r="AF1292" s="427"/>
      <c r="AG1292" s="427"/>
      <c r="AH1292" s="427"/>
      <c r="AI1292" s="427"/>
      <c r="AJ1292" s="427"/>
      <c r="AK1292" s="427"/>
      <c r="AL1292" s="427"/>
      <c r="AM1292" s="427"/>
      <c r="AN1292" s="427"/>
      <c r="AO1292" s="427"/>
      <c r="AP1292" s="427"/>
      <c r="AQ1292" s="427"/>
      <c r="AR1292" s="427"/>
      <c r="AS1292" s="427"/>
    </row>
    <row r="1293" spans="4:45" s="442" customFormat="1" ht="16" customHeight="1" x14ac:dyDescent="0.25">
      <c r="D1293" s="444"/>
      <c r="E1293" s="444"/>
      <c r="F1293" s="444"/>
      <c r="G1293" s="444"/>
      <c r="H1293" s="444"/>
      <c r="I1293" s="444"/>
      <c r="J1293" s="444"/>
      <c r="K1293" s="444"/>
      <c r="L1293" s="444"/>
      <c r="M1293" s="443"/>
      <c r="O1293" s="427"/>
      <c r="P1293" s="427"/>
      <c r="Q1293" s="427"/>
      <c r="R1293" s="427"/>
      <c r="S1293" s="427"/>
      <c r="T1293" s="427"/>
      <c r="U1293" s="427"/>
      <c r="V1293" s="427"/>
      <c r="W1293" s="427"/>
      <c r="X1293" s="427"/>
      <c r="Y1293" s="427"/>
      <c r="Z1293" s="427"/>
      <c r="AA1293" s="427"/>
      <c r="AB1293" s="427"/>
      <c r="AC1293" s="427"/>
      <c r="AD1293" s="427"/>
      <c r="AE1293" s="427"/>
      <c r="AF1293" s="427"/>
      <c r="AG1293" s="427"/>
      <c r="AH1293" s="427"/>
      <c r="AI1293" s="427"/>
      <c r="AJ1293" s="427"/>
      <c r="AK1293" s="427"/>
      <c r="AL1293" s="427"/>
      <c r="AM1293" s="427"/>
      <c r="AN1293" s="427"/>
      <c r="AO1293" s="427"/>
      <c r="AP1293" s="427"/>
      <c r="AQ1293" s="427"/>
      <c r="AR1293" s="427"/>
      <c r="AS1293" s="427"/>
    </row>
    <row r="1294" spans="4:45" s="442" customFormat="1" ht="16" customHeight="1" x14ac:dyDescent="0.25">
      <c r="D1294" s="444"/>
      <c r="E1294" s="444"/>
      <c r="F1294" s="444"/>
      <c r="G1294" s="444"/>
      <c r="H1294" s="444"/>
      <c r="I1294" s="444"/>
      <c r="J1294" s="444"/>
      <c r="K1294" s="444"/>
      <c r="L1294" s="444"/>
      <c r="M1294" s="443"/>
      <c r="O1294" s="427"/>
      <c r="P1294" s="427"/>
      <c r="Q1294" s="427"/>
      <c r="R1294" s="427"/>
      <c r="S1294" s="427"/>
      <c r="T1294" s="427"/>
      <c r="U1294" s="427"/>
      <c r="V1294" s="427"/>
      <c r="W1294" s="427"/>
      <c r="X1294" s="427"/>
      <c r="Y1294" s="427"/>
      <c r="Z1294" s="427"/>
      <c r="AA1294" s="427"/>
      <c r="AB1294" s="427"/>
      <c r="AC1294" s="427"/>
      <c r="AD1294" s="427"/>
      <c r="AE1294" s="427"/>
      <c r="AF1294" s="427"/>
      <c r="AG1294" s="427"/>
      <c r="AH1294" s="427"/>
      <c r="AI1294" s="427"/>
      <c r="AJ1294" s="427"/>
      <c r="AK1294" s="427"/>
      <c r="AL1294" s="427"/>
      <c r="AM1294" s="427"/>
      <c r="AN1294" s="427"/>
      <c r="AO1294" s="427"/>
      <c r="AP1294" s="427"/>
      <c r="AQ1294" s="427"/>
      <c r="AR1294" s="427"/>
      <c r="AS1294" s="427"/>
    </row>
    <row r="1295" spans="4:45" s="442" customFormat="1" ht="16" customHeight="1" x14ac:dyDescent="0.25">
      <c r="D1295" s="444"/>
      <c r="E1295" s="444"/>
      <c r="F1295" s="444"/>
      <c r="G1295" s="444"/>
      <c r="H1295" s="444"/>
      <c r="I1295" s="444"/>
      <c r="J1295" s="444"/>
      <c r="K1295" s="444"/>
      <c r="L1295" s="444"/>
      <c r="M1295" s="443"/>
      <c r="O1295" s="427"/>
      <c r="P1295" s="427"/>
      <c r="Q1295" s="427"/>
      <c r="R1295" s="427"/>
      <c r="S1295" s="427"/>
      <c r="T1295" s="427"/>
      <c r="U1295" s="427"/>
      <c r="V1295" s="427"/>
      <c r="W1295" s="427"/>
      <c r="X1295" s="427"/>
      <c r="Y1295" s="427"/>
      <c r="Z1295" s="427"/>
      <c r="AA1295" s="427"/>
      <c r="AB1295" s="427"/>
      <c r="AC1295" s="427"/>
      <c r="AD1295" s="427"/>
      <c r="AE1295" s="427"/>
      <c r="AF1295" s="427"/>
      <c r="AG1295" s="427"/>
      <c r="AH1295" s="427"/>
      <c r="AI1295" s="427"/>
      <c r="AJ1295" s="427"/>
      <c r="AK1295" s="427"/>
      <c r="AL1295" s="427"/>
      <c r="AM1295" s="427"/>
      <c r="AN1295" s="427"/>
      <c r="AO1295" s="427"/>
      <c r="AP1295" s="427"/>
      <c r="AQ1295" s="427"/>
      <c r="AR1295" s="427"/>
      <c r="AS1295" s="427"/>
    </row>
    <row r="1296" spans="4:45" s="442" customFormat="1" ht="16" customHeight="1" x14ac:dyDescent="0.25">
      <c r="D1296" s="444"/>
      <c r="E1296" s="444"/>
      <c r="F1296" s="444"/>
      <c r="G1296" s="444"/>
      <c r="H1296" s="444"/>
      <c r="I1296" s="444"/>
      <c r="J1296" s="444"/>
      <c r="K1296" s="444"/>
      <c r="L1296" s="444"/>
      <c r="M1296" s="443"/>
      <c r="O1296" s="427"/>
      <c r="P1296" s="427"/>
      <c r="Q1296" s="427"/>
      <c r="R1296" s="427"/>
      <c r="S1296" s="427"/>
      <c r="T1296" s="427"/>
      <c r="U1296" s="427"/>
      <c r="V1296" s="427"/>
      <c r="W1296" s="427"/>
      <c r="X1296" s="427"/>
      <c r="Y1296" s="427"/>
      <c r="Z1296" s="427"/>
      <c r="AA1296" s="427"/>
      <c r="AB1296" s="427"/>
      <c r="AC1296" s="427"/>
      <c r="AD1296" s="427"/>
      <c r="AE1296" s="427"/>
      <c r="AF1296" s="427"/>
      <c r="AG1296" s="427"/>
      <c r="AH1296" s="427"/>
      <c r="AI1296" s="427"/>
      <c r="AJ1296" s="427"/>
      <c r="AK1296" s="427"/>
      <c r="AL1296" s="427"/>
      <c r="AM1296" s="427"/>
      <c r="AN1296" s="427"/>
      <c r="AO1296" s="427"/>
      <c r="AP1296" s="427"/>
      <c r="AQ1296" s="427"/>
      <c r="AR1296" s="427"/>
      <c r="AS1296" s="427"/>
    </row>
    <row r="1297" spans="4:45" s="442" customFormat="1" ht="16" customHeight="1" x14ac:dyDescent="0.25">
      <c r="D1297" s="444"/>
      <c r="E1297" s="444"/>
      <c r="F1297" s="444"/>
      <c r="G1297" s="444"/>
      <c r="H1297" s="444"/>
      <c r="I1297" s="444"/>
      <c r="J1297" s="444"/>
      <c r="K1297" s="444"/>
      <c r="L1297" s="444"/>
      <c r="M1297" s="443"/>
      <c r="O1297" s="427"/>
      <c r="P1297" s="427"/>
      <c r="Q1297" s="427"/>
      <c r="R1297" s="427"/>
      <c r="S1297" s="427"/>
      <c r="T1297" s="427"/>
      <c r="U1297" s="427"/>
      <c r="V1297" s="427"/>
      <c r="W1297" s="427"/>
      <c r="X1297" s="427"/>
      <c r="Y1297" s="427"/>
      <c r="Z1297" s="427"/>
      <c r="AA1297" s="427"/>
      <c r="AB1297" s="427"/>
      <c r="AC1297" s="427"/>
      <c r="AD1297" s="427"/>
      <c r="AE1297" s="427"/>
      <c r="AF1297" s="427"/>
      <c r="AG1297" s="427"/>
      <c r="AH1297" s="427"/>
      <c r="AI1297" s="427"/>
      <c r="AJ1297" s="427"/>
      <c r="AK1297" s="427"/>
      <c r="AL1297" s="427"/>
      <c r="AM1297" s="427"/>
      <c r="AN1297" s="427"/>
      <c r="AO1297" s="427"/>
      <c r="AP1297" s="427"/>
      <c r="AQ1297" s="427"/>
      <c r="AR1297" s="427"/>
      <c r="AS1297" s="427"/>
    </row>
    <row r="1298" spans="4:45" s="442" customFormat="1" ht="16" customHeight="1" x14ac:dyDescent="0.25">
      <c r="D1298" s="444"/>
      <c r="E1298" s="444"/>
      <c r="F1298" s="444"/>
      <c r="G1298" s="444"/>
      <c r="H1298" s="444"/>
      <c r="I1298" s="444"/>
      <c r="J1298" s="444"/>
      <c r="K1298" s="444"/>
      <c r="L1298" s="444"/>
      <c r="M1298" s="443"/>
      <c r="O1298" s="427"/>
      <c r="P1298" s="427"/>
      <c r="Q1298" s="427"/>
      <c r="R1298" s="427"/>
      <c r="S1298" s="427"/>
      <c r="T1298" s="427"/>
      <c r="U1298" s="427"/>
      <c r="V1298" s="427"/>
      <c r="W1298" s="427"/>
      <c r="X1298" s="427"/>
      <c r="Y1298" s="427"/>
      <c r="Z1298" s="427"/>
      <c r="AA1298" s="427"/>
      <c r="AB1298" s="427"/>
      <c r="AC1298" s="427"/>
      <c r="AD1298" s="427"/>
      <c r="AE1298" s="427"/>
      <c r="AF1298" s="427"/>
      <c r="AG1298" s="427"/>
      <c r="AH1298" s="427"/>
      <c r="AI1298" s="427"/>
      <c r="AJ1298" s="427"/>
      <c r="AK1298" s="427"/>
      <c r="AL1298" s="427"/>
      <c r="AM1298" s="427"/>
      <c r="AN1298" s="427"/>
      <c r="AO1298" s="427"/>
      <c r="AP1298" s="427"/>
      <c r="AQ1298" s="427"/>
      <c r="AR1298" s="427"/>
      <c r="AS1298" s="427"/>
    </row>
    <row r="1299" spans="4:45" s="442" customFormat="1" ht="16" customHeight="1" x14ac:dyDescent="0.25">
      <c r="D1299" s="444"/>
      <c r="E1299" s="444"/>
      <c r="F1299" s="444"/>
      <c r="G1299" s="444"/>
      <c r="H1299" s="444"/>
      <c r="I1299" s="444"/>
      <c r="J1299" s="444"/>
      <c r="K1299" s="444"/>
      <c r="L1299" s="444"/>
      <c r="M1299" s="443"/>
      <c r="O1299" s="427"/>
      <c r="P1299" s="427"/>
      <c r="Q1299" s="427"/>
      <c r="R1299" s="427"/>
      <c r="S1299" s="427"/>
      <c r="T1299" s="427"/>
      <c r="U1299" s="427"/>
      <c r="V1299" s="427"/>
      <c r="W1299" s="427"/>
      <c r="X1299" s="427"/>
      <c r="Y1299" s="427"/>
      <c r="Z1299" s="427"/>
      <c r="AA1299" s="427"/>
      <c r="AB1299" s="427"/>
      <c r="AC1299" s="427"/>
      <c r="AD1299" s="427"/>
      <c r="AE1299" s="427"/>
      <c r="AF1299" s="427"/>
      <c r="AG1299" s="427"/>
      <c r="AH1299" s="427"/>
      <c r="AI1299" s="427"/>
      <c r="AJ1299" s="427"/>
      <c r="AK1299" s="427"/>
      <c r="AL1299" s="427"/>
      <c r="AM1299" s="427"/>
      <c r="AN1299" s="427"/>
      <c r="AO1299" s="427"/>
      <c r="AP1299" s="427"/>
      <c r="AQ1299" s="427"/>
      <c r="AR1299" s="427"/>
      <c r="AS1299" s="427"/>
    </row>
    <row r="1300" spans="4:45" s="442" customFormat="1" ht="16" customHeight="1" x14ac:dyDescent="0.25">
      <c r="D1300" s="444"/>
      <c r="E1300" s="444"/>
      <c r="F1300" s="444"/>
      <c r="G1300" s="444"/>
      <c r="H1300" s="444"/>
      <c r="I1300" s="444"/>
      <c r="J1300" s="444"/>
      <c r="K1300" s="444"/>
      <c r="L1300" s="444"/>
      <c r="M1300" s="443"/>
      <c r="O1300" s="427"/>
      <c r="P1300" s="427"/>
      <c r="Q1300" s="427"/>
      <c r="R1300" s="427"/>
      <c r="S1300" s="427"/>
      <c r="T1300" s="427"/>
      <c r="U1300" s="427"/>
      <c r="V1300" s="427"/>
      <c r="W1300" s="427"/>
      <c r="X1300" s="427"/>
      <c r="Y1300" s="427"/>
      <c r="Z1300" s="427"/>
      <c r="AA1300" s="427"/>
      <c r="AB1300" s="427"/>
      <c r="AC1300" s="427"/>
      <c r="AD1300" s="427"/>
      <c r="AE1300" s="427"/>
      <c r="AF1300" s="427"/>
      <c r="AG1300" s="427"/>
      <c r="AH1300" s="427"/>
      <c r="AI1300" s="427"/>
      <c r="AJ1300" s="427"/>
      <c r="AK1300" s="427"/>
      <c r="AL1300" s="427"/>
      <c r="AM1300" s="427"/>
      <c r="AN1300" s="427"/>
      <c r="AO1300" s="427"/>
      <c r="AP1300" s="427"/>
      <c r="AQ1300" s="427"/>
      <c r="AR1300" s="427"/>
      <c r="AS1300" s="427"/>
    </row>
    <row r="1301" spans="4:45" s="442" customFormat="1" ht="16" customHeight="1" x14ac:dyDescent="0.25">
      <c r="D1301" s="444"/>
      <c r="E1301" s="444"/>
      <c r="F1301" s="444"/>
      <c r="G1301" s="444"/>
      <c r="H1301" s="444"/>
      <c r="I1301" s="444"/>
      <c r="J1301" s="444"/>
      <c r="K1301" s="444"/>
      <c r="L1301" s="444"/>
      <c r="M1301" s="443"/>
      <c r="O1301" s="427"/>
      <c r="P1301" s="427"/>
      <c r="Q1301" s="427"/>
      <c r="R1301" s="427"/>
      <c r="S1301" s="427"/>
      <c r="T1301" s="427"/>
      <c r="U1301" s="427"/>
      <c r="V1301" s="427"/>
      <c r="W1301" s="427"/>
      <c r="X1301" s="427"/>
      <c r="Y1301" s="427"/>
      <c r="Z1301" s="427"/>
      <c r="AA1301" s="427"/>
      <c r="AB1301" s="427"/>
      <c r="AC1301" s="427"/>
      <c r="AD1301" s="427"/>
      <c r="AE1301" s="427"/>
      <c r="AF1301" s="427"/>
      <c r="AG1301" s="427"/>
      <c r="AH1301" s="427"/>
      <c r="AI1301" s="427"/>
      <c r="AJ1301" s="427"/>
      <c r="AK1301" s="427"/>
      <c r="AL1301" s="427"/>
      <c r="AM1301" s="427"/>
      <c r="AN1301" s="427"/>
      <c r="AO1301" s="427"/>
      <c r="AP1301" s="427"/>
      <c r="AQ1301" s="427"/>
      <c r="AR1301" s="427"/>
      <c r="AS1301" s="427"/>
    </row>
    <row r="1302" spans="4:45" s="442" customFormat="1" ht="16" customHeight="1" x14ac:dyDescent="0.25">
      <c r="D1302" s="444"/>
      <c r="E1302" s="444"/>
      <c r="F1302" s="444"/>
      <c r="G1302" s="444"/>
      <c r="H1302" s="444"/>
      <c r="I1302" s="444"/>
      <c r="J1302" s="444"/>
      <c r="K1302" s="444"/>
      <c r="L1302" s="444"/>
      <c r="M1302" s="443"/>
      <c r="O1302" s="427"/>
      <c r="P1302" s="427"/>
      <c r="Q1302" s="427"/>
      <c r="R1302" s="427"/>
      <c r="S1302" s="427"/>
      <c r="T1302" s="427"/>
      <c r="U1302" s="427"/>
      <c r="V1302" s="427"/>
      <c r="W1302" s="427"/>
      <c r="X1302" s="427"/>
      <c r="Y1302" s="427"/>
      <c r="Z1302" s="427"/>
      <c r="AA1302" s="427"/>
      <c r="AB1302" s="427"/>
      <c r="AC1302" s="427"/>
      <c r="AD1302" s="427"/>
      <c r="AE1302" s="427"/>
      <c r="AF1302" s="427"/>
      <c r="AG1302" s="427"/>
      <c r="AH1302" s="427"/>
      <c r="AI1302" s="427"/>
      <c r="AJ1302" s="427"/>
      <c r="AK1302" s="427"/>
      <c r="AL1302" s="427"/>
      <c r="AM1302" s="427"/>
      <c r="AN1302" s="427"/>
      <c r="AO1302" s="427"/>
      <c r="AP1302" s="427"/>
      <c r="AQ1302" s="427"/>
      <c r="AR1302" s="427"/>
      <c r="AS1302" s="427"/>
    </row>
    <row r="1303" spans="4:45" s="442" customFormat="1" ht="16" customHeight="1" x14ac:dyDescent="0.25">
      <c r="D1303" s="444"/>
      <c r="E1303" s="444"/>
      <c r="F1303" s="444"/>
      <c r="G1303" s="444"/>
      <c r="H1303" s="444"/>
      <c r="I1303" s="444"/>
      <c r="J1303" s="444"/>
      <c r="K1303" s="444"/>
      <c r="L1303" s="444"/>
      <c r="M1303" s="443"/>
      <c r="O1303" s="427"/>
      <c r="P1303" s="427"/>
      <c r="Q1303" s="427"/>
      <c r="R1303" s="427"/>
      <c r="S1303" s="427"/>
      <c r="T1303" s="427"/>
      <c r="U1303" s="427"/>
      <c r="V1303" s="427"/>
      <c r="W1303" s="427"/>
      <c r="X1303" s="427"/>
      <c r="Y1303" s="427"/>
      <c r="Z1303" s="427"/>
      <c r="AA1303" s="427"/>
      <c r="AB1303" s="427"/>
      <c r="AC1303" s="427"/>
      <c r="AD1303" s="427"/>
      <c r="AE1303" s="427"/>
      <c r="AF1303" s="427"/>
      <c r="AG1303" s="427"/>
      <c r="AH1303" s="427"/>
      <c r="AI1303" s="427"/>
      <c r="AJ1303" s="427"/>
      <c r="AK1303" s="427"/>
      <c r="AL1303" s="427"/>
      <c r="AM1303" s="427"/>
      <c r="AN1303" s="427"/>
      <c r="AO1303" s="427"/>
      <c r="AP1303" s="427"/>
      <c r="AQ1303" s="427"/>
      <c r="AR1303" s="427"/>
      <c r="AS1303" s="427"/>
    </row>
    <row r="1304" spans="4:45" s="442" customFormat="1" ht="16" customHeight="1" x14ac:dyDescent="0.25">
      <c r="D1304" s="444"/>
      <c r="E1304" s="444"/>
      <c r="F1304" s="444"/>
      <c r="G1304" s="444"/>
      <c r="H1304" s="444"/>
      <c r="I1304" s="444"/>
      <c r="J1304" s="444"/>
      <c r="K1304" s="444"/>
      <c r="L1304" s="444"/>
      <c r="M1304" s="443"/>
      <c r="O1304" s="427"/>
      <c r="P1304" s="427"/>
      <c r="Q1304" s="427"/>
      <c r="R1304" s="427"/>
      <c r="S1304" s="427"/>
      <c r="T1304" s="427"/>
      <c r="U1304" s="427"/>
      <c r="V1304" s="427"/>
      <c r="W1304" s="427"/>
      <c r="X1304" s="427"/>
      <c r="Y1304" s="427"/>
      <c r="Z1304" s="427"/>
      <c r="AA1304" s="427"/>
      <c r="AB1304" s="427"/>
      <c r="AC1304" s="427"/>
      <c r="AD1304" s="427"/>
      <c r="AE1304" s="427"/>
      <c r="AF1304" s="427"/>
      <c r="AG1304" s="427"/>
      <c r="AH1304" s="427"/>
      <c r="AI1304" s="427"/>
      <c r="AJ1304" s="427"/>
      <c r="AK1304" s="427"/>
      <c r="AL1304" s="427"/>
      <c r="AM1304" s="427"/>
      <c r="AN1304" s="427"/>
      <c r="AO1304" s="427"/>
      <c r="AP1304" s="427"/>
      <c r="AQ1304" s="427"/>
      <c r="AR1304" s="427"/>
      <c r="AS1304" s="427"/>
    </row>
    <row r="1305" spans="4:45" s="442" customFormat="1" ht="16" customHeight="1" x14ac:dyDescent="0.25">
      <c r="D1305" s="444"/>
      <c r="E1305" s="444"/>
      <c r="F1305" s="444"/>
      <c r="G1305" s="444"/>
      <c r="H1305" s="444"/>
      <c r="I1305" s="444"/>
      <c r="J1305" s="444"/>
      <c r="K1305" s="444"/>
      <c r="L1305" s="444"/>
      <c r="M1305" s="443"/>
      <c r="O1305" s="427"/>
      <c r="P1305" s="427"/>
      <c r="Q1305" s="427"/>
      <c r="R1305" s="427"/>
      <c r="S1305" s="427"/>
      <c r="T1305" s="427"/>
      <c r="U1305" s="427"/>
      <c r="V1305" s="427"/>
      <c r="W1305" s="427"/>
      <c r="X1305" s="427"/>
      <c r="Y1305" s="427"/>
      <c r="Z1305" s="427"/>
      <c r="AA1305" s="427"/>
      <c r="AB1305" s="427"/>
      <c r="AC1305" s="427"/>
      <c r="AD1305" s="427"/>
      <c r="AE1305" s="427"/>
      <c r="AF1305" s="427"/>
      <c r="AG1305" s="427"/>
      <c r="AH1305" s="427"/>
      <c r="AI1305" s="427"/>
      <c r="AJ1305" s="427"/>
      <c r="AK1305" s="427"/>
      <c r="AL1305" s="427"/>
      <c r="AM1305" s="427"/>
      <c r="AN1305" s="427"/>
      <c r="AO1305" s="427"/>
      <c r="AP1305" s="427"/>
      <c r="AQ1305" s="427"/>
      <c r="AR1305" s="427"/>
      <c r="AS1305" s="427"/>
    </row>
    <row r="1306" spans="4:45" s="442" customFormat="1" ht="16" customHeight="1" x14ac:dyDescent="0.25">
      <c r="D1306" s="444"/>
      <c r="E1306" s="444"/>
      <c r="F1306" s="444"/>
      <c r="G1306" s="444"/>
      <c r="H1306" s="444"/>
      <c r="I1306" s="444"/>
      <c r="J1306" s="444"/>
      <c r="K1306" s="444"/>
      <c r="L1306" s="444"/>
      <c r="M1306" s="443"/>
      <c r="O1306" s="427"/>
      <c r="P1306" s="427"/>
      <c r="Q1306" s="427"/>
      <c r="R1306" s="427"/>
      <c r="S1306" s="427"/>
      <c r="T1306" s="427"/>
      <c r="U1306" s="427"/>
      <c r="V1306" s="427"/>
      <c r="W1306" s="427"/>
      <c r="X1306" s="427"/>
      <c r="Y1306" s="427"/>
      <c r="Z1306" s="427"/>
      <c r="AA1306" s="427"/>
      <c r="AB1306" s="427"/>
      <c r="AC1306" s="427"/>
      <c r="AD1306" s="427"/>
      <c r="AE1306" s="427"/>
      <c r="AF1306" s="427"/>
      <c r="AG1306" s="427"/>
      <c r="AH1306" s="427"/>
      <c r="AI1306" s="427"/>
      <c r="AJ1306" s="427"/>
      <c r="AK1306" s="427"/>
      <c r="AL1306" s="427"/>
      <c r="AM1306" s="427"/>
      <c r="AN1306" s="427"/>
      <c r="AO1306" s="427"/>
      <c r="AP1306" s="427"/>
      <c r="AQ1306" s="427"/>
      <c r="AR1306" s="427"/>
      <c r="AS1306" s="427"/>
    </row>
    <row r="1307" spans="4:45" s="442" customFormat="1" ht="16" customHeight="1" x14ac:dyDescent="0.25">
      <c r="D1307" s="444"/>
      <c r="E1307" s="444"/>
      <c r="F1307" s="444"/>
      <c r="G1307" s="444"/>
      <c r="H1307" s="444"/>
      <c r="I1307" s="444"/>
      <c r="J1307" s="444"/>
      <c r="K1307" s="444"/>
      <c r="L1307" s="444"/>
      <c r="M1307" s="443"/>
      <c r="O1307" s="427"/>
      <c r="P1307" s="427"/>
      <c r="Q1307" s="427"/>
      <c r="R1307" s="427"/>
      <c r="S1307" s="427"/>
      <c r="T1307" s="427"/>
      <c r="U1307" s="427"/>
      <c r="V1307" s="427"/>
      <c r="W1307" s="427"/>
      <c r="X1307" s="427"/>
      <c r="Y1307" s="427"/>
      <c r="Z1307" s="427"/>
      <c r="AA1307" s="427"/>
      <c r="AB1307" s="427"/>
      <c r="AC1307" s="427"/>
      <c r="AD1307" s="427"/>
      <c r="AE1307" s="427"/>
      <c r="AF1307" s="427"/>
      <c r="AG1307" s="427"/>
      <c r="AH1307" s="427"/>
      <c r="AI1307" s="427"/>
      <c r="AJ1307" s="427"/>
      <c r="AK1307" s="427"/>
      <c r="AL1307" s="427"/>
      <c r="AM1307" s="427"/>
      <c r="AN1307" s="427"/>
      <c r="AO1307" s="427"/>
      <c r="AP1307" s="427"/>
      <c r="AQ1307" s="427"/>
      <c r="AR1307" s="427"/>
      <c r="AS1307" s="427"/>
    </row>
    <row r="1308" spans="4:45" s="442" customFormat="1" ht="16" customHeight="1" x14ac:dyDescent="0.25">
      <c r="D1308" s="444"/>
      <c r="E1308" s="444"/>
      <c r="F1308" s="444"/>
      <c r="G1308" s="444"/>
      <c r="H1308" s="444"/>
      <c r="I1308" s="444"/>
      <c r="J1308" s="444"/>
      <c r="K1308" s="444"/>
      <c r="L1308" s="444"/>
      <c r="M1308" s="443"/>
      <c r="O1308" s="427"/>
      <c r="P1308" s="427"/>
      <c r="Q1308" s="427"/>
      <c r="R1308" s="427"/>
      <c r="S1308" s="427"/>
      <c r="T1308" s="427"/>
      <c r="U1308" s="427"/>
      <c r="V1308" s="427"/>
      <c r="W1308" s="427"/>
      <c r="X1308" s="427"/>
      <c r="Y1308" s="427"/>
      <c r="Z1308" s="427"/>
      <c r="AA1308" s="427"/>
      <c r="AB1308" s="427"/>
      <c r="AC1308" s="427"/>
      <c r="AD1308" s="427"/>
      <c r="AE1308" s="427"/>
      <c r="AF1308" s="427"/>
      <c r="AG1308" s="427"/>
      <c r="AH1308" s="427"/>
      <c r="AI1308" s="427"/>
      <c r="AJ1308" s="427"/>
      <c r="AK1308" s="427"/>
      <c r="AL1308" s="427"/>
      <c r="AM1308" s="427"/>
      <c r="AN1308" s="427"/>
      <c r="AO1308" s="427"/>
      <c r="AP1308" s="427"/>
      <c r="AQ1308" s="427"/>
      <c r="AR1308" s="427"/>
      <c r="AS1308" s="427"/>
    </row>
    <row r="1309" spans="4:45" s="442" customFormat="1" ht="16" customHeight="1" x14ac:dyDescent="0.25">
      <c r="D1309" s="444"/>
      <c r="E1309" s="444"/>
      <c r="F1309" s="444"/>
      <c r="G1309" s="444"/>
      <c r="H1309" s="444"/>
      <c r="I1309" s="444"/>
      <c r="J1309" s="444"/>
      <c r="K1309" s="444"/>
      <c r="L1309" s="444"/>
      <c r="M1309" s="443"/>
      <c r="O1309" s="427"/>
      <c r="P1309" s="427"/>
      <c r="Q1309" s="427"/>
      <c r="R1309" s="427"/>
      <c r="S1309" s="427"/>
      <c r="T1309" s="427"/>
      <c r="U1309" s="427"/>
      <c r="V1309" s="427"/>
      <c r="W1309" s="427"/>
      <c r="X1309" s="427"/>
      <c r="Y1309" s="427"/>
      <c r="Z1309" s="427"/>
      <c r="AA1309" s="427"/>
      <c r="AB1309" s="427"/>
      <c r="AC1309" s="427"/>
      <c r="AD1309" s="427"/>
      <c r="AE1309" s="427"/>
      <c r="AF1309" s="427"/>
      <c r="AG1309" s="427"/>
      <c r="AH1309" s="427"/>
      <c r="AI1309" s="427"/>
      <c r="AJ1309" s="427"/>
      <c r="AK1309" s="427"/>
      <c r="AL1309" s="427"/>
      <c r="AM1309" s="427"/>
      <c r="AN1309" s="427"/>
      <c r="AO1309" s="427"/>
      <c r="AP1309" s="427"/>
      <c r="AQ1309" s="427"/>
      <c r="AR1309" s="427"/>
      <c r="AS1309" s="427"/>
    </row>
    <row r="1310" spans="4:45" s="442" customFormat="1" ht="16" customHeight="1" x14ac:dyDescent="0.25">
      <c r="D1310" s="444"/>
      <c r="E1310" s="444"/>
      <c r="F1310" s="444"/>
      <c r="G1310" s="444"/>
      <c r="H1310" s="444"/>
      <c r="I1310" s="444"/>
      <c r="J1310" s="444"/>
      <c r="K1310" s="444"/>
      <c r="L1310" s="444"/>
      <c r="M1310" s="443"/>
      <c r="O1310" s="427"/>
      <c r="P1310" s="427"/>
      <c r="Q1310" s="427"/>
      <c r="R1310" s="427"/>
      <c r="S1310" s="427"/>
      <c r="T1310" s="427"/>
      <c r="U1310" s="427"/>
      <c r="V1310" s="427"/>
      <c r="W1310" s="427"/>
      <c r="X1310" s="427"/>
      <c r="Y1310" s="427"/>
      <c r="Z1310" s="427"/>
      <c r="AA1310" s="427"/>
      <c r="AB1310" s="427"/>
      <c r="AC1310" s="427"/>
      <c r="AD1310" s="427"/>
      <c r="AE1310" s="427"/>
      <c r="AF1310" s="427"/>
      <c r="AG1310" s="427"/>
      <c r="AH1310" s="427"/>
      <c r="AI1310" s="427"/>
      <c r="AJ1310" s="427"/>
      <c r="AK1310" s="427"/>
      <c r="AL1310" s="427"/>
      <c r="AM1310" s="427"/>
      <c r="AN1310" s="427"/>
      <c r="AO1310" s="427"/>
      <c r="AP1310" s="427"/>
      <c r="AQ1310" s="427"/>
      <c r="AR1310" s="427"/>
      <c r="AS1310" s="427"/>
    </row>
    <row r="1311" spans="4:45" s="442" customFormat="1" ht="16" customHeight="1" x14ac:dyDescent="0.25">
      <c r="D1311" s="444"/>
      <c r="E1311" s="444"/>
      <c r="F1311" s="444"/>
      <c r="G1311" s="444"/>
      <c r="H1311" s="444"/>
      <c r="I1311" s="444"/>
      <c r="J1311" s="444"/>
      <c r="K1311" s="444"/>
      <c r="L1311" s="444"/>
      <c r="M1311" s="443"/>
      <c r="O1311" s="427"/>
      <c r="P1311" s="427"/>
      <c r="Q1311" s="427"/>
      <c r="R1311" s="427"/>
      <c r="S1311" s="427"/>
      <c r="T1311" s="427"/>
      <c r="U1311" s="427"/>
      <c r="V1311" s="427"/>
      <c r="W1311" s="427"/>
      <c r="X1311" s="427"/>
      <c r="Y1311" s="427"/>
      <c r="Z1311" s="427"/>
      <c r="AA1311" s="427"/>
      <c r="AB1311" s="427"/>
      <c r="AC1311" s="427"/>
      <c r="AD1311" s="427"/>
      <c r="AE1311" s="427"/>
      <c r="AF1311" s="427"/>
      <c r="AG1311" s="427"/>
      <c r="AH1311" s="427"/>
      <c r="AI1311" s="427"/>
      <c r="AJ1311" s="427"/>
      <c r="AK1311" s="427"/>
      <c r="AL1311" s="427"/>
      <c r="AM1311" s="427"/>
      <c r="AN1311" s="427"/>
      <c r="AO1311" s="427"/>
      <c r="AP1311" s="427"/>
      <c r="AQ1311" s="427"/>
      <c r="AR1311" s="427"/>
      <c r="AS1311" s="427"/>
    </row>
    <row r="1312" spans="4:45" s="442" customFormat="1" ht="16" customHeight="1" x14ac:dyDescent="0.25">
      <c r="D1312" s="444"/>
      <c r="E1312" s="444"/>
      <c r="F1312" s="444"/>
      <c r="G1312" s="444"/>
      <c r="H1312" s="444"/>
      <c r="I1312" s="444"/>
      <c r="J1312" s="444"/>
      <c r="K1312" s="444"/>
      <c r="L1312" s="444"/>
      <c r="M1312" s="443"/>
      <c r="O1312" s="427"/>
      <c r="P1312" s="427"/>
      <c r="Q1312" s="427"/>
      <c r="R1312" s="427"/>
      <c r="S1312" s="427"/>
      <c r="T1312" s="427"/>
      <c r="U1312" s="427"/>
      <c r="V1312" s="427"/>
      <c r="W1312" s="427"/>
      <c r="X1312" s="427"/>
      <c r="Y1312" s="427"/>
      <c r="Z1312" s="427"/>
      <c r="AA1312" s="427"/>
      <c r="AB1312" s="427"/>
      <c r="AC1312" s="427"/>
      <c r="AD1312" s="427"/>
      <c r="AE1312" s="427"/>
      <c r="AF1312" s="427"/>
      <c r="AG1312" s="427"/>
      <c r="AH1312" s="427"/>
      <c r="AI1312" s="427"/>
      <c r="AJ1312" s="427"/>
      <c r="AK1312" s="427"/>
      <c r="AL1312" s="427"/>
      <c r="AM1312" s="427"/>
      <c r="AN1312" s="427"/>
      <c r="AO1312" s="427"/>
      <c r="AP1312" s="427"/>
      <c r="AQ1312" s="427"/>
      <c r="AR1312" s="427"/>
      <c r="AS1312" s="427"/>
    </row>
    <row r="1313" spans="4:45" s="442" customFormat="1" ht="16" customHeight="1" x14ac:dyDescent="0.25">
      <c r="D1313" s="444"/>
      <c r="E1313" s="444"/>
      <c r="F1313" s="444"/>
      <c r="G1313" s="444"/>
      <c r="H1313" s="444"/>
      <c r="I1313" s="444"/>
      <c r="J1313" s="444"/>
      <c r="K1313" s="444"/>
      <c r="L1313" s="444"/>
      <c r="M1313" s="443"/>
      <c r="O1313" s="427"/>
      <c r="P1313" s="427"/>
      <c r="Q1313" s="427"/>
      <c r="R1313" s="427"/>
      <c r="S1313" s="427"/>
      <c r="T1313" s="427"/>
      <c r="U1313" s="427"/>
      <c r="V1313" s="427"/>
      <c r="W1313" s="427"/>
      <c r="X1313" s="427"/>
      <c r="Y1313" s="427"/>
      <c r="Z1313" s="427"/>
      <c r="AA1313" s="427"/>
      <c r="AB1313" s="427"/>
      <c r="AC1313" s="427"/>
      <c r="AD1313" s="427"/>
      <c r="AE1313" s="427"/>
      <c r="AF1313" s="427"/>
      <c r="AG1313" s="427"/>
      <c r="AH1313" s="427"/>
      <c r="AI1313" s="427"/>
      <c r="AJ1313" s="427"/>
      <c r="AK1313" s="427"/>
      <c r="AL1313" s="427"/>
      <c r="AM1313" s="427"/>
      <c r="AN1313" s="427"/>
      <c r="AO1313" s="427"/>
      <c r="AP1313" s="427"/>
      <c r="AQ1313" s="427"/>
      <c r="AR1313" s="427"/>
      <c r="AS1313" s="427"/>
    </row>
    <row r="1314" spans="4:45" s="442" customFormat="1" ht="16" customHeight="1" x14ac:dyDescent="0.25">
      <c r="D1314" s="444"/>
      <c r="E1314" s="444"/>
      <c r="F1314" s="444"/>
      <c r="G1314" s="444"/>
      <c r="H1314" s="444"/>
      <c r="I1314" s="444"/>
      <c r="J1314" s="444"/>
      <c r="K1314" s="444"/>
      <c r="L1314" s="444"/>
      <c r="M1314" s="443"/>
      <c r="O1314" s="427"/>
      <c r="P1314" s="427"/>
      <c r="Q1314" s="427"/>
      <c r="R1314" s="427"/>
      <c r="S1314" s="427"/>
      <c r="T1314" s="427"/>
      <c r="U1314" s="427"/>
      <c r="V1314" s="427"/>
      <c r="W1314" s="427"/>
      <c r="X1314" s="427"/>
      <c r="Y1314" s="427"/>
      <c r="Z1314" s="427"/>
      <c r="AA1314" s="427"/>
      <c r="AB1314" s="427"/>
      <c r="AC1314" s="427"/>
      <c r="AD1314" s="427"/>
      <c r="AE1314" s="427"/>
      <c r="AF1314" s="427"/>
      <c r="AG1314" s="427"/>
      <c r="AH1314" s="427"/>
      <c r="AI1314" s="427"/>
      <c r="AJ1314" s="427"/>
      <c r="AK1314" s="427"/>
      <c r="AL1314" s="427"/>
      <c r="AM1314" s="427"/>
      <c r="AN1314" s="427"/>
      <c r="AO1314" s="427"/>
      <c r="AP1314" s="427"/>
      <c r="AQ1314" s="427"/>
      <c r="AR1314" s="427"/>
      <c r="AS1314" s="427"/>
    </row>
    <row r="1315" spans="4:45" s="442" customFormat="1" ht="16" customHeight="1" x14ac:dyDescent="0.25">
      <c r="D1315" s="444"/>
      <c r="E1315" s="444"/>
      <c r="F1315" s="444"/>
      <c r="G1315" s="444"/>
      <c r="H1315" s="444"/>
      <c r="I1315" s="444"/>
      <c r="J1315" s="444"/>
      <c r="K1315" s="444"/>
      <c r="L1315" s="444"/>
      <c r="M1315" s="443"/>
      <c r="O1315" s="427"/>
      <c r="P1315" s="427"/>
      <c r="Q1315" s="427"/>
      <c r="R1315" s="427"/>
      <c r="S1315" s="427"/>
      <c r="T1315" s="427"/>
      <c r="U1315" s="427"/>
      <c r="V1315" s="427"/>
      <c r="W1315" s="427"/>
      <c r="X1315" s="427"/>
      <c r="Y1315" s="427"/>
      <c r="Z1315" s="427"/>
      <c r="AA1315" s="427"/>
      <c r="AB1315" s="427"/>
      <c r="AC1315" s="427"/>
      <c r="AD1315" s="427"/>
      <c r="AE1315" s="427"/>
      <c r="AF1315" s="427"/>
      <c r="AG1315" s="427"/>
      <c r="AH1315" s="427"/>
      <c r="AI1315" s="427"/>
      <c r="AJ1315" s="427"/>
      <c r="AK1315" s="427"/>
      <c r="AL1315" s="427"/>
      <c r="AM1315" s="427"/>
      <c r="AN1315" s="427"/>
      <c r="AO1315" s="427"/>
      <c r="AP1315" s="427"/>
      <c r="AQ1315" s="427"/>
      <c r="AR1315" s="427"/>
      <c r="AS1315" s="427"/>
    </row>
    <row r="1316" spans="4:45" s="442" customFormat="1" ht="16" customHeight="1" x14ac:dyDescent="0.25">
      <c r="D1316" s="444"/>
      <c r="E1316" s="444"/>
      <c r="F1316" s="444"/>
      <c r="G1316" s="444"/>
      <c r="H1316" s="444"/>
      <c r="I1316" s="444"/>
      <c r="J1316" s="444"/>
      <c r="K1316" s="444"/>
      <c r="L1316" s="444"/>
      <c r="M1316" s="443"/>
      <c r="O1316" s="427"/>
      <c r="P1316" s="427"/>
      <c r="Q1316" s="427"/>
      <c r="R1316" s="427"/>
      <c r="S1316" s="427"/>
      <c r="T1316" s="427"/>
      <c r="U1316" s="427"/>
      <c r="V1316" s="427"/>
      <c r="W1316" s="427"/>
      <c r="X1316" s="427"/>
      <c r="Y1316" s="427"/>
      <c r="Z1316" s="427"/>
      <c r="AA1316" s="427"/>
      <c r="AB1316" s="427"/>
      <c r="AC1316" s="427"/>
      <c r="AD1316" s="427"/>
      <c r="AE1316" s="427"/>
      <c r="AF1316" s="427"/>
      <c r="AG1316" s="427"/>
      <c r="AH1316" s="427"/>
      <c r="AI1316" s="427"/>
      <c r="AJ1316" s="427"/>
      <c r="AK1316" s="427"/>
      <c r="AL1316" s="427"/>
      <c r="AM1316" s="427"/>
      <c r="AN1316" s="427"/>
      <c r="AO1316" s="427"/>
      <c r="AP1316" s="427"/>
      <c r="AQ1316" s="427"/>
      <c r="AR1316" s="427"/>
      <c r="AS1316" s="427"/>
    </row>
    <row r="1317" spans="4:45" s="442" customFormat="1" ht="16" customHeight="1" x14ac:dyDescent="0.25">
      <c r="D1317" s="444"/>
      <c r="E1317" s="444"/>
      <c r="F1317" s="444"/>
      <c r="G1317" s="444"/>
      <c r="H1317" s="444"/>
      <c r="I1317" s="444"/>
      <c r="J1317" s="444"/>
      <c r="K1317" s="444"/>
      <c r="L1317" s="444"/>
      <c r="M1317" s="443"/>
      <c r="O1317" s="427"/>
      <c r="P1317" s="427"/>
      <c r="Q1317" s="427"/>
      <c r="R1317" s="427"/>
      <c r="S1317" s="427"/>
      <c r="T1317" s="427"/>
      <c r="U1317" s="427"/>
      <c r="V1317" s="427"/>
      <c r="W1317" s="427"/>
      <c r="X1317" s="427"/>
      <c r="Y1317" s="427"/>
      <c r="Z1317" s="427"/>
      <c r="AA1317" s="427"/>
      <c r="AB1317" s="427"/>
      <c r="AC1317" s="427"/>
      <c r="AD1317" s="427"/>
      <c r="AE1317" s="427"/>
      <c r="AF1317" s="427"/>
      <c r="AG1317" s="427"/>
      <c r="AH1317" s="427"/>
      <c r="AI1317" s="427"/>
      <c r="AJ1317" s="427"/>
      <c r="AK1317" s="427"/>
      <c r="AL1317" s="427"/>
      <c r="AM1317" s="427"/>
      <c r="AN1317" s="427"/>
      <c r="AO1317" s="427"/>
      <c r="AP1317" s="427"/>
      <c r="AQ1317" s="427"/>
      <c r="AR1317" s="427"/>
      <c r="AS1317" s="427"/>
    </row>
    <row r="1318" spans="4:45" s="442" customFormat="1" ht="16" customHeight="1" x14ac:dyDescent="0.25">
      <c r="D1318" s="444"/>
      <c r="E1318" s="444"/>
      <c r="F1318" s="444"/>
      <c r="G1318" s="444"/>
      <c r="H1318" s="444"/>
      <c r="I1318" s="444"/>
      <c r="J1318" s="444"/>
      <c r="K1318" s="444"/>
      <c r="L1318" s="444"/>
      <c r="M1318" s="443"/>
      <c r="O1318" s="427"/>
      <c r="P1318" s="427"/>
      <c r="Q1318" s="427"/>
      <c r="R1318" s="427"/>
      <c r="S1318" s="427"/>
      <c r="T1318" s="427"/>
      <c r="U1318" s="427"/>
      <c r="V1318" s="427"/>
      <c r="W1318" s="427"/>
      <c r="X1318" s="427"/>
      <c r="Y1318" s="427"/>
      <c r="Z1318" s="427"/>
      <c r="AA1318" s="427"/>
      <c r="AB1318" s="427"/>
      <c r="AC1318" s="427"/>
      <c r="AD1318" s="427"/>
      <c r="AE1318" s="427"/>
      <c r="AF1318" s="427"/>
      <c r="AG1318" s="427"/>
      <c r="AH1318" s="427"/>
      <c r="AI1318" s="427"/>
      <c r="AJ1318" s="427"/>
      <c r="AK1318" s="427"/>
      <c r="AL1318" s="427"/>
      <c r="AM1318" s="427"/>
      <c r="AN1318" s="427"/>
      <c r="AO1318" s="427"/>
      <c r="AP1318" s="427"/>
      <c r="AQ1318" s="427"/>
      <c r="AR1318" s="427"/>
      <c r="AS1318" s="427"/>
    </row>
    <row r="1319" spans="4:45" s="442" customFormat="1" ht="16" customHeight="1" x14ac:dyDescent="0.25">
      <c r="D1319" s="444"/>
      <c r="E1319" s="444"/>
      <c r="F1319" s="444"/>
      <c r="G1319" s="444"/>
      <c r="H1319" s="444"/>
      <c r="I1319" s="444"/>
      <c r="J1319" s="444"/>
      <c r="K1319" s="444"/>
      <c r="L1319" s="444"/>
      <c r="M1319" s="443"/>
      <c r="O1319" s="427"/>
      <c r="P1319" s="427"/>
      <c r="Q1319" s="427"/>
      <c r="R1319" s="427"/>
      <c r="S1319" s="427"/>
      <c r="T1319" s="427"/>
      <c r="U1319" s="427"/>
      <c r="V1319" s="427"/>
      <c r="W1319" s="427"/>
      <c r="X1319" s="427"/>
      <c r="Y1319" s="427"/>
      <c r="Z1319" s="427"/>
      <c r="AA1319" s="427"/>
      <c r="AB1319" s="427"/>
      <c r="AC1319" s="427"/>
      <c r="AD1319" s="427"/>
      <c r="AE1319" s="427"/>
      <c r="AF1319" s="427"/>
      <c r="AG1319" s="427"/>
      <c r="AH1319" s="427"/>
      <c r="AI1319" s="427"/>
      <c r="AJ1319" s="427"/>
      <c r="AK1319" s="427"/>
      <c r="AL1319" s="427"/>
      <c r="AM1319" s="427"/>
      <c r="AN1319" s="427"/>
      <c r="AO1319" s="427"/>
      <c r="AP1319" s="427"/>
      <c r="AQ1319" s="427"/>
      <c r="AR1319" s="427"/>
      <c r="AS1319" s="427"/>
    </row>
    <row r="1320" spans="4:45" s="442" customFormat="1" ht="16" customHeight="1" x14ac:dyDescent="0.25">
      <c r="D1320" s="444"/>
      <c r="E1320" s="444"/>
      <c r="F1320" s="444"/>
      <c r="G1320" s="444"/>
      <c r="H1320" s="444"/>
      <c r="I1320" s="444"/>
      <c r="J1320" s="444"/>
      <c r="K1320" s="444"/>
      <c r="L1320" s="444"/>
      <c r="M1320" s="443"/>
      <c r="O1320" s="427"/>
      <c r="P1320" s="427"/>
      <c r="Q1320" s="427"/>
      <c r="R1320" s="427"/>
      <c r="S1320" s="427"/>
      <c r="T1320" s="427"/>
      <c r="U1320" s="427"/>
      <c r="V1320" s="427"/>
      <c r="W1320" s="427"/>
      <c r="X1320" s="427"/>
      <c r="Y1320" s="427"/>
      <c r="Z1320" s="427"/>
      <c r="AA1320" s="427"/>
      <c r="AB1320" s="427"/>
      <c r="AC1320" s="427"/>
      <c r="AD1320" s="427"/>
      <c r="AE1320" s="427"/>
      <c r="AF1320" s="427"/>
      <c r="AG1320" s="427"/>
      <c r="AH1320" s="427"/>
      <c r="AI1320" s="427"/>
      <c r="AJ1320" s="427"/>
      <c r="AK1320" s="427"/>
      <c r="AL1320" s="427"/>
      <c r="AM1320" s="427"/>
      <c r="AN1320" s="427"/>
      <c r="AO1320" s="427"/>
      <c r="AP1320" s="427"/>
      <c r="AQ1320" s="427"/>
      <c r="AR1320" s="427"/>
      <c r="AS1320" s="427"/>
    </row>
    <row r="1321" spans="4:45" s="442" customFormat="1" ht="16" customHeight="1" x14ac:dyDescent="0.25">
      <c r="D1321" s="444"/>
      <c r="E1321" s="444"/>
      <c r="F1321" s="444"/>
      <c r="G1321" s="444"/>
      <c r="H1321" s="444"/>
      <c r="I1321" s="444"/>
      <c r="J1321" s="444"/>
      <c r="K1321" s="444"/>
      <c r="L1321" s="444"/>
      <c r="M1321" s="443"/>
      <c r="O1321" s="427"/>
      <c r="P1321" s="427"/>
      <c r="Q1321" s="427"/>
      <c r="R1321" s="427"/>
      <c r="S1321" s="427"/>
      <c r="T1321" s="427"/>
      <c r="U1321" s="427"/>
      <c r="V1321" s="427"/>
      <c r="W1321" s="427"/>
      <c r="X1321" s="427"/>
      <c r="Y1321" s="427"/>
      <c r="Z1321" s="427"/>
      <c r="AA1321" s="427"/>
      <c r="AB1321" s="427"/>
      <c r="AC1321" s="427"/>
      <c r="AD1321" s="427"/>
      <c r="AE1321" s="427"/>
      <c r="AF1321" s="427"/>
      <c r="AG1321" s="427"/>
      <c r="AH1321" s="427"/>
      <c r="AI1321" s="427"/>
      <c r="AJ1321" s="427"/>
      <c r="AK1321" s="427"/>
      <c r="AL1321" s="427"/>
      <c r="AM1321" s="427"/>
      <c r="AN1321" s="427"/>
      <c r="AO1321" s="427"/>
      <c r="AP1321" s="427"/>
      <c r="AQ1321" s="427"/>
      <c r="AR1321" s="427"/>
      <c r="AS1321" s="427"/>
    </row>
    <row r="1322" spans="4:45" s="442" customFormat="1" ht="16" customHeight="1" x14ac:dyDescent="0.25">
      <c r="D1322" s="444"/>
      <c r="E1322" s="444"/>
      <c r="F1322" s="444"/>
      <c r="G1322" s="444"/>
      <c r="H1322" s="444"/>
      <c r="I1322" s="444"/>
      <c r="J1322" s="444"/>
      <c r="K1322" s="444"/>
      <c r="L1322" s="444"/>
      <c r="M1322" s="443"/>
      <c r="O1322" s="427"/>
      <c r="P1322" s="427"/>
      <c r="Q1322" s="427"/>
      <c r="R1322" s="427"/>
      <c r="S1322" s="427"/>
      <c r="T1322" s="427"/>
      <c r="U1322" s="427"/>
      <c r="V1322" s="427"/>
      <c r="W1322" s="427"/>
      <c r="X1322" s="427"/>
      <c r="Y1322" s="427"/>
      <c r="Z1322" s="427"/>
      <c r="AA1322" s="427"/>
      <c r="AB1322" s="427"/>
      <c r="AC1322" s="427"/>
      <c r="AD1322" s="427"/>
      <c r="AE1322" s="427"/>
      <c r="AF1322" s="427"/>
      <c r="AG1322" s="427"/>
      <c r="AH1322" s="427"/>
      <c r="AI1322" s="427"/>
      <c r="AJ1322" s="427"/>
      <c r="AK1322" s="427"/>
      <c r="AL1322" s="427"/>
      <c r="AM1322" s="427"/>
      <c r="AN1322" s="427"/>
      <c r="AO1322" s="427"/>
      <c r="AP1322" s="427"/>
      <c r="AQ1322" s="427"/>
      <c r="AR1322" s="427"/>
      <c r="AS1322" s="427"/>
    </row>
    <row r="1323" spans="4:45" s="442" customFormat="1" ht="16" customHeight="1" x14ac:dyDescent="0.25">
      <c r="D1323" s="444"/>
      <c r="E1323" s="444"/>
      <c r="F1323" s="444"/>
      <c r="G1323" s="444"/>
      <c r="H1323" s="444"/>
      <c r="I1323" s="444"/>
      <c r="J1323" s="444"/>
      <c r="K1323" s="444"/>
      <c r="L1323" s="444"/>
      <c r="M1323" s="443"/>
      <c r="O1323" s="427"/>
      <c r="P1323" s="427"/>
      <c r="Q1323" s="427"/>
      <c r="R1323" s="427"/>
      <c r="S1323" s="427"/>
      <c r="T1323" s="427"/>
      <c r="U1323" s="427"/>
      <c r="V1323" s="427"/>
      <c r="W1323" s="427"/>
      <c r="X1323" s="427"/>
      <c r="Y1323" s="427"/>
      <c r="Z1323" s="427"/>
      <c r="AA1323" s="427"/>
      <c r="AB1323" s="427"/>
      <c r="AC1323" s="427"/>
      <c r="AD1323" s="427"/>
      <c r="AE1323" s="427"/>
      <c r="AF1323" s="427"/>
      <c r="AG1323" s="427"/>
      <c r="AH1323" s="427"/>
      <c r="AI1323" s="427"/>
      <c r="AJ1323" s="427"/>
      <c r="AK1323" s="427"/>
      <c r="AL1323" s="427"/>
      <c r="AM1323" s="427"/>
      <c r="AN1323" s="427"/>
      <c r="AO1323" s="427"/>
      <c r="AP1323" s="427"/>
      <c r="AQ1323" s="427"/>
      <c r="AR1323" s="427"/>
      <c r="AS1323" s="427"/>
    </row>
    <row r="1324" spans="4:45" s="442" customFormat="1" ht="16" customHeight="1" x14ac:dyDescent="0.25">
      <c r="D1324" s="444"/>
      <c r="E1324" s="444"/>
      <c r="F1324" s="444"/>
      <c r="G1324" s="444"/>
      <c r="H1324" s="444"/>
      <c r="I1324" s="444"/>
      <c r="J1324" s="444"/>
      <c r="K1324" s="444"/>
      <c r="L1324" s="444"/>
      <c r="M1324" s="443"/>
      <c r="O1324" s="427"/>
      <c r="P1324" s="427"/>
      <c r="Q1324" s="427"/>
      <c r="R1324" s="427"/>
      <c r="S1324" s="427"/>
      <c r="T1324" s="427"/>
      <c r="U1324" s="427"/>
      <c r="V1324" s="427"/>
      <c r="W1324" s="427"/>
      <c r="X1324" s="427"/>
      <c r="Y1324" s="427"/>
      <c r="Z1324" s="427"/>
      <c r="AA1324" s="427"/>
      <c r="AB1324" s="427"/>
      <c r="AC1324" s="427"/>
      <c r="AD1324" s="427"/>
      <c r="AE1324" s="427"/>
      <c r="AF1324" s="427"/>
      <c r="AG1324" s="427"/>
      <c r="AH1324" s="427"/>
      <c r="AI1324" s="427"/>
      <c r="AJ1324" s="427"/>
      <c r="AK1324" s="427"/>
      <c r="AL1324" s="427"/>
      <c r="AM1324" s="427"/>
      <c r="AN1324" s="427"/>
      <c r="AO1324" s="427"/>
      <c r="AP1324" s="427"/>
      <c r="AQ1324" s="427"/>
      <c r="AR1324" s="427"/>
      <c r="AS1324" s="427"/>
    </row>
    <row r="1325" spans="4:45" s="442" customFormat="1" ht="16" customHeight="1" x14ac:dyDescent="0.25">
      <c r="D1325" s="444"/>
      <c r="E1325" s="444"/>
      <c r="F1325" s="444"/>
      <c r="G1325" s="444"/>
      <c r="H1325" s="444"/>
      <c r="I1325" s="444"/>
      <c r="J1325" s="444"/>
      <c r="K1325" s="444"/>
      <c r="L1325" s="444"/>
      <c r="M1325" s="443"/>
      <c r="O1325" s="427"/>
      <c r="P1325" s="427"/>
      <c r="Q1325" s="427"/>
      <c r="R1325" s="427"/>
      <c r="S1325" s="427"/>
      <c r="T1325" s="427"/>
      <c r="U1325" s="427"/>
      <c r="V1325" s="427"/>
      <c r="W1325" s="427"/>
      <c r="X1325" s="427"/>
      <c r="Y1325" s="427"/>
      <c r="Z1325" s="427"/>
      <c r="AA1325" s="427"/>
      <c r="AB1325" s="427"/>
      <c r="AC1325" s="427"/>
      <c r="AD1325" s="427"/>
      <c r="AE1325" s="427"/>
      <c r="AF1325" s="427"/>
      <c r="AG1325" s="427"/>
      <c r="AH1325" s="427"/>
      <c r="AI1325" s="427"/>
      <c r="AJ1325" s="427"/>
      <c r="AK1325" s="427"/>
      <c r="AL1325" s="427"/>
      <c r="AM1325" s="427"/>
      <c r="AN1325" s="427"/>
      <c r="AO1325" s="427"/>
      <c r="AP1325" s="427"/>
      <c r="AQ1325" s="427"/>
      <c r="AR1325" s="427"/>
      <c r="AS1325" s="427"/>
    </row>
    <row r="1326" spans="4:45" s="442" customFormat="1" ht="16" customHeight="1" x14ac:dyDescent="0.25">
      <c r="D1326" s="444"/>
      <c r="E1326" s="444"/>
      <c r="F1326" s="444"/>
      <c r="G1326" s="444"/>
      <c r="H1326" s="444"/>
      <c r="I1326" s="444"/>
      <c r="J1326" s="444"/>
      <c r="K1326" s="444"/>
      <c r="L1326" s="444"/>
      <c r="M1326" s="443"/>
      <c r="O1326" s="427"/>
      <c r="P1326" s="427"/>
      <c r="Q1326" s="427"/>
      <c r="R1326" s="427"/>
      <c r="S1326" s="427"/>
      <c r="T1326" s="427"/>
      <c r="U1326" s="427"/>
      <c r="V1326" s="427"/>
      <c r="W1326" s="427"/>
      <c r="X1326" s="427"/>
      <c r="Y1326" s="427"/>
      <c r="Z1326" s="427"/>
      <c r="AA1326" s="427"/>
      <c r="AB1326" s="427"/>
      <c r="AC1326" s="427"/>
      <c r="AD1326" s="427"/>
      <c r="AE1326" s="427"/>
      <c r="AF1326" s="427"/>
      <c r="AG1326" s="427"/>
      <c r="AH1326" s="427"/>
      <c r="AI1326" s="427"/>
      <c r="AJ1326" s="427"/>
      <c r="AK1326" s="427"/>
      <c r="AL1326" s="427"/>
      <c r="AM1326" s="427"/>
      <c r="AN1326" s="427"/>
      <c r="AO1326" s="427"/>
      <c r="AP1326" s="427"/>
      <c r="AQ1326" s="427"/>
      <c r="AR1326" s="427"/>
      <c r="AS1326" s="427"/>
    </row>
    <row r="1327" spans="4:45" s="442" customFormat="1" ht="16" customHeight="1" x14ac:dyDescent="0.25">
      <c r="D1327" s="444"/>
      <c r="E1327" s="444"/>
      <c r="F1327" s="444"/>
      <c r="G1327" s="444"/>
      <c r="H1327" s="444"/>
      <c r="I1327" s="444"/>
      <c r="J1327" s="444"/>
      <c r="K1327" s="444"/>
      <c r="L1327" s="444"/>
      <c r="M1327" s="443"/>
      <c r="O1327" s="427"/>
      <c r="P1327" s="427"/>
      <c r="Q1327" s="427"/>
      <c r="R1327" s="427"/>
      <c r="S1327" s="427"/>
      <c r="T1327" s="427"/>
      <c r="U1327" s="427"/>
      <c r="V1327" s="427"/>
      <c r="W1327" s="427"/>
      <c r="X1327" s="427"/>
      <c r="Y1327" s="427"/>
      <c r="Z1327" s="427"/>
      <c r="AA1327" s="427"/>
      <c r="AB1327" s="427"/>
      <c r="AC1327" s="427"/>
      <c r="AD1327" s="427"/>
      <c r="AE1327" s="427"/>
      <c r="AF1327" s="427"/>
      <c r="AG1327" s="427"/>
      <c r="AH1327" s="427"/>
      <c r="AI1327" s="427"/>
      <c r="AJ1327" s="427"/>
      <c r="AK1327" s="427"/>
      <c r="AL1327" s="427"/>
      <c r="AM1327" s="427"/>
      <c r="AN1327" s="427"/>
      <c r="AO1327" s="427"/>
      <c r="AP1327" s="427"/>
      <c r="AQ1327" s="427"/>
      <c r="AR1327" s="427"/>
      <c r="AS1327" s="427"/>
    </row>
    <row r="1328" spans="4:45" s="442" customFormat="1" ht="16" customHeight="1" x14ac:dyDescent="0.25">
      <c r="D1328" s="444"/>
      <c r="E1328" s="444"/>
      <c r="F1328" s="444"/>
      <c r="G1328" s="444"/>
      <c r="H1328" s="444"/>
      <c r="I1328" s="444"/>
      <c r="J1328" s="444"/>
      <c r="K1328" s="444"/>
      <c r="L1328" s="444"/>
      <c r="M1328" s="443"/>
      <c r="O1328" s="427"/>
      <c r="P1328" s="427"/>
      <c r="Q1328" s="427"/>
      <c r="R1328" s="427"/>
      <c r="S1328" s="427"/>
      <c r="T1328" s="427"/>
      <c r="U1328" s="427"/>
      <c r="V1328" s="427"/>
      <c r="W1328" s="427"/>
      <c r="X1328" s="427"/>
      <c r="Y1328" s="427"/>
      <c r="Z1328" s="427"/>
      <c r="AA1328" s="427"/>
      <c r="AB1328" s="427"/>
      <c r="AC1328" s="427"/>
      <c r="AD1328" s="427"/>
      <c r="AE1328" s="427"/>
      <c r="AF1328" s="427"/>
      <c r="AG1328" s="427"/>
      <c r="AH1328" s="427"/>
      <c r="AI1328" s="427"/>
      <c r="AJ1328" s="427"/>
      <c r="AK1328" s="427"/>
      <c r="AL1328" s="427"/>
      <c r="AM1328" s="427"/>
      <c r="AN1328" s="427"/>
      <c r="AO1328" s="427"/>
      <c r="AP1328" s="427"/>
      <c r="AQ1328" s="427"/>
      <c r="AR1328" s="427"/>
      <c r="AS1328" s="427"/>
    </row>
    <row r="1329" spans="4:45" s="442" customFormat="1" ht="16" customHeight="1" x14ac:dyDescent="0.25">
      <c r="D1329" s="444"/>
      <c r="E1329" s="444"/>
      <c r="F1329" s="444"/>
      <c r="G1329" s="444"/>
      <c r="H1329" s="444"/>
      <c r="I1329" s="444"/>
      <c r="J1329" s="444"/>
      <c r="K1329" s="444"/>
      <c r="L1329" s="444"/>
      <c r="M1329" s="443"/>
      <c r="O1329" s="427"/>
      <c r="P1329" s="427"/>
      <c r="Q1329" s="427"/>
      <c r="R1329" s="427"/>
      <c r="S1329" s="427"/>
      <c r="T1329" s="427"/>
      <c r="U1329" s="427"/>
      <c r="V1329" s="427"/>
      <c r="W1329" s="427"/>
      <c r="X1329" s="427"/>
      <c r="Y1329" s="427"/>
      <c r="Z1329" s="427"/>
      <c r="AA1329" s="427"/>
      <c r="AB1329" s="427"/>
      <c r="AC1329" s="427"/>
      <c r="AD1329" s="427"/>
      <c r="AE1329" s="427"/>
      <c r="AF1329" s="427"/>
      <c r="AG1329" s="427"/>
      <c r="AH1329" s="427"/>
      <c r="AI1329" s="427"/>
      <c r="AJ1329" s="427"/>
      <c r="AK1329" s="427"/>
      <c r="AL1329" s="427"/>
      <c r="AM1329" s="427"/>
      <c r="AN1329" s="427"/>
      <c r="AO1329" s="427"/>
      <c r="AP1329" s="427"/>
      <c r="AQ1329" s="427"/>
      <c r="AR1329" s="427"/>
      <c r="AS1329" s="427"/>
    </row>
    <row r="1330" spans="4:45" s="442" customFormat="1" ht="16" customHeight="1" x14ac:dyDescent="0.25">
      <c r="D1330" s="444"/>
      <c r="E1330" s="444"/>
      <c r="F1330" s="444"/>
      <c r="G1330" s="444"/>
      <c r="H1330" s="444"/>
      <c r="I1330" s="444"/>
      <c r="J1330" s="444"/>
      <c r="K1330" s="444"/>
      <c r="L1330" s="444"/>
      <c r="M1330" s="443"/>
      <c r="O1330" s="427"/>
      <c r="P1330" s="427"/>
      <c r="Q1330" s="427"/>
      <c r="R1330" s="427"/>
      <c r="S1330" s="427"/>
      <c r="T1330" s="427"/>
      <c r="U1330" s="427"/>
      <c r="V1330" s="427"/>
      <c r="W1330" s="427"/>
      <c r="X1330" s="427"/>
      <c r="Y1330" s="427"/>
      <c r="Z1330" s="427"/>
      <c r="AA1330" s="427"/>
      <c r="AB1330" s="427"/>
      <c r="AC1330" s="427"/>
      <c r="AD1330" s="427"/>
      <c r="AE1330" s="427"/>
      <c r="AF1330" s="427"/>
      <c r="AG1330" s="427"/>
      <c r="AH1330" s="427"/>
      <c r="AI1330" s="427"/>
      <c r="AJ1330" s="427"/>
      <c r="AK1330" s="427"/>
      <c r="AL1330" s="427"/>
      <c r="AM1330" s="427"/>
      <c r="AN1330" s="427"/>
      <c r="AO1330" s="427"/>
      <c r="AP1330" s="427"/>
      <c r="AQ1330" s="427"/>
      <c r="AR1330" s="427"/>
      <c r="AS1330" s="427"/>
    </row>
    <row r="1331" spans="4:45" s="442" customFormat="1" ht="16" customHeight="1" x14ac:dyDescent="0.25">
      <c r="D1331" s="444"/>
      <c r="E1331" s="444"/>
      <c r="F1331" s="444"/>
      <c r="G1331" s="444"/>
      <c r="H1331" s="444"/>
      <c r="I1331" s="444"/>
      <c r="J1331" s="444"/>
      <c r="K1331" s="444"/>
      <c r="L1331" s="444"/>
      <c r="M1331" s="443"/>
      <c r="O1331" s="427"/>
      <c r="P1331" s="427"/>
      <c r="Q1331" s="427"/>
      <c r="R1331" s="427"/>
      <c r="S1331" s="427"/>
      <c r="T1331" s="427"/>
      <c r="U1331" s="427"/>
      <c r="V1331" s="427"/>
      <c r="W1331" s="427"/>
      <c r="X1331" s="427"/>
      <c r="Y1331" s="427"/>
      <c r="Z1331" s="427"/>
      <c r="AA1331" s="427"/>
      <c r="AB1331" s="427"/>
      <c r="AC1331" s="427"/>
      <c r="AD1331" s="427"/>
      <c r="AE1331" s="427"/>
      <c r="AF1331" s="427"/>
      <c r="AG1331" s="427"/>
      <c r="AH1331" s="427"/>
      <c r="AI1331" s="427"/>
      <c r="AJ1331" s="427"/>
      <c r="AK1331" s="427"/>
      <c r="AL1331" s="427"/>
      <c r="AM1331" s="427"/>
      <c r="AN1331" s="427"/>
      <c r="AO1331" s="427"/>
      <c r="AP1331" s="427"/>
      <c r="AQ1331" s="427"/>
      <c r="AR1331" s="427"/>
      <c r="AS1331" s="427"/>
    </row>
    <row r="1332" spans="4:45" s="442" customFormat="1" ht="16" customHeight="1" x14ac:dyDescent="0.25">
      <c r="D1332" s="444"/>
      <c r="E1332" s="444"/>
      <c r="F1332" s="444"/>
      <c r="G1332" s="444"/>
      <c r="H1332" s="444"/>
      <c r="I1332" s="444"/>
      <c r="J1332" s="444"/>
      <c r="K1332" s="444"/>
      <c r="L1332" s="444"/>
      <c r="M1332" s="443"/>
      <c r="O1332" s="427"/>
      <c r="P1332" s="427"/>
      <c r="Q1332" s="427"/>
      <c r="R1332" s="427"/>
      <c r="S1332" s="427"/>
      <c r="T1332" s="427"/>
      <c r="U1332" s="427"/>
      <c r="V1332" s="427"/>
      <c r="W1332" s="427"/>
      <c r="X1332" s="427"/>
      <c r="Y1332" s="427"/>
      <c r="Z1332" s="427"/>
      <c r="AA1332" s="427"/>
      <c r="AB1332" s="427"/>
      <c r="AC1332" s="427"/>
      <c r="AD1332" s="427"/>
      <c r="AE1332" s="427"/>
      <c r="AF1332" s="427"/>
      <c r="AG1332" s="427"/>
      <c r="AH1332" s="427"/>
      <c r="AI1332" s="427"/>
      <c r="AJ1332" s="427"/>
      <c r="AK1332" s="427"/>
      <c r="AL1332" s="427"/>
      <c r="AM1332" s="427"/>
      <c r="AN1332" s="427"/>
      <c r="AO1332" s="427"/>
      <c r="AP1332" s="427"/>
      <c r="AQ1332" s="427"/>
      <c r="AR1332" s="427"/>
      <c r="AS1332" s="427"/>
    </row>
    <row r="1333" spans="4:45" s="442" customFormat="1" ht="16" customHeight="1" x14ac:dyDescent="0.25">
      <c r="D1333" s="444"/>
      <c r="E1333" s="444"/>
      <c r="F1333" s="444"/>
      <c r="G1333" s="444"/>
      <c r="H1333" s="444"/>
      <c r="I1333" s="444"/>
      <c r="J1333" s="444"/>
      <c r="K1333" s="444"/>
      <c r="L1333" s="444"/>
      <c r="M1333" s="443"/>
      <c r="O1333" s="427"/>
      <c r="P1333" s="427"/>
      <c r="Q1333" s="427"/>
      <c r="R1333" s="427"/>
      <c r="S1333" s="427"/>
      <c r="T1333" s="427"/>
      <c r="U1333" s="427"/>
      <c r="V1333" s="427"/>
      <c r="W1333" s="427"/>
      <c r="X1333" s="427"/>
      <c r="Y1333" s="427"/>
      <c r="Z1333" s="427"/>
      <c r="AA1333" s="427"/>
      <c r="AB1333" s="427"/>
      <c r="AC1333" s="427"/>
      <c r="AD1333" s="427"/>
      <c r="AE1333" s="427"/>
      <c r="AF1333" s="427"/>
      <c r="AG1333" s="427"/>
      <c r="AH1333" s="427"/>
      <c r="AI1333" s="427"/>
      <c r="AJ1333" s="427"/>
      <c r="AK1333" s="427"/>
      <c r="AL1333" s="427"/>
      <c r="AM1333" s="427"/>
      <c r="AN1333" s="427"/>
      <c r="AO1333" s="427"/>
      <c r="AP1333" s="427"/>
      <c r="AQ1333" s="427"/>
      <c r="AR1333" s="427"/>
      <c r="AS1333" s="427"/>
    </row>
    <row r="1334" spans="4:45" s="442" customFormat="1" ht="16" customHeight="1" x14ac:dyDescent="0.25">
      <c r="D1334" s="444"/>
      <c r="E1334" s="444"/>
      <c r="F1334" s="444"/>
      <c r="G1334" s="444"/>
      <c r="H1334" s="444"/>
      <c r="I1334" s="444"/>
      <c r="J1334" s="444"/>
      <c r="K1334" s="444"/>
      <c r="L1334" s="444"/>
      <c r="M1334" s="443"/>
      <c r="O1334" s="427"/>
      <c r="P1334" s="427"/>
      <c r="Q1334" s="427"/>
      <c r="R1334" s="427"/>
      <c r="S1334" s="427"/>
      <c r="T1334" s="427"/>
      <c r="U1334" s="427"/>
      <c r="V1334" s="427"/>
      <c r="W1334" s="427"/>
      <c r="X1334" s="427"/>
      <c r="Y1334" s="427"/>
      <c r="Z1334" s="427"/>
      <c r="AA1334" s="427"/>
      <c r="AB1334" s="427"/>
      <c r="AC1334" s="427"/>
      <c r="AD1334" s="427"/>
      <c r="AE1334" s="427"/>
      <c r="AF1334" s="427"/>
      <c r="AG1334" s="427"/>
      <c r="AH1334" s="427"/>
      <c r="AI1334" s="427"/>
      <c r="AJ1334" s="427"/>
      <c r="AK1334" s="427"/>
      <c r="AL1334" s="427"/>
      <c r="AM1334" s="427"/>
      <c r="AN1334" s="427"/>
      <c r="AO1334" s="427"/>
      <c r="AP1334" s="427"/>
      <c r="AQ1334" s="427"/>
      <c r="AR1334" s="427"/>
      <c r="AS1334" s="427"/>
    </row>
    <row r="1335" spans="4:45" s="442" customFormat="1" ht="16" customHeight="1" x14ac:dyDescent="0.25">
      <c r="D1335" s="444"/>
      <c r="E1335" s="444"/>
      <c r="F1335" s="444"/>
      <c r="G1335" s="444"/>
      <c r="H1335" s="444"/>
      <c r="I1335" s="444"/>
      <c r="J1335" s="444"/>
      <c r="K1335" s="444"/>
      <c r="L1335" s="444"/>
      <c r="M1335" s="443"/>
      <c r="O1335" s="427"/>
      <c r="P1335" s="427"/>
      <c r="Q1335" s="427"/>
      <c r="R1335" s="427"/>
      <c r="S1335" s="427"/>
      <c r="T1335" s="427"/>
      <c r="U1335" s="427"/>
      <c r="V1335" s="427"/>
      <c r="W1335" s="427"/>
      <c r="X1335" s="427"/>
      <c r="Y1335" s="427"/>
      <c r="Z1335" s="427"/>
      <c r="AA1335" s="427"/>
      <c r="AB1335" s="427"/>
      <c r="AC1335" s="427"/>
      <c r="AD1335" s="427"/>
      <c r="AE1335" s="427"/>
      <c r="AF1335" s="427"/>
      <c r="AG1335" s="427"/>
      <c r="AH1335" s="427"/>
      <c r="AI1335" s="427"/>
      <c r="AJ1335" s="427"/>
      <c r="AK1335" s="427"/>
      <c r="AL1335" s="427"/>
      <c r="AM1335" s="427"/>
      <c r="AN1335" s="427"/>
      <c r="AO1335" s="427"/>
      <c r="AP1335" s="427"/>
      <c r="AQ1335" s="427"/>
      <c r="AR1335" s="427"/>
      <c r="AS1335" s="427"/>
    </row>
    <row r="1336" spans="4:45" s="442" customFormat="1" ht="16" customHeight="1" x14ac:dyDescent="0.25">
      <c r="D1336" s="444"/>
      <c r="E1336" s="444"/>
      <c r="F1336" s="444"/>
      <c r="G1336" s="444"/>
      <c r="H1336" s="444"/>
      <c r="I1336" s="444"/>
      <c r="J1336" s="444"/>
      <c r="K1336" s="444"/>
      <c r="L1336" s="444"/>
      <c r="M1336" s="443"/>
      <c r="O1336" s="427"/>
      <c r="P1336" s="427"/>
      <c r="Q1336" s="427"/>
      <c r="R1336" s="427"/>
      <c r="S1336" s="427"/>
      <c r="T1336" s="427"/>
      <c r="U1336" s="427"/>
      <c r="V1336" s="427"/>
      <c r="W1336" s="427"/>
      <c r="X1336" s="427"/>
      <c r="Y1336" s="427"/>
      <c r="Z1336" s="427"/>
      <c r="AA1336" s="427"/>
      <c r="AB1336" s="427"/>
      <c r="AC1336" s="427"/>
      <c r="AD1336" s="427"/>
      <c r="AE1336" s="427"/>
      <c r="AF1336" s="427"/>
      <c r="AG1336" s="427"/>
      <c r="AH1336" s="427"/>
      <c r="AI1336" s="427"/>
      <c r="AJ1336" s="427"/>
      <c r="AK1336" s="427"/>
      <c r="AL1336" s="427"/>
      <c r="AM1336" s="427"/>
      <c r="AN1336" s="427"/>
      <c r="AO1336" s="427"/>
      <c r="AP1336" s="427"/>
      <c r="AQ1336" s="427"/>
      <c r="AR1336" s="427"/>
      <c r="AS1336" s="427"/>
    </row>
    <row r="1337" spans="4:45" s="442" customFormat="1" ht="16" customHeight="1" x14ac:dyDescent="0.25">
      <c r="D1337" s="444"/>
      <c r="E1337" s="444"/>
      <c r="F1337" s="444"/>
      <c r="G1337" s="444"/>
      <c r="H1337" s="444"/>
      <c r="I1337" s="444"/>
      <c r="J1337" s="444"/>
      <c r="K1337" s="444"/>
      <c r="L1337" s="444"/>
      <c r="M1337" s="443"/>
      <c r="O1337" s="427"/>
      <c r="P1337" s="427"/>
      <c r="Q1337" s="427"/>
      <c r="R1337" s="427"/>
      <c r="S1337" s="427"/>
      <c r="T1337" s="427"/>
      <c r="U1337" s="427"/>
      <c r="V1337" s="427"/>
      <c r="W1337" s="427"/>
      <c r="X1337" s="427"/>
      <c r="Y1337" s="427"/>
      <c r="Z1337" s="427"/>
      <c r="AA1337" s="427"/>
      <c r="AB1337" s="427"/>
      <c r="AC1337" s="427"/>
      <c r="AD1337" s="427"/>
      <c r="AE1337" s="427"/>
      <c r="AF1337" s="427"/>
      <c r="AG1337" s="427"/>
      <c r="AH1337" s="427"/>
      <c r="AI1337" s="427"/>
      <c r="AJ1337" s="427"/>
      <c r="AK1337" s="427"/>
      <c r="AL1337" s="427"/>
      <c r="AM1337" s="427"/>
      <c r="AN1337" s="427"/>
      <c r="AO1337" s="427"/>
      <c r="AP1337" s="427"/>
      <c r="AQ1337" s="427"/>
      <c r="AR1337" s="427"/>
      <c r="AS1337" s="427"/>
    </row>
    <row r="1338" spans="4:45" s="442" customFormat="1" ht="16" customHeight="1" x14ac:dyDescent="0.25">
      <c r="D1338" s="444"/>
      <c r="E1338" s="444"/>
      <c r="F1338" s="444"/>
      <c r="G1338" s="444"/>
      <c r="H1338" s="444"/>
      <c r="I1338" s="444"/>
      <c r="J1338" s="444"/>
      <c r="K1338" s="444"/>
      <c r="L1338" s="444"/>
      <c r="M1338" s="443"/>
      <c r="O1338" s="427"/>
      <c r="P1338" s="427"/>
      <c r="Q1338" s="427"/>
      <c r="R1338" s="427"/>
      <c r="S1338" s="427"/>
      <c r="T1338" s="427"/>
      <c r="U1338" s="427"/>
      <c r="V1338" s="427"/>
      <c r="W1338" s="427"/>
      <c r="X1338" s="427"/>
      <c r="Y1338" s="427"/>
      <c r="Z1338" s="427"/>
      <c r="AA1338" s="427"/>
      <c r="AB1338" s="427"/>
      <c r="AC1338" s="427"/>
      <c r="AD1338" s="427"/>
      <c r="AE1338" s="427"/>
      <c r="AF1338" s="427"/>
      <c r="AG1338" s="427"/>
      <c r="AH1338" s="427"/>
      <c r="AI1338" s="427"/>
      <c r="AJ1338" s="427"/>
      <c r="AK1338" s="427"/>
      <c r="AL1338" s="427"/>
      <c r="AM1338" s="427"/>
      <c r="AN1338" s="427"/>
      <c r="AO1338" s="427"/>
      <c r="AP1338" s="427"/>
      <c r="AQ1338" s="427"/>
      <c r="AR1338" s="427"/>
      <c r="AS1338" s="427"/>
    </row>
    <row r="1339" spans="4:45" s="442" customFormat="1" ht="16" customHeight="1" x14ac:dyDescent="0.25">
      <c r="D1339" s="444"/>
      <c r="E1339" s="444"/>
      <c r="F1339" s="444"/>
      <c r="G1339" s="444"/>
      <c r="H1339" s="444"/>
      <c r="I1339" s="444"/>
      <c r="J1339" s="444"/>
      <c r="K1339" s="444"/>
      <c r="L1339" s="444"/>
      <c r="M1339" s="443"/>
      <c r="O1339" s="427"/>
      <c r="P1339" s="427"/>
      <c r="Q1339" s="427"/>
      <c r="R1339" s="427"/>
      <c r="S1339" s="427"/>
      <c r="T1339" s="427"/>
      <c r="U1339" s="427"/>
      <c r="V1339" s="427"/>
      <c r="W1339" s="427"/>
      <c r="X1339" s="427"/>
      <c r="Y1339" s="427"/>
      <c r="Z1339" s="427"/>
      <c r="AA1339" s="427"/>
      <c r="AB1339" s="427"/>
      <c r="AC1339" s="427"/>
      <c r="AD1339" s="427"/>
      <c r="AE1339" s="427"/>
      <c r="AF1339" s="427"/>
      <c r="AG1339" s="427"/>
      <c r="AH1339" s="427"/>
      <c r="AI1339" s="427"/>
      <c r="AJ1339" s="427"/>
      <c r="AK1339" s="427"/>
      <c r="AL1339" s="427"/>
      <c r="AM1339" s="427"/>
      <c r="AN1339" s="427"/>
      <c r="AO1339" s="427"/>
      <c r="AP1339" s="427"/>
      <c r="AQ1339" s="427"/>
      <c r="AR1339" s="427"/>
      <c r="AS1339" s="427"/>
    </row>
    <row r="1340" spans="4:45" s="442" customFormat="1" ht="16" customHeight="1" x14ac:dyDescent="0.25">
      <c r="D1340" s="444"/>
      <c r="E1340" s="444"/>
      <c r="F1340" s="444"/>
      <c r="G1340" s="444"/>
      <c r="H1340" s="444"/>
      <c r="I1340" s="444"/>
      <c r="J1340" s="444"/>
      <c r="K1340" s="444"/>
      <c r="L1340" s="444"/>
      <c r="M1340" s="443"/>
      <c r="O1340" s="427"/>
      <c r="P1340" s="427"/>
      <c r="Q1340" s="427"/>
      <c r="R1340" s="427"/>
      <c r="S1340" s="427"/>
      <c r="T1340" s="427"/>
      <c r="U1340" s="427"/>
      <c r="V1340" s="427"/>
      <c r="W1340" s="427"/>
      <c r="X1340" s="427"/>
      <c r="Y1340" s="427"/>
      <c r="Z1340" s="427"/>
      <c r="AA1340" s="427"/>
      <c r="AB1340" s="427"/>
      <c r="AC1340" s="427"/>
      <c r="AD1340" s="427"/>
      <c r="AE1340" s="427"/>
      <c r="AF1340" s="427"/>
      <c r="AG1340" s="427"/>
      <c r="AH1340" s="427"/>
      <c r="AI1340" s="427"/>
      <c r="AJ1340" s="427"/>
      <c r="AK1340" s="427"/>
      <c r="AL1340" s="427"/>
      <c r="AM1340" s="427"/>
      <c r="AN1340" s="427"/>
      <c r="AO1340" s="427"/>
      <c r="AP1340" s="427"/>
      <c r="AQ1340" s="427"/>
      <c r="AR1340" s="427"/>
      <c r="AS1340" s="427"/>
    </row>
    <row r="1341" spans="4:45" s="442" customFormat="1" ht="16" customHeight="1" x14ac:dyDescent="0.25">
      <c r="D1341" s="444"/>
      <c r="E1341" s="444"/>
      <c r="F1341" s="444"/>
      <c r="G1341" s="444"/>
      <c r="H1341" s="444"/>
      <c r="I1341" s="444"/>
      <c r="J1341" s="444"/>
      <c r="K1341" s="444"/>
      <c r="L1341" s="444"/>
      <c r="M1341" s="443"/>
      <c r="O1341" s="427"/>
      <c r="P1341" s="427"/>
      <c r="Q1341" s="427"/>
      <c r="R1341" s="427"/>
      <c r="S1341" s="427"/>
      <c r="T1341" s="427"/>
      <c r="U1341" s="427"/>
      <c r="V1341" s="427"/>
      <c r="W1341" s="427"/>
      <c r="X1341" s="427"/>
      <c r="Y1341" s="427"/>
      <c r="Z1341" s="427"/>
      <c r="AA1341" s="427"/>
      <c r="AB1341" s="427"/>
      <c r="AC1341" s="427"/>
      <c r="AD1341" s="427"/>
      <c r="AE1341" s="427"/>
      <c r="AF1341" s="427"/>
      <c r="AG1341" s="427"/>
      <c r="AH1341" s="427"/>
      <c r="AI1341" s="427"/>
      <c r="AJ1341" s="427"/>
      <c r="AK1341" s="427"/>
      <c r="AL1341" s="427"/>
      <c r="AM1341" s="427"/>
      <c r="AN1341" s="427"/>
      <c r="AO1341" s="427"/>
      <c r="AP1341" s="427"/>
      <c r="AQ1341" s="427"/>
      <c r="AR1341" s="427"/>
      <c r="AS1341" s="427"/>
    </row>
    <row r="1342" spans="4:45" s="442" customFormat="1" ht="16" customHeight="1" x14ac:dyDescent="0.25">
      <c r="D1342" s="444"/>
      <c r="E1342" s="444"/>
      <c r="F1342" s="444"/>
      <c r="G1342" s="444"/>
      <c r="H1342" s="444"/>
      <c r="I1342" s="444"/>
      <c r="J1342" s="444"/>
      <c r="K1342" s="444"/>
      <c r="L1342" s="444"/>
      <c r="M1342" s="443"/>
      <c r="O1342" s="427"/>
      <c r="P1342" s="427"/>
      <c r="Q1342" s="427"/>
      <c r="R1342" s="427"/>
      <c r="S1342" s="427"/>
      <c r="T1342" s="427"/>
      <c r="U1342" s="427"/>
      <c r="V1342" s="427"/>
      <c r="W1342" s="427"/>
      <c r="X1342" s="427"/>
      <c r="Y1342" s="427"/>
      <c r="Z1342" s="427"/>
      <c r="AA1342" s="427"/>
      <c r="AB1342" s="427"/>
      <c r="AC1342" s="427"/>
      <c r="AD1342" s="427"/>
      <c r="AE1342" s="427"/>
      <c r="AF1342" s="427"/>
      <c r="AG1342" s="427"/>
      <c r="AH1342" s="427"/>
      <c r="AI1342" s="427"/>
      <c r="AJ1342" s="427"/>
      <c r="AK1342" s="427"/>
      <c r="AL1342" s="427"/>
      <c r="AM1342" s="427"/>
      <c r="AN1342" s="427"/>
      <c r="AO1342" s="427"/>
      <c r="AP1342" s="427"/>
      <c r="AQ1342" s="427"/>
      <c r="AR1342" s="427"/>
      <c r="AS1342" s="427"/>
    </row>
    <row r="1343" spans="4:45" s="442" customFormat="1" ht="16" customHeight="1" x14ac:dyDescent="0.25">
      <c r="D1343" s="444"/>
      <c r="E1343" s="444"/>
      <c r="F1343" s="444"/>
      <c r="G1343" s="444"/>
      <c r="H1343" s="444"/>
      <c r="I1343" s="444"/>
      <c r="J1343" s="444"/>
      <c r="K1343" s="444"/>
      <c r="L1343" s="444"/>
      <c r="M1343" s="443"/>
      <c r="O1343" s="427"/>
      <c r="P1343" s="427"/>
      <c r="Q1343" s="427"/>
      <c r="R1343" s="427"/>
      <c r="S1343" s="427"/>
      <c r="T1343" s="427"/>
      <c r="U1343" s="427"/>
      <c r="V1343" s="427"/>
      <c r="W1343" s="427"/>
      <c r="X1343" s="427"/>
      <c r="Y1343" s="427"/>
      <c r="Z1343" s="427"/>
      <c r="AA1343" s="427"/>
      <c r="AB1343" s="427"/>
      <c r="AC1343" s="427"/>
      <c r="AD1343" s="427"/>
      <c r="AE1343" s="427"/>
      <c r="AF1343" s="427"/>
      <c r="AG1343" s="427"/>
      <c r="AH1343" s="427"/>
      <c r="AI1343" s="427"/>
      <c r="AJ1343" s="427"/>
      <c r="AK1343" s="427"/>
      <c r="AL1343" s="427"/>
      <c r="AM1343" s="427"/>
      <c r="AN1343" s="427"/>
      <c r="AO1343" s="427"/>
      <c r="AP1343" s="427"/>
      <c r="AQ1343" s="427"/>
      <c r="AR1343" s="427"/>
      <c r="AS1343" s="427"/>
    </row>
    <row r="1344" spans="4:45" s="442" customFormat="1" ht="16" customHeight="1" x14ac:dyDescent="0.25">
      <c r="D1344" s="444"/>
      <c r="E1344" s="444"/>
      <c r="F1344" s="444"/>
      <c r="G1344" s="444"/>
      <c r="H1344" s="444"/>
      <c r="I1344" s="444"/>
      <c r="J1344" s="444"/>
      <c r="K1344" s="444"/>
      <c r="L1344" s="444"/>
      <c r="M1344" s="443"/>
      <c r="O1344" s="427"/>
      <c r="P1344" s="427"/>
      <c r="Q1344" s="427"/>
      <c r="R1344" s="427"/>
      <c r="S1344" s="427"/>
      <c r="T1344" s="427"/>
      <c r="U1344" s="427"/>
      <c r="V1344" s="427"/>
      <c r="W1344" s="427"/>
      <c r="X1344" s="427"/>
      <c r="Y1344" s="427"/>
      <c r="Z1344" s="427"/>
      <c r="AA1344" s="427"/>
      <c r="AB1344" s="427"/>
      <c r="AC1344" s="427"/>
      <c r="AD1344" s="427"/>
      <c r="AE1344" s="427"/>
      <c r="AF1344" s="427"/>
      <c r="AG1344" s="427"/>
      <c r="AH1344" s="427"/>
      <c r="AI1344" s="427"/>
      <c r="AJ1344" s="427"/>
      <c r="AK1344" s="427"/>
      <c r="AL1344" s="427"/>
      <c r="AM1344" s="427"/>
      <c r="AN1344" s="427"/>
      <c r="AO1344" s="427"/>
      <c r="AP1344" s="427"/>
      <c r="AQ1344" s="427"/>
      <c r="AR1344" s="427"/>
      <c r="AS1344" s="427"/>
    </row>
    <row r="1345" spans="4:45" s="442" customFormat="1" ht="16" customHeight="1" x14ac:dyDescent="0.25">
      <c r="D1345" s="444"/>
      <c r="E1345" s="444"/>
      <c r="F1345" s="444"/>
      <c r="G1345" s="444"/>
      <c r="H1345" s="444"/>
      <c r="I1345" s="444"/>
      <c r="J1345" s="444"/>
      <c r="K1345" s="444"/>
      <c r="L1345" s="444"/>
      <c r="M1345" s="443"/>
      <c r="O1345" s="427"/>
      <c r="P1345" s="427"/>
      <c r="Q1345" s="427"/>
      <c r="R1345" s="427"/>
      <c r="S1345" s="427"/>
      <c r="T1345" s="427"/>
      <c r="U1345" s="427"/>
      <c r="V1345" s="427"/>
      <c r="W1345" s="427"/>
      <c r="X1345" s="427"/>
      <c r="Y1345" s="427"/>
      <c r="Z1345" s="427"/>
      <c r="AA1345" s="427"/>
      <c r="AB1345" s="427"/>
      <c r="AC1345" s="427"/>
      <c r="AD1345" s="427"/>
      <c r="AE1345" s="427"/>
      <c r="AF1345" s="427"/>
      <c r="AG1345" s="427"/>
      <c r="AH1345" s="427"/>
      <c r="AI1345" s="427"/>
      <c r="AJ1345" s="427"/>
      <c r="AK1345" s="427"/>
      <c r="AL1345" s="427"/>
      <c r="AM1345" s="427"/>
      <c r="AN1345" s="427"/>
      <c r="AO1345" s="427"/>
      <c r="AP1345" s="427"/>
      <c r="AQ1345" s="427"/>
      <c r="AR1345" s="427"/>
      <c r="AS1345" s="427"/>
    </row>
    <row r="1346" spans="4:45" s="442" customFormat="1" ht="16" customHeight="1" x14ac:dyDescent="0.25">
      <c r="D1346" s="444"/>
      <c r="E1346" s="444"/>
      <c r="F1346" s="444"/>
      <c r="G1346" s="444"/>
      <c r="H1346" s="444"/>
      <c r="I1346" s="444"/>
      <c r="J1346" s="444"/>
      <c r="K1346" s="444"/>
      <c r="L1346" s="444"/>
      <c r="M1346" s="443"/>
      <c r="O1346" s="427"/>
      <c r="P1346" s="427"/>
      <c r="Q1346" s="427"/>
      <c r="R1346" s="427"/>
      <c r="S1346" s="427"/>
      <c r="T1346" s="427"/>
      <c r="U1346" s="427"/>
      <c r="V1346" s="427"/>
      <c r="W1346" s="427"/>
      <c r="X1346" s="427"/>
      <c r="Y1346" s="427"/>
      <c r="Z1346" s="427"/>
      <c r="AA1346" s="427"/>
      <c r="AB1346" s="427"/>
      <c r="AC1346" s="427"/>
      <c r="AD1346" s="427"/>
      <c r="AE1346" s="427"/>
      <c r="AF1346" s="427"/>
      <c r="AG1346" s="427"/>
      <c r="AH1346" s="427"/>
      <c r="AI1346" s="427"/>
      <c r="AJ1346" s="427"/>
      <c r="AK1346" s="427"/>
      <c r="AL1346" s="427"/>
      <c r="AM1346" s="427"/>
      <c r="AN1346" s="427"/>
      <c r="AO1346" s="427"/>
      <c r="AP1346" s="427"/>
      <c r="AQ1346" s="427"/>
      <c r="AR1346" s="427"/>
      <c r="AS1346" s="427"/>
    </row>
    <row r="1347" spans="4:45" s="442" customFormat="1" ht="16" customHeight="1" x14ac:dyDescent="0.25">
      <c r="D1347" s="444"/>
      <c r="E1347" s="444"/>
      <c r="F1347" s="444"/>
      <c r="G1347" s="444"/>
      <c r="H1347" s="444"/>
      <c r="I1347" s="444"/>
      <c r="J1347" s="444"/>
      <c r="K1347" s="444"/>
      <c r="L1347" s="444"/>
      <c r="M1347" s="443"/>
      <c r="O1347" s="427"/>
      <c r="P1347" s="427"/>
      <c r="Q1347" s="427"/>
      <c r="R1347" s="427"/>
      <c r="S1347" s="427"/>
      <c r="T1347" s="427"/>
      <c r="U1347" s="427"/>
      <c r="V1347" s="427"/>
      <c r="W1347" s="427"/>
      <c r="X1347" s="427"/>
      <c r="Y1347" s="427"/>
      <c r="Z1347" s="427"/>
      <c r="AA1347" s="427"/>
      <c r="AB1347" s="427"/>
      <c r="AC1347" s="427"/>
      <c r="AD1347" s="427"/>
      <c r="AE1347" s="427"/>
      <c r="AF1347" s="427"/>
      <c r="AG1347" s="427"/>
      <c r="AH1347" s="427"/>
      <c r="AI1347" s="427"/>
      <c r="AJ1347" s="427"/>
      <c r="AK1347" s="427"/>
      <c r="AL1347" s="427"/>
      <c r="AM1347" s="427"/>
      <c r="AN1347" s="427"/>
      <c r="AO1347" s="427"/>
      <c r="AP1347" s="427"/>
      <c r="AQ1347" s="427"/>
      <c r="AR1347" s="427"/>
      <c r="AS1347" s="427"/>
    </row>
    <row r="1348" spans="4:45" s="442" customFormat="1" ht="16" customHeight="1" x14ac:dyDescent="0.25">
      <c r="D1348" s="444"/>
      <c r="E1348" s="444"/>
      <c r="F1348" s="444"/>
      <c r="G1348" s="444"/>
      <c r="H1348" s="444"/>
      <c r="I1348" s="444"/>
      <c r="J1348" s="444"/>
      <c r="K1348" s="444"/>
      <c r="L1348" s="444"/>
      <c r="M1348" s="443"/>
      <c r="O1348" s="427"/>
      <c r="P1348" s="427"/>
      <c r="Q1348" s="427"/>
      <c r="R1348" s="427"/>
      <c r="S1348" s="427"/>
      <c r="T1348" s="427"/>
      <c r="U1348" s="427"/>
      <c r="V1348" s="427"/>
      <c r="W1348" s="427"/>
      <c r="X1348" s="427"/>
      <c r="Y1348" s="427"/>
      <c r="Z1348" s="427"/>
      <c r="AA1348" s="427"/>
      <c r="AB1348" s="427"/>
      <c r="AC1348" s="427"/>
      <c r="AD1348" s="427"/>
      <c r="AE1348" s="427"/>
      <c r="AF1348" s="427"/>
      <c r="AG1348" s="427"/>
      <c r="AH1348" s="427"/>
      <c r="AI1348" s="427"/>
      <c r="AJ1348" s="427"/>
      <c r="AK1348" s="427"/>
      <c r="AL1348" s="427"/>
      <c r="AM1348" s="427"/>
      <c r="AN1348" s="427"/>
      <c r="AO1348" s="427"/>
      <c r="AP1348" s="427"/>
      <c r="AQ1348" s="427"/>
      <c r="AR1348" s="427"/>
      <c r="AS1348" s="427"/>
    </row>
    <row r="1349" spans="4:45" s="442" customFormat="1" ht="16" customHeight="1" x14ac:dyDescent="0.25">
      <c r="D1349" s="444"/>
      <c r="E1349" s="444"/>
      <c r="F1349" s="444"/>
      <c r="G1349" s="444"/>
      <c r="H1349" s="444"/>
      <c r="I1349" s="444"/>
      <c r="J1349" s="444"/>
      <c r="K1349" s="444"/>
      <c r="L1349" s="444"/>
      <c r="M1349" s="443"/>
      <c r="O1349" s="427"/>
      <c r="P1349" s="427"/>
      <c r="Q1349" s="427"/>
      <c r="R1349" s="427"/>
      <c r="S1349" s="427"/>
      <c r="T1349" s="427"/>
      <c r="U1349" s="427"/>
      <c r="V1349" s="427"/>
      <c r="W1349" s="427"/>
      <c r="X1349" s="427"/>
      <c r="Y1349" s="427"/>
      <c r="Z1349" s="427"/>
      <c r="AA1349" s="427"/>
      <c r="AB1349" s="427"/>
      <c r="AC1349" s="427"/>
      <c r="AD1349" s="427"/>
      <c r="AE1349" s="427"/>
      <c r="AF1349" s="427"/>
      <c r="AG1349" s="427"/>
      <c r="AH1349" s="427"/>
      <c r="AI1349" s="427"/>
      <c r="AJ1349" s="427"/>
      <c r="AK1349" s="427"/>
      <c r="AL1349" s="427"/>
      <c r="AM1349" s="427"/>
      <c r="AN1349" s="427"/>
      <c r="AO1349" s="427"/>
      <c r="AP1349" s="427"/>
      <c r="AQ1349" s="427"/>
      <c r="AR1349" s="427"/>
      <c r="AS1349" s="427"/>
    </row>
    <row r="1350" spans="4:45" s="442" customFormat="1" ht="16" customHeight="1" x14ac:dyDescent="0.25">
      <c r="D1350" s="444"/>
      <c r="E1350" s="444"/>
      <c r="F1350" s="444"/>
      <c r="G1350" s="444"/>
      <c r="H1350" s="444"/>
      <c r="I1350" s="444"/>
      <c r="J1350" s="444"/>
      <c r="K1350" s="444"/>
      <c r="L1350" s="444"/>
      <c r="M1350" s="443"/>
      <c r="O1350" s="427"/>
      <c r="P1350" s="427"/>
      <c r="Q1350" s="427"/>
      <c r="R1350" s="427"/>
      <c r="S1350" s="427"/>
      <c r="T1350" s="427"/>
      <c r="U1350" s="427"/>
      <c r="V1350" s="427"/>
      <c r="W1350" s="427"/>
      <c r="X1350" s="427"/>
      <c r="Y1350" s="427"/>
      <c r="Z1350" s="427"/>
      <c r="AA1350" s="427"/>
      <c r="AB1350" s="427"/>
      <c r="AC1350" s="427"/>
      <c r="AD1350" s="427"/>
      <c r="AE1350" s="427"/>
      <c r="AF1350" s="427"/>
      <c r="AG1350" s="427"/>
      <c r="AH1350" s="427"/>
      <c r="AI1350" s="427"/>
      <c r="AJ1350" s="427"/>
      <c r="AK1350" s="427"/>
      <c r="AL1350" s="427"/>
      <c r="AM1350" s="427"/>
      <c r="AN1350" s="427"/>
      <c r="AO1350" s="427"/>
      <c r="AP1350" s="427"/>
      <c r="AQ1350" s="427"/>
      <c r="AR1350" s="427"/>
      <c r="AS1350" s="427"/>
    </row>
    <row r="1351" spans="4:45" s="442" customFormat="1" ht="16" customHeight="1" x14ac:dyDescent="0.25">
      <c r="D1351" s="444"/>
      <c r="E1351" s="444"/>
      <c r="F1351" s="444"/>
      <c r="G1351" s="444"/>
      <c r="H1351" s="444"/>
      <c r="I1351" s="444"/>
      <c r="J1351" s="444"/>
      <c r="K1351" s="444"/>
      <c r="L1351" s="444"/>
      <c r="M1351" s="443"/>
      <c r="O1351" s="427"/>
      <c r="P1351" s="427"/>
      <c r="Q1351" s="427"/>
      <c r="R1351" s="427"/>
      <c r="S1351" s="427"/>
      <c r="T1351" s="427"/>
      <c r="U1351" s="427"/>
      <c r="V1351" s="427"/>
      <c r="W1351" s="427"/>
      <c r="X1351" s="427"/>
      <c r="Y1351" s="427"/>
      <c r="Z1351" s="427"/>
      <c r="AA1351" s="427"/>
      <c r="AB1351" s="427"/>
      <c r="AC1351" s="427"/>
      <c r="AD1351" s="427"/>
      <c r="AE1351" s="427"/>
      <c r="AF1351" s="427"/>
      <c r="AG1351" s="427"/>
      <c r="AH1351" s="427"/>
      <c r="AI1351" s="427"/>
      <c r="AJ1351" s="427"/>
      <c r="AK1351" s="427"/>
      <c r="AL1351" s="427"/>
      <c r="AM1351" s="427"/>
      <c r="AN1351" s="427"/>
      <c r="AO1351" s="427"/>
      <c r="AP1351" s="427"/>
      <c r="AQ1351" s="427"/>
      <c r="AR1351" s="427"/>
      <c r="AS1351" s="427"/>
    </row>
    <row r="1352" spans="4:45" s="442" customFormat="1" ht="16" customHeight="1" x14ac:dyDescent="0.25">
      <c r="D1352" s="444"/>
      <c r="E1352" s="444"/>
      <c r="F1352" s="444"/>
      <c r="G1352" s="444"/>
      <c r="H1352" s="444"/>
      <c r="I1352" s="444"/>
      <c r="J1352" s="444"/>
      <c r="K1352" s="444"/>
      <c r="L1352" s="444"/>
      <c r="M1352" s="443"/>
      <c r="O1352" s="427"/>
      <c r="P1352" s="427"/>
      <c r="Q1352" s="427"/>
      <c r="R1352" s="427"/>
      <c r="S1352" s="427"/>
      <c r="T1352" s="427"/>
      <c r="U1352" s="427"/>
      <c r="V1352" s="427"/>
      <c r="W1352" s="427"/>
      <c r="X1352" s="427"/>
      <c r="Y1352" s="427"/>
      <c r="Z1352" s="427"/>
      <c r="AA1352" s="427"/>
      <c r="AB1352" s="427"/>
      <c r="AC1352" s="427"/>
      <c r="AD1352" s="427"/>
      <c r="AE1352" s="427"/>
      <c r="AF1352" s="427"/>
      <c r="AG1352" s="427"/>
      <c r="AH1352" s="427"/>
      <c r="AI1352" s="427"/>
      <c r="AJ1352" s="427"/>
      <c r="AK1352" s="427"/>
      <c r="AL1352" s="427"/>
      <c r="AM1352" s="427"/>
      <c r="AN1352" s="427"/>
      <c r="AO1352" s="427"/>
      <c r="AP1352" s="427"/>
      <c r="AQ1352" s="427"/>
      <c r="AR1352" s="427"/>
      <c r="AS1352" s="427"/>
    </row>
    <row r="1353" spans="4:45" s="442" customFormat="1" ht="16" customHeight="1" x14ac:dyDescent="0.25">
      <c r="D1353" s="444"/>
      <c r="E1353" s="444"/>
      <c r="F1353" s="444"/>
      <c r="G1353" s="444"/>
      <c r="H1353" s="444"/>
      <c r="I1353" s="444"/>
      <c r="J1353" s="444"/>
      <c r="K1353" s="444"/>
      <c r="L1353" s="444"/>
      <c r="M1353" s="443"/>
      <c r="O1353" s="427"/>
      <c r="P1353" s="427"/>
      <c r="Q1353" s="427"/>
      <c r="R1353" s="427"/>
      <c r="S1353" s="427"/>
      <c r="T1353" s="427"/>
      <c r="U1353" s="427"/>
      <c r="V1353" s="427"/>
      <c r="W1353" s="427"/>
      <c r="X1353" s="427"/>
      <c r="Y1353" s="427"/>
      <c r="Z1353" s="427"/>
      <c r="AA1353" s="427"/>
      <c r="AB1353" s="427"/>
      <c r="AC1353" s="427"/>
      <c r="AD1353" s="427"/>
      <c r="AE1353" s="427"/>
      <c r="AF1353" s="427"/>
      <c r="AG1353" s="427"/>
      <c r="AH1353" s="427"/>
      <c r="AI1353" s="427"/>
      <c r="AJ1353" s="427"/>
      <c r="AK1353" s="427"/>
      <c r="AL1353" s="427"/>
      <c r="AM1353" s="427"/>
      <c r="AN1353" s="427"/>
      <c r="AO1353" s="427"/>
      <c r="AP1353" s="427"/>
      <c r="AQ1353" s="427"/>
      <c r="AR1353" s="427"/>
      <c r="AS1353" s="427"/>
    </row>
    <row r="1354" spans="4:45" s="442" customFormat="1" ht="16" customHeight="1" x14ac:dyDescent="0.25">
      <c r="D1354" s="444"/>
      <c r="E1354" s="444"/>
      <c r="F1354" s="444"/>
      <c r="G1354" s="444"/>
      <c r="H1354" s="444"/>
      <c r="I1354" s="444"/>
      <c r="J1354" s="444"/>
      <c r="K1354" s="444"/>
      <c r="L1354" s="444"/>
      <c r="M1354" s="443"/>
      <c r="O1354" s="427"/>
      <c r="P1354" s="427"/>
      <c r="Q1354" s="427"/>
      <c r="R1354" s="427"/>
      <c r="S1354" s="427"/>
      <c r="T1354" s="427"/>
      <c r="U1354" s="427"/>
      <c r="V1354" s="427"/>
      <c r="W1354" s="427"/>
      <c r="X1354" s="427"/>
      <c r="Y1354" s="427"/>
      <c r="Z1354" s="427"/>
      <c r="AA1354" s="427"/>
      <c r="AB1354" s="427"/>
      <c r="AC1354" s="427"/>
      <c r="AD1354" s="427"/>
      <c r="AE1354" s="427"/>
      <c r="AF1354" s="427"/>
      <c r="AG1354" s="427"/>
      <c r="AH1354" s="427"/>
      <c r="AI1354" s="427"/>
      <c r="AJ1354" s="427"/>
      <c r="AK1354" s="427"/>
      <c r="AL1354" s="427"/>
      <c r="AM1354" s="427"/>
      <c r="AN1354" s="427"/>
      <c r="AO1354" s="427"/>
      <c r="AP1354" s="427"/>
      <c r="AQ1354" s="427"/>
      <c r="AR1354" s="427"/>
      <c r="AS1354" s="427"/>
    </row>
    <row r="1355" spans="4:45" s="442" customFormat="1" ht="16" customHeight="1" x14ac:dyDescent="0.25">
      <c r="D1355" s="444"/>
      <c r="E1355" s="444"/>
      <c r="F1355" s="444"/>
      <c r="G1355" s="444"/>
      <c r="H1355" s="444"/>
      <c r="I1355" s="444"/>
      <c r="J1355" s="444"/>
      <c r="K1355" s="444"/>
      <c r="L1355" s="444"/>
      <c r="M1355" s="443"/>
      <c r="O1355" s="427"/>
      <c r="P1355" s="427"/>
      <c r="Q1355" s="427"/>
      <c r="R1355" s="427"/>
      <c r="S1355" s="427"/>
      <c r="T1355" s="427"/>
      <c r="U1355" s="427"/>
      <c r="V1355" s="427"/>
      <c r="W1355" s="427"/>
      <c r="X1355" s="427"/>
      <c r="Y1355" s="427"/>
      <c r="Z1355" s="427"/>
      <c r="AA1355" s="427"/>
      <c r="AB1355" s="427"/>
      <c r="AC1355" s="427"/>
      <c r="AD1355" s="427"/>
      <c r="AE1355" s="427"/>
      <c r="AF1355" s="427"/>
      <c r="AG1355" s="427"/>
      <c r="AH1355" s="427"/>
      <c r="AI1355" s="427"/>
      <c r="AJ1355" s="427"/>
      <c r="AK1355" s="427"/>
      <c r="AL1355" s="427"/>
      <c r="AM1355" s="427"/>
      <c r="AN1355" s="427"/>
      <c r="AO1355" s="427"/>
      <c r="AP1355" s="427"/>
      <c r="AQ1355" s="427"/>
      <c r="AR1355" s="427"/>
      <c r="AS1355" s="427"/>
    </row>
    <row r="1356" spans="4:45" s="442" customFormat="1" ht="16" customHeight="1" x14ac:dyDescent="0.25">
      <c r="D1356" s="444"/>
      <c r="E1356" s="444"/>
      <c r="F1356" s="444"/>
      <c r="G1356" s="444"/>
      <c r="H1356" s="444"/>
      <c r="I1356" s="444"/>
      <c r="J1356" s="444"/>
      <c r="K1356" s="444"/>
      <c r="L1356" s="444"/>
      <c r="M1356" s="443"/>
      <c r="O1356" s="427"/>
      <c r="P1356" s="427"/>
      <c r="Q1356" s="427"/>
      <c r="R1356" s="427"/>
      <c r="S1356" s="427"/>
      <c r="T1356" s="427"/>
      <c r="U1356" s="427"/>
      <c r="V1356" s="427"/>
      <c r="W1356" s="427"/>
      <c r="X1356" s="427"/>
      <c r="Y1356" s="427"/>
      <c r="Z1356" s="427"/>
      <c r="AA1356" s="427"/>
      <c r="AB1356" s="427"/>
      <c r="AC1356" s="427"/>
      <c r="AD1356" s="427"/>
      <c r="AE1356" s="427"/>
      <c r="AF1356" s="427"/>
      <c r="AG1356" s="427"/>
      <c r="AH1356" s="427"/>
      <c r="AI1356" s="427"/>
      <c r="AJ1356" s="427"/>
      <c r="AK1356" s="427"/>
      <c r="AL1356" s="427"/>
      <c r="AM1356" s="427"/>
      <c r="AN1356" s="427"/>
      <c r="AO1356" s="427"/>
      <c r="AP1356" s="427"/>
      <c r="AQ1356" s="427"/>
      <c r="AR1356" s="427"/>
      <c r="AS1356" s="427"/>
    </row>
    <row r="1357" spans="4:45" s="442" customFormat="1" ht="16" customHeight="1" x14ac:dyDescent="0.25">
      <c r="D1357" s="444"/>
      <c r="E1357" s="444"/>
      <c r="F1357" s="444"/>
      <c r="G1357" s="444"/>
      <c r="H1357" s="444"/>
      <c r="I1357" s="444"/>
      <c r="J1357" s="444"/>
      <c r="K1357" s="444"/>
      <c r="L1357" s="444"/>
      <c r="M1357" s="443"/>
      <c r="O1357" s="427"/>
      <c r="P1357" s="427"/>
      <c r="Q1357" s="427"/>
      <c r="R1357" s="427"/>
      <c r="S1357" s="427"/>
      <c r="T1357" s="427"/>
      <c r="U1357" s="427"/>
      <c r="V1357" s="427"/>
      <c r="W1357" s="427"/>
      <c r="X1357" s="427"/>
      <c r="Y1357" s="427"/>
      <c r="Z1357" s="427"/>
      <c r="AA1357" s="427"/>
      <c r="AB1357" s="427"/>
      <c r="AC1357" s="427"/>
      <c r="AD1357" s="427"/>
      <c r="AE1357" s="427"/>
      <c r="AF1357" s="427"/>
      <c r="AG1357" s="427"/>
      <c r="AH1357" s="427"/>
      <c r="AI1357" s="427"/>
      <c r="AJ1357" s="427"/>
      <c r="AK1357" s="427"/>
      <c r="AL1357" s="427"/>
      <c r="AM1357" s="427"/>
      <c r="AN1357" s="427"/>
      <c r="AO1357" s="427"/>
      <c r="AP1357" s="427"/>
      <c r="AQ1357" s="427"/>
      <c r="AR1357" s="427"/>
      <c r="AS1357" s="427"/>
    </row>
    <row r="1358" spans="4:45" s="442" customFormat="1" ht="16" customHeight="1" x14ac:dyDescent="0.25">
      <c r="D1358" s="444"/>
      <c r="E1358" s="444"/>
      <c r="F1358" s="444"/>
      <c r="G1358" s="444"/>
      <c r="H1358" s="444"/>
      <c r="I1358" s="444"/>
      <c r="J1358" s="444"/>
      <c r="K1358" s="444"/>
      <c r="L1358" s="444"/>
      <c r="M1358" s="443"/>
      <c r="O1358" s="427"/>
      <c r="P1358" s="427"/>
      <c r="Q1358" s="427"/>
      <c r="R1358" s="427"/>
      <c r="S1358" s="427"/>
      <c r="T1358" s="427"/>
      <c r="U1358" s="427"/>
      <c r="V1358" s="427"/>
      <c r="W1358" s="427"/>
      <c r="X1358" s="427"/>
      <c r="Y1358" s="427"/>
      <c r="Z1358" s="427"/>
      <c r="AA1358" s="427"/>
      <c r="AB1358" s="427"/>
      <c r="AC1358" s="427"/>
      <c r="AD1358" s="427"/>
      <c r="AE1358" s="427"/>
      <c r="AF1358" s="427"/>
      <c r="AG1358" s="427"/>
      <c r="AH1358" s="427"/>
      <c r="AI1358" s="427"/>
      <c r="AJ1358" s="427"/>
      <c r="AK1358" s="427"/>
      <c r="AL1358" s="427"/>
      <c r="AM1358" s="427"/>
      <c r="AN1358" s="427"/>
      <c r="AO1358" s="427"/>
      <c r="AP1358" s="427"/>
      <c r="AQ1358" s="427"/>
      <c r="AR1358" s="427"/>
      <c r="AS1358" s="427"/>
    </row>
    <row r="1359" spans="4:45" s="442" customFormat="1" ht="16" customHeight="1" x14ac:dyDescent="0.25">
      <c r="D1359" s="444"/>
      <c r="E1359" s="444"/>
      <c r="F1359" s="444"/>
      <c r="G1359" s="444"/>
      <c r="H1359" s="444"/>
      <c r="I1359" s="444"/>
      <c r="J1359" s="444"/>
      <c r="K1359" s="444"/>
      <c r="L1359" s="444"/>
      <c r="M1359" s="443"/>
      <c r="O1359" s="427"/>
      <c r="P1359" s="427"/>
      <c r="Q1359" s="427"/>
      <c r="R1359" s="427"/>
      <c r="S1359" s="427"/>
      <c r="T1359" s="427"/>
      <c r="U1359" s="427"/>
      <c r="V1359" s="427"/>
      <c r="W1359" s="427"/>
      <c r="X1359" s="427"/>
      <c r="Y1359" s="427"/>
      <c r="Z1359" s="427"/>
      <c r="AA1359" s="427"/>
      <c r="AB1359" s="427"/>
      <c r="AC1359" s="427"/>
      <c r="AD1359" s="427"/>
      <c r="AE1359" s="427"/>
      <c r="AF1359" s="427"/>
      <c r="AG1359" s="427"/>
      <c r="AH1359" s="427"/>
      <c r="AI1359" s="427"/>
      <c r="AJ1359" s="427"/>
      <c r="AK1359" s="427"/>
      <c r="AL1359" s="427"/>
      <c r="AM1359" s="427"/>
      <c r="AN1359" s="427"/>
      <c r="AO1359" s="427"/>
      <c r="AP1359" s="427"/>
      <c r="AQ1359" s="427"/>
      <c r="AR1359" s="427"/>
      <c r="AS1359" s="427"/>
    </row>
    <row r="1360" spans="4:45" s="442" customFormat="1" ht="16" customHeight="1" x14ac:dyDescent="0.25">
      <c r="D1360" s="444"/>
      <c r="E1360" s="444"/>
      <c r="F1360" s="444"/>
      <c r="G1360" s="444"/>
      <c r="H1360" s="444"/>
      <c r="I1360" s="444"/>
      <c r="J1360" s="444"/>
      <c r="K1360" s="444"/>
      <c r="L1360" s="444"/>
      <c r="M1360" s="443"/>
      <c r="O1360" s="427"/>
      <c r="P1360" s="427"/>
      <c r="Q1360" s="427"/>
      <c r="R1360" s="427"/>
      <c r="S1360" s="427"/>
      <c r="T1360" s="427"/>
      <c r="U1360" s="427"/>
      <c r="V1360" s="427"/>
      <c r="W1360" s="427"/>
      <c r="X1360" s="427"/>
      <c r="Y1360" s="427"/>
      <c r="Z1360" s="427"/>
      <c r="AA1360" s="427"/>
      <c r="AB1360" s="427"/>
      <c r="AC1360" s="427"/>
      <c r="AD1360" s="427"/>
      <c r="AE1360" s="427"/>
      <c r="AF1360" s="427"/>
      <c r="AG1360" s="427"/>
      <c r="AH1360" s="427"/>
      <c r="AI1360" s="427"/>
      <c r="AJ1360" s="427"/>
      <c r="AK1360" s="427"/>
      <c r="AL1360" s="427"/>
      <c r="AM1360" s="427"/>
      <c r="AN1360" s="427"/>
      <c r="AO1360" s="427"/>
      <c r="AP1360" s="427"/>
      <c r="AQ1360" s="427"/>
      <c r="AR1360" s="427"/>
      <c r="AS1360" s="427"/>
    </row>
    <row r="1361" spans="4:45" s="442" customFormat="1" ht="16" customHeight="1" x14ac:dyDescent="0.25">
      <c r="D1361" s="444"/>
      <c r="E1361" s="444"/>
      <c r="F1361" s="444"/>
      <c r="G1361" s="444"/>
      <c r="H1361" s="444"/>
      <c r="I1361" s="444"/>
      <c r="J1361" s="444"/>
      <c r="K1361" s="444"/>
      <c r="L1361" s="444"/>
      <c r="M1361" s="443"/>
      <c r="O1361" s="427"/>
      <c r="P1361" s="427"/>
      <c r="Q1361" s="427"/>
      <c r="R1361" s="427"/>
      <c r="S1361" s="427"/>
      <c r="T1361" s="427"/>
      <c r="U1361" s="427"/>
      <c r="V1361" s="427"/>
      <c r="W1361" s="427"/>
      <c r="X1361" s="427"/>
      <c r="Y1361" s="427"/>
      <c r="Z1361" s="427"/>
      <c r="AA1361" s="427"/>
      <c r="AB1361" s="427"/>
      <c r="AC1361" s="427"/>
      <c r="AD1361" s="427"/>
      <c r="AE1361" s="427"/>
      <c r="AF1361" s="427"/>
      <c r="AG1361" s="427"/>
      <c r="AH1361" s="427"/>
      <c r="AI1361" s="427"/>
      <c r="AJ1361" s="427"/>
      <c r="AK1361" s="427"/>
      <c r="AL1361" s="427"/>
      <c r="AM1361" s="427"/>
      <c r="AN1361" s="427"/>
      <c r="AO1361" s="427"/>
      <c r="AP1361" s="427"/>
      <c r="AQ1361" s="427"/>
      <c r="AR1361" s="427"/>
      <c r="AS1361" s="427"/>
    </row>
    <row r="1362" spans="4:45" s="442" customFormat="1" ht="16" customHeight="1" x14ac:dyDescent="0.25">
      <c r="D1362" s="444"/>
      <c r="E1362" s="444"/>
      <c r="F1362" s="444"/>
      <c r="G1362" s="444"/>
      <c r="H1362" s="444"/>
      <c r="I1362" s="444"/>
      <c r="J1362" s="444"/>
      <c r="K1362" s="444"/>
      <c r="L1362" s="444"/>
      <c r="M1362" s="443"/>
      <c r="O1362" s="427"/>
      <c r="P1362" s="427"/>
      <c r="Q1362" s="427"/>
      <c r="R1362" s="427"/>
      <c r="S1362" s="427"/>
      <c r="T1362" s="427"/>
      <c r="U1362" s="427"/>
      <c r="V1362" s="427"/>
      <c r="W1362" s="427"/>
      <c r="X1362" s="427"/>
      <c r="Y1362" s="427"/>
      <c r="Z1362" s="427"/>
      <c r="AA1362" s="427"/>
      <c r="AB1362" s="427"/>
      <c r="AC1362" s="427"/>
      <c r="AD1362" s="427"/>
      <c r="AE1362" s="427"/>
      <c r="AF1362" s="427"/>
      <c r="AG1362" s="427"/>
      <c r="AH1362" s="427"/>
      <c r="AI1362" s="427"/>
      <c r="AJ1362" s="427"/>
      <c r="AK1362" s="427"/>
      <c r="AL1362" s="427"/>
      <c r="AM1362" s="427"/>
      <c r="AN1362" s="427"/>
      <c r="AO1362" s="427"/>
      <c r="AP1362" s="427"/>
      <c r="AQ1362" s="427"/>
      <c r="AR1362" s="427"/>
      <c r="AS1362" s="427"/>
    </row>
    <row r="1363" spans="4:45" s="442" customFormat="1" ht="16" customHeight="1" x14ac:dyDescent="0.25">
      <c r="D1363" s="444"/>
      <c r="E1363" s="444"/>
      <c r="F1363" s="444"/>
      <c r="G1363" s="444"/>
      <c r="H1363" s="444"/>
      <c r="I1363" s="444"/>
      <c r="J1363" s="444"/>
      <c r="K1363" s="444"/>
      <c r="L1363" s="444"/>
      <c r="M1363" s="443"/>
      <c r="O1363" s="427"/>
      <c r="P1363" s="427"/>
      <c r="Q1363" s="427"/>
      <c r="R1363" s="427"/>
      <c r="S1363" s="427"/>
      <c r="T1363" s="427"/>
      <c r="U1363" s="427"/>
      <c r="V1363" s="427"/>
      <c r="W1363" s="427"/>
      <c r="X1363" s="427"/>
      <c r="Y1363" s="427"/>
      <c r="Z1363" s="427"/>
      <c r="AA1363" s="427"/>
      <c r="AB1363" s="427"/>
      <c r="AC1363" s="427"/>
      <c r="AD1363" s="427"/>
      <c r="AE1363" s="427"/>
      <c r="AF1363" s="427"/>
      <c r="AG1363" s="427"/>
      <c r="AH1363" s="427"/>
      <c r="AI1363" s="427"/>
      <c r="AJ1363" s="427"/>
      <c r="AK1363" s="427"/>
      <c r="AL1363" s="427"/>
      <c r="AM1363" s="427"/>
      <c r="AN1363" s="427"/>
      <c r="AO1363" s="427"/>
      <c r="AP1363" s="427"/>
      <c r="AQ1363" s="427"/>
      <c r="AR1363" s="427"/>
      <c r="AS1363" s="427"/>
    </row>
    <row r="1364" spans="4:45" s="442" customFormat="1" ht="16" customHeight="1" x14ac:dyDescent="0.25">
      <c r="D1364" s="444"/>
      <c r="E1364" s="444"/>
      <c r="F1364" s="444"/>
      <c r="G1364" s="444"/>
      <c r="H1364" s="444"/>
      <c r="I1364" s="444"/>
      <c r="J1364" s="444"/>
      <c r="K1364" s="444"/>
      <c r="L1364" s="444"/>
      <c r="M1364" s="443"/>
      <c r="O1364" s="427"/>
      <c r="P1364" s="427"/>
      <c r="Q1364" s="427"/>
      <c r="R1364" s="427"/>
      <c r="S1364" s="427"/>
      <c r="T1364" s="427"/>
      <c r="U1364" s="427"/>
      <c r="V1364" s="427"/>
      <c r="W1364" s="427"/>
      <c r="X1364" s="427"/>
      <c r="Y1364" s="427"/>
      <c r="Z1364" s="427"/>
      <c r="AA1364" s="427"/>
      <c r="AB1364" s="427"/>
      <c r="AC1364" s="427"/>
      <c r="AD1364" s="427"/>
      <c r="AE1364" s="427"/>
      <c r="AF1364" s="427"/>
      <c r="AG1364" s="427"/>
      <c r="AH1364" s="427"/>
      <c r="AI1364" s="427"/>
      <c r="AJ1364" s="427"/>
      <c r="AK1364" s="427"/>
      <c r="AL1364" s="427"/>
      <c r="AM1364" s="427"/>
      <c r="AN1364" s="427"/>
      <c r="AO1364" s="427"/>
      <c r="AP1364" s="427"/>
      <c r="AQ1364" s="427"/>
      <c r="AR1364" s="427"/>
      <c r="AS1364" s="427"/>
    </row>
    <row r="1365" spans="4:45" s="442" customFormat="1" ht="16" customHeight="1" x14ac:dyDescent="0.25">
      <c r="D1365" s="444"/>
      <c r="E1365" s="444"/>
      <c r="F1365" s="444"/>
      <c r="G1365" s="444"/>
      <c r="H1365" s="444"/>
      <c r="I1365" s="444"/>
      <c r="J1365" s="444"/>
      <c r="K1365" s="444"/>
      <c r="L1365" s="444"/>
      <c r="M1365" s="443"/>
      <c r="O1365" s="427"/>
      <c r="P1365" s="427"/>
      <c r="Q1365" s="427"/>
      <c r="R1365" s="427"/>
      <c r="S1365" s="427"/>
      <c r="T1365" s="427"/>
      <c r="U1365" s="427"/>
      <c r="V1365" s="427"/>
      <c r="W1365" s="427"/>
      <c r="X1365" s="427"/>
      <c r="Y1365" s="427"/>
      <c r="Z1365" s="427"/>
      <c r="AA1365" s="427"/>
      <c r="AB1365" s="427"/>
      <c r="AC1365" s="427"/>
      <c r="AD1365" s="427"/>
      <c r="AE1365" s="427"/>
      <c r="AF1365" s="427"/>
      <c r="AG1365" s="427"/>
      <c r="AH1365" s="427"/>
      <c r="AI1365" s="427"/>
      <c r="AJ1365" s="427"/>
      <c r="AK1365" s="427"/>
      <c r="AL1365" s="427"/>
      <c r="AM1365" s="427"/>
      <c r="AN1365" s="427"/>
      <c r="AO1365" s="427"/>
      <c r="AP1365" s="427"/>
      <c r="AQ1365" s="427"/>
      <c r="AR1365" s="427"/>
      <c r="AS1365" s="427"/>
    </row>
    <row r="1366" spans="4:45" s="442" customFormat="1" ht="16" customHeight="1" x14ac:dyDescent="0.25">
      <c r="D1366" s="444"/>
      <c r="E1366" s="444"/>
      <c r="F1366" s="444"/>
      <c r="G1366" s="444"/>
      <c r="H1366" s="444"/>
      <c r="I1366" s="444"/>
      <c r="J1366" s="444"/>
      <c r="K1366" s="444"/>
      <c r="L1366" s="444"/>
      <c r="M1366" s="443"/>
      <c r="O1366" s="427"/>
      <c r="P1366" s="427"/>
      <c r="Q1366" s="427"/>
      <c r="R1366" s="427"/>
      <c r="S1366" s="427"/>
      <c r="T1366" s="427"/>
      <c r="U1366" s="427"/>
      <c r="V1366" s="427"/>
      <c r="W1366" s="427"/>
      <c r="X1366" s="427"/>
      <c r="Y1366" s="427"/>
      <c r="Z1366" s="427"/>
      <c r="AA1366" s="427"/>
      <c r="AB1366" s="427"/>
      <c r="AC1366" s="427"/>
      <c r="AD1366" s="427"/>
      <c r="AE1366" s="427"/>
      <c r="AF1366" s="427"/>
      <c r="AG1366" s="427"/>
      <c r="AH1366" s="427"/>
      <c r="AI1366" s="427"/>
      <c r="AJ1366" s="427"/>
      <c r="AK1366" s="427"/>
      <c r="AL1366" s="427"/>
      <c r="AM1366" s="427"/>
      <c r="AN1366" s="427"/>
      <c r="AO1366" s="427"/>
      <c r="AP1366" s="427"/>
      <c r="AQ1366" s="427"/>
      <c r="AR1366" s="427"/>
      <c r="AS1366" s="427"/>
    </row>
    <row r="1367" spans="4:45" s="442" customFormat="1" ht="16" customHeight="1" x14ac:dyDescent="0.25">
      <c r="D1367" s="444"/>
      <c r="E1367" s="444"/>
      <c r="F1367" s="444"/>
      <c r="G1367" s="444"/>
      <c r="H1367" s="444"/>
      <c r="I1367" s="444"/>
      <c r="J1367" s="444"/>
      <c r="K1367" s="444"/>
      <c r="L1367" s="444"/>
      <c r="M1367" s="443"/>
      <c r="O1367" s="427"/>
      <c r="P1367" s="427"/>
      <c r="Q1367" s="427"/>
      <c r="R1367" s="427"/>
      <c r="S1367" s="427"/>
      <c r="T1367" s="427"/>
      <c r="U1367" s="427"/>
      <c r="V1367" s="427"/>
      <c r="W1367" s="427"/>
      <c r="X1367" s="427"/>
      <c r="Y1367" s="427"/>
      <c r="Z1367" s="427"/>
      <c r="AA1367" s="427"/>
      <c r="AB1367" s="427"/>
      <c r="AC1367" s="427"/>
      <c r="AD1367" s="427"/>
      <c r="AE1367" s="427"/>
      <c r="AF1367" s="427"/>
      <c r="AG1367" s="427"/>
      <c r="AH1367" s="427"/>
      <c r="AI1367" s="427"/>
      <c r="AJ1367" s="427"/>
      <c r="AK1367" s="427"/>
      <c r="AL1367" s="427"/>
      <c r="AM1367" s="427"/>
      <c r="AN1367" s="427"/>
      <c r="AO1367" s="427"/>
      <c r="AP1367" s="427"/>
      <c r="AQ1367" s="427"/>
      <c r="AR1367" s="427"/>
      <c r="AS1367" s="427"/>
    </row>
    <row r="1368" spans="4:45" s="442" customFormat="1" ht="16" customHeight="1" x14ac:dyDescent="0.25">
      <c r="D1368" s="444"/>
      <c r="E1368" s="444"/>
      <c r="F1368" s="444"/>
      <c r="G1368" s="444"/>
      <c r="H1368" s="444"/>
      <c r="I1368" s="444"/>
      <c r="J1368" s="444"/>
      <c r="K1368" s="444"/>
      <c r="L1368" s="444"/>
      <c r="M1368" s="443"/>
      <c r="O1368" s="427"/>
      <c r="P1368" s="427"/>
      <c r="Q1368" s="427"/>
      <c r="R1368" s="427"/>
      <c r="S1368" s="427"/>
      <c r="T1368" s="427"/>
      <c r="U1368" s="427"/>
      <c r="V1368" s="427"/>
      <c r="W1368" s="427"/>
      <c r="X1368" s="427"/>
      <c r="Y1368" s="427"/>
      <c r="Z1368" s="427"/>
      <c r="AA1368" s="427"/>
      <c r="AB1368" s="427"/>
      <c r="AC1368" s="427"/>
      <c r="AD1368" s="427"/>
      <c r="AE1368" s="427"/>
      <c r="AF1368" s="427"/>
      <c r="AG1368" s="427"/>
      <c r="AH1368" s="427"/>
      <c r="AI1368" s="427"/>
      <c r="AJ1368" s="427"/>
      <c r="AK1368" s="427"/>
      <c r="AL1368" s="427"/>
      <c r="AM1368" s="427"/>
      <c r="AN1368" s="427"/>
      <c r="AO1368" s="427"/>
      <c r="AP1368" s="427"/>
      <c r="AQ1368" s="427"/>
      <c r="AR1368" s="427"/>
      <c r="AS1368" s="427"/>
    </row>
    <row r="1369" spans="4:45" s="442" customFormat="1" ht="16" customHeight="1" x14ac:dyDescent="0.25">
      <c r="D1369" s="444"/>
      <c r="E1369" s="444"/>
      <c r="F1369" s="444"/>
      <c r="G1369" s="444"/>
      <c r="H1369" s="444"/>
      <c r="I1369" s="444"/>
      <c r="J1369" s="444"/>
      <c r="K1369" s="444"/>
      <c r="L1369" s="444"/>
      <c r="M1369" s="443"/>
      <c r="O1369" s="427"/>
      <c r="P1369" s="427"/>
      <c r="Q1369" s="427"/>
      <c r="R1369" s="427"/>
      <c r="S1369" s="427"/>
      <c r="T1369" s="427"/>
      <c r="U1369" s="427"/>
      <c r="V1369" s="427"/>
      <c r="W1369" s="427"/>
      <c r="X1369" s="427"/>
      <c r="Y1369" s="427"/>
      <c r="Z1369" s="427"/>
      <c r="AA1369" s="427"/>
      <c r="AB1369" s="427"/>
      <c r="AC1369" s="427"/>
      <c r="AD1369" s="427"/>
      <c r="AE1369" s="427"/>
      <c r="AF1369" s="427"/>
      <c r="AG1369" s="427"/>
      <c r="AH1369" s="427"/>
      <c r="AI1369" s="427"/>
      <c r="AJ1369" s="427"/>
      <c r="AK1369" s="427"/>
      <c r="AL1369" s="427"/>
      <c r="AM1369" s="427"/>
      <c r="AN1369" s="427"/>
      <c r="AO1369" s="427"/>
      <c r="AP1369" s="427"/>
      <c r="AQ1369" s="427"/>
      <c r="AR1369" s="427"/>
      <c r="AS1369" s="427"/>
    </row>
    <row r="1370" spans="4:45" s="442" customFormat="1" ht="16" customHeight="1" x14ac:dyDescent="0.25">
      <c r="D1370" s="444"/>
      <c r="E1370" s="444"/>
      <c r="F1370" s="444"/>
      <c r="G1370" s="444"/>
      <c r="H1370" s="444"/>
      <c r="I1370" s="444"/>
      <c r="J1370" s="444"/>
      <c r="K1370" s="444"/>
      <c r="L1370" s="444"/>
      <c r="M1370" s="443"/>
      <c r="O1370" s="427"/>
      <c r="P1370" s="427"/>
      <c r="Q1370" s="427"/>
      <c r="R1370" s="427"/>
      <c r="S1370" s="427"/>
      <c r="T1370" s="427"/>
      <c r="U1370" s="427"/>
      <c r="V1370" s="427"/>
      <c r="W1370" s="427"/>
      <c r="X1370" s="427"/>
      <c r="Y1370" s="427"/>
      <c r="Z1370" s="427"/>
      <c r="AA1370" s="427"/>
      <c r="AB1370" s="427"/>
      <c r="AC1370" s="427"/>
      <c r="AD1370" s="427"/>
      <c r="AE1370" s="427"/>
      <c r="AF1370" s="427"/>
      <c r="AG1370" s="427"/>
      <c r="AH1370" s="427"/>
      <c r="AI1370" s="427"/>
      <c r="AJ1370" s="427"/>
      <c r="AK1370" s="427"/>
      <c r="AL1370" s="427"/>
      <c r="AM1370" s="427"/>
      <c r="AN1370" s="427"/>
      <c r="AO1370" s="427"/>
      <c r="AP1370" s="427"/>
      <c r="AQ1370" s="427"/>
      <c r="AR1370" s="427"/>
      <c r="AS1370" s="427"/>
    </row>
    <row r="1371" spans="4:45" s="442" customFormat="1" ht="16" customHeight="1" x14ac:dyDescent="0.25">
      <c r="D1371" s="444"/>
      <c r="E1371" s="444"/>
      <c r="F1371" s="444"/>
      <c r="G1371" s="444"/>
      <c r="H1371" s="444"/>
      <c r="I1371" s="444"/>
      <c r="J1371" s="444"/>
      <c r="K1371" s="444"/>
      <c r="L1371" s="444"/>
      <c r="M1371" s="443"/>
      <c r="O1371" s="427"/>
      <c r="P1371" s="427"/>
      <c r="Q1371" s="427"/>
      <c r="R1371" s="427"/>
      <c r="S1371" s="427"/>
      <c r="T1371" s="427"/>
      <c r="U1371" s="427"/>
      <c r="V1371" s="427"/>
      <c r="W1371" s="427"/>
      <c r="X1371" s="427"/>
      <c r="Y1371" s="427"/>
      <c r="Z1371" s="427"/>
      <c r="AA1371" s="427"/>
      <c r="AB1371" s="427"/>
      <c r="AC1371" s="427"/>
      <c r="AD1371" s="427"/>
      <c r="AE1371" s="427"/>
      <c r="AF1371" s="427"/>
      <c r="AG1371" s="427"/>
      <c r="AH1371" s="427"/>
      <c r="AI1371" s="427"/>
      <c r="AJ1371" s="427"/>
      <c r="AK1371" s="427"/>
      <c r="AL1371" s="427"/>
      <c r="AM1371" s="427"/>
      <c r="AN1371" s="427"/>
      <c r="AO1371" s="427"/>
      <c r="AP1371" s="427"/>
      <c r="AQ1371" s="427"/>
      <c r="AR1371" s="427"/>
      <c r="AS1371" s="427"/>
    </row>
    <row r="1372" spans="4:45" s="442" customFormat="1" ht="16" customHeight="1" x14ac:dyDescent="0.25">
      <c r="D1372" s="444"/>
      <c r="E1372" s="444"/>
      <c r="F1372" s="444"/>
      <c r="G1372" s="444"/>
      <c r="H1372" s="444"/>
      <c r="I1372" s="444"/>
      <c r="J1372" s="444"/>
      <c r="K1372" s="444"/>
      <c r="L1372" s="444"/>
      <c r="M1372" s="443"/>
      <c r="O1372" s="427"/>
      <c r="P1372" s="427"/>
      <c r="Q1372" s="427"/>
      <c r="R1372" s="427"/>
      <c r="S1372" s="427"/>
      <c r="T1372" s="427"/>
      <c r="U1372" s="427"/>
      <c r="V1372" s="427"/>
      <c r="W1372" s="427"/>
      <c r="X1372" s="427"/>
      <c r="Y1372" s="427"/>
      <c r="Z1372" s="427"/>
      <c r="AA1372" s="427"/>
      <c r="AB1372" s="427"/>
      <c r="AC1372" s="427"/>
      <c r="AD1372" s="427"/>
      <c r="AE1372" s="427"/>
      <c r="AF1372" s="427"/>
      <c r="AG1372" s="427"/>
      <c r="AH1372" s="427"/>
      <c r="AI1372" s="427"/>
      <c r="AJ1372" s="427"/>
      <c r="AK1372" s="427"/>
      <c r="AL1372" s="427"/>
      <c r="AM1372" s="427"/>
      <c r="AN1372" s="427"/>
      <c r="AO1372" s="427"/>
      <c r="AP1372" s="427"/>
      <c r="AQ1372" s="427"/>
      <c r="AR1372" s="427"/>
      <c r="AS1372" s="427"/>
    </row>
    <row r="1373" spans="4:45" s="442" customFormat="1" ht="16" customHeight="1" x14ac:dyDescent="0.25">
      <c r="D1373" s="444"/>
      <c r="E1373" s="444"/>
      <c r="F1373" s="444"/>
      <c r="G1373" s="444"/>
      <c r="H1373" s="444"/>
      <c r="I1373" s="444"/>
      <c r="J1373" s="444"/>
      <c r="K1373" s="444"/>
      <c r="L1373" s="444"/>
      <c r="M1373" s="443"/>
      <c r="O1373" s="427"/>
      <c r="P1373" s="427"/>
      <c r="Q1373" s="427"/>
      <c r="R1373" s="427"/>
      <c r="S1373" s="427"/>
      <c r="T1373" s="427"/>
      <c r="U1373" s="427"/>
      <c r="V1373" s="427"/>
      <c r="W1373" s="427"/>
      <c r="X1373" s="427"/>
      <c r="Y1373" s="427"/>
      <c r="Z1373" s="427"/>
      <c r="AA1373" s="427"/>
      <c r="AB1373" s="427"/>
      <c r="AC1373" s="427"/>
      <c r="AD1373" s="427"/>
      <c r="AE1373" s="427"/>
      <c r="AF1373" s="427"/>
      <c r="AG1373" s="427"/>
      <c r="AH1373" s="427"/>
      <c r="AI1373" s="427"/>
      <c r="AJ1373" s="427"/>
      <c r="AK1373" s="427"/>
      <c r="AL1373" s="427"/>
      <c r="AM1373" s="427"/>
      <c r="AN1373" s="427"/>
      <c r="AO1373" s="427"/>
      <c r="AP1373" s="427"/>
      <c r="AQ1373" s="427"/>
      <c r="AR1373" s="427"/>
      <c r="AS1373" s="427"/>
    </row>
    <row r="1374" spans="4:45" s="442" customFormat="1" ht="16" customHeight="1" x14ac:dyDescent="0.25">
      <c r="D1374" s="444"/>
      <c r="E1374" s="444"/>
      <c r="F1374" s="444"/>
      <c r="G1374" s="444"/>
      <c r="H1374" s="444"/>
      <c r="I1374" s="444"/>
      <c r="J1374" s="444"/>
      <c r="K1374" s="444"/>
      <c r="L1374" s="444"/>
      <c r="M1374" s="443"/>
      <c r="O1374" s="427"/>
      <c r="P1374" s="427"/>
      <c r="Q1374" s="427"/>
      <c r="R1374" s="427"/>
      <c r="S1374" s="427"/>
      <c r="T1374" s="427"/>
      <c r="U1374" s="427"/>
      <c r="V1374" s="427"/>
      <c r="W1374" s="427"/>
      <c r="X1374" s="427"/>
      <c r="Y1374" s="427"/>
      <c r="Z1374" s="427"/>
      <c r="AA1374" s="427"/>
      <c r="AB1374" s="427"/>
      <c r="AC1374" s="427"/>
      <c r="AD1374" s="427"/>
      <c r="AE1374" s="427"/>
      <c r="AF1374" s="427"/>
      <c r="AG1374" s="427"/>
      <c r="AH1374" s="427"/>
      <c r="AI1374" s="427"/>
      <c r="AJ1374" s="427"/>
      <c r="AK1374" s="427"/>
      <c r="AL1374" s="427"/>
      <c r="AM1374" s="427"/>
      <c r="AN1374" s="427"/>
      <c r="AO1374" s="427"/>
      <c r="AP1374" s="427"/>
      <c r="AQ1374" s="427"/>
      <c r="AR1374" s="427"/>
      <c r="AS1374" s="427"/>
    </row>
    <row r="1375" spans="4:45" s="442" customFormat="1" ht="16" customHeight="1" x14ac:dyDescent="0.25">
      <c r="D1375" s="444"/>
      <c r="E1375" s="444"/>
      <c r="F1375" s="444"/>
      <c r="G1375" s="444"/>
      <c r="H1375" s="444"/>
      <c r="I1375" s="444"/>
      <c r="J1375" s="444"/>
      <c r="K1375" s="444"/>
      <c r="L1375" s="444"/>
      <c r="M1375" s="443"/>
      <c r="O1375" s="427"/>
      <c r="P1375" s="427"/>
      <c r="Q1375" s="427"/>
      <c r="R1375" s="427"/>
      <c r="S1375" s="427"/>
      <c r="T1375" s="427"/>
      <c r="U1375" s="427"/>
      <c r="V1375" s="427"/>
      <c r="W1375" s="427"/>
      <c r="X1375" s="427"/>
      <c r="Y1375" s="427"/>
      <c r="Z1375" s="427"/>
      <c r="AA1375" s="427"/>
      <c r="AB1375" s="427"/>
      <c r="AC1375" s="427"/>
      <c r="AD1375" s="427"/>
      <c r="AE1375" s="427"/>
      <c r="AF1375" s="427"/>
      <c r="AG1375" s="427"/>
      <c r="AH1375" s="427"/>
      <c r="AI1375" s="427"/>
      <c r="AJ1375" s="427"/>
      <c r="AK1375" s="427"/>
      <c r="AL1375" s="427"/>
      <c r="AM1375" s="427"/>
      <c r="AN1375" s="427"/>
      <c r="AO1375" s="427"/>
      <c r="AP1375" s="427"/>
      <c r="AQ1375" s="427"/>
      <c r="AR1375" s="427"/>
      <c r="AS1375" s="427"/>
    </row>
    <row r="1376" spans="4:45" s="442" customFormat="1" ht="16" customHeight="1" x14ac:dyDescent="0.25">
      <c r="D1376" s="444"/>
      <c r="E1376" s="444"/>
      <c r="F1376" s="444"/>
      <c r="G1376" s="444"/>
      <c r="H1376" s="444"/>
      <c r="I1376" s="444"/>
      <c r="J1376" s="444"/>
      <c r="K1376" s="444"/>
      <c r="L1376" s="444"/>
      <c r="M1376" s="443"/>
      <c r="O1376" s="427"/>
      <c r="P1376" s="427"/>
      <c r="Q1376" s="427"/>
      <c r="R1376" s="427"/>
      <c r="S1376" s="427"/>
      <c r="T1376" s="427"/>
      <c r="U1376" s="427"/>
      <c r="V1376" s="427"/>
      <c r="W1376" s="427"/>
      <c r="X1376" s="427"/>
      <c r="Y1376" s="427"/>
      <c r="Z1376" s="427"/>
      <c r="AA1376" s="427"/>
      <c r="AB1376" s="427"/>
      <c r="AC1376" s="427"/>
      <c r="AD1376" s="427"/>
      <c r="AE1376" s="427"/>
      <c r="AF1376" s="427"/>
      <c r="AG1376" s="427"/>
      <c r="AH1376" s="427"/>
      <c r="AI1376" s="427"/>
      <c r="AJ1376" s="427"/>
      <c r="AK1376" s="427"/>
      <c r="AL1376" s="427"/>
      <c r="AM1376" s="427"/>
      <c r="AN1376" s="427"/>
      <c r="AO1376" s="427"/>
      <c r="AP1376" s="427"/>
      <c r="AQ1376" s="427"/>
      <c r="AR1376" s="427"/>
      <c r="AS1376" s="427"/>
    </row>
    <row r="1377" spans="4:45" s="442" customFormat="1" ht="16" customHeight="1" x14ac:dyDescent="0.25">
      <c r="D1377" s="444"/>
      <c r="E1377" s="444"/>
      <c r="F1377" s="444"/>
      <c r="G1377" s="444"/>
      <c r="H1377" s="444"/>
      <c r="I1377" s="444"/>
      <c r="J1377" s="444"/>
      <c r="K1377" s="444"/>
      <c r="L1377" s="444"/>
      <c r="M1377" s="443"/>
      <c r="O1377" s="427"/>
      <c r="P1377" s="427"/>
      <c r="Q1377" s="427"/>
      <c r="R1377" s="427"/>
      <c r="S1377" s="427"/>
      <c r="T1377" s="427"/>
      <c r="U1377" s="427"/>
      <c r="V1377" s="427"/>
      <c r="W1377" s="427"/>
      <c r="X1377" s="427"/>
      <c r="Y1377" s="427"/>
      <c r="Z1377" s="427"/>
      <c r="AA1377" s="427"/>
      <c r="AB1377" s="427"/>
      <c r="AC1377" s="427"/>
      <c r="AD1377" s="427"/>
      <c r="AE1377" s="427"/>
      <c r="AF1377" s="427"/>
      <c r="AG1377" s="427"/>
      <c r="AH1377" s="427"/>
      <c r="AI1377" s="427"/>
      <c r="AJ1377" s="427"/>
      <c r="AK1377" s="427"/>
      <c r="AL1377" s="427"/>
      <c r="AM1377" s="427"/>
      <c r="AN1377" s="427"/>
      <c r="AO1377" s="427"/>
      <c r="AP1377" s="427"/>
      <c r="AQ1377" s="427"/>
      <c r="AR1377" s="427"/>
      <c r="AS1377" s="427"/>
    </row>
    <row r="1378" spans="4:45" s="442" customFormat="1" ht="16" customHeight="1" x14ac:dyDescent="0.25">
      <c r="D1378" s="444"/>
      <c r="E1378" s="444"/>
      <c r="F1378" s="444"/>
      <c r="G1378" s="444"/>
      <c r="H1378" s="444"/>
      <c r="I1378" s="444"/>
      <c r="J1378" s="444"/>
      <c r="K1378" s="444"/>
      <c r="L1378" s="444"/>
      <c r="M1378" s="443"/>
      <c r="O1378" s="427"/>
      <c r="P1378" s="427"/>
      <c r="Q1378" s="427"/>
      <c r="R1378" s="427"/>
      <c r="S1378" s="427"/>
      <c r="T1378" s="427"/>
      <c r="U1378" s="427"/>
      <c r="V1378" s="427"/>
      <c r="W1378" s="427"/>
      <c r="X1378" s="427"/>
      <c r="Y1378" s="427"/>
      <c r="Z1378" s="427"/>
      <c r="AA1378" s="427"/>
      <c r="AB1378" s="427"/>
      <c r="AC1378" s="427"/>
      <c r="AD1378" s="427"/>
      <c r="AE1378" s="427"/>
      <c r="AF1378" s="427"/>
      <c r="AG1378" s="427"/>
      <c r="AH1378" s="427"/>
      <c r="AI1378" s="427"/>
      <c r="AJ1378" s="427"/>
      <c r="AK1378" s="427"/>
      <c r="AL1378" s="427"/>
      <c r="AM1378" s="427"/>
      <c r="AN1378" s="427"/>
      <c r="AO1378" s="427"/>
      <c r="AP1378" s="427"/>
      <c r="AQ1378" s="427"/>
      <c r="AR1378" s="427"/>
      <c r="AS1378" s="427"/>
    </row>
    <row r="1379" spans="4:45" s="442" customFormat="1" ht="16" customHeight="1" x14ac:dyDescent="0.25">
      <c r="D1379" s="444"/>
      <c r="E1379" s="444"/>
      <c r="F1379" s="444"/>
      <c r="G1379" s="444"/>
      <c r="H1379" s="444"/>
      <c r="I1379" s="444"/>
      <c r="J1379" s="444"/>
      <c r="K1379" s="444"/>
      <c r="L1379" s="444"/>
      <c r="M1379" s="443"/>
      <c r="O1379" s="427"/>
      <c r="P1379" s="427"/>
      <c r="Q1379" s="427"/>
      <c r="R1379" s="427"/>
      <c r="S1379" s="427"/>
      <c r="T1379" s="427"/>
      <c r="U1379" s="427"/>
      <c r="V1379" s="427"/>
      <c r="W1379" s="427"/>
      <c r="X1379" s="427"/>
      <c r="Y1379" s="427"/>
      <c r="Z1379" s="427"/>
      <c r="AA1379" s="427"/>
      <c r="AB1379" s="427"/>
      <c r="AC1379" s="427"/>
      <c r="AD1379" s="427"/>
      <c r="AE1379" s="427"/>
      <c r="AF1379" s="427"/>
      <c r="AG1379" s="427"/>
      <c r="AH1379" s="427"/>
      <c r="AI1379" s="427"/>
      <c r="AJ1379" s="427"/>
      <c r="AK1379" s="427"/>
      <c r="AL1379" s="427"/>
      <c r="AM1379" s="427"/>
      <c r="AN1379" s="427"/>
      <c r="AO1379" s="427"/>
      <c r="AP1379" s="427"/>
      <c r="AQ1379" s="427"/>
      <c r="AR1379" s="427"/>
      <c r="AS1379" s="427"/>
    </row>
    <row r="1380" spans="4:45" s="442" customFormat="1" ht="16" customHeight="1" x14ac:dyDescent="0.25">
      <c r="D1380" s="444"/>
      <c r="E1380" s="444"/>
      <c r="F1380" s="444"/>
      <c r="G1380" s="444"/>
      <c r="H1380" s="444"/>
      <c r="I1380" s="444"/>
      <c r="J1380" s="444"/>
      <c r="K1380" s="444"/>
      <c r="L1380" s="444"/>
      <c r="M1380" s="443"/>
      <c r="O1380" s="427"/>
      <c r="P1380" s="427"/>
      <c r="Q1380" s="427"/>
      <c r="R1380" s="427"/>
      <c r="S1380" s="427"/>
      <c r="T1380" s="427"/>
      <c r="U1380" s="427"/>
      <c r="V1380" s="427"/>
      <c r="W1380" s="427"/>
      <c r="X1380" s="427"/>
      <c r="Y1380" s="427"/>
      <c r="Z1380" s="427"/>
      <c r="AA1380" s="427"/>
      <c r="AB1380" s="427"/>
      <c r="AC1380" s="427"/>
      <c r="AD1380" s="427"/>
      <c r="AE1380" s="427"/>
      <c r="AF1380" s="427"/>
      <c r="AG1380" s="427"/>
      <c r="AH1380" s="427"/>
      <c r="AI1380" s="427"/>
      <c r="AJ1380" s="427"/>
      <c r="AK1380" s="427"/>
      <c r="AL1380" s="427"/>
      <c r="AM1380" s="427"/>
      <c r="AN1380" s="427"/>
      <c r="AO1380" s="427"/>
      <c r="AP1380" s="427"/>
      <c r="AQ1380" s="427"/>
      <c r="AR1380" s="427"/>
      <c r="AS1380" s="427"/>
    </row>
    <row r="1381" spans="4:45" s="442" customFormat="1" ht="16" customHeight="1" x14ac:dyDescent="0.25">
      <c r="D1381" s="444"/>
      <c r="E1381" s="444"/>
      <c r="F1381" s="444"/>
      <c r="G1381" s="444"/>
      <c r="H1381" s="444"/>
      <c r="I1381" s="444"/>
      <c r="J1381" s="444"/>
      <c r="K1381" s="444"/>
      <c r="L1381" s="444"/>
      <c r="M1381" s="443"/>
      <c r="O1381" s="427"/>
      <c r="P1381" s="427"/>
      <c r="Q1381" s="427"/>
      <c r="R1381" s="427"/>
      <c r="S1381" s="427"/>
      <c r="T1381" s="427"/>
      <c r="U1381" s="427"/>
      <c r="V1381" s="427"/>
      <c r="W1381" s="427"/>
      <c r="X1381" s="427"/>
      <c r="Y1381" s="427"/>
      <c r="Z1381" s="427"/>
      <c r="AA1381" s="427"/>
      <c r="AB1381" s="427"/>
      <c r="AC1381" s="427"/>
      <c r="AD1381" s="427"/>
      <c r="AE1381" s="427"/>
      <c r="AF1381" s="427"/>
      <c r="AG1381" s="427"/>
      <c r="AH1381" s="427"/>
      <c r="AI1381" s="427"/>
      <c r="AJ1381" s="427"/>
      <c r="AK1381" s="427"/>
      <c r="AL1381" s="427"/>
      <c r="AM1381" s="427"/>
      <c r="AN1381" s="427"/>
      <c r="AO1381" s="427"/>
      <c r="AP1381" s="427"/>
      <c r="AQ1381" s="427"/>
      <c r="AR1381" s="427"/>
      <c r="AS1381" s="427"/>
    </row>
    <row r="1382" spans="4:45" s="442" customFormat="1" ht="16" customHeight="1" x14ac:dyDescent="0.25">
      <c r="D1382" s="444"/>
      <c r="E1382" s="444"/>
      <c r="F1382" s="444"/>
      <c r="G1382" s="444"/>
      <c r="H1382" s="444"/>
      <c r="I1382" s="444"/>
      <c r="J1382" s="444"/>
      <c r="K1382" s="444"/>
      <c r="L1382" s="444"/>
      <c r="M1382" s="443"/>
      <c r="O1382" s="427"/>
      <c r="P1382" s="427"/>
      <c r="Q1382" s="427"/>
      <c r="R1382" s="427"/>
      <c r="S1382" s="427"/>
      <c r="T1382" s="427"/>
      <c r="U1382" s="427"/>
      <c r="V1382" s="427"/>
      <c r="W1382" s="427"/>
      <c r="X1382" s="427"/>
      <c r="Y1382" s="427"/>
      <c r="Z1382" s="427"/>
      <c r="AA1382" s="427"/>
      <c r="AB1382" s="427"/>
      <c r="AC1382" s="427"/>
      <c r="AD1382" s="427"/>
      <c r="AE1382" s="427"/>
      <c r="AF1382" s="427"/>
      <c r="AG1382" s="427"/>
      <c r="AH1382" s="427"/>
      <c r="AI1382" s="427"/>
      <c r="AJ1382" s="427"/>
      <c r="AK1382" s="427"/>
      <c r="AL1382" s="427"/>
      <c r="AM1382" s="427"/>
      <c r="AN1382" s="427"/>
      <c r="AO1382" s="427"/>
      <c r="AP1382" s="427"/>
      <c r="AQ1382" s="427"/>
      <c r="AR1382" s="427"/>
      <c r="AS1382" s="427"/>
    </row>
    <row r="1383" spans="4:45" s="442" customFormat="1" ht="16" customHeight="1" x14ac:dyDescent="0.25">
      <c r="D1383" s="444"/>
      <c r="E1383" s="444"/>
      <c r="F1383" s="444"/>
      <c r="G1383" s="444"/>
      <c r="H1383" s="444"/>
      <c r="I1383" s="444"/>
      <c r="J1383" s="444"/>
      <c r="K1383" s="444"/>
      <c r="L1383" s="444"/>
      <c r="M1383" s="443"/>
      <c r="O1383" s="427"/>
      <c r="P1383" s="427"/>
      <c r="Q1383" s="427"/>
      <c r="R1383" s="427"/>
      <c r="S1383" s="427"/>
      <c r="T1383" s="427"/>
      <c r="U1383" s="427"/>
      <c r="V1383" s="427"/>
      <c r="W1383" s="427"/>
      <c r="X1383" s="427"/>
      <c r="Y1383" s="427"/>
      <c r="Z1383" s="427"/>
      <c r="AA1383" s="427"/>
      <c r="AB1383" s="427"/>
      <c r="AC1383" s="427"/>
      <c r="AD1383" s="427"/>
      <c r="AE1383" s="427"/>
      <c r="AF1383" s="427"/>
      <c r="AG1383" s="427"/>
      <c r="AH1383" s="427"/>
      <c r="AI1383" s="427"/>
      <c r="AJ1383" s="427"/>
      <c r="AK1383" s="427"/>
      <c r="AL1383" s="427"/>
      <c r="AM1383" s="427"/>
      <c r="AN1383" s="427"/>
      <c r="AO1383" s="427"/>
      <c r="AP1383" s="427"/>
      <c r="AQ1383" s="427"/>
      <c r="AR1383" s="427"/>
      <c r="AS1383" s="427"/>
    </row>
    <row r="1384" spans="4:45" s="442" customFormat="1" ht="16" customHeight="1" x14ac:dyDescent="0.25">
      <c r="D1384" s="444"/>
      <c r="E1384" s="444"/>
      <c r="F1384" s="444"/>
      <c r="G1384" s="444"/>
      <c r="H1384" s="444"/>
      <c r="I1384" s="444"/>
      <c r="J1384" s="444"/>
      <c r="K1384" s="444"/>
      <c r="L1384" s="444"/>
      <c r="M1384" s="443"/>
      <c r="O1384" s="427"/>
      <c r="P1384" s="427"/>
      <c r="Q1384" s="427"/>
      <c r="R1384" s="427"/>
      <c r="S1384" s="427"/>
      <c r="T1384" s="427"/>
      <c r="U1384" s="427"/>
      <c r="V1384" s="427"/>
      <c r="W1384" s="427"/>
      <c r="X1384" s="427"/>
      <c r="Y1384" s="427"/>
      <c r="Z1384" s="427"/>
      <c r="AA1384" s="427"/>
      <c r="AB1384" s="427"/>
      <c r="AC1384" s="427"/>
      <c r="AD1384" s="427"/>
      <c r="AE1384" s="427"/>
      <c r="AF1384" s="427"/>
      <c r="AG1384" s="427"/>
      <c r="AH1384" s="427"/>
      <c r="AI1384" s="427"/>
      <c r="AJ1384" s="427"/>
      <c r="AK1384" s="427"/>
      <c r="AL1384" s="427"/>
      <c r="AM1384" s="427"/>
      <c r="AN1384" s="427"/>
      <c r="AO1384" s="427"/>
      <c r="AP1384" s="427"/>
      <c r="AQ1384" s="427"/>
      <c r="AR1384" s="427"/>
      <c r="AS1384" s="427"/>
    </row>
    <row r="1385" spans="4:45" s="442" customFormat="1" ht="16" customHeight="1" x14ac:dyDescent="0.25">
      <c r="D1385" s="444"/>
      <c r="E1385" s="444"/>
      <c r="F1385" s="444"/>
      <c r="G1385" s="444"/>
      <c r="H1385" s="444"/>
      <c r="I1385" s="444"/>
      <c r="J1385" s="444"/>
      <c r="K1385" s="444"/>
      <c r="L1385" s="444"/>
      <c r="M1385" s="443"/>
      <c r="O1385" s="427"/>
      <c r="P1385" s="427"/>
      <c r="Q1385" s="427"/>
      <c r="R1385" s="427"/>
      <c r="S1385" s="427"/>
      <c r="T1385" s="427"/>
      <c r="U1385" s="427"/>
      <c r="V1385" s="427"/>
      <c r="W1385" s="427"/>
      <c r="X1385" s="427"/>
      <c r="Y1385" s="427"/>
      <c r="Z1385" s="427"/>
      <c r="AA1385" s="427"/>
      <c r="AB1385" s="427"/>
      <c r="AC1385" s="427"/>
      <c r="AD1385" s="427"/>
      <c r="AE1385" s="427"/>
      <c r="AF1385" s="427"/>
      <c r="AG1385" s="427"/>
      <c r="AH1385" s="427"/>
      <c r="AI1385" s="427"/>
      <c r="AJ1385" s="427"/>
      <c r="AK1385" s="427"/>
      <c r="AL1385" s="427"/>
      <c r="AM1385" s="427"/>
      <c r="AN1385" s="427"/>
      <c r="AO1385" s="427"/>
      <c r="AP1385" s="427"/>
      <c r="AQ1385" s="427"/>
      <c r="AR1385" s="427"/>
      <c r="AS1385" s="427"/>
    </row>
    <row r="1386" spans="4:45" s="442" customFormat="1" ht="16" customHeight="1" x14ac:dyDescent="0.25">
      <c r="D1386" s="444"/>
      <c r="E1386" s="444"/>
      <c r="F1386" s="444"/>
      <c r="G1386" s="444"/>
      <c r="H1386" s="444"/>
      <c r="I1386" s="444"/>
      <c r="J1386" s="444"/>
      <c r="K1386" s="444"/>
      <c r="L1386" s="444"/>
      <c r="M1386" s="443"/>
      <c r="O1386" s="427"/>
      <c r="P1386" s="427"/>
      <c r="Q1386" s="427"/>
      <c r="R1386" s="427"/>
      <c r="S1386" s="427"/>
      <c r="T1386" s="427"/>
      <c r="U1386" s="427"/>
      <c r="V1386" s="427"/>
      <c r="W1386" s="427"/>
      <c r="X1386" s="427"/>
      <c r="Y1386" s="427"/>
      <c r="Z1386" s="427"/>
      <c r="AA1386" s="427"/>
      <c r="AB1386" s="427"/>
      <c r="AC1386" s="427"/>
      <c r="AD1386" s="427"/>
      <c r="AE1386" s="427"/>
      <c r="AF1386" s="427"/>
      <c r="AG1386" s="427"/>
      <c r="AH1386" s="427"/>
      <c r="AI1386" s="427"/>
      <c r="AJ1386" s="427"/>
      <c r="AK1386" s="427"/>
      <c r="AL1386" s="427"/>
      <c r="AM1386" s="427"/>
      <c r="AN1386" s="427"/>
      <c r="AO1386" s="427"/>
      <c r="AP1386" s="427"/>
      <c r="AQ1386" s="427"/>
      <c r="AR1386" s="427"/>
      <c r="AS1386" s="427"/>
    </row>
    <row r="1387" spans="4:45" s="442" customFormat="1" ht="16" customHeight="1" x14ac:dyDescent="0.25">
      <c r="D1387" s="444"/>
      <c r="E1387" s="444"/>
      <c r="F1387" s="444"/>
      <c r="G1387" s="444"/>
      <c r="H1387" s="444"/>
      <c r="I1387" s="444"/>
      <c r="J1387" s="444"/>
      <c r="K1387" s="444"/>
      <c r="L1387" s="444"/>
      <c r="M1387" s="443"/>
      <c r="O1387" s="427"/>
      <c r="P1387" s="427"/>
      <c r="Q1387" s="427"/>
      <c r="R1387" s="427"/>
      <c r="S1387" s="427"/>
      <c r="T1387" s="427"/>
      <c r="U1387" s="427"/>
      <c r="V1387" s="427"/>
      <c r="W1387" s="427"/>
      <c r="X1387" s="427"/>
      <c r="Y1387" s="427"/>
      <c r="Z1387" s="427"/>
      <c r="AA1387" s="427"/>
      <c r="AB1387" s="427"/>
      <c r="AC1387" s="427"/>
      <c r="AD1387" s="427"/>
      <c r="AE1387" s="427"/>
      <c r="AF1387" s="427"/>
      <c r="AG1387" s="427"/>
      <c r="AH1387" s="427"/>
      <c r="AI1387" s="427"/>
      <c r="AJ1387" s="427"/>
      <c r="AK1387" s="427"/>
      <c r="AL1387" s="427"/>
      <c r="AM1387" s="427"/>
      <c r="AN1387" s="427"/>
      <c r="AO1387" s="427"/>
      <c r="AP1387" s="427"/>
      <c r="AQ1387" s="427"/>
      <c r="AR1387" s="427"/>
      <c r="AS1387" s="427"/>
    </row>
    <row r="1388" spans="4:45" s="442" customFormat="1" ht="16" customHeight="1" x14ac:dyDescent="0.25">
      <c r="D1388" s="444"/>
      <c r="E1388" s="444"/>
      <c r="F1388" s="444"/>
      <c r="G1388" s="444"/>
      <c r="H1388" s="444"/>
      <c r="I1388" s="444"/>
      <c r="J1388" s="444"/>
      <c r="K1388" s="444"/>
      <c r="L1388" s="444"/>
      <c r="M1388" s="443"/>
      <c r="O1388" s="427"/>
      <c r="P1388" s="427"/>
      <c r="Q1388" s="427"/>
      <c r="R1388" s="427"/>
      <c r="S1388" s="427"/>
      <c r="T1388" s="427"/>
      <c r="U1388" s="427"/>
      <c r="V1388" s="427"/>
      <c r="W1388" s="427"/>
      <c r="X1388" s="427"/>
      <c r="Y1388" s="427"/>
      <c r="Z1388" s="427"/>
      <c r="AA1388" s="427"/>
      <c r="AB1388" s="427"/>
      <c r="AC1388" s="427"/>
      <c r="AD1388" s="427"/>
      <c r="AE1388" s="427"/>
      <c r="AF1388" s="427"/>
      <c r="AG1388" s="427"/>
      <c r="AH1388" s="427"/>
      <c r="AI1388" s="427"/>
      <c r="AJ1388" s="427"/>
      <c r="AK1388" s="427"/>
      <c r="AL1388" s="427"/>
      <c r="AM1388" s="427"/>
      <c r="AN1388" s="427"/>
      <c r="AO1388" s="427"/>
      <c r="AP1388" s="427"/>
      <c r="AQ1388" s="427"/>
      <c r="AR1388" s="427"/>
      <c r="AS1388" s="427"/>
    </row>
    <row r="1389" spans="4:45" s="442" customFormat="1" ht="16" customHeight="1" x14ac:dyDescent="0.25">
      <c r="D1389" s="444"/>
      <c r="E1389" s="444"/>
      <c r="F1389" s="444"/>
      <c r="G1389" s="444"/>
      <c r="H1389" s="444"/>
      <c r="I1389" s="444"/>
      <c r="J1389" s="444"/>
      <c r="K1389" s="444"/>
      <c r="L1389" s="444"/>
      <c r="M1389" s="443"/>
      <c r="O1389" s="427"/>
      <c r="P1389" s="427"/>
      <c r="Q1389" s="427"/>
      <c r="R1389" s="427"/>
      <c r="S1389" s="427"/>
      <c r="T1389" s="427"/>
      <c r="U1389" s="427"/>
      <c r="V1389" s="427"/>
      <c r="W1389" s="427"/>
      <c r="X1389" s="427"/>
      <c r="Y1389" s="427"/>
      <c r="Z1389" s="427"/>
      <c r="AA1389" s="427"/>
      <c r="AB1389" s="427"/>
      <c r="AC1389" s="427"/>
      <c r="AD1389" s="427"/>
      <c r="AE1389" s="427"/>
      <c r="AF1389" s="427"/>
      <c r="AG1389" s="427"/>
      <c r="AH1389" s="427"/>
      <c r="AI1389" s="427"/>
      <c r="AJ1389" s="427"/>
      <c r="AK1389" s="427"/>
      <c r="AL1389" s="427"/>
      <c r="AM1389" s="427"/>
      <c r="AN1389" s="427"/>
      <c r="AO1389" s="427"/>
      <c r="AP1389" s="427"/>
      <c r="AQ1389" s="427"/>
      <c r="AR1389" s="427"/>
      <c r="AS1389" s="427"/>
    </row>
    <row r="1390" spans="4:45" s="442" customFormat="1" ht="16" customHeight="1" x14ac:dyDescent="0.25">
      <c r="D1390" s="444"/>
      <c r="E1390" s="444"/>
      <c r="F1390" s="444"/>
      <c r="G1390" s="444"/>
      <c r="H1390" s="444"/>
      <c r="I1390" s="444"/>
      <c r="J1390" s="444"/>
      <c r="K1390" s="444"/>
      <c r="L1390" s="444"/>
      <c r="M1390" s="443"/>
      <c r="O1390" s="427"/>
      <c r="P1390" s="427"/>
      <c r="Q1390" s="427"/>
      <c r="R1390" s="427"/>
      <c r="S1390" s="427"/>
      <c r="T1390" s="427"/>
      <c r="U1390" s="427"/>
      <c r="V1390" s="427"/>
      <c r="W1390" s="427"/>
      <c r="X1390" s="427"/>
      <c r="Y1390" s="427"/>
      <c r="Z1390" s="427"/>
      <c r="AA1390" s="427"/>
      <c r="AB1390" s="427"/>
      <c r="AC1390" s="427"/>
      <c r="AD1390" s="427"/>
      <c r="AE1390" s="427"/>
      <c r="AF1390" s="427"/>
      <c r="AG1390" s="427"/>
      <c r="AH1390" s="427"/>
      <c r="AI1390" s="427"/>
      <c r="AJ1390" s="427"/>
      <c r="AK1390" s="427"/>
      <c r="AL1390" s="427"/>
      <c r="AM1390" s="427"/>
      <c r="AN1390" s="427"/>
      <c r="AO1390" s="427"/>
      <c r="AP1390" s="427"/>
      <c r="AQ1390" s="427"/>
      <c r="AR1390" s="427"/>
      <c r="AS1390" s="427"/>
    </row>
    <row r="1391" spans="4:45" s="442" customFormat="1" ht="16" customHeight="1" x14ac:dyDescent="0.25">
      <c r="D1391" s="444"/>
      <c r="E1391" s="444"/>
      <c r="F1391" s="444"/>
      <c r="G1391" s="444"/>
      <c r="H1391" s="444"/>
      <c r="I1391" s="444"/>
      <c r="J1391" s="444"/>
      <c r="K1391" s="444"/>
      <c r="L1391" s="444"/>
      <c r="M1391" s="443"/>
      <c r="O1391" s="427"/>
      <c r="P1391" s="427"/>
      <c r="Q1391" s="427"/>
      <c r="R1391" s="427"/>
      <c r="S1391" s="427"/>
      <c r="T1391" s="427"/>
      <c r="U1391" s="427"/>
      <c r="V1391" s="427"/>
      <c r="W1391" s="427"/>
      <c r="X1391" s="427"/>
      <c r="Y1391" s="427"/>
      <c r="Z1391" s="427"/>
      <c r="AA1391" s="427"/>
      <c r="AB1391" s="427"/>
      <c r="AC1391" s="427"/>
      <c r="AD1391" s="427"/>
      <c r="AE1391" s="427"/>
      <c r="AF1391" s="427"/>
      <c r="AG1391" s="427"/>
      <c r="AH1391" s="427"/>
      <c r="AI1391" s="427"/>
      <c r="AJ1391" s="427"/>
      <c r="AK1391" s="427"/>
      <c r="AL1391" s="427"/>
      <c r="AM1391" s="427"/>
      <c r="AN1391" s="427"/>
      <c r="AO1391" s="427"/>
      <c r="AP1391" s="427"/>
      <c r="AQ1391" s="427"/>
      <c r="AR1391" s="427"/>
      <c r="AS1391" s="427"/>
    </row>
    <row r="1392" spans="4:45" s="442" customFormat="1" ht="16" customHeight="1" x14ac:dyDescent="0.25">
      <c r="D1392" s="444"/>
      <c r="E1392" s="444"/>
      <c r="F1392" s="444"/>
      <c r="G1392" s="444"/>
      <c r="H1392" s="444"/>
      <c r="I1392" s="444"/>
      <c r="J1392" s="444"/>
      <c r="K1392" s="444"/>
      <c r="L1392" s="444"/>
      <c r="M1392" s="443"/>
      <c r="O1392" s="427"/>
      <c r="P1392" s="427"/>
      <c r="Q1392" s="427"/>
      <c r="R1392" s="427"/>
      <c r="S1392" s="427"/>
      <c r="T1392" s="427"/>
      <c r="U1392" s="427"/>
      <c r="V1392" s="427"/>
      <c r="W1392" s="427"/>
      <c r="X1392" s="427"/>
      <c r="Y1392" s="427"/>
      <c r="Z1392" s="427"/>
      <c r="AA1392" s="427"/>
      <c r="AB1392" s="427"/>
      <c r="AC1392" s="427"/>
      <c r="AD1392" s="427"/>
      <c r="AE1392" s="427"/>
      <c r="AF1392" s="427"/>
      <c r="AG1392" s="427"/>
      <c r="AH1392" s="427"/>
      <c r="AI1392" s="427"/>
      <c r="AJ1392" s="427"/>
      <c r="AK1392" s="427"/>
      <c r="AL1392" s="427"/>
      <c r="AM1392" s="427"/>
      <c r="AN1392" s="427"/>
      <c r="AO1392" s="427"/>
      <c r="AP1392" s="427"/>
      <c r="AQ1392" s="427"/>
      <c r="AR1392" s="427"/>
      <c r="AS1392" s="427"/>
    </row>
    <row r="1393" spans="4:45" s="442" customFormat="1" ht="16" customHeight="1" x14ac:dyDescent="0.25">
      <c r="D1393" s="444"/>
      <c r="E1393" s="444"/>
      <c r="F1393" s="444"/>
      <c r="G1393" s="444"/>
      <c r="H1393" s="444"/>
      <c r="I1393" s="444"/>
      <c r="J1393" s="444"/>
      <c r="K1393" s="444"/>
      <c r="L1393" s="444"/>
      <c r="M1393" s="443"/>
      <c r="O1393" s="427"/>
      <c r="P1393" s="427"/>
      <c r="Q1393" s="427"/>
      <c r="R1393" s="427"/>
      <c r="S1393" s="427"/>
      <c r="T1393" s="427"/>
      <c r="U1393" s="427"/>
      <c r="V1393" s="427"/>
      <c r="W1393" s="427"/>
      <c r="X1393" s="427"/>
      <c r="Y1393" s="427"/>
      <c r="Z1393" s="427"/>
      <c r="AA1393" s="427"/>
      <c r="AB1393" s="427"/>
      <c r="AC1393" s="427"/>
      <c r="AD1393" s="427"/>
      <c r="AE1393" s="427"/>
      <c r="AF1393" s="427"/>
      <c r="AG1393" s="427"/>
      <c r="AH1393" s="427"/>
      <c r="AI1393" s="427"/>
      <c r="AJ1393" s="427"/>
      <c r="AK1393" s="427"/>
      <c r="AL1393" s="427"/>
      <c r="AM1393" s="427"/>
      <c r="AN1393" s="427"/>
      <c r="AO1393" s="427"/>
      <c r="AP1393" s="427"/>
      <c r="AQ1393" s="427"/>
      <c r="AR1393" s="427"/>
      <c r="AS1393" s="427"/>
    </row>
    <row r="1394" spans="4:45" s="442" customFormat="1" ht="16" customHeight="1" x14ac:dyDescent="0.25">
      <c r="D1394" s="444"/>
      <c r="E1394" s="444"/>
      <c r="F1394" s="444"/>
      <c r="G1394" s="444"/>
      <c r="H1394" s="444"/>
      <c r="I1394" s="444"/>
      <c r="J1394" s="444"/>
      <c r="K1394" s="444"/>
      <c r="L1394" s="444"/>
      <c r="M1394" s="443"/>
      <c r="O1394" s="427"/>
      <c r="P1394" s="427"/>
      <c r="Q1394" s="427"/>
      <c r="R1394" s="427"/>
      <c r="S1394" s="427"/>
      <c r="T1394" s="427"/>
      <c r="U1394" s="427"/>
      <c r="V1394" s="427"/>
      <c r="W1394" s="427"/>
      <c r="X1394" s="427"/>
      <c r="Y1394" s="427"/>
      <c r="Z1394" s="427"/>
      <c r="AA1394" s="427"/>
      <c r="AB1394" s="427"/>
      <c r="AC1394" s="427"/>
      <c r="AD1394" s="427"/>
      <c r="AE1394" s="427"/>
      <c r="AF1394" s="427"/>
      <c r="AG1394" s="427"/>
      <c r="AH1394" s="427"/>
      <c r="AI1394" s="427"/>
      <c r="AJ1394" s="427"/>
      <c r="AK1394" s="427"/>
      <c r="AL1394" s="427"/>
      <c r="AM1394" s="427"/>
      <c r="AN1394" s="427"/>
      <c r="AO1394" s="427"/>
      <c r="AP1394" s="427"/>
      <c r="AQ1394" s="427"/>
      <c r="AR1394" s="427"/>
      <c r="AS1394" s="427"/>
    </row>
    <row r="1395" spans="4:45" s="442" customFormat="1" ht="16" customHeight="1" x14ac:dyDescent="0.25">
      <c r="D1395" s="444"/>
      <c r="E1395" s="444"/>
      <c r="F1395" s="444"/>
      <c r="G1395" s="444"/>
      <c r="H1395" s="444"/>
      <c r="I1395" s="444"/>
      <c r="J1395" s="444"/>
      <c r="K1395" s="444"/>
      <c r="L1395" s="444"/>
      <c r="M1395" s="443"/>
      <c r="O1395" s="427"/>
      <c r="P1395" s="427"/>
      <c r="Q1395" s="427"/>
      <c r="R1395" s="427"/>
      <c r="S1395" s="427"/>
      <c r="T1395" s="427"/>
      <c r="U1395" s="427"/>
      <c r="V1395" s="427"/>
      <c r="W1395" s="427"/>
      <c r="X1395" s="427"/>
      <c r="Y1395" s="427"/>
      <c r="Z1395" s="427"/>
      <c r="AA1395" s="427"/>
      <c r="AB1395" s="427"/>
      <c r="AC1395" s="427"/>
      <c r="AD1395" s="427"/>
      <c r="AE1395" s="427"/>
      <c r="AF1395" s="427"/>
      <c r="AG1395" s="427"/>
      <c r="AH1395" s="427"/>
      <c r="AI1395" s="427"/>
      <c r="AJ1395" s="427"/>
      <c r="AK1395" s="427"/>
      <c r="AL1395" s="427"/>
      <c r="AM1395" s="427"/>
      <c r="AN1395" s="427"/>
      <c r="AO1395" s="427"/>
      <c r="AP1395" s="427"/>
      <c r="AQ1395" s="427"/>
      <c r="AR1395" s="427"/>
      <c r="AS1395" s="427"/>
    </row>
    <row r="1396" spans="4:45" s="442" customFormat="1" ht="16" customHeight="1" x14ac:dyDescent="0.25">
      <c r="D1396" s="444"/>
      <c r="E1396" s="444"/>
      <c r="F1396" s="444"/>
      <c r="G1396" s="444"/>
      <c r="H1396" s="444"/>
      <c r="I1396" s="444"/>
      <c r="J1396" s="444"/>
      <c r="K1396" s="444"/>
      <c r="L1396" s="444"/>
      <c r="M1396" s="443"/>
      <c r="O1396" s="427"/>
      <c r="P1396" s="427"/>
      <c r="Q1396" s="427"/>
      <c r="R1396" s="427"/>
      <c r="S1396" s="427"/>
      <c r="T1396" s="427"/>
      <c r="U1396" s="427"/>
      <c r="V1396" s="427"/>
      <c r="W1396" s="427"/>
      <c r="X1396" s="427"/>
      <c r="Y1396" s="427"/>
      <c r="Z1396" s="427"/>
      <c r="AA1396" s="427"/>
      <c r="AB1396" s="427"/>
      <c r="AC1396" s="427"/>
      <c r="AD1396" s="427"/>
      <c r="AE1396" s="427"/>
      <c r="AF1396" s="427"/>
      <c r="AG1396" s="427"/>
      <c r="AH1396" s="427"/>
      <c r="AI1396" s="427"/>
      <c r="AJ1396" s="427"/>
      <c r="AK1396" s="427"/>
      <c r="AL1396" s="427"/>
      <c r="AM1396" s="427"/>
      <c r="AN1396" s="427"/>
      <c r="AO1396" s="427"/>
      <c r="AP1396" s="427"/>
      <c r="AQ1396" s="427"/>
      <c r="AR1396" s="427"/>
      <c r="AS1396" s="427"/>
    </row>
    <row r="1397" spans="4:45" s="442" customFormat="1" ht="16" customHeight="1" x14ac:dyDescent="0.25">
      <c r="D1397" s="444"/>
      <c r="E1397" s="444"/>
      <c r="F1397" s="444"/>
      <c r="G1397" s="444"/>
      <c r="H1397" s="444"/>
      <c r="I1397" s="444"/>
      <c r="J1397" s="444"/>
      <c r="K1397" s="444"/>
      <c r="L1397" s="444"/>
      <c r="M1397" s="443"/>
      <c r="O1397" s="427"/>
      <c r="P1397" s="427"/>
      <c r="Q1397" s="427"/>
      <c r="R1397" s="427"/>
      <c r="S1397" s="427"/>
      <c r="T1397" s="427"/>
      <c r="U1397" s="427"/>
      <c r="V1397" s="427"/>
      <c r="W1397" s="427"/>
      <c r="X1397" s="427"/>
      <c r="Y1397" s="427"/>
      <c r="Z1397" s="427"/>
      <c r="AA1397" s="427"/>
      <c r="AB1397" s="427"/>
      <c r="AC1397" s="427"/>
      <c r="AD1397" s="427"/>
      <c r="AE1397" s="427"/>
      <c r="AF1397" s="427"/>
      <c r="AG1397" s="427"/>
      <c r="AH1397" s="427"/>
      <c r="AI1397" s="427"/>
      <c r="AJ1397" s="427"/>
      <c r="AK1397" s="427"/>
      <c r="AL1397" s="427"/>
      <c r="AM1397" s="427"/>
      <c r="AN1397" s="427"/>
      <c r="AO1397" s="427"/>
      <c r="AP1397" s="427"/>
      <c r="AQ1397" s="427"/>
      <c r="AR1397" s="427"/>
      <c r="AS1397" s="427"/>
    </row>
    <row r="1398" spans="4:45" s="442" customFormat="1" ht="16" customHeight="1" x14ac:dyDescent="0.25">
      <c r="D1398" s="444"/>
      <c r="E1398" s="444"/>
      <c r="F1398" s="444"/>
      <c r="G1398" s="444"/>
      <c r="H1398" s="444"/>
      <c r="I1398" s="444"/>
      <c r="J1398" s="444"/>
      <c r="K1398" s="444"/>
      <c r="L1398" s="444"/>
      <c r="M1398" s="443"/>
      <c r="O1398" s="427"/>
      <c r="P1398" s="427"/>
      <c r="Q1398" s="427"/>
      <c r="R1398" s="427"/>
      <c r="S1398" s="427"/>
      <c r="T1398" s="427"/>
      <c r="U1398" s="427"/>
      <c r="V1398" s="427"/>
      <c r="W1398" s="427"/>
      <c r="X1398" s="427"/>
      <c r="Y1398" s="427"/>
      <c r="Z1398" s="427"/>
      <c r="AA1398" s="427"/>
      <c r="AB1398" s="427"/>
      <c r="AC1398" s="427"/>
      <c r="AD1398" s="427"/>
      <c r="AE1398" s="427"/>
      <c r="AF1398" s="427"/>
      <c r="AG1398" s="427"/>
      <c r="AH1398" s="427"/>
      <c r="AI1398" s="427"/>
      <c r="AJ1398" s="427"/>
      <c r="AK1398" s="427"/>
      <c r="AL1398" s="427"/>
      <c r="AM1398" s="427"/>
      <c r="AN1398" s="427"/>
      <c r="AO1398" s="427"/>
      <c r="AP1398" s="427"/>
      <c r="AQ1398" s="427"/>
      <c r="AR1398" s="427"/>
      <c r="AS1398" s="427"/>
    </row>
    <row r="1399" spans="4:45" s="442" customFormat="1" ht="16" customHeight="1" x14ac:dyDescent="0.25">
      <c r="D1399" s="444"/>
      <c r="E1399" s="444"/>
      <c r="F1399" s="444"/>
      <c r="G1399" s="444"/>
      <c r="H1399" s="444"/>
      <c r="I1399" s="444"/>
      <c r="J1399" s="444"/>
      <c r="K1399" s="444"/>
      <c r="L1399" s="444"/>
      <c r="M1399" s="443"/>
      <c r="O1399" s="427"/>
      <c r="P1399" s="427"/>
      <c r="Q1399" s="427"/>
      <c r="R1399" s="427"/>
      <c r="S1399" s="427"/>
      <c r="T1399" s="427"/>
      <c r="U1399" s="427"/>
      <c r="V1399" s="427"/>
      <c r="W1399" s="427"/>
      <c r="X1399" s="427"/>
      <c r="Y1399" s="427"/>
      <c r="Z1399" s="427"/>
      <c r="AA1399" s="427"/>
      <c r="AB1399" s="427"/>
      <c r="AC1399" s="427"/>
      <c r="AD1399" s="427"/>
      <c r="AE1399" s="427"/>
      <c r="AF1399" s="427"/>
      <c r="AG1399" s="427"/>
      <c r="AH1399" s="427"/>
      <c r="AI1399" s="427"/>
      <c r="AJ1399" s="427"/>
      <c r="AK1399" s="427"/>
      <c r="AL1399" s="427"/>
      <c r="AM1399" s="427"/>
      <c r="AN1399" s="427"/>
      <c r="AO1399" s="427"/>
      <c r="AP1399" s="427"/>
      <c r="AQ1399" s="427"/>
      <c r="AR1399" s="427"/>
      <c r="AS1399" s="427"/>
    </row>
    <row r="1400" spans="4:45" s="442" customFormat="1" ht="16" customHeight="1" x14ac:dyDescent="0.25">
      <c r="D1400" s="444"/>
      <c r="E1400" s="444"/>
      <c r="F1400" s="444"/>
      <c r="G1400" s="444"/>
      <c r="H1400" s="444"/>
      <c r="I1400" s="444"/>
      <c r="J1400" s="444"/>
      <c r="K1400" s="444"/>
      <c r="L1400" s="444"/>
      <c r="M1400" s="443"/>
      <c r="O1400" s="427"/>
      <c r="P1400" s="427"/>
      <c r="Q1400" s="427"/>
      <c r="R1400" s="427"/>
      <c r="S1400" s="427"/>
      <c r="T1400" s="427"/>
      <c r="U1400" s="427"/>
      <c r="V1400" s="427"/>
      <c r="W1400" s="427"/>
      <c r="X1400" s="427"/>
      <c r="Y1400" s="427"/>
      <c r="Z1400" s="427"/>
      <c r="AA1400" s="427"/>
      <c r="AB1400" s="427"/>
      <c r="AC1400" s="427"/>
      <c r="AD1400" s="427"/>
      <c r="AE1400" s="427"/>
      <c r="AF1400" s="427"/>
      <c r="AG1400" s="427"/>
      <c r="AH1400" s="427"/>
      <c r="AI1400" s="427"/>
      <c r="AJ1400" s="427"/>
      <c r="AK1400" s="427"/>
      <c r="AL1400" s="427"/>
      <c r="AM1400" s="427"/>
      <c r="AN1400" s="427"/>
      <c r="AO1400" s="427"/>
      <c r="AP1400" s="427"/>
      <c r="AQ1400" s="427"/>
      <c r="AR1400" s="427"/>
      <c r="AS1400" s="427"/>
    </row>
    <row r="1401" spans="4:45" s="442" customFormat="1" ht="16" customHeight="1" x14ac:dyDescent="0.25">
      <c r="D1401" s="444"/>
      <c r="E1401" s="444"/>
      <c r="F1401" s="444"/>
      <c r="G1401" s="444"/>
      <c r="H1401" s="444"/>
      <c r="I1401" s="444"/>
      <c r="J1401" s="444"/>
      <c r="K1401" s="444"/>
      <c r="L1401" s="444"/>
      <c r="M1401" s="443"/>
      <c r="O1401" s="427"/>
      <c r="P1401" s="427"/>
      <c r="Q1401" s="427"/>
      <c r="R1401" s="427"/>
      <c r="S1401" s="427"/>
      <c r="T1401" s="427"/>
      <c r="U1401" s="427"/>
      <c r="V1401" s="427"/>
      <c r="W1401" s="427"/>
      <c r="X1401" s="427"/>
      <c r="Y1401" s="427"/>
      <c r="Z1401" s="427"/>
      <c r="AA1401" s="427"/>
      <c r="AB1401" s="427"/>
      <c r="AC1401" s="427"/>
      <c r="AD1401" s="427"/>
      <c r="AE1401" s="427"/>
      <c r="AF1401" s="427"/>
      <c r="AG1401" s="427"/>
      <c r="AH1401" s="427"/>
      <c r="AI1401" s="427"/>
      <c r="AJ1401" s="427"/>
      <c r="AK1401" s="427"/>
      <c r="AL1401" s="427"/>
      <c r="AM1401" s="427"/>
      <c r="AN1401" s="427"/>
      <c r="AO1401" s="427"/>
      <c r="AP1401" s="427"/>
      <c r="AQ1401" s="427"/>
      <c r="AR1401" s="427"/>
      <c r="AS1401" s="427"/>
    </row>
    <row r="1402" spans="4:45" s="442" customFormat="1" ht="16" customHeight="1" x14ac:dyDescent="0.25">
      <c r="D1402" s="444"/>
      <c r="E1402" s="444"/>
      <c r="F1402" s="444"/>
      <c r="G1402" s="444"/>
      <c r="H1402" s="444"/>
      <c r="I1402" s="444"/>
      <c r="J1402" s="444"/>
      <c r="K1402" s="444"/>
      <c r="L1402" s="444"/>
      <c r="M1402" s="443"/>
      <c r="O1402" s="427"/>
      <c r="P1402" s="427"/>
      <c r="Q1402" s="427"/>
      <c r="R1402" s="427"/>
      <c r="S1402" s="427"/>
      <c r="T1402" s="427"/>
      <c r="U1402" s="427"/>
      <c r="V1402" s="427"/>
      <c r="W1402" s="427"/>
      <c r="X1402" s="427"/>
      <c r="Y1402" s="427"/>
      <c r="Z1402" s="427"/>
      <c r="AA1402" s="427"/>
      <c r="AB1402" s="427"/>
      <c r="AC1402" s="427"/>
      <c r="AD1402" s="427"/>
      <c r="AE1402" s="427"/>
      <c r="AF1402" s="427"/>
      <c r="AG1402" s="427"/>
      <c r="AH1402" s="427"/>
      <c r="AI1402" s="427"/>
      <c r="AJ1402" s="427"/>
      <c r="AK1402" s="427"/>
      <c r="AL1402" s="427"/>
      <c r="AM1402" s="427"/>
      <c r="AN1402" s="427"/>
      <c r="AO1402" s="427"/>
      <c r="AP1402" s="427"/>
      <c r="AQ1402" s="427"/>
      <c r="AR1402" s="427"/>
      <c r="AS1402" s="427"/>
    </row>
    <row r="1403" spans="4:45" s="442" customFormat="1" ht="16" customHeight="1" x14ac:dyDescent="0.25">
      <c r="D1403" s="444"/>
      <c r="E1403" s="444"/>
      <c r="F1403" s="444"/>
      <c r="G1403" s="444"/>
      <c r="H1403" s="444"/>
      <c r="I1403" s="444"/>
      <c r="J1403" s="444"/>
      <c r="K1403" s="444"/>
      <c r="L1403" s="444"/>
      <c r="M1403" s="443"/>
      <c r="O1403" s="427"/>
      <c r="P1403" s="427"/>
      <c r="Q1403" s="427"/>
      <c r="R1403" s="427"/>
      <c r="S1403" s="427"/>
      <c r="T1403" s="427"/>
      <c r="U1403" s="427"/>
      <c r="V1403" s="427"/>
      <c r="W1403" s="427"/>
      <c r="X1403" s="427"/>
      <c r="Y1403" s="427"/>
      <c r="Z1403" s="427"/>
      <c r="AA1403" s="427"/>
      <c r="AB1403" s="427"/>
      <c r="AC1403" s="427"/>
      <c r="AD1403" s="427"/>
      <c r="AE1403" s="427"/>
      <c r="AF1403" s="427"/>
      <c r="AG1403" s="427"/>
      <c r="AH1403" s="427"/>
      <c r="AI1403" s="427"/>
      <c r="AJ1403" s="427"/>
      <c r="AK1403" s="427"/>
      <c r="AL1403" s="427"/>
      <c r="AM1403" s="427"/>
      <c r="AN1403" s="427"/>
      <c r="AO1403" s="427"/>
      <c r="AP1403" s="427"/>
      <c r="AQ1403" s="427"/>
      <c r="AR1403" s="427"/>
      <c r="AS1403" s="427"/>
    </row>
    <row r="1404" spans="4:45" s="442" customFormat="1" ht="16" customHeight="1" x14ac:dyDescent="0.25">
      <c r="D1404" s="444"/>
      <c r="E1404" s="444"/>
      <c r="F1404" s="444"/>
      <c r="G1404" s="444"/>
      <c r="H1404" s="444"/>
      <c r="I1404" s="444"/>
      <c r="J1404" s="444"/>
      <c r="K1404" s="444"/>
      <c r="L1404" s="444"/>
      <c r="M1404" s="443"/>
      <c r="O1404" s="427"/>
      <c r="P1404" s="427"/>
      <c r="Q1404" s="427"/>
      <c r="R1404" s="427"/>
      <c r="S1404" s="427"/>
      <c r="T1404" s="427"/>
      <c r="U1404" s="427"/>
      <c r="V1404" s="427"/>
      <c r="W1404" s="427"/>
      <c r="X1404" s="427"/>
      <c r="Y1404" s="427"/>
      <c r="Z1404" s="427"/>
      <c r="AA1404" s="427"/>
      <c r="AB1404" s="427"/>
      <c r="AC1404" s="427"/>
      <c r="AD1404" s="427"/>
      <c r="AE1404" s="427"/>
      <c r="AF1404" s="427"/>
      <c r="AG1404" s="427"/>
      <c r="AH1404" s="427"/>
      <c r="AI1404" s="427"/>
      <c r="AJ1404" s="427"/>
      <c r="AK1404" s="427"/>
      <c r="AL1404" s="427"/>
      <c r="AM1404" s="427"/>
      <c r="AN1404" s="427"/>
      <c r="AO1404" s="427"/>
      <c r="AP1404" s="427"/>
      <c r="AQ1404" s="427"/>
      <c r="AR1404" s="427"/>
      <c r="AS1404" s="427"/>
    </row>
    <row r="1405" spans="4:45" s="442" customFormat="1" ht="16" customHeight="1" x14ac:dyDescent="0.25">
      <c r="D1405" s="444"/>
      <c r="E1405" s="444"/>
      <c r="F1405" s="444"/>
      <c r="G1405" s="444"/>
      <c r="H1405" s="444"/>
      <c r="I1405" s="444"/>
      <c r="J1405" s="444"/>
      <c r="K1405" s="444"/>
      <c r="L1405" s="444"/>
      <c r="M1405" s="443"/>
      <c r="O1405" s="427"/>
      <c r="P1405" s="427"/>
      <c r="Q1405" s="427"/>
      <c r="R1405" s="427"/>
      <c r="S1405" s="427"/>
      <c r="T1405" s="427"/>
      <c r="U1405" s="427"/>
      <c r="V1405" s="427"/>
      <c r="W1405" s="427"/>
      <c r="X1405" s="427"/>
      <c r="Y1405" s="427"/>
      <c r="Z1405" s="427"/>
      <c r="AA1405" s="427"/>
      <c r="AB1405" s="427"/>
      <c r="AC1405" s="427"/>
      <c r="AD1405" s="427"/>
      <c r="AE1405" s="427"/>
      <c r="AF1405" s="427"/>
      <c r="AG1405" s="427"/>
      <c r="AH1405" s="427"/>
      <c r="AI1405" s="427"/>
      <c r="AJ1405" s="427"/>
      <c r="AK1405" s="427"/>
      <c r="AL1405" s="427"/>
      <c r="AM1405" s="427"/>
      <c r="AN1405" s="427"/>
      <c r="AO1405" s="427"/>
      <c r="AP1405" s="427"/>
      <c r="AQ1405" s="427"/>
      <c r="AR1405" s="427"/>
      <c r="AS1405" s="427"/>
    </row>
    <row r="1406" spans="4:45" s="442" customFormat="1" ht="16" customHeight="1" x14ac:dyDescent="0.25">
      <c r="D1406" s="444"/>
      <c r="E1406" s="444"/>
      <c r="F1406" s="444"/>
      <c r="G1406" s="444"/>
      <c r="H1406" s="444"/>
      <c r="I1406" s="444"/>
      <c r="J1406" s="444"/>
      <c r="K1406" s="444"/>
      <c r="L1406" s="444"/>
      <c r="M1406" s="443"/>
      <c r="O1406" s="427"/>
      <c r="P1406" s="427"/>
      <c r="Q1406" s="427"/>
      <c r="R1406" s="427"/>
      <c r="S1406" s="427"/>
      <c r="T1406" s="427"/>
      <c r="U1406" s="427"/>
      <c r="V1406" s="427"/>
      <c r="W1406" s="427"/>
      <c r="X1406" s="427"/>
      <c r="Y1406" s="427"/>
      <c r="Z1406" s="427"/>
      <c r="AA1406" s="427"/>
      <c r="AB1406" s="427"/>
      <c r="AC1406" s="427"/>
      <c r="AD1406" s="427"/>
      <c r="AE1406" s="427"/>
      <c r="AF1406" s="427"/>
      <c r="AG1406" s="427"/>
      <c r="AH1406" s="427"/>
      <c r="AI1406" s="427"/>
      <c r="AJ1406" s="427"/>
      <c r="AK1406" s="427"/>
      <c r="AL1406" s="427"/>
      <c r="AM1406" s="427"/>
      <c r="AN1406" s="427"/>
      <c r="AO1406" s="427"/>
      <c r="AP1406" s="427"/>
      <c r="AQ1406" s="427"/>
      <c r="AR1406" s="427"/>
      <c r="AS1406" s="427"/>
    </row>
    <row r="1407" spans="4:45" s="442" customFormat="1" ht="16" customHeight="1" x14ac:dyDescent="0.25">
      <c r="D1407" s="444"/>
      <c r="E1407" s="444"/>
      <c r="F1407" s="444"/>
      <c r="G1407" s="444"/>
      <c r="H1407" s="444"/>
      <c r="I1407" s="444"/>
      <c r="J1407" s="444"/>
      <c r="K1407" s="444"/>
      <c r="L1407" s="444"/>
      <c r="M1407" s="443"/>
      <c r="O1407" s="427"/>
      <c r="P1407" s="427"/>
      <c r="Q1407" s="427"/>
      <c r="R1407" s="427"/>
      <c r="S1407" s="427"/>
      <c r="T1407" s="427"/>
      <c r="U1407" s="427"/>
      <c r="V1407" s="427"/>
      <c r="W1407" s="427"/>
      <c r="X1407" s="427"/>
      <c r="Y1407" s="427"/>
      <c r="Z1407" s="427"/>
      <c r="AA1407" s="427"/>
      <c r="AB1407" s="427"/>
      <c r="AC1407" s="427"/>
      <c r="AD1407" s="427"/>
      <c r="AE1407" s="427"/>
      <c r="AF1407" s="427"/>
      <c r="AG1407" s="427"/>
      <c r="AH1407" s="427"/>
      <c r="AI1407" s="427"/>
      <c r="AJ1407" s="427"/>
      <c r="AK1407" s="427"/>
      <c r="AL1407" s="427"/>
      <c r="AM1407" s="427"/>
      <c r="AN1407" s="427"/>
      <c r="AO1407" s="427"/>
      <c r="AP1407" s="427"/>
      <c r="AQ1407" s="427"/>
      <c r="AR1407" s="427"/>
      <c r="AS1407" s="427"/>
    </row>
    <row r="1408" spans="4:45" s="442" customFormat="1" ht="16" customHeight="1" x14ac:dyDescent="0.25">
      <c r="D1408" s="444"/>
      <c r="E1408" s="444"/>
      <c r="F1408" s="444"/>
      <c r="G1408" s="444"/>
      <c r="H1408" s="444"/>
      <c r="I1408" s="444"/>
      <c r="J1408" s="444"/>
      <c r="K1408" s="444"/>
      <c r="L1408" s="444"/>
      <c r="M1408" s="443"/>
      <c r="O1408" s="427"/>
      <c r="P1408" s="427"/>
      <c r="Q1408" s="427"/>
      <c r="R1408" s="427"/>
      <c r="S1408" s="427"/>
      <c r="T1408" s="427"/>
      <c r="U1408" s="427"/>
      <c r="V1408" s="427"/>
      <c r="W1408" s="427"/>
      <c r="X1408" s="427"/>
      <c r="Y1408" s="427"/>
      <c r="Z1408" s="427"/>
      <c r="AA1408" s="427"/>
      <c r="AB1408" s="427"/>
      <c r="AC1408" s="427"/>
      <c r="AD1408" s="427"/>
      <c r="AE1408" s="427"/>
      <c r="AF1408" s="427"/>
      <c r="AG1408" s="427"/>
      <c r="AH1408" s="427"/>
      <c r="AI1408" s="427"/>
      <c r="AJ1408" s="427"/>
      <c r="AK1408" s="427"/>
      <c r="AL1408" s="427"/>
      <c r="AM1408" s="427"/>
      <c r="AN1408" s="427"/>
      <c r="AO1408" s="427"/>
      <c r="AP1408" s="427"/>
      <c r="AQ1408" s="427"/>
      <c r="AR1408" s="427"/>
      <c r="AS1408" s="427"/>
    </row>
    <row r="1409" spans="4:45" s="442" customFormat="1" ht="16" customHeight="1" x14ac:dyDescent="0.25">
      <c r="D1409" s="444"/>
      <c r="E1409" s="444"/>
      <c r="F1409" s="444"/>
      <c r="G1409" s="444"/>
      <c r="H1409" s="444"/>
      <c r="I1409" s="444"/>
      <c r="J1409" s="444"/>
      <c r="K1409" s="444"/>
      <c r="L1409" s="444"/>
      <c r="M1409" s="443"/>
      <c r="O1409" s="427"/>
      <c r="P1409" s="427"/>
      <c r="Q1409" s="427"/>
      <c r="R1409" s="427"/>
      <c r="S1409" s="427"/>
      <c r="T1409" s="427"/>
      <c r="U1409" s="427"/>
      <c r="V1409" s="427"/>
      <c r="W1409" s="427"/>
      <c r="X1409" s="427"/>
      <c r="Y1409" s="427"/>
      <c r="Z1409" s="427"/>
      <c r="AA1409" s="427"/>
      <c r="AB1409" s="427"/>
      <c r="AC1409" s="427"/>
      <c r="AD1409" s="427"/>
      <c r="AE1409" s="427"/>
      <c r="AF1409" s="427"/>
      <c r="AG1409" s="427"/>
      <c r="AH1409" s="427"/>
      <c r="AI1409" s="427"/>
      <c r="AJ1409" s="427"/>
      <c r="AK1409" s="427"/>
      <c r="AL1409" s="427"/>
      <c r="AM1409" s="427"/>
      <c r="AN1409" s="427"/>
      <c r="AO1409" s="427"/>
      <c r="AP1409" s="427"/>
      <c r="AQ1409" s="427"/>
      <c r="AR1409" s="427"/>
      <c r="AS1409" s="427"/>
    </row>
    <row r="1410" spans="4:45" s="442" customFormat="1" ht="16" customHeight="1" x14ac:dyDescent="0.25">
      <c r="D1410" s="444"/>
      <c r="E1410" s="444"/>
      <c r="F1410" s="444"/>
      <c r="G1410" s="444"/>
      <c r="H1410" s="444"/>
      <c r="I1410" s="444"/>
      <c r="J1410" s="444"/>
      <c r="K1410" s="444"/>
      <c r="L1410" s="444"/>
      <c r="M1410" s="443"/>
      <c r="O1410" s="427"/>
      <c r="P1410" s="427"/>
      <c r="Q1410" s="427"/>
      <c r="R1410" s="427"/>
      <c r="S1410" s="427"/>
      <c r="T1410" s="427"/>
      <c r="U1410" s="427"/>
      <c r="V1410" s="427"/>
      <c r="W1410" s="427"/>
      <c r="X1410" s="427"/>
      <c r="Y1410" s="427"/>
      <c r="Z1410" s="427"/>
      <c r="AA1410" s="427"/>
      <c r="AB1410" s="427"/>
      <c r="AC1410" s="427"/>
      <c r="AD1410" s="427"/>
      <c r="AE1410" s="427"/>
      <c r="AF1410" s="427"/>
      <c r="AG1410" s="427"/>
      <c r="AH1410" s="427"/>
      <c r="AI1410" s="427"/>
      <c r="AJ1410" s="427"/>
      <c r="AK1410" s="427"/>
      <c r="AL1410" s="427"/>
      <c r="AM1410" s="427"/>
      <c r="AN1410" s="427"/>
      <c r="AO1410" s="427"/>
      <c r="AP1410" s="427"/>
      <c r="AQ1410" s="427"/>
      <c r="AR1410" s="427"/>
      <c r="AS1410" s="427"/>
    </row>
    <row r="1411" spans="4:45" s="442" customFormat="1" ht="16" customHeight="1" x14ac:dyDescent="0.25">
      <c r="D1411" s="444"/>
      <c r="E1411" s="444"/>
      <c r="F1411" s="444"/>
      <c r="G1411" s="444"/>
      <c r="H1411" s="444"/>
      <c r="I1411" s="444"/>
      <c r="J1411" s="444"/>
      <c r="K1411" s="444"/>
      <c r="L1411" s="444"/>
      <c r="M1411" s="443"/>
      <c r="O1411" s="427"/>
      <c r="P1411" s="427"/>
      <c r="Q1411" s="427"/>
      <c r="R1411" s="427"/>
      <c r="S1411" s="427"/>
      <c r="T1411" s="427"/>
      <c r="U1411" s="427"/>
      <c r="V1411" s="427"/>
      <c r="W1411" s="427"/>
      <c r="X1411" s="427"/>
      <c r="Y1411" s="427"/>
      <c r="Z1411" s="427"/>
      <c r="AA1411" s="427"/>
      <c r="AB1411" s="427"/>
      <c r="AC1411" s="427"/>
      <c r="AD1411" s="427"/>
      <c r="AE1411" s="427"/>
      <c r="AF1411" s="427"/>
      <c r="AG1411" s="427"/>
      <c r="AH1411" s="427"/>
      <c r="AI1411" s="427"/>
      <c r="AJ1411" s="427"/>
      <c r="AK1411" s="427"/>
      <c r="AL1411" s="427"/>
      <c r="AM1411" s="427"/>
      <c r="AN1411" s="427"/>
      <c r="AO1411" s="427"/>
      <c r="AP1411" s="427"/>
      <c r="AQ1411" s="427"/>
      <c r="AR1411" s="427"/>
      <c r="AS1411" s="427"/>
    </row>
    <row r="1412" spans="4:45" s="442" customFormat="1" ht="16" customHeight="1" x14ac:dyDescent="0.25">
      <c r="D1412" s="444"/>
      <c r="E1412" s="444"/>
      <c r="F1412" s="444"/>
      <c r="G1412" s="444"/>
      <c r="H1412" s="444"/>
      <c r="I1412" s="444"/>
      <c r="J1412" s="444"/>
      <c r="K1412" s="444"/>
      <c r="L1412" s="444"/>
      <c r="M1412" s="443"/>
      <c r="O1412" s="427"/>
      <c r="P1412" s="427"/>
      <c r="Q1412" s="427"/>
      <c r="R1412" s="427"/>
      <c r="S1412" s="427"/>
      <c r="T1412" s="427"/>
      <c r="U1412" s="427"/>
      <c r="V1412" s="427"/>
      <c r="W1412" s="427"/>
      <c r="X1412" s="427"/>
      <c r="Y1412" s="427"/>
      <c r="Z1412" s="427"/>
      <c r="AA1412" s="427"/>
      <c r="AB1412" s="427"/>
      <c r="AC1412" s="427"/>
      <c r="AD1412" s="427"/>
      <c r="AE1412" s="427"/>
      <c r="AF1412" s="427"/>
      <c r="AG1412" s="427"/>
      <c r="AH1412" s="427"/>
      <c r="AI1412" s="427"/>
      <c r="AJ1412" s="427"/>
      <c r="AK1412" s="427"/>
      <c r="AL1412" s="427"/>
      <c r="AM1412" s="427"/>
      <c r="AN1412" s="427"/>
      <c r="AO1412" s="427"/>
      <c r="AP1412" s="427"/>
      <c r="AQ1412" s="427"/>
      <c r="AR1412" s="427"/>
      <c r="AS1412" s="427"/>
    </row>
    <row r="1413" spans="4:45" s="442" customFormat="1" ht="16" customHeight="1" x14ac:dyDescent="0.25">
      <c r="D1413" s="444"/>
      <c r="E1413" s="444"/>
      <c r="F1413" s="444"/>
      <c r="G1413" s="444"/>
      <c r="H1413" s="444"/>
      <c r="I1413" s="444"/>
      <c r="J1413" s="444"/>
      <c r="K1413" s="444"/>
      <c r="L1413" s="444"/>
      <c r="M1413" s="443"/>
      <c r="O1413" s="427"/>
      <c r="P1413" s="427"/>
      <c r="Q1413" s="427"/>
      <c r="R1413" s="427"/>
      <c r="S1413" s="427"/>
      <c r="T1413" s="427"/>
      <c r="U1413" s="427"/>
      <c r="V1413" s="427"/>
      <c r="W1413" s="427"/>
      <c r="X1413" s="427"/>
      <c r="Y1413" s="427"/>
      <c r="Z1413" s="427"/>
      <c r="AA1413" s="427"/>
      <c r="AB1413" s="427"/>
      <c r="AC1413" s="427"/>
      <c r="AD1413" s="427"/>
      <c r="AE1413" s="427"/>
      <c r="AF1413" s="427"/>
      <c r="AG1413" s="427"/>
      <c r="AH1413" s="427"/>
      <c r="AI1413" s="427"/>
      <c r="AJ1413" s="427"/>
      <c r="AK1413" s="427"/>
      <c r="AL1413" s="427"/>
      <c r="AM1413" s="427"/>
      <c r="AN1413" s="427"/>
      <c r="AO1413" s="427"/>
      <c r="AP1413" s="427"/>
      <c r="AQ1413" s="427"/>
      <c r="AR1413" s="427"/>
      <c r="AS1413" s="427"/>
    </row>
    <row r="1414" spans="4:45" s="442" customFormat="1" ht="16" customHeight="1" x14ac:dyDescent="0.25">
      <c r="D1414" s="444"/>
      <c r="E1414" s="444"/>
      <c r="F1414" s="444"/>
      <c r="G1414" s="444"/>
      <c r="H1414" s="444"/>
      <c r="I1414" s="444"/>
      <c r="J1414" s="444"/>
      <c r="K1414" s="444"/>
      <c r="L1414" s="444"/>
      <c r="M1414" s="443"/>
      <c r="O1414" s="427"/>
      <c r="P1414" s="427"/>
      <c r="Q1414" s="427"/>
      <c r="R1414" s="427"/>
      <c r="S1414" s="427"/>
      <c r="T1414" s="427"/>
      <c r="U1414" s="427"/>
      <c r="V1414" s="427"/>
      <c r="W1414" s="427"/>
      <c r="X1414" s="427"/>
      <c r="Y1414" s="427"/>
      <c r="Z1414" s="427"/>
      <c r="AA1414" s="427"/>
      <c r="AB1414" s="427"/>
      <c r="AC1414" s="427"/>
      <c r="AD1414" s="427"/>
      <c r="AE1414" s="427"/>
      <c r="AF1414" s="427"/>
      <c r="AG1414" s="427"/>
      <c r="AH1414" s="427"/>
      <c r="AI1414" s="427"/>
      <c r="AJ1414" s="427"/>
      <c r="AK1414" s="427"/>
      <c r="AL1414" s="427"/>
      <c r="AM1414" s="427"/>
      <c r="AN1414" s="427"/>
      <c r="AO1414" s="427"/>
      <c r="AP1414" s="427"/>
      <c r="AQ1414" s="427"/>
      <c r="AR1414" s="427"/>
      <c r="AS1414" s="427"/>
    </row>
    <row r="1415" spans="4:45" s="442" customFormat="1" ht="16" customHeight="1" x14ac:dyDescent="0.25">
      <c r="D1415" s="444"/>
      <c r="E1415" s="444"/>
      <c r="F1415" s="444"/>
      <c r="G1415" s="444"/>
      <c r="H1415" s="444"/>
      <c r="I1415" s="444"/>
      <c r="J1415" s="444"/>
      <c r="K1415" s="444"/>
      <c r="L1415" s="444"/>
      <c r="M1415" s="443"/>
      <c r="O1415" s="427"/>
      <c r="P1415" s="427"/>
      <c r="Q1415" s="427"/>
      <c r="R1415" s="427"/>
      <c r="S1415" s="427"/>
      <c r="T1415" s="427"/>
      <c r="U1415" s="427"/>
      <c r="V1415" s="427"/>
      <c r="W1415" s="427"/>
      <c r="X1415" s="427"/>
      <c r="Y1415" s="427"/>
      <c r="Z1415" s="427"/>
      <c r="AA1415" s="427"/>
      <c r="AB1415" s="427"/>
      <c r="AC1415" s="427"/>
      <c r="AD1415" s="427"/>
      <c r="AE1415" s="427"/>
      <c r="AF1415" s="427"/>
      <c r="AG1415" s="427"/>
      <c r="AH1415" s="427"/>
      <c r="AI1415" s="427"/>
      <c r="AJ1415" s="427"/>
      <c r="AK1415" s="427"/>
      <c r="AL1415" s="427"/>
      <c r="AM1415" s="427"/>
      <c r="AN1415" s="427"/>
      <c r="AO1415" s="427"/>
      <c r="AP1415" s="427"/>
      <c r="AQ1415" s="427"/>
      <c r="AR1415" s="427"/>
      <c r="AS1415" s="427"/>
    </row>
    <row r="1416" spans="4:45" s="442" customFormat="1" ht="16" customHeight="1" x14ac:dyDescent="0.25">
      <c r="D1416" s="444"/>
      <c r="E1416" s="444"/>
      <c r="F1416" s="444"/>
      <c r="G1416" s="444"/>
      <c r="H1416" s="444"/>
      <c r="I1416" s="444"/>
      <c r="J1416" s="444"/>
      <c r="K1416" s="444"/>
      <c r="L1416" s="444"/>
      <c r="M1416" s="443"/>
      <c r="O1416" s="427"/>
      <c r="P1416" s="427"/>
      <c r="Q1416" s="427"/>
      <c r="R1416" s="427"/>
      <c r="S1416" s="427"/>
      <c r="T1416" s="427"/>
      <c r="U1416" s="427"/>
      <c r="V1416" s="427"/>
      <c r="W1416" s="427"/>
      <c r="X1416" s="427"/>
      <c r="Y1416" s="427"/>
      <c r="Z1416" s="427"/>
      <c r="AA1416" s="427"/>
      <c r="AB1416" s="427"/>
      <c r="AC1416" s="427"/>
      <c r="AD1416" s="427"/>
      <c r="AE1416" s="427"/>
      <c r="AF1416" s="427"/>
      <c r="AG1416" s="427"/>
      <c r="AH1416" s="427"/>
      <c r="AI1416" s="427"/>
      <c r="AJ1416" s="427"/>
      <c r="AK1416" s="427"/>
      <c r="AL1416" s="427"/>
      <c r="AM1416" s="427"/>
      <c r="AN1416" s="427"/>
      <c r="AO1416" s="427"/>
      <c r="AP1416" s="427"/>
      <c r="AQ1416" s="427"/>
      <c r="AR1416" s="427"/>
      <c r="AS1416" s="427"/>
    </row>
    <row r="1417" spans="4:45" s="442" customFormat="1" ht="16" customHeight="1" x14ac:dyDescent="0.25">
      <c r="D1417" s="444"/>
      <c r="E1417" s="444"/>
      <c r="F1417" s="444"/>
      <c r="G1417" s="444"/>
      <c r="H1417" s="444"/>
      <c r="I1417" s="444"/>
      <c r="J1417" s="444"/>
      <c r="K1417" s="444"/>
      <c r="L1417" s="444"/>
      <c r="M1417" s="443"/>
      <c r="O1417" s="427"/>
      <c r="P1417" s="427"/>
      <c r="Q1417" s="427"/>
      <c r="R1417" s="427"/>
      <c r="S1417" s="427"/>
      <c r="T1417" s="427"/>
      <c r="U1417" s="427"/>
      <c r="V1417" s="427"/>
      <c r="W1417" s="427"/>
      <c r="X1417" s="427"/>
      <c r="Y1417" s="427"/>
      <c r="Z1417" s="427"/>
      <c r="AA1417" s="427"/>
      <c r="AB1417" s="427"/>
      <c r="AC1417" s="427"/>
      <c r="AD1417" s="427"/>
      <c r="AE1417" s="427"/>
      <c r="AF1417" s="427"/>
      <c r="AG1417" s="427"/>
      <c r="AH1417" s="427"/>
      <c r="AI1417" s="427"/>
      <c r="AJ1417" s="427"/>
      <c r="AK1417" s="427"/>
      <c r="AL1417" s="427"/>
      <c r="AM1417" s="427"/>
      <c r="AN1417" s="427"/>
      <c r="AO1417" s="427"/>
      <c r="AP1417" s="427"/>
      <c r="AQ1417" s="427"/>
      <c r="AR1417" s="427"/>
      <c r="AS1417" s="427"/>
    </row>
    <row r="1418" spans="4:45" s="442" customFormat="1" ht="16" customHeight="1" x14ac:dyDescent="0.25">
      <c r="D1418" s="444"/>
      <c r="E1418" s="444"/>
      <c r="F1418" s="444"/>
      <c r="G1418" s="444"/>
      <c r="H1418" s="444"/>
      <c r="I1418" s="444"/>
      <c r="J1418" s="444"/>
      <c r="K1418" s="444"/>
      <c r="L1418" s="444"/>
      <c r="M1418" s="443"/>
      <c r="O1418" s="427"/>
      <c r="P1418" s="427"/>
      <c r="Q1418" s="427"/>
      <c r="R1418" s="427"/>
      <c r="S1418" s="427"/>
      <c r="T1418" s="427"/>
      <c r="U1418" s="427"/>
      <c r="V1418" s="427"/>
      <c r="W1418" s="427"/>
      <c r="X1418" s="427"/>
      <c r="Y1418" s="427"/>
      <c r="Z1418" s="427"/>
      <c r="AA1418" s="427"/>
      <c r="AB1418" s="427"/>
      <c r="AC1418" s="427"/>
      <c r="AD1418" s="427"/>
      <c r="AE1418" s="427"/>
      <c r="AF1418" s="427"/>
      <c r="AG1418" s="427"/>
      <c r="AH1418" s="427"/>
      <c r="AI1418" s="427"/>
      <c r="AJ1418" s="427"/>
      <c r="AK1418" s="427"/>
      <c r="AL1418" s="427"/>
      <c r="AM1418" s="427"/>
      <c r="AN1418" s="427"/>
      <c r="AO1418" s="427"/>
      <c r="AP1418" s="427"/>
      <c r="AQ1418" s="427"/>
      <c r="AR1418" s="427"/>
      <c r="AS1418" s="427"/>
    </row>
    <row r="1419" spans="4:45" s="442" customFormat="1" ht="16" customHeight="1" x14ac:dyDescent="0.25">
      <c r="D1419" s="444"/>
      <c r="E1419" s="444"/>
      <c r="F1419" s="444"/>
      <c r="G1419" s="444"/>
      <c r="H1419" s="444"/>
      <c r="I1419" s="444"/>
      <c r="J1419" s="444"/>
      <c r="K1419" s="444"/>
      <c r="L1419" s="444"/>
      <c r="M1419" s="443"/>
      <c r="O1419" s="427"/>
      <c r="P1419" s="427"/>
      <c r="Q1419" s="427"/>
      <c r="R1419" s="427"/>
      <c r="S1419" s="427"/>
      <c r="T1419" s="427"/>
      <c r="U1419" s="427"/>
      <c r="V1419" s="427"/>
      <c r="W1419" s="427"/>
      <c r="X1419" s="427"/>
      <c r="Y1419" s="427"/>
      <c r="Z1419" s="427"/>
      <c r="AA1419" s="427"/>
      <c r="AB1419" s="427"/>
      <c r="AC1419" s="427"/>
      <c r="AD1419" s="427"/>
      <c r="AE1419" s="427"/>
      <c r="AF1419" s="427"/>
      <c r="AG1419" s="427"/>
      <c r="AH1419" s="427"/>
      <c r="AI1419" s="427"/>
      <c r="AJ1419" s="427"/>
      <c r="AK1419" s="427"/>
      <c r="AL1419" s="427"/>
      <c r="AM1419" s="427"/>
      <c r="AN1419" s="427"/>
      <c r="AO1419" s="427"/>
      <c r="AP1419" s="427"/>
      <c r="AQ1419" s="427"/>
      <c r="AR1419" s="427"/>
      <c r="AS1419" s="427"/>
    </row>
    <row r="1420" spans="4:45" s="442" customFormat="1" ht="16" customHeight="1" x14ac:dyDescent="0.25">
      <c r="D1420" s="444"/>
      <c r="E1420" s="444"/>
      <c r="F1420" s="444"/>
      <c r="G1420" s="444"/>
      <c r="H1420" s="444"/>
      <c r="I1420" s="444"/>
      <c r="J1420" s="444"/>
      <c r="K1420" s="444"/>
      <c r="L1420" s="444"/>
      <c r="M1420" s="443"/>
      <c r="O1420" s="427"/>
      <c r="P1420" s="427"/>
      <c r="Q1420" s="427"/>
      <c r="R1420" s="427"/>
      <c r="S1420" s="427"/>
      <c r="T1420" s="427"/>
      <c r="U1420" s="427"/>
      <c r="V1420" s="427"/>
      <c r="W1420" s="427"/>
      <c r="X1420" s="427"/>
      <c r="Y1420" s="427"/>
      <c r="Z1420" s="427"/>
      <c r="AA1420" s="427"/>
      <c r="AB1420" s="427"/>
      <c r="AC1420" s="427"/>
      <c r="AD1420" s="427"/>
      <c r="AE1420" s="427"/>
      <c r="AF1420" s="427"/>
      <c r="AG1420" s="427"/>
      <c r="AH1420" s="427"/>
      <c r="AI1420" s="427"/>
      <c r="AJ1420" s="427"/>
      <c r="AK1420" s="427"/>
      <c r="AL1420" s="427"/>
      <c r="AM1420" s="427"/>
      <c r="AN1420" s="427"/>
      <c r="AO1420" s="427"/>
      <c r="AP1420" s="427"/>
      <c r="AQ1420" s="427"/>
      <c r="AR1420" s="427"/>
      <c r="AS1420" s="427"/>
    </row>
    <row r="1421" spans="4:45" s="442" customFormat="1" ht="16" customHeight="1" x14ac:dyDescent="0.25">
      <c r="D1421" s="444"/>
      <c r="E1421" s="444"/>
      <c r="F1421" s="444"/>
      <c r="G1421" s="444"/>
      <c r="H1421" s="444"/>
      <c r="I1421" s="444"/>
      <c r="J1421" s="444"/>
      <c r="K1421" s="444"/>
      <c r="L1421" s="444"/>
      <c r="M1421" s="443"/>
      <c r="O1421" s="427"/>
      <c r="P1421" s="427"/>
      <c r="Q1421" s="427"/>
      <c r="R1421" s="427"/>
      <c r="S1421" s="427"/>
      <c r="T1421" s="427"/>
      <c r="U1421" s="427"/>
      <c r="V1421" s="427"/>
      <c r="W1421" s="427"/>
      <c r="X1421" s="427"/>
      <c r="Y1421" s="427"/>
      <c r="Z1421" s="427"/>
      <c r="AA1421" s="427"/>
      <c r="AB1421" s="427"/>
      <c r="AC1421" s="427"/>
      <c r="AD1421" s="427"/>
      <c r="AE1421" s="427"/>
      <c r="AF1421" s="427"/>
      <c r="AG1421" s="427"/>
      <c r="AH1421" s="427"/>
      <c r="AI1421" s="427"/>
      <c r="AJ1421" s="427"/>
      <c r="AK1421" s="427"/>
      <c r="AL1421" s="427"/>
      <c r="AM1421" s="427"/>
      <c r="AN1421" s="427"/>
      <c r="AO1421" s="427"/>
      <c r="AP1421" s="427"/>
      <c r="AQ1421" s="427"/>
      <c r="AR1421" s="427"/>
      <c r="AS1421" s="427"/>
    </row>
    <row r="1422" spans="4:45" s="442" customFormat="1" ht="16" customHeight="1" x14ac:dyDescent="0.25">
      <c r="D1422" s="444"/>
      <c r="E1422" s="444"/>
      <c r="F1422" s="444"/>
      <c r="G1422" s="444"/>
      <c r="H1422" s="444"/>
      <c r="I1422" s="444"/>
      <c r="J1422" s="444"/>
      <c r="K1422" s="444"/>
      <c r="L1422" s="444"/>
      <c r="M1422" s="443"/>
      <c r="O1422" s="427"/>
      <c r="P1422" s="427"/>
      <c r="Q1422" s="427"/>
      <c r="R1422" s="427"/>
      <c r="S1422" s="427"/>
      <c r="T1422" s="427"/>
      <c r="U1422" s="427"/>
      <c r="V1422" s="427"/>
      <c r="W1422" s="427"/>
      <c r="X1422" s="427"/>
      <c r="Y1422" s="427"/>
      <c r="Z1422" s="427"/>
      <c r="AA1422" s="427"/>
      <c r="AB1422" s="427"/>
      <c r="AC1422" s="427"/>
      <c r="AD1422" s="427"/>
      <c r="AE1422" s="427"/>
      <c r="AF1422" s="427"/>
      <c r="AG1422" s="427"/>
      <c r="AH1422" s="427"/>
      <c r="AI1422" s="427"/>
      <c r="AJ1422" s="427"/>
      <c r="AK1422" s="427"/>
      <c r="AL1422" s="427"/>
      <c r="AM1422" s="427"/>
      <c r="AN1422" s="427"/>
      <c r="AO1422" s="427"/>
      <c r="AP1422" s="427"/>
      <c r="AQ1422" s="427"/>
      <c r="AR1422" s="427"/>
      <c r="AS1422" s="427"/>
    </row>
    <row r="1423" spans="4:45" s="442" customFormat="1" ht="16" customHeight="1" x14ac:dyDescent="0.25">
      <c r="D1423" s="444"/>
      <c r="E1423" s="444"/>
      <c r="F1423" s="444"/>
      <c r="G1423" s="444"/>
      <c r="H1423" s="444"/>
      <c r="I1423" s="444"/>
      <c r="J1423" s="444"/>
      <c r="K1423" s="444"/>
      <c r="L1423" s="444"/>
      <c r="M1423" s="443"/>
      <c r="O1423" s="427"/>
      <c r="P1423" s="427"/>
      <c r="Q1423" s="427"/>
      <c r="R1423" s="427"/>
      <c r="S1423" s="427"/>
      <c r="T1423" s="427"/>
      <c r="U1423" s="427"/>
      <c r="V1423" s="427"/>
      <c r="W1423" s="427"/>
      <c r="X1423" s="427"/>
      <c r="Y1423" s="427"/>
      <c r="Z1423" s="427"/>
      <c r="AA1423" s="427"/>
      <c r="AB1423" s="427"/>
      <c r="AC1423" s="427"/>
      <c r="AD1423" s="427"/>
      <c r="AE1423" s="427"/>
      <c r="AF1423" s="427"/>
      <c r="AG1423" s="427"/>
      <c r="AH1423" s="427"/>
      <c r="AI1423" s="427"/>
      <c r="AJ1423" s="427"/>
      <c r="AK1423" s="427"/>
      <c r="AL1423" s="427"/>
      <c r="AM1423" s="427"/>
      <c r="AN1423" s="427"/>
      <c r="AO1423" s="427"/>
      <c r="AP1423" s="427"/>
      <c r="AQ1423" s="427"/>
      <c r="AR1423" s="427"/>
      <c r="AS1423" s="427"/>
    </row>
    <row r="1424" spans="4:45" s="442" customFormat="1" ht="16" customHeight="1" x14ac:dyDescent="0.25">
      <c r="D1424" s="444"/>
      <c r="E1424" s="444"/>
      <c r="F1424" s="444"/>
      <c r="G1424" s="444"/>
      <c r="H1424" s="444"/>
      <c r="I1424" s="444"/>
      <c r="J1424" s="444"/>
      <c r="K1424" s="444"/>
      <c r="L1424" s="444"/>
      <c r="M1424" s="443"/>
      <c r="O1424" s="427"/>
      <c r="P1424" s="427"/>
      <c r="Q1424" s="427"/>
      <c r="R1424" s="427"/>
      <c r="S1424" s="427"/>
      <c r="T1424" s="427"/>
      <c r="U1424" s="427"/>
      <c r="V1424" s="427"/>
      <c r="W1424" s="427"/>
      <c r="X1424" s="427"/>
      <c r="Y1424" s="427"/>
      <c r="Z1424" s="427"/>
      <c r="AA1424" s="427"/>
      <c r="AB1424" s="427"/>
      <c r="AC1424" s="427"/>
      <c r="AD1424" s="427"/>
      <c r="AE1424" s="427"/>
      <c r="AF1424" s="427"/>
      <c r="AG1424" s="427"/>
      <c r="AH1424" s="427"/>
      <c r="AI1424" s="427"/>
      <c r="AJ1424" s="427"/>
      <c r="AK1424" s="427"/>
      <c r="AL1424" s="427"/>
      <c r="AM1424" s="427"/>
      <c r="AN1424" s="427"/>
      <c r="AO1424" s="427"/>
      <c r="AP1424" s="427"/>
      <c r="AQ1424" s="427"/>
      <c r="AR1424" s="427"/>
      <c r="AS1424" s="427"/>
    </row>
    <row r="1425" spans="4:45" s="442" customFormat="1" ht="16" customHeight="1" x14ac:dyDescent="0.25">
      <c r="D1425" s="444"/>
      <c r="E1425" s="444"/>
      <c r="F1425" s="444"/>
      <c r="G1425" s="444"/>
      <c r="H1425" s="444"/>
      <c r="I1425" s="444"/>
      <c r="J1425" s="444"/>
      <c r="K1425" s="444"/>
      <c r="L1425" s="444"/>
      <c r="M1425" s="443"/>
      <c r="O1425" s="427"/>
      <c r="P1425" s="427"/>
      <c r="Q1425" s="427"/>
      <c r="R1425" s="427"/>
      <c r="S1425" s="427"/>
      <c r="T1425" s="427"/>
      <c r="U1425" s="427"/>
      <c r="V1425" s="427"/>
      <c r="W1425" s="427"/>
      <c r="X1425" s="427"/>
      <c r="Y1425" s="427"/>
      <c r="Z1425" s="427"/>
      <c r="AA1425" s="427"/>
      <c r="AB1425" s="427"/>
      <c r="AC1425" s="427"/>
      <c r="AD1425" s="427"/>
      <c r="AE1425" s="427"/>
      <c r="AF1425" s="427"/>
      <c r="AG1425" s="427"/>
      <c r="AH1425" s="427"/>
      <c r="AI1425" s="427"/>
      <c r="AJ1425" s="427"/>
      <c r="AK1425" s="427"/>
      <c r="AL1425" s="427"/>
      <c r="AM1425" s="427"/>
      <c r="AN1425" s="427"/>
      <c r="AO1425" s="427"/>
      <c r="AP1425" s="427"/>
      <c r="AQ1425" s="427"/>
      <c r="AR1425" s="427"/>
      <c r="AS1425" s="427"/>
    </row>
    <row r="1426" spans="4:45" s="442" customFormat="1" ht="16" customHeight="1" x14ac:dyDescent="0.25">
      <c r="D1426" s="444"/>
      <c r="E1426" s="444"/>
      <c r="F1426" s="444"/>
      <c r="G1426" s="444"/>
      <c r="H1426" s="444"/>
      <c r="I1426" s="444"/>
      <c r="J1426" s="444"/>
      <c r="K1426" s="444"/>
      <c r="L1426" s="444"/>
      <c r="M1426" s="443"/>
      <c r="O1426" s="427"/>
      <c r="P1426" s="427"/>
      <c r="Q1426" s="427"/>
      <c r="R1426" s="427"/>
      <c r="S1426" s="427"/>
      <c r="T1426" s="427"/>
      <c r="U1426" s="427"/>
      <c r="V1426" s="427"/>
      <c r="W1426" s="427"/>
      <c r="X1426" s="427"/>
      <c r="Y1426" s="427"/>
      <c r="Z1426" s="427"/>
      <c r="AA1426" s="427"/>
      <c r="AB1426" s="427"/>
      <c r="AC1426" s="427"/>
      <c r="AD1426" s="427"/>
      <c r="AE1426" s="427"/>
      <c r="AF1426" s="427"/>
      <c r="AG1426" s="427"/>
      <c r="AH1426" s="427"/>
      <c r="AI1426" s="427"/>
      <c r="AJ1426" s="427"/>
      <c r="AK1426" s="427"/>
      <c r="AL1426" s="427"/>
      <c r="AM1426" s="427"/>
      <c r="AN1426" s="427"/>
      <c r="AO1426" s="427"/>
      <c r="AP1426" s="427"/>
      <c r="AQ1426" s="427"/>
      <c r="AR1426" s="427"/>
      <c r="AS1426" s="427"/>
    </row>
    <row r="1427" spans="4:45" s="442" customFormat="1" ht="16" customHeight="1" x14ac:dyDescent="0.25">
      <c r="D1427" s="444"/>
      <c r="E1427" s="444"/>
      <c r="F1427" s="444"/>
      <c r="G1427" s="444"/>
      <c r="H1427" s="444"/>
      <c r="I1427" s="444"/>
      <c r="J1427" s="444"/>
      <c r="K1427" s="444"/>
      <c r="L1427" s="444"/>
      <c r="M1427" s="443"/>
      <c r="O1427" s="427"/>
      <c r="P1427" s="427"/>
      <c r="Q1427" s="427"/>
      <c r="R1427" s="427"/>
      <c r="S1427" s="427"/>
      <c r="T1427" s="427"/>
      <c r="U1427" s="427"/>
      <c r="V1427" s="427"/>
      <c r="W1427" s="427"/>
      <c r="X1427" s="427"/>
      <c r="Y1427" s="427"/>
      <c r="Z1427" s="427"/>
      <c r="AA1427" s="427"/>
      <c r="AB1427" s="427"/>
      <c r="AC1427" s="427"/>
      <c r="AD1427" s="427"/>
      <c r="AE1427" s="427"/>
      <c r="AF1427" s="427"/>
      <c r="AG1427" s="427"/>
      <c r="AH1427" s="427"/>
      <c r="AI1427" s="427"/>
      <c r="AJ1427" s="427"/>
      <c r="AK1427" s="427"/>
      <c r="AL1427" s="427"/>
      <c r="AM1427" s="427"/>
      <c r="AN1427" s="427"/>
      <c r="AO1427" s="427"/>
      <c r="AP1427" s="427"/>
      <c r="AQ1427" s="427"/>
      <c r="AR1427" s="427"/>
      <c r="AS1427" s="427"/>
    </row>
    <row r="1428" spans="4:45" s="442" customFormat="1" ht="16" customHeight="1" x14ac:dyDescent="0.25">
      <c r="D1428" s="444"/>
      <c r="E1428" s="444"/>
      <c r="F1428" s="444"/>
      <c r="G1428" s="444"/>
      <c r="H1428" s="444"/>
      <c r="I1428" s="444"/>
      <c r="J1428" s="444"/>
      <c r="K1428" s="444"/>
      <c r="L1428" s="444"/>
      <c r="M1428" s="443"/>
      <c r="O1428" s="427"/>
      <c r="P1428" s="427"/>
      <c r="Q1428" s="427"/>
      <c r="R1428" s="427"/>
      <c r="S1428" s="427"/>
      <c r="T1428" s="427"/>
      <c r="U1428" s="427"/>
      <c r="V1428" s="427"/>
      <c r="W1428" s="427"/>
      <c r="X1428" s="427"/>
      <c r="Y1428" s="427"/>
      <c r="Z1428" s="427"/>
      <c r="AA1428" s="427"/>
      <c r="AB1428" s="427"/>
      <c r="AC1428" s="427"/>
      <c r="AD1428" s="427"/>
      <c r="AE1428" s="427"/>
      <c r="AF1428" s="427"/>
      <c r="AG1428" s="427"/>
      <c r="AH1428" s="427"/>
      <c r="AI1428" s="427"/>
      <c r="AJ1428" s="427"/>
      <c r="AK1428" s="427"/>
      <c r="AL1428" s="427"/>
      <c r="AM1428" s="427"/>
      <c r="AN1428" s="427"/>
      <c r="AO1428" s="427"/>
      <c r="AP1428" s="427"/>
      <c r="AQ1428" s="427"/>
      <c r="AR1428" s="427"/>
      <c r="AS1428" s="427"/>
    </row>
    <row r="1429" spans="4:45" s="442" customFormat="1" ht="16" customHeight="1" x14ac:dyDescent="0.25">
      <c r="D1429" s="444"/>
      <c r="E1429" s="444"/>
      <c r="F1429" s="444"/>
      <c r="G1429" s="444"/>
      <c r="H1429" s="444"/>
      <c r="I1429" s="444"/>
      <c r="J1429" s="444"/>
      <c r="K1429" s="444"/>
      <c r="L1429" s="444"/>
      <c r="M1429" s="443"/>
      <c r="O1429" s="427"/>
      <c r="P1429" s="427"/>
      <c r="Q1429" s="427"/>
      <c r="R1429" s="427"/>
      <c r="S1429" s="427"/>
      <c r="T1429" s="427"/>
      <c r="U1429" s="427"/>
      <c r="V1429" s="427"/>
      <c r="W1429" s="427"/>
      <c r="X1429" s="427"/>
      <c r="Y1429" s="427"/>
      <c r="Z1429" s="427"/>
      <c r="AA1429" s="427"/>
      <c r="AB1429" s="427"/>
      <c r="AC1429" s="427"/>
      <c r="AD1429" s="427"/>
      <c r="AE1429" s="427"/>
      <c r="AF1429" s="427"/>
      <c r="AG1429" s="427"/>
      <c r="AH1429" s="427"/>
      <c r="AI1429" s="427"/>
      <c r="AJ1429" s="427"/>
      <c r="AK1429" s="427"/>
      <c r="AL1429" s="427"/>
      <c r="AM1429" s="427"/>
      <c r="AN1429" s="427"/>
      <c r="AO1429" s="427"/>
      <c r="AP1429" s="427"/>
      <c r="AQ1429" s="427"/>
      <c r="AR1429" s="427"/>
      <c r="AS1429" s="427"/>
    </row>
    <row r="1430" spans="4:45" s="442" customFormat="1" ht="16" customHeight="1" x14ac:dyDescent="0.25">
      <c r="D1430" s="444"/>
      <c r="E1430" s="444"/>
      <c r="F1430" s="444"/>
      <c r="G1430" s="444"/>
      <c r="H1430" s="444"/>
      <c r="I1430" s="444"/>
      <c r="J1430" s="444"/>
      <c r="K1430" s="444"/>
      <c r="L1430" s="444"/>
      <c r="M1430" s="443"/>
      <c r="O1430" s="427"/>
      <c r="P1430" s="427"/>
      <c r="Q1430" s="427"/>
      <c r="R1430" s="427"/>
      <c r="S1430" s="427"/>
      <c r="T1430" s="427"/>
      <c r="U1430" s="427"/>
      <c r="V1430" s="427"/>
      <c r="W1430" s="427"/>
      <c r="X1430" s="427"/>
      <c r="Y1430" s="427"/>
      <c r="Z1430" s="427"/>
      <c r="AA1430" s="427"/>
      <c r="AB1430" s="427"/>
      <c r="AC1430" s="427"/>
      <c r="AD1430" s="427"/>
      <c r="AE1430" s="427"/>
      <c r="AF1430" s="427"/>
      <c r="AG1430" s="427"/>
      <c r="AH1430" s="427"/>
      <c r="AI1430" s="427"/>
      <c r="AJ1430" s="427"/>
      <c r="AK1430" s="427"/>
      <c r="AL1430" s="427"/>
      <c r="AM1430" s="427"/>
      <c r="AN1430" s="427"/>
      <c r="AO1430" s="427"/>
      <c r="AP1430" s="427"/>
      <c r="AQ1430" s="427"/>
      <c r="AR1430" s="427"/>
      <c r="AS1430" s="427"/>
    </row>
    <row r="1431" spans="4:45" s="442" customFormat="1" ht="16" customHeight="1" x14ac:dyDescent="0.25">
      <c r="D1431" s="444"/>
      <c r="E1431" s="444"/>
      <c r="F1431" s="444"/>
      <c r="G1431" s="444"/>
      <c r="H1431" s="444"/>
      <c r="I1431" s="444"/>
      <c r="J1431" s="444"/>
      <c r="K1431" s="444"/>
      <c r="L1431" s="444"/>
      <c r="M1431" s="443"/>
      <c r="O1431" s="427"/>
      <c r="P1431" s="427"/>
      <c r="Q1431" s="427"/>
      <c r="R1431" s="427"/>
      <c r="S1431" s="427"/>
      <c r="T1431" s="427"/>
      <c r="U1431" s="427"/>
      <c r="V1431" s="427"/>
      <c r="W1431" s="427"/>
      <c r="X1431" s="427"/>
      <c r="Y1431" s="427"/>
      <c r="Z1431" s="427"/>
      <c r="AA1431" s="427"/>
      <c r="AB1431" s="427"/>
      <c r="AC1431" s="427"/>
      <c r="AD1431" s="427"/>
      <c r="AE1431" s="427"/>
      <c r="AF1431" s="427"/>
      <c r="AG1431" s="427"/>
      <c r="AH1431" s="427"/>
      <c r="AI1431" s="427"/>
      <c r="AJ1431" s="427"/>
      <c r="AK1431" s="427"/>
      <c r="AL1431" s="427"/>
      <c r="AM1431" s="427"/>
      <c r="AN1431" s="427"/>
      <c r="AO1431" s="427"/>
      <c r="AP1431" s="427"/>
      <c r="AQ1431" s="427"/>
      <c r="AR1431" s="427"/>
      <c r="AS1431" s="427"/>
    </row>
    <row r="1432" spans="4:45" s="442" customFormat="1" ht="16" customHeight="1" x14ac:dyDescent="0.25">
      <c r="D1432" s="444"/>
      <c r="E1432" s="444"/>
      <c r="F1432" s="444"/>
      <c r="G1432" s="444"/>
      <c r="H1432" s="444"/>
      <c r="I1432" s="444"/>
      <c r="J1432" s="444"/>
      <c r="K1432" s="444"/>
      <c r="L1432" s="444"/>
      <c r="M1432" s="443"/>
      <c r="O1432" s="427"/>
      <c r="P1432" s="427"/>
      <c r="Q1432" s="427"/>
      <c r="R1432" s="427"/>
      <c r="S1432" s="427"/>
      <c r="T1432" s="427"/>
      <c r="U1432" s="427"/>
      <c r="V1432" s="427"/>
      <c r="W1432" s="427"/>
      <c r="X1432" s="427"/>
      <c r="Y1432" s="427"/>
      <c r="Z1432" s="427"/>
      <c r="AA1432" s="427"/>
      <c r="AB1432" s="427"/>
      <c r="AC1432" s="427"/>
      <c r="AD1432" s="427"/>
      <c r="AE1432" s="427"/>
      <c r="AF1432" s="427"/>
      <c r="AG1432" s="427"/>
      <c r="AH1432" s="427"/>
      <c r="AI1432" s="427"/>
      <c r="AJ1432" s="427"/>
      <c r="AK1432" s="427"/>
      <c r="AL1432" s="427"/>
      <c r="AM1432" s="427"/>
      <c r="AN1432" s="427"/>
      <c r="AO1432" s="427"/>
      <c r="AP1432" s="427"/>
      <c r="AQ1432" s="427"/>
      <c r="AR1432" s="427"/>
      <c r="AS1432" s="427"/>
    </row>
    <row r="1433" spans="4:45" s="442" customFormat="1" ht="16" customHeight="1" x14ac:dyDescent="0.25">
      <c r="D1433" s="444"/>
      <c r="E1433" s="444"/>
      <c r="F1433" s="444"/>
      <c r="G1433" s="444"/>
      <c r="H1433" s="444"/>
      <c r="I1433" s="444"/>
      <c r="J1433" s="444"/>
      <c r="K1433" s="444"/>
      <c r="L1433" s="444"/>
      <c r="M1433" s="443"/>
      <c r="O1433" s="427"/>
      <c r="P1433" s="427"/>
      <c r="Q1433" s="427"/>
      <c r="R1433" s="427"/>
      <c r="S1433" s="427"/>
      <c r="T1433" s="427"/>
      <c r="U1433" s="427"/>
      <c r="V1433" s="427"/>
      <c r="W1433" s="427"/>
      <c r="X1433" s="427"/>
      <c r="Y1433" s="427"/>
      <c r="Z1433" s="427"/>
      <c r="AA1433" s="427"/>
      <c r="AB1433" s="427"/>
      <c r="AC1433" s="427"/>
      <c r="AD1433" s="427"/>
      <c r="AE1433" s="427"/>
      <c r="AF1433" s="427"/>
      <c r="AG1433" s="427"/>
      <c r="AH1433" s="427"/>
      <c r="AI1433" s="427"/>
      <c r="AJ1433" s="427"/>
      <c r="AK1433" s="427"/>
      <c r="AL1433" s="427"/>
      <c r="AM1433" s="427"/>
      <c r="AN1433" s="427"/>
      <c r="AO1433" s="427"/>
      <c r="AP1433" s="427"/>
      <c r="AQ1433" s="427"/>
      <c r="AR1433" s="427"/>
      <c r="AS1433" s="427"/>
    </row>
    <row r="1434" spans="4:45" s="442" customFormat="1" ht="16" customHeight="1" x14ac:dyDescent="0.25">
      <c r="D1434" s="444"/>
      <c r="E1434" s="444"/>
      <c r="F1434" s="444"/>
      <c r="G1434" s="444"/>
      <c r="H1434" s="444"/>
      <c r="I1434" s="444"/>
      <c r="J1434" s="444"/>
      <c r="K1434" s="444"/>
      <c r="L1434" s="444"/>
      <c r="M1434" s="443"/>
      <c r="O1434" s="427"/>
      <c r="P1434" s="427"/>
      <c r="Q1434" s="427"/>
      <c r="R1434" s="427"/>
      <c r="S1434" s="427"/>
      <c r="T1434" s="427"/>
      <c r="U1434" s="427"/>
      <c r="V1434" s="427"/>
      <c r="W1434" s="427"/>
      <c r="X1434" s="427"/>
      <c r="Y1434" s="427"/>
      <c r="Z1434" s="427"/>
      <c r="AA1434" s="427"/>
      <c r="AB1434" s="427"/>
      <c r="AC1434" s="427"/>
      <c r="AD1434" s="427"/>
      <c r="AE1434" s="427"/>
      <c r="AF1434" s="427"/>
      <c r="AG1434" s="427"/>
      <c r="AH1434" s="427"/>
      <c r="AI1434" s="427"/>
      <c r="AJ1434" s="427"/>
      <c r="AK1434" s="427"/>
      <c r="AL1434" s="427"/>
      <c r="AM1434" s="427"/>
      <c r="AN1434" s="427"/>
      <c r="AO1434" s="427"/>
      <c r="AP1434" s="427"/>
      <c r="AQ1434" s="427"/>
      <c r="AR1434" s="427"/>
      <c r="AS1434" s="427"/>
    </row>
    <row r="1435" spans="4:45" s="442" customFormat="1" ht="16" customHeight="1" x14ac:dyDescent="0.25">
      <c r="D1435" s="444"/>
      <c r="E1435" s="444"/>
      <c r="F1435" s="444"/>
      <c r="G1435" s="444"/>
      <c r="H1435" s="444"/>
      <c r="I1435" s="444"/>
      <c r="J1435" s="444"/>
      <c r="K1435" s="444"/>
      <c r="L1435" s="444"/>
      <c r="M1435" s="443"/>
      <c r="O1435" s="427"/>
      <c r="P1435" s="427"/>
      <c r="Q1435" s="427"/>
      <c r="R1435" s="427"/>
      <c r="S1435" s="427"/>
      <c r="T1435" s="427"/>
      <c r="U1435" s="427"/>
      <c r="V1435" s="427"/>
      <c r="W1435" s="427"/>
      <c r="X1435" s="427"/>
      <c r="Y1435" s="427"/>
      <c r="Z1435" s="427"/>
      <c r="AA1435" s="427"/>
      <c r="AB1435" s="427"/>
      <c r="AC1435" s="427"/>
      <c r="AD1435" s="427"/>
      <c r="AE1435" s="427"/>
      <c r="AF1435" s="427"/>
      <c r="AG1435" s="427"/>
      <c r="AH1435" s="427"/>
      <c r="AI1435" s="427"/>
      <c r="AJ1435" s="427"/>
      <c r="AK1435" s="427"/>
      <c r="AL1435" s="427"/>
      <c r="AM1435" s="427"/>
      <c r="AN1435" s="427"/>
      <c r="AO1435" s="427"/>
      <c r="AP1435" s="427"/>
      <c r="AQ1435" s="427"/>
      <c r="AR1435" s="427"/>
      <c r="AS1435" s="427"/>
    </row>
    <row r="1436" spans="4:45" s="442" customFormat="1" ht="16" customHeight="1" x14ac:dyDescent="0.25">
      <c r="D1436" s="444"/>
      <c r="E1436" s="444"/>
      <c r="F1436" s="444"/>
      <c r="G1436" s="444"/>
      <c r="H1436" s="444"/>
      <c r="I1436" s="444"/>
      <c r="J1436" s="444"/>
      <c r="K1436" s="444"/>
      <c r="L1436" s="444"/>
      <c r="M1436" s="443"/>
      <c r="O1436" s="427"/>
      <c r="P1436" s="427"/>
      <c r="Q1436" s="427"/>
      <c r="R1436" s="427"/>
      <c r="S1436" s="427"/>
      <c r="T1436" s="427"/>
      <c r="U1436" s="427"/>
      <c r="V1436" s="427"/>
      <c r="W1436" s="427"/>
      <c r="X1436" s="427"/>
      <c r="Y1436" s="427"/>
      <c r="Z1436" s="427"/>
      <c r="AA1436" s="427"/>
      <c r="AB1436" s="427"/>
      <c r="AC1436" s="427"/>
      <c r="AD1436" s="427"/>
      <c r="AE1436" s="427"/>
      <c r="AF1436" s="427"/>
      <c r="AG1436" s="427"/>
      <c r="AH1436" s="427"/>
      <c r="AI1436" s="427"/>
      <c r="AJ1436" s="427"/>
      <c r="AK1436" s="427"/>
      <c r="AL1436" s="427"/>
      <c r="AM1436" s="427"/>
      <c r="AN1436" s="427"/>
      <c r="AO1436" s="427"/>
      <c r="AP1436" s="427"/>
      <c r="AQ1436" s="427"/>
      <c r="AR1436" s="427"/>
      <c r="AS1436" s="427"/>
    </row>
    <row r="1437" spans="4:45" s="442" customFormat="1" ht="16" customHeight="1" x14ac:dyDescent="0.25">
      <c r="D1437" s="444"/>
      <c r="E1437" s="444"/>
      <c r="F1437" s="444"/>
      <c r="G1437" s="444"/>
      <c r="H1437" s="444"/>
      <c r="I1437" s="444"/>
      <c r="J1437" s="444"/>
      <c r="K1437" s="444"/>
      <c r="L1437" s="444"/>
      <c r="M1437" s="443"/>
      <c r="O1437" s="427"/>
      <c r="P1437" s="427"/>
      <c r="Q1437" s="427"/>
      <c r="R1437" s="427"/>
      <c r="S1437" s="427"/>
      <c r="T1437" s="427"/>
      <c r="U1437" s="427"/>
      <c r="V1437" s="427"/>
      <c r="W1437" s="427"/>
      <c r="X1437" s="427"/>
      <c r="Y1437" s="427"/>
      <c r="Z1437" s="427"/>
      <c r="AA1437" s="427"/>
      <c r="AB1437" s="427"/>
      <c r="AC1437" s="427"/>
      <c r="AD1437" s="427"/>
      <c r="AE1437" s="427"/>
      <c r="AF1437" s="427"/>
      <c r="AG1437" s="427"/>
      <c r="AH1437" s="427"/>
      <c r="AI1437" s="427"/>
      <c r="AJ1437" s="427"/>
      <c r="AK1437" s="427"/>
      <c r="AL1437" s="427"/>
      <c r="AM1437" s="427"/>
      <c r="AN1437" s="427"/>
      <c r="AO1437" s="427"/>
      <c r="AP1437" s="427"/>
      <c r="AQ1437" s="427"/>
      <c r="AR1437" s="427"/>
      <c r="AS1437" s="427"/>
    </row>
    <row r="1438" spans="4:45" s="442" customFormat="1" ht="16" customHeight="1" x14ac:dyDescent="0.25">
      <c r="D1438" s="444"/>
      <c r="E1438" s="444"/>
      <c r="F1438" s="444"/>
      <c r="G1438" s="444"/>
      <c r="H1438" s="444"/>
      <c r="I1438" s="444"/>
      <c r="J1438" s="444"/>
      <c r="K1438" s="444"/>
      <c r="L1438" s="444"/>
      <c r="M1438" s="443"/>
      <c r="O1438" s="427"/>
      <c r="P1438" s="427"/>
      <c r="Q1438" s="427"/>
      <c r="R1438" s="427"/>
      <c r="S1438" s="427"/>
      <c r="T1438" s="427"/>
      <c r="U1438" s="427"/>
      <c r="V1438" s="427"/>
      <c r="W1438" s="427"/>
      <c r="X1438" s="427"/>
      <c r="Y1438" s="427"/>
      <c r="Z1438" s="427"/>
      <c r="AA1438" s="427"/>
      <c r="AB1438" s="427"/>
      <c r="AC1438" s="427"/>
      <c r="AD1438" s="427"/>
      <c r="AE1438" s="427"/>
      <c r="AF1438" s="427"/>
      <c r="AG1438" s="427"/>
      <c r="AH1438" s="427"/>
      <c r="AI1438" s="427"/>
      <c r="AJ1438" s="427"/>
      <c r="AK1438" s="427"/>
      <c r="AL1438" s="427"/>
      <c r="AM1438" s="427"/>
      <c r="AN1438" s="427"/>
      <c r="AO1438" s="427"/>
      <c r="AP1438" s="427"/>
      <c r="AQ1438" s="427"/>
      <c r="AR1438" s="427"/>
      <c r="AS1438" s="427"/>
    </row>
    <row r="1439" spans="4:45" s="442" customFormat="1" ht="16" customHeight="1" x14ac:dyDescent="0.25">
      <c r="D1439" s="444"/>
      <c r="E1439" s="444"/>
      <c r="F1439" s="444"/>
      <c r="G1439" s="444"/>
      <c r="H1439" s="444"/>
      <c r="I1439" s="444"/>
      <c r="J1439" s="444"/>
      <c r="K1439" s="444"/>
      <c r="L1439" s="444"/>
      <c r="M1439" s="443"/>
      <c r="O1439" s="427"/>
      <c r="P1439" s="427"/>
      <c r="Q1439" s="427"/>
      <c r="R1439" s="427"/>
      <c r="S1439" s="427"/>
      <c r="T1439" s="427"/>
      <c r="U1439" s="427"/>
      <c r="V1439" s="427"/>
      <c r="W1439" s="427"/>
      <c r="X1439" s="427"/>
      <c r="Y1439" s="427"/>
      <c r="Z1439" s="427"/>
      <c r="AA1439" s="427"/>
      <c r="AB1439" s="427"/>
      <c r="AC1439" s="427"/>
      <c r="AD1439" s="427"/>
      <c r="AE1439" s="427"/>
      <c r="AF1439" s="427"/>
      <c r="AG1439" s="427"/>
      <c r="AH1439" s="427"/>
      <c r="AI1439" s="427"/>
      <c r="AJ1439" s="427"/>
      <c r="AK1439" s="427"/>
      <c r="AL1439" s="427"/>
      <c r="AM1439" s="427"/>
      <c r="AN1439" s="427"/>
      <c r="AO1439" s="427"/>
      <c r="AP1439" s="427"/>
      <c r="AQ1439" s="427"/>
      <c r="AR1439" s="427"/>
      <c r="AS1439" s="427"/>
    </row>
    <row r="1440" spans="4:45" s="442" customFormat="1" ht="16" customHeight="1" x14ac:dyDescent="0.25">
      <c r="D1440" s="444"/>
      <c r="E1440" s="444"/>
      <c r="F1440" s="444"/>
      <c r="G1440" s="444"/>
      <c r="H1440" s="444"/>
      <c r="I1440" s="444"/>
      <c r="J1440" s="444"/>
      <c r="K1440" s="444"/>
      <c r="L1440" s="444"/>
      <c r="M1440" s="443"/>
      <c r="O1440" s="427"/>
      <c r="P1440" s="427"/>
      <c r="Q1440" s="427"/>
      <c r="R1440" s="427"/>
      <c r="S1440" s="427"/>
      <c r="T1440" s="427"/>
      <c r="U1440" s="427"/>
      <c r="V1440" s="427"/>
      <c r="W1440" s="427"/>
      <c r="X1440" s="427"/>
      <c r="Y1440" s="427"/>
      <c r="Z1440" s="427"/>
      <c r="AA1440" s="427"/>
      <c r="AB1440" s="427"/>
      <c r="AC1440" s="427"/>
      <c r="AD1440" s="427"/>
      <c r="AE1440" s="427"/>
      <c r="AF1440" s="427"/>
      <c r="AG1440" s="427"/>
      <c r="AH1440" s="427"/>
      <c r="AI1440" s="427"/>
      <c r="AJ1440" s="427"/>
      <c r="AK1440" s="427"/>
      <c r="AL1440" s="427"/>
      <c r="AM1440" s="427"/>
      <c r="AN1440" s="427"/>
      <c r="AO1440" s="427"/>
      <c r="AP1440" s="427"/>
      <c r="AQ1440" s="427"/>
      <c r="AR1440" s="427"/>
      <c r="AS1440" s="427"/>
    </row>
    <row r="1441" spans="4:45" s="442" customFormat="1" ht="16" customHeight="1" x14ac:dyDescent="0.25">
      <c r="D1441" s="444"/>
      <c r="E1441" s="444"/>
      <c r="F1441" s="444"/>
      <c r="G1441" s="444"/>
      <c r="H1441" s="444"/>
      <c r="I1441" s="444"/>
      <c r="J1441" s="444"/>
      <c r="K1441" s="444"/>
      <c r="L1441" s="444"/>
      <c r="M1441" s="443"/>
      <c r="O1441" s="427"/>
      <c r="P1441" s="427"/>
      <c r="Q1441" s="427"/>
      <c r="R1441" s="427"/>
      <c r="S1441" s="427"/>
      <c r="T1441" s="427"/>
      <c r="U1441" s="427"/>
      <c r="V1441" s="427"/>
      <c r="W1441" s="427"/>
      <c r="X1441" s="427"/>
      <c r="Y1441" s="427"/>
      <c r="Z1441" s="427"/>
      <c r="AA1441" s="427"/>
      <c r="AB1441" s="427"/>
      <c r="AC1441" s="427"/>
      <c r="AD1441" s="427"/>
      <c r="AE1441" s="427"/>
      <c r="AF1441" s="427"/>
      <c r="AG1441" s="427"/>
      <c r="AH1441" s="427"/>
      <c r="AI1441" s="427"/>
      <c r="AJ1441" s="427"/>
      <c r="AK1441" s="427"/>
      <c r="AL1441" s="427"/>
      <c r="AM1441" s="427"/>
      <c r="AN1441" s="427"/>
      <c r="AO1441" s="427"/>
      <c r="AP1441" s="427"/>
      <c r="AQ1441" s="427"/>
      <c r="AR1441" s="427"/>
      <c r="AS1441" s="427"/>
    </row>
    <row r="1442" spans="4:45" s="442" customFormat="1" ht="16" customHeight="1" x14ac:dyDescent="0.25">
      <c r="D1442" s="444"/>
      <c r="E1442" s="444"/>
      <c r="F1442" s="444"/>
      <c r="G1442" s="444"/>
      <c r="H1442" s="444"/>
      <c r="I1442" s="444"/>
      <c r="J1442" s="444"/>
      <c r="K1442" s="444"/>
      <c r="L1442" s="444"/>
      <c r="M1442" s="443"/>
      <c r="O1442" s="427"/>
      <c r="P1442" s="427"/>
      <c r="Q1442" s="427"/>
      <c r="R1442" s="427"/>
      <c r="S1442" s="427"/>
      <c r="T1442" s="427"/>
      <c r="U1442" s="427"/>
      <c r="V1442" s="427"/>
      <c r="W1442" s="427"/>
      <c r="X1442" s="427"/>
      <c r="Y1442" s="427"/>
      <c r="Z1442" s="427"/>
      <c r="AA1442" s="427"/>
      <c r="AB1442" s="427"/>
      <c r="AC1442" s="427"/>
      <c r="AD1442" s="427"/>
      <c r="AE1442" s="427"/>
      <c r="AF1442" s="427"/>
      <c r="AG1442" s="427"/>
      <c r="AH1442" s="427"/>
      <c r="AI1442" s="427"/>
      <c r="AJ1442" s="427"/>
      <c r="AK1442" s="427"/>
      <c r="AL1442" s="427"/>
      <c r="AM1442" s="427"/>
      <c r="AN1442" s="427"/>
      <c r="AO1442" s="427"/>
      <c r="AP1442" s="427"/>
      <c r="AQ1442" s="427"/>
      <c r="AR1442" s="427"/>
      <c r="AS1442" s="427"/>
    </row>
    <row r="1443" spans="4:45" s="442" customFormat="1" ht="16" customHeight="1" x14ac:dyDescent="0.25">
      <c r="D1443" s="444"/>
      <c r="E1443" s="444"/>
      <c r="F1443" s="444"/>
      <c r="G1443" s="444"/>
      <c r="H1443" s="444"/>
      <c r="I1443" s="444"/>
      <c r="J1443" s="444"/>
      <c r="K1443" s="444"/>
      <c r="L1443" s="444"/>
      <c r="M1443" s="443"/>
      <c r="O1443" s="427"/>
      <c r="P1443" s="427"/>
      <c r="Q1443" s="427"/>
      <c r="R1443" s="427"/>
      <c r="S1443" s="427"/>
      <c r="T1443" s="427"/>
      <c r="U1443" s="427"/>
      <c r="V1443" s="427"/>
      <c r="W1443" s="427"/>
      <c r="X1443" s="427"/>
      <c r="Y1443" s="427"/>
      <c r="Z1443" s="427"/>
      <c r="AA1443" s="427"/>
      <c r="AB1443" s="427"/>
      <c r="AC1443" s="427"/>
      <c r="AD1443" s="427"/>
      <c r="AE1443" s="427"/>
      <c r="AF1443" s="427"/>
      <c r="AG1443" s="427"/>
      <c r="AH1443" s="427"/>
      <c r="AI1443" s="427"/>
      <c r="AJ1443" s="427"/>
      <c r="AK1443" s="427"/>
      <c r="AL1443" s="427"/>
      <c r="AM1443" s="427"/>
      <c r="AN1443" s="427"/>
      <c r="AO1443" s="427"/>
      <c r="AP1443" s="427"/>
      <c r="AQ1443" s="427"/>
      <c r="AR1443" s="427"/>
      <c r="AS1443" s="427"/>
    </row>
    <row r="1444" spans="4:45" s="442" customFormat="1" ht="16" customHeight="1" x14ac:dyDescent="0.25">
      <c r="D1444" s="444"/>
      <c r="E1444" s="444"/>
      <c r="F1444" s="444"/>
      <c r="G1444" s="444"/>
      <c r="H1444" s="444"/>
      <c r="I1444" s="444"/>
      <c r="J1444" s="444"/>
      <c r="K1444" s="444"/>
      <c r="L1444" s="444"/>
      <c r="M1444" s="443"/>
      <c r="O1444" s="427"/>
      <c r="P1444" s="427"/>
      <c r="Q1444" s="427"/>
      <c r="R1444" s="427"/>
      <c r="S1444" s="427"/>
      <c r="T1444" s="427"/>
      <c r="U1444" s="427"/>
      <c r="V1444" s="427"/>
      <c r="W1444" s="427"/>
      <c r="X1444" s="427"/>
      <c r="Y1444" s="427"/>
      <c r="Z1444" s="427"/>
      <c r="AA1444" s="427"/>
      <c r="AB1444" s="427"/>
      <c r="AC1444" s="427"/>
      <c r="AD1444" s="427"/>
      <c r="AE1444" s="427"/>
      <c r="AF1444" s="427"/>
      <c r="AG1444" s="427"/>
      <c r="AH1444" s="427"/>
      <c r="AI1444" s="427"/>
      <c r="AJ1444" s="427"/>
      <c r="AK1444" s="427"/>
      <c r="AL1444" s="427"/>
      <c r="AM1444" s="427"/>
      <c r="AN1444" s="427"/>
      <c r="AO1444" s="427"/>
      <c r="AP1444" s="427"/>
      <c r="AQ1444" s="427"/>
      <c r="AR1444" s="427"/>
      <c r="AS1444" s="427"/>
    </row>
    <row r="1445" spans="4:45" s="442" customFormat="1" ht="16" customHeight="1" x14ac:dyDescent="0.25">
      <c r="D1445" s="444"/>
      <c r="E1445" s="444"/>
      <c r="F1445" s="444"/>
      <c r="G1445" s="444"/>
      <c r="H1445" s="444"/>
      <c r="I1445" s="444"/>
      <c r="J1445" s="444"/>
      <c r="K1445" s="444"/>
      <c r="L1445" s="444"/>
      <c r="M1445" s="443"/>
      <c r="O1445" s="427"/>
      <c r="P1445" s="427"/>
      <c r="Q1445" s="427"/>
      <c r="R1445" s="427"/>
      <c r="S1445" s="427"/>
      <c r="T1445" s="427"/>
      <c r="U1445" s="427"/>
      <c r="V1445" s="427"/>
      <c r="W1445" s="427"/>
      <c r="X1445" s="427"/>
      <c r="Y1445" s="427"/>
      <c r="Z1445" s="427"/>
      <c r="AA1445" s="427"/>
      <c r="AB1445" s="427"/>
      <c r="AC1445" s="427"/>
      <c r="AD1445" s="427"/>
      <c r="AE1445" s="427"/>
      <c r="AF1445" s="427"/>
      <c r="AG1445" s="427"/>
      <c r="AH1445" s="427"/>
      <c r="AI1445" s="427"/>
      <c r="AJ1445" s="427"/>
      <c r="AK1445" s="427"/>
      <c r="AL1445" s="427"/>
      <c r="AM1445" s="427"/>
      <c r="AN1445" s="427"/>
      <c r="AO1445" s="427"/>
      <c r="AP1445" s="427"/>
      <c r="AQ1445" s="427"/>
      <c r="AR1445" s="427"/>
      <c r="AS1445" s="427"/>
    </row>
    <row r="1446" spans="4:45" s="442" customFormat="1" ht="16" customHeight="1" x14ac:dyDescent="0.25">
      <c r="D1446" s="444"/>
      <c r="E1446" s="444"/>
      <c r="F1446" s="444"/>
      <c r="G1446" s="444"/>
      <c r="H1446" s="444"/>
      <c r="I1446" s="444"/>
      <c r="J1446" s="444"/>
      <c r="K1446" s="444"/>
      <c r="L1446" s="444"/>
      <c r="M1446" s="443"/>
      <c r="O1446" s="427"/>
      <c r="P1446" s="427"/>
      <c r="Q1446" s="427"/>
      <c r="R1446" s="427"/>
      <c r="S1446" s="427"/>
      <c r="T1446" s="427"/>
      <c r="U1446" s="427"/>
      <c r="V1446" s="427"/>
      <c r="W1446" s="427"/>
      <c r="X1446" s="427"/>
      <c r="Y1446" s="427"/>
      <c r="Z1446" s="427"/>
      <c r="AA1446" s="427"/>
      <c r="AB1446" s="427"/>
      <c r="AC1446" s="427"/>
      <c r="AD1446" s="427"/>
      <c r="AE1446" s="427"/>
      <c r="AF1446" s="427"/>
      <c r="AG1446" s="427"/>
      <c r="AH1446" s="427"/>
      <c r="AI1446" s="427"/>
      <c r="AJ1446" s="427"/>
      <c r="AK1446" s="427"/>
      <c r="AL1446" s="427"/>
      <c r="AM1446" s="427"/>
      <c r="AN1446" s="427"/>
      <c r="AO1446" s="427"/>
      <c r="AP1446" s="427"/>
      <c r="AQ1446" s="427"/>
      <c r="AR1446" s="427"/>
      <c r="AS1446" s="427"/>
    </row>
    <row r="1447" spans="4:45" s="442" customFormat="1" ht="16" customHeight="1" x14ac:dyDescent="0.25">
      <c r="D1447" s="444"/>
      <c r="E1447" s="444"/>
      <c r="F1447" s="444"/>
      <c r="G1447" s="444"/>
      <c r="H1447" s="444"/>
      <c r="I1447" s="444"/>
      <c r="J1447" s="444"/>
      <c r="K1447" s="444"/>
      <c r="L1447" s="444"/>
      <c r="M1447" s="443"/>
      <c r="O1447" s="427"/>
      <c r="P1447" s="427"/>
      <c r="Q1447" s="427"/>
      <c r="R1447" s="427"/>
      <c r="S1447" s="427"/>
      <c r="T1447" s="427"/>
      <c r="U1447" s="427"/>
      <c r="V1447" s="427"/>
      <c r="W1447" s="427"/>
      <c r="X1447" s="427"/>
      <c r="Y1447" s="427"/>
      <c r="Z1447" s="427"/>
      <c r="AA1447" s="427"/>
      <c r="AB1447" s="427"/>
      <c r="AC1447" s="427"/>
      <c r="AD1447" s="427"/>
      <c r="AE1447" s="427"/>
      <c r="AF1447" s="427"/>
      <c r="AG1447" s="427"/>
      <c r="AH1447" s="427"/>
      <c r="AI1447" s="427"/>
      <c r="AJ1447" s="427"/>
      <c r="AK1447" s="427"/>
      <c r="AL1447" s="427"/>
      <c r="AM1447" s="427"/>
      <c r="AN1447" s="427"/>
      <c r="AO1447" s="427"/>
      <c r="AP1447" s="427"/>
      <c r="AQ1447" s="427"/>
      <c r="AR1447" s="427"/>
      <c r="AS1447" s="427"/>
    </row>
    <row r="1448" spans="4:45" s="442" customFormat="1" ht="16" customHeight="1" x14ac:dyDescent="0.25">
      <c r="D1448" s="444"/>
      <c r="E1448" s="444"/>
      <c r="F1448" s="444"/>
      <c r="G1448" s="444"/>
      <c r="H1448" s="444"/>
      <c r="I1448" s="444"/>
      <c r="J1448" s="444"/>
      <c r="K1448" s="444"/>
      <c r="L1448" s="444"/>
      <c r="M1448" s="443"/>
      <c r="O1448" s="427"/>
      <c r="P1448" s="427"/>
      <c r="Q1448" s="427"/>
      <c r="R1448" s="427"/>
      <c r="S1448" s="427"/>
      <c r="T1448" s="427"/>
      <c r="U1448" s="427"/>
      <c r="V1448" s="427"/>
      <c r="W1448" s="427"/>
      <c r="X1448" s="427"/>
      <c r="Y1448" s="427"/>
      <c r="Z1448" s="427"/>
      <c r="AA1448" s="427"/>
      <c r="AB1448" s="427"/>
      <c r="AC1448" s="427"/>
      <c r="AD1448" s="427"/>
      <c r="AE1448" s="427"/>
      <c r="AF1448" s="427"/>
      <c r="AG1448" s="427"/>
      <c r="AH1448" s="427"/>
      <c r="AI1448" s="427"/>
      <c r="AJ1448" s="427"/>
      <c r="AK1448" s="427"/>
      <c r="AL1448" s="427"/>
      <c r="AM1448" s="427"/>
      <c r="AN1448" s="427"/>
      <c r="AO1448" s="427"/>
      <c r="AP1448" s="427"/>
      <c r="AQ1448" s="427"/>
      <c r="AR1448" s="427"/>
      <c r="AS1448" s="427"/>
    </row>
    <row r="1449" spans="4:45" s="442" customFormat="1" ht="16" customHeight="1" x14ac:dyDescent="0.25">
      <c r="D1449" s="444"/>
      <c r="E1449" s="444"/>
      <c r="F1449" s="444"/>
      <c r="G1449" s="444"/>
      <c r="H1449" s="444"/>
      <c r="I1449" s="444"/>
      <c r="J1449" s="444"/>
      <c r="K1449" s="444"/>
      <c r="L1449" s="444"/>
      <c r="M1449" s="443"/>
      <c r="O1449" s="427"/>
      <c r="P1449" s="427"/>
      <c r="Q1449" s="427"/>
      <c r="R1449" s="427"/>
      <c r="S1449" s="427"/>
      <c r="T1449" s="427"/>
      <c r="U1449" s="427"/>
      <c r="V1449" s="427"/>
      <c r="W1449" s="427"/>
      <c r="X1449" s="427"/>
      <c r="Y1449" s="427"/>
      <c r="Z1449" s="427"/>
      <c r="AA1449" s="427"/>
      <c r="AB1449" s="427"/>
      <c r="AC1449" s="427"/>
      <c r="AD1449" s="427"/>
      <c r="AE1449" s="427"/>
      <c r="AF1449" s="427"/>
      <c r="AG1449" s="427"/>
      <c r="AH1449" s="427"/>
      <c r="AI1449" s="427"/>
      <c r="AJ1449" s="427"/>
      <c r="AK1449" s="427"/>
      <c r="AL1449" s="427"/>
      <c r="AM1449" s="427"/>
      <c r="AN1449" s="427"/>
      <c r="AO1449" s="427"/>
      <c r="AP1449" s="427"/>
      <c r="AQ1449" s="427"/>
      <c r="AR1449" s="427"/>
      <c r="AS1449" s="427"/>
    </row>
    <row r="1450" spans="4:45" s="442" customFormat="1" ht="16" customHeight="1" x14ac:dyDescent="0.25">
      <c r="D1450" s="444"/>
      <c r="E1450" s="444"/>
      <c r="F1450" s="444"/>
      <c r="G1450" s="444"/>
      <c r="H1450" s="444"/>
      <c r="I1450" s="444"/>
      <c r="J1450" s="444"/>
      <c r="K1450" s="444"/>
      <c r="L1450" s="444"/>
      <c r="M1450" s="443"/>
      <c r="O1450" s="427"/>
      <c r="P1450" s="427"/>
      <c r="Q1450" s="427"/>
      <c r="R1450" s="427"/>
      <c r="S1450" s="427"/>
      <c r="T1450" s="427"/>
      <c r="U1450" s="427"/>
      <c r="V1450" s="427"/>
      <c r="W1450" s="427"/>
      <c r="X1450" s="427"/>
      <c r="Y1450" s="427"/>
      <c r="Z1450" s="427"/>
      <c r="AA1450" s="427"/>
      <c r="AB1450" s="427"/>
      <c r="AC1450" s="427"/>
      <c r="AD1450" s="427"/>
      <c r="AE1450" s="427"/>
      <c r="AF1450" s="427"/>
      <c r="AG1450" s="427"/>
      <c r="AH1450" s="427"/>
      <c r="AI1450" s="427"/>
      <c r="AJ1450" s="427"/>
      <c r="AK1450" s="427"/>
      <c r="AL1450" s="427"/>
      <c r="AM1450" s="427"/>
      <c r="AN1450" s="427"/>
      <c r="AO1450" s="427"/>
      <c r="AP1450" s="427"/>
      <c r="AQ1450" s="427"/>
      <c r="AR1450" s="427"/>
      <c r="AS1450" s="427"/>
    </row>
    <row r="1451" spans="4:45" s="442" customFormat="1" ht="16" customHeight="1" x14ac:dyDescent="0.25">
      <c r="D1451" s="444"/>
      <c r="E1451" s="444"/>
      <c r="F1451" s="444"/>
      <c r="G1451" s="444"/>
      <c r="H1451" s="444"/>
      <c r="I1451" s="444"/>
      <c r="J1451" s="444"/>
      <c r="K1451" s="444"/>
      <c r="L1451" s="444"/>
      <c r="M1451" s="443"/>
      <c r="O1451" s="427"/>
      <c r="P1451" s="427"/>
      <c r="Q1451" s="427"/>
      <c r="R1451" s="427"/>
      <c r="S1451" s="427"/>
      <c r="T1451" s="427"/>
      <c r="U1451" s="427"/>
      <c r="V1451" s="427"/>
      <c r="W1451" s="427"/>
      <c r="X1451" s="427"/>
      <c r="Y1451" s="427"/>
      <c r="Z1451" s="427"/>
      <c r="AA1451" s="427"/>
      <c r="AB1451" s="427"/>
      <c r="AC1451" s="427"/>
      <c r="AD1451" s="427"/>
      <c r="AE1451" s="427"/>
      <c r="AF1451" s="427"/>
      <c r="AG1451" s="427"/>
      <c r="AH1451" s="427"/>
      <c r="AI1451" s="427"/>
      <c r="AJ1451" s="427"/>
      <c r="AK1451" s="427"/>
      <c r="AL1451" s="427"/>
      <c r="AM1451" s="427"/>
      <c r="AN1451" s="427"/>
      <c r="AO1451" s="427"/>
      <c r="AP1451" s="427"/>
      <c r="AQ1451" s="427"/>
      <c r="AR1451" s="427"/>
      <c r="AS1451" s="427"/>
    </row>
    <row r="1452" spans="4:45" s="442" customFormat="1" ht="16" customHeight="1" x14ac:dyDescent="0.25">
      <c r="D1452" s="444"/>
      <c r="E1452" s="444"/>
      <c r="F1452" s="444"/>
      <c r="G1452" s="444"/>
      <c r="H1452" s="444"/>
      <c r="I1452" s="444"/>
      <c r="J1452" s="444"/>
      <c r="K1452" s="444"/>
      <c r="L1452" s="444"/>
      <c r="M1452" s="443"/>
      <c r="O1452" s="427"/>
      <c r="P1452" s="427"/>
      <c r="Q1452" s="427"/>
      <c r="R1452" s="427"/>
      <c r="S1452" s="427"/>
      <c r="T1452" s="427"/>
      <c r="U1452" s="427"/>
      <c r="V1452" s="427"/>
      <c r="W1452" s="427"/>
      <c r="X1452" s="427"/>
      <c r="Y1452" s="427"/>
      <c r="Z1452" s="427"/>
      <c r="AA1452" s="427"/>
      <c r="AB1452" s="427"/>
      <c r="AC1452" s="427"/>
      <c r="AD1452" s="427"/>
      <c r="AE1452" s="427"/>
      <c r="AF1452" s="427"/>
      <c r="AG1452" s="427"/>
      <c r="AH1452" s="427"/>
      <c r="AI1452" s="427"/>
      <c r="AJ1452" s="427"/>
      <c r="AK1452" s="427"/>
      <c r="AL1452" s="427"/>
      <c r="AM1452" s="427"/>
      <c r="AN1452" s="427"/>
      <c r="AO1452" s="427"/>
      <c r="AP1452" s="427"/>
      <c r="AQ1452" s="427"/>
      <c r="AR1452" s="427"/>
      <c r="AS1452" s="427"/>
    </row>
    <row r="1453" spans="4:45" s="442" customFormat="1" ht="16" customHeight="1" x14ac:dyDescent="0.25">
      <c r="D1453" s="444"/>
      <c r="E1453" s="444"/>
      <c r="F1453" s="444"/>
      <c r="G1453" s="444"/>
      <c r="H1453" s="444"/>
      <c r="I1453" s="444"/>
      <c r="J1453" s="444"/>
      <c r="K1453" s="444"/>
      <c r="L1453" s="444"/>
      <c r="M1453" s="443"/>
      <c r="O1453" s="427"/>
      <c r="P1453" s="427"/>
      <c r="Q1453" s="427"/>
      <c r="R1453" s="427"/>
      <c r="S1453" s="427"/>
      <c r="T1453" s="427"/>
      <c r="U1453" s="427"/>
      <c r="V1453" s="427"/>
      <c r="W1453" s="427"/>
      <c r="X1453" s="427"/>
      <c r="Y1453" s="427"/>
      <c r="Z1453" s="427"/>
      <c r="AA1453" s="427"/>
      <c r="AB1453" s="427"/>
      <c r="AC1453" s="427"/>
      <c r="AD1453" s="427"/>
      <c r="AE1453" s="427"/>
      <c r="AF1453" s="427"/>
      <c r="AG1453" s="427"/>
      <c r="AH1453" s="427"/>
      <c r="AI1453" s="427"/>
      <c r="AJ1453" s="427"/>
      <c r="AK1453" s="427"/>
      <c r="AL1453" s="427"/>
      <c r="AM1453" s="427"/>
      <c r="AN1453" s="427"/>
      <c r="AO1453" s="427"/>
      <c r="AP1453" s="427"/>
      <c r="AQ1453" s="427"/>
      <c r="AR1453" s="427"/>
      <c r="AS1453" s="427"/>
    </row>
    <row r="1454" spans="4:45" s="442" customFormat="1" ht="16" customHeight="1" x14ac:dyDescent="0.25">
      <c r="D1454" s="444"/>
      <c r="E1454" s="444"/>
      <c r="F1454" s="444"/>
      <c r="G1454" s="444"/>
      <c r="H1454" s="444"/>
      <c r="I1454" s="444"/>
      <c r="J1454" s="444"/>
      <c r="K1454" s="444"/>
      <c r="L1454" s="444"/>
      <c r="M1454" s="443"/>
      <c r="O1454" s="427"/>
      <c r="P1454" s="427"/>
      <c r="Q1454" s="427"/>
      <c r="R1454" s="427"/>
      <c r="S1454" s="427"/>
      <c r="T1454" s="427"/>
      <c r="U1454" s="427"/>
      <c r="V1454" s="427"/>
      <c r="W1454" s="427"/>
      <c r="X1454" s="427"/>
      <c r="Y1454" s="427"/>
      <c r="Z1454" s="427"/>
      <c r="AA1454" s="427"/>
      <c r="AB1454" s="427"/>
      <c r="AC1454" s="427"/>
      <c r="AD1454" s="427"/>
      <c r="AE1454" s="427"/>
      <c r="AF1454" s="427"/>
      <c r="AG1454" s="427"/>
      <c r="AH1454" s="427"/>
      <c r="AI1454" s="427"/>
      <c r="AJ1454" s="427"/>
      <c r="AK1454" s="427"/>
      <c r="AL1454" s="427"/>
      <c r="AM1454" s="427"/>
      <c r="AN1454" s="427"/>
      <c r="AO1454" s="427"/>
      <c r="AP1454" s="427"/>
      <c r="AQ1454" s="427"/>
      <c r="AR1454" s="427"/>
      <c r="AS1454" s="427"/>
    </row>
    <row r="1455" spans="4:45" s="442" customFormat="1" ht="16" customHeight="1" x14ac:dyDescent="0.25">
      <c r="D1455" s="444"/>
      <c r="E1455" s="444"/>
      <c r="F1455" s="444"/>
      <c r="G1455" s="444"/>
      <c r="H1455" s="444"/>
      <c r="I1455" s="444"/>
      <c r="J1455" s="444"/>
      <c r="K1455" s="444"/>
      <c r="L1455" s="444"/>
      <c r="M1455" s="443"/>
      <c r="O1455" s="427"/>
      <c r="P1455" s="427"/>
      <c r="Q1455" s="427"/>
      <c r="R1455" s="427"/>
      <c r="S1455" s="427"/>
      <c r="T1455" s="427"/>
      <c r="U1455" s="427"/>
      <c r="V1455" s="427"/>
      <c r="W1455" s="427"/>
      <c r="X1455" s="427"/>
      <c r="Y1455" s="427"/>
      <c r="Z1455" s="427"/>
      <c r="AA1455" s="427"/>
      <c r="AB1455" s="427"/>
      <c r="AC1455" s="427"/>
      <c r="AD1455" s="427"/>
      <c r="AE1455" s="427"/>
      <c r="AF1455" s="427"/>
      <c r="AG1455" s="427"/>
      <c r="AH1455" s="427"/>
      <c r="AI1455" s="427"/>
      <c r="AJ1455" s="427"/>
      <c r="AK1455" s="427"/>
      <c r="AL1455" s="427"/>
      <c r="AM1455" s="427"/>
      <c r="AN1455" s="427"/>
      <c r="AO1455" s="427"/>
      <c r="AP1455" s="427"/>
      <c r="AQ1455" s="427"/>
      <c r="AR1455" s="427"/>
      <c r="AS1455" s="427"/>
    </row>
    <row r="1456" spans="4:45" s="442" customFormat="1" ht="16" customHeight="1" x14ac:dyDescent="0.25">
      <c r="D1456" s="444"/>
      <c r="E1456" s="444"/>
      <c r="F1456" s="444"/>
      <c r="G1456" s="444"/>
      <c r="H1456" s="444"/>
      <c r="I1456" s="444"/>
      <c r="J1456" s="444"/>
      <c r="K1456" s="444"/>
      <c r="L1456" s="444"/>
      <c r="M1456" s="443"/>
      <c r="O1456" s="427"/>
      <c r="P1456" s="427"/>
      <c r="Q1456" s="427"/>
      <c r="R1456" s="427"/>
      <c r="S1456" s="427"/>
      <c r="T1456" s="427"/>
      <c r="U1456" s="427"/>
      <c r="V1456" s="427"/>
      <c r="W1456" s="427"/>
      <c r="X1456" s="427"/>
      <c r="Y1456" s="427"/>
      <c r="Z1456" s="427"/>
      <c r="AA1456" s="427"/>
      <c r="AB1456" s="427"/>
      <c r="AC1456" s="427"/>
      <c r="AD1456" s="427"/>
      <c r="AE1456" s="427"/>
      <c r="AF1456" s="427"/>
      <c r="AG1456" s="427"/>
      <c r="AH1456" s="427"/>
      <c r="AI1456" s="427"/>
      <c r="AJ1456" s="427"/>
      <c r="AK1456" s="427"/>
      <c r="AL1456" s="427"/>
      <c r="AM1456" s="427"/>
      <c r="AN1456" s="427"/>
      <c r="AO1456" s="427"/>
      <c r="AP1456" s="427"/>
      <c r="AQ1456" s="427"/>
      <c r="AR1456" s="427"/>
      <c r="AS1456" s="427"/>
    </row>
    <row r="1457" spans="4:45" s="442" customFormat="1" ht="16" customHeight="1" x14ac:dyDescent="0.25">
      <c r="D1457" s="444"/>
      <c r="E1457" s="444"/>
      <c r="F1457" s="444"/>
      <c r="G1457" s="444"/>
      <c r="H1457" s="444"/>
      <c r="I1457" s="444"/>
      <c r="J1457" s="444"/>
      <c r="K1457" s="444"/>
      <c r="L1457" s="444"/>
      <c r="M1457" s="443"/>
      <c r="O1457" s="427"/>
      <c r="P1457" s="427"/>
      <c r="Q1457" s="427"/>
      <c r="R1457" s="427"/>
      <c r="S1457" s="427"/>
      <c r="T1457" s="427"/>
      <c r="U1457" s="427"/>
      <c r="V1457" s="427"/>
      <c r="W1457" s="427"/>
      <c r="X1457" s="427"/>
      <c r="Y1457" s="427"/>
      <c r="Z1457" s="427"/>
      <c r="AA1457" s="427"/>
      <c r="AB1457" s="427"/>
      <c r="AC1457" s="427"/>
      <c r="AD1457" s="427"/>
      <c r="AE1457" s="427"/>
      <c r="AF1457" s="427"/>
      <c r="AG1457" s="427"/>
      <c r="AH1457" s="427"/>
      <c r="AI1457" s="427"/>
      <c r="AJ1457" s="427"/>
      <c r="AK1457" s="427"/>
      <c r="AL1457" s="427"/>
      <c r="AM1457" s="427"/>
      <c r="AN1457" s="427"/>
      <c r="AO1457" s="427"/>
      <c r="AP1457" s="427"/>
      <c r="AQ1457" s="427"/>
      <c r="AR1457" s="427"/>
      <c r="AS1457" s="427"/>
    </row>
    <row r="1458" spans="4:45" s="442" customFormat="1" ht="16" customHeight="1" x14ac:dyDescent="0.25">
      <c r="D1458" s="444"/>
      <c r="E1458" s="444"/>
      <c r="F1458" s="444"/>
      <c r="G1458" s="444"/>
      <c r="H1458" s="444"/>
      <c r="I1458" s="444"/>
      <c r="J1458" s="444"/>
      <c r="K1458" s="444"/>
      <c r="L1458" s="444"/>
      <c r="M1458" s="443"/>
      <c r="O1458" s="427"/>
      <c r="P1458" s="427"/>
      <c r="Q1458" s="427"/>
      <c r="R1458" s="427"/>
      <c r="S1458" s="427"/>
      <c r="T1458" s="427"/>
      <c r="U1458" s="427"/>
      <c r="V1458" s="427"/>
      <c r="W1458" s="427"/>
      <c r="X1458" s="427"/>
      <c r="Y1458" s="427"/>
      <c r="Z1458" s="427"/>
      <c r="AA1458" s="427"/>
      <c r="AB1458" s="427"/>
      <c r="AC1458" s="427"/>
      <c r="AD1458" s="427"/>
      <c r="AE1458" s="427"/>
      <c r="AF1458" s="427"/>
      <c r="AG1458" s="427"/>
      <c r="AH1458" s="427"/>
      <c r="AI1458" s="427"/>
      <c r="AJ1458" s="427"/>
      <c r="AK1458" s="427"/>
      <c r="AL1458" s="427"/>
      <c r="AM1458" s="427"/>
      <c r="AN1458" s="427"/>
      <c r="AO1458" s="427"/>
      <c r="AP1458" s="427"/>
      <c r="AQ1458" s="427"/>
      <c r="AR1458" s="427"/>
      <c r="AS1458" s="427"/>
    </row>
    <row r="1459" spans="4:45" s="442" customFormat="1" ht="16" customHeight="1" x14ac:dyDescent="0.25">
      <c r="D1459" s="444"/>
      <c r="E1459" s="444"/>
      <c r="F1459" s="444"/>
      <c r="G1459" s="444"/>
      <c r="H1459" s="444"/>
      <c r="I1459" s="444"/>
      <c r="J1459" s="444"/>
      <c r="K1459" s="444"/>
      <c r="L1459" s="444"/>
      <c r="M1459" s="443"/>
      <c r="O1459" s="427"/>
      <c r="P1459" s="427"/>
      <c r="Q1459" s="427"/>
      <c r="R1459" s="427"/>
      <c r="S1459" s="427"/>
      <c r="T1459" s="427"/>
      <c r="U1459" s="427"/>
      <c r="V1459" s="427"/>
      <c r="W1459" s="427"/>
      <c r="X1459" s="427"/>
      <c r="Y1459" s="427"/>
      <c r="Z1459" s="427"/>
      <c r="AA1459" s="427"/>
      <c r="AB1459" s="427"/>
      <c r="AC1459" s="427"/>
      <c r="AD1459" s="427"/>
      <c r="AE1459" s="427"/>
      <c r="AF1459" s="427"/>
      <c r="AG1459" s="427"/>
      <c r="AH1459" s="427"/>
      <c r="AI1459" s="427"/>
      <c r="AJ1459" s="427"/>
      <c r="AK1459" s="427"/>
      <c r="AL1459" s="427"/>
      <c r="AM1459" s="427"/>
      <c r="AN1459" s="427"/>
      <c r="AO1459" s="427"/>
      <c r="AP1459" s="427"/>
      <c r="AQ1459" s="427"/>
      <c r="AR1459" s="427"/>
      <c r="AS1459" s="427"/>
    </row>
    <row r="1460" spans="4:45" s="442" customFormat="1" ht="16" customHeight="1" x14ac:dyDescent="0.25">
      <c r="D1460" s="444"/>
      <c r="E1460" s="444"/>
      <c r="F1460" s="444"/>
      <c r="G1460" s="444"/>
      <c r="H1460" s="444"/>
      <c r="I1460" s="444"/>
      <c r="J1460" s="444"/>
      <c r="K1460" s="444"/>
      <c r="L1460" s="444"/>
      <c r="M1460" s="443"/>
      <c r="O1460" s="427"/>
      <c r="P1460" s="427"/>
      <c r="Q1460" s="427"/>
      <c r="R1460" s="427"/>
      <c r="S1460" s="427"/>
      <c r="T1460" s="427"/>
      <c r="U1460" s="427"/>
      <c r="V1460" s="427"/>
      <c r="W1460" s="427"/>
      <c r="X1460" s="427"/>
      <c r="Y1460" s="427"/>
      <c r="Z1460" s="427"/>
      <c r="AA1460" s="427"/>
      <c r="AB1460" s="427"/>
      <c r="AC1460" s="427"/>
      <c r="AD1460" s="427"/>
      <c r="AE1460" s="427"/>
      <c r="AF1460" s="427"/>
      <c r="AG1460" s="427"/>
      <c r="AH1460" s="427"/>
      <c r="AI1460" s="427"/>
      <c r="AJ1460" s="427"/>
      <c r="AK1460" s="427"/>
      <c r="AL1460" s="427"/>
      <c r="AM1460" s="427"/>
      <c r="AN1460" s="427"/>
      <c r="AO1460" s="427"/>
      <c r="AP1460" s="427"/>
      <c r="AQ1460" s="427"/>
      <c r="AR1460" s="427"/>
      <c r="AS1460" s="427"/>
    </row>
    <row r="1461" spans="4:45" s="442" customFormat="1" ht="16" customHeight="1" x14ac:dyDescent="0.25">
      <c r="D1461" s="444"/>
      <c r="E1461" s="444"/>
      <c r="F1461" s="444"/>
      <c r="G1461" s="444"/>
      <c r="H1461" s="444"/>
      <c r="I1461" s="444"/>
      <c r="J1461" s="444"/>
      <c r="K1461" s="444"/>
      <c r="L1461" s="444"/>
      <c r="M1461" s="443"/>
      <c r="O1461" s="427"/>
      <c r="P1461" s="427"/>
      <c r="Q1461" s="427"/>
      <c r="R1461" s="427"/>
      <c r="S1461" s="427"/>
      <c r="T1461" s="427"/>
      <c r="U1461" s="427"/>
      <c r="V1461" s="427"/>
      <c r="W1461" s="427"/>
      <c r="X1461" s="427"/>
      <c r="Y1461" s="427"/>
      <c r="Z1461" s="427"/>
      <c r="AA1461" s="427"/>
      <c r="AB1461" s="427"/>
      <c r="AC1461" s="427"/>
      <c r="AD1461" s="427"/>
      <c r="AE1461" s="427"/>
      <c r="AF1461" s="427"/>
      <c r="AG1461" s="427"/>
      <c r="AH1461" s="427"/>
      <c r="AI1461" s="427"/>
      <c r="AJ1461" s="427"/>
      <c r="AK1461" s="427"/>
      <c r="AL1461" s="427"/>
      <c r="AM1461" s="427"/>
      <c r="AN1461" s="427"/>
      <c r="AO1461" s="427"/>
      <c r="AP1461" s="427"/>
      <c r="AQ1461" s="427"/>
      <c r="AR1461" s="427"/>
      <c r="AS1461" s="427"/>
    </row>
    <row r="1462" spans="4:45" s="442" customFormat="1" ht="16" customHeight="1" x14ac:dyDescent="0.25">
      <c r="D1462" s="444"/>
      <c r="E1462" s="444"/>
      <c r="F1462" s="444"/>
      <c r="G1462" s="444"/>
      <c r="H1462" s="444"/>
      <c r="I1462" s="444"/>
      <c r="J1462" s="444"/>
      <c r="K1462" s="444"/>
      <c r="L1462" s="444"/>
      <c r="M1462" s="443"/>
      <c r="O1462" s="427"/>
      <c r="P1462" s="427"/>
      <c r="Q1462" s="427"/>
      <c r="R1462" s="427"/>
      <c r="S1462" s="427"/>
      <c r="T1462" s="427"/>
      <c r="U1462" s="427"/>
      <c r="V1462" s="427"/>
      <c r="W1462" s="427"/>
      <c r="X1462" s="427"/>
      <c r="Y1462" s="427"/>
      <c r="Z1462" s="427"/>
      <c r="AA1462" s="427"/>
      <c r="AB1462" s="427"/>
      <c r="AC1462" s="427"/>
      <c r="AD1462" s="427"/>
      <c r="AE1462" s="427"/>
      <c r="AF1462" s="427"/>
      <c r="AG1462" s="427"/>
      <c r="AH1462" s="427"/>
      <c r="AI1462" s="427"/>
      <c r="AJ1462" s="427"/>
      <c r="AK1462" s="427"/>
      <c r="AL1462" s="427"/>
      <c r="AM1462" s="427"/>
      <c r="AN1462" s="427"/>
      <c r="AO1462" s="427"/>
      <c r="AP1462" s="427"/>
      <c r="AQ1462" s="427"/>
      <c r="AR1462" s="427"/>
      <c r="AS1462" s="427"/>
    </row>
    <row r="1463" spans="4:45" s="442" customFormat="1" ht="16" customHeight="1" x14ac:dyDescent="0.25">
      <c r="D1463" s="444"/>
      <c r="E1463" s="444"/>
      <c r="F1463" s="444"/>
      <c r="G1463" s="444"/>
      <c r="H1463" s="444"/>
      <c r="I1463" s="444"/>
      <c r="J1463" s="444"/>
      <c r="K1463" s="444"/>
      <c r="L1463" s="444"/>
      <c r="M1463" s="443"/>
      <c r="O1463" s="427"/>
      <c r="P1463" s="427"/>
      <c r="Q1463" s="427"/>
      <c r="R1463" s="427"/>
      <c r="S1463" s="427"/>
      <c r="T1463" s="427"/>
      <c r="U1463" s="427"/>
      <c r="V1463" s="427"/>
      <c r="W1463" s="427"/>
      <c r="X1463" s="427"/>
      <c r="Y1463" s="427"/>
      <c r="Z1463" s="427"/>
      <c r="AA1463" s="427"/>
      <c r="AB1463" s="427"/>
      <c r="AC1463" s="427"/>
      <c r="AD1463" s="427"/>
      <c r="AE1463" s="427"/>
      <c r="AF1463" s="427"/>
      <c r="AG1463" s="427"/>
      <c r="AH1463" s="427"/>
      <c r="AI1463" s="427"/>
      <c r="AJ1463" s="427"/>
      <c r="AK1463" s="427"/>
      <c r="AL1463" s="427"/>
      <c r="AM1463" s="427"/>
      <c r="AN1463" s="427"/>
      <c r="AO1463" s="427"/>
      <c r="AP1463" s="427"/>
      <c r="AQ1463" s="427"/>
      <c r="AR1463" s="427"/>
      <c r="AS1463" s="427"/>
    </row>
    <row r="1464" spans="4:45" s="442" customFormat="1" ht="16" customHeight="1" x14ac:dyDescent="0.25">
      <c r="D1464" s="444"/>
      <c r="E1464" s="444"/>
      <c r="F1464" s="444"/>
      <c r="G1464" s="444"/>
      <c r="H1464" s="444"/>
      <c r="I1464" s="444"/>
      <c r="J1464" s="444"/>
      <c r="K1464" s="444"/>
      <c r="L1464" s="444"/>
      <c r="M1464" s="443"/>
      <c r="O1464" s="427"/>
      <c r="P1464" s="427"/>
      <c r="Q1464" s="427"/>
      <c r="R1464" s="427"/>
      <c r="S1464" s="427"/>
      <c r="T1464" s="427"/>
      <c r="U1464" s="427"/>
      <c r="V1464" s="427"/>
      <c r="W1464" s="427"/>
      <c r="X1464" s="427"/>
      <c r="Y1464" s="427"/>
      <c r="Z1464" s="427"/>
      <c r="AA1464" s="427"/>
      <c r="AB1464" s="427"/>
      <c r="AC1464" s="427"/>
      <c r="AD1464" s="427"/>
      <c r="AE1464" s="427"/>
      <c r="AF1464" s="427"/>
      <c r="AG1464" s="427"/>
      <c r="AH1464" s="427"/>
      <c r="AI1464" s="427"/>
      <c r="AJ1464" s="427"/>
      <c r="AK1464" s="427"/>
      <c r="AL1464" s="427"/>
      <c r="AM1464" s="427"/>
      <c r="AN1464" s="427"/>
      <c r="AO1464" s="427"/>
      <c r="AP1464" s="427"/>
      <c r="AQ1464" s="427"/>
      <c r="AR1464" s="427"/>
      <c r="AS1464" s="427"/>
    </row>
    <row r="1465" spans="4:45" s="442" customFormat="1" ht="16" customHeight="1" x14ac:dyDescent="0.25">
      <c r="D1465" s="444"/>
      <c r="E1465" s="444"/>
      <c r="F1465" s="444"/>
      <c r="G1465" s="444"/>
      <c r="H1465" s="444"/>
      <c r="I1465" s="444"/>
      <c r="J1465" s="444"/>
      <c r="K1465" s="444"/>
      <c r="L1465" s="444"/>
      <c r="M1465" s="443"/>
      <c r="O1465" s="427"/>
      <c r="P1465" s="427"/>
      <c r="Q1465" s="427"/>
      <c r="R1465" s="427"/>
      <c r="S1465" s="427"/>
      <c r="T1465" s="427"/>
      <c r="U1465" s="427"/>
      <c r="V1465" s="427"/>
      <c r="W1465" s="427"/>
      <c r="X1465" s="427"/>
      <c r="Y1465" s="427"/>
      <c r="Z1465" s="427"/>
      <c r="AA1465" s="427"/>
      <c r="AB1465" s="427"/>
      <c r="AC1465" s="427"/>
      <c r="AD1465" s="427"/>
      <c r="AE1465" s="427"/>
      <c r="AF1465" s="427"/>
      <c r="AG1465" s="427"/>
      <c r="AH1465" s="427"/>
      <c r="AI1465" s="427"/>
      <c r="AJ1465" s="427"/>
      <c r="AK1465" s="427"/>
      <c r="AL1465" s="427"/>
      <c r="AM1465" s="427"/>
      <c r="AN1465" s="427"/>
      <c r="AO1465" s="427"/>
      <c r="AP1465" s="427"/>
      <c r="AQ1465" s="427"/>
      <c r="AR1465" s="427"/>
      <c r="AS1465" s="427"/>
    </row>
    <row r="1466" spans="4:45" s="442" customFormat="1" ht="16" customHeight="1" x14ac:dyDescent="0.25">
      <c r="D1466" s="444"/>
      <c r="E1466" s="444"/>
      <c r="F1466" s="444"/>
      <c r="G1466" s="444"/>
      <c r="H1466" s="444"/>
      <c r="I1466" s="444"/>
      <c r="J1466" s="444"/>
      <c r="K1466" s="444"/>
      <c r="L1466" s="444"/>
      <c r="M1466" s="443"/>
      <c r="O1466" s="427"/>
      <c r="P1466" s="427"/>
      <c r="Q1466" s="427"/>
      <c r="R1466" s="427"/>
      <c r="S1466" s="427"/>
      <c r="T1466" s="427"/>
      <c r="U1466" s="427"/>
      <c r="V1466" s="427"/>
      <c r="W1466" s="427"/>
      <c r="X1466" s="427"/>
      <c r="Y1466" s="427"/>
      <c r="Z1466" s="427"/>
      <c r="AA1466" s="427"/>
      <c r="AB1466" s="427"/>
      <c r="AC1466" s="427"/>
      <c r="AD1466" s="427"/>
      <c r="AE1466" s="427"/>
      <c r="AF1466" s="427"/>
      <c r="AG1466" s="427"/>
      <c r="AH1466" s="427"/>
      <c r="AI1466" s="427"/>
      <c r="AJ1466" s="427"/>
      <c r="AK1466" s="427"/>
      <c r="AL1466" s="427"/>
      <c r="AM1466" s="427"/>
      <c r="AN1466" s="427"/>
      <c r="AO1466" s="427"/>
      <c r="AP1466" s="427"/>
      <c r="AQ1466" s="427"/>
      <c r="AR1466" s="427"/>
      <c r="AS1466" s="427"/>
    </row>
    <row r="1467" spans="4:45" s="442" customFormat="1" ht="16" customHeight="1" x14ac:dyDescent="0.25">
      <c r="D1467" s="444"/>
      <c r="E1467" s="444"/>
      <c r="F1467" s="444"/>
      <c r="G1467" s="444"/>
      <c r="H1467" s="444"/>
      <c r="I1467" s="444"/>
      <c r="J1467" s="444"/>
      <c r="K1467" s="444"/>
      <c r="L1467" s="444"/>
      <c r="M1467" s="443"/>
      <c r="O1467" s="427"/>
      <c r="P1467" s="427"/>
      <c r="Q1467" s="427"/>
      <c r="R1467" s="427"/>
      <c r="S1467" s="427"/>
      <c r="T1467" s="427"/>
      <c r="U1467" s="427"/>
      <c r="V1467" s="427"/>
      <c r="W1467" s="427"/>
      <c r="X1467" s="427"/>
      <c r="Y1467" s="427"/>
      <c r="Z1467" s="427"/>
      <c r="AA1467" s="427"/>
      <c r="AB1467" s="427"/>
      <c r="AC1467" s="427"/>
      <c r="AD1467" s="427"/>
      <c r="AE1467" s="427"/>
      <c r="AF1467" s="427"/>
      <c r="AG1467" s="427"/>
      <c r="AH1467" s="427"/>
      <c r="AI1467" s="427"/>
      <c r="AJ1467" s="427"/>
      <c r="AK1467" s="427"/>
      <c r="AL1467" s="427"/>
      <c r="AM1467" s="427"/>
      <c r="AN1467" s="427"/>
      <c r="AO1467" s="427"/>
      <c r="AP1467" s="427"/>
      <c r="AQ1467" s="427"/>
      <c r="AR1467" s="427"/>
      <c r="AS1467" s="427"/>
    </row>
    <row r="1468" spans="4:45" s="442" customFormat="1" ht="16" customHeight="1" x14ac:dyDescent="0.25">
      <c r="D1468" s="444"/>
      <c r="E1468" s="444"/>
      <c r="F1468" s="444"/>
      <c r="G1468" s="444"/>
      <c r="H1468" s="444"/>
      <c r="I1468" s="444"/>
      <c r="J1468" s="444"/>
      <c r="K1468" s="444"/>
      <c r="L1468" s="444"/>
      <c r="M1468" s="443"/>
      <c r="O1468" s="427"/>
      <c r="P1468" s="427"/>
      <c r="Q1468" s="427"/>
      <c r="R1468" s="427"/>
      <c r="S1468" s="427"/>
      <c r="T1468" s="427"/>
      <c r="U1468" s="427"/>
      <c r="V1468" s="427"/>
      <c r="W1468" s="427"/>
      <c r="X1468" s="427"/>
      <c r="Y1468" s="427"/>
      <c r="Z1468" s="427"/>
      <c r="AA1468" s="427"/>
      <c r="AB1468" s="427"/>
      <c r="AC1468" s="427"/>
      <c r="AD1468" s="427"/>
      <c r="AE1468" s="427"/>
      <c r="AF1468" s="427"/>
      <c r="AG1468" s="427"/>
      <c r="AH1468" s="427"/>
      <c r="AI1468" s="427"/>
      <c r="AJ1468" s="427"/>
      <c r="AK1468" s="427"/>
      <c r="AL1468" s="427"/>
      <c r="AM1468" s="427"/>
      <c r="AN1468" s="427"/>
      <c r="AO1468" s="427"/>
      <c r="AP1468" s="427"/>
      <c r="AQ1468" s="427"/>
      <c r="AR1468" s="427"/>
      <c r="AS1468" s="427"/>
    </row>
    <row r="1469" spans="4:45" s="442" customFormat="1" ht="16" customHeight="1" x14ac:dyDescent="0.25">
      <c r="D1469" s="444"/>
      <c r="E1469" s="444"/>
      <c r="F1469" s="444"/>
      <c r="G1469" s="444"/>
      <c r="H1469" s="444"/>
      <c r="I1469" s="444"/>
      <c r="J1469" s="444"/>
      <c r="K1469" s="444"/>
      <c r="L1469" s="444"/>
      <c r="M1469" s="443"/>
      <c r="O1469" s="427"/>
      <c r="P1469" s="427"/>
      <c r="Q1469" s="427"/>
      <c r="R1469" s="427"/>
      <c r="S1469" s="427"/>
      <c r="T1469" s="427"/>
      <c r="U1469" s="427"/>
      <c r="V1469" s="427"/>
      <c r="W1469" s="427"/>
      <c r="X1469" s="427"/>
      <c r="Y1469" s="427"/>
      <c r="Z1469" s="427"/>
      <c r="AA1469" s="427"/>
      <c r="AB1469" s="427"/>
      <c r="AC1469" s="427"/>
      <c r="AD1469" s="427"/>
      <c r="AE1469" s="427"/>
      <c r="AF1469" s="427"/>
      <c r="AG1469" s="427"/>
      <c r="AH1469" s="427"/>
      <c r="AI1469" s="427"/>
      <c r="AJ1469" s="427"/>
      <c r="AK1469" s="427"/>
      <c r="AL1469" s="427"/>
      <c r="AM1469" s="427"/>
      <c r="AN1469" s="427"/>
      <c r="AO1469" s="427"/>
      <c r="AP1469" s="427"/>
      <c r="AQ1469" s="427"/>
      <c r="AR1469" s="427"/>
      <c r="AS1469" s="427"/>
    </row>
    <row r="1470" spans="4:45" s="442" customFormat="1" ht="16" customHeight="1" x14ac:dyDescent="0.25">
      <c r="D1470" s="444"/>
      <c r="E1470" s="444"/>
      <c r="F1470" s="444"/>
      <c r="G1470" s="444"/>
      <c r="H1470" s="444"/>
      <c r="I1470" s="444"/>
      <c r="J1470" s="444"/>
      <c r="K1470" s="444"/>
      <c r="L1470" s="444"/>
      <c r="M1470" s="443"/>
      <c r="O1470" s="427"/>
      <c r="P1470" s="427"/>
      <c r="Q1470" s="427"/>
      <c r="R1470" s="427"/>
      <c r="S1470" s="427"/>
      <c r="T1470" s="427"/>
      <c r="U1470" s="427"/>
      <c r="V1470" s="427"/>
      <c r="W1470" s="427"/>
      <c r="X1470" s="427"/>
      <c r="Y1470" s="427"/>
      <c r="Z1470" s="427"/>
      <c r="AA1470" s="427"/>
      <c r="AB1470" s="427"/>
      <c r="AC1470" s="427"/>
      <c r="AD1470" s="427"/>
      <c r="AE1470" s="427"/>
      <c r="AF1470" s="427"/>
      <c r="AG1470" s="427"/>
      <c r="AH1470" s="427"/>
      <c r="AI1470" s="427"/>
      <c r="AJ1470" s="427"/>
      <c r="AK1470" s="427"/>
      <c r="AL1470" s="427"/>
      <c r="AM1470" s="427"/>
      <c r="AN1470" s="427"/>
      <c r="AO1470" s="427"/>
      <c r="AP1470" s="427"/>
      <c r="AQ1470" s="427"/>
      <c r="AR1470" s="427"/>
      <c r="AS1470" s="427"/>
    </row>
    <row r="1471" spans="4:45" s="442" customFormat="1" ht="16" customHeight="1" x14ac:dyDescent="0.25">
      <c r="D1471" s="444"/>
      <c r="E1471" s="444"/>
      <c r="F1471" s="444"/>
      <c r="G1471" s="444"/>
      <c r="H1471" s="444"/>
      <c r="I1471" s="444"/>
      <c r="J1471" s="444"/>
      <c r="K1471" s="444"/>
      <c r="L1471" s="444"/>
      <c r="M1471" s="443"/>
      <c r="O1471" s="427"/>
      <c r="P1471" s="427"/>
      <c r="Q1471" s="427"/>
      <c r="R1471" s="427"/>
      <c r="S1471" s="427"/>
      <c r="T1471" s="427"/>
      <c r="U1471" s="427"/>
      <c r="V1471" s="427"/>
      <c r="W1471" s="427"/>
      <c r="X1471" s="427"/>
      <c r="Y1471" s="427"/>
      <c r="Z1471" s="427"/>
      <c r="AA1471" s="427"/>
      <c r="AB1471" s="427"/>
      <c r="AC1471" s="427"/>
      <c r="AD1471" s="427"/>
      <c r="AE1471" s="427"/>
      <c r="AF1471" s="427"/>
      <c r="AG1471" s="427"/>
      <c r="AH1471" s="427"/>
      <c r="AI1471" s="427"/>
      <c r="AJ1471" s="427"/>
      <c r="AK1471" s="427"/>
      <c r="AL1471" s="427"/>
      <c r="AM1471" s="427"/>
      <c r="AN1471" s="427"/>
      <c r="AO1471" s="427"/>
      <c r="AP1471" s="427"/>
      <c r="AQ1471" s="427"/>
      <c r="AR1471" s="427"/>
      <c r="AS1471" s="427"/>
    </row>
    <row r="1472" spans="4:45" s="442" customFormat="1" ht="16" customHeight="1" x14ac:dyDescent="0.25">
      <c r="D1472" s="444"/>
      <c r="E1472" s="444"/>
      <c r="F1472" s="444"/>
      <c r="G1472" s="444"/>
      <c r="H1472" s="444"/>
      <c r="I1472" s="444"/>
      <c r="J1472" s="444"/>
      <c r="K1472" s="444"/>
      <c r="L1472" s="444"/>
      <c r="M1472" s="443"/>
      <c r="O1472" s="427"/>
      <c r="P1472" s="427"/>
      <c r="Q1472" s="427"/>
      <c r="R1472" s="427"/>
      <c r="S1472" s="427"/>
      <c r="T1472" s="427"/>
      <c r="U1472" s="427"/>
      <c r="V1472" s="427"/>
      <c r="W1472" s="427"/>
      <c r="X1472" s="427"/>
      <c r="Y1472" s="427"/>
      <c r="Z1472" s="427"/>
      <c r="AA1472" s="427"/>
      <c r="AB1472" s="427"/>
      <c r="AC1472" s="427"/>
      <c r="AD1472" s="427"/>
      <c r="AE1472" s="427"/>
      <c r="AF1472" s="427"/>
      <c r="AG1472" s="427"/>
      <c r="AH1472" s="427"/>
      <c r="AI1472" s="427"/>
      <c r="AJ1472" s="427"/>
      <c r="AK1472" s="427"/>
      <c r="AL1472" s="427"/>
      <c r="AM1472" s="427"/>
      <c r="AN1472" s="427"/>
      <c r="AO1472" s="427"/>
      <c r="AP1472" s="427"/>
      <c r="AQ1472" s="427"/>
      <c r="AR1472" s="427"/>
      <c r="AS1472" s="427"/>
    </row>
    <row r="1473" spans="4:45" s="442" customFormat="1" ht="16" customHeight="1" x14ac:dyDescent="0.25">
      <c r="D1473" s="444"/>
      <c r="E1473" s="444"/>
      <c r="F1473" s="444"/>
      <c r="G1473" s="444"/>
      <c r="H1473" s="444"/>
      <c r="I1473" s="444"/>
      <c r="J1473" s="444"/>
      <c r="K1473" s="444"/>
      <c r="L1473" s="444"/>
      <c r="M1473" s="443"/>
      <c r="O1473" s="427"/>
      <c r="P1473" s="427"/>
      <c r="Q1473" s="427"/>
      <c r="R1473" s="427"/>
      <c r="S1473" s="427"/>
      <c r="T1473" s="427"/>
      <c r="U1473" s="427"/>
      <c r="V1473" s="427"/>
      <c r="W1473" s="427"/>
      <c r="X1473" s="427"/>
      <c r="Y1473" s="427"/>
      <c r="Z1473" s="427"/>
      <c r="AA1473" s="427"/>
      <c r="AB1473" s="427"/>
      <c r="AC1473" s="427"/>
      <c r="AD1473" s="427"/>
      <c r="AE1473" s="427"/>
      <c r="AF1473" s="427"/>
      <c r="AG1473" s="427"/>
      <c r="AH1473" s="427"/>
      <c r="AI1473" s="427"/>
      <c r="AJ1473" s="427"/>
      <c r="AK1473" s="427"/>
      <c r="AL1473" s="427"/>
      <c r="AM1473" s="427"/>
      <c r="AN1473" s="427"/>
      <c r="AO1473" s="427"/>
      <c r="AP1473" s="427"/>
      <c r="AQ1473" s="427"/>
      <c r="AR1473" s="427"/>
      <c r="AS1473" s="427"/>
    </row>
    <row r="1474" spans="4:45" s="442" customFormat="1" ht="16" customHeight="1" x14ac:dyDescent="0.25">
      <c r="D1474" s="444"/>
      <c r="E1474" s="444"/>
      <c r="F1474" s="444"/>
      <c r="G1474" s="444"/>
      <c r="H1474" s="444"/>
      <c r="I1474" s="444"/>
      <c r="J1474" s="444"/>
      <c r="K1474" s="444"/>
      <c r="L1474" s="444"/>
      <c r="M1474" s="443"/>
      <c r="O1474" s="427"/>
      <c r="P1474" s="427"/>
      <c r="Q1474" s="427"/>
      <c r="R1474" s="427"/>
      <c r="S1474" s="427"/>
      <c r="T1474" s="427"/>
      <c r="U1474" s="427"/>
      <c r="V1474" s="427"/>
      <c r="W1474" s="427"/>
      <c r="X1474" s="427"/>
      <c r="Y1474" s="427"/>
      <c r="Z1474" s="427"/>
      <c r="AA1474" s="427"/>
      <c r="AB1474" s="427"/>
      <c r="AC1474" s="427"/>
      <c r="AD1474" s="427"/>
      <c r="AE1474" s="427"/>
      <c r="AF1474" s="427"/>
      <c r="AG1474" s="427"/>
      <c r="AH1474" s="427"/>
      <c r="AI1474" s="427"/>
      <c r="AJ1474" s="427"/>
      <c r="AK1474" s="427"/>
      <c r="AL1474" s="427"/>
      <c r="AM1474" s="427"/>
      <c r="AN1474" s="427"/>
      <c r="AO1474" s="427"/>
      <c r="AP1474" s="427"/>
      <c r="AQ1474" s="427"/>
      <c r="AR1474" s="427"/>
      <c r="AS1474" s="427"/>
    </row>
    <row r="1475" spans="4:45" s="442" customFormat="1" ht="16" customHeight="1" x14ac:dyDescent="0.25">
      <c r="D1475" s="444"/>
      <c r="E1475" s="444"/>
      <c r="F1475" s="444"/>
      <c r="G1475" s="444"/>
      <c r="H1475" s="444"/>
      <c r="I1475" s="444"/>
      <c r="J1475" s="444"/>
      <c r="K1475" s="444"/>
      <c r="L1475" s="444"/>
      <c r="M1475" s="443"/>
      <c r="O1475" s="427"/>
      <c r="P1475" s="427"/>
      <c r="Q1475" s="427"/>
      <c r="R1475" s="427"/>
      <c r="S1475" s="427"/>
      <c r="T1475" s="427"/>
      <c r="U1475" s="427"/>
      <c r="V1475" s="427"/>
      <c r="W1475" s="427"/>
      <c r="X1475" s="427"/>
      <c r="Y1475" s="427"/>
      <c r="Z1475" s="427"/>
      <c r="AA1475" s="427"/>
      <c r="AB1475" s="427"/>
      <c r="AC1475" s="427"/>
      <c r="AD1475" s="427"/>
      <c r="AE1475" s="427"/>
      <c r="AF1475" s="427"/>
      <c r="AG1475" s="427"/>
      <c r="AH1475" s="427"/>
      <c r="AI1475" s="427"/>
      <c r="AJ1475" s="427"/>
      <c r="AK1475" s="427"/>
      <c r="AL1475" s="427"/>
      <c r="AM1475" s="427"/>
      <c r="AN1475" s="427"/>
      <c r="AO1475" s="427"/>
      <c r="AP1475" s="427"/>
      <c r="AQ1475" s="427"/>
      <c r="AR1475" s="427"/>
      <c r="AS1475" s="427"/>
    </row>
    <row r="1476" spans="4:45" s="442" customFormat="1" ht="16" customHeight="1" x14ac:dyDescent="0.25">
      <c r="D1476" s="444"/>
      <c r="E1476" s="444"/>
      <c r="F1476" s="444"/>
      <c r="G1476" s="444"/>
      <c r="H1476" s="444"/>
      <c r="I1476" s="444"/>
      <c r="J1476" s="444"/>
      <c r="K1476" s="444"/>
      <c r="L1476" s="444"/>
      <c r="M1476" s="443"/>
      <c r="O1476" s="427"/>
      <c r="P1476" s="427"/>
      <c r="Q1476" s="427"/>
      <c r="R1476" s="427"/>
      <c r="S1476" s="427"/>
      <c r="T1476" s="427"/>
      <c r="U1476" s="427"/>
      <c r="V1476" s="427"/>
      <c r="W1476" s="427"/>
      <c r="X1476" s="427"/>
      <c r="Y1476" s="427"/>
      <c r="Z1476" s="427"/>
      <c r="AA1476" s="427"/>
      <c r="AB1476" s="427"/>
      <c r="AC1476" s="427"/>
      <c r="AD1476" s="427"/>
      <c r="AE1476" s="427"/>
      <c r="AF1476" s="427"/>
      <c r="AG1476" s="427"/>
      <c r="AH1476" s="427"/>
      <c r="AI1476" s="427"/>
      <c r="AJ1476" s="427"/>
      <c r="AK1476" s="427"/>
      <c r="AL1476" s="427"/>
      <c r="AM1476" s="427"/>
      <c r="AN1476" s="427"/>
      <c r="AO1476" s="427"/>
      <c r="AP1476" s="427"/>
      <c r="AQ1476" s="427"/>
      <c r="AR1476" s="427"/>
      <c r="AS1476" s="427"/>
    </row>
    <row r="1477" spans="4:45" s="442" customFormat="1" ht="16" customHeight="1" x14ac:dyDescent="0.25">
      <c r="D1477" s="444"/>
      <c r="E1477" s="444"/>
      <c r="F1477" s="444"/>
      <c r="G1477" s="444"/>
      <c r="H1477" s="444"/>
      <c r="I1477" s="444"/>
      <c r="J1477" s="444"/>
      <c r="K1477" s="444"/>
      <c r="L1477" s="444"/>
      <c r="M1477" s="443"/>
      <c r="O1477" s="427"/>
      <c r="P1477" s="427"/>
      <c r="Q1477" s="427"/>
      <c r="R1477" s="427"/>
      <c r="S1477" s="427"/>
      <c r="T1477" s="427"/>
      <c r="U1477" s="427"/>
      <c r="V1477" s="427"/>
      <c r="W1477" s="427"/>
      <c r="X1477" s="427"/>
      <c r="Y1477" s="427"/>
      <c r="Z1477" s="427"/>
      <c r="AA1477" s="427"/>
      <c r="AB1477" s="427"/>
      <c r="AC1477" s="427"/>
      <c r="AD1477" s="427"/>
      <c r="AE1477" s="427"/>
      <c r="AF1477" s="427"/>
      <c r="AG1477" s="427"/>
      <c r="AH1477" s="427"/>
      <c r="AI1477" s="427"/>
      <c r="AJ1477" s="427"/>
      <c r="AK1477" s="427"/>
      <c r="AL1477" s="427"/>
      <c r="AM1477" s="427"/>
      <c r="AN1477" s="427"/>
      <c r="AO1477" s="427"/>
      <c r="AP1477" s="427"/>
      <c r="AQ1477" s="427"/>
      <c r="AR1477" s="427"/>
      <c r="AS1477" s="427"/>
    </row>
    <row r="1478" spans="4:45" s="442" customFormat="1" ht="16" customHeight="1" x14ac:dyDescent="0.25">
      <c r="D1478" s="444"/>
      <c r="E1478" s="444"/>
      <c r="F1478" s="444"/>
      <c r="G1478" s="444"/>
      <c r="H1478" s="444"/>
      <c r="I1478" s="444"/>
      <c r="J1478" s="444"/>
      <c r="K1478" s="444"/>
      <c r="L1478" s="444"/>
      <c r="M1478" s="443"/>
      <c r="O1478" s="427"/>
      <c r="P1478" s="427"/>
      <c r="Q1478" s="427"/>
      <c r="R1478" s="427"/>
      <c r="S1478" s="427"/>
      <c r="T1478" s="427"/>
      <c r="U1478" s="427"/>
      <c r="V1478" s="427"/>
      <c r="W1478" s="427"/>
      <c r="X1478" s="427"/>
      <c r="Y1478" s="427"/>
      <c r="Z1478" s="427"/>
      <c r="AA1478" s="427"/>
      <c r="AB1478" s="427"/>
      <c r="AC1478" s="427"/>
      <c r="AD1478" s="427"/>
      <c r="AE1478" s="427"/>
      <c r="AF1478" s="427"/>
      <c r="AG1478" s="427"/>
      <c r="AH1478" s="427"/>
      <c r="AI1478" s="427"/>
      <c r="AJ1478" s="427"/>
      <c r="AK1478" s="427"/>
      <c r="AL1478" s="427"/>
      <c r="AM1478" s="427"/>
      <c r="AN1478" s="427"/>
      <c r="AO1478" s="427"/>
      <c r="AP1478" s="427"/>
      <c r="AQ1478" s="427"/>
      <c r="AR1478" s="427"/>
      <c r="AS1478" s="427"/>
    </row>
    <row r="1479" spans="4:45" s="442" customFormat="1" ht="16" customHeight="1" x14ac:dyDescent="0.25">
      <c r="D1479" s="444"/>
      <c r="E1479" s="444"/>
      <c r="F1479" s="444"/>
      <c r="G1479" s="444"/>
      <c r="H1479" s="444"/>
      <c r="I1479" s="444"/>
      <c r="J1479" s="444"/>
      <c r="K1479" s="444"/>
      <c r="L1479" s="444"/>
      <c r="M1479" s="443"/>
      <c r="O1479" s="427"/>
      <c r="P1479" s="427"/>
      <c r="Q1479" s="427"/>
      <c r="R1479" s="427"/>
      <c r="S1479" s="427"/>
      <c r="T1479" s="427"/>
      <c r="U1479" s="427"/>
      <c r="V1479" s="427"/>
      <c r="W1479" s="427"/>
      <c r="X1479" s="427"/>
      <c r="Y1479" s="427"/>
      <c r="Z1479" s="427"/>
      <c r="AA1479" s="427"/>
      <c r="AB1479" s="427"/>
      <c r="AC1479" s="427"/>
      <c r="AD1479" s="427"/>
      <c r="AE1479" s="427"/>
      <c r="AF1479" s="427"/>
      <c r="AG1479" s="427"/>
      <c r="AH1479" s="427"/>
      <c r="AI1479" s="427"/>
      <c r="AJ1479" s="427"/>
      <c r="AK1479" s="427"/>
      <c r="AL1479" s="427"/>
      <c r="AM1479" s="427"/>
      <c r="AN1479" s="427"/>
      <c r="AO1479" s="427"/>
      <c r="AP1479" s="427"/>
      <c r="AQ1479" s="427"/>
      <c r="AR1479" s="427"/>
      <c r="AS1479" s="427"/>
    </row>
    <row r="1480" spans="4:45" s="442" customFormat="1" ht="16" customHeight="1" x14ac:dyDescent="0.25">
      <c r="D1480" s="444"/>
      <c r="E1480" s="444"/>
      <c r="F1480" s="444"/>
      <c r="G1480" s="444"/>
      <c r="H1480" s="444"/>
      <c r="I1480" s="444"/>
      <c r="J1480" s="444"/>
      <c r="K1480" s="444"/>
      <c r="L1480" s="444"/>
      <c r="M1480" s="443"/>
      <c r="O1480" s="427"/>
      <c r="P1480" s="427"/>
      <c r="Q1480" s="427"/>
      <c r="R1480" s="427"/>
      <c r="S1480" s="427"/>
      <c r="T1480" s="427"/>
      <c r="U1480" s="427"/>
      <c r="V1480" s="427"/>
      <c r="W1480" s="427"/>
      <c r="X1480" s="427"/>
      <c r="Y1480" s="427"/>
      <c r="Z1480" s="427"/>
      <c r="AA1480" s="427"/>
      <c r="AB1480" s="427"/>
      <c r="AC1480" s="427"/>
      <c r="AD1480" s="427"/>
      <c r="AE1480" s="427"/>
      <c r="AF1480" s="427"/>
      <c r="AG1480" s="427"/>
      <c r="AH1480" s="427"/>
      <c r="AI1480" s="427"/>
      <c r="AJ1480" s="427"/>
      <c r="AK1480" s="427"/>
      <c r="AL1480" s="427"/>
      <c r="AM1480" s="427"/>
      <c r="AN1480" s="427"/>
      <c r="AO1480" s="427"/>
      <c r="AP1480" s="427"/>
      <c r="AQ1480" s="427"/>
      <c r="AR1480" s="427"/>
      <c r="AS1480" s="427"/>
    </row>
    <row r="1481" spans="4:45" s="442" customFormat="1" ht="16" customHeight="1" x14ac:dyDescent="0.25">
      <c r="D1481" s="444"/>
      <c r="E1481" s="444"/>
      <c r="F1481" s="444"/>
      <c r="G1481" s="444"/>
      <c r="H1481" s="444"/>
      <c r="I1481" s="444"/>
      <c r="J1481" s="444"/>
      <c r="K1481" s="444"/>
      <c r="L1481" s="444"/>
      <c r="M1481" s="443"/>
      <c r="O1481" s="427"/>
      <c r="P1481" s="427"/>
      <c r="Q1481" s="427"/>
      <c r="R1481" s="427"/>
      <c r="S1481" s="427"/>
      <c r="T1481" s="427"/>
      <c r="U1481" s="427"/>
      <c r="V1481" s="427"/>
      <c r="W1481" s="427"/>
      <c r="X1481" s="427"/>
      <c r="Y1481" s="427"/>
      <c r="Z1481" s="427"/>
      <c r="AA1481" s="427"/>
      <c r="AB1481" s="427"/>
      <c r="AC1481" s="427"/>
      <c r="AD1481" s="427"/>
      <c r="AE1481" s="427"/>
      <c r="AF1481" s="427"/>
      <c r="AG1481" s="427"/>
      <c r="AH1481" s="427"/>
      <c r="AI1481" s="427"/>
      <c r="AJ1481" s="427"/>
      <c r="AK1481" s="427"/>
      <c r="AL1481" s="427"/>
      <c r="AM1481" s="427"/>
      <c r="AN1481" s="427"/>
      <c r="AO1481" s="427"/>
      <c r="AP1481" s="427"/>
      <c r="AQ1481" s="427"/>
      <c r="AR1481" s="427"/>
      <c r="AS1481" s="427"/>
    </row>
    <row r="1482" spans="4:45" s="442" customFormat="1" ht="16" customHeight="1" x14ac:dyDescent="0.25">
      <c r="D1482" s="444"/>
      <c r="E1482" s="444"/>
      <c r="F1482" s="444"/>
      <c r="G1482" s="444"/>
      <c r="H1482" s="444"/>
      <c r="I1482" s="444"/>
      <c r="J1482" s="444"/>
      <c r="K1482" s="444"/>
      <c r="L1482" s="444"/>
      <c r="M1482" s="443"/>
      <c r="O1482" s="427"/>
      <c r="P1482" s="427"/>
      <c r="Q1482" s="427"/>
      <c r="R1482" s="427"/>
      <c r="S1482" s="427"/>
      <c r="T1482" s="427"/>
      <c r="U1482" s="427"/>
      <c r="V1482" s="427"/>
      <c r="W1482" s="427"/>
      <c r="X1482" s="427"/>
      <c r="Y1482" s="427"/>
      <c r="Z1482" s="427"/>
      <c r="AA1482" s="427"/>
      <c r="AB1482" s="427"/>
      <c r="AC1482" s="427"/>
      <c r="AD1482" s="427"/>
      <c r="AE1482" s="427"/>
      <c r="AF1482" s="427"/>
      <c r="AG1482" s="427"/>
      <c r="AH1482" s="427"/>
      <c r="AI1482" s="427"/>
      <c r="AJ1482" s="427"/>
      <c r="AK1482" s="427"/>
      <c r="AL1482" s="427"/>
      <c r="AM1482" s="427"/>
      <c r="AN1482" s="427"/>
      <c r="AO1482" s="427"/>
      <c r="AP1482" s="427"/>
      <c r="AQ1482" s="427"/>
      <c r="AR1482" s="427"/>
      <c r="AS1482" s="427"/>
    </row>
    <row r="1483" spans="4:45" s="442" customFormat="1" ht="16" customHeight="1" x14ac:dyDescent="0.25">
      <c r="D1483" s="444"/>
      <c r="E1483" s="444"/>
      <c r="F1483" s="444"/>
      <c r="G1483" s="444"/>
      <c r="H1483" s="444"/>
      <c r="I1483" s="444"/>
      <c r="J1483" s="444"/>
      <c r="K1483" s="444"/>
      <c r="L1483" s="444"/>
      <c r="M1483" s="443"/>
      <c r="O1483" s="427"/>
      <c r="P1483" s="427"/>
      <c r="Q1483" s="427"/>
      <c r="R1483" s="427"/>
      <c r="S1483" s="427"/>
      <c r="T1483" s="427"/>
      <c r="U1483" s="427"/>
      <c r="V1483" s="427"/>
      <c r="W1483" s="427"/>
      <c r="X1483" s="427"/>
      <c r="Y1483" s="427"/>
      <c r="Z1483" s="427"/>
      <c r="AA1483" s="427"/>
      <c r="AB1483" s="427"/>
      <c r="AC1483" s="427"/>
      <c r="AD1483" s="427"/>
      <c r="AE1483" s="427"/>
      <c r="AF1483" s="427"/>
      <c r="AG1483" s="427"/>
      <c r="AH1483" s="427"/>
      <c r="AI1483" s="427"/>
      <c r="AJ1483" s="427"/>
      <c r="AK1483" s="427"/>
      <c r="AL1483" s="427"/>
      <c r="AM1483" s="427"/>
      <c r="AN1483" s="427"/>
      <c r="AO1483" s="427"/>
      <c r="AP1483" s="427"/>
      <c r="AQ1483" s="427"/>
      <c r="AR1483" s="427"/>
      <c r="AS1483" s="427"/>
    </row>
    <row r="1484" spans="4:45" s="442" customFormat="1" ht="16" customHeight="1" x14ac:dyDescent="0.25">
      <c r="D1484" s="444"/>
      <c r="E1484" s="444"/>
      <c r="F1484" s="444"/>
      <c r="G1484" s="444"/>
      <c r="H1484" s="444"/>
      <c r="I1484" s="444"/>
      <c r="J1484" s="444"/>
      <c r="K1484" s="444"/>
      <c r="L1484" s="444"/>
      <c r="M1484" s="443"/>
      <c r="O1484" s="427"/>
      <c r="P1484" s="427"/>
      <c r="Q1484" s="427"/>
      <c r="R1484" s="427"/>
      <c r="S1484" s="427"/>
      <c r="T1484" s="427"/>
      <c r="U1484" s="427"/>
      <c r="V1484" s="427"/>
      <c r="W1484" s="427"/>
      <c r="X1484" s="427"/>
      <c r="Y1484" s="427"/>
      <c r="Z1484" s="427"/>
      <c r="AA1484" s="427"/>
      <c r="AB1484" s="427"/>
      <c r="AC1484" s="427"/>
      <c r="AD1484" s="427"/>
      <c r="AE1484" s="427"/>
      <c r="AF1484" s="427"/>
      <c r="AG1484" s="427"/>
      <c r="AH1484" s="427"/>
      <c r="AI1484" s="427"/>
      <c r="AJ1484" s="427"/>
      <c r="AK1484" s="427"/>
      <c r="AL1484" s="427"/>
      <c r="AM1484" s="427"/>
      <c r="AN1484" s="427"/>
      <c r="AO1484" s="427"/>
      <c r="AP1484" s="427"/>
      <c r="AQ1484" s="427"/>
      <c r="AR1484" s="427"/>
      <c r="AS1484" s="427"/>
    </row>
    <row r="1485" spans="4:45" s="442" customFormat="1" ht="16" customHeight="1" x14ac:dyDescent="0.25">
      <c r="D1485" s="444"/>
      <c r="E1485" s="444"/>
      <c r="F1485" s="444"/>
      <c r="G1485" s="444"/>
      <c r="H1485" s="444"/>
      <c r="I1485" s="444"/>
      <c r="J1485" s="444"/>
      <c r="K1485" s="444"/>
      <c r="L1485" s="444"/>
      <c r="M1485" s="443"/>
      <c r="O1485" s="427"/>
      <c r="P1485" s="427"/>
      <c r="Q1485" s="427"/>
      <c r="R1485" s="427"/>
      <c r="S1485" s="427"/>
      <c r="T1485" s="427"/>
      <c r="U1485" s="427"/>
      <c r="V1485" s="427"/>
      <c r="W1485" s="427"/>
      <c r="X1485" s="427"/>
      <c r="Y1485" s="427"/>
      <c r="Z1485" s="427"/>
      <c r="AA1485" s="427"/>
      <c r="AB1485" s="427"/>
      <c r="AC1485" s="427"/>
      <c r="AD1485" s="427"/>
      <c r="AE1485" s="427"/>
      <c r="AF1485" s="427"/>
      <c r="AG1485" s="427"/>
      <c r="AH1485" s="427"/>
      <c r="AI1485" s="427"/>
      <c r="AJ1485" s="427"/>
      <c r="AK1485" s="427"/>
      <c r="AL1485" s="427"/>
      <c r="AM1485" s="427"/>
      <c r="AN1485" s="427"/>
      <c r="AO1485" s="427"/>
      <c r="AP1485" s="427"/>
      <c r="AQ1485" s="427"/>
      <c r="AR1485" s="427"/>
      <c r="AS1485" s="427"/>
    </row>
    <row r="1486" spans="4:45" s="442" customFormat="1" ht="16" customHeight="1" x14ac:dyDescent="0.25">
      <c r="D1486" s="444"/>
      <c r="E1486" s="444"/>
      <c r="F1486" s="444"/>
      <c r="G1486" s="444"/>
      <c r="H1486" s="444"/>
      <c r="I1486" s="444"/>
      <c r="J1486" s="444"/>
      <c r="K1486" s="444"/>
      <c r="L1486" s="444"/>
      <c r="M1486" s="443"/>
      <c r="O1486" s="427"/>
      <c r="P1486" s="427"/>
      <c r="Q1486" s="427"/>
      <c r="R1486" s="427"/>
      <c r="S1486" s="427"/>
      <c r="T1486" s="427"/>
      <c r="U1486" s="427"/>
      <c r="V1486" s="427"/>
      <c r="W1486" s="427"/>
      <c r="X1486" s="427"/>
      <c r="Y1486" s="427"/>
      <c r="Z1486" s="427"/>
      <c r="AA1486" s="427"/>
      <c r="AB1486" s="427"/>
      <c r="AC1486" s="427"/>
      <c r="AD1486" s="427"/>
      <c r="AE1486" s="427"/>
      <c r="AF1486" s="427"/>
      <c r="AG1486" s="427"/>
      <c r="AH1486" s="427"/>
      <c r="AI1486" s="427"/>
      <c r="AJ1486" s="427"/>
      <c r="AK1486" s="427"/>
      <c r="AL1486" s="427"/>
      <c r="AM1486" s="427"/>
      <c r="AN1486" s="427"/>
      <c r="AO1486" s="427"/>
      <c r="AP1486" s="427"/>
      <c r="AQ1486" s="427"/>
      <c r="AR1486" s="427"/>
      <c r="AS1486" s="427"/>
    </row>
    <row r="1487" spans="4:45" s="442" customFormat="1" ht="16" customHeight="1" x14ac:dyDescent="0.25">
      <c r="D1487" s="444"/>
      <c r="E1487" s="444"/>
      <c r="F1487" s="444"/>
      <c r="G1487" s="444"/>
      <c r="H1487" s="444"/>
      <c r="I1487" s="444"/>
      <c r="J1487" s="444"/>
      <c r="K1487" s="444"/>
      <c r="L1487" s="444"/>
      <c r="M1487" s="443"/>
      <c r="O1487" s="427"/>
      <c r="P1487" s="427"/>
      <c r="Q1487" s="427"/>
      <c r="R1487" s="427"/>
      <c r="S1487" s="427"/>
      <c r="T1487" s="427"/>
      <c r="U1487" s="427"/>
      <c r="V1487" s="427"/>
      <c r="W1487" s="427"/>
      <c r="X1487" s="427"/>
      <c r="Y1487" s="427"/>
      <c r="Z1487" s="427"/>
      <c r="AA1487" s="427"/>
      <c r="AB1487" s="427"/>
      <c r="AC1487" s="427"/>
      <c r="AD1487" s="427"/>
      <c r="AE1487" s="427"/>
      <c r="AF1487" s="427"/>
      <c r="AG1487" s="427"/>
      <c r="AH1487" s="427"/>
      <c r="AI1487" s="427"/>
      <c r="AJ1487" s="427"/>
      <c r="AK1487" s="427"/>
      <c r="AL1487" s="427"/>
      <c r="AM1487" s="427"/>
      <c r="AN1487" s="427"/>
      <c r="AO1487" s="427"/>
      <c r="AP1487" s="427"/>
      <c r="AQ1487" s="427"/>
      <c r="AR1487" s="427"/>
      <c r="AS1487" s="427"/>
    </row>
    <row r="1488" spans="4:45" s="442" customFormat="1" ht="16" customHeight="1" x14ac:dyDescent="0.25">
      <c r="D1488" s="444"/>
      <c r="E1488" s="444"/>
      <c r="F1488" s="444"/>
      <c r="G1488" s="444"/>
      <c r="H1488" s="444"/>
      <c r="I1488" s="444"/>
      <c r="J1488" s="444"/>
      <c r="K1488" s="444"/>
      <c r="L1488" s="444"/>
      <c r="M1488" s="443"/>
      <c r="O1488" s="427"/>
      <c r="P1488" s="427"/>
      <c r="Q1488" s="427"/>
      <c r="R1488" s="427"/>
      <c r="S1488" s="427"/>
      <c r="T1488" s="427"/>
      <c r="U1488" s="427"/>
      <c r="V1488" s="427"/>
      <c r="W1488" s="427"/>
      <c r="X1488" s="427"/>
      <c r="Y1488" s="427"/>
      <c r="Z1488" s="427"/>
      <c r="AA1488" s="427"/>
      <c r="AB1488" s="427"/>
      <c r="AC1488" s="427"/>
      <c r="AD1488" s="427"/>
      <c r="AE1488" s="427"/>
      <c r="AF1488" s="427"/>
      <c r="AG1488" s="427"/>
      <c r="AH1488" s="427"/>
      <c r="AI1488" s="427"/>
      <c r="AJ1488" s="427"/>
      <c r="AK1488" s="427"/>
      <c r="AL1488" s="427"/>
      <c r="AM1488" s="427"/>
      <c r="AN1488" s="427"/>
      <c r="AO1488" s="427"/>
      <c r="AP1488" s="427"/>
      <c r="AQ1488" s="427"/>
      <c r="AR1488" s="427"/>
      <c r="AS1488" s="427"/>
    </row>
    <row r="1489" spans="4:45" s="442" customFormat="1" ht="16" customHeight="1" x14ac:dyDescent="0.25">
      <c r="D1489" s="444"/>
      <c r="E1489" s="444"/>
      <c r="F1489" s="444"/>
      <c r="G1489" s="444"/>
      <c r="H1489" s="444"/>
      <c r="I1489" s="444"/>
      <c r="J1489" s="444"/>
      <c r="K1489" s="444"/>
      <c r="L1489" s="444"/>
      <c r="M1489" s="443"/>
      <c r="O1489" s="427"/>
      <c r="P1489" s="427"/>
      <c r="Q1489" s="427"/>
      <c r="R1489" s="427"/>
      <c r="S1489" s="427"/>
      <c r="T1489" s="427"/>
      <c r="U1489" s="427"/>
      <c r="V1489" s="427"/>
      <c r="W1489" s="427"/>
      <c r="X1489" s="427"/>
      <c r="Y1489" s="427"/>
      <c r="Z1489" s="427"/>
      <c r="AA1489" s="427"/>
      <c r="AB1489" s="427"/>
      <c r="AC1489" s="427"/>
      <c r="AD1489" s="427"/>
      <c r="AE1489" s="427"/>
      <c r="AF1489" s="427"/>
      <c r="AG1489" s="427"/>
      <c r="AH1489" s="427"/>
      <c r="AI1489" s="427"/>
      <c r="AJ1489" s="427"/>
      <c r="AK1489" s="427"/>
      <c r="AL1489" s="427"/>
      <c r="AM1489" s="427"/>
      <c r="AN1489" s="427"/>
      <c r="AO1489" s="427"/>
      <c r="AP1489" s="427"/>
      <c r="AQ1489" s="427"/>
      <c r="AR1489" s="427"/>
      <c r="AS1489" s="427"/>
    </row>
    <row r="1490" spans="4:45" s="442" customFormat="1" ht="16" customHeight="1" x14ac:dyDescent="0.25">
      <c r="D1490" s="444"/>
      <c r="E1490" s="444"/>
      <c r="F1490" s="444"/>
      <c r="G1490" s="444"/>
      <c r="H1490" s="444"/>
      <c r="I1490" s="444"/>
      <c r="J1490" s="444"/>
      <c r="K1490" s="444"/>
      <c r="L1490" s="444"/>
      <c r="M1490" s="443"/>
      <c r="O1490" s="427"/>
      <c r="P1490" s="427"/>
      <c r="Q1490" s="427"/>
      <c r="R1490" s="427"/>
      <c r="S1490" s="427"/>
      <c r="T1490" s="427"/>
      <c r="U1490" s="427"/>
      <c r="V1490" s="427"/>
      <c r="W1490" s="427"/>
      <c r="X1490" s="427"/>
      <c r="Y1490" s="427"/>
      <c r="Z1490" s="427"/>
      <c r="AA1490" s="427"/>
      <c r="AB1490" s="427"/>
      <c r="AC1490" s="427"/>
      <c r="AD1490" s="427"/>
      <c r="AE1490" s="427"/>
      <c r="AF1490" s="427"/>
      <c r="AG1490" s="427"/>
      <c r="AH1490" s="427"/>
      <c r="AI1490" s="427"/>
      <c r="AJ1490" s="427"/>
      <c r="AK1490" s="427"/>
      <c r="AL1490" s="427"/>
      <c r="AM1490" s="427"/>
      <c r="AN1490" s="427"/>
      <c r="AO1490" s="427"/>
      <c r="AP1490" s="427"/>
      <c r="AQ1490" s="427"/>
      <c r="AR1490" s="427"/>
      <c r="AS1490" s="427"/>
    </row>
    <row r="1491" spans="4:45" s="442" customFormat="1" ht="16" customHeight="1" x14ac:dyDescent="0.25">
      <c r="D1491" s="444"/>
      <c r="E1491" s="444"/>
      <c r="F1491" s="444"/>
      <c r="G1491" s="444"/>
      <c r="H1491" s="444"/>
      <c r="I1491" s="444"/>
      <c r="J1491" s="444"/>
      <c r="K1491" s="444"/>
      <c r="L1491" s="444"/>
      <c r="M1491" s="443"/>
      <c r="O1491" s="427"/>
      <c r="P1491" s="427"/>
      <c r="Q1491" s="427"/>
      <c r="R1491" s="427"/>
      <c r="S1491" s="427"/>
      <c r="T1491" s="427"/>
      <c r="U1491" s="427"/>
      <c r="V1491" s="427"/>
      <c r="W1491" s="427"/>
      <c r="X1491" s="427"/>
      <c r="Y1491" s="427"/>
      <c r="Z1491" s="427"/>
      <c r="AA1491" s="427"/>
      <c r="AB1491" s="427"/>
      <c r="AC1491" s="427"/>
      <c r="AD1491" s="427"/>
      <c r="AE1491" s="427"/>
      <c r="AF1491" s="427"/>
      <c r="AG1491" s="427"/>
      <c r="AH1491" s="427"/>
      <c r="AI1491" s="427"/>
      <c r="AJ1491" s="427"/>
      <c r="AK1491" s="427"/>
      <c r="AL1491" s="427"/>
      <c r="AM1491" s="427"/>
      <c r="AN1491" s="427"/>
      <c r="AO1491" s="427"/>
      <c r="AP1491" s="427"/>
      <c r="AQ1491" s="427"/>
      <c r="AR1491" s="427"/>
      <c r="AS1491" s="427"/>
    </row>
    <row r="1492" spans="4:45" s="442" customFormat="1" ht="16" customHeight="1" x14ac:dyDescent="0.25">
      <c r="D1492" s="444"/>
      <c r="E1492" s="444"/>
      <c r="F1492" s="444"/>
      <c r="G1492" s="444"/>
      <c r="H1492" s="444"/>
      <c r="I1492" s="444"/>
      <c r="J1492" s="444"/>
      <c r="K1492" s="444"/>
      <c r="L1492" s="444"/>
      <c r="M1492" s="443"/>
      <c r="O1492" s="427"/>
      <c r="P1492" s="427"/>
      <c r="Q1492" s="427"/>
      <c r="R1492" s="427"/>
      <c r="S1492" s="427"/>
      <c r="T1492" s="427"/>
      <c r="U1492" s="427"/>
      <c r="V1492" s="427"/>
      <c r="W1492" s="427"/>
      <c r="X1492" s="427"/>
      <c r="Y1492" s="427"/>
      <c r="Z1492" s="427"/>
      <c r="AA1492" s="427"/>
      <c r="AB1492" s="427"/>
      <c r="AC1492" s="427"/>
      <c r="AD1492" s="427"/>
      <c r="AE1492" s="427"/>
      <c r="AF1492" s="427"/>
      <c r="AG1492" s="427"/>
      <c r="AH1492" s="427"/>
      <c r="AI1492" s="427"/>
      <c r="AJ1492" s="427"/>
      <c r="AK1492" s="427"/>
      <c r="AL1492" s="427"/>
      <c r="AM1492" s="427"/>
      <c r="AN1492" s="427"/>
      <c r="AO1492" s="427"/>
      <c r="AP1492" s="427"/>
      <c r="AQ1492" s="427"/>
      <c r="AR1492" s="427"/>
      <c r="AS1492" s="427"/>
    </row>
    <row r="1493" spans="4:45" s="442" customFormat="1" ht="16" customHeight="1" x14ac:dyDescent="0.25">
      <c r="D1493" s="444"/>
      <c r="E1493" s="444"/>
      <c r="F1493" s="444"/>
      <c r="G1493" s="444"/>
      <c r="H1493" s="444"/>
      <c r="I1493" s="444"/>
      <c r="J1493" s="444"/>
      <c r="K1493" s="444"/>
      <c r="L1493" s="444"/>
      <c r="M1493" s="443"/>
      <c r="O1493" s="427"/>
      <c r="P1493" s="427"/>
      <c r="Q1493" s="427"/>
      <c r="R1493" s="427"/>
      <c r="S1493" s="427"/>
      <c r="T1493" s="427"/>
      <c r="U1493" s="427"/>
      <c r="V1493" s="427"/>
      <c r="W1493" s="427"/>
      <c r="X1493" s="427"/>
      <c r="Y1493" s="427"/>
      <c r="Z1493" s="427"/>
      <c r="AA1493" s="427"/>
      <c r="AB1493" s="427"/>
      <c r="AC1493" s="427"/>
      <c r="AD1493" s="427"/>
      <c r="AE1493" s="427"/>
      <c r="AF1493" s="427"/>
      <c r="AG1493" s="427"/>
      <c r="AH1493" s="427"/>
      <c r="AI1493" s="427"/>
      <c r="AJ1493" s="427"/>
      <c r="AK1493" s="427"/>
      <c r="AL1493" s="427"/>
      <c r="AM1493" s="427"/>
      <c r="AN1493" s="427"/>
      <c r="AO1493" s="427"/>
      <c r="AP1493" s="427"/>
      <c r="AQ1493" s="427"/>
      <c r="AR1493" s="427"/>
      <c r="AS1493" s="427"/>
    </row>
    <row r="1494" spans="4:45" s="442" customFormat="1" ht="16" customHeight="1" x14ac:dyDescent="0.25">
      <c r="D1494" s="444"/>
      <c r="E1494" s="444"/>
      <c r="F1494" s="444"/>
      <c r="G1494" s="444"/>
      <c r="H1494" s="444"/>
      <c r="I1494" s="444"/>
      <c r="J1494" s="444"/>
      <c r="K1494" s="444"/>
      <c r="L1494" s="444"/>
      <c r="M1494" s="443"/>
      <c r="O1494" s="427"/>
      <c r="P1494" s="427"/>
      <c r="Q1494" s="427"/>
      <c r="R1494" s="427"/>
      <c r="S1494" s="427"/>
      <c r="T1494" s="427"/>
      <c r="U1494" s="427"/>
      <c r="V1494" s="427"/>
      <c r="W1494" s="427"/>
      <c r="X1494" s="427"/>
      <c r="Y1494" s="427"/>
      <c r="Z1494" s="427"/>
      <c r="AA1494" s="427"/>
      <c r="AB1494" s="427"/>
      <c r="AC1494" s="427"/>
      <c r="AD1494" s="427"/>
      <c r="AE1494" s="427"/>
      <c r="AF1494" s="427"/>
      <c r="AG1494" s="427"/>
      <c r="AH1494" s="427"/>
      <c r="AI1494" s="427"/>
      <c r="AJ1494" s="427"/>
      <c r="AK1494" s="427"/>
      <c r="AL1494" s="427"/>
      <c r="AM1494" s="427"/>
      <c r="AN1494" s="427"/>
      <c r="AO1494" s="427"/>
      <c r="AP1494" s="427"/>
      <c r="AQ1494" s="427"/>
      <c r="AR1494" s="427"/>
      <c r="AS1494" s="427"/>
    </row>
    <row r="1495" spans="4:45" s="442" customFormat="1" ht="16" customHeight="1" x14ac:dyDescent="0.25">
      <c r="D1495" s="444"/>
      <c r="E1495" s="444"/>
      <c r="F1495" s="444"/>
      <c r="G1495" s="444"/>
      <c r="H1495" s="444"/>
      <c r="I1495" s="444"/>
      <c r="J1495" s="444"/>
      <c r="K1495" s="444"/>
      <c r="L1495" s="444"/>
      <c r="M1495" s="443"/>
      <c r="O1495" s="427"/>
      <c r="P1495" s="427"/>
      <c r="Q1495" s="427"/>
      <c r="R1495" s="427"/>
      <c r="S1495" s="427"/>
      <c r="T1495" s="427"/>
      <c r="U1495" s="427"/>
      <c r="V1495" s="427"/>
      <c r="W1495" s="427"/>
      <c r="X1495" s="427"/>
      <c r="Y1495" s="427"/>
      <c r="Z1495" s="427"/>
      <c r="AA1495" s="427"/>
      <c r="AB1495" s="427"/>
      <c r="AC1495" s="427"/>
      <c r="AD1495" s="427"/>
      <c r="AE1495" s="427"/>
      <c r="AF1495" s="427"/>
      <c r="AG1495" s="427"/>
      <c r="AH1495" s="427"/>
      <c r="AI1495" s="427"/>
      <c r="AJ1495" s="427"/>
      <c r="AK1495" s="427"/>
      <c r="AL1495" s="427"/>
      <c r="AM1495" s="427"/>
      <c r="AN1495" s="427"/>
      <c r="AO1495" s="427"/>
      <c r="AP1495" s="427"/>
      <c r="AQ1495" s="427"/>
      <c r="AR1495" s="427"/>
      <c r="AS1495" s="427"/>
    </row>
    <row r="1496" spans="4:45" s="442" customFormat="1" ht="16" customHeight="1" x14ac:dyDescent="0.25">
      <c r="D1496" s="444"/>
      <c r="E1496" s="444"/>
      <c r="F1496" s="444"/>
      <c r="G1496" s="444"/>
      <c r="H1496" s="444"/>
      <c r="I1496" s="444"/>
      <c r="J1496" s="444"/>
      <c r="K1496" s="444"/>
      <c r="L1496" s="444"/>
      <c r="M1496" s="443"/>
      <c r="O1496" s="427"/>
      <c r="P1496" s="427"/>
      <c r="Q1496" s="427"/>
      <c r="R1496" s="427"/>
      <c r="S1496" s="427"/>
      <c r="T1496" s="427"/>
      <c r="U1496" s="427"/>
      <c r="V1496" s="427"/>
      <c r="W1496" s="427"/>
      <c r="X1496" s="427"/>
      <c r="Y1496" s="427"/>
      <c r="Z1496" s="427"/>
      <c r="AA1496" s="427"/>
      <c r="AB1496" s="427"/>
      <c r="AC1496" s="427"/>
      <c r="AD1496" s="427"/>
      <c r="AE1496" s="427"/>
      <c r="AF1496" s="427"/>
      <c r="AG1496" s="427"/>
      <c r="AH1496" s="427"/>
      <c r="AI1496" s="427"/>
      <c r="AJ1496" s="427"/>
      <c r="AK1496" s="427"/>
      <c r="AL1496" s="427"/>
      <c r="AM1496" s="427"/>
      <c r="AN1496" s="427"/>
      <c r="AO1496" s="427"/>
      <c r="AP1496" s="427"/>
      <c r="AQ1496" s="427"/>
      <c r="AR1496" s="427"/>
      <c r="AS1496" s="427"/>
    </row>
    <row r="1497" spans="4:45" s="442" customFormat="1" ht="16" customHeight="1" x14ac:dyDescent="0.25">
      <c r="D1497" s="444"/>
      <c r="E1497" s="444"/>
      <c r="F1497" s="444"/>
      <c r="G1497" s="444"/>
      <c r="H1497" s="444"/>
      <c r="I1497" s="444"/>
      <c r="J1497" s="444"/>
      <c r="K1497" s="444"/>
      <c r="L1497" s="444"/>
      <c r="M1497" s="443"/>
      <c r="O1497" s="427"/>
      <c r="P1497" s="427"/>
      <c r="Q1497" s="427"/>
      <c r="R1497" s="427"/>
      <c r="S1497" s="427"/>
      <c r="T1497" s="427"/>
      <c r="U1497" s="427"/>
      <c r="V1497" s="427"/>
      <c r="W1497" s="427"/>
      <c r="X1497" s="427"/>
      <c r="Y1497" s="427"/>
      <c r="Z1497" s="427"/>
      <c r="AA1497" s="427"/>
      <c r="AB1497" s="427"/>
      <c r="AC1497" s="427"/>
      <c r="AD1497" s="427"/>
      <c r="AE1497" s="427"/>
      <c r="AF1497" s="427"/>
      <c r="AG1497" s="427"/>
      <c r="AH1497" s="427"/>
      <c r="AI1497" s="427"/>
      <c r="AJ1497" s="427"/>
      <c r="AK1497" s="427"/>
      <c r="AL1497" s="427"/>
      <c r="AM1497" s="427"/>
      <c r="AN1497" s="427"/>
      <c r="AO1497" s="427"/>
      <c r="AP1497" s="427"/>
      <c r="AQ1497" s="427"/>
      <c r="AR1497" s="427"/>
      <c r="AS1497" s="427"/>
    </row>
    <row r="1498" spans="4:45" s="442" customFormat="1" ht="16" customHeight="1" x14ac:dyDescent="0.25">
      <c r="D1498" s="444"/>
      <c r="E1498" s="444"/>
      <c r="F1498" s="444"/>
      <c r="G1498" s="444"/>
      <c r="H1498" s="444"/>
      <c r="I1498" s="444"/>
      <c r="J1498" s="444"/>
      <c r="K1498" s="444"/>
      <c r="L1498" s="444"/>
      <c r="M1498" s="443"/>
      <c r="O1498" s="427"/>
      <c r="P1498" s="427"/>
      <c r="Q1498" s="427"/>
      <c r="R1498" s="427"/>
      <c r="S1498" s="427"/>
      <c r="T1498" s="427"/>
      <c r="U1498" s="427"/>
      <c r="V1498" s="427"/>
      <c r="W1498" s="427"/>
      <c r="X1498" s="427"/>
      <c r="Y1498" s="427"/>
      <c r="Z1498" s="427"/>
      <c r="AA1498" s="427"/>
      <c r="AB1498" s="427"/>
      <c r="AC1498" s="427"/>
      <c r="AD1498" s="427"/>
      <c r="AE1498" s="427"/>
      <c r="AF1498" s="427"/>
      <c r="AG1498" s="427"/>
      <c r="AH1498" s="427"/>
      <c r="AI1498" s="427"/>
      <c r="AJ1498" s="427"/>
      <c r="AK1498" s="427"/>
      <c r="AL1498" s="427"/>
      <c r="AM1498" s="427"/>
      <c r="AN1498" s="427"/>
      <c r="AO1498" s="427"/>
      <c r="AP1498" s="427"/>
      <c r="AQ1498" s="427"/>
      <c r="AR1498" s="427"/>
      <c r="AS1498" s="427"/>
    </row>
    <row r="1499" spans="4:45" s="442" customFormat="1" ht="16" customHeight="1" x14ac:dyDescent="0.25">
      <c r="D1499" s="444"/>
      <c r="E1499" s="444"/>
      <c r="F1499" s="444"/>
      <c r="G1499" s="444"/>
      <c r="H1499" s="444"/>
      <c r="I1499" s="444"/>
      <c r="J1499" s="444"/>
      <c r="K1499" s="444"/>
      <c r="L1499" s="444"/>
      <c r="M1499" s="443"/>
      <c r="O1499" s="427"/>
      <c r="P1499" s="427"/>
      <c r="Q1499" s="427"/>
      <c r="R1499" s="427"/>
      <c r="S1499" s="427"/>
      <c r="T1499" s="427"/>
      <c r="U1499" s="427"/>
      <c r="V1499" s="427"/>
      <c r="W1499" s="427"/>
      <c r="X1499" s="427"/>
      <c r="Y1499" s="427"/>
      <c r="Z1499" s="427"/>
      <c r="AA1499" s="427"/>
      <c r="AB1499" s="427"/>
      <c r="AC1499" s="427"/>
      <c r="AD1499" s="427"/>
      <c r="AE1499" s="427"/>
      <c r="AF1499" s="427"/>
      <c r="AG1499" s="427"/>
      <c r="AH1499" s="427"/>
      <c r="AI1499" s="427"/>
      <c r="AJ1499" s="427"/>
      <c r="AK1499" s="427"/>
      <c r="AL1499" s="427"/>
      <c r="AM1499" s="427"/>
      <c r="AN1499" s="427"/>
      <c r="AO1499" s="427"/>
      <c r="AP1499" s="427"/>
      <c r="AQ1499" s="427"/>
      <c r="AR1499" s="427"/>
      <c r="AS1499" s="427"/>
    </row>
    <row r="1500" spans="4:45" s="442" customFormat="1" ht="16" customHeight="1" x14ac:dyDescent="0.25">
      <c r="D1500" s="444"/>
      <c r="E1500" s="444"/>
      <c r="F1500" s="444"/>
      <c r="G1500" s="444"/>
      <c r="H1500" s="444"/>
      <c r="I1500" s="444"/>
      <c r="J1500" s="444"/>
      <c r="K1500" s="444"/>
      <c r="L1500" s="444"/>
      <c r="M1500" s="443"/>
      <c r="O1500" s="427"/>
      <c r="P1500" s="427"/>
      <c r="Q1500" s="427"/>
      <c r="R1500" s="427"/>
      <c r="S1500" s="427"/>
      <c r="T1500" s="427"/>
      <c r="U1500" s="427"/>
      <c r="V1500" s="427"/>
      <c r="W1500" s="427"/>
      <c r="X1500" s="427"/>
      <c r="Y1500" s="427"/>
      <c r="Z1500" s="427"/>
      <c r="AA1500" s="427"/>
      <c r="AB1500" s="427"/>
      <c r="AC1500" s="427"/>
      <c r="AD1500" s="427"/>
      <c r="AE1500" s="427"/>
      <c r="AF1500" s="427"/>
      <c r="AG1500" s="427"/>
      <c r="AH1500" s="427"/>
      <c r="AI1500" s="427"/>
      <c r="AJ1500" s="427"/>
      <c r="AK1500" s="427"/>
      <c r="AL1500" s="427"/>
      <c r="AM1500" s="427"/>
      <c r="AN1500" s="427"/>
      <c r="AO1500" s="427"/>
      <c r="AP1500" s="427"/>
      <c r="AQ1500" s="427"/>
      <c r="AR1500" s="427"/>
      <c r="AS1500" s="427"/>
    </row>
    <row r="1501" spans="4:45" s="442" customFormat="1" ht="16" customHeight="1" x14ac:dyDescent="0.25">
      <c r="D1501" s="444"/>
      <c r="E1501" s="444"/>
      <c r="F1501" s="444"/>
      <c r="G1501" s="444"/>
      <c r="H1501" s="444"/>
      <c r="I1501" s="444"/>
      <c r="J1501" s="444"/>
      <c r="K1501" s="444"/>
      <c r="L1501" s="444"/>
      <c r="M1501" s="443"/>
      <c r="O1501" s="427"/>
      <c r="P1501" s="427"/>
      <c r="Q1501" s="427"/>
      <c r="R1501" s="427"/>
      <c r="S1501" s="427"/>
      <c r="T1501" s="427"/>
      <c r="U1501" s="427"/>
      <c r="V1501" s="427"/>
      <c r="W1501" s="427"/>
      <c r="X1501" s="427"/>
      <c r="Y1501" s="427"/>
      <c r="Z1501" s="427"/>
      <c r="AA1501" s="427"/>
      <c r="AB1501" s="427"/>
      <c r="AC1501" s="427"/>
      <c r="AD1501" s="427"/>
      <c r="AE1501" s="427"/>
      <c r="AF1501" s="427"/>
      <c r="AG1501" s="427"/>
      <c r="AH1501" s="427"/>
      <c r="AI1501" s="427"/>
      <c r="AJ1501" s="427"/>
      <c r="AK1501" s="427"/>
      <c r="AL1501" s="427"/>
      <c r="AM1501" s="427"/>
      <c r="AN1501" s="427"/>
      <c r="AO1501" s="427"/>
      <c r="AP1501" s="427"/>
      <c r="AQ1501" s="427"/>
      <c r="AR1501" s="427"/>
      <c r="AS1501" s="427"/>
    </row>
    <row r="1502" spans="4:45" s="442" customFormat="1" ht="16" customHeight="1" x14ac:dyDescent="0.25">
      <c r="D1502" s="444"/>
      <c r="E1502" s="444"/>
      <c r="F1502" s="444"/>
      <c r="G1502" s="444"/>
      <c r="H1502" s="444"/>
      <c r="I1502" s="444"/>
      <c r="J1502" s="444"/>
      <c r="K1502" s="444"/>
      <c r="L1502" s="444"/>
      <c r="M1502" s="443"/>
      <c r="O1502" s="427"/>
      <c r="P1502" s="427"/>
      <c r="Q1502" s="427"/>
      <c r="R1502" s="427"/>
      <c r="S1502" s="427"/>
      <c r="T1502" s="427"/>
      <c r="U1502" s="427"/>
      <c r="V1502" s="427"/>
      <c r="W1502" s="427"/>
      <c r="X1502" s="427"/>
      <c r="Y1502" s="427"/>
      <c r="Z1502" s="427"/>
      <c r="AA1502" s="427"/>
      <c r="AB1502" s="427"/>
      <c r="AC1502" s="427"/>
      <c r="AD1502" s="427"/>
      <c r="AE1502" s="427"/>
      <c r="AF1502" s="427"/>
      <c r="AG1502" s="427"/>
      <c r="AH1502" s="427"/>
      <c r="AI1502" s="427"/>
      <c r="AJ1502" s="427"/>
      <c r="AK1502" s="427"/>
      <c r="AL1502" s="427"/>
      <c r="AM1502" s="427"/>
      <c r="AN1502" s="427"/>
      <c r="AO1502" s="427"/>
      <c r="AP1502" s="427"/>
      <c r="AQ1502" s="427"/>
      <c r="AR1502" s="427"/>
      <c r="AS1502" s="427"/>
    </row>
    <row r="1503" spans="4:45" s="442" customFormat="1" ht="16" customHeight="1" x14ac:dyDescent="0.25">
      <c r="D1503" s="444"/>
      <c r="E1503" s="444"/>
      <c r="F1503" s="444"/>
      <c r="G1503" s="444"/>
      <c r="H1503" s="444"/>
      <c r="I1503" s="444"/>
      <c r="J1503" s="444"/>
      <c r="K1503" s="444"/>
      <c r="L1503" s="444"/>
      <c r="M1503" s="443"/>
      <c r="O1503" s="427"/>
      <c r="P1503" s="427"/>
      <c r="Q1503" s="427"/>
      <c r="R1503" s="427"/>
      <c r="S1503" s="427"/>
      <c r="T1503" s="427"/>
      <c r="U1503" s="427"/>
      <c r="V1503" s="427"/>
      <c r="W1503" s="427"/>
      <c r="X1503" s="427"/>
      <c r="Y1503" s="427"/>
      <c r="Z1503" s="427"/>
      <c r="AA1503" s="427"/>
      <c r="AB1503" s="427"/>
      <c r="AC1503" s="427"/>
      <c r="AD1503" s="427"/>
      <c r="AE1503" s="427"/>
      <c r="AF1503" s="427"/>
      <c r="AG1503" s="427"/>
      <c r="AH1503" s="427"/>
      <c r="AI1503" s="427"/>
      <c r="AJ1503" s="427"/>
      <c r="AK1503" s="427"/>
      <c r="AL1503" s="427"/>
      <c r="AM1503" s="427"/>
      <c r="AN1503" s="427"/>
      <c r="AO1503" s="427"/>
      <c r="AP1503" s="427"/>
      <c r="AQ1503" s="427"/>
      <c r="AR1503" s="427"/>
      <c r="AS1503" s="427"/>
    </row>
    <row r="1504" spans="4:45" s="442" customFormat="1" ht="16" customHeight="1" x14ac:dyDescent="0.25">
      <c r="D1504" s="444"/>
      <c r="E1504" s="444"/>
      <c r="F1504" s="444"/>
      <c r="G1504" s="444"/>
      <c r="H1504" s="444"/>
      <c r="I1504" s="444"/>
      <c r="J1504" s="444"/>
      <c r="K1504" s="444"/>
      <c r="L1504" s="444"/>
      <c r="M1504" s="443"/>
      <c r="O1504" s="427"/>
      <c r="P1504" s="427"/>
      <c r="Q1504" s="427"/>
      <c r="R1504" s="427"/>
      <c r="S1504" s="427"/>
      <c r="T1504" s="427"/>
      <c r="U1504" s="427"/>
      <c r="V1504" s="427"/>
      <c r="W1504" s="427"/>
      <c r="X1504" s="427"/>
      <c r="Y1504" s="427"/>
      <c r="Z1504" s="427"/>
      <c r="AA1504" s="427"/>
      <c r="AB1504" s="427"/>
      <c r="AC1504" s="427"/>
      <c r="AD1504" s="427"/>
      <c r="AE1504" s="427"/>
      <c r="AF1504" s="427"/>
      <c r="AG1504" s="427"/>
      <c r="AH1504" s="427"/>
      <c r="AI1504" s="427"/>
      <c r="AJ1504" s="427"/>
      <c r="AK1504" s="427"/>
      <c r="AL1504" s="427"/>
      <c r="AM1504" s="427"/>
      <c r="AN1504" s="427"/>
      <c r="AO1504" s="427"/>
      <c r="AP1504" s="427"/>
      <c r="AQ1504" s="427"/>
      <c r="AR1504" s="427"/>
      <c r="AS1504" s="427"/>
    </row>
    <row r="1505" spans="4:45" s="442" customFormat="1" ht="16" customHeight="1" x14ac:dyDescent="0.25">
      <c r="D1505" s="444"/>
      <c r="E1505" s="444"/>
      <c r="F1505" s="444"/>
      <c r="G1505" s="444"/>
      <c r="H1505" s="444"/>
      <c r="I1505" s="444"/>
      <c r="J1505" s="444"/>
      <c r="K1505" s="444"/>
      <c r="L1505" s="444"/>
      <c r="M1505" s="443"/>
      <c r="O1505" s="427"/>
      <c r="P1505" s="427"/>
      <c r="Q1505" s="427"/>
      <c r="R1505" s="427"/>
      <c r="S1505" s="427"/>
      <c r="T1505" s="427"/>
      <c r="U1505" s="427"/>
      <c r="V1505" s="427"/>
      <c r="W1505" s="427"/>
      <c r="X1505" s="427"/>
      <c r="Y1505" s="427"/>
      <c r="Z1505" s="427"/>
      <c r="AA1505" s="427"/>
      <c r="AB1505" s="427"/>
      <c r="AC1505" s="427"/>
      <c r="AD1505" s="427"/>
      <c r="AE1505" s="427"/>
      <c r="AF1505" s="427"/>
      <c r="AG1505" s="427"/>
      <c r="AH1505" s="427"/>
      <c r="AI1505" s="427"/>
      <c r="AJ1505" s="427"/>
      <c r="AK1505" s="427"/>
      <c r="AL1505" s="427"/>
      <c r="AM1505" s="427"/>
      <c r="AN1505" s="427"/>
      <c r="AO1505" s="427"/>
      <c r="AP1505" s="427"/>
      <c r="AQ1505" s="427"/>
      <c r="AR1505" s="427"/>
      <c r="AS1505" s="427"/>
    </row>
    <row r="1506" spans="4:45" s="442" customFormat="1" ht="16" customHeight="1" x14ac:dyDescent="0.25">
      <c r="D1506" s="444"/>
      <c r="E1506" s="444"/>
      <c r="F1506" s="444"/>
      <c r="G1506" s="444"/>
      <c r="H1506" s="444"/>
      <c r="I1506" s="444"/>
      <c r="J1506" s="444"/>
      <c r="K1506" s="444"/>
      <c r="L1506" s="444"/>
      <c r="M1506" s="443"/>
      <c r="O1506" s="427"/>
      <c r="P1506" s="427"/>
      <c r="Q1506" s="427"/>
      <c r="R1506" s="427"/>
      <c r="S1506" s="427"/>
      <c r="T1506" s="427"/>
      <c r="U1506" s="427"/>
      <c r="V1506" s="427"/>
      <c r="W1506" s="427"/>
      <c r="X1506" s="427"/>
      <c r="Y1506" s="427"/>
      <c r="Z1506" s="427"/>
      <c r="AA1506" s="427"/>
      <c r="AB1506" s="427"/>
      <c r="AC1506" s="427"/>
      <c r="AD1506" s="427"/>
      <c r="AE1506" s="427"/>
      <c r="AF1506" s="427"/>
      <c r="AG1506" s="427"/>
      <c r="AH1506" s="427"/>
      <c r="AI1506" s="427"/>
      <c r="AJ1506" s="427"/>
      <c r="AK1506" s="427"/>
      <c r="AL1506" s="427"/>
      <c r="AM1506" s="427"/>
      <c r="AN1506" s="427"/>
      <c r="AO1506" s="427"/>
      <c r="AP1506" s="427"/>
      <c r="AQ1506" s="427"/>
      <c r="AR1506" s="427"/>
      <c r="AS1506" s="427"/>
    </row>
    <row r="1507" spans="4:45" s="442" customFormat="1" ht="16" customHeight="1" x14ac:dyDescent="0.25">
      <c r="D1507" s="444"/>
      <c r="E1507" s="444"/>
      <c r="F1507" s="444"/>
      <c r="G1507" s="444"/>
      <c r="H1507" s="444"/>
      <c r="I1507" s="444"/>
      <c r="J1507" s="444"/>
      <c r="K1507" s="444"/>
      <c r="L1507" s="444"/>
      <c r="M1507" s="443"/>
      <c r="O1507" s="427"/>
      <c r="P1507" s="427"/>
      <c r="Q1507" s="427"/>
      <c r="R1507" s="427"/>
      <c r="S1507" s="427"/>
      <c r="T1507" s="427"/>
      <c r="U1507" s="427"/>
      <c r="V1507" s="427"/>
      <c r="W1507" s="427"/>
      <c r="X1507" s="427"/>
      <c r="Y1507" s="427"/>
      <c r="Z1507" s="427"/>
      <c r="AA1507" s="427"/>
      <c r="AB1507" s="427"/>
      <c r="AC1507" s="427"/>
      <c r="AD1507" s="427"/>
      <c r="AE1507" s="427"/>
      <c r="AF1507" s="427"/>
      <c r="AG1507" s="427"/>
      <c r="AH1507" s="427"/>
      <c r="AI1507" s="427"/>
      <c r="AJ1507" s="427"/>
      <c r="AK1507" s="427"/>
      <c r="AL1507" s="427"/>
      <c r="AM1507" s="427"/>
      <c r="AN1507" s="427"/>
      <c r="AO1507" s="427"/>
      <c r="AP1507" s="427"/>
      <c r="AQ1507" s="427"/>
      <c r="AR1507" s="427"/>
      <c r="AS1507" s="427"/>
    </row>
    <row r="1508" spans="4:45" s="442" customFormat="1" ht="16" customHeight="1" x14ac:dyDescent="0.25">
      <c r="D1508" s="444"/>
      <c r="E1508" s="444"/>
      <c r="F1508" s="444"/>
      <c r="G1508" s="444"/>
      <c r="H1508" s="444"/>
      <c r="I1508" s="444"/>
      <c r="J1508" s="444"/>
      <c r="K1508" s="444"/>
      <c r="L1508" s="444"/>
      <c r="M1508" s="443"/>
      <c r="O1508" s="427"/>
      <c r="P1508" s="427"/>
      <c r="Q1508" s="427"/>
      <c r="R1508" s="427"/>
      <c r="S1508" s="427"/>
      <c r="T1508" s="427"/>
      <c r="U1508" s="427"/>
      <c r="V1508" s="427"/>
      <c r="W1508" s="427"/>
      <c r="X1508" s="427"/>
      <c r="Y1508" s="427"/>
      <c r="Z1508" s="427"/>
      <c r="AA1508" s="427"/>
      <c r="AB1508" s="427"/>
      <c r="AC1508" s="427"/>
      <c r="AD1508" s="427"/>
      <c r="AE1508" s="427"/>
      <c r="AF1508" s="427"/>
      <c r="AG1508" s="427"/>
      <c r="AH1508" s="427"/>
      <c r="AI1508" s="427"/>
      <c r="AJ1508" s="427"/>
      <c r="AK1508" s="427"/>
      <c r="AL1508" s="427"/>
      <c r="AM1508" s="427"/>
      <c r="AN1508" s="427"/>
      <c r="AO1508" s="427"/>
      <c r="AP1508" s="427"/>
      <c r="AQ1508" s="427"/>
      <c r="AR1508" s="427"/>
      <c r="AS1508" s="427"/>
    </row>
    <row r="1509" spans="4:45" s="442" customFormat="1" ht="16" customHeight="1" x14ac:dyDescent="0.25">
      <c r="D1509" s="444"/>
      <c r="E1509" s="444"/>
      <c r="F1509" s="444"/>
      <c r="G1509" s="444"/>
      <c r="H1509" s="444"/>
      <c r="I1509" s="444"/>
      <c r="J1509" s="444"/>
      <c r="K1509" s="444"/>
      <c r="L1509" s="444"/>
      <c r="M1509" s="443"/>
      <c r="O1509" s="427"/>
      <c r="P1509" s="427"/>
      <c r="Q1509" s="427"/>
      <c r="R1509" s="427"/>
      <c r="S1509" s="427"/>
      <c r="T1509" s="427"/>
      <c r="U1509" s="427"/>
      <c r="V1509" s="427"/>
      <c r="W1509" s="427"/>
      <c r="X1509" s="427"/>
      <c r="Y1509" s="427"/>
      <c r="Z1509" s="427"/>
      <c r="AA1509" s="427"/>
      <c r="AB1509" s="427"/>
      <c r="AC1509" s="427"/>
      <c r="AD1509" s="427"/>
      <c r="AE1509" s="427"/>
      <c r="AF1509" s="427"/>
      <c r="AG1509" s="427"/>
      <c r="AH1509" s="427"/>
      <c r="AI1509" s="427"/>
      <c r="AJ1509" s="427"/>
      <c r="AK1509" s="427"/>
      <c r="AL1509" s="427"/>
      <c r="AM1509" s="427"/>
      <c r="AN1509" s="427"/>
      <c r="AO1509" s="427"/>
      <c r="AP1509" s="427"/>
      <c r="AQ1509" s="427"/>
      <c r="AR1509" s="427"/>
      <c r="AS1509" s="427"/>
    </row>
    <row r="1510" spans="4:45" s="442" customFormat="1" ht="16" customHeight="1" x14ac:dyDescent="0.25">
      <c r="D1510" s="444"/>
      <c r="E1510" s="444"/>
      <c r="F1510" s="444"/>
      <c r="G1510" s="444"/>
      <c r="H1510" s="444"/>
      <c r="I1510" s="444"/>
      <c r="J1510" s="444"/>
      <c r="K1510" s="444"/>
      <c r="L1510" s="444"/>
      <c r="M1510" s="443"/>
      <c r="O1510" s="427"/>
      <c r="P1510" s="427"/>
      <c r="Q1510" s="427"/>
      <c r="R1510" s="427"/>
      <c r="S1510" s="427"/>
      <c r="T1510" s="427"/>
      <c r="U1510" s="427"/>
      <c r="V1510" s="427"/>
      <c r="W1510" s="427"/>
      <c r="X1510" s="427"/>
      <c r="Y1510" s="427"/>
      <c r="Z1510" s="427"/>
      <c r="AA1510" s="427"/>
      <c r="AB1510" s="427"/>
      <c r="AC1510" s="427"/>
      <c r="AD1510" s="427"/>
      <c r="AE1510" s="427"/>
      <c r="AF1510" s="427"/>
      <c r="AG1510" s="427"/>
      <c r="AH1510" s="427"/>
      <c r="AI1510" s="427"/>
      <c r="AJ1510" s="427"/>
      <c r="AK1510" s="427"/>
      <c r="AL1510" s="427"/>
      <c r="AM1510" s="427"/>
      <c r="AN1510" s="427"/>
      <c r="AO1510" s="427"/>
      <c r="AP1510" s="427"/>
      <c r="AQ1510" s="427"/>
      <c r="AR1510" s="427"/>
      <c r="AS1510" s="427"/>
    </row>
    <row r="1511" spans="4:45" s="442" customFormat="1" ht="16" customHeight="1" x14ac:dyDescent="0.25">
      <c r="D1511" s="444"/>
      <c r="E1511" s="444"/>
      <c r="F1511" s="444"/>
      <c r="G1511" s="444"/>
      <c r="H1511" s="444"/>
      <c r="I1511" s="444"/>
      <c r="J1511" s="444"/>
      <c r="K1511" s="444"/>
      <c r="L1511" s="444"/>
      <c r="M1511" s="443"/>
      <c r="O1511" s="427"/>
      <c r="P1511" s="427"/>
      <c r="Q1511" s="427"/>
      <c r="R1511" s="427"/>
      <c r="S1511" s="427"/>
      <c r="T1511" s="427"/>
      <c r="U1511" s="427"/>
      <c r="V1511" s="427"/>
      <c r="W1511" s="427"/>
      <c r="X1511" s="427"/>
      <c r="Y1511" s="427"/>
      <c r="Z1511" s="427"/>
      <c r="AA1511" s="427"/>
      <c r="AB1511" s="427"/>
      <c r="AC1511" s="427"/>
      <c r="AD1511" s="427"/>
      <c r="AE1511" s="427"/>
      <c r="AF1511" s="427"/>
      <c r="AG1511" s="427"/>
      <c r="AH1511" s="427"/>
      <c r="AI1511" s="427"/>
      <c r="AJ1511" s="427"/>
      <c r="AK1511" s="427"/>
      <c r="AL1511" s="427"/>
      <c r="AM1511" s="427"/>
      <c r="AN1511" s="427"/>
      <c r="AO1511" s="427"/>
      <c r="AP1511" s="427"/>
      <c r="AQ1511" s="427"/>
      <c r="AR1511" s="427"/>
      <c r="AS1511" s="427"/>
    </row>
    <row r="1512" spans="4:45" s="442" customFormat="1" ht="16" customHeight="1" x14ac:dyDescent="0.25">
      <c r="D1512" s="444"/>
      <c r="E1512" s="444"/>
      <c r="F1512" s="444"/>
      <c r="G1512" s="444"/>
      <c r="H1512" s="444"/>
      <c r="I1512" s="444"/>
      <c r="J1512" s="444"/>
      <c r="K1512" s="444"/>
      <c r="L1512" s="444"/>
      <c r="M1512" s="443"/>
      <c r="O1512" s="427"/>
      <c r="P1512" s="427"/>
      <c r="Q1512" s="427"/>
      <c r="R1512" s="427"/>
      <c r="S1512" s="427"/>
      <c r="T1512" s="427"/>
      <c r="U1512" s="427"/>
      <c r="V1512" s="427"/>
      <c r="W1512" s="427"/>
      <c r="X1512" s="427"/>
      <c r="Y1512" s="427"/>
      <c r="Z1512" s="427"/>
      <c r="AA1512" s="427"/>
      <c r="AB1512" s="427"/>
      <c r="AC1512" s="427"/>
      <c r="AD1512" s="427"/>
      <c r="AE1512" s="427"/>
      <c r="AF1512" s="427"/>
      <c r="AG1512" s="427"/>
      <c r="AH1512" s="427"/>
      <c r="AI1512" s="427"/>
      <c r="AJ1512" s="427"/>
      <c r="AK1512" s="427"/>
      <c r="AL1512" s="427"/>
      <c r="AM1512" s="427"/>
      <c r="AN1512" s="427"/>
      <c r="AO1512" s="427"/>
      <c r="AP1512" s="427"/>
      <c r="AQ1512" s="427"/>
      <c r="AR1512" s="427"/>
      <c r="AS1512" s="427"/>
    </row>
    <row r="1513" spans="4:45" s="442" customFormat="1" ht="16" customHeight="1" x14ac:dyDescent="0.25">
      <c r="D1513" s="444"/>
      <c r="E1513" s="444"/>
      <c r="F1513" s="444"/>
      <c r="G1513" s="444"/>
      <c r="H1513" s="444"/>
      <c r="I1513" s="444"/>
      <c r="J1513" s="444"/>
      <c r="K1513" s="444"/>
      <c r="L1513" s="444"/>
      <c r="M1513" s="443"/>
      <c r="O1513" s="427"/>
      <c r="P1513" s="427"/>
      <c r="Q1513" s="427"/>
      <c r="R1513" s="427"/>
      <c r="S1513" s="427"/>
      <c r="T1513" s="427"/>
      <c r="U1513" s="427"/>
      <c r="V1513" s="427"/>
      <c r="W1513" s="427"/>
      <c r="X1513" s="427"/>
      <c r="Y1513" s="427"/>
      <c r="Z1513" s="427"/>
      <c r="AA1513" s="427"/>
      <c r="AB1513" s="427"/>
      <c r="AC1513" s="427"/>
      <c r="AD1513" s="427"/>
      <c r="AE1513" s="427"/>
      <c r="AF1513" s="427"/>
      <c r="AG1513" s="427"/>
      <c r="AH1513" s="427"/>
      <c r="AI1513" s="427"/>
      <c r="AJ1513" s="427"/>
      <c r="AK1513" s="427"/>
      <c r="AL1513" s="427"/>
      <c r="AM1513" s="427"/>
      <c r="AN1513" s="427"/>
      <c r="AO1513" s="427"/>
      <c r="AP1513" s="427"/>
      <c r="AQ1513" s="427"/>
      <c r="AR1513" s="427"/>
      <c r="AS1513" s="427"/>
    </row>
    <row r="1514" spans="4:45" s="442" customFormat="1" ht="16" customHeight="1" x14ac:dyDescent="0.25">
      <c r="D1514" s="444"/>
      <c r="E1514" s="444"/>
      <c r="F1514" s="444"/>
      <c r="G1514" s="444"/>
      <c r="H1514" s="444"/>
      <c r="I1514" s="444"/>
      <c r="J1514" s="444"/>
      <c r="K1514" s="444"/>
      <c r="L1514" s="444"/>
      <c r="M1514" s="443"/>
      <c r="O1514" s="427"/>
      <c r="P1514" s="427"/>
      <c r="Q1514" s="427"/>
      <c r="R1514" s="427"/>
      <c r="S1514" s="427"/>
      <c r="T1514" s="427"/>
      <c r="U1514" s="427"/>
      <c r="V1514" s="427"/>
      <c r="W1514" s="427"/>
      <c r="X1514" s="427"/>
      <c r="Y1514" s="427"/>
      <c r="Z1514" s="427"/>
      <c r="AA1514" s="427"/>
      <c r="AB1514" s="427"/>
      <c r="AC1514" s="427"/>
      <c r="AD1514" s="427"/>
      <c r="AE1514" s="427"/>
      <c r="AF1514" s="427"/>
      <c r="AG1514" s="427"/>
      <c r="AH1514" s="427"/>
      <c r="AI1514" s="427"/>
      <c r="AJ1514" s="427"/>
      <c r="AK1514" s="427"/>
      <c r="AL1514" s="427"/>
      <c r="AM1514" s="427"/>
      <c r="AN1514" s="427"/>
      <c r="AO1514" s="427"/>
      <c r="AP1514" s="427"/>
      <c r="AQ1514" s="427"/>
      <c r="AR1514" s="427"/>
      <c r="AS1514" s="427"/>
    </row>
    <row r="1515" spans="4:45" s="442" customFormat="1" ht="16" customHeight="1" x14ac:dyDescent="0.25">
      <c r="D1515" s="444"/>
      <c r="E1515" s="444"/>
      <c r="F1515" s="444"/>
      <c r="G1515" s="444"/>
      <c r="H1515" s="444"/>
      <c r="I1515" s="444"/>
      <c r="J1515" s="444"/>
      <c r="K1515" s="444"/>
      <c r="L1515" s="444"/>
      <c r="M1515" s="443"/>
      <c r="O1515" s="427"/>
      <c r="P1515" s="427"/>
      <c r="Q1515" s="427"/>
      <c r="R1515" s="427"/>
      <c r="S1515" s="427"/>
      <c r="T1515" s="427"/>
      <c r="U1515" s="427"/>
      <c r="V1515" s="427"/>
      <c r="W1515" s="427"/>
      <c r="X1515" s="427"/>
      <c r="Y1515" s="427"/>
      <c r="Z1515" s="427"/>
      <c r="AA1515" s="427"/>
      <c r="AB1515" s="427"/>
      <c r="AC1515" s="427"/>
      <c r="AD1515" s="427"/>
      <c r="AE1515" s="427"/>
      <c r="AF1515" s="427"/>
      <c r="AG1515" s="427"/>
      <c r="AH1515" s="427"/>
      <c r="AI1515" s="427"/>
      <c r="AJ1515" s="427"/>
      <c r="AK1515" s="427"/>
      <c r="AL1515" s="427"/>
      <c r="AM1515" s="427"/>
      <c r="AN1515" s="427"/>
      <c r="AO1515" s="427"/>
      <c r="AP1515" s="427"/>
      <c r="AQ1515" s="427"/>
      <c r="AR1515" s="427"/>
      <c r="AS1515" s="427"/>
    </row>
    <row r="1516" spans="4:45" s="442" customFormat="1" ht="16" customHeight="1" x14ac:dyDescent="0.25">
      <c r="D1516" s="444"/>
      <c r="E1516" s="444"/>
      <c r="F1516" s="444"/>
      <c r="G1516" s="444"/>
      <c r="H1516" s="444"/>
      <c r="I1516" s="444"/>
      <c r="J1516" s="444"/>
      <c r="K1516" s="444"/>
      <c r="L1516" s="444"/>
      <c r="M1516" s="443"/>
      <c r="O1516" s="427"/>
      <c r="P1516" s="427"/>
      <c r="Q1516" s="427"/>
      <c r="R1516" s="427"/>
      <c r="S1516" s="427"/>
      <c r="T1516" s="427"/>
      <c r="U1516" s="427"/>
      <c r="V1516" s="427"/>
      <c r="W1516" s="427"/>
      <c r="X1516" s="427"/>
      <c r="Y1516" s="427"/>
      <c r="Z1516" s="427"/>
      <c r="AA1516" s="427"/>
      <c r="AB1516" s="427"/>
      <c r="AC1516" s="427"/>
      <c r="AD1516" s="427"/>
      <c r="AE1516" s="427"/>
      <c r="AF1516" s="427"/>
      <c r="AG1516" s="427"/>
      <c r="AH1516" s="427"/>
      <c r="AI1516" s="427"/>
      <c r="AJ1516" s="427"/>
      <c r="AK1516" s="427"/>
      <c r="AL1516" s="427"/>
      <c r="AM1516" s="427"/>
      <c r="AN1516" s="427"/>
      <c r="AO1516" s="427"/>
      <c r="AP1516" s="427"/>
      <c r="AQ1516" s="427"/>
      <c r="AR1516" s="427"/>
      <c r="AS1516" s="427"/>
    </row>
    <row r="1517" spans="4:45" s="442" customFormat="1" ht="16" customHeight="1" x14ac:dyDescent="0.25">
      <c r="D1517" s="444"/>
      <c r="E1517" s="444"/>
      <c r="F1517" s="444"/>
      <c r="G1517" s="444"/>
      <c r="H1517" s="444"/>
      <c r="I1517" s="444"/>
      <c r="J1517" s="444"/>
      <c r="K1517" s="444"/>
      <c r="L1517" s="444"/>
      <c r="M1517" s="443"/>
      <c r="O1517" s="427"/>
      <c r="P1517" s="427"/>
      <c r="Q1517" s="427"/>
      <c r="R1517" s="427"/>
      <c r="S1517" s="427"/>
      <c r="T1517" s="427"/>
      <c r="U1517" s="427"/>
      <c r="V1517" s="427"/>
      <c r="W1517" s="427"/>
      <c r="X1517" s="427"/>
      <c r="Y1517" s="427"/>
      <c r="Z1517" s="427"/>
      <c r="AA1517" s="427"/>
      <c r="AB1517" s="427"/>
      <c r="AC1517" s="427"/>
      <c r="AD1517" s="427"/>
      <c r="AE1517" s="427"/>
      <c r="AF1517" s="427"/>
      <c r="AG1517" s="427"/>
      <c r="AH1517" s="427"/>
      <c r="AI1517" s="427"/>
      <c r="AJ1517" s="427"/>
      <c r="AK1517" s="427"/>
      <c r="AL1517" s="427"/>
      <c r="AM1517" s="427"/>
      <c r="AN1517" s="427"/>
      <c r="AO1517" s="427"/>
      <c r="AP1517" s="427"/>
      <c r="AQ1517" s="427"/>
      <c r="AR1517" s="427"/>
      <c r="AS1517" s="427"/>
    </row>
    <row r="1518" spans="4:45" s="442" customFormat="1" ht="16" customHeight="1" x14ac:dyDescent="0.25">
      <c r="D1518" s="444"/>
      <c r="E1518" s="444"/>
      <c r="F1518" s="444"/>
      <c r="G1518" s="444"/>
      <c r="H1518" s="444"/>
      <c r="I1518" s="444"/>
      <c r="J1518" s="444"/>
      <c r="K1518" s="444"/>
      <c r="L1518" s="444"/>
      <c r="M1518" s="443"/>
      <c r="O1518" s="427"/>
      <c r="P1518" s="427"/>
      <c r="Q1518" s="427"/>
      <c r="R1518" s="427"/>
      <c r="S1518" s="427"/>
      <c r="T1518" s="427"/>
      <c r="U1518" s="427"/>
      <c r="V1518" s="427"/>
      <c r="W1518" s="427"/>
      <c r="X1518" s="427"/>
      <c r="Y1518" s="427"/>
      <c r="Z1518" s="427"/>
      <c r="AA1518" s="427"/>
      <c r="AB1518" s="427"/>
      <c r="AC1518" s="427"/>
      <c r="AD1518" s="427"/>
      <c r="AE1518" s="427"/>
      <c r="AF1518" s="427"/>
      <c r="AG1518" s="427"/>
      <c r="AH1518" s="427"/>
      <c r="AI1518" s="427"/>
      <c r="AJ1518" s="427"/>
      <c r="AK1518" s="427"/>
      <c r="AL1518" s="427"/>
      <c r="AM1518" s="427"/>
      <c r="AN1518" s="427"/>
      <c r="AO1518" s="427"/>
      <c r="AP1518" s="427"/>
      <c r="AQ1518" s="427"/>
      <c r="AR1518" s="427"/>
      <c r="AS1518" s="427"/>
    </row>
    <row r="1519" spans="4:45" s="442" customFormat="1" ht="16" customHeight="1" x14ac:dyDescent="0.25">
      <c r="D1519" s="444"/>
      <c r="E1519" s="444"/>
      <c r="F1519" s="444"/>
      <c r="G1519" s="444"/>
      <c r="H1519" s="444"/>
      <c r="I1519" s="444"/>
      <c r="J1519" s="444"/>
      <c r="K1519" s="444"/>
      <c r="L1519" s="444"/>
      <c r="M1519" s="443"/>
      <c r="O1519" s="427"/>
      <c r="P1519" s="427"/>
      <c r="Q1519" s="427"/>
      <c r="R1519" s="427"/>
      <c r="S1519" s="427"/>
      <c r="T1519" s="427"/>
      <c r="U1519" s="427"/>
      <c r="V1519" s="427"/>
      <c r="W1519" s="427"/>
      <c r="X1519" s="427"/>
      <c r="Y1519" s="427"/>
      <c r="Z1519" s="427"/>
      <c r="AA1519" s="427"/>
      <c r="AB1519" s="427"/>
      <c r="AC1519" s="427"/>
      <c r="AD1519" s="427"/>
      <c r="AE1519" s="427"/>
      <c r="AF1519" s="427"/>
      <c r="AG1519" s="427"/>
      <c r="AH1519" s="427"/>
      <c r="AI1519" s="427"/>
      <c r="AJ1519" s="427"/>
      <c r="AK1519" s="427"/>
      <c r="AL1519" s="427"/>
      <c r="AM1519" s="427"/>
      <c r="AN1519" s="427"/>
      <c r="AO1519" s="427"/>
      <c r="AP1519" s="427"/>
      <c r="AQ1519" s="427"/>
      <c r="AR1519" s="427"/>
      <c r="AS1519" s="427"/>
    </row>
    <row r="1520" spans="4:45" s="442" customFormat="1" ht="16" customHeight="1" x14ac:dyDescent="0.25">
      <c r="D1520" s="444"/>
      <c r="E1520" s="444"/>
      <c r="F1520" s="444"/>
      <c r="G1520" s="444"/>
      <c r="H1520" s="444"/>
      <c r="I1520" s="444"/>
      <c r="J1520" s="444"/>
      <c r="K1520" s="444"/>
      <c r="L1520" s="444"/>
      <c r="M1520" s="443"/>
      <c r="O1520" s="427"/>
      <c r="P1520" s="427"/>
      <c r="Q1520" s="427"/>
      <c r="R1520" s="427"/>
      <c r="S1520" s="427"/>
      <c r="T1520" s="427"/>
      <c r="U1520" s="427"/>
      <c r="V1520" s="427"/>
      <c r="W1520" s="427"/>
      <c r="X1520" s="427"/>
      <c r="Y1520" s="427"/>
      <c r="Z1520" s="427"/>
      <c r="AA1520" s="427"/>
      <c r="AB1520" s="427"/>
      <c r="AC1520" s="427"/>
      <c r="AD1520" s="427"/>
      <c r="AE1520" s="427"/>
      <c r="AF1520" s="427"/>
      <c r="AG1520" s="427"/>
      <c r="AH1520" s="427"/>
      <c r="AI1520" s="427"/>
      <c r="AJ1520" s="427"/>
      <c r="AK1520" s="427"/>
      <c r="AL1520" s="427"/>
      <c r="AM1520" s="427"/>
      <c r="AN1520" s="427"/>
      <c r="AO1520" s="427"/>
      <c r="AP1520" s="427"/>
      <c r="AQ1520" s="427"/>
      <c r="AR1520" s="427"/>
      <c r="AS1520" s="427"/>
    </row>
    <row r="1521" spans="4:45" s="442" customFormat="1" ht="16" customHeight="1" x14ac:dyDescent="0.25">
      <c r="D1521" s="444"/>
      <c r="E1521" s="444"/>
      <c r="F1521" s="444"/>
      <c r="G1521" s="444"/>
      <c r="H1521" s="444"/>
      <c r="I1521" s="444"/>
      <c r="J1521" s="444"/>
      <c r="K1521" s="444"/>
      <c r="L1521" s="444"/>
      <c r="M1521" s="443"/>
      <c r="O1521" s="427"/>
      <c r="P1521" s="427"/>
      <c r="Q1521" s="427"/>
      <c r="R1521" s="427"/>
      <c r="S1521" s="427"/>
      <c r="T1521" s="427"/>
      <c r="U1521" s="427"/>
      <c r="V1521" s="427"/>
      <c r="W1521" s="427"/>
      <c r="X1521" s="427"/>
      <c r="Y1521" s="427"/>
      <c r="Z1521" s="427"/>
      <c r="AA1521" s="427"/>
      <c r="AB1521" s="427"/>
      <c r="AC1521" s="427"/>
      <c r="AD1521" s="427"/>
      <c r="AE1521" s="427"/>
      <c r="AF1521" s="427"/>
      <c r="AG1521" s="427"/>
      <c r="AH1521" s="427"/>
      <c r="AI1521" s="427"/>
      <c r="AJ1521" s="427"/>
      <c r="AK1521" s="427"/>
      <c r="AL1521" s="427"/>
      <c r="AM1521" s="427"/>
      <c r="AN1521" s="427"/>
      <c r="AO1521" s="427"/>
      <c r="AP1521" s="427"/>
      <c r="AQ1521" s="427"/>
      <c r="AR1521" s="427"/>
      <c r="AS1521" s="427"/>
    </row>
    <row r="1522" spans="4:45" s="442" customFormat="1" ht="16" customHeight="1" x14ac:dyDescent="0.25">
      <c r="D1522" s="444"/>
      <c r="E1522" s="444"/>
      <c r="F1522" s="444"/>
      <c r="G1522" s="444"/>
      <c r="H1522" s="444"/>
      <c r="I1522" s="444"/>
      <c r="J1522" s="444"/>
      <c r="K1522" s="444"/>
      <c r="L1522" s="444"/>
      <c r="M1522" s="443"/>
      <c r="O1522" s="427"/>
      <c r="P1522" s="427"/>
      <c r="Q1522" s="427"/>
      <c r="R1522" s="427"/>
      <c r="S1522" s="427"/>
      <c r="T1522" s="427"/>
      <c r="U1522" s="427"/>
      <c r="V1522" s="427"/>
      <c r="W1522" s="427"/>
      <c r="X1522" s="427"/>
      <c r="Y1522" s="427"/>
      <c r="Z1522" s="427"/>
      <c r="AA1522" s="427"/>
      <c r="AB1522" s="427"/>
      <c r="AC1522" s="427"/>
      <c r="AD1522" s="427"/>
      <c r="AE1522" s="427"/>
      <c r="AF1522" s="427"/>
      <c r="AG1522" s="427"/>
      <c r="AH1522" s="427"/>
      <c r="AI1522" s="427"/>
      <c r="AJ1522" s="427"/>
      <c r="AK1522" s="427"/>
      <c r="AL1522" s="427"/>
      <c r="AM1522" s="427"/>
      <c r="AN1522" s="427"/>
      <c r="AO1522" s="427"/>
      <c r="AP1522" s="427"/>
      <c r="AQ1522" s="427"/>
      <c r="AR1522" s="427"/>
      <c r="AS1522" s="427"/>
    </row>
    <row r="1523" spans="4:45" s="442" customFormat="1" ht="16" customHeight="1" x14ac:dyDescent="0.25">
      <c r="D1523" s="444"/>
      <c r="E1523" s="444"/>
      <c r="F1523" s="444"/>
      <c r="G1523" s="444"/>
      <c r="H1523" s="444"/>
      <c r="I1523" s="444"/>
      <c r="J1523" s="444"/>
      <c r="K1523" s="444"/>
      <c r="L1523" s="444"/>
      <c r="M1523" s="443"/>
      <c r="O1523" s="427"/>
      <c r="P1523" s="427"/>
      <c r="Q1523" s="427"/>
      <c r="R1523" s="427"/>
      <c r="S1523" s="427"/>
      <c r="T1523" s="427"/>
      <c r="U1523" s="427"/>
      <c r="V1523" s="427"/>
      <c r="W1523" s="427"/>
      <c r="X1523" s="427"/>
      <c r="Y1523" s="427"/>
      <c r="Z1523" s="427"/>
      <c r="AA1523" s="427"/>
      <c r="AB1523" s="427"/>
      <c r="AC1523" s="427"/>
      <c r="AD1523" s="427"/>
      <c r="AE1523" s="427"/>
      <c r="AF1523" s="427"/>
      <c r="AG1523" s="427"/>
      <c r="AH1523" s="427"/>
      <c r="AI1523" s="427"/>
      <c r="AJ1523" s="427"/>
      <c r="AK1523" s="427"/>
      <c r="AL1523" s="427"/>
      <c r="AM1523" s="427"/>
      <c r="AN1523" s="427"/>
      <c r="AO1523" s="427"/>
      <c r="AP1523" s="427"/>
      <c r="AQ1523" s="427"/>
      <c r="AR1523" s="427"/>
      <c r="AS1523" s="427"/>
    </row>
    <row r="1524" spans="4:45" s="442" customFormat="1" ht="16" customHeight="1" x14ac:dyDescent="0.25">
      <c r="D1524" s="444"/>
      <c r="E1524" s="444"/>
      <c r="F1524" s="444"/>
      <c r="G1524" s="444"/>
      <c r="H1524" s="444"/>
      <c r="I1524" s="444"/>
      <c r="J1524" s="444"/>
      <c r="K1524" s="444"/>
      <c r="L1524" s="444"/>
      <c r="M1524" s="443"/>
      <c r="O1524" s="427"/>
      <c r="P1524" s="427"/>
      <c r="Q1524" s="427"/>
      <c r="R1524" s="427"/>
      <c r="S1524" s="427"/>
      <c r="T1524" s="427"/>
      <c r="U1524" s="427"/>
      <c r="V1524" s="427"/>
      <c r="W1524" s="427"/>
      <c r="X1524" s="427"/>
      <c r="Y1524" s="427"/>
      <c r="Z1524" s="427"/>
      <c r="AA1524" s="427"/>
      <c r="AB1524" s="427"/>
      <c r="AC1524" s="427"/>
      <c r="AD1524" s="427"/>
      <c r="AE1524" s="427"/>
      <c r="AF1524" s="427"/>
      <c r="AG1524" s="427"/>
      <c r="AH1524" s="427"/>
      <c r="AI1524" s="427"/>
      <c r="AJ1524" s="427"/>
      <c r="AK1524" s="427"/>
      <c r="AL1524" s="427"/>
      <c r="AM1524" s="427"/>
      <c r="AN1524" s="427"/>
      <c r="AO1524" s="427"/>
      <c r="AP1524" s="427"/>
      <c r="AQ1524" s="427"/>
      <c r="AR1524" s="427"/>
      <c r="AS1524" s="427"/>
    </row>
    <row r="1525" spans="4:45" s="442" customFormat="1" ht="16" customHeight="1" x14ac:dyDescent="0.25">
      <c r="D1525" s="444"/>
      <c r="E1525" s="444"/>
      <c r="F1525" s="444"/>
      <c r="G1525" s="444"/>
      <c r="H1525" s="444"/>
      <c r="I1525" s="444"/>
      <c r="J1525" s="444"/>
      <c r="K1525" s="444"/>
      <c r="L1525" s="444"/>
      <c r="M1525" s="443"/>
      <c r="O1525" s="427"/>
      <c r="P1525" s="427"/>
      <c r="Q1525" s="427"/>
      <c r="R1525" s="427"/>
      <c r="S1525" s="427"/>
      <c r="T1525" s="427"/>
      <c r="U1525" s="427"/>
      <c r="V1525" s="427"/>
      <c r="W1525" s="427"/>
      <c r="X1525" s="427"/>
      <c r="Y1525" s="427"/>
      <c r="Z1525" s="427"/>
      <c r="AA1525" s="427"/>
      <c r="AB1525" s="427"/>
      <c r="AC1525" s="427"/>
      <c r="AD1525" s="427"/>
      <c r="AE1525" s="427"/>
      <c r="AF1525" s="427"/>
      <c r="AG1525" s="427"/>
      <c r="AH1525" s="427"/>
      <c r="AI1525" s="427"/>
      <c r="AJ1525" s="427"/>
      <c r="AK1525" s="427"/>
      <c r="AL1525" s="427"/>
      <c r="AM1525" s="427"/>
      <c r="AN1525" s="427"/>
      <c r="AO1525" s="427"/>
      <c r="AP1525" s="427"/>
      <c r="AQ1525" s="427"/>
      <c r="AR1525" s="427"/>
      <c r="AS1525" s="427"/>
    </row>
    <row r="1526" spans="4:45" s="442" customFormat="1" ht="16" customHeight="1" x14ac:dyDescent="0.25">
      <c r="D1526" s="444"/>
      <c r="E1526" s="444"/>
      <c r="F1526" s="444"/>
      <c r="G1526" s="444"/>
      <c r="H1526" s="444"/>
      <c r="I1526" s="444"/>
      <c r="J1526" s="444"/>
      <c r="K1526" s="444"/>
      <c r="L1526" s="444"/>
      <c r="M1526" s="443"/>
      <c r="O1526" s="427"/>
      <c r="P1526" s="427"/>
      <c r="Q1526" s="427"/>
      <c r="R1526" s="427"/>
      <c r="S1526" s="427"/>
      <c r="T1526" s="427"/>
      <c r="U1526" s="427"/>
      <c r="V1526" s="427"/>
      <c r="W1526" s="427"/>
      <c r="X1526" s="427"/>
      <c r="Y1526" s="427"/>
      <c r="Z1526" s="427"/>
      <c r="AA1526" s="427"/>
      <c r="AB1526" s="427"/>
      <c r="AC1526" s="427"/>
      <c r="AD1526" s="427"/>
      <c r="AE1526" s="427"/>
      <c r="AF1526" s="427"/>
      <c r="AG1526" s="427"/>
      <c r="AH1526" s="427"/>
      <c r="AI1526" s="427"/>
      <c r="AJ1526" s="427"/>
      <c r="AK1526" s="427"/>
      <c r="AL1526" s="427"/>
      <c r="AM1526" s="427"/>
      <c r="AN1526" s="427"/>
      <c r="AO1526" s="427"/>
      <c r="AP1526" s="427"/>
      <c r="AQ1526" s="427"/>
      <c r="AR1526" s="427"/>
      <c r="AS1526" s="427"/>
    </row>
    <row r="1527" spans="4:45" s="442" customFormat="1" ht="16" customHeight="1" x14ac:dyDescent="0.25">
      <c r="D1527" s="444"/>
      <c r="E1527" s="444"/>
      <c r="F1527" s="444"/>
      <c r="G1527" s="444"/>
      <c r="H1527" s="444"/>
      <c r="I1527" s="444"/>
      <c r="J1527" s="444"/>
      <c r="K1527" s="444"/>
      <c r="L1527" s="444"/>
      <c r="M1527" s="443"/>
      <c r="O1527" s="427"/>
      <c r="P1527" s="427"/>
      <c r="Q1527" s="427"/>
      <c r="R1527" s="427"/>
      <c r="S1527" s="427"/>
      <c r="T1527" s="427"/>
      <c r="U1527" s="427"/>
      <c r="V1527" s="427"/>
      <c r="W1527" s="427"/>
      <c r="X1527" s="427"/>
      <c r="Y1527" s="427"/>
      <c r="Z1527" s="427"/>
      <c r="AA1527" s="427"/>
      <c r="AB1527" s="427"/>
      <c r="AC1527" s="427"/>
      <c r="AD1527" s="427"/>
      <c r="AE1527" s="427"/>
      <c r="AF1527" s="427"/>
      <c r="AG1527" s="427"/>
      <c r="AH1527" s="427"/>
      <c r="AI1527" s="427"/>
      <c r="AJ1527" s="427"/>
      <c r="AK1527" s="427"/>
      <c r="AL1527" s="427"/>
      <c r="AM1527" s="427"/>
      <c r="AN1527" s="427"/>
      <c r="AO1527" s="427"/>
      <c r="AP1527" s="427"/>
      <c r="AQ1527" s="427"/>
      <c r="AR1527" s="427"/>
      <c r="AS1527" s="427"/>
    </row>
    <row r="1528" spans="4:45" s="442" customFormat="1" ht="16" customHeight="1" x14ac:dyDescent="0.25">
      <c r="D1528" s="444"/>
      <c r="E1528" s="444"/>
      <c r="F1528" s="444"/>
      <c r="G1528" s="444"/>
      <c r="H1528" s="444"/>
      <c r="I1528" s="444"/>
      <c r="J1528" s="444"/>
      <c r="K1528" s="444"/>
      <c r="L1528" s="444"/>
      <c r="M1528" s="443"/>
      <c r="O1528" s="427"/>
      <c r="P1528" s="427"/>
      <c r="Q1528" s="427"/>
      <c r="R1528" s="427"/>
      <c r="S1528" s="427"/>
      <c r="T1528" s="427"/>
      <c r="U1528" s="427"/>
      <c r="V1528" s="427"/>
      <c r="W1528" s="427"/>
      <c r="X1528" s="427"/>
      <c r="Y1528" s="427"/>
      <c r="Z1528" s="427"/>
      <c r="AA1528" s="427"/>
      <c r="AB1528" s="427"/>
      <c r="AC1528" s="427"/>
      <c r="AD1528" s="427"/>
      <c r="AE1528" s="427"/>
      <c r="AF1528" s="427"/>
      <c r="AG1528" s="427"/>
      <c r="AH1528" s="427"/>
      <c r="AI1528" s="427"/>
      <c r="AJ1528" s="427"/>
      <c r="AK1528" s="427"/>
      <c r="AL1528" s="427"/>
      <c r="AM1528" s="427"/>
      <c r="AN1528" s="427"/>
      <c r="AO1528" s="427"/>
      <c r="AP1528" s="427"/>
      <c r="AQ1528" s="427"/>
      <c r="AR1528" s="427"/>
      <c r="AS1528" s="427"/>
    </row>
    <row r="1529" spans="4:45" s="442" customFormat="1" ht="16" customHeight="1" x14ac:dyDescent="0.25">
      <c r="D1529" s="444"/>
      <c r="E1529" s="444"/>
      <c r="F1529" s="444"/>
      <c r="G1529" s="444"/>
      <c r="H1529" s="444"/>
      <c r="I1529" s="444"/>
      <c r="J1529" s="444"/>
      <c r="K1529" s="444"/>
      <c r="L1529" s="444"/>
      <c r="M1529" s="443"/>
      <c r="O1529" s="427"/>
      <c r="P1529" s="427"/>
      <c r="Q1529" s="427"/>
      <c r="R1529" s="427"/>
      <c r="S1529" s="427"/>
      <c r="T1529" s="427"/>
      <c r="U1529" s="427"/>
      <c r="V1529" s="427"/>
      <c r="W1529" s="427"/>
      <c r="X1529" s="427"/>
      <c r="Y1529" s="427"/>
      <c r="Z1529" s="427"/>
      <c r="AA1529" s="427"/>
      <c r="AB1529" s="427"/>
      <c r="AC1529" s="427"/>
      <c r="AD1529" s="427"/>
      <c r="AE1529" s="427"/>
      <c r="AF1529" s="427"/>
      <c r="AG1529" s="427"/>
      <c r="AH1529" s="427"/>
      <c r="AI1529" s="427"/>
      <c r="AJ1529" s="427"/>
      <c r="AK1529" s="427"/>
      <c r="AL1529" s="427"/>
      <c r="AM1529" s="427"/>
      <c r="AN1529" s="427"/>
      <c r="AO1529" s="427"/>
      <c r="AP1529" s="427"/>
      <c r="AQ1529" s="427"/>
      <c r="AR1529" s="427"/>
      <c r="AS1529" s="427"/>
    </row>
    <row r="1530" spans="4:45" s="442" customFormat="1" ht="16" customHeight="1" x14ac:dyDescent="0.25">
      <c r="D1530" s="444"/>
      <c r="E1530" s="444"/>
      <c r="F1530" s="444"/>
      <c r="G1530" s="444"/>
      <c r="H1530" s="444"/>
      <c r="I1530" s="444"/>
      <c r="J1530" s="444"/>
      <c r="K1530" s="444"/>
      <c r="L1530" s="444"/>
      <c r="M1530" s="443"/>
      <c r="O1530" s="427"/>
      <c r="P1530" s="427"/>
      <c r="Q1530" s="427"/>
      <c r="R1530" s="427"/>
      <c r="S1530" s="427"/>
      <c r="T1530" s="427"/>
      <c r="U1530" s="427"/>
      <c r="V1530" s="427"/>
      <c r="W1530" s="427"/>
      <c r="X1530" s="427"/>
      <c r="Y1530" s="427"/>
      <c r="Z1530" s="427"/>
      <c r="AA1530" s="427"/>
      <c r="AB1530" s="427"/>
      <c r="AC1530" s="427"/>
      <c r="AD1530" s="427"/>
      <c r="AE1530" s="427"/>
      <c r="AF1530" s="427"/>
      <c r="AG1530" s="427"/>
      <c r="AH1530" s="427"/>
      <c r="AI1530" s="427"/>
      <c r="AJ1530" s="427"/>
      <c r="AK1530" s="427"/>
      <c r="AL1530" s="427"/>
      <c r="AM1530" s="427"/>
      <c r="AN1530" s="427"/>
      <c r="AO1530" s="427"/>
      <c r="AP1530" s="427"/>
      <c r="AQ1530" s="427"/>
      <c r="AR1530" s="427"/>
      <c r="AS1530" s="427"/>
    </row>
    <row r="1531" spans="4:45" s="442" customFormat="1" ht="16" customHeight="1" x14ac:dyDescent="0.25">
      <c r="D1531" s="444"/>
      <c r="E1531" s="444"/>
      <c r="F1531" s="444"/>
      <c r="G1531" s="444"/>
      <c r="H1531" s="444"/>
      <c r="I1531" s="444"/>
      <c r="J1531" s="444"/>
      <c r="K1531" s="444"/>
      <c r="L1531" s="444"/>
      <c r="M1531" s="443"/>
      <c r="O1531" s="427"/>
      <c r="P1531" s="427"/>
      <c r="Q1531" s="427"/>
      <c r="R1531" s="427"/>
      <c r="S1531" s="427"/>
      <c r="T1531" s="427"/>
      <c r="U1531" s="427"/>
      <c r="V1531" s="427"/>
      <c r="W1531" s="427"/>
      <c r="X1531" s="427"/>
      <c r="Y1531" s="427"/>
      <c r="Z1531" s="427"/>
      <c r="AA1531" s="427"/>
      <c r="AB1531" s="427"/>
      <c r="AC1531" s="427"/>
      <c r="AD1531" s="427"/>
      <c r="AE1531" s="427"/>
      <c r="AF1531" s="427"/>
      <c r="AG1531" s="427"/>
      <c r="AH1531" s="427"/>
      <c r="AI1531" s="427"/>
      <c r="AJ1531" s="427"/>
      <c r="AK1531" s="427"/>
      <c r="AL1531" s="427"/>
      <c r="AM1531" s="427"/>
      <c r="AN1531" s="427"/>
      <c r="AO1531" s="427"/>
      <c r="AP1531" s="427"/>
      <c r="AQ1531" s="427"/>
      <c r="AR1531" s="427"/>
      <c r="AS1531" s="427"/>
    </row>
    <row r="1532" spans="4:45" s="442" customFormat="1" ht="16" customHeight="1" x14ac:dyDescent="0.25">
      <c r="D1532" s="444"/>
      <c r="E1532" s="444"/>
      <c r="F1532" s="444"/>
      <c r="G1532" s="444"/>
      <c r="H1532" s="444"/>
      <c r="I1532" s="444"/>
      <c r="J1532" s="444"/>
      <c r="K1532" s="444"/>
      <c r="L1532" s="444"/>
      <c r="M1532" s="443"/>
      <c r="O1532" s="427"/>
      <c r="P1532" s="427"/>
      <c r="Q1532" s="427"/>
      <c r="R1532" s="427"/>
      <c r="S1532" s="427"/>
      <c r="T1532" s="427"/>
      <c r="U1532" s="427"/>
      <c r="V1532" s="427"/>
      <c r="W1532" s="427"/>
      <c r="X1532" s="427"/>
      <c r="Y1532" s="427"/>
      <c r="Z1532" s="427"/>
      <c r="AA1532" s="427"/>
      <c r="AB1532" s="427"/>
      <c r="AC1532" s="427"/>
      <c r="AD1532" s="427"/>
      <c r="AE1532" s="427"/>
      <c r="AF1532" s="427"/>
      <c r="AG1532" s="427"/>
      <c r="AH1532" s="427"/>
      <c r="AI1532" s="427"/>
      <c r="AJ1532" s="427"/>
      <c r="AK1532" s="427"/>
      <c r="AL1532" s="427"/>
      <c r="AM1532" s="427"/>
      <c r="AN1532" s="427"/>
      <c r="AO1532" s="427"/>
      <c r="AP1532" s="427"/>
      <c r="AQ1532" s="427"/>
      <c r="AR1532" s="427"/>
      <c r="AS1532" s="427"/>
    </row>
    <row r="1533" spans="4:45" s="442" customFormat="1" ht="16" customHeight="1" x14ac:dyDescent="0.25">
      <c r="D1533" s="444"/>
      <c r="E1533" s="444"/>
      <c r="F1533" s="444"/>
      <c r="G1533" s="444"/>
      <c r="H1533" s="444"/>
      <c r="I1533" s="444"/>
      <c r="J1533" s="444"/>
      <c r="K1533" s="444"/>
      <c r="L1533" s="444"/>
      <c r="M1533" s="443"/>
      <c r="O1533" s="427"/>
      <c r="P1533" s="427"/>
      <c r="Q1533" s="427"/>
      <c r="R1533" s="427"/>
      <c r="S1533" s="427"/>
      <c r="T1533" s="427"/>
      <c r="U1533" s="427"/>
      <c r="V1533" s="427"/>
      <c r="W1533" s="427"/>
      <c r="X1533" s="427"/>
      <c r="Y1533" s="427"/>
      <c r="Z1533" s="427"/>
      <c r="AA1533" s="427"/>
      <c r="AB1533" s="427"/>
      <c r="AC1533" s="427"/>
      <c r="AD1533" s="427"/>
      <c r="AE1533" s="427"/>
      <c r="AF1533" s="427"/>
      <c r="AG1533" s="427"/>
      <c r="AH1533" s="427"/>
      <c r="AI1533" s="427"/>
      <c r="AJ1533" s="427"/>
      <c r="AK1533" s="427"/>
      <c r="AL1533" s="427"/>
      <c r="AM1533" s="427"/>
      <c r="AN1533" s="427"/>
      <c r="AO1533" s="427"/>
      <c r="AP1533" s="427"/>
      <c r="AQ1533" s="427"/>
      <c r="AR1533" s="427"/>
      <c r="AS1533" s="427"/>
    </row>
    <row r="1534" spans="4:45" s="442" customFormat="1" ht="16" customHeight="1" x14ac:dyDescent="0.25">
      <c r="D1534" s="444"/>
      <c r="E1534" s="444"/>
      <c r="F1534" s="444"/>
      <c r="G1534" s="444"/>
      <c r="H1534" s="444"/>
      <c r="I1534" s="444"/>
      <c r="J1534" s="444"/>
      <c r="K1534" s="444"/>
      <c r="L1534" s="444"/>
      <c r="M1534" s="443"/>
      <c r="O1534" s="427"/>
      <c r="P1534" s="427"/>
      <c r="Q1534" s="427"/>
      <c r="R1534" s="427"/>
      <c r="S1534" s="427"/>
      <c r="T1534" s="427"/>
      <c r="U1534" s="427"/>
      <c r="V1534" s="427"/>
      <c r="W1534" s="427"/>
      <c r="X1534" s="427"/>
      <c r="Y1534" s="427"/>
      <c r="Z1534" s="427"/>
      <c r="AA1534" s="427"/>
      <c r="AB1534" s="427"/>
      <c r="AC1534" s="427"/>
      <c r="AD1534" s="427"/>
      <c r="AE1534" s="427"/>
      <c r="AF1534" s="427"/>
      <c r="AG1534" s="427"/>
      <c r="AH1534" s="427"/>
      <c r="AI1534" s="427"/>
      <c r="AJ1534" s="427"/>
      <c r="AK1534" s="427"/>
      <c r="AL1534" s="427"/>
      <c r="AM1534" s="427"/>
      <c r="AN1534" s="427"/>
      <c r="AO1534" s="427"/>
      <c r="AP1534" s="427"/>
      <c r="AQ1534" s="427"/>
      <c r="AR1534" s="427"/>
      <c r="AS1534" s="427"/>
    </row>
    <row r="1535" spans="4:45" s="442" customFormat="1" ht="16" customHeight="1" x14ac:dyDescent="0.25">
      <c r="D1535" s="444"/>
      <c r="E1535" s="444"/>
      <c r="F1535" s="444"/>
      <c r="G1535" s="444"/>
      <c r="H1535" s="444"/>
      <c r="I1535" s="444"/>
      <c r="J1535" s="444"/>
      <c r="K1535" s="444"/>
      <c r="L1535" s="444"/>
      <c r="M1535" s="443"/>
      <c r="O1535" s="427"/>
      <c r="P1535" s="427"/>
      <c r="Q1535" s="427"/>
      <c r="R1535" s="427"/>
      <c r="S1535" s="427"/>
      <c r="T1535" s="427"/>
      <c r="U1535" s="427"/>
      <c r="V1535" s="427"/>
      <c r="W1535" s="427"/>
      <c r="X1535" s="427"/>
      <c r="Y1535" s="427"/>
      <c r="Z1535" s="427"/>
      <c r="AA1535" s="427"/>
      <c r="AB1535" s="427"/>
      <c r="AC1535" s="427"/>
      <c r="AD1535" s="427"/>
      <c r="AE1535" s="427"/>
      <c r="AF1535" s="427"/>
      <c r="AG1535" s="427"/>
      <c r="AH1535" s="427"/>
      <c r="AI1535" s="427"/>
      <c r="AJ1535" s="427"/>
      <c r="AK1535" s="427"/>
      <c r="AL1535" s="427"/>
      <c r="AM1535" s="427"/>
      <c r="AN1535" s="427"/>
      <c r="AO1535" s="427"/>
      <c r="AP1535" s="427"/>
      <c r="AQ1535" s="427"/>
      <c r="AR1535" s="427"/>
      <c r="AS1535" s="427"/>
    </row>
    <row r="1536" spans="4:45" s="442" customFormat="1" ht="16" customHeight="1" x14ac:dyDescent="0.25">
      <c r="D1536" s="444"/>
      <c r="E1536" s="444"/>
      <c r="F1536" s="444"/>
      <c r="G1536" s="444"/>
      <c r="H1536" s="444"/>
      <c r="I1536" s="444"/>
      <c r="J1536" s="444"/>
      <c r="K1536" s="444"/>
      <c r="L1536" s="444"/>
      <c r="M1536" s="443"/>
      <c r="O1536" s="427"/>
      <c r="P1536" s="427"/>
      <c r="Q1536" s="427"/>
      <c r="R1536" s="427"/>
      <c r="S1536" s="427"/>
      <c r="T1536" s="427"/>
      <c r="U1536" s="427"/>
      <c r="V1536" s="427"/>
      <c r="W1536" s="427"/>
      <c r="X1536" s="427"/>
      <c r="Y1536" s="427"/>
      <c r="Z1536" s="427"/>
      <c r="AA1536" s="427"/>
      <c r="AB1536" s="427"/>
      <c r="AC1536" s="427"/>
      <c r="AD1536" s="427"/>
      <c r="AE1536" s="427"/>
      <c r="AF1536" s="427"/>
      <c r="AG1536" s="427"/>
      <c r="AH1536" s="427"/>
      <c r="AI1536" s="427"/>
      <c r="AJ1536" s="427"/>
      <c r="AK1536" s="427"/>
      <c r="AL1536" s="427"/>
      <c r="AM1536" s="427"/>
      <c r="AN1536" s="427"/>
      <c r="AO1536" s="427"/>
      <c r="AP1536" s="427"/>
      <c r="AQ1536" s="427"/>
      <c r="AR1536" s="427"/>
      <c r="AS1536" s="427"/>
    </row>
    <row r="1537" spans="4:45" s="442" customFormat="1" ht="16" customHeight="1" x14ac:dyDescent="0.25">
      <c r="D1537" s="444"/>
      <c r="E1537" s="444"/>
      <c r="F1537" s="444"/>
      <c r="G1537" s="444"/>
      <c r="H1537" s="444"/>
      <c r="I1537" s="444"/>
      <c r="J1537" s="444"/>
      <c r="K1537" s="444"/>
      <c r="L1537" s="444"/>
      <c r="M1537" s="443"/>
      <c r="O1537" s="427"/>
      <c r="P1537" s="427"/>
      <c r="Q1537" s="427"/>
      <c r="R1537" s="427"/>
      <c r="S1537" s="427"/>
      <c r="T1537" s="427"/>
      <c r="U1537" s="427"/>
      <c r="V1537" s="427"/>
      <c r="W1537" s="427"/>
      <c r="X1537" s="427"/>
      <c r="Y1537" s="427"/>
      <c r="Z1537" s="427"/>
      <c r="AA1537" s="427"/>
      <c r="AB1537" s="427"/>
      <c r="AC1537" s="427"/>
      <c r="AD1537" s="427"/>
      <c r="AE1537" s="427"/>
      <c r="AF1537" s="427"/>
      <c r="AG1537" s="427"/>
      <c r="AH1537" s="427"/>
      <c r="AI1537" s="427"/>
      <c r="AJ1537" s="427"/>
      <c r="AK1537" s="427"/>
      <c r="AL1537" s="427"/>
      <c r="AM1537" s="427"/>
      <c r="AN1537" s="427"/>
      <c r="AO1537" s="427"/>
      <c r="AP1537" s="427"/>
      <c r="AQ1537" s="427"/>
      <c r="AR1537" s="427"/>
      <c r="AS1537" s="427"/>
    </row>
    <row r="1538" spans="4:45" s="442" customFormat="1" ht="16" customHeight="1" x14ac:dyDescent="0.25">
      <c r="D1538" s="444"/>
      <c r="E1538" s="444"/>
      <c r="F1538" s="444"/>
      <c r="G1538" s="444"/>
      <c r="H1538" s="444"/>
      <c r="I1538" s="444"/>
      <c r="J1538" s="444"/>
      <c r="K1538" s="444"/>
      <c r="L1538" s="444"/>
      <c r="M1538" s="443"/>
      <c r="O1538" s="427"/>
      <c r="P1538" s="427"/>
      <c r="Q1538" s="427"/>
      <c r="R1538" s="427"/>
      <c r="S1538" s="427"/>
      <c r="T1538" s="427"/>
      <c r="U1538" s="427"/>
      <c r="V1538" s="427"/>
      <c r="W1538" s="427"/>
      <c r="X1538" s="427"/>
      <c r="Y1538" s="427"/>
      <c r="Z1538" s="427"/>
      <c r="AA1538" s="427"/>
      <c r="AB1538" s="427"/>
      <c r="AC1538" s="427"/>
      <c r="AD1538" s="427"/>
      <c r="AE1538" s="427"/>
      <c r="AF1538" s="427"/>
      <c r="AG1538" s="427"/>
      <c r="AH1538" s="427"/>
      <c r="AI1538" s="427"/>
      <c r="AJ1538" s="427"/>
      <c r="AK1538" s="427"/>
      <c r="AL1538" s="427"/>
      <c r="AM1538" s="427"/>
      <c r="AN1538" s="427"/>
      <c r="AO1538" s="427"/>
      <c r="AP1538" s="427"/>
      <c r="AQ1538" s="427"/>
      <c r="AR1538" s="427"/>
      <c r="AS1538" s="427"/>
    </row>
    <row r="1539" spans="4:45" s="442" customFormat="1" ht="16" customHeight="1" x14ac:dyDescent="0.25">
      <c r="D1539" s="444"/>
      <c r="E1539" s="444"/>
      <c r="F1539" s="444"/>
      <c r="G1539" s="444"/>
      <c r="H1539" s="444"/>
      <c r="I1539" s="444"/>
      <c r="J1539" s="444"/>
      <c r="K1539" s="444"/>
      <c r="L1539" s="444"/>
      <c r="M1539" s="443"/>
      <c r="O1539" s="427"/>
      <c r="P1539" s="427"/>
      <c r="Q1539" s="427"/>
      <c r="R1539" s="427"/>
      <c r="S1539" s="427"/>
      <c r="T1539" s="427"/>
      <c r="U1539" s="427"/>
      <c r="V1539" s="427"/>
      <c r="W1539" s="427"/>
      <c r="X1539" s="427"/>
      <c r="Y1539" s="427"/>
      <c r="Z1539" s="427"/>
      <c r="AA1539" s="427"/>
      <c r="AB1539" s="427"/>
      <c r="AC1539" s="427"/>
      <c r="AD1539" s="427"/>
      <c r="AE1539" s="427"/>
      <c r="AF1539" s="427"/>
      <c r="AG1539" s="427"/>
      <c r="AH1539" s="427"/>
      <c r="AI1539" s="427"/>
      <c r="AJ1539" s="427"/>
      <c r="AK1539" s="427"/>
      <c r="AL1539" s="427"/>
      <c r="AM1539" s="427"/>
      <c r="AN1539" s="427"/>
      <c r="AO1539" s="427"/>
      <c r="AP1539" s="427"/>
      <c r="AQ1539" s="427"/>
      <c r="AR1539" s="427"/>
      <c r="AS1539" s="427"/>
    </row>
    <row r="1540" spans="4:45" s="442" customFormat="1" ht="16" customHeight="1" x14ac:dyDescent="0.25">
      <c r="D1540" s="444"/>
      <c r="E1540" s="444"/>
      <c r="F1540" s="444"/>
      <c r="G1540" s="444"/>
      <c r="H1540" s="444"/>
      <c r="I1540" s="444"/>
      <c r="J1540" s="444"/>
      <c r="K1540" s="444"/>
      <c r="L1540" s="444"/>
      <c r="M1540" s="443"/>
      <c r="O1540" s="427"/>
      <c r="P1540" s="427"/>
      <c r="Q1540" s="427"/>
      <c r="R1540" s="427"/>
      <c r="S1540" s="427"/>
      <c r="T1540" s="427"/>
      <c r="U1540" s="427"/>
      <c r="V1540" s="427"/>
      <c r="W1540" s="427"/>
      <c r="X1540" s="427"/>
      <c r="Y1540" s="427"/>
      <c r="Z1540" s="427"/>
      <c r="AA1540" s="427"/>
      <c r="AB1540" s="427"/>
      <c r="AC1540" s="427"/>
      <c r="AD1540" s="427"/>
      <c r="AE1540" s="427"/>
      <c r="AF1540" s="427"/>
      <c r="AG1540" s="427"/>
      <c r="AH1540" s="427"/>
      <c r="AI1540" s="427"/>
      <c r="AJ1540" s="427"/>
      <c r="AK1540" s="427"/>
      <c r="AL1540" s="427"/>
      <c r="AM1540" s="427"/>
      <c r="AN1540" s="427"/>
      <c r="AO1540" s="427"/>
      <c r="AP1540" s="427"/>
      <c r="AQ1540" s="427"/>
      <c r="AR1540" s="427"/>
      <c r="AS1540" s="427"/>
    </row>
    <row r="1541" spans="4:45" s="442" customFormat="1" ht="16" customHeight="1" x14ac:dyDescent="0.25">
      <c r="D1541" s="444"/>
      <c r="E1541" s="444"/>
      <c r="F1541" s="444"/>
      <c r="G1541" s="444"/>
      <c r="H1541" s="444"/>
      <c r="I1541" s="444"/>
      <c r="J1541" s="444"/>
      <c r="K1541" s="444"/>
      <c r="L1541" s="444"/>
      <c r="M1541" s="443"/>
      <c r="O1541" s="427"/>
      <c r="P1541" s="427"/>
      <c r="Q1541" s="427"/>
      <c r="R1541" s="427"/>
      <c r="S1541" s="427"/>
      <c r="T1541" s="427"/>
      <c r="U1541" s="427"/>
      <c r="V1541" s="427"/>
      <c r="W1541" s="427"/>
      <c r="X1541" s="427"/>
      <c r="Y1541" s="427"/>
      <c r="Z1541" s="427"/>
      <c r="AA1541" s="427"/>
      <c r="AB1541" s="427"/>
      <c r="AC1541" s="427"/>
      <c r="AD1541" s="427"/>
      <c r="AE1541" s="427"/>
      <c r="AF1541" s="427"/>
      <c r="AG1541" s="427"/>
      <c r="AH1541" s="427"/>
      <c r="AI1541" s="427"/>
      <c r="AJ1541" s="427"/>
      <c r="AK1541" s="427"/>
      <c r="AL1541" s="427"/>
      <c r="AM1541" s="427"/>
      <c r="AN1541" s="427"/>
      <c r="AO1541" s="427"/>
      <c r="AP1541" s="427"/>
      <c r="AQ1541" s="427"/>
      <c r="AR1541" s="427"/>
      <c r="AS1541" s="427"/>
    </row>
    <row r="1542" spans="4:45" s="442" customFormat="1" ht="16" customHeight="1" x14ac:dyDescent="0.25">
      <c r="D1542" s="444"/>
      <c r="E1542" s="444"/>
      <c r="F1542" s="444"/>
      <c r="G1542" s="444"/>
      <c r="H1542" s="444"/>
      <c r="I1542" s="444"/>
      <c r="J1542" s="444"/>
      <c r="K1542" s="444"/>
      <c r="L1542" s="444"/>
      <c r="M1542" s="443"/>
      <c r="O1542" s="427"/>
      <c r="P1542" s="427"/>
      <c r="Q1542" s="427"/>
      <c r="R1542" s="427"/>
      <c r="S1542" s="427"/>
      <c r="T1542" s="427"/>
      <c r="U1542" s="427"/>
      <c r="V1542" s="427"/>
      <c r="W1542" s="427"/>
      <c r="X1542" s="427"/>
      <c r="Y1542" s="427"/>
      <c r="Z1542" s="427"/>
      <c r="AA1542" s="427"/>
      <c r="AB1542" s="427"/>
      <c r="AC1542" s="427"/>
      <c r="AD1542" s="427"/>
      <c r="AE1542" s="427"/>
      <c r="AF1542" s="427"/>
      <c r="AG1542" s="427"/>
      <c r="AH1542" s="427"/>
      <c r="AI1542" s="427"/>
      <c r="AJ1542" s="427"/>
      <c r="AK1542" s="427"/>
      <c r="AL1542" s="427"/>
      <c r="AM1542" s="427"/>
      <c r="AN1542" s="427"/>
      <c r="AO1542" s="427"/>
      <c r="AP1542" s="427"/>
      <c r="AQ1542" s="427"/>
      <c r="AR1542" s="427"/>
      <c r="AS1542" s="427"/>
    </row>
    <row r="1543" spans="4:45" s="442" customFormat="1" ht="16" customHeight="1" x14ac:dyDescent="0.25">
      <c r="D1543" s="444"/>
      <c r="E1543" s="444"/>
      <c r="F1543" s="444"/>
      <c r="G1543" s="444"/>
      <c r="H1543" s="444"/>
      <c r="I1543" s="444"/>
      <c r="J1543" s="444"/>
      <c r="K1543" s="444"/>
      <c r="L1543" s="444"/>
      <c r="M1543" s="443"/>
      <c r="O1543" s="427"/>
      <c r="P1543" s="427"/>
      <c r="Q1543" s="427"/>
      <c r="R1543" s="427"/>
      <c r="S1543" s="427"/>
      <c r="T1543" s="427"/>
      <c r="U1543" s="427"/>
      <c r="V1543" s="427"/>
      <c r="W1543" s="427"/>
      <c r="X1543" s="427"/>
      <c r="Y1543" s="427"/>
      <c r="Z1543" s="427"/>
      <c r="AA1543" s="427"/>
      <c r="AB1543" s="427"/>
      <c r="AC1543" s="427"/>
      <c r="AD1543" s="427"/>
      <c r="AE1543" s="427"/>
      <c r="AF1543" s="427"/>
      <c r="AG1543" s="427"/>
      <c r="AH1543" s="427"/>
      <c r="AI1543" s="427"/>
      <c r="AJ1543" s="427"/>
      <c r="AK1543" s="427"/>
      <c r="AL1543" s="427"/>
      <c r="AM1543" s="427"/>
      <c r="AN1543" s="427"/>
      <c r="AO1543" s="427"/>
      <c r="AP1543" s="427"/>
      <c r="AQ1543" s="427"/>
      <c r="AR1543" s="427"/>
      <c r="AS1543" s="427"/>
    </row>
    <row r="1544" spans="4:45" s="442" customFormat="1" ht="16" customHeight="1" x14ac:dyDescent="0.25">
      <c r="D1544" s="444"/>
      <c r="E1544" s="444"/>
      <c r="F1544" s="444"/>
      <c r="G1544" s="444"/>
      <c r="H1544" s="444"/>
      <c r="I1544" s="444"/>
      <c r="J1544" s="444"/>
      <c r="K1544" s="444"/>
      <c r="L1544" s="444"/>
      <c r="M1544" s="443"/>
      <c r="O1544" s="427"/>
      <c r="P1544" s="427"/>
      <c r="Q1544" s="427"/>
      <c r="R1544" s="427"/>
      <c r="S1544" s="427"/>
      <c r="T1544" s="427"/>
      <c r="U1544" s="427"/>
      <c r="V1544" s="427"/>
      <c r="W1544" s="427"/>
      <c r="X1544" s="427"/>
      <c r="Y1544" s="427"/>
      <c r="Z1544" s="427"/>
      <c r="AA1544" s="427"/>
      <c r="AB1544" s="427"/>
      <c r="AC1544" s="427"/>
      <c r="AD1544" s="427"/>
      <c r="AE1544" s="427"/>
      <c r="AF1544" s="427"/>
      <c r="AG1544" s="427"/>
      <c r="AH1544" s="427"/>
      <c r="AI1544" s="427"/>
      <c r="AJ1544" s="427"/>
      <c r="AK1544" s="427"/>
      <c r="AL1544" s="427"/>
      <c r="AM1544" s="427"/>
      <c r="AN1544" s="427"/>
      <c r="AO1544" s="427"/>
      <c r="AP1544" s="427"/>
      <c r="AQ1544" s="427"/>
      <c r="AR1544" s="427"/>
      <c r="AS1544" s="427"/>
    </row>
    <row r="1545" spans="4:45" s="442" customFormat="1" ht="16" customHeight="1" x14ac:dyDescent="0.25">
      <c r="D1545" s="444"/>
      <c r="E1545" s="444"/>
      <c r="F1545" s="444"/>
      <c r="G1545" s="444"/>
      <c r="H1545" s="444"/>
      <c r="I1545" s="444"/>
      <c r="J1545" s="444"/>
      <c r="K1545" s="444"/>
      <c r="L1545" s="444"/>
      <c r="M1545" s="443"/>
      <c r="O1545" s="427"/>
      <c r="P1545" s="427"/>
      <c r="Q1545" s="427"/>
      <c r="R1545" s="427"/>
      <c r="S1545" s="427"/>
      <c r="T1545" s="427"/>
      <c r="U1545" s="427"/>
      <c r="V1545" s="427"/>
      <c r="W1545" s="427"/>
      <c r="X1545" s="427"/>
      <c r="Y1545" s="427"/>
      <c r="Z1545" s="427"/>
      <c r="AA1545" s="427"/>
      <c r="AB1545" s="427"/>
      <c r="AC1545" s="427"/>
      <c r="AD1545" s="427"/>
      <c r="AE1545" s="427"/>
      <c r="AF1545" s="427"/>
      <c r="AG1545" s="427"/>
      <c r="AH1545" s="427"/>
      <c r="AI1545" s="427"/>
      <c r="AJ1545" s="427"/>
      <c r="AK1545" s="427"/>
      <c r="AL1545" s="427"/>
      <c r="AM1545" s="427"/>
      <c r="AN1545" s="427"/>
      <c r="AO1545" s="427"/>
      <c r="AP1545" s="427"/>
      <c r="AQ1545" s="427"/>
      <c r="AR1545" s="427"/>
      <c r="AS1545" s="427"/>
    </row>
    <row r="1546" spans="4:45" s="442" customFormat="1" ht="16" customHeight="1" x14ac:dyDescent="0.25">
      <c r="D1546" s="444"/>
      <c r="E1546" s="444"/>
      <c r="F1546" s="444"/>
      <c r="G1546" s="444"/>
      <c r="H1546" s="444"/>
      <c r="I1546" s="444"/>
      <c r="J1546" s="444"/>
      <c r="K1546" s="444"/>
      <c r="L1546" s="444"/>
      <c r="M1546" s="443"/>
      <c r="O1546" s="427"/>
      <c r="P1546" s="427"/>
      <c r="Q1546" s="427"/>
      <c r="R1546" s="427"/>
      <c r="S1546" s="427"/>
      <c r="T1546" s="427"/>
      <c r="U1546" s="427"/>
      <c r="V1546" s="427"/>
      <c r="W1546" s="427"/>
      <c r="X1546" s="427"/>
      <c r="Y1546" s="427"/>
      <c r="Z1546" s="427"/>
      <c r="AA1546" s="427"/>
      <c r="AB1546" s="427"/>
      <c r="AC1546" s="427"/>
      <c r="AD1546" s="427"/>
      <c r="AE1546" s="427"/>
      <c r="AF1546" s="427"/>
      <c r="AG1546" s="427"/>
      <c r="AH1546" s="427"/>
      <c r="AI1546" s="427"/>
      <c r="AJ1546" s="427"/>
      <c r="AK1546" s="427"/>
      <c r="AL1546" s="427"/>
      <c r="AM1546" s="427"/>
      <c r="AN1546" s="427"/>
      <c r="AO1546" s="427"/>
      <c r="AP1546" s="427"/>
      <c r="AQ1546" s="427"/>
      <c r="AR1546" s="427"/>
      <c r="AS1546" s="427"/>
    </row>
    <row r="1547" spans="4:45" s="442" customFormat="1" ht="16" customHeight="1" x14ac:dyDescent="0.25">
      <c r="D1547" s="444"/>
      <c r="E1547" s="444"/>
      <c r="F1547" s="444"/>
      <c r="G1547" s="444"/>
      <c r="H1547" s="444"/>
      <c r="I1547" s="444"/>
      <c r="J1547" s="444"/>
      <c r="K1547" s="444"/>
      <c r="L1547" s="444"/>
      <c r="M1547" s="443"/>
      <c r="O1547" s="427"/>
      <c r="P1547" s="427"/>
      <c r="Q1547" s="427"/>
      <c r="R1547" s="427"/>
      <c r="S1547" s="427"/>
      <c r="T1547" s="427"/>
      <c r="U1547" s="427"/>
      <c r="V1547" s="427"/>
      <c r="W1547" s="427"/>
      <c r="X1547" s="427"/>
      <c r="Y1547" s="427"/>
      <c r="Z1547" s="427"/>
      <c r="AA1547" s="427"/>
      <c r="AB1547" s="427"/>
      <c r="AC1547" s="427"/>
      <c r="AD1547" s="427"/>
      <c r="AE1547" s="427"/>
      <c r="AF1547" s="427"/>
      <c r="AG1547" s="427"/>
      <c r="AH1547" s="427"/>
      <c r="AI1547" s="427"/>
      <c r="AJ1547" s="427"/>
      <c r="AK1547" s="427"/>
      <c r="AL1547" s="427"/>
      <c r="AM1547" s="427"/>
      <c r="AN1547" s="427"/>
      <c r="AO1547" s="427"/>
      <c r="AP1547" s="427"/>
      <c r="AQ1547" s="427"/>
      <c r="AR1547" s="427"/>
      <c r="AS1547" s="427"/>
    </row>
    <row r="1548" spans="4:45" s="442" customFormat="1" ht="16" customHeight="1" x14ac:dyDescent="0.25">
      <c r="D1548" s="444"/>
      <c r="E1548" s="444"/>
      <c r="F1548" s="444"/>
      <c r="G1548" s="444"/>
      <c r="H1548" s="444"/>
      <c r="I1548" s="444"/>
      <c r="J1548" s="444"/>
      <c r="K1548" s="444"/>
      <c r="L1548" s="444"/>
      <c r="M1548" s="443"/>
      <c r="O1548" s="427"/>
      <c r="P1548" s="427"/>
      <c r="Q1548" s="427"/>
      <c r="R1548" s="427"/>
      <c r="S1548" s="427"/>
      <c r="T1548" s="427"/>
      <c r="U1548" s="427"/>
      <c r="V1548" s="427"/>
      <c r="W1548" s="427"/>
      <c r="X1548" s="427"/>
      <c r="Y1548" s="427"/>
      <c r="Z1548" s="427"/>
      <c r="AA1548" s="427"/>
      <c r="AB1548" s="427"/>
      <c r="AC1548" s="427"/>
      <c r="AD1548" s="427"/>
      <c r="AE1548" s="427"/>
      <c r="AF1548" s="427"/>
      <c r="AG1548" s="427"/>
      <c r="AH1548" s="427"/>
      <c r="AI1548" s="427"/>
      <c r="AJ1548" s="427"/>
      <c r="AK1548" s="427"/>
      <c r="AL1548" s="427"/>
      <c r="AM1548" s="427"/>
      <c r="AN1548" s="427"/>
      <c r="AO1548" s="427"/>
      <c r="AP1548" s="427"/>
      <c r="AQ1548" s="427"/>
      <c r="AR1548" s="427"/>
      <c r="AS1548" s="427"/>
    </row>
    <row r="1549" spans="4:45" s="442" customFormat="1" ht="16" customHeight="1" x14ac:dyDescent="0.25">
      <c r="D1549" s="444"/>
      <c r="E1549" s="444"/>
      <c r="F1549" s="444"/>
      <c r="G1549" s="444"/>
      <c r="H1549" s="444"/>
      <c r="I1549" s="444"/>
      <c r="J1549" s="444"/>
      <c r="K1549" s="444"/>
      <c r="L1549" s="444"/>
      <c r="M1549" s="443"/>
      <c r="O1549" s="427"/>
      <c r="P1549" s="427"/>
      <c r="Q1549" s="427"/>
      <c r="R1549" s="427"/>
      <c r="S1549" s="427"/>
      <c r="T1549" s="427"/>
      <c r="U1549" s="427"/>
      <c r="V1549" s="427"/>
      <c r="W1549" s="427"/>
      <c r="X1549" s="427"/>
      <c r="Y1549" s="427"/>
      <c r="Z1549" s="427"/>
      <c r="AA1549" s="427"/>
      <c r="AB1549" s="427"/>
      <c r="AC1549" s="427"/>
      <c r="AD1549" s="427"/>
      <c r="AE1549" s="427"/>
      <c r="AF1549" s="427"/>
      <c r="AG1549" s="427"/>
      <c r="AH1549" s="427"/>
      <c r="AI1549" s="427"/>
      <c r="AJ1549" s="427"/>
      <c r="AK1549" s="427"/>
      <c r="AL1549" s="427"/>
      <c r="AM1549" s="427"/>
      <c r="AN1549" s="427"/>
      <c r="AO1549" s="427"/>
      <c r="AP1549" s="427"/>
      <c r="AQ1549" s="427"/>
      <c r="AR1549" s="427"/>
      <c r="AS1549" s="427"/>
    </row>
    <row r="1550" spans="4:45" s="442" customFormat="1" ht="16" customHeight="1" x14ac:dyDescent="0.25">
      <c r="D1550" s="444"/>
      <c r="E1550" s="444"/>
      <c r="F1550" s="444"/>
      <c r="G1550" s="444"/>
      <c r="H1550" s="444"/>
      <c r="I1550" s="444"/>
      <c r="J1550" s="444"/>
      <c r="K1550" s="444"/>
      <c r="L1550" s="444"/>
      <c r="M1550" s="443"/>
      <c r="O1550" s="427"/>
      <c r="P1550" s="427"/>
      <c r="Q1550" s="427"/>
      <c r="R1550" s="427"/>
      <c r="S1550" s="427"/>
      <c r="T1550" s="427"/>
      <c r="U1550" s="427"/>
      <c r="V1550" s="427"/>
      <c r="W1550" s="427"/>
      <c r="X1550" s="427"/>
      <c r="Y1550" s="427"/>
      <c r="Z1550" s="427"/>
      <c r="AA1550" s="427"/>
      <c r="AB1550" s="427"/>
      <c r="AC1550" s="427"/>
      <c r="AD1550" s="427"/>
      <c r="AE1550" s="427"/>
      <c r="AF1550" s="427"/>
      <c r="AG1550" s="427"/>
      <c r="AH1550" s="427"/>
      <c r="AI1550" s="427"/>
      <c r="AJ1550" s="427"/>
      <c r="AK1550" s="427"/>
      <c r="AL1550" s="427"/>
      <c r="AM1550" s="427"/>
      <c r="AN1550" s="427"/>
      <c r="AO1550" s="427"/>
      <c r="AP1550" s="427"/>
      <c r="AQ1550" s="427"/>
      <c r="AR1550" s="427"/>
      <c r="AS1550" s="427"/>
    </row>
    <row r="1551" spans="4:45" s="442" customFormat="1" ht="16" customHeight="1" x14ac:dyDescent="0.25">
      <c r="D1551" s="444"/>
      <c r="E1551" s="444"/>
      <c r="F1551" s="444"/>
      <c r="G1551" s="444"/>
      <c r="H1551" s="444"/>
      <c r="I1551" s="444"/>
      <c r="J1551" s="444"/>
      <c r="K1551" s="444"/>
      <c r="L1551" s="444"/>
      <c r="M1551" s="443"/>
      <c r="O1551" s="427"/>
      <c r="P1551" s="427"/>
      <c r="Q1551" s="427"/>
      <c r="R1551" s="427"/>
      <c r="S1551" s="427"/>
      <c r="T1551" s="427"/>
      <c r="U1551" s="427"/>
      <c r="V1551" s="427"/>
      <c r="W1551" s="427"/>
      <c r="X1551" s="427"/>
      <c r="Y1551" s="427"/>
      <c r="Z1551" s="427"/>
      <c r="AA1551" s="427"/>
      <c r="AB1551" s="427"/>
      <c r="AC1551" s="427"/>
      <c r="AD1551" s="427"/>
      <c r="AE1551" s="427"/>
      <c r="AF1551" s="427"/>
      <c r="AG1551" s="427"/>
      <c r="AH1551" s="427"/>
      <c r="AI1551" s="427"/>
      <c r="AJ1551" s="427"/>
      <c r="AK1551" s="427"/>
      <c r="AL1551" s="427"/>
      <c r="AM1551" s="427"/>
      <c r="AN1551" s="427"/>
      <c r="AO1551" s="427"/>
      <c r="AP1551" s="427"/>
      <c r="AQ1551" s="427"/>
      <c r="AR1551" s="427"/>
      <c r="AS1551" s="427"/>
    </row>
    <row r="1552" spans="4:45" s="442" customFormat="1" ht="16" customHeight="1" x14ac:dyDescent="0.25">
      <c r="D1552" s="444"/>
      <c r="E1552" s="444"/>
      <c r="F1552" s="444"/>
      <c r="G1552" s="444"/>
      <c r="H1552" s="444"/>
      <c r="I1552" s="444"/>
      <c r="J1552" s="444"/>
      <c r="K1552" s="444"/>
      <c r="L1552" s="444"/>
      <c r="M1552" s="443"/>
      <c r="O1552" s="427"/>
      <c r="P1552" s="427"/>
      <c r="Q1552" s="427"/>
      <c r="R1552" s="427"/>
      <c r="S1552" s="427"/>
      <c r="T1552" s="427"/>
      <c r="U1552" s="427"/>
      <c r="V1552" s="427"/>
      <c r="W1552" s="427"/>
      <c r="X1552" s="427"/>
      <c r="Y1552" s="427"/>
      <c r="Z1552" s="427"/>
      <c r="AA1552" s="427"/>
      <c r="AB1552" s="427"/>
      <c r="AC1552" s="427"/>
      <c r="AD1552" s="427"/>
      <c r="AE1552" s="427"/>
      <c r="AF1552" s="427"/>
      <c r="AG1552" s="427"/>
      <c r="AH1552" s="427"/>
      <c r="AI1552" s="427"/>
      <c r="AJ1552" s="427"/>
      <c r="AK1552" s="427"/>
      <c r="AL1552" s="427"/>
      <c r="AM1552" s="427"/>
      <c r="AN1552" s="427"/>
      <c r="AO1552" s="427"/>
      <c r="AP1552" s="427"/>
      <c r="AQ1552" s="427"/>
      <c r="AR1552" s="427"/>
      <c r="AS1552" s="427"/>
    </row>
    <row r="1553" spans="4:45" s="442" customFormat="1" ht="16" customHeight="1" x14ac:dyDescent="0.25">
      <c r="D1553" s="444"/>
      <c r="E1553" s="444"/>
      <c r="F1553" s="444"/>
      <c r="G1553" s="444"/>
      <c r="H1553" s="444"/>
      <c r="I1553" s="444"/>
      <c r="J1553" s="444"/>
      <c r="K1553" s="444"/>
      <c r="L1553" s="444"/>
      <c r="M1553" s="443"/>
      <c r="O1553" s="427"/>
      <c r="P1553" s="427"/>
      <c r="Q1553" s="427"/>
      <c r="R1553" s="427"/>
      <c r="S1553" s="427"/>
      <c r="T1553" s="427"/>
      <c r="U1553" s="427"/>
      <c r="V1553" s="427"/>
      <c r="W1553" s="427"/>
      <c r="X1553" s="427"/>
      <c r="Y1553" s="427"/>
      <c r="Z1553" s="427"/>
      <c r="AA1553" s="427"/>
      <c r="AB1553" s="427"/>
      <c r="AC1553" s="427"/>
      <c r="AD1553" s="427"/>
      <c r="AE1553" s="427"/>
      <c r="AF1553" s="427"/>
      <c r="AG1553" s="427"/>
      <c r="AH1553" s="427"/>
      <c r="AI1553" s="427"/>
      <c r="AJ1553" s="427"/>
      <c r="AK1553" s="427"/>
      <c r="AL1553" s="427"/>
      <c r="AM1553" s="427"/>
      <c r="AN1553" s="427"/>
      <c r="AO1553" s="427"/>
      <c r="AP1553" s="427"/>
      <c r="AQ1553" s="427"/>
      <c r="AR1553" s="427"/>
      <c r="AS1553" s="427"/>
    </row>
    <row r="1554" spans="4:45" s="442" customFormat="1" ht="16" customHeight="1" x14ac:dyDescent="0.25">
      <c r="D1554" s="444"/>
      <c r="E1554" s="444"/>
      <c r="F1554" s="444"/>
      <c r="G1554" s="444"/>
      <c r="H1554" s="444"/>
      <c r="I1554" s="444"/>
      <c r="J1554" s="444"/>
      <c r="K1554" s="444"/>
      <c r="L1554" s="444"/>
      <c r="M1554" s="443"/>
      <c r="O1554" s="427"/>
      <c r="P1554" s="427"/>
      <c r="Q1554" s="427"/>
      <c r="R1554" s="427"/>
      <c r="S1554" s="427"/>
      <c r="T1554" s="427"/>
      <c r="U1554" s="427"/>
      <c r="V1554" s="427"/>
      <c r="W1554" s="427"/>
      <c r="X1554" s="427"/>
      <c r="Y1554" s="427"/>
      <c r="Z1554" s="427"/>
      <c r="AA1554" s="427"/>
      <c r="AB1554" s="427"/>
      <c r="AC1554" s="427"/>
      <c r="AD1554" s="427"/>
      <c r="AE1554" s="427"/>
      <c r="AF1554" s="427"/>
      <c r="AG1554" s="427"/>
      <c r="AH1554" s="427"/>
      <c r="AI1554" s="427"/>
      <c r="AJ1554" s="427"/>
      <c r="AK1554" s="427"/>
      <c r="AL1554" s="427"/>
      <c r="AM1554" s="427"/>
      <c r="AN1554" s="427"/>
      <c r="AO1554" s="427"/>
      <c r="AP1554" s="427"/>
      <c r="AQ1554" s="427"/>
      <c r="AR1554" s="427"/>
      <c r="AS1554" s="427"/>
    </row>
    <row r="1555" spans="4:45" s="442" customFormat="1" ht="16" customHeight="1" x14ac:dyDescent="0.25">
      <c r="D1555" s="444"/>
      <c r="E1555" s="444"/>
      <c r="F1555" s="444"/>
      <c r="G1555" s="444"/>
      <c r="H1555" s="444"/>
      <c r="I1555" s="444"/>
      <c r="J1555" s="444"/>
      <c r="K1555" s="444"/>
      <c r="L1555" s="444"/>
      <c r="M1555" s="443"/>
      <c r="O1555" s="427"/>
      <c r="P1555" s="427"/>
      <c r="Q1555" s="427"/>
      <c r="R1555" s="427"/>
      <c r="S1555" s="427"/>
      <c r="T1555" s="427"/>
      <c r="U1555" s="427"/>
      <c r="V1555" s="427"/>
      <c r="W1555" s="427"/>
      <c r="X1555" s="427"/>
      <c r="Y1555" s="427"/>
      <c r="Z1555" s="427"/>
      <c r="AA1555" s="427"/>
      <c r="AB1555" s="427"/>
      <c r="AC1555" s="427"/>
      <c r="AD1555" s="427"/>
      <c r="AE1555" s="427"/>
      <c r="AF1555" s="427"/>
      <c r="AG1555" s="427"/>
      <c r="AH1555" s="427"/>
      <c r="AI1555" s="427"/>
      <c r="AJ1555" s="427"/>
      <c r="AK1555" s="427"/>
      <c r="AL1555" s="427"/>
      <c r="AM1555" s="427"/>
      <c r="AN1555" s="427"/>
      <c r="AO1555" s="427"/>
      <c r="AP1555" s="427"/>
      <c r="AQ1555" s="427"/>
      <c r="AR1555" s="427"/>
      <c r="AS1555" s="427"/>
    </row>
    <row r="1556" spans="4:45" s="442" customFormat="1" ht="16" customHeight="1" x14ac:dyDescent="0.25">
      <c r="D1556" s="444"/>
      <c r="E1556" s="444"/>
      <c r="F1556" s="444"/>
      <c r="G1556" s="444"/>
      <c r="H1556" s="444"/>
      <c r="I1556" s="444"/>
      <c r="J1556" s="444"/>
      <c r="K1556" s="444"/>
      <c r="L1556" s="444"/>
      <c r="M1556" s="443"/>
      <c r="O1556" s="427"/>
      <c r="P1556" s="427"/>
      <c r="Q1556" s="427"/>
      <c r="R1556" s="427"/>
      <c r="S1556" s="427"/>
      <c r="T1556" s="427"/>
      <c r="U1556" s="427"/>
      <c r="V1556" s="427"/>
      <c r="W1556" s="427"/>
      <c r="X1556" s="427"/>
      <c r="Y1556" s="427"/>
      <c r="Z1556" s="427"/>
      <c r="AA1556" s="427"/>
      <c r="AB1556" s="427"/>
      <c r="AC1556" s="427"/>
      <c r="AD1556" s="427"/>
      <c r="AE1556" s="427"/>
      <c r="AF1556" s="427"/>
      <c r="AG1556" s="427"/>
      <c r="AH1556" s="427"/>
      <c r="AI1556" s="427"/>
      <c r="AJ1556" s="427"/>
      <c r="AK1556" s="427"/>
      <c r="AL1556" s="427"/>
      <c r="AM1556" s="427"/>
      <c r="AN1556" s="427"/>
      <c r="AO1556" s="427"/>
      <c r="AP1556" s="427"/>
      <c r="AQ1556" s="427"/>
      <c r="AR1556" s="427"/>
      <c r="AS1556" s="427"/>
    </row>
    <row r="1557" spans="4:45" s="442" customFormat="1" ht="16" customHeight="1" x14ac:dyDescent="0.25">
      <c r="D1557" s="444"/>
      <c r="E1557" s="444"/>
      <c r="F1557" s="444"/>
      <c r="G1557" s="444"/>
      <c r="H1557" s="444"/>
      <c r="I1557" s="444"/>
      <c r="J1557" s="444"/>
      <c r="K1557" s="444"/>
      <c r="L1557" s="444"/>
      <c r="M1557" s="443"/>
      <c r="O1557" s="427"/>
      <c r="P1557" s="427"/>
      <c r="Q1557" s="427"/>
      <c r="R1557" s="427"/>
      <c r="S1557" s="427"/>
      <c r="T1557" s="427"/>
      <c r="U1557" s="427"/>
      <c r="V1557" s="427"/>
      <c r="W1557" s="427"/>
      <c r="X1557" s="427"/>
      <c r="Y1557" s="427"/>
      <c r="Z1557" s="427"/>
      <c r="AA1557" s="427"/>
      <c r="AB1557" s="427"/>
      <c r="AC1557" s="427"/>
      <c r="AD1557" s="427"/>
      <c r="AE1557" s="427"/>
      <c r="AF1557" s="427"/>
      <c r="AG1557" s="427"/>
      <c r="AH1557" s="427"/>
      <c r="AI1557" s="427"/>
      <c r="AJ1557" s="427"/>
      <c r="AK1557" s="427"/>
      <c r="AL1557" s="427"/>
      <c r="AM1557" s="427"/>
      <c r="AN1557" s="427"/>
      <c r="AO1557" s="427"/>
      <c r="AP1557" s="427"/>
      <c r="AQ1557" s="427"/>
      <c r="AR1557" s="427"/>
      <c r="AS1557" s="427"/>
    </row>
    <row r="1558" spans="4:45" s="442" customFormat="1" ht="16" customHeight="1" x14ac:dyDescent="0.25">
      <c r="D1558" s="444"/>
      <c r="E1558" s="444"/>
      <c r="F1558" s="444"/>
      <c r="G1558" s="444"/>
      <c r="H1558" s="444"/>
      <c r="I1558" s="444"/>
      <c r="J1558" s="444"/>
      <c r="K1558" s="444"/>
      <c r="L1558" s="444"/>
      <c r="M1558" s="443"/>
      <c r="O1558" s="427"/>
      <c r="P1558" s="427"/>
      <c r="Q1558" s="427"/>
      <c r="R1558" s="427"/>
      <c r="S1558" s="427"/>
      <c r="T1558" s="427"/>
      <c r="U1558" s="427"/>
      <c r="V1558" s="427"/>
      <c r="W1558" s="427"/>
      <c r="X1558" s="427"/>
      <c r="Y1558" s="427"/>
      <c r="Z1558" s="427"/>
      <c r="AA1558" s="427"/>
      <c r="AB1558" s="427"/>
      <c r="AC1558" s="427"/>
      <c r="AD1558" s="427"/>
      <c r="AE1558" s="427"/>
      <c r="AF1558" s="427"/>
      <c r="AG1558" s="427"/>
      <c r="AH1558" s="427"/>
      <c r="AI1558" s="427"/>
      <c r="AJ1558" s="427"/>
      <c r="AK1558" s="427"/>
      <c r="AL1558" s="427"/>
      <c r="AM1558" s="427"/>
      <c r="AN1558" s="427"/>
      <c r="AO1558" s="427"/>
      <c r="AP1558" s="427"/>
      <c r="AQ1558" s="427"/>
      <c r="AR1558" s="427"/>
      <c r="AS1558" s="427"/>
    </row>
    <row r="1559" spans="4:45" s="442" customFormat="1" ht="16" customHeight="1" x14ac:dyDescent="0.25">
      <c r="D1559" s="444"/>
      <c r="E1559" s="444"/>
      <c r="F1559" s="444"/>
      <c r="G1559" s="444"/>
      <c r="H1559" s="444"/>
      <c r="I1559" s="444"/>
      <c r="J1559" s="444"/>
      <c r="K1559" s="444"/>
      <c r="L1559" s="444"/>
      <c r="M1559" s="443"/>
      <c r="O1559" s="427"/>
      <c r="P1559" s="427"/>
      <c r="Q1559" s="427"/>
      <c r="R1559" s="427"/>
      <c r="S1559" s="427"/>
      <c r="T1559" s="427"/>
      <c r="U1559" s="427"/>
      <c r="V1559" s="427"/>
      <c r="W1559" s="427"/>
      <c r="X1559" s="427"/>
      <c r="Y1559" s="427"/>
      <c r="Z1559" s="427"/>
      <c r="AA1559" s="427"/>
      <c r="AB1559" s="427"/>
      <c r="AC1559" s="427"/>
      <c r="AD1559" s="427"/>
      <c r="AE1559" s="427"/>
      <c r="AF1559" s="427"/>
      <c r="AG1559" s="427"/>
      <c r="AH1559" s="427"/>
      <c r="AI1559" s="427"/>
      <c r="AJ1559" s="427"/>
      <c r="AK1559" s="427"/>
      <c r="AL1559" s="427"/>
      <c r="AM1559" s="427"/>
      <c r="AN1559" s="427"/>
      <c r="AO1559" s="427"/>
      <c r="AP1559" s="427"/>
      <c r="AQ1559" s="427"/>
      <c r="AR1559" s="427"/>
      <c r="AS1559" s="427"/>
    </row>
    <row r="1560" spans="4:45" s="442" customFormat="1" ht="16" customHeight="1" x14ac:dyDescent="0.25">
      <c r="D1560" s="444"/>
      <c r="E1560" s="444"/>
      <c r="F1560" s="444"/>
      <c r="G1560" s="444"/>
      <c r="H1560" s="444"/>
      <c r="I1560" s="444"/>
      <c r="J1560" s="444"/>
      <c r="K1560" s="444"/>
      <c r="L1560" s="444"/>
      <c r="M1560" s="443"/>
      <c r="O1560" s="427"/>
      <c r="P1560" s="427"/>
      <c r="Q1560" s="427"/>
      <c r="R1560" s="427"/>
      <c r="S1560" s="427"/>
      <c r="T1560" s="427"/>
      <c r="U1560" s="427"/>
      <c r="V1560" s="427"/>
      <c r="W1560" s="427"/>
      <c r="X1560" s="427"/>
      <c r="Y1560" s="427"/>
      <c r="Z1560" s="427"/>
      <c r="AA1560" s="427"/>
      <c r="AB1560" s="427"/>
      <c r="AC1560" s="427"/>
      <c r="AD1560" s="427"/>
      <c r="AE1560" s="427"/>
      <c r="AF1560" s="427"/>
      <c r="AG1560" s="427"/>
      <c r="AH1560" s="427"/>
      <c r="AI1560" s="427"/>
      <c r="AJ1560" s="427"/>
      <c r="AK1560" s="427"/>
      <c r="AL1560" s="427"/>
      <c r="AM1560" s="427"/>
      <c r="AN1560" s="427"/>
      <c r="AO1560" s="427"/>
      <c r="AP1560" s="427"/>
      <c r="AQ1560" s="427"/>
      <c r="AR1560" s="427"/>
      <c r="AS1560" s="427"/>
    </row>
    <row r="1561" spans="4:45" s="442" customFormat="1" ht="16" customHeight="1" x14ac:dyDescent="0.25">
      <c r="D1561" s="444"/>
      <c r="E1561" s="444"/>
      <c r="F1561" s="444"/>
      <c r="G1561" s="444"/>
      <c r="H1561" s="444"/>
      <c r="I1561" s="444"/>
      <c r="J1561" s="444"/>
      <c r="K1561" s="444"/>
      <c r="L1561" s="444"/>
      <c r="M1561" s="443"/>
      <c r="O1561" s="427"/>
      <c r="P1561" s="427"/>
      <c r="Q1561" s="427"/>
      <c r="R1561" s="427"/>
      <c r="S1561" s="427"/>
      <c r="T1561" s="427"/>
      <c r="U1561" s="427"/>
      <c r="V1561" s="427"/>
      <c r="W1561" s="427"/>
      <c r="X1561" s="427"/>
      <c r="Y1561" s="427"/>
      <c r="Z1561" s="427"/>
      <c r="AA1561" s="427"/>
      <c r="AB1561" s="427"/>
      <c r="AC1561" s="427"/>
      <c r="AD1561" s="427"/>
      <c r="AE1561" s="427"/>
      <c r="AF1561" s="427"/>
      <c r="AG1561" s="427"/>
      <c r="AH1561" s="427"/>
      <c r="AI1561" s="427"/>
      <c r="AJ1561" s="427"/>
      <c r="AK1561" s="427"/>
      <c r="AL1561" s="427"/>
      <c r="AM1561" s="427"/>
      <c r="AN1561" s="427"/>
      <c r="AO1561" s="427"/>
      <c r="AP1561" s="427"/>
      <c r="AQ1561" s="427"/>
      <c r="AR1561" s="427"/>
      <c r="AS1561" s="427"/>
    </row>
    <row r="1562" spans="4:45" s="442" customFormat="1" ht="16" customHeight="1" x14ac:dyDescent="0.25">
      <c r="D1562" s="444"/>
      <c r="E1562" s="444"/>
      <c r="F1562" s="444"/>
      <c r="G1562" s="444"/>
      <c r="H1562" s="444"/>
      <c r="I1562" s="444"/>
      <c r="J1562" s="444"/>
      <c r="K1562" s="444"/>
      <c r="L1562" s="444"/>
      <c r="M1562" s="443"/>
      <c r="O1562" s="427"/>
      <c r="P1562" s="427"/>
      <c r="Q1562" s="427"/>
      <c r="R1562" s="427"/>
      <c r="S1562" s="427"/>
      <c r="T1562" s="427"/>
      <c r="U1562" s="427"/>
      <c r="V1562" s="427"/>
      <c r="W1562" s="427"/>
      <c r="X1562" s="427"/>
      <c r="Y1562" s="427"/>
      <c r="Z1562" s="427"/>
      <c r="AA1562" s="427"/>
      <c r="AB1562" s="427"/>
      <c r="AC1562" s="427"/>
      <c r="AD1562" s="427"/>
      <c r="AE1562" s="427"/>
      <c r="AF1562" s="427"/>
      <c r="AG1562" s="427"/>
      <c r="AH1562" s="427"/>
      <c r="AI1562" s="427"/>
      <c r="AJ1562" s="427"/>
      <c r="AK1562" s="427"/>
      <c r="AL1562" s="427"/>
      <c r="AM1562" s="427"/>
      <c r="AN1562" s="427"/>
      <c r="AO1562" s="427"/>
      <c r="AP1562" s="427"/>
      <c r="AQ1562" s="427"/>
      <c r="AR1562" s="427"/>
      <c r="AS1562" s="427"/>
    </row>
    <row r="1563" spans="4:45" s="442" customFormat="1" ht="16" customHeight="1" x14ac:dyDescent="0.25">
      <c r="D1563" s="444"/>
      <c r="E1563" s="444"/>
      <c r="F1563" s="444"/>
      <c r="G1563" s="444"/>
      <c r="H1563" s="444"/>
      <c r="I1563" s="444"/>
      <c r="J1563" s="444"/>
      <c r="K1563" s="444"/>
      <c r="L1563" s="444"/>
      <c r="M1563" s="443"/>
      <c r="O1563" s="427"/>
      <c r="P1563" s="427"/>
      <c r="Q1563" s="427"/>
      <c r="R1563" s="427"/>
      <c r="S1563" s="427"/>
      <c r="T1563" s="427"/>
      <c r="U1563" s="427"/>
      <c r="V1563" s="427"/>
      <c r="W1563" s="427"/>
      <c r="X1563" s="427"/>
      <c r="Y1563" s="427"/>
      <c r="Z1563" s="427"/>
      <c r="AA1563" s="427"/>
      <c r="AB1563" s="427"/>
      <c r="AC1563" s="427"/>
      <c r="AD1563" s="427"/>
      <c r="AE1563" s="427"/>
      <c r="AF1563" s="427"/>
      <c r="AG1563" s="427"/>
      <c r="AH1563" s="427"/>
      <c r="AI1563" s="427"/>
      <c r="AJ1563" s="427"/>
      <c r="AK1563" s="427"/>
      <c r="AL1563" s="427"/>
      <c r="AM1563" s="427"/>
      <c r="AN1563" s="427"/>
      <c r="AO1563" s="427"/>
      <c r="AP1563" s="427"/>
      <c r="AQ1563" s="427"/>
      <c r="AR1563" s="427"/>
      <c r="AS1563" s="427"/>
    </row>
    <row r="1564" spans="4:45" s="442" customFormat="1" ht="16" customHeight="1" x14ac:dyDescent="0.25">
      <c r="D1564" s="444"/>
      <c r="E1564" s="444"/>
      <c r="F1564" s="444"/>
      <c r="G1564" s="444"/>
      <c r="H1564" s="444"/>
      <c r="I1564" s="444"/>
      <c r="J1564" s="444"/>
      <c r="K1564" s="444"/>
      <c r="L1564" s="444"/>
      <c r="M1564" s="443"/>
      <c r="O1564" s="427"/>
      <c r="P1564" s="427"/>
      <c r="Q1564" s="427"/>
      <c r="R1564" s="427"/>
      <c r="S1564" s="427"/>
      <c r="T1564" s="427"/>
      <c r="U1564" s="427"/>
      <c r="V1564" s="427"/>
      <c r="W1564" s="427"/>
      <c r="X1564" s="427"/>
      <c r="Y1564" s="427"/>
      <c r="Z1564" s="427"/>
      <c r="AA1564" s="427"/>
      <c r="AB1564" s="427"/>
      <c r="AC1564" s="427"/>
      <c r="AD1564" s="427"/>
      <c r="AE1564" s="427"/>
      <c r="AF1564" s="427"/>
      <c r="AG1564" s="427"/>
      <c r="AH1564" s="427"/>
      <c r="AI1564" s="427"/>
      <c r="AJ1564" s="427"/>
      <c r="AK1564" s="427"/>
      <c r="AL1564" s="427"/>
      <c r="AM1564" s="427"/>
      <c r="AN1564" s="427"/>
      <c r="AO1564" s="427"/>
      <c r="AP1564" s="427"/>
      <c r="AQ1564" s="427"/>
      <c r="AR1564" s="427"/>
      <c r="AS1564" s="427"/>
    </row>
    <row r="1565" spans="4:45" s="442" customFormat="1" ht="16" customHeight="1" x14ac:dyDescent="0.25">
      <c r="D1565" s="444"/>
      <c r="E1565" s="444"/>
      <c r="F1565" s="444"/>
      <c r="G1565" s="444"/>
      <c r="H1565" s="444"/>
      <c r="I1565" s="444"/>
      <c r="J1565" s="444"/>
      <c r="K1565" s="444"/>
      <c r="L1565" s="444"/>
      <c r="M1565" s="443"/>
      <c r="O1565" s="427"/>
      <c r="P1565" s="427"/>
      <c r="Q1565" s="427"/>
      <c r="R1565" s="427"/>
      <c r="S1565" s="427"/>
      <c r="T1565" s="427"/>
      <c r="U1565" s="427"/>
      <c r="V1565" s="427"/>
      <c r="W1565" s="427"/>
      <c r="X1565" s="427"/>
      <c r="Y1565" s="427"/>
      <c r="Z1565" s="427"/>
      <c r="AA1565" s="427"/>
      <c r="AB1565" s="427"/>
      <c r="AC1565" s="427"/>
      <c r="AD1565" s="427"/>
      <c r="AE1565" s="427"/>
      <c r="AF1565" s="427"/>
      <c r="AG1565" s="427"/>
      <c r="AH1565" s="427"/>
      <c r="AI1565" s="427"/>
      <c r="AJ1565" s="427"/>
      <c r="AK1565" s="427"/>
      <c r="AL1565" s="427"/>
      <c r="AM1565" s="427"/>
      <c r="AN1565" s="427"/>
      <c r="AO1565" s="427"/>
      <c r="AP1565" s="427"/>
      <c r="AQ1565" s="427"/>
      <c r="AR1565" s="427"/>
      <c r="AS1565" s="427"/>
    </row>
    <row r="1566" spans="4:45" s="442" customFormat="1" ht="16" customHeight="1" x14ac:dyDescent="0.25">
      <c r="D1566" s="444"/>
      <c r="E1566" s="444"/>
      <c r="F1566" s="444"/>
      <c r="G1566" s="444"/>
      <c r="H1566" s="444"/>
      <c r="I1566" s="444"/>
      <c r="J1566" s="444"/>
      <c r="K1566" s="444"/>
      <c r="L1566" s="444"/>
      <c r="M1566" s="443"/>
      <c r="O1566" s="427"/>
      <c r="P1566" s="427"/>
      <c r="Q1566" s="427"/>
      <c r="R1566" s="427"/>
      <c r="S1566" s="427"/>
      <c r="T1566" s="427"/>
      <c r="U1566" s="427"/>
      <c r="V1566" s="427"/>
      <c r="W1566" s="427"/>
      <c r="X1566" s="427"/>
      <c r="Y1566" s="427"/>
      <c r="Z1566" s="427"/>
      <c r="AA1566" s="427"/>
      <c r="AB1566" s="427"/>
      <c r="AC1566" s="427"/>
      <c r="AD1566" s="427"/>
      <c r="AE1566" s="427"/>
      <c r="AF1566" s="427"/>
      <c r="AG1566" s="427"/>
      <c r="AH1566" s="427"/>
      <c r="AI1566" s="427"/>
      <c r="AJ1566" s="427"/>
      <c r="AK1566" s="427"/>
      <c r="AL1566" s="427"/>
      <c r="AM1566" s="427"/>
      <c r="AN1566" s="427"/>
      <c r="AO1566" s="427"/>
      <c r="AP1566" s="427"/>
      <c r="AQ1566" s="427"/>
      <c r="AR1566" s="427"/>
      <c r="AS1566" s="427"/>
    </row>
    <row r="1567" spans="4:45" s="442" customFormat="1" ht="16" customHeight="1" x14ac:dyDescent="0.25">
      <c r="D1567" s="444"/>
      <c r="E1567" s="444"/>
      <c r="F1567" s="444"/>
      <c r="G1567" s="444"/>
      <c r="H1567" s="444"/>
      <c r="I1567" s="444"/>
      <c r="J1567" s="444"/>
      <c r="K1567" s="444"/>
      <c r="L1567" s="444"/>
      <c r="M1567" s="443"/>
      <c r="O1567" s="427"/>
      <c r="P1567" s="427"/>
      <c r="Q1567" s="427"/>
      <c r="R1567" s="427"/>
      <c r="S1567" s="427"/>
      <c r="T1567" s="427"/>
      <c r="U1567" s="427"/>
      <c r="V1567" s="427"/>
      <c r="W1567" s="427"/>
      <c r="X1567" s="427"/>
      <c r="Y1567" s="427"/>
      <c r="Z1567" s="427"/>
      <c r="AA1567" s="427"/>
      <c r="AB1567" s="427"/>
      <c r="AC1567" s="427"/>
      <c r="AD1567" s="427"/>
      <c r="AE1567" s="427"/>
      <c r="AF1567" s="427"/>
      <c r="AG1567" s="427"/>
      <c r="AH1567" s="427"/>
      <c r="AI1567" s="427"/>
      <c r="AJ1567" s="427"/>
      <c r="AK1567" s="427"/>
      <c r="AL1567" s="427"/>
      <c r="AM1567" s="427"/>
      <c r="AN1567" s="427"/>
      <c r="AO1567" s="427"/>
      <c r="AP1567" s="427"/>
      <c r="AQ1567" s="427"/>
      <c r="AR1567" s="427"/>
      <c r="AS1567" s="427"/>
    </row>
    <row r="1568" spans="4:45" s="442" customFormat="1" ht="16" customHeight="1" x14ac:dyDescent="0.25">
      <c r="D1568" s="444"/>
      <c r="E1568" s="444"/>
      <c r="F1568" s="444"/>
      <c r="G1568" s="444"/>
      <c r="H1568" s="444"/>
      <c r="I1568" s="444"/>
      <c r="J1568" s="444"/>
      <c r="K1568" s="444"/>
      <c r="L1568" s="444"/>
      <c r="M1568" s="443"/>
      <c r="O1568" s="427"/>
      <c r="P1568" s="427"/>
      <c r="Q1568" s="427"/>
      <c r="R1568" s="427"/>
      <c r="S1568" s="427"/>
      <c r="T1568" s="427"/>
      <c r="U1568" s="427"/>
      <c r="V1568" s="427"/>
      <c r="W1568" s="427"/>
      <c r="X1568" s="427"/>
      <c r="Y1568" s="427"/>
      <c r="Z1568" s="427"/>
      <c r="AA1568" s="427"/>
      <c r="AB1568" s="427"/>
      <c r="AC1568" s="427"/>
      <c r="AD1568" s="427"/>
      <c r="AE1568" s="427"/>
      <c r="AF1568" s="427"/>
      <c r="AG1568" s="427"/>
      <c r="AH1568" s="427"/>
      <c r="AI1568" s="427"/>
      <c r="AJ1568" s="427"/>
      <c r="AK1568" s="427"/>
      <c r="AL1568" s="427"/>
      <c r="AM1568" s="427"/>
      <c r="AN1568" s="427"/>
      <c r="AO1568" s="427"/>
      <c r="AP1568" s="427"/>
      <c r="AQ1568" s="427"/>
      <c r="AR1568" s="427"/>
      <c r="AS1568" s="427"/>
    </row>
    <row r="1569" spans="4:45" s="442" customFormat="1" ht="16" customHeight="1" x14ac:dyDescent="0.25">
      <c r="D1569" s="444"/>
      <c r="E1569" s="444"/>
      <c r="F1569" s="444"/>
      <c r="G1569" s="444"/>
      <c r="H1569" s="444"/>
      <c r="I1569" s="444"/>
      <c r="J1569" s="444"/>
      <c r="K1569" s="444"/>
      <c r="L1569" s="444"/>
      <c r="M1569" s="443"/>
      <c r="O1569" s="427"/>
      <c r="P1569" s="427"/>
      <c r="Q1569" s="427"/>
      <c r="R1569" s="427"/>
      <c r="S1569" s="427"/>
      <c r="T1569" s="427"/>
      <c r="U1569" s="427"/>
      <c r="V1569" s="427"/>
      <c r="W1569" s="427"/>
      <c r="X1569" s="427"/>
      <c r="Y1569" s="427"/>
      <c r="Z1569" s="427"/>
      <c r="AA1569" s="427"/>
      <c r="AB1569" s="427"/>
      <c r="AC1569" s="427"/>
      <c r="AD1569" s="427"/>
      <c r="AE1569" s="427"/>
      <c r="AF1569" s="427"/>
      <c r="AG1569" s="427"/>
      <c r="AH1569" s="427"/>
      <c r="AI1569" s="427"/>
      <c r="AJ1569" s="427"/>
      <c r="AK1569" s="427"/>
      <c r="AL1569" s="427"/>
      <c r="AM1569" s="427"/>
      <c r="AN1569" s="427"/>
      <c r="AO1569" s="427"/>
      <c r="AP1569" s="427"/>
      <c r="AQ1569" s="427"/>
      <c r="AR1569" s="427"/>
      <c r="AS1569" s="427"/>
    </row>
    <row r="1570" spans="4:45" s="442" customFormat="1" ht="16" customHeight="1" x14ac:dyDescent="0.25">
      <c r="D1570" s="444"/>
      <c r="E1570" s="444"/>
      <c r="F1570" s="444"/>
      <c r="G1570" s="444"/>
      <c r="H1570" s="444"/>
      <c r="I1570" s="444"/>
      <c r="J1570" s="444"/>
      <c r="K1570" s="444"/>
      <c r="L1570" s="444"/>
      <c r="M1570" s="443"/>
      <c r="O1570" s="427"/>
      <c r="P1570" s="427"/>
      <c r="Q1570" s="427"/>
      <c r="R1570" s="427"/>
      <c r="S1570" s="427"/>
      <c r="T1570" s="427"/>
      <c r="U1570" s="427"/>
      <c r="V1570" s="427"/>
      <c r="W1570" s="427"/>
      <c r="X1570" s="427"/>
      <c r="Y1570" s="427"/>
      <c r="Z1570" s="427"/>
      <c r="AA1570" s="427"/>
      <c r="AB1570" s="427"/>
      <c r="AC1570" s="427"/>
      <c r="AD1570" s="427"/>
      <c r="AE1570" s="427"/>
      <c r="AF1570" s="427"/>
      <c r="AG1570" s="427"/>
      <c r="AH1570" s="427"/>
      <c r="AI1570" s="427"/>
      <c r="AJ1570" s="427"/>
      <c r="AK1570" s="427"/>
      <c r="AL1570" s="427"/>
      <c r="AM1570" s="427"/>
      <c r="AN1570" s="427"/>
      <c r="AO1570" s="427"/>
      <c r="AP1570" s="427"/>
      <c r="AQ1570" s="427"/>
      <c r="AR1570" s="427"/>
      <c r="AS1570" s="427"/>
    </row>
    <row r="1571" spans="4:45" s="442" customFormat="1" ht="16" customHeight="1" x14ac:dyDescent="0.25">
      <c r="D1571" s="444"/>
      <c r="E1571" s="444"/>
      <c r="F1571" s="444"/>
      <c r="G1571" s="444"/>
      <c r="H1571" s="444"/>
      <c r="I1571" s="444"/>
      <c r="J1571" s="444"/>
      <c r="K1571" s="444"/>
      <c r="L1571" s="444"/>
      <c r="M1571" s="443"/>
      <c r="O1571" s="427"/>
      <c r="P1571" s="427"/>
      <c r="Q1571" s="427"/>
      <c r="R1571" s="427"/>
      <c r="S1571" s="427"/>
      <c r="T1571" s="427"/>
      <c r="U1571" s="427"/>
      <c r="V1571" s="427"/>
      <c r="W1571" s="427"/>
      <c r="X1571" s="427"/>
      <c r="Y1571" s="427"/>
      <c r="Z1571" s="427"/>
      <c r="AA1571" s="427"/>
      <c r="AB1571" s="427"/>
      <c r="AC1571" s="427"/>
      <c r="AD1571" s="427"/>
      <c r="AE1571" s="427"/>
      <c r="AF1571" s="427"/>
      <c r="AG1571" s="427"/>
      <c r="AH1571" s="427"/>
      <c r="AI1571" s="427"/>
      <c r="AJ1571" s="427"/>
      <c r="AK1571" s="427"/>
      <c r="AL1571" s="427"/>
      <c r="AM1571" s="427"/>
      <c r="AN1571" s="427"/>
      <c r="AO1571" s="427"/>
      <c r="AP1571" s="427"/>
      <c r="AQ1571" s="427"/>
      <c r="AR1571" s="427"/>
      <c r="AS1571" s="427"/>
    </row>
    <row r="1572" spans="4:45" s="442" customFormat="1" ht="16" customHeight="1" x14ac:dyDescent="0.25">
      <c r="D1572" s="444"/>
      <c r="E1572" s="444"/>
      <c r="F1572" s="444"/>
      <c r="G1572" s="444"/>
      <c r="H1572" s="444"/>
      <c r="I1572" s="444"/>
      <c r="J1572" s="444"/>
      <c r="K1572" s="444"/>
      <c r="L1572" s="444"/>
      <c r="M1572" s="443"/>
      <c r="O1572" s="427"/>
      <c r="P1572" s="427"/>
      <c r="Q1572" s="427"/>
      <c r="R1572" s="427"/>
      <c r="S1572" s="427"/>
      <c r="T1572" s="427"/>
      <c r="U1572" s="427"/>
      <c r="V1572" s="427"/>
      <c r="W1572" s="427"/>
      <c r="X1572" s="427"/>
      <c r="Y1572" s="427"/>
      <c r="Z1572" s="427"/>
      <c r="AA1572" s="427"/>
      <c r="AB1572" s="427"/>
      <c r="AC1572" s="427"/>
      <c r="AD1572" s="427"/>
      <c r="AE1572" s="427"/>
      <c r="AF1572" s="427"/>
      <c r="AG1572" s="427"/>
      <c r="AH1572" s="427"/>
      <c r="AI1572" s="427"/>
      <c r="AJ1572" s="427"/>
      <c r="AK1572" s="427"/>
      <c r="AL1572" s="427"/>
      <c r="AM1572" s="427"/>
      <c r="AN1572" s="427"/>
      <c r="AO1572" s="427"/>
      <c r="AP1572" s="427"/>
      <c r="AQ1572" s="427"/>
      <c r="AR1572" s="427"/>
      <c r="AS1572" s="427"/>
    </row>
    <row r="1573" spans="4:45" s="442" customFormat="1" ht="16" customHeight="1" x14ac:dyDescent="0.25">
      <c r="D1573" s="444"/>
      <c r="E1573" s="444"/>
      <c r="F1573" s="444"/>
      <c r="G1573" s="444"/>
      <c r="H1573" s="444"/>
      <c r="I1573" s="444"/>
      <c r="J1573" s="444"/>
      <c r="K1573" s="444"/>
      <c r="L1573" s="444"/>
      <c r="M1573" s="443"/>
      <c r="O1573" s="427"/>
      <c r="P1573" s="427"/>
      <c r="Q1573" s="427"/>
      <c r="R1573" s="427"/>
      <c r="S1573" s="427"/>
      <c r="T1573" s="427"/>
      <c r="U1573" s="427"/>
      <c r="V1573" s="427"/>
      <c r="W1573" s="427"/>
      <c r="X1573" s="427"/>
      <c r="Y1573" s="427"/>
      <c r="Z1573" s="427"/>
      <c r="AA1573" s="427"/>
      <c r="AB1573" s="427"/>
      <c r="AC1573" s="427"/>
      <c r="AD1573" s="427"/>
      <c r="AE1573" s="427"/>
      <c r="AF1573" s="427"/>
      <c r="AG1573" s="427"/>
      <c r="AH1573" s="427"/>
      <c r="AI1573" s="427"/>
      <c r="AJ1573" s="427"/>
      <c r="AK1573" s="427"/>
      <c r="AL1573" s="427"/>
      <c r="AM1573" s="427"/>
      <c r="AN1573" s="427"/>
      <c r="AO1573" s="427"/>
      <c r="AP1573" s="427"/>
      <c r="AQ1573" s="427"/>
      <c r="AR1573" s="427"/>
      <c r="AS1573" s="427"/>
    </row>
    <row r="1574" spans="4:45" s="442" customFormat="1" ht="16" customHeight="1" x14ac:dyDescent="0.25">
      <c r="D1574" s="444"/>
      <c r="E1574" s="444"/>
      <c r="F1574" s="444"/>
      <c r="G1574" s="444"/>
      <c r="H1574" s="444"/>
      <c r="I1574" s="444"/>
      <c r="J1574" s="444"/>
      <c r="K1574" s="444"/>
      <c r="L1574" s="444"/>
      <c r="M1574" s="443"/>
      <c r="O1574" s="427"/>
      <c r="P1574" s="427"/>
      <c r="Q1574" s="427"/>
      <c r="R1574" s="427"/>
      <c r="S1574" s="427"/>
      <c r="T1574" s="427"/>
      <c r="U1574" s="427"/>
      <c r="V1574" s="427"/>
      <c r="W1574" s="427"/>
      <c r="X1574" s="427"/>
      <c r="Y1574" s="427"/>
      <c r="Z1574" s="427"/>
      <c r="AA1574" s="427"/>
      <c r="AB1574" s="427"/>
      <c r="AC1574" s="427"/>
      <c r="AD1574" s="427"/>
      <c r="AE1574" s="427"/>
      <c r="AF1574" s="427"/>
      <c r="AG1574" s="427"/>
      <c r="AH1574" s="427"/>
      <c r="AI1574" s="427"/>
      <c r="AJ1574" s="427"/>
      <c r="AK1574" s="427"/>
      <c r="AL1574" s="427"/>
      <c r="AM1574" s="427"/>
      <c r="AN1574" s="427"/>
      <c r="AO1574" s="427"/>
      <c r="AP1574" s="427"/>
      <c r="AQ1574" s="427"/>
      <c r="AR1574" s="427"/>
      <c r="AS1574" s="427"/>
    </row>
    <row r="1575" spans="4:45" s="442" customFormat="1" ht="16" customHeight="1" x14ac:dyDescent="0.25">
      <c r="D1575" s="444"/>
      <c r="E1575" s="444"/>
      <c r="F1575" s="444"/>
      <c r="G1575" s="444"/>
      <c r="H1575" s="444"/>
      <c r="I1575" s="444"/>
      <c r="J1575" s="444"/>
      <c r="K1575" s="444"/>
      <c r="L1575" s="444"/>
      <c r="M1575" s="443"/>
      <c r="O1575" s="427"/>
      <c r="P1575" s="427"/>
      <c r="Q1575" s="427"/>
      <c r="R1575" s="427"/>
      <c r="S1575" s="427"/>
      <c r="T1575" s="427"/>
      <c r="U1575" s="427"/>
      <c r="V1575" s="427"/>
      <c r="W1575" s="427"/>
      <c r="X1575" s="427"/>
      <c r="Y1575" s="427"/>
      <c r="Z1575" s="427"/>
      <c r="AA1575" s="427"/>
      <c r="AB1575" s="427"/>
      <c r="AC1575" s="427"/>
      <c r="AD1575" s="427"/>
      <c r="AE1575" s="427"/>
      <c r="AF1575" s="427"/>
      <c r="AG1575" s="427"/>
      <c r="AH1575" s="427"/>
      <c r="AI1575" s="427"/>
      <c r="AJ1575" s="427"/>
      <c r="AK1575" s="427"/>
      <c r="AL1575" s="427"/>
      <c r="AM1575" s="427"/>
      <c r="AN1575" s="427"/>
      <c r="AO1575" s="427"/>
      <c r="AP1575" s="427"/>
      <c r="AQ1575" s="427"/>
      <c r="AR1575" s="427"/>
      <c r="AS1575" s="427"/>
    </row>
    <row r="1576" spans="4:45" s="442" customFormat="1" ht="16" customHeight="1" x14ac:dyDescent="0.25">
      <c r="D1576" s="444"/>
      <c r="E1576" s="444"/>
      <c r="F1576" s="444"/>
      <c r="G1576" s="444"/>
      <c r="H1576" s="444"/>
      <c r="I1576" s="444"/>
      <c r="J1576" s="444"/>
      <c r="K1576" s="444"/>
      <c r="L1576" s="444"/>
      <c r="M1576" s="443"/>
      <c r="O1576" s="427"/>
      <c r="P1576" s="427"/>
      <c r="Q1576" s="427"/>
      <c r="R1576" s="427"/>
      <c r="S1576" s="427"/>
      <c r="T1576" s="427"/>
      <c r="U1576" s="427"/>
      <c r="V1576" s="427"/>
      <c r="W1576" s="427"/>
      <c r="X1576" s="427"/>
      <c r="Y1576" s="427"/>
      <c r="Z1576" s="427"/>
      <c r="AA1576" s="427"/>
      <c r="AB1576" s="427"/>
      <c r="AC1576" s="427"/>
      <c r="AD1576" s="427"/>
      <c r="AE1576" s="427"/>
      <c r="AF1576" s="427"/>
      <c r="AG1576" s="427"/>
      <c r="AH1576" s="427"/>
      <c r="AI1576" s="427"/>
      <c r="AJ1576" s="427"/>
      <c r="AK1576" s="427"/>
      <c r="AL1576" s="427"/>
      <c r="AM1576" s="427"/>
      <c r="AN1576" s="427"/>
      <c r="AO1576" s="427"/>
      <c r="AP1576" s="427"/>
      <c r="AQ1576" s="427"/>
      <c r="AR1576" s="427"/>
      <c r="AS1576" s="427"/>
    </row>
    <row r="1577" spans="4:45" s="442" customFormat="1" ht="16" customHeight="1" x14ac:dyDescent="0.25">
      <c r="D1577" s="444"/>
      <c r="E1577" s="444"/>
      <c r="F1577" s="444"/>
      <c r="G1577" s="444"/>
      <c r="H1577" s="444"/>
      <c r="I1577" s="444"/>
      <c r="J1577" s="444"/>
      <c r="K1577" s="444"/>
      <c r="L1577" s="444"/>
      <c r="M1577" s="443"/>
      <c r="O1577" s="427"/>
      <c r="P1577" s="427"/>
      <c r="Q1577" s="427"/>
      <c r="R1577" s="427"/>
      <c r="S1577" s="427"/>
      <c r="T1577" s="427"/>
      <c r="U1577" s="427"/>
      <c r="V1577" s="427"/>
      <c r="W1577" s="427"/>
      <c r="X1577" s="427"/>
      <c r="Y1577" s="427"/>
      <c r="Z1577" s="427"/>
      <c r="AA1577" s="427"/>
      <c r="AB1577" s="427"/>
      <c r="AC1577" s="427"/>
      <c r="AD1577" s="427"/>
      <c r="AE1577" s="427"/>
      <c r="AF1577" s="427"/>
      <c r="AG1577" s="427"/>
      <c r="AH1577" s="427"/>
      <c r="AI1577" s="427"/>
      <c r="AJ1577" s="427"/>
      <c r="AK1577" s="427"/>
      <c r="AL1577" s="427"/>
      <c r="AM1577" s="427"/>
      <c r="AN1577" s="427"/>
      <c r="AO1577" s="427"/>
      <c r="AP1577" s="427"/>
      <c r="AQ1577" s="427"/>
      <c r="AR1577" s="427"/>
      <c r="AS1577" s="427"/>
    </row>
    <row r="1578" spans="4:45" s="442" customFormat="1" ht="16" customHeight="1" x14ac:dyDescent="0.25">
      <c r="D1578" s="444"/>
      <c r="E1578" s="444"/>
      <c r="F1578" s="444"/>
      <c r="G1578" s="444"/>
      <c r="H1578" s="444"/>
      <c r="I1578" s="444"/>
      <c r="J1578" s="444"/>
      <c r="K1578" s="444"/>
      <c r="L1578" s="444"/>
      <c r="M1578" s="443"/>
      <c r="O1578" s="427"/>
      <c r="P1578" s="427"/>
      <c r="Q1578" s="427"/>
      <c r="R1578" s="427"/>
      <c r="S1578" s="427"/>
      <c r="T1578" s="427"/>
      <c r="U1578" s="427"/>
      <c r="V1578" s="427"/>
      <c r="W1578" s="427"/>
      <c r="X1578" s="427"/>
      <c r="Y1578" s="427"/>
      <c r="Z1578" s="427"/>
      <c r="AA1578" s="427"/>
      <c r="AB1578" s="427"/>
      <c r="AC1578" s="427"/>
      <c r="AD1578" s="427"/>
      <c r="AE1578" s="427"/>
      <c r="AF1578" s="427"/>
      <c r="AG1578" s="427"/>
      <c r="AH1578" s="427"/>
      <c r="AI1578" s="427"/>
      <c r="AJ1578" s="427"/>
      <c r="AK1578" s="427"/>
      <c r="AL1578" s="427"/>
      <c r="AM1578" s="427"/>
      <c r="AN1578" s="427"/>
      <c r="AO1578" s="427"/>
      <c r="AP1578" s="427"/>
      <c r="AQ1578" s="427"/>
      <c r="AR1578" s="427"/>
      <c r="AS1578" s="427"/>
    </row>
    <row r="1579" spans="4:45" s="442" customFormat="1" ht="16" customHeight="1" x14ac:dyDescent="0.25">
      <c r="D1579" s="444"/>
      <c r="E1579" s="444"/>
      <c r="F1579" s="444"/>
      <c r="G1579" s="444"/>
      <c r="H1579" s="444"/>
      <c r="I1579" s="444"/>
      <c r="J1579" s="444"/>
      <c r="K1579" s="444"/>
      <c r="L1579" s="444"/>
      <c r="M1579" s="443"/>
      <c r="O1579" s="427"/>
      <c r="P1579" s="427"/>
      <c r="Q1579" s="427"/>
      <c r="R1579" s="427"/>
      <c r="S1579" s="427"/>
      <c r="T1579" s="427"/>
      <c r="U1579" s="427"/>
      <c r="V1579" s="427"/>
      <c r="W1579" s="427"/>
      <c r="X1579" s="427"/>
      <c r="Y1579" s="427"/>
      <c r="Z1579" s="427"/>
      <c r="AA1579" s="427"/>
      <c r="AB1579" s="427"/>
      <c r="AC1579" s="427"/>
      <c r="AD1579" s="427"/>
      <c r="AE1579" s="427"/>
      <c r="AF1579" s="427"/>
      <c r="AG1579" s="427"/>
      <c r="AH1579" s="427"/>
      <c r="AI1579" s="427"/>
      <c r="AJ1579" s="427"/>
      <c r="AK1579" s="427"/>
      <c r="AL1579" s="427"/>
      <c r="AM1579" s="427"/>
      <c r="AN1579" s="427"/>
      <c r="AO1579" s="427"/>
      <c r="AP1579" s="427"/>
      <c r="AQ1579" s="427"/>
      <c r="AR1579" s="427"/>
      <c r="AS1579" s="427"/>
    </row>
    <row r="1580" spans="4:45" s="442" customFormat="1" ht="16" customHeight="1" x14ac:dyDescent="0.25">
      <c r="D1580" s="444"/>
      <c r="E1580" s="444"/>
      <c r="F1580" s="444"/>
      <c r="G1580" s="444"/>
      <c r="H1580" s="444"/>
      <c r="I1580" s="444"/>
      <c r="J1580" s="444"/>
      <c r="K1580" s="444"/>
      <c r="L1580" s="444"/>
      <c r="M1580" s="443"/>
      <c r="O1580" s="427"/>
      <c r="P1580" s="427"/>
      <c r="Q1580" s="427"/>
      <c r="R1580" s="427"/>
      <c r="S1580" s="427"/>
      <c r="T1580" s="427"/>
      <c r="U1580" s="427"/>
      <c r="V1580" s="427"/>
      <c r="W1580" s="427"/>
      <c r="X1580" s="427"/>
      <c r="Y1580" s="427"/>
      <c r="Z1580" s="427"/>
      <c r="AA1580" s="427"/>
      <c r="AB1580" s="427"/>
      <c r="AC1580" s="427"/>
      <c r="AD1580" s="427"/>
      <c r="AE1580" s="427"/>
      <c r="AF1580" s="427"/>
      <c r="AG1580" s="427"/>
      <c r="AH1580" s="427"/>
      <c r="AI1580" s="427"/>
      <c r="AJ1580" s="427"/>
      <c r="AK1580" s="427"/>
      <c r="AL1580" s="427"/>
      <c r="AM1580" s="427"/>
      <c r="AN1580" s="427"/>
      <c r="AO1580" s="427"/>
      <c r="AP1580" s="427"/>
      <c r="AQ1580" s="427"/>
      <c r="AR1580" s="427"/>
      <c r="AS1580" s="427"/>
    </row>
    <row r="1581" spans="4:45" s="442" customFormat="1" ht="16" customHeight="1" x14ac:dyDescent="0.25">
      <c r="D1581" s="444"/>
      <c r="E1581" s="444"/>
      <c r="F1581" s="444"/>
      <c r="G1581" s="444"/>
      <c r="H1581" s="444"/>
      <c r="I1581" s="444"/>
      <c r="J1581" s="444"/>
      <c r="K1581" s="444"/>
      <c r="L1581" s="444"/>
      <c r="M1581" s="443"/>
      <c r="O1581" s="427"/>
      <c r="P1581" s="427"/>
      <c r="Q1581" s="427"/>
      <c r="R1581" s="427"/>
      <c r="S1581" s="427"/>
      <c r="T1581" s="427"/>
      <c r="U1581" s="427"/>
      <c r="V1581" s="427"/>
      <c r="W1581" s="427"/>
      <c r="X1581" s="427"/>
      <c r="Y1581" s="427"/>
      <c r="Z1581" s="427"/>
      <c r="AA1581" s="427"/>
      <c r="AB1581" s="427"/>
      <c r="AC1581" s="427"/>
      <c r="AD1581" s="427"/>
      <c r="AE1581" s="427"/>
      <c r="AF1581" s="427"/>
      <c r="AG1581" s="427"/>
      <c r="AH1581" s="427"/>
      <c r="AI1581" s="427"/>
      <c r="AJ1581" s="427"/>
      <c r="AK1581" s="427"/>
      <c r="AL1581" s="427"/>
      <c r="AM1581" s="427"/>
      <c r="AN1581" s="427"/>
      <c r="AO1581" s="427"/>
      <c r="AP1581" s="427"/>
      <c r="AQ1581" s="427"/>
      <c r="AR1581" s="427"/>
      <c r="AS1581" s="427"/>
    </row>
    <row r="1582" spans="4:45" s="442" customFormat="1" ht="16" customHeight="1" x14ac:dyDescent="0.25">
      <c r="D1582" s="444"/>
      <c r="E1582" s="444"/>
      <c r="F1582" s="444"/>
      <c r="G1582" s="444"/>
      <c r="H1582" s="444"/>
      <c r="I1582" s="444"/>
      <c r="J1582" s="444"/>
      <c r="K1582" s="444"/>
      <c r="L1582" s="444"/>
      <c r="M1582" s="443"/>
      <c r="O1582" s="427"/>
      <c r="P1582" s="427"/>
      <c r="Q1582" s="427"/>
      <c r="R1582" s="427"/>
      <c r="S1582" s="427"/>
      <c r="T1582" s="427"/>
      <c r="U1582" s="427"/>
      <c r="V1582" s="427"/>
      <c r="W1582" s="427"/>
      <c r="X1582" s="427"/>
      <c r="Y1582" s="427"/>
      <c r="Z1582" s="427"/>
      <c r="AA1582" s="427"/>
      <c r="AB1582" s="427"/>
      <c r="AC1582" s="427"/>
      <c r="AD1582" s="427"/>
      <c r="AE1582" s="427"/>
      <c r="AF1582" s="427"/>
      <c r="AG1582" s="427"/>
      <c r="AH1582" s="427"/>
      <c r="AI1582" s="427"/>
      <c r="AJ1582" s="427"/>
      <c r="AK1582" s="427"/>
      <c r="AL1582" s="427"/>
      <c r="AM1582" s="427"/>
      <c r="AN1582" s="427"/>
      <c r="AO1582" s="427"/>
      <c r="AP1582" s="427"/>
      <c r="AQ1582" s="427"/>
      <c r="AR1582" s="427"/>
      <c r="AS1582" s="427"/>
    </row>
    <row r="1583" spans="4:45" s="442" customFormat="1" ht="16" customHeight="1" x14ac:dyDescent="0.25">
      <c r="D1583" s="444"/>
      <c r="E1583" s="444"/>
      <c r="F1583" s="444"/>
      <c r="G1583" s="444"/>
      <c r="H1583" s="444"/>
      <c r="I1583" s="444"/>
      <c r="J1583" s="444"/>
      <c r="K1583" s="444"/>
      <c r="L1583" s="444"/>
      <c r="M1583" s="443"/>
      <c r="O1583" s="427"/>
      <c r="P1583" s="427"/>
      <c r="Q1583" s="427"/>
      <c r="R1583" s="427"/>
      <c r="S1583" s="427"/>
      <c r="T1583" s="427"/>
      <c r="U1583" s="427"/>
      <c r="V1583" s="427"/>
      <c r="W1583" s="427"/>
      <c r="X1583" s="427"/>
      <c r="Y1583" s="427"/>
      <c r="Z1583" s="427"/>
      <c r="AA1583" s="427"/>
      <c r="AB1583" s="427"/>
      <c r="AC1583" s="427"/>
      <c r="AD1583" s="427"/>
      <c r="AE1583" s="427"/>
      <c r="AF1583" s="427"/>
      <c r="AG1583" s="427"/>
      <c r="AH1583" s="427"/>
      <c r="AI1583" s="427"/>
      <c r="AJ1583" s="427"/>
      <c r="AK1583" s="427"/>
      <c r="AL1583" s="427"/>
      <c r="AM1583" s="427"/>
      <c r="AN1583" s="427"/>
      <c r="AO1583" s="427"/>
      <c r="AP1583" s="427"/>
      <c r="AQ1583" s="427"/>
      <c r="AR1583" s="427"/>
      <c r="AS1583" s="427"/>
    </row>
    <row r="1584" spans="4:45" s="442" customFormat="1" ht="16" customHeight="1" x14ac:dyDescent="0.25">
      <c r="D1584" s="444"/>
      <c r="E1584" s="444"/>
      <c r="F1584" s="444"/>
      <c r="G1584" s="444"/>
      <c r="H1584" s="444"/>
      <c r="I1584" s="444"/>
      <c r="J1584" s="444"/>
      <c r="K1584" s="444"/>
      <c r="L1584" s="444"/>
      <c r="M1584" s="443"/>
      <c r="O1584" s="427"/>
      <c r="P1584" s="427"/>
      <c r="Q1584" s="427"/>
      <c r="R1584" s="427"/>
      <c r="S1584" s="427"/>
      <c r="T1584" s="427"/>
      <c r="U1584" s="427"/>
      <c r="V1584" s="427"/>
      <c r="W1584" s="427"/>
      <c r="X1584" s="427"/>
      <c r="Y1584" s="427"/>
      <c r="Z1584" s="427"/>
      <c r="AA1584" s="427"/>
      <c r="AB1584" s="427"/>
      <c r="AC1584" s="427"/>
      <c r="AD1584" s="427"/>
      <c r="AE1584" s="427"/>
      <c r="AF1584" s="427"/>
      <c r="AG1584" s="427"/>
      <c r="AH1584" s="427"/>
      <c r="AI1584" s="427"/>
      <c r="AJ1584" s="427"/>
      <c r="AK1584" s="427"/>
      <c r="AL1584" s="427"/>
      <c r="AM1584" s="427"/>
      <c r="AN1584" s="427"/>
      <c r="AO1584" s="427"/>
      <c r="AP1584" s="427"/>
      <c r="AQ1584" s="427"/>
      <c r="AR1584" s="427"/>
      <c r="AS1584" s="427"/>
    </row>
    <row r="1585" spans="4:45" s="442" customFormat="1" ht="16" customHeight="1" x14ac:dyDescent="0.25">
      <c r="D1585" s="444"/>
      <c r="E1585" s="444"/>
      <c r="F1585" s="444"/>
      <c r="G1585" s="444"/>
      <c r="H1585" s="444"/>
      <c r="I1585" s="444"/>
      <c r="J1585" s="444"/>
      <c r="K1585" s="444"/>
      <c r="L1585" s="444"/>
      <c r="M1585" s="443"/>
      <c r="O1585" s="427"/>
      <c r="P1585" s="427"/>
      <c r="Q1585" s="427"/>
      <c r="R1585" s="427"/>
      <c r="S1585" s="427"/>
      <c r="T1585" s="427"/>
      <c r="U1585" s="427"/>
      <c r="V1585" s="427"/>
      <c r="W1585" s="427"/>
      <c r="X1585" s="427"/>
      <c r="Y1585" s="427"/>
      <c r="Z1585" s="427"/>
      <c r="AA1585" s="427"/>
      <c r="AB1585" s="427"/>
      <c r="AC1585" s="427"/>
      <c r="AD1585" s="427"/>
      <c r="AE1585" s="427"/>
      <c r="AF1585" s="427"/>
      <c r="AG1585" s="427"/>
      <c r="AH1585" s="427"/>
      <c r="AI1585" s="427"/>
      <c r="AJ1585" s="427"/>
      <c r="AK1585" s="427"/>
      <c r="AL1585" s="427"/>
      <c r="AM1585" s="427"/>
      <c r="AN1585" s="427"/>
      <c r="AO1585" s="427"/>
      <c r="AP1585" s="427"/>
      <c r="AQ1585" s="427"/>
      <c r="AR1585" s="427"/>
      <c r="AS1585" s="427"/>
    </row>
    <row r="1586" spans="4:45" s="442" customFormat="1" ht="16" customHeight="1" x14ac:dyDescent="0.25">
      <c r="D1586" s="444"/>
      <c r="E1586" s="444"/>
      <c r="F1586" s="444"/>
      <c r="G1586" s="444"/>
      <c r="H1586" s="444"/>
      <c r="I1586" s="444"/>
      <c r="J1586" s="444"/>
      <c r="K1586" s="444"/>
      <c r="L1586" s="444"/>
      <c r="M1586" s="443"/>
      <c r="O1586" s="427"/>
      <c r="P1586" s="427"/>
      <c r="Q1586" s="427"/>
      <c r="R1586" s="427"/>
      <c r="S1586" s="427"/>
      <c r="T1586" s="427"/>
      <c r="U1586" s="427"/>
      <c r="V1586" s="427"/>
      <c r="W1586" s="427"/>
      <c r="X1586" s="427"/>
      <c r="Y1586" s="427"/>
      <c r="Z1586" s="427"/>
      <c r="AA1586" s="427"/>
      <c r="AB1586" s="427"/>
      <c r="AC1586" s="427"/>
      <c r="AD1586" s="427"/>
      <c r="AE1586" s="427"/>
      <c r="AF1586" s="427"/>
      <c r="AG1586" s="427"/>
      <c r="AH1586" s="427"/>
      <c r="AI1586" s="427"/>
      <c r="AJ1586" s="427"/>
      <c r="AK1586" s="427"/>
      <c r="AL1586" s="427"/>
      <c r="AM1586" s="427"/>
      <c r="AN1586" s="427"/>
      <c r="AO1586" s="427"/>
      <c r="AP1586" s="427"/>
      <c r="AQ1586" s="427"/>
      <c r="AR1586" s="427"/>
      <c r="AS1586" s="427"/>
    </row>
    <row r="1587" spans="4:45" s="442" customFormat="1" ht="16" customHeight="1" x14ac:dyDescent="0.25">
      <c r="D1587" s="444"/>
      <c r="E1587" s="444"/>
      <c r="F1587" s="444"/>
      <c r="G1587" s="444"/>
      <c r="H1587" s="444"/>
      <c r="I1587" s="444"/>
      <c r="J1587" s="444"/>
      <c r="K1587" s="444"/>
      <c r="L1587" s="444"/>
      <c r="M1587" s="443"/>
      <c r="O1587" s="427"/>
      <c r="P1587" s="427"/>
      <c r="Q1587" s="427"/>
      <c r="R1587" s="427"/>
      <c r="S1587" s="427"/>
      <c r="T1587" s="427"/>
      <c r="U1587" s="427"/>
      <c r="V1587" s="427"/>
      <c r="W1587" s="427"/>
      <c r="X1587" s="427"/>
      <c r="Y1587" s="427"/>
      <c r="Z1587" s="427"/>
      <c r="AA1587" s="427"/>
      <c r="AB1587" s="427"/>
      <c r="AC1587" s="427"/>
      <c r="AD1587" s="427"/>
      <c r="AE1587" s="427"/>
      <c r="AF1587" s="427"/>
      <c r="AG1587" s="427"/>
      <c r="AH1587" s="427"/>
      <c r="AI1587" s="427"/>
      <c r="AJ1587" s="427"/>
      <c r="AK1587" s="427"/>
      <c r="AL1587" s="427"/>
      <c r="AM1587" s="427"/>
      <c r="AN1587" s="427"/>
      <c r="AO1587" s="427"/>
      <c r="AP1587" s="427"/>
      <c r="AQ1587" s="427"/>
      <c r="AR1587" s="427"/>
      <c r="AS1587" s="427"/>
    </row>
    <row r="1588" spans="4:45" s="442" customFormat="1" ht="16" customHeight="1" x14ac:dyDescent="0.25">
      <c r="D1588" s="444"/>
      <c r="E1588" s="444"/>
      <c r="F1588" s="444"/>
      <c r="G1588" s="444"/>
      <c r="H1588" s="444"/>
      <c r="I1588" s="444"/>
      <c r="J1588" s="444"/>
      <c r="K1588" s="444"/>
      <c r="L1588" s="444"/>
      <c r="M1588" s="443"/>
      <c r="O1588" s="427"/>
      <c r="P1588" s="427"/>
      <c r="Q1588" s="427"/>
      <c r="R1588" s="427"/>
      <c r="S1588" s="427"/>
      <c r="T1588" s="427"/>
      <c r="U1588" s="427"/>
      <c r="V1588" s="427"/>
      <c r="W1588" s="427"/>
      <c r="X1588" s="427"/>
      <c r="Y1588" s="427"/>
      <c r="Z1588" s="427"/>
      <c r="AA1588" s="427"/>
      <c r="AB1588" s="427"/>
      <c r="AC1588" s="427"/>
      <c r="AD1588" s="427"/>
      <c r="AE1588" s="427"/>
      <c r="AF1588" s="427"/>
      <c r="AG1588" s="427"/>
      <c r="AH1588" s="427"/>
      <c r="AI1588" s="427"/>
      <c r="AJ1588" s="427"/>
      <c r="AK1588" s="427"/>
      <c r="AL1588" s="427"/>
      <c r="AM1588" s="427"/>
      <c r="AN1588" s="427"/>
      <c r="AO1588" s="427"/>
      <c r="AP1588" s="427"/>
      <c r="AQ1588" s="427"/>
      <c r="AR1588" s="427"/>
      <c r="AS1588" s="427"/>
    </row>
    <row r="1589" spans="4:45" s="442" customFormat="1" ht="16" customHeight="1" x14ac:dyDescent="0.25">
      <c r="D1589" s="444"/>
      <c r="E1589" s="444"/>
      <c r="F1589" s="444"/>
      <c r="G1589" s="444"/>
      <c r="H1589" s="444"/>
      <c r="I1589" s="444"/>
      <c r="J1589" s="444"/>
      <c r="K1589" s="444"/>
      <c r="L1589" s="444"/>
      <c r="M1589" s="443"/>
      <c r="O1589" s="427"/>
      <c r="P1589" s="427"/>
      <c r="Q1589" s="427"/>
      <c r="R1589" s="427"/>
      <c r="S1589" s="427"/>
      <c r="T1589" s="427"/>
      <c r="U1589" s="427"/>
      <c r="V1589" s="427"/>
      <c r="W1589" s="427"/>
      <c r="X1589" s="427"/>
      <c r="Y1589" s="427"/>
      <c r="Z1589" s="427"/>
      <c r="AA1589" s="427"/>
      <c r="AB1589" s="427"/>
      <c r="AC1589" s="427"/>
      <c r="AD1589" s="427"/>
      <c r="AE1589" s="427"/>
      <c r="AF1589" s="427"/>
      <c r="AG1589" s="427"/>
      <c r="AH1589" s="427"/>
      <c r="AI1589" s="427"/>
      <c r="AJ1589" s="427"/>
      <c r="AK1589" s="427"/>
      <c r="AL1589" s="427"/>
      <c r="AM1589" s="427"/>
      <c r="AN1589" s="427"/>
      <c r="AO1589" s="427"/>
      <c r="AP1589" s="427"/>
      <c r="AQ1589" s="427"/>
      <c r="AR1589" s="427"/>
      <c r="AS1589" s="427"/>
    </row>
    <row r="1590" spans="4:45" s="442" customFormat="1" ht="16" customHeight="1" x14ac:dyDescent="0.25">
      <c r="D1590" s="444"/>
      <c r="E1590" s="444"/>
      <c r="F1590" s="444"/>
      <c r="G1590" s="444"/>
      <c r="H1590" s="444"/>
      <c r="I1590" s="444"/>
      <c r="J1590" s="444"/>
      <c r="K1590" s="444"/>
      <c r="L1590" s="444"/>
      <c r="M1590" s="443"/>
      <c r="O1590" s="427"/>
      <c r="P1590" s="427"/>
      <c r="Q1590" s="427"/>
      <c r="R1590" s="427"/>
      <c r="S1590" s="427"/>
      <c r="T1590" s="427"/>
      <c r="U1590" s="427"/>
      <c r="V1590" s="427"/>
      <c r="W1590" s="427"/>
      <c r="X1590" s="427"/>
      <c r="Y1590" s="427"/>
      <c r="Z1590" s="427"/>
      <c r="AA1590" s="427"/>
      <c r="AB1590" s="427"/>
      <c r="AC1590" s="427"/>
      <c r="AD1590" s="427"/>
      <c r="AE1590" s="427"/>
      <c r="AF1590" s="427"/>
      <c r="AG1590" s="427"/>
      <c r="AH1590" s="427"/>
      <c r="AI1590" s="427"/>
      <c r="AJ1590" s="427"/>
      <c r="AK1590" s="427"/>
      <c r="AL1590" s="427"/>
      <c r="AM1590" s="427"/>
      <c r="AN1590" s="427"/>
      <c r="AO1590" s="427"/>
      <c r="AP1590" s="427"/>
      <c r="AQ1590" s="427"/>
      <c r="AR1590" s="427"/>
      <c r="AS1590" s="427"/>
    </row>
    <row r="1591" spans="4:45" s="442" customFormat="1" ht="16" customHeight="1" x14ac:dyDescent="0.25">
      <c r="D1591" s="444"/>
      <c r="E1591" s="444"/>
      <c r="F1591" s="444"/>
      <c r="G1591" s="444"/>
      <c r="H1591" s="444"/>
      <c r="I1591" s="444"/>
      <c r="J1591" s="444"/>
      <c r="K1591" s="444"/>
      <c r="L1591" s="444"/>
      <c r="M1591" s="443"/>
      <c r="O1591" s="427"/>
      <c r="P1591" s="427"/>
      <c r="Q1591" s="427"/>
      <c r="R1591" s="427"/>
      <c r="S1591" s="427"/>
      <c r="T1591" s="427"/>
      <c r="U1591" s="427"/>
      <c r="V1591" s="427"/>
      <c r="W1591" s="427"/>
      <c r="X1591" s="427"/>
      <c r="Y1591" s="427"/>
      <c r="Z1591" s="427"/>
      <c r="AA1591" s="427"/>
      <c r="AB1591" s="427"/>
      <c r="AC1591" s="427"/>
      <c r="AD1591" s="427"/>
      <c r="AE1591" s="427"/>
      <c r="AF1591" s="427"/>
      <c r="AG1591" s="427"/>
      <c r="AH1591" s="427"/>
      <c r="AI1591" s="427"/>
      <c r="AJ1591" s="427"/>
      <c r="AK1591" s="427"/>
      <c r="AL1591" s="427"/>
      <c r="AM1591" s="427"/>
      <c r="AN1591" s="427"/>
      <c r="AO1591" s="427"/>
      <c r="AP1591" s="427"/>
      <c r="AQ1591" s="427"/>
      <c r="AR1591" s="427"/>
      <c r="AS1591" s="427"/>
    </row>
    <row r="1592" spans="4:45" s="442" customFormat="1" ht="16" customHeight="1" x14ac:dyDescent="0.25">
      <c r="D1592" s="444"/>
      <c r="E1592" s="444"/>
      <c r="F1592" s="444"/>
      <c r="G1592" s="444"/>
      <c r="H1592" s="444"/>
      <c r="I1592" s="444"/>
      <c r="J1592" s="444"/>
      <c r="K1592" s="444"/>
      <c r="L1592" s="444"/>
      <c r="M1592" s="443"/>
      <c r="O1592" s="427"/>
      <c r="P1592" s="427"/>
      <c r="Q1592" s="427"/>
      <c r="R1592" s="427"/>
      <c r="S1592" s="427"/>
      <c r="T1592" s="427"/>
      <c r="U1592" s="427"/>
      <c r="V1592" s="427"/>
      <c r="W1592" s="427"/>
      <c r="X1592" s="427"/>
      <c r="Y1592" s="427"/>
      <c r="Z1592" s="427"/>
      <c r="AA1592" s="427"/>
      <c r="AB1592" s="427"/>
      <c r="AC1592" s="427"/>
      <c r="AD1592" s="427"/>
      <c r="AE1592" s="427"/>
      <c r="AF1592" s="427"/>
      <c r="AG1592" s="427"/>
      <c r="AH1592" s="427"/>
      <c r="AI1592" s="427"/>
      <c r="AJ1592" s="427"/>
      <c r="AK1592" s="427"/>
      <c r="AL1592" s="427"/>
      <c r="AM1592" s="427"/>
      <c r="AN1592" s="427"/>
      <c r="AO1592" s="427"/>
      <c r="AP1592" s="427"/>
      <c r="AQ1592" s="427"/>
      <c r="AR1592" s="427"/>
      <c r="AS1592" s="427"/>
    </row>
    <row r="1593" spans="4:45" s="442" customFormat="1" ht="16" customHeight="1" x14ac:dyDescent="0.25">
      <c r="D1593" s="444"/>
      <c r="E1593" s="444"/>
      <c r="F1593" s="444"/>
      <c r="G1593" s="444"/>
      <c r="H1593" s="444"/>
      <c r="I1593" s="444"/>
      <c r="J1593" s="444"/>
      <c r="K1593" s="444"/>
      <c r="L1593" s="444"/>
      <c r="M1593" s="443"/>
      <c r="O1593" s="427"/>
      <c r="P1593" s="427"/>
      <c r="Q1593" s="427"/>
      <c r="R1593" s="427"/>
      <c r="S1593" s="427"/>
      <c r="T1593" s="427"/>
      <c r="U1593" s="427"/>
      <c r="V1593" s="427"/>
      <c r="W1593" s="427"/>
      <c r="X1593" s="427"/>
      <c r="Y1593" s="427"/>
      <c r="Z1593" s="427"/>
      <c r="AA1593" s="427"/>
      <c r="AB1593" s="427"/>
      <c r="AC1593" s="427"/>
      <c r="AD1593" s="427"/>
      <c r="AE1593" s="427"/>
      <c r="AF1593" s="427"/>
      <c r="AG1593" s="427"/>
      <c r="AH1593" s="427"/>
      <c r="AI1593" s="427"/>
      <c r="AJ1593" s="427"/>
      <c r="AK1593" s="427"/>
      <c r="AL1593" s="427"/>
      <c r="AM1593" s="427"/>
      <c r="AN1593" s="427"/>
      <c r="AO1593" s="427"/>
      <c r="AP1593" s="427"/>
      <c r="AQ1593" s="427"/>
      <c r="AR1593" s="427"/>
      <c r="AS1593" s="427"/>
    </row>
    <row r="1594" spans="4:45" s="442" customFormat="1" ht="16" customHeight="1" x14ac:dyDescent="0.25">
      <c r="D1594" s="444"/>
      <c r="E1594" s="444"/>
      <c r="F1594" s="444"/>
      <c r="G1594" s="444"/>
      <c r="H1594" s="444"/>
      <c r="I1594" s="444"/>
      <c r="J1594" s="444"/>
      <c r="K1594" s="444"/>
      <c r="L1594" s="444"/>
      <c r="M1594" s="443"/>
      <c r="O1594" s="427"/>
      <c r="P1594" s="427"/>
      <c r="Q1594" s="427"/>
      <c r="R1594" s="427"/>
      <c r="S1594" s="427"/>
      <c r="T1594" s="427"/>
      <c r="U1594" s="427"/>
      <c r="V1594" s="427"/>
      <c r="W1594" s="427"/>
      <c r="X1594" s="427"/>
      <c r="Y1594" s="427"/>
      <c r="Z1594" s="427"/>
      <c r="AA1594" s="427"/>
      <c r="AB1594" s="427"/>
      <c r="AC1594" s="427"/>
      <c r="AD1594" s="427"/>
      <c r="AE1594" s="427"/>
      <c r="AF1594" s="427"/>
      <c r="AG1594" s="427"/>
      <c r="AH1594" s="427"/>
      <c r="AI1594" s="427"/>
      <c r="AJ1594" s="427"/>
      <c r="AK1594" s="427"/>
      <c r="AL1594" s="427"/>
      <c r="AM1594" s="427"/>
      <c r="AN1594" s="427"/>
      <c r="AO1594" s="427"/>
      <c r="AP1594" s="427"/>
      <c r="AQ1594" s="427"/>
      <c r="AR1594" s="427"/>
      <c r="AS1594" s="427"/>
    </row>
    <row r="1595" spans="4:45" s="442" customFormat="1" ht="16" customHeight="1" x14ac:dyDescent="0.25">
      <c r="D1595" s="444"/>
      <c r="E1595" s="444"/>
      <c r="F1595" s="444"/>
      <c r="G1595" s="444"/>
      <c r="H1595" s="444"/>
      <c r="I1595" s="444"/>
      <c r="J1595" s="444"/>
      <c r="K1595" s="444"/>
      <c r="L1595" s="444"/>
      <c r="M1595" s="443"/>
      <c r="O1595" s="427"/>
      <c r="P1595" s="427"/>
      <c r="Q1595" s="427"/>
      <c r="R1595" s="427"/>
      <c r="S1595" s="427"/>
      <c r="T1595" s="427"/>
      <c r="U1595" s="427"/>
      <c r="V1595" s="427"/>
      <c r="W1595" s="427"/>
      <c r="X1595" s="427"/>
      <c r="Y1595" s="427"/>
      <c r="Z1595" s="427"/>
      <c r="AA1595" s="427"/>
      <c r="AB1595" s="427"/>
      <c r="AC1595" s="427"/>
      <c r="AD1595" s="427"/>
      <c r="AE1595" s="427"/>
      <c r="AF1595" s="427"/>
      <c r="AG1595" s="427"/>
      <c r="AH1595" s="427"/>
      <c r="AI1595" s="427"/>
      <c r="AJ1595" s="427"/>
      <c r="AK1595" s="427"/>
      <c r="AL1595" s="427"/>
      <c r="AM1595" s="427"/>
      <c r="AN1595" s="427"/>
      <c r="AO1595" s="427"/>
      <c r="AP1595" s="427"/>
      <c r="AQ1595" s="427"/>
      <c r="AR1595" s="427"/>
      <c r="AS1595" s="427"/>
    </row>
    <row r="1596" spans="4:45" s="442" customFormat="1" ht="16" customHeight="1" x14ac:dyDescent="0.25">
      <c r="D1596" s="444"/>
      <c r="E1596" s="444"/>
      <c r="F1596" s="444"/>
      <c r="G1596" s="444"/>
      <c r="H1596" s="444"/>
      <c r="I1596" s="444"/>
      <c r="J1596" s="444"/>
      <c r="K1596" s="444"/>
      <c r="L1596" s="444"/>
      <c r="M1596" s="443"/>
      <c r="O1596" s="427"/>
      <c r="P1596" s="427"/>
      <c r="Q1596" s="427"/>
      <c r="R1596" s="427"/>
      <c r="S1596" s="427"/>
      <c r="T1596" s="427"/>
      <c r="U1596" s="427"/>
      <c r="V1596" s="427"/>
      <c r="W1596" s="427"/>
      <c r="X1596" s="427"/>
      <c r="Y1596" s="427"/>
      <c r="Z1596" s="427"/>
      <c r="AA1596" s="427"/>
      <c r="AB1596" s="427"/>
      <c r="AC1596" s="427"/>
      <c r="AD1596" s="427"/>
      <c r="AE1596" s="427"/>
      <c r="AF1596" s="427"/>
      <c r="AG1596" s="427"/>
      <c r="AH1596" s="427"/>
      <c r="AI1596" s="427"/>
      <c r="AJ1596" s="427"/>
      <c r="AK1596" s="427"/>
      <c r="AL1596" s="427"/>
      <c r="AM1596" s="427"/>
      <c r="AN1596" s="427"/>
      <c r="AO1596" s="427"/>
      <c r="AP1596" s="427"/>
      <c r="AQ1596" s="427"/>
      <c r="AR1596" s="427"/>
      <c r="AS1596" s="427"/>
    </row>
    <row r="1597" spans="4:45" s="442" customFormat="1" ht="16" customHeight="1" x14ac:dyDescent="0.25">
      <c r="D1597" s="444"/>
      <c r="E1597" s="444"/>
      <c r="F1597" s="444"/>
      <c r="G1597" s="444"/>
      <c r="H1597" s="444"/>
      <c r="I1597" s="444"/>
      <c r="J1597" s="444"/>
      <c r="K1597" s="444"/>
      <c r="L1597" s="444"/>
      <c r="M1597" s="443"/>
      <c r="O1597" s="427"/>
      <c r="P1597" s="427"/>
      <c r="Q1597" s="427"/>
      <c r="R1597" s="427"/>
      <c r="S1597" s="427"/>
      <c r="T1597" s="427"/>
      <c r="U1597" s="427"/>
      <c r="V1597" s="427"/>
      <c r="W1597" s="427"/>
      <c r="X1597" s="427"/>
      <c r="Y1597" s="427"/>
      <c r="Z1597" s="427"/>
      <c r="AA1597" s="427"/>
      <c r="AB1597" s="427"/>
      <c r="AC1597" s="427"/>
      <c r="AD1597" s="427"/>
      <c r="AE1597" s="427"/>
      <c r="AF1597" s="427"/>
      <c r="AG1597" s="427"/>
      <c r="AH1597" s="427"/>
      <c r="AI1597" s="427"/>
      <c r="AJ1597" s="427"/>
      <c r="AK1597" s="427"/>
      <c r="AL1597" s="427"/>
      <c r="AM1597" s="427"/>
      <c r="AN1597" s="427"/>
      <c r="AO1597" s="427"/>
      <c r="AP1597" s="427"/>
      <c r="AQ1597" s="427"/>
      <c r="AR1597" s="427"/>
      <c r="AS1597" s="427"/>
    </row>
    <row r="1598" spans="4:45" s="442" customFormat="1" ht="16" customHeight="1" x14ac:dyDescent="0.25">
      <c r="D1598" s="444"/>
      <c r="E1598" s="444"/>
      <c r="F1598" s="444"/>
      <c r="G1598" s="444"/>
      <c r="H1598" s="444"/>
      <c r="I1598" s="444"/>
      <c r="J1598" s="444"/>
      <c r="K1598" s="444"/>
      <c r="L1598" s="444"/>
      <c r="M1598" s="443"/>
      <c r="O1598" s="427"/>
      <c r="P1598" s="427"/>
      <c r="Q1598" s="427"/>
      <c r="R1598" s="427"/>
      <c r="S1598" s="427"/>
      <c r="T1598" s="427"/>
      <c r="U1598" s="427"/>
      <c r="V1598" s="427"/>
      <c r="W1598" s="427"/>
      <c r="X1598" s="427"/>
      <c r="Y1598" s="427"/>
      <c r="Z1598" s="427"/>
      <c r="AA1598" s="427"/>
      <c r="AB1598" s="427"/>
      <c r="AC1598" s="427"/>
      <c r="AD1598" s="427"/>
      <c r="AE1598" s="427"/>
      <c r="AF1598" s="427"/>
      <c r="AG1598" s="427"/>
      <c r="AH1598" s="427"/>
      <c r="AI1598" s="427"/>
      <c r="AJ1598" s="427"/>
      <c r="AK1598" s="427"/>
      <c r="AL1598" s="427"/>
      <c r="AM1598" s="427"/>
      <c r="AN1598" s="427"/>
      <c r="AO1598" s="427"/>
      <c r="AP1598" s="427"/>
      <c r="AQ1598" s="427"/>
      <c r="AR1598" s="427"/>
      <c r="AS1598" s="427"/>
    </row>
    <row r="1599" spans="4:45" s="442" customFormat="1" ht="16" customHeight="1" x14ac:dyDescent="0.25">
      <c r="D1599" s="444"/>
      <c r="E1599" s="444"/>
      <c r="F1599" s="444"/>
      <c r="G1599" s="444"/>
      <c r="H1599" s="444"/>
      <c r="I1599" s="444"/>
      <c r="J1599" s="444"/>
      <c r="K1599" s="444"/>
      <c r="L1599" s="444"/>
      <c r="M1599" s="443"/>
      <c r="O1599" s="427"/>
      <c r="P1599" s="427"/>
      <c r="Q1599" s="427"/>
      <c r="R1599" s="427"/>
      <c r="S1599" s="427"/>
      <c r="T1599" s="427"/>
      <c r="U1599" s="427"/>
      <c r="V1599" s="427"/>
      <c r="W1599" s="427"/>
      <c r="X1599" s="427"/>
      <c r="Y1599" s="427"/>
      <c r="Z1599" s="427"/>
      <c r="AA1599" s="427"/>
      <c r="AB1599" s="427"/>
      <c r="AC1599" s="427"/>
      <c r="AD1599" s="427"/>
      <c r="AE1599" s="427"/>
      <c r="AF1599" s="427"/>
      <c r="AG1599" s="427"/>
      <c r="AH1599" s="427"/>
      <c r="AI1599" s="427"/>
      <c r="AJ1599" s="427"/>
      <c r="AK1599" s="427"/>
      <c r="AL1599" s="427"/>
      <c r="AM1599" s="427"/>
      <c r="AN1599" s="427"/>
      <c r="AO1599" s="427"/>
      <c r="AP1599" s="427"/>
      <c r="AQ1599" s="427"/>
      <c r="AR1599" s="427"/>
      <c r="AS1599" s="427"/>
    </row>
    <row r="1600" spans="4:45" s="442" customFormat="1" ht="16" customHeight="1" x14ac:dyDescent="0.25">
      <c r="D1600" s="444"/>
      <c r="E1600" s="444"/>
      <c r="F1600" s="444"/>
      <c r="G1600" s="444"/>
      <c r="H1600" s="444"/>
      <c r="I1600" s="444"/>
      <c r="J1600" s="444"/>
      <c r="K1600" s="444"/>
      <c r="L1600" s="444"/>
      <c r="M1600" s="443"/>
      <c r="O1600" s="427"/>
      <c r="P1600" s="427"/>
      <c r="Q1600" s="427"/>
      <c r="R1600" s="427"/>
      <c r="S1600" s="427"/>
      <c r="T1600" s="427"/>
      <c r="U1600" s="427"/>
      <c r="V1600" s="427"/>
      <c r="W1600" s="427"/>
      <c r="X1600" s="427"/>
      <c r="Y1600" s="427"/>
      <c r="Z1600" s="427"/>
      <c r="AA1600" s="427"/>
      <c r="AB1600" s="427"/>
      <c r="AC1600" s="427"/>
      <c r="AD1600" s="427"/>
      <c r="AE1600" s="427"/>
      <c r="AF1600" s="427"/>
      <c r="AG1600" s="427"/>
      <c r="AH1600" s="427"/>
      <c r="AI1600" s="427"/>
      <c r="AJ1600" s="427"/>
      <c r="AK1600" s="427"/>
      <c r="AL1600" s="427"/>
      <c r="AM1600" s="427"/>
      <c r="AN1600" s="427"/>
      <c r="AO1600" s="427"/>
      <c r="AP1600" s="427"/>
      <c r="AQ1600" s="427"/>
      <c r="AR1600" s="427"/>
      <c r="AS1600" s="427"/>
    </row>
    <row r="1601" spans="4:45" s="442" customFormat="1" ht="16" customHeight="1" x14ac:dyDescent="0.25">
      <c r="D1601" s="444"/>
      <c r="E1601" s="444"/>
      <c r="F1601" s="444"/>
      <c r="G1601" s="444"/>
      <c r="H1601" s="444"/>
      <c r="I1601" s="444"/>
      <c r="J1601" s="444"/>
      <c r="K1601" s="444"/>
      <c r="L1601" s="444"/>
      <c r="M1601" s="443"/>
      <c r="O1601" s="427"/>
      <c r="P1601" s="427"/>
      <c r="Q1601" s="427"/>
      <c r="R1601" s="427"/>
      <c r="S1601" s="427"/>
      <c r="T1601" s="427"/>
      <c r="U1601" s="427"/>
      <c r="V1601" s="427"/>
      <c r="W1601" s="427"/>
      <c r="X1601" s="427"/>
      <c r="Y1601" s="427"/>
      <c r="Z1601" s="427"/>
      <c r="AA1601" s="427"/>
      <c r="AB1601" s="427"/>
      <c r="AC1601" s="427"/>
      <c r="AD1601" s="427"/>
      <c r="AE1601" s="427"/>
      <c r="AF1601" s="427"/>
      <c r="AG1601" s="427"/>
      <c r="AH1601" s="427"/>
      <c r="AI1601" s="427"/>
      <c r="AJ1601" s="427"/>
      <c r="AK1601" s="427"/>
      <c r="AL1601" s="427"/>
      <c r="AM1601" s="427"/>
      <c r="AN1601" s="427"/>
      <c r="AO1601" s="427"/>
      <c r="AP1601" s="427"/>
      <c r="AQ1601" s="427"/>
      <c r="AR1601" s="427"/>
      <c r="AS1601" s="427"/>
    </row>
    <row r="1602" spans="4:45" s="442" customFormat="1" ht="16" customHeight="1" x14ac:dyDescent="0.25">
      <c r="D1602" s="444"/>
      <c r="E1602" s="444"/>
      <c r="F1602" s="444"/>
      <c r="G1602" s="444"/>
      <c r="H1602" s="444"/>
      <c r="I1602" s="444"/>
      <c r="J1602" s="444"/>
      <c r="K1602" s="444"/>
      <c r="L1602" s="444"/>
      <c r="M1602" s="443"/>
      <c r="O1602" s="427"/>
      <c r="P1602" s="427"/>
      <c r="Q1602" s="427"/>
      <c r="R1602" s="427"/>
      <c r="S1602" s="427"/>
      <c r="T1602" s="427"/>
      <c r="U1602" s="427"/>
      <c r="V1602" s="427"/>
      <c r="W1602" s="427"/>
      <c r="X1602" s="427"/>
      <c r="Y1602" s="427"/>
      <c r="Z1602" s="427"/>
      <c r="AA1602" s="427"/>
      <c r="AB1602" s="427"/>
      <c r="AC1602" s="427"/>
      <c r="AD1602" s="427"/>
      <c r="AE1602" s="427"/>
      <c r="AF1602" s="427"/>
      <c r="AG1602" s="427"/>
      <c r="AH1602" s="427"/>
      <c r="AI1602" s="427"/>
      <c r="AJ1602" s="427"/>
      <c r="AK1602" s="427"/>
      <c r="AL1602" s="427"/>
      <c r="AM1602" s="427"/>
      <c r="AN1602" s="427"/>
      <c r="AO1602" s="427"/>
      <c r="AP1602" s="427"/>
      <c r="AQ1602" s="427"/>
      <c r="AR1602" s="427"/>
      <c r="AS1602" s="427"/>
    </row>
    <row r="1603" spans="4:45" s="442" customFormat="1" ht="16" customHeight="1" x14ac:dyDescent="0.25">
      <c r="D1603" s="444"/>
      <c r="E1603" s="444"/>
      <c r="F1603" s="444"/>
      <c r="G1603" s="444"/>
      <c r="H1603" s="444"/>
      <c r="I1603" s="444"/>
      <c r="J1603" s="444"/>
      <c r="K1603" s="444"/>
      <c r="L1603" s="444"/>
      <c r="M1603" s="443"/>
      <c r="O1603" s="427"/>
      <c r="P1603" s="427"/>
      <c r="Q1603" s="427"/>
      <c r="R1603" s="427"/>
      <c r="S1603" s="427"/>
      <c r="T1603" s="427"/>
      <c r="U1603" s="427"/>
      <c r="V1603" s="427"/>
      <c r="W1603" s="427"/>
      <c r="X1603" s="427"/>
      <c r="Y1603" s="427"/>
      <c r="Z1603" s="427"/>
      <c r="AA1603" s="427"/>
      <c r="AB1603" s="427"/>
      <c r="AC1603" s="427"/>
      <c r="AD1603" s="427"/>
      <c r="AE1603" s="427"/>
      <c r="AF1603" s="427"/>
      <c r="AG1603" s="427"/>
      <c r="AH1603" s="427"/>
      <c r="AI1603" s="427"/>
      <c r="AJ1603" s="427"/>
      <c r="AK1603" s="427"/>
      <c r="AL1603" s="427"/>
      <c r="AM1603" s="427"/>
      <c r="AN1603" s="427"/>
      <c r="AO1603" s="427"/>
      <c r="AP1603" s="427"/>
      <c r="AQ1603" s="427"/>
      <c r="AR1603" s="427"/>
      <c r="AS1603" s="427"/>
    </row>
    <row r="1604" spans="4:45" s="442" customFormat="1" ht="16" customHeight="1" x14ac:dyDescent="0.25">
      <c r="D1604" s="444"/>
      <c r="E1604" s="444"/>
      <c r="F1604" s="444"/>
      <c r="G1604" s="444"/>
      <c r="H1604" s="444"/>
      <c r="I1604" s="444"/>
      <c r="J1604" s="444"/>
      <c r="K1604" s="444"/>
      <c r="L1604" s="444"/>
      <c r="M1604" s="443"/>
      <c r="O1604" s="427"/>
      <c r="P1604" s="427"/>
      <c r="Q1604" s="427"/>
      <c r="R1604" s="427"/>
      <c r="S1604" s="427"/>
      <c r="T1604" s="427"/>
      <c r="U1604" s="427"/>
      <c r="V1604" s="427"/>
      <c r="W1604" s="427"/>
      <c r="X1604" s="427"/>
      <c r="Y1604" s="427"/>
      <c r="Z1604" s="427"/>
      <c r="AA1604" s="427"/>
      <c r="AB1604" s="427"/>
      <c r="AC1604" s="427"/>
      <c r="AD1604" s="427"/>
      <c r="AE1604" s="427"/>
      <c r="AF1604" s="427"/>
      <c r="AG1604" s="427"/>
      <c r="AH1604" s="427"/>
      <c r="AI1604" s="427"/>
      <c r="AJ1604" s="427"/>
      <c r="AK1604" s="427"/>
      <c r="AL1604" s="427"/>
      <c r="AM1604" s="427"/>
      <c r="AN1604" s="427"/>
      <c r="AO1604" s="427"/>
      <c r="AP1604" s="427"/>
      <c r="AQ1604" s="427"/>
      <c r="AR1604" s="427"/>
      <c r="AS1604" s="427"/>
    </row>
    <row r="1605" spans="4:45" s="442" customFormat="1" ht="16" customHeight="1" x14ac:dyDescent="0.25">
      <c r="D1605" s="444"/>
      <c r="E1605" s="444"/>
      <c r="F1605" s="444"/>
      <c r="G1605" s="444"/>
      <c r="H1605" s="444"/>
      <c r="I1605" s="444"/>
      <c r="J1605" s="444"/>
      <c r="K1605" s="444"/>
      <c r="L1605" s="444"/>
      <c r="M1605" s="443"/>
      <c r="O1605" s="427"/>
      <c r="P1605" s="427"/>
      <c r="Q1605" s="427"/>
      <c r="R1605" s="427"/>
      <c r="S1605" s="427"/>
      <c r="T1605" s="427"/>
      <c r="U1605" s="427"/>
      <c r="V1605" s="427"/>
      <c r="W1605" s="427"/>
      <c r="X1605" s="427"/>
      <c r="Y1605" s="427"/>
      <c r="Z1605" s="427"/>
      <c r="AA1605" s="427"/>
      <c r="AB1605" s="427"/>
      <c r="AC1605" s="427"/>
      <c r="AD1605" s="427"/>
      <c r="AE1605" s="427"/>
      <c r="AF1605" s="427"/>
      <c r="AG1605" s="427"/>
      <c r="AH1605" s="427"/>
      <c r="AI1605" s="427"/>
      <c r="AJ1605" s="427"/>
      <c r="AK1605" s="427"/>
      <c r="AL1605" s="427"/>
      <c r="AM1605" s="427"/>
      <c r="AN1605" s="427"/>
      <c r="AO1605" s="427"/>
      <c r="AP1605" s="427"/>
      <c r="AQ1605" s="427"/>
      <c r="AR1605" s="427"/>
      <c r="AS1605" s="427"/>
    </row>
    <row r="1606" spans="4:45" s="442" customFormat="1" ht="16" customHeight="1" x14ac:dyDescent="0.25">
      <c r="D1606" s="444"/>
      <c r="E1606" s="444"/>
      <c r="F1606" s="444"/>
      <c r="G1606" s="444"/>
      <c r="H1606" s="444"/>
      <c r="I1606" s="444"/>
      <c r="J1606" s="444"/>
      <c r="K1606" s="444"/>
      <c r="L1606" s="444"/>
      <c r="M1606" s="443"/>
      <c r="O1606" s="427"/>
      <c r="P1606" s="427"/>
      <c r="Q1606" s="427"/>
      <c r="R1606" s="427"/>
      <c r="S1606" s="427"/>
      <c r="T1606" s="427"/>
      <c r="U1606" s="427"/>
      <c r="V1606" s="427"/>
      <c r="W1606" s="427"/>
      <c r="X1606" s="427"/>
      <c r="Y1606" s="427"/>
      <c r="Z1606" s="427"/>
      <c r="AA1606" s="427"/>
      <c r="AB1606" s="427"/>
      <c r="AC1606" s="427"/>
      <c r="AD1606" s="427"/>
      <c r="AE1606" s="427"/>
      <c r="AF1606" s="427"/>
      <c r="AG1606" s="427"/>
      <c r="AH1606" s="427"/>
      <c r="AI1606" s="427"/>
      <c r="AJ1606" s="427"/>
      <c r="AK1606" s="427"/>
      <c r="AL1606" s="427"/>
      <c r="AM1606" s="427"/>
      <c r="AN1606" s="427"/>
      <c r="AO1606" s="427"/>
      <c r="AP1606" s="427"/>
      <c r="AQ1606" s="427"/>
      <c r="AR1606" s="427"/>
      <c r="AS1606" s="427"/>
    </row>
    <row r="1607" spans="4:45" s="442" customFormat="1" ht="16" customHeight="1" x14ac:dyDescent="0.25">
      <c r="D1607" s="444"/>
      <c r="E1607" s="444"/>
      <c r="F1607" s="444"/>
      <c r="G1607" s="444"/>
      <c r="H1607" s="444"/>
      <c r="I1607" s="444"/>
      <c r="J1607" s="444"/>
      <c r="K1607" s="444"/>
      <c r="L1607" s="444"/>
      <c r="M1607" s="443"/>
      <c r="O1607" s="427"/>
      <c r="P1607" s="427"/>
      <c r="Q1607" s="427"/>
      <c r="R1607" s="427"/>
      <c r="S1607" s="427"/>
      <c r="T1607" s="427"/>
      <c r="U1607" s="427"/>
      <c r="V1607" s="427"/>
      <c r="W1607" s="427"/>
      <c r="X1607" s="427"/>
      <c r="Y1607" s="427"/>
      <c r="Z1607" s="427"/>
      <c r="AA1607" s="427"/>
      <c r="AB1607" s="427"/>
      <c r="AC1607" s="427"/>
      <c r="AD1607" s="427"/>
      <c r="AE1607" s="427"/>
      <c r="AF1607" s="427"/>
      <c r="AG1607" s="427"/>
      <c r="AH1607" s="427"/>
      <c r="AI1607" s="427"/>
      <c r="AJ1607" s="427"/>
      <c r="AK1607" s="427"/>
      <c r="AL1607" s="427"/>
      <c r="AM1607" s="427"/>
      <c r="AN1607" s="427"/>
      <c r="AO1607" s="427"/>
      <c r="AP1607" s="427"/>
      <c r="AQ1607" s="427"/>
      <c r="AR1607" s="427"/>
      <c r="AS1607" s="427"/>
    </row>
    <row r="1608" spans="4:45" s="442" customFormat="1" ht="16" customHeight="1" x14ac:dyDescent="0.25">
      <c r="D1608" s="444"/>
      <c r="E1608" s="444"/>
      <c r="F1608" s="444"/>
      <c r="G1608" s="444"/>
      <c r="H1608" s="444"/>
      <c r="I1608" s="444"/>
      <c r="J1608" s="444"/>
      <c r="K1608" s="444"/>
      <c r="L1608" s="444"/>
      <c r="M1608" s="443"/>
      <c r="O1608" s="427"/>
      <c r="P1608" s="427"/>
      <c r="Q1608" s="427"/>
      <c r="R1608" s="427"/>
      <c r="S1608" s="427"/>
      <c r="T1608" s="427"/>
      <c r="U1608" s="427"/>
      <c r="V1608" s="427"/>
      <c r="W1608" s="427"/>
      <c r="X1608" s="427"/>
      <c r="Y1608" s="427"/>
      <c r="Z1608" s="427"/>
      <c r="AA1608" s="427"/>
      <c r="AB1608" s="427"/>
      <c r="AC1608" s="427"/>
      <c r="AD1608" s="427"/>
      <c r="AE1608" s="427"/>
      <c r="AF1608" s="427"/>
      <c r="AG1608" s="427"/>
      <c r="AH1608" s="427"/>
      <c r="AI1608" s="427"/>
      <c r="AJ1608" s="427"/>
      <c r="AK1608" s="427"/>
      <c r="AL1608" s="427"/>
      <c r="AM1608" s="427"/>
      <c r="AN1608" s="427"/>
      <c r="AO1608" s="427"/>
      <c r="AP1608" s="427"/>
      <c r="AQ1608" s="427"/>
      <c r="AR1608" s="427"/>
      <c r="AS1608" s="427"/>
    </row>
    <row r="1609" spans="4:45" s="442" customFormat="1" ht="16" customHeight="1" x14ac:dyDescent="0.25">
      <c r="D1609" s="444"/>
      <c r="E1609" s="444"/>
      <c r="F1609" s="444"/>
      <c r="G1609" s="444"/>
      <c r="H1609" s="444"/>
      <c r="I1609" s="444"/>
      <c r="J1609" s="444"/>
      <c r="K1609" s="444"/>
      <c r="L1609" s="444"/>
      <c r="M1609" s="443"/>
      <c r="O1609" s="427"/>
      <c r="P1609" s="427"/>
      <c r="Q1609" s="427"/>
      <c r="R1609" s="427"/>
      <c r="S1609" s="427"/>
      <c r="T1609" s="427"/>
      <c r="U1609" s="427"/>
      <c r="V1609" s="427"/>
      <c r="W1609" s="427"/>
      <c r="X1609" s="427"/>
      <c r="Y1609" s="427"/>
      <c r="Z1609" s="427"/>
      <c r="AA1609" s="427"/>
      <c r="AB1609" s="427"/>
      <c r="AC1609" s="427"/>
      <c r="AD1609" s="427"/>
      <c r="AE1609" s="427"/>
      <c r="AF1609" s="427"/>
      <c r="AG1609" s="427"/>
      <c r="AH1609" s="427"/>
      <c r="AI1609" s="427"/>
      <c r="AJ1609" s="427"/>
      <c r="AK1609" s="427"/>
      <c r="AL1609" s="427"/>
      <c r="AM1609" s="427"/>
      <c r="AN1609" s="427"/>
      <c r="AO1609" s="427"/>
      <c r="AP1609" s="427"/>
      <c r="AQ1609" s="427"/>
      <c r="AR1609" s="427"/>
      <c r="AS1609" s="427"/>
    </row>
    <row r="1610" spans="4:45" s="442" customFormat="1" ht="16" customHeight="1" x14ac:dyDescent="0.25">
      <c r="D1610" s="444"/>
      <c r="E1610" s="444"/>
      <c r="F1610" s="444"/>
      <c r="G1610" s="444"/>
      <c r="H1610" s="444"/>
      <c r="I1610" s="444"/>
      <c r="J1610" s="444"/>
      <c r="K1610" s="444"/>
      <c r="L1610" s="444"/>
      <c r="M1610" s="443"/>
      <c r="O1610" s="427"/>
      <c r="P1610" s="427"/>
      <c r="Q1610" s="427"/>
      <c r="R1610" s="427"/>
      <c r="S1610" s="427"/>
      <c r="T1610" s="427"/>
      <c r="U1610" s="427"/>
      <c r="V1610" s="427"/>
      <c r="W1610" s="427"/>
      <c r="X1610" s="427"/>
      <c r="Y1610" s="427"/>
      <c r="Z1610" s="427"/>
      <c r="AA1610" s="427"/>
      <c r="AB1610" s="427"/>
      <c r="AC1610" s="427"/>
      <c r="AD1610" s="427"/>
      <c r="AE1610" s="427"/>
      <c r="AF1610" s="427"/>
      <c r="AG1610" s="427"/>
      <c r="AH1610" s="427"/>
      <c r="AI1610" s="427"/>
      <c r="AJ1610" s="427"/>
      <c r="AK1610" s="427"/>
      <c r="AL1610" s="427"/>
      <c r="AM1610" s="427"/>
      <c r="AN1610" s="427"/>
      <c r="AO1610" s="427"/>
      <c r="AP1610" s="427"/>
      <c r="AQ1610" s="427"/>
      <c r="AR1610" s="427"/>
      <c r="AS1610" s="427"/>
    </row>
    <row r="1611" spans="4:45" s="442" customFormat="1" ht="16" customHeight="1" x14ac:dyDescent="0.25">
      <c r="D1611" s="444"/>
      <c r="E1611" s="444"/>
      <c r="F1611" s="444"/>
      <c r="G1611" s="444"/>
      <c r="H1611" s="444"/>
      <c r="I1611" s="444"/>
      <c r="J1611" s="444"/>
      <c r="K1611" s="444"/>
      <c r="L1611" s="444"/>
      <c r="M1611" s="443"/>
      <c r="O1611" s="427"/>
      <c r="P1611" s="427"/>
      <c r="Q1611" s="427"/>
      <c r="R1611" s="427"/>
      <c r="S1611" s="427"/>
      <c r="T1611" s="427"/>
      <c r="U1611" s="427"/>
      <c r="V1611" s="427"/>
      <c r="W1611" s="427"/>
      <c r="X1611" s="427"/>
      <c r="Y1611" s="427"/>
      <c r="Z1611" s="427"/>
      <c r="AA1611" s="427"/>
      <c r="AB1611" s="427"/>
      <c r="AC1611" s="427"/>
      <c r="AD1611" s="427"/>
      <c r="AE1611" s="427"/>
      <c r="AF1611" s="427"/>
      <c r="AG1611" s="427"/>
      <c r="AH1611" s="427"/>
      <c r="AI1611" s="427"/>
      <c r="AJ1611" s="427"/>
      <c r="AK1611" s="427"/>
      <c r="AL1611" s="427"/>
      <c r="AM1611" s="427"/>
      <c r="AN1611" s="427"/>
      <c r="AO1611" s="427"/>
      <c r="AP1611" s="427"/>
      <c r="AQ1611" s="427"/>
      <c r="AR1611" s="427"/>
      <c r="AS1611" s="427"/>
    </row>
    <row r="1612" spans="4:45" s="442" customFormat="1" ht="16" customHeight="1" x14ac:dyDescent="0.25">
      <c r="D1612" s="444"/>
      <c r="E1612" s="444"/>
      <c r="F1612" s="444"/>
      <c r="G1612" s="444"/>
      <c r="H1612" s="444"/>
      <c r="I1612" s="444"/>
      <c r="J1612" s="444"/>
      <c r="K1612" s="444"/>
      <c r="L1612" s="444"/>
      <c r="M1612" s="443"/>
      <c r="O1612" s="427"/>
      <c r="P1612" s="427"/>
      <c r="Q1612" s="427"/>
      <c r="R1612" s="427"/>
      <c r="S1612" s="427"/>
      <c r="T1612" s="427"/>
      <c r="U1612" s="427"/>
      <c r="V1612" s="427"/>
      <c r="W1612" s="427"/>
      <c r="X1612" s="427"/>
      <c r="Y1612" s="427"/>
      <c r="Z1612" s="427"/>
      <c r="AA1612" s="427"/>
      <c r="AB1612" s="427"/>
      <c r="AC1612" s="427"/>
      <c r="AD1612" s="427"/>
      <c r="AE1612" s="427"/>
      <c r="AF1612" s="427"/>
      <c r="AG1612" s="427"/>
      <c r="AH1612" s="427"/>
      <c r="AI1612" s="427"/>
      <c r="AJ1612" s="427"/>
      <c r="AK1612" s="427"/>
      <c r="AL1612" s="427"/>
      <c r="AM1612" s="427"/>
      <c r="AN1612" s="427"/>
      <c r="AO1612" s="427"/>
      <c r="AP1612" s="427"/>
      <c r="AQ1612" s="427"/>
      <c r="AR1612" s="427"/>
      <c r="AS1612" s="427"/>
    </row>
    <row r="1613" spans="4:45" s="442" customFormat="1" ht="16" customHeight="1" x14ac:dyDescent="0.25">
      <c r="D1613" s="444"/>
      <c r="E1613" s="444"/>
      <c r="F1613" s="444"/>
      <c r="G1613" s="444"/>
      <c r="H1613" s="444"/>
      <c r="I1613" s="444"/>
      <c r="J1613" s="444"/>
      <c r="K1613" s="444"/>
      <c r="L1613" s="444"/>
      <c r="M1613" s="443"/>
      <c r="O1613" s="427"/>
      <c r="P1613" s="427"/>
      <c r="Q1613" s="427"/>
      <c r="R1613" s="427"/>
      <c r="S1613" s="427"/>
      <c r="T1613" s="427"/>
      <c r="U1613" s="427"/>
      <c r="V1613" s="427"/>
      <c r="W1613" s="427"/>
      <c r="X1613" s="427"/>
      <c r="Y1613" s="427"/>
      <c r="Z1613" s="427"/>
      <c r="AA1613" s="427"/>
      <c r="AB1613" s="427"/>
      <c r="AC1613" s="427"/>
      <c r="AD1613" s="427"/>
      <c r="AE1613" s="427"/>
      <c r="AF1613" s="427"/>
      <c r="AG1613" s="427"/>
      <c r="AH1613" s="427"/>
      <c r="AI1613" s="427"/>
      <c r="AJ1613" s="427"/>
      <c r="AK1613" s="427"/>
      <c r="AL1613" s="427"/>
      <c r="AM1613" s="427"/>
      <c r="AN1613" s="427"/>
      <c r="AO1613" s="427"/>
      <c r="AP1613" s="427"/>
      <c r="AQ1613" s="427"/>
      <c r="AR1613" s="427"/>
      <c r="AS1613" s="427"/>
    </row>
    <row r="1614" spans="4:45" s="442" customFormat="1" ht="16" customHeight="1" x14ac:dyDescent="0.25">
      <c r="D1614" s="444"/>
      <c r="E1614" s="444"/>
      <c r="F1614" s="444"/>
      <c r="G1614" s="444"/>
      <c r="H1614" s="444"/>
      <c r="I1614" s="444"/>
      <c r="J1614" s="444"/>
      <c r="K1614" s="444"/>
      <c r="L1614" s="444"/>
      <c r="M1614" s="443"/>
      <c r="O1614" s="427"/>
      <c r="P1614" s="427"/>
      <c r="Q1614" s="427"/>
      <c r="R1614" s="427"/>
      <c r="S1614" s="427"/>
      <c r="T1614" s="427"/>
      <c r="U1614" s="427"/>
      <c r="V1614" s="427"/>
      <c r="W1614" s="427"/>
      <c r="X1614" s="427"/>
      <c r="Y1614" s="427"/>
      <c r="Z1614" s="427"/>
      <c r="AA1614" s="427"/>
      <c r="AB1614" s="427"/>
      <c r="AC1614" s="427"/>
      <c r="AD1614" s="427"/>
      <c r="AE1614" s="427"/>
      <c r="AF1614" s="427"/>
      <c r="AG1614" s="427"/>
      <c r="AH1614" s="427"/>
      <c r="AI1614" s="427"/>
      <c r="AJ1614" s="427"/>
      <c r="AK1614" s="427"/>
      <c r="AL1614" s="427"/>
      <c r="AM1614" s="427"/>
      <c r="AN1614" s="427"/>
      <c r="AO1614" s="427"/>
      <c r="AP1614" s="427"/>
      <c r="AQ1614" s="427"/>
      <c r="AR1614" s="427"/>
      <c r="AS1614" s="427"/>
    </row>
    <row r="1615" spans="4:45" s="442" customFormat="1" ht="16" customHeight="1" x14ac:dyDescent="0.25">
      <c r="D1615" s="444"/>
      <c r="E1615" s="444"/>
      <c r="F1615" s="444"/>
      <c r="G1615" s="444"/>
      <c r="H1615" s="444"/>
      <c r="I1615" s="444"/>
      <c r="J1615" s="444"/>
      <c r="K1615" s="444"/>
      <c r="L1615" s="444"/>
      <c r="M1615" s="443"/>
      <c r="O1615" s="427"/>
      <c r="P1615" s="427"/>
      <c r="Q1615" s="427"/>
      <c r="R1615" s="427"/>
      <c r="S1615" s="427"/>
      <c r="T1615" s="427"/>
      <c r="U1615" s="427"/>
      <c r="V1615" s="427"/>
      <c r="W1615" s="427"/>
      <c r="X1615" s="427"/>
      <c r="Y1615" s="427"/>
      <c r="Z1615" s="427"/>
      <c r="AA1615" s="427"/>
      <c r="AB1615" s="427"/>
      <c r="AC1615" s="427"/>
      <c r="AD1615" s="427"/>
      <c r="AE1615" s="427"/>
      <c r="AF1615" s="427"/>
      <c r="AG1615" s="427"/>
      <c r="AH1615" s="427"/>
      <c r="AI1615" s="427"/>
      <c r="AJ1615" s="427"/>
      <c r="AK1615" s="427"/>
      <c r="AL1615" s="427"/>
      <c r="AM1615" s="427"/>
      <c r="AN1615" s="427"/>
      <c r="AO1615" s="427"/>
      <c r="AP1615" s="427"/>
      <c r="AQ1615" s="427"/>
      <c r="AR1615" s="427"/>
      <c r="AS1615" s="427"/>
    </row>
    <row r="1616" spans="4:45" s="442" customFormat="1" ht="16" customHeight="1" x14ac:dyDescent="0.25">
      <c r="D1616" s="444"/>
      <c r="E1616" s="444"/>
      <c r="F1616" s="444"/>
      <c r="G1616" s="444"/>
      <c r="H1616" s="444"/>
      <c r="I1616" s="444"/>
      <c r="J1616" s="444"/>
      <c r="K1616" s="444"/>
      <c r="L1616" s="444"/>
      <c r="M1616" s="443"/>
      <c r="O1616" s="427"/>
      <c r="P1616" s="427"/>
      <c r="Q1616" s="427"/>
      <c r="R1616" s="427"/>
      <c r="S1616" s="427"/>
      <c r="T1616" s="427"/>
      <c r="U1616" s="427"/>
      <c r="V1616" s="427"/>
      <c r="W1616" s="427"/>
      <c r="X1616" s="427"/>
      <c r="Y1616" s="427"/>
      <c r="Z1616" s="427"/>
      <c r="AA1616" s="427"/>
      <c r="AB1616" s="427"/>
      <c r="AC1616" s="427"/>
      <c r="AD1616" s="427"/>
      <c r="AE1616" s="427"/>
      <c r="AF1616" s="427"/>
      <c r="AG1616" s="427"/>
      <c r="AH1616" s="427"/>
      <c r="AI1616" s="427"/>
      <c r="AJ1616" s="427"/>
      <c r="AK1616" s="427"/>
      <c r="AL1616" s="427"/>
      <c r="AM1616" s="427"/>
      <c r="AN1616" s="427"/>
      <c r="AO1616" s="427"/>
      <c r="AP1616" s="427"/>
      <c r="AQ1616" s="427"/>
      <c r="AR1616" s="427"/>
      <c r="AS1616" s="427"/>
    </row>
    <row r="1617" spans="4:45" s="442" customFormat="1" ht="16" customHeight="1" x14ac:dyDescent="0.25">
      <c r="D1617" s="444"/>
      <c r="E1617" s="444"/>
      <c r="F1617" s="444"/>
      <c r="G1617" s="444"/>
      <c r="H1617" s="444"/>
      <c r="I1617" s="444"/>
      <c r="J1617" s="444"/>
      <c r="K1617" s="444"/>
      <c r="L1617" s="444"/>
      <c r="M1617" s="443"/>
      <c r="O1617" s="427"/>
      <c r="P1617" s="427"/>
      <c r="Q1617" s="427"/>
      <c r="R1617" s="427"/>
      <c r="S1617" s="427"/>
      <c r="T1617" s="427"/>
      <c r="U1617" s="427"/>
      <c r="V1617" s="427"/>
      <c r="W1617" s="427"/>
      <c r="X1617" s="427"/>
      <c r="Y1617" s="427"/>
      <c r="Z1617" s="427"/>
      <c r="AA1617" s="427"/>
      <c r="AB1617" s="427"/>
      <c r="AC1617" s="427"/>
      <c r="AD1617" s="427"/>
      <c r="AE1617" s="427"/>
      <c r="AF1617" s="427"/>
      <c r="AG1617" s="427"/>
      <c r="AH1617" s="427"/>
      <c r="AI1617" s="427"/>
      <c r="AJ1617" s="427"/>
      <c r="AK1617" s="427"/>
      <c r="AL1617" s="427"/>
      <c r="AM1617" s="427"/>
      <c r="AN1617" s="427"/>
      <c r="AO1617" s="427"/>
      <c r="AP1617" s="427"/>
      <c r="AQ1617" s="427"/>
      <c r="AR1617" s="427"/>
      <c r="AS1617" s="427"/>
    </row>
    <row r="1618" spans="4:45" s="442" customFormat="1" ht="16" customHeight="1" x14ac:dyDescent="0.25">
      <c r="D1618" s="435"/>
      <c r="E1618" s="435"/>
      <c r="F1618" s="435"/>
      <c r="G1618" s="435"/>
      <c r="H1618" s="435"/>
      <c r="I1618" s="435"/>
      <c r="J1618" s="435"/>
      <c r="K1618" s="435"/>
      <c r="L1618" s="435"/>
      <c r="M1618" s="445"/>
      <c r="O1618" s="427"/>
      <c r="P1618" s="427"/>
      <c r="Q1618" s="427"/>
      <c r="R1618" s="427"/>
      <c r="S1618" s="427"/>
      <c r="T1618" s="427"/>
      <c r="U1618" s="427"/>
      <c r="V1618" s="427"/>
      <c r="W1618" s="427"/>
      <c r="X1618" s="427"/>
      <c r="Y1618" s="427"/>
      <c r="Z1618" s="427"/>
      <c r="AA1618" s="427"/>
      <c r="AB1618" s="427"/>
      <c r="AC1618" s="427"/>
      <c r="AD1618" s="427"/>
      <c r="AE1618" s="427"/>
      <c r="AF1618" s="427"/>
      <c r="AG1618" s="427"/>
      <c r="AH1618" s="427"/>
      <c r="AI1618" s="427"/>
      <c r="AJ1618" s="427"/>
      <c r="AK1618" s="427"/>
      <c r="AL1618" s="427"/>
      <c r="AM1618" s="427"/>
      <c r="AN1618" s="427"/>
      <c r="AO1618" s="427"/>
      <c r="AP1618" s="427"/>
      <c r="AQ1618" s="427"/>
      <c r="AR1618" s="427"/>
      <c r="AS1618" s="427"/>
    </row>
  </sheetData>
  <mergeCells count="5">
    <mergeCell ref="F8:F9"/>
    <mergeCell ref="C27:D27"/>
    <mergeCell ref="E27:F27"/>
    <mergeCell ref="C30:D36"/>
    <mergeCell ref="F177:F178"/>
  </mergeCells>
  <hyperlinks>
    <hyperlink ref="F8:F9" r:id="rId1" display="Start today" xr:uid="{98202FAE-74B1-4E72-87CF-B8ADF18A2062}"/>
    <hyperlink ref="F177:F178" r:id="rId2" display="Start today" xr:uid="{06FB8275-2704-4D34-8359-AF53D2151D47}"/>
  </hyperlinks>
  <pageMargins left="0.7" right="0.7" top="0.75" bottom="0.75" header="0" footer="0"/>
  <pageSetup paperSize="9" orientation="portrait" r:id="rId3"/>
  <drawing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26EF4-CA9B-48AE-B616-26A6F2CF0145}">
  <sheetPr codeName="Planilha8"/>
  <dimension ref="A1:EC1190"/>
  <sheetViews>
    <sheetView showGridLines="0" topLeftCell="B1" zoomScaleNormal="100" workbookViewId="0">
      <selection activeCell="W29" sqref="W29"/>
    </sheetView>
  </sheetViews>
  <sheetFormatPr defaultColWidth="8.54296875" defaultRowHeight="18" customHeight="1" x14ac:dyDescent="0.25"/>
  <cols>
    <col min="1" max="1" width="23.1796875" style="52" hidden="1" customWidth="1"/>
    <col min="2" max="2" width="4.453125" style="52" customWidth="1"/>
    <col min="3" max="3" width="4.1796875" style="52" bestFit="1" customWidth="1"/>
    <col min="4" max="14" width="21.6328125" style="52" customWidth="1"/>
    <col min="15" max="15" width="14.90625" style="52" customWidth="1"/>
    <col min="16" max="18" width="22.54296875" style="52" customWidth="1"/>
    <col min="19" max="22" width="22.54296875" style="57" customWidth="1"/>
    <col min="23" max="24" width="21.08984375" style="52" customWidth="1"/>
    <col min="25" max="25" width="24" style="52" customWidth="1"/>
    <col min="26" max="29" width="21.08984375" style="52" customWidth="1"/>
    <col min="30" max="30" width="11.54296875" style="52" customWidth="1"/>
    <col min="31" max="37" width="21.08984375" style="52" customWidth="1"/>
    <col min="38" max="38" width="11.54296875" style="52" customWidth="1"/>
    <col min="39" max="45" width="21.08984375" style="52" customWidth="1"/>
    <col min="46" max="46" width="11.54296875" style="52" customWidth="1"/>
    <col min="47" max="53" width="21.08984375" style="52" customWidth="1"/>
    <col min="54" max="54" width="11.54296875" style="52" customWidth="1"/>
    <col min="55" max="61" width="21.08984375" style="52" customWidth="1"/>
    <col min="62" max="62" width="11.54296875" style="52" customWidth="1"/>
    <col min="63" max="69" width="21.08984375" style="52" customWidth="1"/>
    <col min="70" max="70" width="11.54296875" style="52" customWidth="1"/>
    <col min="71" max="77" width="21.08984375" style="52" customWidth="1"/>
    <col min="78" max="78" width="11.54296875" style="52" customWidth="1"/>
    <col min="79" max="85" width="21.08984375" style="52" customWidth="1"/>
    <col min="86" max="86" width="11.54296875" style="52" customWidth="1"/>
    <col min="87" max="93" width="21.08984375" style="52" customWidth="1"/>
    <col min="94" max="16384" width="8.54296875" style="52"/>
  </cols>
  <sheetData>
    <row r="1" spans="1:133" s="34" customFormat="1" ht="12" customHeight="1" x14ac:dyDescent="0.25">
      <c r="A1" s="26"/>
      <c r="B1" s="26"/>
      <c r="C1" s="26"/>
      <c r="D1" s="26"/>
      <c r="E1" s="26"/>
      <c r="F1" s="26"/>
      <c r="G1" s="26"/>
      <c r="H1" s="26"/>
      <c r="I1" s="26"/>
      <c r="J1" s="26"/>
      <c r="K1" s="26"/>
      <c r="L1" s="26"/>
      <c r="M1" s="26"/>
      <c r="N1" s="26"/>
      <c r="O1" s="26"/>
      <c r="P1" s="26"/>
      <c r="Q1" s="26"/>
      <c r="R1" s="26"/>
      <c r="S1" s="8"/>
      <c r="T1" s="8"/>
      <c r="U1" s="8"/>
      <c r="V1" s="8"/>
      <c r="W1" s="26"/>
      <c r="X1" s="26"/>
      <c r="Y1" s="26"/>
      <c r="Z1" s="26"/>
      <c r="AA1" s="26"/>
      <c r="AB1" s="26"/>
      <c r="AC1" s="26"/>
      <c r="AD1" s="26"/>
      <c r="AE1" s="26"/>
      <c r="AF1" s="26"/>
      <c r="AG1" s="26"/>
      <c r="AH1" s="26"/>
      <c r="AI1" s="26"/>
      <c r="AJ1" s="26"/>
      <c r="AK1" s="26"/>
      <c r="AL1" s="26"/>
      <c r="AM1" s="26"/>
      <c r="AN1" s="26"/>
      <c r="AO1" s="26"/>
      <c r="AP1" s="26"/>
      <c r="AQ1" s="26"/>
      <c r="AR1" s="26"/>
      <c r="AS1" s="26"/>
      <c r="AT1" s="26"/>
      <c r="AU1" s="26"/>
      <c r="AV1" s="26"/>
      <c r="AW1" s="26"/>
      <c r="AX1" s="26"/>
      <c r="AY1" s="26"/>
      <c r="AZ1" s="26"/>
      <c r="BA1" s="26"/>
      <c r="BB1" s="26"/>
      <c r="BC1" s="26"/>
      <c r="BD1" s="26"/>
      <c r="BE1" s="26"/>
      <c r="BF1" s="26"/>
      <c r="BG1" s="26"/>
      <c r="BH1" s="26"/>
      <c r="BI1" s="26"/>
      <c r="BJ1" s="26"/>
      <c r="BK1" s="26"/>
      <c r="BL1" s="26"/>
      <c r="BM1" s="26"/>
      <c r="BN1" s="26"/>
      <c r="BO1" s="26"/>
      <c r="BP1" s="26"/>
      <c r="BQ1" s="26"/>
      <c r="BR1" s="26"/>
      <c r="BS1" s="26"/>
      <c r="BT1" s="26"/>
      <c r="BU1" s="26"/>
      <c r="BV1" s="26"/>
      <c r="BW1" s="26"/>
      <c r="BX1" s="26"/>
      <c r="BY1" s="26"/>
      <c r="BZ1" s="26"/>
      <c r="CA1" s="26"/>
      <c r="CB1" s="26"/>
      <c r="CC1" s="26"/>
      <c r="CD1" s="26"/>
      <c r="CE1" s="26"/>
      <c r="CF1" s="26"/>
      <c r="CG1" s="26"/>
      <c r="CH1" s="26"/>
      <c r="CI1" s="26"/>
      <c r="CJ1" s="26"/>
      <c r="CK1" s="26"/>
      <c r="CL1" s="26"/>
      <c r="CM1" s="26"/>
      <c r="CN1" s="26"/>
      <c r="CO1" s="26"/>
      <c r="CP1" s="26"/>
      <c r="CQ1" s="52"/>
      <c r="CR1" s="52"/>
      <c r="CS1" s="52"/>
      <c r="CT1" s="52"/>
      <c r="CU1" s="52"/>
      <c r="CV1" s="52"/>
      <c r="CW1" s="52"/>
      <c r="CX1" s="52"/>
      <c r="CY1" s="52"/>
      <c r="CZ1" s="52"/>
      <c r="DA1" s="52"/>
      <c r="DB1" s="52"/>
      <c r="DC1" s="52"/>
      <c r="DD1" s="52"/>
      <c r="DE1" s="52"/>
      <c r="DF1" s="52"/>
      <c r="DG1" s="52"/>
      <c r="DH1" s="52"/>
      <c r="DI1" s="52"/>
      <c r="DJ1" s="52"/>
      <c r="DK1" s="52"/>
      <c r="DL1" s="52"/>
      <c r="DM1" s="52"/>
      <c r="DN1" s="52"/>
      <c r="DO1" s="52"/>
      <c r="DP1" s="52"/>
      <c r="DQ1" s="52"/>
      <c r="DR1" s="52"/>
      <c r="DS1" s="52"/>
      <c r="DT1" s="52"/>
      <c r="DU1" s="52"/>
      <c r="DV1" s="52"/>
      <c r="DW1" s="52"/>
      <c r="DX1" s="52"/>
      <c r="DY1" s="52"/>
      <c r="DZ1" s="52"/>
      <c r="EA1" s="52"/>
      <c r="EB1" s="52"/>
      <c r="EC1" s="52"/>
    </row>
    <row r="2" spans="1:133" s="34" customFormat="1" ht="25" x14ac:dyDescent="0.25">
      <c r="A2" s="26"/>
      <c r="B2" s="26"/>
      <c r="C2" s="31"/>
      <c r="D2" s="3" t="s">
        <v>31</v>
      </c>
      <c r="E2" s="2"/>
      <c r="F2" s="2"/>
      <c r="G2" s="2"/>
      <c r="H2" s="2"/>
      <c r="I2" s="2"/>
      <c r="J2" s="2"/>
      <c r="K2" s="2"/>
      <c r="L2" s="2"/>
      <c r="M2" s="2"/>
      <c r="N2" s="2"/>
      <c r="O2" s="3"/>
      <c r="P2" s="3"/>
      <c r="Q2" s="3"/>
      <c r="R2" s="3"/>
      <c r="S2" s="2"/>
      <c r="T2" s="2"/>
      <c r="U2" s="2"/>
      <c r="V2" s="2"/>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52"/>
      <c r="CR2" s="52"/>
      <c r="CS2" s="52"/>
      <c r="CT2" s="52"/>
      <c r="CU2" s="52"/>
      <c r="CV2" s="52"/>
      <c r="CW2" s="52"/>
      <c r="CX2" s="52"/>
      <c r="CY2" s="52"/>
      <c r="CZ2" s="52"/>
      <c r="DA2" s="52"/>
      <c r="DB2" s="52"/>
      <c r="DC2" s="52"/>
      <c r="DD2" s="52"/>
      <c r="DE2" s="52"/>
      <c r="DF2" s="52"/>
      <c r="DG2" s="52"/>
      <c r="DH2" s="52"/>
      <c r="DI2" s="52"/>
      <c r="DJ2" s="52"/>
      <c r="DK2" s="52"/>
      <c r="DL2" s="52"/>
      <c r="DM2" s="52"/>
      <c r="DN2" s="52"/>
      <c r="DO2" s="52"/>
      <c r="DP2" s="52"/>
      <c r="DQ2" s="52"/>
      <c r="DR2" s="52"/>
      <c r="DS2" s="52"/>
      <c r="DT2" s="52"/>
      <c r="DU2" s="52"/>
      <c r="DV2" s="52"/>
      <c r="DW2" s="52"/>
      <c r="DX2" s="52"/>
      <c r="DY2" s="52"/>
      <c r="DZ2" s="52"/>
      <c r="EA2" s="52"/>
      <c r="EB2" s="52"/>
      <c r="EC2" s="52"/>
    </row>
    <row r="3" spans="1:133" s="34" customFormat="1" ht="20" x14ac:dyDescent="0.25">
      <c r="A3" s="26"/>
      <c r="B3" s="26"/>
      <c r="C3" s="4"/>
      <c r="D3" s="133"/>
      <c r="E3" s="5"/>
      <c r="F3" s="5"/>
      <c r="G3" s="5"/>
      <c r="H3" s="5"/>
      <c r="I3" s="5"/>
      <c r="J3" s="5"/>
      <c r="K3" s="5"/>
      <c r="L3" s="5"/>
      <c r="M3" s="5"/>
      <c r="N3" s="5"/>
      <c r="O3" s="6"/>
      <c r="P3" s="6"/>
      <c r="Q3" s="6"/>
      <c r="R3" s="6"/>
      <c r="S3" s="5"/>
      <c r="T3" s="5"/>
      <c r="U3" s="5"/>
      <c r="V3" s="5"/>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c r="BE3" s="6"/>
      <c r="BF3" s="6"/>
      <c r="BG3" s="6"/>
      <c r="BH3" s="6"/>
      <c r="BI3" s="6"/>
      <c r="BJ3" s="6"/>
      <c r="BK3" s="6"/>
      <c r="BL3" s="6"/>
      <c r="BM3" s="6"/>
      <c r="BN3" s="6"/>
      <c r="BO3" s="6"/>
      <c r="BP3" s="6"/>
      <c r="BQ3" s="6"/>
      <c r="BR3" s="6"/>
      <c r="BS3" s="6"/>
      <c r="BT3" s="6"/>
      <c r="BU3" s="6"/>
      <c r="BV3" s="6"/>
      <c r="BW3" s="6"/>
      <c r="BX3" s="6"/>
      <c r="BY3" s="6"/>
      <c r="BZ3" s="6"/>
      <c r="CA3" s="6"/>
      <c r="CB3" s="6"/>
      <c r="CC3" s="6"/>
      <c r="CD3" s="6"/>
      <c r="CE3" s="6"/>
      <c r="CF3" s="6"/>
      <c r="CG3" s="6"/>
      <c r="CH3" s="6"/>
      <c r="CI3" s="6"/>
      <c r="CJ3" s="6"/>
      <c r="CK3" s="6"/>
      <c r="CL3" s="6"/>
      <c r="CM3" s="6"/>
      <c r="CN3" s="6"/>
      <c r="CO3" s="6"/>
      <c r="CP3" s="6"/>
      <c r="CQ3" s="52"/>
      <c r="CR3" s="52"/>
      <c r="CS3" s="52"/>
      <c r="CT3" s="52"/>
      <c r="CU3" s="52"/>
      <c r="CV3" s="52"/>
      <c r="CW3" s="52"/>
      <c r="CX3" s="52"/>
      <c r="CY3" s="52"/>
      <c r="CZ3" s="52"/>
      <c r="DA3" s="52"/>
      <c r="DB3" s="52"/>
      <c r="DC3" s="52"/>
      <c r="DD3" s="52"/>
      <c r="DE3" s="52"/>
      <c r="DF3" s="52"/>
      <c r="DG3" s="52"/>
      <c r="DH3" s="52"/>
      <c r="DI3" s="52"/>
      <c r="DJ3" s="52"/>
      <c r="DK3" s="52"/>
      <c r="DL3" s="52"/>
      <c r="DM3" s="52"/>
      <c r="DN3" s="52"/>
      <c r="DO3" s="52"/>
      <c r="DP3" s="52"/>
      <c r="DQ3" s="52"/>
      <c r="DR3" s="52"/>
      <c r="DS3" s="52"/>
      <c r="DT3" s="52"/>
      <c r="DU3" s="52"/>
      <c r="DV3" s="52"/>
      <c r="DW3" s="52"/>
      <c r="DX3" s="52"/>
      <c r="DY3" s="52"/>
      <c r="DZ3" s="52"/>
      <c r="EA3" s="52"/>
      <c r="EB3" s="52"/>
      <c r="EC3" s="52"/>
    </row>
    <row r="4" spans="1:133" s="34" customFormat="1" ht="12" customHeight="1" x14ac:dyDescent="0.25">
      <c r="A4" s="26"/>
      <c r="B4" s="26"/>
      <c r="C4" s="26"/>
      <c r="D4" s="26"/>
      <c r="E4" s="26"/>
      <c r="F4" s="26"/>
      <c r="G4" s="26"/>
      <c r="H4" s="26"/>
      <c r="I4" s="26"/>
      <c r="J4" s="26"/>
      <c r="K4" s="26"/>
      <c r="L4" s="26"/>
      <c r="M4" s="26"/>
      <c r="N4" s="26"/>
      <c r="O4" s="26"/>
      <c r="P4" s="26"/>
      <c r="Q4" s="26"/>
      <c r="R4" s="26"/>
      <c r="S4" s="8"/>
      <c r="T4" s="8"/>
      <c r="U4" s="8"/>
      <c r="V4" s="8"/>
      <c r="W4" s="26"/>
      <c r="X4" s="26"/>
      <c r="Y4" s="26"/>
      <c r="Z4" s="26"/>
      <c r="AA4" s="26"/>
      <c r="AB4" s="26"/>
      <c r="AC4" s="26"/>
      <c r="AD4" s="26"/>
      <c r="AE4" s="26"/>
      <c r="AF4" s="26"/>
      <c r="AG4" s="26"/>
      <c r="AH4" s="26"/>
      <c r="AI4" s="26"/>
      <c r="AJ4" s="26"/>
      <c r="AK4" s="26"/>
      <c r="AL4" s="26"/>
      <c r="AM4" s="26"/>
      <c r="AN4" s="26"/>
      <c r="AO4" s="26"/>
      <c r="AP4" s="26"/>
      <c r="AQ4" s="26"/>
      <c r="AR4" s="26"/>
      <c r="AS4" s="26"/>
      <c r="AT4" s="26"/>
      <c r="AU4" s="26"/>
      <c r="AV4" s="26"/>
      <c r="AW4" s="26"/>
      <c r="AX4" s="26"/>
      <c r="AY4" s="26"/>
      <c r="AZ4" s="26"/>
      <c r="BA4" s="26"/>
      <c r="BB4" s="26"/>
      <c r="BC4" s="26"/>
      <c r="BD4" s="26"/>
      <c r="BE4" s="26"/>
      <c r="BF4" s="26"/>
      <c r="BG4" s="26"/>
      <c r="BH4" s="26"/>
      <c r="BI4" s="26"/>
      <c r="BJ4" s="26"/>
      <c r="BK4" s="26"/>
      <c r="BL4" s="26"/>
      <c r="BM4" s="26"/>
      <c r="BN4" s="26"/>
      <c r="BO4" s="26"/>
      <c r="BP4" s="26"/>
      <c r="BQ4" s="26"/>
      <c r="BR4" s="26"/>
      <c r="BS4" s="26"/>
      <c r="BT4" s="26"/>
      <c r="BU4" s="26"/>
      <c r="BV4" s="26"/>
      <c r="BW4" s="26"/>
      <c r="BX4" s="26"/>
      <c r="BY4" s="26"/>
      <c r="BZ4" s="26"/>
      <c r="CA4" s="26"/>
      <c r="CB4" s="26"/>
      <c r="CC4" s="26"/>
      <c r="CD4" s="26"/>
      <c r="CE4" s="26"/>
      <c r="CF4" s="26"/>
      <c r="CG4" s="26"/>
      <c r="CH4" s="26"/>
      <c r="CI4" s="26"/>
      <c r="CJ4" s="26"/>
      <c r="CK4" s="26"/>
      <c r="CL4" s="26"/>
      <c r="CM4" s="26"/>
      <c r="CN4" s="26"/>
      <c r="CO4" s="26"/>
      <c r="CP4" s="26"/>
      <c r="CQ4" s="52"/>
      <c r="CR4" s="52"/>
      <c r="CS4" s="52"/>
      <c r="CT4" s="52"/>
      <c r="CU4" s="52"/>
      <c r="CV4" s="52"/>
      <c r="CW4" s="52"/>
      <c r="CX4" s="52"/>
      <c r="CY4" s="52"/>
      <c r="CZ4" s="52"/>
      <c r="DA4" s="52"/>
      <c r="DB4" s="52"/>
      <c r="DC4" s="52"/>
      <c r="DD4" s="52"/>
      <c r="DE4" s="52"/>
      <c r="DF4" s="52"/>
      <c r="DG4" s="52"/>
      <c r="DH4" s="52"/>
      <c r="DI4" s="52"/>
      <c r="DJ4" s="52"/>
      <c r="DK4" s="52"/>
      <c r="DL4" s="52"/>
      <c r="DM4" s="52"/>
      <c r="DN4" s="52"/>
      <c r="DO4" s="52"/>
      <c r="DP4" s="52"/>
      <c r="DQ4" s="52"/>
      <c r="DR4" s="52"/>
      <c r="DS4" s="52"/>
      <c r="DT4" s="52"/>
      <c r="DU4" s="52"/>
      <c r="DV4" s="52"/>
      <c r="DW4" s="52"/>
      <c r="DX4" s="52"/>
      <c r="DY4" s="52"/>
      <c r="DZ4" s="52"/>
      <c r="EA4" s="52"/>
      <c r="EB4" s="52"/>
      <c r="EC4" s="52"/>
    </row>
    <row r="5" spans="1:133" s="34" customFormat="1" ht="12" customHeight="1" x14ac:dyDescent="0.25">
      <c r="A5" s="26"/>
      <c r="B5" s="26"/>
      <c r="C5" s="26"/>
      <c r="D5" s="119"/>
      <c r="E5" s="119"/>
      <c r="F5" s="119"/>
      <c r="G5" s="119"/>
      <c r="H5" s="119"/>
      <c r="I5" s="119"/>
      <c r="J5" s="119"/>
      <c r="K5" s="119"/>
      <c r="L5" s="119"/>
      <c r="M5" s="119"/>
      <c r="N5" s="119"/>
      <c r="O5" s="26"/>
      <c r="P5" s="26"/>
      <c r="Q5" s="26"/>
      <c r="R5" s="26"/>
      <c r="S5" s="8"/>
      <c r="T5" s="8"/>
      <c r="U5" s="8"/>
      <c r="V5" s="8"/>
      <c r="W5" s="26"/>
      <c r="X5" s="26"/>
      <c r="Y5" s="26"/>
      <c r="Z5" s="26"/>
      <c r="AA5" s="26"/>
      <c r="AB5" s="26"/>
      <c r="AC5" s="26"/>
      <c r="AD5" s="26"/>
      <c r="AE5" s="26"/>
      <c r="AF5" s="26"/>
      <c r="AG5" s="26"/>
      <c r="AH5" s="26"/>
      <c r="AI5" s="26"/>
      <c r="AJ5" s="26"/>
      <c r="AK5" s="26"/>
      <c r="AL5" s="26"/>
      <c r="AM5" s="26"/>
      <c r="AN5" s="26"/>
      <c r="AO5" s="26"/>
      <c r="AP5" s="26"/>
      <c r="AQ5" s="26"/>
      <c r="AR5" s="26"/>
      <c r="AS5" s="26"/>
      <c r="AT5" s="26"/>
      <c r="AU5" s="26"/>
      <c r="AV5" s="26"/>
      <c r="AW5" s="26"/>
      <c r="AX5" s="26"/>
      <c r="AY5" s="26"/>
      <c r="AZ5" s="26"/>
      <c r="BA5" s="26"/>
      <c r="BB5" s="26"/>
      <c r="BC5" s="26"/>
      <c r="BD5" s="26"/>
      <c r="BE5" s="26"/>
      <c r="BF5" s="26"/>
      <c r="BG5" s="26"/>
      <c r="BH5" s="26"/>
      <c r="BI5" s="26"/>
      <c r="BJ5" s="26"/>
      <c r="BK5" s="26"/>
      <c r="BL5" s="26"/>
      <c r="BM5" s="26"/>
      <c r="BN5" s="26"/>
      <c r="BO5" s="26"/>
      <c r="BP5" s="26"/>
      <c r="BQ5" s="26"/>
      <c r="BR5" s="26"/>
      <c r="BS5" s="26"/>
      <c r="BT5" s="26"/>
      <c r="BU5" s="26"/>
      <c r="BV5" s="26"/>
      <c r="BW5" s="26"/>
      <c r="BX5" s="26"/>
      <c r="BY5" s="26"/>
      <c r="BZ5" s="26"/>
      <c r="CA5" s="26"/>
      <c r="CB5" s="26"/>
      <c r="CC5" s="26"/>
      <c r="CD5" s="26"/>
      <c r="CE5" s="26"/>
      <c r="CF5" s="26"/>
      <c r="CG5" s="26"/>
      <c r="CH5" s="26"/>
      <c r="CI5" s="26"/>
      <c r="CJ5" s="26"/>
      <c r="CK5" s="26"/>
      <c r="CL5" s="26"/>
      <c r="CM5" s="26"/>
      <c r="CN5" s="26"/>
      <c r="CO5" s="26"/>
      <c r="CP5" s="26"/>
      <c r="CQ5" s="52"/>
      <c r="CR5" s="52"/>
      <c r="CS5" s="52"/>
      <c r="CT5" s="52"/>
      <c r="CU5" s="52"/>
      <c r="CV5" s="52"/>
      <c r="CW5" s="52"/>
      <c r="CX5" s="52"/>
      <c r="CY5" s="52"/>
      <c r="CZ5" s="52"/>
      <c r="DA5" s="52"/>
      <c r="DB5" s="52"/>
      <c r="DC5" s="52"/>
      <c r="DD5" s="52"/>
      <c r="DE5" s="52"/>
      <c r="DF5" s="52"/>
      <c r="DG5" s="52"/>
      <c r="DH5" s="52"/>
      <c r="DI5" s="52"/>
      <c r="DJ5" s="52"/>
      <c r="DK5" s="52"/>
      <c r="DL5" s="52"/>
      <c r="DM5" s="52"/>
      <c r="DN5" s="52"/>
      <c r="DO5" s="52"/>
      <c r="DP5" s="52"/>
      <c r="DQ5" s="52"/>
      <c r="DR5" s="52"/>
      <c r="DS5" s="52"/>
      <c r="DT5" s="52"/>
      <c r="DU5" s="52"/>
      <c r="DV5" s="52"/>
      <c r="DW5" s="52"/>
      <c r="DX5" s="52"/>
      <c r="DY5" s="52"/>
      <c r="DZ5" s="52"/>
      <c r="EA5" s="52"/>
      <c r="EB5" s="52"/>
      <c r="EC5" s="52"/>
    </row>
    <row r="6" spans="1:133" s="34" customFormat="1" ht="18" customHeight="1" thickBot="1" x14ac:dyDescent="0.4">
      <c r="A6" s="26"/>
      <c r="B6" s="26"/>
      <c r="C6" s="26"/>
      <c r="D6" s="15" t="s">
        <v>36</v>
      </c>
      <c r="E6" s="120"/>
      <c r="F6" s="119"/>
      <c r="G6" s="15" t="s">
        <v>208</v>
      </c>
      <c r="H6" s="120"/>
      <c r="I6" s="119"/>
      <c r="J6" s="119"/>
      <c r="K6" s="119"/>
      <c r="L6" s="119"/>
      <c r="M6" s="119"/>
      <c r="N6" s="119"/>
      <c r="O6" s="26"/>
      <c r="P6" s="15" t="s">
        <v>212</v>
      </c>
      <c r="Q6" s="15"/>
      <c r="R6" s="15"/>
      <c r="S6" s="15"/>
      <c r="T6" s="15"/>
      <c r="U6" s="15"/>
      <c r="V6" s="15"/>
      <c r="W6" s="26"/>
      <c r="X6" s="26"/>
      <c r="Y6" s="26"/>
      <c r="Z6" s="26"/>
      <c r="AA6" s="26"/>
      <c r="AB6" s="26"/>
      <c r="AC6" s="26"/>
      <c r="AD6" s="26"/>
      <c r="AE6" s="26"/>
      <c r="AF6" s="26"/>
      <c r="AG6" s="26"/>
      <c r="AH6" s="26"/>
      <c r="AI6" s="26"/>
      <c r="AJ6" s="26"/>
      <c r="AK6" s="26"/>
      <c r="AL6" s="26"/>
      <c r="AM6" s="26"/>
      <c r="AN6" s="26"/>
      <c r="AO6" s="26"/>
      <c r="AP6" s="26"/>
      <c r="AQ6" s="26"/>
      <c r="AR6" s="26"/>
      <c r="AS6" s="26"/>
      <c r="AT6" s="26"/>
      <c r="AU6" s="26"/>
      <c r="AV6" s="26"/>
      <c r="AW6" s="26"/>
      <c r="AX6" s="26"/>
      <c r="AY6" s="26"/>
      <c r="AZ6" s="26"/>
      <c r="BA6" s="26"/>
      <c r="BB6" s="26"/>
      <c r="BC6" s="26"/>
      <c r="BD6" s="26"/>
      <c r="BE6" s="26"/>
      <c r="BF6" s="26"/>
      <c r="BG6" s="26"/>
      <c r="BH6" s="26"/>
      <c r="BI6" s="26"/>
      <c r="BJ6" s="26"/>
      <c r="BK6" s="26"/>
      <c r="BL6" s="26"/>
      <c r="BM6" s="26"/>
      <c r="BN6" s="26"/>
      <c r="BO6" s="26"/>
      <c r="BP6" s="26"/>
      <c r="BQ6" s="26"/>
      <c r="BR6" s="26"/>
      <c r="BS6" s="26"/>
      <c r="BT6" s="26"/>
      <c r="BU6" s="26"/>
      <c r="BV6" s="26"/>
      <c r="BW6" s="26"/>
      <c r="BX6" s="26"/>
      <c r="BY6" s="26"/>
      <c r="BZ6" s="26"/>
      <c r="CA6" s="26"/>
      <c r="CB6" s="26"/>
      <c r="CC6" s="26"/>
      <c r="CD6" s="26"/>
      <c r="CE6" s="26"/>
      <c r="CF6" s="26"/>
      <c r="CG6" s="26"/>
      <c r="CH6" s="26"/>
      <c r="CI6" s="26"/>
      <c r="CJ6" s="26"/>
      <c r="CK6" s="26"/>
      <c r="CL6" s="26"/>
      <c r="CM6" s="26"/>
      <c r="CN6" s="26"/>
      <c r="CO6" s="26"/>
      <c r="CP6" s="26"/>
      <c r="CQ6" s="52"/>
      <c r="CR6" s="52"/>
      <c r="CS6" s="52"/>
      <c r="CT6" s="52"/>
      <c r="CU6" s="52"/>
      <c r="CV6" s="52"/>
      <c r="CW6" s="52"/>
      <c r="CX6" s="52"/>
      <c r="CY6" s="52"/>
      <c r="CZ6" s="52"/>
      <c r="DA6" s="52"/>
      <c r="DB6" s="52"/>
      <c r="DC6" s="52"/>
      <c r="DD6" s="52"/>
      <c r="DE6" s="52"/>
      <c r="DF6" s="52"/>
      <c r="DG6" s="52"/>
      <c r="DH6" s="52"/>
      <c r="DI6" s="52"/>
      <c r="DJ6" s="52"/>
      <c r="DK6" s="52"/>
      <c r="DL6" s="52"/>
      <c r="DM6" s="52"/>
      <c r="DN6" s="52"/>
      <c r="DO6" s="52"/>
      <c r="DP6" s="52"/>
      <c r="DQ6" s="52"/>
      <c r="DR6" s="52"/>
      <c r="DS6" s="52"/>
      <c r="DT6" s="52"/>
      <c r="DU6" s="52"/>
      <c r="DV6" s="52"/>
      <c r="DW6" s="52"/>
      <c r="DX6" s="52"/>
      <c r="DY6" s="52"/>
      <c r="DZ6" s="52"/>
      <c r="EA6" s="52"/>
      <c r="EB6" s="52"/>
      <c r="EC6" s="52"/>
    </row>
    <row r="7" spans="1:133" s="34" customFormat="1" ht="18" customHeight="1" thickTop="1" x14ac:dyDescent="0.25">
      <c r="A7" s="26"/>
      <c r="B7" s="26"/>
      <c r="C7" s="26"/>
      <c r="D7" s="121"/>
      <c r="E7" s="121"/>
      <c r="F7" s="119"/>
      <c r="G7" s="119"/>
      <c r="H7" s="119"/>
      <c r="I7" s="119"/>
      <c r="J7" s="119"/>
      <c r="K7" s="119"/>
      <c r="L7" s="119"/>
      <c r="M7" s="119"/>
      <c r="N7" s="119"/>
      <c r="O7" s="26"/>
      <c r="P7" s="26"/>
      <c r="Q7" s="26"/>
      <c r="R7" s="26"/>
      <c r="S7" s="8"/>
      <c r="T7" s="8"/>
      <c r="U7" s="8"/>
      <c r="V7" s="8"/>
      <c r="W7" s="26"/>
      <c r="X7" s="26"/>
      <c r="Y7" s="26"/>
      <c r="Z7" s="26"/>
      <c r="AA7" s="26"/>
      <c r="AB7" s="26"/>
      <c r="AC7" s="26"/>
      <c r="AD7" s="26"/>
      <c r="AE7" s="26"/>
      <c r="AF7" s="26"/>
      <c r="AG7" s="26"/>
      <c r="AH7" s="26"/>
      <c r="AI7" s="26"/>
      <c r="AJ7" s="26"/>
      <c r="AK7" s="26"/>
      <c r="AL7" s="26"/>
      <c r="AM7" s="26"/>
      <c r="AN7" s="26"/>
      <c r="AO7" s="26"/>
      <c r="AP7" s="26"/>
      <c r="AQ7" s="26"/>
      <c r="AR7" s="26"/>
      <c r="AS7" s="26"/>
      <c r="AT7" s="26"/>
      <c r="AU7" s="26"/>
      <c r="AV7" s="26"/>
      <c r="AW7" s="26"/>
      <c r="AX7" s="26"/>
      <c r="AY7" s="26"/>
      <c r="AZ7" s="26"/>
      <c r="BA7" s="26"/>
      <c r="BB7" s="26"/>
      <c r="BC7" s="26"/>
      <c r="BD7" s="26"/>
      <c r="BE7" s="26"/>
      <c r="BF7" s="26"/>
      <c r="BG7" s="26"/>
      <c r="BH7" s="26"/>
      <c r="BI7" s="26"/>
      <c r="BJ7" s="26"/>
      <c r="BK7" s="26"/>
      <c r="BL7" s="26"/>
      <c r="BM7" s="26"/>
      <c r="BN7" s="26"/>
      <c r="BO7" s="26"/>
      <c r="BP7" s="26"/>
      <c r="BQ7" s="26"/>
      <c r="BR7" s="26"/>
      <c r="BS7" s="26"/>
      <c r="BT7" s="26"/>
      <c r="BU7" s="26"/>
      <c r="BV7" s="26"/>
      <c r="BW7" s="26"/>
      <c r="BX7" s="26"/>
      <c r="BY7" s="26"/>
      <c r="BZ7" s="26"/>
      <c r="CA7" s="26"/>
      <c r="CB7" s="26"/>
      <c r="CC7" s="26"/>
      <c r="CD7" s="26"/>
      <c r="CE7" s="26"/>
      <c r="CF7" s="26"/>
      <c r="CG7" s="26"/>
      <c r="CH7" s="26"/>
      <c r="CI7" s="26"/>
      <c r="CJ7" s="26"/>
      <c r="CK7" s="26"/>
      <c r="CL7" s="26"/>
      <c r="CM7" s="26"/>
      <c r="CN7" s="26"/>
      <c r="CO7" s="26"/>
      <c r="CP7" s="26"/>
      <c r="CQ7" s="52"/>
      <c r="CR7" s="52"/>
      <c r="CS7" s="52"/>
      <c r="CT7" s="52"/>
      <c r="CU7" s="52"/>
      <c r="CV7" s="52"/>
      <c r="CW7" s="52"/>
      <c r="CX7" s="52"/>
      <c r="CY7" s="52"/>
      <c r="CZ7" s="52"/>
      <c r="DA7" s="52"/>
      <c r="DB7" s="52"/>
      <c r="DC7" s="52"/>
      <c r="DD7" s="52"/>
      <c r="DE7" s="52"/>
      <c r="DF7" s="52"/>
      <c r="DG7" s="52"/>
      <c r="DH7" s="52"/>
      <c r="DI7" s="52"/>
      <c r="DJ7" s="52"/>
      <c r="DK7" s="52"/>
      <c r="DL7" s="52"/>
      <c r="DM7" s="52"/>
      <c r="DN7" s="52"/>
      <c r="DO7" s="52"/>
      <c r="DP7" s="52"/>
      <c r="DQ7" s="52"/>
      <c r="DR7" s="52"/>
      <c r="DS7" s="52"/>
      <c r="DT7" s="52"/>
      <c r="DU7" s="52"/>
      <c r="DV7" s="52"/>
      <c r="DW7" s="52"/>
      <c r="DX7" s="52"/>
      <c r="DY7" s="52"/>
      <c r="DZ7" s="52"/>
      <c r="EA7" s="52"/>
      <c r="EB7" s="52"/>
      <c r="EC7" s="52"/>
    </row>
    <row r="8" spans="1:133" s="34" customFormat="1" ht="18" customHeight="1" x14ac:dyDescent="0.25">
      <c r="A8" s="26"/>
      <c r="B8" s="26"/>
      <c r="C8" s="26"/>
      <c r="D8" s="56" t="s">
        <v>37</v>
      </c>
      <c r="E8" s="122" t="e">
        <f>NA()</f>
        <v>#N/A</v>
      </c>
      <c r="F8" s="119"/>
      <c r="G8" s="258" t="s">
        <v>170</v>
      </c>
      <c r="H8" s="119"/>
      <c r="I8" s="119"/>
      <c r="J8" s="119"/>
      <c r="K8" s="119"/>
      <c r="L8" s="119"/>
      <c r="M8" s="119"/>
      <c r="N8" s="119"/>
      <c r="O8" s="53"/>
      <c r="P8" s="244" t="s">
        <v>73</v>
      </c>
      <c r="Q8" s="245" t="s">
        <v>187</v>
      </c>
      <c r="R8" s="245" t="s">
        <v>74</v>
      </c>
      <c r="S8" s="245" t="s">
        <v>188</v>
      </c>
      <c r="T8" s="245" t="s">
        <v>191</v>
      </c>
      <c r="U8" s="245" t="s">
        <v>197</v>
      </c>
      <c r="V8" s="246" t="s">
        <v>204</v>
      </c>
      <c r="W8" s="26"/>
      <c r="X8" s="26"/>
      <c r="Y8" s="26"/>
      <c r="Z8" s="26"/>
      <c r="AA8" s="26"/>
      <c r="AB8" s="26"/>
      <c r="AC8" s="26"/>
      <c r="AD8" s="26"/>
      <c r="AE8" s="26"/>
      <c r="AF8" s="26"/>
      <c r="AG8" s="26"/>
      <c r="AH8" s="26"/>
      <c r="AI8" s="26"/>
      <c r="AJ8" s="26"/>
      <c r="AK8" s="26"/>
      <c r="AL8" s="26"/>
      <c r="AM8" s="26"/>
      <c r="AN8" s="26"/>
      <c r="AO8" s="26"/>
      <c r="AP8" s="26"/>
      <c r="AQ8" s="26"/>
      <c r="AR8" s="26"/>
      <c r="AS8" s="26"/>
      <c r="AT8" s="26"/>
      <c r="AU8" s="26"/>
      <c r="AV8" s="26"/>
      <c r="AW8" s="26"/>
      <c r="AX8" s="26"/>
      <c r="AY8" s="26"/>
      <c r="AZ8" s="26"/>
      <c r="BA8" s="26"/>
      <c r="BB8" s="26"/>
      <c r="BC8" s="26"/>
      <c r="BD8" s="26"/>
      <c r="BE8" s="26"/>
      <c r="BF8" s="26"/>
      <c r="BG8" s="26"/>
      <c r="BH8" s="26"/>
      <c r="BI8" s="26"/>
      <c r="BJ8" s="26"/>
      <c r="BK8" s="26"/>
      <c r="BL8" s="26"/>
      <c r="BM8" s="26"/>
      <c r="BN8" s="26"/>
      <c r="BO8" s="26"/>
      <c r="BP8" s="26"/>
      <c r="BQ8" s="26"/>
      <c r="BR8" s="26"/>
      <c r="BS8" s="26"/>
      <c r="BT8" s="26"/>
      <c r="BU8" s="26"/>
      <c r="BV8" s="26"/>
      <c r="BW8" s="26"/>
      <c r="BX8" s="26"/>
      <c r="BY8" s="26"/>
      <c r="BZ8" s="26"/>
      <c r="CA8" s="26"/>
      <c r="CB8" s="26"/>
      <c r="CC8" s="26"/>
      <c r="CD8" s="26"/>
      <c r="CE8" s="26"/>
      <c r="CF8" s="26"/>
      <c r="CG8" s="26"/>
      <c r="CH8" s="26"/>
      <c r="CI8" s="26"/>
      <c r="CJ8" s="26"/>
      <c r="CK8" s="26"/>
      <c r="CL8" s="26"/>
      <c r="CM8" s="26"/>
      <c r="CN8" s="26"/>
      <c r="CO8" s="26"/>
      <c r="CP8" s="26"/>
      <c r="CQ8" s="52"/>
      <c r="CR8" s="52"/>
      <c r="CS8" s="52"/>
      <c r="CT8" s="52"/>
      <c r="CU8" s="52"/>
      <c r="CV8" s="52"/>
      <c r="CW8" s="52"/>
      <c r="CX8" s="52"/>
      <c r="CY8" s="52"/>
      <c r="CZ8" s="52"/>
      <c r="DA8" s="52"/>
      <c r="DB8" s="52"/>
      <c r="DC8" s="52"/>
      <c r="DD8" s="52"/>
      <c r="DE8" s="52"/>
      <c r="DF8" s="52"/>
      <c r="DG8" s="52"/>
      <c r="DH8" s="52"/>
      <c r="DI8" s="52"/>
      <c r="DJ8" s="52"/>
      <c r="DK8" s="52"/>
      <c r="DL8" s="52"/>
      <c r="DM8" s="52"/>
      <c r="DN8" s="52"/>
      <c r="DO8" s="52"/>
      <c r="DP8" s="52"/>
      <c r="DQ8" s="52"/>
      <c r="DR8" s="52"/>
      <c r="DS8" s="52"/>
      <c r="DT8" s="52"/>
      <c r="DU8" s="52"/>
      <c r="DV8" s="52"/>
      <c r="DW8" s="52"/>
      <c r="DX8" s="52"/>
      <c r="DY8" s="52"/>
      <c r="DZ8" s="52"/>
      <c r="EA8" s="52"/>
      <c r="EB8" s="52"/>
      <c r="EC8" s="52"/>
    </row>
    <row r="9" spans="1:133" s="34" customFormat="1" ht="18" customHeight="1" x14ac:dyDescent="0.25">
      <c r="A9" s="26"/>
      <c r="B9" s="26"/>
      <c r="C9" s="26"/>
      <c r="D9" s="56" t="s">
        <v>38</v>
      </c>
      <c r="E9" s="122" t="b">
        <f>ISERROR(E8)</f>
        <v>1</v>
      </c>
      <c r="F9" s="119"/>
      <c r="G9" s="119" t="s">
        <v>160</v>
      </c>
      <c r="H9" s="119"/>
      <c r="I9" s="119"/>
      <c r="J9" s="119"/>
      <c r="K9" s="119"/>
      <c r="L9" s="119"/>
      <c r="M9" s="119"/>
      <c r="N9" s="119"/>
      <c r="O9" s="235">
        <v>1</v>
      </c>
      <c r="P9" s="247" t="str">
        <f>'My debts'!C9</f>
        <v>Mortgage payments</v>
      </c>
      <c r="Q9" s="233">
        <f>IF('My debts'!I9=0,"-",'My debts'!I9)</f>
        <v>2000</v>
      </c>
      <c r="R9" s="233">
        <f>IF('My debts'!E9=0,"-",'My debts'!E9)</f>
        <v>500000</v>
      </c>
      <c r="S9" s="237">
        <f>IF('My debts'!G9=0,"-",'My debts'!G9)</f>
        <v>3.5000000000000003E-2</v>
      </c>
      <c r="T9" s="241">
        <f>IFERROR((1+S9)^(1/12)-1,0)</f>
        <v>2.8708987190766422E-3</v>
      </c>
      <c r="U9" s="248" t="str">
        <f>R9&amp;"-"&amp;COUNTIFS($R$9:R9,R9)</f>
        <v>500000-1</v>
      </c>
      <c r="V9" s="253" t="str">
        <f>S9&amp;"-"&amp;COUNTIFS($R$9:S9,S9)</f>
        <v>0.035-1</v>
      </c>
      <c r="W9" s="26"/>
      <c r="X9" s="26"/>
      <c r="Y9" s="26"/>
      <c r="Z9" s="26"/>
      <c r="AA9" s="26"/>
      <c r="AB9" s="26"/>
      <c r="AC9" s="26"/>
      <c r="AD9" s="26"/>
      <c r="AE9" s="26"/>
      <c r="AF9" s="26"/>
      <c r="AG9" s="26"/>
      <c r="AH9" s="26"/>
      <c r="AI9" s="26"/>
      <c r="AJ9" s="26"/>
      <c r="AK9" s="26"/>
      <c r="AL9" s="26"/>
      <c r="AM9" s="26"/>
      <c r="AN9" s="26"/>
      <c r="AO9" s="26"/>
      <c r="AP9" s="26"/>
      <c r="AQ9" s="26"/>
      <c r="AR9" s="26"/>
      <c r="AS9" s="26"/>
      <c r="AT9" s="26"/>
      <c r="AU9" s="26"/>
      <c r="AV9" s="26"/>
      <c r="AW9" s="26"/>
      <c r="AX9" s="26"/>
      <c r="AY9" s="26"/>
      <c r="AZ9" s="26"/>
      <c r="BA9" s="26"/>
      <c r="BB9" s="26"/>
      <c r="BC9" s="26"/>
      <c r="BD9" s="26"/>
      <c r="BE9" s="26"/>
      <c r="BF9" s="26"/>
      <c r="BG9" s="26"/>
      <c r="BH9" s="26"/>
      <c r="BI9" s="26"/>
      <c r="BJ9" s="26"/>
      <c r="BK9" s="26"/>
      <c r="BL9" s="26"/>
      <c r="BM9" s="26"/>
      <c r="BN9" s="26"/>
      <c r="BO9" s="26"/>
      <c r="BP9" s="26"/>
      <c r="BQ9" s="26"/>
      <c r="BR9" s="26"/>
      <c r="BS9" s="26"/>
      <c r="BT9" s="26"/>
      <c r="BU9" s="26"/>
      <c r="BV9" s="26"/>
      <c r="BW9" s="26"/>
      <c r="BX9" s="26"/>
      <c r="BY9" s="26"/>
      <c r="BZ9" s="26"/>
      <c r="CA9" s="26"/>
      <c r="CB9" s="26"/>
      <c r="CC9" s="26"/>
      <c r="CD9" s="26"/>
      <c r="CE9" s="26"/>
      <c r="CF9" s="26"/>
      <c r="CG9" s="26"/>
      <c r="CH9" s="26"/>
      <c r="CI9" s="26"/>
      <c r="CJ9" s="26"/>
      <c r="CK9" s="26"/>
      <c r="CL9" s="26"/>
      <c r="CM9" s="26"/>
      <c r="CN9" s="26"/>
      <c r="CO9" s="26"/>
      <c r="CP9" s="26"/>
      <c r="CQ9" s="52"/>
      <c r="CR9" s="52"/>
      <c r="CS9" s="52"/>
      <c r="CT9" s="52"/>
      <c r="CU9" s="52"/>
      <c r="CV9" s="52"/>
      <c r="CW9" s="52"/>
      <c r="CX9" s="52"/>
      <c r="CY9" s="52"/>
      <c r="CZ9" s="52"/>
      <c r="DA9" s="52"/>
      <c r="DB9" s="52"/>
      <c r="DC9" s="52"/>
      <c r="DD9" s="52"/>
      <c r="DE9" s="52"/>
      <c r="DF9" s="52"/>
      <c r="DG9" s="52"/>
      <c r="DH9" s="52"/>
      <c r="DI9" s="52"/>
      <c r="DJ9" s="52"/>
      <c r="DK9" s="52"/>
      <c r="DL9" s="52"/>
      <c r="DM9" s="52"/>
      <c r="DN9" s="52"/>
      <c r="DO9" s="52"/>
      <c r="DP9" s="52"/>
      <c r="DQ9" s="52"/>
      <c r="DR9" s="52"/>
      <c r="DS9" s="52"/>
      <c r="DT9" s="52"/>
      <c r="DU9" s="52"/>
      <c r="DV9" s="52"/>
      <c r="DW9" s="52"/>
      <c r="DX9" s="52"/>
      <c r="DY9" s="52"/>
      <c r="DZ9" s="52"/>
      <c r="EA9" s="52"/>
      <c r="EB9" s="52"/>
      <c r="EC9" s="52"/>
    </row>
    <row r="10" spans="1:133" s="34" customFormat="1" ht="18" customHeight="1" x14ac:dyDescent="0.25">
      <c r="A10" s="26"/>
      <c r="B10" s="26"/>
      <c r="C10" s="26"/>
      <c r="D10" s="56"/>
      <c r="E10" s="122"/>
      <c r="F10" s="119"/>
      <c r="G10" s="119" t="s">
        <v>209</v>
      </c>
      <c r="H10" s="119"/>
      <c r="I10" s="119"/>
      <c r="J10" s="119"/>
      <c r="K10" s="119"/>
      <c r="L10" s="119"/>
      <c r="M10" s="119"/>
      <c r="N10" s="119"/>
      <c r="O10" s="235">
        <v>2</v>
      </c>
      <c r="P10" s="249" t="str">
        <f>'My debts'!C10</f>
        <v>Personal loans</v>
      </c>
      <c r="Q10" s="234">
        <f>IF('My debts'!I10=0,"-",'My debts'!I10)</f>
        <v>500</v>
      </c>
      <c r="R10" s="234">
        <f>IF('My debts'!E10=0,"-",'My debts'!E10)</f>
        <v>100000</v>
      </c>
      <c r="S10" s="238">
        <f>IF('My debts'!G10=0,"-",'My debts'!G10)</f>
        <v>0.05</v>
      </c>
      <c r="T10" s="242">
        <f>IFERROR((1+S10)^(1/12)-1,0)</f>
        <v>4.0741237836483535E-3</v>
      </c>
      <c r="U10" s="254" t="str">
        <f>R10&amp;"-"&amp;COUNTIFS($R$9:R10,R10)</f>
        <v>100000-1</v>
      </c>
      <c r="V10" s="255" t="str">
        <f>S10&amp;"-"&amp;COUNTIFS($R$9:S10,S10)</f>
        <v>0.05-1</v>
      </c>
      <c r="W10" s="26"/>
      <c r="X10" s="26"/>
      <c r="Y10" s="26"/>
      <c r="Z10" s="26"/>
      <c r="AA10" s="26"/>
      <c r="AB10" s="26"/>
      <c r="AC10" s="26"/>
      <c r="AD10" s="26"/>
      <c r="AE10" s="26"/>
      <c r="AF10" s="26"/>
      <c r="AG10" s="26"/>
      <c r="AH10" s="26"/>
      <c r="AI10" s="26"/>
      <c r="AJ10" s="26"/>
      <c r="AK10" s="26"/>
      <c r="AL10" s="26"/>
      <c r="AM10" s="26"/>
      <c r="AN10" s="26"/>
      <c r="AO10" s="26"/>
      <c r="AP10" s="26"/>
      <c r="AQ10" s="26"/>
      <c r="AR10" s="26"/>
      <c r="AS10" s="26"/>
      <c r="AT10" s="26"/>
      <c r="AU10" s="26"/>
      <c r="AV10" s="26"/>
      <c r="AW10" s="26"/>
      <c r="AX10" s="26"/>
      <c r="AY10" s="26"/>
      <c r="AZ10" s="26"/>
      <c r="BA10" s="26"/>
      <c r="BB10" s="26"/>
      <c r="BC10" s="26"/>
      <c r="BD10" s="26"/>
      <c r="BE10" s="26"/>
      <c r="BF10" s="26"/>
      <c r="BG10" s="26"/>
      <c r="BH10" s="26"/>
      <c r="BI10" s="26"/>
      <c r="BJ10" s="26"/>
      <c r="BK10" s="26"/>
      <c r="BL10" s="26"/>
      <c r="BM10" s="26"/>
      <c r="BN10" s="26"/>
      <c r="BO10" s="26"/>
      <c r="BP10" s="26"/>
      <c r="BQ10" s="26"/>
      <c r="BR10" s="26"/>
      <c r="BS10" s="26"/>
      <c r="BT10" s="26"/>
      <c r="BU10" s="26"/>
      <c r="BV10" s="26"/>
      <c r="BW10" s="26"/>
      <c r="BX10" s="26"/>
      <c r="BY10" s="26"/>
      <c r="BZ10" s="26"/>
      <c r="CA10" s="26"/>
      <c r="CB10" s="26"/>
      <c r="CC10" s="26"/>
      <c r="CD10" s="26"/>
      <c r="CE10" s="26"/>
      <c r="CF10" s="26"/>
      <c r="CG10" s="26"/>
      <c r="CH10" s="26"/>
      <c r="CI10" s="26"/>
      <c r="CJ10" s="26"/>
      <c r="CK10" s="26"/>
      <c r="CL10" s="26"/>
      <c r="CM10" s="26"/>
      <c r="CN10" s="26"/>
      <c r="CO10" s="26"/>
      <c r="CP10" s="26"/>
      <c r="CQ10" s="52"/>
      <c r="CR10" s="52"/>
      <c r="CS10" s="52"/>
      <c r="CT10" s="52"/>
      <c r="CU10" s="52"/>
      <c r="CV10" s="52"/>
      <c r="CW10" s="52"/>
      <c r="CX10" s="52"/>
      <c r="CY10" s="52"/>
      <c r="CZ10" s="52"/>
      <c r="DA10" s="52"/>
      <c r="DB10" s="52"/>
      <c r="DC10" s="52"/>
      <c r="DD10" s="52"/>
      <c r="DE10" s="52"/>
      <c r="DF10" s="52"/>
      <c r="DG10" s="52"/>
      <c r="DH10" s="52"/>
      <c r="DI10" s="52"/>
      <c r="DJ10" s="52"/>
      <c r="DK10" s="52"/>
      <c r="DL10" s="52"/>
      <c r="DM10" s="52"/>
      <c r="DN10" s="52"/>
      <c r="DO10" s="52"/>
      <c r="DP10" s="52"/>
      <c r="DQ10" s="52"/>
      <c r="DR10" s="52"/>
      <c r="DS10" s="52"/>
      <c r="DT10" s="52"/>
      <c r="DU10" s="52"/>
      <c r="DV10" s="52"/>
      <c r="DW10" s="52"/>
      <c r="DX10" s="52"/>
      <c r="DY10" s="52"/>
      <c r="DZ10" s="52"/>
      <c r="EA10" s="52"/>
      <c r="EB10" s="52"/>
      <c r="EC10" s="52"/>
    </row>
    <row r="11" spans="1:133" s="34" customFormat="1" ht="18" customHeight="1" thickBot="1" x14ac:dyDescent="0.4">
      <c r="A11" s="26"/>
      <c r="B11" s="26"/>
      <c r="C11" s="26"/>
      <c r="D11" s="15" t="s">
        <v>43</v>
      </c>
      <c r="E11" s="15"/>
      <c r="F11" s="119"/>
      <c r="G11" s="119" t="s">
        <v>210</v>
      </c>
      <c r="H11" s="119"/>
      <c r="I11" s="119"/>
      <c r="J11" s="119"/>
      <c r="K11" s="119"/>
      <c r="L11" s="119"/>
      <c r="M11" s="119"/>
      <c r="N11" s="119"/>
      <c r="O11" s="56">
        <v>3</v>
      </c>
      <c r="P11" s="247" t="str">
        <f>'My debts'!C11</f>
        <v>IRS debt</v>
      </c>
      <c r="Q11" s="233">
        <f>IF('My debts'!I11=0,"-",'My debts'!I11)</f>
        <v>1000</v>
      </c>
      <c r="R11" s="233">
        <f>IF('My debts'!E11=0,"-",'My debts'!E11)</f>
        <v>200000</v>
      </c>
      <c r="S11" s="237">
        <f>IF('My debts'!G11=0,"-",'My debts'!G11)</f>
        <v>0.06</v>
      </c>
      <c r="T11" s="241">
        <f t="shared" ref="T11:T18" si="0">IFERROR((1+S11)^(1/12)-1,0)</f>
        <v>4.8675505653430484E-3</v>
      </c>
      <c r="U11" s="248" t="str">
        <f>R11&amp;"-"&amp;COUNTIFS($R$9:R11,R11)</f>
        <v>200000-1</v>
      </c>
      <c r="V11" s="253" t="str">
        <f>S11&amp;"-"&amp;COUNTIFS($R$9:S11,S11)</f>
        <v>0.06-1</v>
      </c>
      <c r="W11" s="26"/>
      <c r="X11" s="26"/>
      <c r="Y11" s="26"/>
      <c r="Z11" s="26"/>
      <c r="AA11" s="26"/>
      <c r="AB11" s="26"/>
      <c r="AC11" s="26"/>
      <c r="AD11" s="26"/>
      <c r="AE11" s="26"/>
      <c r="AF11" s="26"/>
      <c r="AG11" s="26"/>
      <c r="AH11" s="26"/>
      <c r="AI11" s="26"/>
      <c r="AJ11" s="26"/>
      <c r="AK11" s="26"/>
      <c r="AL11" s="26"/>
      <c r="AM11" s="26"/>
      <c r="AN11" s="26"/>
      <c r="AO11" s="26"/>
      <c r="AP11" s="26"/>
      <c r="AQ11" s="26"/>
      <c r="AR11" s="26"/>
      <c r="AS11" s="26"/>
      <c r="AT11" s="26"/>
      <c r="AU11" s="26"/>
      <c r="AV11" s="26"/>
      <c r="AW11" s="26"/>
      <c r="AX11" s="26"/>
      <c r="AY11" s="26"/>
      <c r="AZ11" s="26"/>
      <c r="BA11" s="26"/>
      <c r="BB11" s="26"/>
      <c r="BC11" s="26"/>
      <c r="BD11" s="26"/>
      <c r="BE11" s="26"/>
      <c r="BF11" s="26"/>
      <c r="BG11" s="26"/>
      <c r="BH11" s="26"/>
      <c r="BI11" s="26"/>
      <c r="BJ11" s="26"/>
      <c r="BK11" s="26"/>
      <c r="BL11" s="26"/>
      <c r="BM11" s="26"/>
      <c r="BN11" s="26"/>
      <c r="BO11" s="26"/>
      <c r="BP11" s="26"/>
      <c r="BQ11" s="26"/>
      <c r="BR11" s="26"/>
      <c r="BS11" s="26"/>
      <c r="BT11" s="26"/>
      <c r="BU11" s="26"/>
      <c r="BV11" s="26"/>
      <c r="BW11" s="26"/>
      <c r="BX11" s="26"/>
      <c r="BY11" s="26"/>
      <c r="BZ11" s="26"/>
      <c r="CA11" s="26"/>
      <c r="CB11" s="26"/>
      <c r="CC11" s="26"/>
      <c r="CD11" s="26"/>
      <c r="CE11" s="26"/>
      <c r="CF11" s="26"/>
      <c r="CG11" s="26"/>
      <c r="CH11" s="26"/>
      <c r="CI11" s="26"/>
      <c r="CJ11" s="26"/>
      <c r="CK11" s="26"/>
      <c r="CL11" s="26"/>
      <c r="CM11" s="26"/>
      <c r="CN11" s="26"/>
      <c r="CO11" s="26"/>
      <c r="CP11" s="26"/>
      <c r="CQ11" s="52"/>
      <c r="CR11" s="52"/>
      <c r="CS11" s="52"/>
      <c r="CT11" s="52"/>
      <c r="CU11" s="52"/>
      <c r="CV11" s="52"/>
      <c r="CW11" s="52"/>
      <c r="CX11" s="52"/>
      <c r="CY11" s="52"/>
      <c r="CZ11" s="52"/>
      <c r="DA11" s="52"/>
      <c r="DB11" s="52"/>
      <c r="DC11" s="52"/>
      <c r="DD11" s="52"/>
      <c r="DE11" s="52"/>
      <c r="DF11" s="52"/>
      <c r="DG11" s="52"/>
      <c r="DH11" s="52"/>
      <c r="DI11" s="52"/>
      <c r="DJ11" s="52"/>
      <c r="DK11" s="52"/>
      <c r="DL11" s="52"/>
      <c r="DM11" s="52"/>
      <c r="DN11" s="52"/>
      <c r="DO11" s="52"/>
      <c r="DP11" s="52"/>
      <c r="DQ11" s="52"/>
      <c r="DR11" s="52"/>
      <c r="DS11" s="52"/>
      <c r="DT11" s="52"/>
      <c r="DU11" s="52"/>
      <c r="DV11" s="52"/>
      <c r="DW11" s="52"/>
      <c r="DX11" s="52"/>
      <c r="DY11" s="52"/>
      <c r="DZ11" s="52"/>
      <c r="EA11" s="52"/>
      <c r="EB11" s="52"/>
      <c r="EC11" s="52"/>
    </row>
    <row r="12" spans="1:133" s="34" customFormat="1" ht="18" customHeight="1" thickTop="1" x14ac:dyDescent="0.25">
      <c r="A12" s="26"/>
      <c r="B12" s="26"/>
      <c r="C12" s="26"/>
      <c r="D12" s="56"/>
      <c r="E12" s="122"/>
      <c r="F12" s="119"/>
      <c r="G12" s="119"/>
      <c r="H12" s="119"/>
      <c r="I12" s="119"/>
      <c r="J12" s="119"/>
      <c r="K12" s="119"/>
      <c r="L12" s="119"/>
      <c r="M12" s="119"/>
      <c r="N12" s="119"/>
      <c r="O12" s="56">
        <v>4</v>
      </c>
      <c r="P12" s="249">
        <f>'My debts'!C12</f>
        <v>0</v>
      </c>
      <c r="Q12" s="234" t="str">
        <f>IF('My debts'!I12=0,"-",'My debts'!I12)</f>
        <v>-</v>
      </c>
      <c r="R12" s="234" t="str">
        <f>IF('My debts'!E12=0,"-",'My debts'!E12)</f>
        <v>-</v>
      </c>
      <c r="S12" s="238" t="str">
        <f>IF('My debts'!G12=0,"-",'My debts'!G12)</f>
        <v/>
      </c>
      <c r="T12" s="242">
        <f t="shared" si="0"/>
        <v>0</v>
      </c>
      <c r="U12" s="254" t="str">
        <f>R12&amp;"-"&amp;COUNTIFS($R$9:R12,R12)</f>
        <v>--1</v>
      </c>
      <c r="V12" s="255" t="str">
        <f>S12&amp;"-"&amp;COUNTIFS($R$9:S12,S12)</f>
        <v>-1</v>
      </c>
      <c r="W12" s="26"/>
      <c r="X12" s="26"/>
      <c r="Y12" s="26"/>
      <c r="Z12" s="26"/>
      <c r="AA12" s="26"/>
      <c r="AB12" s="26"/>
      <c r="AC12" s="26"/>
      <c r="AD12" s="26"/>
      <c r="AE12" s="26"/>
      <c r="AF12" s="26"/>
      <c r="AG12" s="26"/>
      <c r="AH12" s="26"/>
      <c r="AI12" s="26"/>
      <c r="AJ12" s="26"/>
      <c r="AK12" s="26"/>
      <c r="AL12" s="26"/>
      <c r="AM12" s="26"/>
      <c r="AN12" s="26"/>
      <c r="AO12" s="26"/>
      <c r="AP12" s="26"/>
      <c r="AQ12" s="26"/>
      <c r="AR12" s="26"/>
      <c r="AS12" s="26"/>
      <c r="AT12" s="26"/>
      <c r="AU12" s="26"/>
      <c r="AV12" s="26"/>
      <c r="AW12" s="26"/>
      <c r="AX12" s="26"/>
      <c r="AY12" s="26"/>
      <c r="AZ12" s="26"/>
      <c r="BA12" s="26"/>
      <c r="BB12" s="26"/>
      <c r="BC12" s="26"/>
      <c r="BD12" s="26"/>
      <c r="BE12" s="26"/>
      <c r="BF12" s="26"/>
      <c r="BG12" s="26"/>
      <c r="BH12" s="26"/>
      <c r="BI12" s="26"/>
      <c r="BJ12" s="26"/>
      <c r="BK12" s="26"/>
      <c r="BL12" s="26"/>
      <c r="BM12" s="26"/>
      <c r="BN12" s="26"/>
      <c r="BO12" s="26"/>
      <c r="BP12" s="26"/>
      <c r="BQ12" s="26"/>
      <c r="BR12" s="26"/>
      <c r="BS12" s="26"/>
      <c r="BT12" s="26"/>
      <c r="BU12" s="26"/>
      <c r="BV12" s="26"/>
      <c r="BW12" s="26"/>
      <c r="BX12" s="26"/>
      <c r="BY12" s="26"/>
      <c r="BZ12" s="26"/>
      <c r="CA12" s="26"/>
      <c r="CB12" s="26"/>
      <c r="CC12" s="26"/>
      <c r="CD12" s="26"/>
      <c r="CE12" s="26"/>
      <c r="CF12" s="26"/>
      <c r="CG12" s="26"/>
      <c r="CH12" s="26"/>
      <c r="CI12" s="26"/>
      <c r="CJ12" s="26"/>
      <c r="CK12" s="26"/>
      <c r="CL12" s="26"/>
      <c r="CM12" s="26"/>
      <c r="CN12" s="26"/>
      <c r="CO12" s="26"/>
      <c r="CP12" s="26"/>
      <c r="CQ12" s="52"/>
      <c r="CR12" s="52"/>
      <c r="CS12" s="52"/>
      <c r="CT12" s="52"/>
      <c r="CU12" s="52"/>
      <c r="CV12" s="52"/>
      <c r="CW12" s="52"/>
      <c r="CX12" s="52"/>
      <c r="CY12" s="52"/>
      <c r="CZ12" s="52"/>
      <c r="DA12" s="52"/>
      <c r="DB12" s="52"/>
      <c r="DC12" s="52"/>
      <c r="DD12" s="52"/>
      <c r="DE12" s="52"/>
      <c r="DF12" s="52"/>
      <c r="DG12" s="52"/>
      <c r="DH12" s="52"/>
      <c r="DI12" s="52"/>
      <c r="DJ12" s="52"/>
      <c r="DK12" s="52"/>
      <c r="DL12" s="52"/>
      <c r="DM12" s="52"/>
      <c r="DN12" s="52"/>
      <c r="DO12" s="52"/>
      <c r="DP12" s="52"/>
      <c r="DQ12" s="52"/>
      <c r="DR12" s="52"/>
      <c r="DS12" s="52"/>
      <c r="DT12" s="52"/>
      <c r="DU12" s="52"/>
      <c r="DV12" s="52"/>
      <c r="DW12" s="52"/>
      <c r="DX12" s="52"/>
      <c r="DY12" s="52"/>
      <c r="DZ12" s="52"/>
      <c r="EA12" s="52"/>
      <c r="EB12" s="52"/>
      <c r="EC12" s="52"/>
    </row>
    <row r="13" spans="1:133" s="34" customFormat="1" ht="18" customHeight="1" x14ac:dyDescent="0.25">
      <c r="A13" s="26"/>
      <c r="B13" s="26"/>
      <c r="C13" s="26"/>
      <c r="D13" s="298" t="s">
        <v>44</v>
      </c>
      <c r="E13" s="114">
        <v>1</v>
      </c>
      <c r="F13" s="119"/>
      <c r="G13" s="119"/>
      <c r="H13" s="119"/>
      <c r="I13" s="119"/>
      <c r="J13" s="119"/>
      <c r="K13" s="119"/>
      <c r="L13" s="119"/>
      <c r="M13" s="119"/>
      <c r="N13" s="119"/>
      <c r="O13" s="56">
        <v>5</v>
      </c>
      <c r="P13" s="247">
        <f>'My debts'!C13</f>
        <v>0</v>
      </c>
      <c r="Q13" s="233" t="str">
        <f>IF('My debts'!I13=0,"-",'My debts'!I13)</f>
        <v>-</v>
      </c>
      <c r="R13" s="233" t="str">
        <f>IF('My debts'!E13=0,"-",'My debts'!E13)</f>
        <v>-</v>
      </c>
      <c r="S13" s="237" t="str">
        <f>IF('My debts'!G13=0,"-",'My debts'!G13)</f>
        <v>-</v>
      </c>
      <c r="T13" s="241">
        <f t="shared" si="0"/>
        <v>0</v>
      </c>
      <c r="U13" s="248" t="str">
        <f>R13&amp;"-"&amp;COUNTIFS($R$9:R13,R13)</f>
        <v>--2</v>
      </c>
      <c r="V13" s="253" t="str">
        <f>S13&amp;"-"&amp;COUNTIFS($R$9:S13,S13)</f>
        <v>--3</v>
      </c>
      <c r="W13" s="26"/>
      <c r="X13" s="26"/>
      <c r="Y13" s="26"/>
      <c r="Z13" s="26"/>
      <c r="AA13" s="26"/>
      <c r="AB13" s="26"/>
      <c r="AC13" s="26"/>
      <c r="AD13" s="26"/>
      <c r="AE13" s="26"/>
      <c r="AF13" s="26"/>
      <c r="AG13" s="26"/>
      <c r="AH13" s="26"/>
      <c r="AI13" s="26"/>
      <c r="AJ13" s="26"/>
      <c r="AK13" s="26"/>
      <c r="AL13" s="26"/>
      <c r="AM13" s="26"/>
      <c r="AN13" s="26"/>
      <c r="AO13" s="26"/>
      <c r="AP13" s="26"/>
      <c r="AQ13" s="26"/>
      <c r="AR13" s="26"/>
      <c r="AS13" s="26"/>
      <c r="AT13" s="26"/>
      <c r="AU13" s="26"/>
      <c r="AV13" s="26"/>
      <c r="AW13" s="26"/>
      <c r="AX13" s="26"/>
      <c r="AY13" s="26"/>
      <c r="AZ13" s="26"/>
      <c r="BA13" s="26"/>
      <c r="BB13" s="26"/>
      <c r="BC13" s="26"/>
      <c r="BD13" s="26"/>
      <c r="BE13" s="26"/>
      <c r="BF13" s="26"/>
      <c r="BG13" s="26"/>
      <c r="BH13" s="26"/>
      <c r="BI13" s="26"/>
      <c r="BJ13" s="26"/>
      <c r="BK13" s="26"/>
      <c r="BL13" s="26"/>
      <c r="BM13" s="26"/>
      <c r="BN13" s="26"/>
      <c r="BO13" s="26"/>
      <c r="BP13" s="26"/>
      <c r="BQ13" s="26"/>
      <c r="BR13" s="26"/>
      <c r="BS13" s="26"/>
      <c r="BT13" s="26"/>
      <c r="BU13" s="26"/>
      <c r="BV13" s="26"/>
      <c r="BW13" s="26"/>
      <c r="BX13" s="26"/>
      <c r="BY13" s="26"/>
      <c r="BZ13" s="26"/>
      <c r="CA13" s="26"/>
      <c r="CB13" s="26"/>
      <c r="CC13" s="26"/>
      <c r="CD13" s="26"/>
      <c r="CE13" s="26"/>
      <c r="CF13" s="26"/>
      <c r="CG13" s="26"/>
      <c r="CH13" s="26"/>
      <c r="CI13" s="26"/>
      <c r="CJ13" s="26"/>
      <c r="CK13" s="26"/>
      <c r="CL13" s="26"/>
      <c r="CM13" s="26"/>
      <c r="CN13" s="26"/>
      <c r="CO13" s="26"/>
      <c r="CP13" s="26"/>
      <c r="CQ13" s="52"/>
      <c r="CR13" s="52"/>
      <c r="CS13" s="52"/>
      <c r="CT13" s="52"/>
      <c r="CU13" s="52"/>
      <c r="CV13" s="52"/>
      <c r="CW13" s="52"/>
      <c r="CX13" s="52"/>
      <c r="CY13" s="52"/>
      <c r="CZ13" s="52"/>
      <c r="DA13" s="52"/>
      <c r="DB13" s="52"/>
      <c r="DC13" s="52"/>
      <c r="DD13" s="52"/>
      <c r="DE13" s="52"/>
      <c r="DF13" s="52"/>
      <c r="DG13" s="52"/>
      <c r="DH13" s="52"/>
      <c r="DI13" s="52"/>
      <c r="DJ13" s="52"/>
      <c r="DK13" s="52"/>
      <c r="DL13" s="52"/>
      <c r="DM13" s="52"/>
      <c r="DN13" s="52"/>
      <c r="DO13" s="52"/>
      <c r="DP13" s="52"/>
      <c r="DQ13" s="52"/>
      <c r="DR13" s="52"/>
      <c r="DS13" s="52"/>
      <c r="DT13" s="52"/>
      <c r="DU13" s="52"/>
      <c r="DV13" s="52"/>
      <c r="DW13" s="52"/>
      <c r="DX13" s="52"/>
      <c r="DY13" s="52"/>
      <c r="DZ13" s="52"/>
      <c r="EA13" s="52"/>
      <c r="EB13" s="52"/>
      <c r="EC13" s="52"/>
    </row>
    <row r="14" spans="1:133" s="34" customFormat="1" ht="18" customHeight="1" x14ac:dyDescent="0.25">
      <c r="A14" s="26"/>
      <c r="B14" s="26"/>
      <c r="C14" s="26"/>
      <c r="D14" s="298" t="s">
        <v>45</v>
      </c>
      <c r="E14" s="114">
        <v>2</v>
      </c>
      <c r="F14" s="119"/>
      <c r="G14" s="119"/>
      <c r="H14" s="119"/>
      <c r="I14" s="119"/>
      <c r="J14" s="119"/>
      <c r="K14" s="119"/>
      <c r="L14" s="119"/>
      <c r="M14" s="119"/>
      <c r="N14" s="119"/>
      <c r="O14" s="56">
        <v>6</v>
      </c>
      <c r="P14" s="249">
        <f>'My debts'!C14</f>
        <v>0</v>
      </c>
      <c r="Q14" s="234" t="str">
        <f>IF('My debts'!I14=0,"-",'My debts'!I14)</f>
        <v>-</v>
      </c>
      <c r="R14" s="234" t="str">
        <f>IF('My debts'!E14=0,"-",'My debts'!E14)</f>
        <v>-</v>
      </c>
      <c r="S14" s="238" t="str">
        <f>IF('My debts'!G14=0,"-",'My debts'!G14)</f>
        <v>-</v>
      </c>
      <c r="T14" s="242">
        <f t="shared" si="0"/>
        <v>0</v>
      </c>
      <c r="U14" s="254" t="str">
        <f>R14&amp;"-"&amp;COUNTIFS($R$9:R14,R14)</f>
        <v>--3</v>
      </c>
      <c r="V14" s="255" t="str">
        <f>S14&amp;"-"&amp;COUNTIFS($R$9:S14,S14)</f>
        <v>--5</v>
      </c>
      <c r="W14" s="26"/>
      <c r="X14" s="26"/>
      <c r="Y14" s="26"/>
      <c r="Z14" s="26"/>
      <c r="AA14" s="26"/>
      <c r="AB14" s="26"/>
      <c r="AC14" s="26"/>
      <c r="AD14" s="26"/>
      <c r="AE14" s="26"/>
      <c r="AF14" s="26"/>
      <c r="AG14" s="26"/>
      <c r="AH14" s="26"/>
      <c r="AI14" s="26"/>
      <c r="AJ14" s="26"/>
      <c r="AK14" s="26"/>
      <c r="AL14" s="26"/>
      <c r="AM14" s="26"/>
      <c r="AN14" s="26"/>
      <c r="AO14" s="26"/>
      <c r="AP14" s="26"/>
      <c r="AQ14" s="26"/>
      <c r="AR14" s="26"/>
      <c r="AS14" s="26"/>
      <c r="AT14" s="26"/>
      <c r="AU14" s="26"/>
      <c r="AV14" s="26"/>
      <c r="AW14" s="26"/>
      <c r="AX14" s="26"/>
      <c r="AY14" s="26"/>
      <c r="AZ14" s="26"/>
      <c r="BA14" s="26"/>
      <c r="BB14" s="26"/>
      <c r="BC14" s="26"/>
      <c r="BD14" s="26"/>
      <c r="BE14" s="26"/>
      <c r="BF14" s="26"/>
      <c r="BG14" s="26"/>
      <c r="BH14" s="26"/>
      <c r="BI14" s="26"/>
      <c r="BJ14" s="26"/>
      <c r="BK14" s="26"/>
      <c r="BL14" s="26"/>
      <c r="BM14" s="26"/>
      <c r="BN14" s="26"/>
      <c r="BO14" s="26"/>
      <c r="BP14" s="26"/>
      <c r="BQ14" s="26"/>
      <c r="BR14" s="26"/>
      <c r="BS14" s="26"/>
      <c r="BT14" s="26"/>
      <c r="BU14" s="26"/>
      <c r="BV14" s="26"/>
      <c r="BW14" s="26"/>
      <c r="BX14" s="26"/>
      <c r="BY14" s="26"/>
      <c r="BZ14" s="26"/>
      <c r="CA14" s="26"/>
      <c r="CB14" s="26"/>
      <c r="CC14" s="26"/>
      <c r="CD14" s="26"/>
      <c r="CE14" s="26"/>
      <c r="CF14" s="26"/>
      <c r="CG14" s="26"/>
      <c r="CH14" s="26"/>
      <c r="CI14" s="26"/>
      <c r="CJ14" s="26"/>
      <c r="CK14" s="26"/>
      <c r="CL14" s="26"/>
      <c r="CM14" s="26"/>
      <c r="CN14" s="26"/>
      <c r="CO14" s="26"/>
      <c r="CP14" s="26"/>
      <c r="CQ14" s="52"/>
      <c r="CR14" s="52"/>
      <c r="CS14" s="52"/>
      <c r="CT14" s="52"/>
      <c r="CU14" s="52"/>
      <c r="CV14" s="52"/>
      <c r="CW14" s="52"/>
      <c r="CX14" s="52"/>
      <c r="CY14" s="52"/>
      <c r="CZ14" s="52"/>
      <c r="DA14" s="52"/>
      <c r="DB14" s="52"/>
      <c r="DC14" s="52"/>
      <c r="DD14" s="52"/>
      <c r="DE14" s="52"/>
      <c r="DF14" s="52"/>
      <c r="DG14" s="52"/>
      <c r="DH14" s="52"/>
      <c r="DI14" s="52"/>
      <c r="DJ14" s="52"/>
      <c r="DK14" s="52"/>
      <c r="DL14" s="52"/>
      <c r="DM14" s="52"/>
      <c r="DN14" s="52"/>
      <c r="DO14" s="52"/>
      <c r="DP14" s="52"/>
      <c r="DQ14" s="52"/>
      <c r="DR14" s="52"/>
      <c r="DS14" s="52"/>
      <c r="DT14" s="52"/>
      <c r="DU14" s="52"/>
      <c r="DV14" s="52"/>
      <c r="DW14" s="52"/>
      <c r="DX14" s="52"/>
      <c r="DY14" s="52"/>
      <c r="DZ14" s="52"/>
      <c r="EA14" s="52"/>
      <c r="EB14" s="52"/>
      <c r="EC14" s="52"/>
    </row>
    <row r="15" spans="1:133" s="34" customFormat="1" ht="18" customHeight="1" x14ac:dyDescent="0.25">
      <c r="A15" s="26"/>
      <c r="B15" s="26"/>
      <c r="C15" s="26"/>
      <c r="D15" s="298" t="s">
        <v>46</v>
      </c>
      <c r="E15" s="114">
        <v>3</v>
      </c>
      <c r="F15" s="119"/>
      <c r="G15" s="119"/>
      <c r="H15" s="119"/>
      <c r="I15" s="119"/>
      <c r="J15" s="119"/>
      <c r="K15" s="119"/>
      <c r="L15" s="119"/>
      <c r="M15" s="119"/>
      <c r="N15" s="119"/>
      <c r="O15" s="56">
        <v>7</v>
      </c>
      <c r="P15" s="247">
        <f>'My debts'!C15</f>
        <v>0</v>
      </c>
      <c r="Q15" s="233" t="str">
        <f>IF('My debts'!I15=0,"-",'My debts'!I15)</f>
        <v>-</v>
      </c>
      <c r="R15" s="233" t="str">
        <f>IF('My debts'!E15=0,"-",'My debts'!E15)</f>
        <v>-</v>
      </c>
      <c r="S15" s="237" t="str">
        <f>IF('My debts'!G15=0,"-",'My debts'!G15)</f>
        <v>-</v>
      </c>
      <c r="T15" s="241">
        <f t="shared" si="0"/>
        <v>0</v>
      </c>
      <c r="U15" s="248" t="str">
        <f>R15&amp;"-"&amp;COUNTIFS($R$9:R15,R15)</f>
        <v>--4</v>
      </c>
      <c r="V15" s="253" t="str">
        <f>S15&amp;"-"&amp;COUNTIFS($R$9:S15,S15)</f>
        <v>--7</v>
      </c>
      <c r="W15" s="26"/>
      <c r="X15" s="26"/>
      <c r="Y15" s="26"/>
      <c r="Z15" s="26"/>
      <c r="AA15" s="26"/>
      <c r="AB15" s="26"/>
      <c r="AC15" s="26"/>
      <c r="AD15" s="26"/>
      <c r="AE15" s="26"/>
      <c r="AF15" s="26"/>
      <c r="AG15" s="26"/>
      <c r="AH15" s="26"/>
      <c r="AI15" s="26"/>
      <c r="AJ15" s="26"/>
      <c r="AK15" s="26"/>
      <c r="AL15" s="26"/>
      <c r="AM15" s="26"/>
      <c r="AN15" s="26"/>
      <c r="AO15" s="26"/>
      <c r="AP15" s="26"/>
      <c r="AQ15" s="26"/>
      <c r="AR15" s="26"/>
      <c r="AS15" s="26"/>
      <c r="AT15" s="26"/>
      <c r="AU15" s="26"/>
      <c r="AV15" s="26"/>
      <c r="AW15" s="26"/>
      <c r="AX15" s="26"/>
      <c r="AY15" s="26"/>
      <c r="AZ15" s="26"/>
      <c r="BA15" s="26"/>
      <c r="BB15" s="26"/>
      <c r="BC15" s="26"/>
      <c r="BD15" s="26"/>
      <c r="BE15" s="26"/>
      <c r="BF15" s="26"/>
      <c r="BG15" s="26"/>
      <c r="BH15" s="26"/>
      <c r="BI15" s="26"/>
      <c r="BJ15" s="26"/>
      <c r="BK15" s="26"/>
      <c r="BL15" s="26"/>
      <c r="BM15" s="26"/>
      <c r="BN15" s="26"/>
      <c r="BO15" s="26"/>
      <c r="BP15" s="26"/>
      <c r="BQ15" s="26"/>
      <c r="BR15" s="26"/>
      <c r="BS15" s="26"/>
      <c r="BT15" s="26"/>
      <c r="BU15" s="26"/>
      <c r="BV15" s="26"/>
      <c r="BW15" s="26"/>
      <c r="BX15" s="26"/>
      <c r="BY15" s="26"/>
      <c r="BZ15" s="26"/>
      <c r="CA15" s="26"/>
      <c r="CB15" s="26"/>
      <c r="CC15" s="26"/>
      <c r="CD15" s="26"/>
      <c r="CE15" s="26"/>
      <c r="CF15" s="26"/>
      <c r="CG15" s="26"/>
      <c r="CH15" s="26"/>
      <c r="CI15" s="26"/>
      <c r="CJ15" s="26"/>
      <c r="CK15" s="26"/>
      <c r="CL15" s="26"/>
      <c r="CM15" s="26"/>
      <c r="CN15" s="26"/>
      <c r="CO15" s="26"/>
      <c r="CP15" s="26"/>
      <c r="CQ15" s="52"/>
      <c r="CR15" s="52"/>
      <c r="CS15" s="52"/>
      <c r="CT15" s="52"/>
      <c r="CU15" s="52"/>
      <c r="CV15" s="52"/>
      <c r="CW15" s="52"/>
      <c r="CX15" s="52"/>
      <c r="CY15" s="52"/>
      <c r="CZ15" s="52"/>
      <c r="DA15" s="52"/>
      <c r="DB15" s="52"/>
      <c r="DC15" s="52"/>
      <c r="DD15" s="52"/>
      <c r="DE15" s="52"/>
      <c r="DF15" s="52"/>
      <c r="DG15" s="52"/>
      <c r="DH15" s="52"/>
      <c r="DI15" s="52"/>
      <c r="DJ15" s="52"/>
      <c r="DK15" s="52"/>
      <c r="DL15" s="52"/>
      <c r="DM15" s="52"/>
      <c r="DN15" s="52"/>
      <c r="DO15" s="52"/>
      <c r="DP15" s="52"/>
      <c r="DQ15" s="52"/>
      <c r="DR15" s="52"/>
      <c r="DS15" s="52"/>
      <c r="DT15" s="52"/>
      <c r="DU15" s="52"/>
      <c r="DV15" s="52"/>
      <c r="DW15" s="52"/>
      <c r="DX15" s="52"/>
      <c r="DY15" s="52"/>
      <c r="DZ15" s="52"/>
      <c r="EA15" s="52"/>
      <c r="EB15" s="52"/>
      <c r="EC15" s="52"/>
    </row>
    <row r="16" spans="1:133" s="34" customFormat="1" ht="18" customHeight="1" x14ac:dyDescent="0.25">
      <c r="A16" s="26"/>
      <c r="B16" s="26"/>
      <c r="C16" s="26"/>
      <c r="D16" s="298" t="s">
        <v>47</v>
      </c>
      <c r="E16" s="114">
        <v>4</v>
      </c>
      <c r="F16" s="119"/>
      <c r="G16" s="119"/>
      <c r="H16" s="119"/>
      <c r="I16" s="119"/>
      <c r="J16" s="119"/>
      <c r="K16" s="119"/>
      <c r="L16" s="119"/>
      <c r="M16" s="119"/>
      <c r="N16" s="119"/>
      <c r="O16" s="56">
        <v>8</v>
      </c>
      <c r="P16" s="249">
        <f>'My debts'!C16</f>
        <v>0</v>
      </c>
      <c r="Q16" s="234" t="str">
        <f>IF('My debts'!I16=0,"-",'My debts'!I16)</f>
        <v>-</v>
      </c>
      <c r="R16" s="234" t="str">
        <f>IF('My debts'!E16=0,"-",'My debts'!E16)</f>
        <v>-</v>
      </c>
      <c r="S16" s="238" t="str">
        <f>IF('My debts'!G16=0,"-",'My debts'!G16)</f>
        <v>-</v>
      </c>
      <c r="T16" s="242">
        <f t="shared" si="0"/>
        <v>0</v>
      </c>
      <c r="U16" s="254" t="str">
        <f>R16&amp;"-"&amp;COUNTIFS($R$9:R16,R16)</f>
        <v>--5</v>
      </c>
      <c r="V16" s="255" t="str">
        <f>S16&amp;"-"&amp;COUNTIFS($R$9:S16,S16)</f>
        <v>--9</v>
      </c>
      <c r="W16" s="26"/>
      <c r="X16" s="26"/>
      <c r="Y16" s="26"/>
      <c r="Z16" s="26"/>
      <c r="AA16" s="26"/>
      <c r="AB16" s="26"/>
      <c r="AC16" s="26"/>
      <c r="AD16" s="26"/>
      <c r="AE16" s="26"/>
      <c r="AF16" s="26"/>
      <c r="AG16" s="26"/>
      <c r="AH16" s="26"/>
      <c r="AI16" s="26"/>
      <c r="AJ16" s="26"/>
      <c r="AK16" s="26"/>
      <c r="AL16" s="26"/>
      <c r="AM16" s="26"/>
      <c r="AN16" s="26"/>
      <c r="AO16" s="26"/>
      <c r="AP16" s="26"/>
      <c r="AQ16" s="26"/>
      <c r="AR16" s="26"/>
      <c r="AS16" s="26"/>
      <c r="AT16" s="26"/>
      <c r="AU16" s="26"/>
      <c r="AV16" s="26"/>
      <c r="AW16" s="26"/>
      <c r="AX16" s="26"/>
      <c r="AY16" s="26"/>
      <c r="AZ16" s="26"/>
      <c r="BA16" s="26"/>
      <c r="BB16" s="26"/>
      <c r="BC16" s="26"/>
      <c r="BD16" s="26"/>
      <c r="BE16" s="26"/>
      <c r="BF16" s="26"/>
      <c r="BG16" s="26"/>
      <c r="BH16" s="26"/>
      <c r="BI16" s="26"/>
      <c r="BJ16" s="26"/>
      <c r="BK16" s="26"/>
      <c r="BL16" s="26"/>
      <c r="BM16" s="26"/>
      <c r="BN16" s="26"/>
      <c r="BO16" s="26"/>
      <c r="BP16" s="26"/>
      <c r="BQ16" s="26"/>
      <c r="BR16" s="26"/>
      <c r="BS16" s="26"/>
      <c r="BT16" s="26"/>
      <c r="BU16" s="26"/>
      <c r="BV16" s="26"/>
      <c r="BW16" s="26"/>
      <c r="BX16" s="26"/>
      <c r="BY16" s="26"/>
      <c r="BZ16" s="26"/>
      <c r="CA16" s="26"/>
      <c r="CB16" s="26"/>
      <c r="CC16" s="26"/>
      <c r="CD16" s="26"/>
      <c r="CE16" s="26"/>
      <c r="CF16" s="26"/>
      <c r="CG16" s="26"/>
      <c r="CH16" s="26"/>
      <c r="CI16" s="26"/>
      <c r="CJ16" s="26"/>
      <c r="CK16" s="26"/>
      <c r="CL16" s="26"/>
      <c r="CM16" s="26"/>
      <c r="CN16" s="26"/>
      <c r="CO16" s="26"/>
      <c r="CP16" s="26"/>
      <c r="CQ16" s="52"/>
      <c r="CR16" s="52"/>
      <c r="CS16" s="52"/>
      <c r="CT16" s="52"/>
      <c r="CU16" s="52"/>
      <c r="CV16" s="52"/>
      <c r="CW16" s="52"/>
      <c r="CX16" s="52"/>
      <c r="CY16" s="52"/>
      <c r="CZ16" s="52"/>
      <c r="DA16" s="52"/>
      <c r="DB16" s="52"/>
      <c r="DC16" s="52"/>
      <c r="DD16" s="52"/>
      <c r="DE16" s="52"/>
      <c r="DF16" s="52"/>
      <c r="DG16" s="52"/>
      <c r="DH16" s="52"/>
      <c r="DI16" s="52"/>
      <c r="DJ16" s="52"/>
      <c r="DK16" s="52"/>
      <c r="DL16" s="52"/>
      <c r="DM16" s="52"/>
      <c r="DN16" s="52"/>
      <c r="DO16" s="52"/>
      <c r="DP16" s="52"/>
      <c r="DQ16" s="52"/>
      <c r="DR16" s="52"/>
      <c r="DS16" s="52"/>
      <c r="DT16" s="52"/>
      <c r="DU16" s="52"/>
      <c r="DV16" s="52"/>
      <c r="DW16" s="52"/>
      <c r="DX16" s="52"/>
      <c r="DY16" s="52"/>
      <c r="DZ16" s="52"/>
      <c r="EA16" s="52"/>
      <c r="EB16" s="52"/>
      <c r="EC16" s="52"/>
    </row>
    <row r="17" spans="1:133" s="34" customFormat="1" ht="18" customHeight="1" x14ac:dyDescent="0.25">
      <c r="A17" s="26"/>
      <c r="B17" s="26"/>
      <c r="C17" s="26"/>
      <c r="D17" s="298" t="s">
        <v>48</v>
      </c>
      <c r="E17" s="114">
        <v>5</v>
      </c>
      <c r="F17" s="119"/>
      <c r="G17" s="119"/>
      <c r="H17" s="119"/>
      <c r="I17" s="119"/>
      <c r="J17" s="119"/>
      <c r="K17" s="119"/>
      <c r="L17" s="119"/>
      <c r="M17" s="119"/>
      <c r="N17" s="119"/>
      <c r="O17" s="56">
        <v>9</v>
      </c>
      <c r="P17" s="247">
        <f>'My debts'!C17</f>
        <v>0</v>
      </c>
      <c r="Q17" s="233" t="str">
        <f>IF('My debts'!I17=0,"-",'My debts'!I17)</f>
        <v>-</v>
      </c>
      <c r="R17" s="233" t="str">
        <f>IF('My debts'!E17=0,"-",'My debts'!E17)</f>
        <v>-</v>
      </c>
      <c r="S17" s="237" t="str">
        <f>IF('My debts'!G17=0,"-",'My debts'!G17)</f>
        <v>-</v>
      </c>
      <c r="T17" s="241">
        <f t="shared" si="0"/>
        <v>0</v>
      </c>
      <c r="U17" s="248" t="str">
        <f>R17&amp;"-"&amp;COUNTIFS($R$9:R17,R17)</f>
        <v>--6</v>
      </c>
      <c r="V17" s="253" t="str">
        <f>S17&amp;"-"&amp;COUNTIFS($R$9:S17,S17)</f>
        <v>--11</v>
      </c>
      <c r="W17" s="26"/>
      <c r="X17" s="26"/>
      <c r="Y17" s="26"/>
      <c r="Z17" s="26"/>
      <c r="AA17" s="26"/>
      <c r="AB17" s="26"/>
      <c r="AC17" s="26"/>
      <c r="AD17" s="26"/>
      <c r="AE17" s="26"/>
      <c r="AF17" s="26"/>
      <c r="AG17" s="26"/>
      <c r="AH17" s="26"/>
      <c r="AI17" s="26"/>
      <c r="AJ17" s="26"/>
      <c r="AK17" s="26"/>
      <c r="AL17" s="26"/>
      <c r="AM17" s="26"/>
      <c r="AN17" s="26"/>
      <c r="AO17" s="26"/>
      <c r="AP17" s="26"/>
      <c r="AQ17" s="26"/>
      <c r="AR17" s="26"/>
      <c r="AS17" s="26"/>
      <c r="AT17" s="26"/>
      <c r="AU17" s="26"/>
      <c r="AV17" s="26"/>
      <c r="AW17" s="26"/>
      <c r="AX17" s="26"/>
      <c r="AY17" s="26"/>
      <c r="AZ17" s="26"/>
      <c r="BA17" s="26"/>
      <c r="BB17" s="26"/>
      <c r="BC17" s="26"/>
      <c r="BD17" s="26"/>
      <c r="BE17" s="26"/>
      <c r="BF17" s="26"/>
      <c r="BG17" s="26"/>
      <c r="BH17" s="26"/>
      <c r="BI17" s="26"/>
      <c r="BJ17" s="26"/>
      <c r="BK17" s="26"/>
      <c r="BL17" s="26"/>
      <c r="BM17" s="26"/>
      <c r="BN17" s="26"/>
      <c r="BO17" s="26"/>
      <c r="BP17" s="26"/>
      <c r="BQ17" s="26"/>
      <c r="BR17" s="26"/>
      <c r="BS17" s="26"/>
      <c r="BT17" s="26"/>
      <c r="BU17" s="26"/>
      <c r="BV17" s="26"/>
      <c r="BW17" s="26"/>
      <c r="BX17" s="26"/>
      <c r="BY17" s="26"/>
      <c r="BZ17" s="26"/>
      <c r="CA17" s="26"/>
      <c r="CB17" s="26"/>
      <c r="CC17" s="26"/>
      <c r="CD17" s="26"/>
      <c r="CE17" s="26"/>
      <c r="CF17" s="26"/>
      <c r="CG17" s="26"/>
      <c r="CH17" s="26"/>
      <c r="CI17" s="26"/>
      <c r="CJ17" s="26"/>
      <c r="CK17" s="26"/>
      <c r="CL17" s="26"/>
      <c r="CM17" s="26"/>
      <c r="CN17" s="26"/>
      <c r="CO17" s="26"/>
      <c r="CP17" s="26"/>
      <c r="CQ17" s="52"/>
      <c r="CR17" s="52"/>
      <c r="CS17" s="52"/>
      <c r="CT17" s="52"/>
      <c r="CU17" s="52"/>
      <c r="CV17" s="52"/>
      <c r="CW17" s="52"/>
      <c r="CX17" s="52"/>
      <c r="CY17" s="52"/>
      <c r="CZ17" s="52"/>
      <c r="DA17" s="52"/>
      <c r="DB17" s="52"/>
      <c r="DC17" s="52"/>
      <c r="DD17" s="52"/>
      <c r="DE17" s="52"/>
      <c r="DF17" s="52"/>
      <c r="DG17" s="52"/>
      <c r="DH17" s="52"/>
      <c r="DI17" s="52"/>
      <c r="DJ17" s="52"/>
      <c r="DK17" s="52"/>
      <c r="DL17" s="52"/>
      <c r="DM17" s="52"/>
      <c r="DN17" s="52"/>
      <c r="DO17" s="52"/>
      <c r="DP17" s="52"/>
      <c r="DQ17" s="52"/>
      <c r="DR17" s="52"/>
      <c r="DS17" s="52"/>
      <c r="DT17" s="52"/>
      <c r="DU17" s="52"/>
      <c r="DV17" s="52"/>
      <c r="DW17" s="52"/>
      <c r="DX17" s="52"/>
      <c r="DY17" s="52"/>
      <c r="DZ17" s="52"/>
      <c r="EA17" s="52"/>
      <c r="EB17" s="52"/>
      <c r="EC17" s="52"/>
    </row>
    <row r="18" spans="1:133" s="34" customFormat="1" ht="18" customHeight="1" x14ac:dyDescent="0.25">
      <c r="A18" s="26"/>
      <c r="B18" s="26"/>
      <c r="C18" s="26"/>
      <c r="D18" s="298" t="s">
        <v>49</v>
      </c>
      <c r="E18" s="114">
        <v>6</v>
      </c>
      <c r="F18" s="119"/>
      <c r="G18" s="119"/>
      <c r="H18" s="119"/>
      <c r="I18" s="119"/>
      <c r="J18" s="119"/>
      <c r="K18" s="119"/>
      <c r="L18" s="119"/>
      <c r="M18" s="119"/>
      <c r="N18" s="119"/>
      <c r="O18" s="56">
        <v>10</v>
      </c>
      <c r="P18" s="260">
        <f>'My debts'!C18</f>
        <v>0</v>
      </c>
      <c r="Q18" s="250" t="str">
        <f>IF('My debts'!I18=0,"-",'My debts'!I18)</f>
        <v>-</v>
      </c>
      <c r="R18" s="250" t="str">
        <f>IF('My debts'!E18=0,"-",'My debts'!E18)</f>
        <v>-</v>
      </c>
      <c r="S18" s="251" t="str">
        <f>IF('My debts'!G18=0,"-",'My debts'!G18)</f>
        <v>-</v>
      </c>
      <c r="T18" s="252">
        <f t="shared" si="0"/>
        <v>0</v>
      </c>
      <c r="U18" s="256" t="str">
        <f>R18&amp;"-"&amp;COUNTIFS($R$9:R18,R18)</f>
        <v>--7</v>
      </c>
      <c r="V18" s="257" t="str">
        <f>S18&amp;"-"&amp;COUNTIFS($R$9:S18,S18)</f>
        <v>--13</v>
      </c>
      <c r="W18" s="26"/>
      <c r="X18" s="26"/>
      <c r="Y18" s="26"/>
      <c r="Z18" s="26"/>
      <c r="AA18" s="26"/>
      <c r="AB18" s="26"/>
      <c r="AC18" s="26"/>
      <c r="AD18" s="26"/>
      <c r="AE18" s="26"/>
      <c r="AF18" s="26"/>
      <c r="AG18" s="26"/>
      <c r="AH18" s="26"/>
      <c r="AI18" s="26"/>
      <c r="AJ18" s="26"/>
      <c r="AK18" s="26"/>
      <c r="AL18" s="26"/>
      <c r="AM18" s="26"/>
      <c r="AN18" s="26"/>
      <c r="AO18" s="26"/>
      <c r="AP18" s="26"/>
      <c r="AQ18" s="26"/>
      <c r="AR18" s="26"/>
      <c r="AS18" s="26"/>
      <c r="AT18" s="26"/>
      <c r="AU18" s="26"/>
      <c r="AV18" s="26"/>
      <c r="AW18" s="26"/>
      <c r="AX18" s="26"/>
      <c r="AY18" s="26"/>
      <c r="AZ18" s="26"/>
      <c r="BA18" s="26"/>
      <c r="BB18" s="26"/>
      <c r="BC18" s="26"/>
      <c r="BD18" s="26"/>
      <c r="BE18" s="26"/>
      <c r="BF18" s="26"/>
      <c r="BG18" s="26"/>
      <c r="BH18" s="26"/>
      <c r="BI18" s="26"/>
      <c r="BJ18" s="26"/>
      <c r="BK18" s="26"/>
      <c r="BL18" s="26"/>
      <c r="BM18" s="26"/>
      <c r="BN18" s="26"/>
      <c r="BO18" s="26"/>
      <c r="BP18" s="26"/>
      <c r="BQ18" s="26"/>
      <c r="BR18" s="26"/>
      <c r="BS18" s="26"/>
      <c r="BT18" s="26"/>
      <c r="BU18" s="26"/>
      <c r="BV18" s="26"/>
      <c r="BW18" s="26"/>
      <c r="BX18" s="26"/>
      <c r="BY18" s="26"/>
      <c r="BZ18" s="26"/>
      <c r="CA18" s="26"/>
      <c r="CB18" s="26"/>
      <c r="CC18" s="26"/>
      <c r="CD18" s="26"/>
      <c r="CE18" s="26"/>
      <c r="CF18" s="26"/>
      <c r="CG18" s="26"/>
      <c r="CH18" s="26"/>
      <c r="CI18" s="26"/>
      <c r="CJ18" s="26"/>
      <c r="CK18" s="26"/>
      <c r="CL18" s="26"/>
      <c r="CM18" s="26"/>
      <c r="CN18" s="26"/>
      <c r="CO18" s="26"/>
      <c r="CP18" s="26"/>
      <c r="CQ18" s="52"/>
      <c r="CR18" s="52"/>
      <c r="CS18" s="52"/>
      <c r="CT18" s="52"/>
      <c r="CU18" s="52"/>
      <c r="CV18" s="52"/>
      <c r="CW18" s="52"/>
      <c r="CX18" s="52"/>
      <c r="CY18" s="52"/>
      <c r="CZ18" s="52"/>
      <c r="DA18" s="52"/>
      <c r="DB18" s="52"/>
      <c r="DC18" s="52"/>
      <c r="DD18" s="52"/>
      <c r="DE18" s="52"/>
      <c r="DF18" s="52"/>
      <c r="DG18" s="52"/>
      <c r="DH18" s="52"/>
      <c r="DI18" s="52"/>
      <c r="DJ18" s="52"/>
      <c r="DK18" s="52"/>
      <c r="DL18" s="52"/>
      <c r="DM18" s="52"/>
      <c r="DN18" s="52"/>
      <c r="DO18" s="52"/>
      <c r="DP18" s="52"/>
      <c r="DQ18" s="52"/>
      <c r="DR18" s="52"/>
      <c r="DS18" s="52"/>
      <c r="DT18" s="52"/>
      <c r="DU18" s="52"/>
      <c r="DV18" s="52"/>
      <c r="DW18" s="52"/>
      <c r="DX18" s="52"/>
      <c r="DY18" s="52"/>
      <c r="DZ18" s="52"/>
      <c r="EA18" s="52"/>
      <c r="EB18" s="52"/>
      <c r="EC18" s="52"/>
    </row>
    <row r="19" spans="1:133" s="34" customFormat="1" ht="18" customHeight="1" x14ac:dyDescent="0.25">
      <c r="A19" s="26"/>
      <c r="B19" s="26"/>
      <c r="C19" s="26"/>
      <c r="D19" s="298" t="s">
        <v>50</v>
      </c>
      <c r="E19" s="114">
        <v>7</v>
      </c>
      <c r="F19" s="119"/>
      <c r="G19" s="119"/>
      <c r="H19" s="119"/>
      <c r="I19" s="119"/>
      <c r="J19" s="119"/>
      <c r="K19" s="119"/>
      <c r="L19" s="119"/>
      <c r="M19" s="119"/>
      <c r="N19" s="119"/>
      <c r="O19" s="26"/>
      <c r="P19" s="26"/>
      <c r="Q19" s="26"/>
      <c r="R19" s="26"/>
      <c r="S19" s="8"/>
      <c r="T19" s="8"/>
      <c r="U19" s="8"/>
      <c r="V19" s="8"/>
      <c r="W19" s="26"/>
      <c r="X19" s="26"/>
      <c r="Y19" s="26"/>
      <c r="Z19" s="26"/>
      <c r="AA19" s="26"/>
      <c r="AB19" s="26"/>
      <c r="AC19" s="26"/>
      <c r="AD19" s="26"/>
      <c r="AE19" s="26"/>
      <c r="AF19" s="26"/>
      <c r="AG19" s="26"/>
      <c r="AH19" s="26"/>
      <c r="AI19" s="26"/>
      <c r="AJ19" s="26"/>
      <c r="AK19" s="26"/>
      <c r="AL19" s="26"/>
      <c r="AM19" s="26"/>
      <c r="AN19" s="26"/>
      <c r="AO19" s="26"/>
      <c r="AP19" s="26"/>
      <c r="AQ19" s="26"/>
      <c r="AR19" s="26"/>
      <c r="AS19" s="26"/>
      <c r="AT19" s="26"/>
      <c r="AU19" s="26"/>
      <c r="AV19" s="26"/>
      <c r="AW19" s="26"/>
      <c r="AX19" s="26"/>
      <c r="AY19" s="26"/>
      <c r="AZ19" s="26"/>
      <c r="BA19" s="26"/>
      <c r="BB19" s="26"/>
      <c r="BC19" s="26"/>
      <c r="BD19" s="26"/>
      <c r="BE19" s="26"/>
      <c r="BF19" s="26"/>
      <c r="BG19" s="26"/>
      <c r="BH19" s="26"/>
      <c r="BI19" s="26"/>
      <c r="BJ19" s="26"/>
      <c r="BK19" s="26"/>
      <c r="BL19" s="26"/>
      <c r="BM19" s="26"/>
      <c r="BN19" s="26"/>
      <c r="BO19" s="26"/>
      <c r="BP19" s="26"/>
      <c r="BQ19" s="26"/>
      <c r="BR19" s="26"/>
      <c r="BS19" s="26"/>
      <c r="BT19" s="26"/>
      <c r="BU19" s="26"/>
      <c r="BV19" s="26"/>
      <c r="BW19" s="26"/>
      <c r="BX19" s="26"/>
      <c r="BY19" s="26"/>
      <c r="BZ19" s="26"/>
      <c r="CA19" s="26"/>
      <c r="CB19" s="26"/>
      <c r="CC19" s="26"/>
      <c r="CD19" s="26"/>
      <c r="CE19" s="26"/>
      <c r="CF19" s="26"/>
      <c r="CG19" s="26"/>
      <c r="CH19" s="26"/>
      <c r="CI19" s="26"/>
      <c r="CJ19" s="26"/>
      <c r="CK19" s="26"/>
      <c r="CL19" s="26"/>
      <c r="CM19" s="26"/>
      <c r="CN19" s="26"/>
      <c r="CO19" s="26"/>
      <c r="CP19" s="26"/>
      <c r="CQ19" s="52"/>
      <c r="CR19" s="52"/>
      <c r="CS19" s="52"/>
      <c r="CT19" s="52"/>
      <c r="CU19" s="52"/>
      <c r="CV19" s="52"/>
      <c r="CW19" s="52"/>
      <c r="CX19" s="52"/>
      <c r="CY19" s="52"/>
      <c r="CZ19" s="52"/>
      <c r="DA19" s="52"/>
      <c r="DB19" s="52"/>
      <c r="DC19" s="52"/>
      <c r="DD19" s="52"/>
      <c r="DE19" s="52"/>
      <c r="DF19" s="52"/>
      <c r="DG19" s="52"/>
      <c r="DH19" s="52"/>
      <c r="DI19" s="52"/>
      <c r="DJ19" s="52"/>
      <c r="DK19" s="52"/>
      <c r="DL19" s="52"/>
      <c r="DM19" s="52"/>
      <c r="DN19" s="52"/>
      <c r="DO19" s="52"/>
      <c r="DP19" s="52"/>
      <c r="DQ19" s="52"/>
      <c r="DR19" s="52"/>
      <c r="DS19" s="52"/>
      <c r="DT19" s="52"/>
      <c r="DU19" s="52"/>
      <c r="DV19" s="52"/>
      <c r="DW19" s="52"/>
      <c r="DX19" s="52"/>
      <c r="DY19" s="52"/>
      <c r="DZ19" s="52"/>
      <c r="EA19" s="52"/>
      <c r="EB19" s="52"/>
      <c r="EC19" s="52"/>
    </row>
    <row r="20" spans="1:133" s="34" customFormat="1" ht="18" customHeight="1" x14ac:dyDescent="0.25">
      <c r="A20" s="26"/>
      <c r="B20" s="26"/>
      <c r="C20" s="26"/>
      <c r="D20" s="298" t="s">
        <v>51</v>
      </c>
      <c r="E20" s="114">
        <v>8</v>
      </c>
      <c r="F20" s="119"/>
      <c r="G20" s="119"/>
      <c r="H20" s="119"/>
      <c r="I20" s="119"/>
      <c r="J20" s="119"/>
      <c r="K20" s="119"/>
      <c r="L20" s="119"/>
      <c r="M20" s="119"/>
      <c r="N20" s="119"/>
      <c r="O20" s="26"/>
      <c r="P20" s="26"/>
      <c r="Q20" s="26"/>
      <c r="R20" s="26"/>
      <c r="S20" s="8"/>
      <c r="T20" s="8"/>
      <c r="U20" s="8"/>
      <c r="V20" s="8"/>
      <c r="W20" s="26"/>
      <c r="X20" s="26"/>
      <c r="Y20" s="26"/>
      <c r="Z20" s="26"/>
      <c r="AA20" s="26"/>
      <c r="AB20" s="26"/>
      <c r="AC20" s="26"/>
      <c r="AD20" s="26"/>
      <c r="AE20" s="26"/>
      <c r="AF20" s="26"/>
      <c r="AG20" s="26"/>
      <c r="AH20" s="26"/>
      <c r="AI20" s="26"/>
      <c r="AJ20" s="26"/>
      <c r="AK20" s="26"/>
      <c r="AL20" s="26"/>
      <c r="AM20" s="26"/>
      <c r="AN20" s="26"/>
      <c r="AO20" s="26"/>
      <c r="AP20" s="26"/>
      <c r="AQ20" s="26"/>
      <c r="AR20" s="26"/>
      <c r="AS20" s="26"/>
      <c r="AT20" s="26"/>
      <c r="AU20" s="26"/>
      <c r="AV20" s="26"/>
      <c r="AW20" s="26"/>
      <c r="AX20" s="26"/>
      <c r="AY20" s="26"/>
      <c r="AZ20" s="26"/>
      <c r="BA20" s="26"/>
      <c r="BB20" s="26"/>
      <c r="BC20" s="26"/>
      <c r="BD20" s="26"/>
      <c r="BE20" s="26"/>
      <c r="BF20" s="26"/>
      <c r="BG20" s="26"/>
      <c r="BH20" s="26"/>
      <c r="BI20" s="26"/>
      <c r="BJ20" s="26"/>
      <c r="BK20" s="26"/>
      <c r="BL20" s="26"/>
      <c r="BM20" s="26"/>
      <c r="BN20" s="26"/>
      <c r="BO20" s="26"/>
      <c r="BP20" s="26"/>
      <c r="BQ20" s="26"/>
      <c r="BR20" s="26"/>
      <c r="BS20" s="26"/>
      <c r="BT20" s="26"/>
      <c r="BU20" s="26"/>
      <c r="BV20" s="26"/>
      <c r="BW20" s="26"/>
      <c r="BX20" s="26"/>
      <c r="BY20" s="26"/>
      <c r="BZ20" s="26"/>
      <c r="CA20" s="26"/>
      <c r="CB20" s="26"/>
      <c r="CC20" s="26"/>
      <c r="CD20" s="26"/>
      <c r="CE20" s="26"/>
      <c r="CF20" s="26"/>
      <c r="CG20" s="26"/>
      <c r="CH20" s="26"/>
      <c r="CI20" s="26"/>
      <c r="CJ20" s="26"/>
      <c r="CK20" s="26"/>
      <c r="CL20" s="26"/>
      <c r="CM20" s="26"/>
      <c r="CN20" s="26"/>
      <c r="CO20" s="26"/>
      <c r="CP20" s="26"/>
      <c r="CQ20" s="52"/>
      <c r="CR20" s="52"/>
      <c r="CS20" s="52"/>
      <c r="CT20" s="52"/>
      <c r="CU20" s="52"/>
      <c r="CV20" s="52"/>
      <c r="CW20" s="52"/>
      <c r="CX20" s="52"/>
      <c r="CY20" s="52"/>
      <c r="CZ20" s="52"/>
      <c r="DA20" s="52"/>
      <c r="DB20" s="52"/>
      <c r="DC20" s="52"/>
      <c r="DD20" s="52"/>
      <c r="DE20" s="52"/>
      <c r="DF20" s="52"/>
      <c r="DG20" s="52"/>
      <c r="DH20" s="52"/>
      <c r="DI20" s="52"/>
      <c r="DJ20" s="52"/>
      <c r="DK20" s="52"/>
      <c r="DL20" s="52"/>
      <c r="DM20" s="52"/>
      <c r="DN20" s="52"/>
      <c r="DO20" s="52"/>
      <c r="DP20" s="52"/>
      <c r="DQ20" s="52"/>
      <c r="DR20" s="52"/>
      <c r="DS20" s="52"/>
      <c r="DT20" s="52"/>
      <c r="DU20" s="52"/>
      <c r="DV20" s="52"/>
      <c r="DW20" s="52"/>
      <c r="DX20" s="52"/>
      <c r="DY20" s="52"/>
      <c r="DZ20" s="52"/>
      <c r="EA20" s="52"/>
      <c r="EB20" s="52"/>
      <c r="EC20" s="52"/>
    </row>
    <row r="21" spans="1:133" s="34" customFormat="1" ht="18" customHeight="1" x14ac:dyDescent="0.25">
      <c r="A21" s="26"/>
      <c r="B21" s="26"/>
      <c r="C21" s="26"/>
      <c r="D21" s="298" t="s">
        <v>52</v>
      </c>
      <c r="E21" s="114">
        <v>9</v>
      </c>
      <c r="F21" s="119"/>
      <c r="G21" s="119"/>
      <c r="H21" s="119"/>
      <c r="I21" s="119"/>
      <c r="J21" s="119"/>
      <c r="K21" s="119"/>
      <c r="L21" s="119"/>
      <c r="M21" s="119"/>
      <c r="N21" s="119"/>
      <c r="O21" s="26"/>
      <c r="P21" s="26"/>
      <c r="Q21" s="26"/>
      <c r="R21" s="26"/>
      <c r="S21" s="8"/>
      <c r="T21" s="8"/>
      <c r="U21" s="8"/>
      <c r="V21" s="8"/>
      <c r="W21" s="26"/>
      <c r="X21" s="26"/>
      <c r="Y21" s="26"/>
      <c r="Z21" s="26"/>
      <c r="AA21" s="26"/>
      <c r="AB21" s="26"/>
      <c r="AC21" s="26"/>
      <c r="AD21" s="26"/>
      <c r="AE21" s="26"/>
      <c r="AF21" s="26"/>
      <c r="AG21" s="26"/>
      <c r="AH21" s="26"/>
      <c r="AI21" s="26"/>
      <c r="AJ21" s="26"/>
      <c r="AK21" s="26"/>
      <c r="AL21" s="26"/>
      <c r="AM21" s="26"/>
      <c r="AN21" s="26"/>
      <c r="AO21" s="26"/>
      <c r="AP21" s="26"/>
      <c r="AQ21" s="26"/>
      <c r="AR21" s="26"/>
      <c r="AS21" s="26"/>
      <c r="AT21" s="26"/>
      <c r="AU21" s="26"/>
      <c r="AV21" s="26"/>
      <c r="AW21" s="26"/>
      <c r="AX21" s="26"/>
      <c r="AY21" s="26"/>
      <c r="AZ21" s="26"/>
      <c r="BA21" s="26"/>
      <c r="BB21" s="26"/>
      <c r="BC21" s="26"/>
      <c r="BD21" s="26"/>
      <c r="BE21" s="26"/>
      <c r="BF21" s="26"/>
      <c r="BG21" s="26"/>
      <c r="BH21" s="26"/>
      <c r="BI21" s="26"/>
      <c r="BJ21" s="26"/>
      <c r="BK21" s="26"/>
      <c r="BL21" s="26"/>
      <c r="BM21" s="26"/>
      <c r="BN21" s="26"/>
      <c r="BO21" s="26"/>
      <c r="BP21" s="26"/>
      <c r="BQ21" s="26"/>
      <c r="BR21" s="26"/>
      <c r="BS21" s="26"/>
      <c r="BT21" s="26"/>
      <c r="BU21" s="26"/>
      <c r="BV21" s="26"/>
      <c r="BW21" s="26"/>
      <c r="BX21" s="26"/>
      <c r="BY21" s="26"/>
      <c r="BZ21" s="26"/>
      <c r="CA21" s="26"/>
      <c r="CB21" s="26"/>
      <c r="CC21" s="26"/>
      <c r="CD21" s="26"/>
      <c r="CE21" s="26"/>
      <c r="CF21" s="26"/>
      <c r="CG21" s="26"/>
      <c r="CH21" s="26"/>
      <c r="CI21" s="26"/>
      <c r="CJ21" s="26"/>
      <c r="CK21" s="26"/>
      <c r="CL21" s="26"/>
      <c r="CM21" s="26"/>
      <c r="CN21" s="26"/>
      <c r="CO21" s="26"/>
      <c r="CP21" s="26"/>
      <c r="CQ21" s="52"/>
      <c r="CR21" s="52"/>
      <c r="CS21" s="52"/>
      <c r="CT21" s="52"/>
      <c r="CU21" s="52"/>
      <c r="CV21" s="52"/>
      <c r="CW21" s="52"/>
      <c r="CX21" s="52"/>
      <c r="CY21" s="52"/>
      <c r="CZ21" s="52"/>
      <c r="DA21" s="52"/>
      <c r="DB21" s="52"/>
      <c r="DC21" s="52"/>
      <c r="DD21" s="52"/>
      <c r="DE21" s="52"/>
      <c r="DF21" s="52"/>
      <c r="DG21" s="52"/>
      <c r="DH21" s="52"/>
      <c r="DI21" s="52"/>
      <c r="DJ21" s="52"/>
      <c r="DK21" s="52"/>
      <c r="DL21" s="52"/>
      <c r="DM21" s="52"/>
      <c r="DN21" s="52"/>
      <c r="DO21" s="52"/>
      <c r="DP21" s="52"/>
      <c r="DQ21" s="52"/>
      <c r="DR21" s="52"/>
      <c r="DS21" s="52"/>
      <c r="DT21" s="52"/>
      <c r="DU21" s="52"/>
      <c r="DV21" s="52"/>
      <c r="DW21" s="52"/>
      <c r="DX21" s="52"/>
      <c r="DY21" s="52"/>
      <c r="DZ21" s="52"/>
      <c r="EA21" s="52"/>
      <c r="EB21" s="52"/>
      <c r="EC21" s="52"/>
    </row>
    <row r="22" spans="1:133" s="34" customFormat="1" ht="18" customHeight="1" thickBot="1" x14ac:dyDescent="0.4">
      <c r="A22" s="26"/>
      <c r="B22" s="26"/>
      <c r="C22" s="26"/>
      <c r="D22" s="298" t="s">
        <v>53</v>
      </c>
      <c r="E22" s="114">
        <v>10</v>
      </c>
      <c r="F22" s="119"/>
      <c r="G22" s="119"/>
      <c r="H22" s="119"/>
      <c r="I22" s="119"/>
      <c r="J22" s="119"/>
      <c r="K22" s="119"/>
      <c r="L22" s="119"/>
      <c r="M22" s="119"/>
      <c r="N22" s="119"/>
      <c r="O22" s="56"/>
      <c r="P22" s="15" t="s">
        <v>78</v>
      </c>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c r="AV22" s="15"/>
      <c r="AW22" s="15"/>
      <c r="AX22" s="15"/>
      <c r="AY22" s="15"/>
      <c r="AZ22" s="15"/>
      <c r="BA22" s="15"/>
      <c r="BB22" s="15"/>
      <c r="BC22" s="15"/>
      <c r="BD22" s="15"/>
      <c r="BE22" s="15"/>
      <c r="BF22" s="15"/>
      <c r="BG22" s="15"/>
      <c r="BH22" s="15"/>
      <c r="BI22" s="15"/>
      <c r="BJ22" s="15"/>
      <c r="BK22" s="15"/>
      <c r="BL22" s="15"/>
      <c r="BM22" s="15"/>
      <c r="BN22" s="15"/>
      <c r="BO22" s="15"/>
      <c r="BP22" s="15"/>
      <c r="BQ22" s="15"/>
      <c r="BR22" s="15"/>
      <c r="BS22" s="15"/>
      <c r="BT22" s="15"/>
      <c r="BU22" s="15"/>
      <c r="BV22" s="15"/>
      <c r="BW22" s="15"/>
      <c r="BX22" s="15"/>
      <c r="BY22" s="15"/>
      <c r="BZ22" s="15"/>
      <c r="CA22" s="15"/>
      <c r="CB22" s="15"/>
      <c r="CC22" s="15"/>
      <c r="CD22" s="15"/>
      <c r="CE22" s="15"/>
      <c r="CF22" s="15"/>
      <c r="CG22" s="15"/>
      <c r="CH22" s="15"/>
      <c r="CI22" s="15"/>
      <c r="CJ22" s="15"/>
      <c r="CK22" s="15"/>
      <c r="CL22" s="15"/>
      <c r="CM22" s="15"/>
      <c r="CN22" s="15"/>
      <c r="CO22" s="15"/>
      <c r="CP22" s="26"/>
      <c r="CQ22" s="52"/>
      <c r="CR22" s="52"/>
      <c r="CS22" s="52"/>
      <c r="CT22" s="52"/>
      <c r="CU22" s="52"/>
      <c r="CV22" s="52"/>
      <c r="CW22" s="52"/>
      <c r="CX22" s="52"/>
      <c r="CY22" s="52"/>
      <c r="CZ22" s="52"/>
      <c r="DA22" s="52"/>
      <c r="DB22" s="52"/>
      <c r="DC22" s="52"/>
      <c r="DD22" s="52"/>
      <c r="DE22" s="52"/>
      <c r="DF22" s="52"/>
      <c r="DG22" s="52"/>
      <c r="DH22" s="52"/>
      <c r="DI22" s="52"/>
      <c r="DJ22" s="52"/>
      <c r="DK22" s="52"/>
      <c r="DL22" s="52"/>
      <c r="DM22" s="52"/>
      <c r="DN22" s="52"/>
      <c r="DO22" s="52"/>
      <c r="DP22" s="52"/>
      <c r="DQ22" s="52"/>
      <c r="DR22" s="52"/>
      <c r="DS22" s="52"/>
      <c r="DT22" s="52"/>
      <c r="DU22" s="52"/>
      <c r="DV22" s="52"/>
      <c r="DW22" s="52"/>
      <c r="DX22" s="52"/>
      <c r="DY22" s="52"/>
      <c r="DZ22" s="52"/>
      <c r="EA22" s="52"/>
      <c r="EB22" s="52"/>
      <c r="EC22" s="52"/>
    </row>
    <row r="23" spans="1:133" s="34" customFormat="1" ht="18" customHeight="1" thickTop="1" x14ac:dyDescent="0.25">
      <c r="A23" s="26"/>
      <c r="B23" s="26"/>
      <c r="C23" s="26"/>
      <c r="D23" s="298" t="s">
        <v>54</v>
      </c>
      <c r="E23" s="114">
        <v>11</v>
      </c>
      <c r="F23" s="119"/>
      <c r="G23" s="119"/>
      <c r="H23" s="119"/>
      <c r="I23" s="119"/>
      <c r="J23" s="119"/>
      <c r="K23" s="119"/>
      <c r="L23" s="119"/>
      <c r="M23" s="119"/>
      <c r="N23" s="119"/>
      <c r="O23" s="52"/>
      <c r="P23" s="52"/>
      <c r="Q23" s="52"/>
      <c r="R23" s="112"/>
      <c r="S23" s="113"/>
      <c r="T23" s="52"/>
      <c r="U23" s="52"/>
      <c r="V23" s="52"/>
      <c r="W23" s="52"/>
      <c r="X23" s="52"/>
      <c r="Y23" s="52"/>
      <c r="Z23" s="52"/>
      <c r="AA23" s="52"/>
      <c r="AB23" s="52"/>
      <c r="AC23" s="52"/>
      <c r="AD23" s="52"/>
      <c r="AE23" s="52"/>
      <c r="AF23" s="52"/>
      <c r="AG23" s="52"/>
      <c r="AH23" s="52"/>
      <c r="AI23" s="52"/>
      <c r="AJ23" s="52"/>
      <c r="AK23" s="52"/>
      <c r="AL23" s="52"/>
      <c r="AM23" s="52"/>
      <c r="AN23" s="52"/>
      <c r="AO23" s="52"/>
      <c r="AP23" s="52"/>
      <c r="AQ23" s="52"/>
      <c r="AR23" s="52"/>
      <c r="AS23" s="52"/>
      <c r="AT23" s="52"/>
      <c r="AU23" s="52"/>
      <c r="AV23" s="52"/>
      <c r="AW23" s="52"/>
      <c r="AX23" s="52"/>
      <c r="AY23" s="52"/>
      <c r="AZ23" s="52"/>
      <c r="BA23" s="52"/>
      <c r="BB23" s="52"/>
      <c r="BC23" s="52"/>
      <c r="BD23" s="52"/>
      <c r="BE23" s="52"/>
      <c r="BF23" s="52"/>
      <c r="BG23" s="52"/>
      <c r="BH23" s="52"/>
      <c r="BI23" s="52"/>
      <c r="BJ23" s="52"/>
      <c r="BK23" s="52"/>
      <c r="BL23" s="52"/>
      <c r="BM23" s="52"/>
      <c r="BN23" s="52"/>
      <c r="BO23" s="52"/>
      <c r="BP23" s="52"/>
      <c r="BQ23" s="52"/>
      <c r="BR23" s="52"/>
      <c r="BS23" s="52"/>
      <c r="BT23" s="52"/>
      <c r="BU23" s="52"/>
      <c r="BV23" s="52"/>
      <c r="BW23" s="52"/>
      <c r="BX23" s="52"/>
      <c r="BY23" s="52"/>
      <c r="BZ23" s="52"/>
      <c r="CA23" s="52"/>
      <c r="CB23" s="52"/>
      <c r="CC23" s="52"/>
      <c r="CD23" s="52"/>
      <c r="CE23" s="52"/>
      <c r="CF23" s="52"/>
      <c r="CG23" s="52"/>
      <c r="CH23" s="52"/>
      <c r="CI23" s="52"/>
      <c r="CJ23" s="52"/>
      <c r="CK23" s="52"/>
      <c r="CL23" s="52"/>
      <c r="CM23" s="52"/>
      <c r="CN23" s="52"/>
      <c r="CO23" s="52"/>
      <c r="CP23" s="26"/>
      <c r="CQ23" s="52"/>
      <c r="CR23" s="52"/>
      <c r="CS23" s="52"/>
      <c r="CT23" s="52"/>
      <c r="CU23" s="52"/>
      <c r="CV23" s="52"/>
      <c r="CW23" s="52"/>
      <c r="CX23" s="52"/>
      <c r="CY23" s="52"/>
      <c r="CZ23" s="52"/>
      <c r="DA23" s="52"/>
      <c r="DB23" s="52"/>
      <c r="DC23" s="52"/>
      <c r="DD23" s="52"/>
      <c r="DE23" s="52"/>
      <c r="DF23" s="52"/>
      <c r="DG23" s="52"/>
      <c r="DH23" s="52"/>
      <c r="DI23" s="52"/>
      <c r="DJ23" s="52"/>
      <c r="DK23" s="52"/>
      <c r="DL23" s="52"/>
      <c r="DM23" s="52"/>
      <c r="DN23" s="52"/>
      <c r="DO23" s="52"/>
      <c r="DP23" s="52"/>
      <c r="DQ23" s="52"/>
      <c r="DR23" s="52"/>
      <c r="DS23" s="52"/>
      <c r="DT23" s="52"/>
      <c r="DU23" s="52"/>
      <c r="DV23" s="52"/>
      <c r="DW23" s="52"/>
      <c r="DX23" s="52"/>
      <c r="DY23" s="52"/>
      <c r="DZ23" s="52"/>
      <c r="EA23" s="52"/>
      <c r="EB23" s="52"/>
      <c r="EC23" s="52"/>
    </row>
    <row r="24" spans="1:133" s="34" customFormat="1" ht="18" customHeight="1" x14ac:dyDescent="0.3">
      <c r="A24" s="26"/>
      <c r="B24" s="26"/>
      <c r="C24" s="26"/>
      <c r="D24" s="298" t="s">
        <v>55</v>
      </c>
      <c r="E24" s="114">
        <v>12</v>
      </c>
      <c r="F24" s="119"/>
      <c r="G24" s="119"/>
      <c r="H24" s="119"/>
      <c r="I24" s="119"/>
      <c r="J24" s="119"/>
      <c r="K24" s="119"/>
      <c r="L24" s="119"/>
      <c r="M24" s="119"/>
      <c r="N24" s="119"/>
      <c r="O24" s="51"/>
      <c r="P24" s="232" t="s">
        <v>80</v>
      </c>
      <c r="Q24" s="231">
        <f>'Payment methods'!$G$9</f>
        <v>50000</v>
      </c>
      <c r="R24" s="52"/>
      <c r="S24" s="57"/>
      <c r="T24" s="52"/>
      <c r="U24" s="52"/>
      <c r="V24" s="52"/>
      <c r="W24" s="52"/>
      <c r="X24" s="52"/>
      <c r="Y24" s="52"/>
      <c r="Z24" s="52"/>
      <c r="AA24" s="52"/>
      <c r="AB24" s="52"/>
      <c r="AC24" s="52"/>
      <c r="AD24" s="52"/>
      <c r="AE24" s="52"/>
      <c r="AF24" s="52"/>
      <c r="AG24" s="52"/>
      <c r="AH24" s="52"/>
      <c r="AI24" s="52"/>
      <c r="AJ24" s="52"/>
      <c r="AK24" s="52"/>
      <c r="AL24" s="52"/>
      <c r="AM24" s="52"/>
      <c r="AN24" s="52"/>
      <c r="AO24" s="52"/>
      <c r="AP24" s="52"/>
      <c r="AQ24" s="52"/>
      <c r="AR24" s="52"/>
      <c r="AS24" s="52"/>
      <c r="AT24" s="52"/>
      <c r="AU24" s="52"/>
      <c r="AV24" s="52"/>
      <c r="AW24" s="52"/>
      <c r="AX24" s="52"/>
      <c r="AY24" s="52"/>
      <c r="AZ24" s="52"/>
      <c r="BA24" s="52"/>
      <c r="BB24" s="52"/>
      <c r="BC24" s="52"/>
      <c r="BD24" s="52"/>
      <c r="BE24" s="52"/>
      <c r="BF24" s="52"/>
      <c r="BG24" s="52"/>
      <c r="BH24" s="52"/>
      <c r="BI24" s="52"/>
      <c r="BJ24" s="52"/>
      <c r="BK24" s="52"/>
      <c r="BL24" s="52"/>
      <c r="BM24" s="52"/>
      <c r="BN24" s="52"/>
      <c r="BO24" s="52"/>
      <c r="BP24" s="52"/>
      <c r="BQ24" s="52"/>
      <c r="BR24" s="52"/>
      <c r="BS24" s="52"/>
      <c r="BT24" s="52"/>
      <c r="BU24" s="52"/>
      <c r="BV24" s="52"/>
      <c r="BW24" s="52"/>
      <c r="BX24" s="52"/>
      <c r="BY24" s="52"/>
      <c r="BZ24" s="52"/>
      <c r="CA24" s="52"/>
      <c r="CB24" s="52"/>
      <c r="CC24" s="52"/>
      <c r="CD24" s="52"/>
      <c r="CE24" s="52"/>
      <c r="CF24" s="52"/>
      <c r="CG24" s="52"/>
      <c r="CH24" s="52"/>
      <c r="CI24" s="52"/>
      <c r="CJ24" s="52"/>
      <c r="CK24" s="52"/>
      <c r="CL24" s="52"/>
      <c r="CM24" s="52"/>
      <c r="CN24" s="52"/>
      <c r="CO24" s="52"/>
      <c r="CP24" s="26"/>
      <c r="CQ24" s="52"/>
      <c r="CR24" s="52"/>
      <c r="CS24" s="52"/>
      <c r="CT24" s="52"/>
      <c r="CU24" s="52"/>
      <c r="CV24" s="52"/>
      <c r="CW24" s="52"/>
      <c r="CX24" s="52"/>
      <c r="CY24" s="52"/>
      <c r="CZ24" s="52"/>
      <c r="DA24" s="52"/>
      <c r="DB24" s="52"/>
      <c r="DC24" s="52"/>
      <c r="DD24" s="52"/>
      <c r="DE24" s="52"/>
      <c r="DF24" s="52"/>
      <c r="DG24" s="52"/>
      <c r="DH24" s="52"/>
      <c r="DI24" s="52"/>
      <c r="DJ24" s="52"/>
      <c r="DK24" s="52"/>
      <c r="DL24" s="52"/>
      <c r="DM24" s="52"/>
      <c r="DN24" s="52"/>
      <c r="DO24" s="52"/>
      <c r="DP24" s="52"/>
      <c r="DQ24" s="52"/>
      <c r="DR24" s="52"/>
      <c r="DS24" s="52"/>
      <c r="DT24" s="52"/>
      <c r="DU24" s="52"/>
      <c r="DV24" s="52"/>
      <c r="DW24" s="52"/>
      <c r="DX24" s="52"/>
      <c r="DY24" s="52"/>
      <c r="DZ24" s="52"/>
      <c r="EA24" s="52"/>
      <c r="EB24" s="52"/>
      <c r="EC24" s="52"/>
    </row>
    <row r="25" spans="1:133" s="34" customFormat="1" ht="18" customHeight="1" x14ac:dyDescent="0.25">
      <c r="A25" s="26"/>
      <c r="B25" s="26"/>
      <c r="C25" s="26"/>
      <c r="D25" s="59"/>
      <c r="E25" s="131"/>
      <c r="F25" s="119"/>
      <c r="G25" s="119"/>
      <c r="H25" s="119"/>
      <c r="I25" s="119"/>
      <c r="J25" s="119"/>
      <c r="K25" s="119"/>
      <c r="L25" s="119"/>
      <c r="M25" s="119"/>
      <c r="N25" s="119"/>
      <c r="O25" s="53"/>
      <c r="P25" s="53"/>
      <c r="Q25" s="52"/>
      <c r="R25" s="52"/>
      <c r="S25" s="57"/>
      <c r="T25" s="52"/>
      <c r="U25" s="52"/>
      <c r="V25" s="52"/>
      <c r="W25" s="52"/>
      <c r="X25" s="52"/>
      <c r="Y25" s="52"/>
      <c r="Z25" s="52"/>
      <c r="AA25" s="52"/>
      <c r="AB25" s="52"/>
      <c r="AC25" s="52"/>
      <c r="AD25" s="52"/>
      <c r="AE25" s="52"/>
      <c r="AF25" s="52"/>
      <c r="AG25" s="52"/>
      <c r="AH25" s="52"/>
      <c r="AI25" s="52"/>
      <c r="AJ25" s="52"/>
      <c r="AK25" s="52"/>
      <c r="AL25" s="52"/>
      <c r="AM25" s="52"/>
      <c r="AN25" s="52"/>
      <c r="AO25" s="52"/>
      <c r="AP25" s="52"/>
      <c r="AQ25" s="52"/>
      <c r="AR25" s="52"/>
      <c r="AS25" s="52"/>
      <c r="AT25" s="52"/>
      <c r="AU25" s="52"/>
      <c r="AV25" s="52"/>
      <c r="AW25" s="52"/>
      <c r="AX25" s="52"/>
      <c r="AY25" s="52"/>
      <c r="AZ25" s="52"/>
      <c r="BA25" s="52"/>
      <c r="BB25" s="52"/>
      <c r="BC25" s="52"/>
      <c r="BD25" s="52"/>
      <c r="BE25" s="52"/>
      <c r="BF25" s="52"/>
      <c r="BG25" s="52"/>
      <c r="BH25" s="52"/>
      <c r="BI25" s="52"/>
      <c r="BJ25" s="52"/>
      <c r="BK25" s="52"/>
      <c r="BL25" s="52"/>
      <c r="BM25" s="52"/>
      <c r="BN25" s="52"/>
      <c r="BO25" s="52"/>
      <c r="BP25" s="52"/>
      <c r="BQ25" s="52"/>
      <c r="BR25" s="52"/>
      <c r="BS25" s="52"/>
      <c r="BT25" s="52"/>
      <c r="BU25" s="52"/>
      <c r="BV25" s="52"/>
      <c r="BW25" s="52"/>
      <c r="BX25" s="52"/>
      <c r="BY25" s="52"/>
      <c r="BZ25" s="52"/>
      <c r="CA25" s="52"/>
      <c r="CB25" s="52"/>
      <c r="CC25" s="52"/>
      <c r="CD25" s="52"/>
      <c r="CE25" s="52"/>
      <c r="CF25" s="52"/>
      <c r="CG25" s="52"/>
      <c r="CH25" s="52"/>
      <c r="CI25" s="52"/>
      <c r="CJ25" s="52"/>
      <c r="CK25" s="52"/>
      <c r="CL25" s="52"/>
      <c r="CM25" s="52"/>
      <c r="CN25" s="52"/>
      <c r="CO25" s="52"/>
      <c r="CP25" s="26"/>
      <c r="CQ25" s="52"/>
      <c r="CR25" s="52"/>
      <c r="CS25" s="52"/>
      <c r="CT25" s="52"/>
      <c r="CU25" s="52"/>
      <c r="CV25" s="52"/>
      <c r="CW25" s="52"/>
      <c r="CX25" s="52"/>
      <c r="CY25" s="52"/>
      <c r="CZ25" s="52"/>
      <c r="DA25" s="52"/>
      <c r="DB25" s="52"/>
      <c r="DC25" s="52"/>
      <c r="DD25" s="52"/>
      <c r="DE25" s="52"/>
      <c r="DF25" s="52"/>
      <c r="DG25" s="52"/>
      <c r="DH25" s="52"/>
      <c r="DI25" s="52"/>
      <c r="DJ25" s="52"/>
      <c r="DK25" s="52"/>
      <c r="DL25" s="52"/>
      <c r="DM25" s="52"/>
      <c r="DN25" s="52"/>
      <c r="DO25" s="52"/>
      <c r="DP25" s="52"/>
      <c r="DQ25" s="52"/>
      <c r="DR25" s="52"/>
      <c r="DS25" s="52"/>
      <c r="DT25" s="52"/>
      <c r="DU25" s="52"/>
      <c r="DV25" s="52"/>
      <c r="DW25" s="52"/>
      <c r="DX25" s="52"/>
      <c r="DY25" s="52"/>
      <c r="DZ25" s="52"/>
      <c r="EA25" s="52"/>
      <c r="EB25" s="52"/>
      <c r="EC25" s="52"/>
    </row>
    <row r="26" spans="1:133" s="34" customFormat="1" ht="18" customHeight="1" x14ac:dyDescent="0.25">
      <c r="A26" s="26"/>
      <c r="B26" s="26"/>
      <c r="C26" s="26"/>
      <c r="D26" s="59"/>
      <c r="E26" s="131"/>
      <c r="F26" s="119"/>
      <c r="G26" s="119"/>
      <c r="H26" s="119"/>
      <c r="I26" s="119"/>
      <c r="J26" s="119"/>
      <c r="K26" s="119"/>
      <c r="L26" s="119"/>
      <c r="M26" s="119"/>
      <c r="N26" s="119"/>
      <c r="O26" s="52"/>
      <c r="P26" s="265" t="s">
        <v>198</v>
      </c>
      <c r="Q26" s="266" t="s">
        <v>199</v>
      </c>
      <c r="R26" s="267" t="s">
        <v>200</v>
      </c>
      <c r="S26" s="266" t="s">
        <v>73</v>
      </c>
      <c r="T26" s="266" t="s">
        <v>201</v>
      </c>
      <c r="U26" s="266" t="s">
        <v>108</v>
      </c>
      <c r="V26" s="268" t="s">
        <v>81</v>
      </c>
      <c r="W26" s="52"/>
      <c r="X26" s="52"/>
      <c r="Y26" s="52"/>
      <c r="Z26" s="52"/>
      <c r="AA26" s="52"/>
      <c r="AB26" s="52"/>
      <c r="AC26" s="52"/>
      <c r="AD26" s="52"/>
      <c r="AE26" s="52"/>
      <c r="AF26" s="52"/>
      <c r="AG26" s="52"/>
      <c r="AH26" s="52"/>
      <c r="AI26" s="52"/>
      <c r="AJ26" s="52"/>
      <c r="AK26" s="52"/>
      <c r="AL26" s="52"/>
      <c r="AM26" s="52"/>
      <c r="AN26" s="52"/>
      <c r="AO26" s="52"/>
      <c r="AP26" s="52"/>
      <c r="AQ26" s="52"/>
      <c r="AR26" s="52"/>
      <c r="AS26" s="52"/>
      <c r="AT26" s="52"/>
      <c r="AU26" s="52"/>
      <c r="AV26" s="52"/>
      <c r="AW26" s="52"/>
      <c r="AX26" s="52"/>
      <c r="AY26" s="52"/>
      <c r="AZ26" s="52"/>
      <c r="BA26" s="52"/>
      <c r="BB26" s="52"/>
      <c r="BC26" s="52"/>
      <c r="BD26" s="52"/>
      <c r="BE26" s="52"/>
      <c r="BF26" s="52"/>
      <c r="BG26" s="52"/>
      <c r="BH26" s="52"/>
      <c r="BI26" s="52"/>
      <c r="BJ26" s="52"/>
      <c r="BK26" s="52"/>
      <c r="BL26" s="52"/>
      <c r="BM26" s="52"/>
      <c r="BN26" s="52"/>
      <c r="BO26" s="52"/>
      <c r="BP26" s="52"/>
      <c r="BQ26" s="52"/>
      <c r="BR26" s="52"/>
      <c r="BS26" s="52"/>
      <c r="BT26" s="52"/>
      <c r="BU26" s="52"/>
      <c r="BV26" s="52"/>
      <c r="BW26" s="52"/>
      <c r="BX26" s="52"/>
      <c r="BY26" s="52"/>
      <c r="BZ26" s="52"/>
      <c r="CA26" s="52"/>
      <c r="CB26" s="52"/>
      <c r="CC26" s="52"/>
      <c r="CD26" s="52"/>
      <c r="CE26" s="52"/>
      <c r="CF26" s="52"/>
      <c r="CG26" s="52"/>
      <c r="CH26" s="52"/>
      <c r="CI26" s="52"/>
      <c r="CJ26" s="52"/>
      <c r="CK26" s="52"/>
      <c r="CL26" s="52"/>
      <c r="CM26" s="52"/>
      <c r="CN26" s="52"/>
      <c r="CO26" s="52"/>
      <c r="CP26" s="26"/>
      <c r="CQ26" s="52"/>
      <c r="CR26" s="52"/>
      <c r="CS26" s="52"/>
      <c r="CT26" s="52"/>
      <c r="CU26" s="52"/>
      <c r="CV26" s="52"/>
      <c r="CW26" s="52"/>
      <c r="CX26" s="52"/>
      <c r="CY26" s="52"/>
      <c r="CZ26" s="52"/>
      <c r="DA26" s="52"/>
      <c r="DB26" s="52"/>
      <c r="DC26" s="52"/>
      <c r="DD26" s="52"/>
      <c r="DE26" s="52"/>
      <c r="DF26" s="52"/>
      <c r="DG26" s="52"/>
      <c r="DH26" s="52"/>
      <c r="DI26" s="52"/>
      <c r="DJ26" s="52"/>
      <c r="DK26" s="52"/>
      <c r="DL26" s="52"/>
      <c r="DM26" s="52"/>
      <c r="DN26" s="52"/>
      <c r="DO26" s="52"/>
      <c r="DP26" s="52"/>
      <c r="DQ26" s="52"/>
      <c r="DR26" s="52"/>
      <c r="DS26" s="52"/>
      <c r="DT26" s="52"/>
      <c r="DU26" s="52"/>
      <c r="DV26" s="52"/>
      <c r="DW26" s="52"/>
      <c r="DX26" s="52"/>
      <c r="DY26" s="52"/>
      <c r="DZ26" s="52"/>
      <c r="EA26" s="52"/>
      <c r="EB26" s="52"/>
      <c r="EC26" s="52"/>
    </row>
    <row r="27" spans="1:133" s="34" customFormat="1" ht="18" customHeight="1" x14ac:dyDescent="0.25">
      <c r="A27" s="26"/>
      <c r="B27" s="26"/>
      <c r="C27" s="26"/>
      <c r="D27" s="59"/>
      <c r="E27" s="131"/>
      <c r="F27" s="119"/>
      <c r="G27" s="119"/>
      <c r="H27" s="119"/>
      <c r="I27" s="119"/>
      <c r="J27" s="119"/>
      <c r="K27" s="119"/>
      <c r="L27" s="119"/>
      <c r="M27" s="119"/>
      <c r="N27" s="119"/>
      <c r="O27" s="52"/>
      <c r="P27" s="269">
        <v>1</v>
      </c>
      <c r="Q27" s="261">
        <f t="shared" ref="Q27:Q36" si="1">IFERROR(SMALL($R$9:$R$18,P27),"-")</f>
        <v>100000</v>
      </c>
      <c r="R27" s="262">
        <f>IFERROR(IF(Q27="-","-",INDEX($O$9:$U$18,MATCH(Q27&amp;"-"&amp;COUNTIFS($Q$27:Q27,Q27),$U$9:$U$18,0),1)),"-")</f>
        <v>2</v>
      </c>
      <c r="S27" s="262" t="str">
        <f>IFERROR(IF(Q27="-","-",INDEX($O$9:$U$18,MATCH(Q27&amp;"-"&amp;COUNTIFS($Q$27:Q27,Q27),$U$9:$U$18,0),2)),"-")</f>
        <v>Personal loans</v>
      </c>
      <c r="T27" s="261">
        <f>IFERROR(IF(Q27="-","-",INDEX($O$9:$U$18,MATCH(Q27&amp;"-"&amp;COUNTIFS($Q$27:Q27,Q27),$U$9:$U$18,0),3)),"-")</f>
        <v>500</v>
      </c>
      <c r="U27" s="261">
        <f>Q40</f>
        <v>610.74135411587781</v>
      </c>
      <c r="V27" s="270">
        <f ca="1">Q41</f>
        <v>45252</v>
      </c>
      <c r="W27" s="52"/>
      <c r="X27" s="52"/>
      <c r="Y27" s="52"/>
      <c r="Z27" s="52"/>
      <c r="AA27" s="52"/>
      <c r="AB27" s="52"/>
      <c r="AC27" s="52"/>
      <c r="AD27" s="52"/>
      <c r="AE27" s="52"/>
      <c r="AF27" s="52"/>
      <c r="AG27" s="52"/>
      <c r="AH27" s="52"/>
      <c r="AI27" s="52"/>
      <c r="AJ27" s="52"/>
      <c r="AK27" s="52"/>
      <c r="AL27" s="52"/>
      <c r="AM27" s="52"/>
      <c r="AN27" s="52"/>
      <c r="AO27" s="52"/>
      <c r="AP27" s="52"/>
      <c r="AQ27" s="52"/>
      <c r="AR27" s="52"/>
      <c r="AS27" s="52"/>
      <c r="AT27" s="52"/>
      <c r="AU27" s="52"/>
      <c r="AV27" s="52"/>
      <c r="AW27" s="52"/>
      <c r="AX27" s="52"/>
      <c r="AY27" s="52"/>
      <c r="AZ27" s="52"/>
      <c r="BA27" s="52"/>
      <c r="BB27" s="52"/>
      <c r="BC27" s="52"/>
      <c r="BD27" s="52"/>
      <c r="BE27" s="52"/>
      <c r="BF27" s="52"/>
      <c r="BG27" s="52"/>
      <c r="BH27" s="52"/>
      <c r="BI27" s="52"/>
      <c r="BJ27" s="52"/>
      <c r="BK27" s="52"/>
      <c r="BL27" s="52"/>
      <c r="BM27" s="52"/>
      <c r="BN27" s="52"/>
      <c r="BO27" s="52"/>
      <c r="BP27" s="52"/>
      <c r="BQ27" s="52"/>
      <c r="BR27" s="52"/>
      <c r="BS27" s="52"/>
      <c r="BT27" s="52"/>
      <c r="BU27" s="52"/>
      <c r="BV27" s="52"/>
      <c r="BW27" s="52"/>
      <c r="BX27" s="52"/>
      <c r="BY27" s="52"/>
      <c r="BZ27" s="52"/>
      <c r="CA27" s="52"/>
      <c r="CB27" s="52"/>
      <c r="CC27" s="52"/>
      <c r="CD27" s="52"/>
      <c r="CE27" s="52"/>
      <c r="CF27" s="52"/>
      <c r="CG27" s="52"/>
      <c r="CH27" s="52"/>
      <c r="CI27" s="52"/>
      <c r="CJ27" s="52"/>
      <c r="CK27" s="52"/>
      <c r="CL27" s="52"/>
      <c r="CM27" s="52"/>
      <c r="CN27" s="52"/>
      <c r="CO27" s="52"/>
      <c r="CP27" s="26"/>
      <c r="CQ27" s="52"/>
      <c r="CR27" s="52"/>
      <c r="CS27" s="52"/>
      <c r="CT27" s="52"/>
      <c r="CU27" s="52"/>
      <c r="CV27" s="52"/>
      <c r="CW27" s="52"/>
      <c r="CX27" s="52"/>
      <c r="CY27" s="52"/>
      <c r="CZ27" s="52"/>
      <c r="DA27" s="52"/>
      <c r="DB27" s="52"/>
      <c r="DC27" s="52"/>
      <c r="DD27" s="52"/>
      <c r="DE27" s="52"/>
      <c r="DF27" s="52"/>
      <c r="DG27" s="52"/>
      <c r="DH27" s="52"/>
      <c r="DI27" s="52"/>
      <c r="DJ27" s="52"/>
      <c r="DK27" s="52"/>
      <c r="DL27" s="52"/>
      <c r="DM27" s="52"/>
      <c r="DN27" s="52"/>
      <c r="DO27" s="52"/>
      <c r="DP27" s="52"/>
      <c r="DQ27" s="52"/>
      <c r="DR27" s="52"/>
      <c r="DS27" s="52"/>
      <c r="DT27" s="52"/>
      <c r="DU27" s="52"/>
      <c r="DV27" s="52"/>
      <c r="DW27" s="52"/>
      <c r="DX27" s="52"/>
      <c r="DY27" s="52"/>
      <c r="DZ27" s="52"/>
      <c r="EA27" s="52"/>
      <c r="EB27" s="52"/>
      <c r="EC27" s="52"/>
    </row>
    <row r="28" spans="1:133" s="34" customFormat="1" ht="18" customHeight="1" thickBot="1" x14ac:dyDescent="0.4">
      <c r="A28" s="26"/>
      <c r="B28" s="26"/>
      <c r="C28" s="26"/>
      <c r="D28" s="15" t="s">
        <v>42</v>
      </c>
      <c r="E28" s="16"/>
      <c r="F28" s="16"/>
      <c r="G28" s="16"/>
      <c r="H28" s="16"/>
      <c r="I28" s="16"/>
      <c r="J28" s="16"/>
      <c r="K28" s="119"/>
      <c r="L28" s="119"/>
      <c r="M28" s="119"/>
      <c r="N28" s="119"/>
      <c r="O28" s="52"/>
      <c r="P28" s="271">
        <v>2</v>
      </c>
      <c r="Q28" s="263">
        <f t="shared" si="1"/>
        <v>200000</v>
      </c>
      <c r="R28" s="264">
        <f>IFERROR(IF(Q28="-","-",INDEX($O$9:$U$18,MATCH(Q28&amp;"-"&amp;COUNTIFS($Q$27:Q28,Q28),$U$9:$U$18,0),1)),"-")</f>
        <v>3</v>
      </c>
      <c r="S28" s="264" t="str">
        <f>IFERROR(IF(Q28="-","-",INDEX($O$9:$U$18,MATCH(Q28&amp;"-"&amp;COUNTIFS($Q$27:Q28,Q28),$U$9:$U$18,0),2)),"-")</f>
        <v>IRS debt</v>
      </c>
      <c r="T28" s="263">
        <f>IFERROR(IF(Q28="-","-",INDEX($O$9:$U$18,MATCH(Q28&amp;"-"&amp;COUNTIFS($Q$27:Q28,Q28),$U$9:$U$18,0),3)),"-")</f>
        <v>1000</v>
      </c>
      <c r="U28" s="263">
        <f>X40</f>
        <v>3393.9321471183216</v>
      </c>
      <c r="V28" s="272">
        <f ca="1">X41</f>
        <v>45344</v>
      </c>
      <c r="W28" s="52"/>
      <c r="X28" s="52"/>
      <c r="Y28" s="52"/>
      <c r="Z28" s="52"/>
      <c r="AA28" s="52"/>
      <c r="AB28" s="52"/>
      <c r="AC28" s="52"/>
      <c r="AD28" s="52"/>
      <c r="AE28" s="52"/>
      <c r="AF28" s="52"/>
      <c r="AG28" s="52"/>
      <c r="AH28" s="52"/>
      <c r="AI28" s="52"/>
      <c r="AJ28" s="52"/>
      <c r="AK28" s="52"/>
      <c r="AL28" s="52"/>
      <c r="AM28" s="52"/>
      <c r="AN28" s="52"/>
      <c r="AO28" s="52"/>
      <c r="AP28" s="52"/>
      <c r="AQ28" s="52"/>
      <c r="AR28" s="52"/>
      <c r="AS28" s="52"/>
      <c r="AT28" s="52"/>
      <c r="AU28" s="52"/>
      <c r="AV28" s="52"/>
      <c r="AW28" s="52"/>
      <c r="AX28" s="52"/>
      <c r="AY28" s="52"/>
      <c r="AZ28" s="52"/>
      <c r="BA28" s="52"/>
      <c r="BB28" s="52"/>
      <c r="BC28" s="52"/>
      <c r="BD28" s="52"/>
      <c r="BE28" s="52"/>
      <c r="BF28" s="52"/>
      <c r="BG28" s="52"/>
      <c r="BH28" s="52"/>
      <c r="BI28" s="52"/>
      <c r="BJ28" s="52"/>
      <c r="BK28" s="52"/>
      <c r="BL28" s="52"/>
      <c r="BM28" s="52"/>
      <c r="BN28" s="52"/>
      <c r="BO28" s="52"/>
      <c r="BP28" s="52"/>
      <c r="BQ28" s="52"/>
      <c r="BR28" s="52"/>
      <c r="BS28" s="52"/>
      <c r="BT28" s="52"/>
      <c r="BU28" s="52"/>
      <c r="BV28" s="52"/>
      <c r="BW28" s="52"/>
      <c r="BX28" s="52"/>
      <c r="BY28" s="52"/>
      <c r="BZ28" s="52"/>
      <c r="CA28" s="52"/>
      <c r="CB28" s="52"/>
      <c r="CC28" s="52"/>
      <c r="CD28" s="52"/>
      <c r="CE28" s="52"/>
      <c r="CF28" s="52"/>
      <c r="CG28" s="52"/>
      <c r="CH28" s="52"/>
      <c r="CI28" s="52"/>
      <c r="CJ28" s="52"/>
      <c r="CK28" s="52"/>
      <c r="CL28" s="52"/>
      <c r="CM28" s="52"/>
      <c r="CN28" s="52"/>
      <c r="CO28" s="52"/>
      <c r="CP28" s="26"/>
      <c r="CQ28" s="52"/>
      <c r="CR28" s="52"/>
      <c r="CS28" s="52"/>
      <c r="CT28" s="52"/>
      <c r="CU28" s="52"/>
      <c r="CV28" s="52"/>
      <c r="CW28" s="52"/>
      <c r="CX28" s="52"/>
      <c r="CY28" s="52"/>
      <c r="CZ28" s="52"/>
      <c r="DA28" s="52"/>
      <c r="DB28" s="52"/>
      <c r="DC28" s="52"/>
      <c r="DD28" s="52"/>
      <c r="DE28" s="52"/>
      <c r="DF28" s="52"/>
      <c r="DG28" s="52"/>
      <c r="DH28" s="52"/>
      <c r="DI28" s="52"/>
      <c r="DJ28" s="52"/>
      <c r="DK28" s="52"/>
      <c r="DL28" s="52"/>
      <c r="DM28" s="52"/>
      <c r="DN28" s="52"/>
      <c r="DO28" s="52"/>
      <c r="DP28" s="52"/>
      <c r="DQ28" s="52"/>
      <c r="DR28" s="52"/>
      <c r="DS28" s="52"/>
      <c r="DT28" s="52"/>
      <c r="DU28" s="52"/>
      <c r="DV28" s="52"/>
      <c r="DW28" s="52"/>
      <c r="DX28" s="52"/>
      <c r="DY28" s="52"/>
      <c r="DZ28" s="52"/>
      <c r="EA28" s="52"/>
      <c r="EB28" s="52"/>
      <c r="EC28" s="52"/>
    </row>
    <row r="29" spans="1:133" ht="14.5" thickTop="1" x14ac:dyDescent="0.25">
      <c r="E29" s="59"/>
      <c r="F29" s="55"/>
      <c r="G29" s="55"/>
      <c r="H29" s="55"/>
      <c r="I29" s="55"/>
      <c r="J29" s="55"/>
      <c r="K29" s="55"/>
      <c r="L29" s="55"/>
      <c r="M29" s="55"/>
      <c r="N29" s="55"/>
      <c r="P29" s="269">
        <v>3</v>
      </c>
      <c r="Q29" s="261">
        <f t="shared" si="1"/>
        <v>500000</v>
      </c>
      <c r="R29" s="262">
        <f>IFERROR(IF(Q29="-","-",INDEX($O$9:$U$18,MATCH(Q29&amp;"-"&amp;COUNTIFS($Q$27:Q29,Q29),$U$9:$U$18,0),1)),"-")</f>
        <v>1</v>
      </c>
      <c r="S29" s="262" t="str">
        <f>IFERROR(IF(Q29="-","-",INDEX($O$9:$U$18,MATCH(Q29&amp;"-"&amp;COUNTIFS($Q$27:Q29,Q29),$U$9:$U$18,0),2)),"-")</f>
        <v>Mortgage payments</v>
      </c>
      <c r="T29" s="261">
        <f>IFERROR(IF(Q29="-","-",INDEX($O$9:$U$18,MATCH(Q29&amp;"-"&amp;COUNTIFS($Q$27:Q29,Q29),$U$9:$U$18,0),3)),"-")</f>
        <v>2000</v>
      </c>
      <c r="U29" s="261">
        <f>AF40</f>
        <v>14535.508115087558</v>
      </c>
      <c r="V29" s="270">
        <f ca="1">AF41</f>
        <v>45648</v>
      </c>
    </row>
    <row r="30" spans="1:133" ht="18" customHeight="1" x14ac:dyDescent="0.25">
      <c r="D30" s="109" t="s">
        <v>105</v>
      </c>
      <c r="E30" s="109" t="s">
        <v>138</v>
      </c>
      <c r="F30" s="109" t="s">
        <v>64</v>
      </c>
      <c r="G30" s="109" t="s">
        <v>134</v>
      </c>
      <c r="H30" s="109" t="s">
        <v>62</v>
      </c>
      <c r="J30" s="109" t="s">
        <v>84</v>
      </c>
      <c r="K30" s="121"/>
      <c r="L30" s="121"/>
      <c r="M30" s="121"/>
      <c r="N30" s="121"/>
      <c r="P30" s="271">
        <v>4</v>
      </c>
      <c r="Q30" s="263" t="str">
        <f t="shared" si="1"/>
        <v>-</v>
      </c>
      <c r="R30" s="264" t="str">
        <f>IFERROR(IF(Q30="-","-",INDEX($O$9:$U$18,MATCH(Q30&amp;"-"&amp;COUNTIFS($Q$27:Q30,Q30),$U$9:$U$18,0),1)),"-")</f>
        <v>-</v>
      </c>
      <c r="S30" s="264" t="str">
        <f>IFERROR(IF(Q30="-","-",INDEX($O$9:$U$18,MATCH(Q30&amp;"-"&amp;COUNTIFS($Q$27:Q30,Q30),$U$9:$U$18,0),2)),"-")</f>
        <v>-</v>
      </c>
      <c r="T30" s="263" t="str">
        <f>IFERROR(IF(Q30="-","-",INDEX($O$9:$U$18,MATCH(Q30&amp;"-"&amp;COUNTIFS($Q$27:Q30,Q30),$U$9:$U$18,0),3)),"-")</f>
        <v>-</v>
      </c>
      <c r="U30" s="263" t="str">
        <f>AN40</f>
        <v>-</v>
      </c>
      <c r="V30" s="272" t="str">
        <f ca="1">AN41</f>
        <v>-</v>
      </c>
    </row>
    <row r="31" spans="1:133" ht="18" customHeight="1" x14ac:dyDescent="0.25">
      <c r="D31" s="108" t="str" cm="1">
        <f t="array" ref="D31:D34">IFERROR(_xlfn._xlws.FILTER(Fields!C18:C27,Fields!C18:C27&lt;&gt;""),"-")</f>
        <v>Salary</v>
      </c>
      <c r="E31" s="108" t="str" cm="1">
        <f t="array" ref="E31:E32">IFERROR(_xlfn._xlws.FILTER(Fields!E18:E27,Fields!E18:E27&lt;&gt;""),"-")</f>
        <v>Fixed</v>
      </c>
      <c r="F31" s="108" t="str" cm="1">
        <f t="array" ref="F31:F33">IFERROR(_xlfn._xlws.FILTER(Fields!C34:C39,Fields!C34:C39&lt;&gt;""),"-")</f>
        <v>Essential</v>
      </c>
      <c r="G31" s="108" t="str" cm="1">
        <f t="array" ref="G31:G33">IFERROR(_xlfn._xlws.FILTER(Fields!E34:E39,Fields!E34:E39&lt;&gt;""),"-")</f>
        <v>Keep it</v>
      </c>
      <c r="H31" s="108" t="str" cm="1">
        <f t="array" ref="H31:H38">IFERROR(_xlfn._xlws.FILTER(Fields!G34:G54,Fields!G34:G54&lt;&gt;""),"-")</f>
        <v>Grocery</v>
      </c>
      <c r="J31" s="108" t="str" cm="1">
        <f t="array" ref="J31:J33">IFERROR(_xlfn._xlws.FILTER('My debts'!C9:C18,'My debts'!C9:C18&lt;&gt;""),"-")</f>
        <v>Mortgage payments</v>
      </c>
      <c r="K31" s="122"/>
      <c r="L31" s="122"/>
      <c r="M31" s="122"/>
      <c r="N31" s="122"/>
      <c r="P31" s="269">
        <v>5</v>
      </c>
      <c r="Q31" s="261" t="str">
        <f t="shared" si="1"/>
        <v>-</v>
      </c>
      <c r="R31" s="262" t="str">
        <f>IFERROR(IF(Q31="-","-",INDEX($O$9:$U$18,MATCH(Q31&amp;"-"&amp;COUNTIFS($Q$27:Q31,Q31),$U$9:$U$18,0),1)),"-")</f>
        <v>-</v>
      </c>
      <c r="S31" s="262" t="str">
        <f>IFERROR(IF(Q31="-","-",INDEX($O$9:$U$18,MATCH(Q31&amp;"-"&amp;COUNTIFS($Q$27:Q31,Q31),$U$9:$U$18,0),2)),"-")</f>
        <v>-</v>
      </c>
      <c r="T31" s="261" t="str">
        <f>IFERROR(IF(Q31="-","-",INDEX($O$9:$U$18,MATCH(Q31&amp;"-"&amp;COUNTIFS($Q$27:Q31,Q31),$U$9:$U$18,0),3)),"-")</f>
        <v>-</v>
      </c>
      <c r="U31" s="261" t="str">
        <f>AV40</f>
        <v>-</v>
      </c>
      <c r="V31" s="270" t="str">
        <f ca="1">AV41</f>
        <v>-</v>
      </c>
    </row>
    <row r="32" spans="1:133" ht="18" customHeight="1" x14ac:dyDescent="0.25">
      <c r="D32" s="108" t="str">
        <v>Freelancer</v>
      </c>
      <c r="E32" s="108" t="str">
        <v>Variable</v>
      </c>
      <c r="F32" s="108" t="str">
        <v>Nice to have</v>
      </c>
      <c r="G32" s="108" t="str">
        <v>Reduce it</v>
      </c>
      <c r="H32" s="108" t="str">
        <v>Education</v>
      </c>
      <c r="J32" s="108" t="str">
        <v>Personal loans</v>
      </c>
      <c r="K32" s="58"/>
      <c r="L32" s="58"/>
      <c r="M32" s="58"/>
      <c r="N32" s="58"/>
      <c r="P32" s="271">
        <v>6</v>
      </c>
      <c r="Q32" s="263" t="str">
        <f t="shared" si="1"/>
        <v>-</v>
      </c>
      <c r="R32" s="264" t="str">
        <f>IFERROR(IF(Q32="-","-",INDEX($O$9:$U$18,MATCH(Q32&amp;"-"&amp;COUNTIFS($Q$27:Q32,Q32),$U$9:$U$18,0),1)),"-")</f>
        <v>-</v>
      </c>
      <c r="S32" s="264" t="str">
        <f>IFERROR(IF(Q32="-","-",INDEX($O$9:$U$18,MATCH(Q32&amp;"-"&amp;COUNTIFS($Q$27:Q32,Q32),$U$9:$U$18,0),2)),"-")</f>
        <v>-</v>
      </c>
      <c r="T32" s="263" t="str">
        <f>IFERROR(IF(Q32="-","-",INDEX($O$9:$U$18,MATCH(Q32&amp;"-"&amp;COUNTIFS($Q$27:Q32,Q32),$U$9:$U$18,0),3)),"-")</f>
        <v>-</v>
      </c>
      <c r="U32" s="263" t="str">
        <f>BD40</f>
        <v>-</v>
      </c>
      <c r="V32" s="272" t="str">
        <f ca="1">BD41</f>
        <v>-</v>
      </c>
    </row>
    <row r="33" spans="2:93" ht="18" customHeight="1" x14ac:dyDescent="0.25">
      <c r="D33" s="108" t="str">
        <v>Rental income</v>
      </c>
      <c r="E33" s="108"/>
      <c r="F33" s="108" t="str">
        <v>Not important</v>
      </c>
      <c r="G33" s="108" t="str">
        <v>Sacrifice it</v>
      </c>
      <c r="H33" s="108" t="str">
        <v>Streaming</v>
      </c>
      <c r="J33" s="108" t="str">
        <v>IRS debt</v>
      </c>
      <c r="K33" s="58"/>
      <c r="L33" s="58"/>
      <c r="M33" s="58"/>
      <c r="N33" s="58"/>
      <c r="P33" s="269">
        <v>7</v>
      </c>
      <c r="Q33" s="261" t="str">
        <f t="shared" si="1"/>
        <v>-</v>
      </c>
      <c r="R33" s="262" t="str">
        <f>IFERROR(IF(Q33="-","-",INDEX($O$9:$U$18,MATCH(Q33&amp;"-"&amp;COUNTIFS($Q$27:Q33,Q33),$U$9:$U$18,0),1)),"-")</f>
        <v>-</v>
      </c>
      <c r="S33" s="262" t="str">
        <f>IFERROR(IF(Q33="-","-",INDEX($O$9:$U$18,MATCH(Q33&amp;"-"&amp;COUNTIFS($Q$27:Q33,Q33),$U$9:$U$18,0),2)),"-")</f>
        <v>-</v>
      </c>
      <c r="T33" s="261" t="str">
        <f>IFERROR(IF(Q33="-","-",INDEX($O$9:$U$18,MATCH(Q33&amp;"-"&amp;COUNTIFS($Q$27:Q33,Q33),$U$9:$U$18,0),3)),"-")</f>
        <v>-</v>
      </c>
      <c r="U33" s="261" t="str">
        <f>BL40</f>
        <v>-</v>
      </c>
      <c r="V33" s="270" t="str">
        <f ca="1">BL41</f>
        <v>-</v>
      </c>
    </row>
    <row r="34" spans="2:93" ht="18" customHeight="1" x14ac:dyDescent="0.25">
      <c r="D34" s="108" t="str">
        <v>Side hustle</v>
      </c>
      <c r="E34" s="108"/>
      <c r="F34" s="108"/>
      <c r="G34" s="108"/>
      <c r="H34" s="108" t="str">
        <v>Clothing</v>
      </c>
      <c r="J34" s="108"/>
      <c r="K34" s="58"/>
      <c r="L34" s="58"/>
      <c r="M34" s="58"/>
      <c r="N34" s="58"/>
      <c r="P34" s="271">
        <v>8</v>
      </c>
      <c r="Q34" s="263" t="str">
        <f t="shared" si="1"/>
        <v>-</v>
      </c>
      <c r="R34" s="264" t="str">
        <f>IFERROR(IF(Q34="-","-",INDEX($O$9:$U$18,MATCH(Q34&amp;"-"&amp;COUNTIFS($Q$27:Q34,Q34),$U$9:$U$18,0),1)),"-")</f>
        <v>-</v>
      </c>
      <c r="S34" s="264" t="str">
        <f>IFERROR(IF(Q34="-","-",INDEX($O$9:$U$18,MATCH(Q34&amp;"-"&amp;COUNTIFS($Q$27:Q34,Q34),$U$9:$U$18,0),2)),"-")</f>
        <v>-</v>
      </c>
      <c r="T34" s="263" t="str">
        <f>IFERROR(IF(Q34="-","-",INDEX($O$9:$U$18,MATCH(Q34&amp;"-"&amp;COUNTIFS($Q$27:Q34,Q34),$U$9:$U$18,0),3)),"-")</f>
        <v>-</v>
      </c>
      <c r="U34" s="263" t="str">
        <f>BT40</f>
        <v>-</v>
      </c>
      <c r="V34" s="272" t="str">
        <f ca="1">BT41</f>
        <v>-</v>
      </c>
    </row>
    <row r="35" spans="2:93" ht="18" customHeight="1" x14ac:dyDescent="0.25">
      <c r="D35" s="108"/>
      <c r="E35" s="108"/>
      <c r="F35" s="108"/>
      <c r="G35" s="108"/>
      <c r="H35" s="108" t="str">
        <v>Health care</v>
      </c>
      <c r="J35" s="108"/>
      <c r="K35" s="58"/>
      <c r="L35" s="58"/>
      <c r="M35" s="58"/>
      <c r="N35" s="58"/>
      <c r="P35" s="269">
        <v>9</v>
      </c>
      <c r="Q35" s="261" t="str">
        <f t="shared" si="1"/>
        <v>-</v>
      </c>
      <c r="R35" s="262" t="str">
        <f>IFERROR(IF(Q35="-","-",INDEX($O$9:$U$18,MATCH(Q35&amp;"-"&amp;COUNTIFS($Q$27:Q35,Q35),$U$9:$U$18,0),1)),"-")</f>
        <v>-</v>
      </c>
      <c r="S35" s="262" t="str">
        <f>IFERROR(IF(Q35="-","-",INDEX($O$9:$U$18,MATCH(Q35&amp;"-"&amp;COUNTIFS($Q$27:Q35,Q35),$U$9:$U$18,0),2)),"-")</f>
        <v>-</v>
      </c>
      <c r="T35" s="261" t="str">
        <f>IFERROR(IF(Q35="-","-",INDEX($O$9:$U$18,MATCH(Q35&amp;"-"&amp;COUNTIFS($Q$27:Q35,Q35),$U$9:$U$18,0),3)),"-")</f>
        <v>-</v>
      </c>
      <c r="U35" s="261" t="str">
        <f>CB40</f>
        <v>-</v>
      </c>
      <c r="V35" s="270" t="str">
        <f ca="1">CB41</f>
        <v>-</v>
      </c>
    </row>
    <row r="36" spans="2:93" ht="18" customHeight="1" x14ac:dyDescent="0.25">
      <c r="D36" s="108"/>
      <c r="E36" s="108"/>
      <c r="F36" s="108"/>
      <c r="G36" s="108"/>
      <c r="H36" s="108" t="str">
        <v>Transport</v>
      </c>
      <c r="J36" s="108"/>
      <c r="P36" s="273">
        <v>10</v>
      </c>
      <c r="Q36" s="274" t="str">
        <f t="shared" si="1"/>
        <v>-</v>
      </c>
      <c r="R36" s="275" t="str">
        <f>IFERROR(IF(Q36="-","-",INDEX($O$9:$U$18,MATCH(Q36&amp;"-"&amp;COUNTIFS($Q$27:Q36,Q36),$U$9:$U$18,0),1)),"-")</f>
        <v>-</v>
      </c>
      <c r="S36" s="275" t="str">
        <f>IFERROR(IF(Q36="-","-",INDEX($O$9:$U$18,MATCH(Q36&amp;"-"&amp;COUNTIFS($Q$27:Q36,Q36),$U$9:$U$18,0),2)),"-")</f>
        <v>-</v>
      </c>
      <c r="T36" s="274" t="str">
        <f>IFERROR(IF(Q36="-","-",INDEX($O$9:$U$18,MATCH(Q36&amp;"-"&amp;COUNTIFS($Q$27:Q36,Q36),$U$9:$U$18,0),3)),"-")</f>
        <v>-</v>
      </c>
      <c r="U36" s="274" t="str">
        <f>CJ40</f>
        <v>-</v>
      </c>
      <c r="V36" s="276" t="str">
        <f ca="1">CJ41</f>
        <v>-</v>
      </c>
    </row>
    <row r="37" spans="2:93" ht="18" customHeight="1" x14ac:dyDescent="0.3">
      <c r="D37" s="108"/>
      <c r="E37" s="108"/>
      <c r="F37" s="111"/>
      <c r="G37" s="111"/>
      <c r="H37" s="108" t="str">
        <v>Utilities</v>
      </c>
      <c r="J37" s="108"/>
      <c r="S37" s="52"/>
      <c r="T37" s="52"/>
      <c r="U37" s="52"/>
      <c r="V37" s="52"/>
    </row>
    <row r="38" spans="2:93" ht="18" customHeight="1" x14ac:dyDescent="0.25">
      <c r="B38" s="123"/>
      <c r="D38" s="108"/>
      <c r="E38" s="108"/>
      <c r="H38" s="108" t="str">
        <v>Rent</v>
      </c>
      <c r="J38" s="108"/>
      <c r="S38" s="52"/>
      <c r="T38" s="52"/>
      <c r="U38" s="52"/>
      <c r="V38" s="52"/>
    </row>
    <row r="39" spans="2:93" ht="18" customHeight="1" x14ac:dyDescent="0.25">
      <c r="B39" s="123"/>
      <c r="D39" s="108"/>
      <c r="E39" s="108"/>
      <c r="H39" s="108"/>
      <c r="J39" s="108"/>
      <c r="P39" s="239">
        <f>R27</f>
        <v>2</v>
      </c>
      <c r="T39" s="52"/>
      <c r="U39" s="52"/>
      <c r="V39" s="52"/>
      <c r="W39" s="239">
        <f>R28</f>
        <v>3</v>
      </c>
      <c r="AA39" s="57"/>
      <c r="AE39" s="239">
        <f>R29</f>
        <v>1</v>
      </c>
      <c r="AI39" s="57"/>
      <c r="AM39" s="239" t="str">
        <f>R30</f>
        <v>-</v>
      </c>
      <c r="AQ39" s="57"/>
      <c r="AU39" s="239" t="str">
        <f>R31</f>
        <v>-</v>
      </c>
      <c r="AY39" s="57"/>
      <c r="BC39" s="239" t="str">
        <f>R32</f>
        <v>-</v>
      </c>
      <c r="BG39" s="57"/>
      <c r="BK39" s="239" t="str">
        <f>R33</f>
        <v>-</v>
      </c>
      <c r="BO39" s="57"/>
      <c r="BS39" s="239" t="str">
        <f>R34</f>
        <v>-</v>
      </c>
      <c r="BW39" s="57"/>
      <c r="CA39" s="239" t="str">
        <f>R35</f>
        <v>-</v>
      </c>
      <c r="CE39" s="57"/>
      <c r="CI39" s="239" t="str">
        <f>R36</f>
        <v>-</v>
      </c>
      <c r="CM39" s="57"/>
    </row>
    <row r="40" spans="2:93" ht="18" customHeight="1" x14ac:dyDescent="0.3">
      <c r="B40" s="123"/>
      <c r="D40" s="111"/>
      <c r="E40" s="111"/>
      <c r="H40" s="108"/>
      <c r="J40" s="108"/>
      <c r="P40" s="58" t="s">
        <v>108</v>
      </c>
      <c r="Q40" s="64">
        <f>IFERROR(IF(P39="-","-",SUM(R45:R164)),"-")</f>
        <v>610.74135411587781</v>
      </c>
      <c r="V40" s="52"/>
      <c r="W40" s="58" t="s">
        <v>108</v>
      </c>
      <c r="X40" s="64">
        <f>IFERROR(IF(W39="-","-",SUM(Z45:Z164)),"-")</f>
        <v>3393.9321471183216</v>
      </c>
      <c r="Y40" s="64"/>
      <c r="AA40" s="57"/>
      <c r="AB40" s="57"/>
      <c r="AC40" s="57"/>
      <c r="AE40" s="58" t="s">
        <v>108</v>
      </c>
      <c r="AF40" s="64">
        <f>IFERROR(IF(AE39="-","-",SUM(AH45:AH164)),"-")</f>
        <v>14535.508115087558</v>
      </c>
      <c r="AG40" s="64"/>
      <c r="AI40" s="57"/>
      <c r="AJ40" s="57"/>
      <c r="AK40" s="57"/>
      <c r="AM40" s="58" t="s">
        <v>108</v>
      </c>
      <c r="AN40" s="64" t="str">
        <f>IFERROR(IF(AM39="-","-",SUM(AP45:AP164)),"-")</f>
        <v>-</v>
      </c>
      <c r="AO40" s="64"/>
      <c r="AQ40" s="57"/>
      <c r="AR40" s="57"/>
      <c r="AS40" s="57"/>
      <c r="AU40" s="58" t="s">
        <v>108</v>
      </c>
      <c r="AV40" s="64" t="str">
        <f>IFERROR(IF(AU39="-","-",SUM(AX45:AX164)),"-")</f>
        <v>-</v>
      </c>
      <c r="AW40" s="64"/>
      <c r="AY40" s="57"/>
      <c r="AZ40" s="57"/>
      <c r="BA40" s="57"/>
      <c r="BC40" s="58" t="s">
        <v>108</v>
      </c>
      <c r="BD40" s="64" t="str">
        <f>IFERROR(IF(BC39="-","-",SUM(BF45:BF164)),"-")</f>
        <v>-</v>
      </c>
      <c r="BE40" s="64"/>
      <c r="BG40" s="57"/>
      <c r="BH40" s="57"/>
      <c r="BI40" s="57"/>
      <c r="BK40" s="58" t="s">
        <v>108</v>
      </c>
      <c r="BL40" s="64" t="str">
        <f>IFERROR(IF(BK39="-","-",SUM(BN45:BN164)),"-")</f>
        <v>-</v>
      </c>
      <c r="BM40" s="64"/>
      <c r="BO40" s="57"/>
      <c r="BP40" s="57"/>
      <c r="BQ40" s="57"/>
      <c r="BS40" s="58" t="s">
        <v>108</v>
      </c>
      <c r="BT40" s="64" t="str">
        <f>IFERROR(IF(BS39="-","-",SUM(BV45:BV164)),"-")</f>
        <v>-</v>
      </c>
      <c r="BU40" s="64"/>
      <c r="BW40" s="57"/>
      <c r="BX40" s="57"/>
      <c r="BY40" s="57"/>
      <c r="CA40" s="58" t="s">
        <v>108</v>
      </c>
      <c r="CB40" s="64" t="str">
        <f>IFERROR(IF(CA39="-","-",SUM(CD45:CD164)),"-")</f>
        <v>-</v>
      </c>
      <c r="CC40" s="64"/>
      <c r="CE40" s="57"/>
      <c r="CF40" s="57"/>
      <c r="CG40" s="57"/>
      <c r="CI40" s="58" t="s">
        <v>108</v>
      </c>
      <c r="CJ40" s="64" t="str">
        <f>IFERROR(IF(CI39="-","-",SUM(CL45:CL164)),"-")</f>
        <v>-</v>
      </c>
      <c r="CK40" s="64"/>
    </row>
    <row r="41" spans="2:93" ht="18" customHeight="1" x14ac:dyDescent="0.3">
      <c r="B41" s="123"/>
      <c r="H41" s="108"/>
      <c r="J41" s="110"/>
      <c r="P41" s="58" t="s">
        <v>195</v>
      </c>
      <c r="Q41" s="240">
        <f ca="1">IFERROR(IF(P39="-","-",EDATE(TODAY(),INDEX(O45:T404,MATCH("payoff",U45:U404,0),1))),"-")</f>
        <v>45252</v>
      </c>
      <c r="V41" s="52"/>
      <c r="W41" s="58" t="s">
        <v>195</v>
      </c>
      <c r="X41" s="240">
        <f ca="1">IFERROR(IF(W39="-","-",EDATE(TODAY(),INDEX(V45:AA404,MATCH("payoff",AC45:AC404,0),1))),"-")</f>
        <v>45344</v>
      </c>
      <c r="Y41" s="240"/>
      <c r="AA41" s="57"/>
      <c r="AB41" s="57"/>
      <c r="AC41" s="57"/>
      <c r="AE41" s="58" t="s">
        <v>195</v>
      </c>
      <c r="AF41" s="240">
        <f ca="1">IFERROR(IF(AE39="-","-",EDATE(TODAY(),INDEX(AD45:AI404,MATCH("payoff",AK45:AK404,0),1))),"-")</f>
        <v>45648</v>
      </c>
      <c r="AG41" s="240"/>
      <c r="AI41" s="57"/>
      <c r="AJ41" s="57"/>
      <c r="AK41" s="57"/>
      <c r="AM41" s="58" t="s">
        <v>195</v>
      </c>
      <c r="AN41" s="240" t="str">
        <f ca="1">IFERROR(IF(AM39="-","-",EDATE(TODAY(),INDEX(AL45:AQ404,MATCH("payoff",AS45:AS404,0),1))),"-")</f>
        <v>-</v>
      </c>
      <c r="AO41" s="240"/>
      <c r="AQ41" s="57"/>
      <c r="AR41" s="57"/>
      <c r="AS41" s="57"/>
      <c r="AU41" s="58" t="s">
        <v>195</v>
      </c>
      <c r="AV41" s="240" t="str">
        <f ca="1">IFERROR(IF(AU39="-","-",EDATE(TODAY(),INDEX(AT45:AY404,MATCH("payoff",BA45:BA404,0),1))),"-")</f>
        <v>-</v>
      </c>
      <c r="AW41" s="240"/>
      <c r="AY41" s="57"/>
      <c r="AZ41" s="57"/>
      <c r="BA41" s="57"/>
      <c r="BC41" s="58" t="s">
        <v>195</v>
      </c>
      <c r="BD41" s="240" t="str">
        <f ca="1">IFERROR(IF(BC39="-","-",EDATE(TODAY(),INDEX(BB45:BG404,MATCH("payoff",BI45:BI404,0),1))),"-")</f>
        <v>-</v>
      </c>
      <c r="BE41" s="240"/>
      <c r="BG41" s="57"/>
      <c r="BH41" s="57"/>
      <c r="BI41" s="57"/>
      <c r="BK41" s="58" t="s">
        <v>195</v>
      </c>
      <c r="BL41" s="240" t="str">
        <f ca="1">IFERROR(IF(BK39="-","-",EDATE(TODAY(),INDEX(BJ45:BO404,MATCH("payoff",BQ45:BQ404,0),1))),"-")</f>
        <v>-</v>
      </c>
      <c r="BM41" s="240"/>
      <c r="BO41" s="57"/>
      <c r="BP41" s="57"/>
      <c r="BQ41" s="57"/>
      <c r="BS41" s="58" t="s">
        <v>195</v>
      </c>
      <c r="BT41" s="240" t="str">
        <f ca="1">IFERROR(IF(BS39="-","-",EDATE(TODAY(),INDEX(BR45:BW404,MATCH("payoff",BY45:BY404,0),1))),"-")</f>
        <v>-</v>
      </c>
      <c r="BU41" s="240"/>
      <c r="BW41" s="57"/>
      <c r="BX41" s="57"/>
      <c r="BY41" s="57"/>
      <c r="CA41" s="58" t="s">
        <v>195</v>
      </c>
      <c r="CB41" s="240" t="str">
        <f ca="1">IFERROR(IF(CA39="-","-",EDATE(TODAY(),INDEX(BZ45:CE404,MATCH("payoff",CG45:CG404,0),1))),"-")</f>
        <v>-</v>
      </c>
      <c r="CC41" s="240"/>
      <c r="CE41" s="57"/>
      <c r="CF41" s="57"/>
      <c r="CG41" s="57"/>
      <c r="CI41" s="58" t="s">
        <v>195</v>
      </c>
      <c r="CJ41" s="240" t="str">
        <f ca="1">IFERROR(IF(CI39="-","-",EDATE(TODAY(),INDEX(CH45:CM404,MATCH("payoff",CO45:CO404,0),1))),"-")</f>
        <v>-</v>
      </c>
      <c r="CK41" s="240"/>
      <c r="CM41" s="57"/>
      <c r="CN41" s="57"/>
      <c r="CO41" s="57"/>
    </row>
    <row r="42" spans="2:93" ht="18" customHeight="1" x14ac:dyDescent="0.25">
      <c r="B42" s="60"/>
      <c r="D42" s="60"/>
      <c r="E42" s="60"/>
      <c r="F42" s="60"/>
      <c r="H42" s="108"/>
      <c r="P42" s="58" t="s">
        <v>202</v>
      </c>
      <c r="Q42" s="64">
        <f>SUM($T27:$T27)</f>
        <v>500</v>
      </c>
      <c r="S42" s="52"/>
      <c r="T42" s="52"/>
      <c r="U42" s="52"/>
      <c r="V42" s="52"/>
      <c r="W42" s="58" t="s">
        <v>202</v>
      </c>
      <c r="X42" s="64">
        <f>SUM($T27:$T27)</f>
        <v>500</v>
      </c>
      <c r="Y42" s="64"/>
      <c r="AE42" s="58" t="s">
        <v>202</v>
      </c>
      <c r="AF42" s="64">
        <f>SUM($T27:$T28)</f>
        <v>1500</v>
      </c>
      <c r="AM42" s="58" t="s">
        <v>202</v>
      </c>
      <c r="AN42" s="64">
        <f>SUM($T27:$T29)</f>
        <v>3500</v>
      </c>
      <c r="AU42" s="58" t="s">
        <v>202</v>
      </c>
      <c r="AV42" s="64">
        <f>SUM($T27:$T30)</f>
        <v>3500</v>
      </c>
      <c r="BC42" s="58" t="s">
        <v>202</v>
      </c>
      <c r="BD42" s="64">
        <f>SUM($T27:$T31)</f>
        <v>3500</v>
      </c>
      <c r="BK42" s="58" t="s">
        <v>202</v>
      </c>
      <c r="BL42" s="64">
        <f>SUM($T27:$T32)</f>
        <v>3500</v>
      </c>
      <c r="BS42" s="58" t="s">
        <v>202</v>
      </c>
      <c r="BT42" s="64">
        <f>SUM($T27:$T33)</f>
        <v>3500</v>
      </c>
      <c r="CA42" s="58" t="s">
        <v>202</v>
      </c>
      <c r="CB42" s="64">
        <f>SUM($T27:$T34)</f>
        <v>3500</v>
      </c>
      <c r="CI42" s="58" t="s">
        <v>202</v>
      </c>
      <c r="CJ42" s="64">
        <f>SUM($T27:$T35)</f>
        <v>3500</v>
      </c>
      <c r="CM42" s="57"/>
      <c r="CN42" s="57"/>
      <c r="CO42" s="57"/>
    </row>
    <row r="43" spans="2:93" ht="18" customHeight="1" x14ac:dyDescent="0.25">
      <c r="B43" s="58"/>
      <c r="D43" s="58"/>
      <c r="E43" s="58"/>
      <c r="F43" s="58"/>
      <c r="H43" s="108"/>
      <c r="V43" s="52"/>
      <c r="AA43" s="57"/>
      <c r="AB43" s="57"/>
      <c r="AC43" s="57"/>
      <c r="AI43" s="57"/>
      <c r="AJ43" s="57"/>
      <c r="AK43" s="57"/>
      <c r="AQ43" s="57"/>
      <c r="AR43" s="57"/>
      <c r="AS43" s="57"/>
      <c r="AY43" s="57"/>
      <c r="AZ43" s="57"/>
      <c r="BA43" s="57"/>
      <c r="BG43" s="57"/>
      <c r="BH43" s="57"/>
      <c r="BI43" s="57"/>
      <c r="BO43" s="57"/>
      <c r="BP43" s="57"/>
      <c r="BQ43" s="57"/>
      <c r="BW43" s="57"/>
      <c r="BX43" s="57"/>
      <c r="BY43" s="57"/>
      <c r="CE43" s="57"/>
      <c r="CF43" s="57"/>
      <c r="CG43" s="57"/>
      <c r="CM43" s="57"/>
      <c r="CN43" s="57"/>
      <c r="CO43" s="57"/>
    </row>
    <row r="44" spans="2:93" ht="18" customHeight="1" x14ac:dyDescent="0.25">
      <c r="B44" s="123"/>
      <c r="D44" s="123"/>
      <c r="E44" s="123"/>
      <c r="F44" s="123"/>
      <c r="H44" s="108"/>
      <c r="O44" s="236" t="s">
        <v>189</v>
      </c>
      <c r="P44" s="58" t="s">
        <v>187</v>
      </c>
      <c r="Q44" s="58" t="s">
        <v>190</v>
      </c>
      <c r="R44" s="58" t="s">
        <v>192</v>
      </c>
      <c r="S44" s="58" t="s">
        <v>68</v>
      </c>
      <c r="T44" s="58" t="s">
        <v>194</v>
      </c>
      <c r="U44" s="58" t="s">
        <v>196</v>
      </c>
      <c r="V44" s="236" t="s">
        <v>189</v>
      </c>
      <c r="W44" s="58" t="s">
        <v>187</v>
      </c>
      <c r="X44" s="58" t="s">
        <v>190</v>
      </c>
      <c r="Y44" s="58" t="s">
        <v>203</v>
      </c>
      <c r="Z44" s="58" t="s">
        <v>192</v>
      </c>
      <c r="AA44" s="58" t="s">
        <v>68</v>
      </c>
      <c r="AB44" s="58" t="s">
        <v>194</v>
      </c>
      <c r="AC44" s="58" t="s">
        <v>196</v>
      </c>
      <c r="AD44" s="236" t="s">
        <v>189</v>
      </c>
      <c r="AE44" s="58" t="s">
        <v>187</v>
      </c>
      <c r="AF44" s="58" t="s">
        <v>190</v>
      </c>
      <c r="AG44" s="58" t="s">
        <v>203</v>
      </c>
      <c r="AH44" s="58" t="s">
        <v>192</v>
      </c>
      <c r="AI44" s="58" t="s">
        <v>68</v>
      </c>
      <c r="AJ44" s="58" t="s">
        <v>194</v>
      </c>
      <c r="AK44" s="58" t="s">
        <v>196</v>
      </c>
      <c r="AL44" s="236" t="s">
        <v>189</v>
      </c>
      <c r="AM44" s="58" t="s">
        <v>187</v>
      </c>
      <c r="AN44" s="58" t="s">
        <v>190</v>
      </c>
      <c r="AO44" s="58" t="s">
        <v>203</v>
      </c>
      <c r="AP44" s="58" t="s">
        <v>192</v>
      </c>
      <c r="AQ44" s="58" t="s">
        <v>68</v>
      </c>
      <c r="AR44" s="58" t="s">
        <v>194</v>
      </c>
      <c r="AS44" s="58" t="s">
        <v>196</v>
      </c>
      <c r="AT44" s="236" t="s">
        <v>189</v>
      </c>
      <c r="AU44" s="58" t="s">
        <v>187</v>
      </c>
      <c r="AV44" s="58" t="s">
        <v>190</v>
      </c>
      <c r="AW44" s="58" t="s">
        <v>203</v>
      </c>
      <c r="AX44" s="58" t="s">
        <v>192</v>
      </c>
      <c r="AY44" s="58" t="s">
        <v>68</v>
      </c>
      <c r="AZ44" s="58" t="s">
        <v>194</v>
      </c>
      <c r="BA44" s="58" t="s">
        <v>196</v>
      </c>
      <c r="BB44" s="236" t="s">
        <v>189</v>
      </c>
      <c r="BC44" s="58" t="s">
        <v>187</v>
      </c>
      <c r="BD44" s="58" t="s">
        <v>190</v>
      </c>
      <c r="BE44" s="58" t="s">
        <v>203</v>
      </c>
      <c r="BF44" s="58" t="s">
        <v>192</v>
      </c>
      <c r="BG44" s="58" t="s">
        <v>68</v>
      </c>
      <c r="BH44" s="58" t="s">
        <v>194</v>
      </c>
      <c r="BI44" s="58" t="s">
        <v>196</v>
      </c>
      <c r="BJ44" s="236" t="s">
        <v>189</v>
      </c>
      <c r="BK44" s="58" t="s">
        <v>187</v>
      </c>
      <c r="BL44" s="58" t="s">
        <v>190</v>
      </c>
      <c r="BM44" s="58" t="s">
        <v>203</v>
      </c>
      <c r="BN44" s="58" t="s">
        <v>192</v>
      </c>
      <c r="BO44" s="58" t="s">
        <v>68</v>
      </c>
      <c r="BP44" s="58" t="s">
        <v>194</v>
      </c>
      <c r="BQ44" s="58" t="s">
        <v>196</v>
      </c>
      <c r="BR44" s="236" t="s">
        <v>189</v>
      </c>
      <c r="BS44" s="58" t="s">
        <v>187</v>
      </c>
      <c r="BT44" s="58" t="s">
        <v>190</v>
      </c>
      <c r="BU44" s="58" t="s">
        <v>203</v>
      </c>
      <c r="BV44" s="58" t="s">
        <v>192</v>
      </c>
      <c r="BW44" s="58" t="s">
        <v>68</v>
      </c>
      <c r="BX44" s="58" t="s">
        <v>194</v>
      </c>
      <c r="BY44" s="58" t="s">
        <v>196</v>
      </c>
      <c r="BZ44" s="236" t="s">
        <v>189</v>
      </c>
      <c r="CA44" s="58" t="s">
        <v>187</v>
      </c>
      <c r="CB44" s="58" t="s">
        <v>190</v>
      </c>
      <c r="CC44" s="58" t="s">
        <v>203</v>
      </c>
      <c r="CD44" s="58" t="s">
        <v>192</v>
      </c>
      <c r="CE44" s="58" t="s">
        <v>68</v>
      </c>
      <c r="CF44" s="58" t="s">
        <v>194</v>
      </c>
      <c r="CG44" s="58" t="s">
        <v>196</v>
      </c>
      <c r="CH44" s="236" t="s">
        <v>189</v>
      </c>
      <c r="CI44" s="58" t="s">
        <v>187</v>
      </c>
      <c r="CJ44" s="58" t="s">
        <v>190</v>
      </c>
      <c r="CK44" s="58" t="s">
        <v>203</v>
      </c>
      <c r="CL44" s="58" t="s">
        <v>192</v>
      </c>
      <c r="CM44" s="58" t="s">
        <v>68</v>
      </c>
      <c r="CN44" s="58" t="s">
        <v>194</v>
      </c>
      <c r="CO44" s="58" t="s">
        <v>196</v>
      </c>
    </row>
    <row r="45" spans="2:93" ht="18" customHeight="1" x14ac:dyDescent="0.25">
      <c r="B45" s="123"/>
      <c r="D45" s="123"/>
      <c r="E45" s="123"/>
      <c r="F45" s="123"/>
      <c r="H45" s="108"/>
      <c r="O45" s="56">
        <v>1</v>
      </c>
      <c r="P45" s="64">
        <f>IFERROR(IF(P$39="-","-",INDEX($P$9:$T$18,MATCH(P$39,$O$9:$O$18,0),2)),"-")</f>
        <v>500</v>
      </c>
      <c r="Q45" s="64">
        <f>IFERROR(IF(P$39="-","-",IF(IF(R45+S45-P45&lt;$Q$24,S45-P45+R45,$Q$24)&lt;=0,0,IF(R45+S45-P45&lt;$Q$24,S45-P45+R45,$Q$24))),"-")</f>
        <v>50000</v>
      </c>
      <c r="R45" s="64">
        <f>IFERROR(IF(OR(P$39="-","-",INDEX($P$9:$T$18,MATCH(P$39,$O$9:$O$18,0),5)*S45&lt;=0),"-",INDEX($P$9:$T$18,MATCH(P$39,$O$9:$O$18,0),5)*S45),"-")</f>
        <v>407.41237836483538</v>
      </c>
      <c r="S45" s="64">
        <f>IF(P$39="-","-",IFERROR(INDEX($P$9:$T$18,MATCH(P$39,$O$9:$O$18,0),3),"-"))</f>
        <v>100000</v>
      </c>
      <c r="T45" s="64">
        <f>IF(P$39="-","-",IFERROR(R45+S45-SUM(P45:Q45),"-"))</f>
        <v>49907.412378364839</v>
      </c>
      <c r="U45" s="57" t="str">
        <f>IF(P45="-","-",IF(OR(T45=0,T45&lt;0,T45="-"),"Payoff","-"))</f>
        <v>-</v>
      </c>
      <c r="V45" s="56">
        <v>1</v>
      </c>
      <c r="W45" s="64">
        <f>IFERROR(IF(W$39="-","-",INDEX($P$9:$T$18,MATCH(W$39,$O$9:$O$18,0),2)),"-")</f>
        <v>1000</v>
      </c>
      <c r="X45" s="64">
        <f>IFERROR(IF(W$39="-","-",IF(IF(Z45+AA45-W45&lt;$Q$24,AA45-W45+Z45,$Q$24)&lt;=0,0,IF(U45&lt;&gt;"Payoff",0,IF(Z45+AA45-W45&lt;$Q$24,AA45-W45+Z45,$Q$24)))),"-")</f>
        <v>0</v>
      </c>
      <c r="Y45" s="64">
        <f>IFERROR(IF(W$39="-","-",IF(U45="Payoff",IF(SUM(Z45:AA45)-SUM(W45:X45)&lt;=0,0,IF(W45+X$42-IF(P45="-",0,P45)&gt;Z45+AA45,(Z45+AA45)-W45,X$42-IF(P45="-",0,P45))),0)),0)</f>
        <v>0</v>
      </c>
      <c r="Z45" s="64">
        <f>IFERROR(IF(OR(W$39="-",,INDEX($P$9:$T$18,MATCH(W$39,$O$9:$O$18,0),5)*AA45&lt;=0),"-",INDEX($P$9:$T$18,MATCH(W$39,$O$9:$O$18,0),5)*AA45),"-")</f>
        <v>973.51011306860971</v>
      </c>
      <c r="AA45" s="64">
        <f>IF(W$39="-","-",IFERROR(INDEX($P$9:$T$18,MATCH(W$39,$O$9:$O$18,0),3),"-"))</f>
        <v>200000</v>
      </c>
      <c r="AB45" s="64">
        <f>IF(W$39="-","-",IFERROR(Z45+AA45-SUM(W45:Y45),"-"))</f>
        <v>199973.51011306862</v>
      </c>
      <c r="AC45" s="57" t="str">
        <f>IF(W45="-","-",IF(OR(AB45=0,AB45&lt;0,AB45="-"),"Payoff","-"))</f>
        <v>-</v>
      </c>
      <c r="AD45" s="56">
        <v>1</v>
      </c>
      <c r="AE45" s="64">
        <f>IFERROR(IF(AE$39="-","-",INDEX($P$9:$T$18,MATCH(AE$39,$O$9:$O$18,0),2)),"-")</f>
        <v>2000</v>
      </c>
      <c r="AF45" s="64">
        <f>IFERROR(IF(AE$39="-","-",IF(IF(AH45+AI45-AE45&lt;$Q$24,AI45-AE45+AH45,$Q$24)&lt;=0,0,IF(AC45&lt;&gt;"Payoff",0,IF(AH45+AI45-AE45&lt;$Q$24,AI45-AE45+AH45,$Q$24)))),"-")</f>
        <v>0</v>
      </c>
      <c r="AG45" s="64">
        <f>IFERROR(IF(AE$39="-","-",IF(AC45="Payoff",IF(SUM(AH45:AI45)-SUM(AE45:AF45)&lt;=0,0,IF(AE45+AF$42-IF(X45="-",0,X45)&gt;AH45+AI45,(AH45+AI45)-AE45,AF$42-IF(X45="-",0,X45))),0)),0)</f>
        <v>0</v>
      </c>
      <c r="AH45" s="64">
        <f>IFERROR(IF(OR(AE$39="-","-",INDEX($P$9:$T$18,MATCH(AE$39,$O$9:$O$18,0),5)*AI45&lt;=0),"-",INDEX($P$9:$T$18,MATCH(AE$39,$O$9:$O$18,0),5)*AI45),"-")</f>
        <v>1435.449359538321</v>
      </c>
      <c r="AI45" s="64">
        <f>IF(AE$39="-","-",IFERROR(INDEX($P$9:$T$18,MATCH(AE$39,$O$9:$O$18,0),3),"-"))</f>
        <v>500000</v>
      </c>
      <c r="AJ45" s="64">
        <f>IF(AE$39="-","-",IFERROR(AH45+AI45-SUM(AE45:AG45),"-"))</f>
        <v>499435.44935953832</v>
      </c>
      <c r="AK45" s="57" t="str">
        <f>IF(AE45="-","-",IF(OR(AJ45=0,AJ45&lt;0,AJ45="-"),"Payoff","-"))</f>
        <v>-</v>
      </c>
      <c r="AL45" s="56">
        <v>1</v>
      </c>
      <c r="AM45" s="64" t="str">
        <f>IFERROR(IF(AM$39="-","-",INDEX($P$9:$T$18,MATCH(AM$39,$O$9:$O$18,0),2)),"-")</f>
        <v>-</v>
      </c>
      <c r="AN45" s="64" t="str">
        <f>IFERROR(IF(AM$39="-","-",IF(IF(AP45+AQ45-AM45&lt;$Q$24,AQ45-AM45+AP45,$Q$24)&lt;=0,0,IF(AK45&lt;&gt;"Payoff",0,IF(AP45+AQ45-AM45&lt;$Q$24,AQ45-AM45+AP45,$Q$24)))),"-")</f>
        <v>-</v>
      </c>
      <c r="AO45" s="64" t="str">
        <f>IFERROR(IF(AM$39="-","-",IF(AK45="Payoff",IF(SUM(AP45:AQ45)-SUM(AM45:AN45)&lt;=0,0,IF(AM45+AN$42-IF(AF45="-",0,AF45)&gt;AP45+AQ45,(AP45+AQ45)-AM45,AN$42-IF(AF45="-",0,AF45))),0)),0)</f>
        <v>-</v>
      </c>
      <c r="AP45" s="64" t="str">
        <f>IFERROR(IF(OR(AM$39="-","-",INDEX($P$9:$T$18,MATCH(AM$39,$O$9:$O$18,0),5)*AQ45&lt;=0),"-",INDEX($P$9:$T$18,MATCH(AM$39,$O$9:$O$18,0),5)*AQ45),"-")</f>
        <v>-</v>
      </c>
      <c r="AQ45" s="64" t="str">
        <f>IF(AM$39="-","-",IFERROR(INDEX($P$9:$T$18,MATCH(AM$39,$O$9:$O$18,0),3),"-"))</f>
        <v>-</v>
      </c>
      <c r="AR45" s="64" t="str">
        <f>IF(AM$39="-","-",IFERROR(AP45+AQ45-SUM(AM45:AO45),"-"))</f>
        <v>-</v>
      </c>
      <c r="AS45" s="57" t="str">
        <f>IF(AM45="-","-",IF(OR(AR45=0,AR45&lt;0,AR45="-"),"Payoff","-"))</f>
        <v>-</v>
      </c>
      <c r="AT45" s="56">
        <v>1</v>
      </c>
      <c r="AU45" s="64" t="str">
        <f>IFERROR(IF(AU$39="-","-",INDEX($P$9:$T$18,MATCH(AU$39,$O$9:$O$18,0),2)),"-")</f>
        <v>-</v>
      </c>
      <c r="AV45" s="64" t="str">
        <f>IFERROR(IF(AU$39="-","-",IF(IF(AX45+AY45-AU45&lt;$Q$24,AY45-AU45+AX45,$Q$24)&lt;=0,0,IF(AS45&lt;&gt;"Payoff",0,IF(AX45+AY45-AU45&lt;$Q$24,AY45-AU45+AX45,$Q$24)))),"-")</f>
        <v>-</v>
      </c>
      <c r="AW45" s="64" t="str">
        <f>IFERROR(IF(AU$39="-","-",IF(AS45="Payoff",IF(SUM(AX45:AY45)-SUM(AU45:AV45)&lt;=0,0,IF(AU45+AV$42-IF(AN45="-",0,AN45)&gt;AX45+AY45,(AX45+AY45)-AU45,AV$42-IF(AN45="-",0,AN45))),0)),0)</f>
        <v>-</v>
      </c>
      <c r="AX45" s="64" t="str">
        <f>IFERROR(IF(OR(AU$39="-","-",INDEX($P$9:$T$18,MATCH(AU$39,$O$9:$O$18,0),5)*AY45&lt;=0),"-",INDEX($P$9:$T$18,MATCH(AU$39,$O$9:$O$18,0),5)*AY45),"-")</f>
        <v>-</v>
      </c>
      <c r="AY45" s="64" t="str">
        <f>IF(AU$39="-","-",IFERROR(INDEX($P$9:$T$18,MATCH(AU$39,$O$9:$O$18,0),3),"-"))</f>
        <v>-</v>
      </c>
      <c r="AZ45" s="64" t="str">
        <f>IF(AU$39="-","-",IFERROR(AX45+AY45-SUM(AU45:AW45),"-"))</f>
        <v>-</v>
      </c>
      <c r="BA45" s="57" t="str">
        <f>IF(AU45="-","-",IF(OR(AZ45=0,AZ45&lt;0,AZ45="-"),"Payoff","-"))</f>
        <v>-</v>
      </c>
      <c r="BB45" s="56">
        <v>1</v>
      </c>
      <c r="BC45" s="64" t="str">
        <f>IFERROR(IF(BC$39="-","-",INDEX($P$9:$T$18,MATCH(BC$39,$O$9:$O$18,0),2)),"-")</f>
        <v>-</v>
      </c>
      <c r="BD45" s="64" t="str">
        <f>IFERROR(IF(BC$39="-","-",IF(IF(BF45+BG45-BC45&lt;$Q$24,BG45-BC45+BF45,$Q$24)&lt;=0,0,IF(BA45&lt;&gt;"Payoff",0,IF(BF45+BG45-BC45&lt;$Q$24,BG45-BC45+BF45,$Q$24)))),"-")</f>
        <v>-</v>
      </c>
      <c r="BE45" s="64" t="str">
        <f>IFERROR(IF(BC$39="-","-",IF(BA45="Payoff",IF(SUM(BF45:BG45)-SUM(BC45:BD45)&lt;=0,0,IF(BC45+BD$42-IF(AV45="-",0,AV45)&gt;BF45+BG45,(BF45+BG45)-BC45,BD$42-IF(AV45="-",0,AV45))),0)),0)</f>
        <v>-</v>
      </c>
      <c r="BF45" s="64" t="str">
        <f>IFERROR(IF(OR(BC$39="-","-",INDEX($P$9:$T$18,MATCH(BC$39,$O$9:$O$18,0),5)*BG45&lt;=0),"-",INDEX($P$9:$T$18,MATCH(BC$39,$O$9:$O$18,0),5)*BG45),"-")</f>
        <v>-</v>
      </c>
      <c r="BG45" s="64" t="str">
        <f>IF(BC$39="-","-",IFERROR(INDEX($P$9:$T$18,MATCH(BC$39,$O$9:$O$18,0),3),"-"))</f>
        <v>-</v>
      </c>
      <c r="BH45" s="64" t="str">
        <f>IF(BC$39="-","-",IFERROR(BF45+BG45-SUM(BC45:BE45),"-"))</f>
        <v>-</v>
      </c>
      <c r="BI45" s="57" t="str">
        <f>IF(BC45="-","-",IF(OR(BH45=0,BH45&lt;0,BH45="-"),"Payoff","-"))</f>
        <v>-</v>
      </c>
      <c r="BJ45" s="56">
        <v>1</v>
      </c>
      <c r="BK45" s="64" t="str">
        <f>IFERROR(IF(BK$39="-","-",INDEX($P$9:$T$18,MATCH(BK$39,$O$9:$O$18,0),2)),"-")</f>
        <v>-</v>
      </c>
      <c r="BL45" s="64" t="str">
        <f>IFERROR(IF(BK$39="-","-",IF(IF(BN45+BO45-BK45&lt;$Q$24,BO45-BK45+BN45,$Q$24)&lt;=0,0,IF(BI45&lt;&gt;"Payoff",0,IF(BN45+BO45-BK45&lt;$Q$24,BO45-BK45+BN45,$Q$24)))),"-")</f>
        <v>-</v>
      </c>
      <c r="BM45" s="64" t="str">
        <f>IFERROR(IF(BK$39="-","-",IF(BI45="Payoff",IF(SUM(BN45:BO45)-SUM(BK45:BL45)&lt;=0,0,IF(BK45+BL$42-IF(BD45="-",0,BD45)&gt;BN45+BO45,(BN45+BO45)-BK45,BL$42-IF(BD45="-",0,BD45))),0)),0)</f>
        <v>-</v>
      </c>
      <c r="BN45" s="64" t="str">
        <f>IFERROR(IF(OR(BK$39="-","-",INDEX($P$9:$T$18,MATCH(BK$39,$O$9:$O$18,0),5)*BO45&lt;=0),"-",INDEX($P$9:$T$18,MATCH(BK$39,$O$9:$O$18,0),5)*BO45),"-")</f>
        <v>-</v>
      </c>
      <c r="BO45" s="64" t="str">
        <f>IF(BK$39="-","-",IFERROR(INDEX($P$9:$T$18,MATCH(BK$39,$O$9:$O$18,0),3),"-"))</f>
        <v>-</v>
      </c>
      <c r="BP45" s="64" t="str">
        <f>IF(BK$39="-","-",IFERROR(BN45+BO45-SUM(BK45:BM45),"-"))</f>
        <v>-</v>
      </c>
      <c r="BQ45" s="57" t="str">
        <f>IF(BK45="-","-",IF(OR(BP45=0,BP45&lt;0,BP45="-"),"Payoff","-"))</f>
        <v>-</v>
      </c>
      <c r="BR45" s="56">
        <v>1</v>
      </c>
      <c r="BS45" s="64" t="str">
        <f>IFERROR(IF(BS$39="-","-",INDEX($P$9:$T$18,MATCH(BS$39,$O$9:$O$18,0),2)),"-")</f>
        <v>-</v>
      </c>
      <c r="BT45" s="64" t="str">
        <f>IFERROR(IF(BS$39="-","-",IF(IF(BV45+BW45-BS45&lt;$Q$24,BW45-BS45+BV45,$Q$24)&lt;=0,0,IF(BQ45&lt;&gt;"Payoff",0,IF(BV45+BW45-BS45&lt;$Q$24,BW45-BS45+BV45,$Q$24)))),"-")</f>
        <v>-</v>
      </c>
      <c r="BU45" s="64" t="str">
        <f>IFERROR(IF(BS$39="-","-",IF(BQ45="Payoff",IF(SUM(BV45:BW45)-SUM(BS45:BT45)&lt;=0,0,IF(BS45+BT$42-IF(BL45="-",0,BL45)&gt;BV45+BW45,(BV45+BW45)-BS45,BT$42-IF(BL45="-",0,BL45))),0)),0)</f>
        <v>-</v>
      </c>
      <c r="BV45" s="64" t="str">
        <f>IFERROR(IF(OR(BS$39="-","-",INDEX($P$9:$T$18,MATCH(BS$39,$O$9:$O$18,0),5)*BW45&lt;=0),"-",INDEX($P$9:$T$18,MATCH(BS$39,$O$9:$O$18,0),5)*BW45),"-")</f>
        <v>-</v>
      </c>
      <c r="BW45" s="64" t="str">
        <f>IF(BS$39="-","-",IFERROR(INDEX($P$9:$T$18,MATCH(BS$39,$O$9:$O$18,0),3),"-"))</f>
        <v>-</v>
      </c>
      <c r="BX45" s="64" t="str">
        <f>IF(BS$39="-","-",IFERROR(BV45+BW45-SUM(BS45:BU45),"-"))</f>
        <v>-</v>
      </c>
      <c r="BY45" s="57" t="str">
        <f>IF(BS45="-","-",IF(OR(BX45=0,BX45&lt;0,BX45="-"),"Payoff","-"))</f>
        <v>-</v>
      </c>
      <c r="BZ45" s="56">
        <v>1</v>
      </c>
      <c r="CA45" s="64" t="str">
        <f>IFERROR(IF(CA$39="-","-",INDEX($P$9:$T$18,MATCH(CA$39,$O$9:$O$18,0),2)),"-")</f>
        <v>-</v>
      </c>
      <c r="CB45" s="64" t="str">
        <f>IFERROR(IF(CA$39="-","-",IF(IF(CD45+CE45-CA45&lt;$Q$24,CE45-CA45+CD45,$Q$24)&lt;=0,0,IF(BY45&lt;&gt;"Payoff",0,IF(CD45+CE45-CA45&lt;$Q$24,CE45-CA45+CD45,$Q$24)))),"-")</f>
        <v>-</v>
      </c>
      <c r="CC45" s="64" t="str">
        <f>IFERROR(IF(CA$39="-","-",IF(BY45="Payoff",IF(SUM(CD45:CE45)-SUM(CA45:CB45)&lt;=0,0,IF(CA45+CB$42-IF(BT45="-",0,BT45)&gt;CD45+CE45,(CD45+CE45)-CA45,CB$42-IF(BT45="-",0,BT45))),0)),0)</f>
        <v>-</v>
      </c>
      <c r="CD45" s="64" t="str">
        <f>IFERROR(IF(OR(CA$39="-","-",INDEX($P$9:$T$18,MATCH(CA$39,$O$9:$O$18,0),5)*CE45&lt;=0),"-",INDEX($P$9:$T$18,MATCH(CA$39,$O$9:$O$18,0),5)*CE45),"-")</f>
        <v>-</v>
      </c>
      <c r="CE45" s="64" t="str">
        <f>IF(CA$39="-","-",IFERROR(INDEX($P$9:$T$18,MATCH(CA$39,$O$9:$O$18,0),3),"-"))</f>
        <v>-</v>
      </c>
      <c r="CF45" s="64" t="str">
        <f>IF(CA$39="-","-",IFERROR(CD45+CE45-SUM(CA45:CC45),"-"))</f>
        <v>-</v>
      </c>
      <c r="CG45" s="57" t="str">
        <f>IF(CA45="-","-",IF(OR(CF45=0,CF45&lt;0,CF45="-"),"Payoff","-"))</f>
        <v>-</v>
      </c>
      <c r="CH45" s="56">
        <v>1</v>
      </c>
      <c r="CI45" s="64" t="str">
        <f>IFERROR(IF(CI$39="-","-",INDEX($P$9:$T$18,MATCH(CI$39,$O$9:$O$18,0),2)),"-")</f>
        <v>-</v>
      </c>
      <c r="CJ45" s="64" t="str">
        <f>IFERROR(IF(CI$39="-","-",IF(IF(CL45+CM45-CI45&lt;$Q$24,CM45-CI45+CL45,$Q$24)&lt;=0,0,IF(CG45&lt;&gt;"Payoff",0,IF(CL45+CM45-CI45&lt;$Q$24,CM45-CI45+CL45,$Q$24)))),"-")</f>
        <v>-</v>
      </c>
      <c r="CK45" s="64" t="str">
        <f>IFERROR(IF(CI$39="-","-",IF(CG45="Payoff",IF(SUM(CL45:CM45)-SUM(CI45:CJ45)&lt;=0,0,IF(CI45+CJ$42-IF(CB45="-",0,CB45)&gt;CL45+CM45,(CL45+CM45)-CI45,CJ$42-IF(CB45="-",0,CB45))),0)),0)</f>
        <v>-</v>
      </c>
      <c r="CL45" s="64" t="str">
        <f>IFERROR(IF(OR(CI$39="-","-",INDEX($P$9:$T$18,MATCH(CI$39,$O$9:$O$18,0),5)*CM45&lt;=0),"-",INDEX($P$9:$T$18,MATCH(CI$39,$O$9:$O$18,0),5)*CM45),"-")</f>
        <v>-</v>
      </c>
      <c r="CM45" s="64" t="str">
        <f>IF(CI$39="-","-",IFERROR(INDEX($P$9:$T$18,MATCH(CI$39,$O$9:$O$18,0),3),"-"))</f>
        <v>-</v>
      </c>
      <c r="CN45" s="64" t="str">
        <f>IF(CI$39="-","-",IFERROR(CL45+CM45-SUM(CI45:CK45),"-"))</f>
        <v>-</v>
      </c>
      <c r="CO45" s="57" t="str">
        <f>IF(CI45="-","-",IF(OR(CN45=0,CN45&lt;0,CN45="-"),"Payoff","-"))</f>
        <v>-</v>
      </c>
    </row>
    <row r="46" spans="2:93" ht="18" customHeight="1" x14ac:dyDescent="0.25">
      <c r="B46" s="59"/>
      <c r="D46" s="59"/>
      <c r="E46" s="59"/>
      <c r="F46" s="59"/>
      <c r="H46" s="108"/>
      <c r="O46" s="56">
        <f>O45+1</f>
        <v>2</v>
      </c>
      <c r="P46" s="64">
        <f>IFERROR(IF(P$39="-","-",IF(SUM(R46:S46)&lt;=0,0,IF(SUM(R46,S46)-SUM(P45)&lt;=0,SUM(R46,S46),P45))),"-")</f>
        <v>500</v>
      </c>
      <c r="Q46" s="64">
        <f t="shared" ref="Q46:Q109" si="2">IFERROR(IF(P$39="-","-",IF(IF(R46+S46-P46&lt;$Q$24,S46-P46+R46,$Q$24)&lt;=0,0,IF(R46+S46-P46&lt;$Q$24,S46-P46+R46,$Q$24))),"-")</f>
        <v>49610.741354115875</v>
      </c>
      <c r="R46" s="64">
        <f>IFERROR(IF(OR(P$39="-","-",INDEX($P$9:$T$18,MATCH(P$39,$O$9:$O$18,0),5)*S46&lt;=0),"-",INDEX($P$9:$T$18,MATCH(P$39,$O$9:$O$18,0),5)*S46),"-")</f>
        <v>203.32897575104241</v>
      </c>
      <c r="S46" s="64">
        <f>IF(P$39="-","-",IFERROR(S45-Q45-P45+R45,0))</f>
        <v>49907.412378364832</v>
      </c>
      <c r="T46" s="64">
        <f>IF(P$39="-","-",IFERROR(R46+S46-SUM(P46:Q46),"-"))</f>
        <v>0</v>
      </c>
      <c r="U46" s="57" t="str">
        <f t="shared" ref="U46:U109" si="3">IF(OR(U45="Payoff",T46=0,T46&lt;0,T46="-"),"Payoff","-")</f>
        <v>Payoff</v>
      </c>
      <c r="V46" s="56">
        <f>V45+1</f>
        <v>2</v>
      </c>
      <c r="W46" s="64">
        <f>IFERROR(IF(W$39="-","-",IF(SUM(Z46,AA46)&lt;=0,0,IF(SUM(Z45,AA45)-SUM(W45)&lt;=0,SUM(Z45,AA45),W45))),"-")</f>
        <v>1000</v>
      </c>
      <c r="X46" s="64">
        <f t="shared" ref="X46:X109" si="4">IFERROR(IF(W$39="-","-",IF(IF(Z46+AA46-W46&lt;$Q$24,AA46-W46+Z46,$Q$24)&lt;=0,0,IF(U46&lt;&gt;"Payoff",0,IF(Z46+AA46-W46&lt;$Q$24,AA46-W46+Z46,$Q$24)))),"-")</f>
        <v>50000</v>
      </c>
      <c r="Y46" s="64">
        <f t="shared" ref="Y46:Y109" si="5">IFERROR(IF(W$39="-","-",IF(U46="Payoff",IF(SUM(Z46:AA46)-SUM(W46:X46)&lt;=0,0,IF(W46+X$42-IF(P46="-",0,P46)&gt;Z46+AA46,(Z46+AA46)-W46,X$42-IF(P46="-",0,P46))),0)),0)</f>
        <v>0</v>
      </c>
      <c r="Z46" s="64">
        <f t="shared" ref="Z46:Z109" si="6">IFERROR(IF(OR(W$39="-","-",INDEX($P$9:$T$18,MATCH(W$39,$O$9:$O$18,0),5)*AA46&lt;=0),"-",INDEX($P$9:$T$18,MATCH(W$39,$O$9:$O$18,0),5)*AA46),"-")</f>
        <v>973.38117220450101</v>
      </c>
      <c r="AA46" s="64">
        <f>IF(W$39="-","-",AB45)</f>
        <v>199973.51011306862</v>
      </c>
      <c r="AB46" s="64">
        <f t="shared" ref="AB46:AB109" si="7">IF(W$39="-","-",IFERROR(Z46+AA46-SUM(W46:Y46),"-"))</f>
        <v>149946.89128527313</v>
      </c>
      <c r="AC46" s="57" t="str">
        <f>IF(W$39="-","-",IF(OR(AC45="Payoff",AB46=0,AB46&lt;0,AB46="-"),"Payoff","-"))</f>
        <v>-</v>
      </c>
      <c r="AD46" s="56">
        <f>AD45+1</f>
        <v>2</v>
      </c>
      <c r="AE46" s="64">
        <f>IFERROR(IF(AE$39="-","-",IF(SUM(AH46,AI46)&lt;=0,0,IF(SUM(AH45,AI45)-SUM(AE45)&lt;=0,SUM(AH45,AI45),AE45))),"-")</f>
        <v>2000</v>
      </c>
      <c r="AF46" s="64">
        <f t="shared" ref="AF46:AF109" si="8">IFERROR(IF(AE$39="-","-",IF(IF(AH46+AI46-AE46&lt;$Q$24,AI46-AE46+AH46,$Q$24)&lt;=0,0,IF(AC46&lt;&gt;"Payoff",0,IF(AH46+AI46-AE46&lt;$Q$24,AI46-AE46+AH46,$Q$24)))),"-")</f>
        <v>0</v>
      </c>
      <c r="AG46" s="64">
        <f t="shared" ref="AG46:AG109" si="9">IFERROR(IF(AE$39="-","-",IF(AC46="Payoff",IF(SUM(AH46:AI46)-SUM(AE46:AF46)&lt;=0,0,IF(AE46+AF$42-IF(X46="-",0,X46)&gt;AH46+AI46,(AH46+AI46)-AE46,AF$42-IF(X46="-",0,X46))),0)),0)</f>
        <v>0</v>
      </c>
      <c r="AH46" s="64">
        <f t="shared" ref="AH46:AH109" si="10">IFERROR(IF(OR(AE$39="-","-",INDEX($P$9:$T$18,MATCH(AE$39,$O$9:$O$18,0),5)*AI46&lt;=0),"-",INDEX($P$9:$T$18,MATCH(AE$39,$O$9:$O$18,0),5)*AI46),"-")</f>
        <v>1433.8285918277659</v>
      </c>
      <c r="AI46" s="64">
        <f>IF(AE$39="-","-",AJ45)</f>
        <v>499435.44935953832</v>
      </c>
      <c r="AJ46" s="64">
        <f t="shared" ref="AJ46:AJ109" si="11">IF(AE$39="-","-",IFERROR(AH46+AI46-SUM(AE46:AG46),"-"))</f>
        <v>498869.27795136609</v>
      </c>
      <c r="AK46" s="57" t="str">
        <f>IF(AE$39="-","-",IF(OR(AK45="Payoff",AJ46=0,AJ46&lt;0,AJ46="-"),"Payoff","-"))</f>
        <v>-</v>
      </c>
      <c r="AL46" s="56">
        <f>AL45+1</f>
        <v>2</v>
      </c>
      <c r="AM46" s="64" t="str">
        <f>IFERROR(IF(AM$39="-","-",IF(SUM(AP46,AQ46)&lt;=0,0,IF(SUM(AP45,AQ45)-SUM(AM45)&lt;=0,SUM(AP45,AQ45),AM45))),"-")</f>
        <v>-</v>
      </c>
      <c r="AN46" s="64" t="str">
        <f t="shared" ref="AN46:AN109" si="12">IFERROR(IF(AM$39="-","-",IF(IF(AP46+AQ46-AM46&lt;$Q$24,AQ46-AM46+AP46,$Q$24)&lt;=0,0,IF(AK46&lt;&gt;"Payoff",0,IF(AP46+AQ46-AM46&lt;$Q$24,AQ46-AM46+AP46,$Q$24)))),"-")</f>
        <v>-</v>
      </c>
      <c r="AO46" s="64" t="str">
        <f t="shared" ref="AO46:AO109" si="13">IFERROR(IF(AM$39="-","-",IF(AK46="Payoff",IF(SUM(AP46:AQ46)-SUM(AM46:AN46)&lt;=0,0,IF(AM46+AN$42-IF(AF46="-",0,AF46)&gt;AP46+AQ46,(AP46+AQ46)-AM46,AN$42-IF(AF46="-",0,AF46))),0)),0)</f>
        <v>-</v>
      </c>
      <c r="AP46" s="64" t="str">
        <f t="shared" ref="AP46:AP109" si="14">IFERROR(IF(OR(AM$39="-","-",INDEX($P$9:$T$18,MATCH(AM$39,$O$9:$O$18,0),5)*AQ46&lt;=0),"-",INDEX($P$9:$T$18,MATCH(AM$39,$O$9:$O$18,0),5)*AQ46),"-")</f>
        <v>-</v>
      </c>
      <c r="AQ46" s="64" t="str">
        <f>IF(AM$39="-","-",AR45)</f>
        <v>-</v>
      </c>
      <c r="AR46" s="64" t="str">
        <f t="shared" ref="AR46:AR109" si="15">IF(AM$39="-","-",IFERROR(AP46+AQ46-SUM(AM46:AO46),"-"))</f>
        <v>-</v>
      </c>
      <c r="AS46" s="57" t="str">
        <f>IF(AM$39="-","-",IF(OR(AS45="Payoff",AR46=0,AR46&lt;0,AR46="-"),"Payoff","-"))</f>
        <v>-</v>
      </c>
      <c r="AT46" s="56">
        <f>AT45+1</f>
        <v>2</v>
      </c>
      <c r="AU46" s="64" t="str">
        <f>IFERROR(IF(AU$39="-","-",IF(SUM(AX46,AY46)&lt;=0,0,IF(SUM(AX45,AY45)-SUM(AU45)&lt;=0,SUM(AX45,AY45),AU45))),"-")</f>
        <v>-</v>
      </c>
      <c r="AV46" s="64" t="str">
        <f t="shared" ref="AV46:AV109" si="16">IFERROR(IF(AU$39="-","-",IF(IF(AX46+AY46-AU46&lt;$Q$24,AY46-AU46+AX46,$Q$24)&lt;=0,0,IF(AS46&lt;&gt;"Payoff",0,IF(AX46+AY46-AU46&lt;$Q$24,AY46-AU46+AX46,$Q$24)))),"-")</f>
        <v>-</v>
      </c>
      <c r="AW46" s="64" t="str">
        <f t="shared" ref="AW46:AW109" si="17">IFERROR(IF(AU$39="-","-",IF(AS46="Payoff",IF(SUM(AX46:AY46)-SUM(AU46:AV46)&lt;=0,0,IF(AU46+AV$42-IF(AN46="-",0,AN46)&gt;AX46+AY46,(AX46+AY46)-AU46,AV$42-IF(AN46="-",0,AN46))),0)),0)</f>
        <v>-</v>
      </c>
      <c r="AX46" s="64" t="str">
        <f t="shared" ref="AX46:AX109" si="18">IFERROR(IF(OR(AU$39="-","-",INDEX($P$9:$T$18,MATCH(AU$39,$O$9:$O$18,0),5)*AY46&lt;=0),"-",INDEX($P$9:$T$18,MATCH(AU$39,$O$9:$O$18,0),5)*AY46),"-")</f>
        <v>-</v>
      </c>
      <c r="AY46" s="64" t="str">
        <f>IF(AU$39="-","-",AZ45)</f>
        <v>-</v>
      </c>
      <c r="AZ46" s="64" t="str">
        <f t="shared" ref="AZ46:AZ109" si="19">IF(AU$39="-","-",IFERROR(AX46+AY46-SUM(AU46:AW46),"-"))</f>
        <v>-</v>
      </c>
      <c r="BA46" s="57" t="str">
        <f>IF(AU$39="-","-",IF(OR(BA45="Payoff",AZ46=0,AZ46&lt;0,AZ46="-"),"Payoff","-"))</f>
        <v>-</v>
      </c>
      <c r="BB46" s="56">
        <f>BB45+1</f>
        <v>2</v>
      </c>
      <c r="BC46" s="64" t="str">
        <f>IFERROR(IF(BC$39="-","-",IF(SUM(BF46,BG46)&lt;=0,0,IF(SUM(BF45,BG45)-SUM(BC45)&lt;=0,SUM(BF45,BG45),BC45))),"-")</f>
        <v>-</v>
      </c>
      <c r="BD46" s="64" t="str">
        <f t="shared" ref="BD46:BD109" si="20">IFERROR(IF(BC$39="-","-",IF(IF(BF46+BG46-BC46&lt;$Q$24,BG46-BC46+BF46,$Q$24)&lt;=0,0,IF(BA46&lt;&gt;"Payoff",0,IF(BF46+BG46-BC46&lt;$Q$24,BG46-BC46+BF46,$Q$24)))),"-")</f>
        <v>-</v>
      </c>
      <c r="BE46" s="64" t="str">
        <f t="shared" ref="BE46:BE109" si="21">IFERROR(IF(BC$39="-","-",IF(BA46="Payoff",IF(SUM(BF46:BG46)-SUM(BC46:BD46)&lt;=0,0,IF(BC46+BD$42-IF(AV46="-",0,AV46)&gt;BF46+BG46,(BF46+BG46)-BC46,BD$42-IF(AV46="-",0,AV46))),0)),0)</f>
        <v>-</v>
      </c>
      <c r="BF46" s="64" t="str">
        <f t="shared" ref="BF46:BF109" si="22">IFERROR(IF(OR(BC$39="-","-",INDEX($P$9:$T$18,MATCH(BC$39,$O$9:$O$18,0),5)*BG46&lt;=0),"-",INDEX($P$9:$T$18,MATCH(BC$39,$O$9:$O$18,0),5)*BG46),"-")</f>
        <v>-</v>
      </c>
      <c r="BG46" s="64" t="str">
        <f>IF(BC$39="-","-",BH45)</f>
        <v>-</v>
      </c>
      <c r="BH46" s="64" t="str">
        <f t="shared" ref="BH46:BH109" si="23">IF(BC$39="-","-",IFERROR(BF46+BG46-SUM(BC46:BE46),"-"))</f>
        <v>-</v>
      </c>
      <c r="BI46" s="57" t="str">
        <f>IF(BC$39="-","-",IF(OR(BI45="Payoff",BH46=0,BH46&lt;0,BH46="-"),"Payoff","-"))</f>
        <v>-</v>
      </c>
      <c r="BJ46" s="56">
        <f>BJ45+1</f>
        <v>2</v>
      </c>
      <c r="BK46" s="64" t="str">
        <f>IFERROR(IF(BK$39="-","-",IF(SUM(BN46,BO46)&lt;=0,0,IF(SUM(BN45,BO45)-SUM(BK45)&lt;=0,SUM(BN45,BO45),BK45))),"-")</f>
        <v>-</v>
      </c>
      <c r="BL46" s="64" t="str">
        <f t="shared" ref="BL46:BL109" si="24">IFERROR(IF(BK$39="-","-",IF(IF(BN46+BO46-BK46&lt;$Q$24,BO46-BK46+BN46,$Q$24)&lt;=0,0,IF(BI46&lt;&gt;"Payoff",0,IF(BN46+BO46-BK46&lt;$Q$24,BO46-BK46+BN46,$Q$24)))),"-")</f>
        <v>-</v>
      </c>
      <c r="BM46" s="64" t="str">
        <f t="shared" ref="BM46:BM109" si="25">IFERROR(IF(BK$39="-","-",IF(BI46="Payoff",IF(SUM(BN46:BO46)-SUM(BK46:BL46)&lt;=0,0,IF(BK46+BL$42-IF(BD46="-",0,BD46)&gt;BN46+BO46,(BN46+BO46)-BK46,BL$42-IF(BD46="-",0,BD46))),0)),0)</f>
        <v>-</v>
      </c>
      <c r="BN46" s="64" t="str">
        <f t="shared" ref="BN46:BN109" si="26">IFERROR(IF(OR(BK$39="-","-",INDEX($P$9:$T$18,MATCH(BK$39,$O$9:$O$18,0),5)*BO46&lt;=0),"-",INDEX($P$9:$T$18,MATCH(BK$39,$O$9:$O$18,0),5)*BO46),"-")</f>
        <v>-</v>
      </c>
      <c r="BO46" s="64" t="str">
        <f>IF(BK$39="-","-",BP45)</f>
        <v>-</v>
      </c>
      <c r="BP46" s="64" t="str">
        <f t="shared" ref="BP46:BP109" si="27">IF(BK$39="-","-",IFERROR(BN46+BO46-SUM(BK46:BM46),"-"))</f>
        <v>-</v>
      </c>
      <c r="BQ46" s="57" t="str">
        <f>IF(BK$39="-","-",IF(OR(BQ45="Payoff",BP46=0,BP46&lt;0,BP46="-"),"Payoff","-"))</f>
        <v>-</v>
      </c>
      <c r="BR46" s="56">
        <f>BR45+1</f>
        <v>2</v>
      </c>
      <c r="BS46" s="64" t="str">
        <f>IFERROR(IF(BS$39="-","-",IF(SUM(BV46,BW46)&lt;=0,0,IF(SUM(BV45,BW45)-SUM(BS45)&lt;=0,SUM(BV45,BW45),BS45))),"-")</f>
        <v>-</v>
      </c>
      <c r="BT46" s="64" t="str">
        <f t="shared" ref="BT46:BT109" si="28">IFERROR(IF(BS$39="-","-",IF(IF(BV46+BW46-BS46&lt;$Q$24,BW46-BS46+BV46,$Q$24)&lt;=0,0,IF(BQ46&lt;&gt;"Payoff",0,IF(BV46+BW46-BS46&lt;$Q$24,BW46-BS46+BV46,$Q$24)))),"-")</f>
        <v>-</v>
      </c>
      <c r="BU46" s="64" t="str">
        <f t="shared" ref="BU46:BU109" si="29">IFERROR(IF(BS$39="-","-",IF(BQ46="Payoff",IF(SUM(BV46:BW46)-SUM(BS46:BT46)&lt;=0,0,IF(BS46+BT$42-IF(BL46="-",0,BL46)&gt;BV46+BW46,(BV46+BW46)-BS46,BT$42-IF(BL46="-",0,BL46))),0)),0)</f>
        <v>-</v>
      </c>
      <c r="BV46" s="64" t="str">
        <f t="shared" ref="BV46:BV109" si="30">IFERROR(IF(OR(BS$39="-","-",INDEX($P$9:$T$18,MATCH(BS$39,$O$9:$O$18,0),5)*BW46&lt;=0),"-",INDEX($P$9:$T$18,MATCH(BS$39,$O$9:$O$18,0),5)*BW46),"-")</f>
        <v>-</v>
      </c>
      <c r="BW46" s="64" t="str">
        <f>IF(BS$39="-","-",BX45)</f>
        <v>-</v>
      </c>
      <c r="BX46" s="64" t="str">
        <f t="shared" ref="BX46:BX109" si="31">IF(BS$39="-","-",IFERROR(BV46+BW46-SUM(BS46:BU46),"-"))</f>
        <v>-</v>
      </c>
      <c r="BY46" s="57" t="str">
        <f>IF(BS$39="-","-",IF(OR(BY45="Payoff",BX46=0,BX46&lt;0,BX46="-"),"Payoff","-"))</f>
        <v>-</v>
      </c>
      <c r="BZ46" s="56">
        <f>BZ45+1</f>
        <v>2</v>
      </c>
      <c r="CA46" s="64" t="str">
        <f>IFERROR(IF(CA$39="-","-",IF(SUM(CD46,CE46)&lt;=0,0,IF(SUM(CD45,CE45)-SUM(CA45)&lt;=0,SUM(CD45,CE45),CA45))),"-")</f>
        <v>-</v>
      </c>
      <c r="CB46" s="64" t="str">
        <f t="shared" ref="CB46:CB109" si="32">IFERROR(IF(CA$39="-","-",IF(IF(CD46+CE46-CA46&lt;$Q$24,CE46-CA46+CD46,$Q$24)&lt;=0,0,IF(BY46&lt;&gt;"Payoff",0,IF(CD46+CE46-CA46&lt;$Q$24,CE46-CA46+CD46,$Q$24)))),"-")</f>
        <v>-</v>
      </c>
      <c r="CC46" s="64" t="str">
        <f t="shared" ref="CC46:CC109" si="33">IFERROR(IF(CA$39="-","-",IF(BY46="Payoff",IF(SUM(CD46:CE46)-SUM(CA46:CB46)&lt;=0,0,IF(CA46+CB$42-IF(BT46="-",0,BT46)&gt;CD46+CE46,(CD46+CE46)-CA46,CB$42-IF(BT46="-",0,BT46))),0)),0)</f>
        <v>-</v>
      </c>
      <c r="CD46" s="64" t="str">
        <f t="shared" ref="CD46:CD109" si="34">IFERROR(IF(OR(CA$39="-","-",INDEX($P$9:$T$18,MATCH(CA$39,$O$9:$O$18,0),5)*CE46&lt;=0),"-",INDEX($P$9:$T$18,MATCH(CA$39,$O$9:$O$18,0),5)*CE46),"-")</f>
        <v>-</v>
      </c>
      <c r="CE46" s="64" t="str">
        <f>IF(CA$39="-","-",CF45)</f>
        <v>-</v>
      </c>
      <c r="CF46" s="64" t="str">
        <f t="shared" ref="CF46:CF109" si="35">IF(CA$39="-","-",IFERROR(CD46+CE46-SUM(CA46:CC46),"-"))</f>
        <v>-</v>
      </c>
      <c r="CG46" s="57" t="str">
        <f>IF(CA$39="-","-",IF(OR(CG45="Payoff",CF46=0,CF46&lt;0,CF46="-"),"Payoff","-"))</f>
        <v>-</v>
      </c>
      <c r="CH46" s="56">
        <f>CH45+1</f>
        <v>2</v>
      </c>
      <c r="CI46" s="64" t="str">
        <f>IFERROR(IF(CI$39="-","-",IF(SUM(CL46,CM46)&lt;=0,0,IF(SUM(CL45,CM45)-SUM(CI45)&lt;=0,SUM(CL45,CM45),CI45))),"-")</f>
        <v>-</v>
      </c>
      <c r="CJ46" s="64" t="str">
        <f t="shared" ref="CJ46:CJ109" si="36">IFERROR(IF(CI$39="-","-",IF(IF(CL46+CM46-CI46&lt;$Q$24,CM46-CI46+CL46,$Q$24)&lt;=0,0,IF(CG46&lt;&gt;"Payoff",0,IF(CL46+CM46-CI46&lt;$Q$24,CM46-CI46+CL46,$Q$24)))),"-")</f>
        <v>-</v>
      </c>
      <c r="CK46" s="64" t="str">
        <f t="shared" ref="CK46:CK109" si="37">IFERROR(IF(CI$39="-","-",IF(CG46="Payoff",IF(SUM(CL46:CM46)-SUM(CI46:CJ46)&lt;=0,0,IF(CI46+CJ$42-IF(CB46="-",0,CB46)&gt;CL46+CM46,(CL46+CM46)-CI46,CJ$42-IF(CB46="-",0,CB46))),0)),0)</f>
        <v>-</v>
      </c>
      <c r="CL46" s="64" t="str">
        <f t="shared" ref="CL46:CL109" si="38">IFERROR(IF(OR(CI$39="-","-",INDEX($P$9:$T$18,MATCH(CI$39,$O$9:$O$18,0),5)*CM46&lt;=0),"-",INDEX($P$9:$T$18,MATCH(CI$39,$O$9:$O$18,0),5)*CM46),"-")</f>
        <v>-</v>
      </c>
      <c r="CM46" s="64" t="str">
        <f>IF(CI$39="-","-",CN45)</f>
        <v>-</v>
      </c>
      <c r="CN46" s="64" t="str">
        <f t="shared" ref="CN46:CN109" si="39">IF(CI$39="-","-",IFERROR(CL46+CM46-SUM(CI46:CK46),"-"))</f>
        <v>-</v>
      </c>
      <c r="CO46" s="57" t="str">
        <f>IF(CI$39="-","-",IF(OR(CO45="Payoff",CN46=0,CN46&lt;0,CN46="-"),"Payoff","-"))</f>
        <v>-</v>
      </c>
    </row>
    <row r="47" spans="2:93" ht="18" customHeight="1" x14ac:dyDescent="0.25">
      <c r="B47" s="59"/>
      <c r="D47" s="59"/>
      <c r="E47" s="59"/>
      <c r="F47" s="59"/>
      <c r="H47" s="108"/>
      <c r="O47" s="56">
        <f t="shared" ref="O47:O62" si="40">O46+1</f>
        <v>3</v>
      </c>
      <c r="P47" s="64">
        <f t="shared" ref="P47:P110" si="41">IFERROR(IF(P$39="-","-",IF(SUM(R47:S47)&lt;=0,0,IF(SUM(R47,S47)-SUM(P46)&lt;=0,SUM(R47,S47),P46))),"-")</f>
        <v>0</v>
      </c>
      <c r="Q47" s="64" t="str">
        <f t="shared" si="2"/>
        <v>-</v>
      </c>
      <c r="R47" s="64" t="str">
        <f t="shared" ref="R47:R109" si="42">IFERROR(IF(OR(P$39="-","-",INDEX($P$9:$T$18,MATCH(P$39,$O$9:$O$18,0),5)*S47&lt;=0),"-",INDEX($P$9:$T$18,MATCH(P$39,$O$9:$O$18,0),5)*S47),"-")</f>
        <v>-</v>
      </c>
      <c r="S47" s="64">
        <f t="shared" ref="S47:S110" si="43">IF(P$39="-","-",IFERROR(S46-Q46-P46+R46,0))</f>
        <v>-4.8316906031686813E-13</v>
      </c>
      <c r="T47" s="64" t="str">
        <f t="shared" ref="T47:T110" si="44">IF(P$39="-","-",IFERROR(R47+S47-SUM(P47:Q47),"-"))</f>
        <v>-</v>
      </c>
      <c r="U47" s="57" t="str">
        <f t="shared" si="3"/>
        <v>Payoff</v>
      </c>
      <c r="V47" s="56">
        <f t="shared" ref="V47:V55" si="45">V46+1</f>
        <v>3</v>
      </c>
      <c r="W47" s="64">
        <f t="shared" ref="W47:W110" si="46">IFERROR(IF(W$39="-","-",IF(SUM(Z47,AA47)&lt;=0,0,IF(SUM(Z46,AA46)-SUM(W46)&lt;=0,SUM(Z46,AA46),W46))),"-")</f>
        <v>1000</v>
      </c>
      <c r="X47" s="64">
        <f t="shared" si="4"/>
        <v>50000</v>
      </c>
      <c r="Y47" s="64">
        <f t="shared" si="5"/>
        <v>500</v>
      </c>
      <c r="Z47" s="64">
        <f t="shared" si="6"/>
        <v>729.87407544706389</v>
      </c>
      <c r="AA47" s="64">
        <f t="shared" ref="AA47:AA110" si="47">IF(W$39="-","-",AB46)</f>
        <v>149946.89128527313</v>
      </c>
      <c r="AB47" s="64">
        <f t="shared" si="7"/>
        <v>99176.765360720194</v>
      </c>
      <c r="AC47" s="57" t="str">
        <f t="shared" ref="AC47:AC110" si="48">IF(W$39="-","-",IF(OR(AC46="Payoff",AB47=0,AB47&lt;0,AB47="-"),"Payoff","-"))</f>
        <v>-</v>
      </c>
      <c r="AD47" s="56">
        <f t="shared" ref="AD47:AD55" si="49">AD46+1</f>
        <v>3</v>
      </c>
      <c r="AE47" s="64">
        <f t="shared" ref="AE47:AE110" si="50">IFERROR(IF(AE$39="-","-",IF(SUM(AH47,AI47)&lt;=0,0,IF(SUM(AH46,AI46)-SUM(AE46)&lt;=0,SUM(AH46,AI46),AE46))),"-")</f>
        <v>2000</v>
      </c>
      <c r="AF47" s="64">
        <f t="shared" si="8"/>
        <v>0</v>
      </c>
      <c r="AG47" s="64">
        <f t="shared" si="9"/>
        <v>0</v>
      </c>
      <c r="AH47" s="64">
        <f t="shared" si="10"/>
        <v>1432.2031710572662</v>
      </c>
      <c r="AI47" s="64">
        <f t="shared" ref="AI47:AI110" si="51">IF(AE$39="-","-",AJ46)</f>
        <v>498869.27795136609</v>
      </c>
      <c r="AJ47" s="64">
        <f t="shared" si="11"/>
        <v>498301.48112242337</v>
      </c>
      <c r="AK47" s="57" t="str">
        <f t="shared" ref="AK47:AK110" si="52">IF(AE$39="-","-",IF(OR(AK46="Payoff",AJ47=0,AJ47&lt;0,AJ47="-"),"Payoff","-"))</f>
        <v>-</v>
      </c>
      <c r="AL47" s="56">
        <f t="shared" ref="AL47:AL55" si="53">AL46+1</f>
        <v>3</v>
      </c>
      <c r="AM47" s="64" t="str">
        <f t="shared" ref="AM47:AM110" si="54">IFERROR(IF(AM$39="-","-",IF(SUM(AP47,AQ47)&lt;=0,0,IF(SUM(AP46,AQ46)-SUM(AM46)&lt;=0,SUM(AP46,AQ46),AM46))),"-")</f>
        <v>-</v>
      </c>
      <c r="AN47" s="64" t="str">
        <f t="shared" si="12"/>
        <v>-</v>
      </c>
      <c r="AO47" s="64" t="str">
        <f t="shared" si="13"/>
        <v>-</v>
      </c>
      <c r="AP47" s="64" t="str">
        <f t="shared" si="14"/>
        <v>-</v>
      </c>
      <c r="AQ47" s="64" t="str">
        <f t="shared" ref="AQ47:AQ110" si="55">IF(AM$39="-","-",AR46)</f>
        <v>-</v>
      </c>
      <c r="AR47" s="64" t="str">
        <f t="shared" si="15"/>
        <v>-</v>
      </c>
      <c r="AS47" s="57" t="str">
        <f t="shared" ref="AS47:AS110" si="56">IF(AM$39="-","-",IF(OR(AS46="Payoff",AR47=0,AR47&lt;0,AR47="-"),"Payoff","-"))</f>
        <v>-</v>
      </c>
      <c r="AT47" s="56">
        <f t="shared" ref="AT47:AT55" si="57">AT46+1</f>
        <v>3</v>
      </c>
      <c r="AU47" s="64" t="str">
        <f t="shared" ref="AU47:AU110" si="58">IFERROR(IF(AU$39="-","-",IF(SUM(AX47,AY47)&lt;=0,0,IF(SUM(AX46,AY46)-SUM(AU46)&lt;=0,SUM(AX46,AY46),AU46))),"-")</f>
        <v>-</v>
      </c>
      <c r="AV47" s="64" t="str">
        <f t="shared" si="16"/>
        <v>-</v>
      </c>
      <c r="AW47" s="64" t="str">
        <f t="shared" si="17"/>
        <v>-</v>
      </c>
      <c r="AX47" s="64" t="str">
        <f t="shared" si="18"/>
        <v>-</v>
      </c>
      <c r="AY47" s="64" t="str">
        <f t="shared" ref="AY47:AY110" si="59">IF(AU$39="-","-",AZ46)</f>
        <v>-</v>
      </c>
      <c r="AZ47" s="64" t="str">
        <f t="shared" si="19"/>
        <v>-</v>
      </c>
      <c r="BA47" s="57" t="str">
        <f t="shared" ref="BA47:BA110" si="60">IF(AU$39="-","-",IF(OR(BA46="Payoff",AZ47=0,AZ47&lt;0,AZ47="-"),"Payoff","-"))</f>
        <v>-</v>
      </c>
      <c r="BB47" s="56">
        <f t="shared" ref="BB47:BB55" si="61">BB46+1</f>
        <v>3</v>
      </c>
      <c r="BC47" s="64" t="str">
        <f t="shared" ref="BC47:BC110" si="62">IFERROR(IF(BC$39="-","-",IF(SUM(BF47,BG47)&lt;=0,0,IF(SUM(BF46,BG46)-SUM(BC46)&lt;=0,SUM(BF46,BG46),BC46))),"-")</f>
        <v>-</v>
      </c>
      <c r="BD47" s="64" t="str">
        <f t="shared" si="20"/>
        <v>-</v>
      </c>
      <c r="BE47" s="64" t="str">
        <f t="shared" si="21"/>
        <v>-</v>
      </c>
      <c r="BF47" s="64" t="str">
        <f t="shared" si="22"/>
        <v>-</v>
      </c>
      <c r="BG47" s="64" t="str">
        <f t="shared" ref="BG47:BG110" si="63">IF(BC$39="-","-",BH46)</f>
        <v>-</v>
      </c>
      <c r="BH47" s="64" t="str">
        <f t="shared" si="23"/>
        <v>-</v>
      </c>
      <c r="BI47" s="57" t="str">
        <f t="shared" ref="BI47:BI110" si="64">IF(BC$39="-","-",IF(OR(BI46="Payoff",BH47=0,BH47&lt;0,BH47="-"),"Payoff","-"))</f>
        <v>-</v>
      </c>
      <c r="BJ47" s="56">
        <f t="shared" ref="BJ47:BJ55" si="65">BJ46+1</f>
        <v>3</v>
      </c>
      <c r="BK47" s="64" t="str">
        <f t="shared" ref="BK47:BK110" si="66">IFERROR(IF(BK$39="-","-",IF(SUM(BN47,BO47)&lt;=0,0,IF(SUM(BN46,BO46)-SUM(BK46)&lt;=0,SUM(BN46,BO46),BK46))),"-")</f>
        <v>-</v>
      </c>
      <c r="BL47" s="64" t="str">
        <f t="shared" si="24"/>
        <v>-</v>
      </c>
      <c r="BM47" s="64" t="str">
        <f t="shared" si="25"/>
        <v>-</v>
      </c>
      <c r="BN47" s="64" t="str">
        <f t="shared" si="26"/>
        <v>-</v>
      </c>
      <c r="BO47" s="64" t="str">
        <f t="shared" ref="BO47:BO110" si="67">IF(BK$39="-","-",BP46)</f>
        <v>-</v>
      </c>
      <c r="BP47" s="64" t="str">
        <f t="shared" si="27"/>
        <v>-</v>
      </c>
      <c r="BQ47" s="57" t="str">
        <f t="shared" ref="BQ47:BQ110" si="68">IF(BK$39="-","-",IF(OR(BQ46="Payoff",BP47=0,BP47&lt;0,BP47="-"),"Payoff","-"))</f>
        <v>-</v>
      </c>
      <c r="BR47" s="56">
        <f t="shared" ref="BR47:BR55" si="69">BR46+1</f>
        <v>3</v>
      </c>
      <c r="BS47" s="64" t="str">
        <f t="shared" ref="BS47:BS110" si="70">IFERROR(IF(BS$39="-","-",IF(SUM(BV47,BW47)&lt;=0,0,IF(SUM(BV46,BW46)-SUM(BS46)&lt;=0,SUM(BV46,BW46),BS46))),"-")</f>
        <v>-</v>
      </c>
      <c r="BT47" s="64" t="str">
        <f t="shared" si="28"/>
        <v>-</v>
      </c>
      <c r="BU47" s="64" t="str">
        <f t="shared" si="29"/>
        <v>-</v>
      </c>
      <c r="BV47" s="64" t="str">
        <f t="shared" si="30"/>
        <v>-</v>
      </c>
      <c r="BW47" s="64" t="str">
        <f t="shared" ref="BW47:BW110" si="71">IF(BS$39="-","-",BX46)</f>
        <v>-</v>
      </c>
      <c r="BX47" s="64" t="str">
        <f t="shared" si="31"/>
        <v>-</v>
      </c>
      <c r="BY47" s="57" t="str">
        <f t="shared" ref="BY47:BY110" si="72">IF(BS$39="-","-",IF(OR(BY46="Payoff",BX47=0,BX47&lt;0,BX47="-"),"Payoff","-"))</f>
        <v>-</v>
      </c>
      <c r="BZ47" s="56">
        <f t="shared" ref="BZ47:BZ55" si="73">BZ46+1</f>
        <v>3</v>
      </c>
      <c r="CA47" s="64" t="str">
        <f t="shared" ref="CA47:CA110" si="74">IFERROR(IF(CA$39="-","-",IF(SUM(CD47,CE47)&lt;=0,0,IF(SUM(CD46,CE46)-SUM(CA46)&lt;=0,SUM(CD46,CE46),CA46))),"-")</f>
        <v>-</v>
      </c>
      <c r="CB47" s="64" t="str">
        <f t="shared" si="32"/>
        <v>-</v>
      </c>
      <c r="CC47" s="64" t="str">
        <f t="shared" si="33"/>
        <v>-</v>
      </c>
      <c r="CD47" s="64" t="str">
        <f t="shared" si="34"/>
        <v>-</v>
      </c>
      <c r="CE47" s="64" t="str">
        <f t="shared" ref="CE47:CE110" si="75">IF(CA$39="-","-",CF46)</f>
        <v>-</v>
      </c>
      <c r="CF47" s="64" t="str">
        <f t="shared" si="35"/>
        <v>-</v>
      </c>
      <c r="CG47" s="57" t="str">
        <f t="shared" ref="CG47:CG110" si="76">IF(CA$39="-","-",IF(OR(CG46="Payoff",CF47=0,CF47&lt;0,CF47="-"),"Payoff","-"))</f>
        <v>-</v>
      </c>
      <c r="CH47" s="56">
        <f t="shared" ref="CH47:CH55" si="77">CH46+1</f>
        <v>3</v>
      </c>
      <c r="CI47" s="64" t="str">
        <f t="shared" ref="CI47:CI110" si="78">IFERROR(IF(CI$39="-","-",IF(SUM(CL47,CM47)&lt;=0,0,IF(SUM(CL46,CM46)-SUM(CI46)&lt;=0,SUM(CL46,CM46),CI46))),"-")</f>
        <v>-</v>
      </c>
      <c r="CJ47" s="64" t="str">
        <f t="shared" si="36"/>
        <v>-</v>
      </c>
      <c r="CK47" s="64" t="str">
        <f t="shared" si="37"/>
        <v>-</v>
      </c>
      <c r="CL47" s="64" t="str">
        <f t="shared" si="38"/>
        <v>-</v>
      </c>
      <c r="CM47" s="64" t="str">
        <f t="shared" ref="CM47:CM110" si="79">IF(CI$39="-","-",CN46)</f>
        <v>-</v>
      </c>
      <c r="CN47" s="64" t="str">
        <f t="shared" si="39"/>
        <v>-</v>
      </c>
      <c r="CO47" s="57" t="str">
        <f t="shared" ref="CO47:CO110" si="80">IF(CI$39="-","-",IF(OR(CO46="Payoff",CN47=0,CN47&lt;0,CN47="-"),"Payoff","-"))</f>
        <v>-</v>
      </c>
    </row>
    <row r="48" spans="2:93" ht="18" customHeight="1" x14ac:dyDescent="0.25">
      <c r="B48" s="59"/>
      <c r="D48" s="59"/>
      <c r="E48" s="59"/>
      <c r="F48" s="59"/>
      <c r="H48" s="108"/>
      <c r="O48" s="56">
        <f t="shared" si="40"/>
        <v>4</v>
      </c>
      <c r="P48" s="64">
        <f t="shared" si="41"/>
        <v>0</v>
      </c>
      <c r="Q48" s="64" t="str">
        <f t="shared" si="2"/>
        <v>-</v>
      </c>
      <c r="R48" s="64" t="str">
        <f t="shared" si="42"/>
        <v>-</v>
      </c>
      <c r="S48" s="64">
        <f t="shared" si="43"/>
        <v>0</v>
      </c>
      <c r="T48" s="64" t="str">
        <f>IF(P$39="-","-",IFERROR(R48+S48-SUM(P48:Q48),"-"))</f>
        <v>-</v>
      </c>
      <c r="U48" s="57" t="str">
        <f t="shared" si="3"/>
        <v>Payoff</v>
      </c>
      <c r="V48" s="56">
        <f t="shared" si="45"/>
        <v>4</v>
      </c>
      <c r="W48" s="64">
        <f t="shared" si="46"/>
        <v>1000</v>
      </c>
      <c r="X48" s="64">
        <f t="shared" si="4"/>
        <v>50000</v>
      </c>
      <c r="Y48" s="64">
        <f t="shared" si="5"/>
        <v>500</v>
      </c>
      <c r="Z48" s="64">
        <f t="shared" si="6"/>
        <v>482.74792030046842</v>
      </c>
      <c r="AA48" s="64">
        <f t="shared" si="47"/>
        <v>99176.765360720194</v>
      </c>
      <c r="AB48" s="64">
        <f t="shared" si="7"/>
        <v>48159.513281020656</v>
      </c>
      <c r="AC48" s="57" t="str">
        <f t="shared" si="48"/>
        <v>-</v>
      </c>
      <c r="AD48" s="56">
        <f t="shared" si="49"/>
        <v>4</v>
      </c>
      <c r="AE48" s="64">
        <f t="shared" si="50"/>
        <v>2000</v>
      </c>
      <c r="AF48" s="64">
        <f t="shared" si="8"/>
        <v>0</v>
      </c>
      <c r="AG48" s="64">
        <f t="shared" si="9"/>
        <v>0</v>
      </c>
      <c r="AH48" s="64">
        <f t="shared" si="10"/>
        <v>1430.5730838683589</v>
      </c>
      <c r="AI48" s="64">
        <f t="shared" si="51"/>
        <v>498301.48112242337</v>
      </c>
      <c r="AJ48" s="64">
        <f t="shared" si="11"/>
        <v>497732.05420629174</v>
      </c>
      <c r="AK48" s="57" t="str">
        <f t="shared" si="52"/>
        <v>-</v>
      </c>
      <c r="AL48" s="56">
        <f t="shared" si="53"/>
        <v>4</v>
      </c>
      <c r="AM48" s="64" t="str">
        <f t="shared" si="54"/>
        <v>-</v>
      </c>
      <c r="AN48" s="64" t="str">
        <f t="shared" si="12"/>
        <v>-</v>
      </c>
      <c r="AO48" s="64" t="str">
        <f t="shared" si="13"/>
        <v>-</v>
      </c>
      <c r="AP48" s="64" t="str">
        <f t="shared" si="14"/>
        <v>-</v>
      </c>
      <c r="AQ48" s="64" t="str">
        <f t="shared" si="55"/>
        <v>-</v>
      </c>
      <c r="AR48" s="64" t="str">
        <f t="shared" si="15"/>
        <v>-</v>
      </c>
      <c r="AS48" s="57" t="str">
        <f t="shared" si="56"/>
        <v>-</v>
      </c>
      <c r="AT48" s="56">
        <f t="shared" si="57"/>
        <v>4</v>
      </c>
      <c r="AU48" s="64" t="str">
        <f t="shared" si="58"/>
        <v>-</v>
      </c>
      <c r="AV48" s="64" t="str">
        <f t="shared" si="16"/>
        <v>-</v>
      </c>
      <c r="AW48" s="64" t="str">
        <f t="shared" si="17"/>
        <v>-</v>
      </c>
      <c r="AX48" s="64" t="str">
        <f t="shared" si="18"/>
        <v>-</v>
      </c>
      <c r="AY48" s="64" t="str">
        <f t="shared" si="59"/>
        <v>-</v>
      </c>
      <c r="AZ48" s="64" t="str">
        <f t="shared" si="19"/>
        <v>-</v>
      </c>
      <c r="BA48" s="57" t="str">
        <f t="shared" si="60"/>
        <v>-</v>
      </c>
      <c r="BB48" s="56">
        <f t="shared" si="61"/>
        <v>4</v>
      </c>
      <c r="BC48" s="64" t="str">
        <f t="shared" si="62"/>
        <v>-</v>
      </c>
      <c r="BD48" s="64" t="str">
        <f t="shared" si="20"/>
        <v>-</v>
      </c>
      <c r="BE48" s="64" t="str">
        <f t="shared" si="21"/>
        <v>-</v>
      </c>
      <c r="BF48" s="64" t="str">
        <f t="shared" si="22"/>
        <v>-</v>
      </c>
      <c r="BG48" s="64" t="str">
        <f t="shared" si="63"/>
        <v>-</v>
      </c>
      <c r="BH48" s="64" t="str">
        <f t="shared" si="23"/>
        <v>-</v>
      </c>
      <c r="BI48" s="57" t="str">
        <f t="shared" si="64"/>
        <v>-</v>
      </c>
      <c r="BJ48" s="56">
        <f t="shared" si="65"/>
        <v>4</v>
      </c>
      <c r="BK48" s="64" t="str">
        <f t="shared" si="66"/>
        <v>-</v>
      </c>
      <c r="BL48" s="64" t="str">
        <f t="shared" si="24"/>
        <v>-</v>
      </c>
      <c r="BM48" s="64" t="str">
        <f t="shared" si="25"/>
        <v>-</v>
      </c>
      <c r="BN48" s="64" t="str">
        <f t="shared" si="26"/>
        <v>-</v>
      </c>
      <c r="BO48" s="64" t="str">
        <f t="shared" si="67"/>
        <v>-</v>
      </c>
      <c r="BP48" s="64" t="str">
        <f t="shared" si="27"/>
        <v>-</v>
      </c>
      <c r="BQ48" s="57" t="str">
        <f t="shared" si="68"/>
        <v>-</v>
      </c>
      <c r="BR48" s="56">
        <f t="shared" si="69"/>
        <v>4</v>
      </c>
      <c r="BS48" s="64" t="str">
        <f t="shared" si="70"/>
        <v>-</v>
      </c>
      <c r="BT48" s="64" t="str">
        <f t="shared" si="28"/>
        <v>-</v>
      </c>
      <c r="BU48" s="64" t="str">
        <f t="shared" si="29"/>
        <v>-</v>
      </c>
      <c r="BV48" s="64" t="str">
        <f t="shared" si="30"/>
        <v>-</v>
      </c>
      <c r="BW48" s="64" t="str">
        <f t="shared" si="71"/>
        <v>-</v>
      </c>
      <c r="BX48" s="64" t="str">
        <f t="shared" si="31"/>
        <v>-</v>
      </c>
      <c r="BY48" s="57" t="str">
        <f t="shared" si="72"/>
        <v>-</v>
      </c>
      <c r="BZ48" s="56">
        <f t="shared" si="73"/>
        <v>4</v>
      </c>
      <c r="CA48" s="64" t="str">
        <f t="shared" si="74"/>
        <v>-</v>
      </c>
      <c r="CB48" s="64" t="str">
        <f t="shared" si="32"/>
        <v>-</v>
      </c>
      <c r="CC48" s="64" t="str">
        <f t="shared" si="33"/>
        <v>-</v>
      </c>
      <c r="CD48" s="64" t="str">
        <f t="shared" si="34"/>
        <v>-</v>
      </c>
      <c r="CE48" s="64" t="str">
        <f t="shared" si="75"/>
        <v>-</v>
      </c>
      <c r="CF48" s="64" t="str">
        <f t="shared" si="35"/>
        <v>-</v>
      </c>
      <c r="CG48" s="57" t="str">
        <f t="shared" si="76"/>
        <v>-</v>
      </c>
      <c r="CH48" s="56">
        <f t="shared" si="77"/>
        <v>4</v>
      </c>
      <c r="CI48" s="64" t="str">
        <f t="shared" si="78"/>
        <v>-</v>
      </c>
      <c r="CJ48" s="64" t="str">
        <f t="shared" si="36"/>
        <v>-</v>
      </c>
      <c r="CK48" s="64" t="str">
        <f t="shared" si="37"/>
        <v>-</v>
      </c>
      <c r="CL48" s="64" t="str">
        <f t="shared" si="38"/>
        <v>-</v>
      </c>
      <c r="CM48" s="64" t="str">
        <f t="shared" si="79"/>
        <v>-</v>
      </c>
      <c r="CN48" s="64" t="str">
        <f t="shared" si="39"/>
        <v>-</v>
      </c>
      <c r="CO48" s="57" t="str">
        <f t="shared" si="80"/>
        <v>-</v>
      </c>
    </row>
    <row r="49" spans="2:93" ht="18" customHeight="1" x14ac:dyDescent="0.25">
      <c r="B49" s="59"/>
      <c r="D49" s="59"/>
      <c r="E49" s="59"/>
      <c r="F49" s="59"/>
      <c r="H49" s="108"/>
      <c r="O49" s="56">
        <f t="shared" si="40"/>
        <v>5</v>
      </c>
      <c r="P49" s="64">
        <f t="shared" si="41"/>
        <v>0</v>
      </c>
      <c r="Q49" s="64" t="str">
        <f t="shared" si="2"/>
        <v>-</v>
      </c>
      <c r="R49" s="64" t="str">
        <f t="shared" si="42"/>
        <v>-</v>
      </c>
      <c r="S49" s="64">
        <f t="shared" si="43"/>
        <v>0</v>
      </c>
      <c r="T49" s="64" t="str">
        <f t="shared" si="44"/>
        <v>-</v>
      </c>
      <c r="U49" s="57" t="str">
        <f t="shared" si="3"/>
        <v>Payoff</v>
      </c>
      <c r="V49" s="56">
        <f t="shared" si="45"/>
        <v>5</v>
      </c>
      <c r="W49" s="64">
        <f t="shared" si="46"/>
        <v>1000</v>
      </c>
      <c r="X49" s="64">
        <f t="shared" si="4"/>
        <v>47393.932147118336</v>
      </c>
      <c r="Y49" s="64">
        <f t="shared" si="5"/>
        <v>0</v>
      </c>
      <c r="Z49" s="64">
        <f t="shared" si="6"/>
        <v>234.41886609767815</v>
      </c>
      <c r="AA49" s="64">
        <f t="shared" si="47"/>
        <v>48159.513281020656</v>
      </c>
      <c r="AB49" s="64">
        <f t="shared" si="7"/>
        <v>0</v>
      </c>
      <c r="AC49" s="57" t="str">
        <f t="shared" si="48"/>
        <v>Payoff</v>
      </c>
      <c r="AD49" s="56">
        <f t="shared" si="49"/>
        <v>5</v>
      </c>
      <c r="AE49" s="64">
        <f t="shared" si="50"/>
        <v>2000</v>
      </c>
      <c r="AF49" s="64">
        <f t="shared" si="8"/>
        <v>50000</v>
      </c>
      <c r="AG49" s="64">
        <f t="shared" si="9"/>
        <v>-45893.932147118336</v>
      </c>
      <c r="AH49" s="64">
        <f t="shared" si="10"/>
        <v>1428.9383168642287</v>
      </c>
      <c r="AI49" s="64">
        <f t="shared" si="51"/>
        <v>497732.05420629174</v>
      </c>
      <c r="AJ49" s="64">
        <f t="shared" si="11"/>
        <v>493054.92467027431</v>
      </c>
      <c r="AK49" s="57" t="str">
        <f t="shared" si="52"/>
        <v>-</v>
      </c>
      <c r="AL49" s="56">
        <f t="shared" si="53"/>
        <v>5</v>
      </c>
      <c r="AM49" s="64" t="str">
        <f t="shared" si="54"/>
        <v>-</v>
      </c>
      <c r="AN49" s="64" t="str">
        <f t="shared" si="12"/>
        <v>-</v>
      </c>
      <c r="AO49" s="64" t="str">
        <f t="shared" si="13"/>
        <v>-</v>
      </c>
      <c r="AP49" s="64" t="str">
        <f t="shared" si="14"/>
        <v>-</v>
      </c>
      <c r="AQ49" s="64" t="str">
        <f t="shared" si="55"/>
        <v>-</v>
      </c>
      <c r="AR49" s="64" t="str">
        <f t="shared" si="15"/>
        <v>-</v>
      </c>
      <c r="AS49" s="57" t="str">
        <f t="shared" si="56"/>
        <v>-</v>
      </c>
      <c r="AT49" s="56">
        <f t="shared" si="57"/>
        <v>5</v>
      </c>
      <c r="AU49" s="64" t="str">
        <f t="shared" si="58"/>
        <v>-</v>
      </c>
      <c r="AV49" s="64" t="str">
        <f t="shared" si="16"/>
        <v>-</v>
      </c>
      <c r="AW49" s="64" t="str">
        <f t="shared" si="17"/>
        <v>-</v>
      </c>
      <c r="AX49" s="64" t="str">
        <f t="shared" si="18"/>
        <v>-</v>
      </c>
      <c r="AY49" s="64" t="str">
        <f t="shared" si="59"/>
        <v>-</v>
      </c>
      <c r="AZ49" s="64" t="str">
        <f t="shared" si="19"/>
        <v>-</v>
      </c>
      <c r="BA49" s="57" t="str">
        <f t="shared" si="60"/>
        <v>-</v>
      </c>
      <c r="BB49" s="56">
        <f t="shared" si="61"/>
        <v>5</v>
      </c>
      <c r="BC49" s="64" t="str">
        <f t="shared" si="62"/>
        <v>-</v>
      </c>
      <c r="BD49" s="64" t="str">
        <f t="shared" si="20"/>
        <v>-</v>
      </c>
      <c r="BE49" s="64" t="str">
        <f t="shared" si="21"/>
        <v>-</v>
      </c>
      <c r="BF49" s="64" t="str">
        <f t="shared" si="22"/>
        <v>-</v>
      </c>
      <c r="BG49" s="64" t="str">
        <f t="shared" si="63"/>
        <v>-</v>
      </c>
      <c r="BH49" s="64" t="str">
        <f t="shared" si="23"/>
        <v>-</v>
      </c>
      <c r="BI49" s="57" t="str">
        <f t="shared" si="64"/>
        <v>-</v>
      </c>
      <c r="BJ49" s="56">
        <f t="shared" si="65"/>
        <v>5</v>
      </c>
      <c r="BK49" s="64" t="str">
        <f t="shared" si="66"/>
        <v>-</v>
      </c>
      <c r="BL49" s="64" t="str">
        <f t="shared" si="24"/>
        <v>-</v>
      </c>
      <c r="BM49" s="64" t="str">
        <f t="shared" si="25"/>
        <v>-</v>
      </c>
      <c r="BN49" s="64" t="str">
        <f t="shared" si="26"/>
        <v>-</v>
      </c>
      <c r="BO49" s="64" t="str">
        <f t="shared" si="67"/>
        <v>-</v>
      </c>
      <c r="BP49" s="64" t="str">
        <f t="shared" si="27"/>
        <v>-</v>
      </c>
      <c r="BQ49" s="57" t="str">
        <f t="shared" si="68"/>
        <v>-</v>
      </c>
      <c r="BR49" s="56">
        <f t="shared" si="69"/>
        <v>5</v>
      </c>
      <c r="BS49" s="64" t="str">
        <f t="shared" si="70"/>
        <v>-</v>
      </c>
      <c r="BT49" s="64" t="str">
        <f t="shared" si="28"/>
        <v>-</v>
      </c>
      <c r="BU49" s="64" t="str">
        <f t="shared" si="29"/>
        <v>-</v>
      </c>
      <c r="BV49" s="64" t="str">
        <f t="shared" si="30"/>
        <v>-</v>
      </c>
      <c r="BW49" s="64" t="str">
        <f t="shared" si="71"/>
        <v>-</v>
      </c>
      <c r="BX49" s="64" t="str">
        <f t="shared" si="31"/>
        <v>-</v>
      </c>
      <c r="BY49" s="57" t="str">
        <f t="shared" si="72"/>
        <v>-</v>
      </c>
      <c r="BZ49" s="56">
        <f t="shared" si="73"/>
        <v>5</v>
      </c>
      <c r="CA49" s="64" t="str">
        <f t="shared" si="74"/>
        <v>-</v>
      </c>
      <c r="CB49" s="64" t="str">
        <f t="shared" si="32"/>
        <v>-</v>
      </c>
      <c r="CC49" s="64" t="str">
        <f t="shared" si="33"/>
        <v>-</v>
      </c>
      <c r="CD49" s="64" t="str">
        <f t="shared" si="34"/>
        <v>-</v>
      </c>
      <c r="CE49" s="64" t="str">
        <f t="shared" si="75"/>
        <v>-</v>
      </c>
      <c r="CF49" s="64" t="str">
        <f t="shared" si="35"/>
        <v>-</v>
      </c>
      <c r="CG49" s="57" t="str">
        <f t="shared" si="76"/>
        <v>-</v>
      </c>
      <c r="CH49" s="56">
        <f t="shared" si="77"/>
        <v>5</v>
      </c>
      <c r="CI49" s="64" t="str">
        <f t="shared" si="78"/>
        <v>-</v>
      </c>
      <c r="CJ49" s="64" t="str">
        <f t="shared" si="36"/>
        <v>-</v>
      </c>
      <c r="CK49" s="64" t="str">
        <f t="shared" si="37"/>
        <v>-</v>
      </c>
      <c r="CL49" s="64" t="str">
        <f t="shared" si="38"/>
        <v>-</v>
      </c>
      <c r="CM49" s="64" t="str">
        <f t="shared" si="79"/>
        <v>-</v>
      </c>
      <c r="CN49" s="64" t="str">
        <f t="shared" si="39"/>
        <v>-</v>
      </c>
      <c r="CO49" s="57" t="str">
        <f t="shared" si="80"/>
        <v>-</v>
      </c>
    </row>
    <row r="50" spans="2:93" ht="18" customHeight="1" x14ac:dyDescent="0.25">
      <c r="B50" s="59"/>
      <c r="D50" s="59"/>
      <c r="E50" s="59"/>
      <c r="F50" s="59"/>
      <c r="H50" s="108"/>
      <c r="O50" s="56">
        <f t="shared" si="40"/>
        <v>6</v>
      </c>
      <c r="P50" s="64">
        <f t="shared" si="41"/>
        <v>0</v>
      </c>
      <c r="Q50" s="64" t="str">
        <f t="shared" si="2"/>
        <v>-</v>
      </c>
      <c r="R50" s="64" t="str">
        <f t="shared" si="42"/>
        <v>-</v>
      </c>
      <c r="S50" s="64">
        <f t="shared" si="43"/>
        <v>0</v>
      </c>
      <c r="T50" s="64" t="str">
        <f t="shared" si="44"/>
        <v>-</v>
      </c>
      <c r="U50" s="57" t="str">
        <f t="shared" si="3"/>
        <v>Payoff</v>
      </c>
      <c r="V50" s="56">
        <f t="shared" si="45"/>
        <v>6</v>
      </c>
      <c r="W50" s="64">
        <f t="shared" si="46"/>
        <v>0</v>
      </c>
      <c r="X50" s="64" t="str">
        <f t="shared" si="4"/>
        <v>-</v>
      </c>
      <c r="Y50" s="64">
        <f t="shared" si="5"/>
        <v>0</v>
      </c>
      <c r="Z50" s="64" t="str">
        <f t="shared" si="6"/>
        <v>-</v>
      </c>
      <c r="AA50" s="64">
        <f t="shared" si="47"/>
        <v>0</v>
      </c>
      <c r="AB50" s="64" t="str">
        <f t="shared" si="7"/>
        <v>-</v>
      </c>
      <c r="AC50" s="57" t="str">
        <f t="shared" si="48"/>
        <v>Payoff</v>
      </c>
      <c r="AD50" s="56">
        <f t="shared" si="49"/>
        <v>6</v>
      </c>
      <c r="AE50" s="64">
        <f t="shared" si="50"/>
        <v>2000</v>
      </c>
      <c r="AF50" s="64">
        <f t="shared" si="8"/>
        <v>50000</v>
      </c>
      <c r="AG50" s="64">
        <f t="shared" si="9"/>
        <v>1500</v>
      </c>
      <c r="AH50" s="64">
        <f t="shared" si="10"/>
        <v>1415.5107516703208</v>
      </c>
      <c r="AI50" s="64">
        <f t="shared" si="51"/>
        <v>493054.92467027431</v>
      </c>
      <c r="AJ50" s="64">
        <f t="shared" si="11"/>
        <v>440970.43542194465</v>
      </c>
      <c r="AK50" s="57" t="str">
        <f t="shared" si="52"/>
        <v>-</v>
      </c>
      <c r="AL50" s="56">
        <f t="shared" si="53"/>
        <v>6</v>
      </c>
      <c r="AM50" s="64" t="str">
        <f t="shared" si="54"/>
        <v>-</v>
      </c>
      <c r="AN50" s="64" t="str">
        <f t="shared" si="12"/>
        <v>-</v>
      </c>
      <c r="AO50" s="64" t="str">
        <f t="shared" si="13"/>
        <v>-</v>
      </c>
      <c r="AP50" s="64" t="str">
        <f t="shared" si="14"/>
        <v>-</v>
      </c>
      <c r="AQ50" s="64" t="str">
        <f t="shared" si="55"/>
        <v>-</v>
      </c>
      <c r="AR50" s="64" t="str">
        <f t="shared" si="15"/>
        <v>-</v>
      </c>
      <c r="AS50" s="57" t="str">
        <f t="shared" si="56"/>
        <v>-</v>
      </c>
      <c r="AT50" s="56">
        <f t="shared" si="57"/>
        <v>6</v>
      </c>
      <c r="AU50" s="64" t="str">
        <f t="shared" si="58"/>
        <v>-</v>
      </c>
      <c r="AV50" s="64" t="str">
        <f t="shared" si="16"/>
        <v>-</v>
      </c>
      <c r="AW50" s="64" t="str">
        <f t="shared" si="17"/>
        <v>-</v>
      </c>
      <c r="AX50" s="64" t="str">
        <f t="shared" si="18"/>
        <v>-</v>
      </c>
      <c r="AY50" s="64" t="str">
        <f t="shared" si="59"/>
        <v>-</v>
      </c>
      <c r="AZ50" s="64" t="str">
        <f t="shared" si="19"/>
        <v>-</v>
      </c>
      <c r="BA50" s="57" t="str">
        <f t="shared" si="60"/>
        <v>-</v>
      </c>
      <c r="BB50" s="56">
        <f t="shared" si="61"/>
        <v>6</v>
      </c>
      <c r="BC50" s="64" t="str">
        <f t="shared" si="62"/>
        <v>-</v>
      </c>
      <c r="BD50" s="64" t="str">
        <f t="shared" si="20"/>
        <v>-</v>
      </c>
      <c r="BE50" s="64" t="str">
        <f t="shared" si="21"/>
        <v>-</v>
      </c>
      <c r="BF50" s="64" t="str">
        <f t="shared" si="22"/>
        <v>-</v>
      </c>
      <c r="BG50" s="64" t="str">
        <f t="shared" si="63"/>
        <v>-</v>
      </c>
      <c r="BH50" s="64" t="str">
        <f t="shared" si="23"/>
        <v>-</v>
      </c>
      <c r="BI50" s="57" t="str">
        <f t="shared" si="64"/>
        <v>-</v>
      </c>
      <c r="BJ50" s="56">
        <f t="shared" si="65"/>
        <v>6</v>
      </c>
      <c r="BK50" s="64" t="str">
        <f t="shared" si="66"/>
        <v>-</v>
      </c>
      <c r="BL50" s="64" t="str">
        <f t="shared" si="24"/>
        <v>-</v>
      </c>
      <c r="BM50" s="64" t="str">
        <f t="shared" si="25"/>
        <v>-</v>
      </c>
      <c r="BN50" s="64" t="str">
        <f t="shared" si="26"/>
        <v>-</v>
      </c>
      <c r="BO50" s="64" t="str">
        <f t="shared" si="67"/>
        <v>-</v>
      </c>
      <c r="BP50" s="64" t="str">
        <f t="shared" si="27"/>
        <v>-</v>
      </c>
      <c r="BQ50" s="57" t="str">
        <f t="shared" si="68"/>
        <v>-</v>
      </c>
      <c r="BR50" s="56">
        <f t="shared" si="69"/>
        <v>6</v>
      </c>
      <c r="BS50" s="64" t="str">
        <f t="shared" si="70"/>
        <v>-</v>
      </c>
      <c r="BT50" s="64" t="str">
        <f t="shared" si="28"/>
        <v>-</v>
      </c>
      <c r="BU50" s="64" t="str">
        <f t="shared" si="29"/>
        <v>-</v>
      </c>
      <c r="BV50" s="64" t="str">
        <f t="shared" si="30"/>
        <v>-</v>
      </c>
      <c r="BW50" s="64" t="str">
        <f t="shared" si="71"/>
        <v>-</v>
      </c>
      <c r="BX50" s="64" t="str">
        <f t="shared" si="31"/>
        <v>-</v>
      </c>
      <c r="BY50" s="57" t="str">
        <f t="shared" si="72"/>
        <v>-</v>
      </c>
      <c r="BZ50" s="56">
        <f t="shared" si="73"/>
        <v>6</v>
      </c>
      <c r="CA50" s="64" t="str">
        <f t="shared" si="74"/>
        <v>-</v>
      </c>
      <c r="CB50" s="64" t="str">
        <f t="shared" si="32"/>
        <v>-</v>
      </c>
      <c r="CC50" s="64" t="str">
        <f t="shared" si="33"/>
        <v>-</v>
      </c>
      <c r="CD50" s="64" t="str">
        <f t="shared" si="34"/>
        <v>-</v>
      </c>
      <c r="CE50" s="64" t="str">
        <f t="shared" si="75"/>
        <v>-</v>
      </c>
      <c r="CF50" s="64" t="str">
        <f t="shared" si="35"/>
        <v>-</v>
      </c>
      <c r="CG50" s="57" t="str">
        <f t="shared" si="76"/>
        <v>-</v>
      </c>
      <c r="CH50" s="56">
        <f t="shared" si="77"/>
        <v>6</v>
      </c>
      <c r="CI50" s="64" t="str">
        <f t="shared" si="78"/>
        <v>-</v>
      </c>
      <c r="CJ50" s="64" t="str">
        <f t="shared" si="36"/>
        <v>-</v>
      </c>
      <c r="CK50" s="64" t="str">
        <f t="shared" si="37"/>
        <v>-</v>
      </c>
      <c r="CL50" s="64" t="str">
        <f t="shared" si="38"/>
        <v>-</v>
      </c>
      <c r="CM50" s="64" t="str">
        <f t="shared" si="79"/>
        <v>-</v>
      </c>
      <c r="CN50" s="64" t="str">
        <f t="shared" si="39"/>
        <v>-</v>
      </c>
      <c r="CO50" s="57" t="str">
        <f t="shared" si="80"/>
        <v>-</v>
      </c>
    </row>
    <row r="51" spans="2:93" ht="18" customHeight="1" x14ac:dyDescent="0.25">
      <c r="H51" s="108"/>
      <c r="O51" s="56">
        <f t="shared" si="40"/>
        <v>7</v>
      </c>
      <c r="P51" s="64">
        <f t="shared" si="41"/>
        <v>0</v>
      </c>
      <c r="Q51" s="64" t="str">
        <f t="shared" si="2"/>
        <v>-</v>
      </c>
      <c r="R51" s="64" t="str">
        <f t="shared" si="42"/>
        <v>-</v>
      </c>
      <c r="S51" s="64">
        <f t="shared" si="43"/>
        <v>0</v>
      </c>
      <c r="T51" s="64" t="str">
        <f t="shared" si="44"/>
        <v>-</v>
      </c>
      <c r="U51" s="57" t="str">
        <f t="shared" si="3"/>
        <v>Payoff</v>
      </c>
      <c r="V51" s="56">
        <f t="shared" si="45"/>
        <v>7</v>
      </c>
      <c r="W51" s="64">
        <f t="shared" si="46"/>
        <v>0</v>
      </c>
      <c r="X51" s="64" t="str">
        <f t="shared" si="4"/>
        <v>-</v>
      </c>
      <c r="Y51" s="64">
        <f t="shared" si="5"/>
        <v>0</v>
      </c>
      <c r="Z51" s="64" t="str">
        <f t="shared" si="6"/>
        <v>-</v>
      </c>
      <c r="AA51" s="64" t="str">
        <f t="shared" si="47"/>
        <v>-</v>
      </c>
      <c r="AB51" s="64" t="str">
        <f t="shared" si="7"/>
        <v>-</v>
      </c>
      <c r="AC51" s="57" t="str">
        <f t="shared" si="48"/>
        <v>Payoff</v>
      </c>
      <c r="AD51" s="56">
        <f t="shared" si="49"/>
        <v>7</v>
      </c>
      <c r="AE51" s="64">
        <f t="shared" si="50"/>
        <v>2000</v>
      </c>
      <c r="AF51" s="64">
        <f t="shared" si="8"/>
        <v>50000</v>
      </c>
      <c r="AG51" s="64">
        <f t="shared" si="9"/>
        <v>1500</v>
      </c>
      <c r="AH51" s="64">
        <f t="shared" si="10"/>
        <v>1265.9814582035301</v>
      </c>
      <c r="AI51" s="64">
        <f t="shared" si="51"/>
        <v>440970.43542194465</v>
      </c>
      <c r="AJ51" s="64">
        <f t="shared" si="11"/>
        <v>388736.41688014817</v>
      </c>
      <c r="AK51" s="57" t="str">
        <f t="shared" si="52"/>
        <v>-</v>
      </c>
      <c r="AL51" s="56">
        <f t="shared" si="53"/>
        <v>7</v>
      </c>
      <c r="AM51" s="64" t="str">
        <f t="shared" si="54"/>
        <v>-</v>
      </c>
      <c r="AN51" s="64" t="str">
        <f t="shared" si="12"/>
        <v>-</v>
      </c>
      <c r="AO51" s="64" t="str">
        <f t="shared" si="13"/>
        <v>-</v>
      </c>
      <c r="AP51" s="64" t="str">
        <f t="shared" si="14"/>
        <v>-</v>
      </c>
      <c r="AQ51" s="64" t="str">
        <f t="shared" si="55"/>
        <v>-</v>
      </c>
      <c r="AR51" s="64" t="str">
        <f t="shared" si="15"/>
        <v>-</v>
      </c>
      <c r="AS51" s="57" t="str">
        <f t="shared" si="56"/>
        <v>-</v>
      </c>
      <c r="AT51" s="56">
        <f t="shared" si="57"/>
        <v>7</v>
      </c>
      <c r="AU51" s="64" t="str">
        <f t="shared" si="58"/>
        <v>-</v>
      </c>
      <c r="AV51" s="64" t="str">
        <f t="shared" si="16"/>
        <v>-</v>
      </c>
      <c r="AW51" s="64" t="str">
        <f t="shared" si="17"/>
        <v>-</v>
      </c>
      <c r="AX51" s="64" t="str">
        <f t="shared" si="18"/>
        <v>-</v>
      </c>
      <c r="AY51" s="64" t="str">
        <f t="shared" si="59"/>
        <v>-</v>
      </c>
      <c r="AZ51" s="64" t="str">
        <f t="shared" si="19"/>
        <v>-</v>
      </c>
      <c r="BA51" s="57" t="str">
        <f t="shared" si="60"/>
        <v>-</v>
      </c>
      <c r="BB51" s="56">
        <f t="shared" si="61"/>
        <v>7</v>
      </c>
      <c r="BC51" s="64" t="str">
        <f t="shared" si="62"/>
        <v>-</v>
      </c>
      <c r="BD51" s="64" t="str">
        <f t="shared" si="20"/>
        <v>-</v>
      </c>
      <c r="BE51" s="64" t="str">
        <f t="shared" si="21"/>
        <v>-</v>
      </c>
      <c r="BF51" s="64" t="str">
        <f t="shared" si="22"/>
        <v>-</v>
      </c>
      <c r="BG51" s="64" t="str">
        <f t="shared" si="63"/>
        <v>-</v>
      </c>
      <c r="BH51" s="64" t="str">
        <f t="shared" si="23"/>
        <v>-</v>
      </c>
      <c r="BI51" s="57" t="str">
        <f t="shared" si="64"/>
        <v>-</v>
      </c>
      <c r="BJ51" s="56">
        <f t="shared" si="65"/>
        <v>7</v>
      </c>
      <c r="BK51" s="64" t="str">
        <f t="shared" si="66"/>
        <v>-</v>
      </c>
      <c r="BL51" s="64" t="str">
        <f t="shared" si="24"/>
        <v>-</v>
      </c>
      <c r="BM51" s="64" t="str">
        <f t="shared" si="25"/>
        <v>-</v>
      </c>
      <c r="BN51" s="64" t="str">
        <f t="shared" si="26"/>
        <v>-</v>
      </c>
      <c r="BO51" s="64" t="str">
        <f t="shared" si="67"/>
        <v>-</v>
      </c>
      <c r="BP51" s="64" t="str">
        <f t="shared" si="27"/>
        <v>-</v>
      </c>
      <c r="BQ51" s="57" t="str">
        <f t="shared" si="68"/>
        <v>-</v>
      </c>
      <c r="BR51" s="56">
        <f t="shared" si="69"/>
        <v>7</v>
      </c>
      <c r="BS51" s="64" t="str">
        <f t="shared" si="70"/>
        <v>-</v>
      </c>
      <c r="BT51" s="64" t="str">
        <f t="shared" si="28"/>
        <v>-</v>
      </c>
      <c r="BU51" s="64" t="str">
        <f t="shared" si="29"/>
        <v>-</v>
      </c>
      <c r="BV51" s="64" t="str">
        <f t="shared" si="30"/>
        <v>-</v>
      </c>
      <c r="BW51" s="64" t="str">
        <f t="shared" si="71"/>
        <v>-</v>
      </c>
      <c r="BX51" s="64" t="str">
        <f t="shared" si="31"/>
        <v>-</v>
      </c>
      <c r="BY51" s="57" t="str">
        <f t="shared" si="72"/>
        <v>-</v>
      </c>
      <c r="BZ51" s="56">
        <f t="shared" si="73"/>
        <v>7</v>
      </c>
      <c r="CA51" s="64" t="str">
        <f t="shared" si="74"/>
        <v>-</v>
      </c>
      <c r="CB51" s="64" t="str">
        <f t="shared" si="32"/>
        <v>-</v>
      </c>
      <c r="CC51" s="64" t="str">
        <f t="shared" si="33"/>
        <v>-</v>
      </c>
      <c r="CD51" s="64" t="str">
        <f t="shared" si="34"/>
        <v>-</v>
      </c>
      <c r="CE51" s="64" t="str">
        <f t="shared" si="75"/>
        <v>-</v>
      </c>
      <c r="CF51" s="64" t="str">
        <f t="shared" si="35"/>
        <v>-</v>
      </c>
      <c r="CG51" s="57" t="str">
        <f t="shared" si="76"/>
        <v>-</v>
      </c>
      <c r="CH51" s="56">
        <f t="shared" si="77"/>
        <v>7</v>
      </c>
      <c r="CI51" s="64" t="str">
        <f t="shared" si="78"/>
        <v>-</v>
      </c>
      <c r="CJ51" s="64" t="str">
        <f t="shared" si="36"/>
        <v>-</v>
      </c>
      <c r="CK51" s="64" t="str">
        <f t="shared" si="37"/>
        <v>-</v>
      </c>
      <c r="CL51" s="64" t="str">
        <f t="shared" si="38"/>
        <v>-</v>
      </c>
      <c r="CM51" s="64" t="str">
        <f t="shared" si="79"/>
        <v>-</v>
      </c>
      <c r="CN51" s="64" t="str">
        <f t="shared" si="39"/>
        <v>-</v>
      </c>
      <c r="CO51" s="57" t="str">
        <f t="shared" si="80"/>
        <v>-</v>
      </c>
    </row>
    <row r="52" spans="2:93" ht="18" customHeight="1" x14ac:dyDescent="0.3">
      <c r="H52" s="111"/>
      <c r="O52" s="56">
        <f t="shared" si="40"/>
        <v>8</v>
      </c>
      <c r="P52" s="64">
        <f t="shared" si="41"/>
        <v>0</v>
      </c>
      <c r="Q52" s="64" t="str">
        <f t="shared" si="2"/>
        <v>-</v>
      </c>
      <c r="R52" s="64" t="str">
        <f t="shared" si="42"/>
        <v>-</v>
      </c>
      <c r="S52" s="64">
        <f t="shared" si="43"/>
        <v>0</v>
      </c>
      <c r="T52" s="64" t="str">
        <f t="shared" si="44"/>
        <v>-</v>
      </c>
      <c r="U52" s="57" t="str">
        <f t="shared" si="3"/>
        <v>Payoff</v>
      </c>
      <c r="V52" s="56">
        <f t="shared" si="45"/>
        <v>8</v>
      </c>
      <c r="W52" s="64">
        <f t="shared" si="46"/>
        <v>0</v>
      </c>
      <c r="X52" s="64" t="str">
        <f t="shared" si="4"/>
        <v>-</v>
      </c>
      <c r="Y52" s="64">
        <f t="shared" si="5"/>
        <v>0</v>
      </c>
      <c r="Z52" s="64" t="str">
        <f t="shared" si="6"/>
        <v>-</v>
      </c>
      <c r="AA52" s="64" t="str">
        <f t="shared" si="47"/>
        <v>-</v>
      </c>
      <c r="AB52" s="64" t="str">
        <f t="shared" si="7"/>
        <v>-</v>
      </c>
      <c r="AC52" s="57" t="str">
        <f t="shared" si="48"/>
        <v>Payoff</v>
      </c>
      <c r="AD52" s="56">
        <f t="shared" si="49"/>
        <v>8</v>
      </c>
      <c r="AE52" s="64">
        <f t="shared" si="50"/>
        <v>2000</v>
      </c>
      <c r="AF52" s="64">
        <f t="shared" si="8"/>
        <v>50000</v>
      </c>
      <c r="AG52" s="64">
        <f t="shared" si="9"/>
        <v>1500</v>
      </c>
      <c r="AH52" s="64">
        <f t="shared" si="10"/>
        <v>1116.0228812796611</v>
      </c>
      <c r="AI52" s="64">
        <f t="shared" si="51"/>
        <v>388736.41688014817</v>
      </c>
      <c r="AJ52" s="64">
        <f t="shared" si="11"/>
        <v>336352.43976142781</v>
      </c>
      <c r="AK52" s="57" t="str">
        <f t="shared" si="52"/>
        <v>-</v>
      </c>
      <c r="AL52" s="56">
        <f t="shared" si="53"/>
        <v>8</v>
      </c>
      <c r="AM52" s="64" t="str">
        <f t="shared" si="54"/>
        <v>-</v>
      </c>
      <c r="AN52" s="64" t="str">
        <f t="shared" si="12"/>
        <v>-</v>
      </c>
      <c r="AO52" s="64" t="str">
        <f t="shared" si="13"/>
        <v>-</v>
      </c>
      <c r="AP52" s="64" t="str">
        <f t="shared" si="14"/>
        <v>-</v>
      </c>
      <c r="AQ52" s="64" t="str">
        <f t="shared" si="55"/>
        <v>-</v>
      </c>
      <c r="AR52" s="64" t="str">
        <f t="shared" si="15"/>
        <v>-</v>
      </c>
      <c r="AS52" s="57" t="str">
        <f t="shared" si="56"/>
        <v>-</v>
      </c>
      <c r="AT52" s="56">
        <f t="shared" si="57"/>
        <v>8</v>
      </c>
      <c r="AU52" s="64" t="str">
        <f t="shared" si="58"/>
        <v>-</v>
      </c>
      <c r="AV52" s="64" t="str">
        <f t="shared" si="16"/>
        <v>-</v>
      </c>
      <c r="AW52" s="64" t="str">
        <f t="shared" si="17"/>
        <v>-</v>
      </c>
      <c r="AX52" s="64" t="str">
        <f t="shared" si="18"/>
        <v>-</v>
      </c>
      <c r="AY52" s="64" t="str">
        <f t="shared" si="59"/>
        <v>-</v>
      </c>
      <c r="AZ52" s="64" t="str">
        <f t="shared" si="19"/>
        <v>-</v>
      </c>
      <c r="BA52" s="57" t="str">
        <f t="shared" si="60"/>
        <v>-</v>
      </c>
      <c r="BB52" s="56">
        <f t="shared" si="61"/>
        <v>8</v>
      </c>
      <c r="BC52" s="64" t="str">
        <f t="shared" si="62"/>
        <v>-</v>
      </c>
      <c r="BD52" s="64" t="str">
        <f t="shared" si="20"/>
        <v>-</v>
      </c>
      <c r="BE52" s="64" t="str">
        <f t="shared" si="21"/>
        <v>-</v>
      </c>
      <c r="BF52" s="64" t="str">
        <f t="shared" si="22"/>
        <v>-</v>
      </c>
      <c r="BG52" s="64" t="str">
        <f t="shared" si="63"/>
        <v>-</v>
      </c>
      <c r="BH52" s="64" t="str">
        <f t="shared" si="23"/>
        <v>-</v>
      </c>
      <c r="BI52" s="57" t="str">
        <f t="shared" si="64"/>
        <v>-</v>
      </c>
      <c r="BJ52" s="56">
        <f t="shared" si="65"/>
        <v>8</v>
      </c>
      <c r="BK52" s="64" t="str">
        <f t="shared" si="66"/>
        <v>-</v>
      </c>
      <c r="BL52" s="64" t="str">
        <f t="shared" si="24"/>
        <v>-</v>
      </c>
      <c r="BM52" s="64" t="str">
        <f t="shared" si="25"/>
        <v>-</v>
      </c>
      <c r="BN52" s="64" t="str">
        <f t="shared" si="26"/>
        <v>-</v>
      </c>
      <c r="BO52" s="64" t="str">
        <f t="shared" si="67"/>
        <v>-</v>
      </c>
      <c r="BP52" s="64" t="str">
        <f t="shared" si="27"/>
        <v>-</v>
      </c>
      <c r="BQ52" s="57" t="str">
        <f t="shared" si="68"/>
        <v>-</v>
      </c>
      <c r="BR52" s="56">
        <f t="shared" si="69"/>
        <v>8</v>
      </c>
      <c r="BS52" s="64" t="str">
        <f t="shared" si="70"/>
        <v>-</v>
      </c>
      <c r="BT52" s="64" t="str">
        <f t="shared" si="28"/>
        <v>-</v>
      </c>
      <c r="BU52" s="64" t="str">
        <f t="shared" si="29"/>
        <v>-</v>
      </c>
      <c r="BV52" s="64" t="str">
        <f t="shared" si="30"/>
        <v>-</v>
      </c>
      <c r="BW52" s="64" t="str">
        <f t="shared" si="71"/>
        <v>-</v>
      </c>
      <c r="BX52" s="64" t="str">
        <f t="shared" si="31"/>
        <v>-</v>
      </c>
      <c r="BY52" s="57" t="str">
        <f t="shared" si="72"/>
        <v>-</v>
      </c>
      <c r="BZ52" s="56">
        <f t="shared" si="73"/>
        <v>8</v>
      </c>
      <c r="CA52" s="64" t="str">
        <f t="shared" si="74"/>
        <v>-</v>
      </c>
      <c r="CB52" s="64" t="str">
        <f t="shared" si="32"/>
        <v>-</v>
      </c>
      <c r="CC52" s="64" t="str">
        <f t="shared" si="33"/>
        <v>-</v>
      </c>
      <c r="CD52" s="64" t="str">
        <f t="shared" si="34"/>
        <v>-</v>
      </c>
      <c r="CE52" s="64" t="str">
        <f t="shared" si="75"/>
        <v>-</v>
      </c>
      <c r="CF52" s="64" t="str">
        <f t="shared" si="35"/>
        <v>-</v>
      </c>
      <c r="CG52" s="57" t="str">
        <f t="shared" si="76"/>
        <v>-</v>
      </c>
      <c r="CH52" s="56">
        <f t="shared" si="77"/>
        <v>8</v>
      </c>
      <c r="CI52" s="64" t="str">
        <f t="shared" si="78"/>
        <v>-</v>
      </c>
      <c r="CJ52" s="64" t="str">
        <f t="shared" si="36"/>
        <v>-</v>
      </c>
      <c r="CK52" s="64" t="str">
        <f t="shared" si="37"/>
        <v>-</v>
      </c>
      <c r="CL52" s="64" t="str">
        <f t="shared" si="38"/>
        <v>-</v>
      </c>
      <c r="CM52" s="64" t="str">
        <f t="shared" si="79"/>
        <v>-</v>
      </c>
      <c r="CN52" s="64" t="str">
        <f t="shared" si="39"/>
        <v>-</v>
      </c>
      <c r="CO52" s="57" t="str">
        <f t="shared" si="80"/>
        <v>-</v>
      </c>
    </row>
    <row r="53" spans="2:93" ht="18" customHeight="1" x14ac:dyDescent="0.25">
      <c r="O53" s="56">
        <f t="shared" si="40"/>
        <v>9</v>
      </c>
      <c r="P53" s="64">
        <f t="shared" si="41"/>
        <v>0</v>
      </c>
      <c r="Q53" s="64" t="str">
        <f t="shared" si="2"/>
        <v>-</v>
      </c>
      <c r="R53" s="64" t="str">
        <f t="shared" si="42"/>
        <v>-</v>
      </c>
      <c r="S53" s="64">
        <f t="shared" si="43"/>
        <v>0</v>
      </c>
      <c r="T53" s="64" t="str">
        <f t="shared" si="44"/>
        <v>-</v>
      </c>
      <c r="U53" s="57" t="str">
        <f t="shared" si="3"/>
        <v>Payoff</v>
      </c>
      <c r="V53" s="56">
        <f t="shared" si="45"/>
        <v>9</v>
      </c>
      <c r="W53" s="64">
        <f t="shared" si="46"/>
        <v>0</v>
      </c>
      <c r="X53" s="64" t="str">
        <f t="shared" si="4"/>
        <v>-</v>
      </c>
      <c r="Y53" s="64">
        <f t="shared" si="5"/>
        <v>0</v>
      </c>
      <c r="Z53" s="64" t="str">
        <f t="shared" si="6"/>
        <v>-</v>
      </c>
      <c r="AA53" s="64" t="str">
        <f t="shared" si="47"/>
        <v>-</v>
      </c>
      <c r="AB53" s="64" t="str">
        <f t="shared" si="7"/>
        <v>-</v>
      </c>
      <c r="AC53" s="57" t="str">
        <f t="shared" si="48"/>
        <v>Payoff</v>
      </c>
      <c r="AD53" s="56">
        <f t="shared" si="49"/>
        <v>9</v>
      </c>
      <c r="AE53" s="64">
        <f t="shared" si="50"/>
        <v>2000</v>
      </c>
      <c r="AF53" s="64">
        <f t="shared" si="8"/>
        <v>50000</v>
      </c>
      <c r="AG53" s="64">
        <f t="shared" si="9"/>
        <v>1500</v>
      </c>
      <c r="AH53" s="64">
        <f t="shared" si="10"/>
        <v>965.63378846938656</v>
      </c>
      <c r="AI53" s="64">
        <f t="shared" si="51"/>
        <v>336352.43976142781</v>
      </c>
      <c r="AJ53" s="64">
        <f t="shared" si="11"/>
        <v>283818.07354989718</v>
      </c>
      <c r="AK53" s="57" t="str">
        <f t="shared" si="52"/>
        <v>-</v>
      </c>
      <c r="AL53" s="56">
        <f t="shared" si="53"/>
        <v>9</v>
      </c>
      <c r="AM53" s="64" t="str">
        <f t="shared" si="54"/>
        <v>-</v>
      </c>
      <c r="AN53" s="64" t="str">
        <f t="shared" si="12"/>
        <v>-</v>
      </c>
      <c r="AO53" s="64" t="str">
        <f t="shared" si="13"/>
        <v>-</v>
      </c>
      <c r="AP53" s="64" t="str">
        <f t="shared" si="14"/>
        <v>-</v>
      </c>
      <c r="AQ53" s="64" t="str">
        <f t="shared" si="55"/>
        <v>-</v>
      </c>
      <c r="AR53" s="64" t="str">
        <f t="shared" si="15"/>
        <v>-</v>
      </c>
      <c r="AS53" s="57" t="str">
        <f t="shared" si="56"/>
        <v>-</v>
      </c>
      <c r="AT53" s="56">
        <f t="shared" si="57"/>
        <v>9</v>
      </c>
      <c r="AU53" s="64" t="str">
        <f t="shared" si="58"/>
        <v>-</v>
      </c>
      <c r="AV53" s="64" t="str">
        <f t="shared" si="16"/>
        <v>-</v>
      </c>
      <c r="AW53" s="64" t="str">
        <f t="shared" si="17"/>
        <v>-</v>
      </c>
      <c r="AX53" s="64" t="str">
        <f t="shared" si="18"/>
        <v>-</v>
      </c>
      <c r="AY53" s="64" t="str">
        <f t="shared" si="59"/>
        <v>-</v>
      </c>
      <c r="AZ53" s="64" t="str">
        <f t="shared" si="19"/>
        <v>-</v>
      </c>
      <c r="BA53" s="57" t="str">
        <f t="shared" si="60"/>
        <v>-</v>
      </c>
      <c r="BB53" s="56">
        <f t="shared" si="61"/>
        <v>9</v>
      </c>
      <c r="BC53" s="64" t="str">
        <f t="shared" si="62"/>
        <v>-</v>
      </c>
      <c r="BD53" s="64" t="str">
        <f t="shared" si="20"/>
        <v>-</v>
      </c>
      <c r="BE53" s="64" t="str">
        <f t="shared" si="21"/>
        <v>-</v>
      </c>
      <c r="BF53" s="64" t="str">
        <f t="shared" si="22"/>
        <v>-</v>
      </c>
      <c r="BG53" s="64" t="str">
        <f t="shared" si="63"/>
        <v>-</v>
      </c>
      <c r="BH53" s="64" t="str">
        <f t="shared" si="23"/>
        <v>-</v>
      </c>
      <c r="BI53" s="57" t="str">
        <f t="shared" si="64"/>
        <v>-</v>
      </c>
      <c r="BJ53" s="56">
        <f t="shared" si="65"/>
        <v>9</v>
      </c>
      <c r="BK53" s="64" t="str">
        <f t="shared" si="66"/>
        <v>-</v>
      </c>
      <c r="BL53" s="64" t="str">
        <f t="shared" si="24"/>
        <v>-</v>
      </c>
      <c r="BM53" s="64" t="str">
        <f t="shared" si="25"/>
        <v>-</v>
      </c>
      <c r="BN53" s="64" t="str">
        <f t="shared" si="26"/>
        <v>-</v>
      </c>
      <c r="BO53" s="64" t="str">
        <f t="shared" si="67"/>
        <v>-</v>
      </c>
      <c r="BP53" s="64" t="str">
        <f t="shared" si="27"/>
        <v>-</v>
      </c>
      <c r="BQ53" s="57" t="str">
        <f t="shared" si="68"/>
        <v>-</v>
      </c>
      <c r="BR53" s="56">
        <f t="shared" si="69"/>
        <v>9</v>
      </c>
      <c r="BS53" s="64" t="str">
        <f t="shared" si="70"/>
        <v>-</v>
      </c>
      <c r="BT53" s="64" t="str">
        <f t="shared" si="28"/>
        <v>-</v>
      </c>
      <c r="BU53" s="64" t="str">
        <f t="shared" si="29"/>
        <v>-</v>
      </c>
      <c r="BV53" s="64" t="str">
        <f t="shared" si="30"/>
        <v>-</v>
      </c>
      <c r="BW53" s="64" t="str">
        <f t="shared" si="71"/>
        <v>-</v>
      </c>
      <c r="BX53" s="64" t="str">
        <f t="shared" si="31"/>
        <v>-</v>
      </c>
      <c r="BY53" s="57" t="str">
        <f t="shared" si="72"/>
        <v>-</v>
      </c>
      <c r="BZ53" s="56">
        <f t="shared" si="73"/>
        <v>9</v>
      </c>
      <c r="CA53" s="64" t="str">
        <f t="shared" si="74"/>
        <v>-</v>
      </c>
      <c r="CB53" s="64" t="str">
        <f t="shared" si="32"/>
        <v>-</v>
      </c>
      <c r="CC53" s="64" t="str">
        <f t="shared" si="33"/>
        <v>-</v>
      </c>
      <c r="CD53" s="64" t="str">
        <f t="shared" si="34"/>
        <v>-</v>
      </c>
      <c r="CE53" s="64" t="str">
        <f t="shared" si="75"/>
        <v>-</v>
      </c>
      <c r="CF53" s="64" t="str">
        <f t="shared" si="35"/>
        <v>-</v>
      </c>
      <c r="CG53" s="57" t="str">
        <f t="shared" si="76"/>
        <v>-</v>
      </c>
      <c r="CH53" s="56">
        <f t="shared" si="77"/>
        <v>9</v>
      </c>
      <c r="CI53" s="64" t="str">
        <f t="shared" si="78"/>
        <v>-</v>
      </c>
      <c r="CJ53" s="64" t="str">
        <f t="shared" si="36"/>
        <v>-</v>
      </c>
      <c r="CK53" s="64" t="str">
        <f t="shared" si="37"/>
        <v>-</v>
      </c>
      <c r="CL53" s="64" t="str">
        <f t="shared" si="38"/>
        <v>-</v>
      </c>
      <c r="CM53" s="64" t="str">
        <f t="shared" si="79"/>
        <v>-</v>
      </c>
      <c r="CN53" s="64" t="str">
        <f t="shared" si="39"/>
        <v>-</v>
      </c>
      <c r="CO53" s="57" t="str">
        <f t="shared" si="80"/>
        <v>-</v>
      </c>
    </row>
    <row r="54" spans="2:93" ht="18" customHeight="1" x14ac:dyDescent="0.25">
      <c r="O54" s="56">
        <f t="shared" si="40"/>
        <v>10</v>
      </c>
      <c r="P54" s="64">
        <f t="shared" si="41"/>
        <v>0</v>
      </c>
      <c r="Q54" s="64" t="str">
        <f t="shared" si="2"/>
        <v>-</v>
      </c>
      <c r="R54" s="64" t="str">
        <f t="shared" si="42"/>
        <v>-</v>
      </c>
      <c r="S54" s="64">
        <f t="shared" si="43"/>
        <v>0</v>
      </c>
      <c r="T54" s="64" t="str">
        <f t="shared" si="44"/>
        <v>-</v>
      </c>
      <c r="U54" s="57" t="str">
        <f t="shared" si="3"/>
        <v>Payoff</v>
      </c>
      <c r="V54" s="56">
        <f t="shared" si="45"/>
        <v>10</v>
      </c>
      <c r="W54" s="64">
        <f t="shared" si="46"/>
        <v>0</v>
      </c>
      <c r="X54" s="64" t="str">
        <f t="shared" si="4"/>
        <v>-</v>
      </c>
      <c r="Y54" s="64">
        <f t="shared" si="5"/>
        <v>0</v>
      </c>
      <c r="Z54" s="64" t="str">
        <f t="shared" si="6"/>
        <v>-</v>
      </c>
      <c r="AA54" s="64" t="str">
        <f t="shared" si="47"/>
        <v>-</v>
      </c>
      <c r="AB54" s="64" t="str">
        <f t="shared" si="7"/>
        <v>-</v>
      </c>
      <c r="AC54" s="57" t="str">
        <f t="shared" si="48"/>
        <v>Payoff</v>
      </c>
      <c r="AD54" s="56">
        <f t="shared" si="49"/>
        <v>10</v>
      </c>
      <c r="AE54" s="64">
        <f t="shared" si="50"/>
        <v>2000</v>
      </c>
      <c r="AF54" s="64">
        <f t="shared" si="8"/>
        <v>50000</v>
      </c>
      <c r="AG54" s="64">
        <f t="shared" si="9"/>
        <v>1500</v>
      </c>
      <c r="AH54" s="64">
        <f t="shared" si="10"/>
        <v>814.81294380520001</v>
      </c>
      <c r="AI54" s="64">
        <f t="shared" si="51"/>
        <v>283818.07354989718</v>
      </c>
      <c r="AJ54" s="64">
        <f t="shared" si="11"/>
        <v>231132.88649370236</v>
      </c>
      <c r="AK54" s="57" t="str">
        <f t="shared" si="52"/>
        <v>-</v>
      </c>
      <c r="AL54" s="56">
        <f t="shared" si="53"/>
        <v>10</v>
      </c>
      <c r="AM54" s="64" t="str">
        <f t="shared" si="54"/>
        <v>-</v>
      </c>
      <c r="AN54" s="64" t="str">
        <f t="shared" si="12"/>
        <v>-</v>
      </c>
      <c r="AO54" s="64" t="str">
        <f t="shared" si="13"/>
        <v>-</v>
      </c>
      <c r="AP54" s="64" t="str">
        <f t="shared" si="14"/>
        <v>-</v>
      </c>
      <c r="AQ54" s="64" t="str">
        <f t="shared" si="55"/>
        <v>-</v>
      </c>
      <c r="AR54" s="64" t="str">
        <f t="shared" si="15"/>
        <v>-</v>
      </c>
      <c r="AS54" s="57" t="str">
        <f t="shared" si="56"/>
        <v>-</v>
      </c>
      <c r="AT54" s="56">
        <f t="shared" si="57"/>
        <v>10</v>
      </c>
      <c r="AU54" s="64" t="str">
        <f t="shared" si="58"/>
        <v>-</v>
      </c>
      <c r="AV54" s="64" t="str">
        <f t="shared" si="16"/>
        <v>-</v>
      </c>
      <c r="AW54" s="64" t="str">
        <f t="shared" si="17"/>
        <v>-</v>
      </c>
      <c r="AX54" s="64" t="str">
        <f t="shared" si="18"/>
        <v>-</v>
      </c>
      <c r="AY54" s="64" t="str">
        <f t="shared" si="59"/>
        <v>-</v>
      </c>
      <c r="AZ54" s="64" t="str">
        <f t="shared" si="19"/>
        <v>-</v>
      </c>
      <c r="BA54" s="57" t="str">
        <f t="shared" si="60"/>
        <v>-</v>
      </c>
      <c r="BB54" s="56">
        <f t="shared" si="61"/>
        <v>10</v>
      </c>
      <c r="BC54" s="64" t="str">
        <f t="shared" si="62"/>
        <v>-</v>
      </c>
      <c r="BD54" s="64" t="str">
        <f t="shared" si="20"/>
        <v>-</v>
      </c>
      <c r="BE54" s="64" t="str">
        <f t="shared" si="21"/>
        <v>-</v>
      </c>
      <c r="BF54" s="64" t="str">
        <f t="shared" si="22"/>
        <v>-</v>
      </c>
      <c r="BG54" s="64" t="str">
        <f t="shared" si="63"/>
        <v>-</v>
      </c>
      <c r="BH54" s="64" t="str">
        <f t="shared" si="23"/>
        <v>-</v>
      </c>
      <c r="BI54" s="57" t="str">
        <f t="shared" si="64"/>
        <v>-</v>
      </c>
      <c r="BJ54" s="56">
        <f t="shared" si="65"/>
        <v>10</v>
      </c>
      <c r="BK54" s="64" t="str">
        <f t="shared" si="66"/>
        <v>-</v>
      </c>
      <c r="BL54" s="64" t="str">
        <f t="shared" si="24"/>
        <v>-</v>
      </c>
      <c r="BM54" s="64" t="str">
        <f t="shared" si="25"/>
        <v>-</v>
      </c>
      <c r="BN54" s="64" t="str">
        <f t="shared" si="26"/>
        <v>-</v>
      </c>
      <c r="BO54" s="64" t="str">
        <f t="shared" si="67"/>
        <v>-</v>
      </c>
      <c r="BP54" s="64" t="str">
        <f t="shared" si="27"/>
        <v>-</v>
      </c>
      <c r="BQ54" s="57" t="str">
        <f t="shared" si="68"/>
        <v>-</v>
      </c>
      <c r="BR54" s="56">
        <f t="shared" si="69"/>
        <v>10</v>
      </c>
      <c r="BS54" s="64" t="str">
        <f t="shared" si="70"/>
        <v>-</v>
      </c>
      <c r="BT54" s="64" t="str">
        <f t="shared" si="28"/>
        <v>-</v>
      </c>
      <c r="BU54" s="64" t="str">
        <f t="shared" si="29"/>
        <v>-</v>
      </c>
      <c r="BV54" s="64" t="str">
        <f t="shared" si="30"/>
        <v>-</v>
      </c>
      <c r="BW54" s="64" t="str">
        <f t="shared" si="71"/>
        <v>-</v>
      </c>
      <c r="BX54" s="64" t="str">
        <f t="shared" si="31"/>
        <v>-</v>
      </c>
      <c r="BY54" s="57" t="str">
        <f t="shared" si="72"/>
        <v>-</v>
      </c>
      <c r="BZ54" s="56">
        <f t="shared" si="73"/>
        <v>10</v>
      </c>
      <c r="CA54" s="64" t="str">
        <f t="shared" si="74"/>
        <v>-</v>
      </c>
      <c r="CB54" s="64" t="str">
        <f t="shared" si="32"/>
        <v>-</v>
      </c>
      <c r="CC54" s="64" t="str">
        <f t="shared" si="33"/>
        <v>-</v>
      </c>
      <c r="CD54" s="64" t="str">
        <f t="shared" si="34"/>
        <v>-</v>
      </c>
      <c r="CE54" s="64" t="str">
        <f t="shared" si="75"/>
        <v>-</v>
      </c>
      <c r="CF54" s="64" t="str">
        <f t="shared" si="35"/>
        <v>-</v>
      </c>
      <c r="CG54" s="57" t="str">
        <f t="shared" si="76"/>
        <v>-</v>
      </c>
      <c r="CH54" s="56">
        <f t="shared" si="77"/>
        <v>10</v>
      </c>
      <c r="CI54" s="64" t="str">
        <f t="shared" si="78"/>
        <v>-</v>
      </c>
      <c r="CJ54" s="64" t="str">
        <f t="shared" si="36"/>
        <v>-</v>
      </c>
      <c r="CK54" s="64" t="str">
        <f t="shared" si="37"/>
        <v>-</v>
      </c>
      <c r="CL54" s="64" t="str">
        <f t="shared" si="38"/>
        <v>-</v>
      </c>
      <c r="CM54" s="64" t="str">
        <f t="shared" si="79"/>
        <v>-</v>
      </c>
      <c r="CN54" s="64" t="str">
        <f t="shared" si="39"/>
        <v>-</v>
      </c>
      <c r="CO54" s="57" t="str">
        <f t="shared" si="80"/>
        <v>-</v>
      </c>
    </row>
    <row r="55" spans="2:93" ht="18" customHeight="1" x14ac:dyDescent="0.25">
      <c r="O55" s="56">
        <f t="shared" si="40"/>
        <v>11</v>
      </c>
      <c r="P55" s="64">
        <f t="shared" si="41"/>
        <v>0</v>
      </c>
      <c r="Q55" s="64" t="str">
        <f t="shared" si="2"/>
        <v>-</v>
      </c>
      <c r="R55" s="64" t="str">
        <f t="shared" si="42"/>
        <v>-</v>
      </c>
      <c r="S55" s="64">
        <f t="shared" si="43"/>
        <v>0</v>
      </c>
      <c r="T55" s="64" t="str">
        <f t="shared" si="44"/>
        <v>-</v>
      </c>
      <c r="U55" s="57" t="str">
        <f t="shared" si="3"/>
        <v>Payoff</v>
      </c>
      <c r="V55" s="56">
        <f t="shared" si="45"/>
        <v>11</v>
      </c>
      <c r="W55" s="64">
        <f t="shared" si="46"/>
        <v>0</v>
      </c>
      <c r="X55" s="64" t="str">
        <f t="shared" si="4"/>
        <v>-</v>
      </c>
      <c r="Y55" s="64">
        <f t="shared" si="5"/>
        <v>0</v>
      </c>
      <c r="Z55" s="64" t="str">
        <f t="shared" si="6"/>
        <v>-</v>
      </c>
      <c r="AA55" s="64" t="str">
        <f>IF(W$39="-","-",AB54)</f>
        <v>-</v>
      </c>
      <c r="AB55" s="64" t="str">
        <f t="shared" si="7"/>
        <v>-</v>
      </c>
      <c r="AC55" s="57" t="str">
        <f t="shared" si="48"/>
        <v>Payoff</v>
      </c>
      <c r="AD55" s="56">
        <f t="shared" si="49"/>
        <v>11</v>
      </c>
      <c r="AE55" s="64">
        <f t="shared" si="50"/>
        <v>2000</v>
      </c>
      <c r="AF55" s="64">
        <f t="shared" si="8"/>
        <v>50000</v>
      </c>
      <c r="AG55" s="64">
        <f t="shared" si="9"/>
        <v>1500</v>
      </c>
      <c r="AH55" s="64">
        <f t="shared" si="10"/>
        <v>663.559107771257</v>
      </c>
      <c r="AI55" s="64">
        <f t="shared" si="51"/>
        <v>231132.88649370236</v>
      </c>
      <c r="AJ55" s="64">
        <f t="shared" si="11"/>
        <v>178296.44560147362</v>
      </c>
      <c r="AK55" s="57" t="str">
        <f t="shared" si="52"/>
        <v>-</v>
      </c>
      <c r="AL55" s="56">
        <f t="shared" si="53"/>
        <v>11</v>
      </c>
      <c r="AM55" s="64" t="str">
        <f t="shared" si="54"/>
        <v>-</v>
      </c>
      <c r="AN55" s="64" t="str">
        <f t="shared" si="12"/>
        <v>-</v>
      </c>
      <c r="AO55" s="64" t="str">
        <f t="shared" si="13"/>
        <v>-</v>
      </c>
      <c r="AP55" s="64" t="str">
        <f t="shared" si="14"/>
        <v>-</v>
      </c>
      <c r="AQ55" s="64" t="str">
        <f t="shared" si="55"/>
        <v>-</v>
      </c>
      <c r="AR55" s="64" t="str">
        <f t="shared" si="15"/>
        <v>-</v>
      </c>
      <c r="AS55" s="57" t="str">
        <f t="shared" si="56"/>
        <v>-</v>
      </c>
      <c r="AT55" s="56">
        <f t="shared" si="57"/>
        <v>11</v>
      </c>
      <c r="AU55" s="64" t="str">
        <f t="shared" si="58"/>
        <v>-</v>
      </c>
      <c r="AV55" s="64" t="str">
        <f t="shared" si="16"/>
        <v>-</v>
      </c>
      <c r="AW55" s="64" t="str">
        <f t="shared" si="17"/>
        <v>-</v>
      </c>
      <c r="AX55" s="64" t="str">
        <f t="shared" si="18"/>
        <v>-</v>
      </c>
      <c r="AY55" s="64" t="str">
        <f t="shared" si="59"/>
        <v>-</v>
      </c>
      <c r="AZ55" s="64" t="str">
        <f t="shared" si="19"/>
        <v>-</v>
      </c>
      <c r="BA55" s="57" t="str">
        <f t="shared" si="60"/>
        <v>-</v>
      </c>
      <c r="BB55" s="56">
        <f t="shared" si="61"/>
        <v>11</v>
      </c>
      <c r="BC55" s="64" t="str">
        <f t="shared" si="62"/>
        <v>-</v>
      </c>
      <c r="BD55" s="64" t="str">
        <f t="shared" si="20"/>
        <v>-</v>
      </c>
      <c r="BE55" s="64" t="str">
        <f t="shared" si="21"/>
        <v>-</v>
      </c>
      <c r="BF55" s="64" t="str">
        <f t="shared" si="22"/>
        <v>-</v>
      </c>
      <c r="BG55" s="64" t="str">
        <f t="shared" si="63"/>
        <v>-</v>
      </c>
      <c r="BH55" s="64" t="str">
        <f t="shared" si="23"/>
        <v>-</v>
      </c>
      <c r="BI55" s="57" t="str">
        <f t="shared" si="64"/>
        <v>-</v>
      </c>
      <c r="BJ55" s="56">
        <f t="shared" si="65"/>
        <v>11</v>
      </c>
      <c r="BK55" s="64" t="str">
        <f t="shared" si="66"/>
        <v>-</v>
      </c>
      <c r="BL55" s="64" t="str">
        <f t="shared" si="24"/>
        <v>-</v>
      </c>
      <c r="BM55" s="64" t="str">
        <f t="shared" si="25"/>
        <v>-</v>
      </c>
      <c r="BN55" s="64" t="str">
        <f t="shared" si="26"/>
        <v>-</v>
      </c>
      <c r="BO55" s="64" t="str">
        <f t="shared" si="67"/>
        <v>-</v>
      </c>
      <c r="BP55" s="64" t="str">
        <f t="shared" si="27"/>
        <v>-</v>
      </c>
      <c r="BQ55" s="57" t="str">
        <f t="shared" si="68"/>
        <v>-</v>
      </c>
      <c r="BR55" s="56">
        <f t="shared" si="69"/>
        <v>11</v>
      </c>
      <c r="BS55" s="64" t="str">
        <f t="shared" si="70"/>
        <v>-</v>
      </c>
      <c r="BT55" s="64" t="str">
        <f t="shared" si="28"/>
        <v>-</v>
      </c>
      <c r="BU55" s="64" t="str">
        <f t="shared" si="29"/>
        <v>-</v>
      </c>
      <c r="BV55" s="64" t="str">
        <f t="shared" si="30"/>
        <v>-</v>
      </c>
      <c r="BW55" s="64" t="str">
        <f t="shared" si="71"/>
        <v>-</v>
      </c>
      <c r="BX55" s="64" t="str">
        <f t="shared" si="31"/>
        <v>-</v>
      </c>
      <c r="BY55" s="57" t="str">
        <f t="shared" si="72"/>
        <v>-</v>
      </c>
      <c r="BZ55" s="56">
        <f t="shared" si="73"/>
        <v>11</v>
      </c>
      <c r="CA55" s="64" t="str">
        <f t="shared" si="74"/>
        <v>-</v>
      </c>
      <c r="CB55" s="64" t="str">
        <f t="shared" si="32"/>
        <v>-</v>
      </c>
      <c r="CC55" s="64" t="str">
        <f t="shared" si="33"/>
        <v>-</v>
      </c>
      <c r="CD55" s="64" t="str">
        <f t="shared" si="34"/>
        <v>-</v>
      </c>
      <c r="CE55" s="64" t="str">
        <f t="shared" si="75"/>
        <v>-</v>
      </c>
      <c r="CF55" s="64" t="str">
        <f t="shared" si="35"/>
        <v>-</v>
      </c>
      <c r="CG55" s="57" t="str">
        <f t="shared" si="76"/>
        <v>-</v>
      </c>
      <c r="CH55" s="56">
        <f t="shared" si="77"/>
        <v>11</v>
      </c>
      <c r="CI55" s="64" t="str">
        <f t="shared" si="78"/>
        <v>-</v>
      </c>
      <c r="CJ55" s="64" t="str">
        <f t="shared" si="36"/>
        <v>-</v>
      </c>
      <c r="CK55" s="64" t="str">
        <f t="shared" si="37"/>
        <v>-</v>
      </c>
      <c r="CL55" s="64" t="str">
        <f t="shared" si="38"/>
        <v>-</v>
      </c>
      <c r="CM55" s="64" t="str">
        <f t="shared" si="79"/>
        <v>-</v>
      </c>
      <c r="CN55" s="64" t="str">
        <f t="shared" si="39"/>
        <v>-</v>
      </c>
      <c r="CO55" s="57" t="str">
        <f t="shared" si="80"/>
        <v>-</v>
      </c>
    </row>
    <row r="56" spans="2:93" ht="18" customHeight="1" x14ac:dyDescent="0.35">
      <c r="D56" s="446"/>
      <c r="E56" s="447"/>
      <c r="F56" s="447"/>
      <c r="G56" s="447"/>
      <c r="H56" s="447"/>
      <c r="I56" s="447"/>
      <c r="J56" s="447"/>
      <c r="K56" s="447"/>
      <c r="L56" s="447"/>
      <c r="M56" s="447"/>
      <c r="N56" s="447"/>
      <c r="O56" s="56">
        <f>O55+1</f>
        <v>12</v>
      </c>
      <c r="P56" s="64">
        <f t="shared" si="41"/>
        <v>0</v>
      </c>
      <c r="Q56" s="64" t="str">
        <f t="shared" si="2"/>
        <v>-</v>
      </c>
      <c r="R56" s="64" t="str">
        <f t="shared" si="42"/>
        <v>-</v>
      </c>
      <c r="S56" s="64">
        <f t="shared" si="43"/>
        <v>0</v>
      </c>
      <c r="T56" s="64" t="str">
        <f t="shared" si="44"/>
        <v>-</v>
      </c>
      <c r="U56" s="57" t="str">
        <f t="shared" si="3"/>
        <v>Payoff</v>
      </c>
      <c r="V56" s="56">
        <f>V55+1</f>
        <v>12</v>
      </c>
      <c r="W56" s="64">
        <f t="shared" si="46"/>
        <v>0</v>
      </c>
      <c r="X56" s="64" t="str">
        <f t="shared" si="4"/>
        <v>-</v>
      </c>
      <c r="Y56" s="64">
        <f t="shared" si="5"/>
        <v>0</v>
      </c>
      <c r="Z56" s="64" t="str">
        <f t="shared" si="6"/>
        <v>-</v>
      </c>
      <c r="AA56" s="64" t="str">
        <f t="shared" si="47"/>
        <v>-</v>
      </c>
      <c r="AB56" s="64" t="str">
        <f t="shared" si="7"/>
        <v>-</v>
      </c>
      <c r="AC56" s="57" t="str">
        <f t="shared" si="48"/>
        <v>Payoff</v>
      </c>
      <c r="AD56" s="56">
        <f>AD55+1</f>
        <v>12</v>
      </c>
      <c r="AE56" s="64">
        <f t="shared" si="50"/>
        <v>2000</v>
      </c>
      <c r="AF56" s="64">
        <f t="shared" si="8"/>
        <v>50000</v>
      </c>
      <c r="AG56" s="64">
        <f t="shared" si="9"/>
        <v>1500</v>
      </c>
      <c r="AH56" s="64">
        <f t="shared" si="10"/>
        <v>511.87103729318881</v>
      </c>
      <c r="AI56" s="64">
        <f t="shared" si="51"/>
        <v>178296.44560147362</v>
      </c>
      <c r="AJ56" s="64">
        <f t="shared" si="11"/>
        <v>125308.31663876682</v>
      </c>
      <c r="AK56" s="57" t="str">
        <f t="shared" si="52"/>
        <v>-</v>
      </c>
      <c r="AL56" s="56">
        <f>AL55+1</f>
        <v>12</v>
      </c>
      <c r="AM56" s="64" t="str">
        <f t="shared" si="54"/>
        <v>-</v>
      </c>
      <c r="AN56" s="64" t="str">
        <f t="shared" si="12"/>
        <v>-</v>
      </c>
      <c r="AO56" s="64" t="str">
        <f t="shared" si="13"/>
        <v>-</v>
      </c>
      <c r="AP56" s="64" t="str">
        <f t="shared" si="14"/>
        <v>-</v>
      </c>
      <c r="AQ56" s="64" t="str">
        <f t="shared" si="55"/>
        <v>-</v>
      </c>
      <c r="AR56" s="64" t="str">
        <f t="shared" si="15"/>
        <v>-</v>
      </c>
      <c r="AS56" s="57" t="str">
        <f t="shared" si="56"/>
        <v>-</v>
      </c>
      <c r="AT56" s="56">
        <f>AT55+1</f>
        <v>12</v>
      </c>
      <c r="AU56" s="64" t="str">
        <f t="shared" si="58"/>
        <v>-</v>
      </c>
      <c r="AV56" s="64" t="str">
        <f t="shared" si="16"/>
        <v>-</v>
      </c>
      <c r="AW56" s="64" t="str">
        <f t="shared" si="17"/>
        <v>-</v>
      </c>
      <c r="AX56" s="64" t="str">
        <f t="shared" si="18"/>
        <v>-</v>
      </c>
      <c r="AY56" s="64" t="str">
        <f t="shared" si="59"/>
        <v>-</v>
      </c>
      <c r="AZ56" s="64" t="str">
        <f t="shared" si="19"/>
        <v>-</v>
      </c>
      <c r="BA56" s="57" t="str">
        <f t="shared" si="60"/>
        <v>-</v>
      </c>
      <c r="BB56" s="56">
        <f>BB55+1</f>
        <v>12</v>
      </c>
      <c r="BC56" s="64" t="str">
        <f t="shared" si="62"/>
        <v>-</v>
      </c>
      <c r="BD56" s="64" t="str">
        <f t="shared" si="20"/>
        <v>-</v>
      </c>
      <c r="BE56" s="64" t="str">
        <f t="shared" si="21"/>
        <v>-</v>
      </c>
      <c r="BF56" s="64" t="str">
        <f t="shared" si="22"/>
        <v>-</v>
      </c>
      <c r="BG56" s="64" t="str">
        <f t="shared" si="63"/>
        <v>-</v>
      </c>
      <c r="BH56" s="64" t="str">
        <f t="shared" si="23"/>
        <v>-</v>
      </c>
      <c r="BI56" s="57" t="str">
        <f t="shared" si="64"/>
        <v>-</v>
      </c>
      <c r="BJ56" s="56">
        <f>BJ55+1</f>
        <v>12</v>
      </c>
      <c r="BK56" s="64" t="str">
        <f t="shared" si="66"/>
        <v>-</v>
      </c>
      <c r="BL56" s="64" t="str">
        <f t="shared" si="24"/>
        <v>-</v>
      </c>
      <c r="BM56" s="64" t="str">
        <f t="shared" si="25"/>
        <v>-</v>
      </c>
      <c r="BN56" s="64" t="str">
        <f t="shared" si="26"/>
        <v>-</v>
      </c>
      <c r="BO56" s="64" t="str">
        <f t="shared" si="67"/>
        <v>-</v>
      </c>
      <c r="BP56" s="64" t="str">
        <f t="shared" si="27"/>
        <v>-</v>
      </c>
      <c r="BQ56" s="57" t="str">
        <f t="shared" si="68"/>
        <v>-</v>
      </c>
      <c r="BR56" s="56">
        <f>BR55+1</f>
        <v>12</v>
      </c>
      <c r="BS56" s="64" t="str">
        <f t="shared" si="70"/>
        <v>-</v>
      </c>
      <c r="BT56" s="64" t="str">
        <f t="shared" si="28"/>
        <v>-</v>
      </c>
      <c r="BU56" s="64" t="str">
        <f t="shared" si="29"/>
        <v>-</v>
      </c>
      <c r="BV56" s="64" t="str">
        <f t="shared" si="30"/>
        <v>-</v>
      </c>
      <c r="BW56" s="64" t="str">
        <f t="shared" si="71"/>
        <v>-</v>
      </c>
      <c r="BX56" s="64" t="str">
        <f t="shared" si="31"/>
        <v>-</v>
      </c>
      <c r="BY56" s="57" t="str">
        <f t="shared" si="72"/>
        <v>-</v>
      </c>
      <c r="BZ56" s="56">
        <f>BZ55+1</f>
        <v>12</v>
      </c>
      <c r="CA56" s="64" t="str">
        <f t="shared" si="74"/>
        <v>-</v>
      </c>
      <c r="CB56" s="64" t="str">
        <f t="shared" si="32"/>
        <v>-</v>
      </c>
      <c r="CC56" s="64" t="str">
        <f t="shared" si="33"/>
        <v>-</v>
      </c>
      <c r="CD56" s="64" t="str">
        <f t="shared" si="34"/>
        <v>-</v>
      </c>
      <c r="CE56" s="64" t="str">
        <f t="shared" si="75"/>
        <v>-</v>
      </c>
      <c r="CF56" s="64" t="str">
        <f t="shared" si="35"/>
        <v>-</v>
      </c>
      <c r="CG56" s="57" t="str">
        <f t="shared" si="76"/>
        <v>-</v>
      </c>
      <c r="CH56" s="56">
        <f>CH55+1</f>
        <v>12</v>
      </c>
      <c r="CI56" s="64" t="str">
        <f t="shared" si="78"/>
        <v>-</v>
      </c>
      <c r="CJ56" s="64" t="str">
        <f t="shared" si="36"/>
        <v>-</v>
      </c>
      <c r="CK56" s="64" t="str">
        <f t="shared" si="37"/>
        <v>-</v>
      </c>
      <c r="CL56" s="64" t="str">
        <f t="shared" si="38"/>
        <v>-</v>
      </c>
      <c r="CM56" s="64" t="str">
        <f t="shared" si="79"/>
        <v>-</v>
      </c>
      <c r="CN56" s="64" t="str">
        <f t="shared" si="39"/>
        <v>-</v>
      </c>
      <c r="CO56" s="57" t="str">
        <f t="shared" si="80"/>
        <v>-</v>
      </c>
    </row>
    <row r="57" spans="2:93" ht="18" customHeight="1" x14ac:dyDescent="0.25">
      <c r="O57" s="56">
        <f t="shared" si="40"/>
        <v>13</v>
      </c>
      <c r="P57" s="64">
        <f t="shared" si="41"/>
        <v>0</v>
      </c>
      <c r="Q57" s="64" t="str">
        <f t="shared" si="2"/>
        <v>-</v>
      </c>
      <c r="R57" s="64" t="str">
        <f t="shared" si="42"/>
        <v>-</v>
      </c>
      <c r="S57" s="64">
        <f t="shared" si="43"/>
        <v>0</v>
      </c>
      <c r="T57" s="64" t="str">
        <f t="shared" si="44"/>
        <v>-</v>
      </c>
      <c r="U57" s="57" t="str">
        <f t="shared" si="3"/>
        <v>Payoff</v>
      </c>
      <c r="V57" s="56">
        <f t="shared" ref="V57:V62" si="81">V56+1</f>
        <v>13</v>
      </c>
      <c r="W57" s="64">
        <f t="shared" si="46"/>
        <v>0</v>
      </c>
      <c r="X57" s="64" t="str">
        <f t="shared" si="4"/>
        <v>-</v>
      </c>
      <c r="Y57" s="64">
        <f t="shared" si="5"/>
        <v>0</v>
      </c>
      <c r="Z57" s="64" t="str">
        <f t="shared" si="6"/>
        <v>-</v>
      </c>
      <c r="AA57" s="64" t="str">
        <f t="shared" si="47"/>
        <v>-</v>
      </c>
      <c r="AB57" s="64" t="str">
        <f t="shared" si="7"/>
        <v>-</v>
      </c>
      <c r="AC57" s="57" t="str">
        <f t="shared" si="48"/>
        <v>Payoff</v>
      </c>
      <c r="AD57" s="56">
        <f t="shared" ref="AD57:AD61" si="82">AD56+1</f>
        <v>13</v>
      </c>
      <c r="AE57" s="64">
        <f t="shared" si="50"/>
        <v>2000</v>
      </c>
      <c r="AF57" s="64">
        <f t="shared" si="8"/>
        <v>50000</v>
      </c>
      <c r="AG57" s="64">
        <f t="shared" si="9"/>
        <v>1500</v>
      </c>
      <c r="AH57" s="64">
        <f t="shared" si="10"/>
        <v>359.74748572788593</v>
      </c>
      <c r="AI57" s="64">
        <f t="shared" si="51"/>
        <v>125308.31663876682</v>
      </c>
      <c r="AJ57" s="64">
        <f t="shared" si="11"/>
        <v>72168.064124494704</v>
      </c>
      <c r="AK57" s="57" t="str">
        <f t="shared" si="52"/>
        <v>-</v>
      </c>
      <c r="AL57" s="56">
        <f t="shared" ref="AL57:AL120" si="83">AL56+1</f>
        <v>13</v>
      </c>
      <c r="AM57" s="64" t="str">
        <f t="shared" si="54"/>
        <v>-</v>
      </c>
      <c r="AN57" s="64" t="str">
        <f t="shared" si="12"/>
        <v>-</v>
      </c>
      <c r="AO57" s="64" t="str">
        <f t="shared" si="13"/>
        <v>-</v>
      </c>
      <c r="AP57" s="64" t="str">
        <f t="shared" si="14"/>
        <v>-</v>
      </c>
      <c r="AQ57" s="64" t="str">
        <f t="shared" si="55"/>
        <v>-</v>
      </c>
      <c r="AR57" s="64" t="str">
        <f t="shared" si="15"/>
        <v>-</v>
      </c>
      <c r="AS57" s="57" t="str">
        <f t="shared" si="56"/>
        <v>-</v>
      </c>
      <c r="AT57" s="56">
        <f t="shared" ref="AT57:AT120" si="84">AT56+1</f>
        <v>13</v>
      </c>
      <c r="AU57" s="64" t="str">
        <f t="shared" si="58"/>
        <v>-</v>
      </c>
      <c r="AV57" s="64" t="str">
        <f t="shared" si="16"/>
        <v>-</v>
      </c>
      <c r="AW57" s="64" t="str">
        <f t="shared" si="17"/>
        <v>-</v>
      </c>
      <c r="AX57" s="64" t="str">
        <f t="shared" si="18"/>
        <v>-</v>
      </c>
      <c r="AY57" s="64" t="str">
        <f t="shared" si="59"/>
        <v>-</v>
      </c>
      <c r="AZ57" s="64" t="str">
        <f t="shared" si="19"/>
        <v>-</v>
      </c>
      <c r="BA57" s="57" t="str">
        <f t="shared" si="60"/>
        <v>-</v>
      </c>
      <c r="BB57" s="56">
        <f t="shared" ref="BB57:BB120" si="85">BB56+1</f>
        <v>13</v>
      </c>
      <c r="BC57" s="64" t="str">
        <f t="shared" si="62"/>
        <v>-</v>
      </c>
      <c r="BD57" s="64" t="str">
        <f t="shared" si="20"/>
        <v>-</v>
      </c>
      <c r="BE57" s="64" t="str">
        <f t="shared" si="21"/>
        <v>-</v>
      </c>
      <c r="BF57" s="64" t="str">
        <f t="shared" si="22"/>
        <v>-</v>
      </c>
      <c r="BG57" s="64" t="str">
        <f t="shared" si="63"/>
        <v>-</v>
      </c>
      <c r="BH57" s="64" t="str">
        <f t="shared" si="23"/>
        <v>-</v>
      </c>
      <c r="BI57" s="57" t="str">
        <f t="shared" si="64"/>
        <v>-</v>
      </c>
      <c r="BJ57" s="56">
        <f t="shared" ref="BJ57:BJ120" si="86">BJ56+1</f>
        <v>13</v>
      </c>
      <c r="BK57" s="64" t="str">
        <f t="shared" si="66"/>
        <v>-</v>
      </c>
      <c r="BL57" s="64" t="str">
        <f t="shared" si="24"/>
        <v>-</v>
      </c>
      <c r="BM57" s="64" t="str">
        <f t="shared" si="25"/>
        <v>-</v>
      </c>
      <c r="BN57" s="64" t="str">
        <f t="shared" si="26"/>
        <v>-</v>
      </c>
      <c r="BO57" s="64" t="str">
        <f t="shared" si="67"/>
        <v>-</v>
      </c>
      <c r="BP57" s="64" t="str">
        <f t="shared" si="27"/>
        <v>-</v>
      </c>
      <c r="BQ57" s="57" t="str">
        <f t="shared" si="68"/>
        <v>-</v>
      </c>
      <c r="BR57" s="56">
        <f t="shared" ref="BR57:BR120" si="87">BR56+1</f>
        <v>13</v>
      </c>
      <c r="BS57" s="64" t="str">
        <f t="shared" si="70"/>
        <v>-</v>
      </c>
      <c r="BT57" s="64" t="str">
        <f t="shared" si="28"/>
        <v>-</v>
      </c>
      <c r="BU57" s="64" t="str">
        <f t="shared" si="29"/>
        <v>-</v>
      </c>
      <c r="BV57" s="64" t="str">
        <f t="shared" si="30"/>
        <v>-</v>
      </c>
      <c r="BW57" s="64" t="str">
        <f t="shared" si="71"/>
        <v>-</v>
      </c>
      <c r="BX57" s="64" t="str">
        <f t="shared" si="31"/>
        <v>-</v>
      </c>
      <c r="BY57" s="57" t="str">
        <f t="shared" si="72"/>
        <v>-</v>
      </c>
      <c r="BZ57" s="56">
        <f t="shared" ref="BZ57:BZ120" si="88">BZ56+1</f>
        <v>13</v>
      </c>
      <c r="CA57" s="64" t="str">
        <f t="shared" si="74"/>
        <v>-</v>
      </c>
      <c r="CB57" s="64" t="str">
        <f t="shared" si="32"/>
        <v>-</v>
      </c>
      <c r="CC57" s="64" t="str">
        <f t="shared" si="33"/>
        <v>-</v>
      </c>
      <c r="CD57" s="64" t="str">
        <f t="shared" si="34"/>
        <v>-</v>
      </c>
      <c r="CE57" s="64" t="str">
        <f t="shared" si="75"/>
        <v>-</v>
      </c>
      <c r="CF57" s="64" t="str">
        <f t="shared" si="35"/>
        <v>-</v>
      </c>
      <c r="CG57" s="57" t="str">
        <f t="shared" si="76"/>
        <v>-</v>
      </c>
      <c r="CH57" s="56">
        <f t="shared" ref="CH57:CH120" si="89">CH56+1</f>
        <v>13</v>
      </c>
      <c r="CI57" s="64" t="str">
        <f t="shared" si="78"/>
        <v>-</v>
      </c>
      <c r="CJ57" s="64" t="str">
        <f t="shared" si="36"/>
        <v>-</v>
      </c>
      <c r="CK57" s="64" t="str">
        <f t="shared" si="37"/>
        <v>-</v>
      </c>
      <c r="CL57" s="64" t="str">
        <f t="shared" si="38"/>
        <v>-</v>
      </c>
      <c r="CM57" s="64" t="str">
        <f t="shared" si="79"/>
        <v>-</v>
      </c>
      <c r="CN57" s="64" t="str">
        <f t="shared" si="39"/>
        <v>-</v>
      </c>
      <c r="CO57" s="57" t="str">
        <f t="shared" si="80"/>
        <v>-</v>
      </c>
    </row>
    <row r="58" spans="2:93" ht="18" customHeight="1" x14ac:dyDescent="0.25">
      <c r="D58" s="56"/>
      <c r="F58" s="56"/>
      <c r="H58" s="56"/>
      <c r="J58" s="56"/>
      <c r="K58" s="63"/>
      <c r="L58" s="56"/>
      <c r="M58" s="63"/>
      <c r="N58" s="63"/>
      <c r="O58" s="56">
        <f t="shared" si="40"/>
        <v>14</v>
      </c>
      <c r="P58" s="64">
        <f t="shared" si="41"/>
        <v>0</v>
      </c>
      <c r="Q58" s="64" t="str">
        <f t="shared" si="2"/>
        <v>-</v>
      </c>
      <c r="R58" s="64" t="str">
        <f t="shared" si="42"/>
        <v>-</v>
      </c>
      <c r="S58" s="64">
        <f t="shared" si="43"/>
        <v>0</v>
      </c>
      <c r="T58" s="64" t="str">
        <f t="shared" si="44"/>
        <v>-</v>
      </c>
      <c r="U58" s="57" t="str">
        <f t="shared" si="3"/>
        <v>Payoff</v>
      </c>
      <c r="V58" s="56">
        <f t="shared" si="81"/>
        <v>14</v>
      </c>
      <c r="W58" s="64">
        <f t="shared" si="46"/>
        <v>0</v>
      </c>
      <c r="X58" s="64" t="str">
        <f t="shared" si="4"/>
        <v>-</v>
      </c>
      <c r="Y58" s="64">
        <f t="shared" si="5"/>
        <v>0</v>
      </c>
      <c r="Z58" s="64" t="str">
        <f t="shared" si="6"/>
        <v>-</v>
      </c>
      <c r="AA58" s="64" t="str">
        <f t="shared" si="47"/>
        <v>-</v>
      </c>
      <c r="AB58" s="64" t="str">
        <f t="shared" si="7"/>
        <v>-</v>
      </c>
      <c r="AC58" s="57" t="str">
        <f t="shared" si="48"/>
        <v>Payoff</v>
      </c>
      <c r="AD58" s="56">
        <f t="shared" si="82"/>
        <v>14</v>
      </c>
      <c r="AE58" s="64">
        <f t="shared" si="50"/>
        <v>2000</v>
      </c>
      <c r="AF58" s="64">
        <f t="shared" si="8"/>
        <v>50000</v>
      </c>
      <c r="AG58" s="64">
        <f t="shared" si="9"/>
        <v>1500</v>
      </c>
      <c r="AH58" s="64">
        <f t="shared" si="10"/>
        <v>207.18720285325281</v>
      </c>
      <c r="AI58" s="64">
        <f t="shared" si="51"/>
        <v>72168.064124494704</v>
      </c>
      <c r="AJ58" s="64">
        <f t="shared" si="11"/>
        <v>18875.251327347956</v>
      </c>
      <c r="AK58" s="57" t="str">
        <f t="shared" si="52"/>
        <v>-</v>
      </c>
      <c r="AL58" s="56">
        <f t="shared" si="83"/>
        <v>14</v>
      </c>
      <c r="AM58" s="64" t="str">
        <f t="shared" si="54"/>
        <v>-</v>
      </c>
      <c r="AN58" s="64" t="str">
        <f t="shared" si="12"/>
        <v>-</v>
      </c>
      <c r="AO58" s="64" t="str">
        <f t="shared" si="13"/>
        <v>-</v>
      </c>
      <c r="AP58" s="64" t="str">
        <f t="shared" si="14"/>
        <v>-</v>
      </c>
      <c r="AQ58" s="64" t="str">
        <f t="shared" si="55"/>
        <v>-</v>
      </c>
      <c r="AR58" s="64" t="str">
        <f t="shared" si="15"/>
        <v>-</v>
      </c>
      <c r="AS58" s="57" t="str">
        <f t="shared" si="56"/>
        <v>-</v>
      </c>
      <c r="AT58" s="56">
        <f t="shared" si="84"/>
        <v>14</v>
      </c>
      <c r="AU58" s="64" t="str">
        <f t="shared" si="58"/>
        <v>-</v>
      </c>
      <c r="AV58" s="64" t="str">
        <f t="shared" si="16"/>
        <v>-</v>
      </c>
      <c r="AW58" s="64" t="str">
        <f t="shared" si="17"/>
        <v>-</v>
      </c>
      <c r="AX58" s="64" t="str">
        <f t="shared" si="18"/>
        <v>-</v>
      </c>
      <c r="AY58" s="64" t="str">
        <f t="shared" si="59"/>
        <v>-</v>
      </c>
      <c r="AZ58" s="64" t="str">
        <f t="shared" si="19"/>
        <v>-</v>
      </c>
      <c r="BA58" s="57" t="str">
        <f t="shared" si="60"/>
        <v>-</v>
      </c>
      <c r="BB58" s="56">
        <f t="shared" si="85"/>
        <v>14</v>
      </c>
      <c r="BC58" s="64" t="str">
        <f t="shared" si="62"/>
        <v>-</v>
      </c>
      <c r="BD58" s="64" t="str">
        <f t="shared" si="20"/>
        <v>-</v>
      </c>
      <c r="BE58" s="64" t="str">
        <f t="shared" si="21"/>
        <v>-</v>
      </c>
      <c r="BF58" s="64" t="str">
        <f t="shared" si="22"/>
        <v>-</v>
      </c>
      <c r="BG58" s="64" t="str">
        <f t="shared" si="63"/>
        <v>-</v>
      </c>
      <c r="BH58" s="64" t="str">
        <f t="shared" si="23"/>
        <v>-</v>
      </c>
      <c r="BI58" s="57" t="str">
        <f t="shared" si="64"/>
        <v>-</v>
      </c>
      <c r="BJ58" s="56">
        <f t="shared" si="86"/>
        <v>14</v>
      </c>
      <c r="BK58" s="64" t="str">
        <f t="shared" si="66"/>
        <v>-</v>
      </c>
      <c r="BL58" s="64" t="str">
        <f t="shared" si="24"/>
        <v>-</v>
      </c>
      <c r="BM58" s="64" t="str">
        <f t="shared" si="25"/>
        <v>-</v>
      </c>
      <c r="BN58" s="64" t="str">
        <f t="shared" si="26"/>
        <v>-</v>
      </c>
      <c r="BO58" s="64" t="str">
        <f t="shared" si="67"/>
        <v>-</v>
      </c>
      <c r="BP58" s="64" t="str">
        <f t="shared" si="27"/>
        <v>-</v>
      </c>
      <c r="BQ58" s="57" t="str">
        <f t="shared" si="68"/>
        <v>-</v>
      </c>
      <c r="BR58" s="56">
        <f t="shared" si="87"/>
        <v>14</v>
      </c>
      <c r="BS58" s="64" t="str">
        <f t="shared" si="70"/>
        <v>-</v>
      </c>
      <c r="BT58" s="64" t="str">
        <f t="shared" si="28"/>
        <v>-</v>
      </c>
      <c r="BU58" s="64" t="str">
        <f t="shared" si="29"/>
        <v>-</v>
      </c>
      <c r="BV58" s="64" t="str">
        <f t="shared" si="30"/>
        <v>-</v>
      </c>
      <c r="BW58" s="64" t="str">
        <f t="shared" si="71"/>
        <v>-</v>
      </c>
      <c r="BX58" s="64" t="str">
        <f t="shared" si="31"/>
        <v>-</v>
      </c>
      <c r="BY58" s="57" t="str">
        <f t="shared" si="72"/>
        <v>-</v>
      </c>
      <c r="BZ58" s="56">
        <f t="shared" si="88"/>
        <v>14</v>
      </c>
      <c r="CA58" s="64" t="str">
        <f t="shared" si="74"/>
        <v>-</v>
      </c>
      <c r="CB58" s="64" t="str">
        <f t="shared" si="32"/>
        <v>-</v>
      </c>
      <c r="CC58" s="64" t="str">
        <f t="shared" si="33"/>
        <v>-</v>
      </c>
      <c r="CD58" s="64" t="str">
        <f t="shared" si="34"/>
        <v>-</v>
      </c>
      <c r="CE58" s="64" t="str">
        <f t="shared" si="75"/>
        <v>-</v>
      </c>
      <c r="CF58" s="64" t="str">
        <f t="shared" si="35"/>
        <v>-</v>
      </c>
      <c r="CG58" s="57" t="str">
        <f t="shared" si="76"/>
        <v>-</v>
      </c>
      <c r="CH58" s="56">
        <f t="shared" si="89"/>
        <v>14</v>
      </c>
      <c r="CI58" s="64" t="str">
        <f t="shared" si="78"/>
        <v>-</v>
      </c>
      <c r="CJ58" s="64" t="str">
        <f t="shared" si="36"/>
        <v>-</v>
      </c>
      <c r="CK58" s="64" t="str">
        <f t="shared" si="37"/>
        <v>-</v>
      </c>
      <c r="CL58" s="64" t="str">
        <f t="shared" si="38"/>
        <v>-</v>
      </c>
      <c r="CM58" s="64" t="str">
        <f t="shared" si="79"/>
        <v>-</v>
      </c>
      <c r="CN58" s="64" t="str">
        <f t="shared" si="39"/>
        <v>-</v>
      </c>
      <c r="CO58" s="57" t="str">
        <f t="shared" si="80"/>
        <v>-</v>
      </c>
    </row>
    <row r="59" spans="2:93" ht="18" customHeight="1" x14ac:dyDescent="0.25">
      <c r="D59" s="190"/>
      <c r="E59" s="190"/>
      <c r="F59" s="190"/>
      <c r="G59" s="190"/>
      <c r="H59" s="190"/>
      <c r="I59" s="190"/>
      <c r="J59" s="190"/>
      <c r="K59" s="190"/>
      <c r="L59" s="190"/>
      <c r="M59" s="190"/>
      <c r="N59" s="190"/>
      <c r="O59" s="56">
        <f t="shared" si="40"/>
        <v>15</v>
      </c>
      <c r="P59" s="64">
        <f t="shared" si="41"/>
        <v>0</v>
      </c>
      <c r="Q59" s="64" t="str">
        <f t="shared" si="2"/>
        <v>-</v>
      </c>
      <c r="R59" s="64" t="str">
        <f t="shared" si="42"/>
        <v>-</v>
      </c>
      <c r="S59" s="64">
        <f t="shared" si="43"/>
        <v>0</v>
      </c>
      <c r="T59" s="64" t="str">
        <f t="shared" si="44"/>
        <v>-</v>
      </c>
      <c r="U59" s="57" t="str">
        <f t="shared" si="3"/>
        <v>Payoff</v>
      </c>
      <c r="V59" s="56">
        <f t="shared" si="81"/>
        <v>15</v>
      </c>
      <c r="W59" s="64">
        <f t="shared" si="46"/>
        <v>0</v>
      </c>
      <c r="X59" s="64" t="str">
        <f t="shared" si="4"/>
        <v>-</v>
      </c>
      <c r="Y59" s="64">
        <f t="shared" si="5"/>
        <v>0</v>
      </c>
      <c r="Z59" s="64" t="str">
        <f t="shared" si="6"/>
        <v>-</v>
      </c>
      <c r="AA59" s="64" t="str">
        <f t="shared" si="47"/>
        <v>-</v>
      </c>
      <c r="AB59" s="64" t="str">
        <f t="shared" si="7"/>
        <v>-</v>
      </c>
      <c r="AC59" s="57" t="str">
        <f t="shared" si="48"/>
        <v>Payoff</v>
      </c>
      <c r="AD59" s="56">
        <f t="shared" si="82"/>
        <v>15</v>
      </c>
      <c r="AE59" s="64">
        <f t="shared" si="50"/>
        <v>2000</v>
      </c>
      <c r="AF59" s="64">
        <f t="shared" si="8"/>
        <v>16929.440262205888</v>
      </c>
      <c r="AG59" s="64">
        <f t="shared" si="9"/>
        <v>0</v>
      </c>
      <c r="AH59" s="64">
        <f t="shared" si="10"/>
        <v>54.188934857932935</v>
      </c>
      <c r="AI59" s="64">
        <f t="shared" si="51"/>
        <v>18875.251327347956</v>
      </c>
      <c r="AJ59" s="64">
        <f t="shared" si="11"/>
        <v>0</v>
      </c>
      <c r="AK59" s="57" t="str">
        <f t="shared" si="52"/>
        <v>Payoff</v>
      </c>
      <c r="AL59" s="56">
        <f t="shared" si="83"/>
        <v>15</v>
      </c>
      <c r="AM59" s="64" t="str">
        <f t="shared" si="54"/>
        <v>-</v>
      </c>
      <c r="AN59" s="64" t="str">
        <f t="shared" si="12"/>
        <v>-</v>
      </c>
      <c r="AO59" s="64" t="str">
        <f t="shared" si="13"/>
        <v>-</v>
      </c>
      <c r="AP59" s="64" t="str">
        <f t="shared" si="14"/>
        <v>-</v>
      </c>
      <c r="AQ59" s="64" t="str">
        <f t="shared" si="55"/>
        <v>-</v>
      </c>
      <c r="AR59" s="64" t="str">
        <f t="shared" si="15"/>
        <v>-</v>
      </c>
      <c r="AS59" s="57" t="str">
        <f t="shared" si="56"/>
        <v>-</v>
      </c>
      <c r="AT59" s="56">
        <f t="shared" si="84"/>
        <v>15</v>
      </c>
      <c r="AU59" s="64" t="str">
        <f t="shared" si="58"/>
        <v>-</v>
      </c>
      <c r="AV59" s="64" t="str">
        <f t="shared" si="16"/>
        <v>-</v>
      </c>
      <c r="AW59" s="64" t="str">
        <f t="shared" si="17"/>
        <v>-</v>
      </c>
      <c r="AX59" s="64" t="str">
        <f t="shared" si="18"/>
        <v>-</v>
      </c>
      <c r="AY59" s="64" t="str">
        <f t="shared" si="59"/>
        <v>-</v>
      </c>
      <c r="AZ59" s="64" t="str">
        <f t="shared" si="19"/>
        <v>-</v>
      </c>
      <c r="BA59" s="57" t="str">
        <f t="shared" si="60"/>
        <v>-</v>
      </c>
      <c r="BB59" s="56">
        <f t="shared" si="85"/>
        <v>15</v>
      </c>
      <c r="BC59" s="64" t="str">
        <f t="shared" si="62"/>
        <v>-</v>
      </c>
      <c r="BD59" s="64" t="str">
        <f t="shared" si="20"/>
        <v>-</v>
      </c>
      <c r="BE59" s="64" t="str">
        <f t="shared" si="21"/>
        <v>-</v>
      </c>
      <c r="BF59" s="64" t="str">
        <f t="shared" si="22"/>
        <v>-</v>
      </c>
      <c r="BG59" s="64" t="str">
        <f t="shared" si="63"/>
        <v>-</v>
      </c>
      <c r="BH59" s="64" t="str">
        <f t="shared" si="23"/>
        <v>-</v>
      </c>
      <c r="BI59" s="57" t="str">
        <f t="shared" si="64"/>
        <v>-</v>
      </c>
      <c r="BJ59" s="56">
        <f t="shared" si="86"/>
        <v>15</v>
      </c>
      <c r="BK59" s="64" t="str">
        <f t="shared" si="66"/>
        <v>-</v>
      </c>
      <c r="BL59" s="64" t="str">
        <f t="shared" si="24"/>
        <v>-</v>
      </c>
      <c r="BM59" s="64" t="str">
        <f t="shared" si="25"/>
        <v>-</v>
      </c>
      <c r="BN59" s="64" t="str">
        <f t="shared" si="26"/>
        <v>-</v>
      </c>
      <c r="BO59" s="64" t="str">
        <f t="shared" si="67"/>
        <v>-</v>
      </c>
      <c r="BP59" s="64" t="str">
        <f t="shared" si="27"/>
        <v>-</v>
      </c>
      <c r="BQ59" s="57" t="str">
        <f t="shared" si="68"/>
        <v>-</v>
      </c>
      <c r="BR59" s="56">
        <f t="shared" si="87"/>
        <v>15</v>
      </c>
      <c r="BS59" s="64" t="str">
        <f t="shared" si="70"/>
        <v>-</v>
      </c>
      <c r="BT59" s="64" t="str">
        <f t="shared" si="28"/>
        <v>-</v>
      </c>
      <c r="BU59" s="64" t="str">
        <f t="shared" si="29"/>
        <v>-</v>
      </c>
      <c r="BV59" s="64" t="str">
        <f t="shared" si="30"/>
        <v>-</v>
      </c>
      <c r="BW59" s="64" t="str">
        <f t="shared" si="71"/>
        <v>-</v>
      </c>
      <c r="BX59" s="64" t="str">
        <f t="shared" si="31"/>
        <v>-</v>
      </c>
      <c r="BY59" s="57" t="str">
        <f t="shared" si="72"/>
        <v>-</v>
      </c>
      <c r="BZ59" s="56">
        <f t="shared" si="88"/>
        <v>15</v>
      </c>
      <c r="CA59" s="64" t="str">
        <f t="shared" si="74"/>
        <v>-</v>
      </c>
      <c r="CB59" s="64" t="str">
        <f t="shared" si="32"/>
        <v>-</v>
      </c>
      <c r="CC59" s="64" t="str">
        <f t="shared" si="33"/>
        <v>-</v>
      </c>
      <c r="CD59" s="64" t="str">
        <f t="shared" si="34"/>
        <v>-</v>
      </c>
      <c r="CE59" s="64" t="str">
        <f t="shared" si="75"/>
        <v>-</v>
      </c>
      <c r="CF59" s="64" t="str">
        <f t="shared" si="35"/>
        <v>-</v>
      </c>
      <c r="CG59" s="57" t="str">
        <f t="shared" si="76"/>
        <v>-</v>
      </c>
      <c r="CH59" s="56">
        <f t="shared" si="89"/>
        <v>15</v>
      </c>
      <c r="CI59" s="64" t="str">
        <f t="shared" si="78"/>
        <v>-</v>
      </c>
      <c r="CJ59" s="64" t="str">
        <f t="shared" si="36"/>
        <v>-</v>
      </c>
      <c r="CK59" s="64" t="str">
        <f t="shared" si="37"/>
        <v>-</v>
      </c>
      <c r="CL59" s="64" t="str">
        <f t="shared" si="38"/>
        <v>-</v>
      </c>
      <c r="CM59" s="64" t="str">
        <f t="shared" si="79"/>
        <v>-</v>
      </c>
      <c r="CN59" s="64" t="str">
        <f t="shared" si="39"/>
        <v>-</v>
      </c>
      <c r="CO59" s="57" t="str">
        <f t="shared" si="80"/>
        <v>-</v>
      </c>
    </row>
    <row r="60" spans="2:93" ht="18" customHeight="1" x14ac:dyDescent="0.25">
      <c r="D60" s="173"/>
      <c r="E60" s="173"/>
      <c r="F60" s="173"/>
      <c r="G60" s="173"/>
      <c r="H60" s="173"/>
      <c r="I60" s="173"/>
      <c r="J60" s="173"/>
      <c r="K60" s="173"/>
      <c r="L60" s="173"/>
      <c r="M60" s="173"/>
      <c r="N60" s="173"/>
      <c r="O60" s="56">
        <f t="shared" si="40"/>
        <v>16</v>
      </c>
      <c r="P60" s="64">
        <f t="shared" si="41"/>
        <v>0</v>
      </c>
      <c r="Q60" s="64" t="str">
        <f t="shared" si="2"/>
        <v>-</v>
      </c>
      <c r="R60" s="64" t="str">
        <f t="shared" si="42"/>
        <v>-</v>
      </c>
      <c r="S60" s="64">
        <f t="shared" si="43"/>
        <v>0</v>
      </c>
      <c r="T60" s="64" t="str">
        <f t="shared" si="44"/>
        <v>-</v>
      </c>
      <c r="U60" s="57" t="str">
        <f t="shared" si="3"/>
        <v>Payoff</v>
      </c>
      <c r="V60" s="56">
        <f t="shared" si="81"/>
        <v>16</v>
      </c>
      <c r="W60" s="64">
        <f t="shared" si="46"/>
        <v>0</v>
      </c>
      <c r="X60" s="64" t="str">
        <f t="shared" si="4"/>
        <v>-</v>
      </c>
      <c r="Y60" s="64">
        <f t="shared" si="5"/>
        <v>0</v>
      </c>
      <c r="Z60" s="64" t="str">
        <f t="shared" si="6"/>
        <v>-</v>
      </c>
      <c r="AA60" s="64" t="str">
        <f t="shared" si="47"/>
        <v>-</v>
      </c>
      <c r="AB60" s="64" t="str">
        <f t="shared" si="7"/>
        <v>-</v>
      </c>
      <c r="AC60" s="57" t="str">
        <f t="shared" si="48"/>
        <v>Payoff</v>
      </c>
      <c r="AD60" s="56">
        <f t="shared" si="82"/>
        <v>16</v>
      </c>
      <c r="AE60" s="64">
        <f t="shared" si="50"/>
        <v>0</v>
      </c>
      <c r="AF60" s="64" t="str">
        <f t="shared" si="8"/>
        <v>-</v>
      </c>
      <c r="AG60" s="64">
        <f t="shared" si="9"/>
        <v>0</v>
      </c>
      <c r="AH60" s="64" t="str">
        <f t="shared" si="10"/>
        <v>-</v>
      </c>
      <c r="AI60" s="64">
        <f t="shared" si="51"/>
        <v>0</v>
      </c>
      <c r="AJ60" s="64" t="str">
        <f t="shared" si="11"/>
        <v>-</v>
      </c>
      <c r="AK60" s="57" t="str">
        <f t="shared" si="52"/>
        <v>Payoff</v>
      </c>
      <c r="AL60" s="56">
        <f t="shared" si="83"/>
        <v>16</v>
      </c>
      <c r="AM60" s="64" t="str">
        <f t="shared" si="54"/>
        <v>-</v>
      </c>
      <c r="AN60" s="64" t="str">
        <f t="shared" si="12"/>
        <v>-</v>
      </c>
      <c r="AO60" s="64" t="str">
        <f t="shared" si="13"/>
        <v>-</v>
      </c>
      <c r="AP60" s="64" t="str">
        <f t="shared" si="14"/>
        <v>-</v>
      </c>
      <c r="AQ60" s="64" t="str">
        <f t="shared" si="55"/>
        <v>-</v>
      </c>
      <c r="AR60" s="64" t="str">
        <f t="shared" si="15"/>
        <v>-</v>
      </c>
      <c r="AS60" s="57" t="str">
        <f t="shared" si="56"/>
        <v>-</v>
      </c>
      <c r="AT60" s="56">
        <f t="shared" si="84"/>
        <v>16</v>
      </c>
      <c r="AU60" s="64" t="str">
        <f t="shared" si="58"/>
        <v>-</v>
      </c>
      <c r="AV60" s="64" t="str">
        <f t="shared" si="16"/>
        <v>-</v>
      </c>
      <c r="AW60" s="64" t="str">
        <f t="shared" si="17"/>
        <v>-</v>
      </c>
      <c r="AX60" s="64" t="str">
        <f t="shared" si="18"/>
        <v>-</v>
      </c>
      <c r="AY60" s="64" t="str">
        <f t="shared" si="59"/>
        <v>-</v>
      </c>
      <c r="AZ60" s="64" t="str">
        <f t="shared" si="19"/>
        <v>-</v>
      </c>
      <c r="BA60" s="57" t="str">
        <f t="shared" si="60"/>
        <v>-</v>
      </c>
      <c r="BB60" s="56">
        <f t="shared" si="85"/>
        <v>16</v>
      </c>
      <c r="BC60" s="64" t="str">
        <f t="shared" si="62"/>
        <v>-</v>
      </c>
      <c r="BD60" s="64" t="str">
        <f t="shared" si="20"/>
        <v>-</v>
      </c>
      <c r="BE60" s="64" t="str">
        <f t="shared" si="21"/>
        <v>-</v>
      </c>
      <c r="BF60" s="64" t="str">
        <f t="shared" si="22"/>
        <v>-</v>
      </c>
      <c r="BG60" s="64" t="str">
        <f t="shared" si="63"/>
        <v>-</v>
      </c>
      <c r="BH60" s="64" t="str">
        <f t="shared" si="23"/>
        <v>-</v>
      </c>
      <c r="BI60" s="57" t="str">
        <f t="shared" si="64"/>
        <v>-</v>
      </c>
      <c r="BJ60" s="56">
        <f t="shared" si="86"/>
        <v>16</v>
      </c>
      <c r="BK60" s="64" t="str">
        <f t="shared" si="66"/>
        <v>-</v>
      </c>
      <c r="BL60" s="64" t="str">
        <f t="shared" si="24"/>
        <v>-</v>
      </c>
      <c r="BM60" s="64" t="str">
        <f t="shared" si="25"/>
        <v>-</v>
      </c>
      <c r="BN60" s="64" t="str">
        <f t="shared" si="26"/>
        <v>-</v>
      </c>
      <c r="BO60" s="64" t="str">
        <f t="shared" si="67"/>
        <v>-</v>
      </c>
      <c r="BP60" s="64" t="str">
        <f t="shared" si="27"/>
        <v>-</v>
      </c>
      <c r="BQ60" s="57" t="str">
        <f t="shared" si="68"/>
        <v>-</v>
      </c>
      <c r="BR60" s="56">
        <f t="shared" si="87"/>
        <v>16</v>
      </c>
      <c r="BS60" s="64" t="str">
        <f t="shared" si="70"/>
        <v>-</v>
      </c>
      <c r="BT60" s="64" t="str">
        <f t="shared" si="28"/>
        <v>-</v>
      </c>
      <c r="BU60" s="64" t="str">
        <f t="shared" si="29"/>
        <v>-</v>
      </c>
      <c r="BV60" s="64" t="str">
        <f t="shared" si="30"/>
        <v>-</v>
      </c>
      <c r="BW60" s="64" t="str">
        <f t="shared" si="71"/>
        <v>-</v>
      </c>
      <c r="BX60" s="64" t="str">
        <f t="shared" si="31"/>
        <v>-</v>
      </c>
      <c r="BY60" s="57" t="str">
        <f t="shared" si="72"/>
        <v>-</v>
      </c>
      <c r="BZ60" s="56">
        <f t="shared" si="88"/>
        <v>16</v>
      </c>
      <c r="CA60" s="64" t="str">
        <f t="shared" si="74"/>
        <v>-</v>
      </c>
      <c r="CB60" s="64" t="str">
        <f t="shared" si="32"/>
        <v>-</v>
      </c>
      <c r="CC60" s="64" t="str">
        <f t="shared" si="33"/>
        <v>-</v>
      </c>
      <c r="CD60" s="64" t="str">
        <f t="shared" si="34"/>
        <v>-</v>
      </c>
      <c r="CE60" s="64" t="str">
        <f t="shared" si="75"/>
        <v>-</v>
      </c>
      <c r="CF60" s="64" t="str">
        <f t="shared" si="35"/>
        <v>-</v>
      </c>
      <c r="CG60" s="57" t="str">
        <f t="shared" si="76"/>
        <v>-</v>
      </c>
      <c r="CH60" s="56">
        <f t="shared" si="89"/>
        <v>16</v>
      </c>
      <c r="CI60" s="64" t="str">
        <f t="shared" si="78"/>
        <v>-</v>
      </c>
      <c r="CJ60" s="64" t="str">
        <f t="shared" si="36"/>
        <v>-</v>
      </c>
      <c r="CK60" s="64" t="str">
        <f t="shared" si="37"/>
        <v>-</v>
      </c>
      <c r="CL60" s="64" t="str">
        <f t="shared" si="38"/>
        <v>-</v>
      </c>
      <c r="CM60" s="64" t="str">
        <f t="shared" si="79"/>
        <v>-</v>
      </c>
      <c r="CN60" s="64" t="str">
        <f t="shared" si="39"/>
        <v>-</v>
      </c>
      <c r="CO60" s="57" t="str">
        <f t="shared" si="80"/>
        <v>-</v>
      </c>
    </row>
    <row r="61" spans="2:93" ht="18" customHeight="1" x14ac:dyDescent="0.25">
      <c r="D61" s="259"/>
      <c r="E61" s="259"/>
      <c r="F61" s="259"/>
      <c r="G61" s="259"/>
      <c r="H61" s="259"/>
      <c r="I61" s="259"/>
      <c r="J61" s="259"/>
      <c r="K61" s="259"/>
      <c r="L61" s="259"/>
      <c r="M61" s="259"/>
      <c r="N61" s="259"/>
      <c r="O61" s="56">
        <f t="shared" si="40"/>
        <v>17</v>
      </c>
      <c r="P61" s="64">
        <f t="shared" si="41"/>
        <v>0</v>
      </c>
      <c r="Q61" s="64" t="str">
        <f t="shared" si="2"/>
        <v>-</v>
      </c>
      <c r="R61" s="64" t="str">
        <f t="shared" si="42"/>
        <v>-</v>
      </c>
      <c r="S61" s="64">
        <f t="shared" si="43"/>
        <v>0</v>
      </c>
      <c r="T61" s="64" t="str">
        <f t="shared" si="44"/>
        <v>-</v>
      </c>
      <c r="U61" s="57" t="str">
        <f t="shared" si="3"/>
        <v>Payoff</v>
      </c>
      <c r="V61" s="56">
        <f t="shared" si="81"/>
        <v>17</v>
      </c>
      <c r="W61" s="64">
        <f t="shared" si="46"/>
        <v>0</v>
      </c>
      <c r="X61" s="64" t="str">
        <f t="shared" si="4"/>
        <v>-</v>
      </c>
      <c r="Y61" s="64">
        <f t="shared" si="5"/>
        <v>0</v>
      </c>
      <c r="Z61" s="64" t="str">
        <f t="shared" si="6"/>
        <v>-</v>
      </c>
      <c r="AA61" s="64" t="str">
        <f t="shared" si="47"/>
        <v>-</v>
      </c>
      <c r="AB61" s="64" t="str">
        <f t="shared" si="7"/>
        <v>-</v>
      </c>
      <c r="AC61" s="57" t="str">
        <f t="shared" si="48"/>
        <v>Payoff</v>
      </c>
      <c r="AD61" s="56">
        <f t="shared" si="82"/>
        <v>17</v>
      </c>
      <c r="AE61" s="64">
        <f t="shared" si="50"/>
        <v>0</v>
      </c>
      <c r="AF61" s="64" t="str">
        <f t="shared" si="8"/>
        <v>-</v>
      </c>
      <c r="AG61" s="64">
        <f t="shared" si="9"/>
        <v>0</v>
      </c>
      <c r="AH61" s="64" t="str">
        <f t="shared" si="10"/>
        <v>-</v>
      </c>
      <c r="AI61" s="64" t="str">
        <f t="shared" si="51"/>
        <v>-</v>
      </c>
      <c r="AJ61" s="64" t="str">
        <f t="shared" si="11"/>
        <v>-</v>
      </c>
      <c r="AK61" s="57" t="str">
        <f t="shared" si="52"/>
        <v>Payoff</v>
      </c>
      <c r="AL61" s="56">
        <f t="shared" si="83"/>
        <v>17</v>
      </c>
      <c r="AM61" s="64" t="str">
        <f t="shared" si="54"/>
        <v>-</v>
      </c>
      <c r="AN61" s="64" t="str">
        <f t="shared" si="12"/>
        <v>-</v>
      </c>
      <c r="AO61" s="64" t="str">
        <f t="shared" si="13"/>
        <v>-</v>
      </c>
      <c r="AP61" s="64" t="str">
        <f t="shared" si="14"/>
        <v>-</v>
      </c>
      <c r="AQ61" s="64" t="str">
        <f t="shared" si="55"/>
        <v>-</v>
      </c>
      <c r="AR61" s="64" t="str">
        <f t="shared" si="15"/>
        <v>-</v>
      </c>
      <c r="AS61" s="57" t="str">
        <f t="shared" si="56"/>
        <v>-</v>
      </c>
      <c r="AT61" s="56">
        <f t="shared" si="84"/>
        <v>17</v>
      </c>
      <c r="AU61" s="64" t="str">
        <f t="shared" si="58"/>
        <v>-</v>
      </c>
      <c r="AV61" s="64" t="str">
        <f t="shared" si="16"/>
        <v>-</v>
      </c>
      <c r="AW61" s="64" t="str">
        <f t="shared" si="17"/>
        <v>-</v>
      </c>
      <c r="AX61" s="64" t="str">
        <f t="shared" si="18"/>
        <v>-</v>
      </c>
      <c r="AY61" s="64" t="str">
        <f t="shared" si="59"/>
        <v>-</v>
      </c>
      <c r="AZ61" s="64" t="str">
        <f t="shared" si="19"/>
        <v>-</v>
      </c>
      <c r="BA61" s="57" t="str">
        <f t="shared" si="60"/>
        <v>-</v>
      </c>
      <c r="BB61" s="56">
        <f t="shared" si="85"/>
        <v>17</v>
      </c>
      <c r="BC61" s="64" t="str">
        <f t="shared" si="62"/>
        <v>-</v>
      </c>
      <c r="BD61" s="64" t="str">
        <f t="shared" si="20"/>
        <v>-</v>
      </c>
      <c r="BE61" s="64" t="str">
        <f t="shared" si="21"/>
        <v>-</v>
      </c>
      <c r="BF61" s="64" t="str">
        <f t="shared" si="22"/>
        <v>-</v>
      </c>
      <c r="BG61" s="64" t="str">
        <f t="shared" si="63"/>
        <v>-</v>
      </c>
      <c r="BH61" s="64" t="str">
        <f t="shared" si="23"/>
        <v>-</v>
      </c>
      <c r="BI61" s="57" t="str">
        <f t="shared" si="64"/>
        <v>-</v>
      </c>
      <c r="BJ61" s="56">
        <f t="shared" si="86"/>
        <v>17</v>
      </c>
      <c r="BK61" s="64" t="str">
        <f t="shared" si="66"/>
        <v>-</v>
      </c>
      <c r="BL61" s="64" t="str">
        <f t="shared" si="24"/>
        <v>-</v>
      </c>
      <c r="BM61" s="64" t="str">
        <f t="shared" si="25"/>
        <v>-</v>
      </c>
      <c r="BN61" s="64" t="str">
        <f t="shared" si="26"/>
        <v>-</v>
      </c>
      <c r="BO61" s="64" t="str">
        <f t="shared" si="67"/>
        <v>-</v>
      </c>
      <c r="BP61" s="64" t="str">
        <f t="shared" si="27"/>
        <v>-</v>
      </c>
      <c r="BQ61" s="57" t="str">
        <f t="shared" si="68"/>
        <v>-</v>
      </c>
      <c r="BR61" s="56">
        <f t="shared" si="87"/>
        <v>17</v>
      </c>
      <c r="BS61" s="64" t="str">
        <f t="shared" si="70"/>
        <v>-</v>
      </c>
      <c r="BT61" s="64" t="str">
        <f t="shared" si="28"/>
        <v>-</v>
      </c>
      <c r="BU61" s="64" t="str">
        <f t="shared" si="29"/>
        <v>-</v>
      </c>
      <c r="BV61" s="64" t="str">
        <f t="shared" si="30"/>
        <v>-</v>
      </c>
      <c r="BW61" s="64" t="str">
        <f t="shared" si="71"/>
        <v>-</v>
      </c>
      <c r="BX61" s="64" t="str">
        <f t="shared" si="31"/>
        <v>-</v>
      </c>
      <c r="BY61" s="57" t="str">
        <f t="shared" si="72"/>
        <v>-</v>
      </c>
      <c r="BZ61" s="56">
        <f t="shared" si="88"/>
        <v>17</v>
      </c>
      <c r="CA61" s="64" t="str">
        <f t="shared" si="74"/>
        <v>-</v>
      </c>
      <c r="CB61" s="64" t="str">
        <f t="shared" si="32"/>
        <v>-</v>
      </c>
      <c r="CC61" s="64" t="str">
        <f t="shared" si="33"/>
        <v>-</v>
      </c>
      <c r="CD61" s="64" t="str">
        <f t="shared" si="34"/>
        <v>-</v>
      </c>
      <c r="CE61" s="64" t="str">
        <f t="shared" si="75"/>
        <v>-</v>
      </c>
      <c r="CF61" s="64" t="str">
        <f t="shared" si="35"/>
        <v>-</v>
      </c>
      <c r="CG61" s="57" t="str">
        <f t="shared" si="76"/>
        <v>-</v>
      </c>
      <c r="CH61" s="56">
        <f t="shared" si="89"/>
        <v>17</v>
      </c>
      <c r="CI61" s="64" t="str">
        <f t="shared" si="78"/>
        <v>-</v>
      </c>
      <c r="CJ61" s="64" t="str">
        <f t="shared" si="36"/>
        <v>-</v>
      </c>
      <c r="CK61" s="64" t="str">
        <f t="shared" si="37"/>
        <v>-</v>
      </c>
      <c r="CL61" s="64" t="str">
        <f t="shared" si="38"/>
        <v>-</v>
      </c>
      <c r="CM61" s="64" t="str">
        <f t="shared" si="79"/>
        <v>-</v>
      </c>
      <c r="CN61" s="64" t="str">
        <f t="shared" si="39"/>
        <v>-</v>
      </c>
      <c r="CO61" s="57" t="str">
        <f t="shared" si="80"/>
        <v>-</v>
      </c>
    </row>
    <row r="62" spans="2:93" ht="18" customHeight="1" x14ac:dyDescent="0.25">
      <c r="J62" s="63"/>
      <c r="O62" s="56">
        <f t="shared" si="40"/>
        <v>18</v>
      </c>
      <c r="P62" s="64">
        <f t="shared" si="41"/>
        <v>0</v>
      </c>
      <c r="Q62" s="64" t="str">
        <f t="shared" si="2"/>
        <v>-</v>
      </c>
      <c r="R62" s="64" t="str">
        <f t="shared" si="42"/>
        <v>-</v>
      </c>
      <c r="S62" s="64">
        <f t="shared" si="43"/>
        <v>0</v>
      </c>
      <c r="T62" s="64" t="str">
        <f t="shared" si="44"/>
        <v>-</v>
      </c>
      <c r="U62" s="57" t="str">
        <f t="shared" si="3"/>
        <v>Payoff</v>
      </c>
      <c r="V62" s="56">
        <f t="shared" si="81"/>
        <v>18</v>
      </c>
      <c r="W62" s="64">
        <f t="shared" si="46"/>
        <v>0</v>
      </c>
      <c r="X62" s="64" t="str">
        <f t="shared" si="4"/>
        <v>-</v>
      </c>
      <c r="Y62" s="64">
        <f t="shared" si="5"/>
        <v>0</v>
      </c>
      <c r="Z62" s="64" t="str">
        <f t="shared" si="6"/>
        <v>-</v>
      </c>
      <c r="AA62" s="64" t="str">
        <f t="shared" si="47"/>
        <v>-</v>
      </c>
      <c r="AB62" s="64" t="str">
        <f t="shared" si="7"/>
        <v>-</v>
      </c>
      <c r="AC62" s="57" t="str">
        <f t="shared" si="48"/>
        <v>Payoff</v>
      </c>
      <c r="AD62" s="56">
        <f t="shared" ref="AD62:AD99" si="90">AD61+1</f>
        <v>18</v>
      </c>
      <c r="AE62" s="64">
        <f t="shared" si="50"/>
        <v>0</v>
      </c>
      <c r="AF62" s="64" t="str">
        <f t="shared" si="8"/>
        <v>-</v>
      </c>
      <c r="AG62" s="64">
        <f t="shared" si="9"/>
        <v>0</v>
      </c>
      <c r="AH62" s="64" t="str">
        <f t="shared" si="10"/>
        <v>-</v>
      </c>
      <c r="AI62" s="64" t="str">
        <f t="shared" si="51"/>
        <v>-</v>
      </c>
      <c r="AJ62" s="64" t="str">
        <f t="shared" si="11"/>
        <v>-</v>
      </c>
      <c r="AK62" s="57" t="str">
        <f t="shared" si="52"/>
        <v>Payoff</v>
      </c>
      <c r="AL62" s="56">
        <f t="shared" si="83"/>
        <v>18</v>
      </c>
      <c r="AM62" s="64" t="str">
        <f t="shared" si="54"/>
        <v>-</v>
      </c>
      <c r="AN62" s="64" t="str">
        <f t="shared" si="12"/>
        <v>-</v>
      </c>
      <c r="AO62" s="64" t="str">
        <f t="shared" si="13"/>
        <v>-</v>
      </c>
      <c r="AP62" s="64" t="str">
        <f t="shared" si="14"/>
        <v>-</v>
      </c>
      <c r="AQ62" s="64" t="str">
        <f t="shared" si="55"/>
        <v>-</v>
      </c>
      <c r="AR62" s="64" t="str">
        <f t="shared" si="15"/>
        <v>-</v>
      </c>
      <c r="AS62" s="57" t="str">
        <f t="shared" si="56"/>
        <v>-</v>
      </c>
      <c r="AT62" s="56">
        <f t="shared" si="84"/>
        <v>18</v>
      </c>
      <c r="AU62" s="64" t="str">
        <f t="shared" si="58"/>
        <v>-</v>
      </c>
      <c r="AV62" s="64" t="str">
        <f t="shared" si="16"/>
        <v>-</v>
      </c>
      <c r="AW62" s="64" t="str">
        <f t="shared" si="17"/>
        <v>-</v>
      </c>
      <c r="AX62" s="64" t="str">
        <f t="shared" si="18"/>
        <v>-</v>
      </c>
      <c r="AY62" s="64" t="str">
        <f t="shared" si="59"/>
        <v>-</v>
      </c>
      <c r="AZ62" s="64" t="str">
        <f t="shared" si="19"/>
        <v>-</v>
      </c>
      <c r="BA62" s="57" t="str">
        <f t="shared" si="60"/>
        <v>-</v>
      </c>
      <c r="BB62" s="56">
        <f t="shared" si="85"/>
        <v>18</v>
      </c>
      <c r="BC62" s="64" t="str">
        <f t="shared" si="62"/>
        <v>-</v>
      </c>
      <c r="BD62" s="64" t="str">
        <f t="shared" si="20"/>
        <v>-</v>
      </c>
      <c r="BE62" s="64" t="str">
        <f t="shared" si="21"/>
        <v>-</v>
      </c>
      <c r="BF62" s="64" t="str">
        <f t="shared" si="22"/>
        <v>-</v>
      </c>
      <c r="BG62" s="64" t="str">
        <f t="shared" si="63"/>
        <v>-</v>
      </c>
      <c r="BH62" s="64" t="str">
        <f t="shared" si="23"/>
        <v>-</v>
      </c>
      <c r="BI62" s="57" t="str">
        <f t="shared" si="64"/>
        <v>-</v>
      </c>
      <c r="BJ62" s="56">
        <f t="shared" si="86"/>
        <v>18</v>
      </c>
      <c r="BK62" s="64" t="str">
        <f t="shared" si="66"/>
        <v>-</v>
      </c>
      <c r="BL62" s="64" t="str">
        <f t="shared" si="24"/>
        <v>-</v>
      </c>
      <c r="BM62" s="64" t="str">
        <f t="shared" si="25"/>
        <v>-</v>
      </c>
      <c r="BN62" s="64" t="str">
        <f t="shared" si="26"/>
        <v>-</v>
      </c>
      <c r="BO62" s="64" t="str">
        <f t="shared" si="67"/>
        <v>-</v>
      </c>
      <c r="BP62" s="64" t="str">
        <f t="shared" si="27"/>
        <v>-</v>
      </c>
      <c r="BQ62" s="57" t="str">
        <f t="shared" si="68"/>
        <v>-</v>
      </c>
      <c r="BR62" s="56">
        <f t="shared" si="87"/>
        <v>18</v>
      </c>
      <c r="BS62" s="64" t="str">
        <f t="shared" si="70"/>
        <v>-</v>
      </c>
      <c r="BT62" s="64" t="str">
        <f t="shared" si="28"/>
        <v>-</v>
      </c>
      <c r="BU62" s="64" t="str">
        <f t="shared" si="29"/>
        <v>-</v>
      </c>
      <c r="BV62" s="64" t="str">
        <f t="shared" si="30"/>
        <v>-</v>
      </c>
      <c r="BW62" s="64" t="str">
        <f t="shared" si="71"/>
        <v>-</v>
      </c>
      <c r="BX62" s="64" t="str">
        <f t="shared" si="31"/>
        <v>-</v>
      </c>
      <c r="BY62" s="57" t="str">
        <f t="shared" si="72"/>
        <v>-</v>
      </c>
      <c r="BZ62" s="56">
        <f t="shared" si="88"/>
        <v>18</v>
      </c>
      <c r="CA62" s="64" t="str">
        <f t="shared" si="74"/>
        <v>-</v>
      </c>
      <c r="CB62" s="64" t="str">
        <f t="shared" si="32"/>
        <v>-</v>
      </c>
      <c r="CC62" s="64" t="str">
        <f t="shared" si="33"/>
        <v>-</v>
      </c>
      <c r="CD62" s="64" t="str">
        <f t="shared" si="34"/>
        <v>-</v>
      </c>
      <c r="CE62" s="64" t="str">
        <f t="shared" si="75"/>
        <v>-</v>
      </c>
      <c r="CF62" s="64" t="str">
        <f t="shared" si="35"/>
        <v>-</v>
      </c>
      <c r="CG62" s="57" t="str">
        <f t="shared" si="76"/>
        <v>-</v>
      </c>
      <c r="CH62" s="56">
        <f t="shared" si="89"/>
        <v>18</v>
      </c>
      <c r="CI62" s="64" t="str">
        <f t="shared" si="78"/>
        <v>-</v>
      </c>
      <c r="CJ62" s="64" t="str">
        <f t="shared" si="36"/>
        <v>-</v>
      </c>
      <c r="CK62" s="64" t="str">
        <f t="shared" si="37"/>
        <v>-</v>
      </c>
      <c r="CL62" s="64" t="str">
        <f t="shared" si="38"/>
        <v>-</v>
      </c>
      <c r="CM62" s="64" t="str">
        <f t="shared" si="79"/>
        <v>-</v>
      </c>
      <c r="CN62" s="64" t="str">
        <f t="shared" si="39"/>
        <v>-</v>
      </c>
      <c r="CO62" s="57" t="str">
        <f t="shared" si="80"/>
        <v>-</v>
      </c>
    </row>
    <row r="63" spans="2:93" ht="18" customHeight="1" x14ac:dyDescent="0.25">
      <c r="D63" s="56"/>
      <c r="F63" s="56"/>
      <c r="H63" s="56"/>
      <c r="I63" s="63"/>
      <c r="J63" s="56"/>
      <c r="K63" s="63"/>
      <c r="L63" s="56"/>
      <c r="M63" s="63"/>
      <c r="N63" s="63"/>
      <c r="O63" s="56">
        <f t="shared" ref="O63:O99" si="91">O62+1</f>
        <v>19</v>
      </c>
      <c r="P63" s="64">
        <f t="shared" si="41"/>
        <v>0</v>
      </c>
      <c r="Q63" s="64" t="str">
        <f t="shared" si="2"/>
        <v>-</v>
      </c>
      <c r="R63" s="64" t="str">
        <f t="shared" si="42"/>
        <v>-</v>
      </c>
      <c r="S63" s="64">
        <f t="shared" si="43"/>
        <v>0</v>
      </c>
      <c r="T63" s="64" t="str">
        <f t="shared" si="44"/>
        <v>-</v>
      </c>
      <c r="U63" s="57" t="str">
        <f t="shared" si="3"/>
        <v>Payoff</v>
      </c>
      <c r="V63" s="56">
        <f t="shared" ref="V63:V82" si="92">V62+1</f>
        <v>19</v>
      </c>
      <c r="W63" s="64">
        <f t="shared" si="46"/>
        <v>0</v>
      </c>
      <c r="X63" s="64" t="str">
        <f t="shared" si="4"/>
        <v>-</v>
      </c>
      <c r="Y63" s="64">
        <f t="shared" si="5"/>
        <v>0</v>
      </c>
      <c r="Z63" s="64" t="str">
        <f t="shared" si="6"/>
        <v>-</v>
      </c>
      <c r="AA63" s="64" t="str">
        <f t="shared" si="47"/>
        <v>-</v>
      </c>
      <c r="AB63" s="64" t="str">
        <f t="shared" si="7"/>
        <v>-</v>
      </c>
      <c r="AC63" s="57" t="str">
        <f t="shared" si="48"/>
        <v>Payoff</v>
      </c>
      <c r="AD63" s="56">
        <f t="shared" si="90"/>
        <v>19</v>
      </c>
      <c r="AE63" s="64">
        <f t="shared" si="50"/>
        <v>0</v>
      </c>
      <c r="AF63" s="64" t="str">
        <f t="shared" si="8"/>
        <v>-</v>
      </c>
      <c r="AG63" s="64">
        <f t="shared" si="9"/>
        <v>0</v>
      </c>
      <c r="AH63" s="64" t="str">
        <f t="shared" si="10"/>
        <v>-</v>
      </c>
      <c r="AI63" s="64" t="str">
        <f t="shared" si="51"/>
        <v>-</v>
      </c>
      <c r="AJ63" s="64" t="str">
        <f t="shared" si="11"/>
        <v>-</v>
      </c>
      <c r="AK63" s="57" t="str">
        <f t="shared" si="52"/>
        <v>Payoff</v>
      </c>
      <c r="AL63" s="56">
        <f t="shared" si="83"/>
        <v>19</v>
      </c>
      <c r="AM63" s="64" t="str">
        <f t="shared" si="54"/>
        <v>-</v>
      </c>
      <c r="AN63" s="64" t="str">
        <f t="shared" si="12"/>
        <v>-</v>
      </c>
      <c r="AO63" s="64" t="str">
        <f t="shared" si="13"/>
        <v>-</v>
      </c>
      <c r="AP63" s="64" t="str">
        <f t="shared" si="14"/>
        <v>-</v>
      </c>
      <c r="AQ63" s="64" t="str">
        <f t="shared" si="55"/>
        <v>-</v>
      </c>
      <c r="AR63" s="64" t="str">
        <f t="shared" si="15"/>
        <v>-</v>
      </c>
      <c r="AS63" s="57" t="str">
        <f t="shared" si="56"/>
        <v>-</v>
      </c>
      <c r="AT63" s="56">
        <f t="shared" si="84"/>
        <v>19</v>
      </c>
      <c r="AU63" s="64" t="str">
        <f t="shared" si="58"/>
        <v>-</v>
      </c>
      <c r="AV63" s="64" t="str">
        <f t="shared" si="16"/>
        <v>-</v>
      </c>
      <c r="AW63" s="64" t="str">
        <f t="shared" si="17"/>
        <v>-</v>
      </c>
      <c r="AX63" s="64" t="str">
        <f t="shared" si="18"/>
        <v>-</v>
      </c>
      <c r="AY63" s="64" t="str">
        <f t="shared" si="59"/>
        <v>-</v>
      </c>
      <c r="AZ63" s="64" t="str">
        <f t="shared" si="19"/>
        <v>-</v>
      </c>
      <c r="BA63" s="57" t="str">
        <f t="shared" si="60"/>
        <v>-</v>
      </c>
      <c r="BB63" s="56">
        <f t="shared" si="85"/>
        <v>19</v>
      </c>
      <c r="BC63" s="64" t="str">
        <f t="shared" si="62"/>
        <v>-</v>
      </c>
      <c r="BD63" s="64" t="str">
        <f t="shared" si="20"/>
        <v>-</v>
      </c>
      <c r="BE63" s="64" t="str">
        <f t="shared" si="21"/>
        <v>-</v>
      </c>
      <c r="BF63" s="64" t="str">
        <f t="shared" si="22"/>
        <v>-</v>
      </c>
      <c r="BG63" s="64" t="str">
        <f t="shared" si="63"/>
        <v>-</v>
      </c>
      <c r="BH63" s="64" t="str">
        <f t="shared" si="23"/>
        <v>-</v>
      </c>
      <c r="BI63" s="57" t="str">
        <f t="shared" si="64"/>
        <v>-</v>
      </c>
      <c r="BJ63" s="56">
        <f t="shared" si="86"/>
        <v>19</v>
      </c>
      <c r="BK63" s="64" t="str">
        <f t="shared" si="66"/>
        <v>-</v>
      </c>
      <c r="BL63" s="64" t="str">
        <f t="shared" si="24"/>
        <v>-</v>
      </c>
      <c r="BM63" s="64" t="str">
        <f t="shared" si="25"/>
        <v>-</v>
      </c>
      <c r="BN63" s="64" t="str">
        <f t="shared" si="26"/>
        <v>-</v>
      </c>
      <c r="BO63" s="64" t="str">
        <f t="shared" si="67"/>
        <v>-</v>
      </c>
      <c r="BP63" s="64" t="str">
        <f t="shared" si="27"/>
        <v>-</v>
      </c>
      <c r="BQ63" s="57" t="str">
        <f t="shared" si="68"/>
        <v>-</v>
      </c>
      <c r="BR63" s="56">
        <f t="shared" si="87"/>
        <v>19</v>
      </c>
      <c r="BS63" s="64" t="str">
        <f t="shared" si="70"/>
        <v>-</v>
      </c>
      <c r="BT63" s="64" t="str">
        <f t="shared" si="28"/>
        <v>-</v>
      </c>
      <c r="BU63" s="64" t="str">
        <f t="shared" si="29"/>
        <v>-</v>
      </c>
      <c r="BV63" s="64" t="str">
        <f t="shared" si="30"/>
        <v>-</v>
      </c>
      <c r="BW63" s="64" t="str">
        <f t="shared" si="71"/>
        <v>-</v>
      </c>
      <c r="BX63" s="64" t="str">
        <f t="shared" si="31"/>
        <v>-</v>
      </c>
      <c r="BY63" s="57" t="str">
        <f t="shared" si="72"/>
        <v>-</v>
      </c>
      <c r="BZ63" s="56">
        <f t="shared" si="88"/>
        <v>19</v>
      </c>
      <c r="CA63" s="64" t="str">
        <f t="shared" si="74"/>
        <v>-</v>
      </c>
      <c r="CB63" s="64" t="str">
        <f t="shared" si="32"/>
        <v>-</v>
      </c>
      <c r="CC63" s="64" t="str">
        <f t="shared" si="33"/>
        <v>-</v>
      </c>
      <c r="CD63" s="64" t="str">
        <f t="shared" si="34"/>
        <v>-</v>
      </c>
      <c r="CE63" s="64" t="str">
        <f t="shared" si="75"/>
        <v>-</v>
      </c>
      <c r="CF63" s="64" t="str">
        <f t="shared" si="35"/>
        <v>-</v>
      </c>
      <c r="CG63" s="57" t="str">
        <f t="shared" si="76"/>
        <v>-</v>
      </c>
      <c r="CH63" s="56">
        <f t="shared" si="89"/>
        <v>19</v>
      </c>
      <c r="CI63" s="64" t="str">
        <f t="shared" si="78"/>
        <v>-</v>
      </c>
      <c r="CJ63" s="64" t="str">
        <f t="shared" si="36"/>
        <v>-</v>
      </c>
      <c r="CK63" s="64" t="str">
        <f t="shared" si="37"/>
        <v>-</v>
      </c>
      <c r="CL63" s="64" t="str">
        <f t="shared" si="38"/>
        <v>-</v>
      </c>
      <c r="CM63" s="64" t="str">
        <f t="shared" si="79"/>
        <v>-</v>
      </c>
      <c r="CN63" s="64" t="str">
        <f t="shared" si="39"/>
        <v>-</v>
      </c>
      <c r="CO63" s="57" t="str">
        <f t="shared" si="80"/>
        <v>-</v>
      </c>
    </row>
    <row r="64" spans="2:93" ht="18" customHeight="1" x14ac:dyDescent="0.25">
      <c r="D64" s="190"/>
      <c r="E64" s="190"/>
      <c r="F64" s="190"/>
      <c r="G64" s="190"/>
      <c r="H64" s="190"/>
      <c r="I64" s="190"/>
      <c r="J64" s="190"/>
      <c r="K64" s="190"/>
      <c r="L64" s="190"/>
      <c r="M64" s="190"/>
      <c r="N64" s="190"/>
      <c r="O64" s="56">
        <f t="shared" si="91"/>
        <v>20</v>
      </c>
      <c r="P64" s="64">
        <f t="shared" si="41"/>
        <v>0</v>
      </c>
      <c r="Q64" s="64" t="str">
        <f t="shared" si="2"/>
        <v>-</v>
      </c>
      <c r="R64" s="64" t="str">
        <f t="shared" si="42"/>
        <v>-</v>
      </c>
      <c r="S64" s="64">
        <f t="shared" si="43"/>
        <v>0</v>
      </c>
      <c r="T64" s="64" t="str">
        <f t="shared" si="44"/>
        <v>-</v>
      </c>
      <c r="U64" s="57" t="str">
        <f t="shared" si="3"/>
        <v>Payoff</v>
      </c>
      <c r="V64" s="56">
        <f t="shared" si="92"/>
        <v>20</v>
      </c>
      <c r="W64" s="64">
        <f t="shared" si="46"/>
        <v>0</v>
      </c>
      <c r="X64" s="64" t="str">
        <f t="shared" si="4"/>
        <v>-</v>
      </c>
      <c r="Y64" s="64">
        <f t="shared" si="5"/>
        <v>0</v>
      </c>
      <c r="Z64" s="64" t="str">
        <f t="shared" si="6"/>
        <v>-</v>
      </c>
      <c r="AA64" s="64" t="str">
        <f t="shared" si="47"/>
        <v>-</v>
      </c>
      <c r="AB64" s="64" t="str">
        <f t="shared" si="7"/>
        <v>-</v>
      </c>
      <c r="AC64" s="57" t="str">
        <f t="shared" si="48"/>
        <v>Payoff</v>
      </c>
      <c r="AD64" s="56">
        <f t="shared" si="90"/>
        <v>20</v>
      </c>
      <c r="AE64" s="64">
        <f t="shared" si="50"/>
        <v>0</v>
      </c>
      <c r="AF64" s="64" t="str">
        <f t="shared" si="8"/>
        <v>-</v>
      </c>
      <c r="AG64" s="64">
        <f t="shared" si="9"/>
        <v>0</v>
      </c>
      <c r="AH64" s="64" t="str">
        <f t="shared" si="10"/>
        <v>-</v>
      </c>
      <c r="AI64" s="64" t="str">
        <f t="shared" si="51"/>
        <v>-</v>
      </c>
      <c r="AJ64" s="64" t="str">
        <f t="shared" si="11"/>
        <v>-</v>
      </c>
      <c r="AK64" s="57" t="str">
        <f t="shared" si="52"/>
        <v>Payoff</v>
      </c>
      <c r="AL64" s="56">
        <f t="shared" si="83"/>
        <v>20</v>
      </c>
      <c r="AM64" s="64" t="str">
        <f t="shared" si="54"/>
        <v>-</v>
      </c>
      <c r="AN64" s="64" t="str">
        <f t="shared" si="12"/>
        <v>-</v>
      </c>
      <c r="AO64" s="64" t="str">
        <f t="shared" si="13"/>
        <v>-</v>
      </c>
      <c r="AP64" s="64" t="str">
        <f t="shared" si="14"/>
        <v>-</v>
      </c>
      <c r="AQ64" s="64" t="str">
        <f t="shared" si="55"/>
        <v>-</v>
      </c>
      <c r="AR64" s="64" t="str">
        <f t="shared" si="15"/>
        <v>-</v>
      </c>
      <c r="AS64" s="57" t="str">
        <f t="shared" si="56"/>
        <v>-</v>
      </c>
      <c r="AT64" s="56">
        <f t="shared" si="84"/>
        <v>20</v>
      </c>
      <c r="AU64" s="64" t="str">
        <f t="shared" si="58"/>
        <v>-</v>
      </c>
      <c r="AV64" s="64" t="str">
        <f t="shared" si="16"/>
        <v>-</v>
      </c>
      <c r="AW64" s="64" t="str">
        <f t="shared" si="17"/>
        <v>-</v>
      </c>
      <c r="AX64" s="64" t="str">
        <f t="shared" si="18"/>
        <v>-</v>
      </c>
      <c r="AY64" s="64" t="str">
        <f t="shared" si="59"/>
        <v>-</v>
      </c>
      <c r="AZ64" s="64" t="str">
        <f t="shared" si="19"/>
        <v>-</v>
      </c>
      <c r="BA64" s="57" t="str">
        <f t="shared" si="60"/>
        <v>-</v>
      </c>
      <c r="BB64" s="56">
        <f t="shared" si="85"/>
        <v>20</v>
      </c>
      <c r="BC64" s="64" t="str">
        <f t="shared" si="62"/>
        <v>-</v>
      </c>
      <c r="BD64" s="64" t="str">
        <f t="shared" si="20"/>
        <v>-</v>
      </c>
      <c r="BE64" s="64" t="str">
        <f t="shared" si="21"/>
        <v>-</v>
      </c>
      <c r="BF64" s="64" t="str">
        <f t="shared" si="22"/>
        <v>-</v>
      </c>
      <c r="BG64" s="64" t="str">
        <f t="shared" si="63"/>
        <v>-</v>
      </c>
      <c r="BH64" s="64" t="str">
        <f t="shared" si="23"/>
        <v>-</v>
      </c>
      <c r="BI64" s="57" t="str">
        <f t="shared" si="64"/>
        <v>-</v>
      </c>
      <c r="BJ64" s="56">
        <f t="shared" si="86"/>
        <v>20</v>
      </c>
      <c r="BK64" s="64" t="str">
        <f t="shared" si="66"/>
        <v>-</v>
      </c>
      <c r="BL64" s="64" t="str">
        <f t="shared" si="24"/>
        <v>-</v>
      </c>
      <c r="BM64" s="64" t="str">
        <f t="shared" si="25"/>
        <v>-</v>
      </c>
      <c r="BN64" s="64" t="str">
        <f t="shared" si="26"/>
        <v>-</v>
      </c>
      <c r="BO64" s="64" t="str">
        <f t="shared" si="67"/>
        <v>-</v>
      </c>
      <c r="BP64" s="64" t="str">
        <f t="shared" si="27"/>
        <v>-</v>
      </c>
      <c r="BQ64" s="57" t="str">
        <f t="shared" si="68"/>
        <v>-</v>
      </c>
      <c r="BR64" s="56">
        <f t="shared" si="87"/>
        <v>20</v>
      </c>
      <c r="BS64" s="64" t="str">
        <f t="shared" si="70"/>
        <v>-</v>
      </c>
      <c r="BT64" s="64" t="str">
        <f t="shared" si="28"/>
        <v>-</v>
      </c>
      <c r="BU64" s="64" t="str">
        <f t="shared" si="29"/>
        <v>-</v>
      </c>
      <c r="BV64" s="64" t="str">
        <f t="shared" si="30"/>
        <v>-</v>
      </c>
      <c r="BW64" s="64" t="str">
        <f t="shared" si="71"/>
        <v>-</v>
      </c>
      <c r="BX64" s="64" t="str">
        <f t="shared" si="31"/>
        <v>-</v>
      </c>
      <c r="BY64" s="57" t="str">
        <f t="shared" si="72"/>
        <v>-</v>
      </c>
      <c r="BZ64" s="56">
        <f t="shared" si="88"/>
        <v>20</v>
      </c>
      <c r="CA64" s="64" t="str">
        <f t="shared" si="74"/>
        <v>-</v>
      </c>
      <c r="CB64" s="64" t="str">
        <f t="shared" si="32"/>
        <v>-</v>
      </c>
      <c r="CC64" s="64" t="str">
        <f t="shared" si="33"/>
        <v>-</v>
      </c>
      <c r="CD64" s="64" t="str">
        <f t="shared" si="34"/>
        <v>-</v>
      </c>
      <c r="CE64" s="64" t="str">
        <f t="shared" si="75"/>
        <v>-</v>
      </c>
      <c r="CF64" s="64" t="str">
        <f t="shared" si="35"/>
        <v>-</v>
      </c>
      <c r="CG64" s="57" t="str">
        <f t="shared" si="76"/>
        <v>-</v>
      </c>
      <c r="CH64" s="56">
        <f t="shared" si="89"/>
        <v>20</v>
      </c>
      <c r="CI64" s="64" t="str">
        <f t="shared" si="78"/>
        <v>-</v>
      </c>
      <c r="CJ64" s="64" t="str">
        <f t="shared" si="36"/>
        <v>-</v>
      </c>
      <c r="CK64" s="64" t="str">
        <f t="shared" si="37"/>
        <v>-</v>
      </c>
      <c r="CL64" s="64" t="str">
        <f t="shared" si="38"/>
        <v>-</v>
      </c>
      <c r="CM64" s="64" t="str">
        <f t="shared" si="79"/>
        <v>-</v>
      </c>
      <c r="CN64" s="64" t="str">
        <f t="shared" si="39"/>
        <v>-</v>
      </c>
      <c r="CO64" s="57" t="str">
        <f t="shared" si="80"/>
        <v>-</v>
      </c>
    </row>
    <row r="65" spans="4:93" ht="18" customHeight="1" x14ac:dyDescent="0.25">
      <c r="D65" s="173"/>
      <c r="E65" s="173"/>
      <c r="F65" s="173"/>
      <c r="G65" s="173"/>
      <c r="H65" s="173"/>
      <c r="I65" s="173"/>
      <c r="J65" s="173"/>
      <c r="K65" s="173"/>
      <c r="L65" s="173"/>
      <c r="M65" s="173"/>
      <c r="N65" s="173"/>
      <c r="O65" s="56">
        <f t="shared" si="91"/>
        <v>21</v>
      </c>
      <c r="P65" s="64">
        <f t="shared" si="41"/>
        <v>0</v>
      </c>
      <c r="Q65" s="64" t="str">
        <f t="shared" si="2"/>
        <v>-</v>
      </c>
      <c r="R65" s="64" t="str">
        <f t="shared" si="42"/>
        <v>-</v>
      </c>
      <c r="S65" s="64">
        <f t="shared" si="43"/>
        <v>0</v>
      </c>
      <c r="T65" s="64" t="str">
        <f t="shared" si="44"/>
        <v>-</v>
      </c>
      <c r="U65" s="57" t="str">
        <f t="shared" si="3"/>
        <v>Payoff</v>
      </c>
      <c r="V65" s="56">
        <f t="shared" si="92"/>
        <v>21</v>
      </c>
      <c r="W65" s="64">
        <f t="shared" si="46"/>
        <v>0</v>
      </c>
      <c r="X65" s="64" t="str">
        <f t="shared" si="4"/>
        <v>-</v>
      </c>
      <c r="Y65" s="64">
        <f t="shared" si="5"/>
        <v>0</v>
      </c>
      <c r="Z65" s="64" t="str">
        <f t="shared" si="6"/>
        <v>-</v>
      </c>
      <c r="AA65" s="64" t="str">
        <f t="shared" si="47"/>
        <v>-</v>
      </c>
      <c r="AB65" s="64" t="str">
        <f t="shared" si="7"/>
        <v>-</v>
      </c>
      <c r="AC65" s="57" t="str">
        <f t="shared" si="48"/>
        <v>Payoff</v>
      </c>
      <c r="AD65" s="56">
        <f t="shared" si="90"/>
        <v>21</v>
      </c>
      <c r="AE65" s="64">
        <f t="shared" si="50"/>
        <v>0</v>
      </c>
      <c r="AF65" s="64" t="str">
        <f t="shared" si="8"/>
        <v>-</v>
      </c>
      <c r="AG65" s="64">
        <f t="shared" si="9"/>
        <v>0</v>
      </c>
      <c r="AH65" s="64" t="str">
        <f t="shared" si="10"/>
        <v>-</v>
      </c>
      <c r="AI65" s="64" t="str">
        <f t="shared" si="51"/>
        <v>-</v>
      </c>
      <c r="AJ65" s="64" t="str">
        <f t="shared" si="11"/>
        <v>-</v>
      </c>
      <c r="AK65" s="57" t="str">
        <f t="shared" si="52"/>
        <v>Payoff</v>
      </c>
      <c r="AL65" s="56">
        <f t="shared" si="83"/>
        <v>21</v>
      </c>
      <c r="AM65" s="64" t="str">
        <f t="shared" si="54"/>
        <v>-</v>
      </c>
      <c r="AN65" s="64" t="str">
        <f t="shared" si="12"/>
        <v>-</v>
      </c>
      <c r="AO65" s="64" t="str">
        <f t="shared" si="13"/>
        <v>-</v>
      </c>
      <c r="AP65" s="64" t="str">
        <f t="shared" si="14"/>
        <v>-</v>
      </c>
      <c r="AQ65" s="64" t="str">
        <f t="shared" si="55"/>
        <v>-</v>
      </c>
      <c r="AR65" s="64" t="str">
        <f t="shared" si="15"/>
        <v>-</v>
      </c>
      <c r="AS65" s="57" t="str">
        <f t="shared" si="56"/>
        <v>-</v>
      </c>
      <c r="AT65" s="56">
        <f t="shared" si="84"/>
        <v>21</v>
      </c>
      <c r="AU65" s="64" t="str">
        <f t="shared" si="58"/>
        <v>-</v>
      </c>
      <c r="AV65" s="64" t="str">
        <f t="shared" si="16"/>
        <v>-</v>
      </c>
      <c r="AW65" s="64" t="str">
        <f t="shared" si="17"/>
        <v>-</v>
      </c>
      <c r="AX65" s="64" t="str">
        <f t="shared" si="18"/>
        <v>-</v>
      </c>
      <c r="AY65" s="64" t="str">
        <f t="shared" si="59"/>
        <v>-</v>
      </c>
      <c r="AZ65" s="64" t="str">
        <f t="shared" si="19"/>
        <v>-</v>
      </c>
      <c r="BA65" s="57" t="str">
        <f t="shared" si="60"/>
        <v>-</v>
      </c>
      <c r="BB65" s="56">
        <f t="shared" si="85"/>
        <v>21</v>
      </c>
      <c r="BC65" s="64" t="str">
        <f t="shared" si="62"/>
        <v>-</v>
      </c>
      <c r="BD65" s="64" t="str">
        <f t="shared" si="20"/>
        <v>-</v>
      </c>
      <c r="BE65" s="64" t="str">
        <f t="shared" si="21"/>
        <v>-</v>
      </c>
      <c r="BF65" s="64" t="str">
        <f t="shared" si="22"/>
        <v>-</v>
      </c>
      <c r="BG65" s="64" t="str">
        <f t="shared" si="63"/>
        <v>-</v>
      </c>
      <c r="BH65" s="64" t="str">
        <f t="shared" si="23"/>
        <v>-</v>
      </c>
      <c r="BI65" s="57" t="str">
        <f t="shared" si="64"/>
        <v>-</v>
      </c>
      <c r="BJ65" s="56">
        <f t="shared" si="86"/>
        <v>21</v>
      </c>
      <c r="BK65" s="64" t="str">
        <f t="shared" si="66"/>
        <v>-</v>
      </c>
      <c r="BL65" s="64" t="str">
        <f t="shared" si="24"/>
        <v>-</v>
      </c>
      <c r="BM65" s="64" t="str">
        <f t="shared" si="25"/>
        <v>-</v>
      </c>
      <c r="BN65" s="64" t="str">
        <f t="shared" si="26"/>
        <v>-</v>
      </c>
      <c r="BO65" s="64" t="str">
        <f t="shared" si="67"/>
        <v>-</v>
      </c>
      <c r="BP65" s="64" t="str">
        <f t="shared" si="27"/>
        <v>-</v>
      </c>
      <c r="BQ65" s="57" t="str">
        <f t="shared" si="68"/>
        <v>-</v>
      </c>
      <c r="BR65" s="56">
        <f t="shared" si="87"/>
        <v>21</v>
      </c>
      <c r="BS65" s="64" t="str">
        <f t="shared" si="70"/>
        <v>-</v>
      </c>
      <c r="BT65" s="64" t="str">
        <f t="shared" si="28"/>
        <v>-</v>
      </c>
      <c r="BU65" s="64" t="str">
        <f t="shared" si="29"/>
        <v>-</v>
      </c>
      <c r="BV65" s="64" t="str">
        <f t="shared" si="30"/>
        <v>-</v>
      </c>
      <c r="BW65" s="64" t="str">
        <f t="shared" si="71"/>
        <v>-</v>
      </c>
      <c r="BX65" s="64" t="str">
        <f t="shared" si="31"/>
        <v>-</v>
      </c>
      <c r="BY65" s="57" t="str">
        <f t="shared" si="72"/>
        <v>-</v>
      </c>
      <c r="BZ65" s="56">
        <f t="shared" si="88"/>
        <v>21</v>
      </c>
      <c r="CA65" s="64" t="str">
        <f t="shared" si="74"/>
        <v>-</v>
      </c>
      <c r="CB65" s="64" t="str">
        <f t="shared" si="32"/>
        <v>-</v>
      </c>
      <c r="CC65" s="64" t="str">
        <f t="shared" si="33"/>
        <v>-</v>
      </c>
      <c r="CD65" s="64" t="str">
        <f t="shared" si="34"/>
        <v>-</v>
      </c>
      <c r="CE65" s="64" t="str">
        <f t="shared" si="75"/>
        <v>-</v>
      </c>
      <c r="CF65" s="64" t="str">
        <f t="shared" si="35"/>
        <v>-</v>
      </c>
      <c r="CG65" s="57" t="str">
        <f t="shared" si="76"/>
        <v>-</v>
      </c>
      <c r="CH65" s="56">
        <f t="shared" si="89"/>
        <v>21</v>
      </c>
      <c r="CI65" s="64" t="str">
        <f t="shared" si="78"/>
        <v>-</v>
      </c>
      <c r="CJ65" s="64" t="str">
        <f t="shared" si="36"/>
        <v>-</v>
      </c>
      <c r="CK65" s="64" t="str">
        <f t="shared" si="37"/>
        <v>-</v>
      </c>
      <c r="CL65" s="64" t="str">
        <f t="shared" si="38"/>
        <v>-</v>
      </c>
      <c r="CM65" s="64" t="str">
        <f t="shared" si="79"/>
        <v>-</v>
      </c>
      <c r="CN65" s="64" t="str">
        <f t="shared" si="39"/>
        <v>-</v>
      </c>
      <c r="CO65" s="57" t="str">
        <f t="shared" si="80"/>
        <v>-</v>
      </c>
    </row>
    <row r="66" spans="4:93" ht="18" customHeight="1" x14ac:dyDescent="0.25">
      <c r="D66" s="259"/>
      <c r="E66" s="259"/>
      <c r="F66" s="259"/>
      <c r="G66" s="259"/>
      <c r="H66" s="259"/>
      <c r="I66" s="259"/>
      <c r="J66" s="259"/>
      <c r="K66" s="259"/>
      <c r="L66" s="259"/>
      <c r="M66" s="259"/>
      <c r="N66" s="259"/>
      <c r="O66" s="56">
        <f t="shared" si="91"/>
        <v>22</v>
      </c>
      <c r="P66" s="64">
        <f t="shared" si="41"/>
        <v>0</v>
      </c>
      <c r="Q66" s="64" t="str">
        <f t="shared" si="2"/>
        <v>-</v>
      </c>
      <c r="R66" s="64" t="str">
        <f t="shared" si="42"/>
        <v>-</v>
      </c>
      <c r="S66" s="64">
        <f t="shared" si="43"/>
        <v>0</v>
      </c>
      <c r="T66" s="64" t="str">
        <f t="shared" si="44"/>
        <v>-</v>
      </c>
      <c r="U66" s="57" t="str">
        <f t="shared" si="3"/>
        <v>Payoff</v>
      </c>
      <c r="V66" s="56">
        <f t="shared" si="92"/>
        <v>22</v>
      </c>
      <c r="W66" s="64">
        <f t="shared" si="46"/>
        <v>0</v>
      </c>
      <c r="X66" s="64" t="str">
        <f t="shared" si="4"/>
        <v>-</v>
      </c>
      <c r="Y66" s="64">
        <f t="shared" si="5"/>
        <v>0</v>
      </c>
      <c r="Z66" s="64" t="str">
        <f t="shared" si="6"/>
        <v>-</v>
      </c>
      <c r="AA66" s="64" t="str">
        <f t="shared" si="47"/>
        <v>-</v>
      </c>
      <c r="AB66" s="64" t="str">
        <f t="shared" si="7"/>
        <v>-</v>
      </c>
      <c r="AC66" s="57" t="str">
        <f t="shared" si="48"/>
        <v>Payoff</v>
      </c>
      <c r="AD66" s="56">
        <f t="shared" si="90"/>
        <v>22</v>
      </c>
      <c r="AE66" s="64">
        <f t="shared" si="50"/>
        <v>0</v>
      </c>
      <c r="AF66" s="64" t="str">
        <f t="shared" si="8"/>
        <v>-</v>
      </c>
      <c r="AG66" s="64">
        <f t="shared" si="9"/>
        <v>0</v>
      </c>
      <c r="AH66" s="64" t="str">
        <f t="shared" si="10"/>
        <v>-</v>
      </c>
      <c r="AI66" s="64" t="str">
        <f t="shared" si="51"/>
        <v>-</v>
      </c>
      <c r="AJ66" s="64" t="str">
        <f t="shared" si="11"/>
        <v>-</v>
      </c>
      <c r="AK66" s="57" t="str">
        <f t="shared" si="52"/>
        <v>Payoff</v>
      </c>
      <c r="AL66" s="56">
        <f t="shared" si="83"/>
        <v>22</v>
      </c>
      <c r="AM66" s="64" t="str">
        <f t="shared" si="54"/>
        <v>-</v>
      </c>
      <c r="AN66" s="64" t="str">
        <f t="shared" si="12"/>
        <v>-</v>
      </c>
      <c r="AO66" s="64" t="str">
        <f t="shared" si="13"/>
        <v>-</v>
      </c>
      <c r="AP66" s="64" t="str">
        <f t="shared" si="14"/>
        <v>-</v>
      </c>
      <c r="AQ66" s="64" t="str">
        <f t="shared" si="55"/>
        <v>-</v>
      </c>
      <c r="AR66" s="64" t="str">
        <f t="shared" si="15"/>
        <v>-</v>
      </c>
      <c r="AS66" s="57" t="str">
        <f t="shared" si="56"/>
        <v>-</v>
      </c>
      <c r="AT66" s="56">
        <f t="shared" si="84"/>
        <v>22</v>
      </c>
      <c r="AU66" s="64" t="str">
        <f t="shared" si="58"/>
        <v>-</v>
      </c>
      <c r="AV66" s="64" t="str">
        <f t="shared" si="16"/>
        <v>-</v>
      </c>
      <c r="AW66" s="64" t="str">
        <f t="shared" si="17"/>
        <v>-</v>
      </c>
      <c r="AX66" s="64" t="str">
        <f t="shared" si="18"/>
        <v>-</v>
      </c>
      <c r="AY66" s="64" t="str">
        <f t="shared" si="59"/>
        <v>-</v>
      </c>
      <c r="AZ66" s="64" t="str">
        <f t="shared" si="19"/>
        <v>-</v>
      </c>
      <c r="BA66" s="57" t="str">
        <f t="shared" si="60"/>
        <v>-</v>
      </c>
      <c r="BB66" s="56">
        <f t="shared" si="85"/>
        <v>22</v>
      </c>
      <c r="BC66" s="64" t="str">
        <f t="shared" si="62"/>
        <v>-</v>
      </c>
      <c r="BD66" s="64" t="str">
        <f t="shared" si="20"/>
        <v>-</v>
      </c>
      <c r="BE66" s="64" t="str">
        <f t="shared" si="21"/>
        <v>-</v>
      </c>
      <c r="BF66" s="64" t="str">
        <f t="shared" si="22"/>
        <v>-</v>
      </c>
      <c r="BG66" s="64" t="str">
        <f t="shared" si="63"/>
        <v>-</v>
      </c>
      <c r="BH66" s="64" t="str">
        <f t="shared" si="23"/>
        <v>-</v>
      </c>
      <c r="BI66" s="57" t="str">
        <f t="shared" si="64"/>
        <v>-</v>
      </c>
      <c r="BJ66" s="56">
        <f t="shared" si="86"/>
        <v>22</v>
      </c>
      <c r="BK66" s="64" t="str">
        <f t="shared" si="66"/>
        <v>-</v>
      </c>
      <c r="BL66" s="64" t="str">
        <f t="shared" si="24"/>
        <v>-</v>
      </c>
      <c r="BM66" s="64" t="str">
        <f t="shared" si="25"/>
        <v>-</v>
      </c>
      <c r="BN66" s="64" t="str">
        <f t="shared" si="26"/>
        <v>-</v>
      </c>
      <c r="BO66" s="64" t="str">
        <f t="shared" si="67"/>
        <v>-</v>
      </c>
      <c r="BP66" s="64" t="str">
        <f t="shared" si="27"/>
        <v>-</v>
      </c>
      <c r="BQ66" s="57" t="str">
        <f t="shared" si="68"/>
        <v>-</v>
      </c>
      <c r="BR66" s="56">
        <f t="shared" si="87"/>
        <v>22</v>
      </c>
      <c r="BS66" s="64" t="str">
        <f t="shared" si="70"/>
        <v>-</v>
      </c>
      <c r="BT66" s="64" t="str">
        <f t="shared" si="28"/>
        <v>-</v>
      </c>
      <c r="BU66" s="64" t="str">
        <f t="shared" si="29"/>
        <v>-</v>
      </c>
      <c r="BV66" s="64" t="str">
        <f t="shared" si="30"/>
        <v>-</v>
      </c>
      <c r="BW66" s="64" t="str">
        <f t="shared" si="71"/>
        <v>-</v>
      </c>
      <c r="BX66" s="64" t="str">
        <f t="shared" si="31"/>
        <v>-</v>
      </c>
      <c r="BY66" s="57" t="str">
        <f t="shared" si="72"/>
        <v>-</v>
      </c>
      <c r="BZ66" s="56">
        <f t="shared" si="88"/>
        <v>22</v>
      </c>
      <c r="CA66" s="64" t="str">
        <f t="shared" si="74"/>
        <v>-</v>
      </c>
      <c r="CB66" s="64" t="str">
        <f t="shared" si="32"/>
        <v>-</v>
      </c>
      <c r="CC66" s="64" t="str">
        <f t="shared" si="33"/>
        <v>-</v>
      </c>
      <c r="CD66" s="64" t="str">
        <f t="shared" si="34"/>
        <v>-</v>
      </c>
      <c r="CE66" s="64" t="str">
        <f t="shared" si="75"/>
        <v>-</v>
      </c>
      <c r="CF66" s="64" t="str">
        <f t="shared" si="35"/>
        <v>-</v>
      </c>
      <c r="CG66" s="57" t="str">
        <f t="shared" si="76"/>
        <v>-</v>
      </c>
      <c r="CH66" s="56">
        <f t="shared" si="89"/>
        <v>22</v>
      </c>
      <c r="CI66" s="64" t="str">
        <f t="shared" si="78"/>
        <v>-</v>
      </c>
      <c r="CJ66" s="64" t="str">
        <f t="shared" si="36"/>
        <v>-</v>
      </c>
      <c r="CK66" s="64" t="str">
        <f t="shared" si="37"/>
        <v>-</v>
      </c>
      <c r="CL66" s="64" t="str">
        <f t="shared" si="38"/>
        <v>-</v>
      </c>
      <c r="CM66" s="64" t="str">
        <f t="shared" si="79"/>
        <v>-</v>
      </c>
      <c r="CN66" s="64" t="str">
        <f t="shared" si="39"/>
        <v>-</v>
      </c>
      <c r="CO66" s="57" t="str">
        <f t="shared" si="80"/>
        <v>-</v>
      </c>
    </row>
    <row r="67" spans="4:93" ht="18" customHeight="1" x14ac:dyDescent="0.25">
      <c r="H67" s="63"/>
      <c r="I67" s="63"/>
      <c r="J67" s="63"/>
      <c r="K67" s="63"/>
      <c r="L67" s="63"/>
      <c r="M67" s="63"/>
      <c r="N67" s="63"/>
      <c r="O67" s="56">
        <f t="shared" si="91"/>
        <v>23</v>
      </c>
      <c r="P67" s="64">
        <f t="shared" si="41"/>
        <v>0</v>
      </c>
      <c r="Q67" s="64" t="str">
        <f t="shared" si="2"/>
        <v>-</v>
      </c>
      <c r="R67" s="64" t="str">
        <f t="shared" si="42"/>
        <v>-</v>
      </c>
      <c r="S67" s="64">
        <f t="shared" si="43"/>
        <v>0</v>
      </c>
      <c r="T67" s="64" t="str">
        <f t="shared" si="44"/>
        <v>-</v>
      </c>
      <c r="U67" s="57" t="str">
        <f t="shared" si="3"/>
        <v>Payoff</v>
      </c>
      <c r="V67" s="56">
        <f t="shared" si="92"/>
        <v>23</v>
      </c>
      <c r="W67" s="64">
        <f t="shared" si="46"/>
        <v>0</v>
      </c>
      <c r="X67" s="64" t="str">
        <f t="shared" si="4"/>
        <v>-</v>
      </c>
      <c r="Y67" s="64">
        <f t="shared" si="5"/>
        <v>0</v>
      </c>
      <c r="Z67" s="64" t="str">
        <f t="shared" si="6"/>
        <v>-</v>
      </c>
      <c r="AA67" s="64" t="str">
        <f t="shared" si="47"/>
        <v>-</v>
      </c>
      <c r="AB67" s="64" t="str">
        <f t="shared" si="7"/>
        <v>-</v>
      </c>
      <c r="AC67" s="57" t="str">
        <f t="shared" si="48"/>
        <v>Payoff</v>
      </c>
      <c r="AD67" s="56">
        <f t="shared" si="90"/>
        <v>23</v>
      </c>
      <c r="AE67" s="64">
        <f t="shared" si="50"/>
        <v>0</v>
      </c>
      <c r="AF67" s="64" t="str">
        <f t="shared" si="8"/>
        <v>-</v>
      </c>
      <c r="AG67" s="64">
        <f t="shared" si="9"/>
        <v>0</v>
      </c>
      <c r="AH67" s="64" t="str">
        <f t="shared" si="10"/>
        <v>-</v>
      </c>
      <c r="AI67" s="64" t="str">
        <f t="shared" si="51"/>
        <v>-</v>
      </c>
      <c r="AJ67" s="64" t="str">
        <f t="shared" si="11"/>
        <v>-</v>
      </c>
      <c r="AK67" s="57" t="str">
        <f t="shared" si="52"/>
        <v>Payoff</v>
      </c>
      <c r="AL67" s="56">
        <f t="shared" si="83"/>
        <v>23</v>
      </c>
      <c r="AM67" s="64" t="str">
        <f t="shared" si="54"/>
        <v>-</v>
      </c>
      <c r="AN67" s="64" t="str">
        <f t="shared" si="12"/>
        <v>-</v>
      </c>
      <c r="AO67" s="64" t="str">
        <f t="shared" si="13"/>
        <v>-</v>
      </c>
      <c r="AP67" s="64" t="str">
        <f t="shared" si="14"/>
        <v>-</v>
      </c>
      <c r="AQ67" s="64" t="str">
        <f t="shared" si="55"/>
        <v>-</v>
      </c>
      <c r="AR67" s="64" t="str">
        <f t="shared" si="15"/>
        <v>-</v>
      </c>
      <c r="AS67" s="57" t="str">
        <f t="shared" si="56"/>
        <v>-</v>
      </c>
      <c r="AT67" s="56">
        <f t="shared" si="84"/>
        <v>23</v>
      </c>
      <c r="AU67" s="64" t="str">
        <f t="shared" si="58"/>
        <v>-</v>
      </c>
      <c r="AV67" s="64" t="str">
        <f t="shared" si="16"/>
        <v>-</v>
      </c>
      <c r="AW67" s="64" t="str">
        <f t="shared" si="17"/>
        <v>-</v>
      </c>
      <c r="AX67" s="64" t="str">
        <f t="shared" si="18"/>
        <v>-</v>
      </c>
      <c r="AY67" s="64" t="str">
        <f t="shared" si="59"/>
        <v>-</v>
      </c>
      <c r="AZ67" s="64" t="str">
        <f t="shared" si="19"/>
        <v>-</v>
      </c>
      <c r="BA67" s="57" t="str">
        <f t="shared" si="60"/>
        <v>-</v>
      </c>
      <c r="BB67" s="56">
        <f t="shared" si="85"/>
        <v>23</v>
      </c>
      <c r="BC67" s="64" t="str">
        <f t="shared" si="62"/>
        <v>-</v>
      </c>
      <c r="BD67" s="64" t="str">
        <f t="shared" si="20"/>
        <v>-</v>
      </c>
      <c r="BE67" s="64" t="str">
        <f t="shared" si="21"/>
        <v>-</v>
      </c>
      <c r="BF67" s="64" t="str">
        <f t="shared" si="22"/>
        <v>-</v>
      </c>
      <c r="BG67" s="64" t="str">
        <f t="shared" si="63"/>
        <v>-</v>
      </c>
      <c r="BH67" s="64" t="str">
        <f t="shared" si="23"/>
        <v>-</v>
      </c>
      <c r="BI67" s="57" t="str">
        <f t="shared" si="64"/>
        <v>-</v>
      </c>
      <c r="BJ67" s="56">
        <f t="shared" si="86"/>
        <v>23</v>
      </c>
      <c r="BK67" s="64" t="str">
        <f t="shared" si="66"/>
        <v>-</v>
      </c>
      <c r="BL67" s="64" t="str">
        <f t="shared" si="24"/>
        <v>-</v>
      </c>
      <c r="BM67" s="64" t="str">
        <f t="shared" si="25"/>
        <v>-</v>
      </c>
      <c r="BN67" s="64" t="str">
        <f t="shared" si="26"/>
        <v>-</v>
      </c>
      <c r="BO67" s="64" t="str">
        <f t="shared" si="67"/>
        <v>-</v>
      </c>
      <c r="BP67" s="64" t="str">
        <f t="shared" si="27"/>
        <v>-</v>
      </c>
      <c r="BQ67" s="57" t="str">
        <f t="shared" si="68"/>
        <v>-</v>
      </c>
      <c r="BR67" s="56">
        <f t="shared" si="87"/>
        <v>23</v>
      </c>
      <c r="BS67" s="64" t="str">
        <f t="shared" si="70"/>
        <v>-</v>
      </c>
      <c r="BT67" s="64" t="str">
        <f t="shared" si="28"/>
        <v>-</v>
      </c>
      <c r="BU67" s="64" t="str">
        <f t="shared" si="29"/>
        <v>-</v>
      </c>
      <c r="BV67" s="64" t="str">
        <f t="shared" si="30"/>
        <v>-</v>
      </c>
      <c r="BW67" s="64" t="str">
        <f t="shared" si="71"/>
        <v>-</v>
      </c>
      <c r="BX67" s="64" t="str">
        <f t="shared" si="31"/>
        <v>-</v>
      </c>
      <c r="BY67" s="57" t="str">
        <f t="shared" si="72"/>
        <v>-</v>
      </c>
      <c r="BZ67" s="56">
        <f t="shared" si="88"/>
        <v>23</v>
      </c>
      <c r="CA67" s="64" t="str">
        <f t="shared" si="74"/>
        <v>-</v>
      </c>
      <c r="CB67" s="64" t="str">
        <f t="shared" si="32"/>
        <v>-</v>
      </c>
      <c r="CC67" s="64" t="str">
        <f t="shared" si="33"/>
        <v>-</v>
      </c>
      <c r="CD67" s="64" t="str">
        <f t="shared" si="34"/>
        <v>-</v>
      </c>
      <c r="CE67" s="64" t="str">
        <f t="shared" si="75"/>
        <v>-</v>
      </c>
      <c r="CF67" s="64" t="str">
        <f t="shared" si="35"/>
        <v>-</v>
      </c>
      <c r="CG67" s="57" t="str">
        <f t="shared" si="76"/>
        <v>-</v>
      </c>
      <c r="CH67" s="56">
        <f t="shared" si="89"/>
        <v>23</v>
      </c>
      <c r="CI67" s="64" t="str">
        <f t="shared" si="78"/>
        <v>-</v>
      </c>
      <c r="CJ67" s="64" t="str">
        <f t="shared" si="36"/>
        <v>-</v>
      </c>
      <c r="CK67" s="64" t="str">
        <f t="shared" si="37"/>
        <v>-</v>
      </c>
      <c r="CL67" s="64" t="str">
        <f t="shared" si="38"/>
        <v>-</v>
      </c>
      <c r="CM67" s="64" t="str">
        <f t="shared" si="79"/>
        <v>-</v>
      </c>
      <c r="CN67" s="64" t="str">
        <f t="shared" si="39"/>
        <v>-</v>
      </c>
      <c r="CO67" s="57" t="str">
        <f t="shared" si="80"/>
        <v>-</v>
      </c>
    </row>
    <row r="68" spans="4:93" ht="18" customHeight="1" x14ac:dyDescent="0.25">
      <c r="H68" s="63"/>
      <c r="I68" s="63"/>
      <c r="J68" s="63"/>
      <c r="K68" s="63"/>
      <c r="L68" s="63"/>
      <c r="M68" s="63"/>
      <c r="N68" s="63"/>
      <c r="O68" s="56">
        <f t="shared" si="91"/>
        <v>24</v>
      </c>
      <c r="P68" s="64">
        <f t="shared" si="41"/>
        <v>0</v>
      </c>
      <c r="Q68" s="64" t="str">
        <f t="shared" si="2"/>
        <v>-</v>
      </c>
      <c r="R68" s="64" t="str">
        <f t="shared" si="42"/>
        <v>-</v>
      </c>
      <c r="S68" s="64">
        <f t="shared" si="43"/>
        <v>0</v>
      </c>
      <c r="T68" s="64" t="str">
        <f t="shared" si="44"/>
        <v>-</v>
      </c>
      <c r="U68" s="57" t="str">
        <f t="shared" si="3"/>
        <v>Payoff</v>
      </c>
      <c r="V68" s="56">
        <f t="shared" si="92"/>
        <v>24</v>
      </c>
      <c r="W68" s="64">
        <f t="shared" si="46"/>
        <v>0</v>
      </c>
      <c r="X68" s="64" t="str">
        <f t="shared" si="4"/>
        <v>-</v>
      </c>
      <c r="Y68" s="64">
        <f t="shared" si="5"/>
        <v>0</v>
      </c>
      <c r="Z68" s="64" t="str">
        <f t="shared" si="6"/>
        <v>-</v>
      </c>
      <c r="AA68" s="64" t="str">
        <f t="shared" si="47"/>
        <v>-</v>
      </c>
      <c r="AB68" s="64" t="str">
        <f t="shared" si="7"/>
        <v>-</v>
      </c>
      <c r="AC68" s="57" t="str">
        <f t="shared" si="48"/>
        <v>Payoff</v>
      </c>
      <c r="AD68" s="56">
        <f t="shared" si="90"/>
        <v>24</v>
      </c>
      <c r="AE68" s="64">
        <f t="shared" si="50"/>
        <v>0</v>
      </c>
      <c r="AF68" s="64" t="str">
        <f t="shared" si="8"/>
        <v>-</v>
      </c>
      <c r="AG68" s="64">
        <f t="shared" si="9"/>
        <v>0</v>
      </c>
      <c r="AH68" s="64" t="str">
        <f t="shared" si="10"/>
        <v>-</v>
      </c>
      <c r="AI68" s="64" t="str">
        <f t="shared" si="51"/>
        <v>-</v>
      </c>
      <c r="AJ68" s="64" t="str">
        <f t="shared" si="11"/>
        <v>-</v>
      </c>
      <c r="AK68" s="57" t="str">
        <f t="shared" si="52"/>
        <v>Payoff</v>
      </c>
      <c r="AL68" s="56">
        <f t="shared" si="83"/>
        <v>24</v>
      </c>
      <c r="AM68" s="64" t="str">
        <f t="shared" si="54"/>
        <v>-</v>
      </c>
      <c r="AN68" s="64" t="str">
        <f t="shared" si="12"/>
        <v>-</v>
      </c>
      <c r="AO68" s="64" t="str">
        <f t="shared" si="13"/>
        <v>-</v>
      </c>
      <c r="AP68" s="64" t="str">
        <f t="shared" si="14"/>
        <v>-</v>
      </c>
      <c r="AQ68" s="64" t="str">
        <f t="shared" si="55"/>
        <v>-</v>
      </c>
      <c r="AR68" s="64" t="str">
        <f t="shared" si="15"/>
        <v>-</v>
      </c>
      <c r="AS68" s="57" t="str">
        <f t="shared" si="56"/>
        <v>-</v>
      </c>
      <c r="AT68" s="56">
        <f t="shared" si="84"/>
        <v>24</v>
      </c>
      <c r="AU68" s="64" t="str">
        <f t="shared" si="58"/>
        <v>-</v>
      </c>
      <c r="AV68" s="64" t="str">
        <f t="shared" si="16"/>
        <v>-</v>
      </c>
      <c r="AW68" s="64" t="str">
        <f t="shared" si="17"/>
        <v>-</v>
      </c>
      <c r="AX68" s="64" t="str">
        <f t="shared" si="18"/>
        <v>-</v>
      </c>
      <c r="AY68" s="64" t="str">
        <f t="shared" si="59"/>
        <v>-</v>
      </c>
      <c r="AZ68" s="64" t="str">
        <f t="shared" si="19"/>
        <v>-</v>
      </c>
      <c r="BA68" s="57" t="str">
        <f t="shared" si="60"/>
        <v>-</v>
      </c>
      <c r="BB68" s="56">
        <f t="shared" si="85"/>
        <v>24</v>
      </c>
      <c r="BC68" s="64" t="str">
        <f t="shared" si="62"/>
        <v>-</v>
      </c>
      <c r="BD68" s="64" t="str">
        <f t="shared" si="20"/>
        <v>-</v>
      </c>
      <c r="BE68" s="64" t="str">
        <f t="shared" si="21"/>
        <v>-</v>
      </c>
      <c r="BF68" s="64" t="str">
        <f t="shared" si="22"/>
        <v>-</v>
      </c>
      <c r="BG68" s="64" t="str">
        <f t="shared" si="63"/>
        <v>-</v>
      </c>
      <c r="BH68" s="64" t="str">
        <f t="shared" si="23"/>
        <v>-</v>
      </c>
      <c r="BI68" s="57" t="str">
        <f t="shared" si="64"/>
        <v>-</v>
      </c>
      <c r="BJ68" s="56">
        <f t="shared" si="86"/>
        <v>24</v>
      </c>
      <c r="BK68" s="64" t="str">
        <f t="shared" si="66"/>
        <v>-</v>
      </c>
      <c r="BL68" s="64" t="str">
        <f t="shared" si="24"/>
        <v>-</v>
      </c>
      <c r="BM68" s="64" t="str">
        <f t="shared" si="25"/>
        <v>-</v>
      </c>
      <c r="BN68" s="64" t="str">
        <f t="shared" si="26"/>
        <v>-</v>
      </c>
      <c r="BO68" s="64" t="str">
        <f t="shared" si="67"/>
        <v>-</v>
      </c>
      <c r="BP68" s="64" t="str">
        <f t="shared" si="27"/>
        <v>-</v>
      </c>
      <c r="BQ68" s="57" t="str">
        <f t="shared" si="68"/>
        <v>-</v>
      </c>
      <c r="BR68" s="56">
        <f t="shared" si="87"/>
        <v>24</v>
      </c>
      <c r="BS68" s="64" t="str">
        <f t="shared" si="70"/>
        <v>-</v>
      </c>
      <c r="BT68" s="64" t="str">
        <f t="shared" si="28"/>
        <v>-</v>
      </c>
      <c r="BU68" s="64" t="str">
        <f t="shared" si="29"/>
        <v>-</v>
      </c>
      <c r="BV68" s="64" t="str">
        <f t="shared" si="30"/>
        <v>-</v>
      </c>
      <c r="BW68" s="64" t="str">
        <f t="shared" si="71"/>
        <v>-</v>
      </c>
      <c r="BX68" s="64" t="str">
        <f t="shared" si="31"/>
        <v>-</v>
      </c>
      <c r="BY68" s="57" t="str">
        <f t="shared" si="72"/>
        <v>-</v>
      </c>
      <c r="BZ68" s="56">
        <f t="shared" si="88"/>
        <v>24</v>
      </c>
      <c r="CA68" s="64" t="str">
        <f t="shared" si="74"/>
        <v>-</v>
      </c>
      <c r="CB68" s="64" t="str">
        <f t="shared" si="32"/>
        <v>-</v>
      </c>
      <c r="CC68" s="64" t="str">
        <f t="shared" si="33"/>
        <v>-</v>
      </c>
      <c r="CD68" s="64" t="str">
        <f t="shared" si="34"/>
        <v>-</v>
      </c>
      <c r="CE68" s="64" t="str">
        <f t="shared" si="75"/>
        <v>-</v>
      </c>
      <c r="CF68" s="64" t="str">
        <f t="shared" si="35"/>
        <v>-</v>
      </c>
      <c r="CG68" s="57" t="str">
        <f t="shared" si="76"/>
        <v>-</v>
      </c>
      <c r="CH68" s="56">
        <f t="shared" si="89"/>
        <v>24</v>
      </c>
      <c r="CI68" s="64" t="str">
        <f t="shared" si="78"/>
        <v>-</v>
      </c>
      <c r="CJ68" s="64" t="str">
        <f t="shared" si="36"/>
        <v>-</v>
      </c>
      <c r="CK68" s="64" t="str">
        <f t="shared" si="37"/>
        <v>-</v>
      </c>
      <c r="CL68" s="64" t="str">
        <f t="shared" si="38"/>
        <v>-</v>
      </c>
      <c r="CM68" s="64" t="str">
        <f t="shared" si="79"/>
        <v>-</v>
      </c>
      <c r="CN68" s="64" t="str">
        <f t="shared" si="39"/>
        <v>-</v>
      </c>
      <c r="CO68" s="57" t="str">
        <f t="shared" si="80"/>
        <v>-</v>
      </c>
    </row>
    <row r="69" spans="4:93" ht="18" customHeight="1" x14ac:dyDescent="0.25">
      <c r="H69" s="63"/>
      <c r="I69" s="63"/>
      <c r="J69" s="63"/>
      <c r="K69" s="63"/>
      <c r="L69" s="63"/>
      <c r="M69" s="63"/>
      <c r="N69" s="63"/>
      <c r="O69" s="56">
        <f t="shared" si="91"/>
        <v>25</v>
      </c>
      <c r="P69" s="64">
        <f t="shared" si="41"/>
        <v>0</v>
      </c>
      <c r="Q69" s="64" t="str">
        <f t="shared" si="2"/>
        <v>-</v>
      </c>
      <c r="R69" s="64" t="str">
        <f t="shared" si="42"/>
        <v>-</v>
      </c>
      <c r="S69" s="64">
        <f t="shared" si="43"/>
        <v>0</v>
      </c>
      <c r="T69" s="64" t="str">
        <f t="shared" si="44"/>
        <v>-</v>
      </c>
      <c r="U69" s="57" t="str">
        <f t="shared" si="3"/>
        <v>Payoff</v>
      </c>
      <c r="V69" s="56">
        <f t="shared" si="92"/>
        <v>25</v>
      </c>
      <c r="W69" s="64">
        <f t="shared" si="46"/>
        <v>0</v>
      </c>
      <c r="X69" s="64" t="str">
        <f t="shared" si="4"/>
        <v>-</v>
      </c>
      <c r="Y69" s="64">
        <f t="shared" si="5"/>
        <v>0</v>
      </c>
      <c r="Z69" s="64" t="str">
        <f t="shared" si="6"/>
        <v>-</v>
      </c>
      <c r="AA69" s="64" t="str">
        <f t="shared" si="47"/>
        <v>-</v>
      </c>
      <c r="AB69" s="64" t="str">
        <f t="shared" si="7"/>
        <v>-</v>
      </c>
      <c r="AC69" s="57" t="str">
        <f t="shared" si="48"/>
        <v>Payoff</v>
      </c>
      <c r="AD69" s="56">
        <f t="shared" si="90"/>
        <v>25</v>
      </c>
      <c r="AE69" s="64">
        <f t="shared" si="50"/>
        <v>0</v>
      </c>
      <c r="AF69" s="64" t="str">
        <f t="shared" si="8"/>
        <v>-</v>
      </c>
      <c r="AG69" s="64">
        <f t="shared" si="9"/>
        <v>0</v>
      </c>
      <c r="AH69" s="64" t="str">
        <f t="shared" si="10"/>
        <v>-</v>
      </c>
      <c r="AI69" s="64" t="str">
        <f t="shared" si="51"/>
        <v>-</v>
      </c>
      <c r="AJ69" s="64" t="str">
        <f t="shared" si="11"/>
        <v>-</v>
      </c>
      <c r="AK69" s="57" t="str">
        <f t="shared" si="52"/>
        <v>Payoff</v>
      </c>
      <c r="AL69" s="56">
        <f t="shared" si="83"/>
        <v>25</v>
      </c>
      <c r="AM69" s="64" t="str">
        <f t="shared" si="54"/>
        <v>-</v>
      </c>
      <c r="AN69" s="64" t="str">
        <f t="shared" si="12"/>
        <v>-</v>
      </c>
      <c r="AO69" s="64" t="str">
        <f t="shared" si="13"/>
        <v>-</v>
      </c>
      <c r="AP69" s="64" t="str">
        <f t="shared" si="14"/>
        <v>-</v>
      </c>
      <c r="AQ69" s="64" t="str">
        <f t="shared" si="55"/>
        <v>-</v>
      </c>
      <c r="AR69" s="64" t="str">
        <f t="shared" si="15"/>
        <v>-</v>
      </c>
      <c r="AS69" s="57" t="str">
        <f t="shared" si="56"/>
        <v>-</v>
      </c>
      <c r="AT69" s="56">
        <f t="shared" si="84"/>
        <v>25</v>
      </c>
      <c r="AU69" s="64" t="str">
        <f t="shared" si="58"/>
        <v>-</v>
      </c>
      <c r="AV69" s="64" t="str">
        <f t="shared" si="16"/>
        <v>-</v>
      </c>
      <c r="AW69" s="64" t="str">
        <f t="shared" si="17"/>
        <v>-</v>
      </c>
      <c r="AX69" s="64" t="str">
        <f t="shared" si="18"/>
        <v>-</v>
      </c>
      <c r="AY69" s="64" t="str">
        <f t="shared" si="59"/>
        <v>-</v>
      </c>
      <c r="AZ69" s="64" t="str">
        <f t="shared" si="19"/>
        <v>-</v>
      </c>
      <c r="BA69" s="57" t="str">
        <f t="shared" si="60"/>
        <v>-</v>
      </c>
      <c r="BB69" s="56">
        <f t="shared" si="85"/>
        <v>25</v>
      </c>
      <c r="BC69" s="64" t="str">
        <f t="shared" si="62"/>
        <v>-</v>
      </c>
      <c r="BD69" s="64" t="str">
        <f t="shared" si="20"/>
        <v>-</v>
      </c>
      <c r="BE69" s="64" t="str">
        <f t="shared" si="21"/>
        <v>-</v>
      </c>
      <c r="BF69" s="64" t="str">
        <f t="shared" si="22"/>
        <v>-</v>
      </c>
      <c r="BG69" s="64" t="str">
        <f t="shared" si="63"/>
        <v>-</v>
      </c>
      <c r="BH69" s="64" t="str">
        <f t="shared" si="23"/>
        <v>-</v>
      </c>
      <c r="BI69" s="57" t="str">
        <f t="shared" si="64"/>
        <v>-</v>
      </c>
      <c r="BJ69" s="56">
        <f t="shared" si="86"/>
        <v>25</v>
      </c>
      <c r="BK69" s="64" t="str">
        <f t="shared" si="66"/>
        <v>-</v>
      </c>
      <c r="BL69" s="64" t="str">
        <f t="shared" si="24"/>
        <v>-</v>
      </c>
      <c r="BM69" s="64" t="str">
        <f t="shared" si="25"/>
        <v>-</v>
      </c>
      <c r="BN69" s="64" t="str">
        <f t="shared" si="26"/>
        <v>-</v>
      </c>
      <c r="BO69" s="64" t="str">
        <f t="shared" si="67"/>
        <v>-</v>
      </c>
      <c r="BP69" s="64" t="str">
        <f t="shared" si="27"/>
        <v>-</v>
      </c>
      <c r="BQ69" s="57" t="str">
        <f t="shared" si="68"/>
        <v>-</v>
      </c>
      <c r="BR69" s="56">
        <f t="shared" si="87"/>
        <v>25</v>
      </c>
      <c r="BS69" s="64" t="str">
        <f t="shared" si="70"/>
        <v>-</v>
      </c>
      <c r="BT69" s="64" t="str">
        <f t="shared" si="28"/>
        <v>-</v>
      </c>
      <c r="BU69" s="64" t="str">
        <f t="shared" si="29"/>
        <v>-</v>
      </c>
      <c r="BV69" s="64" t="str">
        <f t="shared" si="30"/>
        <v>-</v>
      </c>
      <c r="BW69" s="64" t="str">
        <f t="shared" si="71"/>
        <v>-</v>
      </c>
      <c r="BX69" s="64" t="str">
        <f t="shared" si="31"/>
        <v>-</v>
      </c>
      <c r="BY69" s="57" t="str">
        <f t="shared" si="72"/>
        <v>-</v>
      </c>
      <c r="BZ69" s="56">
        <f t="shared" si="88"/>
        <v>25</v>
      </c>
      <c r="CA69" s="64" t="str">
        <f t="shared" si="74"/>
        <v>-</v>
      </c>
      <c r="CB69" s="64" t="str">
        <f t="shared" si="32"/>
        <v>-</v>
      </c>
      <c r="CC69" s="64" t="str">
        <f t="shared" si="33"/>
        <v>-</v>
      </c>
      <c r="CD69" s="64" t="str">
        <f t="shared" si="34"/>
        <v>-</v>
      </c>
      <c r="CE69" s="64" t="str">
        <f t="shared" si="75"/>
        <v>-</v>
      </c>
      <c r="CF69" s="64" t="str">
        <f t="shared" si="35"/>
        <v>-</v>
      </c>
      <c r="CG69" s="57" t="str">
        <f t="shared" si="76"/>
        <v>-</v>
      </c>
      <c r="CH69" s="56">
        <f t="shared" si="89"/>
        <v>25</v>
      </c>
      <c r="CI69" s="64" t="str">
        <f t="shared" si="78"/>
        <v>-</v>
      </c>
      <c r="CJ69" s="64" t="str">
        <f t="shared" si="36"/>
        <v>-</v>
      </c>
      <c r="CK69" s="64" t="str">
        <f t="shared" si="37"/>
        <v>-</v>
      </c>
      <c r="CL69" s="64" t="str">
        <f t="shared" si="38"/>
        <v>-</v>
      </c>
      <c r="CM69" s="64" t="str">
        <f t="shared" si="79"/>
        <v>-</v>
      </c>
      <c r="CN69" s="64" t="str">
        <f t="shared" si="39"/>
        <v>-</v>
      </c>
      <c r="CO69" s="57" t="str">
        <f t="shared" si="80"/>
        <v>-</v>
      </c>
    </row>
    <row r="70" spans="4:93" ht="18" customHeight="1" x14ac:dyDescent="0.35">
      <c r="D70" s="446"/>
      <c r="E70" s="447"/>
      <c r="F70" s="447"/>
      <c r="G70" s="447"/>
      <c r="H70" s="447"/>
      <c r="I70" s="447"/>
      <c r="J70" s="447"/>
      <c r="K70" s="447"/>
      <c r="L70" s="447"/>
      <c r="M70" s="447"/>
      <c r="N70" s="447"/>
      <c r="O70" s="56">
        <f t="shared" si="91"/>
        <v>26</v>
      </c>
      <c r="P70" s="64">
        <f t="shared" si="41"/>
        <v>0</v>
      </c>
      <c r="Q70" s="64" t="str">
        <f t="shared" si="2"/>
        <v>-</v>
      </c>
      <c r="R70" s="64" t="str">
        <f t="shared" si="42"/>
        <v>-</v>
      </c>
      <c r="S70" s="64">
        <f t="shared" si="43"/>
        <v>0</v>
      </c>
      <c r="T70" s="64" t="str">
        <f t="shared" si="44"/>
        <v>-</v>
      </c>
      <c r="U70" s="57" t="str">
        <f t="shared" si="3"/>
        <v>Payoff</v>
      </c>
      <c r="V70" s="56">
        <f t="shared" si="92"/>
        <v>26</v>
      </c>
      <c r="W70" s="64">
        <f t="shared" si="46"/>
        <v>0</v>
      </c>
      <c r="X70" s="64" t="str">
        <f t="shared" si="4"/>
        <v>-</v>
      </c>
      <c r="Y70" s="64">
        <f t="shared" si="5"/>
        <v>0</v>
      </c>
      <c r="Z70" s="64" t="str">
        <f t="shared" si="6"/>
        <v>-</v>
      </c>
      <c r="AA70" s="64" t="str">
        <f t="shared" si="47"/>
        <v>-</v>
      </c>
      <c r="AB70" s="64" t="str">
        <f t="shared" si="7"/>
        <v>-</v>
      </c>
      <c r="AC70" s="57" t="str">
        <f t="shared" si="48"/>
        <v>Payoff</v>
      </c>
      <c r="AD70" s="56">
        <f t="shared" si="90"/>
        <v>26</v>
      </c>
      <c r="AE70" s="64">
        <f t="shared" si="50"/>
        <v>0</v>
      </c>
      <c r="AF70" s="64" t="str">
        <f t="shared" si="8"/>
        <v>-</v>
      </c>
      <c r="AG70" s="64">
        <f t="shared" si="9"/>
        <v>0</v>
      </c>
      <c r="AH70" s="64" t="str">
        <f t="shared" si="10"/>
        <v>-</v>
      </c>
      <c r="AI70" s="64" t="str">
        <f t="shared" si="51"/>
        <v>-</v>
      </c>
      <c r="AJ70" s="64" t="str">
        <f t="shared" si="11"/>
        <v>-</v>
      </c>
      <c r="AK70" s="57" t="str">
        <f t="shared" si="52"/>
        <v>Payoff</v>
      </c>
      <c r="AL70" s="56">
        <f t="shared" si="83"/>
        <v>26</v>
      </c>
      <c r="AM70" s="64" t="str">
        <f t="shared" si="54"/>
        <v>-</v>
      </c>
      <c r="AN70" s="64" t="str">
        <f t="shared" si="12"/>
        <v>-</v>
      </c>
      <c r="AO70" s="64" t="str">
        <f t="shared" si="13"/>
        <v>-</v>
      </c>
      <c r="AP70" s="64" t="str">
        <f t="shared" si="14"/>
        <v>-</v>
      </c>
      <c r="AQ70" s="64" t="str">
        <f t="shared" si="55"/>
        <v>-</v>
      </c>
      <c r="AR70" s="64" t="str">
        <f t="shared" si="15"/>
        <v>-</v>
      </c>
      <c r="AS70" s="57" t="str">
        <f t="shared" si="56"/>
        <v>-</v>
      </c>
      <c r="AT70" s="56">
        <f t="shared" si="84"/>
        <v>26</v>
      </c>
      <c r="AU70" s="64" t="str">
        <f t="shared" si="58"/>
        <v>-</v>
      </c>
      <c r="AV70" s="64" t="str">
        <f t="shared" si="16"/>
        <v>-</v>
      </c>
      <c r="AW70" s="64" t="str">
        <f t="shared" si="17"/>
        <v>-</v>
      </c>
      <c r="AX70" s="64" t="str">
        <f t="shared" si="18"/>
        <v>-</v>
      </c>
      <c r="AY70" s="64" t="str">
        <f t="shared" si="59"/>
        <v>-</v>
      </c>
      <c r="AZ70" s="64" t="str">
        <f t="shared" si="19"/>
        <v>-</v>
      </c>
      <c r="BA70" s="57" t="str">
        <f t="shared" si="60"/>
        <v>-</v>
      </c>
      <c r="BB70" s="56">
        <f t="shared" si="85"/>
        <v>26</v>
      </c>
      <c r="BC70" s="64" t="str">
        <f t="shared" si="62"/>
        <v>-</v>
      </c>
      <c r="BD70" s="64" t="str">
        <f t="shared" si="20"/>
        <v>-</v>
      </c>
      <c r="BE70" s="64" t="str">
        <f t="shared" si="21"/>
        <v>-</v>
      </c>
      <c r="BF70" s="64" t="str">
        <f t="shared" si="22"/>
        <v>-</v>
      </c>
      <c r="BG70" s="64" t="str">
        <f t="shared" si="63"/>
        <v>-</v>
      </c>
      <c r="BH70" s="64" t="str">
        <f t="shared" si="23"/>
        <v>-</v>
      </c>
      <c r="BI70" s="57" t="str">
        <f t="shared" si="64"/>
        <v>-</v>
      </c>
      <c r="BJ70" s="56">
        <f t="shared" si="86"/>
        <v>26</v>
      </c>
      <c r="BK70" s="64" t="str">
        <f t="shared" si="66"/>
        <v>-</v>
      </c>
      <c r="BL70" s="64" t="str">
        <f t="shared" si="24"/>
        <v>-</v>
      </c>
      <c r="BM70" s="64" t="str">
        <f t="shared" si="25"/>
        <v>-</v>
      </c>
      <c r="BN70" s="64" t="str">
        <f t="shared" si="26"/>
        <v>-</v>
      </c>
      <c r="BO70" s="64" t="str">
        <f t="shared" si="67"/>
        <v>-</v>
      </c>
      <c r="BP70" s="64" t="str">
        <f t="shared" si="27"/>
        <v>-</v>
      </c>
      <c r="BQ70" s="57" t="str">
        <f t="shared" si="68"/>
        <v>-</v>
      </c>
      <c r="BR70" s="56">
        <f t="shared" si="87"/>
        <v>26</v>
      </c>
      <c r="BS70" s="64" t="str">
        <f t="shared" si="70"/>
        <v>-</v>
      </c>
      <c r="BT70" s="64" t="str">
        <f t="shared" si="28"/>
        <v>-</v>
      </c>
      <c r="BU70" s="64" t="str">
        <f t="shared" si="29"/>
        <v>-</v>
      </c>
      <c r="BV70" s="64" t="str">
        <f t="shared" si="30"/>
        <v>-</v>
      </c>
      <c r="BW70" s="64" t="str">
        <f t="shared" si="71"/>
        <v>-</v>
      </c>
      <c r="BX70" s="64" t="str">
        <f t="shared" si="31"/>
        <v>-</v>
      </c>
      <c r="BY70" s="57" t="str">
        <f t="shared" si="72"/>
        <v>-</v>
      </c>
      <c r="BZ70" s="56">
        <f t="shared" si="88"/>
        <v>26</v>
      </c>
      <c r="CA70" s="64" t="str">
        <f t="shared" si="74"/>
        <v>-</v>
      </c>
      <c r="CB70" s="64" t="str">
        <f t="shared" si="32"/>
        <v>-</v>
      </c>
      <c r="CC70" s="64" t="str">
        <f t="shared" si="33"/>
        <v>-</v>
      </c>
      <c r="CD70" s="64" t="str">
        <f t="shared" si="34"/>
        <v>-</v>
      </c>
      <c r="CE70" s="64" t="str">
        <f t="shared" si="75"/>
        <v>-</v>
      </c>
      <c r="CF70" s="64" t="str">
        <f t="shared" si="35"/>
        <v>-</v>
      </c>
      <c r="CG70" s="57" t="str">
        <f t="shared" si="76"/>
        <v>-</v>
      </c>
      <c r="CH70" s="56">
        <f t="shared" si="89"/>
        <v>26</v>
      </c>
      <c r="CI70" s="64" t="str">
        <f t="shared" si="78"/>
        <v>-</v>
      </c>
      <c r="CJ70" s="64" t="str">
        <f t="shared" si="36"/>
        <v>-</v>
      </c>
      <c r="CK70" s="64" t="str">
        <f t="shared" si="37"/>
        <v>-</v>
      </c>
      <c r="CL70" s="64" t="str">
        <f t="shared" si="38"/>
        <v>-</v>
      </c>
      <c r="CM70" s="64" t="str">
        <f t="shared" si="79"/>
        <v>-</v>
      </c>
      <c r="CN70" s="64" t="str">
        <f t="shared" si="39"/>
        <v>-</v>
      </c>
      <c r="CO70" s="57" t="str">
        <f t="shared" si="80"/>
        <v>-</v>
      </c>
    </row>
    <row r="71" spans="4:93" ht="18" customHeight="1" x14ac:dyDescent="0.25">
      <c r="O71" s="56">
        <f t="shared" si="91"/>
        <v>27</v>
      </c>
      <c r="P71" s="64">
        <f t="shared" si="41"/>
        <v>0</v>
      </c>
      <c r="Q71" s="64" t="str">
        <f t="shared" si="2"/>
        <v>-</v>
      </c>
      <c r="R71" s="64" t="str">
        <f t="shared" si="42"/>
        <v>-</v>
      </c>
      <c r="S71" s="64">
        <f t="shared" si="43"/>
        <v>0</v>
      </c>
      <c r="T71" s="64" t="str">
        <f t="shared" si="44"/>
        <v>-</v>
      </c>
      <c r="U71" s="57" t="str">
        <f t="shared" si="3"/>
        <v>Payoff</v>
      </c>
      <c r="V71" s="56">
        <f t="shared" si="92"/>
        <v>27</v>
      </c>
      <c r="W71" s="64">
        <f t="shared" si="46"/>
        <v>0</v>
      </c>
      <c r="X71" s="64" t="str">
        <f t="shared" si="4"/>
        <v>-</v>
      </c>
      <c r="Y71" s="64">
        <f t="shared" si="5"/>
        <v>0</v>
      </c>
      <c r="Z71" s="64" t="str">
        <f t="shared" si="6"/>
        <v>-</v>
      </c>
      <c r="AA71" s="64" t="str">
        <f t="shared" si="47"/>
        <v>-</v>
      </c>
      <c r="AB71" s="64" t="str">
        <f t="shared" si="7"/>
        <v>-</v>
      </c>
      <c r="AC71" s="57" t="str">
        <f t="shared" si="48"/>
        <v>Payoff</v>
      </c>
      <c r="AD71" s="56">
        <f t="shared" si="90"/>
        <v>27</v>
      </c>
      <c r="AE71" s="64">
        <f t="shared" si="50"/>
        <v>0</v>
      </c>
      <c r="AF71" s="64" t="str">
        <f t="shared" si="8"/>
        <v>-</v>
      </c>
      <c r="AG71" s="64">
        <f t="shared" si="9"/>
        <v>0</v>
      </c>
      <c r="AH71" s="64" t="str">
        <f t="shared" si="10"/>
        <v>-</v>
      </c>
      <c r="AI71" s="64" t="str">
        <f t="shared" si="51"/>
        <v>-</v>
      </c>
      <c r="AJ71" s="64" t="str">
        <f t="shared" si="11"/>
        <v>-</v>
      </c>
      <c r="AK71" s="57" t="str">
        <f t="shared" si="52"/>
        <v>Payoff</v>
      </c>
      <c r="AL71" s="56">
        <f t="shared" si="83"/>
        <v>27</v>
      </c>
      <c r="AM71" s="64" t="str">
        <f t="shared" si="54"/>
        <v>-</v>
      </c>
      <c r="AN71" s="64" t="str">
        <f t="shared" si="12"/>
        <v>-</v>
      </c>
      <c r="AO71" s="64" t="str">
        <f t="shared" si="13"/>
        <v>-</v>
      </c>
      <c r="AP71" s="64" t="str">
        <f t="shared" si="14"/>
        <v>-</v>
      </c>
      <c r="AQ71" s="64" t="str">
        <f t="shared" si="55"/>
        <v>-</v>
      </c>
      <c r="AR71" s="64" t="str">
        <f t="shared" si="15"/>
        <v>-</v>
      </c>
      <c r="AS71" s="57" t="str">
        <f t="shared" si="56"/>
        <v>-</v>
      </c>
      <c r="AT71" s="56">
        <f t="shared" si="84"/>
        <v>27</v>
      </c>
      <c r="AU71" s="64" t="str">
        <f t="shared" si="58"/>
        <v>-</v>
      </c>
      <c r="AV71" s="64" t="str">
        <f t="shared" si="16"/>
        <v>-</v>
      </c>
      <c r="AW71" s="64" t="str">
        <f t="shared" si="17"/>
        <v>-</v>
      </c>
      <c r="AX71" s="64" t="str">
        <f t="shared" si="18"/>
        <v>-</v>
      </c>
      <c r="AY71" s="64" t="str">
        <f t="shared" si="59"/>
        <v>-</v>
      </c>
      <c r="AZ71" s="64" t="str">
        <f t="shared" si="19"/>
        <v>-</v>
      </c>
      <c r="BA71" s="57" t="str">
        <f t="shared" si="60"/>
        <v>-</v>
      </c>
      <c r="BB71" s="56">
        <f t="shared" si="85"/>
        <v>27</v>
      </c>
      <c r="BC71" s="64" t="str">
        <f t="shared" si="62"/>
        <v>-</v>
      </c>
      <c r="BD71" s="64" t="str">
        <f t="shared" si="20"/>
        <v>-</v>
      </c>
      <c r="BE71" s="64" t="str">
        <f t="shared" si="21"/>
        <v>-</v>
      </c>
      <c r="BF71" s="64" t="str">
        <f t="shared" si="22"/>
        <v>-</v>
      </c>
      <c r="BG71" s="64" t="str">
        <f t="shared" si="63"/>
        <v>-</v>
      </c>
      <c r="BH71" s="64" t="str">
        <f t="shared" si="23"/>
        <v>-</v>
      </c>
      <c r="BI71" s="57" t="str">
        <f t="shared" si="64"/>
        <v>-</v>
      </c>
      <c r="BJ71" s="56">
        <f t="shared" si="86"/>
        <v>27</v>
      </c>
      <c r="BK71" s="64" t="str">
        <f t="shared" si="66"/>
        <v>-</v>
      </c>
      <c r="BL71" s="64" t="str">
        <f t="shared" si="24"/>
        <v>-</v>
      </c>
      <c r="BM71" s="64" t="str">
        <f t="shared" si="25"/>
        <v>-</v>
      </c>
      <c r="BN71" s="64" t="str">
        <f t="shared" si="26"/>
        <v>-</v>
      </c>
      <c r="BO71" s="64" t="str">
        <f t="shared" si="67"/>
        <v>-</v>
      </c>
      <c r="BP71" s="64" t="str">
        <f t="shared" si="27"/>
        <v>-</v>
      </c>
      <c r="BQ71" s="57" t="str">
        <f t="shared" si="68"/>
        <v>-</v>
      </c>
      <c r="BR71" s="56">
        <f t="shared" si="87"/>
        <v>27</v>
      </c>
      <c r="BS71" s="64" t="str">
        <f t="shared" si="70"/>
        <v>-</v>
      </c>
      <c r="BT71" s="64" t="str">
        <f t="shared" si="28"/>
        <v>-</v>
      </c>
      <c r="BU71" s="64" t="str">
        <f t="shared" si="29"/>
        <v>-</v>
      </c>
      <c r="BV71" s="64" t="str">
        <f t="shared" si="30"/>
        <v>-</v>
      </c>
      <c r="BW71" s="64" t="str">
        <f t="shared" si="71"/>
        <v>-</v>
      </c>
      <c r="BX71" s="64" t="str">
        <f t="shared" si="31"/>
        <v>-</v>
      </c>
      <c r="BY71" s="57" t="str">
        <f t="shared" si="72"/>
        <v>-</v>
      </c>
      <c r="BZ71" s="56">
        <f t="shared" si="88"/>
        <v>27</v>
      </c>
      <c r="CA71" s="64" t="str">
        <f t="shared" si="74"/>
        <v>-</v>
      </c>
      <c r="CB71" s="64" t="str">
        <f t="shared" si="32"/>
        <v>-</v>
      </c>
      <c r="CC71" s="64" t="str">
        <f t="shared" si="33"/>
        <v>-</v>
      </c>
      <c r="CD71" s="64" t="str">
        <f t="shared" si="34"/>
        <v>-</v>
      </c>
      <c r="CE71" s="64" t="str">
        <f t="shared" si="75"/>
        <v>-</v>
      </c>
      <c r="CF71" s="64" t="str">
        <f t="shared" si="35"/>
        <v>-</v>
      </c>
      <c r="CG71" s="57" t="str">
        <f t="shared" si="76"/>
        <v>-</v>
      </c>
      <c r="CH71" s="56">
        <f t="shared" si="89"/>
        <v>27</v>
      </c>
      <c r="CI71" s="64" t="str">
        <f t="shared" si="78"/>
        <v>-</v>
      </c>
      <c r="CJ71" s="64" t="str">
        <f t="shared" si="36"/>
        <v>-</v>
      </c>
      <c r="CK71" s="64" t="str">
        <f t="shared" si="37"/>
        <v>-</v>
      </c>
      <c r="CL71" s="64" t="str">
        <f t="shared" si="38"/>
        <v>-</v>
      </c>
      <c r="CM71" s="64" t="str">
        <f t="shared" si="79"/>
        <v>-</v>
      </c>
      <c r="CN71" s="64" t="str">
        <f t="shared" si="39"/>
        <v>-</v>
      </c>
      <c r="CO71" s="57" t="str">
        <f t="shared" si="80"/>
        <v>-</v>
      </c>
    </row>
    <row r="72" spans="4:93" ht="18" customHeight="1" x14ac:dyDescent="0.25">
      <c r="D72" s="448"/>
      <c r="M72" s="448"/>
      <c r="O72" s="56">
        <f t="shared" si="91"/>
        <v>28</v>
      </c>
      <c r="P72" s="64">
        <f t="shared" si="41"/>
        <v>0</v>
      </c>
      <c r="Q72" s="64" t="str">
        <f t="shared" si="2"/>
        <v>-</v>
      </c>
      <c r="R72" s="64" t="str">
        <f t="shared" si="42"/>
        <v>-</v>
      </c>
      <c r="S72" s="64">
        <f t="shared" si="43"/>
        <v>0</v>
      </c>
      <c r="T72" s="64" t="str">
        <f t="shared" si="44"/>
        <v>-</v>
      </c>
      <c r="U72" s="57" t="str">
        <f t="shared" si="3"/>
        <v>Payoff</v>
      </c>
      <c r="V72" s="56">
        <f t="shared" si="92"/>
        <v>28</v>
      </c>
      <c r="W72" s="64">
        <f t="shared" si="46"/>
        <v>0</v>
      </c>
      <c r="X72" s="64" t="str">
        <f t="shared" si="4"/>
        <v>-</v>
      </c>
      <c r="Y72" s="64">
        <f t="shared" si="5"/>
        <v>0</v>
      </c>
      <c r="Z72" s="64" t="str">
        <f t="shared" si="6"/>
        <v>-</v>
      </c>
      <c r="AA72" s="64" t="str">
        <f t="shared" si="47"/>
        <v>-</v>
      </c>
      <c r="AB72" s="64" t="str">
        <f t="shared" si="7"/>
        <v>-</v>
      </c>
      <c r="AC72" s="57" t="str">
        <f t="shared" si="48"/>
        <v>Payoff</v>
      </c>
      <c r="AD72" s="56">
        <f t="shared" si="90"/>
        <v>28</v>
      </c>
      <c r="AE72" s="64">
        <f t="shared" si="50"/>
        <v>0</v>
      </c>
      <c r="AF72" s="64" t="str">
        <f t="shared" si="8"/>
        <v>-</v>
      </c>
      <c r="AG72" s="64">
        <f t="shared" si="9"/>
        <v>0</v>
      </c>
      <c r="AH72" s="64" t="str">
        <f t="shared" si="10"/>
        <v>-</v>
      </c>
      <c r="AI72" s="64" t="str">
        <f t="shared" si="51"/>
        <v>-</v>
      </c>
      <c r="AJ72" s="64" t="str">
        <f t="shared" si="11"/>
        <v>-</v>
      </c>
      <c r="AK72" s="57" t="str">
        <f t="shared" si="52"/>
        <v>Payoff</v>
      </c>
      <c r="AL72" s="56">
        <f t="shared" si="83"/>
        <v>28</v>
      </c>
      <c r="AM72" s="64" t="str">
        <f t="shared" si="54"/>
        <v>-</v>
      </c>
      <c r="AN72" s="64" t="str">
        <f t="shared" si="12"/>
        <v>-</v>
      </c>
      <c r="AO72" s="64" t="str">
        <f t="shared" si="13"/>
        <v>-</v>
      </c>
      <c r="AP72" s="64" t="str">
        <f t="shared" si="14"/>
        <v>-</v>
      </c>
      <c r="AQ72" s="64" t="str">
        <f t="shared" si="55"/>
        <v>-</v>
      </c>
      <c r="AR72" s="64" t="str">
        <f t="shared" si="15"/>
        <v>-</v>
      </c>
      <c r="AS72" s="57" t="str">
        <f t="shared" si="56"/>
        <v>-</v>
      </c>
      <c r="AT72" s="56">
        <f t="shared" si="84"/>
        <v>28</v>
      </c>
      <c r="AU72" s="64" t="str">
        <f t="shared" si="58"/>
        <v>-</v>
      </c>
      <c r="AV72" s="64" t="str">
        <f t="shared" si="16"/>
        <v>-</v>
      </c>
      <c r="AW72" s="64" t="str">
        <f t="shared" si="17"/>
        <v>-</v>
      </c>
      <c r="AX72" s="64" t="str">
        <f t="shared" si="18"/>
        <v>-</v>
      </c>
      <c r="AY72" s="64" t="str">
        <f t="shared" si="59"/>
        <v>-</v>
      </c>
      <c r="AZ72" s="64" t="str">
        <f t="shared" si="19"/>
        <v>-</v>
      </c>
      <c r="BA72" s="57" t="str">
        <f t="shared" si="60"/>
        <v>-</v>
      </c>
      <c r="BB72" s="56">
        <f t="shared" si="85"/>
        <v>28</v>
      </c>
      <c r="BC72" s="64" t="str">
        <f t="shared" si="62"/>
        <v>-</v>
      </c>
      <c r="BD72" s="64" t="str">
        <f t="shared" si="20"/>
        <v>-</v>
      </c>
      <c r="BE72" s="64" t="str">
        <f t="shared" si="21"/>
        <v>-</v>
      </c>
      <c r="BF72" s="64" t="str">
        <f t="shared" si="22"/>
        <v>-</v>
      </c>
      <c r="BG72" s="64" t="str">
        <f t="shared" si="63"/>
        <v>-</v>
      </c>
      <c r="BH72" s="64" t="str">
        <f t="shared" si="23"/>
        <v>-</v>
      </c>
      <c r="BI72" s="57" t="str">
        <f t="shared" si="64"/>
        <v>-</v>
      </c>
      <c r="BJ72" s="56">
        <f t="shared" si="86"/>
        <v>28</v>
      </c>
      <c r="BK72" s="64" t="str">
        <f t="shared" si="66"/>
        <v>-</v>
      </c>
      <c r="BL72" s="64" t="str">
        <f t="shared" si="24"/>
        <v>-</v>
      </c>
      <c r="BM72" s="64" t="str">
        <f t="shared" si="25"/>
        <v>-</v>
      </c>
      <c r="BN72" s="64" t="str">
        <f t="shared" si="26"/>
        <v>-</v>
      </c>
      <c r="BO72" s="64" t="str">
        <f t="shared" si="67"/>
        <v>-</v>
      </c>
      <c r="BP72" s="64" t="str">
        <f t="shared" si="27"/>
        <v>-</v>
      </c>
      <c r="BQ72" s="57" t="str">
        <f t="shared" si="68"/>
        <v>-</v>
      </c>
      <c r="BR72" s="56">
        <f t="shared" si="87"/>
        <v>28</v>
      </c>
      <c r="BS72" s="64" t="str">
        <f t="shared" si="70"/>
        <v>-</v>
      </c>
      <c r="BT72" s="64" t="str">
        <f t="shared" si="28"/>
        <v>-</v>
      </c>
      <c r="BU72" s="64" t="str">
        <f t="shared" si="29"/>
        <v>-</v>
      </c>
      <c r="BV72" s="64" t="str">
        <f t="shared" si="30"/>
        <v>-</v>
      </c>
      <c r="BW72" s="64" t="str">
        <f t="shared" si="71"/>
        <v>-</v>
      </c>
      <c r="BX72" s="64" t="str">
        <f t="shared" si="31"/>
        <v>-</v>
      </c>
      <c r="BY72" s="57" t="str">
        <f t="shared" si="72"/>
        <v>-</v>
      </c>
      <c r="BZ72" s="56">
        <f t="shared" si="88"/>
        <v>28</v>
      </c>
      <c r="CA72" s="64" t="str">
        <f t="shared" si="74"/>
        <v>-</v>
      </c>
      <c r="CB72" s="64" t="str">
        <f t="shared" si="32"/>
        <v>-</v>
      </c>
      <c r="CC72" s="64" t="str">
        <f t="shared" si="33"/>
        <v>-</v>
      </c>
      <c r="CD72" s="64" t="str">
        <f t="shared" si="34"/>
        <v>-</v>
      </c>
      <c r="CE72" s="64" t="str">
        <f t="shared" si="75"/>
        <v>-</v>
      </c>
      <c r="CF72" s="64" t="str">
        <f t="shared" si="35"/>
        <v>-</v>
      </c>
      <c r="CG72" s="57" t="str">
        <f t="shared" si="76"/>
        <v>-</v>
      </c>
      <c r="CH72" s="56">
        <f t="shared" si="89"/>
        <v>28</v>
      </c>
      <c r="CI72" s="64" t="str">
        <f t="shared" si="78"/>
        <v>-</v>
      </c>
      <c r="CJ72" s="64" t="str">
        <f t="shared" si="36"/>
        <v>-</v>
      </c>
      <c r="CK72" s="64" t="str">
        <f t="shared" si="37"/>
        <v>-</v>
      </c>
      <c r="CL72" s="64" t="str">
        <f t="shared" si="38"/>
        <v>-</v>
      </c>
      <c r="CM72" s="64" t="str">
        <f t="shared" si="79"/>
        <v>-</v>
      </c>
      <c r="CN72" s="64" t="str">
        <f t="shared" si="39"/>
        <v>-</v>
      </c>
      <c r="CO72" s="57" t="str">
        <f t="shared" si="80"/>
        <v>-</v>
      </c>
    </row>
    <row r="73" spans="4:93" ht="18" customHeight="1" x14ac:dyDescent="0.25">
      <c r="O73" s="56">
        <f t="shared" si="91"/>
        <v>29</v>
      </c>
      <c r="P73" s="64">
        <f t="shared" si="41"/>
        <v>0</v>
      </c>
      <c r="Q73" s="64" t="str">
        <f t="shared" si="2"/>
        <v>-</v>
      </c>
      <c r="R73" s="64" t="str">
        <f t="shared" si="42"/>
        <v>-</v>
      </c>
      <c r="S73" s="64">
        <f t="shared" si="43"/>
        <v>0</v>
      </c>
      <c r="T73" s="64" t="str">
        <f t="shared" si="44"/>
        <v>-</v>
      </c>
      <c r="U73" s="57" t="str">
        <f t="shared" si="3"/>
        <v>Payoff</v>
      </c>
      <c r="V73" s="56">
        <f t="shared" si="92"/>
        <v>29</v>
      </c>
      <c r="W73" s="64">
        <f t="shared" si="46"/>
        <v>0</v>
      </c>
      <c r="X73" s="64" t="str">
        <f t="shared" si="4"/>
        <v>-</v>
      </c>
      <c r="Y73" s="64">
        <f t="shared" si="5"/>
        <v>0</v>
      </c>
      <c r="Z73" s="64" t="str">
        <f t="shared" si="6"/>
        <v>-</v>
      </c>
      <c r="AA73" s="64" t="str">
        <f t="shared" si="47"/>
        <v>-</v>
      </c>
      <c r="AB73" s="64" t="str">
        <f t="shared" si="7"/>
        <v>-</v>
      </c>
      <c r="AC73" s="57" t="str">
        <f t="shared" si="48"/>
        <v>Payoff</v>
      </c>
      <c r="AD73" s="56">
        <f t="shared" si="90"/>
        <v>29</v>
      </c>
      <c r="AE73" s="64">
        <f t="shared" si="50"/>
        <v>0</v>
      </c>
      <c r="AF73" s="64" t="str">
        <f t="shared" si="8"/>
        <v>-</v>
      </c>
      <c r="AG73" s="64">
        <f t="shared" si="9"/>
        <v>0</v>
      </c>
      <c r="AH73" s="64" t="str">
        <f t="shared" si="10"/>
        <v>-</v>
      </c>
      <c r="AI73" s="64" t="str">
        <f t="shared" si="51"/>
        <v>-</v>
      </c>
      <c r="AJ73" s="64" t="str">
        <f t="shared" si="11"/>
        <v>-</v>
      </c>
      <c r="AK73" s="57" t="str">
        <f t="shared" si="52"/>
        <v>Payoff</v>
      </c>
      <c r="AL73" s="56">
        <f t="shared" si="83"/>
        <v>29</v>
      </c>
      <c r="AM73" s="64" t="str">
        <f t="shared" si="54"/>
        <v>-</v>
      </c>
      <c r="AN73" s="64" t="str">
        <f t="shared" si="12"/>
        <v>-</v>
      </c>
      <c r="AO73" s="64" t="str">
        <f t="shared" si="13"/>
        <v>-</v>
      </c>
      <c r="AP73" s="64" t="str">
        <f t="shared" si="14"/>
        <v>-</v>
      </c>
      <c r="AQ73" s="64" t="str">
        <f t="shared" si="55"/>
        <v>-</v>
      </c>
      <c r="AR73" s="64" t="str">
        <f t="shared" si="15"/>
        <v>-</v>
      </c>
      <c r="AS73" s="57" t="str">
        <f t="shared" si="56"/>
        <v>-</v>
      </c>
      <c r="AT73" s="56">
        <f t="shared" si="84"/>
        <v>29</v>
      </c>
      <c r="AU73" s="64" t="str">
        <f t="shared" si="58"/>
        <v>-</v>
      </c>
      <c r="AV73" s="64" t="str">
        <f t="shared" si="16"/>
        <v>-</v>
      </c>
      <c r="AW73" s="64" t="str">
        <f t="shared" si="17"/>
        <v>-</v>
      </c>
      <c r="AX73" s="64" t="str">
        <f t="shared" si="18"/>
        <v>-</v>
      </c>
      <c r="AY73" s="64" t="str">
        <f t="shared" si="59"/>
        <v>-</v>
      </c>
      <c r="AZ73" s="64" t="str">
        <f t="shared" si="19"/>
        <v>-</v>
      </c>
      <c r="BA73" s="57" t="str">
        <f t="shared" si="60"/>
        <v>-</v>
      </c>
      <c r="BB73" s="56">
        <f t="shared" si="85"/>
        <v>29</v>
      </c>
      <c r="BC73" s="64" t="str">
        <f t="shared" si="62"/>
        <v>-</v>
      </c>
      <c r="BD73" s="64" t="str">
        <f t="shared" si="20"/>
        <v>-</v>
      </c>
      <c r="BE73" s="64" t="str">
        <f t="shared" si="21"/>
        <v>-</v>
      </c>
      <c r="BF73" s="64" t="str">
        <f t="shared" si="22"/>
        <v>-</v>
      </c>
      <c r="BG73" s="64" t="str">
        <f t="shared" si="63"/>
        <v>-</v>
      </c>
      <c r="BH73" s="64" t="str">
        <f t="shared" si="23"/>
        <v>-</v>
      </c>
      <c r="BI73" s="57" t="str">
        <f t="shared" si="64"/>
        <v>-</v>
      </c>
      <c r="BJ73" s="56">
        <f t="shared" si="86"/>
        <v>29</v>
      </c>
      <c r="BK73" s="64" t="str">
        <f t="shared" si="66"/>
        <v>-</v>
      </c>
      <c r="BL73" s="64" t="str">
        <f t="shared" si="24"/>
        <v>-</v>
      </c>
      <c r="BM73" s="64" t="str">
        <f t="shared" si="25"/>
        <v>-</v>
      </c>
      <c r="BN73" s="64" t="str">
        <f t="shared" si="26"/>
        <v>-</v>
      </c>
      <c r="BO73" s="64" t="str">
        <f t="shared" si="67"/>
        <v>-</v>
      </c>
      <c r="BP73" s="64" t="str">
        <f t="shared" si="27"/>
        <v>-</v>
      </c>
      <c r="BQ73" s="57" t="str">
        <f t="shared" si="68"/>
        <v>-</v>
      </c>
      <c r="BR73" s="56">
        <f t="shared" si="87"/>
        <v>29</v>
      </c>
      <c r="BS73" s="64" t="str">
        <f t="shared" si="70"/>
        <v>-</v>
      </c>
      <c r="BT73" s="64" t="str">
        <f t="shared" si="28"/>
        <v>-</v>
      </c>
      <c r="BU73" s="64" t="str">
        <f t="shared" si="29"/>
        <v>-</v>
      </c>
      <c r="BV73" s="64" t="str">
        <f t="shared" si="30"/>
        <v>-</v>
      </c>
      <c r="BW73" s="64" t="str">
        <f t="shared" si="71"/>
        <v>-</v>
      </c>
      <c r="BX73" s="64" t="str">
        <f t="shared" si="31"/>
        <v>-</v>
      </c>
      <c r="BY73" s="57" t="str">
        <f t="shared" si="72"/>
        <v>-</v>
      </c>
      <c r="BZ73" s="56">
        <f t="shared" si="88"/>
        <v>29</v>
      </c>
      <c r="CA73" s="64" t="str">
        <f t="shared" si="74"/>
        <v>-</v>
      </c>
      <c r="CB73" s="64" t="str">
        <f t="shared" si="32"/>
        <v>-</v>
      </c>
      <c r="CC73" s="64" t="str">
        <f t="shared" si="33"/>
        <v>-</v>
      </c>
      <c r="CD73" s="64" t="str">
        <f t="shared" si="34"/>
        <v>-</v>
      </c>
      <c r="CE73" s="64" t="str">
        <f t="shared" si="75"/>
        <v>-</v>
      </c>
      <c r="CF73" s="64" t="str">
        <f t="shared" si="35"/>
        <v>-</v>
      </c>
      <c r="CG73" s="57" t="str">
        <f t="shared" si="76"/>
        <v>-</v>
      </c>
      <c r="CH73" s="56">
        <f t="shared" si="89"/>
        <v>29</v>
      </c>
      <c r="CI73" s="64" t="str">
        <f t="shared" si="78"/>
        <v>-</v>
      </c>
      <c r="CJ73" s="64" t="str">
        <f t="shared" si="36"/>
        <v>-</v>
      </c>
      <c r="CK73" s="64" t="str">
        <f t="shared" si="37"/>
        <v>-</v>
      </c>
      <c r="CL73" s="64" t="str">
        <f t="shared" si="38"/>
        <v>-</v>
      </c>
      <c r="CM73" s="64" t="str">
        <f t="shared" si="79"/>
        <v>-</v>
      </c>
      <c r="CN73" s="64" t="str">
        <f t="shared" si="39"/>
        <v>-</v>
      </c>
      <c r="CO73" s="57" t="str">
        <f t="shared" si="80"/>
        <v>-</v>
      </c>
    </row>
    <row r="74" spans="4:93" ht="18" customHeight="1" x14ac:dyDescent="0.25">
      <c r="D74" s="58"/>
      <c r="E74" s="58"/>
      <c r="F74" s="58"/>
      <c r="G74" s="58"/>
      <c r="H74" s="58"/>
      <c r="I74" s="58"/>
      <c r="J74" s="58"/>
      <c r="K74" s="58"/>
      <c r="M74" s="58"/>
      <c r="N74" s="58"/>
      <c r="O74" s="56">
        <f t="shared" si="91"/>
        <v>30</v>
      </c>
      <c r="P74" s="64">
        <f t="shared" si="41"/>
        <v>0</v>
      </c>
      <c r="Q74" s="64" t="str">
        <f t="shared" si="2"/>
        <v>-</v>
      </c>
      <c r="R74" s="64" t="str">
        <f t="shared" si="42"/>
        <v>-</v>
      </c>
      <c r="S74" s="64">
        <f t="shared" si="43"/>
        <v>0</v>
      </c>
      <c r="T74" s="64" t="str">
        <f t="shared" si="44"/>
        <v>-</v>
      </c>
      <c r="U74" s="57" t="str">
        <f t="shared" si="3"/>
        <v>Payoff</v>
      </c>
      <c r="V74" s="56">
        <f t="shared" si="92"/>
        <v>30</v>
      </c>
      <c r="W74" s="64">
        <f t="shared" si="46"/>
        <v>0</v>
      </c>
      <c r="X74" s="64" t="str">
        <f t="shared" si="4"/>
        <v>-</v>
      </c>
      <c r="Y74" s="64">
        <f t="shared" si="5"/>
        <v>0</v>
      </c>
      <c r="Z74" s="64" t="str">
        <f t="shared" si="6"/>
        <v>-</v>
      </c>
      <c r="AA74" s="64" t="str">
        <f t="shared" si="47"/>
        <v>-</v>
      </c>
      <c r="AB74" s="64" t="str">
        <f t="shared" si="7"/>
        <v>-</v>
      </c>
      <c r="AC74" s="57" t="str">
        <f t="shared" si="48"/>
        <v>Payoff</v>
      </c>
      <c r="AD74" s="56">
        <f t="shared" si="90"/>
        <v>30</v>
      </c>
      <c r="AE74" s="64">
        <f t="shared" si="50"/>
        <v>0</v>
      </c>
      <c r="AF74" s="64" t="str">
        <f t="shared" si="8"/>
        <v>-</v>
      </c>
      <c r="AG74" s="64">
        <f t="shared" si="9"/>
        <v>0</v>
      </c>
      <c r="AH74" s="64" t="str">
        <f t="shared" si="10"/>
        <v>-</v>
      </c>
      <c r="AI74" s="64" t="str">
        <f t="shared" si="51"/>
        <v>-</v>
      </c>
      <c r="AJ74" s="64" t="str">
        <f t="shared" si="11"/>
        <v>-</v>
      </c>
      <c r="AK74" s="57" t="str">
        <f t="shared" si="52"/>
        <v>Payoff</v>
      </c>
      <c r="AL74" s="56">
        <f t="shared" si="83"/>
        <v>30</v>
      </c>
      <c r="AM74" s="64" t="str">
        <f t="shared" si="54"/>
        <v>-</v>
      </c>
      <c r="AN74" s="64" t="str">
        <f t="shared" si="12"/>
        <v>-</v>
      </c>
      <c r="AO74" s="64" t="str">
        <f t="shared" si="13"/>
        <v>-</v>
      </c>
      <c r="AP74" s="64" t="str">
        <f t="shared" si="14"/>
        <v>-</v>
      </c>
      <c r="AQ74" s="64" t="str">
        <f t="shared" si="55"/>
        <v>-</v>
      </c>
      <c r="AR74" s="64" t="str">
        <f t="shared" si="15"/>
        <v>-</v>
      </c>
      <c r="AS74" s="57" t="str">
        <f t="shared" si="56"/>
        <v>-</v>
      </c>
      <c r="AT74" s="56">
        <f t="shared" si="84"/>
        <v>30</v>
      </c>
      <c r="AU74" s="64" t="str">
        <f t="shared" si="58"/>
        <v>-</v>
      </c>
      <c r="AV74" s="64" t="str">
        <f t="shared" si="16"/>
        <v>-</v>
      </c>
      <c r="AW74" s="64" t="str">
        <f t="shared" si="17"/>
        <v>-</v>
      </c>
      <c r="AX74" s="64" t="str">
        <f t="shared" si="18"/>
        <v>-</v>
      </c>
      <c r="AY74" s="64" t="str">
        <f t="shared" si="59"/>
        <v>-</v>
      </c>
      <c r="AZ74" s="64" t="str">
        <f t="shared" si="19"/>
        <v>-</v>
      </c>
      <c r="BA74" s="57" t="str">
        <f t="shared" si="60"/>
        <v>-</v>
      </c>
      <c r="BB74" s="56">
        <f t="shared" si="85"/>
        <v>30</v>
      </c>
      <c r="BC74" s="64" t="str">
        <f t="shared" si="62"/>
        <v>-</v>
      </c>
      <c r="BD74" s="64" t="str">
        <f t="shared" si="20"/>
        <v>-</v>
      </c>
      <c r="BE74" s="64" t="str">
        <f t="shared" si="21"/>
        <v>-</v>
      </c>
      <c r="BF74" s="64" t="str">
        <f t="shared" si="22"/>
        <v>-</v>
      </c>
      <c r="BG74" s="64" t="str">
        <f t="shared" si="63"/>
        <v>-</v>
      </c>
      <c r="BH74" s="64" t="str">
        <f t="shared" si="23"/>
        <v>-</v>
      </c>
      <c r="BI74" s="57" t="str">
        <f t="shared" si="64"/>
        <v>-</v>
      </c>
      <c r="BJ74" s="56">
        <f t="shared" si="86"/>
        <v>30</v>
      </c>
      <c r="BK74" s="64" t="str">
        <f t="shared" si="66"/>
        <v>-</v>
      </c>
      <c r="BL74" s="64" t="str">
        <f t="shared" si="24"/>
        <v>-</v>
      </c>
      <c r="BM74" s="64" t="str">
        <f t="shared" si="25"/>
        <v>-</v>
      </c>
      <c r="BN74" s="64" t="str">
        <f t="shared" si="26"/>
        <v>-</v>
      </c>
      <c r="BO74" s="64" t="str">
        <f t="shared" si="67"/>
        <v>-</v>
      </c>
      <c r="BP74" s="64" t="str">
        <f t="shared" si="27"/>
        <v>-</v>
      </c>
      <c r="BQ74" s="57" t="str">
        <f t="shared" si="68"/>
        <v>-</v>
      </c>
      <c r="BR74" s="56">
        <f t="shared" si="87"/>
        <v>30</v>
      </c>
      <c r="BS74" s="64" t="str">
        <f t="shared" si="70"/>
        <v>-</v>
      </c>
      <c r="BT74" s="64" t="str">
        <f t="shared" si="28"/>
        <v>-</v>
      </c>
      <c r="BU74" s="64" t="str">
        <f t="shared" si="29"/>
        <v>-</v>
      </c>
      <c r="BV74" s="64" t="str">
        <f t="shared" si="30"/>
        <v>-</v>
      </c>
      <c r="BW74" s="64" t="str">
        <f t="shared" si="71"/>
        <v>-</v>
      </c>
      <c r="BX74" s="64" t="str">
        <f t="shared" si="31"/>
        <v>-</v>
      </c>
      <c r="BY74" s="57" t="str">
        <f t="shared" si="72"/>
        <v>-</v>
      </c>
      <c r="BZ74" s="56">
        <f t="shared" si="88"/>
        <v>30</v>
      </c>
      <c r="CA74" s="64" t="str">
        <f t="shared" si="74"/>
        <v>-</v>
      </c>
      <c r="CB74" s="64" t="str">
        <f t="shared" si="32"/>
        <v>-</v>
      </c>
      <c r="CC74" s="64" t="str">
        <f t="shared" si="33"/>
        <v>-</v>
      </c>
      <c r="CD74" s="64" t="str">
        <f t="shared" si="34"/>
        <v>-</v>
      </c>
      <c r="CE74" s="64" t="str">
        <f t="shared" si="75"/>
        <v>-</v>
      </c>
      <c r="CF74" s="64" t="str">
        <f t="shared" si="35"/>
        <v>-</v>
      </c>
      <c r="CG74" s="57" t="str">
        <f t="shared" si="76"/>
        <v>-</v>
      </c>
      <c r="CH74" s="56">
        <f t="shared" si="89"/>
        <v>30</v>
      </c>
      <c r="CI74" s="64" t="str">
        <f t="shared" si="78"/>
        <v>-</v>
      </c>
      <c r="CJ74" s="64" t="str">
        <f t="shared" si="36"/>
        <v>-</v>
      </c>
      <c r="CK74" s="64" t="str">
        <f t="shared" si="37"/>
        <v>-</v>
      </c>
      <c r="CL74" s="64" t="str">
        <f t="shared" si="38"/>
        <v>-</v>
      </c>
      <c r="CM74" s="64" t="str">
        <f t="shared" si="79"/>
        <v>-</v>
      </c>
      <c r="CN74" s="64" t="str">
        <f t="shared" si="39"/>
        <v>-</v>
      </c>
      <c r="CO74" s="57" t="str">
        <f t="shared" si="80"/>
        <v>-</v>
      </c>
    </row>
    <row r="75" spans="4:93" ht="18" customHeight="1" x14ac:dyDescent="0.25">
      <c r="D75" s="57"/>
      <c r="E75" s="173"/>
      <c r="F75" s="173"/>
      <c r="G75" s="173"/>
      <c r="H75" s="173"/>
      <c r="I75" s="64"/>
      <c r="J75" s="240"/>
      <c r="K75" s="240"/>
      <c r="M75" s="64"/>
      <c r="N75" s="64"/>
      <c r="O75" s="56">
        <f t="shared" si="91"/>
        <v>31</v>
      </c>
      <c r="P75" s="64">
        <f t="shared" si="41"/>
        <v>0</v>
      </c>
      <c r="Q75" s="64" t="str">
        <f t="shared" si="2"/>
        <v>-</v>
      </c>
      <c r="R75" s="64" t="str">
        <f t="shared" si="42"/>
        <v>-</v>
      </c>
      <c r="S75" s="64">
        <f t="shared" si="43"/>
        <v>0</v>
      </c>
      <c r="T75" s="64" t="str">
        <f t="shared" si="44"/>
        <v>-</v>
      </c>
      <c r="U75" s="57" t="str">
        <f t="shared" si="3"/>
        <v>Payoff</v>
      </c>
      <c r="V75" s="56">
        <f t="shared" si="92"/>
        <v>31</v>
      </c>
      <c r="W75" s="64">
        <f t="shared" si="46"/>
        <v>0</v>
      </c>
      <c r="X75" s="64" t="str">
        <f t="shared" si="4"/>
        <v>-</v>
      </c>
      <c r="Y75" s="64">
        <f t="shared" si="5"/>
        <v>0</v>
      </c>
      <c r="Z75" s="64" t="str">
        <f t="shared" si="6"/>
        <v>-</v>
      </c>
      <c r="AA75" s="64" t="str">
        <f t="shared" si="47"/>
        <v>-</v>
      </c>
      <c r="AB75" s="64" t="str">
        <f t="shared" si="7"/>
        <v>-</v>
      </c>
      <c r="AC75" s="57" t="str">
        <f t="shared" si="48"/>
        <v>Payoff</v>
      </c>
      <c r="AD75" s="56">
        <f t="shared" si="90"/>
        <v>31</v>
      </c>
      <c r="AE75" s="64">
        <f t="shared" si="50"/>
        <v>0</v>
      </c>
      <c r="AF75" s="64" t="str">
        <f t="shared" si="8"/>
        <v>-</v>
      </c>
      <c r="AG75" s="64">
        <f t="shared" si="9"/>
        <v>0</v>
      </c>
      <c r="AH75" s="64" t="str">
        <f t="shared" si="10"/>
        <v>-</v>
      </c>
      <c r="AI75" s="64" t="str">
        <f t="shared" si="51"/>
        <v>-</v>
      </c>
      <c r="AJ75" s="64" t="str">
        <f t="shared" si="11"/>
        <v>-</v>
      </c>
      <c r="AK75" s="57" t="str">
        <f t="shared" si="52"/>
        <v>Payoff</v>
      </c>
      <c r="AL75" s="56">
        <f t="shared" si="83"/>
        <v>31</v>
      </c>
      <c r="AM75" s="64" t="str">
        <f t="shared" si="54"/>
        <v>-</v>
      </c>
      <c r="AN75" s="64" t="str">
        <f t="shared" si="12"/>
        <v>-</v>
      </c>
      <c r="AO75" s="64" t="str">
        <f t="shared" si="13"/>
        <v>-</v>
      </c>
      <c r="AP75" s="64" t="str">
        <f t="shared" si="14"/>
        <v>-</v>
      </c>
      <c r="AQ75" s="64" t="str">
        <f t="shared" si="55"/>
        <v>-</v>
      </c>
      <c r="AR75" s="64" t="str">
        <f t="shared" si="15"/>
        <v>-</v>
      </c>
      <c r="AS75" s="57" t="str">
        <f t="shared" si="56"/>
        <v>-</v>
      </c>
      <c r="AT75" s="56">
        <f t="shared" si="84"/>
        <v>31</v>
      </c>
      <c r="AU75" s="64" t="str">
        <f t="shared" si="58"/>
        <v>-</v>
      </c>
      <c r="AV75" s="64" t="str">
        <f t="shared" si="16"/>
        <v>-</v>
      </c>
      <c r="AW75" s="64" t="str">
        <f t="shared" si="17"/>
        <v>-</v>
      </c>
      <c r="AX75" s="64" t="str">
        <f t="shared" si="18"/>
        <v>-</v>
      </c>
      <c r="AY75" s="64" t="str">
        <f t="shared" si="59"/>
        <v>-</v>
      </c>
      <c r="AZ75" s="64" t="str">
        <f t="shared" si="19"/>
        <v>-</v>
      </c>
      <c r="BA75" s="57" t="str">
        <f t="shared" si="60"/>
        <v>-</v>
      </c>
      <c r="BB75" s="56">
        <f t="shared" si="85"/>
        <v>31</v>
      </c>
      <c r="BC75" s="64" t="str">
        <f t="shared" si="62"/>
        <v>-</v>
      </c>
      <c r="BD75" s="64" t="str">
        <f t="shared" si="20"/>
        <v>-</v>
      </c>
      <c r="BE75" s="64" t="str">
        <f t="shared" si="21"/>
        <v>-</v>
      </c>
      <c r="BF75" s="64" t="str">
        <f t="shared" si="22"/>
        <v>-</v>
      </c>
      <c r="BG75" s="64" t="str">
        <f t="shared" si="63"/>
        <v>-</v>
      </c>
      <c r="BH75" s="64" t="str">
        <f t="shared" si="23"/>
        <v>-</v>
      </c>
      <c r="BI75" s="57" t="str">
        <f t="shared" si="64"/>
        <v>-</v>
      </c>
      <c r="BJ75" s="56">
        <f t="shared" si="86"/>
        <v>31</v>
      </c>
      <c r="BK75" s="64" t="str">
        <f t="shared" si="66"/>
        <v>-</v>
      </c>
      <c r="BL75" s="64" t="str">
        <f t="shared" si="24"/>
        <v>-</v>
      </c>
      <c r="BM75" s="64" t="str">
        <f t="shared" si="25"/>
        <v>-</v>
      </c>
      <c r="BN75" s="64" t="str">
        <f t="shared" si="26"/>
        <v>-</v>
      </c>
      <c r="BO75" s="64" t="str">
        <f t="shared" si="67"/>
        <v>-</v>
      </c>
      <c r="BP75" s="64" t="str">
        <f t="shared" si="27"/>
        <v>-</v>
      </c>
      <c r="BQ75" s="57" t="str">
        <f t="shared" si="68"/>
        <v>-</v>
      </c>
      <c r="BR75" s="56">
        <f t="shared" si="87"/>
        <v>31</v>
      </c>
      <c r="BS75" s="64" t="str">
        <f t="shared" si="70"/>
        <v>-</v>
      </c>
      <c r="BT75" s="64" t="str">
        <f t="shared" si="28"/>
        <v>-</v>
      </c>
      <c r="BU75" s="64" t="str">
        <f t="shared" si="29"/>
        <v>-</v>
      </c>
      <c r="BV75" s="64" t="str">
        <f t="shared" si="30"/>
        <v>-</v>
      </c>
      <c r="BW75" s="64" t="str">
        <f t="shared" si="71"/>
        <v>-</v>
      </c>
      <c r="BX75" s="64" t="str">
        <f t="shared" si="31"/>
        <v>-</v>
      </c>
      <c r="BY75" s="57" t="str">
        <f t="shared" si="72"/>
        <v>-</v>
      </c>
      <c r="BZ75" s="56">
        <f t="shared" si="88"/>
        <v>31</v>
      </c>
      <c r="CA75" s="64" t="str">
        <f t="shared" si="74"/>
        <v>-</v>
      </c>
      <c r="CB75" s="64" t="str">
        <f t="shared" si="32"/>
        <v>-</v>
      </c>
      <c r="CC75" s="64" t="str">
        <f t="shared" si="33"/>
        <v>-</v>
      </c>
      <c r="CD75" s="64" t="str">
        <f t="shared" si="34"/>
        <v>-</v>
      </c>
      <c r="CE75" s="64" t="str">
        <f t="shared" si="75"/>
        <v>-</v>
      </c>
      <c r="CF75" s="64" t="str">
        <f t="shared" si="35"/>
        <v>-</v>
      </c>
      <c r="CG75" s="57" t="str">
        <f t="shared" si="76"/>
        <v>-</v>
      </c>
      <c r="CH75" s="56">
        <f t="shared" si="89"/>
        <v>31</v>
      </c>
      <c r="CI75" s="64" t="str">
        <f t="shared" si="78"/>
        <v>-</v>
      </c>
      <c r="CJ75" s="64" t="str">
        <f t="shared" si="36"/>
        <v>-</v>
      </c>
      <c r="CK75" s="64" t="str">
        <f t="shared" si="37"/>
        <v>-</v>
      </c>
      <c r="CL75" s="64" t="str">
        <f t="shared" si="38"/>
        <v>-</v>
      </c>
      <c r="CM75" s="64" t="str">
        <f t="shared" si="79"/>
        <v>-</v>
      </c>
      <c r="CN75" s="64" t="str">
        <f t="shared" si="39"/>
        <v>-</v>
      </c>
      <c r="CO75" s="57" t="str">
        <f t="shared" si="80"/>
        <v>-</v>
      </c>
    </row>
    <row r="76" spans="4:93" ht="18" customHeight="1" x14ac:dyDescent="0.25">
      <c r="D76" s="57"/>
      <c r="E76" s="173"/>
      <c r="F76" s="173"/>
      <c r="G76" s="173"/>
      <c r="H76" s="173"/>
      <c r="I76" s="64"/>
      <c r="J76" s="240"/>
      <c r="K76" s="240"/>
      <c r="M76" s="63"/>
      <c r="N76" s="63"/>
      <c r="O76" s="56">
        <f t="shared" si="91"/>
        <v>32</v>
      </c>
      <c r="P76" s="64">
        <f t="shared" si="41"/>
        <v>0</v>
      </c>
      <c r="Q76" s="64" t="str">
        <f t="shared" si="2"/>
        <v>-</v>
      </c>
      <c r="R76" s="64" t="str">
        <f t="shared" si="42"/>
        <v>-</v>
      </c>
      <c r="S76" s="64">
        <f t="shared" si="43"/>
        <v>0</v>
      </c>
      <c r="T76" s="64" t="str">
        <f t="shared" si="44"/>
        <v>-</v>
      </c>
      <c r="U76" s="57" t="str">
        <f t="shared" si="3"/>
        <v>Payoff</v>
      </c>
      <c r="V76" s="56">
        <f t="shared" si="92"/>
        <v>32</v>
      </c>
      <c r="W76" s="64">
        <f t="shared" si="46"/>
        <v>0</v>
      </c>
      <c r="X76" s="64" t="str">
        <f t="shared" si="4"/>
        <v>-</v>
      </c>
      <c r="Y76" s="64">
        <f t="shared" si="5"/>
        <v>0</v>
      </c>
      <c r="Z76" s="64" t="str">
        <f t="shared" si="6"/>
        <v>-</v>
      </c>
      <c r="AA76" s="64" t="str">
        <f t="shared" si="47"/>
        <v>-</v>
      </c>
      <c r="AB76" s="64" t="str">
        <f t="shared" si="7"/>
        <v>-</v>
      </c>
      <c r="AC76" s="57" t="str">
        <f t="shared" si="48"/>
        <v>Payoff</v>
      </c>
      <c r="AD76" s="56">
        <f t="shared" si="90"/>
        <v>32</v>
      </c>
      <c r="AE76" s="64">
        <f t="shared" si="50"/>
        <v>0</v>
      </c>
      <c r="AF76" s="64" t="str">
        <f t="shared" si="8"/>
        <v>-</v>
      </c>
      <c r="AG76" s="64">
        <f t="shared" si="9"/>
        <v>0</v>
      </c>
      <c r="AH76" s="64" t="str">
        <f t="shared" si="10"/>
        <v>-</v>
      </c>
      <c r="AI76" s="64" t="str">
        <f t="shared" si="51"/>
        <v>-</v>
      </c>
      <c r="AJ76" s="64" t="str">
        <f t="shared" si="11"/>
        <v>-</v>
      </c>
      <c r="AK76" s="57" t="str">
        <f t="shared" si="52"/>
        <v>Payoff</v>
      </c>
      <c r="AL76" s="56">
        <f t="shared" si="83"/>
        <v>32</v>
      </c>
      <c r="AM76" s="64" t="str">
        <f t="shared" si="54"/>
        <v>-</v>
      </c>
      <c r="AN76" s="64" t="str">
        <f t="shared" si="12"/>
        <v>-</v>
      </c>
      <c r="AO76" s="64" t="str">
        <f t="shared" si="13"/>
        <v>-</v>
      </c>
      <c r="AP76" s="64" t="str">
        <f t="shared" si="14"/>
        <v>-</v>
      </c>
      <c r="AQ76" s="64" t="str">
        <f t="shared" si="55"/>
        <v>-</v>
      </c>
      <c r="AR76" s="64" t="str">
        <f t="shared" si="15"/>
        <v>-</v>
      </c>
      <c r="AS76" s="57" t="str">
        <f t="shared" si="56"/>
        <v>-</v>
      </c>
      <c r="AT76" s="56">
        <f t="shared" si="84"/>
        <v>32</v>
      </c>
      <c r="AU76" s="64" t="str">
        <f t="shared" si="58"/>
        <v>-</v>
      </c>
      <c r="AV76" s="64" t="str">
        <f t="shared" si="16"/>
        <v>-</v>
      </c>
      <c r="AW76" s="64" t="str">
        <f t="shared" si="17"/>
        <v>-</v>
      </c>
      <c r="AX76" s="64" t="str">
        <f t="shared" si="18"/>
        <v>-</v>
      </c>
      <c r="AY76" s="64" t="str">
        <f t="shared" si="59"/>
        <v>-</v>
      </c>
      <c r="AZ76" s="64" t="str">
        <f t="shared" si="19"/>
        <v>-</v>
      </c>
      <c r="BA76" s="57" t="str">
        <f t="shared" si="60"/>
        <v>-</v>
      </c>
      <c r="BB76" s="56">
        <f t="shared" si="85"/>
        <v>32</v>
      </c>
      <c r="BC76" s="64" t="str">
        <f t="shared" si="62"/>
        <v>-</v>
      </c>
      <c r="BD76" s="64" t="str">
        <f t="shared" si="20"/>
        <v>-</v>
      </c>
      <c r="BE76" s="64" t="str">
        <f t="shared" si="21"/>
        <v>-</v>
      </c>
      <c r="BF76" s="64" t="str">
        <f t="shared" si="22"/>
        <v>-</v>
      </c>
      <c r="BG76" s="64" t="str">
        <f t="shared" si="63"/>
        <v>-</v>
      </c>
      <c r="BH76" s="64" t="str">
        <f t="shared" si="23"/>
        <v>-</v>
      </c>
      <c r="BI76" s="57" t="str">
        <f t="shared" si="64"/>
        <v>-</v>
      </c>
      <c r="BJ76" s="56">
        <f t="shared" si="86"/>
        <v>32</v>
      </c>
      <c r="BK76" s="64" t="str">
        <f t="shared" si="66"/>
        <v>-</v>
      </c>
      <c r="BL76" s="64" t="str">
        <f t="shared" si="24"/>
        <v>-</v>
      </c>
      <c r="BM76" s="64" t="str">
        <f t="shared" si="25"/>
        <v>-</v>
      </c>
      <c r="BN76" s="64" t="str">
        <f t="shared" si="26"/>
        <v>-</v>
      </c>
      <c r="BO76" s="64" t="str">
        <f t="shared" si="67"/>
        <v>-</v>
      </c>
      <c r="BP76" s="64" t="str">
        <f t="shared" si="27"/>
        <v>-</v>
      </c>
      <c r="BQ76" s="57" t="str">
        <f t="shared" si="68"/>
        <v>-</v>
      </c>
      <c r="BR76" s="56">
        <f t="shared" si="87"/>
        <v>32</v>
      </c>
      <c r="BS76" s="64" t="str">
        <f t="shared" si="70"/>
        <v>-</v>
      </c>
      <c r="BT76" s="64" t="str">
        <f t="shared" si="28"/>
        <v>-</v>
      </c>
      <c r="BU76" s="64" t="str">
        <f t="shared" si="29"/>
        <v>-</v>
      </c>
      <c r="BV76" s="64" t="str">
        <f t="shared" si="30"/>
        <v>-</v>
      </c>
      <c r="BW76" s="64" t="str">
        <f t="shared" si="71"/>
        <v>-</v>
      </c>
      <c r="BX76" s="64" t="str">
        <f t="shared" si="31"/>
        <v>-</v>
      </c>
      <c r="BY76" s="57" t="str">
        <f t="shared" si="72"/>
        <v>-</v>
      </c>
      <c r="BZ76" s="56">
        <f t="shared" si="88"/>
        <v>32</v>
      </c>
      <c r="CA76" s="64" t="str">
        <f t="shared" si="74"/>
        <v>-</v>
      </c>
      <c r="CB76" s="64" t="str">
        <f t="shared" si="32"/>
        <v>-</v>
      </c>
      <c r="CC76" s="64" t="str">
        <f t="shared" si="33"/>
        <v>-</v>
      </c>
      <c r="CD76" s="64" t="str">
        <f t="shared" si="34"/>
        <v>-</v>
      </c>
      <c r="CE76" s="64" t="str">
        <f t="shared" si="75"/>
        <v>-</v>
      </c>
      <c r="CF76" s="64" t="str">
        <f t="shared" si="35"/>
        <v>-</v>
      </c>
      <c r="CG76" s="57" t="str">
        <f t="shared" si="76"/>
        <v>-</v>
      </c>
      <c r="CH76" s="56">
        <f t="shared" si="89"/>
        <v>32</v>
      </c>
      <c r="CI76" s="64" t="str">
        <f t="shared" si="78"/>
        <v>-</v>
      </c>
      <c r="CJ76" s="64" t="str">
        <f t="shared" si="36"/>
        <v>-</v>
      </c>
      <c r="CK76" s="64" t="str">
        <f t="shared" si="37"/>
        <v>-</v>
      </c>
      <c r="CL76" s="64" t="str">
        <f t="shared" si="38"/>
        <v>-</v>
      </c>
      <c r="CM76" s="64" t="str">
        <f t="shared" si="79"/>
        <v>-</v>
      </c>
      <c r="CN76" s="64" t="str">
        <f t="shared" si="39"/>
        <v>-</v>
      </c>
      <c r="CO76" s="57" t="str">
        <f t="shared" si="80"/>
        <v>-</v>
      </c>
    </row>
    <row r="77" spans="4:93" ht="18" customHeight="1" x14ac:dyDescent="0.25">
      <c r="D77" s="57"/>
      <c r="E77" s="173"/>
      <c r="F77" s="173"/>
      <c r="G77" s="173"/>
      <c r="H77" s="173"/>
      <c r="I77" s="64"/>
      <c r="J77" s="240"/>
      <c r="K77" s="240"/>
      <c r="L77" s="62"/>
      <c r="M77" s="62"/>
      <c r="N77" s="62"/>
      <c r="O77" s="56">
        <f t="shared" si="91"/>
        <v>33</v>
      </c>
      <c r="P77" s="64">
        <f t="shared" si="41"/>
        <v>0</v>
      </c>
      <c r="Q77" s="64" t="str">
        <f t="shared" si="2"/>
        <v>-</v>
      </c>
      <c r="R77" s="64" t="str">
        <f t="shared" si="42"/>
        <v>-</v>
      </c>
      <c r="S77" s="64">
        <f t="shared" si="43"/>
        <v>0</v>
      </c>
      <c r="T77" s="64" t="str">
        <f t="shared" si="44"/>
        <v>-</v>
      </c>
      <c r="U77" s="57" t="str">
        <f t="shared" si="3"/>
        <v>Payoff</v>
      </c>
      <c r="V77" s="56">
        <f t="shared" si="92"/>
        <v>33</v>
      </c>
      <c r="W77" s="64">
        <f t="shared" si="46"/>
        <v>0</v>
      </c>
      <c r="X77" s="64" t="str">
        <f t="shared" si="4"/>
        <v>-</v>
      </c>
      <c r="Y77" s="64">
        <f t="shared" si="5"/>
        <v>0</v>
      </c>
      <c r="Z77" s="64" t="str">
        <f t="shared" si="6"/>
        <v>-</v>
      </c>
      <c r="AA77" s="64" t="str">
        <f t="shared" si="47"/>
        <v>-</v>
      </c>
      <c r="AB77" s="64" t="str">
        <f t="shared" si="7"/>
        <v>-</v>
      </c>
      <c r="AC77" s="57" t="str">
        <f t="shared" si="48"/>
        <v>Payoff</v>
      </c>
      <c r="AD77" s="56">
        <f t="shared" si="90"/>
        <v>33</v>
      </c>
      <c r="AE77" s="64">
        <f t="shared" si="50"/>
        <v>0</v>
      </c>
      <c r="AF77" s="64" t="str">
        <f t="shared" si="8"/>
        <v>-</v>
      </c>
      <c r="AG77" s="64">
        <f t="shared" si="9"/>
        <v>0</v>
      </c>
      <c r="AH77" s="64" t="str">
        <f t="shared" si="10"/>
        <v>-</v>
      </c>
      <c r="AI77" s="64" t="str">
        <f t="shared" si="51"/>
        <v>-</v>
      </c>
      <c r="AJ77" s="64" t="str">
        <f t="shared" si="11"/>
        <v>-</v>
      </c>
      <c r="AK77" s="57" t="str">
        <f t="shared" si="52"/>
        <v>Payoff</v>
      </c>
      <c r="AL77" s="56">
        <f t="shared" si="83"/>
        <v>33</v>
      </c>
      <c r="AM77" s="64" t="str">
        <f t="shared" si="54"/>
        <v>-</v>
      </c>
      <c r="AN77" s="64" t="str">
        <f t="shared" si="12"/>
        <v>-</v>
      </c>
      <c r="AO77" s="64" t="str">
        <f t="shared" si="13"/>
        <v>-</v>
      </c>
      <c r="AP77" s="64" t="str">
        <f t="shared" si="14"/>
        <v>-</v>
      </c>
      <c r="AQ77" s="64" t="str">
        <f t="shared" si="55"/>
        <v>-</v>
      </c>
      <c r="AR77" s="64" t="str">
        <f t="shared" si="15"/>
        <v>-</v>
      </c>
      <c r="AS77" s="57" t="str">
        <f t="shared" si="56"/>
        <v>-</v>
      </c>
      <c r="AT77" s="56">
        <f t="shared" si="84"/>
        <v>33</v>
      </c>
      <c r="AU77" s="64" t="str">
        <f t="shared" si="58"/>
        <v>-</v>
      </c>
      <c r="AV77" s="64" t="str">
        <f t="shared" si="16"/>
        <v>-</v>
      </c>
      <c r="AW77" s="64" t="str">
        <f t="shared" si="17"/>
        <v>-</v>
      </c>
      <c r="AX77" s="64" t="str">
        <f t="shared" si="18"/>
        <v>-</v>
      </c>
      <c r="AY77" s="64" t="str">
        <f t="shared" si="59"/>
        <v>-</v>
      </c>
      <c r="AZ77" s="64" t="str">
        <f t="shared" si="19"/>
        <v>-</v>
      </c>
      <c r="BA77" s="57" t="str">
        <f t="shared" si="60"/>
        <v>-</v>
      </c>
      <c r="BB77" s="56">
        <f t="shared" si="85"/>
        <v>33</v>
      </c>
      <c r="BC77" s="64" t="str">
        <f t="shared" si="62"/>
        <v>-</v>
      </c>
      <c r="BD77" s="64" t="str">
        <f t="shared" si="20"/>
        <v>-</v>
      </c>
      <c r="BE77" s="64" t="str">
        <f t="shared" si="21"/>
        <v>-</v>
      </c>
      <c r="BF77" s="64" t="str">
        <f t="shared" si="22"/>
        <v>-</v>
      </c>
      <c r="BG77" s="64" t="str">
        <f t="shared" si="63"/>
        <v>-</v>
      </c>
      <c r="BH77" s="64" t="str">
        <f t="shared" si="23"/>
        <v>-</v>
      </c>
      <c r="BI77" s="57" t="str">
        <f t="shared" si="64"/>
        <v>-</v>
      </c>
      <c r="BJ77" s="56">
        <f t="shared" si="86"/>
        <v>33</v>
      </c>
      <c r="BK77" s="64" t="str">
        <f t="shared" si="66"/>
        <v>-</v>
      </c>
      <c r="BL77" s="64" t="str">
        <f t="shared" si="24"/>
        <v>-</v>
      </c>
      <c r="BM77" s="64" t="str">
        <f t="shared" si="25"/>
        <v>-</v>
      </c>
      <c r="BN77" s="64" t="str">
        <f t="shared" si="26"/>
        <v>-</v>
      </c>
      <c r="BO77" s="64" t="str">
        <f t="shared" si="67"/>
        <v>-</v>
      </c>
      <c r="BP77" s="64" t="str">
        <f t="shared" si="27"/>
        <v>-</v>
      </c>
      <c r="BQ77" s="57" t="str">
        <f t="shared" si="68"/>
        <v>-</v>
      </c>
      <c r="BR77" s="56">
        <f t="shared" si="87"/>
        <v>33</v>
      </c>
      <c r="BS77" s="64" t="str">
        <f t="shared" si="70"/>
        <v>-</v>
      </c>
      <c r="BT77" s="64" t="str">
        <f t="shared" si="28"/>
        <v>-</v>
      </c>
      <c r="BU77" s="64" t="str">
        <f t="shared" si="29"/>
        <v>-</v>
      </c>
      <c r="BV77" s="64" t="str">
        <f t="shared" si="30"/>
        <v>-</v>
      </c>
      <c r="BW77" s="64" t="str">
        <f t="shared" si="71"/>
        <v>-</v>
      </c>
      <c r="BX77" s="64" t="str">
        <f t="shared" si="31"/>
        <v>-</v>
      </c>
      <c r="BY77" s="57" t="str">
        <f t="shared" si="72"/>
        <v>-</v>
      </c>
      <c r="BZ77" s="56">
        <f t="shared" si="88"/>
        <v>33</v>
      </c>
      <c r="CA77" s="64" t="str">
        <f t="shared" si="74"/>
        <v>-</v>
      </c>
      <c r="CB77" s="64" t="str">
        <f t="shared" si="32"/>
        <v>-</v>
      </c>
      <c r="CC77" s="64" t="str">
        <f t="shared" si="33"/>
        <v>-</v>
      </c>
      <c r="CD77" s="64" t="str">
        <f t="shared" si="34"/>
        <v>-</v>
      </c>
      <c r="CE77" s="64" t="str">
        <f t="shared" si="75"/>
        <v>-</v>
      </c>
      <c r="CF77" s="64" t="str">
        <f t="shared" si="35"/>
        <v>-</v>
      </c>
      <c r="CG77" s="57" t="str">
        <f t="shared" si="76"/>
        <v>-</v>
      </c>
      <c r="CH77" s="56">
        <f t="shared" si="89"/>
        <v>33</v>
      </c>
      <c r="CI77" s="64" t="str">
        <f t="shared" si="78"/>
        <v>-</v>
      </c>
      <c r="CJ77" s="64" t="str">
        <f t="shared" si="36"/>
        <v>-</v>
      </c>
      <c r="CK77" s="64" t="str">
        <f t="shared" si="37"/>
        <v>-</v>
      </c>
      <c r="CL77" s="64" t="str">
        <f t="shared" si="38"/>
        <v>-</v>
      </c>
      <c r="CM77" s="64" t="str">
        <f t="shared" si="79"/>
        <v>-</v>
      </c>
      <c r="CN77" s="64" t="str">
        <f t="shared" si="39"/>
        <v>-</v>
      </c>
      <c r="CO77" s="57" t="str">
        <f t="shared" si="80"/>
        <v>-</v>
      </c>
    </row>
    <row r="78" spans="4:93" ht="18" customHeight="1" x14ac:dyDescent="0.25">
      <c r="D78" s="57"/>
      <c r="E78" s="173"/>
      <c r="F78" s="173"/>
      <c r="G78" s="173"/>
      <c r="H78" s="173"/>
      <c r="I78" s="64"/>
      <c r="J78" s="240"/>
      <c r="K78" s="240"/>
      <c r="O78" s="56">
        <f t="shared" si="91"/>
        <v>34</v>
      </c>
      <c r="P78" s="64">
        <f t="shared" si="41"/>
        <v>0</v>
      </c>
      <c r="Q78" s="64" t="str">
        <f t="shared" si="2"/>
        <v>-</v>
      </c>
      <c r="R78" s="64" t="str">
        <f t="shared" si="42"/>
        <v>-</v>
      </c>
      <c r="S78" s="64">
        <f t="shared" si="43"/>
        <v>0</v>
      </c>
      <c r="T78" s="64" t="str">
        <f t="shared" si="44"/>
        <v>-</v>
      </c>
      <c r="U78" s="57" t="str">
        <f t="shared" si="3"/>
        <v>Payoff</v>
      </c>
      <c r="V78" s="56">
        <f t="shared" si="92"/>
        <v>34</v>
      </c>
      <c r="W78" s="64">
        <f t="shared" si="46"/>
        <v>0</v>
      </c>
      <c r="X78" s="64" t="str">
        <f t="shared" si="4"/>
        <v>-</v>
      </c>
      <c r="Y78" s="64">
        <f t="shared" si="5"/>
        <v>0</v>
      </c>
      <c r="Z78" s="64" t="str">
        <f t="shared" si="6"/>
        <v>-</v>
      </c>
      <c r="AA78" s="64" t="str">
        <f t="shared" si="47"/>
        <v>-</v>
      </c>
      <c r="AB78" s="64" t="str">
        <f t="shared" si="7"/>
        <v>-</v>
      </c>
      <c r="AC78" s="57" t="str">
        <f t="shared" si="48"/>
        <v>Payoff</v>
      </c>
      <c r="AD78" s="56">
        <f t="shared" si="90"/>
        <v>34</v>
      </c>
      <c r="AE78" s="64">
        <f t="shared" si="50"/>
        <v>0</v>
      </c>
      <c r="AF78" s="64" t="str">
        <f t="shared" si="8"/>
        <v>-</v>
      </c>
      <c r="AG78" s="64">
        <f t="shared" si="9"/>
        <v>0</v>
      </c>
      <c r="AH78" s="64" t="str">
        <f t="shared" si="10"/>
        <v>-</v>
      </c>
      <c r="AI78" s="64" t="str">
        <f t="shared" si="51"/>
        <v>-</v>
      </c>
      <c r="AJ78" s="64" t="str">
        <f t="shared" si="11"/>
        <v>-</v>
      </c>
      <c r="AK78" s="57" t="str">
        <f t="shared" si="52"/>
        <v>Payoff</v>
      </c>
      <c r="AL78" s="56">
        <f t="shared" si="83"/>
        <v>34</v>
      </c>
      <c r="AM78" s="64" t="str">
        <f t="shared" si="54"/>
        <v>-</v>
      </c>
      <c r="AN78" s="64" t="str">
        <f t="shared" si="12"/>
        <v>-</v>
      </c>
      <c r="AO78" s="64" t="str">
        <f t="shared" si="13"/>
        <v>-</v>
      </c>
      <c r="AP78" s="64" t="str">
        <f t="shared" si="14"/>
        <v>-</v>
      </c>
      <c r="AQ78" s="64" t="str">
        <f t="shared" si="55"/>
        <v>-</v>
      </c>
      <c r="AR78" s="64" t="str">
        <f t="shared" si="15"/>
        <v>-</v>
      </c>
      <c r="AS78" s="57" t="str">
        <f t="shared" si="56"/>
        <v>-</v>
      </c>
      <c r="AT78" s="56">
        <f t="shared" si="84"/>
        <v>34</v>
      </c>
      <c r="AU78" s="64" t="str">
        <f t="shared" si="58"/>
        <v>-</v>
      </c>
      <c r="AV78" s="64" t="str">
        <f t="shared" si="16"/>
        <v>-</v>
      </c>
      <c r="AW78" s="64" t="str">
        <f t="shared" si="17"/>
        <v>-</v>
      </c>
      <c r="AX78" s="64" t="str">
        <f t="shared" si="18"/>
        <v>-</v>
      </c>
      <c r="AY78" s="64" t="str">
        <f t="shared" si="59"/>
        <v>-</v>
      </c>
      <c r="AZ78" s="64" t="str">
        <f t="shared" si="19"/>
        <v>-</v>
      </c>
      <c r="BA78" s="57" t="str">
        <f t="shared" si="60"/>
        <v>-</v>
      </c>
      <c r="BB78" s="56">
        <f t="shared" si="85"/>
        <v>34</v>
      </c>
      <c r="BC78" s="64" t="str">
        <f t="shared" si="62"/>
        <v>-</v>
      </c>
      <c r="BD78" s="64" t="str">
        <f t="shared" si="20"/>
        <v>-</v>
      </c>
      <c r="BE78" s="64" t="str">
        <f t="shared" si="21"/>
        <v>-</v>
      </c>
      <c r="BF78" s="64" t="str">
        <f t="shared" si="22"/>
        <v>-</v>
      </c>
      <c r="BG78" s="64" t="str">
        <f t="shared" si="63"/>
        <v>-</v>
      </c>
      <c r="BH78" s="64" t="str">
        <f t="shared" si="23"/>
        <v>-</v>
      </c>
      <c r="BI78" s="57" t="str">
        <f t="shared" si="64"/>
        <v>-</v>
      </c>
      <c r="BJ78" s="56">
        <f t="shared" si="86"/>
        <v>34</v>
      </c>
      <c r="BK78" s="64" t="str">
        <f t="shared" si="66"/>
        <v>-</v>
      </c>
      <c r="BL78" s="64" t="str">
        <f t="shared" si="24"/>
        <v>-</v>
      </c>
      <c r="BM78" s="64" t="str">
        <f t="shared" si="25"/>
        <v>-</v>
      </c>
      <c r="BN78" s="64" t="str">
        <f t="shared" si="26"/>
        <v>-</v>
      </c>
      <c r="BO78" s="64" t="str">
        <f t="shared" si="67"/>
        <v>-</v>
      </c>
      <c r="BP78" s="64" t="str">
        <f t="shared" si="27"/>
        <v>-</v>
      </c>
      <c r="BQ78" s="57" t="str">
        <f t="shared" si="68"/>
        <v>-</v>
      </c>
      <c r="BR78" s="56">
        <f t="shared" si="87"/>
        <v>34</v>
      </c>
      <c r="BS78" s="64" t="str">
        <f t="shared" si="70"/>
        <v>-</v>
      </c>
      <c r="BT78" s="64" t="str">
        <f t="shared" si="28"/>
        <v>-</v>
      </c>
      <c r="BU78" s="64" t="str">
        <f t="shared" si="29"/>
        <v>-</v>
      </c>
      <c r="BV78" s="64" t="str">
        <f t="shared" si="30"/>
        <v>-</v>
      </c>
      <c r="BW78" s="64" t="str">
        <f t="shared" si="71"/>
        <v>-</v>
      </c>
      <c r="BX78" s="64" t="str">
        <f t="shared" si="31"/>
        <v>-</v>
      </c>
      <c r="BY78" s="57" t="str">
        <f t="shared" si="72"/>
        <v>-</v>
      </c>
      <c r="BZ78" s="56">
        <f t="shared" si="88"/>
        <v>34</v>
      </c>
      <c r="CA78" s="64" t="str">
        <f t="shared" si="74"/>
        <v>-</v>
      </c>
      <c r="CB78" s="64" t="str">
        <f t="shared" si="32"/>
        <v>-</v>
      </c>
      <c r="CC78" s="64" t="str">
        <f t="shared" si="33"/>
        <v>-</v>
      </c>
      <c r="CD78" s="64" t="str">
        <f t="shared" si="34"/>
        <v>-</v>
      </c>
      <c r="CE78" s="64" t="str">
        <f t="shared" si="75"/>
        <v>-</v>
      </c>
      <c r="CF78" s="64" t="str">
        <f t="shared" si="35"/>
        <v>-</v>
      </c>
      <c r="CG78" s="57" t="str">
        <f t="shared" si="76"/>
        <v>-</v>
      </c>
      <c r="CH78" s="56">
        <f t="shared" si="89"/>
        <v>34</v>
      </c>
      <c r="CI78" s="64" t="str">
        <f t="shared" si="78"/>
        <v>-</v>
      </c>
      <c r="CJ78" s="64" t="str">
        <f t="shared" si="36"/>
        <v>-</v>
      </c>
      <c r="CK78" s="64" t="str">
        <f t="shared" si="37"/>
        <v>-</v>
      </c>
      <c r="CL78" s="64" t="str">
        <f t="shared" si="38"/>
        <v>-</v>
      </c>
      <c r="CM78" s="64" t="str">
        <f t="shared" si="79"/>
        <v>-</v>
      </c>
      <c r="CN78" s="64" t="str">
        <f t="shared" si="39"/>
        <v>-</v>
      </c>
      <c r="CO78" s="57" t="str">
        <f t="shared" si="80"/>
        <v>-</v>
      </c>
    </row>
    <row r="79" spans="4:93" ht="18" customHeight="1" x14ac:dyDescent="0.25">
      <c r="D79" s="57"/>
      <c r="E79" s="173"/>
      <c r="F79" s="173"/>
      <c r="G79" s="173"/>
      <c r="H79" s="173"/>
      <c r="I79" s="64"/>
      <c r="J79" s="240"/>
      <c r="K79" s="240"/>
      <c r="L79" s="62"/>
      <c r="M79" s="62"/>
      <c r="N79" s="62"/>
      <c r="O79" s="56">
        <f t="shared" si="91"/>
        <v>35</v>
      </c>
      <c r="P79" s="64">
        <f t="shared" si="41"/>
        <v>0</v>
      </c>
      <c r="Q79" s="64" t="str">
        <f t="shared" si="2"/>
        <v>-</v>
      </c>
      <c r="R79" s="64" t="str">
        <f t="shared" si="42"/>
        <v>-</v>
      </c>
      <c r="S79" s="64">
        <f t="shared" si="43"/>
        <v>0</v>
      </c>
      <c r="T79" s="64" t="str">
        <f t="shared" si="44"/>
        <v>-</v>
      </c>
      <c r="U79" s="57" t="str">
        <f t="shared" si="3"/>
        <v>Payoff</v>
      </c>
      <c r="V79" s="56">
        <f t="shared" si="92"/>
        <v>35</v>
      </c>
      <c r="W79" s="64">
        <f t="shared" si="46"/>
        <v>0</v>
      </c>
      <c r="X79" s="64" t="str">
        <f t="shared" si="4"/>
        <v>-</v>
      </c>
      <c r="Y79" s="64">
        <f t="shared" si="5"/>
        <v>0</v>
      </c>
      <c r="Z79" s="64" t="str">
        <f t="shared" si="6"/>
        <v>-</v>
      </c>
      <c r="AA79" s="64" t="str">
        <f t="shared" si="47"/>
        <v>-</v>
      </c>
      <c r="AB79" s="64" t="str">
        <f t="shared" si="7"/>
        <v>-</v>
      </c>
      <c r="AC79" s="57" t="str">
        <f t="shared" si="48"/>
        <v>Payoff</v>
      </c>
      <c r="AD79" s="56">
        <f t="shared" si="90"/>
        <v>35</v>
      </c>
      <c r="AE79" s="64">
        <f t="shared" si="50"/>
        <v>0</v>
      </c>
      <c r="AF79" s="64" t="str">
        <f t="shared" si="8"/>
        <v>-</v>
      </c>
      <c r="AG79" s="64">
        <f t="shared" si="9"/>
        <v>0</v>
      </c>
      <c r="AH79" s="64" t="str">
        <f t="shared" si="10"/>
        <v>-</v>
      </c>
      <c r="AI79" s="64" t="str">
        <f t="shared" si="51"/>
        <v>-</v>
      </c>
      <c r="AJ79" s="64" t="str">
        <f t="shared" si="11"/>
        <v>-</v>
      </c>
      <c r="AK79" s="57" t="str">
        <f t="shared" si="52"/>
        <v>Payoff</v>
      </c>
      <c r="AL79" s="56">
        <f t="shared" si="83"/>
        <v>35</v>
      </c>
      <c r="AM79" s="64" t="str">
        <f t="shared" si="54"/>
        <v>-</v>
      </c>
      <c r="AN79" s="64" t="str">
        <f t="shared" si="12"/>
        <v>-</v>
      </c>
      <c r="AO79" s="64" t="str">
        <f t="shared" si="13"/>
        <v>-</v>
      </c>
      <c r="AP79" s="64" t="str">
        <f t="shared" si="14"/>
        <v>-</v>
      </c>
      <c r="AQ79" s="64" t="str">
        <f t="shared" si="55"/>
        <v>-</v>
      </c>
      <c r="AR79" s="64" t="str">
        <f t="shared" si="15"/>
        <v>-</v>
      </c>
      <c r="AS79" s="57" t="str">
        <f t="shared" si="56"/>
        <v>-</v>
      </c>
      <c r="AT79" s="56">
        <f t="shared" si="84"/>
        <v>35</v>
      </c>
      <c r="AU79" s="64" t="str">
        <f t="shared" si="58"/>
        <v>-</v>
      </c>
      <c r="AV79" s="64" t="str">
        <f t="shared" si="16"/>
        <v>-</v>
      </c>
      <c r="AW79" s="64" t="str">
        <f t="shared" si="17"/>
        <v>-</v>
      </c>
      <c r="AX79" s="64" t="str">
        <f t="shared" si="18"/>
        <v>-</v>
      </c>
      <c r="AY79" s="64" t="str">
        <f t="shared" si="59"/>
        <v>-</v>
      </c>
      <c r="AZ79" s="64" t="str">
        <f t="shared" si="19"/>
        <v>-</v>
      </c>
      <c r="BA79" s="57" t="str">
        <f t="shared" si="60"/>
        <v>-</v>
      </c>
      <c r="BB79" s="56">
        <f t="shared" si="85"/>
        <v>35</v>
      </c>
      <c r="BC79" s="64" t="str">
        <f t="shared" si="62"/>
        <v>-</v>
      </c>
      <c r="BD79" s="64" t="str">
        <f t="shared" si="20"/>
        <v>-</v>
      </c>
      <c r="BE79" s="64" t="str">
        <f t="shared" si="21"/>
        <v>-</v>
      </c>
      <c r="BF79" s="64" t="str">
        <f t="shared" si="22"/>
        <v>-</v>
      </c>
      <c r="BG79" s="64" t="str">
        <f t="shared" si="63"/>
        <v>-</v>
      </c>
      <c r="BH79" s="64" t="str">
        <f t="shared" si="23"/>
        <v>-</v>
      </c>
      <c r="BI79" s="57" t="str">
        <f t="shared" si="64"/>
        <v>-</v>
      </c>
      <c r="BJ79" s="56">
        <f t="shared" si="86"/>
        <v>35</v>
      </c>
      <c r="BK79" s="64" t="str">
        <f t="shared" si="66"/>
        <v>-</v>
      </c>
      <c r="BL79" s="64" t="str">
        <f t="shared" si="24"/>
        <v>-</v>
      </c>
      <c r="BM79" s="64" t="str">
        <f t="shared" si="25"/>
        <v>-</v>
      </c>
      <c r="BN79" s="64" t="str">
        <f t="shared" si="26"/>
        <v>-</v>
      </c>
      <c r="BO79" s="64" t="str">
        <f t="shared" si="67"/>
        <v>-</v>
      </c>
      <c r="BP79" s="64" t="str">
        <f t="shared" si="27"/>
        <v>-</v>
      </c>
      <c r="BQ79" s="57" t="str">
        <f t="shared" si="68"/>
        <v>-</v>
      </c>
      <c r="BR79" s="56">
        <f t="shared" si="87"/>
        <v>35</v>
      </c>
      <c r="BS79" s="64" t="str">
        <f t="shared" si="70"/>
        <v>-</v>
      </c>
      <c r="BT79" s="64" t="str">
        <f t="shared" si="28"/>
        <v>-</v>
      </c>
      <c r="BU79" s="64" t="str">
        <f t="shared" si="29"/>
        <v>-</v>
      </c>
      <c r="BV79" s="64" t="str">
        <f t="shared" si="30"/>
        <v>-</v>
      </c>
      <c r="BW79" s="64" t="str">
        <f t="shared" si="71"/>
        <v>-</v>
      </c>
      <c r="BX79" s="64" t="str">
        <f t="shared" si="31"/>
        <v>-</v>
      </c>
      <c r="BY79" s="57" t="str">
        <f t="shared" si="72"/>
        <v>-</v>
      </c>
      <c r="BZ79" s="56">
        <f t="shared" si="88"/>
        <v>35</v>
      </c>
      <c r="CA79" s="64" t="str">
        <f t="shared" si="74"/>
        <v>-</v>
      </c>
      <c r="CB79" s="64" t="str">
        <f t="shared" si="32"/>
        <v>-</v>
      </c>
      <c r="CC79" s="64" t="str">
        <f t="shared" si="33"/>
        <v>-</v>
      </c>
      <c r="CD79" s="64" t="str">
        <f t="shared" si="34"/>
        <v>-</v>
      </c>
      <c r="CE79" s="64" t="str">
        <f t="shared" si="75"/>
        <v>-</v>
      </c>
      <c r="CF79" s="64" t="str">
        <f t="shared" si="35"/>
        <v>-</v>
      </c>
      <c r="CG79" s="57" t="str">
        <f t="shared" si="76"/>
        <v>-</v>
      </c>
      <c r="CH79" s="56">
        <f t="shared" si="89"/>
        <v>35</v>
      </c>
      <c r="CI79" s="64" t="str">
        <f t="shared" si="78"/>
        <v>-</v>
      </c>
      <c r="CJ79" s="64" t="str">
        <f t="shared" si="36"/>
        <v>-</v>
      </c>
      <c r="CK79" s="64" t="str">
        <f t="shared" si="37"/>
        <v>-</v>
      </c>
      <c r="CL79" s="64" t="str">
        <f t="shared" si="38"/>
        <v>-</v>
      </c>
      <c r="CM79" s="64" t="str">
        <f t="shared" si="79"/>
        <v>-</v>
      </c>
      <c r="CN79" s="64" t="str">
        <f t="shared" si="39"/>
        <v>-</v>
      </c>
      <c r="CO79" s="57" t="str">
        <f t="shared" si="80"/>
        <v>-</v>
      </c>
    </row>
    <row r="80" spans="4:93" ht="18" customHeight="1" x14ac:dyDescent="0.25">
      <c r="D80" s="57"/>
      <c r="E80" s="173"/>
      <c r="F80" s="173"/>
      <c r="G80" s="173"/>
      <c r="H80" s="173"/>
      <c r="I80" s="64"/>
      <c r="J80" s="240"/>
      <c r="K80" s="240"/>
      <c r="L80" s="62"/>
      <c r="M80" s="62"/>
      <c r="N80" s="62"/>
      <c r="O80" s="56">
        <f t="shared" si="91"/>
        <v>36</v>
      </c>
      <c r="P80" s="64">
        <f t="shared" si="41"/>
        <v>0</v>
      </c>
      <c r="Q80" s="64" t="str">
        <f t="shared" si="2"/>
        <v>-</v>
      </c>
      <c r="R80" s="64" t="str">
        <f t="shared" si="42"/>
        <v>-</v>
      </c>
      <c r="S80" s="64">
        <f t="shared" si="43"/>
        <v>0</v>
      </c>
      <c r="T80" s="64" t="str">
        <f t="shared" si="44"/>
        <v>-</v>
      </c>
      <c r="U80" s="57" t="str">
        <f t="shared" si="3"/>
        <v>Payoff</v>
      </c>
      <c r="V80" s="56">
        <f t="shared" si="92"/>
        <v>36</v>
      </c>
      <c r="W80" s="64">
        <f t="shared" si="46"/>
        <v>0</v>
      </c>
      <c r="X80" s="64" t="str">
        <f t="shared" si="4"/>
        <v>-</v>
      </c>
      <c r="Y80" s="64">
        <f t="shared" si="5"/>
        <v>0</v>
      </c>
      <c r="Z80" s="64" t="str">
        <f t="shared" si="6"/>
        <v>-</v>
      </c>
      <c r="AA80" s="64" t="str">
        <f t="shared" si="47"/>
        <v>-</v>
      </c>
      <c r="AB80" s="64" t="str">
        <f t="shared" si="7"/>
        <v>-</v>
      </c>
      <c r="AC80" s="57" t="str">
        <f t="shared" si="48"/>
        <v>Payoff</v>
      </c>
      <c r="AD80" s="56">
        <f t="shared" si="90"/>
        <v>36</v>
      </c>
      <c r="AE80" s="64">
        <f t="shared" si="50"/>
        <v>0</v>
      </c>
      <c r="AF80" s="64" t="str">
        <f t="shared" si="8"/>
        <v>-</v>
      </c>
      <c r="AG80" s="64">
        <f t="shared" si="9"/>
        <v>0</v>
      </c>
      <c r="AH80" s="64" t="str">
        <f t="shared" si="10"/>
        <v>-</v>
      </c>
      <c r="AI80" s="64" t="str">
        <f t="shared" si="51"/>
        <v>-</v>
      </c>
      <c r="AJ80" s="64" t="str">
        <f t="shared" si="11"/>
        <v>-</v>
      </c>
      <c r="AK80" s="57" t="str">
        <f t="shared" si="52"/>
        <v>Payoff</v>
      </c>
      <c r="AL80" s="56">
        <f t="shared" si="83"/>
        <v>36</v>
      </c>
      <c r="AM80" s="64" t="str">
        <f t="shared" si="54"/>
        <v>-</v>
      </c>
      <c r="AN80" s="64" t="str">
        <f t="shared" si="12"/>
        <v>-</v>
      </c>
      <c r="AO80" s="64" t="str">
        <f t="shared" si="13"/>
        <v>-</v>
      </c>
      <c r="AP80" s="64" t="str">
        <f t="shared" si="14"/>
        <v>-</v>
      </c>
      <c r="AQ80" s="64" t="str">
        <f t="shared" si="55"/>
        <v>-</v>
      </c>
      <c r="AR80" s="64" t="str">
        <f t="shared" si="15"/>
        <v>-</v>
      </c>
      <c r="AS80" s="57" t="str">
        <f t="shared" si="56"/>
        <v>-</v>
      </c>
      <c r="AT80" s="56">
        <f t="shared" si="84"/>
        <v>36</v>
      </c>
      <c r="AU80" s="64" t="str">
        <f t="shared" si="58"/>
        <v>-</v>
      </c>
      <c r="AV80" s="64" t="str">
        <f t="shared" si="16"/>
        <v>-</v>
      </c>
      <c r="AW80" s="64" t="str">
        <f t="shared" si="17"/>
        <v>-</v>
      </c>
      <c r="AX80" s="64" t="str">
        <f t="shared" si="18"/>
        <v>-</v>
      </c>
      <c r="AY80" s="64" t="str">
        <f t="shared" si="59"/>
        <v>-</v>
      </c>
      <c r="AZ80" s="64" t="str">
        <f t="shared" si="19"/>
        <v>-</v>
      </c>
      <c r="BA80" s="57" t="str">
        <f t="shared" si="60"/>
        <v>-</v>
      </c>
      <c r="BB80" s="56">
        <f t="shared" si="85"/>
        <v>36</v>
      </c>
      <c r="BC80" s="64" t="str">
        <f t="shared" si="62"/>
        <v>-</v>
      </c>
      <c r="BD80" s="64" t="str">
        <f t="shared" si="20"/>
        <v>-</v>
      </c>
      <c r="BE80" s="64" t="str">
        <f t="shared" si="21"/>
        <v>-</v>
      </c>
      <c r="BF80" s="64" t="str">
        <f t="shared" si="22"/>
        <v>-</v>
      </c>
      <c r="BG80" s="64" t="str">
        <f t="shared" si="63"/>
        <v>-</v>
      </c>
      <c r="BH80" s="64" t="str">
        <f t="shared" si="23"/>
        <v>-</v>
      </c>
      <c r="BI80" s="57" t="str">
        <f t="shared" si="64"/>
        <v>-</v>
      </c>
      <c r="BJ80" s="56">
        <f t="shared" si="86"/>
        <v>36</v>
      </c>
      <c r="BK80" s="64" t="str">
        <f t="shared" si="66"/>
        <v>-</v>
      </c>
      <c r="BL80" s="64" t="str">
        <f t="shared" si="24"/>
        <v>-</v>
      </c>
      <c r="BM80" s="64" t="str">
        <f t="shared" si="25"/>
        <v>-</v>
      </c>
      <c r="BN80" s="64" t="str">
        <f t="shared" si="26"/>
        <v>-</v>
      </c>
      <c r="BO80" s="64" t="str">
        <f t="shared" si="67"/>
        <v>-</v>
      </c>
      <c r="BP80" s="64" t="str">
        <f t="shared" si="27"/>
        <v>-</v>
      </c>
      <c r="BQ80" s="57" t="str">
        <f t="shared" si="68"/>
        <v>-</v>
      </c>
      <c r="BR80" s="56">
        <f t="shared" si="87"/>
        <v>36</v>
      </c>
      <c r="BS80" s="64" t="str">
        <f t="shared" si="70"/>
        <v>-</v>
      </c>
      <c r="BT80" s="64" t="str">
        <f t="shared" si="28"/>
        <v>-</v>
      </c>
      <c r="BU80" s="64" t="str">
        <f t="shared" si="29"/>
        <v>-</v>
      </c>
      <c r="BV80" s="64" t="str">
        <f t="shared" si="30"/>
        <v>-</v>
      </c>
      <c r="BW80" s="64" t="str">
        <f t="shared" si="71"/>
        <v>-</v>
      </c>
      <c r="BX80" s="64" t="str">
        <f t="shared" si="31"/>
        <v>-</v>
      </c>
      <c r="BY80" s="57" t="str">
        <f t="shared" si="72"/>
        <v>-</v>
      </c>
      <c r="BZ80" s="56">
        <f t="shared" si="88"/>
        <v>36</v>
      </c>
      <c r="CA80" s="64" t="str">
        <f t="shared" si="74"/>
        <v>-</v>
      </c>
      <c r="CB80" s="64" t="str">
        <f t="shared" si="32"/>
        <v>-</v>
      </c>
      <c r="CC80" s="64" t="str">
        <f t="shared" si="33"/>
        <v>-</v>
      </c>
      <c r="CD80" s="64" t="str">
        <f t="shared" si="34"/>
        <v>-</v>
      </c>
      <c r="CE80" s="64" t="str">
        <f t="shared" si="75"/>
        <v>-</v>
      </c>
      <c r="CF80" s="64" t="str">
        <f t="shared" si="35"/>
        <v>-</v>
      </c>
      <c r="CG80" s="57" t="str">
        <f t="shared" si="76"/>
        <v>-</v>
      </c>
      <c r="CH80" s="56">
        <f t="shared" si="89"/>
        <v>36</v>
      </c>
      <c r="CI80" s="64" t="str">
        <f t="shared" si="78"/>
        <v>-</v>
      </c>
      <c r="CJ80" s="64" t="str">
        <f t="shared" si="36"/>
        <v>-</v>
      </c>
      <c r="CK80" s="64" t="str">
        <f t="shared" si="37"/>
        <v>-</v>
      </c>
      <c r="CL80" s="64" t="str">
        <f t="shared" si="38"/>
        <v>-</v>
      </c>
      <c r="CM80" s="64" t="str">
        <f t="shared" si="79"/>
        <v>-</v>
      </c>
      <c r="CN80" s="64" t="str">
        <f t="shared" si="39"/>
        <v>-</v>
      </c>
      <c r="CO80" s="57" t="str">
        <f t="shared" si="80"/>
        <v>-</v>
      </c>
    </row>
    <row r="81" spans="4:93" ht="18" customHeight="1" x14ac:dyDescent="0.25">
      <c r="D81" s="57"/>
      <c r="E81" s="173"/>
      <c r="F81" s="173"/>
      <c r="G81" s="173"/>
      <c r="H81" s="173"/>
      <c r="I81" s="64"/>
      <c r="J81" s="240"/>
      <c r="K81" s="240"/>
      <c r="L81" s="62"/>
      <c r="M81" s="62"/>
      <c r="N81" s="62"/>
      <c r="O81" s="56">
        <f t="shared" si="91"/>
        <v>37</v>
      </c>
      <c r="P81" s="64">
        <f t="shared" si="41"/>
        <v>0</v>
      </c>
      <c r="Q81" s="64" t="str">
        <f t="shared" si="2"/>
        <v>-</v>
      </c>
      <c r="R81" s="64" t="str">
        <f t="shared" si="42"/>
        <v>-</v>
      </c>
      <c r="S81" s="64">
        <f t="shared" si="43"/>
        <v>0</v>
      </c>
      <c r="T81" s="64" t="str">
        <f t="shared" si="44"/>
        <v>-</v>
      </c>
      <c r="U81" s="57" t="str">
        <f t="shared" si="3"/>
        <v>Payoff</v>
      </c>
      <c r="V81" s="56">
        <f t="shared" si="92"/>
        <v>37</v>
      </c>
      <c r="W81" s="64">
        <f t="shared" si="46"/>
        <v>0</v>
      </c>
      <c r="X81" s="64" t="str">
        <f t="shared" si="4"/>
        <v>-</v>
      </c>
      <c r="Y81" s="64">
        <f t="shared" si="5"/>
        <v>0</v>
      </c>
      <c r="Z81" s="64" t="str">
        <f t="shared" si="6"/>
        <v>-</v>
      </c>
      <c r="AA81" s="64" t="str">
        <f t="shared" si="47"/>
        <v>-</v>
      </c>
      <c r="AB81" s="64" t="str">
        <f t="shared" si="7"/>
        <v>-</v>
      </c>
      <c r="AC81" s="57" t="str">
        <f t="shared" si="48"/>
        <v>Payoff</v>
      </c>
      <c r="AD81" s="56">
        <f t="shared" si="90"/>
        <v>37</v>
      </c>
      <c r="AE81" s="64">
        <f t="shared" si="50"/>
        <v>0</v>
      </c>
      <c r="AF81" s="64" t="str">
        <f t="shared" si="8"/>
        <v>-</v>
      </c>
      <c r="AG81" s="64">
        <f t="shared" si="9"/>
        <v>0</v>
      </c>
      <c r="AH81" s="64" t="str">
        <f t="shared" si="10"/>
        <v>-</v>
      </c>
      <c r="AI81" s="64" t="str">
        <f t="shared" si="51"/>
        <v>-</v>
      </c>
      <c r="AJ81" s="64" t="str">
        <f t="shared" si="11"/>
        <v>-</v>
      </c>
      <c r="AK81" s="57" t="str">
        <f t="shared" si="52"/>
        <v>Payoff</v>
      </c>
      <c r="AL81" s="56">
        <f t="shared" si="83"/>
        <v>37</v>
      </c>
      <c r="AM81" s="64" t="str">
        <f t="shared" si="54"/>
        <v>-</v>
      </c>
      <c r="AN81" s="64" t="str">
        <f t="shared" si="12"/>
        <v>-</v>
      </c>
      <c r="AO81" s="64" t="str">
        <f t="shared" si="13"/>
        <v>-</v>
      </c>
      <c r="AP81" s="64" t="str">
        <f t="shared" si="14"/>
        <v>-</v>
      </c>
      <c r="AQ81" s="64" t="str">
        <f t="shared" si="55"/>
        <v>-</v>
      </c>
      <c r="AR81" s="64" t="str">
        <f t="shared" si="15"/>
        <v>-</v>
      </c>
      <c r="AS81" s="57" t="str">
        <f t="shared" si="56"/>
        <v>-</v>
      </c>
      <c r="AT81" s="56">
        <f t="shared" si="84"/>
        <v>37</v>
      </c>
      <c r="AU81" s="64" t="str">
        <f t="shared" si="58"/>
        <v>-</v>
      </c>
      <c r="AV81" s="64" t="str">
        <f t="shared" si="16"/>
        <v>-</v>
      </c>
      <c r="AW81" s="64" t="str">
        <f t="shared" si="17"/>
        <v>-</v>
      </c>
      <c r="AX81" s="64" t="str">
        <f t="shared" si="18"/>
        <v>-</v>
      </c>
      <c r="AY81" s="64" t="str">
        <f t="shared" si="59"/>
        <v>-</v>
      </c>
      <c r="AZ81" s="64" t="str">
        <f t="shared" si="19"/>
        <v>-</v>
      </c>
      <c r="BA81" s="57" t="str">
        <f t="shared" si="60"/>
        <v>-</v>
      </c>
      <c r="BB81" s="56">
        <f t="shared" si="85"/>
        <v>37</v>
      </c>
      <c r="BC81" s="64" t="str">
        <f t="shared" si="62"/>
        <v>-</v>
      </c>
      <c r="BD81" s="64" t="str">
        <f t="shared" si="20"/>
        <v>-</v>
      </c>
      <c r="BE81" s="64" t="str">
        <f t="shared" si="21"/>
        <v>-</v>
      </c>
      <c r="BF81" s="64" t="str">
        <f t="shared" si="22"/>
        <v>-</v>
      </c>
      <c r="BG81" s="64" t="str">
        <f t="shared" si="63"/>
        <v>-</v>
      </c>
      <c r="BH81" s="64" t="str">
        <f t="shared" si="23"/>
        <v>-</v>
      </c>
      <c r="BI81" s="57" t="str">
        <f t="shared" si="64"/>
        <v>-</v>
      </c>
      <c r="BJ81" s="56">
        <f t="shared" si="86"/>
        <v>37</v>
      </c>
      <c r="BK81" s="64" t="str">
        <f t="shared" si="66"/>
        <v>-</v>
      </c>
      <c r="BL81" s="64" t="str">
        <f t="shared" si="24"/>
        <v>-</v>
      </c>
      <c r="BM81" s="64" t="str">
        <f t="shared" si="25"/>
        <v>-</v>
      </c>
      <c r="BN81" s="64" t="str">
        <f t="shared" si="26"/>
        <v>-</v>
      </c>
      <c r="BO81" s="64" t="str">
        <f t="shared" si="67"/>
        <v>-</v>
      </c>
      <c r="BP81" s="64" t="str">
        <f t="shared" si="27"/>
        <v>-</v>
      </c>
      <c r="BQ81" s="57" t="str">
        <f t="shared" si="68"/>
        <v>-</v>
      </c>
      <c r="BR81" s="56">
        <f t="shared" si="87"/>
        <v>37</v>
      </c>
      <c r="BS81" s="64" t="str">
        <f t="shared" si="70"/>
        <v>-</v>
      </c>
      <c r="BT81" s="64" t="str">
        <f t="shared" si="28"/>
        <v>-</v>
      </c>
      <c r="BU81" s="64" t="str">
        <f t="shared" si="29"/>
        <v>-</v>
      </c>
      <c r="BV81" s="64" t="str">
        <f t="shared" si="30"/>
        <v>-</v>
      </c>
      <c r="BW81" s="64" t="str">
        <f t="shared" si="71"/>
        <v>-</v>
      </c>
      <c r="BX81" s="64" t="str">
        <f t="shared" si="31"/>
        <v>-</v>
      </c>
      <c r="BY81" s="57" t="str">
        <f t="shared" si="72"/>
        <v>-</v>
      </c>
      <c r="BZ81" s="56">
        <f t="shared" si="88"/>
        <v>37</v>
      </c>
      <c r="CA81" s="64" t="str">
        <f t="shared" si="74"/>
        <v>-</v>
      </c>
      <c r="CB81" s="64" t="str">
        <f t="shared" si="32"/>
        <v>-</v>
      </c>
      <c r="CC81" s="64" t="str">
        <f t="shared" si="33"/>
        <v>-</v>
      </c>
      <c r="CD81" s="64" t="str">
        <f t="shared" si="34"/>
        <v>-</v>
      </c>
      <c r="CE81" s="64" t="str">
        <f t="shared" si="75"/>
        <v>-</v>
      </c>
      <c r="CF81" s="64" t="str">
        <f t="shared" si="35"/>
        <v>-</v>
      </c>
      <c r="CG81" s="57" t="str">
        <f t="shared" si="76"/>
        <v>-</v>
      </c>
      <c r="CH81" s="56">
        <f t="shared" si="89"/>
        <v>37</v>
      </c>
      <c r="CI81" s="64" t="str">
        <f t="shared" si="78"/>
        <v>-</v>
      </c>
      <c r="CJ81" s="64" t="str">
        <f t="shared" si="36"/>
        <v>-</v>
      </c>
      <c r="CK81" s="64" t="str">
        <f t="shared" si="37"/>
        <v>-</v>
      </c>
      <c r="CL81" s="64" t="str">
        <f t="shared" si="38"/>
        <v>-</v>
      </c>
      <c r="CM81" s="64" t="str">
        <f t="shared" si="79"/>
        <v>-</v>
      </c>
      <c r="CN81" s="64" t="str">
        <f t="shared" si="39"/>
        <v>-</v>
      </c>
      <c r="CO81" s="57" t="str">
        <f t="shared" si="80"/>
        <v>-</v>
      </c>
    </row>
    <row r="82" spans="4:93" ht="18" customHeight="1" x14ac:dyDescent="0.25">
      <c r="D82" s="57"/>
      <c r="E82" s="173"/>
      <c r="F82" s="173"/>
      <c r="G82" s="173"/>
      <c r="H82" s="173"/>
      <c r="I82" s="64"/>
      <c r="J82" s="240"/>
      <c r="K82" s="240"/>
      <c r="L82" s="62"/>
      <c r="M82" s="62"/>
      <c r="N82" s="62"/>
      <c r="O82" s="56">
        <f t="shared" si="91"/>
        <v>38</v>
      </c>
      <c r="P82" s="64">
        <f t="shared" si="41"/>
        <v>0</v>
      </c>
      <c r="Q82" s="64" t="str">
        <f t="shared" si="2"/>
        <v>-</v>
      </c>
      <c r="R82" s="64" t="str">
        <f t="shared" si="42"/>
        <v>-</v>
      </c>
      <c r="S82" s="64">
        <f t="shared" si="43"/>
        <v>0</v>
      </c>
      <c r="T82" s="64" t="str">
        <f t="shared" si="44"/>
        <v>-</v>
      </c>
      <c r="U82" s="57" t="str">
        <f t="shared" si="3"/>
        <v>Payoff</v>
      </c>
      <c r="V82" s="56">
        <f t="shared" si="92"/>
        <v>38</v>
      </c>
      <c r="W82" s="64">
        <f t="shared" si="46"/>
        <v>0</v>
      </c>
      <c r="X82" s="64" t="str">
        <f t="shared" si="4"/>
        <v>-</v>
      </c>
      <c r="Y82" s="64">
        <f t="shared" si="5"/>
        <v>0</v>
      </c>
      <c r="Z82" s="64" t="str">
        <f t="shared" si="6"/>
        <v>-</v>
      </c>
      <c r="AA82" s="64" t="str">
        <f t="shared" si="47"/>
        <v>-</v>
      </c>
      <c r="AB82" s="64" t="str">
        <f t="shared" si="7"/>
        <v>-</v>
      </c>
      <c r="AC82" s="57" t="str">
        <f t="shared" si="48"/>
        <v>Payoff</v>
      </c>
      <c r="AD82" s="56">
        <f t="shared" si="90"/>
        <v>38</v>
      </c>
      <c r="AE82" s="64">
        <f t="shared" si="50"/>
        <v>0</v>
      </c>
      <c r="AF82" s="64" t="str">
        <f t="shared" si="8"/>
        <v>-</v>
      </c>
      <c r="AG82" s="64">
        <f t="shared" si="9"/>
        <v>0</v>
      </c>
      <c r="AH82" s="64" t="str">
        <f t="shared" si="10"/>
        <v>-</v>
      </c>
      <c r="AI82" s="64" t="str">
        <f t="shared" si="51"/>
        <v>-</v>
      </c>
      <c r="AJ82" s="64" t="str">
        <f t="shared" si="11"/>
        <v>-</v>
      </c>
      <c r="AK82" s="57" t="str">
        <f t="shared" si="52"/>
        <v>Payoff</v>
      </c>
      <c r="AL82" s="56">
        <f t="shared" si="83"/>
        <v>38</v>
      </c>
      <c r="AM82" s="64" t="str">
        <f t="shared" si="54"/>
        <v>-</v>
      </c>
      <c r="AN82" s="64" t="str">
        <f t="shared" si="12"/>
        <v>-</v>
      </c>
      <c r="AO82" s="64" t="str">
        <f t="shared" si="13"/>
        <v>-</v>
      </c>
      <c r="AP82" s="64" t="str">
        <f t="shared" si="14"/>
        <v>-</v>
      </c>
      <c r="AQ82" s="64" t="str">
        <f t="shared" si="55"/>
        <v>-</v>
      </c>
      <c r="AR82" s="64" t="str">
        <f t="shared" si="15"/>
        <v>-</v>
      </c>
      <c r="AS82" s="57" t="str">
        <f t="shared" si="56"/>
        <v>-</v>
      </c>
      <c r="AT82" s="56">
        <f t="shared" si="84"/>
        <v>38</v>
      </c>
      <c r="AU82" s="64" t="str">
        <f t="shared" si="58"/>
        <v>-</v>
      </c>
      <c r="AV82" s="64" t="str">
        <f t="shared" si="16"/>
        <v>-</v>
      </c>
      <c r="AW82" s="64" t="str">
        <f t="shared" si="17"/>
        <v>-</v>
      </c>
      <c r="AX82" s="64" t="str">
        <f t="shared" si="18"/>
        <v>-</v>
      </c>
      <c r="AY82" s="64" t="str">
        <f t="shared" si="59"/>
        <v>-</v>
      </c>
      <c r="AZ82" s="64" t="str">
        <f t="shared" si="19"/>
        <v>-</v>
      </c>
      <c r="BA82" s="57" t="str">
        <f t="shared" si="60"/>
        <v>-</v>
      </c>
      <c r="BB82" s="56">
        <f t="shared" si="85"/>
        <v>38</v>
      </c>
      <c r="BC82" s="64" t="str">
        <f t="shared" si="62"/>
        <v>-</v>
      </c>
      <c r="BD82" s="64" t="str">
        <f t="shared" si="20"/>
        <v>-</v>
      </c>
      <c r="BE82" s="64" t="str">
        <f t="shared" si="21"/>
        <v>-</v>
      </c>
      <c r="BF82" s="64" t="str">
        <f t="shared" si="22"/>
        <v>-</v>
      </c>
      <c r="BG82" s="64" t="str">
        <f t="shared" si="63"/>
        <v>-</v>
      </c>
      <c r="BH82" s="64" t="str">
        <f t="shared" si="23"/>
        <v>-</v>
      </c>
      <c r="BI82" s="57" t="str">
        <f t="shared" si="64"/>
        <v>-</v>
      </c>
      <c r="BJ82" s="56">
        <f t="shared" si="86"/>
        <v>38</v>
      </c>
      <c r="BK82" s="64" t="str">
        <f t="shared" si="66"/>
        <v>-</v>
      </c>
      <c r="BL82" s="64" t="str">
        <f t="shared" si="24"/>
        <v>-</v>
      </c>
      <c r="BM82" s="64" t="str">
        <f t="shared" si="25"/>
        <v>-</v>
      </c>
      <c r="BN82" s="64" t="str">
        <f t="shared" si="26"/>
        <v>-</v>
      </c>
      <c r="BO82" s="64" t="str">
        <f t="shared" si="67"/>
        <v>-</v>
      </c>
      <c r="BP82" s="64" t="str">
        <f t="shared" si="27"/>
        <v>-</v>
      </c>
      <c r="BQ82" s="57" t="str">
        <f t="shared" si="68"/>
        <v>-</v>
      </c>
      <c r="BR82" s="56">
        <f t="shared" si="87"/>
        <v>38</v>
      </c>
      <c r="BS82" s="64" t="str">
        <f t="shared" si="70"/>
        <v>-</v>
      </c>
      <c r="BT82" s="64" t="str">
        <f t="shared" si="28"/>
        <v>-</v>
      </c>
      <c r="BU82" s="64" t="str">
        <f t="shared" si="29"/>
        <v>-</v>
      </c>
      <c r="BV82" s="64" t="str">
        <f t="shared" si="30"/>
        <v>-</v>
      </c>
      <c r="BW82" s="64" t="str">
        <f t="shared" si="71"/>
        <v>-</v>
      </c>
      <c r="BX82" s="64" t="str">
        <f t="shared" si="31"/>
        <v>-</v>
      </c>
      <c r="BY82" s="57" t="str">
        <f t="shared" si="72"/>
        <v>-</v>
      </c>
      <c r="BZ82" s="56">
        <f t="shared" si="88"/>
        <v>38</v>
      </c>
      <c r="CA82" s="64" t="str">
        <f t="shared" si="74"/>
        <v>-</v>
      </c>
      <c r="CB82" s="64" t="str">
        <f t="shared" si="32"/>
        <v>-</v>
      </c>
      <c r="CC82" s="64" t="str">
        <f t="shared" si="33"/>
        <v>-</v>
      </c>
      <c r="CD82" s="64" t="str">
        <f t="shared" si="34"/>
        <v>-</v>
      </c>
      <c r="CE82" s="64" t="str">
        <f t="shared" si="75"/>
        <v>-</v>
      </c>
      <c r="CF82" s="64" t="str">
        <f t="shared" si="35"/>
        <v>-</v>
      </c>
      <c r="CG82" s="57" t="str">
        <f t="shared" si="76"/>
        <v>-</v>
      </c>
      <c r="CH82" s="56">
        <f t="shared" si="89"/>
        <v>38</v>
      </c>
      <c r="CI82" s="64" t="str">
        <f t="shared" si="78"/>
        <v>-</v>
      </c>
      <c r="CJ82" s="64" t="str">
        <f t="shared" si="36"/>
        <v>-</v>
      </c>
      <c r="CK82" s="64" t="str">
        <f t="shared" si="37"/>
        <v>-</v>
      </c>
      <c r="CL82" s="64" t="str">
        <f t="shared" si="38"/>
        <v>-</v>
      </c>
      <c r="CM82" s="64" t="str">
        <f t="shared" si="79"/>
        <v>-</v>
      </c>
      <c r="CN82" s="64" t="str">
        <f t="shared" si="39"/>
        <v>-</v>
      </c>
      <c r="CO82" s="57" t="str">
        <f t="shared" si="80"/>
        <v>-</v>
      </c>
    </row>
    <row r="83" spans="4:93" ht="18" customHeight="1" x14ac:dyDescent="0.25">
      <c r="D83" s="57"/>
      <c r="E83" s="173"/>
      <c r="F83" s="173"/>
      <c r="G83" s="173"/>
      <c r="H83" s="173"/>
      <c r="I83" s="64"/>
      <c r="J83" s="240"/>
      <c r="K83" s="240"/>
      <c r="L83" s="62"/>
      <c r="M83" s="62"/>
      <c r="N83" s="62"/>
      <c r="O83" s="56">
        <f t="shared" si="91"/>
        <v>39</v>
      </c>
      <c r="P83" s="64">
        <f t="shared" si="41"/>
        <v>0</v>
      </c>
      <c r="Q83" s="64" t="str">
        <f t="shared" si="2"/>
        <v>-</v>
      </c>
      <c r="R83" s="64" t="str">
        <f t="shared" si="42"/>
        <v>-</v>
      </c>
      <c r="S83" s="64">
        <f t="shared" si="43"/>
        <v>0</v>
      </c>
      <c r="T83" s="64" t="str">
        <f t="shared" si="44"/>
        <v>-</v>
      </c>
      <c r="U83" s="57" t="str">
        <f t="shared" si="3"/>
        <v>Payoff</v>
      </c>
      <c r="V83" s="56">
        <f t="shared" ref="V83:V99" si="93">V82+1</f>
        <v>39</v>
      </c>
      <c r="W83" s="64">
        <f t="shared" si="46"/>
        <v>0</v>
      </c>
      <c r="X83" s="64" t="str">
        <f t="shared" si="4"/>
        <v>-</v>
      </c>
      <c r="Y83" s="64">
        <f t="shared" si="5"/>
        <v>0</v>
      </c>
      <c r="Z83" s="64" t="str">
        <f t="shared" si="6"/>
        <v>-</v>
      </c>
      <c r="AA83" s="64" t="str">
        <f t="shared" si="47"/>
        <v>-</v>
      </c>
      <c r="AB83" s="64" t="str">
        <f t="shared" si="7"/>
        <v>-</v>
      </c>
      <c r="AC83" s="57" t="str">
        <f t="shared" si="48"/>
        <v>Payoff</v>
      </c>
      <c r="AD83" s="56">
        <f t="shared" si="90"/>
        <v>39</v>
      </c>
      <c r="AE83" s="64">
        <f t="shared" si="50"/>
        <v>0</v>
      </c>
      <c r="AF83" s="64" t="str">
        <f t="shared" si="8"/>
        <v>-</v>
      </c>
      <c r="AG83" s="64">
        <f t="shared" si="9"/>
        <v>0</v>
      </c>
      <c r="AH83" s="64" t="str">
        <f t="shared" si="10"/>
        <v>-</v>
      </c>
      <c r="AI83" s="64" t="str">
        <f t="shared" si="51"/>
        <v>-</v>
      </c>
      <c r="AJ83" s="64" t="str">
        <f t="shared" si="11"/>
        <v>-</v>
      </c>
      <c r="AK83" s="57" t="str">
        <f t="shared" si="52"/>
        <v>Payoff</v>
      </c>
      <c r="AL83" s="56">
        <f t="shared" si="83"/>
        <v>39</v>
      </c>
      <c r="AM83" s="64" t="str">
        <f t="shared" si="54"/>
        <v>-</v>
      </c>
      <c r="AN83" s="64" t="str">
        <f t="shared" si="12"/>
        <v>-</v>
      </c>
      <c r="AO83" s="64" t="str">
        <f t="shared" si="13"/>
        <v>-</v>
      </c>
      <c r="AP83" s="64" t="str">
        <f t="shared" si="14"/>
        <v>-</v>
      </c>
      <c r="AQ83" s="64" t="str">
        <f t="shared" si="55"/>
        <v>-</v>
      </c>
      <c r="AR83" s="64" t="str">
        <f t="shared" si="15"/>
        <v>-</v>
      </c>
      <c r="AS83" s="57" t="str">
        <f t="shared" si="56"/>
        <v>-</v>
      </c>
      <c r="AT83" s="56">
        <f t="shared" si="84"/>
        <v>39</v>
      </c>
      <c r="AU83" s="64" t="str">
        <f t="shared" si="58"/>
        <v>-</v>
      </c>
      <c r="AV83" s="64" t="str">
        <f t="shared" si="16"/>
        <v>-</v>
      </c>
      <c r="AW83" s="64" t="str">
        <f t="shared" si="17"/>
        <v>-</v>
      </c>
      <c r="AX83" s="64" t="str">
        <f t="shared" si="18"/>
        <v>-</v>
      </c>
      <c r="AY83" s="64" t="str">
        <f t="shared" si="59"/>
        <v>-</v>
      </c>
      <c r="AZ83" s="64" t="str">
        <f t="shared" si="19"/>
        <v>-</v>
      </c>
      <c r="BA83" s="57" t="str">
        <f t="shared" si="60"/>
        <v>-</v>
      </c>
      <c r="BB83" s="56">
        <f t="shared" si="85"/>
        <v>39</v>
      </c>
      <c r="BC83" s="64" t="str">
        <f t="shared" si="62"/>
        <v>-</v>
      </c>
      <c r="BD83" s="64" t="str">
        <f t="shared" si="20"/>
        <v>-</v>
      </c>
      <c r="BE83" s="64" t="str">
        <f t="shared" si="21"/>
        <v>-</v>
      </c>
      <c r="BF83" s="64" t="str">
        <f t="shared" si="22"/>
        <v>-</v>
      </c>
      <c r="BG83" s="64" t="str">
        <f t="shared" si="63"/>
        <v>-</v>
      </c>
      <c r="BH83" s="64" t="str">
        <f t="shared" si="23"/>
        <v>-</v>
      </c>
      <c r="BI83" s="57" t="str">
        <f t="shared" si="64"/>
        <v>-</v>
      </c>
      <c r="BJ83" s="56">
        <f t="shared" si="86"/>
        <v>39</v>
      </c>
      <c r="BK83" s="64" t="str">
        <f t="shared" si="66"/>
        <v>-</v>
      </c>
      <c r="BL83" s="64" t="str">
        <f t="shared" si="24"/>
        <v>-</v>
      </c>
      <c r="BM83" s="64" t="str">
        <f t="shared" si="25"/>
        <v>-</v>
      </c>
      <c r="BN83" s="64" t="str">
        <f t="shared" si="26"/>
        <v>-</v>
      </c>
      <c r="BO83" s="64" t="str">
        <f t="shared" si="67"/>
        <v>-</v>
      </c>
      <c r="BP83" s="64" t="str">
        <f t="shared" si="27"/>
        <v>-</v>
      </c>
      <c r="BQ83" s="57" t="str">
        <f t="shared" si="68"/>
        <v>-</v>
      </c>
      <c r="BR83" s="56">
        <f t="shared" si="87"/>
        <v>39</v>
      </c>
      <c r="BS83" s="64" t="str">
        <f t="shared" si="70"/>
        <v>-</v>
      </c>
      <c r="BT83" s="64" t="str">
        <f t="shared" si="28"/>
        <v>-</v>
      </c>
      <c r="BU83" s="64" t="str">
        <f t="shared" si="29"/>
        <v>-</v>
      </c>
      <c r="BV83" s="64" t="str">
        <f t="shared" si="30"/>
        <v>-</v>
      </c>
      <c r="BW83" s="64" t="str">
        <f t="shared" si="71"/>
        <v>-</v>
      </c>
      <c r="BX83" s="64" t="str">
        <f t="shared" si="31"/>
        <v>-</v>
      </c>
      <c r="BY83" s="57" t="str">
        <f t="shared" si="72"/>
        <v>-</v>
      </c>
      <c r="BZ83" s="56">
        <f t="shared" si="88"/>
        <v>39</v>
      </c>
      <c r="CA83" s="64" t="str">
        <f t="shared" si="74"/>
        <v>-</v>
      </c>
      <c r="CB83" s="64" t="str">
        <f t="shared" si="32"/>
        <v>-</v>
      </c>
      <c r="CC83" s="64" t="str">
        <f t="shared" si="33"/>
        <v>-</v>
      </c>
      <c r="CD83" s="64" t="str">
        <f t="shared" si="34"/>
        <v>-</v>
      </c>
      <c r="CE83" s="64" t="str">
        <f t="shared" si="75"/>
        <v>-</v>
      </c>
      <c r="CF83" s="64" t="str">
        <f t="shared" si="35"/>
        <v>-</v>
      </c>
      <c r="CG83" s="57" t="str">
        <f t="shared" si="76"/>
        <v>-</v>
      </c>
      <c r="CH83" s="56">
        <f t="shared" si="89"/>
        <v>39</v>
      </c>
      <c r="CI83" s="64" t="str">
        <f t="shared" si="78"/>
        <v>-</v>
      </c>
      <c r="CJ83" s="64" t="str">
        <f t="shared" si="36"/>
        <v>-</v>
      </c>
      <c r="CK83" s="64" t="str">
        <f t="shared" si="37"/>
        <v>-</v>
      </c>
      <c r="CL83" s="64" t="str">
        <f t="shared" si="38"/>
        <v>-</v>
      </c>
      <c r="CM83" s="64" t="str">
        <f t="shared" si="79"/>
        <v>-</v>
      </c>
      <c r="CN83" s="64" t="str">
        <f t="shared" si="39"/>
        <v>-</v>
      </c>
      <c r="CO83" s="57" t="str">
        <f t="shared" si="80"/>
        <v>-</v>
      </c>
    </row>
    <row r="84" spans="4:93" ht="18" customHeight="1" x14ac:dyDescent="0.25">
      <c r="D84" s="57"/>
      <c r="E84" s="173"/>
      <c r="F84" s="173"/>
      <c r="G84" s="173"/>
      <c r="H84" s="173"/>
      <c r="I84" s="64"/>
      <c r="J84" s="240"/>
      <c r="K84" s="240"/>
      <c r="L84" s="62"/>
      <c r="M84" s="62"/>
      <c r="N84" s="62"/>
      <c r="O84" s="56">
        <f t="shared" si="91"/>
        <v>40</v>
      </c>
      <c r="P84" s="64">
        <f t="shared" si="41"/>
        <v>0</v>
      </c>
      <c r="Q84" s="64" t="str">
        <f t="shared" si="2"/>
        <v>-</v>
      </c>
      <c r="R84" s="64" t="str">
        <f t="shared" si="42"/>
        <v>-</v>
      </c>
      <c r="S84" s="64">
        <f t="shared" si="43"/>
        <v>0</v>
      </c>
      <c r="T84" s="64" t="str">
        <f t="shared" si="44"/>
        <v>-</v>
      </c>
      <c r="U84" s="57" t="str">
        <f t="shared" si="3"/>
        <v>Payoff</v>
      </c>
      <c r="V84" s="56">
        <f t="shared" si="93"/>
        <v>40</v>
      </c>
      <c r="W84" s="64">
        <f t="shared" si="46"/>
        <v>0</v>
      </c>
      <c r="X84" s="64" t="str">
        <f t="shared" si="4"/>
        <v>-</v>
      </c>
      <c r="Y84" s="64">
        <f t="shared" si="5"/>
        <v>0</v>
      </c>
      <c r="Z84" s="64" t="str">
        <f t="shared" si="6"/>
        <v>-</v>
      </c>
      <c r="AA84" s="64" t="str">
        <f t="shared" si="47"/>
        <v>-</v>
      </c>
      <c r="AB84" s="64" t="str">
        <f t="shared" si="7"/>
        <v>-</v>
      </c>
      <c r="AC84" s="57" t="str">
        <f t="shared" si="48"/>
        <v>Payoff</v>
      </c>
      <c r="AD84" s="56">
        <f t="shared" si="90"/>
        <v>40</v>
      </c>
      <c r="AE84" s="64">
        <f t="shared" si="50"/>
        <v>0</v>
      </c>
      <c r="AF84" s="64" t="str">
        <f t="shared" si="8"/>
        <v>-</v>
      </c>
      <c r="AG84" s="64">
        <f t="shared" si="9"/>
        <v>0</v>
      </c>
      <c r="AH84" s="64" t="str">
        <f t="shared" si="10"/>
        <v>-</v>
      </c>
      <c r="AI84" s="64" t="str">
        <f t="shared" si="51"/>
        <v>-</v>
      </c>
      <c r="AJ84" s="64" t="str">
        <f t="shared" si="11"/>
        <v>-</v>
      </c>
      <c r="AK84" s="57" t="str">
        <f t="shared" si="52"/>
        <v>Payoff</v>
      </c>
      <c r="AL84" s="56">
        <f t="shared" si="83"/>
        <v>40</v>
      </c>
      <c r="AM84" s="64" t="str">
        <f t="shared" si="54"/>
        <v>-</v>
      </c>
      <c r="AN84" s="64" t="str">
        <f t="shared" si="12"/>
        <v>-</v>
      </c>
      <c r="AO84" s="64" t="str">
        <f t="shared" si="13"/>
        <v>-</v>
      </c>
      <c r="AP84" s="64" t="str">
        <f t="shared" si="14"/>
        <v>-</v>
      </c>
      <c r="AQ84" s="64" t="str">
        <f t="shared" si="55"/>
        <v>-</v>
      </c>
      <c r="AR84" s="64" t="str">
        <f t="shared" si="15"/>
        <v>-</v>
      </c>
      <c r="AS84" s="57" t="str">
        <f t="shared" si="56"/>
        <v>-</v>
      </c>
      <c r="AT84" s="56">
        <f t="shared" si="84"/>
        <v>40</v>
      </c>
      <c r="AU84" s="64" t="str">
        <f t="shared" si="58"/>
        <v>-</v>
      </c>
      <c r="AV84" s="64" t="str">
        <f t="shared" si="16"/>
        <v>-</v>
      </c>
      <c r="AW84" s="64" t="str">
        <f t="shared" si="17"/>
        <v>-</v>
      </c>
      <c r="AX84" s="64" t="str">
        <f t="shared" si="18"/>
        <v>-</v>
      </c>
      <c r="AY84" s="64" t="str">
        <f t="shared" si="59"/>
        <v>-</v>
      </c>
      <c r="AZ84" s="64" t="str">
        <f t="shared" si="19"/>
        <v>-</v>
      </c>
      <c r="BA84" s="57" t="str">
        <f t="shared" si="60"/>
        <v>-</v>
      </c>
      <c r="BB84" s="56">
        <f t="shared" si="85"/>
        <v>40</v>
      </c>
      <c r="BC84" s="64" t="str">
        <f t="shared" si="62"/>
        <v>-</v>
      </c>
      <c r="BD84" s="64" t="str">
        <f t="shared" si="20"/>
        <v>-</v>
      </c>
      <c r="BE84" s="64" t="str">
        <f t="shared" si="21"/>
        <v>-</v>
      </c>
      <c r="BF84" s="64" t="str">
        <f t="shared" si="22"/>
        <v>-</v>
      </c>
      <c r="BG84" s="64" t="str">
        <f t="shared" si="63"/>
        <v>-</v>
      </c>
      <c r="BH84" s="64" t="str">
        <f t="shared" si="23"/>
        <v>-</v>
      </c>
      <c r="BI84" s="57" t="str">
        <f t="shared" si="64"/>
        <v>-</v>
      </c>
      <c r="BJ84" s="56">
        <f t="shared" si="86"/>
        <v>40</v>
      </c>
      <c r="BK84" s="64" t="str">
        <f t="shared" si="66"/>
        <v>-</v>
      </c>
      <c r="BL84" s="64" t="str">
        <f t="shared" si="24"/>
        <v>-</v>
      </c>
      <c r="BM84" s="64" t="str">
        <f t="shared" si="25"/>
        <v>-</v>
      </c>
      <c r="BN84" s="64" t="str">
        <f t="shared" si="26"/>
        <v>-</v>
      </c>
      <c r="BO84" s="64" t="str">
        <f t="shared" si="67"/>
        <v>-</v>
      </c>
      <c r="BP84" s="64" t="str">
        <f t="shared" si="27"/>
        <v>-</v>
      </c>
      <c r="BQ84" s="57" t="str">
        <f t="shared" si="68"/>
        <v>-</v>
      </c>
      <c r="BR84" s="56">
        <f t="shared" si="87"/>
        <v>40</v>
      </c>
      <c r="BS84" s="64" t="str">
        <f t="shared" si="70"/>
        <v>-</v>
      </c>
      <c r="BT84" s="64" t="str">
        <f t="shared" si="28"/>
        <v>-</v>
      </c>
      <c r="BU84" s="64" t="str">
        <f t="shared" si="29"/>
        <v>-</v>
      </c>
      <c r="BV84" s="64" t="str">
        <f t="shared" si="30"/>
        <v>-</v>
      </c>
      <c r="BW84" s="64" t="str">
        <f t="shared" si="71"/>
        <v>-</v>
      </c>
      <c r="BX84" s="64" t="str">
        <f t="shared" si="31"/>
        <v>-</v>
      </c>
      <c r="BY84" s="57" t="str">
        <f t="shared" si="72"/>
        <v>-</v>
      </c>
      <c r="BZ84" s="56">
        <f t="shared" si="88"/>
        <v>40</v>
      </c>
      <c r="CA84" s="64" t="str">
        <f t="shared" si="74"/>
        <v>-</v>
      </c>
      <c r="CB84" s="64" t="str">
        <f t="shared" si="32"/>
        <v>-</v>
      </c>
      <c r="CC84" s="64" t="str">
        <f t="shared" si="33"/>
        <v>-</v>
      </c>
      <c r="CD84" s="64" t="str">
        <f t="shared" si="34"/>
        <v>-</v>
      </c>
      <c r="CE84" s="64" t="str">
        <f t="shared" si="75"/>
        <v>-</v>
      </c>
      <c r="CF84" s="64" t="str">
        <f t="shared" si="35"/>
        <v>-</v>
      </c>
      <c r="CG84" s="57" t="str">
        <f t="shared" si="76"/>
        <v>-</v>
      </c>
      <c r="CH84" s="56">
        <f t="shared" si="89"/>
        <v>40</v>
      </c>
      <c r="CI84" s="64" t="str">
        <f t="shared" si="78"/>
        <v>-</v>
      </c>
      <c r="CJ84" s="64" t="str">
        <f t="shared" si="36"/>
        <v>-</v>
      </c>
      <c r="CK84" s="64" t="str">
        <f t="shared" si="37"/>
        <v>-</v>
      </c>
      <c r="CL84" s="64" t="str">
        <f t="shared" si="38"/>
        <v>-</v>
      </c>
      <c r="CM84" s="64" t="str">
        <f t="shared" si="79"/>
        <v>-</v>
      </c>
      <c r="CN84" s="64" t="str">
        <f t="shared" si="39"/>
        <v>-</v>
      </c>
      <c r="CO84" s="57" t="str">
        <f t="shared" si="80"/>
        <v>-</v>
      </c>
    </row>
    <row r="85" spans="4:93" ht="18" customHeight="1" x14ac:dyDescent="0.25">
      <c r="F85" s="62"/>
      <c r="G85" s="62"/>
      <c r="I85" s="62"/>
      <c r="J85" s="62"/>
      <c r="K85" s="62"/>
      <c r="L85" s="62"/>
      <c r="M85" s="62"/>
      <c r="N85" s="62"/>
      <c r="O85" s="56">
        <f t="shared" si="91"/>
        <v>41</v>
      </c>
      <c r="P85" s="64">
        <f t="shared" si="41"/>
        <v>0</v>
      </c>
      <c r="Q85" s="64" t="str">
        <f t="shared" si="2"/>
        <v>-</v>
      </c>
      <c r="R85" s="64" t="str">
        <f t="shared" si="42"/>
        <v>-</v>
      </c>
      <c r="S85" s="64">
        <f t="shared" si="43"/>
        <v>0</v>
      </c>
      <c r="T85" s="64" t="str">
        <f t="shared" si="44"/>
        <v>-</v>
      </c>
      <c r="U85" s="57" t="str">
        <f t="shared" si="3"/>
        <v>Payoff</v>
      </c>
      <c r="V85" s="56">
        <f t="shared" si="93"/>
        <v>41</v>
      </c>
      <c r="W85" s="64">
        <f t="shared" si="46"/>
        <v>0</v>
      </c>
      <c r="X85" s="64" t="str">
        <f t="shared" si="4"/>
        <v>-</v>
      </c>
      <c r="Y85" s="64">
        <f t="shared" si="5"/>
        <v>0</v>
      </c>
      <c r="Z85" s="64" t="str">
        <f t="shared" si="6"/>
        <v>-</v>
      </c>
      <c r="AA85" s="64" t="str">
        <f t="shared" si="47"/>
        <v>-</v>
      </c>
      <c r="AB85" s="64" t="str">
        <f t="shared" si="7"/>
        <v>-</v>
      </c>
      <c r="AC85" s="57" t="str">
        <f t="shared" si="48"/>
        <v>Payoff</v>
      </c>
      <c r="AD85" s="56">
        <f t="shared" si="90"/>
        <v>41</v>
      </c>
      <c r="AE85" s="64">
        <f t="shared" si="50"/>
        <v>0</v>
      </c>
      <c r="AF85" s="64" t="str">
        <f t="shared" si="8"/>
        <v>-</v>
      </c>
      <c r="AG85" s="64">
        <f t="shared" si="9"/>
        <v>0</v>
      </c>
      <c r="AH85" s="64" t="str">
        <f t="shared" si="10"/>
        <v>-</v>
      </c>
      <c r="AI85" s="64" t="str">
        <f t="shared" si="51"/>
        <v>-</v>
      </c>
      <c r="AJ85" s="64" t="str">
        <f t="shared" si="11"/>
        <v>-</v>
      </c>
      <c r="AK85" s="57" t="str">
        <f t="shared" si="52"/>
        <v>Payoff</v>
      </c>
      <c r="AL85" s="56">
        <f t="shared" si="83"/>
        <v>41</v>
      </c>
      <c r="AM85" s="64" t="str">
        <f t="shared" si="54"/>
        <v>-</v>
      </c>
      <c r="AN85" s="64" t="str">
        <f t="shared" si="12"/>
        <v>-</v>
      </c>
      <c r="AO85" s="64" t="str">
        <f t="shared" si="13"/>
        <v>-</v>
      </c>
      <c r="AP85" s="64" t="str">
        <f t="shared" si="14"/>
        <v>-</v>
      </c>
      <c r="AQ85" s="64" t="str">
        <f t="shared" si="55"/>
        <v>-</v>
      </c>
      <c r="AR85" s="64" t="str">
        <f t="shared" si="15"/>
        <v>-</v>
      </c>
      <c r="AS85" s="57" t="str">
        <f t="shared" si="56"/>
        <v>-</v>
      </c>
      <c r="AT85" s="56">
        <f t="shared" si="84"/>
        <v>41</v>
      </c>
      <c r="AU85" s="64" t="str">
        <f t="shared" si="58"/>
        <v>-</v>
      </c>
      <c r="AV85" s="64" t="str">
        <f t="shared" si="16"/>
        <v>-</v>
      </c>
      <c r="AW85" s="64" t="str">
        <f t="shared" si="17"/>
        <v>-</v>
      </c>
      <c r="AX85" s="64" t="str">
        <f t="shared" si="18"/>
        <v>-</v>
      </c>
      <c r="AY85" s="64" t="str">
        <f t="shared" si="59"/>
        <v>-</v>
      </c>
      <c r="AZ85" s="64" t="str">
        <f t="shared" si="19"/>
        <v>-</v>
      </c>
      <c r="BA85" s="57" t="str">
        <f t="shared" si="60"/>
        <v>-</v>
      </c>
      <c r="BB85" s="56">
        <f t="shared" si="85"/>
        <v>41</v>
      </c>
      <c r="BC85" s="64" t="str">
        <f t="shared" si="62"/>
        <v>-</v>
      </c>
      <c r="BD85" s="64" t="str">
        <f t="shared" si="20"/>
        <v>-</v>
      </c>
      <c r="BE85" s="64" t="str">
        <f t="shared" si="21"/>
        <v>-</v>
      </c>
      <c r="BF85" s="64" t="str">
        <f t="shared" si="22"/>
        <v>-</v>
      </c>
      <c r="BG85" s="64" t="str">
        <f t="shared" si="63"/>
        <v>-</v>
      </c>
      <c r="BH85" s="64" t="str">
        <f t="shared" si="23"/>
        <v>-</v>
      </c>
      <c r="BI85" s="57" t="str">
        <f t="shared" si="64"/>
        <v>-</v>
      </c>
      <c r="BJ85" s="56">
        <f t="shared" si="86"/>
        <v>41</v>
      </c>
      <c r="BK85" s="64" t="str">
        <f t="shared" si="66"/>
        <v>-</v>
      </c>
      <c r="BL85" s="64" t="str">
        <f t="shared" si="24"/>
        <v>-</v>
      </c>
      <c r="BM85" s="64" t="str">
        <f t="shared" si="25"/>
        <v>-</v>
      </c>
      <c r="BN85" s="64" t="str">
        <f t="shared" si="26"/>
        <v>-</v>
      </c>
      <c r="BO85" s="64" t="str">
        <f t="shared" si="67"/>
        <v>-</v>
      </c>
      <c r="BP85" s="64" t="str">
        <f t="shared" si="27"/>
        <v>-</v>
      </c>
      <c r="BQ85" s="57" t="str">
        <f t="shared" si="68"/>
        <v>-</v>
      </c>
      <c r="BR85" s="56">
        <f t="shared" si="87"/>
        <v>41</v>
      </c>
      <c r="BS85" s="64" t="str">
        <f t="shared" si="70"/>
        <v>-</v>
      </c>
      <c r="BT85" s="64" t="str">
        <f t="shared" si="28"/>
        <v>-</v>
      </c>
      <c r="BU85" s="64" t="str">
        <f t="shared" si="29"/>
        <v>-</v>
      </c>
      <c r="BV85" s="64" t="str">
        <f t="shared" si="30"/>
        <v>-</v>
      </c>
      <c r="BW85" s="64" t="str">
        <f t="shared" si="71"/>
        <v>-</v>
      </c>
      <c r="BX85" s="64" t="str">
        <f t="shared" si="31"/>
        <v>-</v>
      </c>
      <c r="BY85" s="57" t="str">
        <f t="shared" si="72"/>
        <v>-</v>
      </c>
      <c r="BZ85" s="56">
        <f t="shared" si="88"/>
        <v>41</v>
      </c>
      <c r="CA85" s="64" t="str">
        <f t="shared" si="74"/>
        <v>-</v>
      </c>
      <c r="CB85" s="64" t="str">
        <f t="shared" si="32"/>
        <v>-</v>
      </c>
      <c r="CC85" s="64" t="str">
        <f t="shared" si="33"/>
        <v>-</v>
      </c>
      <c r="CD85" s="64" t="str">
        <f t="shared" si="34"/>
        <v>-</v>
      </c>
      <c r="CE85" s="64" t="str">
        <f t="shared" si="75"/>
        <v>-</v>
      </c>
      <c r="CF85" s="64" t="str">
        <f t="shared" si="35"/>
        <v>-</v>
      </c>
      <c r="CG85" s="57" t="str">
        <f t="shared" si="76"/>
        <v>-</v>
      </c>
      <c r="CH85" s="56">
        <f t="shared" si="89"/>
        <v>41</v>
      </c>
      <c r="CI85" s="64" t="str">
        <f t="shared" si="78"/>
        <v>-</v>
      </c>
      <c r="CJ85" s="64" t="str">
        <f t="shared" si="36"/>
        <v>-</v>
      </c>
      <c r="CK85" s="64" t="str">
        <f t="shared" si="37"/>
        <v>-</v>
      </c>
      <c r="CL85" s="64" t="str">
        <f t="shared" si="38"/>
        <v>-</v>
      </c>
      <c r="CM85" s="64" t="str">
        <f t="shared" si="79"/>
        <v>-</v>
      </c>
      <c r="CN85" s="64" t="str">
        <f t="shared" si="39"/>
        <v>-</v>
      </c>
      <c r="CO85" s="57" t="str">
        <f t="shared" si="80"/>
        <v>-</v>
      </c>
    </row>
    <row r="86" spans="4:93" ht="18" customHeight="1" x14ac:dyDescent="0.25">
      <c r="F86" s="62"/>
      <c r="G86" s="62"/>
      <c r="H86" s="62"/>
      <c r="I86" s="62"/>
      <c r="J86" s="62"/>
      <c r="K86" s="62"/>
      <c r="L86" s="62"/>
      <c r="M86" s="62"/>
      <c r="N86" s="62"/>
      <c r="O86" s="56">
        <f t="shared" si="91"/>
        <v>42</v>
      </c>
      <c r="P86" s="64">
        <f t="shared" si="41"/>
        <v>0</v>
      </c>
      <c r="Q86" s="64" t="str">
        <f t="shared" si="2"/>
        <v>-</v>
      </c>
      <c r="R86" s="64" t="str">
        <f t="shared" si="42"/>
        <v>-</v>
      </c>
      <c r="S86" s="64">
        <f t="shared" si="43"/>
        <v>0</v>
      </c>
      <c r="T86" s="64" t="str">
        <f t="shared" si="44"/>
        <v>-</v>
      </c>
      <c r="U86" s="57" t="str">
        <f t="shared" si="3"/>
        <v>Payoff</v>
      </c>
      <c r="V86" s="56">
        <f t="shared" si="93"/>
        <v>42</v>
      </c>
      <c r="W86" s="64">
        <f t="shared" si="46"/>
        <v>0</v>
      </c>
      <c r="X86" s="64" t="str">
        <f t="shared" si="4"/>
        <v>-</v>
      </c>
      <c r="Y86" s="64">
        <f t="shared" si="5"/>
        <v>0</v>
      </c>
      <c r="Z86" s="64" t="str">
        <f t="shared" si="6"/>
        <v>-</v>
      </c>
      <c r="AA86" s="64" t="str">
        <f t="shared" si="47"/>
        <v>-</v>
      </c>
      <c r="AB86" s="64" t="str">
        <f t="shared" si="7"/>
        <v>-</v>
      </c>
      <c r="AC86" s="57" t="str">
        <f t="shared" si="48"/>
        <v>Payoff</v>
      </c>
      <c r="AD86" s="56">
        <f t="shared" si="90"/>
        <v>42</v>
      </c>
      <c r="AE86" s="64">
        <f t="shared" si="50"/>
        <v>0</v>
      </c>
      <c r="AF86" s="64" t="str">
        <f t="shared" si="8"/>
        <v>-</v>
      </c>
      <c r="AG86" s="64">
        <f t="shared" si="9"/>
        <v>0</v>
      </c>
      <c r="AH86" s="64" t="str">
        <f t="shared" si="10"/>
        <v>-</v>
      </c>
      <c r="AI86" s="64" t="str">
        <f t="shared" si="51"/>
        <v>-</v>
      </c>
      <c r="AJ86" s="64" t="str">
        <f t="shared" si="11"/>
        <v>-</v>
      </c>
      <c r="AK86" s="57" t="str">
        <f t="shared" si="52"/>
        <v>Payoff</v>
      </c>
      <c r="AL86" s="56">
        <f t="shared" si="83"/>
        <v>42</v>
      </c>
      <c r="AM86" s="64" t="str">
        <f t="shared" si="54"/>
        <v>-</v>
      </c>
      <c r="AN86" s="64" t="str">
        <f t="shared" si="12"/>
        <v>-</v>
      </c>
      <c r="AO86" s="64" t="str">
        <f t="shared" si="13"/>
        <v>-</v>
      </c>
      <c r="AP86" s="64" t="str">
        <f t="shared" si="14"/>
        <v>-</v>
      </c>
      <c r="AQ86" s="64" t="str">
        <f t="shared" si="55"/>
        <v>-</v>
      </c>
      <c r="AR86" s="64" t="str">
        <f t="shared" si="15"/>
        <v>-</v>
      </c>
      <c r="AS86" s="57" t="str">
        <f t="shared" si="56"/>
        <v>-</v>
      </c>
      <c r="AT86" s="56">
        <f t="shared" si="84"/>
        <v>42</v>
      </c>
      <c r="AU86" s="64" t="str">
        <f t="shared" si="58"/>
        <v>-</v>
      </c>
      <c r="AV86" s="64" t="str">
        <f t="shared" si="16"/>
        <v>-</v>
      </c>
      <c r="AW86" s="64" t="str">
        <f t="shared" si="17"/>
        <v>-</v>
      </c>
      <c r="AX86" s="64" t="str">
        <f t="shared" si="18"/>
        <v>-</v>
      </c>
      <c r="AY86" s="64" t="str">
        <f t="shared" si="59"/>
        <v>-</v>
      </c>
      <c r="AZ86" s="64" t="str">
        <f t="shared" si="19"/>
        <v>-</v>
      </c>
      <c r="BA86" s="57" t="str">
        <f t="shared" si="60"/>
        <v>-</v>
      </c>
      <c r="BB86" s="56">
        <f t="shared" si="85"/>
        <v>42</v>
      </c>
      <c r="BC86" s="64" t="str">
        <f t="shared" si="62"/>
        <v>-</v>
      </c>
      <c r="BD86" s="64" t="str">
        <f t="shared" si="20"/>
        <v>-</v>
      </c>
      <c r="BE86" s="64" t="str">
        <f t="shared" si="21"/>
        <v>-</v>
      </c>
      <c r="BF86" s="64" t="str">
        <f t="shared" si="22"/>
        <v>-</v>
      </c>
      <c r="BG86" s="64" t="str">
        <f t="shared" si="63"/>
        <v>-</v>
      </c>
      <c r="BH86" s="64" t="str">
        <f t="shared" si="23"/>
        <v>-</v>
      </c>
      <c r="BI86" s="57" t="str">
        <f t="shared" si="64"/>
        <v>-</v>
      </c>
      <c r="BJ86" s="56">
        <f t="shared" si="86"/>
        <v>42</v>
      </c>
      <c r="BK86" s="64" t="str">
        <f t="shared" si="66"/>
        <v>-</v>
      </c>
      <c r="BL86" s="64" t="str">
        <f t="shared" si="24"/>
        <v>-</v>
      </c>
      <c r="BM86" s="64" t="str">
        <f t="shared" si="25"/>
        <v>-</v>
      </c>
      <c r="BN86" s="64" t="str">
        <f t="shared" si="26"/>
        <v>-</v>
      </c>
      <c r="BO86" s="64" t="str">
        <f t="shared" si="67"/>
        <v>-</v>
      </c>
      <c r="BP86" s="64" t="str">
        <f t="shared" si="27"/>
        <v>-</v>
      </c>
      <c r="BQ86" s="57" t="str">
        <f t="shared" si="68"/>
        <v>-</v>
      </c>
      <c r="BR86" s="56">
        <f t="shared" si="87"/>
        <v>42</v>
      </c>
      <c r="BS86" s="64" t="str">
        <f t="shared" si="70"/>
        <v>-</v>
      </c>
      <c r="BT86" s="64" t="str">
        <f t="shared" si="28"/>
        <v>-</v>
      </c>
      <c r="BU86" s="64" t="str">
        <f t="shared" si="29"/>
        <v>-</v>
      </c>
      <c r="BV86" s="64" t="str">
        <f t="shared" si="30"/>
        <v>-</v>
      </c>
      <c r="BW86" s="64" t="str">
        <f t="shared" si="71"/>
        <v>-</v>
      </c>
      <c r="BX86" s="64" t="str">
        <f t="shared" si="31"/>
        <v>-</v>
      </c>
      <c r="BY86" s="57" t="str">
        <f t="shared" si="72"/>
        <v>-</v>
      </c>
      <c r="BZ86" s="56">
        <f t="shared" si="88"/>
        <v>42</v>
      </c>
      <c r="CA86" s="64" t="str">
        <f t="shared" si="74"/>
        <v>-</v>
      </c>
      <c r="CB86" s="64" t="str">
        <f t="shared" si="32"/>
        <v>-</v>
      </c>
      <c r="CC86" s="64" t="str">
        <f t="shared" si="33"/>
        <v>-</v>
      </c>
      <c r="CD86" s="64" t="str">
        <f t="shared" si="34"/>
        <v>-</v>
      </c>
      <c r="CE86" s="64" t="str">
        <f t="shared" si="75"/>
        <v>-</v>
      </c>
      <c r="CF86" s="64" t="str">
        <f t="shared" si="35"/>
        <v>-</v>
      </c>
      <c r="CG86" s="57" t="str">
        <f t="shared" si="76"/>
        <v>-</v>
      </c>
      <c r="CH86" s="56">
        <f t="shared" si="89"/>
        <v>42</v>
      </c>
      <c r="CI86" s="64" t="str">
        <f t="shared" si="78"/>
        <v>-</v>
      </c>
      <c r="CJ86" s="64" t="str">
        <f t="shared" si="36"/>
        <v>-</v>
      </c>
      <c r="CK86" s="64" t="str">
        <f t="shared" si="37"/>
        <v>-</v>
      </c>
      <c r="CL86" s="64" t="str">
        <f t="shared" si="38"/>
        <v>-</v>
      </c>
      <c r="CM86" s="64" t="str">
        <f t="shared" si="79"/>
        <v>-</v>
      </c>
      <c r="CN86" s="64" t="str">
        <f t="shared" si="39"/>
        <v>-</v>
      </c>
      <c r="CO86" s="57" t="str">
        <f t="shared" si="80"/>
        <v>-</v>
      </c>
    </row>
    <row r="87" spans="4:93" ht="18" customHeight="1" x14ac:dyDescent="0.25">
      <c r="F87" s="62"/>
      <c r="G87" s="62"/>
      <c r="H87" s="62"/>
      <c r="I87" s="62"/>
      <c r="J87" s="62"/>
      <c r="K87" s="62"/>
      <c r="L87" s="62"/>
      <c r="M87" s="62"/>
      <c r="N87" s="62"/>
      <c r="O87" s="56">
        <f t="shared" si="91"/>
        <v>43</v>
      </c>
      <c r="P87" s="64">
        <f t="shared" si="41"/>
        <v>0</v>
      </c>
      <c r="Q87" s="64" t="str">
        <f t="shared" si="2"/>
        <v>-</v>
      </c>
      <c r="R87" s="64" t="str">
        <f t="shared" si="42"/>
        <v>-</v>
      </c>
      <c r="S87" s="64">
        <f t="shared" si="43"/>
        <v>0</v>
      </c>
      <c r="T87" s="64" t="str">
        <f t="shared" si="44"/>
        <v>-</v>
      </c>
      <c r="U87" s="57" t="str">
        <f t="shared" si="3"/>
        <v>Payoff</v>
      </c>
      <c r="V87" s="56">
        <f t="shared" si="93"/>
        <v>43</v>
      </c>
      <c r="W87" s="64">
        <f t="shared" si="46"/>
        <v>0</v>
      </c>
      <c r="X87" s="64" t="str">
        <f t="shared" si="4"/>
        <v>-</v>
      </c>
      <c r="Y87" s="64">
        <f t="shared" si="5"/>
        <v>0</v>
      </c>
      <c r="Z87" s="64" t="str">
        <f t="shared" si="6"/>
        <v>-</v>
      </c>
      <c r="AA87" s="64" t="str">
        <f t="shared" si="47"/>
        <v>-</v>
      </c>
      <c r="AB87" s="64" t="str">
        <f t="shared" si="7"/>
        <v>-</v>
      </c>
      <c r="AC87" s="57" t="str">
        <f t="shared" si="48"/>
        <v>Payoff</v>
      </c>
      <c r="AD87" s="56">
        <f t="shared" si="90"/>
        <v>43</v>
      </c>
      <c r="AE87" s="64">
        <f t="shared" si="50"/>
        <v>0</v>
      </c>
      <c r="AF87" s="64" t="str">
        <f t="shared" si="8"/>
        <v>-</v>
      </c>
      <c r="AG87" s="64">
        <f t="shared" si="9"/>
        <v>0</v>
      </c>
      <c r="AH87" s="64" t="str">
        <f t="shared" si="10"/>
        <v>-</v>
      </c>
      <c r="AI87" s="64" t="str">
        <f t="shared" si="51"/>
        <v>-</v>
      </c>
      <c r="AJ87" s="64" t="str">
        <f t="shared" si="11"/>
        <v>-</v>
      </c>
      <c r="AK87" s="57" t="str">
        <f t="shared" si="52"/>
        <v>Payoff</v>
      </c>
      <c r="AL87" s="56">
        <f t="shared" si="83"/>
        <v>43</v>
      </c>
      <c r="AM87" s="64" t="str">
        <f t="shared" si="54"/>
        <v>-</v>
      </c>
      <c r="AN87" s="64" t="str">
        <f t="shared" si="12"/>
        <v>-</v>
      </c>
      <c r="AO87" s="64" t="str">
        <f t="shared" si="13"/>
        <v>-</v>
      </c>
      <c r="AP87" s="64" t="str">
        <f t="shared" si="14"/>
        <v>-</v>
      </c>
      <c r="AQ87" s="64" t="str">
        <f t="shared" si="55"/>
        <v>-</v>
      </c>
      <c r="AR87" s="64" t="str">
        <f t="shared" si="15"/>
        <v>-</v>
      </c>
      <c r="AS87" s="57" t="str">
        <f t="shared" si="56"/>
        <v>-</v>
      </c>
      <c r="AT87" s="56">
        <f t="shared" si="84"/>
        <v>43</v>
      </c>
      <c r="AU87" s="64" t="str">
        <f t="shared" si="58"/>
        <v>-</v>
      </c>
      <c r="AV87" s="64" t="str">
        <f t="shared" si="16"/>
        <v>-</v>
      </c>
      <c r="AW87" s="64" t="str">
        <f t="shared" si="17"/>
        <v>-</v>
      </c>
      <c r="AX87" s="64" t="str">
        <f t="shared" si="18"/>
        <v>-</v>
      </c>
      <c r="AY87" s="64" t="str">
        <f t="shared" si="59"/>
        <v>-</v>
      </c>
      <c r="AZ87" s="64" t="str">
        <f t="shared" si="19"/>
        <v>-</v>
      </c>
      <c r="BA87" s="57" t="str">
        <f t="shared" si="60"/>
        <v>-</v>
      </c>
      <c r="BB87" s="56">
        <f t="shared" si="85"/>
        <v>43</v>
      </c>
      <c r="BC87" s="64" t="str">
        <f t="shared" si="62"/>
        <v>-</v>
      </c>
      <c r="BD87" s="64" t="str">
        <f t="shared" si="20"/>
        <v>-</v>
      </c>
      <c r="BE87" s="64" t="str">
        <f t="shared" si="21"/>
        <v>-</v>
      </c>
      <c r="BF87" s="64" t="str">
        <f t="shared" si="22"/>
        <v>-</v>
      </c>
      <c r="BG87" s="64" t="str">
        <f t="shared" si="63"/>
        <v>-</v>
      </c>
      <c r="BH87" s="64" t="str">
        <f t="shared" si="23"/>
        <v>-</v>
      </c>
      <c r="BI87" s="57" t="str">
        <f t="shared" si="64"/>
        <v>-</v>
      </c>
      <c r="BJ87" s="56">
        <f t="shared" si="86"/>
        <v>43</v>
      </c>
      <c r="BK87" s="64" t="str">
        <f t="shared" si="66"/>
        <v>-</v>
      </c>
      <c r="BL87" s="64" t="str">
        <f t="shared" si="24"/>
        <v>-</v>
      </c>
      <c r="BM87" s="64" t="str">
        <f t="shared" si="25"/>
        <v>-</v>
      </c>
      <c r="BN87" s="64" t="str">
        <f t="shared" si="26"/>
        <v>-</v>
      </c>
      <c r="BO87" s="64" t="str">
        <f t="shared" si="67"/>
        <v>-</v>
      </c>
      <c r="BP87" s="64" t="str">
        <f t="shared" si="27"/>
        <v>-</v>
      </c>
      <c r="BQ87" s="57" t="str">
        <f t="shared" si="68"/>
        <v>-</v>
      </c>
      <c r="BR87" s="56">
        <f t="shared" si="87"/>
        <v>43</v>
      </c>
      <c r="BS87" s="64" t="str">
        <f t="shared" si="70"/>
        <v>-</v>
      </c>
      <c r="BT87" s="64" t="str">
        <f t="shared" si="28"/>
        <v>-</v>
      </c>
      <c r="BU87" s="64" t="str">
        <f t="shared" si="29"/>
        <v>-</v>
      </c>
      <c r="BV87" s="64" t="str">
        <f t="shared" si="30"/>
        <v>-</v>
      </c>
      <c r="BW87" s="64" t="str">
        <f t="shared" si="71"/>
        <v>-</v>
      </c>
      <c r="BX87" s="64" t="str">
        <f t="shared" si="31"/>
        <v>-</v>
      </c>
      <c r="BY87" s="57" t="str">
        <f t="shared" si="72"/>
        <v>-</v>
      </c>
      <c r="BZ87" s="56">
        <f t="shared" si="88"/>
        <v>43</v>
      </c>
      <c r="CA87" s="64" t="str">
        <f t="shared" si="74"/>
        <v>-</v>
      </c>
      <c r="CB87" s="64" t="str">
        <f t="shared" si="32"/>
        <v>-</v>
      </c>
      <c r="CC87" s="64" t="str">
        <f t="shared" si="33"/>
        <v>-</v>
      </c>
      <c r="CD87" s="64" t="str">
        <f t="shared" si="34"/>
        <v>-</v>
      </c>
      <c r="CE87" s="64" t="str">
        <f t="shared" si="75"/>
        <v>-</v>
      </c>
      <c r="CF87" s="64" t="str">
        <f t="shared" si="35"/>
        <v>-</v>
      </c>
      <c r="CG87" s="57" t="str">
        <f t="shared" si="76"/>
        <v>-</v>
      </c>
      <c r="CH87" s="56">
        <f t="shared" si="89"/>
        <v>43</v>
      </c>
      <c r="CI87" s="64" t="str">
        <f t="shared" si="78"/>
        <v>-</v>
      </c>
      <c r="CJ87" s="64" t="str">
        <f t="shared" si="36"/>
        <v>-</v>
      </c>
      <c r="CK87" s="64" t="str">
        <f t="shared" si="37"/>
        <v>-</v>
      </c>
      <c r="CL87" s="64" t="str">
        <f t="shared" si="38"/>
        <v>-</v>
      </c>
      <c r="CM87" s="64" t="str">
        <f t="shared" si="79"/>
        <v>-</v>
      </c>
      <c r="CN87" s="64" t="str">
        <f t="shared" si="39"/>
        <v>-</v>
      </c>
      <c r="CO87" s="57" t="str">
        <f t="shared" si="80"/>
        <v>-</v>
      </c>
    </row>
    <row r="88" spans="4:93" ht="18" customHeight="1" x14ac:dyDescent="0.25">
      <c r="D88" s="56"/>
      <c r="H88" s="448"/>
      <c r="K88" s="448"/>
      <c r="O88" s="56">
        <f t="shared" si="91"/>
        <v>44</v>
      </c>
      <c r="P88" s="64">
        <f t="shared" si="41"/>
        <v>0</v>
      </c>
      <c r="Q88" s="64" t="str">
        <f t="shared" si="2"/>
        <v>-</v>
      </c>
      <c r="R88" s="64" t="str">
        <f t="shared" si="42"/>
        <v>-</v>
      </c>
      <c r="S88" s="64">
        <f t="shared" si="43"/>
        <v>0</v>
      </c>
      <c r="T88" s="64" t="str">
        <f t="shared" si="44"/>
        <v>-</v>
      </c>
      <c r="U88" s="57" t="str">
        <f t="shared" si="3"/>
        <v>Payoff</v>
      </c>
      <c r="V88" s="56">
        <f t="shared" si="93"/>
        <v>44</v>
      </c>
      <c r="W88" s="64">
        <f t="shared" si="46"/>
        <v>0</v>
      </c>
      <c r="X88" s="64" t="str">
        <f t="shared" si="4"/>
        <v>-</v>
      </c>
      <c r="Y88" s="64">
        <f t="shared" si="5"/>
        <v>0</v>
      </c>
      <c r="Z88" s="64" t="str">
        <f t="shared" si="6"/>
        <v>-</v>
      </c>
      <c r="AA88" s="64" t="str">
        <f t="shared" si="47"/>
        <v>-</v>
      </c>
      <c r="AB88" s="64" t="str">
        <f t="shared" si="7"/>
        <v>-</v>
      </c>
      <c r="AC88" s="57" t="str">
        <f t="shared" si="48"/>
        <v>Payoff</v>
      </c>
      <c r="AD88" s="56">
        <f t="shared" si="90"/>
        <v>44</v>
      </c>
      <c r="AE88" s="64">
        <f t="shared" si="50"/>
        <v>0</v>
      </c>
      <c r="AF88" s="64" t="str">
        <f t="shared" si="8"/>
        <v>-</v>
      </c>
      <c r="AG88" s="64">
        <f t="shared" si="9"/>
        <v>0</v>
      </c>
      <c r="AH88" s="64" t="str">
        <f t="shared" si="10"/>
        <v>-</v>
      </c>
      <c r="AI88" s="64" t="str">
        <f t="shared" si="51"/>
        <v>-</v>
      </c>
      <c r="AJ88" s="64" t="str">
        <f t="shared" si="11"/>
        <v>-</v>
      </c>
      <c r="AK88" s="57" t="str">
        <f t="shared" si="52"/>
        <v>Payoff</v>
      </c>
      <c r="AL88" s="56">
        <f t="shared" si="83"/>
        <v>44</v>
      </c>
      <c r="AM88" s="64" t="str">
        <f t="shared" si="54"/>
        <v>-</v>
      </c>
      <c r="AN88" s="64" t="str">
        <f t="shared" si="12"/>
        <v>-</v>
      </c>
      <c r="AO88" s="64" t="str">
        <f t="shared" si="13"/>
        <v>-</v>
      </c>
      <c r="AP88" s="64" t="str">
        <f t="shared" si="14"/>
        <v>-</v>
      </c>
      <c r="AQ88" s="64" t="str">
        <f t="shared" si="55"/>
        <v>-</v>
      </c>
      <c r="AR88" s="64" t="str">
        <f t="shared" si="15"/>
        <v>-</v>
      </c>
      <c r="AS88" s="57" t="str">
        <f t="shared" si="56"/>
        <v>-</v>
      </c>
      <c r="AT88" s="56">
        <f t="shared" si="84"/>
        <v>44</v>
      </c>
      <c r="AU88" s="64" t="str">
        <f t="shared" si="58"/>
        <v>-</v>
      </c>
      <c r="AV88" s="64" t="str">
        <f t="shared" si="16"/>
        <v>-</v>
      </c>
      <c r="AW88" s="64" t="str">
        <f t="shared" si="17"/>
        <v>-</v>
      </c>
      <c r="AX88" s="64" t="str">
        <f t="shared" si="18"/>
        <v>-</v>
      </c>
      <c r="AY88" s="64" t="str">
        <f t="shared" si="59"/>
        <v>-</v>
      </c>
      <c r="AZ88" s="64" t="str">
        <f t="shared" si="19"/>
        <v>-</v>
      </c>
      <c r="BA88" s="57" t="str">
        <f t="shared" si="60"/>
        <v>-</v>
      </c>
      <c r="BB88" s="56">
        <f t="shared" si="85"/>
        <v>44</v>
      </c>
      <c r="BC88" s="64" t="str">
        <f t="shared" si="62"/>
        <v>-</v>
      </c>
      <c r="BD88" s="64" t="str">
        <f t="shared" si="20"/>
        <v>-</v>
      </c>
      <c r="BE88" s="64" t="str">
        <f t="shared" si="21"/>
        <v>-</v>
      </c>
      <c r="BF88" s="64" t="str">
        <f t="shared" si="22"/>
        <v>-</v>
      </c>
      <c r="BG88" s="64" t="str">
        <f t="shared" si="63"/>
        <v>-</v>
      </c>
      <c r="BH88" s="64" t="str">
        <f t="shared" si="23"/>
        <v>-</v>
      </c>
      <c r="BI88" s="57" t="str">
        <f t="shared" si="64"/>
        <v>-</v>
      </c>
      <c r="BJ88" s="56">
        <f t="shared" si="86"/>
        <v>44</v>
      </c>
      <c r="BK88" s="64" t="str">
        <f t="shared" si="66"/>
        <v>-</v>
      </c>
      <c r="BL88" s="64" t="str">
        <f t="shared" si="24"/>
        <v>-</v>
      </c>
      <c r="BM88" s="64" t="str">
        <f t="shared" si="25"/>
        <v>-</v>
      </c>
      <c r="BN88" s="64" t="str">
        <f t="shared" si="26"/>
        <v>-</v>
      </c>
      <c r="BO88" s="64" t="str">
        <f t="shared" si="67"/>
        <v>-</v>
      </c>
      <c r="BP88" s="64" t="str">
        <f t="shared" si="27"/>
        <v>-</v>
      </c>
      <c r="BQ88" s="57" t="str">
        <f t="shared" si="68"/>
        <v>-</v>
      </c>
      <c r="BR88" s="56">
        <f t="shared" si="87"/>
        <v>44</v>
      </c>
      <c r="BS88" s="64" t="str">
        <f t="shared" si="70"/>
        <v>-</v>
      </c>
      <c r="BT88" s="64" t="str">
        <f t="shared" si="28"/>
        <v>-</v>
      </c>
      <c r="BU88" s="64" t="str">
        <f t="shared" si="29"/>
        <v>-</v>
      </c>
      <c r="BV88" s="64" t="str">
        <f t="shared" si="30"/>
        <v>-</v>
      </c>
      <c r="BW88" s="64" t="str">
        <f t="shared" si="71"/>
        <v>-</v>
      </c>
      <c r="BX88" s="64" t="str">
        <f t="shared" si="31"/>
        <v>-</v>
      </c>
      <c r="BY88" s="57" t="str">
        <f t="shared" si="72"/>
        <v>-</v>
      </c>
      <c r="BZ88" s="56">
        <f t="shared" si="88"/>
        <v>44</v>
      </c>
      <c r="CA88" s="64" t="str">
        <f t="shared" si="74"/>
        <v>-</v>
      </c>
      <c r="CB88" s="64" t="str">
        <f t="shared" si="32"/>
        <v>-</v>
      </c>
      <c r="CC88" s="64" t="str">
        <f t="shared" si="33"/>
        <v>-</v>
      </c>
      <c r="CD88" s="64" t="str">
        <f t="shared" si="34"/>
        <v>-</v>
      </c>
      <c r="CE88" s="64" t="str">
        <f t="shared" si="75"/>
        <v>-</v>
      </c>
      <c r="CF88" s="64" t="str">
        <f t="shared" si="35"/>
        <v>-</v>
      </c>
      <c r="CG88" s="57" t="str">
        <f t="shared" si="76"/>
        <v>-</v>
      </c>
      <c r="CH88" s="56">
        <f t="shared" si="89"/>
        <v>44</v>
      </c>
      <c r="CI88" s="64" t="str">
        <f t="shared" si="78"/>
        <v>-</v>
      </c>
      <c r="CJ88" s="64" t="str">
        <f t="shared" si="36"/>
        <v>-</v>
      </c>
      <c r="CK88" s="64" t="str">
        <f t="shared" si="37"/>
        <v>-</v>
      </c>
      <c r="CL88" s="64" t="str">
        <f t="shared" si="38"/>
        <v>-</v>
      </c>
      <c r="CM88" s="64" t="str">
        <f t="shared" si="79"/>
        <v>-</v>
      </c>
      <c r="CN88" s="64" t="str">
        <f t="shared" si="39"/>
        <v>-</v>
      </c>
      <c r="CO88" s="57" t="str">
        <f t="shared" si="80"/>
        <v>-</v>
      </c>
    </row>
    <row r="89" spans="4:93" ht="18" customHeight="1" x14ac:dyDescent="0.25">
      <c r="F89" s="62"/>
      <c r="G89" s="62"/>
      <c r="H89" s="62"/>
      <c r="I89" s="62"/>
      <c r="J89" s="62"/>
      <c r="K89" s="62"/>
      <c r="L89" s="62"/>
      <c r="M89" s="62"/>
      <c r="N89" s="62"/>
      <c r="O89" s="56">
        <f t="shared" si="91"/>
        <v>45</v>
      </c>
      <c r="P89" s="64">
        <f t="shared" si="41"/>
        <v>0</v>
      </c>
      <c r="Q89" s="64" t="str">
        <f t="shared" si="2"/>
        <v>-</v>
      </c>
      <c r="R89" s="64" t="str">
        <f t="shared" si="42"/>
        <v>-</v>
      </c>
      <c r="S89" s="64">
        <f t="shared" si="43"/>
        <v>0</v>
      </c>
      <c r="T89" s="64" t="str">
        <f t="shared" si="44"/>
        <v>-</v>
      </c>
      <c r="U89" s="57" t="str">
        <f t="shared" si="3"/>
        <v>Payoff</v>
      </c>
      <c r="V89" s="56">
        <f t="shared" si="93"/>
        <v>45</v>
      </c>
      <c r="W89" s="64">
        <f t="shared" si="46"/>
        <v>0</v>
      </c>
      <c r="X89" s="64" t="str">
        <f t="shared" si="4"/>
        <v>-</v>
      </c>
      <c r="Y89" s="64">
        <f t="shared" si="5"/>
        <v>0</v>
      </c>
      <c r="Z89" s="64" t="str">
        <f t="shared" si="6"/>
        <v>-</v>
      </c>
      <c r="AA89" s="64" t="str">
        <f t="shared" si="47"/>
        <v>-</v>
      </c>
      <c r="AB89" s="64" t="str">
        <f t="shared" si="7"/>
        <v>-</v>
      </c>
      <c r="AC89" s="57" t="str">
        <f t="shared" si="48"/>
        <v>Payoff</v>
      </c>
      <c r="AD89" s="56">
        <f t="shared" si="90"/>
        <v>45</v>
      </c>
      <c r="AE89" s="64">
        <f t="shared" si="50"/>
        <v>0</v>
      </c>
      <c r="AF89" s="64" t="str">
        <f t="shared" si="8"/>
        <v>-</v>
      </c>
      <c r="AG89" s="64">
        <f t="shared" si="9"/>
        <v>0</v>
      </c>
      <c r="AH89" s="64" t="str">
        <f t="shared" si="10"/>
        <v>-</v>
      </c>
      <c r="AI89" s="64" t="str">
        <f t="shared" si="51"/>
        <v>-</v>
      </c>
      <c r="AJ89" s="64" t="str">
        <f t="shared" si="11"/>
        <v>-</v>
      </c>
      <c r="AK89" s="57" t="str">
        <f t="shared" si="52"/>
        <v>Payoff</v>
      </c>
      <c r="AL89" s="56">
        <f t="shared" si="83"/>
        <v>45</v>
      </c>
      <c r="AM89" s="64" t="str">
        <f t="shared" si="54"/>
        <v>-</v>
      </c>
      <c r="AN89" s="64" t="str">
        <f t="shared" si="12"/>
        <v>-</v>
      </c>
      <c r="AO89" s="64" t="str">
        <f t="shared" si="13"/>
        <v>-</v>
      </c>
      <c r="AP89" s="64" t="str">
        <f t="shared" si="14"/>
        <v>-</v>
      </c>
      <c r="AQ89" s="64" t="str">
        <f t="shared" si="55"/>
        <v>-</v>
      </c>
      <c r="AR89" s="64" t="str">
        <f t="shared" si="15"/>
        <v>-</v>
      </c>
      <c r="AS89" s="57" t="str">
        <f t="shared" si="56"/>
        <v>-</v>
      </c>
      <c r="AT89" s="56">
        <f t="shared" si="84"/>
        <v>45</v>
      </c>
      <c r="AU89" s="64" t="str">
        <f t="shared" si="58"/>
        <v>-</v>
      </c>
      <c r="AV89" s="64" t="str">
        <f t="shared" si="16"/>
        <v>-</v>
      </c>
      <c r="AW89" s="64" t="str">
        <f t="shared" si="17"/>
        <v>-</v>
      </c>
      <c r="AX89" s="64" t="str">
        <f t="shared" si="18"/>
        <v>-</v>
      </c>
      <c r="AY89" s="64" t="str">
        <f t="shared" si="59"/>
        <v>-</v>
      </c>
      <c r="AZ89" s="64" t="str">
        <f t="shared" si="19"/>
        <v>-</v>
      </c>
      <c r="BA89" s="57" t="str">
        <f t="shared" si="60"/>
        <v>-</v>
      </c>
      <c r="BB89" s="56">
        <f t="shared" si="85"/>
        <v>45</v>
      </c>
      <c r="BC89" s="64" t="str">
        <f t="shared" si="62"/>
        <v>-</v>
      </c>
      <c r="BD89" s="64" t="str">
        <f t="shared" si="20"/>
        <v>-</v>
      </c>
      <c r="BE89" s="64" t="str">
        <f t="shared" si="21"/>
        <v>-</v>
      </c>
      <c r="BF89" s="64" t="str">
        <f t="shared" si="22"/>
        <v>-</v>
      </c>
      <c r="BG89" s="64" t="str">
        <f t="shared" si="63"/>
        <v>-</v>
      </c>
      <c r="BH89" s="64" t="str">
        <f t="shared" si="23"/>
        <v>-</v>
      </c>
      <c r="BI89" s="57" t="str">
        <f t="shared" si="64"/>
        <v>-</v>
      </c>
      <c r="BJ89" s="56">
        <f t="shared" si="86"/>
        <v>45</v>
      </c>
      <c r="BK89" s="64" t="str">
        <f t="shared" si="66"/>
        <v>-</v>
      </c>
      <c r="BL89" s="64" t="str">
        <f t="shared" si="24"/>
        <v>-</v>
      </c>
      <c r="BM89" s="64" t="str">
        <f t="shared" si="25"/>
        <v>-</v>
      </c>
      <c r="BN89" s="64" t="str">
        <f t="shared" si="26"/>
        <v>-</v>
      </c>
      <c r="BO89" s="64" t="str">
        <f t="shared" si="67"/>
        <v>-</v>
      </c>
      <c r="BP89" s="64" t="str">
        <f t="shared" si="27"/>
        <v>-</v>
      </c>
      <c r="BQ89" s="57" t="str">
        <f t="shared" si="68"/>
        <v>-</v>
      </c>
      <c r="BR89" s="56">
        <f t="shared" si="87"/>
        <v>45</v>
      </c>
      <c r="BS89" s="64" t="str">
        <f t="shared" si="70"/>
        <v>-</v>
      </c>
      <c r="BT89" s="64" t="str">
        <f t="shared" si="28"/>
        <v>-</v>
      </c>
      <c r="BU89" s="64" t="str">
        <f t="shared" si="29"/>
        <v>-</v>
      </c>
      <c r="BV89" s="64" t="str">
        <f t="shared" si="30"/>
        <v>-</v>
      </c>
      <c r="BW89" s="64" t="str">
        <f t="shared" si="71"/>
        <v>-</v>
      </c>
      <c r="BX89" s="64" t="str">
        <f t="shared" si="31"/>
        <v>-</v>
      </c>
      <c r="BY89" s="57" t="str">
        <f t="shared" si="72"/>
        <v>-</v>
      </c>
      <c r="BZ89" s="56">
        <f t="shared" si="88"/>
        <v>45</v>
      </c>
      <c r="CA89" s="64" t="str">
        <f t="shared" si="74"/>
        <v>-</v>
      </c>
      <c r="CB89" s="64" t="str">
        <f t="shared" si="32"/>
        <v>-</v>
      </c>
      <c r="CC89" s="64" t="str">
        <f t="shared" si="33"/>
        <v>-</v>
      </c>
      <c r="CD89" s="64" t="str">
        <f t="shared" si="34"/>
        <v>-</v>
      </c>
      <c r="CE89" s="64" t="str">
        <f t="shared" si="75"/>
        <v>-</v>
      </c>
      <c r="CF89" s="64" t="str">
        <f t="shared" si="35"/>
        <v>-</v>
      </c>
      <c r="CG89" s="57" t="str">
        <f t="shared" si="76"/>
        <v>-</v>
      </c>
      <c r="CH89" s="56">
        <f t="shared" si="89"/>
        <v>45</v>
      </c>
      <c r="CI89" s="64" t="str">
        <f t="shared" si="78"/>
        <v>-</v>
      </c>
      <c r="CJ89" s="64" t="str">
        <f t="shared" si="36"/>
        <v>-</v>
      </c>
      <c r="CK89" s="64" t="str">
        <f t="shared" si="37"/>
        <v>-</v>
      </c>
      <c r="CL89" s="64" t="str">
        <f t="shared" si="38"/>
        <v>-</v>
      </c>
      <c r="CM89" s="64" t="str">
        <f t="shared" si="79"/>
        <v>-</v>
      </c>
      <c r="CN89" s="64" t="str">
        <f t="shared" si="39"/>
        <v>-</v>
      </c>
      <c r="CO89" s="57" t="str">
        <f t="shared" si="80"/>
        <v>-</v>
      </c>
    </row>
    <row r="90" spans="4:93" ht="18" customHeight="1" x14ac:dyDescent="0.25">
      <c r="D90" s="56"/>
      <c r="E90" s="57"/>
      <c r="F90" s="62"/>
      <c r="G90" s="62"/>
      <c r="H90" s="283"/>
      <c r="I90" s="283"/>
      <c r="J90" s="62"/>
      <c r="K90" s="283"/>
      <c r="L90" s="283"/>
      <c r="M90" s="62"/>
      <c r="N90" s="62"/>
      <c r="O90" s="56">
        <f t="shared" si="91"/>
        <v>46</v>
      </c>
      <c r="P90" s="64">
        <f t="shared" si="41"/>
        <v>0</v>
      </c>
      <c r="Q90" s="64" t="str">
        <f t="shared" si="2"/>
        <v>-</v>
      </c>
      <c r="R90" s="64" t="str">
        <f t="shared" si="42"/>
        <v>-</v>
      </c>
      <c r="S90" s="64">
        <f t="shared" si="43"/>
        <v>0</v>
      </c>
      <c r="T90" s="64" t="str">
        <f t="shared" si="44"/>
        <v>-</v>
      </c>
      <c r="U90" s="57" t="str">
        <f t="shared" si="3"/>
        <v>Payoff</v>
      </c>
      <c r="V90" s="56">
        <f t="shared" si="93"/>
        <v>46</v>
      </c>
      <c r="W90" s="64">
        <f t="shared" si="46"/>
        <v>0</v>
      </c>
      <c r="X90" s="64" t="str">
        <f t="shared" si="4"/>
        <v>-</v>
      </c>
      <c r="Y90" s="64">
        <f t="shared" si="5"/>
        <v>0</v>
      </c>
      <c r="Z90" s="64" t="str">
        <f t="shared" si="6"/>
        <v>-</v>
      </c>
      <c r="AA90" s="64" t="str">
        <f t="shared" si="47"/>
        <v>-</v>
      </c>
      <c r="AB90" s="64" t="str">
        <f t="shared" si="7"/>
        <v>-</v>
      </c>
      <c r="AC90" s="57" t="str">
        <f t="shared" si="48"/>
        <v>Payoff</v>
      </c>
      <c r="AD90" s="56">
        <f t="shared" si="90"/>
        <v>46</v>
      </c>
      <c r="AE90" s="64">
        <f t="shared" si="50"/>
        <v>0</v>
      </c>
      <c r="AF90" s="64" t="str">
        <f t="shared" si="8"/>
        <v>-</v>
      </c>
      <c r="AG90" s="64">
        <f t="shared" si="9"/>
        <v>0</v>
      </c>
      <c r="AH90" s="64" t="str">
        <f t="shared" si="10"/>
        <v>-</v>
      </c>
      <c r="AI90" s="64" t="str">
        <f t="shared" si="51"/>
        <v>-</v>
      </c>
      <c r="AJ90" s="64" t="str">
        <f t="shared" si="11"/>
        <v>-</v>
      </c>
      <c r="AK90" s="57" t="str">
        <f t="shared" si="52"/>
        <v>Payoff</v>
      </c>
      <c r="AL90" s="56">
        <f t="shared" si="83"/>
        <v>46</v>
      </c>
      <c r="AM90" s="64" t="str">
        <f t="shared" si="54"/>
        <v>-</v>
      </c>
      <c r="AN90" s="64" t="str">
        <f t="shared" si="12"/>
        <v>-</v>
      </c>
      <c r="AO90" s="64" t="str">
        <f t="shared" si="13"/>
        <v>-</v>
      </c>
      <c r="AP90" s="64" t="str">
        <f t="shared" si="14"/>
        <v>-</v>
      </c>
      <c r="AQ90" s="64" t="str">
        <f t="shared" si="55"/>
        <v>-</v>
      </c>
      <c r="AR90" s="64" t="str">
        <f t="shared" si="15"/>
        <v>-</v>
      </c>
      <c r="AS90" s="57" t="str">
        <f t="shared" si="56"/>
        <v>-</v>
      </c>
      <c r="AT90" s="56">
        <f t="shared" si="84"/>
        <v>46</v>
      </c>
      <c r="AU90" s="64" t="str">
        <f t="shared" si="58"/>
        <v>-</v>
      </c>
      <c r="AV90" s="64" t="str">
        <f t="shared" si="16"/>
        <v>-</v>
      </c>
      <c r="AW90" s="64" t="str">
        <f t="shared" si="17"/>
        <v>-</v>
      </c>
      <c r="AX90" s="64" t="str">
        <f t="shared" si="18"/>
        <v>-</v>
      </c>
      <c r="AY90" s="64" t="str">
        <f t="shared" si="59"/>
        <v>-</v>
      </c>
      <c r="AZ90" s="64" t="str">
        <f t="shared" si="19"/>
        <v>-</v>
      </c>
      <c r="BA90" s="57" t="str">
        <f t="shared" si="60"/>
        <v>-</v>
      </c>
      <c r="BB90" s="56">
        <f t="shared" si="85"/>
        <v>46</v>
      </c>
      <c r="BC90" s="64" t="str">
        <f t="shared" si="62"/>
        <v>-</v>
      </c>
      <c r="BD90" s="64" t="str">
        <f t="shared" si="20"/>
        <v>-</v>
      </c>
      <c r="BE90" s="64" t="str">
        <f t="shared" si="21"/>
        <v>-</v>
      </c>
      <c r="BF90" s="64" t="str">
        <f t="shared" si="22"/>
        <v>-</v>
      </c>
      <c r="BG90" s="64" t="str">
        <f t="shared" si="63"/>
        <v>-</v>
      </c>
      <c r="BH90" s="64" t="str">
        <f t="shared" si="23"/>
        <v>-</v>
      </c>
      <c r="BI90" s="57" t="str">
        <f t="shared" si="64"/>
        <v>-</v>
      </c>
      <c r="BJ90" s="56">
        <f t="shared" si="86"/>
        <v>46</v>
      </c>
      <c r="BK90" s="64" t="str">
        <f t="shared" si="66"/>
        <v>-</v>
      </c>
      <c r="BL90" s="64" t="str">
        <f t="shared" si="24"/>
        <v>-</v>
      </c>
      <c r="BM90" s="64" t="str">
        <f t="shared" si="25"/>
        <v>-</v>
      </c>
      <c r="BN90" s="64" t="str">
        <f t="shared" si="26"/>
        <v>-</v>
      </c>
      <c r="BO90" s="64" t="str">
        <f t="shared" si="67"/>
        <v>-</v>
      </c>
      <c r="BP90" s="64" t="str">
        <f t="shared" si="27"/>
        <v>-</v>
      </c>
      <c r="BQ90" s="57" t="str">
        <f t="shared" si="68"/>
        <v>-</v>
      </c>
      <c r="BR90" s="56">
        <f t="shared" si="87"/>
        <v>46</v>
      </c>
      <c r="BS90" s="64" t="str">
        <f t="shared" si="70"/>
        <v>-</v>
      </c>
      <c r="BT90" s="64" t="str">
        <f t="shared" si="28"/>
        <v>-</v>
      </c>
      <c r="BU90" s="64" t="str">
        <f t="shared" si="29"/>
        <v>-</v>
      </c>
      <c r="BV90" s="64" t="str">
        <f t="shared" si="30"/>
        <v>-</v>
      </c>
      <c r="BW90" s="64" t="str">
        <f t="shared" si="71"/>
        <v>-</v>
      </c>
      <c r="BX90" s="64" t="str">
        <f t="shared" si="31"/>
        <v>-</v>
      </c>
      <c r="BY90" s="57" t="str">
        <f t="shared" si="72"/>
        <v>-</v>
      </c>
      <c r="BZ90" s="56">
        <f t="shared" si="88"/>
        <v>46</v>
      </c>
      <c r="CA90" s="64" t="str">
        <f t="shared" si="74"/>
        <v>-</v>
      </c>
      <c r="CB90" s="64" t="str">
        <f t="shared" si="32"/>
        <v>-</v>
      </c>
      <c r="CC90" s="64" t="str">
        <f t="shared" si="33"/>
        <v>-</v>
      </c>
      <c r="CD90" s="64" t="str">
        <f t="shared" si="34"/>
        <v>-</v>
      </c>
      <c r="CE90" s="64" t="str">
        <f t="shared" si="75"/>
        <v>-</v>
      </c>
      <c r="CF90" s="64" t="str">
        <f t="shared" si="35"/>
        <v>-</v>
      </c>
      <c r="CG90" s="57" t="str">
        <f t="shared" si="76"/>
        <v>-</v>
      </c>
      <c r="CH90" s="56">
        <f t="shared" si="89"/>
        <v>46</v>
      </c>
      <c r="CI90" s="64" t="str">
        <f t="shared" si="78"/>
        <v>-</v>
      </c>
      <c r="CJ90" s="64" t="str">
        <f t="shared" si="36"/>
        <v>-</v>
      </c>
      <c r="CK90" s="64" t="str">
        <f t="shared" si="37"/>
        <v>-</v>
      </c>
      <c r="CL90" s="64" t="str">
        <f t="shared" si="38"/>
        <v>-</v>
      </c>
      <c r="CM90" s="64" t="str">
        <f t="shared" si="79"/>
        <v>-</v>
      </c>
      <c r="CN90" s="64" t="str">
        <f t="shared" si="39"/>
        <v>-</v>
      </c>
      <c r="CO90" s="57" t="str">
        <f t="shared" si="80"/>
        <v>-</v>
      </c>
    </row>
    <row r="91" spans="4:93" ht="18" customHeight="1" x14ac:dyDescent="0.25">
      <c r="D91" s="56"/>
      <c r="E91" s="240"/>
      <c r="H91" s="57"/>
      <c r="I91" s="64"/>
      <c r="K91" s="57"/>
      <c r="L91" s="64"/>
      <c r="O91" s="56">
        <f t="shared" si="91"/>
        <v>47</v>
      </c>
      <c r="P91" s="64">
        <f t="shared" si="41"/>
        <v>0</v>
      </c>
      <c r="Q91" s="64" t="str">
        <f t="shared" si="2"/>
        <v>-</v>
      </c>
      <c r="R91" s="64" t="str">
        <f t="shared" si="42"/>
        <v>-</v>
      </c>
      <c r="S91" s="64">
        <f t="shared" si="43"/>
        <v>0</v>
      </c>
      <c r="T91" s="64" t="str">
        <f t="shared" si="44"/>
        <v>-</v>
      </c>
      <c r="U91" s="57" t="str">
        <f t="shared" si="3"/>
        <v>Payoff</v>
      </c>
      <c r="V91" s="56">
        <f t="shared" si="93"/>
        <v>47</v>
      </c>
      <c r="W91" s="64">
        <f t="shared" si="46"/>
        <v>0</v>
      </c>
      <c r="X91" s="64" t="str">
        <f t="shared" si="4"/>
        <v>-</v>
      </c>
      <c r="Y91" s="64">
        <f t="shared" si="5"/>
        <v>0</v>
      </c>
      <c r="Z91" s="64" t="str">
        <f t="shared" si="6"/>
        <v>-</v>
      </c>
      <c r="AA91" s="64" t="str">
        <f t="shared" si="47"/>
        <v>-</v>
      </c>
      <c r="AB91" s="64" t="str">
        <f t="shared" si="7"/>
        <v>-</v>
      </c>
      <c r="AC91" s="57" t="str">
        <f t="shared" si="48"/>
        <v>Payoff</v>
      </c>
      <c r="AD91" s="56">
        <f t="shared" si="90"/>
        <v>47</v>
      </c>
      <c r="AE91" s="64">
        <f t="shared" si="50"/>
        <v>0</v>
      </c>
      <c r="AF91" s="64" t="str">
        <f t="shared" si="8"/>
        <v>-</v>
      </c>
      <c r="AG91" s="64">
        <f t="shared" si="9"/>
        <v>0</v>
      </c>
      <c r="AH91" s="64" t="str">
        <f t="shared" si="10"/>
        <v>-</v>
      </c>
      <c r="AI91" s="64" t="str">
        <f t="shared" si="51"/>
        <v>-</v>
      </c>
      <c r="AJ91" s="64" t="str">
        <f t="shared" si="11"/>
        <v>-</v>
      </c>
      <c r="AK91" s="57" t="str">
        <f t="shared" si="52"/>
        <v>Payoff</v>
      </c>
      <c r="AL91" s="56">
        <f t="shared" si="83"/>
        <v>47</v>
      </c>
      <c r="AM91" s="64" t="str">
        <f t="shared" si="54"/>
        <v>-</v>
      </c>
      <c r="AN91" s="64" t="str">
        <f t="shared" si="12"/>
        <v>-</v>
      </c>
      <c r="AO91" s="64" t="str">
        <f t="shared" si="13"/>
        <v>-</v>
      </c>
      <c r="AP91" s="64" t="str">
        <f t="shared" si="14"/>
        <v>-</v>
      </c>
      <c r="AQ91" s="64" t="str">
        <f t="shared" si="55"/>
        <v>-</v>
      </c>
      <c r="AR91" s="64" t="str">
        <f t="shared" si="15"/>
        <v>-</v>
      </c>
      <c r="AS91" s="57" t="str">
        <f t="shared" si="56"/>
        <v>-</v>
      </c>
      <c r="AT91" s="56">
        <f t="shared" si="84"/>
        <v>47</v>
      </c>
      <c r="AU91" s="64" t="str">
        <f t="shared" si="58"/>
        <v>-</v>
      </c>
      <c r="AV91" s="64" t="str">
        <f t="shared" si="16"/>
        <v>-</v>
      </c>
      <c r="AW91" s="64" t="str">
        <f t="shared" si="17"/>
        <v>-</v>
      </c>
      <c r="AX91" s="64" t="str">
        <f t="shared" si="18"/>
        <v>-</v>
      </c>
      <c r="AY91" s="64" t="str">
        <f t="shared" si="59"/>
        <v>-</v>
      </c>
      <c r="AZ91" s="64" t="str">
        <f t="shared" si="19"/>
        <v>-</v>
      </c>
      <c r="BA91" s="57" t="str">
        <f t="shared" si="60"/>
        <v>-</v>
      </c>
      <c r="BB91" s="56">
        <f t="shared" si="85"/>
        <v>47</v>
      </c>
      <c r="BC91" s="64" t="str">
        <f t="shared" si="62"/>
        <v>-</v>
      </c>
      <c r="BD91" s="64" t="str">
        <f t="shared" si="20"/>
        <v>-</v>
      </c>
      <c r="BE91" s="64" t="str">
        <f t="shared" si="21"/>
        <v>-</v>
      </c>
      <c r="BF91" s="64" t="str">
        <f t="shared" si="22"/>
        <v>-</v>
      </c>
      <c r="BG91" s="64" t="str">
        <f t="shared" si="63"/>
        <v>-</v>
      </c>
      <c r="BH91" s="64" t="str">
        <f t="shared" si="23"/>
        <v>-</v>
      </c>
      <c r="BI91" s="57" t="str">
        <f t="shared" si="64"/>
        <v>-</v>
      </c>
      <c r="BJ91" s="56">
        <f t="shared" si="86"/>
        <v>47</v>
      </c>
      <c r="BK91" s="64" t="str">
        <f t="shared" si="66"/>
        <v>-</v>
      </c>
      <c r="BL91" s="64" t="str">
        <f t="shared" si="24"/>
        <v>-</v>
      </c>
      <c r="BM91" s="64" t="str">
        <f t="shared" si="25"/>
        <v>-</v>
      </c>
      <c r="BN91" s="64" t="str">
        <f t="shared" si="26"/>
        <v>-</v>
      </c>
      <c r="BO91" s="64" t="str">
        <f t="shared" si="67"/>
        <v>-</v>
      </c>
      <c r="BP91" s="64" t="str">
        <f t="shared" si="27"/>
        <v>-</v>
      </c>
      <c r="BQ91" s="57" t="str">
        <f t="shared" si="68"/>
        <v>-</v>
      </c>
      <c r="BR91" s="56">
        <f t="shared" si="87"/>
        <v>47</v>
      </c>
      <c r="BS91" s="64" t="str">
        <f t="shared" si="70"/>
        <v>-</v>
      </c>
      <c r="BT91" s="64" t="str">
        <f t="shared" si="28"/>
        <v>-</v>
      </c>
      <c r="BU91" s="64" t="str">
        <f t="shared" si="29"/>
        <v>-</v>
      </c>
      <c r="BV91" s="64" t="str">
        <f t="shared" si="30"/>
        <v>-</v>
      </c>
      <c r="BW91" s="64" t="str">
        <f t="shared" si="71"/>
        <v>-</v>
      </c>
      <c r="BX91" s="64" t="str">
        <f t="shared" si="31"/>
        <v>-</v>
      </c>
      <c r="BY91" s="57" t="str">
        <f t="shared" si="72"/>
        <v>-</v>
      </c>
      <c r="BZ91" s="56">
        <f t="shared" si="88"/>
        <v>47</v>
      </c>
      <c r="CA91" s="64" t="str">
        <f t="shared" si="74"/>
        <v>-</v>
      </c>
      <c r="CB91" s="64" t="str">
        <f t="shared" si="32"/>
        <v>-</v>
      </c>
      <c r="CC91" s="64" t="str">
        <f t="shared" si="33"/>
        <v>-</v>
      </c>
      <c r="CD91" s="64" t="str">
        <f t="shared" si="34"/>
        <v>-</v>
      </c>
      <c r="CE91" s="64" t="str">
        <f t="shared" si="75"/>
        <v>-</v>
      </c>
      <c r="CF91" s="64" t="str">
        <f t="shared" si="35"/>
        <v>-</v>
      </c>
      <c r="CG91" s="57" t="str">
        <f t="shared" si="76"/>
        <v>-</v>
      </c>
      <c r="CH91" s="56">
        <f t="shared" si="89"/>
        <v>47</v>
      </c>
      <c r="CI91" s="64" t="str">
        <f t="shared" si="78"/>
        <v>-</v>
      </c>
      <c r="CJ91" s="64" t="str">
        <f t="shared" si="36"/>
        <v>-</v>
      </c>
      <c r="CK91" s="64" t="str">
        <f t="shared" si="37"/>
        <v>-</v>
      </c>
      <c r="CL91" s="64" t="str">
        <f t="shared" si="38"/>
        <v>-</v>
      </c>
      <c r="CM91" s="64" t="str">
        <f t="shared" si="79"/>
        <v>-</v>
      </c>
      <c r="CN91" s="64" t="str">
        <f t="shared" si="39"/>
        <v>-</v>
      </c>
      <c r="CO91" s="57" t="str">
        <f t="shared" si="80"/>
        <v>-</v>
      </c>
    </row>
    <row r="92" spans="4:93" ht="18" customHeight="1" x14ac:dyDescent="0.25">
      <c r="D92" s="56"/>
      <c r="E92" s="240"/>
      <c r="F92" s="62"/>
      <c r="G92" s="62"/>
      <c r="H92" s="62"/>
      <c r="I92" s="64"/>
      <c r="J92" s="62"/>
      <c r="K92" s="62"/>
      <c r="L92" s="64"/>
      <c r="M92" s="62"/>
      <c r="N92" s="62"/>
      <c r="O92" s="56">
        <f t="shared" si="91"/>
        <v>48</v>
      </c>
      <c r="P92" s="64">
        <f t="shared" si="41"/>
        <v>0</v>
      </c>
      <c r="Q92" s="64" t="str">
        <f t="shared" si="2"/>
        <v>-</v>
      </c>
      <c r="R92" s="64" t="str">
        <f t="shared" si="42"/>
        <v>-</v>
      </c>
      <c r="S92" s="64">
        <f t="shared" si="43"/>
        <v>0</v>
      </c>
      <c r="T92" s="64" t="str">
        <f t="shared" si="44"/>
        <v>-</v>
      </c>
      <c r="U92" s="57" t="str">
        <f t="shared" si="3"/>
        <v>Payoff</v>
      </c>
      <c r="V92" s="56">
        <f t="shared" si="93"/>
        <v>48</v>
      </c>
      <c r="W92" s="64">
        <f t="shared" si="46"/>
        <v>0</v>
      </c>
      <c r="X92" s="64" t="str">
        <f t="shared" si="4"/>
        <v>-</v>
      </c>
      <c r="Y92" s="64">
        <f t="shared" si="5"/>
        <v>0</v>
      </c>
      <c r="Z92" s="64" t="str">
        <f t="shared" si="6"/>
        <v>-</v>
      </c>
      <c r="AA92" s="64" t="str">
        <f t="shared" si="47"/>
        <v>-</v>
      </c>
      <c r="AB92" s="64" t="str">
        <f t="shared" si="7"/>
        <v>-</v>
      </c>
      <c r="AC92" s="57" t="str">
        <f t="shared" si="48"/>
        <v>Payoff</v>
      </c>
      <c r="AD92" s="56">
        <f t="shared" si="90"/>
        <v>48</v>
      </c>
      <c r="AE92" s="64">
        <f t="shared" si="50"/>
        <v>0</v>
      </c>
      <c r="AF92" s="64" t="str">
        <f t="shared" si="8"/>
        <v>-</v>
      </c>
      <c r="AG92" s="64">
        <f t="shared" si="9"/>
        <v>0</v>
      </c>
      <c r="AH92" s="64" t="str">
        <f t="shared" si="10"/>
        <v>-</v>
      </c>
      <c r="AI92" s="64" t="str">
        <f t="shared" si="51"/>
        <v>-</v>
      </c>
      <c r="AJ92" s="64" t="str">
        <f t="shared" si="11"/>
        <v>-</v>
      </c>
      <c r="AK92" s="57" t="str">
        <f t="shared" si="52"/>
        <v>Payoff</v>
      </c>
      <c r="AL92" s="56">
        <f t="shared" si="83"/>
        <v>48</v>
      </c>
      <c r="AM92" s="64" t="str">
        <f t="shared" si="54"/>
        <v>-</v>
      </c>
      <c r="AN92" s="64" t="str">
        <f t="shared" si="12"/>
        <v>-</v>
      </c>
      <c r="AO92" s="64" t="str">
        <f t="shared" si="13"/>
        <v>-</v>
      </c>
      <c r="AP92" s="64" t="str">
        <f t="shared" si="14"/>
        <v>-</v>
      </c>
      <c r="AQ92" s="64" t="str">
        <f t="shared" si="55"/>
        <v>-</v>
      </c>
      <c r="AR92" s="64" t="str">
        <f t="shared" si="15"/>
        <v>-</v>
      </c>
      <c r="AS92" s="57" t="str">
        <f t="shared" si="56"/>
        <v>-</v>
      </c>
      <c r="AT92" s="56">
        <f t="shared" si="84"/>
        <v>48</v>
      </c>
      <c r="AU92" s="64" t="str">
        <f t="shared" si="58"/>
        <v>-</v>
      </c>
      <c r="AV92" s="64" t="str">
        <f t="shared" si="16"/>
        <v>-</v>
      </c>
      <c r="AW92" s="64" t="str">
        <f t="shared" si="17"/>
        <v>-</v>
      </c>
      <c r="AX92" s="64" t="str">
        <f t="shared" si="18"/>
        <v>-</v>
      </c>
      <c r="AY92" s="64" t="str">
        <f t="shared" si="59"/>
        <v>-</v>
      </c>
      <c r="AZ92" s="64" t="str">
        <f t="shared" si="19"/>
        <v>-</v>
      </c>
      <c r="BA92" s="57" t="str">
        <f t="shared" si="60"/>
        <v>-</v>
      </c>
      <c r="BB92" s="56">
        <f t="shared" si="85"/>
        <v>48</v>
      </c>
      <c r="BC92" s="64" t="str">
        <f t="shared" si="62"/>
        <v>-</v>
      </c>
      <c r="BD92" s="64" t="str">
        <f t="shared" si="20"/>
        <v>-</v>
      </c>
      <c r="BE92" s="64" t="str">
        <f t="shared" si="21"/>
        <v>-</v>
      </c>
      <c r="BF92" s="64" t="str">
        <f t="shared" si="22"/>
        <v>-</v>
      </c>
      <c r="BG92" s="64" t="str">
        <f t="shared" si="63"/>
        <v>-</v>
      </c>
      <c r="BH92" s="64" t="str">
        <f t="shared" si="23"/>
        <v>-</v>
      </c>
      <c r="BI92" s="57" t="str">
        <f t="shared" si="64"/>
        <v>-</v>
      </c>
      <c r="BJ92" s="56">
        <f t="shared" si="86"/>
        <v>48</v>
      </c>
      <c r="BK92" s="64" t="str">
        <f t="shared" si="66"/>
        <v>-</v>
      </c>
      <c r="BL92" s="64" t="str">
        <f t="shared" si="24"/>
        <v>-</v>
      </c>
      <c r="BM92" s="64" t="str">
        <f t="shared" si="25"/>
        <v>-</v>
      </c>
      <c r="BN92" s="64" t="str">
        <f t="shared" si="26"/>
        <v>-</v>
      </c>
      <c r="BO92" s="64" t="str">
        <f t="shared" si="67"/>
        <v>-</v>
      </c>
      <c r="BP92" s="64" t="str">
        <f t="shared" si="27"/>
        <v>-</v>
      </c>
      <c r="BQ92" s="57" t="str">
        <f t="shared" si="68"/>
        <v>-</v>
      </c>
      <c r="BR92" s="56">
        <f t="shared" si="87"/>
        <v>48</v>
      </c>
      <c r="BS92" s="64" t="str">
        <f t="shared" si="70"/>
        <v>-</v>
      </c>
      <c r="BT92" s="64" t="str">
        <f t="shared" si="28"/>
        <v>-</v>
      </c>
      <c r="BU92" s="64" t="str">
        <f t="shared" si="29"/>
        <v>-</v>
      </c>
      <c r="BV92" s="64" t="str">
        <f t="shared" si="30"/>
        <v>-</v>
      </c>
      <c r="BW92" s="64" t="str">
        <f t="shared" si="71"/>
        <v>-</v>
      </c>
      <c r="BX92" s="64" t="str">
        <f t="shared" si="31"/>
        <v>-</v>
      </c>
      <c r="BY92" s="57" t="str">
        <f t="shared" si="72"/>
        <v>-</v>
      </c>
      <c r="BZ92" s="56">
        <f t="shared" si="88"/>
        <v>48</v>
      </c>
      <c r="CA92" s="64" t="str">
        <f t="shared" si="74"/>
        <v>-</v>
      </c>
      <c r="CB92" s="64" t="str">
        <f t="shared" si="32"/>
        <v>-</v>
      </c>
      <c r="CC92" s="64" t="str">
        <f t="shared" si="33"/>
        <v>-</v>
      </c>
      <c r="CD92" s="64" t="str">
        <f t="shared" si="34"/>
        <v>-</v>
      </c>
      <c r="CE92" s="64" t="str">
        <f t="shared" si="75"/>
        <v>-</v>
      </c>
      <c r="CF92" s="64" t="str">
        <f t="shared" si="35"/>
        <v>-</v>
      </c>
      <c r="CG92" s="57" t="str">
        <f t="shared" si="76"/>
        <v>-</v>
      </c>
      <c r="CH92" s="56">
        <f t="shared" si="89"/>
        <v>48</v>
      </c>
      <c r="CI92" s="64" t="str">
        <f t="shared" si="78"/>
        <v>-</v>
      </c>
      <c r="CJ92" s="64" t="str">
        <f t="shared" si="36"/>
        <v>-</v>
      </c>
      <c r="CK92" s="64" t="str">
        <f t="shared" si="37"/>
        <v>-</v>
      </c>
      <c r="CL92" s="64" t="str">
        <f t="shared" si="38"/>
        <v>-</v>
      </c>
      <c r="CM92" s="64" t="str">
        <f t="shared" si="79"/>
        <v>-</v>
      </c>
      <c r="CN92" s="64" t="str">
        <f t="shared" si="39"/>
        <v>-</v>
      </c>
      <c r="CO92" s="57" t="str">
        <f t="shared" si="80"/>
        <v>-</v>
      </c>
    </row>
    <row r="93" spans="4:93" ht="18" customHeight="1" x14ac:dyDescent="0.25">
      <c r="D93" s="56"/>
      <c r="E93" s="57"/>
      <c r="H93" s="57"/>
      <c r="I93" s="64"/>
      <c r="K93" s="57"/>
      <c r="L93" s="64"/>
      <c r="O93" s="56">
        <f t="shared" si="91"/>
        <v>49</v>
      </c>
      <c r="P93" s="64">
        <f t="shared" si="41"/>
        <v>0</v>
      </c>
      <c r="Q93" s="64" t="str">
        <f t="shared" si="2"/>
        <v>-</v>
      </c>
      <c r="R93" s="64" t="str">
        <f t="shared" si="42"/>
        <v>-</v>
      </c>
      <c r="S93" s="64">
        <f t="shared" si="43"/>
        <v>0</v>
      </c>
      <c r="T93" s="64" t="str">
        <f t="shared" si="44"/>
        <v>-</v>
      </c>
      <c r="U93" s="57" t="str">
        <f t="shared" si="3"/>
        <v>Payoff</v>
      </c>
      <c r="V93" s="56">
        <f t="shared" si="93"/>
        <v>49</v>
      </c>
      <c r="W93" s="64">
        <f t="shared" si="46"/>
        <v>0</v>
      </c>
      <c r="X93" s="64" t="str">
        <f t="shared" si="4"/>
        <v>-</v>
      </c>
      <c r="Y93" s="64">
        <f t="shared" si="5"/>
        <v>0</v>
      </c>
      <c r="Z93" s="64" t="str">
        <f t="shared" si="6"/>
        <v>-</v>
      </c>
      <c r="AA93" s="64" t="str">
        <f t="shared" si="47"/>
        <v>-</v>
      </c>
      <c r="AB93" s="64" t="str">
        <f t="shared" si="7"/>
        <v>-</v>
      </c>
      <c r="AC93" s="57" t="str">
        <f t="shared" si="48"/>
        <v>Payoff</v>
      </c>
      <c r="AD93" s="56">
        <f t="shared" si="90"/>
        <v>49</v>
      </c>
      <c r="AE93" s="64">
        <f t="shared" si="50"/>
        <v>0</v>
      </c>
      <c r="AF93" s="64" t="str">
        <f t="shared" si="8"/>
        <v>-</v>
      </c>
      <c r="AG93" s="64">
        <f t="shared" si="9"/>
        <v>0</v>
      </c>
      <c r="AH93" s="64" t="str">
        <f t="shared" si="10"/>
        <v>-</v>
      </c>
      <c r="AI93" s="64" t="str">
        <f t="shared" si="51"/>
        <v>-</v>
      </c>
      <c r="AJ93" s="64" t="str">
        <f t="shared" si="11"/>
        <v>-</v>
      </c>
      <c r="AK93" s="57" t="str">
        <f t="shared" si="52"/>
        <v>Payoff</v>
      </c>
      <c r="AL93" s="56">
        <f t="shared" si="83"/>
        <v>49</v>
      </c>
      <c r="AM93" s="64" t="str">
        <f t="shared" si="54"/>
        <v>-</v>
      </c>
      <c r="AN93" s="64" t="str">
        <f t="shared" si="12"/>
        <v>-</v>
      </c>
      <c r="AO93" s="64" t="str">
        <f t="shared" si="13"/>
        <v>-</v>
      </c>
      <c r="AP93" s="64" t="str">
        <f t="shared" si="14"/>
        <v>-</v>
      </c>
      <c r="AQ93" s="64" t="str">
        <f t="shared" si="55"/>
        <v>-</v>
      </c>
      <c r="AR93" s="64" t="str">
        <f t="shared" si="15"/>
        <v>-</v>
      </c>
      <c r="AS93" s="57" t="str">
        <f t="shared" si="56"/>
        <v>-</v>
      </c>
      <c r="AT93" s="56">
        <f t="shared" si="84"/>
        <v>49</v>
      </c>
      <c r="AU93" s="64" t="str">
        <f t="shared" si="58"/>
        <v>-</v>
      </c>
      <c r="AV93" s="64" t="str">
        <f t="shared" si="16"/>
        <v>-</v>
      </c>
      <c r="AW93" s="64" t="str">
        <f t="shared" si="17"/>
        <v>-</v>
      </c>
      <c r="AX93" s="64" t="str">
        <f t="shared" si="18"/>
        <v>-</v>
      </c>
      <c r="AY93" s="64" t="str">
        <f t="shared" si="59"/>
        <v>-</v>
      </c>
      <c r="AZ93" s="64" t="str">
        <f t="shared" si="19"/>
        <v>-</v>
      </c>
      <c r="BA93" s="57" t="str">
        <f t="shared" si="60"/>
        <v>-</v>
      </c>
      <c r="BB93" s="56">
        <f t="shared" si="85"/>
        <v>49</v>
      </c>
      <c r="BC93" s="64" t="str">
        <f t="shared" si="62"/>
        <v>-</v>
      </c>
      <c r="BD93" s="64" t="str">
        <f t="shared" si="20"/>
        <v>-</v>
      </c>
      <c r="BE93" s="64" t="str">
        <f t="shared" si="21"/>
        <v>-</v>
      </c>
      <c r="BF93" s="64" t="str">
        <f t="shared" si="22"/>
        <v>-</v>
      </c>
      <c r="BG93" s="64" t="str">
        <f t="shared" si="63"/>
        <v>-</v>
      </c>
      <c r="BH93" s="64" t="str">
        <f t="shared" si="23"/>
        <v>-</v>
      </c>
      <c r="BI93" s="57" t="str">
        <f t="shared" si="64"/>
        <v>-</v>
      </c>
      <c r="BJ93" s="56">
        <f t="shared" si="86"/>
        <v>49</v>
      </c>
      <c r="BK93" s="64" t="str">
        <f t="shared" si="66"/>
        <v>-</v>
      </c>
      <c r="BL93" s="64" t="str">
        <f t="shared" si="24"/>
        <v>-</v>
      </c>
      <c r="BM93" s="64" t="str">
        <f t="shared" si="25"/>
        <v>-</v>
      </c>
      <c r="BN93" s="64" t="str">
        <f t="shared" si="26"/>
        <v>-</v>
      </c>
      <c r="BO93" s="64" t="str">
        <f t="shared" si="67"/>
        <v>-</v>
      </c>
      <c r="BP93" s="64" t="str">
        <f t="shared" si="27"/>
        <v>-</v>
      </c>
      <c r="BQ93" s="57" t="str">
        <f t="shared" si="68"/>
        <v>-</v>
      </c>
      <c r="BR93" s="56">
        <f t="shared" si="87"/>
        <v>49</v>
      </c>
      <c r="BS93" s="64" t="str">
        <f t="shared" si="70"/>
        <v>-</v>
      </c>
      <c r="BT93" s="64" t="str">
        <f t="shared" si="28"/>
        <v>-</v>
      </c>
      <c r="BU93" s="64" t="str">
        <f t="shared" si="29"/>
        <v>-</v>
      </c>
      <c r="BV93" s="64" t="str">
        <f t="shared" si="30"/>
        <v>-</v>
      </c>
      <c r="BW93" s="64" t="str">
        <f t="shared" si="71"/>
        <v>-</v>
      </c>
      <c r="BX93" s="64" t="str">
        <f t="shared" si="31"/>
        <v>-</v>
      </c>
      <c r="BY93" s="57" t="str">
        <f t="shared" si="72"/>
        <v>-</v>
      </c>
      <c r="BZ93" s="56">
        <f t="shared" si="88"/>
        <v>49</v>
      </c>
      <c r="CA93" s="64" t="str">
        <f t="shared" si="74"/>
        <v>-</v>
      </c>
      <c r="CB93" s="64" t="str">
        <f t="shared" si="32"/>
        <v>-</v>
      </c>
      <c r="CC93" s="64" t="str">
        <f t="shared" si="33"/>
        <v>-</v>
      </c>
      <c r="CD93" s="64" t="str">
        <f t="shared" si="34"/>
        <v>-</v>
      </c>
      <c r="CE93" s="64" t="str">
        <f t="shared" si="75"/>
        <v>-</v>
      </c>
      <c r="CF93" s="64" t="str">
        <f t="shared" si="35"/>
        <v>-</v>
      </c>
      <c r="CG93" s="57" t="str">
        <f t="shared" si="76"/>
        <v>-</v>
      </c>
      <c r="CH93" s="56">
        <f t="shared" si="89"/>
        <v>49</v>
      </c>
      <c r="CI93" s="64" t="str">
        <f t="shared" si="78"/>
        <v>-</v>
      </c>
      <c r="CJ93" s="64" t="str">
        <f t="shared" si="36"/>
        <v>-</v>
      </c>
      <c r="CK93" s="64" t="str">
        <f t="shared" si="37"/>
        <v>-</v>
      </c>
      <c r="CL93" s="64" t="str">
        <f t="shared" si="38"/>
        <v>-</v>
      </c>
      <c r="CM93" s="64" t="str">
        <f t="shared" si="79"/>
        <v>-</v>
      </c>
      <c r="CN93" s="64" t="str">
        <f t="shared" si="39"/>
        <v>-</v>
      </c>
      <c r="CO93" s="57" t="str">
        <f t="shared" si="80"/>
        <v>-</v>
      </c>
    </row>
    <row r="94" spans="4:93" ht="18" customHeight="1" x14ac:dyDescent="0.25">
      <c r="F94" s="62"/>
      <c r="G94" s="62"/>
      <c r="H94" s="62"/>
      <c r="I94" s="64"/>
      <c r="J94" s="62"/>
      <c r="K94" s="62"/>
      <c r="L94" s="64"/>
      <c r="M94" s="62"/>
      <c r="N94" s="62"/>
      <c r="O94" s="56">
        <f t="shared" si="91"/>
        <v>50</v>
      </c>
      <c r="P94" s="64">
        <f t="shared" si="41"/>
        <v>0</v>
      </c>
      <c r="Q94" s="64" t="str">
        <f t="shared" si="2"/>
        <v>-</v>
      </c>
      <c r="R94" s="64" t="str">
        <f t="shared" si="42"/>
        <v>-</v>
      </c>
      <c r="S94" s="64">
        <f t="shared" si="43"/>
        <v>0</v>
      </c>
      <c r="T94" s="64" t="str">
        <f t="shared" si="44"/>
        <v>-</v>
      </c>
      <c r="U94" s="57" t="str">
        <f t="shared" si="3"/>
        <v>Payoff</v>
      </c>
      <c r="V94" s="56">
        <f t="shared" si="93"/>
        <v>50</v>
      </c>
      <c r="W94" s="64">
        <f t="shared" si="46"/>
        <v>0</v>
      </c>
      <c r="X94" s="64" t="str">
        <f t="shared" si="4"/>
        <v>-</v>
      </c>
      <c r="Y94" s="64">
        <f t="shared" si="5"/>
        <v>0</v>
      </c>
      <c r="Z94" s="64" t="str">
        <f t="shared" si="6"/>
        <v>-</v>
      </c>
      <c r="AA94" s="64" t="str">
        <f t="shared" si="47"/>
        <v>-</v>
      </c>
      <c r="AB94" s="64" t="str">
        <f t="shared" si="7"/>
        <v>-</v>
      </c>
      <c r="AC94" s="57" t="str">
        <f t="shared" si="48"/>
        <v>Payoff</v>
      </c>
      <c r="AD94" s="56">
        <f t="shared" si="90"/>
        <v>50</v>
      </c>
      <c r="AE94" s="64">
        <f t="shared" si="50"/>
        <v>0</v>
      </c>
      <c r="AF94" s="64" t="str">
        <f t="shared" si="8"/>
        <v>-</v>
      </c>
      <c r="AG94" s="64">
        <f t="shared" si="9"/>
        <v>0</v>
      </c>
      <c r="AH94" s="64" t="str">
        <f t="shared" si="10"/>
        <v>-</v>
      </c>
      <c r="AI94" s="64" t="str">
        <f t="shared" si="51"/>
        <v>-</v>
      </c>
      <c r="AJ94" s="64" t="str">
        <f t="shared" si="11"/>
        <v>-</v>
      </c>
      <c r="AK94" s="57" t="str">
        <f t="shared" si="52"/>
        <v>Payoff</v>
      </c>
      <c r="AL94" s="56">
        <f t="shared" si="83"/>
        <v>50</v>
      </c>
      <c r="AM94" s="64" t="str">
        <f t="shared" si="54"/>
        <v>-</v>
      </c>
      <c r="AN94" s="64" t="str">
        <f t="shared" si="12"/>
        <v>-</v>
      </c>
      <c r="AO94" s="64" t="str">
        <f t="shared" si="13"/>
        <v>-</v>
      </c>
      <c r="AP94" s="64" t="str">
        <f t="shared" si="14"/>
        <v>-</v>
      </c>
      <c r="AQ94" s="64" t="str">
        <f t="shared" si="55"/>
        <v>-</v>
      </c>
      <c r="AR94" s="64" t="str">
        <f t="shared" si="15"/>
        <v>-</v>
      </c>
      <c r="AS94" s="57" t="str">
        <f t="shared" si="56"/>
        <v>-</v>
      </c>
      <c r="AT94" s="56">
        <f t="shared" si="84"/>
        <v>50</v>
      </c>
      <c r="AU94" s="64" t="str">
        <f t="shared" si="58"/>
        <v>-</v>
      </c>
      <c r="AV94" s="64" t="str">
        <f t="shared" si="16"/>
        <v>-</v>
      </c>
      <c r="AW94" s="64" t="str">
        <f t="shared" si="17"/>
        <v>-</v>
      </c>
      <c r="AX94" s="64" t="str">
        <f t="shared" si="18"/>
        <v>-</v>
      </c>
      <c r="AY94" s="64" t="str">
        <f t="shared" si="59"/>
        <v>-</v>
      </c>
      <c r="AZ94" s="64" t="str">
        <f t="shared" si="19"/>
        <v>-</v>
      </c>
      <c r="BA94" s="57" t="str">
        <f t="shared" si="60"/>
        <v>-</v>
      </c>
      <c r="BB94" s="56">
        <f t="shared" si="85"/>
        <v>50</v>
      </c>
      <c r="BC94" s="64" t="str">
        <f t="shared" si="62"/>
        <v>-</v>
      </c>
      <c r="BD94" s="64" t="str">
        <f t="shared" si="20"/>
        <v>-</v>
      </c>
      <c r="BE94" s="64" t="str">
        <f t="shared" si="21"/>
        <v>-</v>
      </c>
      <c r="BF94" s="64" t="str">
        <f t="shared" si="22"/>
        <v>-</v>
      </c>
      <c r="BG94" s="64" t="str">
        <f t="shared" si="63"/>
        <v>-</v>
      </c>
      <c r="BH94" s="64" t="str">
        <f t="shared" si="23"/>
        <v>-</v>
      </c>
      <c r="BI94" s="57" t="str">
        <f t="shared" si="64"/>
        <v>-</v>
      </c>
      <c r="BJ94" s="56">
        <f t="shared" si="86"/>
        <v>50</v>
      </c>
      <c r="BK94" s="64" t="str">
        <f t="shared" si="66"/>
        <v>-</v>
      </c>
      <c r="BL94" s="64" t="str">
        <f t="shared" si="24"/>
        <v>-</v>
      </c>
      <c r="BM94" s="64" t="str">
        <f t="shared" si="25"/>
        <v>-</v>
      </c>
      <c r="BN94" s="64" t="str">
        <f t="shared" si="26"/>
        <v>-</v>
      </c>
      <c r="BO94" s="64" t="str">
        <f t="shared" si="67"/>
        <v>-</v>
      </c>
      <c r="BP94" s="64" t="str">
        <f t="shared" si="27"/>
        <v>-</v>
      </c>
      <c r="BQ94" s="57" t="str">
        <f t="shared" si="68"/>
        <v>-</v>
      </c>
      <c r="BR94" s="56">
        <f t="shared" si="87"/>
        <v>50</v>
      </c>
      <c r="BS94" s="64" t="str">
        <f t="shared" si="70"/>
        <v>-</v>
      </c>
      <c r="BT94" s="64" t="str">
        <f t="shared" si="28"/>
        <v>-</v>
      </c>
      <c r="BU94" s="64" t="str">
        <f t="shared" si="29"/>
        <v>-</v>
      </c>
      <c r="BV94" s="64" t="str">
        <f t="shared" si="30"/>
        <v>-</v>
      </c>
      <c r="BW94" s="64" t="str">
        <f t="shared" si="71"/>
        <v>-</v>
      </c>
      <c r="BX94" s="64" t="str">
        <f t="shared" si="31"/>
        <v>-</v>
      </c>
      <c r="BY94" s="57" t="str">
        <f t="shared" si="72"/>
        <v>-</v>
      </c>
      <c r="BZ94" s="56">
        <f t="shared" si="88"/>
        <v>50</v>
      </c>
      <c r="CA94" s="64" t="str">
        <f t="shared" si="74"/>
        <v>-</v>
      </c>
      <c r="CB94" s="64" t="str">
        <f t="shared" si="32"/>
        <v>-</v>
      </c>
      <c r="CC94" s="64" t="str">
        <f t="shared" si="33"/>
        <v>-</v>
      </c>
      <c r="CD94" s="64" t="str">
        <f t="shared" si="34"/>
        <v>-</v>
      </c>
      <c r="CE94" s="64" t="str">
        <f t="shared" si="75"/>
        <v>-</v>
      </c>
      <c r="CF94" s="64" t="str">
        <f t="shared" si="35"/>
        <v>-</v>
      </c>
      <c r="CG94" s="57" t="str">
        <f t="shared" si="76"/>
        <v>-</v>
      </c>
      <c r="CH94" s="56">
        <f t="shared" si="89"/>
        <v>50</v>
      </c>
      <c r="CI94" s="64" t="str">
        <f t="shared" si="78"/>
        <v>-</v>
      </c>
      <c r="CJ94" s="64" t="str">
        <f t="shared" si="36"/>
        <v>-</v>
      </c>
      <c r="CK94" s="64" t="str">
        <f t="shared" si="37"/>
        <v>-</v>
      </c>
      <c r="CL94" s="64" t="str">
        <f t="shared" si="38"/>
        <v>-</v>
      </c>
      <c r="CM94" s="64" t="str">
        <f t="shared" si="79"/>
        <v>-</v>
      </c>
      <c r="CN94" s="64" t="str">
        <f t="shared" si="39"/>
        <v>-</v>
      </c>
      <c r="CO94" s="57" t="str">
        <f t="shared" si="80"/>
        <v>-</v>
      </c>
    </row>
    <row r="95" spans="4:93" ht="18" customHeight="1" x14ac:dyDescent="0.25">
      <c r="I95" s="64"/>
      <c r="L95" s="64"/>
      <c r="O95" s="56">
        <f t="shared" si="91"/>
        <v>51</v>
      </c>
      <c r="P95" s="64">
        <f t="shared" si="41"/>
        <v>0</v>
      </c>
      <c r="Q95" s="64" t="str">
        <f t="shared" si="2"/>
        <v>-</v>
      </c>
      <c r="R95" s="64" t="str">
        <f t="shared" si="42"/>
        <v>-</v>
      </c>
      <c r="S95" s="64">
        <f t="shared" si="43"/>
        <v>0</v>
      </c>
      <c r="T95" s="64" t="str">
        <f t="shared" si="44"/>
        <v>-</v>
      </c>
      <c r="U95" s="57" t="str">
        <f t="shared" si="3"/>
        <v>Payoff</v>
      </c>
      <c r="V95" s="56">
        <f t="shared" si="93"/>
        <v>51</v>
      </c>
      <c r="W95" s="64">
        <f t="shared" si="46"/>
        <v>0</v>
      </c>
      <c r="X95" s="64" t="str">
        <f t="shared" si="4"/>
        <v>-</v>
      </c>
      <c r="Y95" s="64">
        <f t="shared" si="5"/>
        <v>0</v>
      </c>
      <c r="Z95" s="64" t="str">
        <f t="shared" si="6"/>
        <v>-</v>
      </c>
      <c r="AA95" s="64" t="str">
        <f t="shared" si="47"/>
        <v>-</v>
      </c>
      <c r="AB95" s="64" t="str">
        <f t="shared" si="7"/>
        <v>-</v>
      </c>
      <c r="AC95" s="57" t="str">
        <f t="shared" si="48"/>
        <v>Payoff</v>
      </c>
      <c r="AD95" s="56">
        <f t="shared" si="90"/>
        <v>51</v>
      </c>
      <c r="AE95" s="64">
        <f t="shared" si="50"/>
        <v>0</v>
      </c>
      <c r="AF95" s="64" t="str">
        <f t="shared" si="8"/>
        <v>-</v>
      </c>
      <c r="AG95" s="64">
        <f t="shared" si="9"/>
        <v>0</v>
      </c>
      <c r="AH95" s="64" t="str">
        <f t="shared" si="10"/>
        <v>-</v>
      </c>
      <c r="AI95" s="64" t="str">
        <f t="shared" si="51"/>
        <v>-</v>
      </c>
      <c r="AJ95" s="64" t="str">
        <f t="shared" si="11"/>
        <v>-</v>
      </c>
      <c r="AK95" s="57" t="str">
        <f t="shared" si="52"/>
        <v>Payoff</v>
      </c>
      <c r="AL95" s="56">
        <f t="shared" si="83"/>
        <v>51</v>
      </c>
      <c r="AM95" s="64" t="str">
        <f t="shared" si="54"/>
        <v>-</v>
      </c>
      <c r="AN95" s="64" t="str">
        <f t="shared" si="12"/>
        <v>-</v>
      </c>
      <c r="AO95" s="64" t="str">
        <f t="shared" si="13"/>
        <v>-</v>
      </c>
      <c r="AP95" s="64" t="str">
        <f t="shared" si="14"/>
        <v>-</v>
      </c>
      <c r="AQ95" s="64" t="str">
        <f t="shared" si="55"/>
        <v>-</v>
      </c>
      <c r="AR95" s="64" t="str">
        <f t="shared" si="15"/>
        <v>-</v>
      </c>
      <c r="AS95" s="57" t="str">
        <f t="shared" si="56"/>
        <v>-</v>
      </c>
      <c r="AT95" s="56">
        <f t="shared" si="84"/>
        <v>51</v>
      </c>
      <c r="AU95" s="64" t="str">
        <f t="shared" si="58"/>
        <v>-</v>
      </c>
      <c r="AV95" s="64" t="str">
        <f t="shared" si="16"/>
        <v>-</v>
      </c>
      <c r="AW95" s="64" t="str">
        <f t="shared" si="17"/>
        <v>-</v>
      </c>
      <c r="AX95" s="64" t="str">
        <f t="shared" si="18"/>
        <v>-</v>
      </c>
      <c r="AY95" s="64" t="str">
        <f t="shared" si="59"/>
        <v>-</v>
      </c>
      <c r="AZ95" s="64" t="str">
        <f t="shared" si="19"/>
        <v>-</v>
      </c>
      <c r="BA95" s="57" t="str">
        <f t="shared" si="60"/>
        <v>-</v>
      </c>
      <c r="BB95" s="56">
        <f t="shared" si="85"/>
        <v>51</v>
      </c>
      <c r="BC95" s="64" t="str">
        <f t="shared" si="62"/>
        <v>-</v>
      </c>
      <c r="BD95" s="64" t="str">
        <f t="shared" si="20"/>
        <v>-</v>
      </c>
      <c r="BE95" s="64" t="str">
        <f t="shared" si="21"/>
        <v>-</v>
      </c>
      <c r="BF95" s="64" t="str">
        <f t="shared" si="22"/>
        <v>-</v>
      </c>
      <c r="BG95" s="64" t="str">
        <f t="shared" si="63"/>
        <v>-</v>
      </c>
      <c r="BH95" s="64" t="str">
        <f t="shared" si="23"/>
        <v>-</v>
      </c>
      <c r="BI95" s="57" t="str">
        <f t="shared" si="64"/>
        <v>-</v>
      </c>
      <c r="BJ95" s="56">
        <f t="shared" si="86"/>
        <v>51</v>
      </c>
      <c r="BK95" s="64" t="str">
        <f t="shared" si="66"/>
        <v>-</v>
      </c>
      <c r="BL95" s="64" t="str">
        <f t="shared" si="24"/>
        <v>-</v>
      </c>
      <c r="BM95" s="64" t="str">
        <f t="shared" si="25"/>
        <v>-</v>
      </c>
      <c r="BN95" s="64" t="str">
        <f t="shared" si="26"/>
        <v>-</v>
      </c>
      <c r="BO95" s="64" t="str">
        <f t="shared" si="67"/>
        <v>-</v>
      </c>
      <c r="BP95" s="64" t="str">
        <f t="shared" si="27"/>
        <v>-</v>
      </c>
      <c r="BQ95" s="57" t="str">
        <f t="shared" si="68"/>
        <v>-</v>
      </c>
      <c r="BR95" s="56">
        <f t="shared" si="87"/>
        <v>51</v>
      </c>
      <c r="BS95" s="64" t="str">
        <f t="shared" si="70"/>
        <v>-</v>
      </c>
      <c r="BT95" s="64" t="str">
        <f t="shared" si="28"/>
        <v>-</v>
      </c>
      <c r="BU95" s="64" t="str">
        <f t="shared" si="29"/>
        <v>-</v>
      </c>
      <c r="BV95" s="64" t="str">
        <f t="shared" si="30"/>
        <v>-</v>
      </c>
      <c r="BW95" s="64" t="str">
        <f t="shared" si="71"/>
        <v>-</v>
      </c>
      <c r="BX95" s="64" t="str">
        <f t="shared" si="31"/>
        <v>-</v>
      </c>
      <c r="BY95" s="57" t="str">
        <f t="shared" si="72"/>
        <v>-</v>
      </c>
      <c r="BZ95" s="56">
        <f t="shared" si="88"/>
        <v>51</v>
      </c>
      <c r="CA95" s="64" t="str">
        <f t="shared" si="74"/>
        <v>-</v>
      </c>
      <c r="CB95" s="64" t="str">
        <f t="shared" si="32"/>
        <v>-</v>
      </c>
      <c r="CC95" s="64" t="str">
        <f t="shared" si="33"/>
        <v>-</v>
      </c>
      <c r="CD95" s="64" t="str">
        <f t="shared" si="34"/>
        <v>-</v>
      </c>
      <c r="CE95" s="64" t="str">
        <f t="shared" si="75"/>
        <v>-</v>
      </c>
      <c r="CF95" s="64" t="str">
        <f t="shared" si="35"/>
        <v>-</v>
      </c>
      <c r="CG95" s="57" t="str">
        <f t="shared" si="76"/>
        <v>-</v>
      </c>
      <c r="CH95" s="56">
        <f t="shared" si="89"/>
        <v>51</v>
      </c>
      <c r="CI95" s="64" t="str">
        <f t="shared" si="78"/>
        <v>-</v>
      </c>
      <c r="CJ95" s="64" t="str">
        <f t="shared" si="36"/>
        <v>-</v>
      </c>
      <c r="CK95" s="64" t="str">
        <f t="shared" si="37"/>
        <v>-</v>
      </c>
      <c r="CL95" s="64" t="str">
        <f t="shared" si="38"/>
        <v>-</v>
      </c>
      <c r="CM95" s="64" t="str">
        <f t="shared" si="79"/>
        <v>-</v>
      </c>
      <c r="CN95" s="64" t="str">
        <f t="shared" si="39"/>
        <v>-</v>
      </c>
      <c r="CO95" s="57" t="str">
        <f t="shared" si="80"/>
        <v>-</v>
      </c>
    </row>
    <row r="96" spans="4:93" ht="18" customHeight="1" x14ac:dyDescent="0.25">
      <c r="D96" s="58"/>
      <c r="E96" s="58"/>
      <c r="F96" s="58"/>
      <c r="H96" s="62"/>
      <c r="I96" s="64"/>
      <c r="J96" s="62"/>
      <c r="K96" s="62"/>
      <c r="L96" s="64"/>
      <c r="M96" s="62"/>
      <c r="N96" s="62"/>
      <c r="O96" s="56">
        <f t="shared" si="91"/>
        <v>52</v>
      </c>
      <c r="P96" s="64">
        <f t="shared" si="41"/>
        <v>0</v>
      </c>
      <c r="Q96" s="64" t="str">
        <f t="shared" si="2"/>
        <v>-</v>
      </c>
      <c r="R96" s="64" t="str">
        <f t="shared" si="42"/>
        <v>-</v>
      </c>
      <c r="S96" s="64">
        <f t="shared" si="43"/>
        <v>0</v>
      </c>
      <c r="T96" s="64" t="str">
        <f t="shared" si="44"/>
        <v>-</v>
      </c>
      <c r="U96" s="57" t="str">
        <f t="shared" si="3"/>
        <v>Payoff</v>
      </c>
      <c r="V96" s="56">
        <f t="shared" si="93"/>
        <v>52</v>
      </c>
      <c r="W96" s="64">
        <f t="shared" si="46"/>
        <v>0</v>
      </c>
      <c r="X96" s="64" t="str">
        <f t="shared" si="4"/>
        <v>-</v>
      </c>
      <c r="Y96" s="64">
        <f t="shared" si="5"/>
        <v>0</v>
      </c>
      <c r="Z96" s="64" t="str">
        <f t="shared" si="6"/>
        <v>-</v>
      </c>
      <c r="AA96" s="64" t="str">
        <f t="shared" si="47"/>
        <v>-</v>
      </c>
      <c r="AB96" s="64" t="str">
        <f t="shared" si="7"/>
        <v>-</v>
      </c>
      <c r="AC96" s="57" t="str">
        <f t="shared" si="48"/>
        <v>Payoff</v>
      </c>
      <c r="AD96" s="56">
        <f t="shared" si="90"/>
        <v>52</v>
      </c>
      <c r="AE96" s="64">
        <f t="shared" si="50"/>
        <v>0</v>
      </c>
      <c r="AF96" s="64" t="str">
        <f t="shared" si="8"/>
        <v>-</v>
      </c>
      <c r="AG96" s="64">
        <f t="shared" si="9"/>
        <v>0</v>
      </c>
      <c r="AH96" s="64" t="str">
        <f t="shared" si="10"/>
        <v>-</v>
      </c>
      <c r="AI96" s="64" t="str">
        <f t="shared" si="51"/>
        <v>-</v>
      </c>
      <c r="AJ96" s="64" t="str">
        <f t="shared" si="11"/>
        <v>-</v>
      </c>
      <c r="AK96" s="57" t="str">
        <f t="shared" si="52"/>
        <v>Payoff</v>
      </c>
      <c r="AL96" s="56">
        <f t="shared" si="83"/>
        <v>52</v>
      </c>
      <c r="AM96" s="64" t="str">
        <f t="shared" si="54"/>
        <v>-</v>
      </c>
      <c r="AN96" s="64" t="str">
        <f t="shared" si="12"/>
        <v>-</v>
      </c>
      <c r="AO96" s="64" t="str">
        <f t="shared" si="13"/>
        <v>-</v>
      </c>
      <c r="AP96" s="64" t="str">
        <f t="shared" si="14"/>
        <v>-</v>
      </c>
      <c r="AQ96" s="64" t="str">
        <f t="shared" si="55"/>
        <v>-</v>
      </c>
      <c r="AR96" s="64" t="str">
        <f t="shared" si="15"/>
        <v>-</v>
      </c>
      <c r="AS96" s="57" t="str">
        <f t="shared" si="56"/>
        <v>-</v>
      </c>
      <c r="AT96" s="56">
        <f t="shared" si="84"/>
        <v>52</v>
      </c>
      <c r="AU96" s="64" t="str">
        <f t="shared" si="58"/>
        <v>-</v>
      </c>
      <c r="AV96" s="64" t="str">
        <f t="shared" si="16"/>
        <v>-</v>
      </c>
      <c r="AW96" s="64" t="str">
        <f t="shared" si="17"/>
        <v>-</v>
      </c>
      <c r="AX96" s="64" t="str">
        <f t="shared" si="18"/>
        <v>-</v>
      </c>
      <c r="AY96" s="64" t="str">
        <f t="shared" si="59"/>
        <v>-</v>
      </c>
      <c r="AZ96" s="64" t="str">
        <f t="shared" si="19"/>
        <v>-</v>
      </c>
      <c r="BA96" s="57" t="str">
        <f t="shared" si="60"/>
        <v>-</v>
      </c>
      <c r="BB96" s="56">
        <f t="shared" si="85"/>
        <v>52</v>
      </c>
      <c r="BC96" s="64" t="str">
        <f t="shared" si="62"/>
        <v>-</v>
      </c>
      <c r="BD96" s="64" t="str">
        <f t="shared" si="20"/>
        <v>-</v>
      </c>
      <c r="BE96" s="64" t="str">
        <f t="shared" si="21"/>
        <v>-</v>
      </c>
      <c r="BF96" s="64" t="str">
        <f t="shared" si="22"/>
        <v>-</v>
      </c>
      <c r="BG96" s="64" t="str">
        <f t="shared" si="63"/>
        <v>-</v>
      </c>
      <c r="BH96" s="64" t="str">
        <f t="shared" si="23"/>
        <v>-</v>
      </c>
      <c r="BI96" s="57" t="str">
        <f t="shared" si="64"/>
        <v>-</v>
      </c>
      <c r="BJ96" s="56">
        <f t="shared" si="86"/>
        <v>52</v>
      </c>
      <c r="BK96" s="64" t="str">
        <f t="shared" si="66"/>
        <v>-</v>
      </c>
      <c r="BL96" s="64" t="str">
        <f t="shared" si="24"/>
        <v>-</v>
      </c>
      <c r="BM96" s="64" t="str">
        <f t="shared" si="25"/>
        <v>-</v>
      </c>
      <c r="BN96" s="64" t="str">
        <f t="shared" si="26"/>
        <v>-</v>
      </c>
      <c r="BO96" s="64" t="str">
        <f t="shared" si="67"/>
        <v>-</v>
      </c>
      <c r="BP96" s="64" t="str">
        <f t="shared" si="27"/>
        <v>-</v>
      </c>
      <c r="BQ96" s="57" t="str">
        <f t="shared" si="68"/>
        <v>-</v>
      </c>
      <c r="BR96" s="56">
        <f t="shared" si="87"/>
        <v>52</v>
      </c>
      <c r="BS96" s="64" t="str">
        <f t="shared" si="70"/>
        <v>-</v>
      </c>
      <c r="BT96" s="64" t="str">
        <f t="shared" si="28"/>
        <v>-</v>
      </c>
      <c r="BU96" s="64" t="str">
        <f t="shared" si="29"/>
        <v>-</v>
      </c>
      <c r="BV96" s="64" t="str">
        <f t="shared" si="30"/>
        <v>-</v>
      </c>
      <c r="BW96" s="64" t="str">
        <f t="shared" si="71"/>
        <v>-</v>
      </c>
      <c r="BX96" s="64" t="str">
        <f t="shared" si="31"/>
        <v>-</v>
      </c>
      <c r="BY96" s="57" t="str">
        <f t="shared" si="72"/>
        <v>-</v>
      </c>
      <c r="BZ96" s="56">
        <f t="shared" si="88"/>
        <v>52</v>
      </c>
      <c r="CA96" s="64" t="str">
        <f t="shared" si="74"/>
        <v>-</v>
      </c>
      <c r="CB96" s="64" t="str">
        <f t="shared" si="32"/>
        <v>-</v>
      </c>
      <c r="CC96" s="64" t="str">
        <f t="shared" si="33"/>
        <v>-</v>
      </c>
      <c r="CD96" s="64" t="str">
        <f t="shared" si="34"/>
        <v>-</v>
      </c>
      <c r="CE96" s="64" t="str">
        <f t="shared" si="75"/>
        <v>-</v>
      </c>
      <c r="CF96" s="64" t="str">
        <f t="shared" si="35"/>
        <v>-</v>
      </c>
      <c r="CG96" s="57" t="str">
        <f t="shared" si="76"/>
        <v>-</v>
      </c>
      <c r="CH96" s="56">
        <f t="shared" si="89"/>
        <v>52</v>
      </c>
      <c r="CI96" s="64" t="str">
        <f t="shared" si="78"/>
        <v>-</v>
      </c>
      <c r="CJ96" s="64" t="str">
        <f t="shared" si="36"/>
        <v>-</v>
      </c>
      <c r="CK96" s="64" t="str">
        <f t="shared" si="37"/>
        <v>-</v>
      </c>
      <c r="CL96" s="64" t="str">
        <f t="shared" si="38"/>
        <v>-</v>
      </c>
      <c r="CM96" s="64" t="str">
        <f t="shared" si="79"/>
        <v>-</v>
      </c>
      <c r="CN96" s="64" t="str">
        <f t="shared" si="39"/>
        <v>-</v>
      </c>
      <c r="CO96" s="57" t="str">
        <f t="shared" si="80"/>
        <v>-</v>
      </c>
    </row>
    <row r="97" spans="3:93" ht="18" customHeight="1" x14ac:dyDescent="0.25">
      <c r="C97" s="299"/>
      <c r="D97" s="240"/>
      <c r="E97" s="64"/>
      <c r="F97" s="240"/>
      <c r="O97" s="56">
        <f t="shared" si="91"/>
        <v>53</v>
      </c>
      <c r="P97" s="64">
        <f t="shared" si="41"/>
        <v>0</v>
      </c>
      <c r="Q97" s="64" t="str">
        <f t="shared" si="2"/>
        <v>-</v>
      </c>
      <c r="R97" s="64" t="str">
        <f t="shared" si="42"/>
        <v>-</v>
      </c>
      <c r="S97" s="64">
        <f t="shared" si="43"/>
        <v>0</v>
      </c>
      <c r="T97" s="64" t="str">
        <f t="shared" si="44"/>
        <v>-</v>
      </c>
      <c r="U97" s="57" t="str">
        <f t="shared" si="3"/>
        <v>Payoff</v>
      </c>
      <c r="V97" s="56">
        <f t="shared" si="93"/>
        <v>53</v>
      </c>
      <c r="W97" s="64">
        <f t="shared" si="46"/>
        <v>0</v>
      </c>
      <c r="X97" s="64" t="str">
        <f t="shared" si="4"/>
        <v>-</v>
      </c>
      <c r="Y97" s="64">
        <f t="shared" si="5"/>
        <v>0</v>
      </c>
      <c r="Z97" s="64" t="str">
        <f t="shared" si="6"/>
        <v>-</v>
      </c>
      <c r="AA97" s="64" t="str">
        <f t="shared" si="47"/>
        <v>-</v>
      </c>
      <c r="AB97" s="64" t="str">
        <f t="shared" si="7"/>
        <v>-</v>
      </c>
      <c r="AC97" s="57" t="str">
        <f t="shared" si="48"/>
        <v>Payoff</v>
      </c>
      <c r="AD97" s="56">
        <f t="shared" si="90"/>
        <v>53</v>
      </c>
      <c r="AE97" s="64">
        <f t="shared" si="50"/>
        <v>0</v>
      </c>
      <c r="AF97" s="64" t="str">
        <f t="shared" si="8"/>
        <v>-</v>
      </c>
      <c r="AG97" s="64">
        <f t="shared" si="9"/>
        <v>0</v>
      </c>
      <c r="AH97" s="64" t="str">
        <f t="shared" si="10"/>
        <v>-</v>
      </c>
      <c r="AI97" s="64" t="str">
        <f t="shared" si="51"/>
        <v>-</v>
      </c>
      <c r="AJ97" s="64" t="str">
        <f t="shared" si="11"/>
        <v>-</v>
      </c>
      <c r="AK97" s="57" t="str">
        <f t="shared" si="52"/>
        <v>Payoff</v>
      </c>
      <c r="AL97" s="56">
        <f t="shared" si="83"/>
        <v>53</v>
      </c>
      <c r="AM97" s="64" t="str">
        <f t="shared" si="54"/>
        <v>-</v>
      </c>
      <c r="AN97" s="64" t="str">
        <f t="shared" si="12"/>
        <v>-</v>
      </c>
      <c r="AO97" s="64" t="str">
        <f t="shared" si="13"/>
        <v>-</v>
      </c>
      <c r="AP97" s="64" t="str">
        <f t="shared" si="14"/>
        <v>-</v>
      </c>
      <c r="AQ97" s="64" t="str">
        <f t="shared" si="55"/>
        <v>-</v>
      </c>
      <c r="AR97" s="64" t="str">
        <f t="shared" si="15"/>
        <v>-</v>
      </c>
      <c r="AS97" s="57" t="str">
        <f t="shared" si="56"/>
        <v>-</v>
      </c>
      <c r="AT97" s="56">
        <f t="shared" si="84"/>
        <v>53</v>
      </c>
      <c r="AU97" s="64" t="str">
        <f t="shared" si="58"/>
        <v>-</v>
      </c>
      <c r="AV97" s="64" t="str">
        <f t="shared" si="16"/>
        <v>-</v>
      </c>
      <c r="AW97" s="64" t="str">
        <f t="shared" si="17"/>
        <v>-</v>
      </c>
      <c r="AX97" s="64" t="str">
        <f t="shared" si="18"/>
        <v>-</v>
      </c>
      <c r="AY97" s="64" t="str">
        <f t="shared" si="59"/>
        <v>-</v>
      </c>
      <c r="AZ97" s="64" t="str">
        <f t="shared" si="19"/>
        <v>-</v>
      </c>
      <c r="BA97" s="57" t="str">
        <f t="shared" si="60"/>
        <v>-</v>
      </c>
      <c r="BB97" s="56">
        <f t="shared" si="85"/>
        <v>53</v>
      </c>
      <c r="BC97" s="64" t="str">
        <f t="shared" si="62"/>
        <v>-</v>
      </c>
      <c r="BD97" s="64" t="str">
        <f t="shared" si="20"/>
        <v>-</v>
      </c>
      <c r="BE97" s="64" t="str">
        <f t="shared" si="21"/>
        <v>-</v>
      </c>
      <c r="BF97" s="64" t="str">
        <f t="shared" si="22"/>
        <v>-</v>
      </c>
      <c r="BG97" s="64" t="str">
        <f t="shared" si="63"/>
        <v>-</v>
      </c>
      <c r="BH97" s="64" t="str">
        <f t="shared" si="23"/>
        <v>-</v>
      </c>
      <c r="BI97" s="57" t="str">
        <f t="shared" si="64"/>
        <v>-</v>
      </c>
      <c r="BJ97" s="56">
        <f t="shared" si="86"/>
        <v>53</v>
      </c>
      <c r="BK97" s="64" t="str">
        <f t="shared" si="66"/>
        <v>-</v>
      </c>
      <c r="BL97" s="64" t="str">
        <f t="shared" si="24"/>
        <v>-</v>
      </c>
      <c r="BM97" s="64" t="str">
        <f t="shared" si="25"/>
        <v>-</v>
      </c>
      <c r="BN97" s="64" t="str">
        <f t="shared" si="26"/>
        <v>-</v>
      </c>
      <c r="BO97" s="64" t="str">
        <f t="shared" si="67"/>
        <v>-</v>
      </c>
      <c r="BP97" s="64" t="str">
        <f t="shared" si="27"/>
        <v>-</v>
      </c>
      <c r="BQ97" s="57" t="str">
        <f t="shared" si="68"/>
        <v>-</v>
      </c>
      <c r="BR97" s="56">
        <f t="shared" si="87"/>
        <v>53</v>
      </c>
      <c r="BS97" s="64" t="str">
        <f t="shared" si="70"/>
        <v>-</v>
      </c>
      <c r="BT97" s="64" t="str">
        <f t="shared" si="28"/>
        <v>-</v>
      </c>
      <c r="BU97" s="64" t="str">
        <f t="shared" si="29"/>
        <v>-</v>
      </c>
      <c r="BV97" s="64" t="str">
        <f t="shared" si="30"/>
        <v>-</v>
      </c>
      <c r="BW97" s="64" t="str">
        <f t="shared" si="71"/>
        <v>-</v>
      </c>
      <c r="BX97" s="64" t="str">
        <f t="shared" si="31"/>
        <v>-</v>
      </c>
      <c r="BY97" s="57" t="str">
        <f t="shared" si="72"/>
        <v>-</v>
      </c>
      <c r="BZ97" s="56">
        <f t="shared" si="88"/>
        <v>53</v>
      </c>
      <c r="CA97" s="64" t="str">
        <f t="shared" si="74"/>
        <v>-</v>
      </c>
      <c r="CB97" s="64" t="str">
        <f t="shared" si="32"/>
        <v>-</v>
      </c>
      <c r="CC97" s="64" t="str">
        <f t="shared" si="33"/>
        <v>-</v>
      </c>
      <c r="CD97" s="64" t="str">
        <f t="shared" si="34"/>
        <v>-</v>
      </c>
      <c r="CE97" s="64" t="str">
        <f t="shared" si="75"/>
        <v>-</v>
      </c>
      <c r="CF97" s="64" t="str">
        <f t="shared" si="35"/>
        <v>-</v>
      </c>
      <c r="CG97" s="57" t="str">
        <f t="shared" si="76"/>
        <v>-</v>
      </c>
      <c r="CH97" s="56">
        <f t="shared" si="89"/>
        <v>53</v>
      </c>
      <c r="CI97" s="64" t="str">
        <f t="shared" si="78"/>
        <v>-</v>
      </c>
      <c r="CJ97" s="64" t="str">
        <f t="shared" si="36"/>
        <v>-</v>
      </c>
      <c r="CK97" s="64" t="str">
        <f t="shared" si="37"/>
        <v>-</v>
      </c>
      <c r="CL97" s="64" t="str">
        <f t="shared" si="38"/>
        <v>-</v>
      </c>
      <c r="CM97" s="64" t="str">
        <f t="shared" si="79"/>
        <v>-</v>
      </c>
      <c r="CN97" s="64" t="str">
        <f t="shared" si="39"/>
        <v>-</v>
      </c>
      <c r="CO97" s="57" t="str">
        <f t="shared" si="80"/>
        <v>-</v>
      </c>
    </row>
    <row r="98" spans="3:93" ht="18" customHeight="1" x14ac:dyDescent="0.25">
      <c r="C98" s="299"/>
      <c r="D98" s="240"/>
      <c r="E98" s="64"/>
      <c r="F98" s="240"/>
      <c r="H98" s="62"/>
      <c r="I98" s="62"/>
      <c r="J98" s="62"/>
      <c r="K98" s="62"/>
      <c r="L98" s="62"/>
      <c r="M98" s="62"/>
      <c r="N98" s="62"/>
      <c r="O98" s="56">
        <f t="shared" si="91"/>
        <v>54</v>
      </c>
      <c r="P98" s="64">
        <f t="shared" si="41"/>
        <v>0</v>
      </c>
      <c r="Q98" s="64" t="str">
        <f t="shared" si="2"/>
        <v>-</v>
      </c>
      <c r="R98" s="64" t="str">
        <f t="shared" si="42"/>
        <v>-</v>
      </c>
      <c r="S98" s="64">
        <f t="shared" si="43"/>
        <v>0</v>
      </c>
      <c r="T98" s="64" t="str">
        <f t="shared" si="44"/>
        <v>-</v>
      </c>
      <c r="U98" s="57" t="str">
        <f t="shared" si="3"/>
        <v>Payoff</v>
      </c>
      <c r="V98" s="56">
        <f t="shared" si="93"/>
        <v>54</v>
      </c>
      <c r="W98" s="64">
        <f t="shared" si="46"/>
        <v>0</v>
      </c>
      <c r="X98" s="64" t="str">
        <f t="shared" si="4"/>
        <v>-</v>
      </c>
      <c r="Y98" s="64">
        <f t="shared" si="5"/>
        <v>0</v>
      </c>
      <c r="Z98" s="64" t="str">
        <f t="shared" si="6"/>
        <v>-</v>
      </c>
      <c r="AA98" s="64" t="str">
        <f t="shared" si="47"/>
        <v>-</v>
      </c>
      <c r="AB98" s="64" t="str">
        <f t="shared" si="7"/>
        <v>-</v>
      </c>
      <c r="AC98" s="57" t="str">
        <f t="shared" si="48"/>
        <v>Payoff</v>
      </c>
      <c r="AD98" s="56">
        <f t="shared" si="90"/>
        <v>54</v>
      </c>
      <c r="AE98" s="64">
        <f t="shared" si="50"/>
        <v>0</v>
      </c>
      <c r="AF98" s="64" t="str">
        <f t="shared" si="8"/>
        <v>-</v>
      </c>
      <c r="AG98" s="64">
        <f t="shared" si="9"/>
        <v>0</v>
      </c>
      <c r="AH98" s="64" t="str">
        <f t="shared" si="10"/>
        <v>-</v>
      </c>
      <c r="AI98" s="64" t="str">
        <f t="shared" si="51"/>
        <v>-</v>
      </c>
      <c r="AJ98" s="64" t="str">
        <f t="shared" si="11"/>
        <v>-</v>
      </c>
      <c r="AK98" s="57" t="str">
        <f t="shared" si="52"/>
        <v>Payoff</v>
      </c>
      <c r="AL98" s="56">
        <f t="shared" si="83"/>
        <v>54</v>
      </c>
      <c r="AM98" s="64" t="str">
        <f t="shared" si="54"/>
        <v>-</v>
      </c>
      <c r="AN98" s="64" t="str">
        <f t="shared" si="12"/>
        <v>-</v>
      </c>
      <c r="AO98" s="64" t="str">
        <f t="shared" si="13"/>
        <v>-</v>
      </c>
      <c r="AP98" s="64" t="str">
        <f t="shared" si="14"/>
        <v>-</v>
      </c>
      <c r="AQ98" s="64" t="str">
        <f t="shared" si="55"/>
        <v>-</v>
      </c>
      <c r="AR98" s="64" t="str">
        <f t="shared" si="15"/>
        <v>-</v>
      </c>
      <c r="AS98" s="57" t="str">
        <f t="shared" si="56"/>
        <v>-</v>
      </c>
      <c r="AT98" s="56">
        <f t="shared" si="84"/>
        <v>54</v>
      </c>
      <c r="AU98" s="64" t="str">
        <f t="shared" si="58"/>
        <v>-</v>
      </c>
      <c r="AV98" s="64" t="str">
        <f t="shared" si="16"/>
        <v>-</v>
      </c>
      <c r="AW98" s="64" t="str">
        <f t="shared" si="17"/>
        <v>-</v>
      </c>
      <c r="AX98" s="64" t="str">
        <f t="shared" si="18"/>
        <v>-</v>
      </c>
      <c r="AY98" s="64" t="str">
        <f t="shared" si="59"/>
        <v>-</v>
      </c>
      <c r="AZ98" s="64" t="str">
        <f t="shared" si="19"/>
        <v>-</v>
      </c>
      <c r="BA98" s="57" t="str">
        <f t="shared" si="60"/>
        <v>-</v>
      </c>
      <c r="BB98" s="56">
        <f t="shared" si="85"/>
        <v>54</v>
      </c>
      <c r="BC98" s="64" t="str">
        <f t="shared" si="62"/>
        <v>-</v>
      </c>
      <c r="BD98" s="64" t="str">
        <f t="shared" si="20"/>
        <v>-</v>
      </c>
      <c r="BE98" s="64" t="str">
        <f t="shared" si="21"/>
        <v>-</v>
      </c>
      <c r="BF98" s="64" t="str">
        <f t="shared" si="22"/>
        <v>-</v>
      </c>
      <c r="BG98" s="64" t="str">
        <f t="shared" si="63"/>
        <v>-</v>
      </c>
      <c r="BH98" s="64" t="str">
        <f t="shared" si="23"/>
        <v>-</v>
      </c>
      <c r="BI98" s="57" t="str">
        <f t="shared" si="64"/>
        <v>-</v>
      </c>
      <c r="BJ98" s="56">
        <f t="shared" si="86"/>
        <v>54</v>
      </c>
      <c r="BK98" s="64" t="str">
        <f t="shared" si="66"/>
        <v>-</v>
      </c>
      <c r="BL98" s="64" t="str">
        <f t="shared" si="24"/>
        <v>-</v>
      </c>
      <c r="BM98" s="64" t="str">
        <f t="shared" si="25"/>
        <v>-</v>
      </c>
      <c r="BN98" s="64" t="str">
        <f t="shared" si="26"/>
        <v>-</v>
      </c>
      <c r="BO98" s="64" t="str">
        <f t="shared" si="67"/>
        <v>-</v>
      </c>
      <c r="BP98" s="64" t="str">
        <f t="shared" si="27"/>
        <v>-</v>
      </c>
      <c r="BQ98" s="57" t="str">
        <f t="shared" si="68"/>
        <v>-</v>
      </c>
      <c r="BR98" s="56">
        <f t="shared" si="87"/>
        <v>54</v>
      </c>
      <c r="BS98" s="64" t="str">
        <f t="shared" si="70"/>
        <v>-</v>
      </c>
      <c r="BT98" s="64" t="str">
        <f t="shared" si="28"/>
        <v>-</v>
      </c>
      <c r="BU98" s="64" t="str">
        <f t="shared" si="29"/>
        <v>-</v>
      </c>
      <c r="BV98" s="64" t="str">
        <f t="shared" si="30"/>
        <v>-</v>
      </c>
      <c r="BW98" s="64" t="str">
        <f t="shared" si="71"/>
        <v>-</v>
      </c>
      <c r="BX98" s="64" t="str">
        <f t="shared" si="31"/>
        <v>-</v>
      </c>
      <c r="BY98" s="57" t="str">
        <f t="shared" si="72"/>
        <v>-</v>
      </c>
      <c r="BZ98" s="56">
        <f t="shared" si="88"/>
        <v>54</v>
      </c>
      <c r="CA98" s="64" t="str">
        <f t="shared" si="74"/>
        <v>-</v>
      </c>
      <c r="CB98" s="64" t="str">
        <f t="shared" si="32"/>
        <v>-</v>
      </c>
      <c r="CC98" s="64" t="str">
        <f t="shared" si="33"/>
        <v>-</v>
      </c>
      <c r="CD98" s="64" t="str">
        <f t="shared" si="34"/>
        <v>-</v>
      </c>
      <c r="CE98" s="64" t="str">
        <f t="shared" si="75"/>
        <v>-</v>
      </c>
      <c r="CF98" s="64" t="str">
        <f t="shared" si="35"/>
        <v>-</v>
      </c>
      <c r="CG98" s="57" t="str">
        <f t="shared" si="76"/>
        <v>-</v>
      </c>
      <c r="CH98" s="56">
        <f t="shared" si="89"/>
        <v>54</v>
      </c>
      <c r="CI98" s="64" t="str">
        <f t="shared" si="78"/>
        <v>-</v>
      </c>
      <c r="CJ98" s="64" t="str">
        <f t="shared" si="36"/>
        <v>-</v>
      </c>
      <c r="CK98" s="64" t="str">
        <f t="shared" si="37"/>
        <v>-</v>
      </c>
      <c r="CL98" s="64" t="str">
        <f t="shared" si="38"/>
        <v>-</v>
      </c>
      <c r="CM98" s="64" t="str">
        <f t="shared" si="79"/>
        <v>-</v>
      </c>
      <c r="CN98" s="64" t="str">
        <f t="shared" si="39"/>
        <v>-</v>
      </c>
      <c r="CO98" s="57" t="str">
        <f t="shared" si="80"/>
        <v>-</v>
      </c>
    </row>
    <row r="99" spans="3:93" ht="18" customHeight="1" x14ac:dyDescent="0.25">
      <c r="C99" s="299"/>
      <c r="D99" s="240"/>
      <c r="E99" s="64"/>
      <c r="F99" s="240"/>
      <c r="H99" s="62"/>
      <c r="I99" s="62"/>
      <c r="J99" s="62"/>
      <c r="K99" s="62"/>
      <c r="L99" s="62"/>
      <c r="M99" s="62"/>
      <c r="N99" s="62"/>
      <c r="O99" s="56">
        <f t="shared" si="91"/>
        <v>55</v>
      </c>
      <c r="P99" s="64">
        <f t="shared" si="41"/>
        <v>0</v>
      </c>
      <c r="Q99" s="64" t="str">
        <f t="shared" si="2"/>
        <v>-</v>
      </c>
      <c r="R99" s="64" t="str">
        <f t="shared" si="42"/>
        <v>-</v>
      </c>
      <c r="S99" s="64">
        <f t="shared" si="43"/>
        <v>0</v>
      </c>
      <c r="T99" s="64" t="str">
        <f t="shared" si="44"/>
        <v>-</v>
      </c>
      <c r="U99" s="57" t="str">
        <f t="shared" si="3"/>
        <v>Payoff</v>
      </c>
      <c r="V99" s="56">
        <f t="shared" si="93"/>
        <v>55</v>
      </c>
      <c r="W99" s="64">
        <f t="shared" si="46"/>
        <v>0</v>
      </c>
      <c r="X99" s="64" t="str">
        <f t="shared" si="4"/>
        <v>-</v>
      </c>
      <c r="Y99" s="64">
        <f t="shared" si="5"/>
        <v>0</v>
      </c>
      <c r="Z99" s="64" t="str">
        <f t="shared" si="6"/>
        <v>-</v>
      </c>
      <c r="AA99" s="64" t="str">
        <f t="shared" si="47"/>
        <v>-</v>
      </c>
      <c r="AB99" s="64" t="str">
        <f t="shared" si="7"/>
        <v>-</v>
      </c>
      <c r="AC99" s="57" t="str">
        <f t="shared" si="48"/>
        <v>Payoff</v>
      </c>
      <c r="AD99" s="56">
        <f t="shared" si="90"/>
        <v>55</v>
      </c>
      <c r="AE99" s="64">
        <f t="shared" si="50"/>
        <v>0</v>
      </c>
      <c r="AF99" s="64" t="str">
        <f t="shared" si="8"/>
        <v>-</v>
      </c>
      <c r="AG99" s="64">
        <f t="shared" si="9"/>
        <v>0</v>
      </c>
      <c r="AH99" s="64" t="str">
        <f t="shared" si="10"/>
        <v>-</v>
      </c>
      <c r="AI99" s="64" t="str">
        <f t="shared" si="51"/>
        <v>-</v>
      </c>
      <c r="AJ99" s="64" t="str">
        <f t="shared" si="11"/>
        <v>-</v>
      </c>
      <c r="AK99" s="57" t="str">
        <f t="shared" si="52"/>
        <v>Payoff</v>
      </c>
      <c r="AL99" s="56">
        <f t="shared" si="83"/>
        <v>55</v>
      </c>
      <c r="AM99" s="64" t="str">
        <f t="shared" si="54"/>
        <v>-</v>
      </c>
      <c r="AN99" s="64" t="str">
        <f t="shared" si="12"/>
        <v>-</v>
      </c>
      <c r="AO99" s="64" t="str">
        <f t="shared" si="13"/>
        <v>-</v>
      </c>
      <c r="AP99" s="64" t="str">
        <f t="shared" si="14"/>
        <v>-</v>
      </c>
      <c r="AQ99" s="64" t="str">
        <f t="shared" si="55"/>
        <v>-</v>
      </c>
      <c r="AR99" s="64" t="str">
        <f t="shared" si="15"/>
        <v>-</v>
      </c>
      <c r="AS99" s="57" t="str">
        <f t="shared" si="56"/>
        <v>-</v>
      </c>
      <c r="AT99" s="56">
        <f t="shared" si="84"/>
        <v>55</v>
      </c>
      <c r="AU99" s="64" t="str">
        <f t="shared" si="58"/>
        <v>-</v>
      </c>
      <c r="AV99" s="64" t="str">
        <f t="shared" si="16"/>
        <v>-</v>
      </c>
      <c r="AW99" s="64" t="str">
        <f t="shared" si="17"/>
        <v>-</v>
      </c>
      <c r="AX99" s="64" t="str">
        <f t="shared" si="18"/>
        <v>-</v>
      </c>
      <c r="AY99" s="64" t="str">
        <f t="shared" si="59"/>
        <v>-</v>
      </c>
      <c r="AZ99" s="64" t="str">
        <f t="shared" si="19"/>
        <v>-</v>
      </c>
      <c r="BA99" s="57" t="str">
        <f t="shared" si="60"/>
        <v>-</v>
      </c>
      <c r="BB99" s="56">
        <f t="shared" si="85"/>
        <v>55</v>
      </c>
      <c r="BC99" s="64" t="str">
        <f t="shared" si="62"/>
        <v>-</v>
      </c>
      <c r="BD99" s="64" t="str">
        <f t="shared" si="20"/>
        <v>-</v>
      </c>
      <c r="BE99" s="64" t="str">
        <f t="shared" si="21"/>
        <v>-</v>
      </c>
      <c r="BF99" s="64" t="str">
        <f t="shared" si="22"/>
        <v>-</v>
      </c>
      <c r="BG99" s="64" t="str">
        <f t="shared" si="63"/>
        <v>-</v>
      </c>
      <c r="BH99" s="64" t="str">
        <f t="shared" si="23"/>
        <v>-</v>
      </c>
      <c r="BI99" s="57" t="str">
        <f t="shared" si="64"/>
        <v>-</v>
      </c>
      <c r="BJ99" s="56">
        <f t="shared" si="86"/>
        <v>55</v>
      </c>
      <c r="BK99" s="64" t="str">
        <f t="shared" si="66"/>
        <v>-</v>
      </c>
      <c r="BL99" s="64" t="str">
        <f t="shared" si="24"/>
        <v>-</v>
      </c>
      <c r="BM99" s="64" t="str">
        <f t="shared" si="25"/>
        <v>-</v>
      </c>
      <c r="BN99" s="64" t="str">
        <f t="shared" si="26"/>
        <v>-</v>
      </c>
      <c r="BO99" s="64" t="str">
        <f t="shared" si="67"/>
        <v>-</v>
      </c>
      <c r="BP99" s="64" t="str">
        <f t="shared" si="27"/>
        <v>-</v>
      </c>
      <c r="BQ99" s="57" t="str">
        <f t="shared" si="68"/>
        <v>-</v>
      </c>
      <c r="BR99" s="56">
        <f t="shared" si="87"/>
        <v>55</v>
      </c>
      <c r="BS99" s="64" t="str">
        <f t="shared" si="70"/>
        <v>-</v>
      </c>
      <c r="BT99" s="64" t="str">
        <f t="shared" si="28"/>
        <v>-</v>
      </c>
      <c r="BU99" s="64" t="str">
        <f t="shared" si="29"/>
        <v>-</v>
      </c>
      <c r="BV99" s="64" t="str">
        <f t="shared" si="30"/>
        <v>-</v>
      </c>
      <c r="BW99" s="64" t="str">
        <f t="shared" si="71"/>
        <v>-</v>
      </c>
      <c r="BX99" s="64" t="str">
        <f t="shared" si="31"/>
        <v>-</v>
      </c>
      <c r="BY99" s="57" t="str">
        <f t="shared" si="72"/>
        <v>-</v>
      </c>
      <c r="BZ99" s="56">
        <f t="shared" si="88"/>
        <v>55</v>
      </c>
      <c r="CA99" s="64" t="str">
        <f t="shared" si="74"/>
        <v>-</v>
      </c>
      <c r="CB99" s="64" t="str">
        <f t="shared" si="32"/>
        <v>-</v>
      </c>
      <c r="CC99" s="64" t="str">
        <f t="shared" si="33"/>
        <v>-</v>
      </c>
      <c r="CD99" s="64" t="str">
        <f t="shared" si="34"/>
        <v>-</v>
      </c>
      <c r="CE99" s="64" t="str">
        <f t="shared" si="75"/>
        <v>-</v>
      </c>
      <c r="CF99" s="64" t="str">
        <f t="shared" si="35"/>
        <v>-</v>
      </c>
      <c r="CG99" s="57" t="str">
        <f t="shared" si="76"/>
        <v>-</v>
      </c>
      <c r="CH99" s="56">
        <f t="shared" si="89"/>
        <v>55</v>
      </c>
      <c r="CI99" s="64" t="str">
        <f t="shared" si="78"/>
        <v>-</v>
      </c>
      <c r="CJ99" s="64" t="str">
        <f t="shared" si="36"/>
        <v>-</v>
      </c>
      <c r="CK99" s="64" t="str">
        <f t="shared" si="37"/>
        <v>-</v>
      </c>
      <c r="CL99" s="64" t="str">
        <f t="shared" si="38"/>
        <v>-</v>
      </c>
      <c r="CM99" s="64" t="str">
        <f t="shared" si="79"/>
        <v>-</v>
      </c>
      <c r="CN99" s="64" t="str">
        <f t="shared" si="39"/>
        <v>-</v>
      </c>
      <c r="CO99" s="57" t="str">
        <f t="shared" si="80"/>
        <v>-</v>
      </c>
    </row>
    <row r="100" spans="3:93" ht="18" customHeight="1" x14ac:dyDescent="0.25">
      <c r="C100" s="299"/>
      <c r="D100" s="240"/>
      <c r="E100" s="64"/>
      <c r="F100" s="240"/>
      <c r="H100" s="448"/>
      <c r="O100" s="56">
        <f t="shared" ref="O100:O123" si="94">O99+1</f>
        <v>56</v>
      </c>
      <c r="P100" s="64">
        <f t="shared" si="41"/>
        <v>0</v>
      </c>
      <c r="Q100" s="64" t="str">
        <f t="shared" si="2"/>
        <v>-</v>
      </c>
      <c r="R100" s="64" t="str">
        <f t="shared" si="42"/>
        <v>-</v>
      </c>
      <c r="S100" s="64">
        <f t="shared" si="43"/>
        <v>0</v>
      </c>
      <c r="T100" s="64" t="str">
        <f t="shared" si="44"/>
        <v>-</v>
      </c>
      <c r="U100" s="57" t="str">
        <f t="shared" si="3"/>
        <v>Payoff</v>
      </c>
      <c r="V100" s="56">
        <f t="shared" ref="V100:V123" si="95">V99+1</f>
        <v>56</v>
      </c>
      <c r="W100" s="64">
        <f t="shared" si="46"/>
        <v>0</v>
      </c>
      <c r="X100" s="64" t="str">
        <f t="shared" si="4"/>
        <v>-</v>
      </c>
      <c r="Y100" s="64">
        <f t="shared" si="5"/>
        <v>0</v>
      </c>
      <c r="Z100" s="64" t="str">
        <f t="shared" si="6"/>
        <v>-</v>
      </c>
      <c r="AA100" s="64" t="str">
        <f t="shared" si="47"/>
        <v>-</v>
      </c>
      <c r="AB100" s="64" t="str">
        <f t="shared" si="7"/>
        <v>-</v>
      </c>
      <c r="AC100" s="57" t="str">
        <f t="shared" si="48"/>
        <v>Payoff</v>
      </c>
      <c r="AD100" s="56">
        <f t="shared" ref="AD100:AD123" si="96">AD99+1</f>
        <v>56</v>
      </c>
      <c r="AE100" s="64">
        <f t="shared" si="50"/>
        <v>0</v>
      </c>
      <c r="AF100" s="64" t="str">
        <f t="shared" si="8"/>
        <v>-</v>
      </c>
      <c r="AG100" s="64">
        <f t="shared" si="9"/>
        <v>0</v>
      </c>
      <c r="AH100" s="64" t="str">
        <f t="shared" si="10"/>
        <v>-</v>
      </c>
      <c r="AI100" s="64" t="str">
        <f t="shared" si="51"/>
        <v>-</v>
      </c>
      <c r="AJ100" s="64" t="str">
        <f t="shared" si="11"/>
        <v>-</v>
      </c>
      <c r="AK100" s="57" t="str">
        <f t="shared" si="52"/>
        <v>Payoff</v>
      </c>
      <c r="AL100" s="56">
        <f t="shared" si="83"/>
        <v>56</v>
      </c>
      <c r="AM100" s="64" t="str">
        <f t="shared" si="54"/>
        <v>-</v>
      </c>
      <c r="AN100" s="64" t="str">
        <f t="shared" si="12"/>
        <v>-</v>
      </c>
      <c r="AO100" s="64" t="str">
        <f t="shared" si="13"/>
        <v>-</v>
      </c>
      <c r="AP100" s="64" t="str">
        <f t="shared" si="14"/>
        <v>-</v>
      </c>
      <c r="AQ100" s="64" t="str">
        <f t="shared" si="55"/>
        <v>-</v>
      </c>
      <c r="AR100" s="64" t="str">
        <f t="shared" si="15"/>
        <v>-</v>
      </c>
      <c r="AS100" s="57" t="str">
        <f t="shared" si="56"/>
        <v>-</v>
      </c>
      <c r="AT100" s="56">
        <f t="shared" si="84"/>
        <v>56</v>
      </c>
      <c r="AU100" s="64" t="str">
        <f t="shared" si="58"/>
        <v>-</v>
      </c>
      <c r="AV100" s="64" t="str">
        <f t="shared" si="16"/>
        <v>-</v>
      </c>
      <c r="AW100" s="64" t="str">
        <f t="shared" si="17"/>
        <v>-</v>
      </c>
      <c r="AX100" s="64" t="str">
        <f t="shared" si="18"/>
        <v>-</v>
      </c>
      <c r="AY100" s="64" t="str">
        <f t="shared" si="59"/>
        <v>-</v>
      </c>
      <c r="AZ100" s="64" t="str">
        <f t="shared" si="19"/>
        <v>-</v>
      </c>
      <c r="BA100" s="57" t="str">
        <f t="shared" si="60"/>
        <v>-</v>
      </c>
      <c r="BB100" s="56">
        <f t="shared" si="85"/>
        <v>56</v>
      </c>
      <c r="BC100" s="64" t="str">
        <f t="shared" si="62"/>
        <v>-</v>
      </c>
      <c r="BD100" s="64" t="str">
        <f t="shared" si="20"/>
        <v>-</v>
      </c>
      <c r="BE100" s="64" t="str">
        <f t="shared" si="21"/>
        <v>-</v>
      </c>
      <c r="BF100" s="64" t="str">
        <f t="shared" si="22"/>
        <v>-</v>
      </c>
      <c r="BG100" s="64" t="str">
        <f t="shared" si="63"/>
        <v>-</v>
      </c>
      <c r="BH100" s="64" t="str">
        <f t="shared" si="23"/>
        <v>-</v>
      </c>
      <c r="BI100" s="57" t="str">
        <f t="shared" si="64"/>
        <v>-</v>
      </c>
      <c r="BJ100" s="56">
        <f t="shared" si="86"/>
        <v>56</v>
      </c>
      <c r="BK100" s="64" t="str">
        <f t="shared" si="66"/>
        <v>-</v>
      </c>
      <c r="BL100" s="64" t="str">
        <f t="shared" si="24"/>
        <v>-</v>
      </c>
      <c r="BM100" s="64" t="str">
        <f t="shared" si="25"/>
        <v>-</v>
      </c>
      <c r="BN100" s="64" t="str">
        <f t="shared" si="26"/>
        <v>-</v>
      </c>
      <c r="BO100" s="64" t="str">
        <f t="shared" si="67"/>
        <v>-</v>
      </c>
      <c r="BP100" s="64" t="str">
        <f t="shared" si="27"/>
        <v>-</v>
      </c>
      <c r="BQ100" s="57" t="str">
        <f t="shared" si="68"/>
        <v>-</v>
      </c>
      <c r="BR100" s="56">
        <f t="shared" si="87"/>
        <v>56</v>
      </c>
      <c r="BS100" s="64" t="str">
        <f t="shared" si="70"/>
        <v>-</v>
      </c>
      <c r="BT100" s="64" t="str">
        <f t="shared" si="28"/>
        <v>-</v>
      </c>
      <c r="BU100" s="64" t="str">
        <f t="shared" si="29"/>
        <v>-</v>
      </c>
      <c r="BV100" s="64" t="str">
        <f t="shared" si="30"/>
        <v>-</v>
      </c>
      <c r="BW100" s="64" t="str">
        <f t="shared" si="71"/>
        <v>-</v>
      </c>
      <c r="BX100" s="64" t="str">
        <f t="shared" si="31"/>
        <v>-</v>
      </c>
      <c r="BY100" s="57" t="str">
        <f t="shared" si="72"/>
        <v>-</v>
      </c>
      <c r="BZ100" s="56">
        <f t="shared" si="88"/>
        <v>56</v>
      </c>
      <c r="CA100" s="64" t="str">
        <f t="shared" si="74"/>
        <v>-</v>
      </c>
      <c r="CB100" s="64" t="str">
        <f t="shared" si="32"/>
        <v>-</v>
      </c>
      <c r="CC100" s="64" t="str">
        <f t="shared" si="33"/>
        <v>-</v>
      </c>
      <c r="CD100" s="64" t="str">
        <f t="shared" si="34"/>
        <v>-</v>
      </c>
      <c r="CE100" s="64" t="str">
        <f t="shared" si="75"/>
        <v>-</v>
      </c>
      <c r="CF100" s="64" t="str">
        <f t="shared" si="35"/>
        <v>-</v>
      </c>
      <c r="CG100" s="57" t="str">
        <f t="shared" si="76"/>
        <v>-</v>
      </c>
      <c r="CH100" s="56">
        <f t="shared" si="89"/>
        <v>56</v>
      </c>
      <c r="CI100" s="64" t="str">
        <f t="shared" si="78"/>
        <v>-</v>
      </c>
      <c r="CJ100" s="64" t="str">
        <f t="shared" si="36"/>
        <v>-</v>
      </c>
      <c r="CK100" s="64" t="str">
        <f t="shared" si="37"/>
        <v>-</v>
      </c>
      <c r="CL100" s="64" t="str">
        <f t="shared" si="38"/>
        <v>-</v>
      </c>
      <c r="CM100" s="64" t="str">
        <f t="shared" si="79"/>
        <v>-</v>
      </c>
      <c r="CN100" s="64" t="str">
        <f t="shared" si="39"/>
        <v>-</v>
      </c>
      <c r="CO100" s="57" t="str">
        <f t="shared" si="80"/>
        <v>-</v>
      </c>
    </row>
    <row r="101" spans="3:93" ht="18" customHeight="1" x14ac:dyDescent="0.25">
      <c r="C101" s="299"/>
      <c r="D101" s="240"/>
      <c r="E101" s="64"/>
      <c r="F101" s="240"/>
      <c r="H101" s="282"/>
      <c r="O101" s="56">
        <f t="shared" si="94"/>
        <v>57</v>
      </c>
      <c r="P101" s="64">
        <f t="shared" si="41"/>
        <v>0</v>
      </c>
      <c r="Q101" s="64" t="str">
        <f t="shared" si="2"/>
        <v>-</v>
      </c>
      <c r="R101" s="64" t="str">
        <f t="shared" si="42"/>
        <v>-</v>
      </c>
      <c r="S101" s="64">
        <f t="shared" si="43"/>
        <v>0</v>
      </c>
      <c r="T101" s="64" t="str">
        <f t="shared" si="44"/>
        <v>-</v>
      </c>
      <c r="U101" s="57" t="str">
        <f t="shared" si="3"/>
        <v>Payoff</v>
      </c>
      <c r="V101" s="56">
        <f t="shared" si="95"/>
        <v>57</v>
      </c>
      <c r="W101" s="64">
        <f t="shared" si="46"/>
        <v>0</v>
      </c>
      <c r="X101" s="64" t="str">
        <f t="shared" si="4"/>
        <v>-</v>
      </c>
      <c r="Y101" s="64">
        <f t="shared" si="5"/>
        <v>0</v>
      </c>
      <c r="Z101" s="64" t="str">
        <f t="shared" si="6"/>
        <v>-</v>
      </c>
      <c r="AA101" s="64" t="str">
        <f t="shared" si="47"/>
        <v>-</v>
      </c>
      <c r="AB101" s="64" t="str">
        <f t="shared" si="7"/>
        <v>-</v>
      </c>
      <c r="AC101" s="57" t="str">
        <f t="shared" si="48"/>
        <v>Payoff</v>
      </c>
      <c r="AD101" s="56">
        <f t="shared" si="96"/>
        <v>57</v>
      </c>
      <c r="AE101" s="64">
        <f t="shared" si="50"/>
        <v>0</v>
      </c>
      <c r="AF101" s="64" t="str">
        <f t="shared" si="8"/>
        <v>-</v>
      </c>
      <c r="AG101" s="64">
        <f t="shared" si="9"/>
        <v>0</v>
      </c>
      <c r="AH101" s="64" t="str">
        <f t="shared" si="10"/>
        <v>-</v>
      </c>
      <c r="AI101" s="64" t="str">
        <f t="shared" si="51"/>
        <v>-</v>
      </c>
      <c r="AJ101" s="64" t="str">
        <f t="shared" si="11"/>
        <v>-</v>
      </c>
      <c r="AK101" s="57" t="str">
        <f t="shared" si="52"/>
        <v>Payoff</v>
      </c>
      <c r="AL101" s="56">
        <f t="shared" si="83"/>
        <v>57</v>
      </c>
      <c r="AM101" s="64" t="str">
        <f t="shared" si="54"/>
        <v>-</v>
      </c>
      <c r="AN101" s="64" t="str">
        <f t="shared" si="12"/>
        <v>-</v>
      </c>
      <c r="AO101" s="64" t="str">
        <f t="shared" si="13"/>
        <v>-</v>
      </c>
      <c r="AP101" s="64" t="str">
        <f t="shared" si="14"/>
        <v>-</v>
      </c>
      <c r="AQ101" s="64" t="str">
        <f t="shared" si="55"/>
        <v>-</v>
      </c>
      <c r="AR101" s="64" t="str">
        <f t="shared" si="15"/>
        <v>-</v>
      </c>
      <c r="AS101" s="57" t="str">
        <f t="shared" si="56"/>
        <v>-</v>
      </c>
      <c r="AT101" s="56">
        <f t="shared" si="84"/>
        <v>57</v>
      </c>
      <c r="AU101" s="64" t="str">
        <f t="shared" si="58"/>
        <v>-</v>
      </c>
      <c r="AV101" s="64" t="str">
        <f t="shared" si="16"/>
        <v>-</v>
      </c>
      <c r="AW101" s="64" t="str">
        <f t="shared" si="17"/>
        <v>-</v>
      </c>
      <c r="AX101" s="64" t="str">
        <f t="shared" si="18"/>
        <v>-</v>
      </c>
      <c r="AY101" s="64" t="str">
        <f t="shared" si="59"/>
        <v>-</v>
      </c>
      <c r="AZ101" s="64" t="str">
        <f t="shared" si="19"/>
        <v>-</v>
      </c>
      <c r="BA101" s="57" t="str">
        <f t="shared" si="60"/>
        <v>-</v>
      </c>
      <c r="BB101" s="56">
        <f t="shared" si="85"/>
        <v>57</v>
      </c>
      <c r="BC101" s="64" t="str">
        <f t="shared" si="62"/>
        <v>-</v>
      </c>
      <c r="BD101" s="64" t="str">
        <f t="shared" si="20"/>
        <v>-</v>
      </c>
      <c r="BE101" s="64" t="str">
        <f t="shared" si="21"/>
        <v>-</v>
      </c>
      <c r="BF101" s="64" t="str">
        <f t="shared" si="22"/>
        <v>-</v>
      </c>
      <c r="BG101" s="64" t="str">
        <f t="shared" si="63"/>
        <v>-</v>
      </c>
      <c r="BH101" s="64" t="str">
        <f t="shared" si="23"/>
        <v>-</v>
      </c>
      <c r="BI101" s="57" t="str">
        <f t="shared" si="64"/>
        <v>-</v>
      </c>
      <c r="BJ101" s="56">
        <f t="shared" si="86"/>
        <v>57</v>
      </c>
      <c r="BK101" s="64" t="str">
        <f t="shared" si="66"/>
        <v>-</v>
      </c>
      <c r="BL101" s="64" t="str">
        <f t="shared" si="24"/>
        <v>-</v>
      </c>
      <c r="BM101" s="64" t="str">
        <f t="shared" si="25"/>
        <v>-</v>
      </c>
      <c r="BN101" s="64" t="str">
        <f t="shared" si="26"/>
        <v>-</v>
      </c>
      <c r="BO101" s="64" t="str">
        <f t="shared" si="67"/>
        <v>-</v>
      </c>
      <c r="BP101" s="64" t="str">
        <f t="shared" si="27"/>
        <v>-</v>
      </c>
      <c r="BQ101" s="57" t="str">
        <f t="shared" si="68"/>
        <v>-</v>
      </c>
      <c r="BR101" s="56">
        <f t="shared" si="87"/>
        <v>57</v>
      </c>
      <c r="BS101" s="64" t="str">
        <f t="shared" si="70"/>
        <v>-</v>
      </c>
      <c r="BT101" s="64" t="str">
        <f t="shared" si="28"/>
        <v>-</v>
      </c>
      <c r="BU101" s="64" t="str">
        <f t="shared" si="29"/>
        <v>-</v>
      </c>
      <c r="BV101" s="64" t="str">
        <f t="shared" si="30"/>
        <v>-</v>
      </c>
      <c r="BW101" s="64" t="str">
        <f t="shared" si="71"/>
        <v>-</v>
      </c>
      <c r="BX101" s="64" t="str">
        <f t="shared" si="31"/>
        <v>-</v>
      </c>
      <c r="BY101" s="57" t="str">
        <f t="shared" si="72"/>
        <v>-</v>
      </c>
      <c r="BZ101" s="56">
        <f t="shared" si="88"/>
        <v>57</v>
      </c>
      <c r="CA101" s="64" t="str">
        <f t="shared" si="74"/>
        <v>-</v>
      </c>
      <c r="CB101" s="64" t="str">
        <f t="shared" si="32"/>
        <v>-</v>
      </c>
      <c r="CC101" s="64" t="str">
        <f t="shared" si="33"/>
        <v>-</v>
      </c>
      <c r="CD101" s="64" t="str">
        <f t="shared" si="34"/>
        <v>-</v>
      </c>
      <c r="CE101" s="64" t="str">
        <f t="shared" si="75"/>
        <v>-</v>
      </c>
      <c r="CF101" s="64" t="str">
        <f t="shared" si="35"/>
        <v>-</v>
      </c>
      <c r="CG101" s="57" t="str">
        <f t="shared" si="76"/>
        <v>-</v>
      </c>
      <c r="CH101" s="56">
        <f t="shared" si="89"/>
        <v>57</v>
      </c>
      <c r="CI101" s="64" t="str">
        <f t="shared" si="78"/>
        <v>-</v>
      </c>
      <c r="CJ101" s="64" t="str">
        <f t="shared" si="36"/>
        <v>-</v>
      </c>
      <c r="CK101" s="64" t="str">
        <f t="shared" si="37"/>
        <v>-</v>
      </c>
      <c r="CL101" s="64" t="str">
        <f t="shared" si="38"/>
        <v>-</v>
      </c>
      <c r="CM101" s="64" t="str">
        <f t="shared" si="79"/>
        <v>-</v>
      </c>
      <c r="CN101" s="64" t="str">
        <f t="shared" si="39"/>
        <v>-</v>
      </c>
      <c r="CO101" s="57" t="str">
        <f t="shared" si="80"/>
        <v>-</v>
      </c>
    </row>
    <row r="102" spans="3:93" ht="18" customHeight="1" x14ac:dyDescent="0.25">
      <c r="C102" s="299"/>
      <c r="D102" s="240"/>
      <c r="E102" s="64"/>
      <c r="F102" s="240"/>
      <c r="H102" s="283"/>
      <c r="I102" s="283"/>
      <c r="J102" s="283"/>
      <c r="O102" s="56">
        <f t="shared" si="94"/>
        <v>58</v>
      </c>
      <c r="P102" s="64">
        <f t="shared" si="41"/>
        <v>0</v>
      </c>
      <c r="Q102" s="64" t="str">
        <f t="shared" si="2"/>
        <v>-</v>
      </c>
      <c r="R102" s="64" t="str">
        <f t="shared" si="42"/>
        <v>-</v>
      </c>
      <c r="S102" s="64">
        <f t="shared" si="43"/>
        <v>0</v>
      </c>
      <c r="T102" s="64" t="str">
        <f t="shared" si="44"/>
        <v>-</v>
      </c>
      <c r="U102" s="57" t="str">
        <f t="shared" si="3"/>
        <v>Payoff</v>
      </c>
      <c r="V102" s="56">
        <f t="shared" si="95"/>
        <v>58</v>
      </c>
      <c r="W102" s="64">
        <f t="shared" si="46"/>
        <v>0</v>
      </c>
      <c r="X102" s="64" t="str">
        <f t="shared" si="4"/>
        <v>-</v>
      </c>
      <c r="Y102" s="64">
        <f t="shared" si="5"/>
        <v>0</v>
      </c>
      <c r="Z102" s="64" t="str">
        <f t="shared" si="6"/>
        <v>-</v>
      </c>
      <c r="AA102" s="64" t="str">
        <f t="shared" si="47"/>
        <v>-</v>
      </c>
      <c r="AB102" s="64" t="str">
        <f t="shared" si="7"/>
        <v>-</v>
      </c>
      <c r="AC102" s="57" t="str">
        <f t="shared" si="48"/>
        <v>Payoff</v>
      </c>
      <c r="AD102" s="56">
        <f t="shared" si="96"/>
        <v>58</v>
      </c>
      <c r="AE102" s="64">
        <f t="shared" si="50"/>
        <v>0</v>
      </c>
      <c r="AF102" s="64" t="str">
        <f t="shared" si="8"/>
        <v>-</v>
      </c>
      <c r="AG102" s="64">
        <f t="shared" si="9"/>
        <v>0</v>
      </c>
      <c r="AH102" s="64" t="str">
        <f t="shared" si="10"/>
        <v>-</v>
      </c>
      <c r="AI102" s="64" t="str">
        <f t="shared" si="51"/>
        <v>-</v>
      </c>
      <c r="AJ102" s="64" t="str">
        <f t="shared" si="11"/>
        <v>-</v>
      </c>
      <c r="AK102" s="57" t="str">
        <f t="shared" si="52"/>
        <v>Payoff</v>
      </c>
      <c r="AL102" s="56">
        <f t="shared" si="83"/>
        <v>58</v>
      </c>
      <c r="AM102" s="64" t="str">
        <f t="shared" si="54"/>
        <v>-</v>
      </c>
      <c r="AN102" s="64" t="str">
        <f t="shared" si="12"/>
        <v>-</v>
      </c>
      <c r="AO102" s="64" t="str">
        <f t="shared" si="13"/>
        <v>-</v>
      </c>
      <c r="AP102" s="64" t="str">
        <f t="shared" si="14"/>
        <v>-</v>
      </c>
      <c r="AQ102" s="64" t="str">
        <f t="shared" si="55"/>
        <v>-</v>
      </c>
      <c r="AR102" s="64" t="str">
        <f t="shared" si="15"/>
        <v>-</v>
      </c>
      <c r="AS102" s="57" t="str">
        <f t="shared" si="56"/>
        <v>-</v>
      </c>
      <c r="AT102" s="56">
        <f t="shared" si="84"/>
        <v>58</v>
      </c>
      <c r="AU102" s="64" t="str">
        <f t="shared" si="58"/>
        <v>-</v>
      </c>
      <c r="AV102" s="64" t="str">
        <f t="shared" si="16"/>
        <v>-</v>
      </c>
      <c r="AW102" s="64" t="str">
        <f t="shared" si="17"/>
        <v>-</v>
      </c>
      <c r="AX102" s="64" t="str">
        <f t="shared" si="18"/>
        <v>-</v>
      </c>
      <c r="AY102" s="64" t="str">
        <f t="shared" si="59"/>
        <v>-</v>
      </c>
      <c r="AZ102" s="64" t="str">
        <f t="shared" si="19"/>
        <v>-</v>
      </c>
      <c r="BA102" s="57" t="str">
        <f t="shared" si="60"/>
        <v>-</v>
      </c>
      <c r="BB102" s="56">
        <f t="shared" si="85"/>
        <v>58</v>
      </c>
      <c r="BC102" s="64" t="str">
        <f t="shared" si="62"/>
        <v>-</v>
      </c>
      <c r="BD102" s="64" t="str">
        <f t="shared" si="20"/>
        <v>-</v>
      </c>
      <c r="BE102" s="64" t="str">
        <f t="shared" si="21"/>
        <v>-</v>
      </c>
      <c r="BF102" s="64" t="str">
        <f t="shared" si="22"/>
        <v>-</v>
      </c>
      <c r="BG102" s="64" t="str">
        <f t="shared" si="63"/>
        <v>-</v>
      </c>
      <c r="BH102" s="64" t="str">
        <f t="shared" si="23"/>
        <v>-</v>
      </c>
      <c r="BI102" s="57" t="str">
        <f t="shared" si="64"/>
        <v>-</v>
      </c>
      <c r="BJ102" s="56">
        <f t="shared" si="86"/>
        <v>58</v>
      </c>
      <c r="BK102" s="64" t="str">
        <f t="shared" si="66"/>
        <v>-</v>
      </c>
      <c r="BL102" s="64" t="str">
        <f t="shared" si="24"/>
        <v>-</v>
      </c>
      <c r="BM102" s="64" t="str">
        <f t="shared" si="25"/>
        <v>-</v>
      </c>
      <c r="BN102" s="64" t="str">
        <f t="shared" si="26"/>
        <v>-</v>
      </c>
      <c r="BO102" s="64" t="str">
        <f t="shared" si="67"/>
        <v>-</v>
      </c>
      <c r="BP102" s="64" t="str">
        <f t="shared" si="27"/>
        <v>-</v>
      </c>
      <c r="BQ102" s="57" t="str">
        <f t="shared" si="68"/>
        <v>-</v>
      </c>
      <c r="BR102" s="56">
        <f t="shared" si="87"/>
        <v>58</v>
      </c>
      <c r="BS102" s="64" t="str">
        <f t="shared" si="70"/>
        <v>-</v>
      </c>
      <c r="BT102" s="64" t="str">
        <f t="shared" si="28"/>
        <v>-</v>
      </c>
      <c r="BU102" s="64" t="str">
        <f t="shared" si="29"/>
        <v>-</v>
      </c>
      <c r="BV102" s="64" t="str">
        <f t="shared" si="30"/>
        <v>-</v>
      </c>
      <c r="BW102" s="64" t="str">
        <f t="shared" si="71"/>
        <v>-</v>
      </c>
      <c r="BX102" s="64" t="str">
        <f t="shared" si="31"/>
        <v>-</v>
      </c>
      <c r="BY102" s="57" t="str">
        <f t="shared" si="72"/>
        <v>-</v>
      </c>
      <c r="BZ102" s="56">
        <f t="shared" si="88"/>
        <v>58</v>
      </c>
      <c r="CA102" s="64" t="str">
        <f t="shared" si="74"/>
        <v>-</v>
      </c>
      <c r="CB102" s="64" t="str">
        <f t="shared" si="32"/>
        <v>-</v>
      </c>
      <c r="CC102" s="64" t="str">
        <f t="shared" si="33"/>
        <v>-</v>
      </c>
      <c r="CD102" s="64" t="str">
        <f t="shared" si="34"/>
        <v>-</v>
      </c>
      <c r="CE102" s="64" t="str">
        <f t="shared" si="75"/>
        <v>-</v>
      </c>
      <c r="CF102" s="64" t="str">
        <f t="shared" si="35"/>
        <v>-</v>
      </c>
      <c r="CG102" s="57" t="str">
        <f t="shared" si="76"/>
        <v>-</v>
      </c>
      <c r="CH102" s="56">
        <f t="shared" si="89"/>
        <v>58</v>
      </c>
      <c r="CI102" s="64" t="str">
        <f t="shared" si="78"/>
        <v>-</v>
      </c>
      <c r="CJ102" s="64" t="str">
        <f t="shared" si="36"/>
        <v>-</v>
      </c>
      <c r="CK102" s="64" t="str">
        <f t="shared" si="37"/>
        <v>-</v>
      </c>
      <c r="CL102" s="64" t="str">
        <f t="shared" si="38"/>
        <v>-</v>
      </c>
      <c r="CM102" s="64" t="str">
        <f t="shared" si="79"/>
        <v>-</v>
      </c>
      <c r="CN102" s="64" t="str">
        <f t="shared" si="39"/>
        <v>-</v>
      </c>
      <c r="CO102" s="57" t="str">
        <f t="shared" si="80"/>
        <v>-</v>
      </c>
    </row>
    <row r="103" spans="3:93" ht="18" customHeight="1" x14ac:dyDescent="0.25">
      <c r="C103" s="299"/>
      <c r="D103" s="240"/>
      <c r="E103" s="64"/>
      <c r="F103" s="240"/>
      <c r="H103" s="64"/>
      <c r="I103" s="64"/>
      <c r="J103" s="64"/>
      <c r="K103" s="64"/>
      <c r="L103" s="64"/>
      <c r="M103" s="64"/>
      <c r="N103" s="64"/>
      <c r="O103" s="56">
        <f t="shared" si="94"/>
        <v>59</v>
      </c>
      <c r="P103" s="64">
        <f t="shared" si="41"/>
        <v>0</v>
      </c>
      <c r="Q103" s="64" t="str">
        <f t="shared" si="2"/>
        <v>-</v>
      </c>
      <c r="R103" s="64" t="str">
        <f t="shared" si="42"/>
        <v>-</v>
      </c>
      <c r="S103" s="64">
        <f t="shared" si="43"/>
        <v>0</v>
      </c>
      <c r="T103" s="64" t="str">
        <f t="shared" si="44"/>
        <v>-</v>
      </c>
      <c r="U103" s="57" t="str">
        <f t="shared" si="3"/>
        <v>Payoff</v>
      </c>
      <c r="V103" s="56">
        <f t="shared" si="95"/>
        <v>59</v>
      </c>
      <c r="W103" s="64">
        <f t="shared" si="46"/>
        <v>0</v>
      </c>
      <c r="X103" s="64" t="str">
        <f t="shared" si="4"/>
        <v>-</v>
      </c>
      <c r="Y103" s="64">
        <f t="shared" si="5"/>
        <v>0</v>
      </c>
      <c r="Z103" s="64" t="str">
        <f t="shared" si="6"/>
        <v>-</v>
      </c>
      <c r="AA103" s="64" t="str">
        <f t="shared" si="47"/>
        <v>-</v>
      </c>
      <c r="AB103" s="64" t="str">
        <f t="shared" si="7"/>
        <v>-</v>
      </c>
      <c r="AC103" s="57" t="str">
        <f t="shared" si="48"/>
        <v>Payoff</v>
      </c>
      <c r="AD103" s="56">
        <f t="shared" si="96"/>
        <v>59</v>
      </c>
      <c r="AE103" s="64">
        <f t="shared" si="50"/>
        <v>0</v>
      </c>
      <c r="AF103" s="64" t="str">
        <f t="shared" si="8"/>
        <v>-</v>
      </c>
      <c r="AG103" s="64">
        <f t="shared" si="9"/>
        <v>0</v>
      </c>
      <c r="AH103" s="64" t="str">
        <f t="shared" si="10"/>
        <v>-</v>
      </c>
      <c r="AI103" s="64" t="str">
        <f t="shared" si="51"/>
        <v>-</v>
      </c>
      <c r="AJ103" s="64" t="str">
        <f t="shared" si="11"/>
        <v>-</v>
      </c>
      <c r="AK103" s="57" t="str">
        <f t="shared" si="52"/>
        <v>Payoff</v>
      </c>
      <c r="AL103" s="56">
        <f t="shared" si="83"/>
        <v>59</v>
      </c>
      <c r="AM103" s="64" t="str">
        <f t="shared" si="54"/>
        <v>-</v>
      </c>
      <c r="AN103" s="64" t="str">
        <f t="shared" si="12"/>
        <v>-</v>
      </c>
      <c r="AO103" s="64" t="str">
        <f t="shared" si="13"/>
        <v>-</v>
      </c>
      <c r="AP103" s="64" t="str">
        <f t="shared" si="14"/>
        <v>-</v>
      </c>
      <c r="AQ103" s="64" t="str">
        <f t="shared" si="55"/>
        <v>-</v>
      </c>
      <c r="AR103" s="64" t="str">
        <f t="shared" si="15"/>
        <v>-</v>
      </c>
      <c r="AS103" s="57" t="str">
        <f t="shared" si="56"/>
        <v>-</v>
      </c>
      <c r="AT103" s="56">
        <f t="shared" si="84"/>
        <v>59</v>
      </c>
      <c r="AU103" s="64" t="str">
        <f t="shared" si="58"/>
        <v>-</v>
      </c>
      <c r="AV103" s="64" t="str">
        <f t="shared" si="16"/>
        <v>-</v>
      </c>
      <c r="AW103" s="64" t="str">
        <f t="shared" si="17"/>
        <v>-</v>
      </c>
      <c r="AX103" s="64" t="str">
        <f t="shared" si="18"/>
        <v>-</v>
      </c>
      <c r="AY103" s="64" t="str">
        <f t="shared" si="59"/>
        <v>-</v>
      </c>
      <c r="AZ103" s="64" t="str">
        <f t="shared" si="19"/>
        <v>-</v>
      </c>
      <c r="BA103" s="57" t="str">
        <f t="shared" si="60"/>
        <v>-</v>
      </c>
      <c r="BB103" s="56">
        <f t="shared" si="85"/>
        <v>59</v>
      </c>
      <c r="BC103" s="64" t="str">
        <f t="shared" si="62"/>
        <v>-</v>
      </c>
      <c r="BD103" s="64" t="str">
        <f t="shared" si="20"/>
        <v>-</v>
      </c>
      <c r="BE103" s="64" t="str">
        <f t="shared" si="21"/>
        <v>-</v>
      </c>
      <c r="BF103" s="64" t="str">
        <f t="shared" si="22"/>
        <v>-</v>
      </c>
      <c r="BG103" s="64" t="str">
        <f t="shared" si="63"/>
        <v>-</v>
      </c>
      <c r="BH103" s="64" t="str">
        <f t="shared" si="23"/>
        <v>-</v>
      </c>
      <c r="BI103" s="57" t="str">
        <f t="shared" si="64"/>
        <v>-</v>
      </c>
      <c r="BJ103" s="56">
        <f t="shared" si="86"/>
        <v>59</v>
      </c>
      <c r="BK103" s="64" t="str">
        <f t="shared" si="66"/>
        <v>-</v>
      </c>
      <c r="BL103" s="64" t="str">
        <f t="shared" si="24"/>
        <v>-</v>
      </c>
      <c r="BM103" s="64" t="str">
        <f t="shared" si="25"/>
        <v>-</v>
      </c>
      <c r="BN103" s="64" t="str">
        <f t="shared" si="26"/>
        <v>-</v>
      </c>
      <c r="BO103" s="64" t="str">
        <f t="shared" si="67"/>
        <v>-</v>
      </c>
      <c r="BP103" s="64" t="str">
        <f t="shared" si="27"/>
        <v>-</v>
      </c>
      <c r="BQ103" s="57" t="str">
        <f t="shared" si="68"/>
        <v>-</v>
      </c>
      <c r="BR103" s="56">
        <f t="shared" si="87"/>
        <v>59</v>
      </c>
      <c r="BS103" s="64" t="str">
        <f t="shared" si="70"/>
        <v>-</v>
      </c>
      <c r="BT103" s="64" t="str">
        <f t="shared" si="28"/>
        <v>-</v>
      </c>
      <c r="BU103" s="64" t="str">
        <f t="shared" si="29"/>
        <v>-</v>
      </c>
      <c r="BV103" s="64" t="str">
        <f t="shared" si="30"/>
        <v>-</v>
      </c>
      <c r="BW103" s="64" t="str">
        <f t="shared" si="71"/>
        <v>-</v>
      </c>
      <c r="BX103" s="64" t="str">
        <f t="shared" si="31"/>
        <v>-</v>
      </c>
      <c r="BY103" s="57" t="str">
        <f t="shared" si="72"/>
        <v>-</v>
      </c>
      <c r="BZ103" s="56">
        <f t="shared" si="88"/>
        <v>59</v>
      </c>
      <c r="CA103" s="64" t="str">
        <f t="shared" si="74"/>
        <v>-</v>
      </c>
      <c r="CB103" s="64" t="str">
        <f t="shared" si="32"/>
        <v>-</v>
      </c>
      <c r="CC103" s="64" t="str">
        <f t="shared" si="33"/>
        <v>-</v>
      </c>
      <c r="CD103" s="64" t="str">
        <f t="shared" si="34"/>
        <v>-</v>
      </c>
      <c r="CE103" s="64" t="str">
        <f t="shared" si="75"/>
        <v>-</v>
      </c>
      <c r="CF103" s="64" t="str">
        <f t="shared" si="35"/>
        <v>-</v>
      </c>
      <c r="CG103" s="57" t="str">
        <f t="shared" si="76"/>
        <v>-</v>
      </c>
      <c r="CH103" s="56">
        <f t="shared" si="89"/>
        <v>59</v>
      </c>
      <c r="CI103" s="64" t="str">
        <f t="shared" si="78"/>
        <v>-</v>
      </c>
      <c r="CJ103" s="64" t="str">
        <f t="shared" si="36"/>
        <v>-</v>
      </c>
      <c r="CK103" s="64" t="str">
        <f t="shared" si="37"/>
        <v>-</v>
      </c>
      <c r="CL103" s="64" t="str">
        <f t="shared" si="38"/>
        <v>-</v>
      </c>
      <c r="CM103" s="64" t="str">
        <f t="shared" si="79"/>
        <v>-</v>
      </c>
      <c r="CN103" s="64" t="str">
        <f t="shared" si="39"/>
        <v>-</v>
      </c>
      <c r="CO103" s="57" t="str">
        <f t="shared" si="80"/>
        <v>-</v>
      </c>
    </row>
    <row r="104" spans="3:93" ht="18" customHeight="1" x14ac:dyDescent="0.25">
      <c r="C104" s="299"/>
      <c r="D104" s="240"/>
      <c r="E104" s="64"/>
      <c r="F104" s="240"/>
      <c r="H104" s="64"/>
      <c r="I104" s="64"/>
      <c r="J104" s="64"/>
      <c r="O104" s="56">
        <f t="shared" si="94"/>
        <v>60</v>
      </c>
      <c r="P104" s="64">
        <f t="shared" si="41"/>
        <v>0</v>
      </c>
      <c r="Q104" s="64" t="str">
        <f t="shared" si="2"/>
        <v>-</v>
      </c>
      <c r="R104" s="64" t="str">
        <f t="shared" si="42"/>
        <v>-</v>
      </c>
      <c r="S104" s="64">
        <f t="shared" si="43"/>
        <v>0</v>
      </c>
      <c r="T104" s="64" t="str">
        <f t="shared" si="44"/>
        <v>-</v>
      </c>
      <c r="U104" s="57" t="str">
        <f t="shared" si="3"/>
        <v>Payoff</v>
      </c>
      <c r="V104" s="56">
        <f t="shared" si="95"/>
        <v>60</v>
      </c>
      <c r="W104" s="64">
        <f t="shared" si="46"/>
        <v>0</v>
      </c>
      <c r="X104" s="64" t="str">
        <f t="shared" si="4"/>
        <v>-</v>
      </c>
      <c r="Y104" s="64">
        <f t="shared" si="5"/>
        <v>0</v>
      </c>
      <c r="Z104" s="64" t="str">
        <f t="shared" si="6"/>
        <v>-</v>
      </c>
      <c r="AA104" s="64" t="str">
        <f t="shared" si="47"/>
        <v>-</v>
      </c>
      <c r="AB104" s="64" t="str">
        <f t="shared" si="7"/>
        <v>-</v>
      </c>
      <c r="AC104" s="57" t="str">
        <f t="shared" si="48"/>
        <v>Payoff</v>
      </c>
      <c r="AD104" s="56">
        <f t="shared" si="96"/>
        <v>60</v>
      </c>
      <c r="AE104" s="64">
        <f t="shared" si="50"/>
        <v>0</v>
      </c>
      <c r="AF104" s="64" t="str">
        <f t="shared" si="8"/>
        <v>-</v>
      </c>
      <c r="AG104" s="64">
        <f t="shared" si="9"/>
        <v>0</v>
      </c>
      <c r="AH104" s="64" t="str">
        <f t="shared" si="10"/>
        <v>-</v>
      </c>
      <c r="AI104" s="64" t="str">
        <f t="shared" si="51"/>
        <v>-</v>
      </c>
      <c r="AJ104" s="64" t="str">
        <f t="shared" si="11"/>
        <v>-</v>
      </c>
      <c r="AK104" s="57" t="str">
        <f t="shared" si="52"/>
        <v>Payoff</v>
      </c>
      <c r="AL104" s="56">
        <f t="shared" si="83"/>
        <v>60</v>
      </c>
      <c r="AM104" s="64" t="str">
        <f t="shared" si="54"/>
        <v>-</v>
      </c>
      <c r="AN104" s="64" t="str">
        <f t="shared" si="12"/>
        <v>-</v>
      </c>
      <c r="AO104" s="64" t="str">
        <f t="shared" si="13"/>
        <v>-</v>
      </c>
      <c r="AP104" s="64" t="str">
        <f t="shared" si="14"/>
        <v>-</v>
      </c>
      <c r="AQ104" s="64" t="str">
        <f t="shared" si="55"/>
        <v>-</v>
      </c>
      <c r="AR104" s="64" t="str">
        <f t="shared" si="15"/>
        <v>-</v>
      </c>
      <c r="AS104" s="57" t="str">
        <f t="shared" si="56"/>
        <v>-</v>
      </c>
      <c r="AT104" s="56">
        <f t="shared" si="84"/>
        <v>60</v>
      </c>
      <c r="AU104" s="64" t="str">
        <f t="shared" si="58"/>
        <v>-</v>
      </c>
      <c r="AV104" s="64" t="str">
        <f t="shared" si="16"/>
        <v>-</v>
      </c>
      <c r="AW104" s="64" t="str">
        <f t="shared" si="17"/>
        <v>-</v>
      </c>
      <c r="AX104" s="64" t="str">
        <f t="shared" si="18"/>
        <v>-</v>
      </c>
      <c r="AY104" s="64" t="str">
        <f t="shared" si="59"/>
        <v>-</v>
      </c>
      <c r="AZ104" s="64" t="str">
        <f t="shared" si="19"/>
        <v>-</v>
      </c>
      <c r="BA104" s="57" t="str">
        <f t="shared" si="60"/>
        <v>-</v>
      </c>
      <c r="BB104" s="56">
        <f t="shared" si="85"/>
        <v>60</v>
      </c>
      <c r="BC104" s="64" t="str">
        <f t="shared" si="62"/>
        <v>-</v>
      </c>
      <c r="BD104" s="64" t="str">
        <f t="shared" si="20"/>
        <v>-</v>
      </c>
      <c r="BE104" s="64" t="str">
        <f t="shared" si="21"/>
        <v>-</v>
      </c>
      <c r="BF104" s="64" t="str">
        <f t="shared" si="22"/>
        <v>-</v>
      </c>
      <c r="BG104" s="64" t="str">
        <f t="shared" si="63"/>
        <v>-</v>
      </c>
      <c r="BH104" s="64" t="str">
        <f t="shared" si="23"/>
        <v>-</v>
      </c>
      <c r="BI104" s="57" t="str">
        <f t="shared" si="64"/>
        <v>-</v>
      </c>
      <c r="BJ104" s="56">
        <f t="shared" si="86"/>
        <v>60</v>
      </c>
      <c r="BK104" s="64" t="str">
        <f t="shared" si="66"/>
        <v>-</v>
      </c>
      <c r="BL104" s="64" t="str">
        <f t="shared" si="24"/>
        <v>-</v>
      </c>
      <c r="BM104" s="64" t="str">
        <f t="shared" si="25"/>
        <v>-</v>
      </c>
      <c r="BN104" s="64" t="str">
        <f t="shared" si="26"/>
        <v>-</v>
      </c>
      <c r="BO104" s="64" t="str">
        <f t="shared" si="67"/>
        <v>-</v>
      </c>
      <c r="BP104" s="64" t="str">
        <f t="shared" si="27"/>
        <v>-</v>
      </c>
      <c r="BQ104" s="57" t="str">
        <f t="shared" si="68"/>
        <v>-</v>
      </c>
      <c r="BR104" s="56">
        <f t="shared" si="87"/>
        <v>60</v>
      </c>
      <c r="BS104" s="64" t="str">
        <f t="shared" si="70"/>
        <v>-</v>
      </c>
      <c r="BT104" s="64" t="str">
        <f t="shared" si="28"/>
        <v>-</v>
      </c>
      <c r="BU104" s="64" t="str">
        <f t="shared" si="29"/>
        <v>-</v>
      </c>
      <c r="BV104" s="64" t="str">
        <f t="shared" si="30"/>
        <v>-</v>
      </c>
      <c r="BW104" s="64" t="str">
        <f t="shared" si="71"/>
        <v>-</v>
      </c>
      <c r="BX104" s="64" t="str">
        <f t="shared" si="31"/>
        <v>-</v>
      </c>
      <c r="BY104" s="57" t="str">
        <f t="shared" si="72"/>
        <v>-</v>
      </c>
      <c r="BZ104" s="56">
        <f t="shared" si="88"/>
        <v>60</v>
      </c>
      <c r="CA104" s="64" t="str">
        <f t="shared" si="74"/>
        <v>-</v>
      </c>
      <c r="CB104" s="64" t="str">
        <f t="shared" si="32"/>
        <v>-</v>
      </c>
      <c r="CC104" s="64" t="str">
        <f t="shared" si="33"/>
        <v>-</v>
      </c>
      <c r="CD104" s="64" t="str">
        <f t="shared" si="34"/>
        <v>-</v>
      </c>
      <c r="CE104" s="64" t="str">
        <f t="shared" si="75"/>
        <v>-</v>
      </c>
      <c r="CF104" s="64" t="str">
        <f t="shared" si="35"/>
        <v>-</v>
      </c>
      <c r="CG104" s="57" t="str">
        <f t="shared" si="76"/>
        <v>-</v>
      </c>
      <c r="CH104" s="56">
        <f t="shared" si="89"/>
        <v>60</v>
      </c>
      <c r="CI104" s="64" t="str">
        <f t="shared" si="78"/>
        <v>-</v>
      </c>
      <c r="CJ104" s="64" t="str">
        <f t="shared" si="36"/>
        <v>-</v>
      </c>
      <c r="CK104" s="64" t="str">
        <f t="shared" si="37"/>
        <v>-</v>
      </c>
      <c r="CL104" s="64" t="str">
        <f t="shared" si="38"/>
        <v>-</v>
      </c>
      <c r="CM104" s="64" t="str">
        <f t="shared" si="79"/>
        <v>-</v>
      </c>
      <c r="CN104" s="64" t="str">
        <f t="shared" si="39"/>
        <v>-</v>
      </c>
      <c r="CO104" s="57" t="str">
        <f t="shared" si="80"/>
        <v>-</v>
      </c>
    </row>
    <row r="105" spans="3:93" ht="18" customHeight="1" x14ac:dyDescent="0.25">
      <c r="C105" s="299"/>
      <c r="D105" s="240"/>
      <c r="E105" s="64"/>
      <c r="F105" s="240"/>
      <c r="H105" s="64"/>
      <c r="I105" s="64"/>
      <c r="J105" s="64"/>
      <c r="K105" s="61"/>
      <c r="L105" s="61"/>
      <c r="M105" s="61"/>
      <c r="N105" s="61"/>
      <c r="O105" s="56">
        <f t="shared" si="94"/>
        <v>61</v>
      </c>
      <c r="P105" s="64">
        <f t="shared" si="41"/>
        <v>0</v>
      </c>
      <c r="Q105" s="64" t="str">
        <f t="shared" si="2"/>
        <v>-</v>
      </c>
      <c r="R105" s="64" t="str">
        <f t="shared" si="42"/>
        <v>-</v>
      </c>
      <c r="S105" s="64">
        <f t="shared" si="43"/>
        <v>0</v>
      </c>
      <c r="T105" s="64" t="str">
        <f t="shared" si="44"/>
        <v>-</v>
      </c>
      <c r="U105" s="57" t="str">
        <f t="shared" si="3"/>
        <v>Payoff</v>
      </c>
      <c r="V105" s="56">
        <f t="shared" si="95"/>
        <v>61</v>
      </c>
      <c r="W105" s="64">
        <f t="shared" si="46"/>
        <v>0</v>
      </c>
      <c r="X105" s="64" t="str">
        <f t="shared" si="4"/>
        <v>-</v>
      </c>
      <c r="Y105" s="64">
        <f t="shared" si="5"/>
        <v>0</v>
      </c>
      <c r="Z105" s="64" t="str">
        <f t="shared" si="6"/>
        <v>-</v>
      </c>
      <c r="AA105" s="64" t="str">
        <f t="shared" si="47"/>
        <v>-</v>
      </c>
      <c r="AB105" s="64" t="str">
        <f t="shared" si="7"/>
        <v>-</v>
      </c>
      <c r="AC105" s="57" t="str">
        <f t="shared" si="48"/>
        <v>Payoff</v>
      </c>
      <c r="AD105" s="56">
        <f t="shared" si="96"/>
        <v>61</v>
      </c>
      <c r="AE105" s="64">
        <f t="shared" si="50"/>
        <v>0</v>
      </c>
      <c r="AF105" s="64" t="str">
        <f t="shared" si="8"/>
        <v>-</v>
      </c>
      <c r="AG105" s="64">
        <f t="shared" si="9"/>
        <v>0</v>
      </c>
      <c r="AH105" s="64" t="str">
        <f t="shared" si="10"/>
        <v>-</v>
      </c>
      <c r="AI105" s="64" t="str">
        <f t="shared" si="51"/>
        <v>-</v>
      </c>
      <c r="AJ105" s="64" t="str">
        <f t="shared" si="11"/>
        <v>-</v>
      </c>
      <c r="AK105" s="57" t="str">
        <f t="shared" si="52"/>
        <v>Payoff</v>
      </c>
      <c r="AL105" s="56">
        <f t="shared" si="83"/>
        <v>61</v>
      </c>
      <c r="AM105" s="64" t="str">
        <f t="shared" si="54"/>
        <v>-</v>
      </c>
      <c r="AN105" s="64" t="str">
        <f t="shared" si="12"/>
        <v>-</v>
      </c>
      <c r="AO105" s="64" t="str">
        <f t="shared" si="13"/>
        <v>-</v>
      </c>
      <c r="AP105" s="64" t="str">
        <f t="shared" si="14"/>
        <v>-</v>
      </c>
      <c r="AQ105" s="64" t="str">
        <f t="shared" si="55"/>
        <v>-</v>
      </c>
      <c r="AR105" s="64" t="str">
        <f t="shared" si="15"/>
        <v>-</v>
      </c>
      <c r="AS105" s="57" t="str">
        <f t="shared" si="56"/>
        <v>-</v>
      </c>
      <c r="AT105" s="56">
        <f t="shared" si="84"/>
        <v>61</v>
      </c>
      <c r="AU105" s="64" t="str">
        <f t="shared" si="58"/>
        <v>-</v>
      </c>
      <c r="AV105" s="64" t="str">
        <f t="shared" si="16"/>
        <v>-</v>
      </c>
      <c r="AW105" s="64" t="str">
        <f t="shared" si="17"/>
        <v>-</v>
      </c>
      <c r="AX105" s="64" t="str">
        <f t="shared" si="18"/>
        <v>-</v>
      </c>
      <c r="AY105" s="64" t="str">
        <f t="shared" si="59"/>
        <v>-</v>
      </c>
      <c r="AZ105" s="64" t="str">
        <f t="shared" si="19"/>
        <v>-</v>
      </c>
      <c r="BA105" s="57" t="str">
        <f t="shared" si="60"/>
        <v>-</v>
      </c>
      <c r="BB105" s="56">
        <f t="shared" si="85"/>
        <v>61</v>
      </c>
      <c r="BC105" s="64" t="str">
        <f t="shared" si="62"/>
        <v>-</v>
      </c>
      <c r="BD105" s="64" t="str">
        <f t="shared" si="20"/>
        <v>-</v>
      </c>
      <c r="BE105" s="64" t="str">
        <f t="shared" si="21"/>
        <v>-</v>
      </c>
      <c r="BF105" s="64" t="str">
        <f t="shared" si="22"/>
        <v>-</v>
      </c>
      <c r="BG105" s="64" t="str">
        <f t="shared" si="63"/>
        <v>-</v>
      </c>
      <c r="BH105" s="64" t="str">
        <f t="shared" si="23"/>
        <v>-</v>
      </c>
      <c r="BI105" s="57" t="str">
        <f t="shared" si="64"/>
        <v>-</v>
      </c>
      <c r="BJ105" s="56">
        <f t="shared" si="86"/>
        <v>61</v>
      </c>
      <c r="BK105" s="64" t="str">
        <f t="shared" si="66"/>
        <v>-</v>
      </c>
      <c r="BL105" s="64" t="str">
        <f t="shared" si="24"/>
        <v>-</v>
      </c>
      <c r="BM105" s="64" t="str">
        <f t="shared" si="25"/>
        <v>-</v>
      </c>
      <c r="BN105" s="64" t="str">
        <f t="shared" si="26"/>
        <v>-</v>
      </c>
      <c r="BO105" s="64" t="str">
        <f t="shared" si="67"/>
        <v>-</v>
      </c>
      <c r="BP105" s="64" t="str">
        <f t="shared" si="27"/>
        <v>-</v>
      </c>
      <c r="BQ105" s="57" t="str">
        <f t="shared" si="68"/>
        <v>-</v>
      </c>
      <c r="BR105" s="56">
        <f t="shared" si="87"/>
        <v>61</v>
      </c>
      <c r="BS105" s="64" t="str">
        <f t="shared" si="70"/>
        <v>-</v>
      </c>
      <c r="BT105" s="64" t="str">
        <f t="shared" si="28"/>
        <v>-</v>
      </c>
      <c r="BU105" s="64" t="str">
        <f t="shared" si="29"/>
        <v>-</v>
      </c>
      <c r="BV105" s="64" t="str">
        <f t="shared" si="30"/>
        <v>-</v>
      </c>
      <c r="BW105" s="64" t="str">
        <f t="shared" si="71"/>
        <v>-</v>
      </c>
      <c r="BX105" s="64" t="str">
        <f t="shared" si="31"/>
        <v>-</v>
      </c>
      <c r="BY105" s="57" t="str">
        <f t="shared" si="72"/>
        <v>-</v>
      </c>
      <c r="BZ105" s="56">
        <f t="shared" si="88"/>
        <v>61</v>
      </c>
      <c r="CA105" s="64" t="str">
        <f t="shared" si="74"/>
        <v>-</v>
      </c>
      <c r="CB105" s="64" t="str">
        <f t="shared" si="32"/>
        <v>-</v>
      </c>
      <c r="CC105" s="64" t="str">
        <f t="shared" si="33"/>
        <v>-</v>
      </c>
      <c r="CD105" s="64" t="str">
        <f t="shared" si="34"/>
        <v>-</v>
      </c>
      <c r="CE105" s="64" t="str">
        <f t="shared" si="75"/>
        <v>-</v>
      </c>
      <c r="CF105" s="64" t="str">
        <f t="shared" si="35"/>
        <v>-</v>
      </c>
      <c r="CG105" s="57" t="str">
        <f t="shared" si="76"/>
        <v>-</v>
      </c>
      <c r="CH105" s="56">
        <f t="shared" si="89"/>
        <v>61</v>
      </c>
      <c r="CI105" s="64" t="str">
        <f t="shared" si="78"/>
        <v>-</v>
      </c>
      <c r="CJ105" s="64" t="str">
        <f t="shared" si="36"/>
        <v>-</v>
      </c>
      <c r="CK105" s="64" t="str">
        <f t="shared" si="37"/>
        <v>-</v>
      </c>
      <c r="CL105" s="64" t="str">
        <f t="shared" si="38"/>
        <v>-</v>
      </c>
      <c r="CM105" s="64" t="str">
        <f t="shared" si="79"/>
        <v>-</v>
      </c>
      <c r="CN105" s="64" t="str">
        <f t="shared" si="39"/>
        <v>-</v>
      </c>
      <c r="CO105" s="57" t="str">
        <f t="shared" si="80"/>
        <v>-</v>
      </c>
    </row>
    <row r="106" spans="3:93" ht="18" customHeight="1" x14ac:dyDescent="0.25">
      <c r="C106" s="299"/>
      <c r="D106" s="240"/>
      <c r="E106" s="64"/>
      <c r="F106" s="240"/>
      <c r="H106" s="64"/>
      <c r="I106" s="64"/>
      <c r="J106" s="64"/>
      <c r="K106" s="62"/>
      <c r="L106" s="62"/>
      <c r="M106" s="62"/>
      <c r="N106" s="62"/>
      <c r="O106" s="56">
        <f t="shared" si="94"/>
        <v>62</v>
      </c>
      <c r="P106" s="64">
        <f t="shared" si="41"/>
        <v>0</v>
      </c>
      <c r="Q106" s="64" t="str">
        <f t="shared" si="2"/>
        <v>-</v>
      </c>
      <c r="R106" s="64" t="str">
        <f t="shared" si="42"/>
        <v>-</v>
      </c>
      <c r="S106" s="64">
        <f t="shared" si="43"/>
        <v>0</v>
      </c>
      <c r="T106" s="64" t="str">
        <f t="shared" si="44"/>
        <v>-</v>
      </c>
      <c r="U106" s="57" t="str">
        <f t="shared" si="3"/>
        <v>Payoff</v>
      </c>
      <c r="V106" s="56">
        <f t="shared" si="95"/>
        <v>62</v>
      </c>
      <c r="W106" s="64">
        <f t="shared" si="46"/>
        <v>0</v>
      </c>
      <c r="X106" s="64" t="str">
        <f t="shared" si="4"/>
        <v>-</v>
      </c>
      <c r="Y106" s="64">
        <f t="shared" si="5"/>
        <v>0</v>
      </c>
      <c r="Z106" s="64" t="str">
        <f t="shared" si="6"/>
        <v>-</v>
      </c>
      <c r="AA106" s="64" t="str">
        <f t="shared" si="47"/>
        <v>-</v>
      </c>
      <c r="AB106" s="64" t="str">
        <f t="shared" si="7"/>
        <v>-</v>
      </c>
      <c r="AC106" s="57" t="str">
        <f t="shared" si="48"/>
        <v>Payoff</v>
      </c>
      <c r="AD106" s="56">
        <f t="shared" si="96"/>
        <v>62</v>
      </c>
      <c r="AE106" s="64">
        <f t="shared" si="50"/>
        <v>0</v>
      </c>
      <c r="AF106" s="64" t="str">
        <f t="shared" si="8"/>
        <v>-</v>
      </c>
      <c r="AG106" s="64">
        <f t="shared" si="9"/>
        <v>0</v>
      </c>
      <c r="AH106" s="64" t="str">
        <f t="shared" si="10"/>
        <v>-</v>
      </c>
      <c r="AI106" s="64" t="str">
        <f t="shared" si="51"/>
        <v>-</v>
      </c>
      <c r="AJ106" s="64" t="str">
        <f t="shared" si="11"/>
        <v>-</v>
      </c>
      <c r="AK106" s="57" t="str">
        <f t="shared" si="52"/>
        <v>Payoff</v>
      </c>
      <c r="AL106" s="56">
        <f t="shared" si="83"/>
        <v>62</v>
      </c>
      <c r="AM106" s="64" t="str">
        <f t="shared" si="54"/>
        <v>-</v>
      </c>
      <c r="AN106" s="64" t="str">
        <f t="shared" si="12"/>
        <v>-</v>
      </c>
      <c r="AO106" s="64" t="str">
        <f t="shared" si="13"/>
        <v>-</v>
      </c>
      <c r="AP106" s="64" t="str">
        <f t="shared" si="14"/>
        <v>-</v>
      </c>
      <c r="AQ106" s="64" t="str">
        <f t="shared" si="55"/>
        <v>-</v>
      </c>
      <c r="AR106" s="64" t="str">
        <f t="shared" si="15"/>
        <v>-</v>
      </c>
      <c r="AS106" s="57" t="str">
        <f t="shared" si="56"/>
        <v>-</v>
      </c>
      <c r="AT106" s="56">
        <f t="shared" si="84"/>
        <v>62</v>
      </c>
      <c r="AU106" s="64" t="str">
        <f t="shared" si="58"/>
        <v>-</v>
      </c>
      <c r="AV106" s="64" t="str">
        <f t="shared" si="16"/>
        <v>-</v>
      </c>
      <c r="AW106" s="64" t="str">
        <f t="shared" si="17"/>
        <v>-</v>
      </c>
      <c r="AX106" s="64" t="str">
        <f t="shared" si="18"/>
        <v>-</v>
      </c>
      <c r="AY106" s="64" t="str">
        <f t="shared" si="59"/>
        <v>-</v>
      </c>
      <c r="AZ106" s="64" t="str">
        <f t="shared" si="19"/>
        <v>-</v>
      </c>
      <c r="BA106" s="57" t="str">
        <f t="shared" si="60"/>
        <v>-</v>
      </c>
      <c r="BB106" s="56">
        <f t="shared" si="85"/>
        <v>62</v>
      </c>
      <c r="BC106" s="64" t="str">
        <f t="shared" si="62"/>
        <v>-</v>
      </c>
      <c r="BD106" s="64" t="str">
        <f t="shared" si="20"/>
        <v>-</v>
      </c>
      <c r="BE106" s="64" t="str">
        <f t="shared" si="21"/>
        <v>-</v>
      </c>
      <c r="BF106" s="64" t="str">
        <f t="shared" si="22"/>
        <v>-</v>
      </c>
      <c r="BG106" s="64" t="str">
        <f t="shared" si="63"/>
        <v>-</v>
      </c>
      <c r="BH106" s="64" t="str">
        <f t="shared" si="23"/>
        <v>-</v>
      </c>
      <c r="BI106" s="57" t="str">
        <f t="shared" si="64"/>
        <v>-</v>
      </c>
      <c r="BJ106" s="56">
        <f t="shared" si="86"/>
        <v>62</v>
      </c>
      <c r="BK106" s="64" t="str">
        <f t="shared" si="66"/>
        <v>-</v>
      </c>
      <c r="BL106" s="64" t="str">
        <f t="shared" si="24"/>
        <v>-</v>
      </c>
      <c r="BM106" s="64" t="str">
        <f t="shared" si="25"/>
        <v>-</v>
      </c>
      <c r="BN106" s="64" t="str">
        <f t="shared" si="26"/>
        <v>-</v>
      </c>
      <c r="BO106" s="64" t="str">
        <f t="shared" si="67"/>
        <v>-</v>
      </c>
      <c r="BP106" s="64" t="str">
        <f t="shared" si="27"/>
        <v>-</v>
      </c>
      <c r="BQ106" s="57" t="str">
        <f t="shared" si="68"/>
        <v>-</v>
      </c>
      <c r="BR106" s="56">
        <f t="shared" si="87"/>
        <v>62</v>
      </c>
      <c r="BS106" s="64" t="str">
        <f t="shared" si="70"/>
        <v>-</v>
      </c>
      <c r="BT106" s="64" t="str">
        <f t="shared" si="28"/>
        <v>-</v>
      </c>
      <c r="BU106" s="64" t="str">
        <f t="shared" si="29"/>
        <v>-</v>
      </c>
      <c r="BV106" s="64" t="str">
        <f t="shared" si="30"/>
        <v>-</v>
      </c>
      <c r="BW106" s="64" t="str">
        <f t="shared" si="71"/>
        <v>-</v>
      </c>
      <c r="BX106" s="64" t="str">
        <f t="shared" si="31"/>
        <v>-</v>
      </c>
      <c r="BY106" s="57" t="str">
        <f t="shared" si="72"/>
        <v>-</v>
      </c>
      <c r="BZ106" s="56">
        <f t="shared" si="88"/>
        <v>62</v>
      </c>
      <c r="CA106" s="64" t="str">
        <f t="shared" si="74"/>
        <v>-</v>
      </c>
      <c r="CB106" s="64" t="str">
        <f t="shared" si="32"/>
        <v>-</v>
      </c>
      <c r="CC106" s="64" t="str">
        <f t="shared" si="33"/>
        <v>-</v>
      </c>
      <c r="CD106" s="64" t="str">
        <f t="shared" si="34"/>
        <v>-</v>
      </c>
      <c r="CE106" s="64" t="str">
        <f t="shared" si="75"/>
        <v>-</v>
      </c>
      <c r="CF106" s="64" t="str">
        <f t="shared" si="35"/>
        <v>-</v>
      </c>
      <c r="CG106" s="57" t="str">
        <f t="shared" si="76"/>
        <v>-</v>
      </c>
      <c r="CH106" s="56">
        <f t="shared" si="89"/>
        <v>62</v>
      </c>
      <c r="CI106" s="64" t="str">
        <f t="shared" si="78"/>
        <v>-</v>
      </c>
      <c r="CJ106" s="64" t="str">
        <f t="shared" si="36"/>
        <v>-</v>
      </c>
      <c r="CK106" s="64" t="str">
        <f t="shared" si="37"/>
        <v>-</v>
      </c>
      <c r="CL106" s="64" t="str">
        <f t="shared" si="38"/>
        <v>-</v>
      </c>
      <c r="CM106" s="64" t="str">
        <f t="shared" si="79"/>
        <v>-</v>
      </c>
      <c r="CN106" s="64" t="str">
        <f t="shared" si="39"/>
        <v>-</v>
      </c>
      <c r="CO106" s="57" t="str">
        <f t="shared" si="80"/>
        <v>-</v>
      </c>
    </row>
    <row r="107" spans="3:93" ht="18" customHeight="1" x14ac:dyDescent="0.25">
      <c r="C107" s="299"/>
      <c r="D107" s="240"/>
      <c r="E107" s="64"/>
      <c r="F107" s="240"/>
      <c r="H107" s="64"/>
      <c r="I107" s="64"/>
      <c r="J107" s="64"/>
      <c r="K107" s="62"/>
      <c r="L107" s="62"/>
      <c r="M107" s="62"/>
      <c r="N107" s="62"/>
      <c r="O107" s="56">
        <f t="shared" si="94"/>
        <v>63</v>
      </c>
      <c r="P107" s="64">
        <f t="shared" si="41"/>
        <v>0</v>
      </c>
      <c r="Q107" s="64" t="str">
        <f t="shared" si="2"/>
        <v>-</v>
      </c>
      <c r="R107" s="64" t="str">
        <f t="shared" si="42"/>
        <v>-</v>
      </c>
      <c r="S107" s="64">
        <f t="shared" si="43"/>
        <v>0</v>
      </c>
      <c r="T107" s="64" t="str">
        <f t="shared" si="44"/>
        <v>-</v>
      </c>
      <c r="U107" s="57" t="str">
        <f t="shared" si="3"/>
        <v>Payoff</v>
      </c>
      <c r="V107" s="56">
        <f t="shared" si="95"/>
        <v>63</v>
      </c>
      <c r="W107" s="64">
        <f t="shared" si="46"/>
        <v>0</v>
      </c>
      <c r="X107" s="64" t="str">
        <f t="shared" si="4"/>
        <v>-</v>
      </c>
      <c r="Y107" s="64">
        <f t="shared" si="5"/>
        <v>0</v>
      </c>
      <c r="Z107" s="64" t="str">
        <f t="shared" si="6"/>
        <v>-</v>
      </c>
      <c r="AA107" s="64" t="str">
        <f t="shared" si="47"/>
        <v>-</v>
      </c>
      <c r="AB107" s="64" t="str">
        <f t="shared" si="7"/>
        <v>-</v>
      </c>
      <c r="AC107" s="57" t="str">
        <f>IF(W$39="-","-",IF(OR(AC106="Payoff",AB107=0,AB107&lt;0,AB107="-"),"Payoff","-"))</f>
        <v>Payoff</v>
      </c>
      <c r="AD107" s="56">
        <f t="shared" si="96"/>
        <v>63</v>
      </c>
      <c r="AE107" s="64">
        <f t="shared" si="50"/>
        <v>0</v>
      </c>
      <c r="AF107" s="64" t="str">
        <f t="shared" si="8"/>
        <v>-</v>
      </c>
      <c r="AG107" s="64">
        <f t="shared" si="9"/>
        <v>0</v>
      </c>
      <c r="AH107" s="64" t="str">
        <f t="shared" si="10"/>
        <v>-</v>
      </c>
      <c r="AI107" s="64" t="str">
        <f t="shared" si="51"/>
        <v>-</v>
      </c>
      <c r="AJ107" s="64" t="str">
        <f t="shared" si="11"/>
        <v>-</v>
      </c>
      <c r="AK107" s="57" t="str">
        <f t="shared" si="52"/>
        <v>Payoff</v>
      </c>
      <c r="AL107" s="56">
        <f t="shared" si="83"/>
        <v>63</v>
      </c>
      <c r="AM107" s="64" t="str">
        <f t="shared" si="54"/>
        <v>-</v>
      </c>
      <c r="AN107" s="64" t="str">
        <f t="shared" si="12"/>
        <v>-</v>
      </c>
      <c r="AO107" s="64" t="str">
        <f t="shared" si="13"/>
        <v>-</v>
      </c>
      <c r="AP107" s="64" t="str">
        <f t="shared" si="14"/>
        <v>-</v>
      </c>
      <c r="AQ107" s="64" t="str">
        <f t="shared" si="55"/>
        <v>-</v>
      </c>
      <c r="AR107" s="64" t="str">
        <f t="shared" si="15"/>
        <v>-</v>
      </c>
      <c r="AS107" s="57" t="str">
        <f t="shared" si="56"/>
        <v>-</v>
      </c>
      <c r="AT107" s="56">
        <f t="shared" si="84"/>
        <v>63</v>
      </c>
      <c r="AU107" s="64" t="str">
        <f t="shared" si="58"/>
        <v>-</v>
      </c>
      <c r="AV107" s="64" t="str">
        <f t="shared" si="16"/>
        <v>-</v>
      </c>
      <c r="AW107" s="64" t="str">
        <f t="shared" si="17"/>
        <v>-</v>
      </c>
      <c r="AX107" s="64" t="str">
        <f t="shared" si="18"/>
        <v>-</v>
      </c>
      <c r="AY107" s="64" t="str">
        <f t="shared" si="59"/>
        <v>-</v>
      </c>
      <c r="AZ107" s="64" t="str">
        <f t="shared" si="19"/>
        <v>-</v>
      </c>
      <c r="BA107" s="57" t="str">
        <f t="shared" si="60"/>
        <v>-</v>
      </c>
      <c r="BB107" s="56">
        <f t="shared" si="85"/>
        <v>63</v>
      </c>
      <c r="BC107" s="64" t="str">
        <f t="shared" si="62"/>
        <v>-</v>
      </c>
      <c r="BD107" s="64" t="str">
        <f t="shared" si="20"/>
        <v>-</v>
      </c>
      <c r="BE107" s="64" t="str">
        <f t="shared" si="21"/>
        <v>-</v>
      </c>
      <c r="BF107" s="64" t="str">
        <f t="shared" si="22"/>
        <v>-</v>
      </c>
      <c r="BG107" s="64" t="str">
        <f t="shared" si="63"/>
        <v>-</v>
      </c>
      <c r="BH107" s="64" t="str">
        <f t="shared" si="23"/>
        <v>-</v>
      </c>
      <c r="BI107" s="57" t="str">
        <f t="shared" si="64"/>
        <v>-</v>
      </c>
      <c r="BJ107" s="56">
        <f t="shared" si="86"/>
        <v>63</v>
      </c>
      <c r="BK107" s="64" t="str">
        <f t="shared" si="66"/>
        <v>-</v>
      </c>
      <c r="BL107" s="64" t="str">
        <f t="shared" si="24"/>
        <v>-</v>
      </c>
      <c r="BM107" s="64" t="str">
        <f t="shared" si="25"/>
        <v>-</v>
      </c>
      <c r="BN107" s="64" t="str">
        <f t="shared" si="26"/>
        <v>-</v>
      </c>
      <c r="BO107" s="64" t="str">
        <f t="shared" si="67"/>
        <v>-</v>
      </c>
      <c r="BP107" s="64" t="str">
        <f t="shared" si="27"/>
        <v>-</v>
      </c>
      <c r="BQ107" s="57" t="str">
        <f t="shared" si="68"/>
        <v>-</v>
      </c>
      <c r="BR107" s="56">
        <f t="shared" si="87"/>
        <v>63</v>
      </c>
      <c r="BS107" s="64" t="str">
        <f t="shared" si="70"/>
        <v>-</v>
      </c>
      <c r="BT107" s="64" t="str">
        <f t="shared" si="28"/>
        <v>-</v>
      </c>
      <c r="BU107" s="64" t="str">
        <f t="shared" si="29"/>
        <v>-</v>
      </c>
      <c r="BV107" s="64" t="str">
        <f t="shared" si="30"/>
        <v>-</v>
      </c>
      <c r="BW107" s="64" t="str">
        <f t="shared" si="71"/>
        <v>-</v>
      </c>
      <c r="BX107" s="64" t="str">
        <f t="shared" si="31"/>
        <v>-</v>
      </c>
      <c r="BY107" s="57" t="str">
        <f t="shared" si="72"/>
        <v>-</v>
      </c>
      <c r="BZ107" s="56">
        <f t="shared" si="88"/>
        <v>63</v>
      </c>
      <c r="CA107" s="64" t="str">
        <f t="shared" si="74"/>
        <v>-</v>
      </c>
      <c r="CB107" s="64" t="str">
        <f t="shared" si="32"/>
        <v>-</v>
      </c>
      <c r="CC107" s="64" t="str">
        <f t="shared" si="33"/>
        <v>-</v>
      </c>
      <c r="CD107" s="64" t="str">
        <f t="shared" si="34"/>
        <v>-</v>
      </c>
      <c r="CE107" s="64" t="str">
        <f t="shared" si="75"/>
        <v>-</v>
      </c>
      <c r="CF107" s="64" t="str">
        <f t="shared" si="35"/>
        <v>-</v>
      </c>
      <c r="CG107" s="57" t="str">
        <f t="shared" si="76"/>
        <v>-</v>
      </c>
      <c r="CH107" s="56">
        <f t="shared" si="89"/>
        <v>63</v>
      </c>
      <c r="CI107" s="64" t="str">
        <f t="shared" si="78"/>
        <v>-</v>
      </c>
      <c r="CJ107" s="64" t="str">
        <f t="shared" si="36"/>
        <v>-</v>
      </c>
      <c r="CK107" s="64" t="str">
        <f t="shared" si="37"/>
        <v>-</v>
      </c>
      <c r="CL107" s="64" t="str">
        <f t="shared" si="38"/>
        <v>-</v>
      </c>
      <c r="CM107" s="64" t="str">
        <f t="shared" si="79"/>
        <v>-</v>
      </c>
      <c r="CN107" s="64" t="str">
        <f t="shared" si="39"/>
        <v>-</v>
      </c>
      <c r="CO107" s="57" t="str">
        <f t="shared" si="80"/>
        <v>-</v>
      </c>
    </row>
    <row r="108" spans="3:93" ht="18" customHeight="1" x14ac:dyDescent="0.25">
      <c r="C108" s="299"/>
      <c r="D108" s="240"/>
      <c r="E108" s="64"/>
      <c r="F108" s="240"/>
      <c r="H108" s="64"/>
      <c r="I108" s="64"/>
      <c r="J108" s="64"/>
      <c r="K108" s="62"/>
      <c r="L108" s="62"/>
      <c r="M108" s="62"/>
      <c r="N108" s="62"/>
      <c r="O108" s="56">
        <f t="shared" si="94"/>
        <v>64</v>
      </c>
      <c r="P108" s="64">
        <f t="shared" si="41"/>
        <v>0</v>
      </c>
      <c r="Q108" s="64" t="str">
        <f t="shared" si="2"/>
        <v>-</v>
      </c>
      <c r="R108" s="64" t="str">
        <f t="shared" si="42"/>
        <v>-</v>
      </c>
      <c r="S108" s="64">
        <f t="shared" si="43"/>
        <v>0</v>
      </c>
      <c r="T108" s="64" t="str">
        <f t="shared" si="44"/>
        <v>-</v>
      </c>
      <c r="U108" s="57" t="str">
        <f t="shared" si="3"/>
        <v>Payoff</v>
      </c>
      <c r="V108" s="56">
        <f t="shared" si="95"/>
        <v>64</v>
      </c>
      <c r="W108" s="64">
        <f t="shared" si="46"/>
        <v>0</v>
      </c>
      <c r="X108" s="64" t="str">
        <f t="shared" si="4"/>
        <v>-</v>
      </c>
      <c r="Y108" s="64">
        <f t="shared" si="5"/>
        <v>0</v>
      </c>
      <c r="Z108" s="64" t="str">
        <f t="shared" si="6"/>
        <v>-</v>
      </c>
      <c r="AA108" s="64" t="str">
        <f t="shared" si="47"/>
        <v>-</v>
      </c>
      <c r="AB108" s="64" t="str">
        <f t="shared" si="7"/>
        <v>-</v>
      </c>
      <c r="AC108" s="57" t="str">
        <f t="shared" si="48"/>
        <v>Payoff</v>
      </c>
      <c r="AD108" s="56">
        <f t="shared" si="96"/>
        <v>64</v>
      </c>
      <c r="AE108" s="64">
        <f t="shared" si="50"/>
        <v>0</v>
      </c>
      <c r="AF108" s="64" t="str">
        <f t="shared" si="8"/>
        <v>-</v>
      </c>
      <c r="AG108" s="64">
        <f t="shared" si="9"/>
        <v>0</v>
      </c>
      <c r="AH108" s="64" t="str">
        <f t="shared" si="10"/>
        <v>-</v>
      </c>
      <c r="AI108" s="64" t="str">
        <f t="shared" si="51"/>
        <v>-</v>
      </c>
      <c r="AJ108" s="64" t="str">
        <f t="shared" si="11"/>
        <v>-</v>
      </c>
      <c r="AK108" s="57" t="str">
        <f t="shared" si="52"/>
        <v>Payoff</v>
      </c>
      <c r="AL108" s="56">
        <f t="shared" si="83"/>
        <v>64</v>
      </c>
      <c r="AM108" s="64" t="str">
        <f t="shared" si="54"/>
        <v>-</v>
      </c>
      <c r="AN108" s="64" t="str">
        <f t="shared" si="12"/>
        <v>-</v>
      </c>
      <c r="AO108" s="64" t="str">
        <f t="shared" si="13"/>
        <v>-</v>
      </c>
      <c r="AP108" s="64" t="str">
        <f t="shared" si="14"/>
        <v>-</v>
      </c>
      <c r="AQ108" s="64" t="str">
        <f t="shared" si="55"/>
        <v>-</v>
      </c>
      <c r="AR108" s="64" t="str">
        <f t="shared" si="15"/>
        <v>-</v>
      </c>
      <c r="AS108" s="57" t="str">
        <f t="shared" si="56"/>
        <v>-</v>
      </c>
      <c r="AT108" s="56">
        <f t="shared" si="84"/>
        <v>64</v>
      </c>
      <c r="AU108" s="64" t="str">
        <f t="shared" si="58"/>
        <v>-</v>
      </c>
      <c r="AV108" s="64" t="str">
        <f t="shared" si="16"/>
        <v>-</v>
      </c>
      <c r="AW108" s="64" t="str">
        <f t="shared" si="17"/>
        <v>-</v>
      </c>
      <c r="AX108" s="64" t="str">
        <f t="shared" si="18"/>
        <v>-</v>
      </c>
      <c r="AY108" s="64" t="str">
        <f t="shared" si="59"/>
        <v>-</v>
      </c>
      <c r="AZ108" s="64" t="str">
        <f t="shared" si="19"/>
        <v>-</v>
      </c>
      <c r="BA108" s="57" t="str">
        <f t="shared" si="60"/>
        <v>-</v>
      </c>
      <c r="BB108" s="56">
        <f t="shared" si="85"/>
        <v>64</v>
      </c>
      <c r="BC108" s="64" t="str">
        <f t="shared" si="62"/>
        <v>-</v>
      </c>
      <c r="BD108" s="64" t="str">
        <f t="shared" si="20"/>
        <v>-</v>
      </c>
      <c r="BE108" s="64" t="str">
        <f t="shared" si="21"/>
        <v>-</v>
      </c>
      <c r="BF108" s="64" t="str">
        <f t="shared" si="22"/>
        <v>-</v>
      </c>
      <c r="BG108" s="64" t="str">
        <f t="shared" si="63"/>
        <v>-</v>
      </c>
      <c r="BH108" s="64" t="str">
        <f t="shared" si="23"/>
        <v>-</v>
      </c>
      <c r="BI108" s="57" t="str">
        <f t="shared" si="64"/>
        <v>-</v>
      </c>
      <c r="BJ108" s="56">
        <f t="shared" si="86"/>
        <v>64</v>
      </c>
      <c r="BK108" s="64" t="str">
        <f t="shared" si="66"/>
        <v>-</v>
      </c>
      <c r="BL108" s="64" t="str">
        <f t="shared" si="24"/>
        <v>-</v>
      </c>
      <c r="BM108" s="64" t="str">
        <f t="shared" si="25"/>
        <v>-</v>
      </c>
      <c r="BN108" s="64" t="str">
        <f t="shared" si="26"/>
        <v>-</v>
      </c>
      <c r="BO108" s="64" t="str">
        <f t="shared" si="67"/>
        <v>-</v>
      </c>
      <c r="BP108" s="64" t="str">
        <f t="shared" si="27"/>
        <v>-</v>
      </c>
      <c r="BQ108" s="57" t="str">
        <f t="shared" si="68"/>
        <v>-</v>
      </c>
      <c r="BR108" s="56">
        <f t="shared" si="87"/>
        <v>64</v>
      </c>
      <c r="BS108" s="64" t="str">
        <f t="shared" si="70"/>
        <v>-</v>
      </c>
      <c r="BT108" s="64" t="str">
        <f t="shared" si="28"/>
        <v>-</v>
      </c>
      <c r="BU108" s="64" t="str">
        <f t="shared" si="29"/>
        <v>-</v>
      </c>
      <c r="BV108" s="64" t="str">
        <f t="shared" si="30"/>
        <v>-</v>
      </c>
      <c r="BW108" s="64" t="str">
        <f t="shared" si="71"/>
        <v>-</v>
      </c>
      <c r="BX108" s="64" t="str">
        <f t="shared" si="31"/>
        <v>-</v>
      </c>
      <c r="BY108" s="57" t="str">
        <f t="shared" si="72"/>
        <v>-</v>
      </c>
      <c r="BZ108" s="56">
        <f t="shared" si="88"/>
        <v>64</v>
      </c>
      <c r="CA108" s="64" t="str">
        <f t="shared" si="74"/>
        <v>-</v>
      </c>
      <c r="CB108" s="64" t="str">
        <f t="shared" si="32"/>
        <v>-</v>
      </c>
      <c r="CC108" s="64" t="str">
        <f t="shared" si="33"/>
        <v>-</v>
      </c>
      <c r="CD108" s="64" t="str">
        <f t="shared" si="34"/>
        <v>-</v>
      </c>
      <c r="CE108" s="64" t="str">
        <f t="shared" si="75"/>
        <v>-</v>
      </c>
      <c r="CF108" s="64" t="str">
        <f t="shared" si="35"/>
        <v>-</v>
      </c>
      <c r="CG108" s="57" t="str">
        <f t="shared" si="76"/>
        <v>-</v>
      </c>
      <c r="CH108" s="56">
        <f t="shared" si="89"/>
        <v>64</v>
      </c>
      <c r="CI108" s="64" t="str">
        <f t="shared" si="78"/>
        <v>-</v>
      </c>
      <c r="CJ108" s="64" t="str">
        <f t="shared" si="36"/>
        <v>-</v>
      </c>
      <c r="CK108" s="64" t="str">
        <f t="shared" si="37"/>
        <v>-</v>
      </c>
      <c r="CL108" s="64" t="str">
        <f t="shared" si="38"/>
        <v>-</v>
      </c>
      <c r="CM108" s="64" t="str">
        <f t="shared" si="79"/>
        <v>-</v>
      </c>
      <c r="CN108" s="64" t="str">
        <f t="shared" si="39"/>
        <v>-</v>
      </c>
      <c r="CO108" s="57" t="str">
        <f t="shared" si="80"/>
        <v>-</v>
      </c>
    </row>
    <row r="109" spans="3:93" ht="18" customHeight="1" x14ac:dyDescent="0.25">
      <c r="C109" s="299"/>
      <c r="D109" s="240"/>
      <c r="E109" s="64"/>
      <c r="F109" s="240"/>
      <c r="H109" s="64"/>
      <c r="I109" s="64"/>
      <c r="J109" s="64"/>
      <c r="K109" s="62"/>
      <c r="L109" s="62"/>
      <c r="M109" s="62"/>
      <c r="N109" s="62"/>
      <c r="O109" s="56">
        <f t="shared" si="94"/>
        <v>65</v>
      </c>
      <c r="P109" s="64">
        <f t="shared" si="41"/>
        <v>0</v>
      </c>
      <c r="Q109" s="64" t="str">
        <f t="shared" si="2"/>
        <v>-</v>
      </c>
      <c r="R109" s="64" t="str">
        <f t="shared" si="42"/>
        <v>-</v>
      </c>
      <c r="S109" s="64">
        <f t="shared" si="43"/>
        <v>0</v>
      </c>
      <c r="T109" s="64" t="str">
        <f t="shared" si="44"/>
        <v>-</v>
      </c>
      <c r="U109" s="57" t="str">
        <f t="shared" si="3"/>
        <v>Payoff</v>
      </c>
      <c r="V109" s="56">
        <f t="shared" si="95"/>
        <v>65</v>
      </c>
      <c r="W109" s="64">
        <f t="shared" si="46"/>
        <v>0</v>
      </c>
      <c r="X109" s="64" t="str">
        <f t="shared" si="4"/>
        <v>-</v>
      </c>
      <c r="Y109" s="64">
        <f t="shared" si="5"/>
        <v>0</v>
      </c>
      <c r="Z109" s="64" t="str">
        <f t="shared" si="6"/>
        <v>-</v>
      </c>
      <c r="AA109" s="64" t="str">
        <f t="shared" si="47"/>
        <v>-</v>
      </c>
      <c r="AB109" s="64" t="str">
        <f t="shared" si="7"/>
        <v>-</v>
      </c>
      <c r="AC109" s="57" t="str">
        <f t="shared" si="48"/>
        <v>Payoff</v>
      </c>
      <c r="AD109" s="56">
        <f t="shared" si="96"/>
        <v>65</v>
      </c>
      <c r="AE109" s="64">
        <f t="shared" si="50"/>
        <v>0</v>
      </c>
      <c r="AF109" s="64" t="str">
        <f t="shared" si="8"/>
        <v>-</v>
      </c>
      <c r="AG109" s="64">
        <f t="shared" si="9"/>
        <v>0</v>
      </c>
      <c r="AH109" s="64" t="str">
        <f t="shared" si="10"/>
        <v>-</v>
      </c>
      <c r="AI109" s="64" t="str">
        <f t="shared" si="51"/>
        <v>-</v>
      </c>
      <c r="AJ109" s="64" t="str">
        <f t="shared" si="11"/>
        <v>-</v>
      </c>
      <c r="AK109" s="57" t="str">
        <f t="shared" si="52"/>
        <v>Payoff</v>
      </c>
      <c r="AL109" s="56">
        <f t="shared" si="83"/>
        <v>65</v>
      </c>
      <c r="AM109" s="64" t="str">
        <f t="shared" si="54"/>
        <v>-</v>
      </c>
      <c r="AN109" s="64" t="str">
        <f t="shared" si="12"/>
        <v>-</v>
      </c>
      <c r="AO109" s="64" t="str">
        <f t="shared" si="13"/>
        <v>-</v>
      </c>
      <c r="AP109" s="64" t="str">
        <f t="shared" si="14"/>
        <v>-</v>
      </c>
      <c r="AQ109" s="64" t="str">
        <f t="shared" si="55"/>
        <v>-</v>
      </c>
      <c r="AR109" s="64" t="str">
        <f t="shared" si="15"/>
        <v>-</v>
      </c>
      <c r="AS109" s="57" t="str">
        <f t="shared" si="56"/>
        <v>-</v>
      </c>
      <c r="AT109" s="56">
        <f t="shared" si="84"/>
        <v>65</v>
      </c>
      <c r="AU109" s="64" t="str">
        <f t="shared" si="58"/>
        <v>-</v>
      </c>
      <c r="AV109" s="64" t="str">
        <f t="shared" si="16"/>
        <v>-</v>
      </c>
      <c r="AW109" s="64" t="str">
        <f t="shared" si="17"/>
        <v>-</v>
      </c>
      <c r="AX109" s="64" t="str">
        <f t="shared" si="18"/>
        <v>-</v>
      </c>
      <c r="AY109" s="64" t="str">
        <f t="shared" si="59"/>
        <v>-</v>
      </c>
      <c r="AZ109" s="64" t="str">
        <f t="shared" si="19"/>
        <v>-</v>
      </c>
      <c r="BA109" s="57" t="str">
        <f t="shared" si="60"/>
        <v>-</v>
      </c>
      <c r="BB109" s="56">
        <f t="shared" si="85"/>
        <v>65</v>
      </c>
      <c r="BC109" s="64" t="str">
        <f t="shared" si="62"/>
        <v>-</v>
      </c>
      <c r="BD109" s="64" t="str">
        <f t="shared" si="20"/>
        <v>-</v>
      </c>
      <c r="BE109" s="64" t="str">
        <f t="shared" si="21"/>
        <v>-</v>
      </c>
      <c r="BF109" s="64" t="str">
        <f t="shared" si="22"/>
        <v>-</v>
      </c>
      <c r="BG109" s="64" t="str">
        <f t="shared" si="63"/>
        <v>-</v>
      </c>
      <c r="BH109" s="64" t="str">
        <f t="shared" si="23"/>
        <v>-</v>
      </c>
      <c r="BI109" s="57" t="str">
        <f t="shared" si="64"/>
        <v>-</v>
      </c>
      <c r="BJ109" s="56">
        <f t="shared" si="86"/>
        <v>65</v>
      </c>
      <c r="BK109" s="64" t="str">
        <f t="shared" si="66"/>
        <v>-</v>
      </c>
      <c r="BL109" s="64" t="str">
        <f t="shared" si="24"/>
        <v>-</v>
      </c>
      <c r="BM109" s="64" t="str">
        <f t="shared" si="25"/>
        <v>-</v>
      </c>
      <c r="BN109" s="64" t="str">
        <f t="shared" si="26"/>
        <v>-</v>
      </c>
      <c r="BO109" s="64" t="str">
        <f t="shared" si="67"/>
        <v>-</v>
      </c>
      <c r="BP109" s="64" t="str">
        <f t="shared" si="27"/>
        <v>-</v>
      </c>
      <c r="BQ109" s="57" t="str">
        <f t="shared" si="68"/>
        <v>-</v>
      </c>
      <c r="BR109" s="56">
        <f t="shared" si="87"/>
        <v>65</v>
      </c>
      <c r="BS109" s="64" t="str">
        <f t="shared" si="70"/>
        <v>-</v>
      </c>
      <c r="BT109" s="64" t="str">
        <f t="shared" si="28"/>
        <v>-</v>
      </c>
      <c r="BU109" s="64" t="str">
        <f t="shared" si="29"/>
        <v>-</v>
      </c>
      <c r="BV109" s="64" t="str">
        <f t="shared" si="30"/>
        <v>-</v>
      </c>
      <c r="BW109" s="64" t="str">
        <f t="shared" si="71"/>
        <v>-</v>
      </c>
      <c r="BX109" s="64" t="str">
        <f t="shared" si="31"/>
        <v>-</v>
      </c>
      <c r="BY109" s="57" t="str">
        <f t="shared" si="72"/>
        <v>-</v>
      </c>
      <c r="BZ109" s="56">
        <f t="shared" si="88"/>
        <v>65</v>
      </c>
      <c r="CA109" s="64" t="str">
        <f t="shared" si="74"/>
        <v>-</v>
      </c>
      <c r="CB109" s="64" t="str">
        <f t="shared" si="32"/>
        <v>-</v>
      </c>
      <c r="CC109" s="64" t="str">
        <f t="shared" si="33"/>
        <v>-</v>
      </c>
      <c r="CD109" s="64" t="str">
        <f t="shared" si="34"/>
        <v>-</v>
      </c>
      <c r="CE109" s="64" t="str">
        <f t="shared" si="75"/>
        <v>-</v>
      </c>
      <c r="CF109" s="64" t="str">
        <f t="shared" si="35"/>
        <v>-</v>
      </c>
      <c r="CG109" s="57" t="str">
        <f t="shared" si="76"/>
        <v>-</v>
      </c>
      <c r="CH109" s="56">
        <f t="shared" si="89"/>
        <v>65</v>
      </c>
      <c r="CI109" s="64" t="str">
        <f t="shared" si="78"/>
        <v>-</v>
      </c>
      <c r="CJ109" s="64" t="str">
        <f t="shared" si="36"/>
        <v>-</v>
      </c>
      <c r="CK109" s="64" t="str">
        <f t="shared" si="37"/>
        <v>-</v>
      </c>
      <c r="CL109" s="64" t="str">
        <f t="shared" si="38"/>
        <v>-</v>
      </c>
      <c r="CM109" s="64" t="str">
        <f t="shared" si="79"/>
        <v>-</v>
      </c>
      <c r="CN109" s="64" t="str">
        <f t="shared" si="39"/>
        <v>-</v>
      </c>
      <c r="CO109" s="57" t="str">
        <f t="shared" si="80"/>
        <v>-</v>
      </c>
    </row>
    <row r="110" spans="3:93" ht="18" customHeight="1" x14ac:dyDescent="0.25">
      <c r="C110" s="299"/>
      <c r="D110" s="240"/>
      <c r="E110" s="64"/>
      <c r="F110" s="240"/>
      <c r="H110" s="64"/>
      <c r="I110" s="64"/>
      <c r="J110" s="64"/>
      <c r="K110" s="62"/>
      <c r="L110" s="62"/>
      <c r="M110" s="62"/>
      <c r="N110" s="62"/>
      <c r="O110" s="56">
        <f t="shared" si="94"/>
        <v>66</v>
      </c>
      <c r="P110" s="64">
        <f t="shared" si="41"/>
        <v>0</v>
      </c>
      <c r="Q110" s="64" t="str">
        <f t="shared" ref="Q110:Q173" si="97">IFERROR(IF(P$39="-","-",IF(IF(R110+S110-P110&lt;$Q$24,S110-P110+R110,$Q$24)&lt;=0,0,IF(R110+S110-P110&lt;$Q$24,S110-P110+R110,$Q$24))),"-")</f>
        <v>-</v>
      </c>
      <c r="R110" s="64" t="str">
        <f t="shared" ref="R110:R173" si="98">IFERROR(IF(OR(P$39="-","-",INDEX($P$9:$T$18,MATCH(P$39,$O$9:$O$18,0),5)*S110&lt;=0),"-",INDEX($P$9:$T$18,MATCH(P$39,$O$9:$O$18,0),5)*S110),"-")</f>
        <v>-</v>
      </c>
      <c r="S110" s="64">
        <f t="shared" si="43"/>
        <v>0</v>
      </c>
      <c r="T110" s="64" t="str">
        <f t="shared" si="44"/>
        <v>-</v>
      </c>
      <c r="U110" s="57" t="str">
        <f t="shared" ref="U110:U173" si="99">IF(OR(U109="Payoff",T110=0,T110&lt;0,T110="-"),"Payoff","-")</f>
        <v>Payoff</v>
      </c>
      <c r="V110" s="56">
        <f t="shared" si="95"/>
        <v>66</v>
      </c>
      <c r="W110" s="64">
        <f t="shared" si="46"/>
        <v>0</v>
      </c>
      <c r="X110" s="64" t="str">
        <f t="shared" ref="X110:X173" si="100">IFERROR(IF(W$39="-","-",IF(IF(Z110+AA110-W110&lt;$Q$24,AA110-W110+Z110,$Q$24)&lt;=0,0,IF(U110&lt;&gt;"Payoff",0,IF(Z110+AA110-W110&lt;$Q$24,AA110-W110+Z110,$Q$24)))),"-")</f>
        <v>-</v>
      </c>
      <c r="Y110" s="64">
        <f t="shared" ref="Y110:Y173" si="101">IFERROR(IF(W$39="-","-",IF(U110="Payoff",IF(SUM(Z110:AA110)-SUM(W110:X110)&lt;=0,0,IF(W110+X$42-IF(P110="-",0,P110)&gt;Z110+AA110,(Z110+AA110)-W110,X$42-IF(P110="-",0,P110))),0)),0)</f>
        <v>0</v>
      </c>
      <c r="Z110" s="64" t="str">
        <f t="shared" ref="Z110:Z173" si="102">IFERROR(IF(OR(W$39="-","-",INDEX($P$9:$T$18,MATCH(W$39,$O$9:$O$18,0),5)*AA110&lt;=0),"-",INDEX($P$9:$T$18,MATCH(W$39,$O$9:$O$18,0),5)*AA110),"-")</f>
        <v>-</v>
      </c>
      <c r="AA110" s="64" t="str">
        <f t="shared" si="47"/>
        <v>-</v>
      </c>
      <c r="AB110" s="64" t="str">
        <f t="shared" ref="AB110:AB173" si="103">IF(W$39="-","-",IFERROR(Z110+AA110-SUM(W110:Y110),"-"))</f>
        <v>-</v>
      </c>
      <c r="AC110" s="57" t="str">
        <f t="shared" si="48"/>
        <v>Payoff</v>
      </c>
      <c r="AD110" s="56">
        <f t="shared" si="96"/>
        <v>66</v>
      </c>
      <c r="AE110" s="64">
        <f t="shared" si="50"/>
        <v>0</v>
      </c>
      <c r="AF110" s="64" t="str">
        <f t="shared" ref="AF110:AF173" si="104">IFERROR(IF(AE$39="-","-",IF(IF(AH110+AI110-AE110&lt;$Q$24,AI110-AE110+AH110,$Q$24)&lt;=0,0,IF(AC110&lt;&gt;"Payoff",0,IF(AH110+AI110-AE110&lt;$Q$24,AI110-AE110+AH110,$Q$24)))),"-")</f>
        <v>-</v>
      </c>
      <c r="AG110" s="64">
        <f t="shared" ref="AG110:AG173" si="105">IFERROR(IF(AE$39="-","-",IF(AC110="Payoff",IF(SUM(AH110:AI110)-SUM(AE110:AF110)&lt;=0,0,IF(AE110+AF$42-IF(X110="-",0,X110)&gt;AH110+AI110,(AH110+AI110)-AE110,AF$42-IF(X110="-",0,X110))),0)),0)</f>
        <v>0</v>
      </c>
      <c r="AH110" s="64" t="str">
        <f t="shared" ref="AH110:AH173" si="106">IFERROR(IF(OR(AE$39="-","-",INDEX($P$9:$T$18,MATCH(AE$39,$O$9:$O$18,0),5)*AI110&lt;=0),"-",INDEX($P$9:$T$18,MATCH(AE$39,$O$9:$O$18,0),5)*AI110),"-")</f>
        <v>-</v>
      </c>
      <c r="AI110" s="64" t="str">
        <f t="shared" si="51"/>
        <v>-</v>
      </c>
      <c r="AJ110" s="64" t="str">
        <f t="shared" ref="AJ110:AJ173" si="107">IF(AE$39="-","-",IFERROR(AH110+AI110-SUM(AE110:AG110),"-"))</f>
        <v>-</v>
      </c>
      <c r="AK110" s="57" t="str">
        <f t="shared" si="52"/>
        <v>Payoff</v>
      </c>
      <c r="AL110" s="56">
        <f t="shared" si="83"/>
        <v>66</v>
      </c>
      <c r="AM110" s="64" t="str">
        <f t="shared" si="54"/>
        <v>-</v>
      </c>
      <c r="AN110" s="64" t="str">
        <f t="shared" ref="AN110:AN173" si="108">IFERROR(IF(AM$39="-","-",IF(IF(AP110+AQ110-AM110&lt;$Q$24,AQ110-AM110+AP110,$Q$24)&lt;=0,0,IF(AK110&lt;&gt;"Payoff",0,IF(AP110+AQ110-AM110&lt;$Q$24,AQ110-AM110+AP110,$Q$24)))),"-")</f>
        <v>-</v>
      </c>
      <c r="AO110" s="64" t="str">
        <f t="shared" ref="AO110:AO173" si="109">IFERROR(IF(AM$39="-","-",IF(AK110="Payoff",IF(SUM(AP110:AQ110)-SUM(AM110:AN110)&lt;=0,0,IF(AM110+AN$42-IF(AF110="-",0,AF110)&gt;AP110+AQ110,(AP110+AQ110)-AM110,AN$42-IF(AF110="-",0,AF110))),0)),0)</f>
        <v>-</v>
      </c>
      <c r="AP110" s="64" t="str">
        <f t="shared" ref="AP110:AP173" si="110">IFERROR(IF(OR(AM$39="-","-",INDEX($P$9:$T$18,MATCH(AM$39,$O$9:$O$18,0),5)*AQ110&lt;=0),"-",INDEX($P$9:$T$18,MATCH(AM$39,$O$9:$O$18,0),5)*AQ110),"-")</f>
        <v>-</v>
      </c>
      <c r="AQ110" s="64" t="str">
        <f t="shared" si="55"/>
        <v>-</v>
      </c>
      <c r="AR110" s="64" t="str">
        <f t="shared" ref="AR110:AR173" si="111">IF(AM$39="-","-",IFERROR(AP110+AQ110-SUM(AM110:AO110),"-"))</f>
        <v>-</v>
      </c>
      <c r="AS110" s="57" t="str">
        <f t="shared" si="56"/>
        <v>-</v>
      </c>
      <c r="AT110" s="56">
        <f t="shared" si="84"/>
        <v>66</v>
      </c>
      <c r="AU110" s="64" t="str">
        <f t="shared" si="58"/>
        <v>-</v>
      </c>
      <c r="AV110" s="64" t="str">
        <f t="shared" ref="AV110:AV173" si="112">IFERROR(IF(AU$39="-","-",IF(IF(AX110+AY110-AU110&lt;$Q$24,AY110-AU110+AX110,$Q$24)&lt;=0,0,IF(AS110&lt;&gt;"Payoff",0,IF(AX110+AY110-AU110&lt;$Q$24,AY110-AU110+AX110,$Q$24)))),"-")</f>
        <v>-</v>
      </c>
      <c r="AW110" s="64" t="str">
        <f t="shared" ref="AW110:AW173" si="113">IFERROR(IF(AU$39="-","-",IF(AS110="Payoff",IF(SUM(AX110:AY110)-SUM(AU110:AV110)&lt;=0,0,IF(AU110+AV$42-IF(AN110="-",0,AN110)&gt;AX110+AY110,(AX110+AY110)-AU110,AV$42-IF(AN110="-",0,AN110))),0)),0)</f>
        <v>-</v>
      </c>
      <c r="AX110" s="64" t="str">
        <f t="shared" ref="AX110:AX173" si="114">IFERROR(IF(OR(AU$39="-","-",INDEX($P$9:$T$18,MATCH(AU$39,$O$9:$O$18,0),5)*AY110&lt;=0),"-",INDEX($P$9:$T$18,MATCH(AU$39,$O$9:$O$18,0),5)*AY110),"-")</f>
        <v>-</v>
      </c>
      <c r="AY110" s="64" t="str">
        <f t="shared" si="59"/>
        <v>-</v>
      </c>
      <c r="AZ110" s="64" t="str">
        <f t="shared" ref="AZ110:AZ173" si="115">IF(AU$39="-","-",IFERROR(AX110+AY110-SUM(AU110:AW110),"-"))</f>
        <v>-</v>
      </c>
      <c r="BA110" s="57" t="str">
        <f t="shared" si="60"/>
        <v>-</v>
      </c>
      <c r="BB110" s="56">
        <f t="shared" si="85"/>
        <v>66</v>
      </c>
      <c r="BC110" s="64" t="str">
        <f t="shared" si="62"/>
        <v>-</v>
      </c>
      <c r="BD110" s="64" t="str">
        <f t="shared" ref="BD110:BD173" si="116">IFERROR(IF(BC$39="-","-",IF(IF(BF110+BG110-BC110&lt;$Q$24,BG110-BC110+BF110,$Q$24)&lt;=0,0,IF(BA110&lt;&gt;"Payoff",0,IF(BF110+BG110-BC110&lt;$Q$24,BG110-BC110+BF110,$Q$24)))),"-")</f>
        <v>-</v>
      </c>
      <c r="BE110" s="64" t="str">
        <f t="shared" ref="BE110:BE173" si="117">IFERROR(IF(BC$39="-","-",IF(BA110="Payoff",IF(SUM(BF110:BG110)-SUM(BC110:BD110)&lt;=0,0,IF(BC110+BD$42-IF(AV110="-",0,AV110)&gt;BF110+BG110,(BF110+BG110)-BC110,BD$42-IF(AV110="-",0,AV110))),0)),0)</f>
        <v>-</v>
      </c>
      <c r="BF110" s="64" t="str">
        <f t="shared" ref="BF110:BF173" si="118">IFERROR(IF(OR(BC$39="-","-",INDEX($P$9:$T$18,MATCH(BC$39,$O$9:$O$18,0),5)*BG110&lt;=0),"-",INDEX($P$9:$T$18,MATCH(BC$39,$O$9:$O$18,0),5)*BG110),"-")</f>
        <v>-</v>
      </c>
      <c r="BG110" s="64" t="str">
        <f t="shared" si="63"/>
        <v>-</v>
      </c>
      <c r="BH110" s="64" t="str">
        <f t="shared" ref="BH110:BH173" si="119">IF(BC$39="-","-",IFERROR(BF110+BG110-SUM(BC110:BE110),"-"))</f>
        <v>-</v>
      </c>
      <c r="BI110" s="57" t="str">
        <f t="shared" si="64"/>
        <v>-</v>
      </c>
      <c r="BJ110" s="56">
        <f t="shared" si="86"/>
        <v>66</v>
      </c>
      <c r="BK110" s="64" t="str">
        <f t="shared" si="66"/>
        <v>-</v>
      </c>
      <c r="BL110" s="64" t="str">
        <f t="shared" ref="BL110:BL173" si="120">IFERROR(IF(BK$39="-","-",IF(IF(BN110+BO110-BK110&lt;$Q$24,BO110-BK110+BN110,$Q$24)&lt;=0,0,IF(BI110&lt;&gt;"Payoff",0,IF(BN110+BO110-BK110&lt;$Q$24,BO110-BK110+BN110,$Q$24)))),"-")</f>
        <v>-</v>
      </c>
      <c r="BM110" s="64" t="str">
        <f t="shared" ref="BM110:BM173" si="121">IFERROR(IF(BK$39="-","-",IF(BI110="Payoff",IF(SUM(BN110:BO110)-SUM(BK110:BL110)&lt;=0,0,IF(BK110+BL$42-IF(BD110="-",0,BD110)&gt;BN110+BO110,(BN110+BO110)-BK110,BL$42-IF(BD110="-",0,BD110))),0)),0)</f>
        <v>-</v>
      </c>
      <c r="BN110" s="64" t="str">
        <f t="shared" ref="BN110:BN173" si="122">IFERROR(IF(OR(BK$39="-","-",INDEX($P$9:$T$18,MATCH(BK$39,$O$9:$O$18,0),5)*BO110&lt;=0),"-",INDEX($P$9:$T$18,MATCH(BK$39,$O$9:$O$18,0),5)*BO110),"-")</f>
        <v>-</v>
      </c>
      <c r="BO110" s="64" t="str">
        <f t="shared" si="67"/>
        <v>-</v>
      </c>
      <c r="BP110" s="64" t="str">
        <f t="shared" ref="BP110:BP173" si="123">IF(BK$39="-","-",IFERROR(BN110+BO110-SUM(BK110:BM110),"-"))</f>
        <v>-</v>
      </c>
      <c r="BQ110" s="57" t="str">
        <f t="shared" si="68"/>
        <v>-</v>
      </c>
      <c r="BR110" s="56">
        <f t="shared" si="87"/>
        <v>66</v>
      </c>
      <c r="BS110" s="64" t="str">
        <f t="shared" si="70"/>
        <v>-</v>
      </c>
      <c r="BT110" s="64" t="str">
        <f t="shared" ref="BT110:BT173" si="124">IFERROR(IF(BS$39="-","-",IF(IF(BV110+BW110-BS110&lt;$Q$24,BW110-BS110+BV110,$Q$24)&lt;=0,0,IF(BQ110&lt;&gt;"Payoff",0,IF(BV110+BW110-BS110&lt;$Q$24,BW110-BS110+BV110,$Q$24)))),"-")</f>
        <v>-</v>
      </c>
      <c r="BU110" s="64" t="str">
        <f t="shared" ref="BU110:BU173" si="125">IFERROR(IF(BS$39="-","-",IF(BQ110="Payoff",IF(SUM(BV110:BW110)-SUM(BS110:BT110)&lt;=0,0,IF(BS110+BT$42-IF(BL110="-",0,BL110)&gt;BV110+BW110,(BV110+BW110)-BS110,BT$42-IF(BL110="-",0,BL110))),0)),0)</f>
        <v>-</v>
      </c>
      <c r="BV110" s="64" t="str">
        <f t="shared" ref="BV110:BV173" si="126">IFERROR(IF(OR(BS$39="-","-",INDEX($P$9:$T$18,MATCH(BS$39,$O$9:$O$18,0),5)*BW110&lt;=0),"-",INDEX($P$9:$T$18,MATCH(BS$39,$O$9:$O$18,0),5)*BW110),"-")</f>
        <v>-</v>
      </c>
      <c r="BW110" s="64" t="str">
        <f t="shared" si="71"/>
        <v>-</v>
      </c>
      <c r="BX110" s="64" t="str">
        <f t="shared" ref="BX110:BX173" si="127">IF(BS$39="-","-",IFERROR(BV110+BW110-SUM(BS110:BU110),"-"))</f>
        <v>-</v>
      </c>
      <c r="BY110" s="57" t="str">
        <f t="shared" si="72"/>
        <v>-</v>
      </c>
      <c r="BZ110" s="56">
        <f t="shared" si="88"/>
        <v>66</v>
      </c>
      <c r="CA110" s="64" t="str">
        <f t="shared" si="74"/>
        <v>-</v>
      </c>
      <c r="CB110" s="64" t="str">
        <f t="shared" ref="CB110:CB173" si="128">IFERROR(IF(CA$39="-","-",IF(IF(CD110+CE110-CA110&lt;$Q$24,CE110-CA110+CD110,$Q$24)&lt;=0,0,IF(BY110&lt;&gt;"Payoff",0,IF(CD110+CE110-CA110&lt;$Q$24,CE110-CA110+CD110,$Q$24)))),"-")</f>
        <v>-</v>
      </c>
      <c r="CC110" s="64" t="str">
        <f t="shared" ref="CC110:CC173" si="129">IFERROR(IF(CA$39="-","-",IF(BY110="Payoff",IF(SUM(CD110:CE110)-SUM(CA110:CB110)&lt;=0,0,IF(CA110+CB$42-IF(BT110="-",0,BT110)&gt;CD110+CE110,(CD110+CE110)-CA110,CB$42-IF(BT110="-",0,BT110))),0)),0)</f>
        <v>-</v>
      </c>
      <c r="CD110" s="64" t="str">
        <f t="shared" ref="CD110:CD173" si="130">IFERROR(IF(OR(CA$39="-","-",INDEX($P$9:$T$18,MATCH(CA$39,$O$9:$O$18,0),5)*CE110&lt;=0),"-",INDEX($P$9:$T$18,MATCH(CA$39,$O$9:$O$18,0),5)*CE110),"-")</f>
        <v>-</v>
      </c>
      <c r="CE110" s="64" t="str">
        <f t="shared" si="75"/>
        <v>-</v>
      </c>
      <c r="CF110" s="64" t="str">
        <f t="shared" ref="CF110:CF173" si="131">IF(CA$39="-","-",IFERROR(CD110+CE110-SUM(CA110:CC110),"-"))</f>
        <v>-</v>
      </c>
      <c r="CG110" s="57" t="str">
        <f t="shared" si="76"/>
        <v>-</v>
      </c>
      <c r="CH110" s="56">
        <f t="shared" si="89"/>
        <v>66</v>
      </c>
      <c r="CI110" s="64" t="str">
        <f t="shared" si="78"/>
        <v>-</v>
      </c>
      <c r="CJ110" s="64" t="str">
        <f t="shared" ref="CJ110:CJ173" si="132">IFERROR(IF(CI$39="-","-",IF(IF(CL110+CM110-CI110&lt;$Q$24,CM110-CI110+CL110,$Q$24)&lt;=0,0,IF(CG110&lt;&gt;"Payoff",0,IF(CL110+CM110-CI110&lt;$Q$24,CM110-CI110+CL110,$Q$24)))),"-")</f>
        <v>-</v>
      </c>
      <c r="CK110" s="64" t="str">
        <f t="shared" ref="CK110:CK173" si="133">IFERROR(IF(CI$39="-","-",IF(CG110="Payoff",IF(SUM(CL110:CM110)-SUM(CI110:CJ110)&lt;=0,0,IF(CI110+CJ$42-IF(CB110="-",0,CB110)&gt;CL110+CM110,(CL110+CM110)-CI110,CJ$42-IF(CB110="-",0,CB110))),0)),0)</f>
        <v>-</v>
      </c>
      <c r="CL110" s="64" t="str">
        <f t="shared" ref="CL110:CL173" si="134">IFERROR(IF(OR(CI$39="-","-",INDEX($P$9:$T$18,MATCH(CI$39,$O$9:$O$18,0),5)*CM110&lt;=0),"-",INDEX($P$9:$T$18,MATCH(CI$39,$O$9:$O$18,0),5)*CM110),"-")</f>
        <v>-</v>
      </c>
      <c r="CM110" s="64" t="str">
        <f t="shared" si="79"/>
        <v>-</v>
      </c>
      <c r="CN110" s="64" t="str">
        <f t="shared" ref="CN110:CN173" si="135">IF(CI$39="-","-",IFERROR(CL110+CM110-SUM(CI110:CK110),"-"))</f>
        <v>-</v>
      </c>
      <c r="CO110" s="57" t="str">
        <f t="shared" si="80"/>
        <v>-</v>
      </c>
    </row>
    <row r="111" spans="3:93" ht="18" customHeight="1" x14ac:dyDescent="0.25">
      <c r="C111" s="299"/>
      <c r="D111" s="240"/>
      <c r="E111" s="64"/>
      <c r="F111" s="240"/>
      <c r="H111" s="64"/>
      <c r="I111" s="64"/>
      <c r="J111" s="64"/>
      <c r="K111" s="62"/>
      <c r="L111" s="62"/>
      <c r="M111" s="62"/>
      <c r="N111" s="62"/>
      <c r="O111" s="56">
        <f t="shared" si="94"/>
        <v>67</v>
      </c>
      <c r="P111" s="64">
        <f t="shared" ref="P111:P174" si="136">IFERROR(IF(P$39="-","-",IF(SUM(R111:S111)&lt;=0,0,IF(SUM(R111,S111)-SUM(P110)&lt;=0,SUM(R111,S111),P110))),"-")</f>
        <v>0</v>
      </c>
      <c r="Q111" s="64" t="str">
        <f t="shared" si="97"/>
        <v>-</v>
      </c>
      <c r="R111" s="64" t="str">
        <f t="shared" si="98"/>
        <v>-</v>
      </c>
      <c r="S111" s="64">
        <f t="shared" ref="S111:S174" si="137">IF(P$39="-","-",IFERROR(S110-Q110-P110+R110,0))</f>
        <v>0</v>
      </c>
      <c r="T111" s="64" t="str">
        <f t="shared" ref="T111:T174" si="138">IF(P$39="-","-",IFERROR(R111+S111-SUM(P111:Q111),"-"))</f>
        <v>-</v>
      </c>
      <c r="U111" s="57" t="str">
        <f t="shared" si="99"/>
        <v>Payoff</v>
      </c>
      <c r="V111" s="56">
        <f t="shared" si="95"/>
        <v>67</v>
      </c>
      <c r="W111" s="64">
        <f t="shared" ref="W111:W174" si="139">IFERROR(IF(W$39="-","-",IF(SUM(Z111,AA111)&lt;=0,0,IF(SUM(Z110,AA110)-SUM(W110)&lt;=0,SUM(Z110,AA110),W110))),"-")</f>
        <v>0</v>
      </c>
      <c r="X111" s="64" t="str">
        <f t="shared" si="100"/>
        <v>-</v>
      </c>
      <c r="Y111" s="64">
        <f t="shared" si="101"/>
        <v>0</v>
      </c>
      <c r="Z111" s="64" t="str">
        <f t="shared" si="102"/>
        <v>-</v>
      </c>
      <c r="AA111" s="64" t="str">
        <f t="shared" ref="AA111:AA174" si="140">IF(W$39="-","-",AB110)</f>
        <v>-</v>
      </c>
      <c r="AB111" s="64" t="str">
        <f t="shared" si="103"/>
        <v>-</v>
      </c>
      <c r="AC111" s="57" t="str">
        <f t="shared" ref="AC111:AC174" si="141">IF(W$39="-","-",IF(OR(AC110="Payoff",AB111=0,AB111&lt;0,AB111="-"),"Payoff","-"))</f>
        <v>Payoff</v>
      </c>
      <c r="AD111" s="56">
        <f t="shared" si="96"/>
        <v>67</v>
      </c>
      <c r="AE111" s="64">
        <f t="shared" ref="AE111:AE174" si="142">IFERROR(IF(AE$39="-","-",IF(SUM(AH111,AI111)&lt;=0,0,IF(SUM(AH110,AI110)-SUM(AE110)&lt;=0,SUM(AH110,AI110),AE110))),"-")</f>
        <v>0</v>
      </c>
      <c r="AF111" s="64" t="str">
        <f t="shared" si="104"/>
        <v>-</v>
      </c>
      <c r="AG111" s="64">
        <f t="shared" si="105"/>
        <v>0</v>
      </c>
      <c r="AH111" s="64" t="str">
        <f t="shared" si="106"/>
        <v>-</v>
      </c>
      <c r="AI111" s="64" t="str">
        <f t="shared" ref="AI111:AI174" si="143">IF(AE$39="-","-",AJ110)</f>
        <v>-</v>
      </c>
      <c r="AJ111" s="64" t="str">
        <f t="shared" si="107"/>
        <v>-</v>
      </c>
      <c r="AK111" s="57" t="str">
        <f t="shared" ref="AK111:AK174" si="144">IF(AE$39="-","-",IF(OR(AK110="Payoff",AJ111=0,AJ111&lt;0,AJ111="-"),"Payoff","-"))</f>
        <v>Payoff</v>
      </c>
      <c r="AL111" s="56">
        <f t="shared" si="83"/>
        <v>67</v>
      </c>
      <c r="AM111" s="64" t="str">
        <f t="shared" ref="AM111:AM174" si="145">IFERROR(IF(AM$39="-","-",IF(SUM(AP111,AQ111)&lt;=0,0,IF(SUM(AP110,AQ110)-SUM(AM110)&lt;=0,SUM(AP110,AQ110),AM110))),"-")</f>
        <v>-</v>
      </c>
      <c r="AN111" s="64" t="str">
        <f t="shared" si="108"/>
        <v>-</v>
      </c>
      <c r="AO111" s="64" t="str">
        <f t="shared" si="109"/>
        <v>-</v>
      </c>
      <c r="AP111" s="64" t="str">
        <f t="shared" si="110"/>
        <v>-</v>
      </c>
      <c r="AQ111" s="64" t="str">
        <f t="shared" ref="AQ111:AQ174" si="146">IF(AM$39="-","-",AR110)</f>
        <v>-</v>
      </c>
      <c r="AR111" s="64" t="str">
        <f t="shared" si="111"/>
        <v>-</v>
      </c>
      <c r="AS111" s="57" t="str">
        <f t="shared" ref="AS111:AS174" si="147">IF(AM$39="-","-",IF(OR(AS110="Payoff",AR111=0,AR111&lt;0,AR111="-"),"Payoff","-"))</f>
        <v>-</v>
      </c>
      <c r="AT111" s="56">
        <f t="shared" si="84"/>
        <v>67</v>
      </c>
      <c r="AU111" s="64" t="str">
        <f t="shared" ref="AU111:AU174" si="148">IFERROR(IF(AU$39="-","-",IF(SUM(AX111,AY111)&lt;=0,0,IF(SUM(AX110,AY110)-SUM(AU110)&lt;=0,SUM(AX110,AY110),AU110))),"-")</f>
        <v>-</v>
      </c>
      <c r="AV111" s="64" t="str">
        <f t="shared" si="112"/>
        <v>-</v>
      </c>
      <c r="AW111" s="64" t="str">
        <f t="shared" si="113"/>
        <v>-</v>
      </c>
      <c r="AX111" s="64" t="str">
        <f t="shared" si="114"/>
        <v>-</v>
      </c>
      <c r="AY111" s="64" t="str">
        <f t="shared" ref="AY111:AY174" si="149">IF(AU$39="-","-",AZ110)</f>
        <v>-</v>
      </c>
      <c r="AZ111" s="64" t="str">
        <f t="shared" si="115"/>
        <v>-</v>
      </c>
      <c r="BA111" s="57" t="str">
        <f t="shared" ref="BA111:BA174" si="150">IF(AU$39="-","-",IF(OR(BA110="Payoff",AZ111=0,AZ111&lt;0,AZ111="-"),"Payoff","-"))</f>
        <v>-</v>
      </c>
      <c r="BB111" s="56">
        <f t="shared" si="85"/>
        <v>67</v>
      </c>
      <c r="BC111" s="64" t="str">
        <f t="shared" ref="BC111:BC174" si="151">IFERROR(IF(BC$39="-","-",IF(SUM(BF111,BG111)&lt;=0,0,IF(SUM(BF110,BG110)-SUM(BC110)&lt;=0,SUM(BF110,BG110),BC110))),"-")</f>
        <v>-</v>
      </c>
      <c r="BD111" s="64" t="str">
        <f t="shared" si="116"/>
        <v>-</v>
      </c>
      <c r="BE111" s="64" t="str">
        <f t="shared" si="117"/>
        <v>-</v>
      </c>
      <c r="BF111" s="64" t="str">
        <f t="shared" si="118"/>
        <v>-</v>
      </c>
      <c r="BG111" s="64" t="str">
        <f t="shared" ref="BG111:BG174" si="152">IF(BC$39="-","-",BH110)</f>
        <v>-</v>
      </c>
      <c r="BH111" s="64" t="str">
        <f t="shared" si="119"/>
        <v>-</v>
      </c>
      <c r="BI111" s="57" t="str">
        <f t="shared" ref="BI111:BI174" si="153">IF(BC$39="-","-",IF(OR(BI110="Payoff",BH111=0,BH111&lt;0,BH111="-"),"Payoff","-"))</f>
        <v>-</v>
      </c>
      <c r="BJ111" s="56">
        <f t="shared" si="86"/>
        <v>67</v>
      </c>
      <c r="BK111" s="64" t="str">
        <f t="shared" ref="BK111:BK174" si="154">IFERROR(IF(BK$39="-","-",IF(SUM(BN111,BO111)&lt;=0,0,IF(SUM(BN110,BO110)-SUM(BK110)&lt;=0,SUM(BN110,BO110),BK110))),"-")</f>
        <v>-</v>
      </c>
      <c r="BL111" s="64" t="str">
        <f t="shared" si="120"/>
        <v>-</v>
      </c>
      <c r="BM111" s="64" t="str">
        <f t="shared" si="121"/>
        <v>-</v>
      </c>
      <c r="BN111" s="64" t="str">
        <f t="shared" si="122"/>
        <v>-</v>
      </c>
      <c r="BO111" s="64" t="str">
        <f t="shared" ref="BO111:BO174" si="155">IF(BK$39="-","-",BP110)</f>
        <v>-</v>
      </c>
      <c r="BP111" s="64" t="str">
        <f t="shared" si="123"/>
        <v>-</v>
      </c>
      <c r="BQ111" s="57" t="str">
        <f t="shared" ref="BQ111:BQ174" si="156">IF(BK$39="-","-",IF(OR(BQ110="Payoff",BP111=0,BP111&lt;0,BP111="-"),"Payoff","-"))</f>
        <v>-</v>
      </c>
      <c r="BR111" s="56">
        <f t="shared" si="87"/>
        <v>67</v>
      </c>
      <c r="BS111" s="64" t="str">
        <f t="shared" ref="BS111:BS174" si="157">IFERROR(IF(BS$39="-","-",IF(SUM(BV111,BW111)&lt;=0,0,IF(SUM(BV110,BW110)-SUM(BS110)&lt;=0,SUM(BV110,BW110),BS110))),"-")</f>
        <v>-</v>
      </c>
      <c r="BT111" s="64" t="str">
        <f t="shared" si="124"/>
        <v>-</v>
      </c>
      <c r="BU111" s="64" t="str">
        <f t="shared" si="125"/>
        <v>-</v>
      </c>
      <c r="BV111" s="64" t="str">
        <f t="shared" si="126"/>
        <v>-</v>
      </c>
      <c r="BW111" s="64" t="str">
        <f t="shared" ref="BW111:BW174" si="158">IF(BS$39="-","-",BX110)</f>
        <v>-</v>
      </c>
      <c r="BX111" s="64" t="str">
        <f t="shared" si="127"/>
        <v>-</v>
      </c>
      <c r="BY111" s="57" t="str">
        <f t="shared" ref="BY111:BY174" si="159">IF(BS$39="-","-",IF(OR(BY110="Payoff",BX111=0,BX111&lt;0,BX111="-"),"Payoff","-"))</f>
        <v>-</v>
      </c>
      <c r="BZ111" s="56">
        <f t="shared" si="88"/>
        <v>67</v>
      </c>
      <c r="CA111" s="64" t="str">
        <f t="shared" ref="CA111:CA174" si="160">IFERROR(IF(CA$39="-","-",IF(SUM(CD111,CE111)&lt;=0,0,IF(SUM(CD110,CE110)-SUM(CA110)&lt;=0,SUM(CD110,CE110),CA110))),"-")</f>
        <v>-</v>
      </c>
      <c r="CB111" s="64" t="str">
        <f t="shared" si="128"/>
        <v>-</v>
      </c>
      <c r="CC111" s="64" t="str">
        <f t="shared" si="129"/>
        <v>-</v>
      </c>
      <c r="CD111" s="64" t="str">
        <f t="shared" si="130"/>
        <v>-</v>
      </c>
      <c r="CE111" s="64" t="str">
        <f t="shared" ref="CE111:CE174" si="161">IF(CA$39="-","-",CF110)</f>
        <v>-</v>
      </c>
      <c r="CF111" s="64" t="str">
        <f t="shared" si="131"/>
        <v>-</v>
      </c>
      <c r="CG111" s="57" t="str">
        <f t="shared" ref="CG111:CG174" si="162">IF(CA$39="-","-",IF(OR(CG110="Payoff",CF111=0,CF111&lt;0,CF111="-"),"Payoff","-"))</f>
        <v>-</v>
      </c>
      <c r="CH111" s="56">
        <f t="shared" si="89"/>
        <v>67</v>
      </c>
      <c r="CI111" s="64" t="str">
        <f t="shared" ref="CI111:CI174" si="163">IFERROR(IF(CI$39="-","-",IF(SUM(CL111,CM111)&lt;=0,0,IF(SUM(CL110,CM110)-SUM(CI110)&lt;=0,SUM(CL110,CM110),CI110))),"-")</f>
        <v>-</v>
      </c>
      <c r="CJ111" s="64" t="str">
        <f t="shared" si="132"/>
        <v>-</v>
      </c>
      <c r="CK111" s="64" t="str">
        <f t="shared" si="133"/>
        <v>-</v>
      </c>
      <c r="CL111" s="64" t="str">
        <f t="shared" si="134"/>
        <v>-</v>
      </c>
      <c r="CM111" s="64" t="str">
        <f t="shared" ref="CM111:CM174" si="164">IF(CI$39="-","-",CN110)</f>
        <v>-</v>
      </c>
      <c r="CN111" s="64" t="str">
        <f t="shared" si="135"/>
        <v>-</v>
      </c>
      <c r="CO111" s="57" t="str">
        <f t="shared" ref="CO111:CO174" si="165">IF(CI$39="-","-",IF(OR(CO110="Payoff",CN111=0,CN111&lt;0,CN111="-"),"Payoff","-"))</f>
        <v>-</v>
      </c>
    </row>
    <row r="112" spans="3:93" ht="18" customHeight="1" x14ac:dyDescent="0.25">
      <c r="C112" s="299"/>
      <c r="D112" s="240"/>
      <c r="E112" s="64"/>
      <c r="F112" s="240"/>
      <c r="H112" s="64"/>
      <c r="I112" s="64"/>
      <c r="J112" s="64"/>
      <c r="K112" s="62"/>
      <c r="L112" s="62"/>
      <c r="M112" s="62"/>
      <c r="N112" s="62"/>
      <c r="O112" s="56">
        <f t="shared" si="94"/>
        <v>68</v>
      </c>
      <c r="P112" s="64">
        <f t="shared" si="136"/>
        <v>0</v>
      </c>
      <c r="Q112" s="64" t="str">
        <f t="shared" si="97"/>
        <v>-</v>
      </c>
      <c r="R112" s="64" t="str">
        <f t="shared" si="98"/>
        <v>-</v>
      </c>
      <c r="S112" s="64">
        <f t="shared" si="137"/>
        <v>0</v>
      </c>
      <c r="T112" s="64" t="str">
        <f t="shared" si="138"/>
        <v>-</v>
      </c>
      <c r="U112" s="57" t="str">
        <f t="shared" si="99"/>
        <v>Payoff</v>
      </c>
      <c r="V112" s="56">
        <f t="shared" si="95"/>
        <v>68</v>
      </c>
      <c r="W112" s="64">
        <f t="shared" si="139"/>
        <v>0</v>
      </c>
      <c r="X112" s="64" t="str">
        <f t="shared" si="100"/>
        <v>-</v>
      </c>
      <c r="Y112" s="64">
        <f t="shared" si="101"/>
        <v>0</v>
      </c>
      <c r="Z112" s="64" t="str">
        <f t="shared" si="102"/>
        <v>-</v>
      </c>
      <c r="AA112" s="64" t="str">
        <f t="shared" si="140"/>
        <v>-</v>
      </c>
      <c r="AB112" s="64" t="str">
        <f t="shared" si="103"/>
        <v>-</v>
      </c>
      <c r="AC112" s="57" t="str">
        <f t="shared" si="141"/>
        <v>Payoff</v>
      </c>
      <c r="AD112" s="56">
        <f t="shared" si="96"/>
        <v>68</v>
      </c>
      <c r="AE112" s="64">
        <f t="shared" si="142"/>
        <v>0</v>
      </c>
      <c r="AF112" s="64" t="str">
        <f t="shared" si="104"/>
        <v>-</v>
      </c>
      <c r="AG112" s="64">
        <f t="shared" si="105"/>
        <v>0</v>
      </c>
      <c r="AH112" s="64" t="str">
        <f t="shared" si="106"/>
        <v>-</v>
      </c>
      <c r="AI112" s="64" t="str">
        <f t="shared" si="143"/>
        <v>-</v>
      </c>
      <c r="AJ112" s="64" t="str">
        <f t="shared" si="107"/>
        <v>-</v>
      </c>
      <c r="AK112" s="57" t="str">
        <f t="shared" si="144"/>
        <v>Payoff</v>
      </c>
      <c r="AL112" s="56">
        <f t="shared" si="83"/>
        <v>68</v>
      </c>
      <c r="AM112" s="64" t="str">
        <f t="shared" si="145"/>
        <v>-</v>
      </c>
      <c r="AN112" s="64" t="str">
        <f t="shared" si="108"/>
        <v>-</v>
      </c>
      <c r="AO112" s="64" t="str">
        <f t="shared" si="109"/>
        <v>-</v>
      </c>
      <c r="AP112" s="64" t="str">
        <f t="shared" si="110"/>
        <v>-</v>
      </c>
      <c r="AQ112" s="64" t="str">
        <f t="shared" si="146"/>
        <v>-</v>
      </c>
      <c r="AR112" s="64" t="str">
        <f t="shared" si="111"/>
        <v>-</v>
      </c>
      <c r="AS112" s="57" t="str">
        <f t="shared" si="147"/>
        <v>-</v>
      </c>
      <c r="AT112" s="56">
        <f t="shared" si="84"/>
        <v>68</v>
      </c>
      <c r="AU112" s="64" t="str">
        <f t="shared" si="148"/>
        <v>-</v>
      </c>
      <c r="AV112" s="64" t="str">
        <f t="shared" si="112"/>
        <v>-</v>
      </c>
      <c r="AW112" s="64" t="str">
        <f t="shared" si="113"/>
        <v>-</v>
      </c>
      <c r="AX112" s="64" t="str">
        <f t="shared" si="114"/>
        <v>-</v>
      </c>
      <c r="AY112" s="64" t="str">
        <f t="shared" si="149"/>
        <v>-</v>
      </c>
      <c r="AZ112" s="64" t="str">
        <f t="shared" si="115"/>
        <v>-</v>
      </c>
      <c r="BA112" s="57" t="str">
        <f t="shared" si="150"/>
        <v>-</v>
      </c>
      <c r="BB112" s="56">
        <f t="shared" si="85"/>
        <v>68</v>
      </c>
      <c r="BC112" s="64" t="str">
        <f t="shared" si="151"/>
        <v>-</v>
      </c>
      <c r="BD112" s="64" t="str">
        <f t="shared" si="116"/>
        <v>-</v>
      </c>
      <c r="BE112" s="64" t="str">
        <f t="shared" si="117"/>
        <v>-</v>
      </c>
      <c r="BF112" s="64" t="str">
        <f t="shared" si="118"/>
        <v>-</v>
      </c>
      <c r="BG112" s="64" t="str">
        <f t="shared" si="152"/>
        <v>-</v>
      </c>
      <c r="BH112" s="64" t="str">
        <f t="shared" si="119"/>
        <v>-</v>
      </c>
      <c r="BI112" s="57" t="str">
        <f t="shared" si="153"/>
        <v>-</v>
      </c>
      <c r="BJ112" s="56">
        <f t="shared" si="86"/>
        <v>68</v>
      </c>
      <c r="BK112" s="64" t="str">
        <f t="shared" si="154"/>
        <v>-</v>
      </c>
      <c r="BL112" s="64" t="str">
        <f t="shared" si="120"/>
        <v>-</v>
      </c>
      <c r="BM112" s="64" t="str">
        <f t="shared" si="121"/>
        <v>-</v>
      </c>
      <c r="BN112" s="64" t="str">
        <f t="shared" si="122"/>
        <v>-</v>
      </c>
      <c r="BO112" s="64" t="str">
        <f t="shared" si="155"/>
        <v>-</v>
      </c>
      <c r="BP112" s="64" t="str">
        <f t="shared" si="123"/>
        <v>-</v>
      </c>
      <c r="BQ112" s="57" t="str">
        <f t="shared" si="156"/>
        <v>-</v>
      </c>
      <c r="BR112" s="56">
        <f t="shared" si="87"/>
        <v>68</v>
      </c>
      <c r="BS112" s="64" t="str">
        <f t="shared" si="157"/>
        <v>-</v>
      </c>
      <c r="BT112" s="64" t="str">
        <f t="shared" si="124"/>
        <v>-</v>
      </c>
      <c r="BU112" s="64" t="str">
        <f t="shared" si="125"/>
        <v>-</v>
      </c>
      <c r="BV112" s="64" t="str">
        <f t="shared" si="126"/>
        <v>-</v>
      </c>
      <c r="BW112" s="64" t="str">
        <f t="shared" si="158"/>
        <v>-</v>
      </c>
      <c r="BX112" s="64" t="str">
        <f t="shared" si="127"/>
        <v>-</v>
      </c>
      <c r="BY112" s="57" t="str">
        <f t="shared" si="159"/>
        <v>-</v>
      </c>
      <c r="BZ112" s="56">
        <f t="shared" si="88"/>
        <v>68</v>
      </c>
      <c r="CA112" s="64" t="str">
        <f t="shared" si="160"/>
        <v>-</v>
      </c>
      <c r="CB112" s="64" t="str">
        <f t="shared" si="128"/>
        <v>-</v>
      </c>
      <c r="CC112" s="64" t="str">
        <f t="shared" si="129"/>
        <v>-</v>
      </c>
      <c r="CD112" s="64" t="str">
        <f t="shared" si="130"/>
        <v>-</v>
      </c>
      <c r="CE112" s="64" t="str">
        <f t="shared" si="161"/>
        <v>-</v>
      </c>
      <c r="CF112" s="64" t="str">
        <f t="shared" si="131"/>
        <v>-</v>
      </c>
      <c r="CG112" s="57" t="str">
        <f t="shared" si="162"/>
        <v>-</v>
      </c>
      <c r="CH112" s="56">
        <f t="shared" si="89"/>
        <v>68</v>
      </c>
      <c r="CI112" s="64" t="str">
        <f t="shared" si="163"/>
        <v>-</v>
      </c>
      <c r="CJ112" s="64" t="str">
        <f t="shared" si="132"/>
        <v>-</v>
      </c>
      <c r="CK112" s="64" t="str">
        <f t="shared" si="133"/>
        <v>-</v>
      </c>
      <c r="CL112" s="64" t="str">
        <f t="shared" si="134"/>
        <v>-</v>
      </c>
      <c r="CM112" s="64" t="str">
        <f t="shared" si="164"/>
        <v>-</v>
      </c>
      <c r="CN112" s="64" t="str">
        <f t="shared" si="135"/>
        <v>-</v>
      </c>
      <c r="CO112" s="57" t="str">
        <f t="shared" si="165"/>
        <v>-</v>
      </c>
    </row>
    <row r="113" spans="3:93" ht="18" customHeight="1" x14ac:dyDescent="0.25">
      <c r="C113" s="299"/>
      <c r="D113" s="240"/>
      <c r="E113" s="64"/>
      <c r="F113" s="240"/>
      <c r="H113" s="64"/>
      <c r="I113" s="64"/>
      <c r="J113" s="64"/>
      <c r="K113" s="62"/>
      <c r="L113" s="62"/>
      <c r="M113" s="62"/>
      <c r="N113" s="62"/>
      <c r="O113" s="56">
        <f t="shared" si="94"/>
        <v>69</v>
      </c>
      <c r="P113" s="64">
        <f t="shared" si="136"/>
        <v>0</v>
      </c>
      <c r="Q113" s="64" t="str">
        <f t="shared" si="97"/>
        <v>-</v>
      </c>
      <c r="R113" s="64" t="str">
        <f t="shared" si="98"/>
        <v>-</v>
      </c>
      <c r="S113" s="64">
        <f t="shared" si="137"/>
        <v>0</v>
      </c>
      <c r="T113" s="64" t="str">
        <f t="shared" si="138"/>
        <v>-</v>
      </c>
      <c r="U113" s="57" t="str">
        <f t="shared" si="99"/>
        <v>Payoff</v>
      </c>
      <c r="V113" s="56">
        <f t="shared" si="95"/>
        <v>69</v>
      </c>
      <c r="W113" s="64">
        <f t="shared" si="139"/>
        <v>0</v>
      </c>
      <c r="X113" s="64" t="str">
        <f t="shared" si="100"/>
        <v>-</v>
      </c>
      <c r="Y113" s="64">
        <f t="shared" si="101"/>
        <v>0</v>
      </c>
      <c r="Z113" s="64" t="str">
        <f t="shared" si="102"/>
        <v>-</v>
      </c>
      <c r="AA113" s="64" t="str">
        <f t="shared" si="140"/>
        <v>-</v>
      </c>
      <c r="AB113" s="64" t="str">
        <f t="shared" si="103"/>
        <v>-</v>
      </c>
      <c r="AC113" s="57" t="str">
        <f t="shared" si="141"/>
        <v>Payoff</v>
      </c>
      <c r="AD113" s="56">
        <f t="shared" si="96"/>
        <v>69</v>
      </c>
      <c r="AE113" s="64">
        <f t="shared" si="142"/>
        <v>0</v>
      </c>
      <c r="AF113" s="64" t="str">
        <f t="shared" si="104"/>
        <v>-</v>
      </c>
      <c r="AG113" s="64">
        <f t="shared" si="105"/>
        <v>0</v>
      </c>
      <c r="AH113" s="64" t="str">
        <f t="shared" si="106"/>
        <v>-</v>
      </c>
      <c r="AI113" s="64" t="str">
        <f t="shared" si="143"/>
        <v>-</v>
      </c>
      <c r="AJ113" s="64" t="str">
        <f t="shared" si="107"/>
        <v>-</v>
      </c>
      <c r="AK113" s="57" t="str">
        <f t="shared" si="144"/>
        <v>Payoff</v>
      </c>
      <c r="AL113" s="56">
        <f t="shared" si="83"/>
        <v>69</v>
      </c>
      <c r="AM113" s="64" t="str">
        <f t="shared" si="145"/>
        <v>-</v>
      </c>
      <c r="AN113" s="64" t="str">
        <f t="shared" si="108"/>
        <v>-</v>
      </c>
      <c r="AO113" s="64" t="str">
        <f t="shared" si="109"/>
        <v>-</v>
      </c>
      <c r="AP113" s="64" t="str">
        <f t="shared" si="110"/>
        <v>-</v>
      </c>
      <c r="AQ113" s="64" t="str">
        <f t="shared" si="146"/>
        <v>-</v>
      </c>
      <c r="AR113" s="64" t="str">
        <f t="shared" si="111"/>
        <v>-</v>
      </c>
      <c r="AS113" s="57" t="str">
        <f t="shared" si="147"/>
        <v>-</v>
      </c>
      <c r="AT113" s="56">
        <f t="shared" si="84"/>
        <v>69</v>
      </c>
      <c r="AU113" s="64" t="str">
        <f t="shared" si="148"/>
        <v>-</v>
      </c>
      <c r="AV113" s="64" t="str">
        <f t="shared" si="112"/>
        <v>-</v>
      </c>
      <c r="AW113" s="64" t="str">
        <f t="shared" si="113"/>
        <v>-</v>
      </c>
      <c r="AX113" s="64" t="str">
        <f t="shared" si="114"/>
        <v>-</v>
      </c>
      <c r="AY113" s="64" t="str">
        <f t="shared" si="149"/>
        <v>-</v>
      </c>
      <c r="AZ113" s="64" t="str">
        <f t="shared" si="115"/>
        <v>-</v>
      </c>
      <c r="BA113" s="57" t="str">
        <f t="shared" si="150"/>
        <v>-</v>
      </c>
      <c r="BB113" s="56">
        <f t="shared" si="85"/>
        <v>69</v>
      </c>
      <c r="BC113" s="64" t="str">
        <f t="shared" si="151"/>
        <v>-</v>
      </c>
      <c r="BD113" s="64" t="str">
        <f t="shared" si="116"/>
        <v>-</v>
      </c>
      <c r="BE113" s="64" t="str">
        <f t="shared" si="117"/>
        <v>-</v>
      </c>
      <c r="BF113" s="64" t="str">
        <f t="shared" si="118"/>
        <v>-</v>
      </c>
      <c r="BG113" s="64" t="str">
        <f t="shared" si="152"/>
        <v>-</v>
      </c>
      <c r="BH113" s="64" t="str">
        <f t="shared" si="119"/>
        <v>-</v>
      </c>
      <c r="BI113" s="57" t="str">
        <f t="shared" si="153"/>
        <v>-</v>
      </c>
      <c r="BJ113" s="56">
        <f t="shared" si="86"/>
        <v>69</v>
      </c>
      <c r="BK113" s="64" t="str">
        <f t="shared" si="154"/>
        <v>-</v>
      </c>
      <c r="BL113" s="64" t="str">
        <f t="shared" si="120"/>
        <v>-</v>
      </c>
      <c r="BM113" s="64" t="str">
        <f t="shared" si="121"/>
        <v>-</v>
      </c>
      <c r="BN113" s="64" t="str">
        <f t="shared" si="122"/>
        <v>-</v>
      </c>
      <c r="BO113" s="64" t="str">
        <f t="shared" si="155"/>
        <v>-</v>
      </c>
      <c r="BP113" s="64" t="str">
        <f t="shared" si="123"/>
        <v>-</v>
      </c>
      <c r="BQ113" s="57" t="str">
        <f t="shared" si="156"/>
        <v>-</v>
      </c>
      <c r="BR113" s="56">
        <f t="shared" si="87"/>
        <v>69</v>
      </c>
      <c r="BS113" s="64" t="str">
        <f t="shared" si="157"/>
        <v>-</v>
      </c>
      <c r="BT113" s="64" t="str">
        <f t="shared" si="124"/>
        <v>-</v>
      </c>
      <c r="BU113" s="64" t="str">
        <f t="shared" si="125"/>
        <v>-</v>
      </c>
      <c r="BV113" s="64" t="str">
        <f t="shared" si="126"/>
        <v>-</v>
      </c>
      <c r="BW113" s="64" t="str">
        <f t="shared" si="158"/>
        <v>-</v>
      </c>
      <c r="BX113" s="64" t="str">
        <f t="shared" si="127"/>
        <v>-</v>
      </c>
      <c r="BY113" s="57" t="str">
        <f t="shared" si="159"/>
        <v>-</v>
      </c>
      <c r="BZ113" s="56">
        <f t="shared" si="88"/>
        <v>69</v>
      </c>
      <c r="CA113" s="64" t="str">
        <f t="shared" si="160"/>
        <v>-</v>
      </c>
      <c r="CB113" s="64" t="str">
        <f t="shared" si="128"/>
        <v>-</v>
      </c>
      <c r="CC113" s="64" t="str">
        <f t="shared" si="129"/>
        <v>-</v>
      </c>
      <c r="CD113" s="64" t="str">
        <f t="shared" si="130"/>
        <v>-</v>
      </c>
      <c r="CE113" s="64" t="str">
        <f t="shared" si="161"/>
        <v>-</v>
      </c>
      <c r="CF113" s="64" t="str">
        <f t="shared" si="131"/>
        <v>-</v>
      </c>
      <c r="CG113" s="57" t="str">
        <f t="shared" si="162"/>
        <v>-</v>
      </c>
      <c r="CH113" s="56">
        <f t="shared" si="89"/>
        <v>69</v>
      </c>
      <c r="CI113" s="64" t="str">
        <f t="shared" si="163"/>
        <v>-</v>
      </c>
      <c r="CJ113" s="64" t="str">
        <f t="shared" si="132"/>
        <v>-</v>
      </c>
      <c r="CK113" s="64" t="str">
        <f t="shared" si="133"/>
        <v>-</v>
      </c>
      <c r="CL113" s="64" t="str">
        <f t="shared" si="134"/>
        <v>-</v>
      </c>
      <c r="CM113" s="64" t="str">
        <f t="shared" si="164"/>
        <v>-</v>
      </c>
      <c r="CN113" s="64" t="str">
        <f t="shared" si="135"/>
        <v>-</v>
      </c>
      <c r="CO113" s="57" t="str">
        <f t="shared" si="165"/>
        <v>-</v>
      </c>
    </row>
    <row r="114" spans="3:93" ht="18" customHeight="1" x14ac:dyDescent="0.25">
      <c r="C114" s="299"/>
      <c r="D114" s="240"/>
      <c r="E114" s="64"/>
      <c r="F114" s="240"/>
      <c r="H114" s="64"/>
      <c r="I114" s="64"/>
      <c r="J114" s="64"/>
      <c r="K114" s="62"/>
      <c r="L114" s="62"/>
      <c r="M114" s="62"/>
      <c r="N114" s="62"/>
      <c r="O114" s="56">
        <f t="shared" si="94"/>
        <v>70</v>
      </c>
      <c r="P114" s="64">
        <f t="shared" si="136"/>
        <v>0</v>
      </c>
      <c r="Q114" s="64" t="str">
        <f t="shared" si="97"/>
        <v>-</v>
      </c>
      <c r="R114" s="64" t="str">
        <f t="shared" si="98"/>
        <v>-</v>
      </c>
      <c r="S114" s="64">
        <f t="shared" si="137"/>
        <v>0</v>
      </c>
      <c r="T114" s="64" t="str">
        <f t="shared" si="138"/>
        <v>-</v>
      </c>
      <c r="U114" s="57" t="str">
        <f t="shared" si="99"/>
        <v>Payoff</v>
      </c>
      <c r="V114" s="56">
        <f t="shared" si="95"/>
        <v>70</v>
      </c>
      <c r="W114" s="64">
        <f t="shared" si="139"/>
        <v>0</v>
      </c>
      <c r="X114" s="64" t="str">
        <f t="shared" si="100"/>
        <v>-</v>
      </c>
      <c r="Y114" s="64">
        <f t="shared" si="101"/>
        <v>0</v>
      </c>
      <c r="Z114" s="64" t="str">
        <f t="shared" si="102"/>
        <v>-</v>
      </c>
      <c r="AA114" s="64" t="str">
        <f t="shared" si="140"/>
        <v>-</v>
      </c>
      <c r="AB114" s="64" t="str">
        <f t="shared" si="103"/>
        <v>-</v>
      </c>
      <c r="AC114" s="57" t="str">
        <f t="shared" si="141"/>
        <v>Payoff</v>
      </c>
      <c r="AD114" s="56">
        <f t="shared" si="96"/>
        <v>70</v>
      </c>
      <c r="AE114" s="64">
        <f t="shared" si="142"/>
        <v>0</v>
      </c>
      <c r="AF114" s="64" t="str">
        <f t="shared" si="104"/>
        <v>-</v>
      </c>
      <c r="AG114" s="64">
        <f t="shared" si="105"/>
        <v>0</v>
      </c>
      <c r="AH114" s="64" t="str">
        <f t="shared" si="106"/>
        <v>-</v>
      </c>
      <c r="AI114" s="64" t="str">
        <f t="shared" si="143"/>
        <v>-</v>
      </c>
      <c r="AJ114" s="64" t="str">
        <f t="shared" si="107"/>
        <v>-</v>
      </c>
      <c r="AK114" s="57" t="str">
        <f t="shared" si="144"/>
        <v>Payoff</v>
      </c>
      <c r="AL114" s="56">
        <f t="shared" si="83"/>
        <v>70</v>
      </c>
      <c r="AM114" s="64" t="str">
        <f t="shared" si="145"/>
        <v>-</v>
      </c>
      <c r="AN114" s="64" t="str">
        <f t="shared" si="108"/>
        <v>-</v>
      </c>
      <c r="AO114" s="64" t="str">
        <f t="shared" si="109"/>
        <v>-</v>
      </c>
      <c r="AP114" s="64" t="str">
        <f t="shared" si="110"/>
        <v>-</v>
      </c>
      <c r="AQ114" s="64" t="str">
        <f t="shared" si="146"/>
        <v>-</v>
      </c>
      <c r="AR114" s="64" t="str">
        <f t="shared" si="111"/>
        <v>-</v>
      </c>
      <c r="AS114" s="57" t="str">
        <f t="shared" si="147"/>
        <v>-</v>
      </c>
      <c r="AT114" s="56">
        <f t="shared" si="84"/>
        <v>70</v>
      </c>
      <c r="AU114" s="64" t="str">
        <f t="shared" si="148"/>
        <v>-</v>
      </c>
      <c r="AV114" s="64" t="str">
        <f t="shared" si="112"/>
        <v>-</v>
      </c>
      <c r="AW114" s="64" t="str">
        <f t="shared" si="113"/>
        <v>-</v>
      </c>
      <c r="AX114" s="64" t="str">
        <f t="shared" si="114"/>
        <v>-</v>
      </c>
      <c r="AY114" s="64" t="str">
        <f t="shared" si="149"/>
        <v>-</v>
      </c>
      <c r="AZ114" s="64" t="str">
        <f t="shared" si="115"/>
        <v>-</v>
      </c>
      <c r="BA114" s="57" t="str">
        <f t="shared" si="150"/>
        <v>-</v>
      </c>
      <c r="BB114" s="56">
        <f t="shared" si="85"/>
        <v>70</v>
      </c>
      <c r="BC114" s="64" t="str">
        <f t="shared" si="151"/>
        <v>-</v>
      </c>
      <c r="BD114" s="64" t="str">
        <f t="shared" si="116"/>
        <v>-</v>
      </c>
      <c r="BE114" s="64" t="str">
        <f t="shared" si="117"/>
        <v>-</v>
      </c>
      <c r="BF114" s="64" t="str">
        <f t="shared" si="118"/>
        <v>-</v>
      </c>
      <c r="BG114" s="64" t="str">
        <f t="shared" si="152"/>
        <v>-</v>
      </c>
      <c r="BH114" s="64" t="str">
        <f t="shared" si="119"/>
        <v>-</v>
      </c>
      <c r="BI114" s="57" t="str">
        <f t="shared" si="153"/>
        <v>-</v>
      </c>
      <c r="BJ114" s="56">
        <f t="shared" si="86"/>
        <v>70</v>
      </c>
      <c r="BK114" s="64" t="str">
        <f t="shared" si="154"/>
        <v>-</v>
      </c>
      <c r="BL114" s="64" t="str">
        <f t="shared" si="120"/>
        <v>-</v>
      </c>
      <c r="BM114" s="64" t="str">
        <f t="shared" si="121"/>
        <v>-</v>
      </c>
      <c r="BN114" s="64" t="str">
        <f t="shared" si="122"/>
        <v>-</v>
      </c>
      <c r="BO114" s="64" t="str">
        <f t="shared" si="155"/>
        <v>-</v>
      </c>
      <c r="BP114" s="64" t="str">
        <f t="shared" si="123"/>
        <v>-</v>
      </c>
      <c r="BQ114" s="57" t="str">
        <f t="shared" si="156"/>
        <v>-</v>
      </c>
      <c r="BR114" s="56">
        <f t="shared" si="87"/>
        <v>70</v>
      </c>
      <c r="BS114" s="64" t="str">
        <f t="shared" si="157"/>
        <v>-</v>
      </c>
      <c r="BT114" s="64" t="str">
        <f t="shared" si="124"/>
        <v>-</v>
      </c>
      <c r="BU114" s="64" t="str">
        <f t="shared" si="125"/>
        <v>-</v>
      </c>
      <c r="BV114" s="64" t="str">
        <f t="shared" si="126"/>
        <v>-</v>
      </c>
      <c r="BW114" s="64" t="str">
        <f t="shared" si="158"/>
        <v>-</v>
      </c>
      <c r="BX114" s="64" t="str">
        <f t="shared" si="127"/>
        <v>-</v>
      </c>
      <c r="BY114" s="57" t="str">
        <f t="shared" si="159"/>
        <v>-</v>
      </c>
      <c r="BZ114" s="56">
        <f t="shared" si="88"/>
        <v>70</v>
      </c>
      <c r="CA114" s="64" t="str">
        <f t="shared" si="160"/>
        <v>-</v>
      </c>
      <c r="CB114" s="64" t="str">
        <f t="shared" si="128"/>
        <v>-</v>
      </c>
      <c r="CC114" s="64" t="str">
        <f t="shared" si="129"/>
        <v>-</v>
      </c>
      <c r="CD114" s="64" t="str">
        <f t="shared" si="130"/>
        <v>-</v>
      </c>
      <c r="CE114" s="64" t="str">
        <f t="shared" si="161"/>
        <v>-</v>
      </c>
      <c r="CF114" s="64" t="str">
        <f t="shared" si="131"/>
        <v>-</v>
      </c>
      <c r="CG114" s="57" t="str">
        <f t="shared" si="162"/>
        <v>-</v>
      </c>
      <c r="CH114" s="56">
        <f t="shared" si="89"/>
        <v>70</v>
      </c>
      <c r="CI114" s="64" t="str">
        <f t="shared" si="163"/>
        <v>-</v>
      </c>
      <c r="CJ114" s="64" t="str">
        <f t="shared" si="132"/>
        <v>-</v>
      </c>
      <c r="CK114" s="64" t="str">
        <f t="shared" si="133"/>
        <v>-</v>
      </c>
      <c r="CL114" s="64" t="str">
        <f t="shared" si="134"/>
        <v>-</v>
      </c>
      <c r="CM114" s="64" t="str">
        <f t="shared" si="164"/>
        <v>-</v>
      </c>
      <c r="CN114" s="64" t="str">
        <f t="shared" si="135"/>
        <v>-</v>
      </c>
      <c r="CO114" s="57" t="str">
        <f t="shared" si="165"/>
        <v>-</v>
      </c>
    </row>
    <row r="115" spans="3:93" ht="18" customHeight="1" x14ac:dyDescent="0.25">
      <c r="C115" s="299"/>
      <c r="D115" s="240"/>
      <c r="E115" s="64"/>
      <c r="F115" s="240"/>
      <c r="H115" s="64"/>
      <c r="I115" s="64"/>
      <c r="J115" s="64"/>
      <c r="K115" s="62"/>
      <c r="L115" s="62"/>
      <c r="M115" s="62"/>
      <c r="N115" s="62"/>
      <c r="O115" s="56">
        <f t="shared" si="94"/>
        <v>71</v>
      </c>
      <c r="P115" s="64">
        <f t="shared" si="136"/>
        <v>0</v>
      </c>
      <c r="Q115" s="64" t="str">
        <f t="shared" si="97"/>
        <v>-</v>
      </c>
      <c r="R115" s="64" t="str">
        <f t="shared" si="98"/>
        <v>-</v>
      </c>
      <c r="S115" s="64">
        <f t="shared" si="137"/>
        <v>0</v>
      </c>
      <c r="T115" s="64" t="str">
        <f t="shared" si="138"/>
        <v>-</v>
      </c>
      <c r="U115" s="57" t="str">
        <f t="shared" si="99"/>
        <v>Payoff</v>
      </c>
      <c r="V115" s="56">
        <f t="shared" si="95"/>
        <v>71</v>
      </c>
      <c r="W115" s="64">
        <f t="shared" si="139"/>
        <v>0</v>
      </c>
      <c r="X115" s="64" t="str">
        <f t="shared" si="100"/>
        <v>-</v>
      </c>
      <c r="Y115" s="64">
        <f t="shared" si="101"/>
        <v>0</v>
      </c>
      <c r="Z115" s="64" t="str">
        <f t="shared" si="102"/>
        <v>-</v>
      </c>
      <c r="AA115" s="64" t="str">
        <f t="shared" si="140"/>
        <v>-</v>
      </c>
      <c r="AB115" s="64" t="str">
        <f t="shared" si="103"/>
        <v>-</v>
      </c>
      <c r="AC115" s="57" t="str">
        <f t="shared" si="141"/>
        <v>Payoff</v>
      </c>
      <c r="AD115" s="56">
        <f t="shared" si="96"/>
        <v>71</v>
      </c>
      <c r="AE115" s="64">
        <f t="shared" si="142"/>
        <v>0</v>
      </c>
      <c r="AF115" s="64" t="str">
        <f t="shared" si="104"/>
        <v>-</v>
      </c>
      <c r="AG115" s="64">
        <f t="shared" si="105"/>
        <v>0</v>
      </c>
      <c r="AH115" s="64" t="str">
        <f t="shared" si="106"/>
        <v>-</v>
      </c>
      <c r="AI115" s="64" t="str">
        <f t="shared" si="143"/>
        <v>-</v>
      </c>
      <c r="AJ115" s="64" t="str">
        <f t="shared" si="107"/>
        <v>-</v>
      </c>
      <c r="AK115" s="57" t="str">
        <f t="shared" si="144"/>
        <v>Payoff</v>
      </c>
      <c r="AL115" s="56">
        <f t="shared" si="83"/>
        <v>71</v>
      </c>
      <c r="AM115" s="64" t="str">
        <f t="shared" si="145"/>
        <v>-</v>
      </c>
      <c r="AN115" s="64" t="str">
        <f t="shared" si="108"/>
        <v>-</v>
      </c>
      <c r="AO115" s="64" t="str">
        <f t="shared" si="109"/>
        <v>-</v>
      </c>
      <c r="AP115" s="64" t="str">
        <f t="shared" si="110"/>
        <v>-</v>
      </c>
      <c r="AQ115" s="64" t="str">
        <f t="shared" si="146"/>
        <v>-</v>
      </c>
      <c r="AR115" s="64" t="str">
        <f t="shared" si="111"/>
        <v>-</v>
      </c>
      <c r="AS115" s="57" t="str">
        <f t="shared" si="147"/>
        <v>-</v>
      </c>
      <c r="AT115" s="56">
        <f t="shared" si="84"/>
        <v>71</v>
      </c>
      <c r="AU115" s="64" t="str">
        <f t="shared" si="148"/>
        <v>-</v>
      </c>
      <c r="AV115" s="64" t="str">
        <f t="shared" si="112"/>
        <v>-</v>
      </c>
      <c r="AW115" s="64" t="str">
        <f t="shared" si="113"/>
        <v>-</v>
      </c>
      <c r="AX115" s="64" t="str">
        <f t="shared" si="114"/>
        <v>-</v>
      </c>
      <c r="AY115" s="64" t="str">
        <f t="shared" si="149"/>
        <v>-</v>
      </c>
      <c r="AZ115" s="64" t="str">
        <f t="shared" si="115"/>
        <v>-</v>
      </c>
      <c r="BA115" s="57" t="str">
        <f t="shared" si="150"/>
        <v>-</v>
      </c>
      <c r="BB115" s="56">
        <f t="shared" si="85"/>
        <v>71</v>
      </c>
      <c r="BC115" s="64" t="str">
        <f t="shared" si="151"/>
        <v>-</v>
      </c>
      <c r="BD115" s="64" t="str">
        <f t="shared" si="116"/>
        <v>-</v>
      </c>
      <c r="BE115" s="64" t="str">
        <f t="shared" si="117"/>
        <v>-</v>
      </c>
      <c r="BF115" s="64" t="str">
        <f t="shared" si="118"/>
        <v>-</v>
      </c>
      <c r="BG115" s="64" t="str">
        <f t="shared" si="152"/>
        <v>-</v>
      </c>
      <c r="BH115" s="64" t="str">
        <f t="shared" si="119"/>
        <v>-</v>
      </c>
      <c r="BI115" s="57" t="str">
        <f t="shared" si="153"/>
        <v>-</v>
      </c>
      <c r="BJ115" s="56">
        <f t="shared" si="86"/>
        <v>71</v>
      </c>
      <c r="BK115" s="64" t="str">
        <f t="shared" si="154"/>
        <v>-</v>
      </c>
      <c r="BL115" s="64" t="str">
        <f t="shared" si="120"/>
        <v>-</v>
      </c>
      <c r="BM115" s="64" t="str">
        <f t="shared" si="121"/>
        <v>-</v>
      </c>
      <c r="BN115" s="64" t="str">
        <f t="shared" si="122"/>
        <v>-</v>
      </c>
      <c r="BO115" s="64" t="str">
        <f t="shared" si="155"/>
        <v>-</v>
      </c>
      <c r="BP115" s="64" t="str">
        <f t="shared" si="123"/>
        <v>-</v>
      </c>
      <c r="BQ115" s="57" t="str">
        <f t="shared" si="156"/>
        <v>-</v>
      </c>
      <c r="BR115" s="56">
        <f t="shared" si="87"/>
        <v>71</v>
      </c>
      <c r="BS115" s="64" t="str">
        <f t="shared" si="157"/>
        <v>-</v>
      </c>
      <c r="BT115" s="64" t="str">
        <f t="shared" si="124"/>
        <v>-</v>
      </c>
      <c r="BU115" s="64" t="str">
        <f t="shared" si="125"/>
        <v>-</v>
      </c>
      <c r="BV115" s="64" t="str">
        <f t="shared" si="126"/>
        <v>-</v>
      </c>
      <c r="BW115" s="64" t="str">
        <f t="shared" si="158"/>
        <v>-</v>
      </c>
      <c r="BX115" s="64" t="str">
        <f t="shared" si="127"/>
        <v>-</v>
      </c>
      <c r="BY115" s="57" t="str">
        <f t="shared" si="159"/>
        <v>-</v>
      </c>
      <c r="BZ115" s="56">
        <f t="shared" si="88"/>
        <v>71</v>
      </c>
      <c r="CA115" s="64" t="str">
        <f t="shared" si="160"/>
        <v>-</v>
      </c>
      <c r="CB115" s="64" t="str">
        <f t="shared" si="128"/>
        <v>-</v>
      </c>
      <c r="CC115" s="64" t="str">
        <f t="shared" si="129"/>
        <v>-</v>
      </c>
      <c r="CD115" s="64" t="str">
        <f t="shared" si="130"/>
        <v>-</v>
      </c>
      <c r="CE115" s="64" t="str">
        <f t="shared" si="161"/>
        <v>-</v>
      </c>
      <c r="CF115" s="64" t="str">
        <f t="shared" si="131"/>
        <v>-</v>
      </c>
      <c r="CG115" s="57" t="str">
        <f t="shared" si="162"/>
        <v>-</v>
      </c>
      <c r="CH115" s="56">
        <f t="shared" si="89"/>
        <v>71</v>
      </c>
      <c r="CI115" s="64" t="str">
        <f t="shared" si="163"/>
        <v>-</v>
      </c>
      <c r="CJ115" s="64" t="str">
        <f t="shared" si="132"/>
        <v>-</v>
      </c>
      <c r="CK115" s="64" t="str">
        <f t="shared" si="133"/>
        <v>-</v>
      </c>
      <c r="CL115" s="64" t="str">
        <f t="shared" si="134"/>
        <v>-</v>
      </c>
      <c r="CM115" s="64" t="str">
        <f t="shared" si="164"/>
        <v>-</v>
      </c>
      <c r="CN115" s="64" t="str">
        <f t="shared" si="135"/>
        <v>-</v>
      </c>
      <c r="CO115" s="57" t="str">
        <f t="shared" si="165"/>
        <v>-</v>
      </c>
    </row>
    <row r="116" spans="3:93" ht="18" customHeight="1" x14ac:dyDescent="0.25">
      <c r="C116" s="299"/>
      <c r="D116" s="240"/>
      <c r="E116" s="64"/>
      <c r="F116" s="240"/>
      <c r="H116" s="64"/>
      <c r="I116" s="64"/>
      <c r="J116" s="64"/>
      <c r="K116" s="62"/>
      <c r="L116" s="62"/>
      <c r="M116" s="62"/>
      <c r="N116" s="62"/>
      <c r="O116" s="56">
        <f t="shared" si="94"/>
        <v>72</v>
      </c>
      <c r="P116" s="64">
        <f t="shared" si="136"/>
        <v>0</v>
      </c>
      <c r="Q116" s="64" t="str">
        <f t="shared" si="97"/>
        <v>-</v>
      </c>
      <c r="R116" s="64" t="str">
        <f t="shared" si="98"/>
        <v>-</v>
      </c>
      <c r="S116" s="64">
        <f t="shared" si="137"/>
        <v>0</v>
      </c>
      <c r="T116" s="64" t="str">
        <f t="shared" si="138"/>
        <v>-</v>
      </c>
      <c r="U116" s="57" t="str">
        <f t="shared" si="99"/>
        <v>Payoff</v>
      </c>
      <c r="V116" s="56">
        <f t="shared" si="95"/>
        <v>72</v>
      </c>
      <c r="W116" s="64">
        <f t="shared" si="139"/>
        <v>0</v>
      </c>
      <c r="X116" s="64" t="str">
        <f t="shared" si="100"/>
        <v>-</v>
      </c>
      <c r="Y116" s="64">
        <f t="shared" si="101"/>
        <v>0</v>
      </c>
      <c r="Z116" s="64" t="str">
        <f t="shared" si="102"/>
        <v>-</v>
      </c>
      <c r="AA116" s="64" t="str">
        <f t="shared" si="140"/>
        <v>-</v>
      </c>
      <c r="AB116" s="64" t="str">
        <f t="shared" si="103"/>
        <v>-</v>
      </c>
      <c r="AC116" s="57" t="str">
        <f t="shared" si="141"/>
        <v>Payoff</v>
      </c>
      <c r="AD116" s="56">
        <f t="shared" si="96"/>
        <v>72</v>
      </c>
      <c r="AE116" s="64">
        <f t="shared" si="142"/>
        <v>0</v>
      </c>
      <c r="AF116" s="64" t="str">
        <f t="shared" si="104"/>
        <v>-</v>
      </c>
      <c r="AG116" s="64">
        <f t="shared" si="105"/>
        <v>0</v>
      </c>
      <c r="AH116" s="64" t="str">
        <f t="shared" si="106"/>
        <v>-</v>
      </c>
      <c r="AI116" s="64" t="str">
        <f t="shared" si="143"/>
        <v>-</v>
      </c>
      <c r="AJ116" s="64" t="str">
        <f t="shared" si="107"/>
        <v>-</v>
      </c>
      <c r="AK116" s="57" t="str">
        <f t="shared" si="144"/>
        <v>Payoff</v>
      </c>
      <c r="AL116" s="56">
        <f t="shared" si="83"/>
        <v>72</v>
      </c>
      <c r="AM116" s="64" t="str">
        <f t="shared" si="145"/>
        <v>-</v>
      </c>
      <c r="AN116" s="64" t="str">
        <f t="shared" si="108"/>
        <v>-</v>
      </c>
      <c r="AO116" s="64" t="str">
        <f t="shared" si="109"/>
        <v>-</v>
      </c>
      <c r="AP116" s="64" t="str">
        <f t="shared" si="110"/>
        <v>-</v>
      </c>
      <c r="AQ116" s="64" t="str">
        <f t="shared" si="146"/>
        <v>-</v>
      </c>
      <c r="AR116" s="64" t="str">
        <f t="shared" si="111"/>
        <v>-</v>
      </c>
      <c r="AS116" s="57" t="str">
        <f t="shared" si="147"/>
        <v>-</v>
      </c>
      <c r="AT116" s="56">
        <f t="shared" si="84"/>
        <v>72</v>
      </c>
      <c r="AU116" s="64" t="str">
        <f t="shared" si="148"/>
        <v>-</v>
      </c>
      <c r="AV116" s="64" t="str">
        <f t="shared" si="112"/>
        <v>-</v>
      </c>
      <c r="AW116" s="64" t="str">
        <f t="shared" si="113"/>
        <v>-</v>
      </c>
      <c r="AX116" s="64" t="str">
        <f t="shared" si="114"/>
        <v>-</v>
      </c>
      <c r="AY116" s="64" t="str">
        <f t="shared" si="149"/>
        <v>-</v>
      </c>
      <c r="AZ116" s="64" t="str">
        <f t="shared" si="115"/>
        <v>-</v>
      </c>
      <c r="BA116" s="57" t="str">
        <f t="shared" si="150"/>
        <v>-</v>
      </c>
      <c r="BB116" s="56">
        <f t="shared" si="85"/>
        <v>72</v>
      </c>
      <c r="BC116" s="64" t="str">
        <f t="shared" si="151"/>
        <v>-</v>
      </c>
      <c r="BD116" s="64" t="str">
        <f t="shared" si="116"/>
        <v>-</v>
      </c>
      <c r="BE116" s="64" t="str">
        <f t="shared" si="117"/>
        <v>-</v>
      </c>
      <c r="BF116" s="64" t="str">
        <f t="shared" si="118"/>
        <v>-</v>
      </c>
      <c r="BG116" s="64" t="str">
        <f t="shared" si="152"/>
        <v>-</v>
      </c>
      <c r="BH116" s="64" t="str">
        <f t="shared" si="119"/>
        <v>-</v>
      </c>
      <c r="BI116" s="57" t="str">
        <f t="shared" si="153"/>
        <v>-</v>
      </c>
      <c r="BJ116" s="56">
        <f t="shared" si="86"/>
        <v>72</v>
      </c>
      <c r="BK116" s="64" t="str">
        <f t="shared" si="154"/>
        <v>-</v>
      </c>
      <c r="BL116" s="64" t="str">
        <f t="shared" si="120"/>
        <v>-</v>
      </c>
      <c r="BM116" s="64" t="str">
        <f t="shared" si="121"/>
        <v>-</v>
      </c>
      <c r="BN116" s="64" t="str">
        <f t="shared" si="122"/>
        <v>-</v>
      </c>
      <c r="BO116" s="64" t="str">
        <f t="shared" si="155"/>
        <v>-</v>
      </c>
      <c r="BP116" s="64" t="str">
        <f t="shared" si="123"/>
        <v>-</v>
      </c>
      <c r="BQ116" s="57" t="str">
        <f t="shared" si="156"/>
        <v>-</v>
      </c>
      <c r="BR116" s="56">
        <f t="shared" si="87"/>
        <v>72</v>
      </c>
      <c r="BS116" s="64" t="str">
        <f t="shared" si="157"/>
        <v>-</v>
      </c>
      <c r="BT116" s="64" t="str">
        <f t="shared" si="124"/>
        <v>-</v>
      </c>
      <c r="BU116" s="64" t="str">
        <f t="shared" si="125"/>
        <v>-</v>
      </c>
      <c r="BV116" s="64" t="str">
        <f t="shared" si="126"/>
        <v>-</v>
      </c>
      <c r="BW116" s="64" t="str">
        <f t="shared" si="158"/>
        <v>-</v>
      </c>
      <c r="BX116" s="64" t="str">
        <f t="shared" si="127"/>
        <v>-</v>
      </c>
      <c r="BY116" s="57" t="str">
        <f t="shared" si="159"/>
        <v>-</v>
      </c>
      <c r="BZ116" s="56">
        <f t="shared" si="88"/>
        <v>72</v>
      </c>
      <c r="CA116" s="64" t="str">
        <f t="shared" si="160"/>
        <v>-</v>
      </c>
      <c r="CB116" s="64" t="str">
        <f t="shared" si="128"/>
        <v>-</v>
      </c>
      <c r="CC116" s="64" t="str">
        <f t="shared" si="129"/>
        <v>-</v>
      </c>
      <c r="CD116" s="64" t="str">
        <f t="shared" si="130"/>
        <v>-</v>
      </c>
      <c r="CE116" s="64" t="str">
        <f t="shared" si="161"/>
        <v>-</v>
      </c>
      <c r="CF116" s="64" t="str">
        <f t="shared" si="131"/>
        <v>-</v>
      </c>
      <c r="CG116" s="57" t="str">
        <f t="shared" si="162"/>
        <v>-</v>
      </c>
      <c r="CH116" s="56">
        <f t="shared" si="89"/>
        <v>72</v>
      </c>
      <c r="CI116" s="64" t="str">
        <f t="shared" si="163"/>
        <v>-</v>
      </c>
      <c r="CJ116" s="64" t="str">
        <f t="shared" si="132"/>
        <v>-</v>
      </c>
      <c r="CK116" s="64" t="str">
        <f t="shared" si="133"/>
        <v>-</v>
      </c>
      <c r="CL116" s="64" t="str">
        <f t="shared" si="134"/>
        <v>-</v>
      </c>
      <c r="CM116" s="64" t="str">
        <f t="shared" si="164"/>
        <v>-</v>
      </c>
      <c r="CN116" s="64" t="str">
        <f t="shared" si="135"/>
        <v>-</v>
      </c>
      <c r="CO116" s="57" t="str">
        <f t="shared" si="165"/>
        <v>-</v>
      </c>
    </row>
    <row r="117" spans="3:93" ht="18" customHeight="1" x14ac:dyDescent="0.25">
      <c r="C117" s="299"/>
      <c r="D117" s="240"/>
      <c r="E117" s="64"/>
      <c r="F117" s="240"/>
      <c r="G117" s="62"/>
      <c r="H117" s="64"/>
      <c r="I117" s="64"/>
      <c r="J117" s="64"/>
      <c r="K117" s="62"/>
      <c r="L117" s="62"/>
      <c r="M117" s="62"/>
      <c r="N117" s="62"/>
      <c r="O117" s="56">
        <f t="shared" si="94"/>
        <v>73</v>
      </c>
      <c r="P117" s="64">
        <f t="shared" si="136"/>
        <v>0</v>
      </c>
      <c r="Q117" s="64" t="str">
        <f t="shared" si="97"/>
        <v>-</v>
      </c>
      <c r="R117" s="64" t="str">
        <f t="shared" si="98"/>
        <v>-</v>
      </c>
      <c r="S117" s="64">
        <f t="shared" si="137"/>
        <v>0</v>
      </c>
      <c r="T117" s="64" t="str">
        <f t="shared" si="138"/>
        <v>-</v>
      </c>
      <c r="U117" s="57" t="str">
        <f t="shared" si="99"/>
        <v>Payoff</v>
      </c>
      <c r="V117" s="56">
        <f t="shared" si="95"/>
        <v>73</v>
      </c>
      <c r="W117" s="64">
        <f t="shared" si="139"/>
        <v>0</v>
      </c>
      <c r="X117" s="64" t="str">
        <f t="shared" si="100"/>
        <v>-</v>
      </c>
      <c r="Y117" s="64">
        <f t="shared" si="101"/>
        <v>0</v>
      </c>
      <c r="Z117" s="64" t="str">
        <f t="shared" si="102"/>
        <v>-</v>
      </c>
      <c r="AA117" s="64" t="str">
        <f t="shared" si="140"/>
        <v>-</v>
      </c>
      <c r="AB117" s="64" t="str">
        <f t="shared" si="103"/>
        <v>-</v>
      </c>
      <c r="AC117" s="57" t="str">
        <f t="shared" si="141"/>
        <v>Payoff</v>
      </c>
      <c r="AD117" s="56">
        <f t="shared" si="96"/>
        <v>73</v>
      </c>
      <c r="AE117" s="64">
        <f t="shared" si="142"/>
        <v>0</v>
      </c>
      <c r="AF117" s="64" t="str">
        <f t="shared" si="104"/>
        <v>-</v>
      </c>
      <c r="AG117" s="64">
        <f t="shared" si="105"/>
        <v>0</v>
      </c>
      <c r="AH117" s="64" t="str">
        <f t="shared" si="106"/>
        <v>-</v>
      </c>
      <c r="AI117" s="64" t="str">
        <f t="shared" si="143"/>
        <v>-</v>
      </c>
      <c r="AJ117" s="64" t="str">
        <f t="shared" si="107"/>
        <v>-</v>
      </c>
      <c r="AK117" s="57" t="str">
        <f t="shared" si="144"/>
        <v>Payoff</v>
      </c>
      <c r="AL117" s="56">
        <f t="shared" si="83"/>
        <v>73</v>
      </c>
      <c r="AM117" s="64" t="str">
        <f t="shared" si="145"/>
        <v>-</v>
      </c>
      <c r="AN117" s="64" t="str">
        <f t="shared" si="108"/>
        <v>-</v>
      </c>
      <c r="AO117" s="64" t="str">
        <f t="shared" si="109"/>
        <v>-</v>
      </c>
      <c r="AP117" s="64" t="str">
        <f t="shared" si="110"/>
        <v>-</v>
      </c>
      <c r="AQ117" s="64" t="str">
        <f t="shared" si="146"/>
        <v>-</v>
      </c>
      <c r="AR117" s="64" t="str">
        <f t="shared" si="111"/>
        <v>-</v>
      </c>
      <c r="AS117" s="57" t="str">
        <f t="shared" si="147"/>
        <v>-</v>
      </c>
      <c r="AT117" s="56">
        <f t="shared" si="84"/>
        <v>73</v>
      </c>
      <c r="AU117" s="64" t="str">
        <f t="shared" si="148"/>
        <v>-</v>
      </c>
      <c r="AV117" s="64" t="str">
        <f t="shared" si="112"/>
        <v>-</v>
      </c>
      <c r="AW117" s="64" t="str">
        <f t="shared" si="113"/>
        <v>-</v>
      </c>
      <c r="AX117" s="64" t="str">
        <f t="shared" si="114"/>
        <v>-</v>
      </c>
      <c r="AY117" s="64" t="str">
        <f t="shared" si="149"/>
        <v>-</v>
      </c>
      <c r="AZ117" s="64" t="str">
        <f t="shared" si="115"/>
        <v>-</v>
      </c>
      <c r="BA117" s="57" t="str">
        <f t="shared" si="150"/>
        <v>-</v>
      </c>
      <c r="BB117" s="56">
        <f t="shared" si="85"/>
        <v>73</v>
      </c>
      <c r="BC117" s="64" t="str">
        <f t="shared" si="151"/>
        <v>-</v>
      </c>
      <c r="BD117" s="64" t="str">
        <f t="shared" si="116"/>
        <v>-</v>
      </c>
      <c r="BE117" s="64" t="str">
        <f t="shared" si="117"/>
        <v>-</v>
      </c>
      <c r="BF117" s="64" t="str">
        <f t="shared" si="118"/>
        <v>-</v>
      </c>
      <c r="BG117" s="64" t="str">
        <f t="shared" si="152"/>
        <v>-</v>
      </c>
      <c r="BH117" s="64" t="str">
        <f t="shared" si="119"/>
        <v>-</v>
      </c>
      <c r="BI117" s="57" t="str">
        <f t="shared" si="153"/>
        <v>-</v>
      </c>
      <c r="BJ117" s="56">
        <f t="shared" si="86"/>
        <v>73</v>
      </c>
      <c r="BK117" s="64" t="str">
        <f t="shared" si="154"/>
        <v>-</v>
      </c>
      <c r="BL117" s="64" t="str">
        <f t="shared" si="120"/>
        <v>-</v>
      </c>
      <c r="BM117" s="64" t="str">
        <f t="shared" si="121"/>
        <v>-</v>
      </c>
      <c r="BN117" s="64" t="str">
        <f t="shared" si="122"/>
        <v>-</v>
      </c>
      <c r="BO117" s="64" t="str">
        <f t="shared" si="155"/>
        <v>-</v>
      </c>
      <c r="BP117" s="64" t="str">
        <f t="shared" si="123"/>
        <v>-</v>
      </c>
      <c r="BQ117" s="57" t="str">
        <f t="shared" si="156"/>
        <v>-</v>
      </c>
      <c r="BR117" s="56">
        <f t="shared" si="87"/>
        <v>73</v>
      </c>
      <c r="BS117" s="64" t="str">
        <f t="shared" si="157"/>
        <v>-</v>
      </c>
      <c r="BT117" s="64" t="str">
        <f t="shared" si="124"/>
        <v>-</v>
      </c>
      <c r="BU117" s="64" t="str">
        <f t="shared" si="125"/>
        <v>-</v>
      </c>
      <c r="BV117" s="64" t="str">
        <f t="shared" si="126"/>
        <v>-</v>
      </c>
      <c r="BW117" s="64" t="str">
        <f t="shared" si="158"/>
        <v>-</v>
      </c>
      <c r="BX117" s="64" t="str">
        <f t="shared" si="127"/>
        <v>-</v>
      </c>
      <c r="BY117" s="57" t="str">
        <f t="shared" si="159"/>
        <v>-</v>
      </c>
      <c r="BZ117" s="56">
        <f t="shared" si="88"/>
        <v>73</v>
      </c>
      <c r="CA117" s="64" t="str">
        <f t="shared" si="160"/>
        <v>-</v>
      </c>
      <c r="CB117" s="64" t="str">
        <f t="shared" si="128"/>
        <v>-</v>
      </c>
      <c r="CC117" s="64" t="str">
        <f t="shared" si="129"/>
        <v>-</v>
      </c>
      <c r="CD117" s="64" t="str">
        <f t="shared" si="130"/>
        <v>-</v>
      </c>
      <c r="CE117" s="64" t="str">
        <f t="shared" si="161"/>
        <v>-</v>
      </c>
      <c r="CF117" s="64" t="str">
        <f t="shared" si="131"/>
        <v>-</v>
      </c>
      <c r="CG117" s="57" t="str">
        <f t="shared" si="162"/>
        <v>-</v>
      </c>
      <c r="CH117" s="56">
        <f t="shared" si="89"/>
        <v>73</v>
      </c>
      <c r="CI117" s="64" t="str">
        <f t="shared" si="163"/>
        <v>-</v>
      </c>
      <c r="CJ117" s="64" t="str">
        <f t="shared" si="132"/>
        <v>-</v>
      </c>
      <c r="CK117" s="64" t="str">
        <f t="shared" si="133"/>
        <v>-</v>
      </c>
      <c r="CL117" s="64" t="str">
        <f t="shared" si="134"/>
        <v>-</v>
      </c>
      <c r="CM117" s="64" t="str">
        <f t="shared" si="164"/>
        <v>-</v>
      </c>
      <c r="CN117" s="64" t="str">
        <f t="shared" si="135"/>
        <v>-</v>
      </c>
      <c r="CO117" s="57" t="str">
        <f t="shared" si="165"/>
        <v>-</v>
      </c>
    </row>
    <row r="118" spans="3:93" ht="18" customHeight="1" x14ac:dyDescent="0.25">
      <c r="C118" s="299"/>
      <c r="D118" s="240"/>
      <c r="E118" s="64"/>
      <c r="F118" s="240"/>
      <c r="G118" s="62"/>
      <c r="H118" s="64"/>
      <c r="I118" s="64"/>
      <c r="J118" s="64"/>
      <c r="K118" s="62"/>
      <c r="L118" s="62"/>
      <c r="M118" s="62"/>
      <c r="N118" s="62"/>
      <c r="O118" s="56">
        <f t="shared" si="94"/>
        <v>74</v>
      </c>
      <c r="P118" s="64">
        <f t="shared" si="136"/>
        <v>0</v>
      </c>
      <c r="Q118" s="64" t="str">
        <f t="shared" si="97"/>
        <v>-</v>
      </c>
      <c r="R118" s="64" t="str">
        <f t="shared" si="98"/>
        <v>-</v>
      </c>
      <c r="S118" s="64">
        <f t="shared" si="137"/>
        <v>0</v>
      </c>
      <c r="T118" s="64" t="str">
        <f t="shared" si="138"/>
        <v>-</v>
      </c>
      <c r="U118" s="57" t="str">
        <f t="shared" si="99"/>
        <v>Payoff</v>
      </c>
      <c r="V118" s="56">
        <f t="shared" si="95"/>
        <v>74</v>
      </c>
      <c r="W118" s="64">
        <f t="shared" si="139"/>
        <v>0</v>
      </c>
      <c r="X118" s="64" t="str">
        <f t="shared" si="100"/>
        <v>-</v>
      </c>
      <c r="Y118" s="64">
        <f t="shared" si="101"/>
        <v>0</v>
      </c>
      <c r="Z118" s="64" t="str">
        <f t="shared" si="102"/>
        <v>-</v>
      </c>
      <c r="AA118" s="64" t="str">
        <f t="shared" si="140"/>
        <v>-</v>
      </c>
      <c r="AB118" s="64" t="str">
        <f t="shared" si="103"/>
        <v>-</v>
      </c>
      <c r="AC118" s="57" t="str">
        <f t="shared" si="141"/>
        <v>Payoff</v>
      </c>
      <c r="AD118" s="56">
        <f t="shared" si="96"/>
        <v>74</v>
      </c>
      <c r="AE118" s="64">
        <f t="shared" si="142"/>
        <v>0</v>
      </c>
      <c r="AF118" s="64" t="str">
        <f t="shared" si="104"/>
        <v>-</v>
      </c>
      <c r="AG118" s="64">
        <f t="shared" si="105"/>
        <v>0</v>
      </c>
      <c r="AH118" s="64" t="str">
        <f t="shared" si="106"/>
        <v>-</v>
      </c>
      <c r="AI118" s="64" t="str">
        <f t="shared" si="143"/>
        <v>-</v>
      </c>
      <c r="AJ118" s="64" t="str">
        <f t="shared" si="107"/>
        <v>-</v>
      </c>
      <c r="AK118" s="57" t="str">
        <f t="shared" si="144"/>
        <v>Payoff</v>
      </c>
      <c r="AL118" s="56">
        <f t="shared" si="83"/>
        <v>74</v>
      </c>
      <c r="AM118" s="64" t="str">
        <f t="shared" si="145"/>
        <v>-</v>
      </c>
      <c r="AN118" s="64" t="str">
        <f t="shared" si="108"/>
        <v>-</v>
      </c>
      <c r="AO118" s="64" t="str">
        <f t="shared" si="109"/>
        <v>-</v>
      </c>
      <c r="AP118" s="64" t="str">
        <f t="shared" si="110"/>
        <v>-</v>
      </c>
      <c r="AQ118" s="64" t="str">
        <f t="shared" si="146"/>
        <v>-</v>
      </c>
      <c r="AR118" s="64" t="str">
        <f t="shared" si="111"/>
        <v>-</v>
      </c>
      <c r="AS118" s="57" t="str">
        <f t="shared" si="147"/>
        <v>-</v>
      </c>
      <c r="AT118" s="56">
        <f t="shared" si="84"/>
        <v>74</v>
      </c>
      <c r="AU118" s="64" t="str">
        <f t="shared" si="148"/>
        <v>-</v>
      </c>
      <c r="AV118" s="64" t="str">
        <f t="shared" si="112"/>
        <v>-</v>
      </c>
      <c r="AW118" s="64" t="str">
        <f t="shared" si="113"/>
        <v>-</v>
      </c>
      <c r="AX118" s="64" t="str">
        <f t="shared" si="114"/>
        <v>-</v>
      </c>
      <c r="AY118" s="64" t="str">
        <f t="shared" si="149"/>
        <v>-</v>
      </c>
      <c r="AZ118" s="64" t="str">
        <f t="shared" si="115"/>
        <v>-</v>
      </c>
      <c r="BA118" s="57" t="str">
        <f t="shared" si="150"/>
        <v>-</v>
      </c>
      <c r="BB118" s="56">
        <f t="shared" si="85"/>
        <v>74</v>
      </c>
      <c r="BC118" s="64" t="str">
        <f t="shared" si="151"/>
        <v>-</v>
      </c>
      <c r="BD118" s="64" t="str">
        <f t="shared" si="116"/>
        <v>-</v>
      </c>
      <c r="BE118" s="64" t="str">
        <f t="shared" si="117"/>
        <v>-</v>
      </c>
      <c r="BF118" s="64" t="str">
        <f t="shared" si="118"/>
        <v>-</v>
      </c>
      <c r="BG118" s="64" t="str">
        <f t="shared" si="152"/>
        <v>-</v>
      </c>
      <c r="BH118" s="64" t="str">
        <f t="shared" si="119"/>
        <v>-</v>
      </c>
      <c r="BI118" s="57" t="str">
        <f t="shared" si="153"/>
        <v>-</v>
      </c>
      <c r="BJ118" s="56">
        <f t="shared" si="86"/>
        <v>74</v>
      </c>
      <c r="BK118" s="64" t="str">
        <f t="shared" si="154"/>
        <v>-</v>
      </c>
      <c r="BL118" s="64" t="str">
        <f t="shared" si="120"/>
        <v>-</v>
      </c>
      <c r="BM118" s="64" t="str">
        <f t="shared" si="121"/>
        <v>-</v>
      </c>
      <c r="BN118" s="64" t="str">
        <f t="shared" si="122"/>
        <v>-</v>
      </c>
      <c r="BO118" s="64" t="str">
        <f t="shared" si="155"/>
        <v>-</v>
      </c>
      <c r="BP118" s="64" t="str">
        <f t="shared" si="123"/>
        <v>-</v>
      </c>
      <c r="BQ118" s="57" t="str">
        <f t="shared" si="156"/>
        <v>-</v>
      </c>
      <c r="BR118" s="56">
        <f t="shared" si="87"/>
        <v>74</v>
      </c>
      <c r="BS118" s="64" t="str">
        <f t="shared" si="157"/>
        <v>-</v>
      </c>
      <c r="BT118" s="64" t="str">
        <f t="shared" si="124"/>
        <v>-</v>
      </c>
      <c r="BU118" s="64" t="str">
        <f t="shared" si="125"/>
        <v>-</v>
      </c>
      <c r="BV118" s="64" t="str">
        <f t="shared" si="126"/>
        <v>-</v>
      </c>
      <c r="BW118" s="64" t="str">
        <f t="shared" si="158"/>
        <v>-</v>
      </c>
      <c r="BX118" s="64" t="str">
        <f t="shared" si="127"/>
        <v>-</v>
      </c>
      <c r="BY118" s="57" t="str">
        <f t="shared" si="159"/>
        <v>-</v>
      </c>
      <c r="BZ118" s="56">
        <f t="shared" si="88"/>
        <v>74</v>
      </c>
      <c r="CA118" s="64" t="str">
        <f t="shared" si="160"/>
        <v>-</v>
      </c>
      <c r="CB118" s="64" t="str">
        <f t="shared" si="128"/>
        <v>-</v>
      </c>
      <c r="CC118" s="64" t="str">
        <f t="shared" si="129"/>
        <v>-</v>
      </c>
      <c r="CD118" s="64" t="str">
        <f t="shared" si="130"/>
        <v>-</v>
      </c>
      <c r="CE118" s="64" t="str">
        <f t="shared" si="161"/>
        <v>-</v>
      </c>
      <c r="CF118" s="64" t="str">
        <f t="shared" si="131"/>
        <v>-</v>
      </c>
      <c r="CG118" s="57" t="str">
        <f t="shared" si="162"/>
        <v>-</v>
      </c>
      <c r="CH118" s="56">
        <f t="shared" si="89"/>
        <v>74</v>
      </c>
      <c r="CI118" s="64" t="str">
        <f t="shared" si="163"/>
        <v>-</v>
      </c>
      <c r="CJ118" s="64" t="str">
        <f t="shared" si="132"/>
        <v>-</v>
      </c>
      <c r="CK118" s="64" t="str">
        <f t="shared" si="133"/>
        <v>-</v>
      </c>
      <c r="CL118" s="64" t="str">
        <f t="shared" si="134"/>
        <v>-</v>
      </c>
      <c r="CM118" s="64" t="str">
        <f t="shared" si="164"/>
        <v>-</v>
      </c>
      <c r="CN118" s="64" t="str">
        <f t="shared" si="135"/>
        <v>-</v>
      </c>
      <c r="CO118" s="57" t="str">
        <f t="shared" si="165"/>
        <v>-</v>
      </c>
    </row>
    <row r="119" spans="3:93" ht="18" customHeight="1" x14ac:dyDescent="0.25">
      <c r="C119" s="299"/>
      <c r="D119" s="240"/>
      <c r="E119" s="64"/>
      <c r="F119" s="240"/>
      <c r="G119" s="62"/>
      <c r="H119" s="64"/>
      <c r="I119" s="64"/>
      <c r="J119" s="64"/>
      <c r="K119" s="62"/>
      <c r="L119" s="62"/>
      <c r="M119" s="62"/>
      <c r="N119" s="62"/>
      <c r="O119" s="56">
        <f t="shared" si="94"/>
        <v>75</v>
      </c>
      <c r="P119" s="64">
        <f t="shared" si="136"/>
        <v>0</v>
      </c>
      <c r="Q119" s="64" t="str">
        <f t="shared" si="97"/>
        <v>-</v>
      </c>
      <c r="R119" s="64" t="str">
        <f t="shared" si="98"/>
        <v>-</v>
      </c>
      <c r="S119" s="64">
        <f t="shared" si="137"/>
        <v>0</v>
      </c>
      <c r="T119" s="64" t="str">
        <f t="shared" si="138"/>
        <v>-</v>
      </c>
      <c r="U119" s="57" t="str">
        <f t="shared" si="99"/>
        <v>Payoff</v>
      </c>
      <c r="V119" s="56">
        <f t="shared" si="95"/>
        <v>75</v>
      </c>
      <c r="W119" s="64">
        <f t="shared" si="139"/>
        <v>0</v>
      </c>
      <c r="X119" s="64" t="str">
        <f t="shared" si="100"/>
        <v>-</v>
      </c>
      <c r="Y119" s="64">
        <f t="shared" si="101"/>
        <v>0</v>
      </c>
      <c r="Z119" s="64" t="str">
        <f t="shared" si="102"/>
        <v>-</v>
      </c>
      <c r="AA119" s="64" t="str">
        <f t="shared" si="140"/>
        <v>-</v>
      </c>
      <c r="AB119" s="64" t="str">
        <f t="shared" si="103"/>
        <v>-</v>
      </c>
      <c r="AC119" s="57" t="str">
        <f t="shared" si="141"/>
        <v>Payoff</v>
      </c>
      <c r="AD119" s="56">
        <f t="shared" si="96"/>
        <v>75</v>
      </c>
      <c r="AE119" s="64">
        <f t="shared" si="142"/>
        <v>0</v>
      </c>
      <c r="AF119" s="64" t="str">
        <f t="shared" si="104"/>
        <v>-</v>
      </c>
      <c r="AG119" s="64">
        <f t="shared" si="105"/>
        <v>0</v>
      </c>
      <c r="AH119" s="64" t="str">
        <f t="shared" si="106"/>
        <v>-</v>
      </c>
      <c r="AI119" s="64" t="str">
        <f t="shared" si="143"/>
        <v>-</v>
      </c>
      <c r="AJ119" s="64" t="str">
        <f t="shared" si="107"/>
        <v>-</v>
      </c>
      <c r="AK119" s="57" t="str">
        <f t="shared" si="144"/>
        <v>Payoff</v>
      </c>
      <c r="AL119" s="56">
        <f t="shared" si="83"/>
        <v>75</v>
      </c>
      <c r="AM119" s="64" t="str">
        <f t="shared" si="145"/>
        <v>-</v>
      </c>
      <c r="AN119" s="64" t="str">
        <f t="shared" si="108"/>
        <v>-</v>
      </c>
      <c r="AO119" s="64" t="str">
        <f t="shared" si="109"/>
        <v>-</v>
      </c>
      <c r="AP119" s="64" t="str">
        <f t="shared" si="110"/>
        <v>-</v>
      </c>
      <c r="AQ119" s="64" t="str">
        <f t="shared" si="146"/>
        <v>-</v>
      </c>
      <c r="AR119" s="64" t="str">
        <f t="shared" si="111"/>
        <v>-</v>
      </c>
      <c r="AS119" s="57" t="str">
        <f t="shared" si="147"/>
        <v>-</v>
      </c>
      <c r="AT119" s="56">
        <f t="shared" si="84"/>
        <v>75</v>
      </c>
      <c r="AU119" s="64" t="str">
        <f t="shared" si="148"/>
        <v>-</v>
      </c>
      <c r="AV119" s="64" t="str">
        <f t="shared" si="112"/>
        <v>-</v>
      </c>
      <c r="AW119" s="64" t="str">
        <f t="shared" si="113"/>
        <v>-</v>
      </c>
      <c r="AX119" s="64" t="str">
        <f t="shared" si="114"/>
        <v>-</v>
      </c>
      <c r="AY119" s="64" t="str">
        <f t="shared" si="149"/>
        <v>-</v>
      </c>
      <c r="AZ119" s="64" t="str">
        <f t="shared" si="115"/>
        <v>-</v>
      </c>
      <c r="BA119" s="57" t="str">
        <f t="shared" si="150"/>
        <v>-</v>
      </c>
      <c r="BB119" s="56">
        <f t="shared" si="85"/>
        <v>75</v>
      </c>
      <c r="BC119" s="64" t="str">
        <f t="shared" si="151"/>
        <v>-</v>
      </c>
      <c r="BD119" s="64" t="str">
        <f t="shared" si="116"/>
        <v>-</v>
      </c>
      <c r="BE119" s="64" t="str">
        <f t="shared" si="117"/>
        <v>-</v>
      </c>
      <c r="BF119" s="64" t="str">
        <f t="shared" si="118"/>
        <v>-</v>
      </c>
      <c r="BG119" s="64" t="str">
        <f t="shared" si="152"/>
        <v>-</v>
      </c>
      <c r="BH119" s="64" t="str">
        <f t="shared" si="119"/>
        <v>-</v>
      </c>
      <c r="BI119" s="57" t="str">
        <f t="shared" si="153"/>
        <v>-</v>
      </c>
      <c r="BJ119" s="56">
        <f t="shared" si="86"/>
        <v>75</v>
      </c>
      <c r="BK119" s="64" t="str">
        <f t="shared" si="154"/>
        <v>-</v>
      </c>
      <c r="BL119" s="64" t="str">
        <f t="shared" si="120"/>
        <v>-</v>
      </c>
      <c r="BM119" s="64" t="str">
        <f t="shared" si="121"/>
        <v>-</v>
      </c>
      <c r="BN119" s="64" t="str">
        <f t="shared" si="122"/>
        <v>-</v>
      </c>
      <c r="BO119" s="64" t="str">
        <f t="shared" si="155"/>
        <v>-</v>
      </c>
      <c r="BP119" s="64" t="str">
        <f t="shared" si="123"/>
        <v>-</v>
      </c>
      <c r="BQ119" s="57" t="str">
        <f t="shared" si="156"/>
        <v>-</v>
      </c>
      <c r="BR119" s="56">
        <f t="shared" si="87"/>
        <v>75</v>
      </c>
      <c r="BS119" s="64" t="str">
        <f t="shared" si="157"/>
        <v>-</v>
      </c>
      <c r="BT119" s="64" t="str">
        <f t="shared" si="124"/>
        <v>-</v>
      </c>
      <c r="BU119" s="64" t="str">
        <f t="shared" si="125"/>
        <v>-</v>
      </c>
      <c r="BV119" s="64" t="str">
        <f t="shared" si="126"/>
        <v>-</v>
      </c>
      <c r="BW119" s="64" t="str">
        <f t="shared" si="158"/>
        <v>-</v>
      </c>
      <c r="BX119" s="64" t="str">
        <f t="shared" si="127"/>
        <v>-</v>
      </c>
      <c r="BY119" s="57" t="str">
        <f t="shared" si="159"/>
        <v>-</v>
      </c>
      <c r="BZ119" s="56">
        <f t="shared" si="88"/>
        <v>75</v>
      </c>
      <c r="CA119" s="64" t="str">
        <f t="shared" si="160"/>
        <v>-</v>
      </c>
      <c r="CB119" s="64" t="str">
        <f t="shared" si="128"/>
        <v>-</v>
      </c>
      <c r="CC119" s="64" t="str">
        <f t="shared" si="129"/>
        <v>-</v>
      </c>
      <c r="CD119" s="64" t="str">
        <f t="shared" si="130"/>
        <v>-</v>
      </c>
      <c r="CE119" s="64" t="str">
        <f t="shared" si="161"/>
        <v>-</v>
      </c>
      <c r="CF119" s="64" t="str">
        <f t="shared" si="131"/>
        <v>-</v>
      </c>
      <c r="CG119" s="57" t="str">
        <f t="shared" si="162"/>
        <v>-</v>
      </c>
      <c r="CH119" s="56">
        <f t="shared" si="89"/>
        <v>75</v>
      </c>
      <c r="CI119" s="64" t="str">
        <f t="shared" si="163"/>
        <v>-</v>
      </c>
      <c r="CJ119" s="64" t="str">
        <f t="shared" si="132"/>
        <v>-</v>
      </c>
      <c r="CK119" s="64" t="str">
        <f t="shared" si="133"/>
        <v>-</v>
      </c>
      <c r="CL119" s="64" t="str">
        <f t="shared" si="134"/>
        <v>-</v>
      </c>
      <c r="CM119" s="64" t="str">
        <f t="shared" si="164"/>
        <v>-</v>
      </c>
      <c r="CN119" s="64" t="str">
        <f t="shared" si="135"/>
        <v>-</v>
      </c>
      <c r="CO119" s="57" t="str">
        <f t="shared" si="165"/>
        <v>-</v>
      </c>
    </row>
    <row r="120" spans="3:93" ht="18" customHeight="1" x14ac:dyDescent="0.25">
      <c r="C120" s="299"/>
      <c r="D120" s="240"/>
      <c r="E120" s="64"/>
      <c r="F120" s="240"/>
      <c r="G120" s="62"/>
      <c r="H120" s="64"/>
      <c r="I120" s="64"/>
      <c r="J120" s="64"/>
      <c r="K120" s="62"/>
      <c r="L120" s="62"/>
      <c r="M120" s="62"/>
      <c r="N120" s="62"/>
      <c r="O120" s="56">
        <f t="shared" si="94"/>
        <v>76</v>
      </c>
      <c r="P120" s="64">
        <f t="shared" si="136"/>
        <v>0</v>
      </c>
      <c r="Q120" s="64" t="str">
        <f t="shared" si="97"/>
        <v>-</v>
      </c>
      <c r="R120" s="64" t="str">
        <f t="shared" si="98"/>
        <v>-</v>
      </c>
      <c r="S120" s="64">
        <f t="shared" si="137"/>
        <v>0</v>
      </c>
      <c r="T120" s="64" t="str">
        <f t="shared" si="138"/>
        <v>-</v>
      </c>
      <c r="U120" s="57" t="str">
        <f t="shared" si="99"/>
        <v>Payoff</v>
      </c>
      <c r="V120" s="56">
        <f t="shared" si="95"/>
        <v>76</v>
      </c>
      <c r="W120" s="64">
        <f t="shared" si="139"/>
        <v>0</v>
      </c>
      <c r="X120" s="64" t="str">
        <f t="shared" si="100"/>
        <v>-</v>
      </c>
      <c r="Y120" s="64">
        <f t="shared" si="101"/>
        <v>0</v>
      </c>
      <c r="Z120" s="64" t="str">
        <f t="shared" si="102"/>
        <v>-</v>
      </c>
      <c r="AA120" s="64" t="str">
        <f t="shared" si="140"/>
        <v>-</v>
      </c>
      <c r="AB120" s="64" t="str">
        <f t="shared" si="103"/>
        <v>-</v>
      </c>
      <c r="AC120" s="57" t="str">
        <f t="shared" si="141"/>
        <v>Payoff</v>
      </c>
      <c r="AD120" s="56">
        <f t="shared" si="96"/>
        <v>76</v>
      </c>
      <c r="AE120" s="64">
        <f t="shared" si="142"/>
        <v>0</v>
      </c>
      <c r="AF120" s="64" t="str">
        <f t="shared" si="104"/>
        <v>-</v>
      </c>
      <c r="AG120" s="64">
        <f t="shared" si="105"/>
        <v>0</v>
      </c>
      <c r="AH120" s="64" t="str">
        <f t="shared" si="106"/>
        <v>-</v>
      </c>
      <c r="AI120" s="64" t="str">
        <f t="shared" si="143"/>
        <v>-</v>
      </c>
      <c r="AJ120" s="64" t="str">
        <f t="shared" si="107"/>
        <v>-</v>
      </c>
      <c r="AK120" s="57" t="str">
        <f t="shared" si="144"/>
        <v>Payoff</v>
      </c>
      <c r="AL120" s="56">
        <f t="shared" si="83"/>
        <v>76</v>
      </c>
      <c r="AM120" s="64" t="str">
        <f t="shared" si="145"/>
        <v>-</v>
      </c>
      <c r="AN120" s="64" t="str">
        <f t="shared" si="108"/>
        <v>-</v>
      </c>
      <c r="AO120" s="64" t="str">
        <f t="shared" si="109"/>
        <v>-</v>
      </c>
      <c r="AP120" s="64" t="str">
        <f t="shared" si="110"/>
        <v>-</v>
      </c>
      <c r="AQ120" s="64" t="str">
        <f t="shared" si="146"/>
        <v>-</v>
      </c>
      <c r="AR120" s="64" t="str">
        <f t="shared" si="111"/>
        <v>-</v>
      </c>
      <c r="AS120" s="57" t="str">
        <f t="shared" si="147"/>
        <v>-</v>
      </c>
      <c r="AT120" s="56">
        <f t="shared" si="84"/>
        <v>76</v>
      </c>
      <c r="AU120" s="64" t="str">
        <f t="shared" si="148"/>
        <v>-</v>
      </c>
      <c r="AV120" s="64" t="str">
        <f t="shared" si="112"/>
        <v>-</v>
      </c>
      <c r="AW120" s="64" t="str">
        <f t="shared" si="113"/>
        <v>-</v>
      </c>
      <c r="AX120" s="64" t="str">
        <f t="shared" si="114"/>
        <v>-</v>
      </c>
      <c r="AY120" s="64" t="str">
        <f t="shared" si="149"/>
        <v>-</v>
      </c>
      <c r="AZ120" s="64" t="str">
        <f t="shared" si="115"/>
        <v>-</v>
      </c>
      <c r="BA120" s="57" t="str">
        <f t="shared" si="150"/>
        <v>-</v>
      </c>
      <c r="BB120" s="56">
        <f t="shared" si="85"/>
        <v>76</v>
      </c>
      <c r="BC120" s="64" t="str">
        <f t="shared" si="151"/>
        <v>-</v>
      </c>
      <c r="BD120" s="64" t="str">
        <f t="shared" si="116"/>
        <v>-</v>
      </c>
      <c r="BE120" s="64" t="str">
        <f t="shared" si="117"/>
        <v>-</v>
      </c>
      <c r="BF120" s="64" t="str">
        <f t="shared" si="118"/>
        <v>-</v>
      </c>
      <c r="BG120" s="64" t="str">
        <f t="shared" si="152"/>
        <v>-</v>
      </c>
      <c r="BH120" s="64" t="str">
        <f t="shared" si="119"/>
        <v>-</v>
      </c>
      <c r="BI120" s="57" t="str">
        <f t="shared" si="153"/>
        <v>-</v>
      </c>
      <c r="BJ120" s="56">
        <f t="shared" si="86"/>
        <v>76</v>
      </c>
      <c r="BK120" s="64" t="str">
        <f t="shared" si="154"/>
        <v>-</v>
      </c>
      <c r="BL120" s="64" t="str">
        <f t="shared" si="120"/>
        <v>-</v>
      </c>
      <c r="BM120" s="64" t="str">
        <f t="shared" si="121"/>
        <v>-</v>
      </c>
      <c r="BN120" s="64" t="str">
        <f t="shared" si="122"/>
        <v>-</v>
      </c>
      <c r="BO120" s="64" t="str">
        <f t="shared" si="155"/>
        <v>-</v>
      </c>
      <c r="BP120" s="64" t="str">
        <f t="shared" si="123"/>
        <v>-</v>
      </c>
      <c r="BQ120" s="57" t="str">
        <f t="shared" si="156"/>
        <v>-</v>
      </c>
      <c r="BR120" s="56">
        <f t="shared" si="87"/>
        <v>76</v>
      </c>
      <c r="BS120" s="64" t="str">
        <f t="shared" si="157"/>
        <v>-</v>
      </c>
      <c r="BT120" s="64" t="str">
        <f t="shared" si="124"/>
        <v>-</v>
      </c>
      <c r="BU120" s="64" t="str">
        <f t="shared" si="125"/>
        <v>-</v>
      </c>
      <c r="BV120" s="64" t="str">
        <f t="shared" si="126"/>
        <v>-</v>
      </c>
      <c r="BW120" s="64" t="str">
        <f t="shared" si="158"/>
        <v>-</v>
      </c>
      <c r="BX120" s="64" t="str">
        <f t="shared" si="127"/>
        <v>-</v>
      </c>
      <c r="BY120" s="57" t="str">
        <f t="shared" si="159"/>
        <v>-</v>
      </c>
      <c r="BZ120" s="56">
        <f t="shared" si="88"/>
        <v>76</v>
      </c>
      <c r="CA120" s="64" t="str">
        <f t="shared" si="160"/>
        <v>-</v>
      </c>
      <c r="CB120" s="64" t="str">
        <f t="shared" si="128"/>
        <v>-</v>
      </c>
      <c r="CC120" s="64" t="str">
        <f t="shared" si="129"/>
        <v>-</v>
      </c>
      <c r="CD120" s="64" t="str">
        <f t="shared" si="130"/>
        <v>-</v>
      </c>
      <c r="CE120" s="64" t="str">
        <f t="shared" si="161"/>
        <v>-</v>
      </c>
      <c r="CF120" s="64" t="str">
        <f t="shared" si="131"/>
        <v>-</v>
      </c>
      <c r="CG120" s="57" t="str">
        <f t="shared" si="162"/>
        <v>-</v>
      </c>
      <c r="CH120" s="56">
        <f t="shared" si="89"/>
        <v>76</v>
      </c>
      <c r="CI120" s="64" t="str">
        <f t="shared" si="163"/>
        <v>-</v>
      </c>
      <c r="CJ120" s="64" t="str">
        <f t="shared" si="132"/>
        <v>-</v>
      </c>
      <c r="CK120" s="64" t="str">
        <f t="shared" si="133"/>
        <v>-</v>
      </c>
      <c r="CL120" s="64" t="str">
        <f t="shared" si="134"/>
        <v>-</v>
      </c>
      <c r="CM120" s="64" t="str">
        <f t="shared" si="164"/>
        <v>-</v>
      </c>
      <c r="CN120" s="64" t="str">
        <f t="shared" si="135"/>
        <v>-</v>
      </c>
      <c r="CO120" s="57" t="str">
        <f t="shared" si="165"/>
        <v>-</v>
      </c>
    </row>
    <row r="121" spans="3:93" ht="18" customHeight="1" x14ac:dyDescent="0.25">
      <c r="C121" s="299"/>
      <c r="D121" s="240"/>
      <c r="E121" s="64"/>
      <c r="F121" s="240"/>
      <c r="G121" s="62"/>
      <c r="H121" s="64"/>
      <c r="I121" s="64"/>
      <c r="J121" s="64"/>
      <c r="K121" s="62"/>
      <c r="L121" s="62"/>
      <c r="M121" s="62"/>
      <c r="N121" s="62"/>
      <c r="O121" s="56">
        <f t="shared" si="94"/>
        <v>77</v>
      </c>
      <c r="P121" s="64">
        <f t="shared" si="136"/>
        <v>0</v>
      </c>
      <c r="Q121" s="64" t="str">
        <f t="shared" si="97"/>
        <v>-</v>
      </c>
      <c r="R121" s="64" t="str">
        <f t="shared" si="98"/>
        <v>-</v>
      </c>
      <c r="S121" s="64">
        <f t="shared" si="137"/>
        <v>0</v>
      </c>
      <c r="T121" s="64" t="str">
        <f t="shared" si="138"/>
        <v>-</v>
      </c>
      <c r="U121" s="57" t="str">
        <f t="shared" si="99"/>
        <v>Payoff</v>
      </c>
      <c r="V121" s="56">
        <f t="shared" si="95"/>
        <v>77</v>
      </c>
      <c r="W121" s="64">
        <f t="shared" si="139"/>
        <v>0</v>
      </c>
      <c r="X121" s="64" t="str">
        <f t="shared" si="100"/>
        <v>-</v>
      </c>
      <c r="Y121" s="64">
        <f t="shared" si="101"/>
        <v>0</v>
      </c>
      <c r="Z121" s="64" t="str">
        <f t="shared" si="102"/>
        <v>-</v>
      </c>
      <c r="AA121" s="64" t="str">
        <f t="shared" si="140"/>
        <v>-</v>
      </c>
      <c r="AB121" s="64" t="str">
        <f t="shared" si="103"/>
        <v>-</v>
      </c>
      <c r="AC121" s="57" t="str">
        <f t="shared" si="141"/>
        <v>Payoff</v>
      </c>
      <c r="AD121" s="56">
        <f t="shared" si="96"/>
        <v>77</v>
      </c>
      <c r="AE121" s="64">
        <f t="shared" si="142"/>
        <v>0</v>
      </c>
      <c r="AF121" s="64" t="str">
        <f t="shared" si="104"/>
        <v>-</v>
      </c>
      <c r="AG121" s="64">
        <f t="shared" si="105"/>
        <v>0</v>
      </c>
      <c r="AH121" s="64" t="str">
        <f t="shared" si="106"/>
        <v>-</v>
      </c>
      <c r="AI121" s="64" t="str">
        <f t="shared" si="143"/>
        <v>-</v>
      </c>
      <c r="AJ121" s="64" t="str">
        <f t="shared" si="107"/>
        <v>-</v>
      </c>
      <c r="AK121" s="57" t="str">
        <f t="shared" si="144"/>
        <v>Payoff</v>
      </c>
      <c r="AL121" s="56">
        <f t="shared" ref="AL121:AL184" si="166">AL120+1</f>
        <v>77</v>
      </c>
      <c r="AM121" s="64" t="str">
        <f t="shared" si="145"/>
        <v>-</v>
      </c>
      <c r="AN121" s="64" t="str">
        <f t="shared" si="108"/>
        <v>-</v>
      </c>
      <c r="AO121" s="64" t="str">
        <f t="shared" si="109"/>
        <v>-</v>
      </c>
      <c r="AP121" s="64" t="str">
        <f t="shared" si="110"/>
        <v>-</v>
      </c>
      <c r="AQ121" s="64" t="str">
        <f t="shared" si="146"/>
        <v>-</v>
      </c>
      <c r="AR121" s="64" t="str">
        <f t="shared" si="111"/>
        <v>-</v>
      </c>
      <c r="AS121" s="57" t="str">
        <f t="shared" si="147"/>
        <v>-</v>
      </c>
      <c r="AT121" s="56">
        <f t="shared" ref="AT121:AT184" si="167">AT120+1</f>
        <v>77</v>
      </c>
      <c r="AU121" s="64" t="str">
        <f t="shared" si="148"/>
        <v>-</v>
      </c>
      <c r="AV121" s="64" t="str">
        <f t="shared" si="112"/>
        <v>-</v>
      </c>
      <c r="AW121" s="64" t="str">
        <f t="shared" si="113"/>
        <v>-</v>
      </c>
      <c r="AX121" s="64" t="str">
        <f t="shared" si="114"/>
        <v>-</v>
      </c>
      <c r="AY121" s="64" t="str">
        <f t="shared" si="149"/>
        <v>-</v>
      </c>
      <c r="AZ121" s="64" t="str">
        <f t="shared" si="115"/>
        <v>-</v>
      </c>
      <c r="BA121" s="57" t="str">
        <f t="shared" si="150"/>
        <v>-</v>
      </c>
      <c r="BB121" s="56">
        <f t="shared" ref="BB121:BB184" si="168">BB120+1</f>
        <v>77</v>
      </c>
      <c r="BC121" s="64" t="str">
        <f t="shared" si="151"/>
        <v>-</v>
      </c>
      <c r="BD121" s="64" t="str">
        <f t="shared" si="116"/>
        <v>-</v>
      </c>
      <c r="BE121" s="64" t="str">
        <f t="shared" si="117"/>
        <v>-</v>
      </c>
      <c r="BF121" s="64" t="str">
        <f t="shared" si="118"/>
        <v>-</v>
      </c>
      <c r="BG121" s="64" t="str">
        <f t="shared" si="152"/>
        <v>-</v>
      </c>
      <c r="BH121" s="64" t="str">
        <f t="shared" si="119"/>
        <v>-</v>
      </c>
      <c r="BI121" s="57" t="str">
        <f t="shared" si="153"/>
        <v>-</v>
      </c>
      <c r="BJ121" s="56">
        <f t="shared" ref="BJ121:BJ184" si="169">BJ120+1</f>
        <v>77</v>
      </c>
      <c r="BK121" s="64" t="str">
        <f t="shared" si="154"/>
        <v>-</v>
      </c>
      <c r="BL121" s="64" t="str">
        <f t="shared" si="120"/>
        <v>-</v>
      </c>
      <c r="BM121" s="64" t="str">
        <f t="shared" si="121"/>
        <v>-</v>
      </c>
      <c r="BN121" s="64" t="str">
        <f t="shared" si="122"/>
        <v>-</v>
      </c>
      <c r="BO121" s="64" t="str">
        <f t="shared" si="155"/>
        <v>-</v>
      </c>
      <c r="BP121" s="64" t="str">
        <f t="shared" si="123"/>
        <v>-</v>
      </c>
      <c r="BQ121" s="57" t="str">
        <f t="shared" si="156"/>
        <v>-</v>
      </c>
      <c r="BR121" s="56">
        <f t="shared" ref="BR121:BR184" si="170">BR120+1</f>
        <v>77</v>
      </c>
      <c r="BS121" s="64" t="str">
        <f t="shared" si="157"/>
        <v>-</v>
      </c>
      <c r="BT121" s="64" t="str">
        <f t="shared" si="124"/>
        <v>-</v>
      </c>
      <c r="BU121" s="64" t="str">
        <f t="shared" si="125"/>
        <v>-</v>
      </c>
      <c r="BV121" s="64" t="str">
        <f t="shared" si="126"/>
        <v>-</v>
      </c>
      <c r="BW121" s="64" t="str">
        <f t="shared" si="158"/>
        <v>-</v>
      </c>
      <c r="BX121" s="64" t="str">
        <f t="shared" si="127"/>
        <v>-</v>
      </c>
      <c r="BY121" s="57" t="str">
        <f t="shared" si="159"/>
        <v>-</v>
      </c>
      <c r="BZ121" s="56">
        <f t="shared" ref="BZ121:BZ184" si="171">BZ120+1</f>
        <v>77</v>
      </c>
      <c r="CA121" s="64" t="str">
        <f t="shared" si="160"/>
        <v>-</v>
      </c>
      <c r="CB121" s="64" t="str">
        <f t="shared" si="128"/>
        <v>-</v>
      </c>
      <c r="CC121" s="64" t="str">
        <f t="shared" si="129"/>
        <v>-</v>
      </c>
      <c r="CD121" s="64" t="str">
        <f t="shared" si="130"/>
        <v>-</v>
      </c>
      <c r="CE121" s="64" t="str">
        <f t="shared" si="161"/>
        <v>-</v>
      </c>
      <c r="CF121" s="64" t="str">
        <f t="shared" si="131"/>
        <v>-</v>
      </c>
      <c r="CG121" s="57" t="str">
        <f t="shared" si="162"/>
        <v>-</v>
      </c>
      <c r="CH121" s="56">
        <f t="shared" ref="CH121:CH184" si="172">CH120+1</f>
        <v>77</v>
      </c>
      <c r="CI121" s="64" t="str">
        <f t="shared" si="163"/>
        <v>-</v>
      </c>
      <c r="CJ121" s="64" t="str">
        <f t="shared" si="132"/>
        <v>-</v>
      </c>
      <c r="CK121" s="64" t="str">
        <f t="shared" si="133"/>
        <v>-</v>
      </c>
      <c r="CL121" s="64" t="str">
        <f t="shared" si="134"/>
        <v>-</v>
      </c>
      <c r="CM121" s="64" t="str">
        <f t="shared" si="164"/>
        <v>-</v>
      </c>
      <c r="CN121" s="64" t="str">
        <f t="shared" si="135"/>
        <v>-</v>
      </c>
      <c r="CO121" s="57" t="str">
        <f t="shared" si="165"/>
        <v>-</v>
      </c>
    </row>
    <row r="122" spans="3:93" ht="18" customHeight="1" x14ac:dyDescent="0.25">
      <c r="C122" s="299"/>
      <c r="D122" s="240"/>
      <c r="E122" s="64"/>
      <c r="F122" s="240"/>
      <c r="G122" s="62"/>
      <c r="H122" s="64"/>
      <c r="I122" s="64"/>
      <c r="J122" s="64"/>
      <c r="K122" s="62"/>
      <c r="L122" s="62"/>
      <c r="M122" s="62"/>
      <c r="N122" s="62"/>
      <c r="O122" s="56">
        <f t="shared" si="94"/>
        <v>78</v>
      </c>
      <c r="P122" s="64">
        <f t="shared" si="136"/>
        <v>0</v>
      </c>
      <c r="Q122" s="64" t="str">
        <f t="shared" si="97"/>
        <v>-</v>
      </c>
      <c r="R122" s="64" t="str">
        <f t="shared" si="98"/>
        <v>-</v>
      </c>
      <c r="S122" s="64">
        <f t="shared" si="137"/>
        <v>0</v>
      </c>
      <c r="T122" s="64" t="str">
        <f t="shared" si="138"/>
        <v>-</v>
      </c>
      <c r="U122" s="57" t="str">
        <f t="shared" si="99"/>
        <v>Payoff</v>
      </c>
      <c r="V122" s="56">
        <f t="shared" si="95"/>
        <v>78</v>
      </c>
      <c r="W122" s="64">
        <f t="shared" si="139"/>
        <v>0</v>
      </c>
      <c r="X122" s="64" t="str">
        <f t="shared" si="100"/>
        <v>-</v>
      </c>
      <c r="Y122" s="64">
        <f t="shared" si="101"/>
        <v>0</v>
      </c>
      <c r="Z122" s="64" t="str">
        <f t="shared" si="102"/>
        <v>-</v>
      </c>
      <c r="AA122" s="64" t="str">
        <f t="shared" si="140"/>
        <v>-</v>
      </c>
      <c r="AB122" s="64" t="str">
        <f t="shared" si="103"/>
        <v>-</v>
      </c>
      <c r="AC122" s="57" t="str">
        <f t="shared" si="141"/>
        <v>Payoff</v>
      </c>
      <c r="AD122" s="56">
        <f t="shared" si="96"/>
        <v>78</v>
      </c>
      <c r="AE122" s="64">
        <f t="shared" si="142"/>
        <v>0</v>
      </c>
      <c r="AF122" s="64" t="str">
        <f t="shared" si="104"/>
        <v>-</v>
      </c>
      <c r="AG122" s="64">
        <f t="shared" si="105"/>
        <v>0</v>
      </c>
      <c r="AH122" s="64" t="str">
        <f t="shared" si="106"/>
        <v>-</v>
      </c>
      <c r="AI122" s="64" t="str">
        <f t="shared" si="143"/>
        <v>-</v>
      </c>
      <c r="AJ122" s="64" t="str">
        <f t="shared" si="107"/>
        <v>-</v>
      </c>
      <c r="AK122" s="57" t="str">
        <f t="shared" si="144"/>
        <v>Payoff</v>
      </c>
      <c r="AL122" s="56">
        <f t="shared" si="166"/>
        <v>78</v>
      </c>
      <c r="AM122" s="64" t="str">
        <f t="shared" si="145"/>
        <v>-</v>
      </c>
      <c r="AN122" s="64" t="str">
        <f t="shared" si="108"/>
        <v>-</v>
      </c>
      <c r="AO122" s="64" t="str">
        <f t="shared" si="109"/>
        <v>-</v>
      </c>
      <c r="AP122" s="64" t="str">
        <f t="shared" si="110"/>
        <v>-</v>
      </c>
      <c r="AQ122" s="64" t="str">
        <f t="shared" si="146"/>
        <v>-</v>
      </c>
      <c r="AR122" s="64" t="str">
        <f t="shared" si="111"/>
        <v>-</v>
      </c>
      <c r="AS122" s="57" t="str">
        <f t="shared" si="147"/>
        <v>-</v>
      </c>
      <c r="AT122" s="56">
        <f t="shared" si="167"/>
        <v>78</v>
      </c>
      <c r="AU122" s="64" t="str">
        <f t="shared" si="148"/>
        <v>-</v>
      </c>
      <c r="AV122" s="64" t="str">
        <f t="shared" si="112"/>
        <v>-</v>
      </c>
      <c r="AW122" s="64" t="str">
        <f t="shared" si="113"/>
        <v>-</v>
      </c>
      <c r="AX122" s="64" t="str">
        <f t="shared" si="114"/>
        <v>-</v>
      </c>
      <c r="AY122" s="64" t="str">
        <f t="shared" si="149"/>
        <v>-</v>
      </c>
      <c r="AZ122" s="64" t="str">
        <f t="shared" si="115"/>
        <v>-</v>
      </c>
      <c r="BA122" s="57" t="str">
        <f t="shared" si="150"/>
        <v>-</v>
      </c>
      <c r="BB122" s="56">
        <f t="shared" si="168"/>
        <v>78</v>
      </c>
      <c r="BC122" s="64" t="str">
        <f t="shared" si="151"/>
        <v>-</v>
      </c>
      <c r="BD122" s="64" t="str">
        <f t="shared" si="116"/>
        <v>-</v>
      </c>
      <c r="BE122" s="64" t="str">
        <f t="shared" si="117"/>
        <v>-</v>
      </c>
      <c r="BF122" s="64" t="str">
        <f t="shared" si="118"/>
        <v>-</v>
      </c>
      <c r="BG122" s="64" t="str">
        <f t="shared" si="152"/>
        <v>-</v>
      </c>
      <c r="BH122" s="64" t="str">
        <f t="shared" si="119"/>
        <v>-</v>
      </c>
      <c r="BI122" s="57" t="str">
        <f t="shared" si="153"/>
        <v>-</v>
      </c>
      <c r="BJ122" s="56">
        <f t="shared" si="169"/>
        <v>78</v>
      </c>
      <c r="BK122" s="64" t="str">
        <f t="shared" si="154"/>
        <v>-</v>
      </c>
      <c r="BL122" s="64" t="str">
        <f t="shared" si="120"/>
        <v>-</v>
      </c>
      <c r="BM122" s="64" t="str">
        <f t="shared" si="121"/>
        <v>-</v>
      </c>
      <c r="BN122" s="64" t="str">
        <f t="shared" si="122"/>
        <v>-</v>
      </c>
      <c r="BO122" s="64" t="str">
        <f t="shared" si="155"/>
        <v>-</v>
      </c>
      <c r="BP122" s="64" t="str">
        <f t="shared" si="123"/>
        <v>-</v>
      </c>
      <c r="BQ122" s="57" t="str">
        <f t="shared" si="156"/>
        <v>-</v>
      </c>
      <c r="BR122" s="56">
        <f t="shared" si="170"/>
        <v>78</v>
      </c>
      <c r="BS122" s="64" t="str">
        <f t="shared" si="157"/>
        <v>-</v>
      </c>
      <c r="BT122" s="64" t="str">
        <f t="shared" si="124"/>
        <v>-</v>
      </c>
      <c r="BU122" s="64" t="str">
        <f t="shared" si="125"/>
        <v>-</v>
      </c>
      <c r="BV122" s="64" t="str">
        <f t="shared" si="126"/>
        <v>-</v>
      </c>
      <c r="BW122" s="64" t="str">
        <f t="shared" si="158"/>
        <v>-</v>
      </c>
      <c r="BX122" s="64" t="str">
        <f t="shared" si="127"/>
        <v>-</v>
      </c>
      <c r="BY122" s="57" t="str">
        <f t="shared" si="159"/>
        <v>-</v>
      </c>
      <c r="BZ122" s="56">
        <f t="shared" si="171"/>
        <v>78</v>
      </c>
      <c r="CA122" s="64" t="str">
        <f t="shared" si="160"/>
        <v>-</v>
      </c>
      <c r="CB122" s="64" t="str">
        <f t="shared" si="128"/>
        <v>-</v>
      </c>
      <c r="CC122" s="64" t="str">
        <f t="shared" si="129"/>
        <v>-</v>
      </c>
      <c r="CD122" s="64" t="str">
        <f t="shared" si="130"/>
        <v>-</v>
      </c>
      <c r="CE122" s="64" t="str">
        <f t="shared" si="161"/>
        <v>-</v>
      </c>
      <c r="CF122" s="64" t="str">
        <f t="shared" si="131"/>
        <v>-</v>
      </c>
      <c r="CG122" s="57" t="str">
        <f t="shared" si="162"/>
        <v>-</v>
      </c>
      <c r="CH122" s="56">
        <f t="shared" si="172"/>
        <v>78</v>
      </c>
      <c r="CI122" s="64" t="str">
        <f t="shared" si="163"/>
        <v>-</v>
      </c>
      <c r="CJ122" s="64" t="str">
        <f t="shared" si="132"/>
        <v>-</v>
      </c>
      <c r="CK122" s="64" t="str">
        <f t="shared" si="133"/>
        <v>-</v>
      </c>
      <c r="CL122" s="64" t="str">
        <f t="shared" si="134"/>
        <v>-</v>
      </c>
      <c r="CM122" s="64" t="str">
        <f t="shared" si="164"/>
        <v>-</v>
      </c>
      <c r="CN122" s="64" t="str">
        <f t="shared" si="135"/>
        <v>-</v>
      </c>
      <c r="CO122" s="57" t="str">
        <f t="shared" si="165"/>
        <v>-</v>
      </c>
    </row>
    <row r="123" spans="3:93" ht="18" customHeight="1" x14ac:dyDescent="0.25">
      <c r="C123" s="299"/>
      <c r="D123" s="240"/>
      <c r="E123" s="64"/>
      <c r="F123" s="240"/>
      <c r="G123" s="62"/>
      <c r="H123" s="64"/>
      <c r="I123" s="64"/>
      <c r="J123" s="64"/>
      <c r="K123" s="62"/>
      <c r="L123" s="62"/>
      <c r="M123" s="62"/>
      <c r="N123" s="62"/>
      <c r="O123" s="56">
        <f t="shared" si="94"/>
        <v>79</v>
      </c>
      <c r="P123" s="64">
        <f t="shared" si="136"/>
        <v>0</v>
      </c>
      <c r="Q123" s="64" t="str">
        <f t="shared" si="97"/>
        <v>-</v>
      </c>
      <c r="R123" s="64" t="str">
        <f t="shared" si="98"/>
        <v>-</v>
      </c>
      <c r="S123" s="64">
        <f t="shared" si="137"/>
        <v>0</v>
      </c>
      <c r="T123" s="64" t="str">
        <f t="shared" si="138"/>
        <v>-</v>
      </c>
      <c r="U123" s="57" t="str">
        <f t="shared" si="99"/>
        <v>Payoff</v>
      </c>
      <c r="V123" s="56">
        <f t="shared" si="95"/>
        <v>79</v>
      </c>
      <c r="W123" s="64">
        <f t="shared" si="139"/>
        <v>0</v>
      </c>
      <c r="X123" s="64" t="str">
        <f t="shared" si="100"/>
        <v>-</v>
      </c>
      <c r="Y123" s="64">
        <f t="shared" si="101"/>
        <v>0</v>
      </c>
      <c r="Z123" s="64" t="str">
        <f t="shared" si="102"/>
        <v>-</v>
      </c>
      <c r="AA123" s="64" t="str">
        <f t="shared" si="140"/>
        <v>-</v>
      </c>
      <c r="AB123" s="64" t="str">
        <f t="shared" si="103"/>
        <v>-</v>
      </c>
      <c r="AC123" s="57" t="str">
        <f t="shared" si="141"/>
        <v>Payoff</v>
      </c>
      <c r="AD123" s="56">
        <f t="shared" si="96"/>
        <v>79</v>
      </c>
      <c r="AE123" s="64">
        <f t="shared" si="142"/>
        <v>0</v>
      </c>
      <c r="AF123" s="64" t="str">
        <f t="shared" si="104"/>
        <v>-</v>
      </c>
      <c r="AG123" s="64">
        <f t="shared" si="105"/>
        <v>0</v>
      </c>
      <c r="AH123" s="64" t="str">
        <f t="shared" si="106"/>
        <v>-</v>
      </c>
      <c r="AI123" s="64" t="str">
        <f t="shared" si="143"/>
        <v>-</v>
      </c>
      <c r="AJ123" s="64" t="str">
        <f t="shared" si="107"/>
        <v>-</v>
      </c>
      <c r="AK123" s="57" t="str">
        <f t="shared" si="144"/>
        <v>Payoff</v>
      </c>
      <c r="AL123" s="56">
        <f t="shared" si="166"/>
        <v>79</v>
      </c>
      <c r="AM123" s="64" t="str">
        <f t="shared" si="145"/>
        <v>-</v>
      </c>
      <c r="AN123" s="64" t="str">
        <f t="shared" si="108"/>
        <v>-</v>
      </c>
      <c r="AO123" s="64" t="str">
        <f t="shared" si="109"/>
        <v>-</v>
      </c>
      <c r="AP123" s="64" t="str">
        <f t="shared" si="110"/>
        <v>-</v>
      </c>
      <c r="AQ123" s="64" t="str">
        <f t="shared" si="146"/>
        <v>-</v>
      </c>
      <c r="AR123" s="64" t="str">
        <f t="shared" si="111"/>
        <v>-</v>
      </c>
      <c r="AS123" s="57" t="str">
        <f t="shared" si="147"/>
        <v>-</v>
      </c>
      <c r="AT123" s="56">
        <f t="shared" si="167"/>
        <v>79</v>
      </c>
      <c r="AU123" s="64" t="str">
        <f t="shared" si="148"/>
        <v>-</v>
      </c>
      <c r="AV123" s="64" t="str">
        <f t="shared" si="112"/>
        <v>-</v>
      </c>
      <c r="AW123" s="64" t="str">
        <f t="shared" si="113"/>
        <v>-</v>
      </c>
      <c r="AX123" s="64" t="str">
        <f t="shared" si="114"/>
        <v>-</v>
      </c>
      <c r="AY123" s="64" t="str">
        <f t="shared" si="149"/>
        <v>-</v>
      </c>
      <c r="AZ123" s="64" t="str">
        <f t="shared" si="115"/>
        <v>-</v>
      </c>
      <c r="BA123" s="57" t="str">
        <f t="shared" si="150"/>
        <v>-</v>
      </c>
      <c r="BB123" s="56">
        <f t="shared" si="168"/>
        <v>79</v>
      </c>
      <c r="BC123" s="64" t="str">
        <f t="shared" si="151"/>
        <v>-</v>
      </c>
      <c r="BD123" s="64" t="str">
        <f t="shared" si="116"/>
        <v>-</v>
      </c>
      <c r="BE123" s="64" t="str">
        <f t="shared" si="117"/>
        <v>-</v>
      </c>
      <c r="BF123" s="64" t="str">
        <f t="shared" si="118"/>
        <v>-</v>
      </c>
      <c r="BG123" s="64" t="str">
        <f t="shared" si="152"/>
        <v>-</v>
      </c>
      <c r="BH123" s="64" t="str">
        <f t="shared" si="119"/>
        <v>-</v>
      </c>
      <c r="BI123" s="57" t="str">
        <f t="shared" si="153"/>
        <v>-</v>
      </c>
      <c r="BJ123" s="56">
        <f t="shared" si="169"/>
        <v>79</v>
      </c>
      <c r="BK123" s="64" t="str">
        <f t="shared" si="154"/>
        <v>-</v>
      </c>
      <c r="BL123" s="64" t="str">
        <f t="shared" si="120"/>
        <v>-</v>
      </c>
      <c r="BM123" s="64" t="str">
        <f t="shared" si="121"/>
        <v>-</v>
      </c>
      <c r="BN123" s="64" t="str">
        <f t="shared" si="122"/>
        <v>-</v>
      </c>
      <c r="BO123" s="64" t="str">
        <f t="shared" si="155"/>
        <v>-</v>
      </c>
      <c r="BP123" s="64" t="str">
        <f t="shared" si="123"/>
        <v>-</v>
      </c>
      <c r="BQ123" s="57" t="str">
        <f t="shared" si="156"/>
        <v>-</v>
      </c>
      <c r="BR123" s="56">
        <f t="shared" si="170"/>
        <v>79</v>
      </c>
      <c r="BS123" s="64" t="str">
        <f t="shared" si="157"/>
        <v>-</v>
      </c>
      <c r="BT123" s="64" t="str">
        <f t="shared" si="124"/>
        <v>-</v>
      </c>
      <c r="BU123" s="64" t="str">
        <f t="shared" si="125"/>
        <v>-</v>
      </c>
      <c r="BV123" s="64" t="str">
        <f t="shared" si="126"/>
        <v>-</v>
      </c>
      <c r="BW123" s="64" t="str">
        <f t="shared" si="158"/>
        <v>-</v>
      </c>
      <c r="BX123" s="64" t="str">
        <f t="shared" si="127"/>
        <v>-</v>
      </c>
      <c r="BY123" s="57" t="str">
        <f t="shared" si="159"/>
        <v>-</v>
      </c>
      <c r="BZ123" s="56">
        <f t="shared" si="171"/>
        <v>79</v>
      </c>
      <c r="CA123" s="64" t="str">
        <f t="shared" si="160"/>
        <v>-</v>
      </c>
      <c r="CB123" s="64" t="str">
        <f t="shared" si="128"/>
        <v>-</v>
      </c>
      <c r="CC123" s="64" t="str">
        <f t="shared" si="129"/>
        <v>-</v>
      </c>
      <c r="CD123" s="64" t="str">
        <f t="shared" si="130"/>
        <v>-</v>
      </c>
      <c r="CE123" s="64" t="str">
        <f t="shared" si="161"/>
        <v>-</v>
      </c>
      <c r="CF123" s="64" t="str">
        <f t="shared" si="131"/>
        <v>-</v>
      </c>
      <c r="CG123" s="57" t="str">
        <f t="shared" si="162"/>
        <v>-</v>
      </c>
      <c r="CH123" s="56">
        <f t="shared" si="172"/>
        <v>79</v>
      </c>
      <c r="CI123" s="64" t="str">
        <f t="shared" si="163"/>
        <v>-</v>
      </c>
      <c r="CJ123" s="64" t="str">
        <f t="shared" si="132"/>
        <v>-</v>
      </c>
      <c r="CK123" s="64" t="str">
        <f t="shared" si="133"/>
        <v>-</v>
      </c>
      <c r="CL123" s="64" t="str">
        <f t="shared" si="134"/>
        <v>-</v>
      </c>
      <c r="CM123" s="64" t="str">
        <f t="shared" si="164"/>
        <v>-</v>
      </c>
      <c r="CN123" s="64" t="str">
        <f t="shared" si="135"/>
        <v>-</v>
      </c>
      <c r="CO123" s="57" t="str">
        <f t="shared" si="165"/>
        <v>-</v>
      </c>
    </row>
    <row r="124" spans="3:93" ht="18" customHeight="1" x14ac:dyDescent="0.25">
      <c r="C124" s="299"/>
      <c r="D124" s="240"/>
      <c r="E124" s="64"/>
      <c r="F124" s="240"/>
      <c r="G124" s="62"/>
      <c r="H124" s="62"/>
      <c r="I124" s="62"/>
      <c r="J124" s="62"/>
      <c r="K124" s="62"/>
      <c r="L124" s="62"/>
      <c r="M124" s="62"/>
      <c r="N124" s="62"/>
      <c r="O124" s="56">
        <f t="shared" ref="O124:O187" si="173">O123+1</f>
        <v>80</v>
      </c>
      <c r="P124" s="64">
        <f t="shared" si="136"/>
        <v>0</v>
      </c>
      <c r="Q124" s="64" t="str">
        <f t="shared" si="97"/>
        <v>-</v>
      </c>
      <c r="R124" s="64" t="str">
        <f t="shared" si="98"/>
        <v>-</v>
      </c>
      <c r="S124" s="64">
        <f t="shared" si="137"/>
        <v>0</v>
      </c>
      <c r="T124" s="64" t="str">
        <f t="shared" si="138"/>
        <v>-</v>
      </c>
      <c r="U124" s="57" t="str">
        <f t="shared" si="99"/>
        <v>Payoff</v>
      </c>
      <c r="V124" s="56">
        <f t="shared" ref="V124:V187" si="174">V123+1</f>
        <v>80</v>
      </c>
      <c r="W124" s="64">
        <f t="shared" si="139"/>
        <v>0</v>
      </c>
      <c r="X124" s="64" t="str">
        <f t="shared" si="100"/>
        <v>-</v>
      </c>
      <c r="Y124" s="64">
        <f t="shared" si="101"/>
        <v>0</v>
      </c>
      <c r="Z124" s="64" t="str">
        <f t="shared" si="102"/>
        <v>-</v>
      </c>
      <c r="AA124" s="64" t="str">
        <f t="shared" si="140"/>
        <v>-</v>
      </c>
      <c r="AB124" s="64" t="str">
        <f t="shared" si="103"/>
        <v>-</v>
      </c>
      <c r="AC124" s="57" t="str">
        <f t="shared" si="141"/>
        <v>Payoff</v>
      </c>
      <c r="AD124" s="56">
        <f t="shared" ref="AD124:AD187" si="175">AD123+1</f>
        <v>80</v>
      </c>
      <c r="AE124" s="64">
        <f t="shared" si="142"/>
        <v>0</v>
      </c>
      <c r="AF124" s="64" t="str">
        <f t="shared" si="104"/>
        <v>-</v>
      </c>
      <c r="AG124" s="64">
        <f t="shared" si="105"/>
        <v>0</v>
      </c>
      <c r="AH124" s="64" t="str">
        <f t="shared" si="106"/>
        <v>-</v>
      </c>
      <c r="AI124" s="64" t="str">
        <f t="shared" si="143"/>
        <v>-</v>
      </c>
      <c r="AJ124" s="64" t="str">
        <f t="shared" si="107"/>
        <v>-</v>
      </c>
      <c r="AK124" s="57" t="str">
        <f t="shared" si="144"/>
        <v>Payoff</v>
      </c>
      <c r="AL124" s="56">
        <f t="shared" si="166"/>
        <v>80</v>
      </c>
      <c r="AM124" s="64" t="str">
        <f t="shared" si="145"/>
        <v>-</v>
      </c>
      <c r="AN124" s="64" t="str">
        <f t="shared" si="108"/>
        <v>-</v>
      </c>
      <c r="AO124" s="64" t="str">
        <f t="shared" si="109"/>
        <v>-</v>
      </c>
      <c r="AP124" s="64" t="str">
        <f t="shared" si="110"/>
        <v>-</v>
      </c>
      <c r="AQ124" s="64" t="str">
        <f t="shared" si="146"/>
        <v>-</v>
      </c>
      <c r="AR124" s="64" t="str">
        <f t="shared" si="111"/>
        <v>-</v>
      </c>
      <c r="AS124" s="57" t="str">
        <f t="shared" si="147"/>
        <v>-</v>
      </c>
      <c r="AT124" s="56">
        <f t="shared" si="167"/>
        <v>80</v>
      </c>
      <c r="AU124" s="64" t="str">
        <f t="shared" si="148"/>
        <v>-</v>
      </c>
      <c r="AV124" s="64" t="str">
        <f t="shared" si="112"/>
        <v>-</v>
      </c>
      <c r="AW124" s="64" t="str">
        <f t="shared" si="113"/>
        <v>-</v>
      </c>
      <c r="AX124" s="64" t="str">
        <f t="shared" si="114"/>
        <v>-</v>
      </c>
      <c r="AY124" s="64" t="str">
        <f t="shared" si="149"/>
        <v>-</v>
      </c>
      <c r="AZ124" s="64" t="str">
        <f t="shared" si="115"/>
        <v>-</v>
      </c>
      <c r="BA124" s="57" t="str">
        <f t="shared" si="150"/>
        <v>-</v>
      </c>
      <c r="BB124" s="56">
        <f t="shared" si="168"/>
        <v>80</v>
      </c>
      <c r="BC124" s="64" t="str">
        <f t="shared" si="151"/>
        <v>-</v>
      </c>
      <c r="BD124" s="64" t="str">
        <f t="shared" si="116"/>
        <v>-</v>
      </c>
      <c r="BE124" s="64" t="str">
        <f t="shared" si="117"/>
        <v>-</v>
      </c>
      <c r="BF124" s="64" t="str">
        <f t="shared" si="118"/>
        <v>-</v>
      </c>
      <c r="BG124" s="64" t="str">
        <f t="shared" si="152"/>
        <v>-</v>
      </c>
      <c r="BH124" s="64" t="str">
        <f t="shared" si="119"/>
        <v>-</v>
      </c>
      <c r="BI124" s="57" t="str">
        <f t="shared" si="153"/>
        <v>-</v>
      </c>
      <c r="BJ124" s="56">
        <f t="shared" si="169"/>
        <v>80</v>
      </c>
      <c r="BK124" s="64" t="str">
        <f t="shared" si="154"/>
        <v>-</v>
      </c>
      <c r="BL124" s="64" t="str">
        <f t="shared" si="120"/>
        <v>-</v>
      </c>
      <c r="BM124" s="64" t="str">
        <f t="shared" si="121"/>
        <v>-</v>
      </c>
      <c r="BN124" s="64" t="str">
        <f t="shared" si="122"/>
        <v>-</v>
      </c>
      <c r="BO124" s="64" t="str">
        <f t="shared" si="155"/>
        <v>-</v>
      </c>
      <c r="BP124" s="64" t="str">
        <f t="shared" si="123"/>
        <v>-</v>
      </c>
      <c r="BQ124" s="57" t="str">
        <f t="shared" si="156"/>
        <v>-</v>
      </c>
      <c r="BR124" s="56">
        <f t="shared" si="170"/>
        <v>80</v>
      </c>
      <c r="BS124" s="64" t="str">
        <f t="shared" si="157"/>
        <v>-</v>
      </c>
      <c r="BT124" s="64" t="str">
        <f t="shared" si="124"/>
        <v>-</v>
      </c>
      <c r="BU124" s="64" t="str">
        <f t="shared" si="125"/>
        <v>-</v>
      </c>
      <c r="BV124" s="64" t="str">
        <f t="shared" si="126"/>
        <v>-</v>
      </c>
      <c r="BW124" s="64" t="str">
        <f t="shared" si="158"/>
        <v>-</v>
      </c>
      <c r="BX124" s="64" t="str">
        <f t="shared" si="127"/>
        <v>-</v>
      </c>
      <c r="BY124" s="57" t="str">
        <f t="shared" si="159"/>
        <v>-</v>
      </c>
      <c r="BZ124" s="56">
        <f t="shared" si="171"/>
        <v>80</v>
      </c>
      <c r="CA124" s="64" t="str">
        <f t="shared" si="160"/>
        <v>-</v>
      </c>
      <c r="CB124" s="64" t="str">
        <f t="shared" si="128"/>
        <v>-</v>
      </c>
      <c r="CC124" s="64" t="str">
        <f t="shared" si="129"/>
        <v>-</v>
      </c>
      <c r="CD124" s="64" t="str">
        <f t="shared" si="130"/>
        <v>-</v>
      </c>
      <c r="CE124" s="64" t="str">
        <f t="shared" si="161"/>
        <v>-</v>
      </c>
      <c r="CF124" s="64" t="str">
        <f t="shared" si="131"/>
        <v>-</v>
      </c>
      <c r="CG124" s="57" t="str">
        <f t="shared" si="162"/>
        <v>-</v>
      </c>
      <c r="CH124" s="56">
        <f t="shared" si="172"/>
        <v>80</v>
      </c>
      <c r="CI124" s="64" t="str">
        <f t="shared" si="163"/>
        <v>-</v>
      </c>
      <c r="CJ124" s="64" t="str">
        <f t="shared" si="132"/>
        <v>-</v>
      </c>
      <c r="CK124" s="64" t="str">
        <f t="shared" si="133"/>
        <v>-</v>
      </c>
      <c r="CL124" s="64" t="str">
        <f t="shared" si="134"/>
        <v>-</v>
      </c>
      <c r="CM124" s="64" t="str">
        <f t="shared" si="164"/>
        <v>-</v>
      </c>
      <c r="CN124" s="64" t="str">
        <f t="shared" si="135"/>
        <v>-</v>
      </c>
      <c r="CO124" s="57" t="str">
        <f t="shared" si="165"/>
        <v>-</v>
      </c>
    </row>
    <row r="125" spans="3:93" ht="18" customHeight="1" x14ac:dyDescent="0.25">
      <c r="C125" s="299"/>
      <c r="D125" s="240"/>
      <c r="E125" s="64"/>
      <c r="F125" s="240"/>
      <c r="G125" s="62"/>
      <c r="H125" s="62"/>
      <c r="I125" s="62"/>
      <c r="J125" s="62"/>
      <c r="K125" s="62"/>
      <c r="L125" s="62"/>
      <c r="M125" s="62"/>
      <c r="N125" s="62"/>
      <c r="O125" s="56">
        <f t="shared" si="173"/>
        <v>81</v>
      </c>
      <c r="P125" s="64">
        <f t="shared" si="136"/>
        <v>0</v>
      </c>
      <c r="Q125" s="64" t="str">
        <f t="shared" si="97"/>
        <v>-</v>
      </c>
      <c r="R125" s="64" t="str">
        <f t="shared" si="98"/>
        <v>-</v>
      </c>
      <c r="S125" s="64">
        <f t="shared" si="137"/>
        <v>0</v>
      </c>
      <c r="T125" s="64" t="str">
        <f t="shared" si="138"/>
        <v>-</v>
      </c>
      <c r="U125" s="57" t="str">
        <f t="shared" si="99"/>
        <v>Payoff</v>
      </c>
      <c r="V125" s="56">
        <f t="shared" si="174"/>
        <v>81</v>
      </c>
      <c r="W125" s="64">
        <f t="shared" si="139"/>
        <v>0</v>
      </c>
      <c r="X125" s="64" t="str">
        <f t="shared" si="100"/>
        <v>-</v>
      </c>
      <c r="Y125" s="64">
        <f t="shared" si="101"/>
        <v>0</v>
      </c>
      <c r="Z125" s="64" t="str">
        <f t="shared" si="102"/>
        <v>-</v>
      </c>
      <c r="AA125" s="64" t="str">
        <f t="shared" si="140"/>
        <v>-</v>
      </c>
      <c r="AB125" s="64" t="str">
        <f t="shared" si="103"/>
        <v>-</v>
      </c>
      <c r="AC125" s="57" t="str">
        <f t="shared" si="141"/>
        <v>Payoff</v>
      </c>
      <c r="AD125" s="56">
        <f t="shared" si="175"/>
        <v>81</v>
      </c>
      <c r="AE125" s="64">
        <f t="shared" si="142"/>
        <v>0</v>
      </c>
      <c r="AF125" s="64" t="str">
        <f t="shared" si="104"/>
        <v>-</v>
      </c>
      <c r="AG125" s="64">
        <f t="shared" si="105"/>
        <v>0</v>
      </c>
      <c r="AH125" s="64" t="str">
        <f t="shared" si="106"/>
        <v>-</v>
      </c>
      <c r="AI125" s="64" t="str">
        <f t="shared" si="143"/>
        <v>-</v>
      </c>
      <c r="AJ125" s="64" t="str">
        <f t="shared" si="107"/>
        <v>-</v>
      </c>
      <c r="AK125" s="57" t="str">
        <f t="shared" si="144"/>
        <v>Payoff</v>
      </c>
      <c r="AL125" s="56">
        <f t="shared" si="166"/>
        <v>81</v>
      </c>
      <c r="AM125" s="64" t="str">
        <f t="shared" si="145"/>
        <v>-</v>
      </c>
      <c r="AN125" s="64" t="str">
        <f t="shared" si="108"/>
        <v>-</v>
      </c>
      <c r="AO125" s="64" t="str">
        <f t="shared" si="109"/>
        <v>-</v>
      </c>
      <c r="AP125" s="64" t="str">
        <f t="shared" si="110"/>
        <v>-</v>
      </c>
      <c r="AQ125" s="64" t="str">
        <f t="shared" si="146"/>
        <v>-</v>
      </c>
      <c r="AR125" s="64" t="str">
        <f t="shared" si="111"/>
        <v>-</v>
      </c>
      <c r="AS125" s="57" t="str">
        <f t="shared" si="147"/>
        <v>-</v>
      </c>
      <c r="AT125" s="56">
        <f t="shared" si="167"/>
        <v>81</v>
      </c>
      <c r="AU125" s="64" t="str">
        <f t="shared" si="148"/>
        <v>-</v>
      </c>
      <c r="AV125" s="64" t="str">
        <f t="shared" si="112"/>
        <v>-</v>
      </c>
      <c r="AW125" s="64" t="str">
        <f t="shared" si="113"/>
        <v>-</v>
      </c>
      <c r="AX125" s="64" t="str">
        <f t="shared" si="114"/>
        <v>-</v>
      </c>
      <c r="AY125" s="64" t="str">
        <f t="shared" si="149"/>
        <v>-</v>
      </c>
      <c r="AZ125" s="64" t="str">
        <f t="shared" si="115"/>
        <v>-</v>
      </c>
      <c r="BA125" s="57" t="str">
        <f t="shared" si="150"/>
        <v>-</v>
      </c>
      <c r="BB125" s="56">
        <f t="shared" si="168"/>
        <v>81</v>
      </c>
      <c r="BC125" s="64" t="str">
        <f t="shared" si="151"/>
        <v>-</v>
      </c>
      <c r="BD125" s="64" t="str">
        <f t="shared" si="116"/>
        <v>-</v>
      </c>
      <c r="BE125" s="64" t="str">
        <f t="shared" si="117"/>
        <v>-</v>
      </c>
      <c r="BF125" s="64" t="str">
        <f t="shared" si="118"/>
        <v>-</v>
      </c>
      <c r="BG125" s="64" t="str">
        <f t="shared" si="152"/>
        <v>-</v>
      </c>
      <c r="BH125" s="64" t="str">
        <f t="shared" si="119"/>
        <v>-</v>
      </c>
      <c r="BI125" s="57" t="str">
        <f t="shared" si="153"/>
        <v>-</v>
      </c>
      <c r="BJ125" s="56">
        <f t="shared" si="169"/>
        <v>81</v>
      </c>
      <c r="BK125" s="64" t="str">
        <f t="shared" si="154"/>
        <v>-</v>
      </c>
      <c r="BL125" s="64" t="str">
        <f t="shared" si="120"/>
        <v>-</v>
      </c>
      <c r="BM125" s="64" t="str">
        <f t="shared" si="121"/>
        <v>-</v>
      </c>
      <c r="BN125" s="64" t="str">
        <f t="shared" si="122"/>
        <v>-</v>
      </c>
      <c r="BO125" s="64" t="str">
        <f t="shared" si="155"/>
        <v>-</v>
      </c>
      <c r="BP125" s="64" t="str">
        <f t="shared" si="123"/>
        <v>-</v>
      </c>
      <c r="BQ125" s="57" t="str">
        <f t="shared" si="156"/>
        <v>-</v>
      </c>
      <c r="BR125" s="56">
        <f t="shared" si="170"/>
        <v>81</v>
      </c>
      <c r="BS125" s="64" t="str">
        <f t="shared" si="157"/>
        <v>-</v>
      </c>
      <c r="BT125" s="64" t="str">
        <f t="shared" si="124"/>
        <v>-</v>
      </c>
      <c r="BU125" s="64" t="str">
        <f t="shared" si="125"/>
        <v>-</v>
      </c>
      <c r="BV125" s="64" t="str">
        <f t="shared" si="126"/>
        <v>-</v>
      </c>
      <c r="BW125" s="64" t="str">
        <f t="shared" si="158"/>
        <v>-</v>
      </c>
      <c r="BX125" s="64" t="str">
        <f t="shared" si="127"/>
        <v>-</v>
      </c>
      <c r="BY125" s="57" t="str">
        <f t="shared" si="159"/>
        <v>-</v>
      </c>
      <c r="BZ125" s="56">
        <f t="shared" si="171"/>
        <v>81</v>
      </c>
      <c r="CA125" s="64" t="str">
        <f t="shared" si="160"/>
        <v>-</v>
      </c>
      <c r="CB125" s="64" t="str">
        <f t="shared" si="128"/>
        <v>-</v>
      </c>
      <c r="CC125" s="64" t="str">
        <f t="shared" si="129"/>
        <v>-</v>
      </c>
      <c r="CD125" s="64" t="str">
        <f t="shared" si="130"/>
        <v>-</v>
      </c>
      <c r="CE125" s="64" t="str">
        <f t="shared" si="161"/>
        <v>-</v>
      </c>
      <c r="CF125" s="64" t="str">
        <f t="shared" si="131"/>
        <v>-</v>
      </c>
      <c r="CG125" s="57" t="str">
        <f t="shared" si="162"/>
        <v>-</v>
      </c>
      <c r="CH125" s="56">
        <f t="shared" si="172"/>
        <v>81</v>
      </c>
      <c r="CI125" s="64" t="str">
        <f t="shared" si="163"/>
        <v>-</v>
      </c>
      <c r="CJ125" s="64" t="str">
        <f t="shared" si="132"/>
        <v>-</v>
      </c>
      <c r="CK125" s="64" t="str">
        <f t="shared" si="133"/>
        <v>-</v>
      </c>
      <c r="CL125" s="64" t="str">
        <f t="shared" si="134"/>
        <v>-</v>
      </c>
      <c r="CM125" s="64" t="str">
        <f t="shared" si="164"/>
        <v>-</v>
      </c>
      <c r="CN125" s="64" t="str">
        <f t="shared" si="135"/>
        <v>-</v>
      </c>
      <c r="CO125" s="57" t="str">
        <f t="shared" si="165"/>
        <v>-</v>
      </c>
    </row>
    <row r="126" spans="3:93" ht="18" customHeight="1" x14ac:dyDescent="0.25">
      <c r="C126" s="299"/>
      <c r="D126" s="240"/>
      <c r="E126" s="64"/>
      <c r="F126" s="240"/>
      <c r="G126" s="62"/>
      <c r="H126" s="62"/>
      <c r="I126" s="62"/>
      <c r="J126" s="62"/>
      <c r="K126" s="62"/>
      <c r="L126" s="62"/>
      <c r="M126" s="62"/>
      <c r="N126" s="62"/>
      <c r="O126" s="56">
        <f t="shared" si="173"/>
        <v>82</v>
      </c>
      <c r="P126" s="64">
        <f t="shared" si="136"/>
        <v>0</v>
      </c>
      <c r="Q126" s="64" t="str">
        <f t="shared" si="97"/>
        <v>-</v>
      </c>
      <c r="R126" s="64" t="str">
        <f t="shared" si="98"/>
        <v>-</v>
      </c>
      <c r="S126" s="64">
        <f t="shared" si="137"/>
        <v>0</v>
      </c>
      <c r="T126" s="64" t="str">
        <f t="shared" si="138"/>
        <v>-</v>
      </c>
      <c r="U126" s="57" t="str">
        <f t="shared" si="99"/>
        <v>Payoff</v>
      </c>
      <c r="V126" s="56">
        <f t="shared" si="174"/>
        <v>82</v>
      </c>
      <c r="W126" s="64">
        <f t="shared" si="139"/>
        <v>0</v>
      </c>
      <c r="X126" s="64" t="str">
        <f t="shared" si="100"/>
        <v>-</v>
      </c>
      <c r="Y126" s="64">
        <f t="shared" si="101"/>
        <v>0</v>
      </c>
      <c r="Z126" s="64" t="str">
        <f t="shared" si="102"/>
        <v>-</v>
      </c>
      <c r="AA126" s="64" t="str">
        <f t="shared" si="140"/>
        <v>-</v>
      </c>
      <c r="AB126" s="64" t="str">
        <f t="shared" si="103"/>
        <v>-</v>
      </c>
      <c r="AC126" s="57" t="str">
        <f t="shared" si="141"/>
        <v>Payoff</v>
      </c>
      <c r="AD126" s="56">
        <f t="shared" si="175"/>
        <v>82</v>
      </c>
      <c r="AE126" s="64">
        <f t="shared" si="142"/>
        <v>0</v>
      </c>
      <c r="AF126" s="64" t="str">
        <f t="shared" si="104"/>
        <v>-</v>
      </c>
      <c r="AG126" s="64">
        <f t="shared" si="105"/>
        <v>0</v>
      </c>
      <c r="AH126" s="64" t="str">
        <f t="shared" si="106"/>
        <v>-</v>
      </c>
      <c r="AI126" s="64" t="str">
        <f t="shared" si="143"/>
        <v>-</v>
      </c>
      <c r="AJ126" s="64" t="str">
        <f t="shared" si="107"/>
        <v>-</v>
      </c>
      <c r="AK126" s="57" t="str">
        <f t="shared" si="144"/>
        <v>Payoff</v>
      </c>
      <c r="AL126" s="56">
        <f t="shared" si="166"/>
        <v>82</v>
      </c>
      <c r="AM126" s="64" t="str">
        <f t="shared" si="145"/>
        <v>-</v>
      </c>
      <c r="AN126" s="64" t="str">
        <f t="shared" si="108"/>
        <v>-</v>
      </c>
      <c r="AO126" s="64" t="str">
        <f t="shared" si="109"/>
        <v>-</v>
      </c>
      <c r="AP126" s="64" t="str">
        <f t="shared" si="110"/>
        <v>-</v>
      </c>
      <c r="AQ126" s="64" t="str">
        <f t="shared" si="146"/>
        <v>-</v>
      </c>
      <c r="AR126" s="64" t="str">
        <f t="shared" si="111"/>
        <v>-</v>
      </c>
      <c r="AS126" s="57" t="str">
        <f t="shared" si="147"/>
        <v>-</v>
      </c>
      <c r="AT126" s="56">
        <f t="shared" si="167"/>
        <v>82</v>
      </c>
      <c r="AU126" s="64" t="str">
        <f t="shared" si="148"/>
        <v>-</v>
      </c>
      <c r="AV126" s="64" t="str">
        <f t="shared" si="112"/>
        <v>-</v>
      </c>
      <c r="AW126" s="64" t="str">
        <f t="shared" si="113"/>
        <v>-</v>
      </c>
      <c r="AX126" s="64" t="str">
        <f t="shared" si="114"/>
        <v>-</v>
      </c>
      <c r="AY126" s="64" t="str">
        <f t="shared" si="149"/>
        <v>-</v>
      </c>
      <c r="AZ126" s="64" t="str">
        <f t="shared" si="115"/>
        <v>-</v>
      </c>
      <c r="BA126" s="57" t="str">
        <f t="shared" si="150"/>
        <v>-</v>
      </c>
      <c r="BB126" s="56">
        <f t="shared" si="168"/>
        <v>82</v>
      </c>
      <c r="BC126" s="64" t="str">
        <f t="shared" si="151"/>
        <v>-</v>
      </c>
      <c r="BD126" s="64" t="str">
        <f t="shared" si="116"/>
        <v>-</v>
      </c>
      <c r="BE126" s="64" t="str">
        <f t="shared" si="117"/>
        <v>-</v>
      </c>
      <c r="BF126" s="64" t="str">
        <f t="shared" si="118"/>
        <v>-</v>
      </c>
      <c r="BG126" s="64" t="str">
        <f t="shared" si="152"/>
        <v>-</v>
      </c>
      <c r="BH126" s="64" t="str">
        <f t="shared" si="119"/>
        <v>-</v>
      </c>
      <c r="BI126" s="57" t="str">
        <f t="shared" si="153"/>
        <v>-</v>
      </c>
      <c r="BJ126" s="56">
        <f t="shared" si="169"/>
        <v>82</v>
      </c>
      <c r="BK126" s="64" t="str">
        <f t="shared" si="154"/>
        <v>-</v>
      </c>
      <c r="BL126" s="64" t="str">
        <f t="shared" si="120"/>
        <v>-</v>
      </c>
      <c r="BM126" s="64" t="str">
        <f t="shared" si="121"/>
        <v>-</v>
      </c>
      <c r="BN126" s="64" t="str">
        <f t="shared" si="122"/>
        <v>-</v>
      </c>
      <c r="BO126" s="64" t="str">
        <f t="shared" si="155"/>
        <v>-</v>
      </c>
      <c r="BP126" s="64" t="str">
        <f t="shared" si="123"/>
        <v>-</v>
      </c>
      <c r="BQ126" s="57" t="str">
        <f t="shared" si="156"/>
        <v>-</v>
      </c>
      <c r="BR126" s="56">
        <f t="shared" si="170"/>
        <v>82</v>
      </c>
      <c r="BS126" s="64" t="str">
        <f t="shared" si="157"/>
        <v>-</v>
      </c>
      <c r="BT126" s="64" t="str">
        <f t="shared" si="124"/>
        <v>-</v>
      </c>
      <c r="BU126" s="64" t="str">
        <f t="shared" si="125"/>
        <v>-</v>
      </c>
      <c r="BV126" s="64" t="str">
        <f t="shared" si="126"/>
        <v>-</v>
      </c>
      <c r="BW126" s="64" t="str">
        <f t="shared" si="158"/>
        <v>-</v>
      </c>
      <c r="BX126" s="64" t="str">
        <f t="shared" si="127"/>
        <v>-</v>
      </c>
      <c r="BY126" s="57" t="str">
        <f t="shared" si="159"/>
        <v>-</v>
      </c>
      <c r="BZ126" s="56">
        <f t="shared" si="171"/>
        <v>82</v>
      </c>
      <c r="CA126" s="64" t="str">
        <f t="shared" si="160"/>
        <v>-</v>
      </c>
      <c r="CB126" s="64" t="str">
        <f t="shared" si="128"/>
        <v>-</v>
      </c>
      <c r="CC126" s="64" t="str">
        <f t="shared" si="129"/>
        <v>-</v>
      </c>
      <c r="CD126" s="64" t="str">
        <f t="shared" si="130"/>
        <v>-</v>
      </c>
      <c r="CE126" s="64" t="str">
        <f t="shared" si="161"/>
        <v>-</v>
      </c>
      <c r="CF126" s="64" t="str">
        <f t="shared" si="131"/>
        <v>-</v>
      </c>
      <c r="CG126" s="57" t="str">
        <f t="shared" si="162"/>
        <v>-</v>
      </c>
      <c r="CH126" s="56">
        <f t="shared" si="172"/>
        <v>82</v>
      </c>
      <c r="CI126" s="64" t="str">
        <f t="shared" si="163"/>
        <v>-</v>
      </c>
      <c r="CJ126" s="64" t="str">
        <f t="shared" si="132"/>
        <v>-</v>
      </c>
      <c r="CK126" s="64" t="str">
        <f t="shared" si="133"/>
        <v>-</v>
      </c>
      <c r="CL126" s="64" t="str">
        <f t="shared" si="134"/>
        <v>-</v>
      </c>
      <c r="CM126" s="64" t="str">
        <f t="shared" si="164"/>
        <v>-</v>
      </c>
      <c r="CN126" s="64" t="str">
        <f t="shared" si="135"/>
        <v>-</v>
      </c>
      <c r="CO126" s="57" t="str">
        <f t="shared" si="165"/>
        <v>-</v>
      </c>
    </row>
    <row r="127" spans="3:93" ht="18" customHeight="1" x14ac:dyDescent="0.25">
      <c r="C127" s="299"/>
      <c r="D127" s="240"/>
      <c r="E127" s="64"/>
      <c r="F127" s="240"/>
      <c r="G127" s="62"/>
      <c r="H127" s="62"/>
      <c r="I127" s="62"/>
      <c r="J127" s="62"/>
      <c r="K127" s="62"/>
      <c r="L127" s="62"/>
      <c r="M127" s="62"/>
      <c r="N127" s="62"/>
      <c r="O127" s="56">
        <f t="shared" si="173"/>
        <v>83</v>
      </c>
      <c r="P127" s="64">
        <f t="shared" si="136"/>
        <v>0</v>
      </c>
      <c r="Q127" s="64" t="str">
        <f t="shared" si="97"/>
        <v>-</v>
      </c>
      <c r="R127" s="64" t="str">
        <f t="shared" si="98"/>
        <v>-</v>
      </c>
      <c r="S127" s="64">
        <f t="shared" si="137"/>
        <v>0</v>
      </c>
      <c r="T127" s="64" t="str">
        <f t="shared" si="138"/>
        <v>-</v>
      </c>
      <c r="U127" s="57" t="str">
        <f t="shared" si="99"/>
        <v>Payoff</v>
      </c>
      <c r="V127" s="56">
        <f t="shared" si="174"/>
        <v>83</v>
      </c>
      <c r="W127" s="64">
        <f t="shared" si="139"/>
        <v>0</v>
      </c>
      <c r="X127" s="64" t="str">
        <f t="shared" si="100"/>
        <v>-</v>
      </c>
      <c r="Y127" s="64">
        <f t="shared" si="101"/>
        <v>0</v>
      </c>
      <c r="Z127" s="64" t="str">
        <f t="shared" si="102"/>
        <v>-</v>
      </c>
      <c r="AA127" s="64" t="str">
        <f t="shared" si="140"/>
        <v>-</v>
      </c>
      <c r="AB127" s="64" t="str">
        <f t="shared" si="103"/>
        <v>-</v>
      </c>
      <c r="AC127" s="57" t="str">
        <f t="shared" si="141"/>
        <v>Payoff</v>
      </c>
      <c r="AD127" s="56">
        <f t="shared" si="175"/>
        <v>83</v>
      </c>
      <c r="AE127" s="64">
        <f t="shared" si="142"/>
        <v>0</v>
      </c>
      <c r="AF127" s="64" t="str">
        <f t="shared" si="104"/>
        <v>-</v>
      </c>
      <c r="AG127" s="64">
        <f t="shared" si="105"/>
        <v>0</v>
      </c>
      <c r="AH127" s="64" t="str">
        <f t="shared" si="106"/>
        <v>-</v>
      </c>
      <c r="AI127" s="64" t="str">
        <f t="shared" si="143"/>
        <v>-</v>
      </c>
      <c r="AJ127" s="64" t="str">
        <f t="shared" si="107"/>
        <v>-</v>
      </c>
      <c r="AK127" s="57" t="str">
        <f t="shared" si="144"/>
        <v>Payoff</v>
      </c>
      <c r="AL127" s="56">
        <f t="shared" si="166"/>
        <v>83</v>
      </c>
      <c r="AM127" s="64" t="str">
        <f t="shared" si="145"/>
        <v>-</v>
      </c>
      <c r="AN127" s="64" t="str">
        <f t="shared" si="108"/>
        <v>-</v>
      </c>
      <c r="AO127" s="64" t="str">
        <f t="shared" si="109"/>
        <v>-</v>
      </c>
      <c r="AP127" s="64" t="str">
        <f t="shared" si="110"/>
        <v>-</v>
      </c>
      <c r="AQ127" s="64" t="str">
        <f t="shared" si="146"/>
        <v>-</v>
      </c>
      <c r="AR127" s="64" t="str">
        <f t="shared" si="111"/>
        <v>-</v>
      </c>
      <c r="AS127" s="57" t="str">
        <f t="shared" si="147"/>
        <v>-</v>
      </c>
      <c r="AT127" s="56">
        <f t="shared" si="167"/>
        <v>83</v>
      </c>
      <c r="AU127" s="64" t="str">
        <f t="shared" si="148"/>
        <v>-</v>
      </c>
      <c r="AV127" s="64" t="str">
        <f t="shared" si="112"/>
        <v>-</v>
      </c>
      <c r="AW127" s="64" t="str">
        <f t="shared" si="113"/>
        <v>-</v>
      </c>
      <c r="AX127" s="64" t="str">
        <f t="shared" si="114"/>
        <v>-</v>
      </c>
      <c r="AY127" s="64" t="str">
        <f t="shared" si="149"/>
        <v>-</v>
      </c>
      <c r="AZ127" s="64" t="str">
        <f t="shared" si="115"/>
        <v>-</v>
      </c>
      <c r="BA127" s="57" t="str">
        <f t="shared" si="150"/>
        <v>-</v>
      </c>
      <c r="BB127" s="56">
        <f t="shared" si="168"/>
        <v>83</v>
      </c>
      <c r="BC127" s="64" t="str">
        <f t="shared" si="151"/>
        <v>-</v>
      </c>
      <c r="BD127" s="64" t="str">
        <f t="shared" si="116"/>
        <v>-</v>
      </c>
      <c r="BE127" s="64" t="str">
        <f t="shared" si="117"/>
        <v>-</v>
      </c>
      <c r="BF127" s="64" t="str">
        <f t="shared" si="118"/>
        <v>-</v>
      </c>
      <c r="BG127" s="64" t="str">
        <f t="shared" si="152"/>
        <v>-</v>
      </c>
      <c r="BH127" s="64" t="str">
        <f t="shared" si="119"/>
        <v>-</v>
      </c>
      <c r="BI127" s="57" t="str">
        <f t="shared" si="153"/>
        <v>-</v>
      </c>
      <c r="BJ127" s="56">
        <f t="shared" si="169"/>
        <v>83</v>
      </c>
      <c r="BK127" s="64" t="str">
        <f t="shared" si="154"/>
        <v>-</v>
      </c>
      <c r="BL127" s="64" t="str">
        <f t="shared" si="120"/>
        <v>-</v>
      </c>
      <c r="BM127" s="64" t="str">
        <f t="shared" si="121"/>
        <v>-</v>
      </c>
      <c r="BN127" s="64" t="str">
        <f t="shared" si="122"/>
        <v>-</v>
      </c>
      <c r="BO127" s="64" t="str">
        <f t="shared" si="155"/>
        <v>-</v>
      </c>
      <c r="BP127" s="64" t="str">
        <f t="shared" si="123"/>
        <v>-</v>
      </c>
      <c r="BQ127" s="57" t="str">
        <f t="shared" si="156"/>
        <v>-</v>
      </c>
      <c r="BR127" s="56">
        <f t="shared" si="170"/>
        <v>83</v>
      </c>
      <c r="BS127" s="64" t="str">
        <f t="shared" si="157"/>
        <v>-</v>
      </c>
      <c r="BT127" s="64" t="str">
        <f t="shared" si="124"/>
        <v>-</v>
      </c>
      <c r="BU127" s="64" t="str">
        <f t="shared" si="125"/>
        <v>-</v>
      </c>
      <c r="BV127" s="64" t="str">
        <f t="shared" si="126"/>
        <v>-</v>
      </c>
      <c r="BW127" s="64" t="str">
        <f t="shared" si="158"/>
        <v>-</v>
      </c>
      <c r="BX127" s="64" t="str">
        <f t="shared" si="127"/>
        <v>-</v>
      </c>
      <c r="BY127" s="57" t="str">
        <f t="shared" si="159"/>
        <v>-</v>
      </c>
      <c r="BZ127" s="56">
        <f t="shared" si="171"/>
        <v>83</v>
      </c>
      <c r="CA127" s="64" t="str">
        <f t="shared" si="160"/>
        <v>-</v>
      </c>
      <c r="CB127" s="64" t="str">
        <f t="shared" si="128"/>
        <v>-</v>
      </c>
      <c r="CC127" s="64" t="str">
        <f t="shared" si="129"/>
        <v>-</v>
      </c>
      <c r="CD127" s="64" t="str">
        <f t="shared" si="130"/>
        <v>-</v>
      </c>
      <c r="CE127" s="64" t="str">
        <f t="shared" si="161"/>
        <v>-</v>
      </c>
      <c r="CF127" s="64" t="str">
        <f t="shared" si="131"/>
        <v>-</v>
      </c>
      <c r="CG127" s="57" t="str">
        <f t="shared" si="162"/>
        <v>-</v>
      </c>
      <c r="CH127" s="56">
        <f t="shared" si="172"/>
        <v>83</v>
      </c>
      <c r="CI127" s="64" t="str">
        <f t="shared" si="163"/>
        <v>-</v>
      </c>
      <c r="CJ127" s="64" t="str">
        <f t="shared" si="132"/>
        <v>-</v>
      </c>
      <c r="CK127" s="64" t="str">
        <f t="shared" si="133"/>
        <v>-</v>
      </c>
      <c r="CL127" s="64" t="str">
        <f t="shared" si="134"/>
        <v>-</v>
      </c>
      <c r="CM127" s="64" t="str">
        <f t="shared" si="164"/>
        <v>-</v>
      </c>
      <c r="CN127" s="64" t="str">
        <f t="shared" si="135"/>
        <v>-</v>
      </c>
      <c r="CO127" s="57" t="str">
        <f t="shared" si="165"/>
        <v>-</v>
      </c>
    </row>
    <row r="128" spans="3:93" ht="18" customHeight="1" x14ac:dyDescent="0.25">
      <c r="C128" s="299"/>
      <c r="D128" s="240"/>
      <c r="E128" s="64"/>
      <c r="F128" s="240"/>
      <c r="G128" s="62"/>
      <c r="H128" s="448"/>
      <c r="I128" s="62"/>
      <c r="J128" s="62"/>
      <c r="K128" s="448"/>
      <c r="L128" s="62"/>
      <c r="M128" s="62"/>
      <c r="N128" s="62"/>
      <c r="O128" s="56">
        <f t="shared" si="173"/>
        <v>84</v>
      </c>
      <c r="P128" s="64">
        <f t="shared" si="136"/>
        <v>0</v>
      </c>
      <c r="Q128" s="64" t="str">
        <f t="shared" si="97"/>
        <v>-</v>
      </c>
      <c r="R128" s="64" t="str">
        <f t="shared" si="98"/>
        <v>-</v>
      </c>
      <c r="S128" s="64">
        <f t="shared" si="137"/>
        <v>0</v>
      </c>
      <c r="T128" s="64" t="str">
        <f t="shared" si="138"/>
        <v>-</v>
      </c>
      <c r="U128" s="57" t="str">
        <f t="shared" si="99"/>
        <v>Payoff</v>
      </c>
      <c r="V128" s="56">
        <f t="shared" si="174"/>
        <v>84</v>
      </c>
      <c r="W128" s="64">
        <f t="shared" si="139"/>
        <v>0</v>
      </c>
      <c r="X128" s="64" t="str">
        <f t="shared" si="100"/>
        <v>-</v>
      </c>
      <c r="Y128" s="64">
        <f t="shared" si="101"/>
        <v>0</v>
      </c>
      <c r="Z128" s="64" t="str">
        <f t="shared" si="102"/>
        <v>-</v>
      </c>
      <c r="AA128" s="64" t="str">
        <f t="shared" si="140"/>
        <v>-</v>
      </c>
      <c r="AB128" s="64" t="str">
        <f t="shared" si="103"/>
        <v>-</v>
      </c>
      <c r="AC128" s="57" t="str">
        <f t="shared" si="141"/>
        <v>Payoff</v>
      </c>
      <c r="AD128" s="56">
        <f t="shared" si="175"/>
        <v>84</v>
      </c>
      <c r="AE128" s="64">
        <f t="shared" si="142"/>
        <v>0</v>
      </c>
      <c r="AF128" s="64" t="str">
        <f t="shared" si="104"/>
        <v>-</v>
      </c>
      <c r="AG128" s="64">
        <f t="shared" si="105"/>
        <v>0</v>
      </c>
      <c r="AH128" s="64" t="str">
        <f t="shared" si="106"/>
        <v>-</v>
      </c>
      <c r="AI128" s="64" t="str">
        <f t="shared" si="143"/>
        <v>-</v>
      </c>
      <c r="AJ128" s="64" t="str">
        <f t="shared" si="107"/>
        <v>-</v>
      </c>
      <c r="AK128" s="57" t="str">
        <f t="shared" si="144"/>
        <v>Payoff</v>
      </c>
      <c r="AL128" s="56">
        <f t="shared" si="166"/>
        <v>84</v>
      </c>
      <c r="AM128" s="64" t="str">
        <f t="shared" si="145"/>
        <v>-</v>
      </c>
      <c r="AN128" s="64" t="str">
        <f t="shared" si="108"/>
        <v>-</v>
      </c>
      <c r="AO128" s="64" t="str">
        <f t="shared" si="109"/>
        <v>-</v>
      </c>
      <c r="AP128" s="64" t="str">
        <f t="shared" si="110"/>
        <v>-</v>
      </c>
      <c r="AQ128" s="64" t="str">
        <f t="shared" si="146"/>
        <v>-</v>
      </c>
      <c r="AR128" s="64" t="str">
        <f t="shared" si="111"/>
        <v>-</v>
      </c>
      <c r="AS128" s="57" t="str">
        <f t="shared" si="147"/>
        <v>-</v>
      </c>
      <c r="AT128" s="56">
        <f t="shared" si="167"/>
        <v>84</v>
      </c>
      <c r="AU128" s="64" t="str">
        <f t="shared" si="148"/>
        <v>-</v>
      </c>
      <c r="AV128" s="64" t="str">
        <f t="shared" si="112"/>
        <v>-</v>
      </c>
      <c r="AW128" s="64" t="str">
        <f t="shared" si="113"/>
        <v>-</v>
      </c>
      <c r="AX128" s="64" t="str">
        <f t="shared" si="114"/>
        <v>-</v>
      </c>
      <c r="AY128" s="64" t="str">
        <f t="shared" si="149"/>
        <v>-</v>
      </c>
      <c r="AZ128" s="64" t="str">
        <f t="shared" si="115"/>
        <v>-</v>
      </c>
      <c r="BA128" s="57" t="str">
        <f t="shared" si="150"/>
        <v>-</v>
      </c>
      <c r="BB128" s="56">
        <f t="shared" si="168"/>
        <v>84</v>
      </c>
      <c r="BC128" s="64" t="str">
        <f t="shared" si="151"/>
        <v>-</v>
      </c>
      <c r="BD128" s="64" t="str">
        <f t="shared" si="116"/>
        <v>-</v>
      </c>
      <c r="BE128" s="64" t="str">
        <f t="shared" si="117"/>
        <v>-</v>
      </c>
      <c r="BF128" s="64" t="str">
        <f t="shared" si="118"/>
        <v>-</v>
      </c>
      <c r="BG128" s="64" t="str">
        <f t="shared" si="152"/>
        <v>-</v>
      </c>
      <c r="BH128" s="64" t="str">
        <f t="shared" si="119"/>
        <v>-</v>
      </c>
      <c r="BI128" s="57" t="str">
        <f t="shared" si="153"/>
        <v>-</v>
      </c>
      <c r="BJ128" s="56">
        <f t="shared" si="169"/>
        <v>84</v>
      </c>
      <c r="BK128" s="64" t="str">
        <f t="shared" si="154"/>
        <v>-</v>
      </c>
      <c r="BL128" s="64" t="str">
        <f t="shared" si="120"/>
        <v>-</v>
      </c>
      <c r="BM128" s="64" t="str">
        <f t="shared" si="121"/>
        <v>-</v>
      </c>
      <c r="BN128" s="64" t="str">
        <f t="shared" si="122"/>
        <v>-</v>
      </c>
      <c r="BO128" s="64" t="str">
        <f t="shared" si="155"/>
        <v>-</v>
      </c>
      <c r="BP128" s="64" t="str">
        <f t="shared" si="123"/>
        <v>-</v>
      </c>
      <c r="BQ128" s="57" t="str">
        <f t="shared" si="156"/>
        <v>-</v>
      </c>
      <c r="BR128" s="56">
        <f t="shared" si="170"/>
        <v>84</v>
      </c>
      <c r="BS128" s="64" t="str">
        <f t="shared" si="157"/>
        <v>-</v>
      </c>
      <c r="BT128" s="64" t="str">
        <f t="shared" si="124"/>
        <v>-</v>
      </c>
      <c r="BU128" s="64" t="str">
        <f t="shared" si="125"/>
        <v>-</v>
      </c>
      <c r="BV128" s="64" t="str">
        <f t="shared" si="126"/>
        <v>-</v>
      </c>
      <c r="BW128" s="64" t="str">
        <f t="shared" si="158"/>
        <v>-</v>
      </c>
      <c r="BX128" s="64" t="str">
        <f t="shared" si="127"/>
        <v>-</v>
      </c>
      <c r="BY128" s="57" t="str">
        <f t="shared" si="159"/>
        <v>-</v>
      </c>
      <c r="BZ128" s="56">
        <f t="shared" si="171"/>
        <v>84</v>
      </c>
      <c r="CA128" s="64" t="str">
        <f t="shared" si="160"/>
        <v>-</v>
      </c>
      <c r="CB128" s="64" t="str">
        <f t="shared" si="128"/>
        <v>-</v>
      </c>
      <c r="CC128" s="64" t="str">
        <f t="shared" si="129"/>
        <v>-</v>
      </c>
      <c r="CD128" s="64" t="str">
        <f t="shared" si="130"/>
        <v>-</v>
      </c>
      <c r="CE128" s="64" t="str">
        <f t="shared" si="161"/>
        <v>-</v>
      </c>
      <c r="CF128" s="64" t="str">
        <f t="shared" si="131"/>
        <v>-</v>
      </c>
      <c r="CG128" s="57" t="str">
        <f t="shared" si="162"/>
        <v>-</v>
      </c>
      <c r="CH128" s="56">
        <f t="shared" si="172"/>
        <v>84</v>
      </c>
      <c r="CI128" s="64" t="str">
        <f t="shared" si="163"/>
        <v>-</v>
      </c>
      <c r="CJ128" s="64" t="str">
        <f t="shared" si="132"/>
        <v>-</v>
      </c>
      <c r="CK128" s="64" t="str">
        <f t="shared" si="133"/>
        <v>-</v>
      </c>
      <c r="CL128" s="64" t="str">
        <f t="shared" si="134"/>
        <v>-</v>
      </c>
      <c r="CM128" s="64" t="str">
        <f t="shared" si="164"/>
        <v>-</v>
      </c>
      <c r="CN128" s="64" t="str">
        <f t="shared" si="135"/>
        <v>-</v>
      </c>
      <c r="CO128" s="57" t="str">
        <f t="shared" si="165"/>
        <v>-</v>
      </c>
    </row>
    <row r="129" spans="3:93" ht="18" customHeight="1" x14ac:dyDescent="0.25">
      <c r="C129" s="299"/>
      <c r="D129" s="240"/>
      <c r="E129" s="64"/>
      <c r="F129" s="240"/>
      <c r="G129" s="62"/>
      <c r="H129" s="62"/>
      <c r="I129" s="62"/>
      <c r="J129" s="62"/>
      <c r="K129" s="62"/>
      <c r="L129" s="62"/>
      <c r="M129" s="62"/>
      <c r="N129" s="62"/>
      <c r="O129" s="56">
        <f t="shared" si="173"/>
        <v>85</v>
      </c>
      <c r="P129" s="64">
        <f t="shared" si="136"/>
        <v>0</v>
      </c>
      <c r="Q129" s="64" t="str">
        <f t="shared" si="97"/>
        <v>-</v>
      </c>
      <c r="R129" s="64" t="str">
        <f t="shared" si="98"/>
        <v>-</v>
      </c>
      <c r="S129" s="64">
        <f t="shared" si="137"/>
        <v>0</v>
      </c>
      <c r="T129" s="64" t="str">
        <f t="shared" si="138"/>
        <v>-</v>
      </c>
      <c r="U129" s="57" t="str">
        <f t="shared" si="99"/>
        <v>Payoff</v>
      </c>
      <c r="V129" s="56">
        <f t="shared" si="174"/>
        <v>85</v>
      </c>
      <c r="W129" s="64">
        <f t="shared" si="139"/>
        <v>0</v>
      </c>
      <c r="X129" s="64" t="str">
        <f t="shared" si="100"/>
        <v>-</v>
      </c>
      <c r="Y129" s="64">
        <f t="shared" si="101"/>
        <v>0</v>
      </c>
      <c r="Z129" s="64" t="str">
        <f t="shared" si="102"/>
        <v>-</v>
      </c>
      <c r="AA129" s="64" t="str">
        <f t="shared" si="140"/>
        <v>-</v>
      </c>
      <c r="AB129" s="64" t="str">
        <f t="shared" si="103"/>
        <v>-</v>
      </c>
      <c r="AC129" s="57" t="str">
        <f t="shared" si="141"/>
        <v>Payoff</v>
      </c>
      <c r="AD129" s="56">
        <f t="shared" si="175"/>
        <v>85</v>
      </c>
      <c r="AE129" s="64">
        <f t="shared" si="142"/>
        <v>0</v>
      </c>
      <c r="AF129" s="64" t="str">
        <f t="shared" si="104"/>
        <v>-</v>
      </c>
      <c r="AG129" s="64">
        <f t="shared" si="105"/>
        <v>0</v>
      </c>
      <c r="AH129" s="64" t="str">
        <f t="shared" si="106"/>
        <v>-</v>
      </c>
      <c r="AI129" s="64" t="str">
        <f t="shared" si="143"/>
        <v>-</v>
      </c>
      <c r="AJ129" s="64" t="str">
        <f t="shared" si="107"/>
        <v>-</v>
      </c>
      <c r="AK129" s="57" t="str">
        <f t="shared" si="144"/>
        <v>Payoff</v>
      </c>
      <c r="AL129" s="56">
        <f t="shared" si="166"/>
        <v>85</v>
      </c>
      <c r="AM129" s="64" t="str">
        <f t="shared" si="145"/>
        <v>-</v>
      </c>
      <c r="AN129" s="64" t="str">
        <f t="shared" si="108"/>
        <v>-</v>
      </c>
      <c r="AO129" s="64" t="str">
        <f t="shared" si="109"/>
        <v>-</v>
      </c>
      <c r="AP129" s="64" t="str">
        <f t="shared" si="110"/>
        <v>-</v>
      </c>
      <c r="AQ129" s="64" t="str">
        <f t="shared" si="146"/>
        <v>-</v>
      </c>
      <c r="AR129" s="64" t="str">
        <f t="shared" si="111"/>
        <v>-</v>
      </c>
      <c r="AS129" s="57" t="str">
        <f t="shared" si="147"/>
        <v>-</v>
      </c>
      <c r="AT129" s="56">
        <f t="shared" si="167"/>
        <v>85</v>
      </c>
      <c r="AU129" s="64" t="str">
        <f t="shared" si="148"/>
        <v>-</v>
      </c>
      <c r="AV129" s="64" t="str">
        <f t="shared" si="112"/>
        <v>-</v>
      </c>
      <c r="AW129" s="64" t="str">
        <f t="shared" si="113"/>
        <v>-</v>
      </c>
      <c r="AX129" s="64" t="str">
        <f t="shared" si="114"/>
        <v>-</v>
      </c>
      <c r="AY129" s="64" t="str">
        <f t="shared" si="149"/>
        <v>-</v>
      </c>
      <c r="AZ129" s="64" t="str">
        <f t="shared" si="115"/>
        <v>-</v>
      </c>
      <c r="BA129" s="57" t="str">
        <f t="shared" si="150"/>
        <v>-</v>
      </c>
      <c r="BB129" s="56">
        <f t="shared" si="168"/>
        <v>85</v>
      </c>
      <c r="BC129" s="64" t="str">
        <f t="shared" si="151"/>
        <v>-</v>
      </c>
      <c r="BD129" s="64" t="str">
        <f t="shared" si="116"/>
        <v>-</v>
      </c>
      <c r="BE129" s="64" t="str">
        <f t="shared" si="117"/>
        <v>-</v>
      </c>
      <c r="BF129" s="64" t="str">
        <f t="shared" si="118"/>
        <v>-</v>
      </c>
      <c r="BG129" s="64" t="str">
        <f t="shared" si="152"/>
        <v>-</v>
      </c>
      <c r="BH129" s="64" t="str">
        <f t="shared" si="119"/>
        <v>-</v>
      </c>
      <c r="BI129" s="57" t="str">
        <f t="shared" si="153"/>
        <v>-</v>
      </c>
      <c r="BJ129" s="56">
        <f t="shared" si="169"/>
        <v>85</v>
      </c>
      <c r="BK129" s="64" t="str">
        <f t="shared" si="154"/>
        <v>-</v>
      </c>
      <c r="BL129" s="64" t="str">
        <f t="shared" si="120"/>
        <v>-</v>
      </c>
      <c r="BM129" s="64" t="str">
        <f t="shared" si="121"/>
        <v>-</v>
      </c>
      <c r="BN129" s="64" t="str">
        <f t="shared" si="122"/>
        <v>-</v>
      </c>
      <c r="BO129" s="64" t="str">
        <f t="shared" si="155"/>
        <v>-</v>
      </c>
      <c r="BP129" s="64" t="str">
        <f t="shared" si="123"/>
        <v>-</v>
      </c>
      <c r="BQ129" s="57" t="str">
        <f t="shared" si="156"/>
        <v>-</v>
      </c>
      <c r="BR129" s="56">
        <f t="shared" si="170"/>
        <v>85</v>
      </c>
      <c r="BS129" s="64" t="str">
        <f t="shared" si="157"/>
        <v>-</v>
      </c>
      <c r="BT129" s="64" t="str">
        <f t="shared" si="124"/>
        <v>-</v>
      </c>
      <c r="BU129" s="64" t="str">
        <f t="shared" si="125"/>
        <v>-</v>
      </c>
      <c r="BV129" s="64" t="str">
        <f t="shared" si="126"/>
        <v>-</v>
      </c>
      <c r="BW129" s="64" t="str">
        <f t="shared" si="158"/>
        <v>-</v>
      </c>
      <c r="BX129" s="64" t="str">
        <f t="shared" si="127"/>
        <v>-</v>
      </c>
      <c r="BY129" s="57" t="str">
        <f t="shared" si="159"/>
        <v>-</v>
      </c>
      <c r="BZ129" s="56">
        <f t="shared" si="171"/>
        <v>85</v>
      </c>
      <c r="CA129" s="64" t="str">
        <f t="shared" si="160"/>
        <v>-</v>
      </c>
      <c r="CB129" s="64" t="str">
        <f t="shared" si="128"/>
        <v>-</v>
      </c>
      <c r="CC129" s="64" t="str">
        <f t="shared" si="129"/>
        <v>-</v>
      </c>
      <c r="CD129" s="64" t="str">
        <f t="shared" si="130"/>
        <v>-</v>
      </c>
      <c r="CE129" s="64" t="str">
        <f t="shared" si="161"/>
        <v>-</v>
      </c>
      <c r="CF129" s="64" t="str">
        <f t="shared" si="131"/>
        <v>-</v>
      </c>
      <c r="CG129" s="57" t="str">
        <f t="shared" si="162"/>
        <v>-</v>
      </c>
      <c r="CH129" s="56">
        <f t="shared" si="172"/>
        <v>85</v>
      </c>
      <c r="CI129" s="64" t="str">
        <f t="shared" si="163"/>
        <v>-</v>
      </c>
      <c r="CJ129" s="64" t="str">
        <f t="shared" si="132"/>
        <v>-</v>
      </c>
      <c r="CK129" s="64" t="str">
        <f t="shared" si="133"/>
        <v>-</v>
      </c>
      <c r="CL129" s="64" t="str">
        <f t="shared" si="134"/>
        <v>-</v>
      </c>
      <c r="CM129" s="64" t="str">
        <f t="shared" si="164"/>
        <v>-</v>
      </c>
      <c r="CN129" s="64" t="str">
        <f t="shared" si="135"/>
        <v>-</v>
      </c>
      <c r="CO129" s="57" t="str">
        <f t="shared" si="165"/>
        <v>-</v>
      </c>
    </row>
    <row r="130" spans="3:93" ht="18" customHeight="1" x14ac:dyDescent="0.25">
      <c r="C130" s="299"/>
      <c r="D130" s="240"/>
      <c r="E130" s="64"/>
      <c r="F130" s="240"/>
      <c r="G130" s="62"/>
      <c r="H130" s="283"/>
      <c r="I130" s="283"/>
      <c r="J130" s="62"/>
      <c r="K130" s="283"/>
      <c r="L130" s="283"/>
      <c r="M130" s="62"/>
      <c r="N130" s="62"/>
      <c r="O130" s="56">
        <f t="shared" si="173"/>
        <v>86</v>
      </c>
      <c r="P130" s="64">
        <f t="shared" si="136"/>
        <v>0</v>
      </c>
      <c r="Q130" s="64" t="str">
        <f t="shared" si="97"/>
        <v>-</v>
      </c>
      <c r="R130" s="64" t="str">
        <f t="shared" si="98"/>
        <v>-</v>
      </c>
      <c r="S130" s="64">
        <f t="shared" si="137"/>
        <v>0</v>
      </c>
      <c r="T130" s="64" t="str">
        <f t="shared" si="138"/>
        <v>-</v>
      </c>
      <c r="U130" s="57" t="str">
        <f t="shared" si="99"/>
        <v>Payoff</v>
      </c>
      <c r="V130" s="56">
        <f t="shared" si="174"/>
        <v>86</v>
      </c>
      <c r="W130" s="64">
        <f t="shared" si="139"/>
        <v>0</v>
      </c>
      <c r="X130" s="64" t="str">
        <f t="shared" si="100"/>
        <v>-</v>
      </c>
      <c r="Y130" s="64">
        <f t="shared" si="101"/>
        <v>0</v>
      </c>
      <c r="Z130" s="64" t="str">
        <f t="shared" si="102"/>
        <v>-</v>
      </c>
      <c r="AA130" s="64" t="str">
        <f t="shared" si="140"/>
        <v>-</v>
      </c>
      <c r="AB130" s="64" t="str">
        <f t="shared" si="103"/>
        <v>-</v>
      </c>
      <c r="AC130" s="57" t="str">
        <f t="shared" si="141"/>
        <v>Payoff</v>
      </c>
      <c r="AD130" s="56">
        <f t="shared" si="175"/>
        <v>86</v>
      </c>
      <c r="AE130" s="64">
        <f t="shared" si="142"/>
        <v>0</v>
      </c>
      <c r="AF130" s="64" t="str">
        <f t="shared" si="104"/>
        <v>-</v>
      </c>
      <c r="AG130" s="64">
        <f t="shared" si="105"/>
        <v>0</v>
      </c>
      <c r="AH130" s="64" t="str">
        <f t="shared" si="106"/>
        <v>-</v>
      </c>
      <c r="AI130" s="64" t="str">
        <f t="shared" si="143"/>
        <v>-</v>
      </c>
      <c r="AJ130" s="64" t="str">
        <f t="shared" si="107"/>
        <v>-</v>
      </c>
      <c r="AK130" s="57" t="str">
        <f t="shared" si="144"/>
        <v>Payoff</v>
      </c>
      <c r="AL130" s="56">
        <f t="shared" si="166"/>
        <v>86</v>
      </c>
      <c r="AM130" s="64" t="str">
        <f t="shared" si="145"/>
        <v>-</v>
      </c>
      <c r="AN130" s="64" t="str">
        <f t="shared" si="108"/>
        <v>-</v>
      </c>
      <c r="AO130" s="64" t="str">
        <f t="shared" si="109"/>
        <v>-</v>
      </c>
      <c r="AP130" s="64" t="str">
        <f t="shared" si="110"/>
        <v>-</v>
      </c>
      <c r="AQ130" s="64" t="str">
        <f t="shared" si="146"/>
        <v>-</v>
      </c>
      <c r="AR130" s="64" t="str">
        <f t="shared" si="111"/>
        <v>-</v>
      </c>
      <c r="AS130" s="57" t="str">
        <f t="shared" si="147"/>
        <v>-</v>
      </c>
      <c r="AT130" s="56">
        <f t="shared" si="167"/>
        <v>86</v>
      </c>
      <c r="AU130" s="64" t="str">
        <f t="shared" si="148"/>
        <v>-</v>
      </c>
      <c r="AV130" s="64" t="str">
        <f t="shared" si="112"/>
        <v>-</v>
      </c>
      <c r="AW130" s="64" t="str">
        <f t="shared" si="113"/>
        <v>-</v>
      </c>
      <c r="AX130" s="64" t="str">
        <f t="shared" si="114"/>
        <v>-</v>
      </c>
      <c r="AY130" s="64" t="str">
        <f t="shared" si="149"/>
        <v>-</v>
      </c>
      <c r="AZ130" s="64" t="str">
        <f t="shared" si="115"/>
        <v>-</v>
      </c>
      <c r="BA130" s="57" t="str">
        <f t="shared" si="150"/>
        <v>-</v>
      </c>
      <c r="BB130" s="56">
        <f t="shared" si="168"/>
        <v>86</v>
      </c>
      <c r="BC130" s="64" t="str">
        <f t="shared" si="151"/>
        <v>-</v>
      </c>
      <c r="BD130" s="64" t="str">
        <f t="shared" si="116"/>
        <v>-</v>
      </c>
      <c r="BE130" s="64" t="str">
        <f t="shared" si="117"/>
        <v>-</v>
      </c>
      <c r="BF130" s="64" t="str">
        <f t="shared" si="118"/>
        <v>-</v>
      </c>
      <c r="BG130" s="64" t="str">
        <f t="shared" si="152"/>
        <v>-</v>
      </c>
      <c r="BH130" s="64" t="str">
        <f t="shared" si="119"/>
        <v>-</v>
      </c>
      <c r="BI130" s="57" t="str">
        <f t="shared" si="153"/>
        <v>-</v>
      </c>
      <c r="BJ130" s="56">
        <f t="shared" si="169"/>
        <v>86</v>
      </c>
      <c r="BK130" s="64" t="str">
        <f t="shared" si="154"/>
        <v>-</v>
      </c>
      <c r="BL130" s="64" t="str">
        <f t="shared" si="120"/>
        <v>-</v>
      </c>
      <c r="BM130" s="64" t="str">
        <f t="shared" si="121"/>
        <v>-</v>
      </c>
      <c r="BN130" s="64" t="str">
        <f t="shared" si="122"/>
        <v>-</v>
      </c>
      <c r="BO130" s="64" t="str">
        <f t="shared" si="155"/>
        <v>-</v>
      </c>
      <c r="BP130" s="64" t="str">
        <f t="shared" si="123"/>
        <v>-</v>
      </c>
      <c r="BQ130" s="57" t="str">
        <f t="shared" si="156"/>
        <v>-</v>
      </c>
      <c r="BR130" s="56">
        <f t="shared" si="170"/>
        <v>86</v>
      </c>
      <c r="BS130" s="64" t="str">
        <f t="shared" si="157"/>
        <v>-</v>
      </c>
      <c r="BT130" s="64" t="str">
        <f t="shared" si="124"/>
        <v>-</v>
      </c>
      <c r="BU130" s="64" t="str">
        <f t="shared" si="125"/>
        <v>-</v>
      </c>
      <c r="BV130" s="64" t="str">
        <f t="shared" si="126"/>
        <v>-</v>
      </c>
      <c r="BW130" s="64" t="str">
        <f t="shared" si="158"/>
        <v>-</v>
      </c>
      <c r="BX130" s="64" t="str">
        <f t="shared" si="127"/>
        <v>-</v>
      </c>
      <c r="BY130" s="57" t="str">
        <f t="shared" si="159"/>
        <v>-</v>
      </c>
      <c r="BZ130" s="56">
        <f t="shared" si="171"/>
        <v>86</v>
      </c>
      <c r="CA130" s="64" t="str">
        <f t="shared" si="160"/>
        <v>-</v>
      </c>
      <c r="CB130" s="64" t="str">
        <f t="shared" si="128"/>
        <v>-</v>
      </c>
      <c r="CC130" s="64" t="str">
        <f t="shared" si="129"/>
        <v>-</v>
      </c>
      <c r="CD130" s="64" t="str">
        <f t="shared" si="130"/>
        <v>-</v>
      </c>
      <c r="CE130" s="64" t="str">
        <f t="shared" si="161"/>
        <v>-</v>
      </c>
      <c r="CF130" s="64" t="str">
        <f t="shared" si="131"/>
        <v>-</v>
      </c>
      <c r="CG130" s="57" t="str">
        <f t="shared" si="162"/>
        <v>-</v>
      </c>
      <c r="CH130" s="56">
        <f t="shared" si="172"/>
        <v>86</v>
      </c>
      <c r="CI130" s="64" t="str">
        <f t="shared" si="163"/>
        <v>-</v>
      </c>
      <c r="CJ130" s="64" t="str">
        <f t="shared" si="132"/>
        <v>-</v>
      </c>
      <c r="CK130" s="64" t="str">
        <f t="shared" si="133"/>
        <v>-</v>
      </c>
      <c r="CL130" s="64" t="str">
        <f t="shared" si="134"/>
        <v>-</v>
      </c>
      <c r="CM130" s="64" t="str">
        <f t="shared" si="164"/>
        <v>-</v>
      </c>
      <c r="CN130" s="64" t="str">
        <f t="shared" si="135"/>
        <v>-</v>
      </c>
      <c r="CO130" s="57" t="str">
        <f t="shared" si="165"/>
        <v>-</v>
      </c>
    </row>
    <row r="131" spans="3:93" ht="18" customHeight="1" x14ac:dyDescent="0.25">
      <c r="C131" s="299"/>
      <c r="D131" s="240"/>
      <c r="E131" s="64"/>
      <c r="F131" s="240"/>
      <c r="G131" s="62"/>
      <c r="H131" s="64"/>
      <c r="I131" s="64"/>
      <c r="J131" s="62"/>
      <c r="K131" s="64"/>
      <c r="L131" s="64"/>
      <c r="M131" s="62"/>
      <c r="N131" s="62"/>
      <c r="O131" s="56">
        <f t="shared" si="173"/>
        <v>87</v>
      </c>
      <c r="P131" s="64">
        <f t="shared" si="136"/>
        <v>0</v>
      </c>
      <c r="Q131" s="64" t="str">
        <f t="shared" si="97"/>
        <v>-</v>
      </c>
      <c r="R131" s="64" t="str">
        <f t="shared" si="98"/>
        <v>-</v>
      </c>
      <c r="S131" s="64">
        <f t="shared" si="137"/>
        <v>0</v>
      </c>
      <c r="T131" s="64" t="str">
        <f t="shared" si="138"/>
        <v>-</v>
      </c>
      <c r="U131" s="57" t="str">
        <f t="shared" si="99"/>
        <v>Payoff</v>
      </c>
      <c r="V131" s="56">
        <f t="shared" si="174"/>
        <v>87</v>
      </c>
      <c r="W131" s="64">
        <f t="shared" si="139"/>
        <v>0</v>
      </c>
      <c r="X131" s="64" t="str">
        <f t="shared" si="100"/>
        <v>-</v>
      </c>
      <c r="Y131" s="64">
        <f t="shared" si="101"/>
        <v>0</v>
      </c>
      <c r="Z131" s="64" t="str">
        <f t="shared" si="102"/>
        <v>-</v>
      </c>
      <c r="AA131" s="64" t="str">
        <f t="shared" si="140"/>
        <v>-</v>
      </c>
      <c r="AB131" s="64" t="str">
        <f t="shared" si="103"/>
        <v>-</v>
      </c>
      <c r="AC131" s="57" t="str">
        <f t="shared" si="141"/>
        <v>Payoff</v>
      </c>
      <c r="AD131" s="56">
        <f t="shared" si="175"/>
        <v>87</v>
      </c>
      <c r="AE131" s="64">
        <f t="shared" si="142"/>
        <v>0</v>
      </c>
      <c r="AF131" s="64" t="str">
        <f t="shared" si="104"/>
        <v>-</v>
      </c>
      <c r="AG131" s="64">
        <f t="shared" si="105"/>
        <v>0</v>
      </c>
      <c r="AH131" s="64" t="str">
        <f t="shared" si="106"/>
        <v>-</v>
      </c>
      <c r="AI131" s="64" t="str">
        <f t="shared" si="143"/>
        <v>-</v>
      </c>
      <c r="AJ131" s="64" t="str">
        <f t="shared" si="107"/>
        <v>-</v>
      </c>
      <c r="AK131" s="57" t="str">
        <f t="shared" si="144"/>
        <v>Payoff</v>
      </c>
      <c r="AL131" s="56">
        <f t="shared" si="166"/>
        <v>87</v>
      </c>
      <c r="AM131" s="64" t="str">
        <f t="shared" si="145"/>
        <v>-</v>
      </c>
      <c r="AN131" s="64" t="str">
        <f t="shared" si="108"/>
        <v>-</v>
      </c>
      <c r="AO131" s="64" t="str">
        <f t="shared" si="109"/>
        <v>-</v>
      </c>
      <c r="AP131" s="64" t="str">
        <f t="shared" si="110"/>
        <v>-</v>
      </c>
      <c r="AQ131" s="64" t="str">
        <f t="shared" si="146"/>
        <v>-</v>
      </c>
      <c r="AR131" s="64" t="str">
        <f t="shared" si="111"/>
        <v>-</v>
      </c>
      <c r="AS131" s="57" t="str">
        <f t="shared" si="147"/>
        <v>-</v>
      </c>
      <c r="AT131" s="56">
        <f t="shared" si="167"/>
        <v>87</v>
      </c>
      <c r="AU131" s="64" t="str">
        <f t="shared" si="148"/>
        <v>-</v>
      </c>
      <c r="AV131" s="64" t="str">
        <f t="shared" si="112"/>
        <v>-</v>
      </c>
      <c r="AW131" s="64" t="str">
        <f t="shared" si="113"/>
        <v>-</v>
      </c>
      <c r="AX131" s="64" t="str">
        <f t="shared" si="114"/>
        <v>-</v>
      </c>
      <c r="AY131" s="64" t="str">
        <f t="shared" si="149"/>
        <v>-</v>
      </c>
      <c r="AZ131" s="64" t="str">
        <f t="shared" si="115"/>
        <v>-</v>
      </c>
      <c r="BA131" s="57" t="str">
        <f t="shared" si="150"/>
        <v>-</v>
      </c>
      <c r="BB131" s="56">
        <f t="shared" si="168"/>
        <v>87</v>
      </c>
      <c r="BC131" s="64" t="str">
        <f t="shared" si="151"/>
        <v>-</v>
      </c>
      <c r="BD131" s="64" t="str">
        <f t="shared" si="116"/>
        <v>-</v>
      </c>
      <c r="BE131" s="64" t="str">
        <f t="shared" si="117"/>
        <v>-</v>
      </c>
      <c r="BF131" s="64" t="str">
        <f t="shared" si="118"/>
        <v>-</v>
      </c>
      <c r="BG131" s="64" t="str">
        <f t="shared" si="152"/>
        <v>-</v>
      </c>
      <c r="BH131" s="64" t="str">
        <f t="shared" si="119"/>
        <v>-</v>
      </c>
      <c r="BI131" s="57" t="str">
        <f t="shared" si="153"/>
        <v>-</v>
      </c>
      <c r="BJ131" s="56">
        <f t="shared" si="169"/>
        <v>87</v>
      </c>
      <c r="BK131" s="64" t="str">
        <f t="shared" si="154"/>
        <v>-</v>
      </c>
      <c r="BL131" s="64" t="str">
        <f t="shared" si="120"/>
        <v>-</v>
      </c>
      <c r="BM131" s="64" t="str">
        <f t="shared" si="121"/>
        <v>-</v>
      </c>
      <c r="BN131" s="64" t="str">
        <f t="shared" si="122"/>
        <v>-</v>
      </c>
      <c r="BO131" s="64" t="str">
        <f t="shared" si="155"/>
        <v>-</v>
      </c>
      <c r="BP131" s="64" t="str">
        <f t="shared" si="123"/>
        <v>-</v>
      </c>
      <c r="BQ131" s="57" t="str">
        <f t="shared" si="156"/>
        <v>-</v>
      </c>
      <c r="BR131" s="56">
        <f t="shared" si="170"/>
        <v>87</v>
      </c>
      <c r="BS131" s="64" t="str">
        <f t="shared" si="157"/>
        <v>-</v>
      </c>
      <c r="BT131" s="64" t="str">
        <f t="shared" si="124"/>
        <v>-</v>
      </c>
      <c r="BU131" s="64" t="str">
        <f t="shared" si="125"/>
        <v>-</v>
      </c>
      <c r="BV131" s="64" t="str">
        <f t="shared" si="126"/>
        <v>-</v>
      </c>
      <c r="BW131" s="64" t="str">
        <f t="shared" si="158"/>
        <v>-</v>
      </c>
      <c r="BX131" s="64" t="str">
        <f t="shared" si="127"/>
        <v>-</v>
      </c>
      <c r="BY131" s="57" t="str">
        <f t="shared" si="159"/>
        <v>-</v>
      </c>
      <c r="BZ131" s="56">
        <f t="shared" si="171"/>
        <v>87</v>
      </c>
      <c r="CA131" s="64" t="str">
        <f t="shared" si="160"/>
        <v>-</v>
      </c>
      <c r="CB131" s="64" t="str">
        <f t="shared" si="128"/>
        <v>-</v>
      </c>
      <c r="CC131" s="64" t="str">
        <f t="shared" si="129"/>
        <v>-</v>
      </c>
      <c r="CD131" s="64" t="str">
        <f t="shared" si="130"/>
        <v>-</v>
      </c>
      <c r="CE131" s="64" t="str">
        <f t="shared" si="161"/>
        <v>-</v>
      </c>
      <c r="CF131" s="64" t="str">
        <f t="shared" si="131"/>
        <v>-</v>
      </c>
      <c r="CG131" s="57" t="str">
        <f t="shared" si="162"/>
        <v>-</v>
      </c>
      <c r="CH131" s="56">
        <f t="shared" si="172"/>
        <v>87</v>
      </c>
      <c r="CI131" s="64" t="str">
        <f t="shared" si="163"/>
        <v>-</v>
      </c>
      <c r="CJ131" s="64" t="str">
        <f t="shared" si="132"/>
        <v>-</v>
      </c>
      <c r="CK131" s="64" t="str">
        <f t="shared" si="133"/>
        <v>-</v>
      </c>
      <c r="CL131" s="64" t="str">
        <f t="shared" si="134"/>
        <v>-</v>
      </c>
      <c r="CM131" s="64" t="str">
        <f t="shared" si="164"/>
        <v>-</v>
      </c>
      <c r="CN131" s="64" t="str">
        <f t="shared" si="135"/>
        <v>-</v>
      </c>
      <c r="CO131" s="57" t="str">
        <f t="shared" si="165"/>
        <v>-</v>
      </c>
    </row>
    <row r="132" spans="3:93" ht="18" customHeight="1" x14ac:dyDescent="0.25">
      <c r="C132" s="299"/>
      <c r="D132" s="240"/>
      <c r="E132" s="64"/>
      <c r="F132" s="240"/>
      <c r="G132" s="62"/>
      <c r="H132" s="64"/>
      <c r="I132" s="64"/>
      <c r="J132" s="62"/>
      <c r="K132" s="64"/>
      <c r="L132" s="64"/>
      <c r="M132" s="62"/>
      <c r="N132" s="62"/>
      <c r="O132" s="56">
        <f t="shared" si="173"/>
        <v>88</v>
      </c>
      <c r="P132" s="64">
        <f t="shared" si="136"/>
        <v>0</v>
      </c>
      <c r="Q132" s="64" t="str">
        <f t="shared" si="97"/>
        <v>-</v>
      </c>
      <c r="R132" s="64" t="str">
        <f t="shared" si="98"/>
        <v>-</v>
      </c>
      <c r="S132" s="64">
        <f t="shared" si="137"/>
        <v>0</v>
      </c>
      <c r="T132" s="64" t="str">
        <f t="shared" si="138"/>
        <v>-</v>
      </c>
      <c r="U132" s="57" t="str">
        <f t="shared" si="99"/>
        <v>Payoff</v>
      </c>
      <c r="V132" s="56">
        <f t="shared" si="174"/>
        <v>88</v>
      </c>
      <c r="W132" s="64">
        <f t="shared" si="139"/>
        <v>0</v>
      </c>
      <c r="X132" s="64" t="str">
        <f t="shared" si="100"/>
        <v>-</v>
      </c>
      <c r="Y132" s="64">
        <f t="shared" si="101"/>
        <v>0</v>
      </c>
      <c r="Z132" s="64" t="str">
        <f t="shared" si="102"/>
        <v>-</v>
      </c>
      <c r="AA132" s="64" t="str">
        <f t="shared" si="140"/>
        <v>-</v>
      </c>
      <c r="AB132" s="64" t="str">
        <f t="shared" si="103"/>
        <v>-</v>
      </c>
      <c r="AC132" s="57" t="str">
        <f t="shared" si="141"/>
        <v>Payoff</v>
      </c>
      <c r="AD132" s="56">
        <f t="shared" si="175"/>
        <v>88</v>
      </c>
      <c r="AE132" s="64">
        <f t="shared" si="142"/>
        <v>0</v>
      </c>
      <c r="AF132" s="64" t="str">
        <f t="shared" si="104"/>
        <v>-</v>
      </c>
      <c r="AG132" s="64">
        <f t="shared" si="105"/>
        <v>0</v>
      </c>
      <c r="AH132" s="64" t="str">
        <f t="shared" si="106"/>
        <v>-</v>
      </c>
      <c r="AI132" s="64" t="str">
        <f t="shared" si="143"/>
        <v>-</v>
      </c>
      <c r="AJ132" s="64" t="str">
        <f t="shared" si="107"/>
        <v>-</v>
      </c>
      <c r="AK132" s="57" t="str">
        <f t="shared" si="144"/>
        <v>Payoff</v>
      </c>
      <c r="AL132" s="56">
        <f t="shared" si="166"/>
        <v>88</v>
      </c>
      <c r="AM132" s="64" t="str">
        <f t="shared" si="145"/>
        <v>-</v>
      </c>
      <c r="AN132" s="64" t="str">
        <f t="shared" si="108"/>
        <v>-</v>
      </c>
      <c r="AO132" s="64" t="str">
        <f t="shared" si="109"/>
        <v>-</v>
      </c>
      <c r="AP132" s="64" t="str">
        <f t="shared" si="110"/>
        <v>-</v>
      </c>
      <c r="AQ132" s="64" t="str">
        <f t="shared" si="146"/>
        <v>-</v>
      </c>
      <c r="AR132" s="64" t="str">
        <f t="shared" si="111"/>
        <v>-</v>
      </c>
      <c r="AS132" s="57" t="str">
        <f t="shared" si="147"/>
        <v>-</v>
      </c>
      <c r="AT132" s="56">
        <f t="shared" si="167"/>
        <v>88</v>
      </c>
      <c r="AU132" s="64" t="str">
        <f t="shared" si="148"/>
        <v>-</v>
      </c>
      <c r="AV132" s="64" t="str">
        <f t="shared" si="112"/>
        <v>-</v>
      </c>
      <c r="AW132" s="64" t="str">
        <f t="shared" si="113"/>
        <v>-</v>
      </c>
      <c r="AX132" s="64" t="str">
        <f t="shared" si="114"/>
        <v>-</v>
      </c>
      <c r="AY132" s="64" t="str">
        <f t="shared" si="149"/>
        <v>-</v>
      </c>
      <c r="AZ132" s="64" t="str">
        <f t="shared" si="115"/>
        <v>-</v>
      </c>
      <c r="BA132" s="57" t="str">
        <f t="shared" si="150"/>
        <v>-</v>
      </c>
      <c r="BB132" s="56">
        <f t="shared" si="168"/>
        <v>88</v>
      </c>
      <c r="BC132" s="64" t="str">
        <f t="shared" si="151"/>
        <v>-</v>
      </c>
      <c r="BD132" s="64" t="str">
        <f t="shared" si="116"/>
        <v>-</v>
      </c>
      <c r="BE132" s="64" t="str">
        <f t="shared" si="117"/>
        <v>-</v>
      </c>
      <c r="BF132" s="64" t="str">
        <f t="shared" si="118"/>
        <v>-</v>
      </c>
      <c r="BG132" s="64" t="str">
        <f t="shared" si="152"/>
        <v>-</v>
      </c>
      <c r="BH132" s="64" t="str">
        <f t="shared" si="119"/>
        <v>-</v>
      </c>
      <c r="BI132" s="57" t="str">
        <f t="shared" si="153"/>
        <v>-</v>
      </c>
      <c r="BJ132" s="56">
        <f t="shared" si="169"/>
        <v>88</v>
      </c>
      <c r="BK132" s="64" t="str">
        <f t="shared" si="154"/>
        <v>-</v>
      </c>
      <c r="BL132" s="64" t="str">
        <f t="shared" si="120"/>
        <v>-</v>
      </c>
      <c r="BM132" s="64" t="str">
        <f t="shared" si="121"/>
        <v>-</v>
      </c>
      <c r="BN132" s="64" t="str">
        <f t="shared" si="122"/>
        <v>-</v>
      </c>
      <c r="BO132" s="64" t="str">
        <f t="shared" si="155"/>
        <v>-</v>
      </c>
      <c r="BP132" s="64" t="str">
        <f t="shared" si="123"/>
        <v>-</v>
      </c>
      <c r="BQ132" s="57" t="str">
        <f t="shared" si="156"/>
        <v>-</v>
      </c>
      <c r="BR132" s="56">
        <f t="shared" si="170"/>
        <v>88</v>
      </c>
      <c r="BS132" s="64" t="str">
        <f t="shared" si="157"/>
        <v>-</v>
      </c>
      <c r="BT132" s="64" t="str">
        <f t="shared" si="124"/>
        <v>-</v>
      </c>
      <c r="BU132" s="64" t="str">
        <f t="shared" si="125"/>
        <v>-</v>
      </c>
      <c r="BV132" s="64" t="str">
        <f t="shared" si="126"/>
        <v>-</v>
      </c>
      <c r="BW132" s="64" t="str">
        <f t="shared" si="158"/>
        <v>-</v>
      </c>
      <c r="BX132" s="64" t="str">
        <f t="shared" si="127"/>
        <v>-</v>
      </c>
      <c r="BY132" s="57" t="str">
        <f t="shared" si="159"/>
        <v>-</v>
      </c>
      <c r="BZ132" s="56">
        <f t="shared" si="171"/>
        <v>88</v>
      </c>
      <c r="CA132" s="64" t="str">
        <f t="shared" si="160"/>
        <v>-</v>
      </c>
      <c r="CB132" s="64" t="str">
        <f t="shared" si="128"/>
        <v>-</v>
      </c>
      <c r="CC132" s="64" t="str">
        <f t="shared" si="129"/>
        <v>-</v>
      </c>
      <c r="CD132" s="64" t="str">
        <f t="shared" si="130"/>
        <v>-</v>
      </c>
      <c r="CE132" s="64" t="str">
        <f t="shared" si="161"/>
        <v>-</v>
      </c>
      <c r="CF132" s="64" t="str">
        <f t="shared" si="131"/>
        <v>-</v>
      </c>
      <c r="CG132" s="57" t="str">
        <f t="shared" si="162"/>
        <v>-</v>
      </c>
      <c r="CH132" s="56">
        <f t="shared" si="172"/>
        <v>88</v>
      </c>
      <c r="CI132" s="64" t="str">
        <f t="shared" si="163"/>
        <v>-</v>
      </c>
      <c r="CJ132" s="64" t="str">
        <f t="shared" si="132"/>
        <v>-</v>
      </c>
      <c r="CK132" s="64" t="str">
        <f t="shared" si="133"/>
        <v>-</v>
      </c>
      <c r="CL132" s="64" t="str">
        <f t="shared" si="134"/>
        <v>-</v>
      </c>
      <c r="CM132" s="64" t="str">
        <f t="shared" si="164"/>
        <v>-</v>
      </c>
      <c r="CN132" s="64" t="str">
        <f t="shared" si="135"/>
        <v>-</v>
      </c>
      <c r="CO132" s="57" t="str">
        <f t="shared" si="165"/>
        <v>-</v>
      </c>
    </row>
    <row r="133" spans="3:93" ht="18" customHeight="1" x14ac:dyDescent="0.25">
      <c r="C133" s="299"/>
      <c r="D133" s="240"/>
      <c r="E133" s="64"/>
      <c r="F133" s="240"/>
      <c r="G133" s="62"/>
      <c r="H133" s="64"/>
      <c r="I133" s="64"/>
      <c r="J133" s="62"/>
      <c r="K133" s="64"/>
      <c r="L133" s="64"/>
      <c r="M133" s="62"/>
      <c r="N133" s="62"/>
      <c r="O133" s="56">
        <f t="shared" si="173"/>
        <v>89</v>
      </c>
      <c r="P133" s="64">
        <f t="shared" si="136"/>
        <v>0</v>
      </c>
      <c r="Q133" s="64" t="str">
        <f t="shared" si="97"/>
        <v>-</v>
      </c>
      <c r="R133" s="64" t="str">
        <f t="shared" si="98"/>
        <v>-</v>
      </c>
      <c r="S133" s="64">
        <f t="shared" si="137"/>
        <v>0</v>
      </c>
      <c r="T133" s="64" t="str">
        <f t="shared" si="138"/>
        <v>-</v>
      </c>
      <c r="U133" s="57" t="str">
        <f t="shared" si="99"/>
        <v>Payoff</v>
      </c>
      <c r="V133" s="56">
        <f t="shared" si="174"/>
        <v>89</v>
      </c>
      <c r="W133" s="64">
        <f t="shared" si="139"/>
        <v>0</v>
      </c>
      <c r="X133" s="64" t="str">
        <f t="shared" si="100"/>
        <v>-</v>
      </c>
      <c r="Y133" s="64">
        <f t="shared" si="101"/>
        <v>0</v>
      </c>
      <c r="Z133" s="64" t="str">
        <f t="shared" si="102"/>
        <v>-</v>
      </c>
      <c r="AA133" s="64" t="str">
        <f t="shared" si="140"/>
        <v>-</v>
      </c>
      <c r="AB133" s="64" t="str">
        <f t="shared" si="103"/>
        <v>-</v>
      </c>
      <c r="AC133" s="57" t="str">
        <f t="shared" si="141"/>
        <v>Payoff</v>
      </c>
      <c r="AD133" s="56">
        <f t="shared" si="175"/>
        <v>89</v>
      </c>
      <c r="AE133" s="64">
        <f t="shared" si="142"/>
        <v>0</v>
      </c>
      <c r="AF133" s="64" t="str">
        <f t="shared" si="104"/>
        <v>-</v>
      </c>
      <c r="AG133" s="64">
        <f t="shared" si="105"/>
        <v>0</v>
      </c>
      <c r="AH133" s="64" t="str">
        <f t="shared" si="106"/>
        <v>-</v>
      </c>
      <c r="AI133" s="64" t="str">
        <f t="shared" si="143"/>
        <v>-</v>
      </c>
      <c r="AJ133" s="64" t="str">
        <f t="shared" si="107"/>
        <v>-</v>
      </c>
      <c r="AK133" s="57" t="str">
        <f t="shared" si="144"/>
        <v>Payoff</v>
      </c>
      <c r="AL133" s="56">
        <f t="shared" si="166"/>
        <v>89</v>
      </c>
      <c r="AM133" s="64" t="str">
        <f t="shared" si="145"/>
        <v>-</v>
      </c>
      <c r="AN133" s="64" t="str">
        <f t="shared" si="108"/>
        <v>-</v>
      </c>
      <c r="AO133" s="64" t="str">
        <f t="shared" si="109"/>
        <v>-</v>
      </c>
      <c r="AP133" s="64" t="str">
        <f t="shared" si="110"/>
        <v>-</v>
      </c>
      <c r="AQ133" s="64" t="str">
        <f t="shared" si="146"/>
        <v>-</v>
      </c>
      <c r="AR133" s="64" t="str">
        <f t="shared" si="111"/>
        <v>-</v>
      </c>
      <c r="AS133" s="57" t="str">
        <f t="shared" si="147"/>
        <v>-</v>
      </c>
      <c r="AT133" s="56">
        <f t="shared" si="167"/>
        <v>89</v>
      </c>
      <c r="AU133" s="64" t="str">
        <f t="shared" si="148"/>
        <v>-</v>
      </c>
      <c r="AV133" s="64" t="str">
        <f t="shared" si="112"/>
        <v>-</v>
      </c>
      <c r="AW133" s="64" t="str">
        <f t="shared" si="113"/>
        <v>-</v>
      </c>
      <c r="AX133" s="64" t="str">
        <f t="shared" si="114"/>
        <v>-</v>
      </c>
      <c r="AY133" s="64" t="str">
        <f t="shared" si="149"/>
        <v>-</v>
      </c>
      <c r="AZ133" s="64" t="str">
        <f t="shared" si="115"/>
        <v>-</v>
      </c>
      <c r="BA133" s="57" t="str">
        <f t="shared" si="150"/>
        <v>-</v>
      </c>
      <c r="BB133" s="56">
        <f t="shared" si="168"/>
        <v>89</v>
      </c>
      <c r="BC133" s="64" t="str">
        <f t="shared" si="151"/>
        <v>-</v>
      </c>
      <c r="BD133" s="64" t="str">
        <f t="shared" si="116"/>
        <v>-</v>
      </c>
      <c r="BE133" s="64" t="str">
        <f t="shared" si="117"/>
        <v>-</v>
      </c>
      <c r="BF133" s="64" t="str">
        <f t="shared" si="118"/>
        <v>-</v>
      </c>
      <c r="BG133" s="64" t="str">
        <f t="shared" si="152"/>
        <v>-</v>
      </c>
      <c r="BH133" s="64" t="str">
        <f t="shared" si="119"/>
        <v>-</v>
      </c>
      <c r="BI133" s="57" t="str">
        <f t="shared" si="153"/>
        <v>-</v>
      </c>
      <c r="BJ133" s="56">
        <f t="shared" si="169"/>
        <v>89</v>
      </c>
      <c r="BK133" s="64" t="str">
        <f t="shared" si="154"/>
        <v>-</v>
      </c>
      <c r="BL133" s="64" t="str">
        <f t="shared" si="120"/>
        <v>-</v>
      </c>
      <c r="BM133" s="64" t="str">
        <f t="shared" si="121"/>
        <v>-</v>
      </c>
      <c r="BN133" s="64" t="str">
        <f t="shared" si="122"/>
        <v>-</v>
      </c>
      <c r="BO133" s="64" t="str">
        <f t="shared" si="155"/>
        <v>-</v>
      </c>
      <c r="BP133" s="64" t="str">
        <f t="shared" si="123"/>
        <v>-</v>
      </c>
      <c r="BQ133" s="57" t="str">
        <f t="shared" si="156"/>
        <v>-</v>
      </c>
      <c r="BR133" s="56">
        <f t="shared" si="170"/>
        <v>89</v>
      </c>
      <c r="BS133" s="64" t="str">
        <f t="shared" si="157"/>
        <v>-</v>
      </c>
      <c r="BT133" s="64" t="str">
        <f t="shared" si="124"/>
        <v>-</v>
      </c>
      <c r="BU133" s="64" t="str">
        <f t="shared" si="125"/>
        <v>-</v>
      </c>
      <c r="BV133" s="64" t="str">
        <f t="shared" si="126"/>
        <v>-</v>
      </c>
      <c r="BW133" s="64" t="str">
        <f t="shared" si="158"/>
        <v>-</v>
      </c>
      <c r="BX133" s="64" t="str">
        <f t="shared" si="127"/>
        <v>-</v>
      </c>
      <c r="BY133" s="57" t="str">
        <f t="shared" si="159"/>
        <v>-</v>
      </c>
      <c r="BZ133" s="56">
        <f t="shared" si="171"/>
        <v>89</v>
      </c>
      <c r="CA133" s="64" t="str">
        <f t="shared" si="160"/>
        <v>-</v>
      </c>
      <c r="CB133" s="64" t="str">
        <f t="shared" si="128"/>
        <v>-</v>
      </c>
      <c r="CC133" s="64" t="str">
        <f t="shared" si="129"/>
        <v>-</v>
      </c>
      <c r="CD133" s="64" t="str">
        <f t="shared" si="130"/>
        <v>-</v>
      </c>
      <c r="CE133" s="64" t="str">
        <f t="shared" si="161"/>
        <v>-</v>
      </c>
      <c r="CF133" s="64" t="str">
        <f t="shared" si="131"/>
        <v>-</v>
      </c>
      <c r="CG133" s="57" t="str">
        <f t="shared" si="162"/>
        <v>-</v>
      </c>
      <c r="CH133" s="56">
        <f t="shared" si="172"/>
        <v>89</v>
      </c>
      <c r="CI133" s="64" t="str">
        <f t="shared" si="163"/>
        <v>-</v>
      </c>
      <c r="CJ133" s="64" t="str">
        <f t="shared" si="132"/>
        <v>-</v>
      </c>
      <c r="CK133" s="64" t="str">
        <f t="shared" si="133"/>
        <v>-</v>
      </c>
      <c r="CL133" s="64" t="str">
        <f t="shared" si="134"/>
        <v>-</v>
      </c>
      <c r="CM133" s="64" t="str">
        <f t="shared" si="164"/>
        <v>-</v>
      </c>
      <c r="CN133" s="64" t="str">
        <f t="shared" si="135"/>
        <v>-</v>
      </c>
      <c r="CO133" s="57" t="str">
        <f t="shared" si="165"/>
        <v>-</v>
      </c>
    </row>
    <row r="134" spans="3:93" ht="18" customHeight="1" x14ac:dyDescent="0.25">
      <c r="C134" s="299"/>
      <c r="D134" s="240"/>
      <c r="E134" s="64"/>
      <c r="F134" s="240"/>
      <c r="G134" s="62"/>
      <c r="H134" s="64"/>
      <c r="I134" s="64"/>
      <c r="J134" s="62"/>
      <c r="K134" s="64"/>
      <c r="L134" s="64"/>
      <c r="M134" s="62"/>
      <c r="N134" s="62"/>
      <c r="O134" s="56">
        <f t="shared" si="173"/>
        <v>90</v>
      </c>
      <c r="P134" s="64">
        <f t="shared" si="136"/>
        <v>0</v>
      </c>
      <c r="Q134" s="64" t="str">
        <f t="shared" si="97"/>
        <v>-</v>
      </c>
      <c r="R134" s="64" t="str">
        <f t="shared" si="98"/>
        <v>-</v>
      </c>
      <c r="S134" s="64">
        <f t="shared" si="137"/>
        <v>0</v>
      </c>
      <c r="T134" s="64" t="str">
        <f t="shared" si="138"/>
        <v>-</v>
      </c>
      <c r="U134" s="57" t="str">
        <f t="shared" si="99"/>
        <v>Payoff</v>
      </c>
      <c r="V134" s="56">
        <f t="shared" si="174"/>
        <v>90</v>
      </c>
      <c r="W134" s="64">
        <f t="shared" si="139"/>
        <v>0</v>
      </c>
      <c r="X134" s="64" t="str">
        <f t="shared" si="100"/>
        <v>-</v>
      </c>
      <c r="Y134" s="64">
        <f t="shared" si="101"/>
        <v>0</v>
      </c>
      <c r="Z134" s="64" t="str">
        <f t="shared" si="102"/>
        <v>-</v>
      </c>
      <c r="AA134" s="64" t="str">
        <f t="shared" si="140"/>
        <v>-</v>
      </c>
      <c r="AB134" s="64" t="str">
        <f t="shared" si="103"/>
        <v>-</v>
      </c>
      <c r="AC134" s="57" t="str">
        <f t="shared" si="141"/>
        <v>Payoff</v>
      </c>
      <c r="AD134" s="56">
        <f t="shared" si="175"/>
        <v>90</v>
      </c>
      <c r="AE134" s="64">
        <f t="shared" si="142"/>
        <v>0</v>
      </c>
      <c r="AF134" s="64" t="str">
        <f t="shared" si="104"/>
        <v>-</v>
      </c>
      <c r="AG134" s="64">
        <f t="shared" si="105"/>
        <v>0</v>
      </c>
      <c r="AH134" s="64" t="str">
        <f t="shared" si="106"/>
        <v>-</v>
      </c>
      <c r="AI134" s="64" t="str">
        <f t="shared" si="143"/>
        <v>-</v>
      </c>
      <c r="AJ134" s="64" t="str">
        <f t="shared" si="107"/>
        <v>-</v>
      </c>
      <c r="AK134" s="57" t="str">
        <f t="shared" si="144"/>
        <v>Payoff</v>
      </c>
      <c r="AL134" s="56">
        <f t="shared" si="166"/>
        <v>90</v>
      </c>
      <c r="AM134" s="64" t="str">
        <f t="shared" si="145"/>
        <v>-</v>
      </c>
      <c r="AN134" s="64" t="str">
        <f t="shared" si="108"/>
        <v>-</v>
      </c>
      <c r="AO134" s="64" t="str">
        <f t="shared" si="109"/>
        <v>-</v>
      </c>
      <c r="AP134" s="64" t="str">
        <f t="shared" si="110"/>
        <v>-</v>
      </c>
      <c r="AQ134" s="64" t="str">
        <f t="shared" si="146"/>
        <v>-</v>
      </c>
      <c r="AR134" s="64" t="str">
        <f t="shared" si="111"/>
        <v>-</v>
      </c>
      <c r="AS134" s="57" t="str">
        <f t="shared" si="147"/>
        <v>-</v>
      </c>
      <c r="AT134" s="56">
        <f t="shared" si="167"/>
        <v>90</v>
      </c>
      <c r="AU134" s="64" t="str">
        <f t="shared" si="148"/>
        <v>-</v>
      </c>
      <c r="AV134" s="64" t="str">
        <f t="shared" si="112"/>
        <v>-</v>
      </c>
      <c r="AW134" s="64" t="str">
        <f t="shared" si="113"/>
        <v>-</v>
      </c>
      <c r="AX134" s="64" t="str">
        <f t="shared" si="114"/>
        <v>-</v>
      </c>
      <c r="AY134" s="64" t="str">
        <f t="shared" si="149"/>
        <v>-</v>
      </c>
      <c r="AZ134" s="64" t="str">
        <f t="shared" si="115"/>
        <v>-</v>
      </c>
      <c r="BA134" s="57" t="str">
        <f t="shared" si="150"/>
        <v>-</v>
      </c>
      <c r="BB134" s="56">
        <f t="shared" si="168"/>
        <v>90</v>
      </c>
      <c r="BC134" s="64" t="str">
        <f t="shared" si="151"/>
        <v>-</v>
      </c>
      <c r="BD134" s="64" t="str">
        <f t="shared" si="116"/>
        <v>-</v>
      </c>
      <c r="BE134" s="64" t="str">
        <f t="shared" si="117"/>
        <v>-</v>
      </c>
      <c r="BF134" s="64" t="str">
        <f t="shared" si="118"/>
        <v>-</v>
      </c>
      <c r="BG134" s="64" t="str">
        <f t="shared" si="152"/>
        <v>-</v>
      </c>
      <c r="BH134" s="64" t="str">
        <f t="shared" si="119"/>
        <v>-</v>
      </c>
      <c r="BI134" s="57" t="str">
        <f t="shared" si="153"/>
        <v>-</v>
      </c>
      <c r="BJ134" s="56">
        <f t="shared" si="169"/>
        <v>90</v>
      </c>
      <c r="BK134" s="64" t="str">
        <f t="shared" si="154"/>
        <v>-</v>
      </c>
      <c r="BL134" s="64" t="str">
        <f t="shared" si="120"/>
        <v>-</v>
      </c>
      <c r="BM134" s="64" t="str">
        <f t="shared" si="121"/>
        <v>-</v>
      </c>
      <c r="BN134" s="64" t="str">
        <f t="shared" si="122"/>
        <v>-</v>
      </c>
      <c r="BO134" s="64" t="str">
        <f t="shared" si="155"/>
        <v>-</v>
      </c>
      <c r="BP134" s="64" t="str">
        <f t="shared" si="123"/>
        <v>-</v>
      </c>
      <c r="BQ134" s="57" t="str">
        <f t="shared" si="156"/>
        <v>-</v>
      </c>
      <c r="BR134" s="56">
        <f t="shared" si="170"/>
        <v>90</v>
      </c>
      <c r="BS134" s="64" t="str">
        <f t="shared" si="157"/>
        <v>-</v>
      </c>
      <c r="BT134" s="64" t="str">
        <f t="shared" si="124"/>
        <v>-</v>
      </c>
      <c r="BU134" s="64" t="str">
        <f t="shared" si="125"/>
        <v>-</v>
      </c>
      <c r="BV134" s="64" t="str">
        <f t="shared" si="126"/>
        <v>-</v>
      </c>
      <c r="BW134" s="64" t="str">
        <f t="shared" si="158"/>
        <v>-</v>
      </c>
      <c r="BX134" s="64" t="str">
        <f t="shared" si="127"/>
        <v>-</v>
      </c>
      <c r="BY134" s="57" t="str">
        <f t="shared" si="159"/>
        <v>-</v>
      </c>
      <c r="BZ134" s="56">
        <f t="shared" si="171"/>
        <v>90</v>
      </c>
      <c r="CA134" s="64" t="str">
        <f t="shared" si="160"/>
        <v>-</v>
      </c>
      <c r="CB134" s="64" t="str">
        <f t="shared" si="128"/>
        <v>-</v>
      </c>
      <c r="CC134" s="64" t="str">
        <f t="shared" si="129"/>
        <v>-</v>
      </c>
      <c r="CD134" s="64" t="str">
        <f t="shared" si="130"/>
        <v>-</v>
      </c>
      <c r="CE134" s="64" t="str">
        <f t="shared" si="161"/>
        <v>-</v>
      </c>
      <c r="CF134" s="64" t="str">
        <f t="shared" si="131"/>
        <v>-</v>
      </c>
      <c r="CG134" s="57" t="str">
        <f t="shared" si="162"/>
        <v>-</v>
      </c>
      <c r="CH134" s="56">
        <f t="shared" si="172"/>
        <v>90</v>
      </c>
      <c r="CI134" s="64" t="str">
        <f t="shared" si="163"/>
        <v>-</v>
      </c>
      <c r="CJ134" s="64" t="str">
        <f t="shared" si="132"/>
        <v>-</v>
      </c>
      <c r="CK134" s="64" t="str">
        <f t="shared" si="133"/>
        <v>-</v>
      </c>
      <c r="CL134" s="64" t="str">
        <f t="shared" si="134"/>
        <v>-</v>
      </c>
      <c r="CM134" s="64" t="str">
        <f t="shared" si="164"/>
        <v>-</v>
      </c>
      <c r="CN134" s="64" t="str">
        <f t="shared" si="135"/>
        <v>-</v>
      </c>
      <c r="CO134" s="57" t="str">
        <f t="shared" si="165"/>
        <v>-</v>
      </c>
    </row>
    <row r="135" spans="3:93" ht="18" customHeight="1" x14ac:dyDescent="0.25">
      <c r="C135" s="299"/>
      <c r="D135" s="240"/>
      <c r="E135" s="64"/>
      <c r="F135" s="240"/>
      <c r="G135" s="62"/>
      <c r="H135" s="62"/>
      <c r="I135" s="64"/>
      <c r="J135" s="62"/>
      <c r="K135" s="62"/>
      <c r="L135" s="64"/>
      <c r="M135" s="62"/>
      <c r="N135" s="62"/>
      <c r="O135" s="56">
        <f t="shared" si="173"/>
        <v>91</v>
      </c>
      <c r="P135" s="64">
        <f t="shared" si="136"/>
        <v>0</v>
      </c>
      <c r="Q135" s="64" t="str">
        <f t="shared" si="97"/>
        <v>-</v>
      </c>
      <c r="R135" s="64" t="str">
        <f t="shared" si="98"/>
        <v>-</v>
      </c>
      <c r="S135" s="64">
        <f t="shared" si="137"/>
        <v>0</v>
      </c>
      <c r="T135" s="64" t="str">
        <f t="shared" si="138"/>
        <v>-</v>
      </c>
      <c r="U135" s="57" t="str">
        <f t="shared" si="99"/>
        <v>Payoff</v>
      </c>
      <c r="V135" s="56">
        <f t="shared" si="174"/>
        <v>91</v>
      </c>
      <c r="W135" s="64">
        <f t="shared" si="139"/>
        <v>0</v>
      </c>
      <c r="X135" s="64" t="str">
        <f t="shared" si="100"/>
        <v>-</v>
      </c>
      <c r="Y135" s="64">
        <f t="shared" si="101"/>
        <v>0</v>
      </c>
      <c r="Z135" s="64" t="str">
        <f t="shared" si="102"/>
        <v>-</v>
      </c>
      <c r="AA135" s="64" t="str">
        <f t="shared" si="140"/>
        <v>-</v>
      </c>
      <c r="AB135" s="64" t="str">
        <f t="shared" si="103"/>
        <v>-</v>
      </c>
      <c r="AC135" s="57" t="str">
        <f t="shared" si="141"/>
        <v>Payoff</v>
      </c>
      <c r="AD135" s="56">
        <f t="shared" si="175"/>
        <v>91</v>
      </c>
      <c r="AE135" s="64">
        <f t="shared" si="142"/>
        <v>0</v>
      </c>
      <c r="AF135" s="64" t="str">
        <f t="shared" si="104"/>
        <v>-</v>
      </c>
      <c r="AG135" s="64">
        <f t="shared" si="105"/>
        <v>0</v>
      </c>
      <c r="AH135" s="64" t="str">
        <f t="shared" si="106"/>
        <v>-</v>
      </c>
      <c r="AI135" s="64" t="str">
        <f t="shared" si="143"/>
        <v>-</v>
      </c>
      <c r="AJ135" s="64" t="str">
        <f t="shared" si="107"/>
        <v>-</v>
      </c>
      <c r="AK135" s="57" t="str">
        <f t="shared" si="144"/>
        <v>Payoff</v>
      </c>
      <c r="AL135" s="56">
        <f t="shared" si="166"/>
        <v>91</v>
      </c>
      <c r="AM135" s="64" t="str">
        <f t="shared" si="145"/>
        <v>-</v>
      </c>
      <c r="AN135" s="64" t="str">
        <f t="shared" si="108"/>
        <v>-</v>
      </c>
      <c r="AO135" s="64" t="str">
        <f t="shared" si="109"/>
        <v>-</v>
      </c>
      <c r="AP135" s="64" t="str">
        <f t="shared" si="110"/>
        <v>-</v>
      </c>
      <c r="AQ135" s="64" t="str">
        <f t="shared" si="146"/>
        <v>-</v>
      </c>
      <c r="AR135" s="64" t="str">
        <f t="shared" si="111"/>
        <v>-</v>
      </c>
      <c r="AS135" s="57" t="str">
        <f t="shared" si="147"/>
        <v>-</v>
      </c>
      <c r="AT135" s="56">
        <f t="shared" si="167"/>
        <v>91</v>
      </c>
      <c r="AU135" s="64" t="str">
        <f t="shared" si="148"/>
        <v>-</v>
      </c>
      <c r="AV135" s="64" t="str">
        <f t="shared" si="112"/>
        <v>-</v>
      </c>
      <c r="AW135" s="64" t="str">
        <f t="shared" si="113"/>
        <v>-</v>
      </c>
      <c r="AX135" s="64" t="str">
        <f t="shared" si="114"/>
        <v>-</v>
      </c>
      <c r="AY135" s="64" t="str">
        <f t="shared" si="149"/>
        <v>-</v>
      </c>
      <c r="AZ135" s="64" t="str">
        <f t="shared" si="115"/>
        <v>-</v>
      </c>
      <c r="BA135" s="57" t="str">
        <f t="shared" si="150"/>
        <v>-</v>
      </c>
      <c r="BB135" s="56">
        <f t="shared" si="168"/>
        <v>91</v>
      </c>
      <c r="BC135" s="64" t="str">
        <f t="shared" si="151"/>
        <v>-</v>
      </c>
      <c r="BD135" s="64" t="str">
        <f t="shared" si="116"/>
        <v>-</v>
      </c>
      <c r="BE135" s="64" t="str">
        <f t="shared" si="117"/>
        <v>-</v>
      </c>
      <c r="BF135" s="64" t="str">
        <f t="shared" si="118"/>
        <v>-</v>
      </c>
      <c r="BG135" s="64" t="str">
        <f t="shared" si="152"/>
        <v>-</v>
      </c>
      <c r="BH135" s="64" t="str">
        <f t="shared" si="119"/>
        <v>-</v>
      </c>
      <c r="BI135" s="57" t="str">
        <f t="shared" si="153"/>
        <v>-</v>
      </c>
      <c r="BJ135" s="56">
        <f t="shared" si="169"/>
        <v>91</v>
      </c>
      <c r="BK135" s="64" t="str">
        <f t="shared" si="154"/>
        <v>-</v>
      </c>
      <c r="BL135" s="64" t="str">
        <f t="shared" si="120"/>
        <v>-</v>
      </c>
      <c r="BM135" s="64" t="str">
        <f t="shared" si="121"/>
        <v>-</v>
      </c>
      <c r="BN135" s="64" t="str">
        <f t="shared" si="122"/>
        <v>-</v>
      </c>
      <c r="BO135" s="64" t="str">
        <f t="shared" si="155"/>
        <v>-</v>
      </c>
      <c r="BP135" s="64" t="str">
        <f t="shared" si="123"/>
        <v>-</v>
      </c>
      <c r="BQ135" s="57" t="str">
        <f t="shared" si="156"/>
        <v>-</v>
      </c>
      <c r="BR135" s="56">
        <f t="shared" si="170"/>
        <v>91</v>
      </c>
      <c r="BS135" s="64" t="str">
        <f t="shared" si="157"/>
        <v>-</v>
      </c>
      <c r="BT135" s="64" t="str">
        <f t="shared" si="124"/>
        <v>-</v>
      </c>
      <c r="BU135" s="64" t="str">
        <f t="shared" si="125"/>
        <v>-</v>
      </c>
      <c r="BV135" s="64" t="str">
        <f t="shared" si="126"/>
        <v>-</v>
      </c>
      <c r="BW135" s="64" t="str">
        <f t="shared" si="158"/>
        <v>-</v>
      </c>
      <c r="BX135" s="64" t="str">
        <f t="shared" si="127"/>
        <v>-</v>
      </c>
      <c r="BY135" s="57" t="str">
        <f t="shared" si="159"/>
        <v>-</v>
      </c>
      <c r="BZ135" s="56">
        <f t="shared" si="171"/>
        <v>91</v>
      </c>
      <c r="CA135" s="64" t="str">
        <f t="shared" si="160"/>
        <v>-</v>
      </c>
      <c r="CB135" s="64" t="str">
        <f t="shared" si="128"/>
        <v>-</v>
      </c>
      <c r="CC135" s="64" t="str">
        <f t="shared" si="129"/>
        <v>-</v>
      </c>
      <c r="CD135" s="64" t="str">
        <f t="shared" si="130"/>
        <v>-</v>
      </c>
      <c r="CE135" s="64" t="str">
        <f t="shared" si="161"/>
        <v>-</v>
      </c>
      <c r="CF135" s="64" t="str">
        <f t="shared" si="131"/>
        <v>-</v>
      </c>
      <c r="CG135" s="57" t="str">
        <f t="shared" si="162"/>
        <v>-</v>
      </c>
      <c r="CH135" s="56">
        <f t="shared" si="172"/>
        <v>91</v>
      </c>
      <c r="CI135" s="64" t="str">
        <f t="shared" si="163"/>
        <v>-</v>
      </c>
      <c r="CJ135" s="64" t="str">
        <f t="shared" si="132"/>
        <v>-</v>
      </c>
      <c r="CK135" s="64" t="str">
        <f t="shared" si="133"/>
        <v>-</v>
      </c>
      <c r="CL135" s="64" t="str">
        <f t="shared" si="134"/>
        <v>-</v>
      </c>
      <c r="CM135" s="64" t="str">
        <f t="shared" si="164"/>
        <v>-</v>
      </c>
      <c r="CN135" s="64" t="str">
        <f t="shared" si="135"/>
        <v>-</v>
      </c>
      <c r="CO135" s="57" t="str">
        <f t="shared" si="165"/>
        <v>-</v>
      </c>
    </row>
    <row r="136" spans="3:93" ht="18" customHeight="1" x14ac:dyDescent="0.25">
      <c r="C136" s="299"/>
      <c r="D136" s="240"/>
      <c r="E136" s="64"/>
      <c r="F136" s="240"/>
      <c r="G136" s="62"/>
      <c r="H136" s="62"/>
      <c r="I136" s="64"/>
      <c r="J136" s="62"/>
      <c r="K136" s="62"/>
      <c r="L136" s="64"/>
      <c r="M136" s="62"/>
      <c r="N136" s="62"/>
      <c r="O136" s="56">
        <f t="shared" si="173"/>
        <v>92</v>
      </c>
      <c r="P136" s="64">
        <f t="shared" si="136"/>
        <v>0</v>
      </c>
      <c r="Q136" s="64" t="str">
        <f t="shared" si="97"/>
        <v>-</v>
      </c>
      <c r="R136" s="64" t="str">
        <f t="shared" si="98"/>
        <v>-</v>
      </c>
      <c r="S136" s="64">
        <f t="shared" si="137"/>
        <v>0</v>
      </c>
      <c r="T136" s="64" t="str">
        <f t="shared" si="138"/>
        <v>-</v>
      </c>
      <c r="U136" s="57" t="str">
        <f t="shared" si="99"/>
        <v>Payoff</v>
      </c>
      <c r="V136" s="56">
        <f t="shared" si="174"/>
        <v>92</v>
      </c>
      <c r="W136" s="64">
        <f t="shared" si="139"/>
        <v>0</v>
      </c>
      <c r="X136" s="64" t="str">
        <f t="shared" si="100"/>
        <v>-</v>
      </c>
      <c r="Y136" s="64">
        <f t="shared" si="101"/>
        <v>0</v>
      </c>
      <c r="Z136" s="64" t="str">
        <f t="shared" si="102"/>
        <v>-</v>
      </c>
      <c r="AA136" s="64" t="str">
        <f t="shared" si="140"/>
        <v>-</v>
      </c>
      <c r="AB136" s="64" t="str">
        <f t="shared" si="103"/>
        <v>-</v>
      </c>
      <c r="AC136" s="57" t="str">
        <f t="shared" si="141"/>
        <v>Payoff</v>
      </c>
      <c r="AD136" s="56">
        <f t="shared" si="175"/>
        <v>92</v>
      </c>
      <c r="AE136" s="64">
        <f t="shared" si="142"/>
        <v>0</v>
      </c>
      <c r="AF136" s="64" t="str">
        <f t="shared" si="104"/>
        <v>-</v>
      </c>
      <c r="AG136" s="64">
        <f t="shared" si="105"/>
        <v>0</v>
      </c>
      <c r="AH136" s="64" t="str">
        <f t="shared" si="106"/>
        <v>-</v>
      </c>
      <c r="AI136" s="64" t="str">
        <f t="shared" si="143"/>
        <v>-</v>
      </c>
      <c r="AJ136" s="64" t="str">
        <f t="shared" si="107"/>
        <v>-</v>
      </c>
      <c r="AK136" s="57" t="str">
        <f t="shared" si="144"/>
        <v>Payoff</v>
      </c>
      <c r="AL136" s="56">
        <f t="shared" si="166"/>
        <v>92</v>
      </c>
      <c r="AM136" s="64" t="str">
        <f t="shared" si="145"/>
        <v>-</v>
      </c>
      <c r="AN136" s="64" t="str">
        <f t="shared" si="108"/>
        <v>-</v>
      </c>
      <c r="AO136" s="64" t="str">
        <f t="shared" si="109"/>
        <v>-</v>
      </c>
      <c r="AP136" s="64" t="str">
        <f t="shared" si="110"/>
        <v>-</v>
      </c>
      <c r="AQ136" s="64" t="str">
        <f t="shared" si="146"/>
        <v>-</v>
      </c>
      <c r="AR136" s="64" t="str">
        <f t="shared" si="111"/>
        <v>-</v>
      </c>
      <c r="AS136" s="57" t="str">
        <f t="shared" si="147"/>
        <v>-</v>
      </c>
      <c r="AT136" s="56">
        <f t="shared" si="167"/>
        <v>92</v>
      </c>
      <c r="AU136" s="64" t="str">
        <f t="shared" si="148"/>
        <v>-</v>
      </c>
      <c r="AV136" s="64" t="str">
        <f t="shared" si="112"/>
        <v>-</v>
      </c>
      <c r="AW136" s="64" t="str">
        <f t="shared" si="113"/>
        <v>-</v>
      </c>
      <c r="AX136" s="64" t="str">
        <f t="shared" si="114"/>
        <v>-</v>
      </c>
      <c r="AY136" s="64" t="str">
        <f t="shared" si="149"/>
        <v>-</v>
      </c>
      <c r="AZ136" s="64" t="str">
        <f t="shared" si="115"/>
        <v>-</v>
      </c>
      <c r="BA136" s="57" t="str">
        <f t="shared" si="150"/>
        <v>-</v>
      </c>
      <c r="BB136" s="56">
        <f t="shared" si="168"/>
        <v>92</v>
      </c>
      <c r="BC136" s="64" t="str">
        <f t="shared" si="151"/>
        <v>-</v>
      </c>
      <c r="BD136" s="64" t="str">
        <f t="shared" si="116"/>
        <v>-</v>
      </c>
      <c r="BE136" s="64" t="str">
        <f t="shared" si="117"/>
        <v>-</v>
      </c>
      <c r="BF136" s="64" t="str">
        <f t="shared" si="118"/>
        <v>-</v>
      </c>
      <c r="BG136" s="64" t="str">
        <f t="shared" si="152"/>
        <v>-</v>
      </c>
      <c r="BH136" s="64" t="str">
        <f t="shared" si="119"/>
        <v>-</v>
      </c>
      <c r="BI136" s="57" t="str">
        <f t="shared" si="153"/>
        <v>-</v>
      </c>
      <c r="BJ136" s="56">
        <f t="shared" si="169"/>
        <v>92</v>
      </c>
      <c r="BK136" s="64" t="str">
        <f t="shared" si="154"/>
        <v>-</v>
      </c>
      <c r="BL136" s="64" t="str">
        <f t="shared" si="120"/>
        <v>-</v>
      </c>
      <c r="BM136" s="64" t="str">
        <f t="shared" si="121"/>
        <v>-</v>
      </c>
      <c r="BN136" s="64" t="str">
        <f t="shared" si="122"/>
        <v>-</v>
      </c>
      <c r="BO136" s="64" t="str">
        <f t="shared" si="155"/>
        <v>-</v>
      </c>
      <c r="BP136" s="64" t="str">
        <f t="shared" si="123"/>
        <v>-</v>
      </c>
      <c r="BQ136" s="57" t="str">
        <f t="shared" si="156"/>
        <v>-</v>
      </c>
      <c r="BR136" s="56">
        <f t="shared" si="170"/>
        <v>92</v>
      </c>
      <c r="BS136" s="64" t="str">
        <f t="shared" si="157"/>
        <v>-</v>
      </c>
      <c r="BT136" s="64" t="str">
        <f t="shared" si="124"/>
        <v>-</v>
      </c>
      <c r="BU136" s="64" t="str">
        <f t="shared" si="125"/>
        <v>-</v>
      </c>
      <c r="BV136" s="64" t="str">
        <f t="shared" si="126"/>
        <v>-</v>
      </c>
      <c r="BW136" s="64" t="str">
        <f t="shared" si="158"/>
        <v>-</v>
      </c>
      <c r="BX136" s="64" t="str">
        <f t="shared" si="127"/>
        <v>-</v>
      </c>
      <c r="BY136" s="57" t="str">
        <f t="shared" si="159"/>
        <v>-</v>
      </c>
      <c r="BZ136" s="56">
        <f t="shared" si="171"/>
        <v>92</v>
      </c>
      <c r="CA136" s="64" t="str">
        <f t="shared" si="160"/>
        <v>-</v>
      </c>
      <c r="CB136" s="64" t="str">
        <f t="shared" si="128"/>
        <v>-</v>
      </c>
      <c r="CC136" s="64" t="str">
        <f t="shared" si="129"/>
        <v>-</v>
      </c>
      <c r="CD136" s="64" t="str">
        <f t="shared" si="130"/>
        <v>-</v>
      </c>
      <c r="CE136" s="64" t="str">
        <f t="shared" si="161"/>
        <v>-</v>
      </c>
      <c r="CF136" s="64" t="str">
        <f t="shared" si="131"/>
        <v>-</v>
      </c>
      <c r="CG136" s="57" t="str">
        <f t="shared" si="162"/>
        <v>-</v>
      </c>
      <c r="CH136" s="56">
        <f t="shared" si="172"/>
        <v>92</v>
      </c>
      <c r="CI136" s="64" t="str">
        <f t="shared" si="163"/>
        <v>-</v>
      </c>
      <c r="CJ136" s="64" t="str">
        <f t="shared" si="132"/>
        <v>-</v>
      </c>
      <c r="CK136" s="64" t="str">
        <f t="shared" si="133"/>
        <v>-</v>
      </c>
      <c r="CL136" s="64" t="str">
        <f t="shared" si="134"/>
        <v>-</v>
      </c>
      <c r="CM136" s="64" t="str">
        <f t="shared" si="164"/>
        <v>-</v>
      </c>
      <c r="CN136" s="64" t="str">
        <f t="shared" si="135"/>
        <v>-</v>
      </c>
      <c r="CO136" s="57" t="str">
        <f t="shared" si="165"/>
        <v>-</v>
      </c>
    </row>
    <row r="137" spans="3:93" ht="18" customHeight="1" x14ac:dyDescent="0.25">
      <c r="C137" s="299"/>
      <c r="D137" s="240"/>
      <c r="E137" s="64"/>
      <c r="F137" s="240"/>
      <c r="G137" s="62"/>
      <c r="H137" s="62"/>
      <c r="I137" s="64"/>
      <c r="J137" s="62"/>
      <c r="K137" s="62"/>
      <c r="L137" s="64"/>
      <c r="M137" s="62"/>
      <c r="N137" s="62"/>
      <c r="O137" s="56">
        <f t="shared" si="173"/>
        <v>93</v>
      </c>
      <c r="P137" s="64">
        <f t="shared" si="136"/>
        <v>0</v>
      </c>
      <c r="Q137" s="64" t="str">
        <f t="shared" si="97"/>
        <v>-</v>
      </c>
      <c r="R137" s="64" t="str">
        <f t="shared" si="98"/>
        <v>-</v>
      </c>
      <c r="S137" s="64">
        <f t="shared" si="137"/>
        <v>0</v>
      </c>
      <c r="T137" s="64" t="str">
        <f t="shared" si="138"/>
        <v>-</v>
      </c>
      <c r="U137" s="57" t="str">
        <f t="shared" si="99"/>
        <v>Payoff</v>
      </c>
      <c r="V137" s="56">
        <f t="shared" si="174"/>
        <v>93</v>
      </c>
      <c r="W137" s="64">
        <f t="shared" si="139"/>
        <v>0</v>
      </c>
      <c r="X137" s="64" t="str">
        <f t="shared" si="100"/>
        <v>-</v>
      </c>
      <c r="Y137" s="64">
        <f t="shared" si="101"/>
        <v>0</v>
      </c>
      <c r="Z137" s="64" t="str">
        <f t="shared" si="102"/>
        <v>-</v>
      </c>
      <c r="AA137" s="64" t="str">
        <f t="shared" si="140"/>
        <v>-</v>
      </c>
      <c r="AB137" s="64" t="str">
        <f t="shared" si="103"/>
        <v>-</v>
      </c>
      <c r="AC137" s="57" t="str">
        <f t="shared" si="141"/>
        <v>Payoff</v>
      </c>
      <c r="AD137" s="56">
        <f t="shared" si="175"/>
        <v>93</v>
      </c>
      <c r="AE137" s="64">
        <f t="shared" si="142"/>
        <v>0</v>
      </c>
      <c r="AF137" s="64" t="str">
        <f t="shared" si="104"/>
        <v>-</v>
      </c>
      <c r="AG137" s="64">
        <f t="shared" si="105"/>
        <v>0</v>
      </c>
      <c r="AH137" s="64" t="str">
        <f t="shared" si="106"/>
        <v>-</v>
      </c>
      <c r="AI137" s="64" t="str">
        <f t="shared" si="143"/>
        <v>-</v>
      </c>
      <c r="AJ137" s="64" t="str">
        <f t="shared" si="107"/>
        <v>-</v>
      </c>
      <c r="AK137" s="57" t="str">
        <f t="shared" si="144"/>
        <v>Payoff</v>
      </c>
      <c r="AL137" s="56">
        <f t="shared" si="166"/>
        <v>93</v>
      </c>
      <c r="AM137" s="64" t="str">
        <f t="shared" si="145"/>
        <v>-</v>
      </c>
      <c r="AN137" s="64" t="str">
        <f t="shared" si="108"/>
        <v>-</v>
      </c>
      <c r="AO137" s="64" t="str">
        <f t="shared" si="109"/>
        <v>-</v>
      </c>
      <c r="AP137" s="64" t="str">
        <f t="shared" si="110"/>
        <v>-</v>
      </c>
      <c r="AQ137" s="64" t="str">
        <f t="shared" si="146"/>
        <v>-</v>
      </c>
      <c r="AR137" s="64" t="str">
        <f t="shared" si="111"/>
        <v>-</v>
      </c>
      <c r="AS137" s="57" t="str">
        <f t="shared" si="147"/>
        <v>-</v>
      </c>
      <c r="AT137" s="56">
        <f t="shared" si="167"/>
        <v>93</v>
      </c>
      <c r="AU137" s="64" t="str">
        <f t="shared" si="148"/>
        <v>-</v>
      </c>
      <c r="AV137" s="64" t="str">
        <f t="shared" si="112"/>
        <v>-</v>
      </c>
      <c r="AW137" s="64" t="str">
        <f t="shared" si="113"/>
        <v>-</v>
      </c>
      <c r="AX137" s="64" t="str">
        <f t="shared" si="114"/>
        <v>-</v>
      </c>
      <c r="AY137" s="64" t="str">
        <f t="shared" si="149"/>
        <v>-</v>
      </c>
      <c r="AZ137" s="64" t="str">
        <f t="shared" si="115"/>
        <v>-</v>
      </c>
      <c r="BA137" s="57" t="str">
        <f t="shared" si="150"/>
        <v>-</v>
      </c>
      <c r="BB137" s="56">
        <f t="shared" si="168"/>
        <v>93</v>
      </c>
      <c r="BC137" s="64" t="str">
        <f t="shared" si="151"/>
        <v>-</v>
      </c>
      <c r="BD137" s="64" t="str">
        <f t="shared" si="116"/>
        <v>-</v>
      </c>
      <c r="BE137" s="64" t="str">
        <f t="shared" si="117"/>
        <v>-</v>
      </c>
      <c r="BF137" s="64" t="str">
        <f t="shared" si="118"/>
        <v>-</v>
      </c>
      <c r="BG137" s="64" t="str">
        <f t="shared" si="152"/>
        <v>-</v>
      </c>
      <c r="BH137" s="64" t="str">
        <f t="shared" si="119"/>
        <v>-</v>
      </c>
      <c r="BI137" s="57" t="str">
        <f t="shared" si="153"/>
        <v>-</v>
      </c>
      <c r="BJ137" s="56">
        <f t="shared" si="169"/>
        <v>93</v>
      </c>
      <c r="BK137" s="64" t="str">
        <f t="shared" si="154"/>
        <v>-</v>
      </c>
      <c r="BL137" s="64" t="str">
        <f t="shared" si="120"/>
        <v>-</v>
      </c>
      <c r="BM137" s="64" t="str">
        <f t="shared" si="121"/>
        <v>-</v>
      </c>
      <c r="BN137" s="64" t="str">
        <f t="shared" si="122"/>
        <v>-</v>
      </c>
      <c r="BO137" s="64" t="str">
        <f t="shared" si="155"/>
        <v>-</v>
      </c>
      <c r="BP137" s="64" t="str">
        <f t="shared" si="123"/>
        <v>-</v>
      </c>
      <c r="BQ137" s="57" t="str">
        <f t="shared" si="156"/>
        <v>-</v>
      </c>
      <c r="BR137" s="56">
        <f t="shared" si="170"/>
        <v>93</v>
      </c>
      <c r="BS137" s="64" t="str">
        <f t="shared" si="157"/>
        <v>-</v>
      </c>
      <c r="BT137" s="64" t="str">
        <f t="shared" si="124"/>
        <v>-</v>
      </c>
      <c r="BU137" s="64" t="str">
        <f t="shared" si="125"/>
        <v>-</v>
      </c>
      <c r="BV137" s="64" t="str">
        <f t="shared" si="126"/>
        <v>-</v>
      </c>
      <c r="BW137" s="64" t="str">
        <f t="shared" si="158"/>
        <v>-</v>
      </c>
      <c r="BX137" s="64" t="str">
        <f t="shared" si="127"/>
        <v>-</v>
      </c>
      <c r="BY137" s="57" t="str">
        <f t="shared" si="159"/>
        <v>-</v>
      </c>
      <c r="BZ137" s="56">
        <f t="shared" si="171"/>
        <v>93</v>
      </c>
      <c r="CA137" s="64" t="str">
        <f t="shared" si="160"/>
        <v>-</v>
      </c>
      <c r="CB137" s="64" t="str">
        <f t="shared" si="128"/>
        <v>-</v>
      </c>
      <c r="CC137" s="64" t="str">
        <f t="shared" si="129"/>
        <v>-</v>
      </c>
      <c r="CD137" s="64" t="str">
        <f t="shared" si="130"/>
        <v>-</v>
      </c>
      <c r="CE137" s="64" t="str">
        <f t="shared" si="161"/>
        <v>-</v>
      </c>
      <c r="CF137" s="64" t="str">
        <f t="shared" si="131"/>
        <v>-</v>
      </c>
      <c r="CG137" s="57" t="str">
        <f t="shared" si="162"/>
        <v>-</v>
      </c>
      <c r="CH137" s="56">
        <f t="shared" si="172"/>
        <v>93</v>
      </c>
      <c r="CI137" s="64" t="str">
        <f t="shared" si="163"/>
        <v>-</v>
      </c>
      <c r="CJ137" s="64" t="str">
        <f t="shared" si="132"/>
        <v>-</v>
      </c>
      <c r="CK137" s="64" t="str">
        <f t="shared" si="133"/>
        <v>-</v>
      </c>
      <c r="CL137" s="64" t="str">
        <f t="shared" si="134"/>
        <v>-</v>
      </c>
      <c r="CM137" s="64" t="str">
        <f t="shared" si="164"/>
        <v>-</v>
      </c>
      <c r="CN137" s="64" t="str">
        <f t="shared" si="135"/>
        <v>-</v>
      </c>
      <c r="CO137" s="57" t="str">
        <f t="shared" si="165"/>
        <v>-</v>
      </c>
    </row>
    <row r="138" spans="3:93" ht="18" customHeight="1" x14ac:dyDescent="0.25">
      <c r="C138" s="299"/>
      <c r="D138" s="240"/>
      <c r="E138" s="64"/>
      <c r="F138" s="240"/>
      <c r="G138" s="62"/>
      <c r="H138" s="62"/>
      <c r="I138" s="64"/>
      <c r="J138" s="62"/>
      <c r="K138" s="62"/>
      <c r="L138" s="64"/>
      <c r="M138" s="62"/>
      <c r="N138" s="62"/>
      <c r="O138" s="56">
        <f t="shared" si="173"/>
        <v>94</v>
      </c>
      <c r="P138" s="64">
        <f t="shared" si="136"/>
        <v>0</v>
      </c>
      <c r="Q138" s="64" t="str">
        <f t="shared" si="97"/>
        <v>-</v>
      </c>
      <c r="R138" s="64" t="str">
        <f t="shared" si="98"/>
        <v>-</v>
      </c>
      <c r="S138" s="64">
        <f t="shared" si="137"/>
        <v>0</v>
      </c>
      <c r="T138" s="64" t="str">
        <f t="shared" si="138"/>
        <v>-</v>
      </c>
      <c r="U138" s="57" t="str">
        <f t="shared" si="99"/>
        <v>Payoff</v>
      </c>
      <c r="V138" s="56">
        <f t="shared" si="174"/>
        <v>94</v>
      </c>
      <c r="W138" s="64">
        <f t="shared" si="139"/>
        <v>0</v>
      </c>
      <c r="X138" s="64" t="str">
        <f t="shared" si="100"/>
        <v>-</v>
      </c>
      <c r="Y138" s="64">
        <f t="shared" si="101"/>
        <v>0</v>
      </c>
      <c r="Z138" s="64" t="str">
        <f t="shared" si="102"/>
        <v>-</v>
      </c>
      <c r="AA138" s="64" t="str">
        <f t="shared" si="140"/>
        <v>-</v>
      </c>
      <c r="AB138" s="64" t="str">
        <f t="shared" si="103"/>
        <v>-</v>
      </c>
      <c r="AC138" s="57" t="str">
        <f t="shared" si="141"/>
        <v>Payoff</v>
      </c>
      <c r="AD138" s="56">
        <f t="shared" si="175"/>
        <v>94</v>
      </c>
      <c r="AE138" s="64">
        <f t="shared" si="142"/>
        <v>0</v>
      </c>
      <c r="AF138" s="64" t="str">
        <f t="shared" si="104"/>
        <v>-</v>
      </c>
      <c r="AG138" s="64">
        <f t="shared" si="105"/>
        <v>0</v>
      </c>
      <c r="AH138" s="64" t="str">
        <f t="shared" si="106"/>
        <v>-</v>
      </c>
      <c r="AI138" s="64" t="str">
        <f t="shared" si="143"/>
        <v>-</v>
      </c>
      <c r="AJ138" s="64" t="str">
        <f t="shared" si="107"/>
        <v>-</v>
      </c>
      <c r="AK138" s="57" t="str">
        <f t="shared" si="144"/>
        <v>Payoff</v>
      </c>
      <c r="AL138" s="56">
        <f t="shared" si="166"/>
        <v>94</v>
      </c>
      <c r="AM138" s="64" t="str">
        <f t="shared" si="145"/>
        <v>-</v>
      </c>
      <c r="AN138" s="64" t="str">
        <f t="shared" si="108"/>
        <v>-</v>
      </c>
      <c r="AO138" s="64" t="str">
        <f t="shared" si="109"/>
        <v>-</v>
      </c>
      <c r="AP138" s="64" t="str">
        <f t="shared" si="110"/>
        <v>-</v>
      </c>
      <c r="AQ138" s="64" t="str">
        <f t="shared" si="146"/>
        <v>-</v>
      </c>
      <c r="AR138" s="64" t="str">
        <f t="shared" si="111"/>
        <v>-</v>
      </c>
      <c r="AS138" s="57" t="str">
        <f t="shared" si="147"/>
        <v>-</v>
      </c>
      <c r="AT138" s="56">
        <f t="shared" si="167"/>
        <v>94</v>
      </c>
      <c r="AU138" s="64" t="str">
        <f t="shared" si="148"/>
        <v>-</v>
      </c>
      <c r="AV138" s="64" t="str">
        <f t="shared" si="112"/>
        <v>-</v>
      </c>
      <c r="AW138" s="64" t="str">
        <f t="shared" si="113"/>
        <v>-</v>
      </c>
      <c r="AX138" s="64" t="str">
        <f t="shared" si="114"/>
        <v>-</v>
      </c>
      <c r="AY138" s="64" t="str">
        <f t="shared" si="149"/>
        <v>-</v>
      </c>
      <c r="AZ138" s="64" t="str">
        <f t="shared" si="115"/>
        <v>-</v>
      </c>
      <c r="BA138" s="57" t="str">
        <f t="shared" si="150"/>
        <v>-</v>
      </c>
      <c r="BB138" s="56">
        <f t="shared" si="168"/>
        <v>94</v>
      </c>
      <c r="BC138" s="64" t="str">
        <f t="shared" si="151"/>
        <v>-</v>
      </c>
      <c r="BD138" s="64" t="str">
        <f t="shared" si="116"/>
        <v>-</v>
      </c>
      <c r="BE138" s="64" t="str">
        <f t="shared" si="117"/>
        <v>-</v>
      </c>
      <c r="BF138" s="64" t="str">
        <f t="shared" si="118"/>
        <v>-</v>
      </c>
      <c r="BG138" s="64" t="str">
        <f t="shared" si="152"/>
        <v>-</v>
      </c>
      <c r="BH138" s="64" t="str">
        <f t="shared" si="119"/>
        <v>-</v>
      </c>
      <c r="BI138" s="57" t="str">
        <f t="shared" si="153"/>
        <v>-</v>
      </c>
      <c r="BJ138" s="56">
        <f t="shared" si="169"/>
        <v>94</v>
      </c>
      <c r="BK138" s="64" t="str">
        <f t="shared" si="154"/>
        <v>-</v>
      </c>
      <c r="BL138" s="64" t="str">
        <f t="shared" si="120"/>
        <v>-</v>
      </c>
      <c r="BM138" s="64" t="str">
        <f t="shared" si="121"/>
        <v>-</v>
      </c>
      <c r="BN138" s="64" t="str">
        <f t="shared" si="122"/>
        <v>-</v>
      </c>
      <c r="BO138" s="64" t="str">
        <f t="shared" si="155"/>
        <v>-</v>
      </c>
      <c r="BP138" s="64" t="str">
        <f t="shared" si="123"/>
        <v>-</v>
      </c>
      <c r="BQ138" s="57" t="str">
        <f t="shared" si="156"/>
        <v>-</v>
      </c>
      <c r="BR138" s="56">
        <f t="shared" si="170"/>
        <v>94</v>
      </c>
      <c r="BS138" s="64" t="str">
        <f t="shared" si="157"/>
        <v>-</v>
      </c>
      <c r="BT138" s="64" t="str">
        <f t="shared" si="124"/>
        <v>-</v>
      </c>
      <c r="BU138" s="64" t="str">
        <f t="shared" si="125"/>
        <v>-</v>
      </c>
      <c r="BV138" s="64" t="str">
        <f t="shared" si="126"/>
        <v>-</v>
      </c>
      <c r="BW138" s="64" t="str">
        <f t="shared" si="158"/>
        <v>-</v>
      </c>
      <c r="BX138" s="64" t="str">
        <f t="shared" si="127"/>
        <v>-</v>
      </c>
      <c r="BY138" s="57" t="str">
        <f t="shared" si="159"/>
        <v>-</v>
      </c>
      <c r="BZ138" s="56">
        <f t="shared" si="171"/>
        <v>94</v>
      </c>
      <c r="CA138" s="64" t="str">
        <f t="shared" si="160"/>
        <v>-</v>
      </c>
      <c r="CB138" s="64" t="str">
        <f t="shared" si="128"/>
        <v>-</v>
      </c>
      <c r="CC138" s="64" t="str">
        <f t="shared" si="129"/>
        <v>-</v>
      </c>
      <c r="CD138" s="64" t="str">
        <f t="shared" si="130"/>
        <v>-</v>
      </c>
      <c r="CE138" s="64" t="str">
        <f t="shared" si="161"/>
        <v>-</v>
      </c>
      <c r="CF138" s="64" t="str">
        <f t="shared" si="131"/>
        <v>-</v>
      </c>
      <c r="CG138" s="57" t="str">
        <f t="shared" si="162"/>
        <v>-</v>
      </c>
      <c r="CH138" s="56">
        <f t="shared" si="172"/>
        <v>94</v>
      </c>
      <c r="CI138" s="64" t="str">
        <f t="shared" si="163"/>
        <v>-</v>
      </c>
      <c r="CJ138" s="64" t="str">
        <f t="shared" si="132"/>
        <v>-</v>
      </c>
      <c r="CK138" s="64" t="str">
        <f t="shared" si="133"/>
        <v>-</v>
      </c>
      <c r="CL138" s="64" t="str">
        <f t="shared" si="134"/>
        <v>-</v>
      </c>
      <c r="CM138" s="64" t="str">
        <f t="shared" si="164"/>
        <v>-</v>
      </c>
      <c r="CN138" s="64" t="str">
        <f t="shared" si="135"/>
        <v>-</v>
      </c>
      <c r="CO138" s="57" t="str">
        <f t="shared" si="165"/>
        <v>-</v>
      </c>
    </row>
    <row r="139" spans="3:93" ht="18" customHeight="1" x14ac:dyDescent="0.25">
      <c r="C139" s="299"/>
      <c r="D139" s="240"/>
      <c r="E139" s="64"/>
      <c r="F139" s="240"/>
      <c r="G139" s="62"/>
      <c r="H139" s="62"/>
      <c r="I139" s="64"/>
      <c r="J139" s="62"/>
      <c r="K139" s="62"/>
      <c r="L139" s="64"/>
      <c r="M139" s="62"/>
      <c r="N139" s="62"/>
      <c r="O139" s="56">
        <f t="shared" si="173"/>
        <v>95</v>
      </c>
      <c r="P139" s="64">
        <f t="shared" si="136"/>
        <v>0</v>
      </c>
      <c r="Q139" s="64" t="str">
        <f t="shared" si="97"/>
        <v>-</v>
      </c>
      <c r="R139" s="64" t="str">
        <f t="shared" si="98"/>
        <v>-</v>
      </c>
      <c r="S139" s="64">
        <f t="shared" si="137"/>
        <v>0</v>
      </c>
      <c r="T139" s="64" t="str">
        <f t="shared" si="138"/>
        <v>-</v>
      </c>
      <c r="U139" s="57" t="str">
        <f t="shared" si="99"/>
        <v>Payoff</v>
      </c>
      <c r="V139" s="56">
        <f t="shared" si="174"/>
        <v>95</v>
      </c>
      <c r="W139" s="64">
        <f t="shared" si="139"/>
        <v>0</v>
      </c>
      <c r="X139" s="64" t="str">
        <f t="shared" si="100"/>
        <v>-</v>
      </c>
      <c r="Y139" s="64">
        <f t="shared" si="101"/>
        <v>0</v>
      </c>
      <c r="Z139" s="64" t="str">
        <f t="shared" si="102"/>
        <v>-</v>
      </c>
      <c r="AA139" s="64" t="str">
        <f t="shared" si="140"/>
        <v>-</v>
      </c>
      <c r="AB139" s="64" t="str">
        <f t="shared" si="103"/>
        <v>-</v>
      </c>
      <c r="AC139" s="57" t="str">
        <f t="shared" si="141"/>
        <v>Payoff</v>
      </c>
      <c r="AD139" s="56">
        <f t="shared" si="175"/>
        <v>95</v>
      </c>
      <c r="AE139" s="64">
        <f t="shared" si="142"/>
        <v>0</v>
      </c>
      <c r="AF139" s="64" t="str">
        <f t="shared" si="104"/>
        <v>-</v>
      </c>
      <c r="AG139" s="64">
        <f t="shared" si="105"/>
        <v>0</v>
      </c>
      <c r="AH139" s="64" t="str">
        <f t="shared" si="106"/>
        <v>-</v>
      </c>
      <c r="AI139" s="64" t="str">
        <f t="shared" si="143"/>
        <v>-</v>
      </c>
      <c r="AJ139" s="64" t="str">
        <f t="shared" si="107"/>
        <v>-</v>
      </c>
      <c r="AK139" s="57" t="str">
        <f t="shared" si="144"/>
        <v>Payoff</v>
      </c>
      <c r="AL139" s="56">
        <f t="shared" si="166"/>
        <v>95</v>
      </c>
      <c r="AM139" s="64" t="str">
        <f t="shared" si="145"/>
        <v>-</v>
      </c>
      <c r="AN139" s="64" t="str">
        <f t="shared" si="108"/>
        <v>-</v>
      </c>
      <c r="AO139" s="64" t="str">
        <f t="shared" si="109"/>
        <v>-</v>
      </c>
      <c r="AP139" s="64" t="str">
        <f t="shared" si="110"/>
        <v>-</v>
      </c>
      <c r="AQ139" s="64" t="str">
        <f t="shared" si="146"/>
        <v>-</v>
      </c>
      <c r="AR139" s="64" t="str">
        <f t="shared" si="111"/>
        <v>-</v>
      </c>
      <c r="AS139" s="57" t="str">
        <f t="shared" si="147"/>
        <v>-</v>
      </c>
      <c r="AT139" s="56">
        <f t="shared" si="167"/>
        <v>95</v>
      </c>
      <c r="AU139" s="64" t="str">
        <f t="shared" si="148"/>
        <v>-</v>
      </c>
      <c r="AV139" s="64" t="str">
        <f t="shared" si="112"/>
        <v>-</v>
      </c>
      <c r="AW139" s="64" t="str">
        <f t="shared" si="113"/>
        <v>-</v>
      </c>
      <c r="AX139" s="64" t="str">
        <f t="shared" si="114"/>
        <v>-</v>
      </c>
      <c r="AY139" s="64" t="str">
        <f t="shared" si="149"/>
        <v>-</v>
      </c>
      <c r="AZ139" s="64" t="str">
        <f t="shared" si="115"/>
        <v>-</v>
      </c>
      <c r="BA139" s="57" t="str">
        <f t="shared" si="150"/>
        <v>-</v>
      </c>
      <c r="BB139" s="56">
        <f t="shared" si="168"/>
        <v>95</v>
      </c>
      <c r="BC139" s="64" t="str">
        <f t="shared" si="151"/>
        <v>-</v>
      </c>
      <c r="BD139" s="64" t="str">
        <f t="shared" si="116"/>
        <v>-</v>
      </c>
      <c r="BE139" s="64" t="str">
        <f t="shared" si="117"/>
        <v>-</v>
      </c>
      <c r="BF139" s="64" t="str">
        <f t="shared" si="118"/>
        <v>-</v>
      </c>
      <c r="BG139" s="64" t="str">
        <f t="shared" si="152"/>
        <v>-</v>
      </c>
      <c r="BH139" s="64" t="str">
        <f t="shared" si="119"/>
        <v>-</v>
      </c>
      <c r="BI139" s="57" t="str">
        <f t="shared" si="153"/>
        <v>-</v>
      </c>
      <c r="BJ139" s="56">
        <f t="shared" si="169"/>
        <v>95</v>
      </c>
      <c r="BK139" s="64" t="str">
        <f t="shared" si="154"/>
        <v>-</v>
      </c>
      <c r="BL139" s="64" t="str">
        <f t="shared" si="120"/>
        <v>-</v>
      </c>
      <c r="BM139" s="64" t="str">
        <f t="shared" si="121"/>
        <v>-</v>
      </c>
      <c r="BN139" s="64" t="str">
        <f t="shared" si="122"/>
        <v>-</v>
      </c>
      <c r="BO139" s="64" t="str">
        <f t="shared" si="155"/>
        <v>-</v>
      </c>
      <c r="BP139" s="64" t="str">
        <f t="shared" si="123"/>
        <v>-</v>
      </c>
      <c r="BQ139" s="57" t="str">
        <f t="shared" si="156"/>
        <v>-</v>
      </c>
      <c r="BR139" s="56">
        <f t="shared" si="170"/>
        <v>95</v>
      </c>
      <c r="BS139" s="64" t="str">
        <f t="shared" si="157"/>
        <v>-</v>
      </c>
      <c r="BT139" s="64" t="str">
        <f t="shared" si="124"/>
        <v>-</v>
      </c>
      <c r="BU139" s="64" t="str">
        <f t="shared" si="125"/>
        <v>-</v>
      </c>
      <c r="BV139" s="64" t="str">
        <f t="shared" si="126"/>
        <v>-</v>
      </c>
      <c r="BW139" s="64" t="str">
        <f t="shared" si="158"/>
        <v>-</v>
      </c>
      <c r="BX139" s="64" t="str">
        <f t="shared" si="127"/>
        <v>-</v>
      </c>
      <c r="BY139" s="57" t="str">
        <f t="shared" si="159"/>
        <v>-</v>
      </c>
      <c r="BZ139" s="56">
        <f t="shared" si="171"/>
        <v>95</v>
      </c>
      <c r="CA139" s="64" t="str">
        <f t="shared" si="160"/>
        <v>-</v>
      </c>
      <c r="CB139" s="64" t="str">
        <f t="shared" si="128"/>
        <v>-</v>
      </c>
      <c r="CC139" s="64" t="str">
        <f t="shared" si="129"/>
        <v>-</v>
      </c>
      <c r="CD139" s="64" t="str">
        <f t="shared" si="130"/>
        <v>-</v>
      </c>
      <c r="CE139" s="64" t="str">
        <f t="shared" si="161"/>
        <v>-</v>
      </c>
      <c r="CF139" s="64" t="str">
        <f t="shared" si="131"/>
        <v>-</v>
      </c>
      <c r="CG139" s="57" t="str">
        <f t="shared" si="162"/>
        <v>-</v>
      </c>
      <c r="CH139" s="56">
        <f t="shared" si="172"/>
        <v>95</v>
      </c>
      <c r="CI139" s="64" t="str">
        <f t="shared" si="163"/>
        <v>-</v>
      </c>
      <c r="CJ139" s="64" t="str">
        <f t="shared" si="132"/>
        <v>-</v>
      </c>
      <c r="CK139" s="64" t="str">
        <f t="shared" si="133"/>
        <v>-</v>
      </c>
      <c r="CL139" s="64" t="str">
        <f t="shared" si="134"/>
        <v>-</v>
      </c>
      <c r="CM139" s="64" t="str">
        <f t="shared" si="164"/>
        <v>-</v>
      </c>
      <c r="CN139" s="64" t="str">
        <f t="shared" si="135"/>
        <v>-</v>
      </c>
      <c r="CO139" s="57" t="str">
        <f t="shared" si="165"/>
        <v>-</v>
      </c>
    </row>
    <row r="140" spans="3:93" ht="18" customHeight="1" x14ac:dyDescent="0.25">
      <c r="C140" s="299"/>
      <c r="D140" s="240"/>
      <c r="E140" s="64"/>
      <c r="F140" s="240"/>
      <c r="G140" s="62"/>
      <c r="H140" s="62"/>
      <c r="I140" s="64"/>
      <c r="J140" s="62"/>
      <c r="K140" s="62"/>
      <c r="L140" s="64"/>
      <c r="M140" s="62"/>
      <c r="N140" s="62"/>
      <c r="O140" s="56">
        <f t="shared" si="173"/>
        <v>96</v>
      </c>
      <c r="P140" s="64">
        <f t="shared" si="136"/>
        <v>0</v>
      </c>
      <c r="Q140" s="64" t="str">
        <f t="shared" si="97"/>
        <v>-</v>
      </c>
      <c r="R140" s="64" t="str">
        <f t="shared" si="98"/>
        <v>-</v>
      </c>
      <c r="S140" s="64">
        <f t="shared" si="137"/>
        <v>0</v>
      </c>
      <c r="T140" s="64" t="str">
        <f t="shared" si="138"/>
        <v>-</v>
      </c>
      <c r="U140" s="57" t="str">
        <f t="shared" si="99"/>
        <v>Payoff</v>
      </c>
      <c r="V140" s="56">
        <f t="shared" si="174"/>
        <v>96</v>
      </c>
      <c r="W140" s="64">
        <f t="shared" si="139"/>
        <v>0</v>
      </c>
      <c r="X140" s="64" t="str">
        <f t="shared" si="100"/>
        <v>-</v>
      </c>
      <c r="Y140" s="64">
        <f t="shared" si="101"/>
        <v>0</v>
      </c>
      <c r="Z140" s="64" t="str">
        <f t="shared" si="102"/>
        <v>-</v>
      </c>
      <c r="AA140" s="64" t="str">
        <f t="shared" si="140"/>
        <v>-</v>
      </c>
      <c r="AB140" s="64" t="str">
        <f t="shared" si="103"/>
        <v>-</v>
      </c>
      <c r="AC140" s="57" t="str">
        <f t="shared" si="141"/>
        <v>Payoff</v>
      </c>
      <c r="AD140" s="56">
        <f t="shared" si="175"/>
        <v>96</v>
      </c>
      <c r="AE140" s="64">
        <f t="shared" si="142"/>
        <v>0</v>
      </c>
      <c r="AF140" s="64" t="str">
        <f t="shared" si="104"/>
        <v>-</v>
      </c>
      <c r="AG140" s="64">
        <f t="shared" si="105"/>
        <v>0</v>
      </c>
      <c r="AH140" s="64" t="str">
        <f t="shared" si="106"/>
        <v>-</v>
      </c>
      <c r="AI140" s="64" t="str">
        <f t="shared" si="143"/>
        <v>-</v>
      </c>
      <c r="AJ140" s="64" t="str">
        <f t="shared" si="107"/>
        <v>-</v>
      </c>
      <c r="AK140" s="57" t="str">
        <f t="shared" si="144"/>
        <v>Payoff</v>
      </c>
      <c r="AL140" s="56">
        <f t="shared" si="166"/>
        <v>96</v>
      </c>
      <c r="AM140" s="64" t="str">
        <f t="shared" si="145"/>
        <v>-</v>
      </c>
      <c r="AN140" s="64" t="str">
        <f t="shared" si="108"/>
        <v>-</v>
      </c>
      <c r="AO140" s="64" t="str">
        <f t="shared" si="109"/>
        <v>-</v>
      </c>
      <c r="AP140" s="64" t="str">
        <f t="shared" si="110"/>
        <v>-</v>
      </c>
      <c r="AQ140" s="64" t="str">
        <f t="shared" si="146"/>
        <v>-</v>
      </c>
      <c r="AR140" s="64" t="str">
        <f t="shared" si="111"/>
        <v>-</v>
      </c>
      <c r="AS140" s="57" t="str">
        <f t="shared" si="147"/>
        <v>-</v>
      </c>
      <c r="AT140" s="56">
        <f t="shared" si="167"/>
        <v>96</v>
      </c>
      <c r="AU140" s="64" t="str">
        <f t="shared" si="148"/>
        <v>-</v>
      </c>
      <c r="AV140" s="64" t="str">
        <f t="shared" si="112"/>
        <v>-</v>
      </c>
      <c r="AW140" s="64" t="str">
        <f t="shared" si="113"/>
        <v>-</v>
      </c>
      <c r="AX140" s="64" t="str">
        <f t="shared" si="114"/>
        <v>-</v>
      </c>
      <c r="AY140" s="64" t="str">
        <f t="shared" si="149"/>
        <v>-</v>
      </c>
      <c r="AZ140" s="64" t="str">
        <f t="shared" si="115"/>
        <v>-</v>
      </c>
      <c r="BA140" s="57" t="str">
        <f t="shared" si="150"/>
        <v>-</v>
      </c>
      <c r="BB140" s="56">
        <f t="shared" si="168"/>
        <v>96</v>
      </c>
      <c r="BC140" s="64" t="str">
        <f t="shared" si="151"/>
        <v>-</v>
      </c>
      <c r="BD140" s="64" t="str">
        <f t="shared" si="116"/>
        <v>-</v>
      </c>
      <c r="BE140" s="64" t="str">
        <f t="shared" si="117"/>
        <v>-</v>
      </c>
      <c r="BF140" s="64" t="str">
        <f t="shared" si="118"/>
        <v>-</v>
      </c>
      <c r="BG140" s="64" t="str">
        <f t="shared" si="152"/>
        <v>-</v>
      </c>
      <c r="BH140" s="64" t="str">
        <f t="shared" si="119"/>
        <v>-</v>
      </c>
      <c r="BI140" s="57" t="str">
        <f t="shared" si="153"/>
        <v>-</v>
      </c>
      <c r="BJ140" s="56">
        <f t="shared" si="169"/>
        <v>96</v>
      </c>
      <c r="BK140" s="64" t="str">
        <f t="shared" si="154"/>
        <v>-</v>
      </c>
      <c r="BL140" s="64" t="str">
        <f t="shared" si="120"/>
        <v>-</v>
      </c>
      <c r="BM140" s="64" t="str">
        <f t="shared" si="121"/>
        <v>-</v>
      </c>
      <c r="BN140" s="64" t="str">
        <f t="shared" si="122"/>
        <v>-</v>
      </c>
      <c r="BO140" s="64" t="str">
        <f t="shared" si="155"/>
        <v>-</v>
      </c>
      <c r="BP140" s="64" t="str">
        <f t="shared" si="123"/>
        <v>-</v>
      </c>
      <c r="BQ140" s="57" t="str">
        <f t="shared" si="156"/>
        <v>-</v>
      </c>
      <c r="BR140" s="56">
        <f t="shared" si="170"/>
        <v>96</v>
      </c>
      <c r="BS140" s="64" t="str">
        <f t="shared" si="157"/>
        <v>-</v>
      </c>
      <c r="BT140" s="64" t="str">
        <f t="shared" si="124"/>
        <v>-</v>
      </c>
      <c r="BU140" s="64" t="str">
        <f t="shared" si="125"/>
        <v>-</v>
      </c>
      <c r="BV140" s="64" t="str">
        <f t="shared" si="126"/>
        <v>-</v>
      </c>
      <c r="BW140" s="64" t="str">
        <f t="shared" si="158"/>
        <v>-</v>
      </c>
      <c r="BX140" s="64" t="str">
        <f t="shared" si="127"/>
        <v>-</v>
      </c>
      <c r="BY140" s="57" t="str">
        <f t="shared" si="159"/>
        <v>-</v>
      </c>
      <c r="BZ140" s="56">
        <f t="shared" si="171"/>
        <v>96</v>
      </c>
      <c r="CA140" s="64" t="str">
        <f t="shared" si="160"/>
        <v>-</v>
      </c>
      <c r="CB140" s="64" t="str">
        <f t="shared" si="128"/>
        <v>-</v>
      </c>
      <c r="CC140" s="64" t="str">
        <f t="shared" si="129"/>
        <v>-</v>
      </c>
      <c r="CD140" s="64" t="str">
        <f t="shared" si="130"/>
        <v>-</v>
      </c>
      <c r="CE140" s="64" t="str">
        <f t="shared" si="161"/>
        <v>-</v>
      </c>
      <c r="CF140" s="64" t="str">
        <f t="shared" si="131"/>
        <v>-</v>
      </c>
      <c r="CG140" s="57" t="str">
        <f t="shared" si="162"/>
        <v>-</v>
      </c>
      <c r="CH140" s="56">
        <f t="shared" si="172"/>
        <v>96</v>
      </c>
      <c r="CI140" s="64" t="str">
        <f t="shared" si="163"/>
        <v>-</v>
      </c>
      <c r="CJ140" s="64" t="str">
        <f t="shared" si="132"/>
        <v>-</v>
      </c>
      <c r="CK140" s="64" t="str">
        <f t="shared" si="133"/>
        <v>-</v>
      </c>
      <c r="CL140" s="64" t="str">
        <f t="shared" si="134"/>
        <v>-</v>
      </c>
      <c r="CM140" s="64" t="str">
        <f t="shared" si="164"/>
        <v>-</v>
      </c>
      <c r="CN140" s="64" t="str">
        <f t="shared" si="135"/>
        <v>-</v>
      </c>
      <c r="CO140" s="57" t="str">
        <f t="shared" si="165"/>
        <v>-</v>
      </c>
    </row>
    <row r="141" spans="3:93" ht="18" customHeight="1" x14ac:dyDescent="0.25">
      <c r="C141" s="299"/>
      <c r="D141" s="240"/>
      <c r="E141" s="64"/>
      <c r="F141" s="240"/>
      <c r="G141" s="62"/>
      <c r="H141" s="62"/>
      <c r="I141" s="62"/>
      <c r="J141" s="62"/>
      <c r="K141" s="62"/>
      <c r="L141" s="62"/>
      <c r="M141" s="62"/>
      <c r="N141" s="62"/>
      <c r="O141" s="56">
        <f t="shared" si="173"/>
        <v>97</v>
      </c>
      <c r="P141" s="64">
        <f t="shared" si="136"/>
        <v>0</v>
      </c>
      <c r="Q141" s="64" t="str">
        <f t="shared" si="97"/>
        <v>-</v>
      </c>
      <c r="R141" s="64" t="str">
        <f t="shared" si="98"/>
        <v>-</v>
      </c>
      <c r="S141" s="64">
        <f t="shared" si="137"/>
        <v>0</v>
      </c>
      <c r="T141" s="64" t="str">
        <f t="shared" si="138"/>
        <v>-</v>
      </c>
      <c r="U141" s="57" t="str">
        <f t="shared" si="99"/>
        <v>Payoff</v>
      </c>
      <c r="V141" s="56">
        <f t="shared" si="174"/>
        <v>97</v>
      </c>
      <c r="W141" s="64">
        <f t="shared" si="139"/>
        <v>0</v>
      </c>
      <c r="X141" s="64" t="str">
        <f t="shared" si="100"/>
        <v>-</v>
      </c>
      <c r="Y141" s="64">
        <f t="shared" si="101"/>
        <v>0</v>
      </c>
      <c r="Z141" s="64" t="str">
        <f t="shared" si="102"/>
        <v>-</v>
      </c>
      <c r="AA141" s="64" t="str">
        <f t="shared" si="140"/>
        <v>-</v>
      </c>
      <c r="AB141" s="64" t="str">
        <f t="shared" si="103"/>
        <v>-</v>
      </c>
      <c r="AC141" s="57" t="str">
        <f t="shared" si="141"/>
        <v>Payoff</v>
      </c>
      <c r="AD141" s="56">
        <f t="shared" si="175"/>
        <v>97</v>
      </c>
      <c r="AE141" s="64">
        <f t="shared" si="142"/>
        <v>0</v>
      </c>
      <c r="AF141" s="64" t="str">
        <f t="shared" si="104"/>
        <v>-</v>
      </c>
      <c r="AG141" s="64">
        <f t="shared" si="105"/>
        <v>0</v>
      </c>
      <c r="AH141" s="64" t="str">
        <f t="shared" si="106"/>
        <v>-</v>
      </c>
      <c r="AI141" s="64" t="str">
        <f t="shared" si="143"/>
        <v>-</v>
      </c>
      <c r="AJ141" s="64" t="str">
        <f t="shared" si="107"/>
        <v>-</v>
      </c>
      <c r="AK141" s="57" t="str">
        <f t="shared" si="144"/>
        <v>Payoff</v>
      </c>
      <c r="AL141" s="56">
        <f t="shared" si="166"/>
        <v>97</v>
      </c>
      <c r="AM141" s="64" t="str">
        <f t="shared" si="145"/>
        <v>-</v>
      </c>
      <c r="AN141" s="64" t="str">
        <f t="shared" si="108"/>
        <v>-</v>
      </c>
      <c r="AO141" s="64" t="str">
        <f t="shared" si="109"/>
        <v>-</v>
      </c>
      <c r="AP141" s="64" t="str">
        <f t="shared" si="110"/>
        <v>-</v>
      </c>
      <c r="AQ141" s="64" t="str">
        <f t="shared" si="146"/>
        <v>-</v>
      </c>
      <c r="AR141" s="64" t="str">
        <f t="shared" si="111"/>
        <v>-</v>
      </c>
      <c r="AS141" s="57" t="str">
        <f t="shared" si="147"/>
        <v>-</v>
      </c>
      <c r="AT141" s="56">
        <f t="shared" si="167"/>
        <v>97</v>
      </c>
      <c r="AU141" s="64" t="str">
        <f t="shared" si="148"/>
        <v>-</v>
      </c>
      <c r="AV141" s="64" t="str">
        <f t="shared" si="112"/>
        <v>-</v>
      </c>
      <c r="AW141" s="64" t="str">
        <f t="shared" si="113"/>
        <v>-</v>
      </c>
      <c r="AX141" s="64" t="str">
        <f t="shared" si="114"/>
        <v>-</v>
      </c>
      <c r="AY141" s="64" t="str">
        <f t="shared" si="149"/>
        <v>-</v>
      </c>
      <c r="AZ141" s="64" t="str">
        <f t="shared" si="115"/>
        <v>-</v>
      </c>
      <c r="BA141" s="57" t="str">
        <f t="shared" si="150"/>
        <v>-</v>
      </c>
      <c r="BB141" s="56">
        <f t="shared" si="168"/>
        <v>97</v>
      </c>
      <c r="BC141" s="64" t="str">
        <f t="shared" si="151"/>
        <v>-</v>
      </c>
      <c r="BD141" s="64" t="str">
        <f t="shared" si="116"/>
        <v>-</v>
      </c>
      <c r="BE141" s="64" t="str">
        <f t="shared" si="117"/>
        <v>-</v>
      </c>
      <c r="BF141" s="64" t="str">
        <f t="shared" si="118"/>
        <v>-</v>
      </c>
      <c r="BG141" s="64" t="str">
        <f t="shared" si="152"/>
        <v>-</v>
      </c>
      <c r="BH141" s="64" t="str">
        <f t="shared" si="119"/>
        <v>-</v>
      </c>
      <c r="BI141" s="57" t="str">
        <f t="shared" si="153"/>
        <v>-</v>
      </c>
      <c r="BJ141" s="56">
        <f t="shared" si="169"/>
        <v>97</v>
      </c>
      <c r="BK141" s="64" t="str">
        <f t="shared" si="154"/>
        <v>-</v>
      </c>
      <c r="BL141" s="64" t="str">
        <f t="shared" si="120"/>
        <v>-</v>
      </c>
      <c r="BM141" s="64" t="str">
        <f t="shared" si="121"/>
        <v>-</v>
      </c>
      <c r="BN141" s="64" t="str">
        <f t="shared" si="122"/>
        <v>-</v>
      </c>
      <c r="BO141" s="64" t="str">
        <f t="shared" si="155"/>
        <v>-</v>
      </c>
      <c r="BP141" s="64" t="str">
        <f t="shared" si="123"/>
        <v>-</v>
      </c>
      <c r="BQ141" s="57" t="str">
        <f t="shared" si="156"/>
        <v>-</v>
      </c>
      <c r="BR141" s="56">
        <f t="shared" si="170"/>
        <v>97</v>
      </c>
      <c r="BS141" s="64" t="str">
        <f t="shared" si="157"/>
        <v>-</v>
      </c>
      <c r="BT141" s="64" t="str">
        <f t="shared" si="124"/>
        <v>-</v>
      </c>
      <c r="BU141" s="64" t="str">
        <f t="shared" si="125"/>
        <v>-</v>
      </c>
      <c r="BV141" s="64" t="str">
        <f t="shared" si="126"/>
        <v>-</v>
      </c>
      <c r="BW141" s="64" t="str">
        <f t="shared" si="158"/>
        <v>-</v>
      </c>
      <c r="BX141" s="64" t="str">
        <f t="shared" si="127"/>
        <v>-</v>
      </c>
      <c r="BY141" s="57" t="str">
        <f t="shared" si="159"/>
        <v>-</v>
      </c>
      <c r="BZ141" s="56">
        <f t="shared" si="171"/>
        <v>97</v>
      </c>
      <c r="CA141" s="64" t="str">
        <f t="shared" si="160"/>
        <v>-</v>
      </c>
      <c r="CB141" s="64" t="str">
        <f t="shared" si="128"/>
        <v>-</v>
      </c>
      <c r="CC141" s="64" t="str">
        <f t="shared" si="129"/>
        <v>-</v>
      </c>
      <c r="CD141" s="64" t="str">
        <f t="shared" si="130"/>
        <v>-</v>
      </c>
      <c r="CE141" s="64" t="str">
        <f t="shared" si="161"/>
        <v>-</v>
      </c>
      <c r="CF141" s="64" t="str">
        <f t="shared" si="131"/>
        <v>-</v>
      </c>
      <c r="CG141" s="57" t="str">
        <f t="shared" si="162"/>
        <v>-</v>
      </c>
      <c r="CH141" s="56">
        <f t="shared" si="172"/>
        <v>97</v>
      </c>
      <c r="CI141" s="64" t="str">
        <f t="shared" si="163"/>
        <v>-</v>
      </c>
      <c r="CJ141" s="64" t="str">
        <f t="shared" si="132"/>
        <v>-</v>
      </c>
      <c r="CK141" s="64" t="str">
        <f t="shared" si="133"/>
        <v>-</v>
      </c>
      <c r="CL141" s="64" t="str">
        <f t="shared" si="134"/>
        <v>-</v>
      </c>
      <c r="CM141" s="64" t="str">
        <f t="shared" si="164"/>
        <v>-</v>
      </c>
      <c r="CN141" s="64" t="str">
        <f t="shared" si="135"/>
        <v>-</v>
      </c>
      <c r="CO141" s="57" t="str">
        <f t="shared" si="165"/>
        <v>-</v>
      </c>
    </row>
    <row r="142" spans="3:93" ht="18" customHeight="1" x14ac:dyDescent="0.25">
      <c r="C142" s="299"/>
      <c r="D142" s="240"/>
      <c r="E142" s="64"/>
      <c r="F142" s="240"/>
      <c r="G142" s="62"/>
      <c r="H142" s="62"/>
      <c r="I142" s="62"/>
      <c r="J142" s="62"/>
      <c r="K142" s="62"/>
      <c r="L142" s="62"/>
      <c r="M142" s="62"/>
      <c r="N142" s="62"/>
      <c r="O142" s="56">
        <f t="shared" si="173"/>
        <v>98</v>
      </c>
      <c r="P142" s="64">
        <f t="shared" si="136"/>
        <v>0</v>
      </c>
      <c r="Q142" s="64" t="str">
        <f t="shared" si="97"/>
        <v>-</v>
      </c>
      <c r="R142" s="64" t="str">
        <f t="shared" si="98"/>
        <v>-</v>
      </c>
      <c r="S142" s="64">
        <f t="shared" si="137"/>
        <v>0</v>
      </c>
      <c r="T142" s="64" t="str">
        <f t="shared" si="138"/>
        <v>-</v>
      </c>
      <c r="U142" s="57" t="str">
        <f t="shared" si="99"/>
        <v>Payoff</v>
      </c>
      <c r="V142" s="56">
        <f t="shared" si="174"/>
        <v>98</v>
      </c>
      <c r="W142" s="64">
        <f t="shared" si="139"/>
        <v>0</v>
      </c>
      <c r="X142" s="64" t="str">
        <f t="shared" si="100"/>
        <v>-</v>
      </c>
      <c r="Y142" s="64">
        <f t="shared" si="101"/>
        <v>0</v>
      </c>
      <c r="Z142" s="64" t="str">
        <f t="shared" si="102"/>
        <v>-</v>
      </c>
      <c r="AA142" s="64" t="str">
        <f t="shared" si="140"/>
        <v>-</v>
      </c>
      <c r="AB142" s="64" t="str">
        <f t="shared" si="103"/>
        <v>-</v>
      </c>
      <c r="AC142" s="57" t="str">
        <f t="shared" si="141"/>
        <v>Payoff</v>
      </c>
      <c r="AD142" s="56">
        <f t="shared" si="175"/>
        <v>98</v>
      </c>
      <c r="AE142" s="64">
        <f t="shared" si="142"/>
        <v>0</v>
      </c>
      <c r="AF142" s="64" t="str">
        <f t="shared" si="104"/>
        <v>-</v>
      </c>
      <c r="AG142" s="64">
        <f t="shared" si="105"/>
        <v>0</v>
      </c>
      <c r="AH142" s="64" t="str">
        <f t="shared" si="106"/>
        <v>-</v>
      </c>
      <c r="AI142" s="64" t="str">
        <f t="shared" si="143"/>
        <v>-</v>
      </c>
      <c r="AJ142" s="64" t="str">
        <f t="shared" si="107"/>
        <v>-</v>
      </c>
      <c r="AK142" s="57" t="str">
        <f t="shared" si="144"/>
        <v>Payoff</v>
      </c>
      <c r="AL142" s="56">
        <f t="shared" si="166"/>
        <v>98</v>
      </c>
      <c r="AM142" s="64" t="str">
        <f t="shared" si="145"/>
        <v>-</v>
      </c>
      <c r="AN142" s="64" t="str">
        <f t="shared" si="108"/>
        <v>-</v>
      </c>
      <c r="AO142" s="64" t="str">
        <f t="shared" si="109"/>
        <v>-</v>
      </c>
      <c r="AP142" s="64" t="str">
        <f t="shared" si="110"/>
        <v>-</v>
      </c>
      <c r="AQ142" s="64" t="str">
        <f t="shared" si="146"/>
        <v>-</v>
      </c>
      <c r="AR142" s="64" t="str">
        <f t="shared" si="111"/>
        <v>-</v>
      </c>
      <c r="AS142" s="57" t="str">
        <f t="shared" si="147"/>
        <v>-</v>
      </c>
      <c r="AT142" s="56">
        <f t="shared" si="167"/>
        <v>98</v>
      </c>
      <c r="AU142" s="64" t="str">
        <f t="shared" si="148"/>
        <v>-</v>
      </c>
      <c r="AV142" s="64" t="str">
        <f t="shared" si="112"/>
        <v>-</v>
      </c>
      <c r="AW142" s="64" t="str">
        <f t="shared" si="113"/>
        <v>-</v>
      </c>
      <c r="AX142" s="64" t="str">
        <f t="shared" si="114"/>
        <v>-</v>
      </c>
      <c r="AY142" s="64" t="str">
        <f t="shared" si="149"/>
        <v>-</v>
      </c>
      <c r="AZ142" s="64" t="str">
        <f t="shared" si="115"/>
        <v>-</v>
      </c>
      <c r="BA142" s="57" t="str">
        <f t="shared" si="150"/>
        <v>-</v>
      </c>
      <c r="BB142" s="56">
        <f t="shared" si="168"/>
        <v>98</v>
      </c>
      <c r="BC142" s="64" t="str">
        <f t="shared" si="151"/>
        <v>-</v>
      </c>
      <c r="BD142" s="64" t="str">
        <f t="shared" si="116"/>
        <v>-</v>
      </c>
      <c r="BE142" s="64" t="str">
        <f t="shared" si="117"/>
        <v>-</v>
      </c>
      <c r="BF142" s="64" t="str">
        <f t="shared" si="118"/>
        <v>-</v>
      </c>
      <c r="BG142" s="64" t="str">
        <f t="shared" si="152"/>
        <v>-</v>
      </c>
      <c r="BH142" s="64" t="str">
        <f t="shared" si="119"/>
        <v>-</v>
      </c>
      <c r="BI142" s="57" t="str">
        <f t="shared" si="153"/>
        <v>-</v>
      </c>
      <c r="BJ142" s="56">
        <f t="shared" si="169"/>
        <v>98</v>
      </c>
      <c r="BK142" s="64" t="str">
        <f t="shared" si="154"/>
        <v>-</v>
      </c>
      <c r="BL142" s="64" t="str">
        <f t="shared" si="120"/>
        <v>-</v>
      </c>
      <c r="BM142" s="64" t="str">
        <f t="shared" si="121"/>
        <v>-</v>
      </c>
      <c r="BN142" s="64" t="str">
        <f t="shared" si="122"/>
        <v>-</v>
      </c>
      <c r="BO142" s="64" t="str">
        <f t="shared" si="155"/>
        <v>-</v>
      </c>
      <c r="BP142" s="64" t="str">
        <f t="shared" si="123"/>
        <v>-</v>
      </c>
      <c r="BQ142" s="57" t="str">
        <f t="shared" si="156"/>
        <v>-</v>
      </c>
      <c r="BR142" s="56">
        <f t="shared" si="170"/>
        <v>98</v>
      </c>
      <c r="BS142" s="64" t="str">
        <f t="shared" si="157"/>
        <v>-</v>
      </c>
      <c r="BT142" s="64" t="str">
        <f t="shared" si="124"/>
        <v>-</v>
      </c>
      <c r="BU142" s="64" t="str">
        <f t="shared" si="125"/>
        <v>-</v>
      </c>
      <c r="BV142" s="64" t="str">
        <f t="shared" si="126"/>
        <v>-</v>
      </c>
      <c r="BW142" s="64" t="str">
        <f t="shared" si="158"/>
        <v>-</v>
      </c>
      <c r="BX142" s="64" t="str">
        <f t="shared" si="127"/>
        <v>-</v>
      </c>
      <c r="BY142" s="57" t="str">
        <f t="shared" si="159"/>
        <v>-</v>
      </c>
      <c r="BZ142" s="56">
        <f t="shared" si="171"/>
        <v>98</v>
      </c>
      <c r="CA142" s="64" t="str">
        <f t="shared" si="160"/>
        <v>-</v>
      </c>
      <c r="CB142" s="64" t="str">
        <f t="shared" si="128"/>
        <v>-</v>
      </c>
      <c r="CC142" s="64" t="str">
        <f t="shared" si="129"/>
        <v>-</v>
      </c>
      <c r="CD142" s="64" t="str">
        <f t="shared" si="130"/>
        <v>-</v>
      </c>
      <c r="CE142" s="64" t="str">
        <f t="shared" si="161"/>
        <v>-</v>
      </c>
      <c r="CF142" s="64" t="str">
        <f t="shared" si="131"/>
        <v>-</v>
      </c>
      <c r="CG142" s="57" t="str">
        <f t="shared" si="162"/>
        <v>-</v>
      </c>
      <c r="CH142" s="56">
        <f t="shared" si="172"/>
        <v>98</v>
      </c>
      <c r="CI142" s="64" t="str">
        <f t="shared" si="163"/>
        <v>-</v>
      </c>
      <c r="CJ142" s="64" t="str">
        <f t="shared" si="132"/>
        <v>-</v>
      </c>
      <c r="CK142" s="64" t="str">
        <f t="shared" si="133"/>
        <v>-</v>
      </c>
      <c r="CL142" s="64" t="str">
        <f t="shared" si="134"/>
        <v>-</v>
      </c>
      <c r="CM142" s="64" t="str">
        <f t="shared" si="164"/>
        <v>-</v>
      </c>
      <c r="CN142" s="64" t="str">
        <f t="shared" si="135"/>
        <v>-</v>
      </c>
      <c r="CO142" s="57" t="str">
        <f t="shared" si="165"/>
        <v>-</v>
      </c>
    </row>
    <row r="143" spans="3:93" ht="18" customHeight="1" x14ac:dyDescent="0.25">
      <c r="C143" s="299"/>
      <c r="D143" s="240"/>
      <c r="E143" s="64"/>
      <c r="F143" s="240"/>
      <c r="G143" s="62"/>
      <c r="H143" s="62"/>
      <c r="I143" s="62"/>
      <c r="J143" s="62"/>
      <c r="K143" s="62"/>
      <c r="L143" s="62"/>
      <c r="M143" s="62"/>
      <c r="N143" s="62"/>
      <c r="O143" s="56">
        <f t="shared" si="173"/>
        <v>99</v>
      </c>
      <c r="P143" s="64">
        <f t="shared" si="136"/>
        <v>0</v>
      </c>
      <c r="Q143" s="64" t="str">
        <f t="shared" si="97"/>
        <v>-</v>
      </c>
      <c r="R143" s="64" t="str">
        <f t="shared" si="98"/>
        <v>-</v>
      </c>
      <c r="S143" s="64">
        <f t="shared" si="137"/>
        <v>0</v>
      </c>
      <c r="T143" s="64" t="str">
        <f t="shared" si="138"/>
        <v>-</v>
      </c>
      <c r="U143" s="57" t="str">
        <f t="shared" si="99"/>
        <v>Payoff</v>
      </c>
      <c r="V143" s="56">
        <f t="shared" si="174"/>
        <v>99</v>
      </c>
      <c r="W143" s="64">
        <f t="shared" si="139"/>
        <v>0</v>
      </c>
      <c r="X143" s="64" t="str">
        <f t="shared" si="100"/>
        <v>-</v>
      </c>
      <c r="Y143" s="64">
        <f t="shared" si="101"/>
        <v>0</v>
      </c>
      <c r="Z143" s="64" t="str">
        <f t="shared" si="102"/>
        <v>-</v>
      </c>
      <c r="AA143" s="64" t="str">
        <f t="shared" si="140"/>
        <v>-</v>
      </c>
      <c r="AB143" s="64" t="str">
        <f t="shared" si="103"/>
        <v>-</v>
      </c>
      <c r="AC143" s="57" t="str">
        <f t="shared" si="141"/>
        <v>Payoff</v>
      </c>
      <c r="AD143" s="56">
        <f t="shared" si="175"/>
        <v>99</v>
      </c>
      <c r="AE143" s="64">
        <f t="shared" si="142"/>
        <v>0</v>
      </c>
      <c r="AF143" s="64" t="str">
        <f t="shared" si="104"/>
        <v>-</v>
      </c>
      <c r="AG143" s="64">
        <f t="shared" si="105"/>
        <v>0</v>
      </c>
      <c r="AH143" s="64" t="str">
        <f t="shared" si="106"/>
        <v>-</v>
      </c>
      <c r="AI143" s="64" t="str">
        <f t="shared" si="143"/>
        <v>-</v>
      </c>
      <c r="AJ143" s="64" t="str">
        <f t="shared" si="107"/>
        <v>-</v>
      </c>
      <c r="AK143" s="57" t="str">
        <f t="shared" si="144"/>
        <v>Payoff</v>
      </c>
      <c r="AL143" s="56">
        <f t="shared" si="166"/>
        <v>99</v>
      </c>
      <c r="AM143" s="64" t="str">
        <f t="shared" si="145"/>
        <v>-</v>
      </c>
      <c r="AN143" s="64" t="str">
        <f t="shared" si="108"/>
        <v>-</v>
      </c>
      <c r="AO143" s="64" t="str">
        <f t="shared" si="109"/>
        <v>-</v>
      </c>
      <c r="AP143" s="64" t="str">
        <f t="shared" si="110"/>
        <v>-</v>
      </c>
      <c r="AQ143" s="64" t="str">
        <f t="shared" si="146"/>
        <v>-</v>
      </c>
      <c r="AR143" s="64" t="str">
        <f t="shared" si="111"/>
        <v>-</v>
      </c>
      <c r="AS143" s="57" t="str">
        <f t="shared" si="147"/>
        <v>-</v>
      </c>
      <c r="AT143" s="56">
        <f t="shared" si="167"/>
        <v>99</v>
      </c>
      <c r="AU143" s="64" t="str">
        <f t="shared" si="148"/>
        <v>-</v>
      </c>
      <c r="AV143" s="64" t="str">
        <f t="shared" si="112"/>
        <v>-</v>
      </c>
      <c r="AW143" s="64" t="str">
        <f t="shared" si="113"/>
        <v>-</v>
      </c>
      <c r="AX143" s="64" t="str">
        <f t="shared" si="114"/>
        <v>-</v>
      </c>
      <c r="AY143" s="64" t="str">
        <f t="shared" si="149"/>
        <v>-</v>
      </c>
      <c r="AZ143" s="64" t="str">
        <f t="shared" si="115"/>
        <v>-</v>
      </c>
      <c r="BA143" s="57" t="str">
        <f t="shared" si="150"/>
        <v>-</v>
      </c>
      <c r="BB143" s="56">
        <f t="shared" si="168"/>
        <v>99</v>
      </c>
      <c r="BC143" s="64" t="str">
        <f t="shared" si="151"/>
        <v>-</v>
      </c>
      <c r="BD143" s="64" t="str">
        <f t="shared" si="116"/>
        <v>-</v>
      </c>
      <c r="BE143" s="64" t="str">
        <f t="shared" si="117"/>
        <v>-</v>
      </c>
      <c r="BF143" s="64" t="str">
        <f t="shared" si="118"/>
        <v>-</v>
      </c>
      <c r="BG143" s="64" t="str">
        <f t="shared" si="152"/>
        <v>-</v>
      </c>
      <c r="BH143" s="64" t="str">
        <f t="shared" si="119"/>
        <v>-</v>
      </c>
      <c r="BI143" s="57" t="str">
        <f t="shared" si="153"/>
        <v>-</v>
      </c>
      <c r="BJ143" s="56">
        <f t="shared" si="169"/>
        <v>99</v>
      </c>
      <c r="BK143" s="64" t="str">
        <f t="shared" si="154"/>
        <v>-</v>
      </c>
      <c r="BL143" s="64" t="str">
        <f t="shared" si="120"/>
        <v>-</v>
      </c>
      <c r="BM143" s="64" t="str">
        <f t="shared" si="121"/>
        <v>-</v>
      </c>
      <c r="BN143" s="64" t="str">
        <f t="shared" si="122"/>
        <v>-</v>
      </c>
      <c r="BO143" s="64" t="str">
        <f t="shared" si="155"/>
        <v>-</v>
      </c>
      <c r="BP143" s="64" t="str">
        <f t="shared" si="123"/>
        <v>-</v>
      </c>
      <c r="BQ143" s="57" t="str">
        <f t="shared" si="156"/>
        <v>-</v>
      </c>
      <c r="BR143" s="56">
        <f t="shared" si="170"/>
        <v>99</v>
      </c>
      <c r="BS143" s="64" t="str">
        <f t="shared" si="157"/>
        <v>-</v>
      </c>
      <c r="BT143" s="64" t="str">
        <f t="shared" si="124"/>
        <v>-</v>
      </c>
      <c r="BU143" s="64" t="str">
        <f t="shared" si="125"/>
        <v>-</v>
      </c>
      <c r="BV143" s="64" t="str">
        <f t="shared" si="126"/>
        <v>-</v>
      </c>
      <c r="BW143" s="64" t="str">
        <f t="shared" si="158"/>
        <v>-</v>
      </c>
      <c r="BX143" s="64" t="str">
        <f t="shared" si="127"/>
        <v>-</v>
      </c>
      <c r="BY143" s="57" t="str">
        <f t="shared" si="159"/>
        <v>-</v>
      </c>
      <c r="BZ143" s="56">
        <f t="shared" si="171"/>
        <v>99</v>
      </c>
      <c r="CA143" s="64" t="str">
        <f t="shared" si="160"/>
        <v>-</v>
      </c>
      <c r="CB143" s="64" t="str">
        <f t="shared" si="128"/>
        <v>-</v>
      </c>
      <c r="CC143" s="64" t="str">
        <f t="shared" si="129"/>
        <v>-</v>
      </c>
      <c r="CD143" s="64" t="str">
        <f t="shared" si="130"/>
        <v>-</v>
      </c>
      <c r="CE143" s="64" t="str">
        <f t="shared" si="161"/>
        <v>-</v>
      </c>
      <c r="CF143" s="64" t="str">
        <f t="shared" si="131"/>
        <v>-</v>
      </c>
      <c r="CG143" s="57" t="str">
        <f t="shared" si="162"/>
        <v>-</v>
      </c>
      <c r="CH143" s="56">
        <f t="shared" si="172"/>
        <v>99</v>
      </c>
      <c r="CI143" s="64" t="str">
        <f t="shared" si="163"/>
        <v>-</v>
      </c>
      <c r="CJ143" s="64" t="str">
        <f t="shared" si="132"/>
        <v>-</v>
      </c>
      <c r="CK143" s="64" t="str">
        <f t="shared" si="133"/>
        <v>-</v>
      </c>
      <c r="CL143" s="64" t="str">
        <f t="shared" si="134"/>
        <v>-</v>
      </c>
      <c r="CM143" s="64" t="str">
        <f t="shared" si="164"/>
        <v>-</v>
      </c>
      <c r="CN143" s="64" t="str">
        <f t="shared" si="135"/>
        <v>-</v>
      </c>
      <c r="CO143" s="57" t="str">
        <f t="shared" si="165"/>
        <v>-</v>
      </c>
    </row>
    <row r="144" spans="3:93" ht="18" customHeight="1" x14ac:dyDescent="0.25">
      <c r="C144" s="299"/>
      <c r="D144" s="240"/>
      <c r="E144" s="64"/>
      <c r="F144" s="240"/>
      <c r="G144" s="62"/>
      <c r="H144" s="448"/>
      <c r="I144" s="62"/>
      <c r="J144" s="62"/>
      <c r="K144" s="62"/>
      <c r="L144" s="62"/>
      <c r="M144" s="62"/>
      <c r="N144" s="62"/>
      <c r="O144" s="56">
        <f t="shared" si="173"/>
        <v>100</v>
      </c>
      <c r="P144" s="64">
        <f t="shared" si="136"/>
        <v>0</v>
      </c>
      <c r="Q144" s="64" t="str">
        <f t="shared" si="97"/>
        <v>-</v>
      </c>
      <c r="R144" s="64" t="str">
        <f t="shared" si="98"/>
        <v>-</v>
      </c>
      <c r="S144" s="64">
        <f t="shared" si="137"/>
        <v>0</v>
      </c>
      <c r="T144" s="64" t="str">
        <f t="shared" si="138"/>
        <v>-</v>
      </c>
      <c r="U144" s="57" t="str">
        <f t="shared" si="99"/>
        <v>Payoff</v>
      </c>
      <c r="V144" s="56">
        <f t="shared" si="174"/>
        <v>100</v>
      </c>
      <c r="W144" s="64">
        <f t="shared" si="139"/>
        <v>0</v>
      </c>
      <c r="X144" s="64" t="str">
        <f t="shared" si="100"/>
        <v>-</v>
      </c>
      <c r="Y144" s="64">
        <f t="shared" si="101"/>
        <v>0</v>
      </c>
      <c r="Z144" s="64" t="str">
        <f t="shared" si="102"/>
        <v>-</v>
      </c>
      <c r="AA144" s="64" t="str">
        <f t="shared" si="140"/>
        <v>-</v>
      </c>
      <c r="AB144" s="64" t="str">
        <f t="shared" si="103"/>
        <v>-</v>
      </c>
      <c r="AC144" s="57" t="str">
        <f t="shared" si="141"/>
        <v>Payoff</v>
      </c>
      <c r="AD144" s="56">
        <f t="shared" si="175"/>
        <v>100</v>
      </c>
      <c r="AE144" s="64">
        <f t="shared" si="142"/>
        <v>0</v>
      </c>
      <c r="AF144" s="64" t="str">
        <f t="shared" si="104"/>
        <v>-</v>
      </c>
      <c r="AG144" s="64">
        <f t="shared" si="105"/>
        <v>0</v>
      </c>
      <c r="AH144" s="64" t="str">
        <f t="shared" si="106"/>
        <v>-</v>
      </c>
      <c r="AI144" s="64" t="str">
        <f t="shared" si="143"/>
        <v>-</v>
      </c>
      <c r="AJ144" s="64" t="str">
        <f t="shared" si="107"/>
        <v>-</v>
      </c>
      <c r="AK144" s="57" t="str">
        <f t="shared" si="144"/>
        <v>Payoff</v>
      </c>
      <c r="AL144" s="56">
        <f t="shared" si="166"/>
        <v>100</v>
      </c>
      <c r="AM144" s="64" t="str">
        <f t="shared" si="145"/>
        <v>-</v>
      </c>
      <c r="AN144" s="64" t="str">
        <f t="shared" si="108"/>
        <v>-</v>
      </c>
      <c r="AO144" s="64" t="str">
        <f t="shared" si="109"/>
        <v>-</v>
      </c>
      <c r="AP144" s="64" t="str">
        <f t="shared" si="110"/>
        <v>-</v>
      </c>
      <c r="AQ144" s="64" t="str">
        <f t="shared" si="146"/>
        <v>-</v>
      </c>
      <c r="AR144" s="64" t="str">
        <f t="shared" si="111"/>
        <v>-</v>
      </c>
      <c r="AS144" s="57" t="str">
        <f t="shared" si="147"/>
        <v>-</v>
      </c>
      <c r="AT144" s="56">
        <f t="shared" si="167"/>
        <v>100</v>
      </c>
      <c r="AU144" s="64" t="str">
        <f t="shared" si="148"/>
        <v>-</v>
      </c>
      <c r="AV144" s="64" t="str">
        <f t="shared" si="112"/>
        <v>-</v>
      </c>
      <c r="AW144" s="64" t="str">
        <f t="shared" si="113"/>
        <v>-</v>
      </c>
      <c r="AX144" s="64" t="str">
        <f t="shared" si="114"/>
        <v>-</v>
      </c>
      <c r="AY144" s="64" t="str">
        <f t="shared" si="149"/>
        <v>-</v>
      </c>
      <c r="AZ144" s="64" t="str">
        <f t="shared" si="115"/>
        <v>-</v>
      </c>
      <c r="BA144" s="57" t="str">
        <f t="shared" si="150"/>
        <v>-</v>
      </c>
      <c r="BB144" s="56">
        <f t="shared" si="168"/>
        <v>100</v>
      </c>
      <c r="BC144" s="64" t="str">
        <f t="shared" si="151"/>
        <v>-</v>
      </c>
      <c r="BD144" s="64" t="str">
        <f t="shared" si="116"/>
        <v>-</v>
      </c>
      <c r="BE144" s="64" t="str">
        <f t="shared" si="117"/>
        <v>-</v>
      </c>
      <c r="BF144" s="64" t="str">
        <f t="shared" si="118"/>
        <v>-</v>
      </c>
      <c r="BG144" s="64" t="str">
        <f t="shared" si="152"/>
        <v>-</v>
      </c>
      <c r="BH144" s="64" t="str">
        <f t="shared" si="119"/>
        <v>-</v>
      </c>
      <c r="BI144" s="57" t="str">
        <f t="shared" si="153"/>
        <v>-</v>
      </c>
      <c r="BJ144" s="56">
        <f t="shared" si="169"/>
        <v>100</v>
      </c>
      <c r="BK144" s="64" t="str">
        <f t="shared" si="154"/>
        <v>-</v>
      </c>
      <c r="BL144" s="64" t="str">
        <f t="shared" si="120"/>
        <v>-</v>
      </c>
      <c r="BM144" s="64" t="str">
        <f t="shared" si="121"/>
        <v>-</v>
      </c>
      <c r="BN144" s="64" t="str">
        <f t="shared" si="122"/>
        <v>-</v>
      </c>
      <c r="BO144" s="64" t="str">
        <f t="shared" si="155"/>
        <v>-</v>
      </c>
      <c r="BP144" s="64" t="str">
        <f t="shared" si="123"/>
        <v>-</v>
      </c>
      <c r="BQ144" s="57" t="str">
        <f t="shared" si="156"/>
        <v>-</v>
      </c>
      <c r="BR144" s="56">
        <f t="shared" si="170"/>
        <v>100</v>
      </c>
      <c r="BS144" s="64" t="str">
        <f t="shared" si="157"/>
        <v>-</v>
      </c>
      <c r="BT144" s="64" t="str">
        <f t="shared" si="124"/>
        <v>-</v>
      </c>
      <c r="BU144" s="64" t="str">
        <f t="shared" si="125"/>
        <v>-</v>
      </c>
      <c r="BV144" s="64" t="str">
        <f t="shared" si="126"/>
        <v>-</v>
      </c>
      <c r="BW144" s="64" t="str">
        <f t="shared" si="158"/>
        <v>-</v>
      </c>
      <c r="BX144" s="64" t="str">
        <f t="shared" si="127"/>
        <v>-</v>
      </c>
      <c r="BY144" s="57" t="str">
        <f t="shared" si="159"/>
        <v>-</v>
      </c>
      <c r="BZ144" s="56">
        <f t="shared" si="171"/>
        <v>100</v>
      </c>
      <c r="CA144" s="64" t="str">
        <f t="shared" si="160"/>
        <v>-</v>
      </c>
      <c r="CB144" s="64" t="str">
        <f t="shared" si="128"/>
        <v>-</v>
      </c>
      <c r="CC144" s="64" t="str">
        <f t="shared" si="129"/>
        <v>-</v>
      </c>
      <c r="CD144" s="64" t="str">
        <f t="shared" si="130"/>
        <v>-</v>
      </c>
      <c r="CE144" s="64" t="str">
        <f t="shared" si="161"/>
        <v>-</v>
      </c>
      <c r="CF144" s="64" t="str">
        <f t="shared" si="131"/>
        <v>-</v>
      </c>
      <c r="CG144" s="57" t="str">
        <f t="shared" si="162"/>
        <v>-</v>
      </c>
      <c r="CH144" s="56">
        <f t="shared" si="172"/>
        <v>100</v>
      </c>
      <c r="CI144" s="64" t="str">
        <f t="shared" si="163"/>
        <v>-</v>
      </c>
      <c r="CJ144" s="64" t="str">
        <f t="shared" si="132"/>
        <v>-</v>
      </c>
      <c r="CK144" s="64" t="str">
        <f t="shared" si="133"/>
        <v>-</v>
      </c>
      <c r="CL144" s="64" t="str">
        <f t="shared" si="134"/>
        <v>-</v>
      </c>
      <c r="CM144" s="64" t="str">
        <f t="shared" si="164"/>
        <v>-</v>
      </c>
      <c r="CN144" s="64" t="str">
        <f t="shared" si="135"/>
        <v>-</v>
      </c>
      <c r="CO144" s="57" t="str">
        <f t="shared" si="165"/>
        <v>-</v>
      </c>
    </row>
    <row r="145" spans="3:93" ht="18" customHeight="1" x14ac:dyDescent="0.25">
      <c r="C145" s="299"/>
      <c r="D145" s="240"/>
      <c r="E145" s="64"/>
      <c r="F145" s="240"/>
      <c r="G145" s="62"/>
      <c r="H145" s="62"/>
      <c r="I145" s="62"/>
      <c r="J145" s="62"/>
      <c r="K145" s="62"/>
      <c r="L145" s="62"/>
      <c r="M145" s="62"/>
      <c r="N145" s="62"/>
      <c r="O145" s="56">
        <f t="shared" si="173"/>
        <v>101</v>
      </c>
      <c r="P145" s="64">
        <f t="shared" si="136"/>
        <v>0</v>
      </c>
      <c r="Q145" s="64" t="str">
        <f t="shared" si="97"/>
        <v>-</v>
      </c>
      <c r="R145" s="64" t="str">
        <f t="shared" si="98"/>
        <v>-</v>
      </c>
      <c r="S145" s="64">
        <f t="shared" si="137"/>
        <v>0</v>
      </c>
      <c r="T145" s="64" t="str">
        <f t="shared" si="138"/>
        <v>-</v>
      </c>
      <c r="U145" s="57" t="str">
        <f t="shared" si="99"/>
        <v>Payoff</v>
      </c>
      <c r="V145" s="56">
        <f t="shared" si="174"/>
        <v>101</v>
      </c>
      <c r="W145" s="64">
        <f t="shared" si="139"/>
        <v>0</v>
      </c>
      <c r="X145" s="64" t="str">
        <f t="shared" si="100"/>
        <v>-</v>
      </c>
      <c r="Y145" s="64">
        <f t="shared" si="101"/>
        <v>0</v>
      </c>
      <c r="Z145" s="64" t="str">
        <f t="shared" si="102"/>
        <v>-</v>
      </c>
      <c r="AA145" s="64" t="str">
        <f t="shared" si="140"/>
        <v>-</v>
      </c>
      <c r="AB145" s="64" t="str">
        <f t="shared" si="103"/>
        <v>-</v>
      </c>
      <c r="AC145" s="57" t="str">
        <f t="shared" si="141"/>
        <v>Payoff</v>
      </c>
      <c r="AD145" s="56">
        <f t="shared" si="175"/>
        <v>101</v>
      </c>
      <c r="AE145" s="64">
        <f t="shared" si="142"/>
        <v>0</v>
      </c>
      <c r="AF145" s="64" t="str">
        <f t="shared" si="104"/>
        <v>-</v>
      </c>
      <c r="AG145" s="64">
        <f t="shared" si="105"/>
        <v>0</v>
      </c>
      <c r="AH145" s="64" t="str">
        <f t="shared" si="106"/>
        <v>-</v>
      </c>
      <c r="AI145" s="64" t="str">
        <f t="shared" si="143"/>
        <v>-</v>
      </c>
      <c r="AJ145" s="64" t="str">
        <f t="shared" si="107"/>
        <v>-</v>
      </c>
      <c r="AK145" s="57" t="str">
        <f t="shared" si="144"/>
        <v>Payoff</v>
      </c>
      <c r="AL145" s="56">
        <f t="shared" si="166"/>
        <v>101</v>
      </c>
      <c r="AM145" s="64" t="str">
        <f t="shared" si="145"/>
        <v>-</v>
      </c>
      <c r="AN145" s="64" t="str">
        <f t="shared" si="108"/>
        <v>-</v>
      </c>
      <c r="AO145" s="64" t="str">
        <f t="shared" si="109"/>
        <v>-</v>
      </c>
      <c r="AP145" s="64" t="str">
        <f t="shared" si="110"/>
        <v>-</v>
      </c>
      <c r="AQ145" s="64" t="str">
        <f t="shared" si="146"/>
        <v>-</v>
      </c>
      <c r="AR145" s="64" t="str">
        <f t="shared" si="111"/>
        <v>-</v>
      </c>
      <c r="AS145" s="57" t="str">
        <f t="shared" si="147"/>
        <v>-</v>
      </c>
      <c r="AT145" s="56">
        <f t="shared" si="167"/>
        <v>101</v>
      </c>
      <c r="AU145" s="64" t="str">
        <f t="shared" si="148"/>
        <v>-</v>
      </c>
      <c r="AV145" s="64" t="str">
        <f t="shared" si="112"/>
        <v>-</v>
      </c>
      <c r="AW145" s="64" t="str">
        <f t="shared" si="113"/>
        <v>-</v>
      </c>
      <c r="AX145" s="64" t="str">
        <f t="shared" si="114"/>
        <v>-</v>
      </c>
      <c r="AY145" s="64" t="str">
        <f t="shared" si="149"/>
        <v>-</v>
      </c>
      <c r="AZ145" s="64" t="str">
        <f t="shared" si="115"/>
        <v>-</v>
      </c>
      <c r="BA145" s="57" t="str">
        <f t="shared" si="150"/>
        <v>-</v>
      </c>
      <c r="BB145" s="56">
        <f t="shared" si="168"/>
        <v>101</v>
      </c>
      <c r="BC145" s="64" t="str">
        <f t="shared" si="151"/>
        <v>-</v>
      </c>
      <c r="BD145" s="64" t="str">
        <f t="shared" si="116"/>
        <v>-</v>
      </c>
      <c r="BE145" s="64" t="str">
        <f t="shared" si="117"/>
        <v>-</v>
      </c>
      <c r="BF145" s="64" t="str">
        <f t="shared" si="118"/>
        <v>-</v>
      </c>
      <c r="BG145" s="64" t="str">
        <f t="shared" si="152"/>
        <v>-</v>
      </c>
      <c r="BH145" s="64" t="str">
        <f t="shared" si="119"/>
        <v>-</v>
      </c>
      <c r="BI145" s="57" t="str">
        <f t="shared" si="153"/>
        <v>-</v>
      </c>
      <c r="BJ145" s="56">
        <f t="shared" si="169"/>
        <v>101</v>
      </c>
      <c r="BK145" s="64" t="str">
        <f t="shared" si="154"/>
        <v>-</v>
      </c>
      <c r="BL145" s="64" t="str">
        <f t="shared" si="120"/>
        <v>-</v>
      </c>
      <c r="BM145" s="64" t="str">
        <f t="shared" si="121"/>
        <v>-</v>
      </c>
      <c r="BN145" s="64" t="str">
        <f t="shared" si="122"/>
        <v>-</v>
      </c>
      <c r="BO145" s="64" t="str">
        <f t="shared" si="155"/>
        <v>-</v>
      </c>
      <c r="BP145" s="64" t="str">
        <f t="shared" si="123"/>
        <v>-</v>
      </c>
      <c r="BQ145" s="57" t="str">
        <f t="shared" si="156"/>
        <v>-</v>
      </c>
      <c r="BR145" s="56">
        <f t="shared" si="170"/>
        <v>101</v>
      </c>
      <c r="BS145" s="64" t="str">
        <f t="shared" si="157"/>
        <v>-</v>
      </c>
      <c r="BT145" s="64" t="str">
        <f t="shared" si="124"/>
        <v>-</v>
      </c>
      <c r="BU145" s="64" t="str">
        <f t="shared" si="125"/>
        <v>-</v>
      </c>
      <c r="BV145" s="64" t="str">
        <f t="shared" si="126"/>
        <v>-</v>
      </c>
      <c r="BW145" s="64" t="str">
        <f t="shared" si="158"/>
        <v>-</v>
      </c>
      <c r="BX145" s="64" t="str">
        <f t="shared" si="127"/>
        <v>-</v>
      </c>
      <c r="BY145" s="57" t="str">
        <f t="shared" si="159"/>
        <v>-</v>
      </c>
      <c r="BZ145" s="56">
        <f t="shared" si="171"/>
        <v>101</v>
      </c>
      <c r="CA145" s="64" t="str">
        <f t="shared" si="160"/>
        <v>-</v>
      </c>
      <c r="CB145" s="64" t="str">
        <f t="shared" si="128"/>
        <v>-</v>
      </c>
      <c r="CC145" s="64" t="str">
        <f t="shared" si="129"/>
        <v>-</v>
      </c>
      <c r="CD145" s="64" t="str">
        <f t="shared" si="130"/>
        <v>-</v>
      </c>
      <c r="CE145" s="64" t="str">
        <f t="shared" si="161"/>
        <v>-</v>
      </c>
      <c r="CF145" s="64" t="str">
        <f t="shared" si="131"/>
        <v>-</v>
      </c>
      <c r="CG145" s="57" t="str">
        <f t="shared" si="162"/>
        <v>-</v>
      </c>
      <c r="CH145" s="56">
        <f t="shared" si="172"/>
        <v>101</v>
      </c>
      <c r="CI145" s="64" t="str">
        <f t="shared" si="163"/>
        <v>-</v>
      </c>
      <c r="CJ145" s="64" t="str">
        <f t="shared" si="132"/>
        <v>-</v>
      </c>
      <c r="CK145" s="64" t="str">
        <f t="shared" si="133"/>
        <v>-</v>
      </c>
      <c r="CL145" s="64" t="str">
        <f t="shared" si="134"/>
        <v>-</v>
      </c>
      <c r="CM145" s="64" t="str">
        <f t="shared" si="164"/>
        <v>-</v>
      </c>
      <c r="CN145" s="64" t="str">
        <f t="shared" si="135"/>
        <v>-</v>
      </c>
      <c r="CO145" s="57" t="str">
        <f t="shared" si="165"/>
        <v>-</v>
      </c>
    </row>
    <row r="146" spans="3:93" ht="18" customHeight="1" x14ac:dyDescent="0.25">
      <c r="C146" s="299"/>
      <c r="D146" s="240"/>
      <c r="E146" s="64"/>
      <c r="F146" s="240"/>
      <c r="G146" s="62"/>
      <c r="H146" s="283"/>
      <c r="I146" s="283"/>
      <c r="J146" s="283"/>
      <c r="K146" s="283"/>
      <c r="L146" s="283"/>
      <c r="M146" s="283"/>
      <c r="N146" s="62"/>
      <c r="O146" s="56">
        <f t="shared" si="173"/>
        <v>102</v>
      </c>
      <c r="P146" s="64">
        <f t="shared" si="136"/>
        <v>0</v>
      </c>
      <c r="Q146" s="64" t="str">
        <f t="shared" si="97"/>
        <v>-</v>
      </c>
      <c r="R146" s="64" t="str">
        <f t="shared" si="98"/>
        <v>-</v>
      </c>
      <c r="S146" s="64">
        <f t="shared" si="137"/>
        <v>0</v>
      </c>
      <c r="T146" s="64" t="str">
        <f t="shared" si="138"/>
        <v>-</v>
      </c>
      <c r="U146" s="57" t="str">
        <f t="shared" si="99"/>
        <v>Payoff</v>
      </c>
      <c r="V146" s="56">
        <f t="shared" si="174"/>
        <v>102</v>
      </c>
      <c r="W146" s="64">
        <f t="shared" si="139"/>
        <v>0</v>
      </c>
      <c r="X146" s="64" t="str">
        <f t="shared" si="100"/>
        <v>-</v>
      </c>
      <c r="Y146" s="64">
        <f t="shared" si="101"/>
        <v>0</v>
      </c>
      <c r="Z146" s="64" t="str">
        <f t="shared" si="102"/>
        <v>-</v>
      </c>
      <c r="AA146" s="64" t="str">
        <f t="shared" si="140"/>
        <v>-</v>
      </c>
      <c r="AB146" s="64" t="str">
        <f t="shared" si="103"/>
        <v>-</v>
      </c>
      <c r="AC146" s="57" t="str">
        <f t="shared" si="141"/>
        <v>Payoff</v>
      </c>
      <c r="AD146" s="56">
        <f t="shared" si="175"/>
        <v>102</v>
      </c>
      <c r="AE146" s="64">
        <f t="shared" si="142"/>
        <v>0</v>
      </c>
      <c r="AF146" s="64" t="str">
        <f t="shared" si="104"/>
        <v>-</v>
      </c>
      <c r="AG146" s="64">
        <f t="shared" si="105"/>
        <v>0</v>
      </c>
      <c r="AH146" s="64" t="str">
        <f t="shared" si="106"/>
        <v>-</v>
      </c>
      <c r="AI146" s="64" t="str">
        <f t="shared" si="143"/>
        <v>-</v>
      </c>
      <c r="AJ146" s="64" t="str">
        <f t="shared" si="107"/>
        <v>-</v>
      </c>
      <c r="AK146" s="57" t="str">
        <f t="shared" si="144"/>
        <v>Payoff</v>
      </c>
      <c r="AL146" s="56">
        <f t="shared" si="166"/>
        <v>102</v>
      </c>
      <c r="AM146" s="64" t="str">
        <f t="shared" si="145"/>
        <v>-</v>
      </c>
      <c r="AN146" s="64" t="str">
        <f t="shared" si="108"/>
        <v>-</v>
      </c>
      <c r="AO146" s="64" t="str">
        <f t="shared" si="109"/>
        <v>-</v>
      </c>
      <c r="AP146" s="64" t="str">
        <f t="shared" si="110"/>
        <v>-</v>
      </c>
      <c r="AQ146" s="64" t="str">
        <f t="shared" si="146"/>
        <v>-</v>
      </c>
      <c r="AR146" s="64" t="str">
        <f t="shared" si="111"/>
        <v>-</v>
      </c>
      <c r="AS146" s="57" t="str">
        <f t="shared" si="147"/>
        <v>-</v>
      </c>
      <c r="AT146" s="56">
        <f t="shared" si="167"/>
        <v>102</v>
      </c>
      <c r="AU146" s="64" t="str">
        <f t="shared" si="148"/>
        <v>-</v>
      </c>
      <c r="AV146" s="64" t="str">
        <f t="shared" si="112"/>
        <v>-</v>
      </c>
      <c r="AW146" s="64" t="str">
        <f t="shared" si="113"/>
        <v>-</v>
      </c>
      <c r="AX146" s="64" t="str">
        <f t="shared" si="114"/>
        <v>-</v>
      </c>
      <c r="AY146" s="64" t="str">
        <f t="shared" si="149"/>
        <v>-</v>
      </c>
      <c r="AZ146" s="64" t="str">
        <f t="shared" si="115"/>
        <v>-</v>
      </c>
      <c r="BA146" s="57" t="str">
        <f t="shared" si="150"/>
        <v>-</v>
      </c>
      <c r="BB146" s="56">
        <f t="shared" si="168"/>
        <v>102</v>
      </c>
      <c r="BC146" s="64" t="str">
        <f t="shared" si="151"/>
        <v>-</v>
      </c>
      <c r="BD146" s="64" t="str">
        <f t="shared" si="116"/>
        <v>-</v>
      </c>
      <c r="BE146" s="64" t="str">
        <f t="shared" si="117"/>
        <v>-</v>
      </c>
      <c r="BF146" s="64" t="str">
        <f t="shared" si="118"/>
        <v>-</v>
      </c>
      <c r="BG146" s="64" t="str">
        <f t="shared" si="152"/>
        <v>-</v>
      </c>
      <c r="BH146" s="64" t="str">
        <f t="shared" si="119"/>
        <v>-</v>
      </c>
      <c r="BI146" s="57" t="str">
        <f t="shared" si="153"/>
        <v>-</v>
      </c>
      <c r="BJ146" s="56">
        <f t="shared" si="169"/>
        <v>102</v>
      </c>
      <c r="BK146" s="64" t="str">
        <f t="shared" si="154"/>
        <v>-</v>
      </c>
      <c r="BL146" s="64" t="str">
        <f t="shared" si="120"/>
        <v>-</v>
      </c>
      <c r="BM146" s="64" t="str">
        <f t="shared" si="121"/>
        <v>-</v>
      </c>
      <c r="BN146" s="64" t="str">
        <f t="shared" si="122"/>
        <v>-</v>
      </c>
      <c r="BO146" s="64" t="str">
        <f t="shared" si="155"/>
        <v>-</v>
      </c>
      <c r="BP146" s="64" t="str">
        <f t="shared" si="123"/>
        <v>-</v>
      </c>
      <c r="BQ146" s="57" t="str">
        <f t="shared" si="156"/>
        <v>-</v>
      </c>
      <c r="BR146" s="56">
        <f t="shared" si="170"/>
        <v>102</v>
      </c>
      <c r="BS146" s="64" t="str">
        <f t="shared" si="157"/>
        <v>-</v>
      </c>
      <c r="BT146" s="64" t="str">
        <f t="shared" si="124"/>
        <v>-</v>
      </c>
      <c r="BU146" s="64" t="str">
        <f t="shared" si="125"/>
        <v>-</v>
      </c>
      <c r="BV146" s="64" t="str">
        <f t="shared" si="126"/>
        <v>-</v>
      </c>
      <c r="BW146" s="64" t="str">
        <f t="shared" si="158"/>
        <v>-</v>
      </c>
      <c r="BX146" s="64" t="str">
        <f t="shared" si="127"/>
        <v>-</v>
      </c>
      <c r="BY146" s="57" t="str">
        <f t="shared" si="159"/>
        <v>-</v>
      </c>
      <c r="BZ146" s="56">
        <f t="shared" si="171"/>
        <v>102</v>
      </c>
      <c r="CA146" s="64" t="str">
        <f t="shared" si="160"/>
        <v>-</v>
      </c>
      <c r="CB146" s="64" t="str">
        <f t="shared" si="128"/>
        <v>-</v>
      </c>
      <c r="CC146" s="64" t="str">
        <f t="shared" si="129"/>
        <v>-</v>
      </c>
      <c r="CD146" s="64" t="str">
        <f t="shared" si="130"/>
        <v>-</v>
      </c>
      <c r="CE146" s="64" t="str">
        <f t="shared" si="161"/>
        <v>-</v>
      </c>
      <c r="CF146" s="64" t="str">
        <f t="shared" si="131"/>
        <v>-</v>
      </c>
      <c r="CG146" s="57" t="str">
        <f t="shared" si="162"/>
        <v>-</v>
      </c>
      <c r="CH146" s="56">
        <f t="shared" si="172"/>
        <v>102</v>
      </c>
      <c r="CI146" s="64" t="str">
        <f t="shared" si="163"/>
        <v>-</v>
      </c>
      <c r="CJ146" s="64" t="str">
        <f t="shared" si="132"/>
        <v>-</v>
      </c>
      <c r="CK146" s="64" t="str">
        <f t="shared" si="133"/>
        <v>-</v>
      </c>
      <c r="CL146" s="64" t="str">
        <f t="shared" si="134"/>
        <v>-</v>
      </c>
      <c r="CM146" s="64" t="str">
        <f t="shared" si="164"/>
        <v>-</v>
      </c>
      <c r="CN146" s="64" t="str">
        <f t="shared" si="135"/>
        <v>-</v>
      </c>
      <c r="CO146" s="57" t="str">
        <f t="shared" si="165"/>
        <v>-</v>
      </c>
    </row>
    <row r="147" spans="3:93" ht="18" customHeight="1" x14ac:dyDescent="0.25">
      <c r="C147" s="299"/>
      <c r="D147" s="240"/>
      <c r="E147" s="64"/>
      <c r="F147" s="240"/>
      <c r="G147" s="62"/>
      <c r="H147" s="240"/>
      <c r="I147" s="62"/>
      <c r="J147" s="64"/>
      <c r="K147" s="64"/>
      <c r="L147" s="57"/>
      <c r="M147" s="57"/>
      <c r="N147" s="62"/>
      <c r="O147" s="56">
        <f t="shared" si="173"/>
        <v>103</v>
      </c>
      <c r="P147" s="64">
        <f t="shared" si="136"/>
        <v>0</v>
      </c>
      <c r="Q147" s="64" t="str">
        <f t="shared" si="97"/>
        <v>-</v>
      </c>
      <c r="R147" s="64" t="str">
        <f t="shared" si="98"/>
        <v>-</v>
      </c>
      <c r="S147" s="64">
        <f t="shared" si="137"/>
        <v>0</v>
      </c>
      <c r="T147" s="64" t="str">
        <f t="shared" si="138"/>
        <v>-</v>
      </c>
      <c r="U147" s="57" t="str">
        <f t="shared" si="99"/>
        <v>Payoff</v>
      </c>
      <c r="V147" s="56">
        <f t="shared" si="174"/>
        <v>103</v>
      </c>
      <c r="W147" s="64">
        <f t="shared" si="139"/>
        <v>0</v>
      </c>
      <c r="X147" s="64" t="str">
        <f t="shared" si="100"/>
        <v>-</v>
      </c>
      <c r="Y147" s="64">
        <f t="shared" si="101"/>
        <v>0</v>
      </c>
      <c r="Z147" s="64" t="str">
        <f t="shared" si="102"/>
        <v>-</v>
      </c>
      <c r="AA147" s="64" t="str">
        <f t="shared" si="140"/>
        <v>-</v>
      </c>
      <c r="AB147" s="64" t="str">
        <f t="shared" si="103"/>
        <v>-</v>
      </c>
      <c r="AC147" s="57" t="str">
        <f t="shared" si="141"/>
        <v>Payoff</v>
      </c>
      <c r="AD147" s="56">
        <f t="shared" si="175"/>
        <v>103</v>
      </c>
      <c r="AE147" s="64">
        <f t="shared" si="142"/>
        <v>0</v>
      </c>
      <c r="AF147" s="64" t="str">
        <f t="shared" si="104"/>
        <v>-</v>
      </c>
      <c r="AG147" s="64">
        <f t="shared" si="105"/>
        <v>0</v>
      </c>
      <c r="AH147" s="64" t="str">
        <f t="shared" si="106"/>
        <v>-</v>
      </c>
      <c r="AI147" s="64" t="str">
        <f t="shared" si="143"/>
        <v>-</v>
      </c>
      <c r="AJ147" s="64" t="str">
        <f t="shared" si="107"/>
        <v>-</v>
      </c>
      <c r="AK147" s="57" t="str">
        <f t="shared" si="144"/>
        <v>Payoff</v>
      </c>
      <c r="AL147" s="56">
        <f t="shared" si="166"/>
        <v>103</v>
      </c>
      <c r="AM147" s="64" t="str">
        <f t="shared" si="145"/>
        <v>-</v>
      </c>
      <c r="AN147" s="64" t="str">
        <f t="shared" si="108"/>
        <v>-</v>
      </c>
      <c r="AO147" s="64" t="str">
        <f t="shared" si="109"/>
        <v>-</v>
      </c>
      <c r="AP147" s="64" t="str">
        <f t="shared" si="110"/>
        <v>-</v>
      </c>
      <c r="AQ147" s="64" t="str">
        <f t="shared" si="146"/>
        <v>-</v>
      </c>
      <c r="AR147" s="64" t="str">
        <f t="shared" si="111"/>
        <v>-</v>
      </c>
      <c r="AS147" s="57" t="str">
        <f t="shared" si="147"/>
        <v>-</v>
      </c>
      <c r="AT147" s="56">
        <f t="shared" si="167"/>
        <v>103</v>
      </c>
      <c r="AU147" s="64" t="str">
        <f t="shared" si="148"/>
        <v>-</v>
      </c>
      <c r="AV147" s="64" t="str">
        <f t="shared" si="112"/>
        <v>-</v>
      </c>
      <c r="AW147" s="64" t="str">
        <f t="shared" si="113"/>
        <v>-</v>
      </c>
      <c r="AX147" s="64" t="str">
        <f t="shared" si="114"/>
        <v>-</v>
      </c>
      <c r="AY147" s="64" t="str">
        <f t="shared" si="149"/>
        <v>-</v>
      </c>
      <c r="AZ147" s="64" t="str">
        <f t="shared" si="115"/>
        <v>-</v>
      </c>
      <c r="BA147" s="57" t="str">
        <f t="shared" si="150"/>
        <v>-</v>
      </c>
      <c r="BB147" s="56">
        <f t="shared" si="168"/>
        <v>103</v>
      </c>
      <c r="BC147" s="64" t="str">
        <f t="shared" si="151"/>
        <v>-</v>
      </c>
      <c r="BD147" s="64" t="str">
        <f t="shared" si="116"/>
        <v>-</v>
      </c>
      <c r="BE147" s="64" t="str">
        <f t="shared" si="117"/>
        <v>-</v>
      </c>
      <c r="BF147" s="64" t="str">
        <f t="shared" si="118"/>
        <v>-</v>
      </c>
      <c r="BG147" s="64" t="str">
        <f t="shared" si="152"/>
        <v>-</v>
      </c>
      <c r="BH147" s="64" t="str">
        <f t="shared" si="119"/>
        <v>-</v>
      </c>
      <c r="BI147" s="57" t="str">
        <f t="shared" si="153"/>
        <v>-</v>
      </c>
      <c r="BJ147" s="56">
        <f t="shared" si="169"/>
        <v>103</v>
      </c>
      <c r="BK147" s="64" t="str">
        <f t="shared" si="154"/>
        <v>-</v>
      </c>
      <c r="BL147" s="64" t="str">
        <f t="shared" si="120"/>
        <v>-</v>
      </c>
      <c r="BM147" s="64" t="str">
        <f t="shared" si="121"/>
        <v>-</v>
      </c>
      <c r="BN147" s="64" t="str">
        <f t="shared" si="122"/>
        <v>-</v>
      </c>
      <c r="BO147" s="64" t="str">
        <f t="shared" si="155"/>
        <v>-</v>
      </c>
      <c r="BP147" s="64" t="str">
        <f t="shared" si="123"/>
        <v>-</v>
      </c>
      <c r="BQ147" s="57" t="str">
        <f t="shared" si="156"/>
        <v>-</v>
      </c>
      <c r="BR147" s="56">
        <f t="shared" si="170"/>
        <v>103</v>
      </c>
      <c r="BS147" s="64" t="str">
        <f t="shared" si="157"/>
        <v>-</v>
      </c>
      <c r="BT147" s="64" t="str">
        <f t="shared" si="124"/>
        <v>-</v>
      </c>
      <c r="BU147" s="64" t="str">
        <f t="shared" si="125"/>
        <v>-</v>
      </c>
      <c r="BV147" s="64" t="str">
        <f t="shared" si="126"/>
        <v>-</v>
      </c>
      <c r="BW147" s="64" t="str">
        <f t="shared" si="158"/>
        <v>-</v>
      </c>
      <c r="BX147" s="64" t="str">
        <f t="shared" si="127"/>
        <v>-</v>
      </c>
      <c r="BY147" s="57" t="str">
        <f t="shared" si="159"/>
        <v>-</v>
      </c>
      <c r="BZ147" s="56">
        <f t="shared" si="171"/>
        <v>103</v>
      </c>
      <c r="CA147" s="64" t="str">
        <f t="shared" si="160"/>
        <v>-</v>
      </c>
      <c r="CB147" s="64" t="str">
        <f t="shared" si="128"/>
        <v>-</v>
      </c>
      <c r="CC147" s="64" t="str">
        <f t="shared" si="129"/>
        <v>-</v>
      </c>
      <c r="CD147" s="64" t="str">
        <f t="shared" si="130"/>
        <v>-</v>
      </c>
      <c r="CE147" s="64" t="str">
        <f t="shared" si="161"/>
        <v>-</v>
      </c>
      <c r="CF147" s="64" t="str">
        <f t="shared" si="131"/>
        <v>-</v>
      </c>
      <c r="CG147" s="57" t="str">
        <f t="shared" si="162"/>
        <v>-</v>
      </c>
      <c r="CH147" s="56">
        <f t="shared" si="172"/>
        <v>103</v>
      </c>
      <c r="CI147" s="64" t="str">
        <f t="shared" si="163"/>
        <v>-</v>
      </c>
      <c r="CJ147" s="64" t="str">
        <f t="shared" si="132"/>
        <v>-</v>
      </c>
      <c r="CK147" s="64" t="str">
        <f t="shared" si="133"/>
        <v>-</v>
      </c>
      <c r="CL147" s="64" t="str">
        <f t="shared" si="134"/>
        <v>-</v>
      </c>
      <c r="CM147" s="64" t="str">
        <f t="shared" si="164"/>
        <v>-</v>
      </c>
      <c r="CN147" s="64" t="str">
        <f t="shared" si="135"/>
        <v>-</v>
      </c>
      <c r="CO147" s="57" t="str">
        <f t="shared" si="165"/>
        <v>-</v>
      </c>
    </row>
    <row r="148" spans="3:93" ht="18" customHeight="1" x14ac:dyDescent="0.25">
      <c r="C148" s="299"/>
      <c r="D148" s="240"/>
      <c r="E148" s="64"/>
      <c r="F148" s="240"/>
      <c r="G148" s="62"/>
      <c r="H148" s="240"/>
      <c r="I148" s="62"/>
      <c r="J148" s="64"/>
      <c r="K148" s="64"/>
      <c r="L148" s="57"/>
      <c r="M148" s="57"/>
      <c r="N148" s="62"/>
      <c r="O148" s="56">
        <f t="shared" si="173"/>
        <v>104</v>
      </c>
      <c r="P148" s="64">
        <f t="shared" si="136"/>
        <v>0</v>
      </c>
      <c r="Q148" s="64" t="str">
        <f t="shared" si="97"/>
        <v>-</v>
      </c>
      <c r="R148" s="64" t="str">
        <f t="shared" si="98"/>
        <v>-</v>
      </c>
      <c r="S148" s="64">
        <f t="shared" si="137"/>
        <v>0</v>
      </c>
      <c r="T148" s="64" t="str">
        <f t="shared" si="138"/>
        <v>-</v>
      </c>
      <c r="U148" s="57" t="str">
        <f t="shared" si="99"/>
        <v>Payoff</v>
      </c>
      <c r="V148" s="56">
        <f t="shared" si="174"/>
        <v>104</v>
      </c>
      <c r="W148" s="64">
        <f t="shared" si="139"/>
        <v>0</v>
      </c>
      <c r="X148" s="64" t="str">
        <f t="shared" si="100"/>
        <v>-</v>
      </c>
      <c r="Y148" s="64">
        <f t="shared" si="101"/>
        <v>0</v>
      </c>
      <c r="Z148" s="64" t="str">
        <f t="shared" si="102"/>
        <v>-</v>
      </c>
      <c r="AA148" s="64" t="str">
        <f t="shared" si="140"/>
        <v>-</v>
      </c>
      <c r="AB148" s="64" t="str">
        <f t="shared" si="103"/>
        <v>-</v>
      </c>
      <c r="AC148" s="57" t="str">
        <f t="shared" si="141"/>
        <v>Payoff</v>
      </c>
      <c r="AD148" s="56">
        <f t="shared" si="175"/>
        <v>104</v>
      </c>
      <c r="AE148" s="64">
        <f t="shared" si="142"/>
        <v>0</v>
      </c>
      <c r="AF148" s="64" t="str">
        <f t="shared" si="104"/>
        <v>-</v>
      </c>
      <c r="AG148" s="64">
        <f t="shared" si="105"/>
        <v>0</v>
      </c>
      <c r="AH148" s="64" t="str">
        <f t="shared" si="106"/>
        <v>-</v>
      </c>
      <c r="AI148" s="64" t="str">
        <f t="shared" si="143"/>
        <v>-</v>
      </c>
      <c r="AJ148" s="64" t="str">
        <f t="shared" si="107"/>
        <v>-</v>
      </c>
      <c r="AK148" s="57" t="str">
        <f t="shared" si="144"/>
        <v>Payoff</v>
      </c>
      <c r="AL148" s="56">
        <f t="shared" si="166"/>
        <v>104</v>
      </c>
      <c r="AM148" s="64" t="str">
        <f t="shared" si="145"/>
        <v>-</v>
      </c>
      <c r="AN148" s="64" t="str">
        <f t="shared" si="108"/>
        <v>-</v>
      </c>
      <c r="AO148" s="64" t="str">
        <f t="shared" si="109"/>
        <v>-</v>
      </c>
      <c r="AP148" s="64" t="str">
        <f t="shared" si="110"/>
        <v>-</v>
      </c>
      <c r="AQ148" s="64" t="str">
        <f t="shared" si="146"/>
        <v>-</v>
      </c>
      <c r="AR148" s="64" t="str">
        <f t="shared" si="111"/>
        <v>-</v>
      </c>
      <c r="AS148" s="57" t="str">
        <f t="shared" si="147"/>
        <v>-</v>
      </c>
      <c r="AT148" s="56">
        <f t="shared" si="167"/>
        <v>104</v>
      </c>
      <c r="AU148" s="64" t="str">
        <f t="shared" si="148"/>
        <v>-</v>
      </c>
      <c r="AV148" s="64" t="str">
        <f t="shared" si="112"/>
        <v>-</v>
      </c>
      <c r="AW148" s="64" t="str">
        <f t="shared" si="113"/>
        <v>-</v>
      </c>
      <c r="AX148" s="64" t="str">
        <f t="shared" si="114"/>
        <v>-</v>
      </c>
      <c r="AY148" s="64" t="str">
        <f t="shared" si="149"/>
        <v>-</v>
      </c>
      <c r="AZ148" s="64" t="str">
        <f t="shared" si="115"/>
        <v>-</v>
      </c>
      <c r="BA148" s="57" t="str">
        <f t="shared" si="150"/>
        <v>-</v>
      </c>
      <c r="BB148" s="56">
        <f t="shared" si="168"/>
        <v>104</v>
      </c>
      <c r="BC148" s="64" t="str">
        <f t="shared" si="151"/>
        <v>-</v>
      </c>
      <c r="BD148" s="64" t="str">
        <f t="shared" si="116"/>
        <v>-</v>
      </c>
      <c r="BE148" s="64" t="str">
        <f t="shared" si="117"/>
        <v>-</v>
      </c>
      <c r="BF148" s="64" t="str">
        <f t="shared" si="118"/>
        <v>-</v>
      </c>
      <c r="BG148" s="64" t="str">
        <f t="shared" si="152"/>
        <v>-</v>
      </c>
      <c r="BH148" s="64" t="str">
        <f t="shared" si="119"/>
        <v>-</v>
      </c>
      <c r="BI148" s="57" t="str">
        <f t="shared" si="153"/>
        <v>-</v>
      </c>
      <c r="BJ148" s="56">
        <f t="shared" si="169"/>
        <v>104</v>
      </c>
      <c r="BK148" s="64" t="str">
        <f t="shared" si="154"/>
        <v>-</v>
      </c>
      <c r="BL148" s="64" t="str">
        <f t="shared" si="120"/>
        <v>-</v>
      </c>
      <c r="BM148" s="64" t="str">
        <f t="shared" si="121"/>
        <v>-</v>
      </c>
      <c r="BN148" s="64" t="str">
        <f t="shared" si="122"/>
        <v>-</v>
      </c>
      <c r="BO148" s="64" t="str">
        <f t="shared" si="155"/>
        <v>-</v>
      </c>
      <c r="BP148" s="64" t="str">
        <f t="shared" si="123"/>
        <v>-</v>
      </c>
      <c r="BQ148" s="57" t="str">
        <f t="shared" si="156"/>
        <v>-</v>
      </c>
      <c r="BR148" s="56">
        <f t="shared" si="170"/>
        <v>104</v>
      </c>
      <c r="BS148" s="64" t="str">
        <f t="shared" si="157"/>
        <v>-</v>
      </c>
      <c r="BT148" s="64" t="str">
        <f t="shared" si="124"/>
        <v>-</v>
      </c>
      <c r="BU148" s="64" t="str">
        <f t="shared" si="125"/>
        <v>-</v>
      </c>
      <c r="BV148" s="64" t="str">
        <f t="shared" si="126"/>
        <v>-</v>
      </c>
      <c r="BW148" s="64" t="str">
        <f t="shared" si="158"/>
        <v>-</v>
      </c>
      <c r="BX148" s="64" t="str">
        <f t="shared" si="127"/>
        <v>-</v>
      </c>
      <c r="BY148" s="57" t="str">
        <f t="shared" si="159"/>
        <v>-</v>
      </c>
      <c r="BZ148" s="56">
        <f t="shared" si="171"/>
        <v>104</v>
      </c>
      <c r="CA148" s="64" t="str">
        <f t="shared" si="160"/>
        <v>-</v>
      </c>
      <c r="CB148" s="64" t="str">
        <f t="shared" si="128"/>
        <v>-</v>
      </c>
      <c r="CC148" s="64" t="str">
        <f t="shared" si="129"/>
        <v>-</v>
      </c>
      <c r="CD148" s="64" t="str">
        <f t="shared" si="130"/>
        <v>-</v>
      </c>
      <c r="CE148" s="64" t="str">
        <f t="shared" si="161"/>
        <v>-</v>
      </c>
      <c r="CF148" s="64" t="str">
        <f t="shared" si="131"/>
        <v>-</v>
      </c>
      <c r="CG148" s="57" t="str">
        <f t="shared" si="162"/>
        <v>-</v>
      </c>
      <c r="CH148" s="56">
        <f t="shared" si="172"/>
        <v>104</v>
      </c>
      <c r="CI148" s="64" t="str">
        <f t="shared" si="163"/>
        <v>-</v>
      </c>
      <c r="CJ148" s="64" t="str">
        <f t="shared" si="132"/>
        <v>-</v>
      </c>
      <c r="CK148" s="64" t="str">
        <f t="shared" si="133"/>
        <v>-</v>
      </c>
      <c r="CL148" s="64" t="str">
        <f t="shared" si="134"/>
        <v>-</v>
      </c>
      <c r="CM148" s="64" t="str">
        <f t="shared" si="164"/>
        <v>-</v>
      </c>
      <c r="CN148" s="64" t="str">
        <f t="shared" si="135"/>
        <v>-</v>
      </c>
      <c r="CO148" s="57" t="str">
        <f t="shared" si="165"/>
        <v>-</v>
      </c>
    </row>
    <row r="149" spans="3:93" ht="18" customHeight="1" x14ac:dyDescent="0.25">
      <c r="C149" s="299"/>
      <c r="D149" s="240"/>
      <c r="E149" s="64"/>
      <c r="F149" s="240"/>
      <c r="G149" s="62"/>
      <c r="H149" s="240"/>
      <c r="I149" s="62"/>
      <c r="J149" s="64"/>
      <c r="K149" s="64"/>
      <c r="L149" s="57"/>
      <c r="M149" s="57"/>
      <c r="N149" s="62"/>
      <c r="O149" s="56">
        <f t="shared" si="173"/>
        <v>105</v>
      </c>
      <c r="P149" s="64">
        <f t="shared" si="136"/>
        <v>0</v>
      </c>
      <c r="Q149" s="64" t="str">
        <f t="shared" si="97"/>
        <v>-</v>
      </c>
      <c r="R149" s="64" t="str">
        <f t="shared" si="98"/>
        <v>-</v>
      </c>
      <c r="S149" s="64">
        <f t="shared" si="137"/>
        <v>0</v>
      </c>
      <c r="T149" s="64" t="str">
        <f t="shared" si="138"/>
        <v>-</v>
      </c>
      <c r="U149" s="57" t="str">
        <f t="shared" si="99"/>
        <v>Payoff</v>
      </c>
      <c r="V149" s="56">
        <f t="shared" si="174"/>
        <v>105</v>
      </c>
      <c r="W149" s="64">
        <f t="shared" si="139"/>
        <v>0</v>
      </c>
      <c r="X149" s="64" t="str">
        <f t="shared" si="100"/>
        <v>-</v>
      </c>
      <c r="Y149" s="64">
        <f t="shared" si="101"/>
        <v>0</v>
      </c>
      <c r="Z149" s="64" t="str">
        <f t="shared" si="102"/>
        <v>-</v>
      </c>
      <c r="AA149" s="64" t="str">
        <f t="shared" si="140"/>
        <v>-</v>
      </c>
      <c r="AB149" s="64" t="str">
        <f t="shared" si="103"/>
        <v>-</v>
      </c>
      <c r="AC149" s="57" t="str">
        <f t="shared" si="141"/>
        <v>Payoff</v>
      </c>
      <c r="AD149" s="56">
        <f t="shared" si="175"/>
        <v>105</v>
      </c>
      <c r="AE149" s="64">
        <f t="shared" si="142"/>
        <v>0</v>
      </c>
      <c r="AF149" s="64" t="str">
        <f t="shared" si="104"/>
        <v>-</v>
      </c>
      <c r="AG149" s="64">
        <f t="shared" si="105"/>
        <v>0</v>
      </c>
      <c r="AH149" s="64" t="str">
        <f t="shared" si="106"/>
        <v>-</v>
      </c>
      <c r="AI149" s="64" t="str">
        <f t="shared" si="143"/>
        <v>-</v>
      </c>
      <c r="AJ149" s="64" t="str">
        <f t="shared" si="107"/>
        <v>-</v>
      </c>
      <c r="AK149" s="57" t="str">
        <f t="shared" si="144"/>
        <v>Payoff</v>
      </c>
      <c r="AL149" s="56">
        <f t="shared" si="166"/>
        <v>105</v>
      </c>
      <c r="AM149" s="64" t="str">
        <f t="shared" si="145"/>
        <v>-</v>
      </c>
      <c r="AN149" s="64" t="str">
        <f t="shared" si="108"/>
        <v>-</v>
      </c>
      <c r="AO149" s="64" t="str">
        <f t="shared" si="109"/>
        <v>-</v>
      </c>
      <c r="AP149" s="64" t="str">
        <f t="shared" si="110"/>
        <v>-</v>
      </c>
      <c r="AQ149" s="64" t="str">
        <f t="shared" si="146"/>
        <v>-</v>
      </c>
      <c r="AR149" s="64" t="str">
        <f t="shared" si="111"/>
        <v>-</v>
      </c>
      <c r="AS149" s="57" t="str">
        <f t="shared" si="147"/>
        <v>-</v>
      </c>
      <c r="AT149" s="56">
        <f t="shared" si="167"/>
        <v>105</v>
      </c>
      <c r="AU149" s="64" t="str">
        <f t="shared" si="148"/>
        <v>-</v>
      </c>
      <c r="AV149" s="64" t="str">
        <f t="shared" si="112"/>
        <v>-</v>
      </c>
      <c r="AW149" s="64" t="str">
        <f t="shared" si="113"/>
        <v>-</v>
      </c>
      <c r="AX149" s="64" t="str">
        <f t="shared" si="114"/>
        <v>-</v>
      </c>
      <c r="AY149" s="64" t="str">
        <f t="shared" si="149"/>
        <v>-</v>
      </c>
      <c r="AZ149" s="64" t="str">
        <f t="shared" si="115"/>
        <v>-</v>
      </c>
      <c r="BA149" s="57" t="str">
        <f t="shared" si="150"/>
        <v>-</v>
      </c>
      <c r="BB149" s="56">
        <f t="shared" si="168"/>
        <v>105</v>
      </c>
      <c r="BC149" s="64" t="str">
        <f t="shared" si="151"/>
        <v>-</v>
      </c>
      <c r="BD149" s="64" t="str">
        <f t="shared" si="116"/>
        <v>-</v>
      </c>
      <c r="BE149" s="64" t="str">
        <f t="shared" si="117"/>
        <v>-</v>
      </c>
      <c r="BF149" s="64" t="str">
        <f t="shared" si="118"/>
        <v>-</v>
      </c>
      <c r="BG149" s="64" t="str">
        <f t="shared" si="152"/>
        <v>-</v>
      </c>
      <c r="BH149" s="64" t="str">
        <f t="shared" si="119"/>
        <v>-</v>
      </c>
      <c r="BI149" s="57" t="str">
        <f t="shared" si="153"/>
        <v>-</v>
      </c>
      <c r="BJ149" s="56">
        <f t="shared" si="169"/>
        <v>105</v>
      </c>
      <c r="BK149" s="64" t="str">
        <f t="shared" si="154"/>
        <v>-</v>
      </c>
      <c r="BL149" s="64" t="str">
        <f t="shared" si="120"/>
        <v>-</v>
      </c>
      <c r="BM149" s="64" t="str">
        <f t="shared" si="121"/>
        <v>-</v>
      </c>
      <c r="BN149" s="64" t="str">
        <f t="shared" si="122"/>
        <v>-</v>
      </c>
      <c r="BO149" s="64" t="str">
        <f t="shared" si="155"/>
        <v>-</v>
      </c>
      <c r="BP149" s="64" t="str">
        <f t="shared" si="123"/>
        <v>-</v>
      </c>
      <c r="BQ149" s="57" t="str">
        <f t="shared" si="156"/>
        <v>-</v>
      </c>
      <c r="BR149" s="56">
        <f t="shared" si="170"/>
        <v>105</v>
      </c>
      <c r="BS149" s="64" t="str">
        <f t="shared" si="157"/>
        <v>-</v>
      </c>
      <c r="BT149" s="64" t="str">
        <f t="shared" si="124"/>
        <v>-</v>
      </c>
      <c r="BU149" s="64" t="str">
        <f t="shared" si="125"/>
        <v>-</v>
      </c>
      <c r="BV149" s="64" t="str">
        <f t="shared" si="126"/>
        <v>-</v>
      </c>
      <c r="BW149" s="64" t="str">
        <f t="shared" si="158"/>
        <v>-</v>
      </c>
      <c r="BX149" s="64" t="str">
        <f t="shared" si="127"/>
        <v>-</v>
      </c>
      <c r="BY149" s="57" t="str">
        <f t="shared" si="159"/>
        <v>-</v>
      </c>
      <c r="BZ149" s="56">
        <f t="shared" si="171"/>
        <v>105</v>
      </c>
      <c r="CA149" s="64" t="str">
        <f t="shared" si="160"/>
        <v>-</v>
      </c>
      <c r="CB149" s="64" t="str">
        <f t="shared" si="128"/>
        <v>-</v>
      </c>
      <c r="CC149" s="64" t="str">
        <f t="shared" si="129"/>
        <v>-</v>
      </c>
      <c r="CD149" s="64" t="str">
        <f t="shared" si="130"/>
        <v>-</v>
      </c>
      <c r="CE149" s="64" t="str">
        <f t="shared" si="161"/>
        <v>-</v>
      </c>
      <c r="CF149" s="64" t="str">
        <f t="shared" si="131"/>
        <v>-</v>
      </c>
      <c r="CG149" s="57" t="str">
        <f t="shared" si="162"/>
        <v>-</v>
      </c>
      <c r="CH149" s="56">
        <f t="shared" si="172"/>
        <v>105</v>
      </c>
      <c r="CI149" s="64" t="str">
        <f t="shared" si="163"/>
        <v>-</v>
      </c>
      <c r="CJ149" s="64" t="str">
        <f t="shared" si="132"/>
        <v>-</v>
      </c>
      <c r="CK149" s="64" t="str">
        <f t="shared" si="133"/>
        <v>-</v>
      </c>
      <c r="CL149" s="64" t="str">
        <f t="shared" si="134"/>
        <v>-</v>
      </c>
      <c r="CM149" s="64" t="str">
        <f t="shared" si="164"/>
        <v>-</v>
      </c>
      <c r="CN149" s="64" t="str">
        <f t="shared" si="135"/>
        <v>-</v>
      </c>
      <c r="CO149" s="57" t="str">
        <f t="shared" si="165"/>
        <v>-</v>
      </c>
    </row>
    <row r="150" spans="3:93" ht="18" customHeight="1" x14ac:dyDescent="0.25">
      <c r="C150" s="299"/>
      <c r="D150" s="240"/>
      <c r="E150" s="64"/>
      <c r="F150" s="240"/>
      <c r="G150" s="62"/>
      <c r="H150" s="240"/>
      <c r="I150" s="62"/>
      <c r="J150" s="64"/>
      <c r="K150" s="64"/>
      <c r="L150" s="57"/>
      <c r="M150" s="57"/>
      <c r="N150" s="62"/>
      <c r="O150" s="56">
        <f t="shared" si="173"/>
        <v>106</v>
      </c>
      <c r="P150" s="64">
        <f t="shared" si="136"/>
        <v>0</v>
      </c>
      <c r="Q150" s="64" t="str">
        <f t="shared" si="97"/>
        <v>-</v>
      </c>
      <c r="R150" s="64" t="str">
        <f t="shared" si="98"/>
        <v>-</v>
      </c>
      <c r="S150" s="64">
        <f t="shared" si="137"/>
        <v>0</v>
      </c>
      <c r="T150" s="64" t="str">
        <f t="shared" si="138"/>
        <v>-</v>
      </c>
      <c r="U150" s="57" t="str">
        <f t="shared" si="99"/>
        <v>Payoff</v>
      </c>
      <c r="V150" s="56">
        <f t="shared" si="174"/>
        <v>106</v>
      </c>
      <c r="W150" s="64">
        <f t="shared" si="139"/>
        <v>0</v>
      </c>
      <c r="X150" s="64" t="str">
        <f t="shared" si="100"/>
        <v>-</v>
      </c>
      <c r="Y150" s="64">
        <f t="shared" si="101"/>
        <v>0</v>
      </c>
      <c r="Z150" s="64" t="str">
        <f t="shared" si="102"/>
        <v>-</v>
      </c>
      <c r="AA150" s="64" t="str">
        <f t="shared" si="140"/>
        <v>-</v>
      </c>
      <c r="AB150" s="64" t="str">
        <f t="shared" si="103"/>
        <v>-</v>
      </c>
      <c r="AC150" s="57" t="str">
        <f t="shared" si="141"/>
        <v>Payoff</v>
      </c>
      <c r="AD150" s="56">
        <f t="shared" si="175"/>
        <v>106</v>
      </c>
      <c r="AE150" s="64">
        <f t="shared" si="142"/>
        <v>0</v>
      </c>
      <c r="AF150" s="64" t="str">
        <f t="shared" si="104"/>
        <v>-</v>
      </c>
      <c r="AG150" s="64">
        <f t="shared" si="105"/>
        <v>0</v>
      </c>
      <c r="AH150" s="64" t="str">
        <f t="shared" si="106"/>
        <v>-</v>
      </c>
      <c r="AI150" s="64" t="str">
        <f t="shared" si="143"/>
        <v>-</v>
      </c>
      <c r="AJ150" s="64" t="str">
        <f t="shared" si="107"/>
        <v>-</v>
      </c>
      <c r="AK150" s="57" t="str">
        <f t="shared" si="144"/>
        <v>Payoff</v>
      </c>
      <c r="AL150" s="56">
        <f t="shared" si="166"/>
        <v>106</v>
      </c>
      <c r="AM150" s="64" t="str">
        <f t="shared" si="145"/>
        <v>-</v>
      </c>
      <c r="AN150" s="64" t="str">
        <f t="shared" si="108"/>
        <v>-</v>
      </c>
      <c r="AO150" s="64" t="str">
        <f t="shared" si="109"/>
        <v>-</v>
      </c>
      <c r="AP150" s="64" t="str">
        <f t="shared" si="110"/>
        <v>-</v>
      </c>
      <c r="AQ150" s="64" t="str">
        <f t="shared" si="146"/>
        <v>-</v>
      </c>
      <c r="AR150" s="64" t="str">
        <f t="shared" si="111"/>
        <v>-</v>
      </c>
      <c r="AS150" s="57" t="str">
        <f t="shared" si="147"/>
        <v>-</v>
      </c>
      <c r="AT150" s="56">
        <f t="shared" si="167"/>
        <v>106</v>
      </c>
      <c r="AU150" s="64" t="str">
        <f t="shared" si="148"/>
        <v>-</v>
      </c>
      <c r="AV150" s="64" t="str">
        <f t="shared" si="112"/>
        <v>-</v>
      </c>
      <c r="AW150" s="64" t="str">
        <f t="shared" si="113"/>
        <v>-</v>
      </c>
      <c r="AX150" s="64" t="str">
        <f t="shared" si="114"/>
        <v>-</v>
      </c>
      <c r="AY150" s="64" t="str">
        <f t="shared" si="149"/>
        <v>-</v>
      </c>
      <c r="AZ150" s="64" t="str">
        <f t="shared" si="115"/>
        <v>-</v>
      </c>
      <c r="BA150" s="57" t="str">
        <f t="shared" si="150"/>
        <v>-</v>
      </c>
      <c r="BB150" s="56">
        <f t="shared" si="168"/>
        <v>106</v>
      </c>
      <c r="BC150" s="64" t="str">
        <f t="shared" si="151"/>
        <v>-</v>
      </c>
      <c r="BD150" s="64" t="str">
        <f t="shared" si="116"/>
        <v>-</v>
      </c>
      <c r="BE150" s="64" t="str">
        <f t="shared" si="117"/>
        <v>-</v>
      </c>
      <c r="BF150" s="64" t="str">
        <f t="shared" si="118"/>
        <v>-</v>
      </c>
      <c r="BG150" s="64" t="str">
        <f t="shared" si="152"/>
        <v>-</v>
      </c>
      <c r="BH150" s="64" t="str">
        <f t="shared" si="119"/>
        <v>-</v>
      </c>
      <c r="BI150" s="57" t="str">
        <f t="shared" si="153"/>
        <v>-</v>
      </c>
      <c r="BJ150" s="56">
        <f t="shared" si="169"/>
        <v>106</v>
      </c>
      <c r="BK150" s="64" t="str">
        <f t="shared" si="154"/>
        <v>-</v>
      </c>
      <c r="BL150" s="64" t="str">
        <f t="shared" si="120"/>
        <v>-</v>
      </c>
      <c r="BM150" s="64" t="str">
        <f t="shared" si="121"/>
        <v>-</v>
      </c>
      <c r="BN150" s="64" t="str">
        <f t="shared" si="122"/>
        <v>-</v>
      </c>
      <c r="BO150" s="64" t="str">
        <f t="shared" si="155"/>
        <v>-</v>
      </c>
      <c r="BP150" s="64" t="str">
        <f t="shared" si="123"/>
        <v>-</v>
      </c>
      <c r="BQ150" s="57" t="str">
        <f t="shared" si="156"/>
        <v>-</v>
      </c>
      <c r="BR150" s="56">
        <f t="shared" si="170"/>
        <v>106</v>
      </c>
      <c r="BS150" s="64" t="str">
        <f t="shared" si="157"/>
        <v>-</v>
      </c>
      <c r="BT150" s="64" t="str">
        <f t="shared" si="124"/>
        <v>-</v>
      </c>
      <c r="BU150" s="64" t="str">
        <f t="shared" si="125"/>
        <v>-</v>
      </c>
      <c r="BV150" s="64" t="str">
        <f t="shared" si="126"/>
        <v>-</v>
      </c>
      <c r="BW150" s="64" t="str">
        <f t="shared" si="158"/>
        <v>-</v>
      </c>
      <c r="BX150" s="64" t="str">
        <f t="shared" si="127"/>
        <v>-</v>
      </c>
      <c r="BY150" s="57" t="str">
        <f t="shared" si="159"/>
        <v>-</v>
      </c>
      <c r="BZ150" s="56">
        <f t="shared" si="171"/>
        <v>106</v>
      </c>
      <c r="CA150" s="64" t="str">
        <f t="shared" si="160"/>
        <v>-</v>
      </c>
      <c r="CB150" s="64" t="str">
        <f t="shared" si="128"/>
        <v>-</v>
      </c>
      <c r="CC150" s="64" t="str">
        <f t="shared" si="129"/>
        <v>-</v>
      </c>
      <c r="CD150" s="64" t="str">
        <f t="shared" si="130"/>
        <v>-</v>
      </c>
      <c r="CE150" s="64" t="str">
        <f t="shared" si="161"/>
        <v>-</v>
      </c>
      <c r="CF150" s="64" t="str">
        <f t="shared" si="131"/>
        <v>-</v>
      </c>
      <c r="CG150" s="57" t="str">
        <f t="shared" si="162"/>
        <v>-</v>
      </c>
      <c r="CH150" s="56">
        <f t="shared" si="172"/>
        <v>106</v>
      </c>
      <c r="CI150" s="64" t="str">
        <f t="shared" si="163"/>
        <v>-</v>
      </c>
      <c r="CJ150" s="64" t="str">
        <f t="shared" si="132"/>
        <v>-</v>
      </c>
      <c r="CK150" s="64" t="str">
        <f t="shared" si="133"/>
        <v>-</v>
      </c>
      <c r="CL150" s="64" t="str">
        <f t="shared" si="134"/>
        <v>-</v>
      </c>
      <c r="CM150" s="64" t="str">
        <f t="shared" si="164"/>
        <v>-</v>
      </c>
      <c r="CN150" s="64" t="str">
        <f t="shared" si="135"/>
        <v>-</v>
      </c>
      <c r="CO150" s="57" t="str">
        <f t="shared" si="165"/>
        <v>-</v>
      </c>
    </row>
    <row r="151" spans="3:93" ht="18" customHeight="1" x14ac:dyDescent="0.25">
      <c r="C151" s="299"/>
      <c r="D151" s="240"/>
      <c r="E151" s="64"/>
      <c r="F151" s="240"/>
      <c r="G151" s="62"/>
      <c r="H151" s="240"/>
      <c r="I151" s="62"/>
      <c r="J151" s="64"/>
      <c r="K151" s="64"/>
      <c r="L151" s="57"/>
      <c r="M151" s="57"/>
      <c r="N151" s="62"/>
      <c r="O151" s="56">
        <f t="shared" si="173"/>
        <v>107</v>
      </c>
      <c r="P151" s="64">
        <f t="shared" si="136"/>
        <v>0</v>
      </c>
      <c r="Q151" s="64" t="str">
        <f t="shared" si="97"/>
        <v>-</v>
      </c>
      <c r="R151" s="64" t="str">
        <f t="shared" si="98"/>
        <v>-</v>
      </c>
      <c r="S151" s="64">
        <f t="shared" si="137"/>
        <v>0</v>
      </c>
      <c r="T151" s="64" t="str">
        <f t="shared" si="138"/>
        <v>-</v>
      </c>
      <c r="U151" s="57" t="str">
        <f t="shared" si="99"/>
        <v>Payoff</v>
      </c>
      <c r="V151" s="56">
        <f t="shared" si="174"/>
        <v>107</v>
      </c>
      <c r="W151" s="64">
        <f t="shared" si="139"/>
        <v>0</v>
      </c>
      <c r="X151" s="64" t="str">
        <f t="shared" si="100"/>
        <v>-</v>
      </c>
      <c r="Y151" s="64">
        <f t="shared" si="101"/>
        <v>0</v>
      </c>
      <c r="Z151" s="64" t="str">
        <f t="shared" si="102"/>
        <v>-</v>
      </c>
      <c r="AA151" s="64" t="str">
        <f t="shared" si="140"/>
        <v>-</v>
      </c>
      <c r="AB151" s="64" t="str">
        <f t="shared" si="103"/>
        <v>-</v>
      </c>
      <c r="AC151" s="57" t="str">
        <f t="shared" si="141"/>
        <v>Payoff</v>
      </c>
      <c r="AD151" s="56">
        <f t="shared" si="175"/>
        <v>107</v>
      </c>
      <c r="AE151" s="64">
        <f t="shared" si="142"/>
        <v>0</v>
      </c>
      <c r="AF151" s="64" t="str">
        <f t="shared" si="104"/>
        <v>-</v>
      </c>
      <c r="AG151" s="64">
        <f t="shared" si="105"/>
        <v>0</v>
      </c>
      <c r="AH151" s="64" t="str">
        <f t="shared" si="106"/>
        <v>-</v>
      </c>
      <c r="AI151" s="64" t="str">
        <f t="shared" si="143"/>
        <v>-</v>
      </c>
      <c r="AJ151" s="64" t="str">
        <f t="shared" si="107"/>
        <v>-</v>
      </c>
      <c r="AK151" s="57" t="str">
        <f t="shared" si="144"/>
        <v>Payoff</v>
      </c>
      <c r="AL151" s="56">
        <f t="shared" si="166"/>
        <v>107</v>
      </c>
      <c r="AM151" s="64" t="str">
        <f t="shared" si="145"/>
        <v>-</v>
      </c>
      <c r="AN151" s="64" t="str">
        <f t="shared" si="108"/>
        <v>-</v>
      </c>
      <c r="AO151" s="64" t="str">
        <f t="shared" si="109"/>
        <v>-</v>
      </c>
      <c r="AP151" s="64" t="str">
        <f t="shared" si="110"/>
        <v>-</v>
      </c>
      <c r="AQ151" s="64" t="str">
        <f t="shared" si="146"/>
        <v>-</v>
      </c>
      <c r="AR151" s="64" t="str">
        <f t="shared" si="111"/>
        <v>-</v>
      </c>
      <c r="AS151" s="57" t="str">
        <f t="shared" si="147"/>
        <v>-</v>
      </c>
      <c r="AT151" s="56">
        <f t="shared" si="167"/>
        <v>107</v>
      </c>
      <c r="AU151" s="64" t="str">
        <f t="shared" si="148"/>
        <v>-</v>
      </c>
      <c r="AV151" s="64" t="str">
        <f t="shared" si="112"/>
        <v>-</v>
      </c>
      <c r="AW151" s="64" t="str">
        <f t="shared" si="113"/>
        <v>-</v>
      </c>
      <c r="AX151" s="64" t="str">
        <f t="shared" si="114"/>
        <v>-</v>
      </c>
      <c r="AY151" s="64" t="str">
        <f t="shared" si="149"/>
        <v>-</v>
      </c>
      <c r="AZ151" s="64" t="str">
        <f t="shared" si="115"/>
        <v>-</v>
      </c>
      <c r="BA151" s="57" t="str">
        <f t="shared" si="150"/>
        <v>-</v>
      </c>
      <c r="BB151" s="56">
        <f t="shared" si="168"/>
        <v>107</v>
      </c>
      <c r="BC151" s="64" t="str">
        <f t="shared" si="151"/>
        <v>-</v>
      </c>
      <c r="BD151" s="64" t="str">
        <f t="shared" si="116"/>
        <v>-</v>
      </c>
      <c r="BE151" s="64" t="str">
        <f t="shared" si="117"/>
        <v>-</v>
      </c>
      <c r="BF151" s="64" t="str">
        <f t="shared" si="118"/>
        <v>-</v>
      </c>
      <c r="BG151" s="64" t="str">
        <f t="shared" si="152"/>
        <v>-</v>
      </c>
      <c r="BH151" s="64" t="str">
        <f t="shared" si="119"/>
        <v>-</v>
      </c>
      <c r="BI151" s="57" t="str">
        <f t="shared" si="153"/>
        <v>-</v>
      </c>
      <c r="BJ151" s="56">
        <f t="shared" si="169"/>
        <v>107</v>
      </c>
      <c r="BK151" s="64" t="str">
        <f t="shared" si="154"/>
        <v>-</v>
      </c>
      <c r="BL151" s="64" t="str">
        <f t="shared" si="120"/>
        <v>-</v>
      </c>
      <c r="BM151" s="64" t="str">
        <f t="shared" si="121"/>
        <v>-</v>
      </c>
      <c r="BN151" s="64" t="str">
        <f t="shared" si="122"/>
        <v>-</v>
      </c>
      <c r="BO151" s="64" t="str">
        <f t="shared" si="155"/>
        <v>-</v>
      </c>
      <c r="BP151" s="64" t="str">
        <f t="shared" si="123"/>
        <v>-</v>
      </c>
      <c r="BQ151" s="57" t="str">
        <f t="shared" si="156"/>
        <v>-</v>
      </c>
      <c r="BR151" s="56">
        <f t="shared" si="170"/>
        <v>107</v>
      </c>
      <c r="BS151" s="64" t="str">
        <f t="shared" si="157"/>
        <v>-</v>
      </c>
      <c r="BT151" s="64" t="str">
        <f t="shared" si="124"/>
        <v>-</v>
      </c>
      <c r="BU151" s="64" t="str">
        <f t="shared" si="125"/>
        <v>-</v>
      </c>
      <c r="BV151" s="64" t="str">
        <f t="shared" si="126"/>
        <v>-</v>
      </c>
      <c r="BW151" s="64" t="str">
        <f t="shared" si="158"/>
        <v>-</v>
      </c>
      <c r="BX151" s="64" t="str">
        <f t="shared" si="127"/>
        <v>-</v>
      </c>
      <c r="BY151" s="57" t="str">
        <f t="shared" si="159"/>
        <v>-</v>
      </c>
      <c r="BZ151" s="56">
        <f t="shared" si="171"/>
        <v>107</v>
      </c>
      <c r="CA151" s="64" t="str">
        <f t="shared" si="160"/>
        <v>-</v>
      </c>
      <c r="CB151" s="64" t="str">
        <f t="shared" si="128"/>
        <v>-</v>
      </c>
      <c r="CC151" s="64" t="str">
        <f t="shared" si="129"/>
        <v>-</v>
      </c>
      <c r="CD151" s="64" t="str">
        <f t="shared" si="130"/>
        <v>-</v>
      </c>
      <c r="CE151" s="64" t="str">
        <f t="shared" si="161"/>
        <v>-</v>
      </c>
      <c r="CF151" s="64" t="str">
        <f t="shared" si="131"/>
        <v>-</v>
      </c>
      <c r="CG151" s="57" t="str">
        <f t="shared" si="162"/>
        <v>-</v>
      </c>
      <c r="CH151" s="56">
        <f t="shared" si="172"/>
        <v>107</v>
      </c>
      <c r="CI151" s="64" t="str">
        <f t="shared" si="163"/>
        <v>-</v>
      </c>
      <c r="CJ151" s="64" t="str">
        <f t="shared" si="132"/>
        <v>-</v>
      </c>
      <c r="CK151" s="64" t="str">
        <f t="shared" si="133"/>
        <v>-</v>
      </c>
      <c r="CL151" s="64" t="str">
        <f t="shared" si="134"/>
        <v>-</v>
      </c>
      <c r="CM151" s="64" t="str">
        <f t="shared" si="164"/>
        <v>-</v>
      </c>
      <c r="CN151" s="64" t="str">
        <f t="shared" si="135"/>
        <v>-</v>
      </c>
      <c r="CO151" s="57" t="str">
        <f t="shared" si="165"/>
        <v>-</v>
      </c>
    </row>
    <row r="152" spans="3:93" ht="18" customHeight="1" x14ac:dyDescent="0.25">
      <c r="C152" s="299"/>
      <c r="D152" s="240"/>
      <c r="E152" s="64"/>
      <c r="F152" s="240"/>
      <c r="G152" s="62"/>
      <c r="H152" s="240"/>
      <c r="I152" s="62"/>
      <c r="J152" s="64"/>
      <c r="K152" s="64"/>
      <c r="L152" s="57"/>
      <c r="M152" s="57"/>
      <c r="N152" s="62"/>
      <c r="O152" s="56">
        <f t="shared" si="173"/>
        <v>108</v>
      </c>
      <c r="P152" s="64">
        <f t="shared" si="136"/>
        <v>0</v>
      </c>
      <c r="Q152" s="64" t="str">
        <f t="shared" si="97"/>
        <v>-</v>
      </c>
      <c r="R152" s="64" t="str">
        <f t="shared" si="98"/>
        <v>-</v>
      </c>
      <c r="S152" s="64">
        <f t="shared" si="137"/>
        <v>0</v>
      </c>
      <c r="T152" s="64" t="str">
        <f t="shared" si="138"/>
        <v>-</v>
      </c>
      <c r="U152" s="57" t="str">
        <f t="shared" si="99"/>
        <v>Payoff</v>
      </c>
      <c r="V152" s="56">
        <f t="shared" si="174"/>
        <v>108</v>
      </c>
      <c r="W152" s="64">
        <f t="shared" si="139"/>
        <v>0</v>
      </c>
      <c r="X152" s="64" t="str">
        <f t="shared" si="100"/>
        <v>-</v>
      </c>
      <c r="Y152" s="64">
        <f t="shared" si="101"/>
        <v>0</v>
      </c>
      <c r="Z152" s="64" t="str">
        <f t="shared" si="102"/>
        <v>-</v>
      </c>
      <c r="AA152" s="64" t="str">
        <f t="shared" si="140"/>
        <v>-</v>
      </c>
      <c r="AB152" s="64" t="str">
        <f t="shared" si="103"/>
        <v>-</v>
      </c>
      <c r="AC152" s="57" t="str">
        <f t="shared" si="141"/>
        <v>Payoff</v>
      </c>
      <c r="AD152" s="56">
        <f t="shared" si="175"/>
        <v>108</v>
      </c>
      <c r="AE152" s="64">
        <f t="shared" si="142"/>
        <v>0</v>
      </c>
      <c r="AF152" s="64" t="str">
        <f t="shared" si="104"/>
        <v>-</v>
      </c>
      <c r="AG152" s="64">
        <f t="shared" si="105"/>
        <v>0</v>
      </c>
      <c r="AH152" s="64" t="str">
        <f t="shared" si="106"/>
        <v>-</v>
      </c>
      <c r="AI152" s="64" t="str">
        <f t="shared" si="143"/>
        <v>-</v>
      </c>
      <c r="AJ152" s="64" t="str">
        <f t="shared" si="107"/>
        <v>-</v>
      </c>
      <c r="AK152" s="57" t="str">
        <f t="shared" si="144"/>
        <v>Payoff</v>
      </c>
      <c r="AL152" s="56">
        <f t="shared" si="166"/>
        <v>108</v>
      </c>
      <c r="AM152" s="64" t="str">
        <f t="shared" si="145"/>
        <v>-</v>
      </c>
      <c r="AN152" s="64" t="str">
        <f t="shared" si="108"/>
        <v>-</v>
      </c>
      <c r="AO152" s="64" t="str">
        <f t="shared" si="109"/>
        <v>-</v>
      </c>
      <c r="AP152" s="64" t="str">
        <f t="shared" si="110"/>
        <v>-</v>
      </c>
      <c r="AQ152" s="64" t="str">
        <f t="shared" si="146"/>
        <v>-</v>
      </c>
      <c r="AR152" s="64" t="str">
        <f t="shared" si="111"/>
        <v>-</v>
      </c>
      <c r="AS152" s="57" t="str">
        <f t="shared" si="147"/>
        <v>-</v>
      </c>
      <c r="AT152" s="56">
        <f t="shared" si="167"/>
        <v>108</v>
      </c>
      <c r="AU152" s="64" t="str">
        <f t="shared" si="148"/>
        <v>-</v>
      </c>
      <c r="AV152" s="64" t="str">
        <f t="shared" si="112"/>
        <v>-</v>
      </c>
      <c r="AW152" s="64" t="str">
        <f t="shared" si="113"/>
        <v>-</v>
      </c>
      <c r="AX152" s="64" t="str">
        <f t="shared" si="114"/>
        <v>-</v>
      </c>
      <c r="AY152" s="64" t="str">
        <f t="shared" si="149"/>
        <v>-</v>
      </c>
      <c r="AZ152" s="64" t="str">
        <f t="shared" si="115"/>
        <v>-</v>
      </c>
      <c r="BA152" s="57" t="str">
        <f t="shared" si="150"/>
        <v>-</v>
      </c>
      <c r="BB152" s="56">
        <f t="shared" si="168"/>
        <v>108</v>
      </c>
      <c r="BC152" s="64" t="str">
        <f t="shared" si="151"/>
        <v>-</v>
      </c>
      <c r="BD152" s="64" t="str">
        <f t="shared" si="116"/>
        <v>-</v>
      </c>
      <c r="BE152" s="64" t="str">
        <f t="shared" si="117"/>
        <v>-</v>
      </c>
      <c r="BF152" s="64" t="str">
        <f t="shared" si="118"/>
        <v>-</v>
      </c>
      <c r="BG152" s="64" t="str">
        <f t="shared" si="152"/>
        <v>-</v>
      </c>
      <c r="BH152" s="64" t="str">
        <f t="shared" si="119"/>
        <v>-</v>
      </c>
      <c r="BI152" s="57" t="str">
        <f t="shared" si="153"/>
        <v>-</v>
      </c>
      <c r="BJ152" s="56">
        <f t="shared" si="169"/>
        <v>108</v>
      </c>
      <c r="BK152" s="64" t="str">
        <f t="shared" si="154"/>
        <v>-</v>
      </c>
      <c r="BL152" s="64" t="str">
        <f t="shared" si="120"/>
        <v>-</v>
      </c>
      <c r="BM152" s="64" t="str">
        <f t="shared" si="121"/>
        <v>-</v>
      </c>
      <c r="BN152" s="64" t="str">
        <f t="shared" si="122"/>
        <v>-</v>
      </c>
      <c r="BO152" s="64" t="str">
        <f t="shared" si="155"/>
        <v>-</v>
      </c>
      <c r="BP152" s="64" t="str">
        <f t="shared" si="123"/>
        <v>-</v>
      </c>
      <c r="BQ152" s="57" t="str">
        <f t="shared" si="156"/>
        <v>-</v>
      </c>
      <c r="BR152" s="56">
        <f t="shared" si="170"/>
        <v>108</v>
      </c>
      <c r="BS152" s="64" t="str">
        <f t="shared" si="157"/>
        <v>-</v>
      </c>
      <c r="BT152" s="64" t="str">
        <f t="shared" si="124"/>
        <v>-</v>
      </c>
      <c r="BU152" s="64" t="str">
        <f t="shared" si="125"/>
        <v>-</v>
      </c>
      <c r="BV152" s="64" t="str">
        <f t="shared" si="126"/>
        <v>-</v>
      </c>
      <c r="BW152" s="64" t="str">
        <f t="shared" si="158"/>
        <v>-</v>
      </c>
      <c r="BX152" s="64" t="str">
        <f t="shared" si="127"/>
        <v>-</v>
      </c>
      <c r="BY152" s="57" t="str">
        <f t="shared" si="159"/>
        <v>-</v>
      </c>
      <c r="BZ152" s="56">
        <f t="shared" si="171"/>
        <v>108</v>
      </c>
      <c r="CA152" s="64" t="str">
        <f t="shared" si="160"/>
        <v>-</v>
      </c>
      <c r="CB152" s="64" t="str">
        <f t="shared" si="128"/>
        <v>-</v>
      </c>
      <c r="CC152" s="64" t="str">
        <f t="shared" si="129"/>
        <v>-</v>
      </c>
      <c r="CD152" s="64" t="str">
        <f t="shared" si="130"/>
        <v>-</v>
      </c>
      <c r="CE152" s="64" t="str">
        <f t="shared" si="161"/>
        <v>-</v>
      </c>
      <c r="CF152" s="64" t="str">
        <f t="shared" si="131"/>
        <v>-</v>
      </c>
      <c r="CG152" s="57" t="str">
        <f t="shared" si="162"/>
        <v>-</v>
      </c>
      <c r="CH152" s="56">
        <f t="shared" si="172"/>
        <v>108</v>
      </c>
      <c r="CI152" s="64" t="str">
        <f t="shared" si="163"/>
        <v>-</v>
      </c>
      <c r="CJ152" s="64" t="str">
        <f t="shared" si="132"/>
        <v>-</v>
      </c>
      <c r="CK152" s="64" t="str">
        <f t="shared" si="133"/>
        <v>-</v>
      </c>
      <c r="CL152" s="64" t="str">
        <f t="shared" si="134"/>
        <v>-</v>
      </c>
      <c r="CM152" s="64" t="str">
        <f t="shared" si="164"/>
        <v>-</v>
      </c>
      <c r="CN152" s="64" t="str">
        <f t="shared" si="135"/>
        <v>-</v>
      </c>
      <c r="CO152" s="57" t="str">
        <f t="shared" si="165"/>
        <v>-</v>
      </c>
    </row>
    <row r="153" spans="3:93" ht="18" customHeight="1" x14ac:dyDescent="0.25">
      <c r="C153" s="299"/>
      <c r="D153" s="240"/>
      <c r="E153" s="64"/>
      <c r="F153" s="240"/>
      <c r="G153" s="62"/>
      <c r="H153" s="240"/>
      <c r="I153" s="62"/>
      <c r="J153" s="64"/>
      <c r="K153" s="64"/>
      <c r="L153" s="57"/>
      <c r="M153" s="57"/>
      <c r="N153" s="62"/>
      <c r="O153" s="56">
        <f t="shared" si="173"/>
        <v>109</v>
      </c>
      <c r="P153" s="64">
        <f t="shared" si="136"/>
        <v>0</v>
      </c>
      <c r="Q153" s="64" t="str">
        <f t="shared" si="97"/>
        <v>-</v>
      </c>
      <c r="R153" s="64" t="str">
        <f t="shared" si="98"/>
        <v>-</v>
      </c>
      <c r="S153" s="64">
        <f t="shared" si="137"/>
        <v>0</v>
      </c>
      <c r="T153" s="64" t="str">
        <f t="shared" si="138"/>
        <v>-</v>
      </c>
      <c r="U153" s="57" t="str">
        <f t="shared" si="99"/>
        <v>Payoff</v>
      </c>
      <c r="V153" s="56">
        <f t="shared" si="174"/>
        <v>109</v>
      </c>
      <c r="W153" s="64">
        <f t="shared" si="139"/>
        <v>0</v>
      </c>
      <c r="X153" s="64" t="str">
        <f t="shared" si="100"/>
        <v>-</v>
      </c>
      <c r="Y153" s="64">
        <f t="shared" si="101"/>
        <v>0</v>
      </c>
      <c r="Z153" s="64" t="str">
        <f t="shared" si="102"/>
        <v>-</v>
      </c>
      <c r="AA153" s="64" t="str">
        <f t="shared" si="140"/>
        <v>-</v>
      </c>
      <c r="AB153" s="64" t="str">
        <f t="shared" si="103"/>
        <v>-</v>
      </c>
      <c r="AC153" s="57" t="str">
        <f t="shared" si="141"/>
        <v>Payoff</v>
      </c>
      <c r="AD153" s="56">
        <f t="shared" si="175"/>
        <v>109</v>
      </c>
      <c r="AE153" s="64">
        <f t="shared" si="142"/>
        <v>0</v>
      </c>
      <c r="AF153" s="64" t="str">
        <f t="shared" si="104"/>
        <v>-</v>
      </c>
      <c r="AG153" s="64">
        <f t="shared" si="105"/>
        <v>0</v>
      </c>
      <c r="AH153" s="64" t="str">
        <f t="shared" si="106"/>
        <v>-</v>
      </c>
      <c r="AI153" s="64" t="str">
        <f t="shared" si="143"/>
        <v>-</v>
      </c>
      <c r="AJ153" s="64" t="str">
        <f t="shared" si="107"/>
        <v>-</v>
      </c>
      <c r="AK153" s="57" t="str">
        <f t="shared" si="144"/>
        <v>Payoff</v>
      </c>
      <c r="AL153" s="56">
        <f t="shared" si="166"/>
        <v>109</v>
      </c>
      <c r="AM153" s="64" t="str">
        <f t="shared" si="145"/>
        <v>-</v>
      </c>
      <c r="AN153" s="64" t="str">
        <f t="shared" si="108"/>
        <v>-</v>
      </c>
      <c r="AO153" s="64" t="str">
        <f t="shared" si="109"/>
        <v>-</v>
      </c>
      <c r="AP153" s="64" t="str">
        <f t="shared" si="110"/>
        <v>-</v>
      </c>
      <c r="AQ153" s="64" t="str">
        <f t="shared" si="146"/>
        <v>-</v>
      </c>
      <c r="AR153" s="64" t="str">
        <f t="shared" si="111"/>
        <v>-</v>
      </c>
      <c r="AS153" s="57" t="str">
        <f t="shared" si="147"/>
        <v>-</v>
      </c>
      <c r="AT153" s="56">
        <f t="shared" si="167"/>
        <v>109</v>
      </c>
      <c r="AU153" s="64" t="str">
        <f t="shared" si="148"/>
        <v>-</v>
      </c>
      <c r="AV153" s="64" t="str">
        <f t="shared" si="112"/>
        <v>-</v>
      </c>
      <c r="AW153" s="64" t="str">
        <f t="shared" si="113"/>
        <v>-</v>
      </c>
      <c r="AX153" s="64" t="str">
        <f t="shared" si="114"/>
        <v>-</v>
      </c>
      <c r="AY153" s="64" t="str">
        <f t="shared" si="149"/>
        <v>-</v>
      </c>
      <c r="AZ153" s="64" t="str">
        <f t="shared" si="115"/>
        <v>-</v>
      </c>
      <c r="BA153" s="57" t="str">
        <f t="shared" si="150"/>
        <v>-</v>
      </c>
      <c r="BB153" s="56">
        <f t="shared" si="168"/>
        <v>109</v>
      </c>
      <c r="BC153" s="64" t="str">
        <f t="shared" si="151"/>
        <v>-</v>
      </c>
      <c r="BD153" s="64" t="str">
        <f t="shared" si="116"/>
        <v>-</v>
      </c>
      <c r="BE153" s="64" t="str">
        <f t="shared" si="117"/>
        <v>-</v>
      </c>
      <c r="BF153" s="64" t="str">
        <f t="shared" si="118"/>
        <v>-</v>
      </c>
      <c r="BG153" s="64" t="str">
        <f t="shared" si="152"/>
        <v>-</v>
      </c>
      <c r="BH153" s="64" t="str">
        <f t="shared" si="119"/>
        <v>-</v>
      </c>
      <c r="BI153" s="57" t="str">
        <f t="shared" si="153"/>
        <v>-</v>
      </c>
      <c r="BJ153" s="56">
        <f t="shared" si="169"/>
        <v>109</v>
      </c>
      <c r="BK153" s="64" t="str">
        <f t="shared" si="154"/>
        <v>-</v>
      </c>
      <c r="BL153" s="64" t="str">
        <f t="shared" si="120"/>
        <v>-</v>
      </c>
      <c r="BM153" s="64" t="str">
        <f t="shared" si="121"/>
        <v>-</v>
      </c>
      <c r="BN153" s="64" t="str">
        <f t="shared" si="122"/>
        <v>-</v>
      </c>
      <c r="BO153" s="64" t="str">
        <f t="shared" si="155"/>
        <v>-</v>
      </c>
      <c r="BP153" s="64" t="str">
        <f t="shared" si="123"/>
        <v>-</v>
      </c>
      <c r="BQ153" s="57" t="str">
        <f t="shared" si="156"/>
        <v>-</v>
      </c>
      <c r="BR153" s="56">
        <f t="shared" si="170"/>
        <v>109</v>
      </c>
      <c r="BS153" s="64" t="str">
        <f t="shared" si="157"/>
        <v>-</v>
      </c>
      <c r="BT153" s="64" t="str">
        <f t="shared" si="124"/>
        <v>-</v>
      </c>
      <c r="BU153" s="64" t="str">
        <f t="shared" si="125"/>
        <v>-</v>
      </c>
      <c r="BV153" s="64" t="str">
        <f t="shared" si="126"/>
        <v>-</v>
      </c>
      <c r="BW153" s="64" t="str">
        <f t="shared" si="158"/>
        <v>-</v>
      </c>
      <c r="BX153" s="64" t="str">
        <f t="shared" si="127"/>
        <v>-</v>
      </c>
      <c r="BY153" s="57" t="str">
        <f t="shared" si="159"/>
        <v>-</v>
      </c>
      <c r="BZ153" s="56">
        <f t="shared" si="171"/>
        <v>109</v>
      </c>
      <c r="CA153" s="64" t="str">
        <f t="shared" si="160"/>
        <v>-</v>
      </c>
      <c r="CB153" s="64" t="str">
        <f t="shared" si="128"/>
        <v>-</v>
      </c>
      <c r="CC153" s="64" t="str">
        <f t="shared" si="129"/>
        <v>-</v>
      </c>
      <c r="CD153" s="64" t="str">
        <f t="shared" si="130"/>
        <v>-</v>
      </c>
      <c r="CE153" s="64" t="str">
        <f t="shared" si="161"/>
        <v>-</v>
      </c>
      <c r="CF153" s="64" t="str">
        <f t="shared" si="131"/>
        <v>-</v>
      </c>
      <c r="CG153" s="57" t="str">
        <f t="shared" si="162"/>
        <v>-</v>
      </c>
      <c r="CH153" s="56">
        <f t="shared" si="172"/>
        <v>109</v>
      </c>
      <c r="CI153" s="64" t="str">
        <f t="shared" si="163"/>
        <v>-</v>
      </c>
      <c r="CJ153" s="64" t="str">
        <f t="shared" si="132"/>
        <v>-</v>
      </c>
      <c r="CK153" s="64" t="str">
        <f t="shared" si="133"/>
        <v>-</v>
      </c>
      <c r="CL153" s="64" t="str">
        <f t="shared" si="134"/>
        <v>-</v>
      </c>
      <c r="CM153" s="64" t="str">
        <f t="shared" si="164"/>
        <v>-</v>
      </c>
      <c r="CN153" s="64" t="str">
        <f t="shared" si="135"/>
        <v>-</v>
      </c>
      <c r="CO153" s="57" t="str">
        <f t="shared" si="165"/>
        <v>-</v>
      </c>
    </row>
    <row r="154" spans="3:93" ht="18" customHeight="1" x14ac:dyDescent="0.25">
      <c r="C154" s="299"/>
      <c r="D154" s="240"/>
      <c r="E154" s="64"/>
      <c r="F154" s="240"/>
      <c r="G154" s="62"/>
      <c r="H154" s="240"/>
      <c r="I154" s="62"/>
      <c r="J154" s="64"/>
      <c r="K154" s="64"/>
      <c r="L154" s="57"/>
      <c r="M154" s="57"/>
      <c r="N154" s="62"/>
      <c r="O154" s="56">
        <f t="shared" si="173"/>
        <v>110</v>
      </c>
      <c r="P154" s="64">
        <f t="shared" si="136"/>
        <v>0</v>
      </c>
      <c r="Q154" s="64" t="str">
        <f t="shared" si="97"/>
        <v>-</v>
      </c>
      <c r="R154" s="64" t="str">
        <f t="shared" si="98"/>
        <v>-</v>
      </c>
      <c r="S154" s="64">
        <f t="shared" si="137"/>
        <v>0</v>
      </c>
      <c r="T154" s="64" t="str">
        <f t="shared" si="138"/>
        <v>-</v>
      </c>
      <c r="U154" s="57" t="str">
        <f t="shared" si="99"/>
        <v>Payoff</v>
      </c>
      <c r="V154" s="56">
        <f t="shared" si="174"/>
        <v>110</v>
      </c>
      <c r="W154" s="64">
        <f t="shared" si="139"/>
        <v>0</v>
      </c>
      <c r="X154" s="64" t="str">
        <f t="shared" si="100"/>
        <v>-</v>
      </c>
      <c r="Y154" s="64">
        <f t="shared" si="101"/>
        <v>0</v>
      </c>
      <c r="Z154" s="64" t="str">
        <f t="shared" si="102"/>
        <v>-</v>
      </c>
      <c r="AA154" s="64" t="str">
        <f t="shared" si="140"/>
        <v>-</v>
      </c>
      <c r="AB154" s="64" t="str">
        <f t="shared" si="103"/>
        <v>-</v>
      </c>
      <c r="AC154" s="57" t="str">
        <f t="shared" si="141"/>
        <v>Payoff</v>
      </c>
      <c r="AD154" s="56">
        <f t="shared" si="175"/>
        <v>110</v>
      </c>
      <c r="AE154" s="64">
        <f t="shared" si="142"/>
        <v>0</v>
      </c>
      <c r="AF154" s="64" t="str">
        <f t="shared" si="104"/>
        <v>-</v>
      </c>
      <c r="AG154" s="64">
        <f t="shared" si="105"/>
        <v>0</v>
      </c>
      <c r="AH154" s="64" t="str">
        <f t="shared" si="106"/>
        <v>-</v>
      </c>
      <c r="AI154" s="64" t="str">
        <f t="shared" si="143"/>
        <v>-</v>
      </c>
      <c r="AJ154" s="64" t="str">
        <f t="shared" si="107"/>
        <v>-</v>
      </c>
      <c r="AK154" s="57" t="str">
        <f t="shared" si="144"/>
        <v>Payoff</v>
      </c>
      <c r="AL154" s="56">
        <f t="shared" si="166"/>
        <v>110</v>
      </c>
      <c r="AM154" s="64" t="str">
        <f t="shared" si="145"/>
        <v>-</v>
      </c>
      <c r="AN154" s="64" t="str">
        <f t="shared" si="108"/>
        <v>-</v>
      </c>
      <c r="AO154" s="64" t="str">
        <f t="shared" si="109"/>
        <v>-</v>
      </c>
      <c r="AP154" s="64" t="str">
        <f t="shared" si="110"/>
        <v>-</v>
      </c>
      <c r="AQ154" s="64" t="str">
        <f t="shared" si="146"/>
        <v>-</v>
      </c>
      <c r="AR154" s="64" t="str">
        <f t="shared" si="111"/>
        <v>-</v>
      </c>
      <c r="AS154" s="57" t="str">
        <f t="shared" si="147"/>
        <v>-</v>
      </c>
      <c r="AT154" s="56">
        <f t="shared" si="167"/>
        <v>110</v>
      </c>
      <c r="AU154" s="64" t="str">
        <f t="shared" si="148"/>
        <v>-</v>
      </c>
      <c r="AV154" s="64" t="str">
        <f t="shared" si="112"/>
        <v>-</v>
      </c>
      <c r="AW154" s="64" t="str">
        <f t="shared" si="113"/>
        <v>-</v>
      </c>
      <c r="AX154" s="64" t="str">
        <f t="shared" si="114"/>
        <v>-</v>
      </c>
      <c r="AY154" s="64" t="str">
        <f t="shared" si="149"/>
        <v>-</v>
      </c>
      <c r="AZ154" s="64" t="str">
        <f t="shared" si="115"/>
        <v>-</v>
      </c>
      <c r="BA154" s="57" t="str">
        <f t="shared" si="150"/>
        <v>-</v>
      </c>
      <c r="BB154" s="56">
        <f t="shared" si="168"/>
        <v>110</v>
      </c>
      <c r="BC154" s="64" t="str">
        <f t="shared" si="151"/>
        <v>-</v>
      </c>
      <c r="BD154" s="64" t="str">
        <f t="shared" si="116"/>
        <v>-</v>
      </c>
      <c r="BE154" s="64" t="str">
        <f t="shared" si="117"/>
        <v>-</v>
      </c>
      <c r="BF154" s="64" t="str">
        <f t="shared" si="118"/>
        <v>-</v>
      </c>
      <c r="BG154" s="64" t="str">
        <f t="shared" si="152"/>
        <v>-</v>
      </c>
      <c r="BH154" s="64" t="str">
        <f t="shared" si="119"/>
        <v>-</v>
      </c>
      <c r="BI154" s="57" t="str">
        <f t="shared" si="153"/>
        <v>-</v>
      </c>
      <c r="BJ154" s="56">
        <f t="shared" si="169"/>
        <v>110</v>
      </c>
      <c r="BK154" s="64" t="str">
        <f t="shared" si="154"/>
        <v>-</v>
      </c>
      <c r="BL154" s="64" t="str">
        <f t="shared" si="120"/>
        <v>-</v>
      </c>
      <c r="BM154" s="64" t="str">
        <f t="shared" si="121"/>
        <v>-</v>
      </c>
      <c r="BN154" s="64" t="str">
        <f t="shared" si="122"/>
        <v>-</v>
      </c>
      <c r="BO154" s="64" t="str">
        <f t="shared" si="155"/>
        <v>-</v>
      </c>
      <c r="BP154" s="64" t="str">
        <f t="shared" si="123"/>
        <v>-</v>
      </c>
      <c r="BQ154" s="57" t="str">
        <f t="shared" si="156"/>
        <v>-</v>
      </c>
      <c r="BR154" s="56">
        <f t="shared" si="170"/>
        <v>110</v>
      </c>
      <c r="BS154" s="64" t="str">
        <f t="shared" si="157"/>
        <v>-</v>
      </c>
      <c r="BT154" s="64" t="str">
        <f t="shared" si="124"/>
        <v>-</v>
      </c>
      <c r="BU154" s="64" t="str">
        <f t="shared" si="125"/>
        <v>-</v>
      </c>
      <c r="BV154" s="64" t="str">
        <f t="shared" si="126"/>
        <v>-</v>
      </c>
      <c r="BW154" s="64" t="str">
        <f t="shared" si="158"/>
        <v>-</v>
      </c>
      <c r="BX154" s="64" t="str">
        <f t="shared" si="127"/>
        <v>-</v>
      </c>
      <c r="BY154" s="57" t="str">
        <f t="shared" si="159"/>
        <v>-</v>
      </c>
      <c r="BZ154" s="56">
        <f t="shared" si="171"/>
        <v>110</v>
      </c>
      <c r="CA154" s="64" t="str">
        <f t="shared" si="160"/>
        <v>-</v>
      </c>
      <c r="CB154" s="64" t="str">
        <f t="shared" si="128"/>
        <v>-</v>
      </c>
      <c r="CC154" s="64" t="str">
        <f t="shared" si="129"/>
        <v>-</v>
      </c>
      <c r="CD154" s="64" t="str">
        <f t="shared" si="130"/>
        <v>-</v>
      </c>
      <c r="CE154" s="64" t="str">
        <f t="shared" si="161"/>
        <v>-</v>
      </c>
      <c r="CF154" s="64" t="str">
        <f t="shared" si="131"/>
        <v>-</v>
      </c>
      <c r="CG154" s="57" t="str">
        <f t="shared" si="162"/>
        <v>-</v>
      </c>
      <c r="CH154" s="56">
        <f t="shared" si="172"/>
        <v>110</v>
      </c>
      <c r="CI154" s="64" t="str">
        <f t="shared" si="163"/>
        <v>-</v>
      </c>
      <c r="CJ154" s="64" t="str">
        <f t="shared" si="132"/>
        <v>-</v>
      </c>
      <c r="CK154" s="64" t="str">
        <f t="shared" si="133"/>
        <v>-</v>
      </c>
      <c r="CL154" s="64" t="str">
        <f t="shared" si="134"/>
        <v>-</v>
      </c>
      <c r="CM154" s="64" t="str">
        <f t="shared" si="164"/>
        <v>-</v>
      </c>
      <c r="CN154" s="64" t="str">
        <f t="shared" si="135"/>
        <v>-</v>
      </c>
      <c r="CO154" s="57" t="str">
        <f t="shared" si="165"/>
        <v>-</v>
      </c>
    </row>
    <row r="155" spans="3:93" ht="18" customHeight="1" x14ac:dyDescent="0.25">
      <c r="C155" s="299"/>
      <c r="D155" s="240"/>
      <c r="E155" s="64"/>
      <c r="F155" s="240"/>
      <c r="G155" s="62"/>
      <c r="H155" s="240"/>
      <c r="I155" s="62"/>
      <c r="J155" s="64"/>
      <c r="K155" s="64"/>
      <c r="L155" s="57"/>
      <c r="M155" s="57"/>
      <c r="N155" s="62"/>
      <c r="O155" s="56">
        <f t="shared" si="173"/>
        <v>111</v>
      </c>
      <c r="P155" s="64">
        <f t="shared" si="136"/>
        <v>0</v>
      </c>
      <c r="Q155" s="64" t="str">
        <f t="shared" si="97"/>
        <v>-</v>
      </c>
      <c r="R155" s="64" t="str">
        <f t="shared" si="98"/>
        <v>-</v>
      </c>
      <c r="S155" s="64">
        <f t="shared" si="137"/>
        <v>0</v>
      </c>
      <c r="T155" s="64" t="str">
        <f t="shared" si="138"/>
        <v>-</v>
      </c>
      <c r="U155" s="57" t="str">
        <f t="shared" si="99"/>
        <v>Payoff</v>
      </c>
      <c r="V155" s="56">
        <f t="shared" si="174"/>
        <v>111</v>
      </c>
      <c r="W155" s="64">
        <f t="shared" si="139"/>
        <v>0</v>
      </c>
      <c r="X155" s="64" t="str">
        <f t="shared" si="100"/>
        <v>-</v>
      </c>
      <c r="Y155" s="64">
        <f t="shared" si="101"/>
        <v>0</v>
      </c>
      <c r="Z155" s="64" t="str">
        <f t="shared" si="102"/>
        <v>-</v>
      </c>
      <c r="AA155" s="64" t="str">
        <f t="shared" si="140"/>
        <v>-</v>
      </c>
      <c r="AB155" s="64" t="str">
        <f t="shared" si="103"/>
        <v>-</v>
      </c>
      <c r="AC155" s="57" t="str">
        <f t="shared" si="141"/>
        <v>Payoff</v>
      </c>
      <c r="AD155" s="56">
        <f t="shared" si="175"/>
        <v>111</v>
      </c>
      <c r="AE155" s="64">
        <f t="shared" si="142"/>
        <v>0</v>
      </c>
      <c r="AF155" s="64" t="str">
        <f t="shared" si="104"/>
        <v>-</v>
      </c>
      <c r="AG155" s="64">
        <f t="shared" si="105"/>
        <v>0</v>
      </c>
      <c r="AH155" s="64" t="str">
        <f t="shared" si="106"/>
        <v>-</v>
      </c>
      <c r="AI155" s="64" t="str">
        <f t="shared" si="143"/>
        <v>-</v>
      </c>
      <c r="AJ155" s="64" t="str">
        <f t="shared" si="107"/>
        <v>-</v>
      </c>
      <c r="AK155" s="57" t="str">
        <f t="shared" si="144"/>
        <v>Payoff</v>
      </c>
      <c r="AL155" s="56">
        <f t="shared" si="166"/>
        <v>111</v>
      </c>
      <c r="AM155" s="64" t="str">
        <f t="shared" si="145"/>
        <v>-</v>
      </c>
      <c r="AN155" s="64" t="str">
        <f t="shared" si="108"/>
        <v>-</v>
      </c>
      <c r="AO155" s="64" t="str">
        <f t="shared" si="109"/>
        <v>-</v>
      </c>
      <c r="AP155" s="64" t="str">
        <f t="shared" si="110"/>
        <v>-</v>
      </c>
      <c r="AQ155" s="64" t="str">
        <f t="shared" si="146"/>
        <v>-</v>
      </c>
      <c r="AR155" s="64" t="str">
        <f t="shared" si="111"/>
        <v>-</v>
      </c>
      <c r="AS155" s="57" t="str">
        <f t="shared" si="147"/>
        <v>-</v>
      </c>
      <c r="AT155" s="56">
        <f t="shared" si="167"/>
        <v>111</v>
      </c>
      <c r="AU155" s="64" t="str">
        <f t="shared" si="148"/>
        <v>-</v>
      </c>
      <c r="AV155" s="64" t="str">
        <f t="shared" si="112"/>
        <v>-</v>
      </c>
      <c r="AW155" s="64" t="str">
        <f t="shared" si="113"/>
        <v>-</v>
      </c>
      <c r="AX155" s="64" t="str">
        <f t="shared" si="114"/>
        <v>-</v>
      </c>
      <c r="AY155" s="64" t="str">
        <f t="shared" si="149"/>
        <v>-</v>
      </c>
      <c r="AZ155" s="64" t="str">
        <f t="shared" si="115"/>
        <v>-</v>
      </c>
      <c r="BA155" s="57" t="str">
        <f t="shared" si="150"/>
        <v>-</v>
      </c>
      <c r="BB155" s="56">
        <f t="shared" si="168"/>
        <v>111</v>
      </c>
      <c r="BC155" s="64" t="str">
        <f t="shared" si="151"/>
        <v>-</v>
      </c>
      <c r="BD155" s="64" t="str">
        <f t="shared" si="116"/>
        <v>-</v>
      </c>
      <c r="BE155" s="64" t="str">
        <f t="shared" si="117"/>
        <v>-</v>
      </c>
      <c r="BF155" s="64" t="str">
        <f t="shared" si="118"/>
        <v>-</v>
      </c>
      <c r="BG155" s="64" t="str">
        <f t="shared" si="152"/>
        <v>-</v>
      </c>
      <c r="BH155" s="64" t="str">
        <f t="shared" si="119"/>
        <v>-</v>
      </c>
      <c r="BI155" s="57" t="str">
        <f t="shared" si="153"/>
        <v>-</v>
      </c>
      <c r="BJ155" s="56">
        <f t="shared" si="169"/>
        <v>111</v>
      </c>
      <c r="BK155" s="64" t="str">
        <f t="shared" si="154"/>
        <v>-</v>
      </c>
      <c r="BL155" s="64" t="str">
        <f t="shared" si="120"/>
        <v>-</v>
      </c>
      <c r="BM155" s="64" t="str">
        <f t="shared" si="121"/>
        <v>-</v>
      </c>
      <c r="BN155" s="64" t="str">
        <f t="shared" si="122"/>
        <v>-</v>
      </c>
      <c r="BO155" s="64" t="str">
        <f t="shared" si="155"/>
        <v>-</v>
      </c>
      <c r="BP155" s="64" t="str">
        <f t="shared" si="123"/>
        <v>-</v>
      </c>
      <c r="BQ155" s="57" t="str">
        <f t="shared" si="156"/>
        <v>-</v>
      </c>
      <c r="BR155" s="56">
        <f t="shared" si="170"/>
        <v>111</v>
      </c>
      <c r="BS155" s="64" t="str">
        <f t="shared" si="157"/>
        <v>-</v>
      </c>
      <c r="BT155" s="64" t="str">
        <f t="shared" si="124"/>
        <v>-</v>
      </c>
      <c r="BU155" s="64" t="str">
        <f t="shared" si="125"/>
        <v>-</v>
      </c>
      <c r="BV155" s="64" t="str">
        <f t="shared" si="126"/>
        <v>-</v>
      </c>
      <c r="BW155" s="64" t="str">
        <f t="shared" si="158"/>
        <v>-</v>
      </c>
      <c r="BX155" s="64" t="str">
        <f t="shared" si="127"/>
        <v>-</v>
      </c>
      <c r="BY155" s="57" t="str">
        <f t="shared" si="159"/>
        <v>-</v>
      </c>
      <c r="BZ155" s="56">
        <f t="shared" si="171"/>
        <v>111</v>
      </c>
      <c r="CA155" s="64" t="str">
        <f t="shared" si="160"/>
        <v>-</v>
      </c>
      <c r="CB155" s="64" t="str">
        <f t="shared" si="128"/>
        <v>-</v>
      </c>
      <c r="CC155" s="64" t="str">
        <f t="shared" si="129"/>
        <v>-</v>
      </c>
      <c r="CD155" s="64" t="str">
        <f t="shared" si="130"/>
        <v>-</v>
      </c>
      <c r="CE155" s="64" t="str">
        <f t="shared" si="161"/>
        <v>-</v>
      </c>
      <c r="CF155" s="64" t="str">
        <f t="shared" si="131"/>
        <v>-</v>
      </c>
      <c r="CG155" s="57" t="str">
        <f t="shared" si="162"/>
        <v>-</v>
      </c>
      <c r="CH155" s="56">
        <f t="shared" si="172"/>
        <v>111</v>
      </c>
      <c r="CI155" s="64" t="str">
        <f t="shared" si="163"/>
        <v>-</v>
      </c>
      <c r="CJ155" s="64" t="str">
        <f t="shared" si="132"/>
        <v>-</v>
      </c>
      <c r="CK155" s="64" t="str">
        <f t="shared" si="133"/>
        <v>-</v>
      </c>
      <c r="CL155" s="64" t="str">
        <f t="shared" si="134"/>
        <v>-</v>
      </c>
      <c r="CM155" s="64" t="str">
        <f t="shared" si="164"/>
        <v>-</v>
      </c>
      <c r="CN155" s="64" t="str">
        <f t="shared" si="135"/>
        <v>-</v>
      </c>
      <c r="CO155" s="57" t="str">
        <f t="shared" si="165"/>
        <v>-</v>
      </c>
    </row>
    <row r="156" spans="3:93" ht="18" customHeight="1" x14ac:dyDescent="0.25">
      <c r="C156" s="299"/>
      <c r="D156" s="240"/>
      <c r="E156" s="64"/>
      <c r="F156" s="240"/>
      <c r="G156" s="62"/>
      <c r="H156" s="240"/>
      <c r="I156" s="62"/>
      <c r="J156" s="64"/>
      <c r="K156" s="64"/>
      <c r="L156" s="57"/>
      <c r="M156" s="57"/>
      <c r="N156" s="62"/>
      <c r="O156" s="56">
        <f t="shared" si="173"/>
        <v>112</v>
      </c>
      <c r="P156" s="64">
        <f t="shared" si="136"/>
        <v>0</v>
      </c>
      <c r="Q156" s="64" t="str">
        <f t="shared" si="97"/>
        <v>-</v>
      </c>
      <c r="R156" s="64" t="str">
        <f t="shared" si="98"/>
        <v>-</v>
      </c>
      <c r="S156" s="64">
        <f t="shared" si="137"/>
        <v>0</v>
      </c>
      <c r="T156" s="64" t="str">
        <f t="shared" si="138"/>
        <v>-</v>
      </c>
      <c r="U156" s="57" t="str">
        <f t="shared" si="99"/>
        <v>Payoff</v>
      </c>
      <c r="V156" s="56">
        <f t="shared" si="174"/>
        <v>112</v>
      </c>
      <c r="W156" s="64">
        <f t="shared" si="139"/>
        <v>0</v>
      </c>
      <c r="X156" s="64" t="str">
        <f t="shared" si="100"/>
        <v>-</v>
      </c>
      <c r="Y156" s="64">
        <f t="shared" si="101"/>
        <v>0</v>
      </c>
      <c r="Z156" s="64" t="str">
        <f t="shared" si="102"/>
        <v>-</v>
      </c>
      <c r="AA156" s="64" t="str">
        <f t="shared" si="140"/>
        <v>-</v>
      </c>
      <c r="AB156" s="64" t="str">
        <f t="shared" si="103"/>
        <v>-</v>
      </c>
      <c r="AC156" s="57" t="str">
        <f t="shared" si="141"/>
        <v>Payoff</v>
      </c>
      <c r="AD156" s="56">
        <f t="shared" si="175"/>
        <v>112</v>
      </c>
      <c r="AE156" s="64">
        <f t="shared" si="142"/>
        <v>0</v>
      </c>
      <c r="AF156" s="64" t="str">
        <f t="shared" si="104"/>
        <v>-</v>
      </c>
      <c r="AG156" s="64">
        <f t="shared" si="105"/>
        <v>0</v>
      </c>
      <c r="AH156" s="64" t="str">
        <f t="shared" si="106"/>
        <v>-</v>
      </c>
      <c r="AI156" s="64" t="str">
        <f t="shared" si="143"/>
        <v>-</v>
      </c>
      <c r="AJ156" s="64" t="str">
        <f t="shared" si="107"/>
        <v>-</v>
      </c>
      <c r="AK156" s="57" t="str">
        <f t="shared" si="144"/>
        <v>Payoff</v>
      </c>
      <c r="AL156" s="56">
        <f t="shared" si="166"/>
        <v>112</v>
      </c>
      <c r="AM156" s="64" t="str">
        <f t="shared" si="145"/>
        <v>-</v>
      </c>
      <c r="AN156" s="64" t="str">
        <f t="shared" si="108"/>
        <v>-</v>
      </c>
      <c r="AO156" s="64" t="str">
        <f t="shared" si="109"/>
        <v>-</v>
      </c>
      <c r="AP156" s="64" t="str">
        <f t="shared" si="110"/>
        <v>-</v>
      </c>
      <c r="AQ156" s="64" t="str">
        <f t="shared" si="146"/>
        <v>-</v>
      </c>
      <c r="AR156" s="64" t="str">
        <f t="shared" si="111"/>
        <v>-</v>
      </c>
      <c r="AS156" s="57" t="str">
        <f t="shared" si="147"/>
        <v>-</v>
      </c>
      <c r="AT156" s="56">
        <f t="shared" si="167"/>
        <v>112</v>
      </c>
      <c r="AU156" s="64" t="str">
        <f t="shared" si="148"/>
        <v>-</v>
      </c>
      <c r="AV156" s="64" t="str">
        <f t="shared" si="112"/>
        <v>-</v>
      </c>
      <c r="AW156" s="64" t="str">
        <f t="shared" si="113"/>
        <v>-</v>
      </c>
      <c r="AX156" s="64" t="str">
        <f t="shared" si="114"/>
        <v>-</v>
      </c>
      <c r="AY156" s="64" t="str">
        <f t="shared" si="149"/>
        <v>-</v>
      </c>
      <c r="AZ156" s="64" t="str">
        <f t="shared" si="115"/>
        <v>-</v>
      </c>
      <c r="BA156" s="57" t="str">
        <f t="shared" si="150"/>
        <v>-</v>
      </c>
      <c r="BB156" s="56">
        <f t="shared" si="168"/>
        <v>112</v>
      </c>
      <c r="BC156" s="64" t="str">
        <f t="shared" si="151"/>
        <v>-</v>
      </c>
      <c r="BD156" s="64" t="str">
        <f t="shared" si="116"/>
        <v>-</v>
      </c>
      <c r="BE156" s="64" t="str">
        <f t="shared" si="117"/>
        <v>-</v>
      </c>
      <c r="BF156" s="64" t="str">
        <f t="shared" si="118"/>
        <v>-</v>
      </c>
      <c r="BG156" s="64" t="str">
        <f t="shared" si="152"/>
        <v>-</v>
      </c>
      <c r="BH156" s="64" t="str">
        <f t="shared" si="119"/>
        <v>-</v>
      </c>
      <c r="BI156" s="57" t="str">
        <f t="shared" si="153"/>
        <v>-</v>
      </c>
      <c r="BJ156" s="56">
        <f t="shared" si="169"/>
        <v>112</v>
      </c>
      <c r="BK156" s="64" t="str">
        <f t="shared" si="154"/>
        <v>-</v>
      </c>
      <c r="BL156" s="64" t="str">
        <f t="shared" si="120"/>
        <v>-</v>
      </c>
      <c r="BM156" s="64" t="str">
        <f t="shared" si="121"/>
        <v>-</v>
      </c>
      <c r="BN156" s="64" t="str">
        <f t="shared" si="122"/>
        <v>-</v>
      </c>
      <c r="BO156" s="64" t="str">
        <f t="shared" si="155"/>
        <v>-</v>
      </c>
      <c r="BP156" s="64" t="str">
        <f t="shared" si="123"/>
        <v>-</v>
      </c>
      <c r="BQ156" s="57" t="str">
        <f t="shared" si="156"/>
        <v>-</v>
      </c>
      <c r="BR156" s="56">
        <f t="shared" si="170"/>
        <v>112</v>
      </c>
      <c r="BS156" s="64" t="str">
        <f t="shared" si="157"/>
        <v>-</v>
      </c>
      <c r="BT156" s="64" t="str">
        <f t="shared" si="124"/>
        <v>-</v>
      </c>
      <c r="BU156" s="64" t="str">
        <f t="shared" si="125"/>
        <v>-</v>
      </c>
      <c r="BV156" s="64" t="str">
        <f t="shared" si="126"/>
        <v>-</v>
      </c>
      <c r="BW156" s="64" t="str">
        <f t="shared" si="158"/>
        <v>-</v>
      </c>
      <c r="BX156" s="64" t="str">
        <f t="shared" si="127"/>
        <v>-</v>
      </c>
      <c r="BY156" s="57" t="str">
        <f t="shared" si="159"/>
        <v>-</v>
      </c>
      <c r="BZ156" s="56">
        <f t="shared" si="171"/>
        <v>112</v>
      </c>
      <c r="CA156" s="64" t="str">
        <f t="shared" si="160"/>
        <v>-</v>
      </c>
      <c r="CB156" s="64" t="str">
        <f t="shared" si="128"/>
        <v>-</v>
      </c>
      <c r="CC156" s="64" t="str">
        <f t="shared" si="129"/>
        <v>-</v>
      </c>
      <c r="CD156" s="64" t="str">
        <f t="shared" si="130"/>
        <v>-</v>
      </c>
      <c r="CE156" s="64" t="str">
        <f t="shared" si="161"/>
        <v>-</v>
      </c>
      <c r="CF156" s="64" t="str">
        <f t="shared" si="131"/>
        <v>-</v>
      </c>
      <c r="CG156" s="57" t="str">
        <f t="shared" si="162"/>
        <v>-</v>
      </c>
      <c r="CH156" s="56">
        <f t="shared" si="172"/>
        <v>112</v>
      </c>
      <c r="CI156" s="64" t="str">
        <f t="shared" si="163"/>
        <v>-</v>
      </c>
      <c r="CJ156" s="64" t="str">
        <f t="shared" si="132"/>
        <v>-</v>
      </c>
      <c r="CK156" s="64" t="str">
        <f t="shared" si="133"/>
        <v>-</v>
      </c>
      <c r="CL156" s="64" t="str">
        <f t="shared" si="134"/>
        <v>-</v>
      </c>
      <c r="CM156" s="64" t="str">
        <f t="shared" si="164"/>
        <v>-</v>
      </c>
      <c r="CN156" s="64" t="str">
        <f t="shared" si="135"/>
        <v>-</v>
      </c>
      <c r="CO156" s="57" t="str">
        <f t="shared" si="165"/>
        <v>-</v>
      </c>
    </row>
    <row r="157" spans="3:93" ht="18" customHeight="1" x14ac:dyDescent="0.25">
      <c r="C157" s="299"/>
      <c r="D157" s="240"/>
      <c r="E157" s="64"/>
      <c r="F157" s="240"/>
      <c r="G157" s="62"/>
      <c r="H157" s="240"/>
      <c r="I157" s="62"/>
      <c r="J157" s="64"/>
      <c r="K157" s="64"/>
      <c r="L157" s="57"/>
      <c r="M157" s="57"/>
      <c r="N157" s="62"/>
      <c r="O157" s="56">
        <f t="shared" si="173"/>
        <v>113</v>
      </c>
      <c r="P157" s="64">
        <f t="shared" si="136"/>
        <v>0</v>
      </c>
      <c r="Q157" s="64" t="str">
        <f t="shared" si="97"/>
        <v>-</v>
      </c>
      <c r="R157" s="64" t="str">
        <f t="shared" si="98"/>
        <v>-</v>
      </c>
      <c r="S157" s="64">
        <f t="shared" si="137"/>
        <v>0</v>
      </c>
      <c r="T157" s="64" t="str">
        <f t="shared" si="138"/>
        <v>-</v>
      </c>
      <c r="U157" s="57" t="str">
        <f t="shared" si="99"/>
        <v>Payoff</v>
      </c>
      <c r="V157" s="56">
        <f t="shared" si="174"/>
        <v>113</v>
      </c>
      <c r="W157" s="64">
        <f t="shared" si="139"/>
        <v>0</v>
      </c>
      <c r="X157" s="64" t="str">
        <f t="shared" si="100"/>
        <v>-</v>
      </c>
      <c r="Y157" s="64">
        <f t="shared" si="101"/>
        <v>0</v>
      </c>
      <c r="Z157" s="64" t="str">
        <f t="shared" si="102"/>
        <v>-</v>
      </c>
      <c r="AA157" s="64" t="str">
        <f t="shared" si="140"/>
        <v>-</v>
      </c>
      <c r="AB157" s="64" t="str">
        <f t="shared" si="103"/>
        <v>-</v>
      </c>
      <c r="AC157" s="57" t="str">
        <f t="shared" si="141"/>
        <v>Payoff</v>
      </c>
      <c r="AD157" s="56">
        <f t="shared" si="175"/>
        <v>113</v>
      </c>
      <c r="AE157" s="64">
        <f t="shared" si="142"/>
        <v>0</v>
      </c>
      <c r="AF157" s="64" t="str">
        <f t="shared" si="104"/>
        <v>-</v>
      </c>
      <c r="AG157" s="64">
        <f t="shared" si="105"/>
        <v>0</v>
      </c>
      <c r="AH157" s="64" t="str">
        <f t="shared" si="106"/>
        <v>-</v>
      </c>
      <c r="AI157" s="64" t="str">
        <f t="shared" si="143"/>
        <v>-</v>
      </c>
      <c r="AJ157" s="64" t="str">
        <f t="shared" si="107"/>
        <v>-</v>
      </c>
      <c r="AK157" s="57" t="str">
        <f t="shared" si="144"/>
        <v>Payoff</v>
      </c>
      <c r="AL157" s="56">
        <f t="shared" si="166"/>
        <v>113</v>
      </c>
      <c r="AM157" s="64" t="str">
        <f t="shared" si="145"/>
        <v>-</v>
      </c>
      <c r="AN157" s="64" t="str">
        <f t="shared" si="108"/>
        <v>-</v>
      </c>
      <c r="AO157" s="64" t="str">
        <f t="shared" si="109"/>
        <v>-</v>
      </c>
      <c r="AP157" s="64" t="str">
        <f t="shared" si="110"/>
        <v>-</v>
      </c>
      <c r="AQ157" s="64" t="str">
        <f t="shared" si="146"/>
        <v>-</v>
      </c>
      <c r="AR157" s="64" t="str">
        <f t="shared" si="111"/>
        <v>-</v>
      </c>
      <c r="AS157" s="57" t="str">
        <f t="shared" si="147"/>
        <v>-</v>
      </c>
      <c r="AT157" s="56">
        <f t="shared" si="167"/>
        <v>113</v>
      </c>
      <c r="AU157" s="64" t="str">
        <f t="shared" si="148"/>
        <v>-</v>
      </c>
      <c r="AV157" s="64" t="str">
        <f t="shared" si="112"/>
        <v>-</v>
      </c>
      <c r="AW157" s="64" t="str">
        <f t="shared" si="113"/>
        <v>-</v>
      </c>
      <c r="AX157" s="64" t="str">
        <f t="shared" si="114"/>
        <v>-</v>
      </c>
      <c r="AY157" s="64" t="str">
        <f t="shared" si="149"/>
        <v>-</v>
      </c>
      <c r="AZ157" s="64" t="str">
        <f t="shared" si="115"/>
        <v>-</v>
      </c>
      <c r="BA157" s="57" t="str">
        <f t="shared" si="150"/>
        <v>-</v>
      </c>
      <c r="BB157" s="56">
        <f t="shared" si="168"/>
        <v>113</v>
      </c>
      <c r="BC157" s="64" t="str">
        <f t="shared" si="151"/>
        <v>-</v>
      </c>
      <c r="BD157" s="64" t="str">
        <f t="shared" si="116"/>
        <v>-</v>
      </c>
      <c r="BE157" s="64" t="str">
        <f t="shared" si="117"/>
        <v>-</v>
      </c>
      <c r="BF157" s="64" t="str">
        <f t="shared" si="118"/>
        <v>-</v>
      </c>
      <c r="BG157" s="64" t="str">
        <f t="shared" si="152"/>
        <v>-</v>
      </c>
      <c r="BH157" s="64" t="str">
        <f t="shared" si="119"/>
        <v>-</v>
      </c>
      <c r="BI157" s="57" t="str">
        <f t="shared" si="153"/>
        <v>-</v>
      </c>
      <c r="BJ157" s="56">
        <f t="shared" si="169"/>
        <v>113</v>
      </c>
      <c r="BK157" s="64" t="str">
        <f t="shared" si="154"/>
        <v>-</v>
      </c>
      <c r="BL157" s="64" t="str">
        <f t="shared" si="120"/>
        <v>-</v>
      </c>
      <c r="BM157" s="64" t="str">
        <f t="shared" si="121"/>
        <v>-</v>
      </c>
      <c r="BN157" s="64" t="str">
        <f t="shared" si="122"/>
        <v>-</v>
      </c>
      <c r="BO157" s="64" t="str">
        <f t="shared" si="155"/>
        <v>-</v>
      </c>
      <c r="BP157" s="64" t="str">
        <f t="shared" si="123"/>
        <v>-</v>
      </c>
      <c r="BQ157" s="57" t="str">
        <f t="shared" si="156"/>
        <v>-</v>
      </c>
      <c r="BR157" s="56">
        <f t="shared" si="170"/>
        <v>113</v>
      </c>
      <c r="BS157" s="64" t="str">
        <f t="shared" si="157"/>
        <v>-</v>
      </c>
      <c r="BT157" s="64" t="str">
        <f t="shared" si="124"/>
        <v>-</v>
      </c>
      <c r="BU157" s="64" t="str">
        <f t="shared" si="125"/>
        <v>-</v>
      </c>
      <c r="BV157" s="64" t="str">
        <f t="shared" si="126"/>
        <v>-</v>
      </c>
      <c r="BW157" s="64" t="str">
        <f t="shared" si="158"/>
        <v>-</v>
      </c>
      <c r="BX157" s="64" t="str">
        <f t="shared" si="127"/>
        <v>-</v>
      </c>
      <c r="BY157" s="57" t="str">
        <f t="shared" si="159"/>
        <v>-</v>
      </c>
      <c r="BZ157" s="56">
        <f t="shared" si="171"/>
        <v>113</v>
      </c>
      <c r="CA157" s="64" t="str">
        <f t="shared" si="160"/>
        <v>-</v>
      </c>
      <c r="CB157" s="64" t="str">
        <f t="shared" si="128"/>
        <v>-</v>
      </c>
      <c r="CC157" s="64" t="str">
        <f t="shared" si="129"/>
        <v>-</v>
      </c>
      <c r="CD157" s="64" t="str">
        <f t="shared" si="130"/>
        <v>-</v>
      </c>
      <c r="CE157" s="64" t="str">
        <f t="shared" si="161"/>
        <v>-</v>
      </c>
      <c r="CF157" s="64" t="str">
        <f t="shared" si="131"/>
        <v>-</v>
      </c>
      <c r="CG157" s="57" t="str">
        <f t="shared" si="162"/>
        <v>-</v>
      </c>
      <c r="CH157" s="56">
        <f t="shared" si="172"/>
        <v>113</v>
      </c>
      <c r="CI157" s="64" t="str">
        <f t="shared" si="163"/>
        <v>-</v>
      </c>
      <c r="CJ157" s="64" t="str">
        <f t="shared" si="132"/>
        <v>-</v>
      </c>
      <c r="CK157" s="64" t="str">
        <f t="shared" si="133"/>
        <v>-</v>
      </c>
      <c r="CL157" s="64" t="str">
        <f t="shared" si="134"/>
        <v>-</v>
      </c>
      <c r="CM157" s="64" t="str">
        <f t="shared" si="164"/>
        <v>-</v>
      </c>
      <c r="CN157" s="64" t="str">
        <f t="shared" si="135"/>
        <v>-</v>
      </c>
      <c r="CO157" s="57" t="str">
        <f t="shared" si="165"/>
        <v>-</v>
      </c>
    </row>
    <row r="158" spans="3:93" ht="18" customHeight="1" x14ac:dyDescent="0.25">
      <c r="C158" s="299"/>
      <c r="D158" s="240"/>
      <c r="E158" s="64"/>
      <c r="F158" s="240"/>
      <c r="G158" s="62"/>
      <c r="H158" s="240"/>
      <c r="I158" s="62"/>
      <c r="J158" s="64"/>
      <c r="K158" s="64"/>
      <c r="L158" s="57"/>
      <c r="M158" s="57"/>
      <c r="N158" s="62"/>
      <c r="O158" s="56">
        <f t="shared" si="173"/>
        <v>114</v>
      </c>
      <c r="P158" s="64">
        <f t="shared" si="136"/>
        <v>0</v>
      </c>
      <c r="Q158" s="64" t="str">
        <f t="shared" si="97"/>
        <v>-</v>
      </c>
      <c r="R158" s="64" t="str">
        <f t="shared" si="98"/>
        <v>-</v>
      </c>
      <c r="S158" s="64">
        <f t="shared" si="137"/>
        <v>0</v>
      </c>
      <c r="T158" s="64" t="str">
        <f t="shared" si="138"/>
        <v>-</v>
      </c>
      <c r="U158" s="57" t="str">
        <f t="shared" si="99"/>
        <v>Payoff</v>
      </c>
      <c r="V158" s="56">
        <f t="shared" si="174"/>
        <v>114</v>
      </c>
      <c r="W158" s="64">
        <f t="shared" si="139"/>
        <v>0</v>
      </c>
      <c r="X158" s="64" t="str">
        <f t="shared" si="100"/>
        <v>-</v>
      </c>
      <c r="Y158" s="64">
        <f t="shared" si="101"/>
        <v>0</v>
      </c>
      <c r="Z158" s="64" t="str">
        <f t="shared" si="102"/>
        <v>-</v>
      </c>
      <c r="AA158" s="64" t="str">
        <f t="shared" si="140"/>
        <v>-</v>
      </c>
      <c r="AB158" s="64" t="str">
        <f t="shared" si="103"/>
        <v>-</v>
      </c>
      <c r="AC158" s="57" t="str">
        <f t="shared" si="141"/>
        <v>Payoff</v>
      </c>
      <c r="AD158" s="56">
        <f t="shared" si="175"/>
        <v>114</v>
      </c>
      <c r="AE158" s="64">
        <f t="shared" si="142"/>
        <v>0</v>
      </c>
      <c r="AF158" s="64" t="str">
        <f t="shared" si="104"/>
        <v>-</v>
      </c>
      <c r="AG158" s="64">
        <f t="shared" si="105"/>
        <v>0</v>
      </c>
      <c r="AH158" s="64" t="str">
        <f t="shared" si="106"/>
        <v>-</v>
      </c>
      <c r="AI158" s="64" t="str">
        <f t="shared" si="143"/>
        <v>-</v>
      </c>
      <c r="AJ158" s="64" t="str">
        <f t="shared" si="107"/>
        <v>-</v>
      </c>
      <c r="AK158" s="57" t="str">
        <f t="shared" si="144"/>
        <v>Payoff</v>
      </c>
      <c r="AL158" s="56">
        <f t="shared" si="166"/>
        <v>114</v>
      </c>
      <c r="AM158" s="64" t="str">
        <f t="shared" si="145"/>
        <v>-</v>
      </c>
      <c r="AN158" s="64" t="str">
        <f t="shared" si="108"/>
        <v>-</v>
      </c>
      <c r="AO158" s="64" t="str">
        <f t="shared" si="109"/>
        <v>-</v>
      </c>
      <c r="AP158" s="64" t="str">
        <f t="shared" si="110"/>
        <v>-</v>
      </c>
      <c r="AQ158" s="64" t="str">
        <f t="shared" si="146"/>
        <v>-</v>
      </c>
      <c r="AR158" s="64" t="str">
        <f t="shared" si="111"/>
        <v>-</v>
      </c>
      <c r="AS158" s="57" t="str">
        <f t="shared" si="147"/>
        <v>-</v>
      </c>
      <c r="AT158" s="56">
        <f t="shared" si="167"/>
        <v>114</v>
      </c>
      <c r="AU158" s="64" t="str">
        <f t="shared" si="148"/>
        <v>-</v>
      </c>
      <c r="AV158" s="64" t="str">
        <f t="shared" si="112"/>
        <v>-</v>
      </c>
      <c r="AW158" s="64" t="str">
        <f t="shared" si="113"/>
        <v>-</v>
      </c>
      <c r="AX158" s="64" t="str">
        <f t="shared" si="114"/>
        <v>-</v>
      </c>
      <c r="AY158" s="64" t="str">
        <f t="shared" si="149"/>
        <v>-</v>
      </c>
      <c r="AZ158" s="64" t="str">
        <f t="shared" si="115"/>
        <v>-</v>
      </c>
      <c r="BA158" s="57" t="str">
        <f t="shared" si="150"/>
        <v>-</v>
      </c>
      <c r="BB158" s="56">
        <f t="shared" si="168"/>
        <v>114</v>
      </c>
      <c r="BC158" s="64" t="str">
        <f t="shared" si="151"/>
        <v>-</v>
      </c>
      <c r="BD158" s="64" t="str">
        <f t="shared" si="116"/>
        <v>-</v>
      </c>
      <c r="BE158" s="64" t="str">
        <f t="shared" si="117"/>
        <v>-</v>
      </c>
      <c r="BF158" s="64" t="str">
        <f t="shared" si="118"/>
        <v>-</v>
      </c>
      <c r="BG158" s="64" t="str">
        <f t="shared" si="152"/>
        <v>-</v>
      </c>
      <c r="BH158" s="64" t="str">
        <f t="shared" si="119"/>
        <v>-</v>
      </c>
      <c r="BI158" s="57" t="str">
        <f t="shared" si="153"/>
        <v>-</v>
      </c>
      <c r="BJ158" s="56">
        <f t="shared" si="169"/>
        <v>114</v>
      </c>
      <c r="BK158" s="64" t="str">
        <f t="shared" si="154"/>
        <v>-</v>
      </c>
      <c r="BL158" s="64" t="str">
        <f t="shared" si="120"/>
        <v>-</v>
      </c>
      <c r="BM158" s="64" t="str">
        <f t="shared" si="121"/>
        <v>-</v>
      </c>
      <c r="BN158" s="64" t="str">
        <f t="shared" si="122"/>
        <v>-</v>
      </c>
      <c r="BO158" s="64" t="str">
        <f t="shared" si="155"/>
        <v>-</v>
      </c>
      <c r="BP158" s="64" t="str">
        <f t="shared" si="123"/>
        <v>-</v>
      </c>
      <c r="BQ158" s="57" t="str">
        <f t="shared" si="156"/>
        <v>-</v>
      </c>
      <c r="BR158" s="56">
        <f t="shared" si="170"/>
        <v>114</v>
      </c>
      <c r="BS158" s="64" t="str">
        <f t="shared" si="157"/>
        <v>-</v>
      </c>
      <c r="BT158" s="64" t="str">
        <f t="shared" si="124"/>
        <v>-</v>
      </c>
      <c r="BU158" s="64" t="str">
        <f t="shared" si="125"/>
        <v>-</v>
      </c>
      <c r="BV158" s="64" t="str">
        <f t="shared" si="126"/>
        <v>-</v>
      </c>
      <c r="BW158" s="64" t="str">
        <f t="shared" si="158"/>
        <v>-</v>
      </c>
      <c r="BX158" s="64" t="str">
        <f t="shared" si="127"/>
        <v>-</v>
      </c>
      <c r="BY158" s="57" t="str">
        <f t="shared" si="159"/>
        <v>-</v>
      </c>
      <c r="BZ158" s="56">
        <f t="shared" si="171"/>
        <v>114</v>
      </c>
      <c r="CA158" s="64" t="str">
        <f t="shared" si="160"/>
        <v>-</v>
      </c>
      <c r="CB158" s="64" t="str">
        <f t="shared" si="128"/>
        <v>-</v>
      </c>
      <c r="CC158" s="64" t="str">
        <f t="shared" si="129"/>
        <v>-</v>
      </c>
      <c r="CD158" s="64" t="str">
        <f t="shared" si="130"/>
        <v>-</v>
      </c>
      <c r="CE158" s="64" t="str">
        <f t="shared" si="161"/>
        <v>-</v>
      </c>
      <c r="CF158" s="64" t="str">
        <f t="shared" si="131"/>
        <v>-</v>
      </c>
      <c r="CG158" s="57" t="str">
        <f t="shared" si="162"/>
        <v>-</v>
      </c>
      <c r="CH158" s="56">
        <f t="shared" si="172"/>
        <v>114</v>
      </c>
      <c r="CI158" s="64" t="str">
        <f t="shared" si="163"/>
        <v>-</v>
      </c>
      <c r="CJ158" s="64" t="str">
        <f t="shared" si="132"/>
        <v>-</v>
      </c>
      <c r="CK158" s="64" t="str">
        <f t="shared" si="133"/>
        <v>-</v>
      </c>
      <c r="CL158" s="64" t="str">
        <f t="shared" si="134"/>
        <v>-</v>
      </c>
      <c r="CM158" s="64" t="str">
        <f t="shared" si="164"/>
        <v>-</v>
      </c>
      <c r="CN158" s="64" t="str">
        <f t="shared" si="135"/>
        <v>-</v>
      </c>
      <c r="CO158" s="57" t="str">
        <f t="shared" si="165"/>
        <v>-</v>
      </c>
    </row>
    <row r="159" spans="3:93" ht="18" customHeight="1" x14ac:dyDescent="0.25">
      <c r="C159" s="299"/>
      <c r="D159" s="240"/>
      <c r="E159" s="64"/>
      <c r="F159" s="240"/>
      <c r="G159" s="62"/>
      <c r="H159" s="62"/>
      <c r="I159" s="62"/>
      <c r="J159" s="62"/>
      <c r="K159" s="62"/>
      <c r="L159" s="62"/>
      <c r="M159" s="62"/>
      <c r="N159" s="62"/>
      <c r="O159" s="56">
        <f t="shared" si="173"/>
        <v>115</v>
      </c>
      <c r="P159" s="64">
        <f t="shared" si="136"/>
        <v>0</v>
      </c>
      <c r="Q159" s="64" t="str">
        <f t="shared" si="97"/>
        <v>-</v>
      </c>
      <c r="R159" s="64" t="str">
        <f t="shared" si="98"/>
        <v>-</v>
      </c>
      <c r="S159" s="64">
        <f t="shared" si="137"/>
        <v>0</v>
      </c>
      <c r="T159" s="64" t="str">
        <f t="shared" si="138"/>
        <v>-</v>
      </c>
      <c r="U159" s="57" t="str">
        <f t="shared" si="99"/>
        <v>Payoff</v>
      </c>
      <c r="V159" s="56">
        <f t="shared" si="174"/>
        <v>115</v>
      </c>
      <c r="W159" s="64">
        <f t="shared" si="139"/>
        <v>0</v>
      </c>
      <c r="X159" s="64" t="str">
        <f t="shared" si="100"/>
        <v>-</v>
      </c>
      <c r="Y159" s="64">
        <f t="shared" si="101"/>
        <v>0</v>
      </c>
      <c r="Z159" s="64" t="str">
        <f t="shared" si="102"/>
        <v>-</v>
      </c>
      <c r="AA159" s="64" t="str">
        <f t="shared" si="140"/>
        <v>-</v>
      </c>
      <c r="AB159" s="64" t="str">
        <f t="shared" si="103"/>
        <v>-</v>
      </c>
      <c r="AC159" s="57" t="str">
        <f t="shared" si="141"/>
        <v>Payoff</v>
      </c>
      <c r="AD159" s="56">
        <f t="shared" si="175"/>
        <v>115</v>
      </c>
      <c r="AE159" s="64">
        <f t="shared" si="142"/>
        <v>0</v>
      </c>
      <c r="AF159" s="64" t="str">
        <f t="shared" si="104"/>
        <v>-</v>
      </c>
      <c r="AG159" s="64">
        <f t="shared" si="105"/>
        <v>0</v>
      </c>
      <c r="AH159" s="64" t="str">
        <f t="shared" si="106"/>
        <v>-</v>
      </c>
      <c r="AI159" s="64" t="str">
        <f t="shared" si="143"/>
        <v>-</v>
      </c>
      <c r="AJ159" s="64" t="str">
        <f t="shared" si="107"/>
        <v>-</v>
      </c>
      <c r="AK159" s="57" t="str">
        <f t="shared" si="144"/>
        <v>Payoff</v>
      </c>
      <c r="AL159" s="56">
        <f t="shared" si="166"/>
        <v>115</v>
      </c>
      <c r="AM159" s="64" t="str">
        <f t="shared" si="145"/>
        <v>-</v>
      </c>
      <c r="AN159" s="64" t="str">
        <f t="shared" si="108"/>
        <v>-</v>
      </c>
      <c r="AO159" s="64" t="str">
        <f t="shared" si="109"/>
        <v>-</v>
      </c>
      <c r="AP159" s="64" t="str">
        <f t="shared" si="110"/>
        <v>-</v>
      </c>
      <c r="AQ159" s="64" t="str">
        <f t="shared" si="146"/>
        <v>-</v>
      </c>
      <c r="AR159" s="64" t="str">
        <f t="shared" si="111"/>
        <v>-</v>
      </c>
      <c r="AS159" s="57" t="str">
        <f t="shared" si="147"/>
        <v>-</v>
      </c>
      <c r="AT159" s="56">
        <f t="shared" si="167"/>
        <v>115</v>
      </c>
      <c r="AU159" s="64" t="str">
        <f t="shared" si="148"/>
        <v>-</v>
      </c>
      <c r="AV159" s="64" t="str">
        <f t="shared" si="112"/>
        <v>-</v>
      </c>
      <c r="AW159" s="64" t="str">
        <f t="shared" si="113"/>
        <v>-</v>
      </c>
      <c r="AX159" s="64" t="str">
        <f t="shared" si="114"/>
        <v>-</v>
      </c>
      <c r="AY159" s="64" t="str">
        <f t="shared" si="149"/>
        <v>-</v>
      </c>
      <c r="AZ159" s="64" t="str">
        <f t="shared" si="115"/>
        <v>-</v>
      </c>
      <c r="BA159" s="57" t="str">
        <f t="shared" si="150"/>
        <v>-</v>
      </c>
      <c r="BB159" s="56">
        <f t="shared" si="168"/>
        <v>115</v>
      </c>
      <c r="BC159" s="64" t="str">
        <f t="shared" si="151"/>
        <v>-</v>
      </c>
      <c r="BD159" s="64" t="str">
        <f t="shared" si="116"/>
        <v>-</v>
      </c>
      <c r="BE159" s="64" t="str">
        <f t="shared" si="117"/>
        <v>-</v>
      </c>
      <c r="BF159" s="64" t="str">
        <f t="shared" si="118"/>
        <v>-</v>
      </c>
      <c r="BG159" s="64" t="str">
        <f t="shared" si="152"/>
        <v>-</v>
      </c>
      <c r="BH159" s="64" t="str">
        <f t="shared" si="119"/>
        <v>-</v>
      </c>
      <c r="BI159" s="57" t="str">
        <f t="shared" si="153"/>
        <v>-</v>
      </c>
      <c r="BJ159" s="56">
        <f t="shared" si="169"/>
        <v>115</v>
      </c>
      <c r="BK159" s="64" t="str">
        <f t="shared" si="154"/>
        <v>-</v>
      </c>
      <c r="BL159" s="64" t="str">
        <f t="shared" si="120"/>
        <v>-</v>
      </c>
      <c r="BM159" s="64" t="str">
        <f t="shared" si="121"/>
        <v>-</v>
      </c>
      <c r="BN159" s="64" t="str">
        <f t="shared" si="122"/>
        <v>-</v>
      </c>
      <c r="BO159" s="64" t="str">
        <f t="shared" si="155"/>
        <v>-</v>
      </c>
      <c r="BP159" s="64" t="str">
        <f t="shared" si="123"/>
        <v>-</v>
      </c>
      <c r="BQ159" s="57" t="str">
        <f t="shared" si="156"/>
        <v>-</v>
      </c>
      <c r="BR159" s="56">
        <f t="shared" si="170"/>
        <v>115</v>
      </c>
      <c r="BS159" s="64" t="str">
        <f t="shared" si="157"/>
        <v>-</v>
      </c>
      <c r="BT159" s="64" t="str">
        <f t="shared" si="124"/>
        <v>-</v>
      </c>
      <c r="BU159" s="64" t="str">
        <f t="shared" si="125"/>
        <v>-</v>
      </c>
      <c r="BV159" s="64" t="str">
        <f t="shared" si="126"/>
        <v>-</v>
      </c>
      <c r="BW159" s="64" t="str">
        <f t="shared" si="158"/>
        <v>-</v>
      </c>
      <c r="BX159" s="64" t="str">
        <f t="shared" si="127"/>
        <v>-</v>
      </c>
      <c r="BY159" s="57" t="str">
        <f t="shared" si="159"/>
        <v>-</v>
      </c>
      <c r="BZ159" s="56">
        <f t="shared" si="171"/>
        <v>115</v>
      </c>
      <c r="CA159" s="64" t="str">
        <f t="shared" si="160"/>
        <v>-</v>
      </c>
      <c r="CB159" s="64" t="str">
        <f t="shared" si="128"/>
        <v>-</v>
      </c>
      <c r="CC159" s="64" t="str">
        <f t="shared" si="129"/>
        <v>-</v>
      </c>
      <c r="CD159" s="64" t="str">
        <f t="shared" si="130"/>
        <v>-</v>
      </c>
      <c r="CE159" s="64" t="str">
        <f t="shared" si="161"/>
        <v>-</v>
      </c>
      <c r="CF159" s="64" t="str">
        <f t="shared" si="131"/>
        <v>-</v>
      </c>
      <c r="CG159" s="57" t="str">
        <f t="shared" si="162"/>
        <v>-</v>
      </c>
      <c r="CH159" s="56">
        <f t="shared" si="172"/>
        <v>115</v>
      </c>
      <c r="CI159" s="64" t="str">
        <f t="shared" si="163"/>
        <v>-</v>
      </c>
      <c r="CJ159" s="64" t="str">
        <f t="shared" si="132"/>
        <v>-</v>
      </c>
      <c r="CK159" s="64" t="str">
        <f t="shared" si="133"/>
        <v>-</v>
      </c>
      <c r="CL159" s="64" t="str">
        <f t="shared" si="134"/>
        <v>-</v>
      </c>
      <c r="CM159" s="64" t="str">
        <f t="shared" si="164"/>
        <v>-</v>
      </c>
      <c r="CN159" s="64" t="str">
        <f t="shared" si="135"/>
        <v>-</v>
      </c>
      <c r="CO159" s="57" t="str">
        <f t="shared" si="165"/>
        <v>-</v>
      </c>
    </row>
    <row r="160" spans="3:93" ht="18" customHeight="1" x14ac:dyDescent="0.25">
      <c r="C160" s="299"/>
      <c r="D160" s="240"/>
      <c r="E160" s="64"/>
      <c r="F160" s="240"/>
      <c r="G160" s="62"/>
      <c r="H160" s="62"/>
      <c r="I160" s="62"/>
      <c r="J160" s="62"/>
      <c r="K160" s="62"/>
      <c r="L160" s="62"/>
      <c r="M160" s="62"/>
      <c r="N160" s="62"/>
      <c r="O160" s="56">
        <f t="shared" si="173"/>
        <v>116</v>
      </c>
      <c r="P160" s="64">
        <f t="shared" si="136"/>
        <v>0</v>
      </c>
      <c r="Q160" s="64" t="str">
        <f t="shared" si="97"/>
        <v>-</v>
      </c>
      <c r="R160" s="64" t="str">
        <f t="shared" si="98"/>
        <v>-</v>
      </c>
      <c r="S160" s="64">
        <f t="shared" si="137"/>
        <v>0</v>
      </c>
      <c r="T160" s="64" t="str">
        <f t="shared" si="138"/>
        <v>-</v>
      </c>
      <c r="U160" s="57" t="str">
        <f t="shared" si="99"/>
        <v>Payoff</v>
      </c>
      <c r="V160" s="56">
        <f t="shared" si="174"/>
        <v>116</v>
      </c>
      <c r="W160" s="64">
        <f t="shared" si="139"/>
        <v>0</v>
      </c>
      <c r="X160" s="64" t="str">
        <f t="shared" si="100"/>
        <v>-</v>
      </c>
      <c r="Y160" s="64">
        <f t="shared" si="101"/>
        <v>0</v>
      </c>
      <c r="Z160" s="64" t="str">
        <f t="shared" si="102"/>
        <v>-</v>
      </c>
      <c r="AA160" s="64" t="str">
        <f t="shared" si="140"/>
        <v>-</v>
      </c>
      <c r="AB160" s="64" t="str">
        <f t="shared" si="103"/>
        <v>-</v>
      </c>
      <c r="AC160" s="57" t="str">
        <f t="shared" si="141"/>
        <v>Payoff</v>
      </c>
      <c r="AD160" s="56">
        <f t="shared" si="175"/>
        <v>116</v>
      </c>
      <c r="AE160" s="64">
        <f t="shared" si="142"/>
        <v>0</v>
      </c>
      <c r="AF160" s="64" t="str">
        <f t="shared" si="104"/>
        <v>-</v>
      </c>
      <c r="AG160" s="64">
        <f t="shared" si="105"/>
        <v>0</v>
      </c>
      <c r="AH160" s="64" t="str">
        <f t="shared" si="106"/>
        <v>-</v>
      </c>
      <c r="AI160" s="64" t="str">
        <f t="shared" si="143"/>
        <v>-</v>
      </c>
      <c r="AJ160" s="64" t="str">
        <f t="shared" si="107"/>
        <v>-</v>
      </c>
      <c r="AK160" s="57" t="str">
        <f t="shared" si="144"/>
        <v>Payoff</v>
      </c>
      <c r="AL160" s="56">
        <f t="shared" si="166"/>
        <v>116</v>
      </c>
      <c r="AM160" s="64" t="str">
        <f t="shared" si="145"/>
        <v>-</v>
      </c>
      <c r="AN160" s="64" t="str">
        <f t="shared" si="108"/>
        <v>-</v>
      </c>
      <c r="AO160" s="64" t="str">
        <f t="shared" si="109"/>
        <v>-</v>
      </c>
      <c r="AP160" s="64" t="str">
        <f t="shared" si="110"/>
        <v>-</v>
      </c>
      <c r="AQ160" s="64" t="str">
        <f t="shared" si="146"/>
        <v>-</v>
      </c>
      <c r="AR160" s="64" t="str">
        <f t="shared" si="111"/>
        <v>-</v>
      </c>
      <c r="AS160" s="57" t="str">
        <f t="shared" si="147"/>
        <v>-</v>
      </c>
      <c r="AT160" s="56">
        <f t="shared" si="167"/>
        <v>116</v>
      </c>
      <c r="AU160" s="64" t="str">
        <f t="shared" si="148"/>
        <v>-</v>
      </c>
      <c r="AV160" s="64" t="str">
        <f t="shared" si="112"/>
        <v>-</v>
      </c>
      <c r="AW160" s="64" t="str">
        <f t="shared" si="113"/>
        <v>-</v>
      </c>
      <c r="AX160" s="64" t="str">
        <f t="shared" si="114"/>
        <v>-</v>
      </c>
      <c r="AY160" s="64" t="str">
        <f t="shared" si="149"/>
        <v>-</v>
      </c>
      <c r="AZ160" s="64" t="str">
        <f t="shared" si="115"/>
        <v>-</v>
      </c>
      <c r="BA160" s="57" t="str">
        <f t="shared" si="150"/>
        <v>-</v>
      </c>
      <c r="BB160" s="56">
        <f t="shared" si="168"/>
        <v>116</v>
      </c>
      <c r="BC160" s="64" t="str">
        <f t="shared" si="151"/>
        <v>-</v>
      </c>
      <c r="BD160" s="64" t="str">
        <f t="shared" si="116"/>
        <v>-</v>
      </c>
      <c r="BE160" s="64" t="str">
        <f t="shared" si="117"/>
        <v>-</v>
      </c>
      <c r="BF160" s="64" t="str">
        <f t="shared" si="118"/>
        <v>-</v>
      </c>
      <c r="BG160" s="64" t="str">
        <f t="shared" si="152"/>
        <v>-</v>
      </c>
      <c r="BH160" s="64" t="str">
        <f t="shared" si="119"/>
        <v>-</v>
      </c>
      <c r="BI160" s="57" t="str">
        <f t="shared" si="153"/>
        <v>-</v>
      </c>
      <c r="BJ160" s="56">
        <f t="shared" si="169"/>
        <v>116</v>
      </c>
      <c r="BK160" s="64" t="str">
        <f t="shared" si="154"/>
        <v>-</v>
      </c>
      <c r="BL160" s="64" t="str">
        <f t="shared" si="120"/>
        <v>-</v>
      </c>
      <c r="BM160" s="64" t="str">
        <f t="shared" si="121"/>
        <v>-</v>
      </c>
      <c r="BN160" s="64" t="str">
        <f t="shared" si="122"/>
        <v>-</v>
      </c>
      <c r="BO160" s="64" t="str">
        <f t="shared" si="155"/>
        <v>-</v>
      </c>
      <c r="BP160" s="64" t="str">
        <f t="shared" si="123"/>
        <v>-</v>
      </c>
      <c r="BQ160" s="57" t="str">
        <f t="shared" si="156"/>
        <v>-</v>
      </c>
      <c r="BR160" s="56">
        <f t="shared" si="170"/>
        <v>116</v>
      </c>
      <c r="BS160" s="64" t="str">
        <f t="shared" si="157"/>
        <v>-</v>
      </c>
      <c r="BT160" s="64" t="str">
        <f t="shared" si="124"/>
        <v>-</v>
      </c>
      <c r="BU160" s="64" t="str">
        <f t="shared" si="125"/>
        <v>-</v>
      </c>
      <c r="BV160" s="64" t="str">
        <f t="shared" si="126"/>
        <v>-</v>
      </c>
      <c r="BW160" s="64" t="str">
        <f t="shared" si="158"/>
        <v>-</v>
      </c>
      <c r="BX160" s="64" t="str">
        <f t="shared" si="127"/>
        <v>-</v>
      </c>
      <c r="BY160" s="57" t="str">
        <f t="shared" si="159"/>
        <v>-</v>
      </c>
      <c r="BZ160" s="56">
        <f t="shared" si="171"/>
        <v>116</v>
      </c>
      <c r="CA160" s="64" t="str">
        <f t="shared" si="160"/>
        <v>-</v>
      </c>
      <c r="CB160" s="64" t="str">
        <f t="shared" si="128"/>
        <v>-</v>
      </c>
      <c r="CC160" s="64" t="str">
        <f t="shared" si="129"/>
        <v>-</v>
      </c>
      <c r="CD160" s="64" t="str">
        <f t="shared" si="130"/>
        <v>-</v>
      </c>
      <c r="CE160" s="64" t="str">
        <f t="shared" si="161"/>
        <v>-</v>
      </c>
      <c r="CF160" s="64" t="str">
        <f t="shared" si="131"/>
        <v>-</v>
      </c>
      <c r="CG160" s="57" t="str">
        <f t="shared" si="162"/>
        <v>-</v>
      </c>
      <c r="CH160" s="56">
        <f t="shared" si="172"/>
        <v>116</v>
      </c>
      <c r="CI160" s="64" t="str">
        <f t="shared" si="163"/>
        <v>-</v>
      </c>
      <c r="CJ160" s="64" t="str">
        <f t="shared" si="132"/>
        <v>-</v>
      </c>
      <c r="CK160" s="64" t="str">
        <f t="shared" si="133"/>
        <v>-</v>
      </c>
      <c r="CL160" s="64" t="str">
        <f t="shared" si="134"/>
        <v>-</v>
      </c>
      <c r="CM160" s="64" t="str">
        <f t="shared" si="164"/>
        <v>-</v>
      </c>
      <c r="CN160" s="64" t="str">
        <f t="shared" si="135"/>
        <v>-</v>
      </c>
      <c r="CO160" s="57" t="str">
        <f t="shared" si="165"/>
        <v>-</v>
      </c>
    </row>
    <row r="161" spans="3:93" ht="18" customHeight="1" x14ac:dyDescent="0.25">
      <c r="C161" s="299"/>
      <c r="D161" s="240"/>
      <c r="E161" s="64"/>
      <c r="F161" s="240"/>
      <c r="G161" s="62"/>
      <c r="H161" s="62"/>
      <c r="I161" s="62"/>
      <c r="J161" s="62"/>
      <c r="K161" s="62"/>
      <c r="L161" s="62"/>
      <c r="M161" s="62"/>
      <c r="N161" s="62"/>
      <c r="O161" s="56">
        <f t="shared" si="173"/>
        <v>117</v>
      </c>
      <c r="P161" s="64">
        <f t="shared" si="136"/>
        <v>0</v>
      </c>
      <c r="Q161" s="64" t="str">
        <f t="shared" si="97"/>
        <v>-</v>
      </c>
      <c r="R161" s="64" t="str">
        <f t="shared" si="98"/>
        <v>-</v>
      </c>
      <c r="S161" s="64">
        <f t="shared" si="137"/>
        <v>0</v>
      </c>
      <c r="T161" s="64" t="str">
        <f t="shared" si="138"/>
        <v>-</v>
      </c>
      <c r="U161" s="57" t="str">
        <f t="shared" si="99"/>
        <v>Payoff</v>
      </c>
      <c r="V161" s="56">
        <f t="shared" si="174"/>
        <v>117</v>
      </c>
      <c r="W161" s="64">
        <f t="shared" si="139"/>
        <v>0</v>
      </c>
      <c r="X161" s="64" t="str">
        <f t="shared" si="100"/>
        <v>-</v>
      </c>
      <c r="Y161" s="64">
        <f t="shared" si="101"/>
        <v>0</v>
      </c>
      <c r="Z161" s="64" t="str">
        <f t="shared" si="102"/>
        <v>-</v>
      </c>
      <c r="AA161" s="64" t="str">
        <f t="shared" si="140"/>
        <v>-</v>
      </c>
      <c r="AB161" s="64" t="str">
        <f t="shared" si="103"/>
        <v>-</v>
      </c>
      <c r="AC161" s="57" t="str">
        <f t="shared" si="141"/>
        <v>Payoff</v>
      </c>
      <c r="AD161" s="56">
        <f t="shared" si="175"/>
        <v>117</v>
      </c>
      <c r="AE161" s="64">
        <f t="shared" si="142"/>
        <v>0</v>
      </c>
      <c r="AF161" s="64" t="str">
        <f t="shared" si="104"/>
        <v>-</v>
      </c>
      <c r="AG161" s="64">
        <f t="shared" si="105"/>
        <v>0</v>
      </c>
      <c r="AH161" s="64" t="str">
        <f t="shared" si="106"/>
        <v>-</v>
      </c>
      <c r="AI161" s="64" t="str">
        <f t="shared" si="143"/>
        <v>-</v>
      </c>
      <c r="AJ161" s="64" t="str">
        <f t="shared" si="107"/>
        <v>-</v>
      </c>
      <c r="AK161" s="57" t="str">
        <f t="shared" si="144"/>
        <v>Payoff</v>
      </c>
      <c r="AL161" s="56">
        <f t="shared" si="166"/>
        <v>117</v>
      </c>
      <c r="AM161" s="64" t="str">
        <f t="shared" si="145"/>
        <v>-</v>
      </c>
      <c r="AN161" s="64" t="str">
        <f t="shared" si="108"/>
        <v>-</v>
      </c>
      <c r="AO161" s="64" t="str">
        <f t="shared" si="109"/>
        <v>-</v>
      </c>
      <c r="AP161" s="64" t="str">
        <f t="shared" si="110"/>
        <v>-</v>
      </c>
      <c r="AQ161" s="64" t="str">
        <f t="shared" si="146"/>
        <v>-</v>
      </c>
      <c r="AR161" s="64" t="str">
        <f t="shared" si="111"/>
        <v>-</v>
      </c>
      <c r="AS161" s="57" t="str">
        <f t="shared" si="147"/>
        <v>-</v>
      </c>
      <c r="AT161" s="56">
        <f t="shared" si="167"/>
        <v>117</v>
      </c>
      <c r="AU161" s="64" t="str">
        <f t="shared" si="148"/>
        <v>-</v>
      </c>
      <c r="AV161" s="64" t="str">
        <f t="shared" si="112"/>
        <v>-</v>
      </c>
      <c r="AW161" s="64" t="str">
        <f t="shared" si="113"/>
        <v>-</v>
      </c>
      <c r="AX161" s="64" t="str">
        <f t="shared" si="114"/>
        <v>-</v>
      </c>
      <c r="AY161" s="64" t="str">
        <f t="shared" si="149"/>
        <v>-</v>
      </c>
      <c r="AZ161" s="64" t="str">
        <f t="shared" si="115"/>
        <v>-</v>
      </c>
      <c r="BA161" s="57" t="str">
        <f t="shared" si="150"/>
        <v>-</v>
      </c>
      <c r="BB161" s="56">
        <f t="shared" si="168"/>
        <v>117</v>
      </c>
      <c r="BC161" s="64" t="str">
        <f t="shared" si="151"/>
        <v>-</v>
      </c>
      <c r="BD161" s="64" t="str">
        <f t="shared" si="116"/>
        <v>-</v>
      </c>
      <c r="BE161" s="64" t="str">
        <f t="shared" si="117"/>
        <v>-</v>
      </c>
      <c r="BF161" s="64" t="str">
        <f t="shared" si="118"/>
        <v>-</v>
      </c>
      <c r="BG161" s="64" t="str">
        <f t="shared" si="152"/>
        <v>-</v>
      </c>
      <c r="BH161" s="64" t="str">
        <f t="shared" si="119"/>
        <v>-</v>
      </c>
      <c r="BI161" s="57" t="str">
        <f t="shared" si="153"/>
        <v>-</v>
      </c>
      <c r="BJ161" s="56">
        <f t="shared" si="169"/>
        <v>117</v>
      </c>
      <c r="BK161" s="64" t="str">
        <f t="shared" si="154"/>
        <v>-</v>
      </c>
      <c r="BL161" s="64" t="str">
        <f t="shared" si="120"/>
        <v>-</v>
      </c>
      <c r="BM161" s="64" t="str">
        <f t="shared" si="121"/>
        <v>-</v>
      </c>
      <c r="BN161" s="64" t="str">
        <f t="shared" si="122"/>
        <v>-</v>
      </c>
      <c r="BO161" s="64" t="str">
        <f t="shared" si="155"/>
        <v>-</v>
      </c>
      <c r="BP161" s="64" t="str">
        <f t="shared" si="123"/>
        <v>-</v>
      </c>
      <c r="BQ161" s="57" t="str">
        <f t="shared" si="156"/>
        <v>-</v>
      </c>
      <c r="BR161" s="56">
        <f t="shared" si="170"/>
        <v>117</v>
      </c>
      <c r="BS161" s="64" t="str">
        <f t="shared" si="157"/>
        <v>-</v>
      </c>
      <c r="BT161" s="64" t="str">
        <f t="shared" si="124"/>
        <v>-</v>
      </c>
      <c r="BU161" s="64" t="str">
        <f t="shared" si="125"/>
        <v>-</v>
      </c>
      <c r="BV161" s="64" t="str">
        <f t="shared" si="126"/>
        <v>-</v>
      </c>
      <c r="BW161" s="64" t="str">
        <f t="shared" si="158"/>
        <v>-</v>
      </c>
      <c r="BX161" s="64" t="str">
        <f t="shared" si="127"/>
        <v>-</v>
      </c>
      <c r="BY161" s="57" t="str">
        <f t="shared" si="159"/>
        <v>-</v>
      </c>
      <c r="BZ161" s="56">
        <f t="shared" si="171"/>
        <v>117</v>
      </c>
      <c r="CA161" s="64" t="str">
        <f t="shared" si="160"/>
        <v>-</v>
      </c>
      <c r="CB161" s="64" t="str">
        <f t="shared" si="128"/>
        <v>-</v>
      </c>
      <c r="CC161" s="64" t="str">
        <f t="shared" si="129"/>
        <v>-</v>
      </c>
      <c r="CD161" s="64" t="str">
        <f t="shared" si="130"/>
        <v>-</v>
      </c>
      <c r="CE161" s="64" t="str">
        <f t="shared" si="161"/>
        <v>-</v>
      </c>
      <c r="CF161" s="64" t="str">
        <f t="shared" si="131"/>
        <v>-</v>
      </c>
      <c r="CG161" s="57" t="str">
        <f t="shared" si="162"/>
        <v>-</v>
      </c>
      <c r="CH161" s="56">
        <f t="shared" si="172"/>
        <v>117</v>
      </c>
      <c r="CI161" s="64" t="str">
        <f t="shared" si="163"/>
        <v>-</v>
      </c>
      <c r="CJ161" s="64" t="str">
        <f t="shared" si="132"/>
        <v>-</v>
      </c>
      <c r="CK161" s="64" t="str">
        <f t="shared" si="133"/>
        <v>-</v>
      </c>
      <c r="CL161" s="64" t="str">
        <f t="shared" si="134"/>
        <v>-</v>
      </c>
      <c r="CM161" s="64" t="str">
        <f t="shared" si="164"/>
        <v>-</v>
      </c>
      <c r="CN161" s="64" t="str">
        <f t="shared" si="135"/>
        <v>-</v>
      </c>
      <c r="CO161" s="57" t="str">
        <f t="shared" si="165"/>
        <v>-</v>
      </c>
    </row>
    <row r="162" spans="3:93" ht="18" customHeight="1" x14ac:dyDescent="0.25">
      <c r="C162" s="299"/>
      <c r="D162" s="240"/>
      <c r="E162" s="64"/>
      <c r="F162" s="240"/>
      <c r="G162" s="62"/>
      <c r="H162" s="62"/>
      <c r="I162" s="62"/>
      <c r="J162" s="62"/>
      <c r="K162" s="62"/>
      <c r="L162" s="62"/>
      <c r="M162" s="62"/>
      <c r="N162" s="62"/>
      <c r="O162" s="56">
        <f t="shared" si="173"/>
        <v>118</v>
      </c>
      <c r="P162" s="64">
        <f t="shared" si="136"/>
        <v>0</v>
      </c>
      <c r="Q162" s="64" t="str">
        <f t="shared" si="97"/>
        <v>-</v>
      </c>
      <c r="R162" s="64" t="str">
        <f t="shared" si="98"/>
        <v>-</v>
      </c>
      <c r="S162" s="64">
        <f t="shared" si="137"/>
        <v>0</v>
      </c>
      <c r="T162" s="64" t="str">
        <f t="shared" si="138"/>
        <v>-</v>
      </c>
      <c r="U162" s="57" t="str">
        <f t="shared" si="99"/>
        <v>Payoff</v>
      </c>
      <c r="V162" s="56">
        <f t="shared" si="174"/>
        <v>118</v>
      </c>
      <c r="W162" s="64">
        <f t="shared" si="139"/>
        <v>0</v>
      </c>
      <c r="X162" s="64" t="str">
        <f t="shared" si="100"/>
        <v>-</v>
      </c>
      <c r="Y162" s="64">
        <f t="shared" si="101"/>
        <v>0</v>
      </c>
      <c r="Z162" s="64" t="str">
        <f t="shared" si="102"/>
        <v>-</v>
      </c>
      <c r="AA162" s="64" t="str">
        <f t="shared" si="140"/>
        <v>-</v>
      </c>
      <c r="AB162" s="64" t="str">
        <f t="shared" si="103"/>
        <v>-</v>
      </c>
      <c r="AC162" s="57" t="str">
        <f t="shared" si="141"/>
        <v>Payoff</v>
      </c>
      <c r="AD162" s="56">
        <f t="shared" si="175"/>
        <v>118</v>
      </c>
      <c r="AE162" s="64">
        <f t="shared" si="142"/>
        <v>0</v>
      </c>
      <c r="AF162" s="64" t="str">
        <f t="shared" si="104"/>
        <v>-</v>
      </c>
      <c r="AG162" s="64">
        <f t="shared" si="105"/>
        <v>0</v>
      </c>
      <c r="AH162" s="64" t="str">
        <f t="shared" si="106"/>
        <v>-</v>
      </c>
      <c r="AI162" s="64" t="str">
        <f t="shared" si="143"/>
        <v>-</v>
      </c>
      <c r="AJ162" s="64" t="str">
        <f t="shared" si="107"/>
        <v>-</v>
      </c>
      <c r="AK162" s="57" t="str">
        <f t="shared" si="144"/>
        <v>Payoff</v>
      </c>
      <c r="AL162" s="56">
        <f t="shared" si="166"/>
        <v>118</v>
      </c>
      <c r="AM162" s="64" t="str">
        <f t="shared" si="145"/>
        <v>-</v>
      </c>
      <c r="AN162" s="64" t="str">
        <f t="shared" si="108"/>
        <v>-</v>
      </c>
      <c r="AO162" s="64" t="str">
        <f t="shared" si="109"/>
        <v>-</v>
      </c>
      <c r="AP162" s="64" t="str">
        <f t="shared" si="110"/>
        <v>-</v>
      </c>
      <c r="AQ162" s="64" t="str">
        <f t="shared" si="146"/>
        <v>-</v>
      </c>
      <c r="AR162" s="64" t="str">
        <f t="shared" si="111"/>
        <v>-</v>
      </c>
      <c r="AS162" s="57" t="str">
        <f t="shared" si="147"/>
        <v>-</v>
      </c>
      <c r="AT162" s="56">
        <f t="shared" si="167"/>
        <v>118</v>
      </c>
      <c r="AU162" s="64" t="str">
        <f t="shared" si="148"/>
        <v>-</v>
      </c>
      <c r="AV162" s="64" t="str">
        <f t="shared" si="112"/>
        <v>-</v>
      </c>
      <c r="AW162" s="64" t="str">
        <f t="shared" si="113"/>
        <v>-</v>
      </c>
      <c r="AX162" s="64" t="str">
        <f t="shared" si="114"/>
        <v>-</v>
      </c>
      <c r="AY162" s="64" t="str">
        <f t="shared" si="149"/>
        <v>-</v>
      </c>
      <c r="AZ162" s="64" t="str">
        <f t="shared" si="115"/>
        <v>-</v>
      </c>
      <c r="BA162" s="57" t="str">
        <f t="shared" si="150"/>
        <v>-</v>
      </c>
      <c r="BB162" s="56">
        <f t="shared" si="168"/>
        <v>118</v>
      </c>
      <c r="BC162" s="64" t="str">
        <f t="shared" si="151"/>
        <v>-</v>
      </c>
      <c r="BD162" s="64" t="str">
        <f t="shared" si="116"/>
        <v>-</v>
      </c>
      <c r="BE162" s="64" t="str">
        <f t="shared" si="117"/>
        <v>-</v>
      </c>
      <c r="BF162" s="64" t="str">
        <f t="shared" si="118"/>
        <v>-</v>
      </c>
      <c r="BG162" s="64" t="str">
        <f t="shared" si="152"/>
        <v>-</v>
      </c>
      <c r="BH162" s="64" t="str">
        <f t="shared" si="119"/>
        <v>-</v>
      </c>
      <c r="BI162" s="57" t="str">
        <f t="shared" si="153"/>
        <v>-</v>
      </c>
      <c r="BJ162" s="56">
        <f t="shared" si="169"/>
        <v>118</v>
      </c>
      <c r="BK162" s="64" t="str">
        <f t="shared" si="154"/>
        <v>-</v>
      </c>
      <c r="BL162" s="64" t="str">
        <f t="shared" si="120"/>
        <v>-</v>
      </c>
      <c r="BM162" s="64" t="str">
        <f t="shared" si="121"/>
        <v>-</v>
      </c>
      <c r="BN162" s="64" t="str">
        <f t="shared" si="122"/>
        <v>-</v>
      </c>
      <c r="BO162" s="64" t="str">
        <f t="shared" si="155"/>
        <v>-</v>
      </c>
      <c r="BP162" s="64" t="str">
        <f t="shared" si="123"/>
        <v>-</v>
      </c>
      <c r="BQ162" s="57" t="str">
        <f t="shared" si="156"/>
        <v>-</v>
      </c>
      <c r="BR162" s="56">
        <f t="shared" si="170"/>
        <v>118</v>
      </c>
      <c r="BS162" s="64" t="str">
        <f t="shared" si="157"/>
        <v>-</v>
      </c>
      <c r="BT162" s="64" t="str">
        <f t="shared" si="124"/>
        <v>-</v>
      </c>
      <c r="BU162" s="64" t="str">
        <f t="shared" si="125"/>
        <v>-</v>
      </c>
      <c r="BV162" s="64" t="str">
        <f t="shared" si="126"/>
        <v>-</v>
      </c>
      <c r="BW162" s="64" t="str">
        <f t="shared" si="158"/>
        <v>-</v>
      </c>
      <c r="BX162" s="64" t="str">
        <f t="shared" si="127"/>
        <v>-</v>
      </c>
      <c r="BY162" s="57" t="str">
        <f t="shared" si="159"/>
        <v>-</v>
      </c>
      <c r="BZ162" s="56">
        <f t="shared" si="171"/>
        <v>118</v>
      </c>
      <c r="CA162" s="64" t="str">
        <f t="shared" si="160"/>
        <v>-</v>
      </c>
      <c r="CB162" s="64" t="str">
        <f t="shared" si="128"/>
        <v>-</v>
      </c>
      <c r="CC162" s="64" t="str">
        <f t="shared" si="129"/>
        <v>-</v>
      </c>
      <c r="CD162" s="64" t="str">
        <f t="shared" si="130"/>
        <v>-</v>
      </c>
      <c r="CE162" s="64" t="str">
        <f t="shared" si="161"/>
        <v>-</v>
      </c>
      <c r="CF162" s="64" t="str">
        <f t="shared" si="131"/>
        <v>-</v>
      </c>
      <c r="CG162" s="57" t="str">
        <f t="shared" si="162"/>
        <v>-</v>
      </c>
      <c r="CH162" s="56">
        <f t="shared" si="172"/>
        <v>118</v>
      </c>
      <c r="CI162" s="64" t="str">
        <f t="shared" si="163"/>
        <v>-</v>
      </c>
      <c r="CJ162" s="64" t="str">
        <f t="shared" si="132"/>
        <v>-</v>
      </c>
      <c r="CK162" s="64" t="str">
        <f t="shared" si="133"/>
        <v>-</v>
      </c>
      <c r="CL162" s="64" t="str">
        <f t="shared" si="134"/>
        <v>-</v>
      </c>
      <c r="CM162" s="64" t="str">
        <f t="shared" si="164"/>
        <v>-</v>
      </c>
      <c r="CN162" s="64" t="str">
        <f t="shared" si="135"/>
        <v>-</v>
      </c>
      <c r="CO162" s="57" t="str">
        <f t="shared" si="165"/>
        <v>-</v>
      </c>
    </row>
    <row r="163" spans="3:93" ht="18" customHeight="1" x14ac:dyDescent="0.25">
      <c r="C163" s="299"/>
      <c r="D163" s="240"/>
      <c r="E163" s="64"/>
      <c r="F163" s="240"/>
      <c r="G163" s="62"/>
      <c r="H163" s="62"/>
      <c r="I163" s="62"/>
      <c r="J163" s="62"/>
      <c r="K163" s="62"/>
      <c r="L163" s="62"/>
      <c r="M163" s="62"/>
      <c r="N163" s="62"/>
      <c r="O163" s="56">
        <f t="shared" si="173"/>
        <v>119</v>
      </c>
      <c r="P163" s="64">
        <f t="shared" si="136"/>
        <v>0</v>
      </c>
      <c r="Q163" s="64" t="str">
        <f t="shared" si="97"/>
        <v>-</v>
      </c>
      <c r="R163" s="64" t="str">
        <f t="shared" si="98"/>
        <v>-</v>
      </c>
      <c r="S163" s="64">
        <f t="shared" si="137"/>
        <v>0</v>
      </c>
      <c r="T163" s="64" t="str">
        <f t="shared" si="138"/>
        <v>-</v>
      </c>
      <c r="U163" s="57" t="str">
        <f t="shared" si="99"/>
        <v>Payoff</v>
      </c>
      <c r="V163" s="56">
        <f t="shared" si="174"/>
        <v>119</v>
      </c>
      <c r="W163" s="64">
        <f t="shared" si="139"/>
        <v>0</v>
      </c>
      <c r="X163" s="64" t="str">
        <f t="shared" si="100"/>
        <v>-</v>
      </c>
      <c r="Y163" s="64">
        <f t="shared" si="101"/>
        <v>0</v>
      </c>
      <c r="Z163" s="64" t="str">
        <f t="shared" si="102"/>
        <v>-</v>
      </c>
      <c r="AA163" s="64" t="str">
        <f t="shared" si="140"/>
        <v>-</v>
      </c>
      <c r="AB163" s="64" t="str">
        <f t="shared" si="103"/>
        <v>-</v>
      </c>
      <c r="AC163" s="57" t="str">
        <f t="shared" si="141"/>
        <v>Payoff</v>
      </c>
      <c r="AD163" s="56">
        <f t="shared" si="175"/>
        <v>119</v>
      </c>
      <c r="AE163" s="64">
        <f t="shared" si="142"/>
        <v>0</v>
      </c>
      <c r="AF163" s="64" t="str">
        <f t="shared" si="104"/>
        <v>-</v>
      </c>
      <c r="AG163" s="64">
        <f t="shared" si="105"/>
        <v>0</v>
      </c>
      <c r="AH163" s="64" t="str">
        <f t="shared" si="106"/>
        <v>-</v>
      </c>
      <c r="AI163" s="64" t="str">
        <f t="shared" si="143"/>
        <v>-</v>
      </c>
      <c r="AJ163" s="64" t="str">
        <f t="shared" si="107"/>
        <v>-</v>
      </c>
      <c r="AK163" s="57" t="str">
        <f t="shared" si="144"/>
        <v>Payoff</v>
      </c>
      <c r="AL163" s="56">
        <f t="shared" si="166"/>
        <v>119</v>
      </c>
      <c r="AM163" s="64" t="str">
        <f t="shared" si="145"/>
        <v>-</v>
      </c>
      <c r="AN163" s="64" t="str">
        <f t="shared" si="108"/>
        <v>-</v>
      </c>
      <c r="AO163" s="64" t="str">
        <f t="shared" si="109"/>
        <v>-</v>
      </c>
      <c r="AP163" s="64" t="str">
        <f t="shared" si="110"/>
        <v>-</v>
      </c>
      <c r="AQ163" s="64" t="str">
        <f t="shared" si="146"/>
        <v>-</v>
      </c>
      <c r="AR163" s="64" t="str">
        <f t="shared" si="111"/>
        <v>-</v>
      </c>
      <c r="AS163" s="57" t="str">
        <f t="shared" si="147"/>
        <v>-</v>
      </c>
      <c r="AT163" s="56">
        <f t="shared" si="167"/>
        <v>119</v>
      </c>
      <c r="AU163" s="64" t="str">
        <f t="shared" si="148"/>
        <v>-</v>
      </c>
      <c r="AV163" s="64" t="str">
        <f t="shared" si="112"/>
        <v>-</v>
      </c>
      <c r="AW163" s="64" t="str">
        <f t="shared" si="113"/>
        <v>-</v>
      </c>
      <c r="AX163" s="64" t="str">
        <f t="shared" si="114"/>
        <v>-</v>
      </c>
      <c r="AY163" s="64" t="str">
        <f t="shared" si="149"/>
        <v>-</v>
      </c>
      <c r="AZ163" s="64" t="str">
        <f t="shared" si="115"/>
        <v>-</v>
      </c>
      <c r="BA163" s="57" t="str">
        <f t="shared" si="150"/>
        <v>-</v>
      </c>
      <c r="BB163" s="56">
        <f t="shared" si="168"/>
        <v>119</v>
      </c>
      <c r="BC163" s="64" t="str">
        <f t="shared" si="151"/>
        <v>-</v>
      </c>
      <c r="BD163" s="64" t="str">
        <f t="shared" si="116"/>
        <v>-</v>
      </c>
      <c r="BE163" s="64" t="str">
        <f t="shared" si="117"/>
        <v>-</v>
      </c>
      <c r="BF163" s="64" t="str">
        <f t="shared" si="118"/>
        <v>-</v>
      </c>
      <c r="BG163" s="64" t="str">
        <f t="shared" si="152"/>
        <v>-</v>
      </c>
      <c r="BH163" s="64" t="str">
        <f t="shared" si="119"/>
        <v>-</v>
      </c>
      <c r="BI163" s="57" t="str">
        <f t="shared" si="153"/>
        <v>-</v>
      </c>
      <c r="BJ163" s="56">
        <f t="shared" si="169"/>
        <v>119</v>
      </c>
      <c r="BK163" s="64" t="str">
        <f t="shared" si="154"/>
        <v>-</v>
      </c>
      <c r="BL163" s="64" t="str">
        <f t="shared" si="120"/>
        <v>-</v>
      </c>
      <c r="BM163" s="64" t="str">
        <f t="shared" si="121"/>
        <v>-</v>
      </c>
      <c r="BN163" s="64" t="str">
        <f t="shared" si="122"/>
        <v>-</v>
      </c>
      <c r="BO163" s="64" t="str">
        <f t="shared" si="155"/>
        <v>-</v>
      </c>
      <c r="BP163" s="64" t="str">
        <f t="shared" si="123"/>
        <v>-</v>
      </c>
      <c r="BQ163" s="57" t="str">
        <f t="shared" si="156"/>
        <v>-</v>
      </c>
      <c r="BR163" s="56">
        <f t="shared" si="170"/>
        <v>119</v>
      </c>
      <c r="BS163" s="64" t="str">
        <f t="shared" si="157"/>
        <v>-</v>
      </c>
      <c r="BT163" s="64" t="str">
        <f t="shared" si="124"/>
        <v>-</v>
      </c>
      <c r="BU163" s="64" t="str">
        <f t="shared" si="125"/>
        <v>-</v>
      </c>
      <c r="BV163" s="64" t="str">
        <f t="shared" si="126"/>
        <v>-</v>
      </c>
      <c r="BW163" s="64" t="str">
        <f t="shared" si="158"/>
        <v>-</v>
      </c>
      <c r="BX163" s="64" t="str">
        <f t="shared" si="127"/>
        <v>-</v>
      </c>
      <c r="BY163" s="57" t="str">
        <f t="shared" si="159"/>
        <v>-</v>
      </c>
      <c r="BZ163" s="56">
        <f t="shared" si="171"/>
        <v>119</v>
      </c>
      <c r="CA163" s="64" t="str">
        <f t="shared" si="160"/>
        <v>-</v>
      </c>
      <c r="CB163" s="64" t="str">
        <f t="shared" si="128"/>
        <v>-</v>
      </c>
      <c r="CC163" s="64" t="str">
        <f t="shared" si="129"/>
        <v>-</v>
      </c>
      <c r="CD163" s="64" t="str">
        <f t="shared" si="130"/>
        <v>-</v>
      </c>
      <c r="CE163" s="64" t="str">
        <f t="shared" si="161"/>
        <v>-</v>
      </c>
      <c r="CF163" s="64" t="str">
        <f t="shared" si="131"/>
        <v>-</v>
      </c>
      <c r="CG163" s="57" t="str">
        <f t="shared" si="162"/>
        <v>-</v>
      </c>
      <c r="CH163" s="56">
        <f t="shared" si="172"/>
        <v>119</v>
      </c>
      <c r="CI163" s="64" t="str">
        <f t="shared" si="163"/>
        <v>-</v>
      </c>
      <c r="CJ163" s="64" t="str">
        <f t="shared" si="132"/>
        <v>-</v>
      </c>
      <c r="CK163" s="64" t="str">
        <f t="shared" si="133"/>
        <v>-</v>
      </c>
      <c r="CL163" s="64" t="str">
        <f t="shared" si="134"/>
        <v>-</v>
      </c>
      <c r="CM163" s="64" t="str">
        <f t="shared" si="164"/>
        <v>-</v>
      </c>
      <c r="CN163" s="64" t="str">
        <f t="shared" si="135"/>
        <v>-</v>
      </c>
      <c r="CO163" s="57" t="str">
        <f t="shared" si="165"/>
        <v>-</v>
      </c>
    </row>
    <row r="164" spans="3:93" ht="18" customHeight="1" x14ac:dyDescent="0.25">
      <c r="C164" s="299"/>
      <c r="D164" s="240"/>
      <c r="E164" s="64"/>
      <c r="F164" s="240"/>
      <c r="G164" s="62"/>
      <c r="H164" s="62"/>
      <c r="I164" s="62"/>
      <c r="J164" s="62"/>
      <c r="K164" s="62"/>
      <c r="L164" s="62"/>
      <c r="M164" s="62"/>
      <c r="N164" s="62"/>
      <c r="O164" s="56">
        <f t="shared" si="173"/>
        <v>120</v>
      </c>
      <c r="P164" s="64">
        <f t="shared" si="136"/>
        <v>0</v>
      </c>
      <c r="Q164" s="64" t="str">
        <f t="shared" si="97"/>
        <v>-</v>
      </c>
      <c r="R164" s="64" t="str">
        <f t="shared" si="98"/>
        <v>-</v>
      </c>
      <c r="S164" s="64">
        <f t="shared" si="137"/>
        <v>0</v>
      </c>
      <c r="T164" s="64" t="str">
        <f t="shared" si="138"/>
        <v>-</v>
      </c>
      <c r="U164" s="57" t="str">
        <f t="shared" si="99"/>
        <v>Payoff</v>
      </c>
      <c r="V164" s="56">
        <f t="shared" si="174"/>
        <v>120</v>
      </c>
      <c r="W164" s="64">
        <f t="shared" si="139"/>
        <v>0</v>
      </c>
      <c r="X164" s="64" t="str">
        <f t="shared" si="100"/>
        <v>-</v>
      </c>
      <c r="Y164" s="64">
        <f t="shared" si="101"/>
        <v>0</v>
      </c>
      <c r="Z164" s="64" t="str">
        <f t="shared" si="102"/>
        <v>-</v>
      </c>
      <c r="AA164" s="64" t="str">
        <f t="shared" si="140"/>
        <v>-</v>
      </c>
      <c r="AB164" s="64" t="str">
        <f t="shared" si="103"/>
        <v>-</v>
      </c>
      <c r="AC164" s="57" t="str">
        <f t="shared" si="141"/>
        <v>Payoff</v>
      </c>
      <c r="AD164" s="56">
        <f t="shared" si="175"/>
        <v>120</v>
      </c>
      <c r="AE164" s="64">
        <f t="shared" si="142"/>
        <v>0</v>
      </c>
      <c r="AF164" s="64" t="str">
        <f t="shared" si="104"/>
        <v>-</v>
      </c>
      <c r="AG164" s="64">
        <f t="shared" si="105"/>
        <v>0</v>
      </c>
      <c r="AH164" s="64" t="str">
        <f t="shared" si="106"/>
        <v>-</v>
      </c>
      <c r="AI164" s="64" t="str">
        <f t="shared" si="143"/>
        <v>-</v>
      </c>
      <c r="AJ164" s="64" t="str">
        <f t="shared" si="107"/>
        <v>-</v>
      </c>
      <c r="AK164" s="57" t="str">
        <f t="shared" si="144"/>
        <v>Payoff</v>
      </c>
      <c r="AL164" s="56">
        <f t="shared" si="166"/>
        <v>120</v>
      </c>
      <c r="AM164" s="64" t="str">
        <f t="shared" si="145"/>
        <v>-</v>
      </c>
      <c r="AN164" s="64" t="str">
        <f t="shared" si="108"/>
        <v>-</v>
      </c>
      <c r="AO164" s="64" t="str">
        <f t="shared" si="109"/>
        <v>-</v>
      </c>
      <c r="AP164" s="64" t="str">
        <f t="shared" si="110"/>
        <v>-</v>
      </c>
      <c r="AQ164" s="64" t="str">
        <f t="shared" si="146"/>
        <v>-</v>
      </c>
      <c r="AR164" s="64" t="str">
        <f t="shared" si="111"/>
        <v>-</v>
      </c>
      <c r="AS164" s="57" t="str">
        <f t="shared" si="147"/>
        <v>-</v>
      </c>
      <c r="AT164" s="56">
        <f t="shared" si="167"/>
        <v>120</v>
      </c>
      <c r="AU164" s="64" t="str">
        <f t="shared" si="148"/>
        <v>-</v>
      </c>
      <c r="AV164" s="64" t="str">
        <f t="shared" si="112"/>
        <v>-</v>
      </c>
      <c r="AW164" s="64" t="str">
        <f t="shared" si="113"/>
        <v>-</v>
      </c>
      <c r="AX164" s="64" t="str">
        <f t="shared" si="114"/>
        <v>-</v>
      </c>
      <c r="AY164" s="64" t="str">
        <f t="shared" si="149"/>
        <v>-</v>
      </c>
      <c r="AZ164" s="64" t="str">
        <f t="shared" si="115"/>
        <v>-</v>
      </c>
      <c r="BA164" s="57" t="str">
        <f t="shared" si="150"/>
        <v>-</v>
      </c>
      <c r="BB164" s="56">
        <f t="shared" si="168"/>
        <v>120</v>
      </c>
      <c r="BC164" s="64" t="str">
        <f t="shared" si="151"/>
        <v>-</v>
      </c>
      <c r="BD164" s="64" t="str">
        <f t="shared" si="116"/>
        <v>-</v>
      </c>
      <c r="BE164" s="64" t="str">
        <f t="shared" si="117"/>
        <v>-</v>
      </c>
      <c r="BF164" s="64" t="str">
        <f t="shared" si="118"/>
        <v>-</v>
      </c>
      <c r="BG164" s="64" t="str">
        <f t="shared" si="152"/>
        <v>-</v>
      </c>
      <c r="BH164" s="64" t="str">
        <f t="shared" si="119"/>
        <v>-</v>
      </c>
      <c r="BI164" s="57" t="str">
        <f t="shared" si="153"/>
        <v>-</v>
      </c>
      <c r="BJ164" s="56">
        <f t="shared" si="169"/>
        <v>120</v>
      </c>
      <c r="BK164" s="64" t="str">
        <f t="shared" si="154"/>
        <v>-</v>
      </c>
      <c r="BL164" s="64" t="str">
        <f t="shared" si="120"/>
        <v>-</v>
      </c>
      <c r="BM164" s="64" t="str">
        <f t="shared" si="121"/>
        <v>-</v>
      </c>
      <c r="BN164" s="64" t="str">
        <f t="shared" si="122"/>
        <v>-</v>
      </c>
      <c r="BO164" s="64" t="str">
        <f t="shared" si="155"/>
        <v>-</v>
      </c>
      <c r="BP164" s="64" t="str">
        <f t="shared" si="123"/>
        <v>-</v>
      </c>
      <c r="BQ164" s="57" t="str">
        <f t="shared" si="156"/>
        <v>-</v>
      </c>
      <c r="BR164" s="56">
        <f t="shared" si="170"/>
        <v>120</v>
      </c>
      <c r="BS164" s="64" t="str">
        <f t="shared" si="157"/>
        <v>-</v>
      </c>
      <c r="BT164" s="64" t="str">
        <f t="shared" si="124"/>
        <v>-</v>
      </c>
      <c r="BU164" s="64" t="str">
        <f t="shared" si="125"/>
        <v>-</v>
      </c>
      <c r="BV164" s="64" t="str">
        <f t="shared" si="126"/>
        <v>-</v>
      </c>
      <c r="BW164" s="64" t="str">
        <f t="shared" si="158"/>
        <v>-</v>
      </c>
      <c r="BX164" s="64" t="str">
        <f t="shared" si="127"/>
        <v>-</v>
      </c>
      <c r="BY164" s="57" t="str">
        <f t="shared" si="159"/>
        <v>-</v>
      </c>
      <c r="BZ164" s="56">
        <f t="shared" si="171"/>
        <v>120</v>
      </c>
      <c r="CA164" s="64" t="str">
        <f t="shared" si="160"/>
        <v>-</v>
      </c>
      <c r="CB164" s="64" t="str">
        <f t="shared" si="128"/>
        <v>-</v>
      </c>
      <c r="CC164" s="64" t="str">
        <f t="shared" si="129"/>
        <v>-</v>
      </c>
      <c r="CD164" s="64" t="str">
        <f t="shared" si="130"/>
        <v>-</v>
      </c>
      <c r="CE164" s="64" t="str">
        <f t="shared" si="161"/>
        <v>-</v>
      </c>
      <c r="CF164" s="64" t="str">
        <f t="shared" si="131"/>
        <v>-</v>
      </c>
      <c r="CG164" s="57" t="str">
        <f t="shared" si="162"/>
        <v>-</v>
      </c>
      <c r="CH164" s="56">
        <f t="shared" si="172"/>
        <v>120</v>
      </c>
      <c r="CI164" s="64" t="str">
        <f t="shared" si="163"/>
        <v>-</v>
      </c>
      <c r="CJ164" s="64" t="str">
        <f t="shared" si="132"/>
        <v>-</v>
      </c>
      <c r="CK164" s="64" t="str">
        <f t="shared" si="133"/>
        <v>-</v>
      </c>
      <c r="CL164" s="64" t="str">
        <f t="shared" si="134"/>
        <v>-</v>
      </c>
      <c r="CM164" s="64" t="str">
        <f t="shared" si="164"/>
        <v>-</v>
      </c>
      <c r="CN164" s="64" t="str">
        <f t="shared" si="135"/>
        <v>-</v>
      </c>
      <c r="CO164" s="57" t="str">
        <f t="shared" si="165"/>
        <v>-</v>
      </c>
    </row>
    <row r="165" spans="3:93" ht="18" customHeight="1" x14ac:dyDescent="0.25">
      <c r="C165" s="299"/>
      <c r="D165" s="240"/>
      <c r="E165" s="64"/>
      <c r="F165" s="240"/>
      <c r="G165" s="62"/>
      <c r="H165" s="62"/>
      <c r="I165" s="62"/>
      <c r="J165" s="62"/>
      <c r="K165" s="62"/>
      <c r="L165" s="62"/>
      <c r="M165" s="62"/>
      <c r="N165" s="62"/>
      <c r="O165" s="56">
        <f t="shared" si="173"/>
        <v>121</v>
      </c>
      <c r="P165" s="64">
        <f t="shared" si="136"/>
        <v>0</v>
      </c>
      <c r="Q165" s="64" t="str">
        <f t="shared" si="97"/>
        <v>-</v>
      </c>
      <c r="R165" s="64" t="str">
        <f t="shared" si="98"/>
        <v>-</v>
      </c>
      <c r="S165" s="64">
        <f t="shared" si="137"/>
        <v>0</v>
      </c>
      <c r="T165" s="64" t="str">
        <f t="shared" si="138"/>
        <v>-</v>
      </c>
      <c r="U165" s="57" t="str">
        <f t="shared" si="99"/>
        <v>Payoff</v>
      </c>
      <c r="V165" s="56">
        <f t="shared" si="174"/>
        <v>121</v>
      </c>
      <c r="W165" s="64">
        <f t="shared" si="139"/>
        <v>0</v>
      </c>
      <c r="X165" s="64" t="str">
        <f t="shared" si="100"/>
        <v>-</v>
      </c>
      <c r="Y165" s="64">
        <f t="shared" si="101"/>
        <v>0</v>
      </c>
      <c r="Z165" s="64" t="str">
        <f t="shared" si="102"/>
        <v>-</v>
      </c>
      <c r="AA165" s="64" t="str">
        <f t="shared" si="140"/>
        <v>-</v>
      </c>
      <c r="AB165" s="64" t="str">
        <f t="shared" si="103"/>
        <v>-</v>
      </c>
      <c r="AC165" s="57" t="str">
        <f t="shared" si="141"/>
        <v>Payoff</v>
      </c>
      <c r="AD165" s="56">
        <f t="shared" si="175"/>
        <v>121</v>
      </c>
      <c r="AE165" s="64">
        <f t="shared" si="142"/>
        <v>0</v>
      </c>
      <c r="AF165" s="64" t="str">
        <f t="shared" si="104"/>
        <v>-</v>
      </c>
      <c r="AG165" s="64">
        <f t="shared" si="105"/>
        <v>0</v>
      </c>
      <c r="AH165" s="64" t="str">
        <f t="shared" si="106"/>
        <v>-</v>
      </c>
      <c r="AI165" s="64" t="str">
        <f t="shared" si="143"/>
        <v>-</v>
      </c>
      <c r="AJ165" s="64" t="str">
        <f t="shared" si="107"/>
        <v>-</v>
      </c>
      <c r="AK165" s="57" t="str">
        <f t="shared" si="144"/>
        <v>Payoff</v>
      </c>
      <c r="AL165" s="56">
        <f t="shared" si="166"/>
        <v>121</v>
      </c>
      <c r="AM165" s="64" t="str">
        <f t="shared" si="145"/>
        <v>-</v>
      </c>
      <c r="AN165" s="64" t="str">
        <f t="shared" si="108"/>
        <v>-</v>
      </c>
      <c r="AO165" s="64" t="str">
        <f t="shared" si="109"/>
        <v>-</v>
      </c>
      <c r="AP165" s="64" t="str">
        <f t="shared" si="110"/>
        <v>-</v>
      </c>
      <c r="AQ165" s="64" t="str">
        <f t="shared" si="146"/>
        <v>-</v>
      </c>
      <c r="AR165" s="64" t="str">
        <f t="shared" si="111"/>
        <v>-</v>
      </c>
      <c r="AS165" s="57" t="str">
        <f t="shared" si="147"/>
        <v>-</v>
      </c>
      <c r="AT165" s="56">
        <f t="shared" si="167"/>
        <v>121</v>
      </c>
      <c r="AU165" s="64" t="str">
        <f t="shared" si="148"/>
        <v>-</v>
      </c>
      <c r="AV165" s="64" t="str">
        <f t="shared" si="112"/>
        <v>-</v>
      </c>
      <c r="AW165" s="64" t="str">
        <f t="shared" si="113"/>
        <v>-</v>
      </c>
      <c r="AX165" s="64" t="str">
        <f t="shared" si="114"/>
        <v>-</v>
      </c>
      <c r="AY165" s="64" t="str">
        <f t="shared" si="149"/>
        <v>-</v>
      </c>
      <c r="AZ165" s="64" t="str">
        <f t="shared" si="115"/>
        <v>-</v>
      </c>
      <c r="BA165" s="57" t="str">
        <f t="shared" si="150"/>
        <v>-</v>
      </c>
      <c r="BB165" s="56">
        <f t="shared" si="168"/>
        <v>121</v>
      </c>
      <c r="BC165" s="64" t="str">
        <f t="shared" si="151"/>
        <v>-</v>
      </c>
      <c r="BD165" s="64" t="str">
        <f t="shared" si="116"/>
        <v>-</v>
      </c>
      <c r="BE165" s="64" t="str">
        <f t="shared" si="117"/>
        <v>-</v>
      </c>
      <c r="BF165" s="64" t="str">
        <f t="shared" si="118"/>
        <v>-</v>
      </c>
      <c r="BG165" s="64" t="str">
        <f t="shared" si="152"/>
        <v>-</v>
      </c>
      <c r="BH165" s="64" t="str">
        <f t="shared" si="119"/>
        <v>-</v>
      </c>
      <c r="BI165" s="57" t="str">
        <f t="shared" si="153"/>
        <v>-</v>
      </c>
      <c r="BJ165" s="56">
        <f t="shared" si="169"/>
        <v>121</v>
      </c>
      <c r="BK165" s="64" t="str">
        <f t="shared" si="154"/>
        <v>-</v>
      </c>
      <c r="BL165" s="64" t="str">
        <f t="shared" si="120"/>
        <v>-</v>
      </c>
      <c r="BM165" s="64" t="str">
        <f t="shared" si="121"/>
        <v>-</v>
      </c>
      <c r="BN165" s="64" t="str">
        <f t="shared" si="122"/>
        <v>-</v>
      </c>
      <c r="BO165" s="64" t="str">
        <f t="shared" si="155"/>
        <v>-</v>
      </c>
      <c r="BP165" s="64" t="str">
        <f t="shared" si="123"/>
        <v>-</v>
      </c>
      <c r="BQ165" s="57" t="str">
        <f t="shared" si="156"/>
        <v>-</v>
      </c>
      <c r="BR165" s="56">
        <f t="shared" si="170"/>
        <v>121</v>
      </c>
      <c r="BS165" s="64" t="str">
        <f t="shared" si="157"/>
        <v>-</v>
      </c>
      <c r="BT165" s="64" t="str">
        <f t="shared" si="124"/>
        <v>-</v>
      </c>
      <c r="BU165" s="64" t="str">
        <f t="shared" si="125"/>
        <v>-</v>
      </c>
      <c r="BV165" s="64" t="str">
        <f t="shared" si="126"/>
        <v>-</v>
      </c>
      <c r="BW165" s="64" t="str">
        <f t="shared" si="158"/>
        <v>-</v>
      </c>
      <c r="BX165" s="64" t="str">
        <f t="shared" si="127"/>
        <v>-</v>
      </c>
      <c r="BY165" s="57" t="str">
        <f t="shared" si="159"/>
        <v>-</v>
      </c>
      <c r="BZ165" s="56">
        <f t="shared" si="171"/>
        <v>121</v>
      </c>
      <c r="CA165" s="64" t="str">
        <f t="shared" si="160"/>
        <v>-</v>
      </c>
      <c r="CB165" s="64" t="str">
        <f t="shared" si="128"/>
        <v>-</v>
      </c>
      <c r="CC165" s="64" t="str">
        <f t="shared" si="129"/>
        <v>-</v>
      </c>
      <c r="CD165" s="64" t="str">
        <f t="shared" si="130"/>
        <v>-</v>
      </c>
      <c r="CE165" s="64" t="str">
        <f t="shared" si="161"/>
        <v>-</v>
      </c>
      <c r="CF165" s="64" t="str">
        <f t="shared" si="131"/>
        <v>-</v>
      </c>
      <c r="CG165" s="57" t="str">
        <f t="shared" si="162"/>
        <v>-</v>
      </c>
      <c r="CH165" s="56">
        <f t="shared" si="172"/>
        <v>121</v>
      </c>
      <c r="CI165" s="64" t="str">
        <f t="shared" si="163"/>
        <v>-</v>
      </c>
      <c r="CJ165" s="64" t="str">
        <f t="shared" si="132"/>
        <v>-</v>
      </c>
      <c r="CK165" s="64" t="str">
        <f t="shared" si="133"/>
        <v>-</v>
      </c>
      <c r="CL165" s="64" t="str">
        <f t="shared" si="134"/>
        <v>-</v>
      </c>
      <c r="CM165" s="64" t="str">
        <f t="shared" si="164"/>
        <v>-</v>
      </c>
      <c r="CN165" s="64" t="str">
        <f t="shared" si="135"/>
        <v>-</v>
      </c>
      <c r="CO165" s="57" t="str">
        <f t="shared" si="165"/>
        <v>-</v>
      </c>
    </row>
    <row r="166" spans="3:93" ht="18" customHeight="1" x14ac:dyDescent="0.25">
      <c r="C166" s="299"/>
      <c r="D166" s="240"/>
      <c r="E166" s="64"/>
      <c r="F166" s="240"/>
      <c r="G166" s="62"/>
      <c r="H166" s="62"/>
      <c r="I166" s="62"/>
      <c r="J166" s="62"/>
      <c r="K166" s="62"/>
      <c r="L166" s="62"/>
      <c r="M166" s="62"/>
      <c r="N166" s="62"/>
      <c r="O166" s="56">
        <f t="shared" si="173"/>
        <v>122</v>
      </c>
      <c r="P166" s="64">
        <f t="shared" si="136"/>
        <v>0</v>
      </c>
      <c r="Q166" s="64" t="str">
        <f t="shared" si="97"/>
        <v>-</v>
      </c>
      <c r="R166" s="64" t="str">
        <f t="shared" si="98"/>
        <v>-</v>
      </c>
      <c r="S166" s="64">
        <f t="shared" si="137"/>
        <v>0</v>
      </c>
      <c r="T166" s="64" t="str">
        <f t="shared" si="138"/>
        <v>-</v>
      </c>
      <c r="U166" s="57" t="str">
        <f t="shared" si="99"/>
        <v>Payoff</v>
      </c>
      <c r="V166" s="56">
        <f t="shared" si="174"/>
        <v>122</v>
      </c>
      <c r="W166" s="64">
        <f t="shared" si="139"/>
        <v>0</v>
      </c>
      <c r="X166" s="64" t="str">
        <f t="shared" si="100"/>
        <v>-</v>
      </c>
      <c r="Y166" s="64">
        <f t="shared" si="101"/>
        <v>0</v>
      </c>
      <c r="Z166" s="64" t="str">
        <f t="shared" si="102"/>
        <v>-</v>
      </c>
      <c r="AA166" s="64" t="str">
        <f t="shared" si="140"/>
        <v>-</v>
      </c>
      <c r="AB166" s="64" t="str">
        <f t="shared" si="103"/>
        <v>-</v>
      </c>
      <c r="AC166" s="57" t="str">
        <f t="shared" si="141"/>
        <v>Payoff</v>
      </c>
      <c r="AD166" s="56">
        <f t="shared" si="175"/>
        <v>122</v>
      </c>
      <c r="AE166" s="64">
        <f t="shared" si="142"/>
        <v>0</v>
      </c>
      <c r="AF166" s="64" t="str">
        <f t="shared" si="104"/>
        <v>-</v>
      </c>
      <c r="AG166" s="64">
        <f t="shared" si="105"/>
        <v>0</v>
      </c>
      <c r="AH166" s="64" t="str">
        <f t="shared" si="106"/>
        <v>-</v>
      </c>
      <c r="AI166" s="64" t="str">
        <f t="shared" si="143"/>
        <v>-</v>
      </c>
      <c r="AJ166" s="64" t="str">
        <f t="shared" si="107"/>
        <v>-</v>
      </c>
      <c r="AK166" s="57" t="str">
        <f t="shared" si="144"/>
        <v>Payoff</v>
      </c>
      <c r="AL166" s="56">
        <f t="shared" si="166"/>
        <v>122</v>
      </c>
      <c r="AM166" s="64" t="str">
        <f t="shared" si="145"/>
        <v>-</v>
      </c>
      <c r="AN166" s="64" t="str">
        <f t="shared" si="108"/>
        <v>-</v>
      </c>
      <c r="AO166" s="64" t="str">
        <f t="shared" si="109"/>
        <v>-</v>
      </c>
      <c r="AP166" s="64" t="str">
        <f t="shared" si="110"/>
        <v>-</v>
      </c>
      <c r="AQ166" s="64" t="str">
        <f t="shared" si="146"/>
        <v>-</v>
      </c>
      <c r="AR166" s="64" t="str">
        <f t="shared" si="111"/>
        <v>-</v>
      </c>
      <c r="AS166" s="57" t="str">
        <f t="shared" si="147"/>
        <v>-</v>
      </c>
      <c r="AT166" s="56">
        <f t="shared" si="167"/>
        <v>122</v>
      </c>
      <c r="AU166" s="64" t="str">
        <f t="shared" si="148"/>
        <v>-</v>
      </c>
      <c r="AV166" s="64" t="str">
        <f t="shared" si="112"/>
        <v>-</v>
      </c>
      <c r="AW166" s="64" t="str">
        <f t="shared" si="113"/>
        <v>-</v>
      </c>
      <c r="AX166" s="64" t="str">
        <f t="shared" si="114"/>
        <v>-</v>
      </c>
      <c r="AY166" s="64" t="str">
        <f t="shared" si="149"/>
        <v>-</v>
      </c>
      <c r="AZ166" s="64" t="str">
        <f t="shared" si="115"/>
        <v>-</v>
      </c>
      <c r="BA166" s="57" t="str">
        <f t="shared" si="150"/>
        <v>-</v>
      </c>
      <c r="BB166" s="56">
        <f t="shared" si="168"/>
        <v>122</v>
      </c>
      <c r="BC166" s="64" t="str">
        <f t="shared" si="151"/>
        <v>-</v>
      </c>
      <c r="BD166" s="64" t="str">
        <f t="shared" si="116"/>
        <v>-</v>
      </c>
      <c r="BE166" s="64" t="str">
        <f t="shared" si="117"/>
        <v>-</v>
      </c>
      <c r="BF166" s="64" t="str">
        <f t="shared" si="118"/>
        <v>-</v>
      </c>
      <c r="BG166" s="64" t="str">
        <f t="shared" si="152"/>
        <v>-</v>
      </c>
      <c r="BH166" s="64" t="str">
        <f t="shared" si="119"/>
        <v>-</v>
      </c>
      <c r="BI166" s="57" t="str">
        <f t="shared" si="153"/>
        <v>-</v>
      </c>
      <c r="BJ166" s="56">
        <f t="shared" si="169"/>
        <v>122</v>
      </c>
      <c r="BK166" s="64" t="str">
        <f t="shared" si="154"/>
        <v>-</v>
      </c>
      <c r="BL166" s="64" t="str">
        <f t="shared" si="120"/>
        <v>-</v>
      </c>
      <c r="BM166" s="64" t="str">
        <f t="shared" si="121"/>
        <v>-</v>
      </c>
      <c r="BN166" s="64" t="str">
        <f t="shared" si="122"/>
        <v>-</v>
      </c>
      <c r="BO166" s="64" t="str">
        <f t="shared" si="155"/>
        <v>-</v>
      </c>
      <c r="BP166" s="64" t="str">
        <f t="shared" si="123"/>
        <v>-</v>
      </c>
      <c r="BQ166" s="57" t="str">
        <f t="shared" si="156"/>
        <v>-</v>
      </c>
      <c r="BR166" s="56">
        <f t="shared" si="170"/>
        <v>122</v>
      </c>
      <c r="BS166" s="64" t="str">
        <f t="shared" si="157"/>
        <v>-</v>
      </c>
      <c r="BT166" s="64" t="str">
        <f t="shared" si="124"/>
        <v>-</v>
      </c>
      <c r="BU166" s="64" t="str">
        <f t="shared" si="125"/>
        <v>-</v>
      </c>
      <c r="BV166" s="64" t="str">
        <f t="shared" si="126"/>
        <v>-</v>
      </c>
      <c r="BW166" s="64" t="str">
        <f t="shared" si="158"/>
        <v>-</v>
      </c>
      <c r="BX166" s="64" t="str">
        <f t="shared" si="127"/>
        <v>-</v>
      </c>
      <c r="BY166" s="57" t="str">
        <f t="shared" si="159"/>
        <v>-</v>
      </c>
      <c r="BZ166" s="56">
        <f t="shared" si="171"/>
        <v>122</v>
      </c>
      <c r="CA166" s="64" t="str">
        <f t="shared" si="160"/>
        <v>-</v>
      </c>
      <c r="CB166" s="64" t="str">
        <f t="shared" si="128"/>
        <v>-</v>
      </c>
      <c r="CC166" s="64" t="str">
        <f t="shared" si="129"/>
        <v>-</v>
      </c>
      <c r="CD166" s="64" t="str">
        <f t="shared" si="130"/>
        <v>-</v>
      </c>
      <c r="CE166" s="64" t="str">
        <f t="shared" si="161"/>
        <v>-</v>
      </c>
      <c r="CF166" s="64" t="str">
        <f t="shared" si="131"/>
        <v>-</v>
      </c>
      <c r="CG166" s="57" t="str">
        <f t="shared" si="162"/>
        <v>-</v>
      </c>
      <c r="CH166" s="56">
        <f t="shared" si="172"/>
        <v>122</v>
      </c>
      <c r="CI166" s="64" t="str">
        <f t="shared" si="163"/>
        <v>-</v>
      </c>
      <c r="CJ166" s="64" t="str">
        <f t="shared" si="132"/>
        <v>-</v>
      </c>
      <c r="CK166" s="64" t="str">
        <f t="shared" si="133"/>
        <v>-</v>
      </c>
      <c r="CL166" s="64" t="str">
        <f t="shared" si="134"/>
        <v>-</v>
      </c>
      <c r="CM166" s="64" t="str">
        <f t="shared" si="164"/>
        <v>-</v>
      </c>
      <c r="CN166" s="64" t="str">
        <f t="shared" si="135"/>
        <v>-</v>
      </c>
      <c r="CO166" s="57" t="str">
        <f t="shared" si="165"/>
        <v>-</v>
      </c>
    </row>
    <row r="167" spans="3:93" ht="18" customHeight="1" x14ac:dyDescent="0.25">
      <c r="C167" s="299"/>
      <c r="D167" s="240"/>
      <c r="E167" s="64"/>
      <c r="F167" s="240"/>
      <c r="G167" s="62"/>
      <c r="H167" s="62"/>
      <c r="I167" s="62"/>
      <c r="J167" s="62"/>
      <c r="K167" s="62"/>
      <c r="L167" s="62"/>
      <c r="M167" s="62"/>
      <c r="N167" s="62"/>
      <c r="O167" s="56">
        <f t="shared" si="173"/>
        <v>123</v>
      </c>
      <c r="P167" s="64">
        <f t="shared" si="136"/>
        <v>0</v>
      </c>
      <c r="Q167" s="64" t="str">
        <f t="shared" si="97"/>
        <v>-</v>
      </c>
      <c r="R167" s="64" t="str">
        <f t="shared" si="98"/>
        <v>-</v>
      </c>
      <c r="S167" s="64">
        <f t="shared" si="137"/>
        <v>0</v>
      </c>
      <c r="T167" s="64" t="str">
        <f t="shared" si="138"/>
        <v>-</v>
      </c>
      <c r="U167" s="57" t="str">
        <f t="shared" si="99"/>
        <v>Payoff</v>
      </c>
      <c r="V167" s="56">
        <f t="shared" si="174"/>
        <v>123</v>
      </c>
      <c r="W167" s="64">
        <f t="shared" si="139"/>
        <v>0</v>
      </c>
      <c r="X167" s="64" t="str">
        <f t="shared" si="100"/>
        <v>-</v>
      </c>
      <c r="Y167" s="64">
        <f t="shared" si="101"/>
        <v>0</v>
      </c>
      <c r="Z167" s="64" t="str">
        <f t="shared" si="102"/>
        <v>-</v>
      </c>
      <c r="AA167" s="64" t="str">
        <f t="shared" si="140"/>
        <v>-</v>
      </c>
      <c r="AB167" s="64" t="str">
        <f t="shared" si="103"/>
        <v>-</v>
      </c>
      <c r="AC167" s="57" t="str">
        <f t="shared" si="141"/>
        <v>Payoff</v>
      </c>
      <c r="AD167" s="56">
        <f t="shared" si="175"/>
        <v>123</v>
      </c>
      <c r="AE167" s="64">
        <f t="shared" si="142"/>
        <v>0</v>
      </c>
      <c r="AF167" s="64" t="str">
        <f t="shared" si="104"/>
        <v>-</v>
      </c>
      <c r="AG167" s="64">
        <f t="shared" si="105"/>
        <v>0</v>
      </c>
      <c r="AH167" s="64" t="str">
        <f t="shared" si="106"/>
        <v>-</v>
      </c>
      <c r="AI167" s="64" t="str">
        <f t="shared" si="143"/>
        <v>-</v>
      </c>
      <c r="AJ167" s="64" t="str">
        <f t="shared" si="107"/>
        <v>-</v>
      </c>
      <c r="AK167" s="57" t="str">
        <f t="shared" si="144"/>
        <v>Payoff</v>
      </c>
      <c r="AL167" s="56">
        <f t="shared" si="166"/>
        <v>123</v>
      </c>
      <c r="AM167" s="64" t="str">
        <f t="shared" si="145"/>
        <v>-</v>
      </c>
      <c r="AN167" s="64" t="str">
        <f t="shared" si="108"/>
        <v>-</v>
      </c>
      <c r="AO167" s="64" t="str">
        <f t="shared" si="109"/>
        <v>-</v>
      </c>
      <c r="AP167" s="64" t="str">
        <f t="shared" si="110"/>
        <v>-</v>
      </c>
      <c r="AQ167" s="64" t="str">
        <f t="shared" si="146"/>
        <v>-</v>
      </c>
      <c r="AR167" s="64" t="str">
        <f t="shared" si="111"/>
        <v>-</v>
      </c>
      <c r="AS167" s="57" t="str">
        <f t="shared" si="147"/>
        <v>-</v>
      </c>
      <c r="AT167" s="56">
        <f t="shared" si="167"/>
        <v>123</v>
      </c>
      <c r="AU167" s="64" t="str">
        <f t="shared" si="148"/>
        <v>-</v>
      </c>
      <c r="AV167" s="64" t="str">
        <f t="shared" si="112"/>
        <v>-</v>
      </c>
      <c r="AW167" s="64" t="str">
        <f t="shared" si="113"/>
        <v>-</v>
      </c>
      <c r="AX167" s="64" t="str">
        <f t="shared" si="114"/>
        <v>-</v>
      </c>
      <c r="AY167" s="64" t="str">
        <f t="shared" si="149"/>
        <v>-</v>
      </c>
      <c r="AZ167" s="64" t="str">
        <f t="shared" si="115"/>
        <v>-</v>
      </c>
      <c r="BA167" s="57" t="str">
        <f t="shared" si="150"/>
        <v>-</v>
      </c>
      <c r="BB167" s="56">
        <f t="shared" si="168"/>
        <v>123</v>
      </c>
      <c r="BC167" s="64" t="str">
        <f t="shared" si="151"/>
        <v>-</v>
      </c>
      <c r="BD167" s="64" t="str">
        <f t="shared" si="116"/>
        <v>-</v>
      </c>
      <c r="BE167" s="64" t="str">
        <f t="shared" si="117"/>
        <v>-</v>
      </c>
      <c r="BF167" s="64" t="str">
        <f t="shared" si="118"/>
        <v>-</v>
      </c>
      <c r="BG167" s="64" t="str">
        <f t="shared" si="152"/>
        <v>-</v>
      </c>
      <c r="BH167" s="64" t="str">
        <f t="shared" si="119"/>
        <v>-</v>
      </c>
      <c r="BI167" s="57" t="str">
        <f t="shared" si="153"/>
        <v>-</v>
      </c>
      <c r="BJ167" s="56">
        <f t="shared" si="169"/>
        <v>123</v>
      </c>
      <c r="BK167" s="64" t="str">
        <f t="shared" si="154"/>
        <v>-</v>
      </c>
      <c r="BL167" s="64" t="str">
        <f t="shared" si="120"/>
        <v>-</v>
      </c>
      <c r="BM167" s="64" t="str">
        <f t="shared" si="121"/>
        <v>-</v>
      </c>
      <c r="BN167" s="64" t="str">
        <f t="shared" si="122"/>
        <v>-</v>
      </c>
      <c r="BO167" s="64" t="str">
        <f t="shared" si="155"/>
        <v>-</v>
      </c>
      <c r="BP167" s="64" t="str">
        <f t="shared" si="123"/>
        <v>-</v>
      </c>
      <c r="BQ167" s="57" t="str">
        <f t="shared" si="156"/>
        <v>-</v>
      </c>
      <c r="BR167" s="56">
        <f t="shared" si="170"/>
        <v>123</v>
      </c>
      <c r="BS167" s="64" t="str">
        <f t="shared" si="157"/>
        <v>-</v>
      </c>
      <c r="BT167" s="64" t="str">
        <f t="shared" si="124"/>
        <v>-</v>
      </c>
      <c r="BU167" s="64" t="str">
        <f t="shared" si="125"/>
        <v>-</v>
      </c>
      <c r="BV167" s="64" t="str">
        <f t="shared" si="126"/>
        <v>-</v>
      </c>
      <c r="BW167" s="64" t="str">
        <f t="shared" si="158"/>
        <v>-</v>
      </c>
      <c r="BX167" s="64" t="str">
        <f t="shared" si="127"/>
        <v>-</v>
      </c>
      <c r="BY167" s="57" t="str">
        <f t="shared" si="159"/>
        <v>-</v>
      </c>
      <c r="BZ167" s="56">
        <f t="shared" si="171"/>
        <v>123</v>
      </c>
      <c r="CA167" s="64" t="str">
        <f t="shared" si="160"/>
        <v>-</v>
      </c>
      <c r="CB167" s="64" t="str">
        <f t="shared" si="128"/>
        <v>-</v>
      </c>
      <c r="CC167" s="64" t="str">
        <f t="shared" si="129"/>
        <v>-</v>
      </c>
      <c r="CD167" s="64" t="str">
        <f t="shared" si="130"/>
        <v>-</v>
      </c>
      <c r="CE167" s="64" t="str">
        <f t="shared" si="161"/>
        <v>-</v>
      </c>
      <c r="CF167" s="64" t="str">
        <f t="shared" si="131"/>
        <v>-</v>
      </c>
      <c r="CG167" s="57" t="str">
        <f t="shared" si="162"/>
        <v>-</v>
      </c>
      <c r="CH167" s="56">
        <f t="shared" si="172"/>
        <v>123</v>
      </c>
      <c r="CI167" s="64" t="str">
        <f t="shared" si="163"/>
        <v>-</v>
      </c>
      <c r="CJ167" s="64" t="str">
        <f t="shared" si="132"/>
        <v>-</v>
      </c>
      <c r="CK167" s="64" t="str">
        <f t="shared" si="133"/>
        <v>-</v>
      </c>
      <c r="CL167" s="64" t="str">
        <f t="shared" si="134"/>
        <v>-</v>
      </c>
      <c r="CM167" s="64" t="str">
        <f t="shared" si="164"/>
        <v>-</v>
      </c>
      <c r="CN167" s="64" t="str">
        <f t="shared" si="135"/>
        <v>-</v>
      </c>
      <c r="CO167" s="57" t="str">
        <f t="shared" si="165"/>
        <v>-</v>
      </c>
    </row>
    <row r="168" spans="3:93" ht="18" customHeight="1" x14ac:dyDescent="0.25">
      <c r="C168" s="299"/>
      <c r="D168" s="240"/>
      <c r="E168" s="64"/>
      <c r="F168" s="240"/>
      <c r="G168" s="62"/>
      <c r="H168" s="62"/>
      <c r="I168" s="62"/>
      <c r="J168" s="62"/>
      <c r="K168" s="62"/>
      <c r="L168" s="62"/>
      <c r="M168" s="62"/>
      <c r="N168" s="62"/>
      <c r="O168" s="56">
        <f t="shared" si="173"/>
        <v>124</v>
      </c>
      <c r="P168" s="64">
        <f t="shared" si="136"/>
        <v>0</v>
      </c>
      <c r="Q168" s="64" t="str">
        <f t="shared" si="97"/>
        <v>-</v>
      </c>
      <c r="R168" s="64" t="str">
        <f t="shared" si="98"/>
        <v>-</v>
      </c>
      <c r="S168" s="64">
        <f t="shared" si="137"/>
        <v>0</v>
      </c>
      <c r="T168" s="64" t="str">
        <f t="shared" si="138"/>
        <v>-</v>
      </c>
      <c r="U168" s="57" t="str">
        <f t="shared" si="99"/>
        <v>Payoff</v>
      </c>
      <c r="V168" s="56">
        <f t="shared" si="174"/>
        <v>124</v>
      </c>
      <c r="W168" s="64">
        <f t="shared" si="139"/>
        <v>0</v>
      </c>
      <c r="X168" s="64" t="str">
        <f t="shared" si="100"/>
        <v>-</v>
      </c>
      <c r="Y168" s="64">
        <f t="shared" si="101"/>
        <v>0</v>
      </c>
      <c r="Z168" s="64" t="str">
        <f t="shared" si="102"/>
        <v>-</v>
      </c>
      <c r="AA168" s="64" t="str">
        <f t="shared" si="140"/>
        <v>-</v>
      </c>
      <c r="AB168" s="64" t="str">
        <f t="shared" si="103"/>
        <v>-</v>
      </c>
      <c r="AC168" s="57" t="str">
        <f t="shared" si="141"/>
        <v>Payoff</v>
      </c>
      <c r="AD168" s="56">
        <f t="shared" si="175"/>
        <v>124</v>
      </c>
      <c r="AE168" s="64">
        <f t="shared" si="142"/>
        <v>0</v>
      </c>
      <c r="AF168" s="64" t="str">
        <f t="shared" si="104"/>
        <v>-</v>
      </c>
      <c r="AG168" s="64">
        <f t="shared" si="105"/>
        <v>0</v>
      </c>
      <c r="AH168" s="64" t="str">
        <f t="shared" si="106"/>
        <v>-</v>
      </c>
      <c r="AI168" s="64" t="str">
        <f t="shared" si="143"/>
        <v>-</v>
      </c>
      <c r="AJ168" s="64" t="str">
        <f t="shared" si="107"/>
        <v>-</v>
      </c>
      <c r="AK168" s="57" t="str">
        <f t="shared" si="144"/>
        <v>Payoff</v>
      </c>
      <c r="AL168" s="56">
        <f t="shared" si="166"/>
        <v>124</v>
      </c>
      <c r="AM168" s="64" t="str">
        <f t="shared" si="145"/>
        <v>-</v>
      </c>
      <c r="AN168" s="64" t="str">
        <f t="shared" si="108"/>
        <v>-</v>
      </c>
      <c r="AO168" s="64" t="str">
        <f t="shared" si="109"/>
        <v>-</v>
      </c>
      <c r="AP168" s="64" t="str">
        <f t="shared" si="110"/>
        <v>-</v>
      </c>
      <c r="AQ168" s="64" t="str">
        <f t="shared" si="146"/>
        <v>-</v>
      </c>
      <c r="AR168" s="64" t="str">
        <f t="shared" si="111"/>
        <v>-</v>
      </c>
      <c r="AS168" s="57" t="str">
        <f t="shared" si="147"/>
        <v>-</v>
      </c>
      <c r="AT168" s="56">
        <f t="shared" si="167"/>
        <v>124</v>
      </c>
      <c r="AU168" s="64" t="str">
        <f t="shared" si="148"/>
        <v>-</v>
      </c>
      <c r="AV168" s="64" t="str">
        <f t="shared" si="112"/>
        <v>-</v>
      </c>
      <c r="AW168" s="64" t="str">
        <f t="shared" si="113"/>
        <v>-</v>
      </c>
      <c r="AX168" s="64" t="str">
        <f t="shared" si="114"/>
        <v>-</v>
      </c>
      <c r="AY168" s="64" t="str">
        <f t="shared" si="149"/>
        <v>-</v>
      </c>
      <c r="AZ168" s="64" t="str">
        <f t="shared" si="115"/>
        <v>-</v>
      </c>
      <c r="BA168" s="57" t="str">
        <f t="shared" si="150"/>
        <v>-</v>
      </c>
      <c r="BB168" s="56">
        <f t="shared" si="168"/>
        <v>124</v>
      </c>
      <c r="BC168" s="64" t="str">
        <f t="shared" si="151"/>
        <v>-</v>
      </c>
      <c r="BD168" s="64" t="str">
        <f t="shared" si="116"/>
        <v>-</v>
      </c>
      <c r="BE168" s="64" t="str">
        <f t="shared" si="117"/>
        <v>-</v>
      </c>
      <c r="BF168" s="64" t="str">
        <f t="shared" si="118"/>
        <v>-</v>
      </c>
      <c r="BG168" s="64" t="str">
        <f t="shared" si="152"/>
        <v>-</v>
      </c>
      <c r="BH168" s="64" t="str">
        <f t="shared" si="119"/>
        <v>-</v>
      </c>
      <c r="BI168" s="57" t="str">
        <f t="shared" si="153"/>
        <v>-</v>
      </c>
      <c r="BJ168" s="56">
        <f t="shared" si="169"/>
        <v>124</v>
      </c>
      <c r="BK168" s="64" t="str">
        <f t="shared" si="154"/>
        <v>-</v>
      </c>
      <c r="BL168" s="64" t="str">
        <f t="shared" si="120"/>
        <v>-</v>
      </c>
      <c r="BM168" s="64" t="str">
        <f t="shared" si="121"/>
        <v>-</v>
      </c>
      <c r="BN168" s="64" t="str">
        <f t="shared" si="122"/>
        <v>-</v>
      </c>
      <c r="BO168" s="64" t="str">
        <f t="shared" si="155"/>
        <v>-</v>
      </c>
      <c r="BP168" s="64" t="str">
        <f t="shared" si="123"/>
        <v>-</v>
      </c>
      <c r="BQ168" s="57" t="str">
        <f t="shared" si="156"/>
        <v>-</v>
      </c>
      <c r="BR168" s="56">
        <f t="shared" si="170"/>
        <v>124</v>
      </c>
      <c r="BS168" s="64" t="str">
        <f t="shared" si="157"/>
        <v>-</v>
      </c>
      <c r="BT168" s="64" t="str">
        <f t="shared" si="124"/>
        <v>-</v>
      </c>
      <c r="BU168" s="64" t="str">
        <f t="shared" si="125"/>
        <v>-</v>
      </c>
      <c r="BV168" s="64" t="str">
        <f t="shared" si="126"/>
        <v>-</v>
      </c>
      <c r="BW168" s="64" t="str">
        <f t="shared" si="158"/>
        <v>-</v>
      </c>
      <c r="BX168" s="64" t="str">
        <f t="shared" si="127"/>
        <v>-</v>
      </c>
      <c r="BY168" s="57" t="str">
        <f t="shared" si="159"/>
        <v>-</v>
      </c>
      <c r="BZ168" s="56">
        <f t="shared" si="171"/>
        <v>124</v>
      </c>
      <c r="CA168" s="64" t="str">
        <f t="shared" si="160"/>
        <v>-</v>
      </c>
      <c r="CB168" s="64" t="str">
        <f t="shared" si="128"/>
        <v>-</v>
      </c>
      <c r="CC168" s="64" t="str">
        <f t="shared" si="129"/>
        <v>-</v>
      </c>
      <c r="CD168" s="64" t="str">
        <f t="shared" si="130"/>
        <v>-</v>
      </c>
      <c r="CE168" s="64" t="str">
        <f t="shared" si="161"/>
        <v>-</v>
      </c>
      <c r="CF168" s="64" t="str">
        <f t="shared" si="131"/>
        <v>-</v>
      </c>
      <c r="CG168" s="57" t="str">
        <f t="shared" si="162"/>
        <v>-</v>
      </c>
      <c r="CH168" s="56">
        <f t="shared" si="172"/>
        <v>124</v>
      </c>
      <c r="CI168" s="64" t="str">
        <f t="shared" si="163"/>
        <v>-</v>
      </c>
      <c r="CJ168" s="64" t="str">
        <f t="shared" si="132"/>
        <v>-</v>
      </c>
      <c r="CK168" s="64" t="str">
        <f t="shared" si="133"/>
        <v>-</v>
      </c>
      <c r="CL168" s="64" t="str">
        <f t="shared" si="134"/>
        <v>-</v>
      </c>
      <c r="CM168" s="64" t="str">
        <f t="shared" si="164"/>
        <v>-</v>
      </c>
      <c r="CN168" s="64" t="str">
        <f t="shared" si="135"/>
        <v>-</v>
      </c>
      <c r="CO168" s="57" t="str">
        <f t="shared" si="165"/>
        <v>-</v>
      </c>
    </row>
    <row r="169" spans="3:93" ht="18" customHeight="1" x14ac:dyDescent="0.25">
      <c r="C169" s="299"/>
      <c r="D169" s="240"/>
      <c r="E169" s="64"/>
      <c r="F169" s="240"/>
      <c r="G169" s="62"/>
      <c r="H169" s="62"/>
      <c r="I169" s="62"/>
      <c r="J169" s="62"/>
      <c r="K169" s="62"/>
      <c r="L169" s="62"/>
      <c r="M169" s="62"/>
      <c r="N169" s="62"/>
      <c r="O169" s="56">
        <f t="shared" si="173"/>
        <v>125</v>
      </c>
      <c r="P169" s="64">
        <f t="shared" si="136"/>
        <v>0</v>
      </c>
      <c r="Q169" s="64" t="str">
        <f t="shared" si="97"/>
        <v>-</v>
      </c>
      <c r="R169" s="64" t="str">
        <f t="shared" si="98"/>
        <v>-</v>
      </c>
      <c r="S169" s="64">
        <f t="shared" si="137"/>
        <v>0</v>
      </c>
      <c r="T169" s="64" t="str">
        <f t="shared" si="138"/>
        <v>-</v>
      </c>
      <c r="U169" s="57" t="str">
        <f t="shared" si="99"/>
        <v>Payoff</v>
      </c>
      <c r="V169" s="56">
        <f t="shared" si="174"/>
        <v>125</v>
      </c>
      <c r="W169" s="64">
        <f t="shared" si="139"/>
        <v>0</v>
      </c>
      <c r="X169" s="64" t="str">
        <f t="shared" si="100"/>
        <v>-</v>
      </c>
      <c r="Y169" s="64">
        <f t="shared" si="101"/>
        <v>0</v>
      </c>
      <c r="Z169" s="64" t="str">
        <f t="shared" si="102"/>
        <v>-</v>
      </c>
      <c r="AA169" s="64" t="str">
        <f t="shared" si="140"/>
        <v>-</v>
      </c>
      <c r="AB169" s="64" t="str">
        <f t="shared" si="103"/>
        <v>-</v>
      </c>
      <c r="AC169" s="57" t="str">
        <f t="shared" si="141"/>
        <v>Payoff</v>
      </c>
      <c r="AD169" s="56">
        <f t="shared" si="175"/>
        <v>125</v>
      </c>
      <c r="AE169" s="64">
        <f t="shared" si="142"/>
        <v>0</v>
      </c>
      <c r="AF169" s="64" t="str">
        <f t="shared" si="104"/>
        <v>-</v>
      </c>
      <c r="AG169" s="64">
        <f t="shared" si="105"/>
        <v>0</v>
      </c>
      <c r="AH169" s="64" t="str">
        <f t="shared" si="106"/>
        <v>-</v>
      </c>
      <c r="AI169" s="64" t="str">
        <f t="shared" si="143"/>
        <v>-</v>
      </c>
      <c r="AJ169" s="64" t="str">
        <f t="shared" si="107"/>
        <v>-</v>
      </c>
      <c r="AK169" s="57" t="str">
        <f t="shared" si="144"/>
        <v>Payoff</v>
      </c>
      <c r="AL169" s="56">
        <f t="shared" si="166"/>
        <v>125</v>
      </c>
      <c r="AM169" s="64" t="str">
        <f t="shared" si="145"/>
        <v>-</v>
      </c>
      <c r="AN169" s="64" t="str">
        <f t="shared" si="108"/>
        <v>-</v>
      </c>
      <c r="AO169" s="64" t="str">
        <f t="shared" si="109"/>
        <v>-</v>
      </c>
      <c r="AP169" s="64" t="str">
        <f t="shared" si="110"/>
        <v>-</v>
      </c>
      <c r="AQ169" s="64" t="str">
        <f t="shared" si="146"/>
        <v>-</v>
      </c>
      <c r="AR169" s="64" t="str">
        <f t="shared" si="111"/>
        <v>-</v>
      </c>
      <c r="AS169" s="57" t="str">
        <f t="shared" si="147"/>
        <v>-</v>
      </c>
      <c r="AT169" s="56">
        <f t="shared" si="167"/>
        <v>125</v>
      </c>
      <c r="AU169" s="64" t="str">
        <f t="shared" si="148"/>
        <v>-</v>
      </c>
      <c r="AV169" s="64" t="str">
        <f t="shared" si="112"/>
        <v>-</v>
      </c>
      <c r="AW169" s="64" t="str">
        <f t="shared" si="113"/>
        <v>-</v>
      </c>
      <c r="AX169" s="64" t="str">
        <f t="shared" si="114"/>
        <v>-</v>
      </c>
      <c r="AY169" s="64" t="str">
        <f t="shared" si="149"/>
        <v>-</v>
      </c>
      <c r="AZ169" s="64" t="str">
        <f t="shared" si="115"/>
        <v>-</v>
      </c>
      <c r="BA169" s="57" t="str">
        <f t="shared" si="150"/>
        <v>-</v>
      </c>
      <c r="BB169" s="56">
        <f t="shared" si="168"/>
        <v>125</v>
      </c>
      <c r="BC169" s="64" t="str">
        <f t="shared" si="151"/>
        <v>-</v>
      </c>
      <c r="BD169" s="64" t="str">
        <f t="shared" si="116"/>
        <v>-</v>
      </c>
      <c r="BE169" s="64" t="str">
        <f t="shared" si="117"/>
        <v>-</v>
      </c>
      <c r="BF169" s="64" t="str">
        <f t="shared" si="118"/>
        <v>-</v>
      </c>
      <c r="BG169" s="64" t="str">
        <f t="shared" si="152"/>
        <v>-</v>
      </c>
      <c r="BH169" s="64" t="str">
        <f t="shared" si="119"/>
        <v>-</v>
      </c>
      <c r="BI169" s="57" t="str">
        <f t="shared" si="153"/>
        <v>-</v>
      </c>
      <c r="BJ169" s="56">
        <f t="shared" si="169"/>
        <v>125</v>
      </c>
      <c r="BK169" s="64" t="str">
        <f t="shared" si="154"/>
        <v>-</v>
      </c>
      <c r="BL169" s="64" t="str">
        <f t="shared" si="120"/>
        <v>-</v>
      </c>
      <c r="BM169" s="64" t="str">
        <f t="shared" si="121"/>
        <v>-</v>
      </c>
      <c r="BN169" s="64" t="str">
        <f t="shared" si="122"/>
        <v>-</v>
      </c>
      <c r="BO169" s="64" t="str">
        <f t="shared" si="155"/>
        <v>-</v>
      </c>
      <c r="BP169" s="64" t="str">
        <f t="shared" si="123"/>
        <v>-</v>
      </c>
      <c r="BQ169" s="57" t="str">
        <f t="shared" si="156"/>
        <v>-</v>
      </c>
      <c r="BR169" s="56">
        <f t="shared" si="170"/>
        <v>125</v>
      </c>
      <c r="BS169" s="64" t="str">
        <f t="shared" si="157"/>
        <v>-</v>
      </c>
      <c r="BT169" s="64" t="str">
        <f t="shared" si="124"/>
        <v>-</v>
      </c>
      <c r="BU169" s="64" t="str">
        <f t="shared" si="125"/>
        <v>-</v>
      </c>
      <c r="BV169" s="64" t="str">
        <f t="shared" si="126"/>
        <v>-</v>
      </c>
      <c r="BW169" s="64" t="str">
        <f t="shared" si="158"/>
        <v>-</v>
      </c>
      <c r="BX169" s="64" t="str">
        <f t="shared" si="127"/>
        <v>-</v>
      </c>
      <c r="BY169" s="57" t="str">
        <f t="shared" si="159"/>
        <v>-</v>
      </c>
      <c r="BZ169" s="56">
        <f t="shared" si="171"/>
        <v>125</v>
      </c>
      <c r="CA169" s="64" t="str">
        <f t="shared" si="160"/>
        <v>-</v>
      </c>
      <c r="CB169" s="64" t="str">
        <f t="shared" si="128"/>
        <v>-</v>
      </c>
      <c r="CC169" s="64" t="str">
        <f t="shared" si="129"/>
        <v>-</v>
      </c>
      <c r="CD169" s="64" t="str">
        <f t="shared" si="130"/>
        <v>-</v>
      </c>
      <c r="CE169" s="64" t="str">
        <f t="shared" si="161"/>
        <v>-</v>
      </c>
      <c r="CF169" s="64" t="str">
        <f t="shared" si="131"/>
        <v>-</v>
      </c>
      <c r="CG169" s="57" t="str">
        <f t="shared" si="162"/>
        <v>-</v>
      </c>
      <c r="CH169" s="56">
        <f t="shared" si="172"/>
        <v>125</v>
      </c>
      <c r="CI169" s="64" t="str">
        <f t="shared" si="163"/>
        <v>-</v>
      </c>
      <c r="CJ169" s="64" t="str">
        <f t="shared" si="132"/>
        <v>-</v>
      </c>
      <c r="CK169" s="64" t="str">
        <f t="shared" si="133"/>
        <v>-</v>
      </c>
      <c r="CL169" s="64" t="str">
        <f t="shared" si="134"/>
        <v>-</v>
      </c>
      <c r="CM169" s="64" t="str">
        <f t="shared" si="164"/>
        <v>-</v>
      </c>
      <c r="CN169" s="64" t="str">
        <f t="shared" si="135"/>
        <v>-</v>
      </c>
      <c r="CO169" s="57" t="str">
        <f t="shared" si="165"/>
        <v>-</v>
      </c>
    </row>
    <row r="170" spans="3:93" ht="18" customHeight="1" x14ac:dyDescent="0.25">
      <c r="C170" s="299"/>
      <c r="D170" s="240"/>
      <c r="E170" s="64"/>
      <c r="F170" s="240"/>
      <c r="G170" s="62"/>
      <c r="H170" s="62"/>
      <c r="I170" s="62"/>
      <c r="J170" s="62"/>
      <c r="K170" s="62"/>
      <c r="L170" s="62"/>
      <c r="M170" s="62"/>
      <c r="N170" s="62"/>
      <c r="O170" s="56">
        <f t="shared" si="173"/>
        <v>126</v>
      </c>
      <c r="P170" s="64">
        <f t="shared" si="136"/>
        <v>0</v>
      </c>
      <c r="Q170" s="64" t="str">
        <f t="shared" si="97"/>
        <v>-</v>
      </c>
      <c r="R170" s="64" t="str">
        <f t="shared" si="98"/>
        <v>-</v>
      </c>
      <c r="S170" s="64">
        <f t="shared" si="137"/>
        <v>0</v>
      </c>
      <c r="T170" s="64" t="str">
        <f t="shared" si="138"/>
        <v>-</v>
      </c>
      <c r="U170" s="57" t="str">
        <f t="shared" si="99"/>
        <v>Payoff</v>
      </c>
      <c r="V170" s="56">
        <f t="shared" si="174"/>
        <v>126</v>
      </c>
      <c r="W170" s="64">
        <f t="shared" si="139"/>
        <v>0</v>
      </c>
      <c r="X170" s="64" t="str">
        <f t="shared" si="100"/>
        <v>-</v>
      </c>
      <c r="Y170" s="64">
        <f t="shared" si="101"/>
        <v>0</v>
      </c>
      <c r="Z170" s="64" t="str">
        <f t="shared" si="102"/>
        <v>-</v>
      </c>
      <c r="AA170" s="64" t="str">
        <f t="shared" si="140"/>
        <v>-</v>
      </c>
      <c r="AB170" s="64" t="str">
        <f t="shared" si="103"/>
        <v>-</v>
      </c>
      <c r="AC170" s="57" t="str">
        <f t="shared" si="141"/>
        <v>Payoff</v>
      </c>
      <c r="AD170" s="56">
        <f t="shared" si="175"/>
        <v>126</v>
      </c>
      <c r="AE170" s="64">
        <f t="shared" si="142"/>
        <v>0</v>
      </c>
      <c r="AF170" s="64" t="str">
        <f t="shared" si="104"/>
        <v>-</v>
      </c>
      <c r="AG170" s="64">
        <f t="shared" si="105"/>
        <v>0</v>
      </c>
      <c r="AH170" s="64" t="str">
        <f t="shared" si="106"/>
        <v>-</v>
      </c>
      <c r="AI170" s="64" t="str">
        <f t="shared" si="143"/>
        <v>-</v>
      </c>
      <c r="AJ170" s="64" t="str">
        <f t="shared" si="107"/>
        <v>-</v>
      </c>
      <c r="AK170" s="57" t="str">
        <f t="shared" si="144"/>
        <v>Payoff</v>
      </c>
      <c r="AL170" s="56">
        <f t="shared" si="166"/>
        <v>126</v>
      </c>
      <c r="AM170" s="64" t="str">
        <f t="shared" si="145"/>
        <v>-</v>
      </c>
      <c r="AN170" s="64" t="str">
        <f t="shared" si="108"/>
        <v>-</v>
      </c>
      <c r="AO170" s="64" t="str">
        <f t="shared" si="109"/>
        <v>-</v>
      </c>
      <c r="AP170" s="64" t="str">
        <f t="shared" si="110"/>
        <v>-</v>
      </c>
      <c r="AQ170" s="64" t="str">
        <f t="shared" si="146"/>
        <v>-</v>
      </c>
      <c r="AR170" s="64" t="str">
        <f t="shared" si="111"/>
        <v>-</v>
      </c>
      <c r="AS170" s="57" t="str">
        <f t="shared" si="147"/>
        <v>-</v>
      </c>
      <c r="AT170" s="56">
        <f t="shared" si="167"/>
        <v>126</v>
      </c>
      <c r="AU170" s="64" t="str">
        <f t="shared" si="148"/>
        <v>-</v>
      </c>
      <c r="AV170" s="64" t="str">
        <f t="shared" si="112"/>
        <v>-</v>
      </c>
      <c r="AW170" s="64" t="str">
        <f t="shared" si="113"/>
        <v>-</v>
      </c>
      <c r="AX170" s="64" t="str">
        <f t="shared" si="114"/>
        <v>-</v>
      </c>
      <c r="AY170" s="64" t="str">
        <f t="shared" si="149"/>
        <v>-</v>
      </c>
      <c r="AZ170" s="64" t="str">
        <f t="shared" si="115"/>
        <v>-</v>
      </c>
      <c r="BA170" s="57" t="str">
        <f t="shared" si="150"/>
        <v>-</v>
      </c>
      <c r="BB170" s="56">
        <f t="shared" si="168"/>
        <v>126</v>
      </c>
      <c r="BC170" s="64" t="str">
        <f t="shared" si="151"/>
        <v>-</v>
      </c>
      <c r="BD170" s="64" t="str">
        <f t="shared" si="116"/>
        <v>-</v>
      </c>
      <c r="BE170" s="64" t="str">
        <f t="shared" si="117"/>
        <v>-</v>
      </c>
      <c r="BF170" s="64" t="str">
        <f t="shared" si="118"/>
        <v>-</v>
      </c>
      <c r="BG170" s="64" t="str">
        <f t="shared" si="152"/>
        <v>-</v>
      </c>
      <c r="BH170" s="64" t="str">
        <f t="shared" si="119"/>
        <v>-</v>
      </c>
      <c r="BI170" s="57" t="str">
        <f t="shared" si="153"/>
        <v>-</v>
      </c>
      <c r="BJ170" s="56">
        <f t="shared" si="169"/>
        <v>126</v>
      </c>
      <c r="BK170" s="64" t="str">
        <f t="shared" si="154"/>
        <v>-</v>
      </c>
      <c r="BL170" s="64" t="str">
        <f t="shared" si="120"/>
        <v>-</v>
      </c>
      <c r="BM170" s="64" t="str">
        <f t="shared" si="121"/>
        <v>-</v>
      </c>
      <c r="BN170" s="64" t="str">
        <f t="shared" si="122"/>
        <v>-</v>
      </c>
      <c r="BO170" s="64" t="str">
        <f t="shared" si="155"/>
        <v>-</v>
      </c>
      <c r="BP170" s="64" t="str">
        <f t="shared" si="123"/>
        <v>-</v>
      </c>
      <c r="BQ170" s="57" t="str">
        <f t="shared" si="156"/>
        <v>-</v>
      </c>
      <c r="BR170" s="56">
        <f t="shared" si="170"/>
        <v>126</v>
      </c>
      <c r="BS170" s="64" t="str">
        <f t="shared" si="157"/>
        <v>-</v>
      </c>
      <c r="BT170" s="64" t="str">
        <f t="shared" si="124"/>
        <v>-</v>
      </c>
      <c r="BU170" s="64" t="str">
        <f t="shared" si="125"/>
        <v>-</v>
      </c>
      <c r="BV170" s="64" t="str">
        <f t="shared" si="126"/>
        <v>-</v>
      </c>
      <c r="BW170" s="64" t="str">
        <f t="shared" si="158"/>
        <v>-</v>
      </c>
      <c r="BX170" s="64" t="str">
        <f t="shared" si="127"/>
        <v>-</v>
      </c>
      <c r="BY170" s="57" t="str">
        <f t="shared" si="159"/>
        <v>-</v>
      </c>
      <c r="BZ170" s="56">
        <f t="shared" si="171"/>
        <v>126</v>
      </c>
      <c r="CA170" s="64" t="str">
        <f t="shared" si="160"/>
        <v>-</v>
      </c>
      <c r="CB170" s="64" t="str">
        <f t="shared" si="128"/>
        <v>-</v>
      </c>
      <c r="CC170" s="64" t="str">
        <f t="shared" si="129"/>
        <v>-</v>
      </c>
      <c r="CD170" s="64" t="str">
        <f t="shared" si="130"/>
        <v>-</v>
      </c>
      <c r="CE170" s="64" t="str">
        <f t="shared" si="161"/>
        <v>-</v>
      </c>
      <c r="CF170" s="64" t="str">
        <f t="shared" si="131"/>
        <v>-</v>
      </c>
      <c r="CG170" s="57" t="str">
        <f t="shared" si="162"/>
        <v>-</v>
      </c>
      <c r="CH170" s="56">
        <f t="shared" si="172"/>
        <v>126</v>
      </c>
      <c r="CI170" s="64" t="str">
        <f t="shared" si="163"/>
        <v>-</v>
      </c>
      <c r="CJ170" s="64" t="str">
        <f t="shared" si="132"/>
        <v>-</v>
      </c>
      <c r="CK170" s="64" t="str">
        <f t="shared" si="133"/>
        <v>-</v>
      </c>
      <c r="CL170" s="64" t="str">
        <f t="shared" si="134"/>
        <v>-</v>
      </c>
      <c r="CM170" s="64" t="str">
        <f t="shared" si="164"/>
        <v>-</v>
      </c>
      <c r="CN170" s="64" t="str">
        <f t="shared" si="135"/>
        <v>-</v>
      </c>
      <c r="CO170" s="57" t="str">
        <f t="shared" si="165"/>
        <v>-</v>
      </c>
    </row>
    <row r="171" spans="3:93" ht="18" customHeight="1" x14ac:dyDescent="0.25">
      <c r="C171" s="299"/>
      <c r="D171" s="240"/>
      <c r="E171" s="64"/>
      <c r="F171" s="240"/>
      <c r="G171" s="62"/>
      <c r="H171" s="62"/>
      <c r="I171" s="62"/>
      <c r="J171" s="62"/>
      <c r="K171" s="62"/>
      <c r="L171" s="62"/>
      <c r="M171" s="62"/>
      <c r="N171" s="62"/>
      <c r="O171" s="56">
        <f t="shared" si="173"/>
        <v>127</v>
      </c>
      <c r="P171" s="64">
        <f t="shared" si="136"/>
        <v>0</v>
      </c>
      <c r="Q171" s="64" t="str">
        <f t="shared" si="97"/>
        <v>-</v>
      </c>
      <c r="R171" s="64" t="str">
        <f t="shared" si="98"/>
        <v>-</v>
      </c>
      <c r="S171" s="64">
        <f t="shared" si="137"/>
        <v>0</v>
      </c>
      <c r="T171" s="64" t="str">
        <f t="shared" si="138"/>
        <v>-</v>
      </c>
      <c r="U171" s="57" t="str">
        <f t="shared" si="99"/>
        <v>Payoff</v>
      </c>
      <c r="V171" s="56">
        <f t="shared" si="174"/>
        <v>127</v>
      </c>
      <c r="W171" s="64">
        <f t="shared" si="139"/>
        <v>0</v>
      </c>
      <c r="X171" s="64" t="str">
        <f t="shared" si="100"/>
        <v>-</v>
      </c>
      <c r="Y171" s="64">
        <f t="shared" si="101"/>
        <v>0</v>
      </c>
      <c r="Z171" s="64" t="str">
        <f t="shared" si="102"/>
        <v>-</v>
      </c>
      <c r="AA171" s="64" t="str">
        <f t="shared" si="140"/>
        <v>-</v>
      </c>
      <c r="AB171" s="64" t="str">
        <f t="shared" si="103"/>
        <v>-</v>
      </c>
      <c r="AC171" s="57" t="str">
        <f t="shared" si="141"/>
        <v>Payoff</v>
      </c>
      <c r="AD171" s="56">
        <f t="shared" si="175"/>
        <v>127</v>
      </c>
      <c r="AE171" s="64">
        <f t="shared" si="142"/>
        <v>0</v>
      </c>
      <c r="AF171" s="64" t="str">
        <f t="shared" si="104"/>
        <v>-</v>
      </c>
      <c r="AG171" s="64">
        <f t="shared" si="105"/>
        <v>0</v>
      </c>
      <c r="AH171" s="64" t="str">
        <f t="shared" si="106"/>
        <v>-</v>
      </c>
      <c r="AI171" s="64" t="str">
        <f t="shared" si="143"/>
        <v>-</v>
      </c>
      <c r="AJ171" s="64" t="str">
        <f t="shared" si="107"/>
        <v>-</v>
      </c>
      <c r="AK171" s="57" t="str">
        <f t="shared" si="144"/>
        <v>Payoff</v>
      </c>
      <c r="AL171" s="56">
        <f t="shared" si="166"/>
        <v>127</v>
      </c>
      <c r="AM171" s="64" t="str">
        <f t="shared" si="145"/>
        <v>-</v>
      </c>
      <c r="AN171" s="64" t="str">
        <f t="shared" si="108"/>
        <v>-</v>
      </c>
      <c r="AO171" s="64" t="str">
        <f t="shared" si="109"/>
        <v>-</v>
      </c>
      <c r="AP171" s="64" t="str">
        <f t="shared" si="110"/>
        <v>-</v>
      </c>
      <c r="AQ171" s="64" t="str">
        <f t="shared" si="146"/>
        <v>-</v>
      </c>
      <c r="AR171" s="64" t="str">
        <f t="shared" si="111"/>
        <v>-</v>
      </c>
      <c r="AS171" s="57" t="str">
        <f t="shared" si="147"/>
        <v>-</v>
      </c>
      <c r="AT171" s="56">
        <f t="shared" si="167"/>
        <v>127</v>
      </c>
      <c r="AU171" s="64" t="str">
        <f t="shared" si="148"/>
        <v>-</v>
      </c>
      <c r="AV171" s="64" t="str">
        <f t="shared" si="112"/>
        <v>-</v>
      </c>
      <c r="AW171" s="64" t="str">
        <f t="shared" si="113"/>
        <v>-</v>
      </c>
      <c r="AX171" s="64" t="str">
        <f t="shared" si="114"/>
        <v>-</v>
      </c>
      <c r="AY171" s="64" t="str">
        <f t="shared" si="149"/>
        <v>-</v>
      </c>
      <c r="AZ171" s="64" t="str">
        <f t="shared" si="115"/>
        <v>-</v>
      </c>
      <c r="BA171" s="57" t="str">
        <f t="shared" si="150"/>
        <v>-</v>
      </c>
      <c r="BB171" s="56">
        <f t="shared" si="168"/>
        <v>127</v>
      </c>
      <c r="BC171" s="64" t="str">
        <f t="shared" si="151"/>
        <v>-</v>
      </c>
      <c r="BD171" s="64" t="str">
        <f t="shared" si="116"/>
        <v>-</v>
      </c>
      <c r="BE171" s="64" t="str">
        <f t="shared" si="117"/>
        <v>-</v>
      </c>
      <c r="BF171" s="64" t="str">
        <f t="shared" si="118"/>
        <v>-</v>
      </c>
      <c r="BG171" s="64" t="str">
        <f t="shared" si="152"/>
        <v>-</v>
      </c>
      <c r="BH171" s="64" t="str">
        <f t="shared" si="119"/>
        <v>-</v>
      </c>
      <c r="BI171" s="57" t="str">
        <f t="shared" si="153"/>
        <v>-</v>
      </c>
      <c r="BJ171" s="56">
        <f t="shared" si="169"/>
        <v>127</v>
      </c>
      <c r="BK171" s="64" t="str">
        <f t="shared" si="154"/>
        <v>-</v>
      </c>
      <c r="BL171" s="64" t="str">
        <f t="shared" si="120"/>
        <v>-</v>
      </c>
      <c r="BM171" s="64" t="str">
        <f t="shared" si="121"/>
        <v>-</v>
      </c>
      <c r="BN171" s="64" t="str">
        <f t="shared" si="122"/>
        <v>-</v>
      </c>
      <c r="BO171" s="64" t="str">
        <f t="shared" si="155"/>
        <v>-</v>
      </c>
      <c r="BP171" s="64" t="str">
        <f t="shared" si="123"/>
        <v>-</v>
      </c>
      <c r="BQ171" s="57" t="str">
        <f t="shared" si="156"/>
        <v>-</v>
      </c>
      <c r="BR171" s="56">
        <f t="shared" si="170"/>
        <v>127</v>
      </c>
      <c r="BS171" s="64" t="str">
        <f t="shared" si="157"/>
        <v>-</v>
      </c>
      <c r="BT171" s="64" t="str">
        <f t="shared" si="124"/>
        <v>-</v>
      </c>
      <c r="BU171" s="64" t="str">
        <f t="shared" si="125"/>
        <v>-</v>
      </c>
      <c r="BV171" s="64" t="str">
        <f t="shared" si="126"/>
        <v>-</v>
      </c>
      <c r="BW171" s="64" t="str">
        <f t="shared" si="158"/>
        <v>-</v>
      </c>
      <c r="BX171" s="64" t="str">
        <f t="shared" si="127"/>
        <v>-</v>
      </c>
      <c r="BY171" s="57" t="str">
        <f t="shared" si="159"/>
        <v>-</v>
      </c>
      <c r="BZ171" s="56">
        <f t="shared" si="171"/>
        <v>127</v>
      </c>
      <c r="CA171" s="64" t="str">
        <f t="shared" si="160"/>
        <v>-</v>
      </c>
      <c r="CB171" s="64" t="str">
        <f t="shared" si="128"/>
        <v>-</v>
      </c>
      <c r="CC171" s="64" t="str">
        <f t="shared" si="129"/>
        <v>-</v>
      </c>
      <c r="CD171" s="64" t="str">
        <f t="shared" si="130"/>
        <v>-</v>
      </c>
      <c r="CE171" s="64" t="str">
        <f t="shared" si="161"/>
        <v>-</v>
      </c>
      <c r="CF171" s="64" t="str">
        <f t="shared" si="131"/>
        <v>-</v>
      </c>
      <c r="CG171" s="57" t="str">
        <f t="shared" si="162"/>
        <v>-</v>
      </c>
      <c r="CH171" s="56">
        <f t="shared" si="172"/>
        <v>127</v>
      </c>
      <c r="CI171" s="64" t="str">
        <f t="shared" si="163"/>
        <v>-</v>
      </c>
      <c r="CJ171" s="64" t="str">
        <f t="shared" si="132"/>
        <v>-</v>
      </c>
      <c r="CK171" s="64" t="str">
        <f t="shared" si="133"/>
        <v>-</v>
      </c>
      <c r="CL171" s="64" t="str">
        <f t="shared" si="134"/>
        <v>-</v>
      </c>
      <c r="CM171" s="64" t="str">
        <f t="shared" si="164"/>
        <v>-</v>
      </c>
      <c r="CN171" s="64" t="str">
        <f t="shared" si="135"/>
        <v>-</v>
      </c>
      <c r="CO171" s="57" t="str">
        <f t="shared" si="165"/>
        <v>-</v>
      </c>
    </row>
    <row r="172" spans="3:93" ht="18" customHeight="1" x14ac:dyDescent="0.25">
      <c r="C172" s="299"/>
      <c r="D172" s="240"/>
      <c r="E172" s="64"/>
      <c r="F172" s="240"/>
      <c r="G172" s="62"/>
      <c r="H172" s="62"/>
      <c r="I172" s="62"/>
      <c r="J172" s="62"/>
      <c r="K172" s="62"/>
      <c r="L172" s="62"/>
      <c r="M172" s="62"/>
      <c r="N172" s="62"/>
      <c r="O172" s="56">
        <f t="shared" si="173"/>
        <v>128</v>
      </c>
      <c r="P172" s="64">
        <f t="shared" si="136"/>
        <v>0</v>
      </c>
      <c r="Q172" s="64" t="str">
        <f t="shared" si="97"/>
        <v>-</v>
      </c>
      <c r="R172" s="64" t="str">
        <f t="shared" si="98"/>
        <v>-</v>
      </c>
      <c r="S172" s="64">
        <f t="shared" si="137"/>
        <v>0</v>
      </c>
      <c r="T172" s="64" t="str">
        <f t="shared" si="138"/>
        <v>-</v>
      </c>
      <c r="U172" s="57" t="str">
        <f t="shared" si="99"/>
        <v>Payoff</v>
      </c>
      <c r="V172" s="56">
        <f t="shared" si="174"/>
        <v>128</v>
      </c>
      <c r="W172" s="64">
        <f t="shared" si="139"/>
        <v>0</v>
      </c>
      <c r="X172" s="64" t="str">
        <f t="shared" si="100"/>
        <v>-</v>
      </c>
      <c r="Y172" s="64">
        <f t="shared" si="101"/>
        <v>0</v>
      </c>
      <c r="Z172" s="64" t="str">
        <f t="shared" si="102"/>
        <v>-</v>
      </c>
      <c r="AA172" s="64" t="str">
        <f t="shared" si="140"/>
        <v>-</v>
      </c>
      <c r="AB172" s="64" t="str">
        <f t="shared" si="103"/>
        <v>-</v>
      </c>
      <c r="AC172" s="57" t="str">
        <f t="shared" si="141"/>
        <v>Payoff</v>
      </c>
      <c r="AD172" s="56">
        <f t="shared" si="175"/>
        <v>128</v>
      </c>
      <c r="AE172" s="64">
        <f t="shared" si="142"/>
        <v>0</v>
      </c>
      <c r="AF172" s="64" t="str">
        <f t="shared" si="104"/>
        <v>-</v>
      </c>
      <c r="AG172" s="64">
        <f t="shared" si="105"/>
        <v>0</v>
      </c>
      <c r="AH172" s="64" t="str">
        <f t="shared" si="106"/>
        <v>-</v>
      </c>
      <c r="AI172" s="64" t="str">
        <f t="shared" si="143"/>
        <v>-</v>
      </c>
      <c r="AJ172" s="64" t="str">
        <f t="shared" si="107"/>
        <v>-</v>
      </c>
      <c r="AK172" s="57" t="str">
        <f t="shared" si="144"/>
        <v>Payoff</v>
      </c>
      <c r="AL172" s="56">
        <f t="shared" si="166"/>
        <v>128</v>
      </c>
      <c r="AM172" s="64" t="str">
        <f t="shared" si="145"/>
        <v>-</v>
      </c>
      <c r="AN172" s="64" t="str">
        <f t="shared" si="108"/>
        <v>-</v>
      </c>
      <c r="AO172" s="64" t="str">
        <f t="shared" si="109"/>
        <v>-</v>
      </c>
      <c r="AP172" s="64" t="str">
        <f t="shared" si="110"/>
        <v>-</v>
      </c>
      <c r="AQ172" s="64" t="str">
        <f t="shared" si="146"/>
        <v>-</v>
      </c>
      <c r="AR172" s="64" t="str">
        <f t="shared" si="111"/>
        <v>-</v>
      </c>
      <c r="AS172" s="57" t="str">
        <f t="shared" si="147"/>
        <v>-</v>
      </c>
      <c r="AT172" s="56">
        <f t="shared" si="167"/>
        <v>128</v>
      </c>
      <c r="AU172" s="64" t="str">
        <f t="shared" si="148"/>
        <v>-</v>
      </c>
      <c r="AV172" s="64" t="str">
        <f t="shared" si="112"/>
        <v>-</v>
      </c>
      <c r="AW172" s="64" t="str">
        <f t="shared" si="113"/>
        <v>-</v>
      </c>
      <c r="AX172" s="64" t="str">
        <f t="shared" si="114"/>
        <v>-</v>
      </c>
      <c r="AY172" s="64" t="str">
        <f t="shared" si="149"/>
        <v>-</v>
      </c>
      <c r="AZ172" s="64" t="str">
        <f t="shared" si="115"/>
        <v>-</v>
      </c>
      <c r="BA172" s="57" t="str">
        <f t="shared" si="150"/>
        <v>-</v>
      </c>
      <c r="BB172" s="56">
        <f t="shared" si="168"/>
        <v>128</v>
      </c>
      <c r="BC172" s="64" t="str">
        <f t="shared" si="151"/>
        <v>-</v>
      </c>
      <c r="BD172" s="64" t="str">
        <f t="shared" si="116"/>
        <v>-</v>
      </c>
      <c r="BE172" s="64" t="str">
        <f t="shared" si="117"/>
        <v>-</v>
      </c>
      <c r="BF172" s="64" t="str">
        <f t="shared" si="118"/>
        <v>-</v>
      </c>
      <c r="BG172" s="64" t="str">
        <f t="shared" si="152"/>
        <v>-</v>
      </c>
      <c r="BH172" s="64" t="str">
        <f t="shared" si="119"/>
        <v>-</v>
      </c>
      <c r="BI172" s="57" t="str">
        <f t="shared" si="153"/>
        <v>-</v>
      </c>
      <c r="BJ172" s="56">
        <f t="shared" si="169"/>
        <v>128</v>
      </c>
      <c r="BK172" s="64" t="str">
        <f t="shared" si="154"/>
        <v>-</v>
      </c>
      <c r="BL172" s="64" t="str">
        <f t="shared" si="120"/>
        <v>-</v>
      </c>
      <c r="BM172" s="64" t="str">
        <f t="shared" si="121"/>
        <v>-</v>
      </c>
      <c r="BN172" s="64" t="str">
        <f t="shared" si="122"/>
        <v>-</v>
      </c>
      <c r="BO172" s="64" t="str">
        <f t="shared" si="155"/>
        <v>-</v>
      </c>
      <c r="BP172" s="64" t="str">
        <f t="shared" si="123"/>
        <v>-</v>
      </c>
      <c r="BQ172" s="57" t="str">
        <f t="shared" si="156"/>
        <v>-</v>
      </c>
      <c r="BR172" s="56">
        <f t="shared" si="170"/>
        <v>128</v>
      </c>
      <c r="BS172" s="64" t="str">
        <f t="shared" si="157"/>
        <v>-</v>
      </c>
      <c r="BT172" s="64" t="str">
        <f t="shared" si="124"/>
        <v>-</v>
      </c>
      <c r="BU172" s="64" t="str">
        <f t="shared" si="125"/>
        <v>-</v>
      </c>
      <c r="BV172" s="64" t="str">
        <f t="shared" si="126"/>
        <v>-</v>
      </c>
      <c r="BW172" s="64" t="str">
        <f t="shared" si="158"/>
        <v>-</v>
      </c>
      <c r="BX172" s="64" t="str">
        <f t="shared" si="127"/>
        <v>-</v>
      </c>
      <c r="BY172" s="57" t="str">
        <f t="shared" si="159"/>
        <v>-</v>
      </c>
      <c r="BZ172" s="56">
        <f t="shared" si="171"/>
        <v>128</v>
      </c>
      <c r="CA172" s="64" t="str">
        <f t="shared" si="160"/>
        <v>-</v>
      </c>
      <c r="CB172" s="64" t="str">
        <f t="shared" si="128"/>
        <v>-</v>
      </c>
      <c r="CC172" s="64" t="str">
        <f t="shared" si="129"/>
        <v>-</v>
      </c>
      <c r="CD172" s="64" t="str">
        <f t="shared" si="130"/>
        <v>-</v>
      </c>
      <c r="CE172" s="64" t="str">
        <f t="shared" si="161"/>
        <v>-</v>
      </c>
      <c r="CF172" s="64" t="str">
        <f t="shared" si="131"/>
        <v>-</v>
      </c>
      <c r="CG172" s="57" t="str">
        <f t="shared" si="162"/>
        <v>-</v>
      </c>
      <c r="CH172" s="56">
        <f t="shared" si="172"/>
        <v>128</v>
      </c>
      <c r="CI172" s="64" t="str">
        <f t="shared" si="163"/>
        <v>-</v>
      </c>
      <c r="CJ172" s="64" t="str">
        <f t="shared" si="132"/>
        <v>-</v>
      </c>
      <c r="CK172" s="64" t="str">
        <f t="shared" si="133"/>
        <v>-</v>
      </c>
      <c r="CL172" s="64" t="str">
        <f t="shared" si="134"/>
        <v>-</v>
      </c>
      <c r="CM172" s="64" t="str">
        <f t="shared" si="164"/>
        <v>-</v>
      </c>
      <c r="CN172" s="64" t="str">
        <f t="shared" si="135"/>
        <v>-</v>
      </c>
      <c r="CO172" s="57" t="str">
        <f t="shared" si="165"/>
        <v>-</v>
      </c>
    </row>
    <row r="173" spans="3:93" ht="18" customHeight="1" x14ac:dyDescent="0.25">
      <c r="C173" s="299"/>
      <c r="D173" s="240"/>
      <c r="E173" s="64"/>
      <c r="F173" s="240"/>
      <c r="G173" s="62"/>
      <c r="H173" s="62"/>
      <c r="I173" s="62"/>
      <c r="J173" s="62"/>
      <c r="K173" s="62"/>
      <c r="L173" s="62"/>
      <c r="M173" s="62"/>
      <c r="N173" s="62"/>
      <c r="O173" s="56">
        <f t="shared" si="173"/>
        <v>129</v>
      </c>
      <c r="P173" s="64">
        <f t="shared" si="136"/>
        <v>0</v>
      </c>
      <c r="Q173" s="64" t="str">
        <f t="shared" si="97"/>
        <v>-</v>
      </c>
      <c r="R173" s="64" t="str">
        <f t="shared" si="98"/>
        <v>-</v>
      </c>
      <c r="S173" s="64">
        <f t="shared" si="137"/>
        <v>0</v>
      </c>
      <c r="T173" s="64" t="str">
        <f t="shared" si="138"/>
        <v>-</v>
      </c>
      <c r="U173" s="57" t="str">
        <f t="shared" si="99"/>
        <v>Payoff</v>
      </c>
      <c r="V173" s="56">
        <f t="shared" si="174"/>
        <v>129</v>
      </c>
      <c r="W173" s="64">
        <f t="shared" si="139"/>
        <v>0</v>
      </c>
      <c r="X173" s="64" t="str">
        <f t="shared" si="100"/>
        <v>-</v>
      </c>
      <c r="Y173" s="64">
        <f t="shared" si="101"/>
        <v>0</v>
      </c>
      <c r="Z173" s="64" t="str">
        <f t="shared" si="102"/>
        <v>-</v>
      </c>
      <c r="AA173" s="64" t="str">
        <f t="shared" si="140"/>
        <v>-</v>
      </c>
      <c r="AB173" s="64" t="str">
        <f t="shared" si="103"/>
        <v>-</v>
      </c>
      <c r="AC173" s="57" t="str">
        <f t="shared" si="141"/>
        <v>Payoff</v>
      </c>
      <c r="AD173" s="56">
        <f t="shared" si="175"/>
        <v>129</v>
      </c>
      <c r="AE173" s="64">
        <f t="shared" si="142"/>
        <v>0</v>
      </c>
      <c r="AF173" s="64" t="str">
        <f t="shared" si="104"/>
        <v>-</v>
      </c>
      <c r="AG173" s="64">
        <f t="shared" si="105"/>
        <v>0</v>
      </c>
      <c r="AH173" s="64" t="str">
        <f t="shared" si="106"/>
        <v>-</v>
      </c>
      <c r="AI173" s="64" t="str">
        <f t="shared" si="143"/>
        <v>-</v>
      </c>
      <c r="AJ173" s="64" t="str">
        <f t="shared" si="107"/>
        <v>-</v>
      </c>
      <c r="AK173" s="57" t="str">
        <f t="shared" si="144"/>
        <v>Payoff</v>
      </c>
      <c r="AL173" s="56">
        <f t="shared" si="166"/>
        <v>129</v>
      </c>
      <c r="AM173" s="64" t="str">
        <f t="shared" si="145"/>
        <v>-</v>
      </c>
      <c r="AN173" s="64" t="str">
        <f t="shared" si="108"/>
        <v>-</v>
      </c>
      <c r="AO173" s="64" t="str">
        <f t="shared" si="109"/>
        <v>-</v>
      </c>
      <c r="AP173" s="64" t="str">
        <f t="shared" si="110"/>
        <v>-</v>
      </c>
      <c r="AQ173" s="64" t="str">
        <f t="shared" si="146"/>
        <v>-</v>
      </c>
      <c r="AR173" s="64" t="str">
        <f t="shared" si="111"/>
        <v>-</v>
      </c>
      <c r="AS173" s="57" t="str">
        <f t="shared" si="147"/>
        <v>-</v>
      </c>
      <c r="AT173" s="56">
        <f t="shared" si="167"/>
        <v>129</v>
      </c>
      <c r="AU173" s="64" t="str">
        <f t="shared" si="148"/>
        <v>-</v>
      </c>
      <c r="AV173" s="64" t="str">
        <f t="shared" si="112"/>
        <v>-</v>
      </c>
      <c r="AW173" s="64" t="str">
        <f t="shared" si="113"/>
        <v>-</v>
      </c>
      <c r="AX173" s="64" t="str">
        <f t="shared" si="114"/>
        <v>-</v>
      </c>
      <c r="AY173" s="64" t="str">
        <f t="shared" si="149"/>
        <v>-</v>
      </c>
      <c r="AZ173" s="64" t="str">
        <f t="shared" si="115"/>
        <v>-</v>
      </c>
      <c r="BA173" s="57" t="str">
        <f t="shared" si="150"/>
        <v>-</v>
      </c>
      <c r="BB173" s="56">
        <f t="shared" si="168"/>
        <v>129</v>
      </c>
      <c r="BC173" s="64" t="str">
        <f t="shared" si="151"/>
        <v>-</v>
      </c>
      <c r="BD173" s="64" t="str">
        <f t="shared" si="116"/>
        <v>-</v>
      </c>
      <c r="BE173" s="64" t="str">
        <f t="shared" si="117"/>
        <v>-</v>
      </c>
      <c r="BF173" s="64" t="str">
        <f t="shared" si="118"/>
        <v>-</v>
      </c>
      <c r="BG173" s="64" t="str">
        <f t="shared" si="152"/>
        <v>-</v>
      </c>
      <c r="BH173" s="64" t="str">
        <f t="shared" si="119"/>
        <v>-</v>
      </c>
      <c r="BI173" s="57" t="str">
        <f t="shared" si="153"/>
        <v>-</v>
      </c>
      <c r="BJ173" s="56">
        <f t="shared" si="169"/>
        <v>129</v>
      </c>
      <c r="BK173" s="64" t="str">
        <f t="shared" si="154"/>
        <v>-</v>
      </c>
      <c r="BL173" s="64" t="str">
        <f t="shared" si="120"/>
        <v>-</v>
      </c>
      <c r="BM173" s="64" t="str">
        <f t="shared" si="121"/>
        <v>-</v>
      </c>
      <c r="BN173" s="64" t="str">
        <f t="shared" si="122"/>
        <v>-</v>
      </c>
      <c r="BO173" s="64" t="str">
        <f t="shared" si="155"/>
        <v>-</v>
      </c>
      <c r="BP173" s="64" t="str">
        <f t="shared" si="123"/>
        <v>-</v>
      </c>
      <c r="BQ173" s="57" t="str">
        <f t="shared" si="156"/>
        <v>-</v>
      </c>
      <c r="BR173" s="56">
        <f t="shared" si="170"/>
        <v>129</v>
      </c>
      <c r="BS173" s="64" t="str">
        <f t="shared" si="157"/>
        <v>-</v>
      </c>
      <c r="BT173" s="64" t="str">
        <f t="shared" si="124"/>
        <v>-</v>
      </c>
      <c r="BU173" s="64" t="str">
        <f t="shared" si="125"/>
        <v>-</v>
      </c>
      <c r="BV173" s="64" t="str">
        <f t="shared" si="126"/>
        <v>-</v>
      </c>
      <c r="BW173" s="64" t="str">
        <f t="shared" si="158"/>
        <v>-</v>
      </c>
      <c r="BX173" s="64" t="str">
        <f t="shared" si="127"/>
        <v>-</v>
      </c>
      <c r="BY173" s="57" t="str">
        <f t="shared" si="159"/>
        <v>-</v>
      </c>
      <c r="BZ173" s="56">
        <f t="shared" si="171"/>
        <v>129</v>
      </c>
      <c r="CA173" s="64" t="str">
        <f t="shared" si="160"/>
        <v>-</v>
      </c>
      <c r="CB173" s="64" t="str">
        <f t="shared" si="128"/>
        <v>-</v>
      </c>
      <c r="CC173" s="64" t="str">
        <f t="shared" si="129"/>
        <v>-</v>
      </c>
      <c r="CD173" s="64" t="str">
        <f t="shared" si="130"/>
        <v>-</v>
      </c>
      <c r="CE173" s="64" t="str">
        <f t="shared" si="161"/>
        <v>-</v>
      </c>
      <c r="CF173" s="64" t="str">
        <f t="shared" si="131"/>
        <v>-</v>
      </c>
      <c r="CG173" s="57" t="str">
        <f t="shared" si="162"/>
        <v>-</v>
      </c>
      <c r="CH173" s="56">
        <f t="shared" si="172"/>
        <v>129</v>
      </c>
      <c r="CI173" s="64" t="str">
        <f t="shared" si="163"/>
        <v>-</v>
      </c>
      <c r="CJ173" s="64" t="str">
        <f t="shared" si="132"/>
        <v>-</v>
      </c>
      <c r="CK173" s="64" t="str">
        <f t="shared" si="133"/>
        <v>-</v>
      </c>
      <c r="CL173" s="64" t="str">
        <f t="shared" si="134"/>
        <v>-</v>
      </c>
      <c r="CM173" s="64" t="str">
        <f t="shared" si="164"/>
        <v>-</v>
      </c>
      <c r="CN173" s="64" t="str">
        <f t="shared" si="135"/>
        <v>-</v>
      </c>
      <c r="CO173" s="57" t="str">
        <f t="shared" si="165"/>
        <v>-</v>
      </c>
    </row>
    <row r="174" spans="3:93" ht="18" customHeight="1" x14ac:dyDescent="0.25">
      <c r="C174" s="299"/>
      <c r="D174" s="240"/>
      <c r="E174" s="64"/>
      <c r="F174" s="240"/>
      <c r="G174" s="62"/>
      <c r="H174" s="62"/>
      <c r="I174" s="62"/>
      <c r="J174" s="62"/>
      <c r="K174" s="62"/>
      <c r="L174" s="62"/>
      <c r="M174" s="62"/>
      <c r="N174" s="62"/>
      <c r="O174" s="56">
        <f t="shared" si="173"/>
        <v>130</v>
      </c>
      <c r="P174" s="64">
        <f t="shared" si="136"/>
        <v>0</v>
      </c>
      <c r="Q174" s="64" t="str">
        <f t="shared" ref="Q174:Q237" si="176">IFERROR(IF(P$39="-","-",IF(IF(R174+S174-P174&lt;$Q$24,S174-P174+R174,$Q$24)&lt;=0,0,IF(R174+S174-P174&lt;$Q$24,S174-P174+R174,$Q$24))),"-")</f>
        <v>-</v>
      </c>
      <c r="R174" s="64" t="str">
        <f t="shared" ref="R174:R237" si="177">IFERROR(IF(OR(P$39="-","-",INDEX($P$9:$T$18,MATCH(P$39,$O$9:$O$18,0),5)*S174&lt;=0),"-",INDEX($P$9:$T$18,MATCH(P$39,$O$9:$O$18,0),5)*S174),"-")</f>
        <v>-</v>
      </c>
      <c r="S174" s="64">
        <f t="shared" si="137"/>
        <v>0</v>
      </c>
      <c r="T174" s="64" t="str">
        <f t="shared" si="138"/>
        <v>-</v>
      </c>
      <c r="U174" s="57" t="str">
        <f t="shared" ref="U174:U237" si="178">IF(OR(U173="Payoff",T174=0,T174&lt;0,T174="-"),"Payoff","-")</f>
        <v>Payoff</v>
      </c>
      <c r="V174" s="56">
        <f t="shared" si="174"/>
        <v>130</v>
      </c>
      <c r="W174" s="64">
        <f t="shared" si="139"/>
        <v>0</v>
      </c>
      <c r="X174" s="64" t="str">
        <f t="shared" ref="X174:X237" si="179">IFERROR(IF(W$39="-","-",IF(IF(Z174+AA174-W174&lt;$Q$24,AA174-W174+Z174,$Q$24)&lt;=0,0,IF(U174&lt;&gt;"Payoff",0,IF(Z174+AA174-W174&lt;$Q$24,AA174-W174+Z174,$Q$24)))),"-")</f>
        <v>-</v>
      </c>
      <c r="Y174" s="64">
        <f t="shared" ref="Y174:Y237" si="180">IFERROR(IF(W$39="-","-",IF(U174="Payoff",IF(SUM(Z174:AA174)-SUM(W174:X174)&lt;=0,0,IF(W174+X$42-IF(P174="-",0,P174)&gt;Z174+AA174,(Z174+AA174)-W174,X$42-IF(P174="-",0,P174))),0)),0)</f>
        <v>0</v>
      </c>
      <c r="Z174" s="64" t="str">
        <f t="shared" ref="Z174:Z237" si="181">IFERROR(IF(OR(W$39="-","-",INDEX($P$9:$T$18,MATCH(W$39,$O$9:$O$18,0),5)*AA174&lt;=0),"-",INDEX($P$9:$T$18,MATCH(W$39,$O$9:$O$18,0),5)*AA174),"-")</f>
        <v>-</v>
      </c>
      <c r="AA174" s="64" t="str">
        <f t="shared" si="140"/>
        <v>-</v>
      </c>
      <c r="AB174" s="64" t="str">
        <f t="shared" ref="AB174:AB237" si="182">IF(W$39="-","-",IFERROR(Z174+AA174-SUM(W174:Y174),"-"))</f>
        <v>-</v>
      </c>
      <c r="AC174" s="57" t="str">
        <f t="shared" si="141"/>
        <v>Payoff</v>
      </c>
      <c r="AD174" s="56">
        <f t="shared" si="175"/>
        <v>130</v>
      </c>
      <c r="AE174" s="64">
        <f t="shared" si="142"/>
        <v>0</v>
      </c>
      <c r="AF174" s="64" t="str">
        <f t="shared" ref="AF174:AF237" si="183">IFERROR(IF(AE$39="-","-",IF(IF(AH174+AI174-AE174&lt;$Q$24,AI174-AE174+AH174,$Q$24)&lt;=0,0,IF(AC174&lt;&gt;"Payoff",0,IF(AH174+AI174-AE174&lt;$Q$24,AI174-AE174+AH174,$Q$24)))),"-")</f>
        <v>-</v>
      </c>
      <c r="AG174" s="64">
        <f t="shared" ref="AG174:AG237" si="184">IFERROR(IF(AE$39="-","-",IF(AC174="Payoff",IF(SUM(AH174:AI174)-SUM(AE174:AF174)&lt;=0,0,IF(AE174+AF$42-IF(X174="-",0,X174)&gt;AH174+AI174,(AH174+AI174)-AE174,AF$42-IF(X174="-",0,X174))),0)),0)</f>
        <v>0</v>
      </c>
      <c r="AH174" s="64" t="str">
        <f t="shared" ref="AH174:AH237" si="185">IFERROR(IF(OR(AE$39="-","-",INDEX($P$9:$T$18,MATCH(AE$39,$O$9:$O$18,0),5)*AI174&lt;=0),"-",INDEX($P$9:$T$18,MATCH(AE$39,$O$9:$O$18,0),5)*AI174),"-")</f>
        <v>-</v>
      </c>
      <c r="AI174" s="64" t="str">
        <f t="shared" si="143"/>
        <v>-</v>
      </c>
      <c r="AJ174" s="64" t="str">
        <f t="shared" ref="AJ174:AJ237" si="186">IF(AE$39="-","-",IFERROR(AH174+AI174-SUM(AE174:AG174),"-"))</f>
        <v>-</v>
      </c>
      <c r="AK174" s="57" t="str">
        <f t="shared" si="144"/>
        <v>Payoff</v>
      </c>
      <c r="AL174" s="56">
        <f t="shared" si="166"/>
        <v>130</v>
      </c>
      <c r="AM174" s="64" t="str">
        <f t="shared" si="145"/>
        <v>-</v>
      </c>
      <c r="AN174" s="64" t="str">
        <f t="shared" ref="AN174:AN237" si="187">IFERROR(IF(AM$39="-","-",IF(IF(AP174+AQ174-AM174&lt;$Q$24,AQ174-AM174+AP174,$Q$24)&lt;=0,0,IF(AK174&lt;&gt;"Payoff",0,IF(AP174+AQ174-AM174&lt;$Q$24,AQ174-AM174+AP174,$Q$24)))),"-")</f>
        <v>-</v>
      </c>
      <c r="AO174" s="64" t="str">
        <f t="shared" ref="AO174:AO237" si="188">IFERROR(IF(AM$39="-","-",IF(AK174="Payoff",IF(SUM(AP174:AQ174)-SUM(AM174:AN174)&lt;=0,0,IF(AM174+AN$42-IF(AF174="-",0,AF174)&gt;AP174+AQ174,(AP174+AQ174)-AM174,AN$42-IF(AF174="-",0,AF174))),0)),0)</f>
        <v>-</v>
      </c>
      <c r="AP174" s="64" t="str">
        <f t="shared" ref="AP174:AP237" si="189">IFERROR(IF(OR(AM$39="-","-",INDEX($P$9:$T$18,MATCH(AM$39,$O$9:$O$18,0),5)*AQ174&lt;=0),"-",INDEX($P$9:$T$18,MATCH(AM$39,$O$9:$O$18,0),5)*AQ174),"-")</f>
        <v>-</v>
      </c>
      <c r="AQ174" s="64" t="str">
        <f t="shared" si="146"/>
        <v>-</v>
      </c>
      <c r="AR174" s="64" t="str">
        <f t="shared" ref="AR174:AR237" si="190">IF(AM$39="-","-",IFERROR(AP174+AQ174-SUM(AM174:AO174),"-"))</f>
        <v>-</v>
      </c>
      <c r="AS174" s="57" t="str">
        <f t="shared" si="147"/>
        <v>-</v>
      </c>
      <c r="AT174" s="56">
        <f t="shared" si="167"/>
        <v>130</v>
      </c>
      <c r="AU174" s="64" t="str">
        <f t="shared" si="148"/>
        <v>-</v>
      </c>
      <c r="AV174" s="64" t="str">
        <f t="shared" ref="AV174:AV237" si="191">IFERROR(IF(AU$39="-","-",IF(IF(AX174+AY174-AU174&lt;$Q$24,AY174-AU174+AX174,$Q$24)&lt;=0,0,IF(AS174&lt;&gt;"Payoff",0,IF(AX174+AY174-AU174&lt;$Q$24,AY174-AU174+AX174,$Q$24)))),"-")</f>
        <v>-</v>
      </c>
      <c r="AW174" s="64" t="str">
        <f t="shared" ref="AW174:AW237" si="192">IFERROR(IF(AU$39="-","-",IF(AS174="Payoff",IF(SUM(AX174:AY174)-SUM(AU174:AV174)&lt;=0,0,IF(AU174+AV$42-IF(AN174="-",0,AN174)&gt;AX174+AY174,(AX174+AY174)-AU174,AV$42-IF(AN174="-",0,AN174))),0)),0)</f>
        <v>-</v>
      </c>
      <c r="AX174" s="64" t="str">
        <f t="shared" ref="AX174:AX237" si="193">IFERROR(IF(OR(AU$39="-","-",INDEX($P$9:$T$18,MATCH(AU$39,$O$9:$O$18,0),5)*AY174&lt;=0),"-",INDEX($P$9:$T$18,MATCH(AU$39,$O$9:$O$18,0),5)*AY174),"-")</f>
        <v>-</v>
      </c>
      <c r="AY174" s="64" t="str">
        <f t="shared" si="149"/>
        <v>-</v>
      </c>
      <c r="AZ174" s="64" t="str">
        <f t="shared" ref="AZ174:AZ237" si="194">IF(AU$39="-","-",IFERROR(AX174+AY174-SUM(AU174:AW174),"-"))</f>
        <v>-</v>
      </c>
      <c r="BA174" s="57" t="str">
        <f t="shared" si="150"/>
        <v>-</v>
      </c>
      <c r="BB174" s="56">
        <f t="shared" si="168"/>
        <v>130</v>
      </c>
      <c r="BC174" s="64" t="str">
        <f t="shared" si="151"/>
        <v>-</v>
      </c>
      <c r="BD174" s="64" t="str">
        <f t="shared" ref="BD174:BD237" si="195">IFERROR(IF(BC$39="-","-",IF(IF(BF174+BG174-BC174&lt;$Q$24,BG174-BC174+BF174,$Q$24)&lt;=0,0,IF(BA174&lt;&gt;"Payoff",0,IF(BF174+BG174-BC174&lt;$Q$24,BG174-BC174+BF174,$Q$24)))),"-")</f>
        <v>-</v>
      </c>
      <c r="BE174" s="64" t="str">
        <f t="shared" ref="BE174:BE237" si="196">IFERROR(IF(BC$39="-","-",IF(BA174="Payoff",IF(SUM(BF174:BG174)-SUM(BC174:BD174)&lt;=0,0,IF(BC174+BD$42-IF(AV174="-",0,AV174)&gt;BF174+BG174,(BF174+BG174)-BC174,BD$42-IF(AV174="-",0,AV174))),0)),0)</f>
        <v>-</v>
      </c>
      <c r="BF174" s="64" t="str">
        <f t="shared" ref="BF174:BF237" si="197">IFERROR(IF(OR(BC$39="-","-",INDEX($P$9:$T$18,MATCH(BC$39,$O$9:$O$18,0),5)*BG174&lt;=0),"-",INDEX($P$9:$T$18,MATCH(BC$39,$O$9:$O$18,0),5)*BG174),"-")</f>
        <v>-</v>
      </c>
      <c r="BG174" s="64" t="str">
        <f t="shared" si="152"/>
        <v>-</v>
      </c>
      <c r="BH174" s="64" t="str">
        <f t="shared" ref="BH174:BH237" si="198">IF(BC$39="-","-",IFERROR(BF174+BG174-SUM(BC174:BE174),"-"))</f>
        <v>-</v>
      </c>
      <c r="BI174" s="57" t="str">
        <f t="shared" si="153"/>
        <v>-</v>
      </c>
      <c r="BJ174" s="56">
        <f t="shared" si="169"/>
        <v>130</v>
      </c>
      <c r="BK174" s="64" t="str">
        <f t="shared" si="154"/>
        <v>-</v>
      </c>
      <c r="BL174" s="64" t="str">
        <f t="shared" ref="BL174:BL237" si="199">IFERROR(IF(BK$39="-","-",IF(IF(BN174+BO174-BK174&lt;$Q$24,BO174-BK174+BN174,$Q$24)&lt;=0,0,IF(BI174&lt;&gt;"Payoff",0,IF(BN174+BO174-BK174&lt;$Q$24,BO174-BK174+BN174,$Q$24)))),"-")</f>
        <v>-</v>
      </c>
      <c r="BM174" s="64" t="str">
        <f t="shared" ref="BM174:BM237" si="200">IFERROR(IF(BK$39="-","-",IF(BI174="Payoff",IF(SUM(BN174:BO174)-SUM(BK174:BL174)&lt;=0,0,IF(BK174+BL$42-IF(BD174="-",0,BD174)&gt;BN174+BO174,(BN174+BO174)-BK174,BL$42-IF(BD174="-",0,BD174))),0)),0)</f>
        <v>-</v>
      </c>
      <c r="BN174" s="64" t="str">
        <f t="shared" ref="BN174:BN237" si="201">IFERROR(IF(OR(BK$39="-","-",INDEX($P$9:$T$18,MATCH(BK$39,$O$9:$O$18,0),5)*BO174&lt;=0),"-",INDEX($P$9:$T$18,MATCH(BK$39,$O$9:$O$18,0),5)*BO174),"-")</f>
        <v>-</v>
      </c>
      <c r="BO174" s="64" t="str">
        <f t="shared" si="155"/>
        <v>-</v>
      </c>
      <c r="BP174" s="64" t="str">
        <f t="shared" ref="BP174:BP237" si="202">IF(BK$39="-","-",IFERROR(BN174+BO174-SUM(BK174:BM174),"-"))</f>
        <v>-</v>
      </c>
      <c r="BQ174" s="57" t="str">
        <f t="shared" si="156"/>
        <v>-</v>
      </c>
      <c r="BR174" s="56">
        <f t="shared" si="170"/>
        <v>130</v>
      </c>
      <c r="BS174" s="64" t="str">
        <f t="shared" si="157"/>
        <v>-</v>
      </c>
      <c r="BT174" s="64" t="str">
        <f t="shared" ref="BT174:BT237" si="203">IFERROR(IF(BS$39="-","-",IF(IF(BV174+BW174-BS174&lt;$Q$24,BW174-BS174+BV174,$Q$24)&lt;=0,0,IF(BQ174&lt;&gt;"Payoff",0,IF(BV174+BW174-BS174&lt;$Q$24,BW174-BS174+BV174,$Q$24)))),"-")</f>
        <v>-</v>
      </c>
      <c r="BU174" s="64" t="str">
        <f t="shared" ref="BU174:BU237" si="204">IFERROR(IF(BS$39="-","-",IF(BQ174="Payoff",IF(SUM(BV174:BW174)-SUM(BS174:BT174)&lt;=0,0,IF(BS174+BT$42-IF(BL174="-",0,BL174)&gt;BV174+BW174,(BV174+BW174)-BS174,BT$42-IF(BL174="-",0,BL174))),0)),0)</f>
        <v>-</v>
      </c>
      <c r="BV174" s="64" t="str">
        <f t="shared" ref="BV174:BV237" si="205">IFERROR(IF(OR(BS$39="-","-",INDEX($P$9:$T$18,MATCH(BS$39,$O$9:$O$18,0),5)*BW174&lt;=0),"-",INDEX($P$9:$T$18,MATCH(BS$39,$O$9:$O$18,0),5)*BW174),"-")</f>
        <v>-</v>
      </c>
      <c r="BW174" s="64" t="str">
        <f t="shared" si="158"/>
        <v>-</v>
      </c>
      <c r="BX174" s="64" t="str">
        <f t="shared" ref="BX174:BX237" si="206">IF(BS$39="-","-",IFERROR(BV174+BW174-SUM(BS174:BU174),"-"))</f>
        <v>-</v>
      </c>
      <c r="BY174" s="57" t="str">
        <f t="shared" si="159"/>
        <v>-</v>
      </c>
      <c r="BZ174" s="56">
        <f t="shared" si="171"/>
        <v>130</v>
      </c>
      <c r="CA174" s="64" t="str">
        <f t="shared" si="160"/>
        <v>-</v>
      </c>
      <c r="CB174" s="64" t="str">
        <f t="shared" ref="CB174:CB237" si="207">IFERROR(IF(CA$39="-","-",IF(IF(CD174+CE174-CA174&lt;$Q$24,CE174-CA174+CD174,$Q$24)&lt;=0,0,IF(BY174&lt;&gt;"Payoff",0,IF(CD174+CE174-CA174&lt;$Q$24,CE174-CA174+CD174,$Q$24)))),"-")</f>
        <v>-</v>
      </c>
      <c r="CC174" s="64" t="str">
        <f t="shared" ref="CC174:CC237" si="208">IFERROR(IF(CA$39="-","-",IF(BY174="Payoff",IF(SUM(CD174:CE174)-SUM(CA174:CB174)&lt;=0,0,IF(CA174+CB$42-IF(BT174="-",0,BT174)&gt;CD174+CE174,(CD174+CE174)-CA174,CB$42-IF(BT174="-",0,BT174))),0)),0)</f>
        <v>-</v>
      </c>
      <c r="CD174" s="64" t="str">
        <f t="shared" ref="CD174:CD237" si="209">IFERROR(IF(OR(CA$39="-","-",INDEX($P$9:$T$18,MATCH(CA$39,$O$9:$O$18,0),5)*CE174&lt;=0),"-",INDEX($P$9:$T$18,MATCH(CA$39,$O$9:$O$18,0),5)*CE174),"-")</f>
        <v>-</v>
      </c>
      <c r="CE174" s="64" t="str">
        <f t="shared" si="161"/>
        <v>-</v>
      </c>
      <c r="CF174" s="64" t="str">
        <f t="shared" ref="CF174:CF237" si="210">IF(CA$39="-","-",IFERROR(CD174+CE174-SUM(CA174:CC174),"-"))</f>
        <v>-</v>
      </c>
      <c r="CG174" s="57" t="str">
        <f t="shared" si="162"/>
        <v>-</v>
      </c>
      <c r="CH174" s="56">
        <f t="shared" si="172"/>
        <v>130</v>
      </c>
      <c r="CI174" s="64" t="str">
        <f t="shared" si="163"/>
        <v>-</v>
      </c>
      <c r="CJ174" s="64" t="str">
        <f t="shared" ref="CJ174:CJ237" si="211">IFERROR(IF(CI$39="-","-",IF(IF(CL174+CM174-CI174&lt;$Q$24,CM174-CI174+CL174,$Q$24)&lt;=0,0,IF(CG174&lt;&gt;"Payoff",0,IF(CL174+CM174-CI174&lt;$Q$24,CM174-CI174+CL174,$Q$24)))),"-")</f>
        <v>-</v>
      </c>
      <c r="CK174" s="64" t="str">
        <f t="shared" ref="CK174:CK237" si="212">IFERROR(IF(CI$39="-","-",IF(CG174="Payoff",IF(SUM(CL174:CM174)-SUM(CI174:CJ174)&lt;=0,0,IF(CI174+CJ$42-IF(CB174="-",0,CB174)&gt;CL174+CM174,(CL174+CM174)-CI174,CJ$42-IF(CB174="-",0,CB174))),0)),0)</f>
        <v>-</v>
      </c>
      <c r="CL174" s="64" t="str">
        <f t="shared" ref="CL174:CL237" si="213">IFERROR(IF(OR(CI$39="-","-",INDEX($P$9:$T$18,MATCH(CI$39,$O$9:$O$18,0),5)*CM174&lt;=0),"-",INDEX($P$9:$T$18,MATCH(CI$39,$O$9:$O$18,0),5)*CM174),"-")</f>
        <v>-</v>
      </c>
      <c r="CM174" s="64" t="str">
        <f t="shared" si="164"/>
        <v>-</v>
      </c>
      <c r="CN174" s="64" t="str">
        <f t="shared" ref="CN174:CN237" si="214">IF(CI$39="-","-",IFERROR(CL174+CM174-SUM(CI174:CK174),"-"))</f>
        <v>-</v>
      </c>
      <c r="CO174" s="57" t="str">
        <f t="shared" si="165"/>
        <v>-</v>
      </c>
    </row>
    <row r="175" spans="3:93" ht="18" customHeight="1" x14ac:dyDescent="0.25">
      <c r="C175" s="299"/>
      <c r="D175" s="240"/>
      <c r="E175" s="64"/>
      <c r="F175" s="240"/>
      <c r="G175" s="62"/>
      <c r="H175" s="62"/>
      <c r="I175" s="62"/>
      <c r="J175" s="62"/>
      <c r="K175" s="62"/>
      <c r="L175" s="62"/>
      <c r="M175" s="62"/>
      <c r="N175" s="62"/>
      <c r="O175" s="56">
        <f t="shared" si="173"/>
        <v>131</v>
      </c>
      <c r="P175" s="64">
        <f t="shared" ref="P175:P238" si="215">IFERROR(IF(P$39="-","-",IF(SUM(R175:S175)&lt;=0,0,IF(SUM(R175,S175)-SUM(P174)&lt;=0,SUM(R175,S175),P174))),"-")</f>
        <v>0</v>
      </c>
      <c r="Q175" s="64" t="str">
        <f t="shared" si="176"/>
        <v>-</v>
      </c>
      <c r="R175" s="64" t="str">
        <f t="shared" si="177"/>
        <v>-</v>
      </c>
      <c r="S175" s="64">
        <f t="shared" ref="S175:S238" si="216">IF(P$39="-","-",IFERROR(S174-Q174-P174+R174,0))</f>
        <v>0</v>
      </c>
      <c r="T175" s="64" t="str">
        <f t="shared" ref="T175:T238" si="217">IF(P$39="-","-",IFERROR(R175+S175-SUM(P175:Q175),"-"))</f>
        <v>-</v>
      </c>
      <c r="U175" s="57" t="str">
        <f t="shared" si="178"/>
        <v>Payoff</v>
      </c>
      <c r="V175" s="56">
        <f t="shared" si="174"/>
        <v>131</v>
      </c>
      <c r="W175" s="64">
        <f t="shared" ref="W175:W238" si="218">IFERROR(IF(W$39="-","-",IF(SUM(Z175,AA175)&lt;=0,0,IF(SUM(Z174,AA174)-SUM(W174)&lt;=0,SUM(Z174,AA174),W174))),"-")</f>
        <v>0</v>
      </c>
      <c r="X175" s="64" t="str">
        <f t="shared" si="179"/>
        <v>-</v>
      </c>
      <c r="Y175" s="64">
        <f t="shared" si="180"/>
        <v>0</v>
      </c>
      <c r="Z175" s="64" t="str">
        <f t="shared" si="181"/>
        <v>-</v>
      </c>
      <c r="AA175" s="64" t="str">
        <f t="shared" ref="AA175:AA238" si="219">IF(W$39="-","-",AB174)</f>
        <v>-</v>
      </c>
      <c r="AB175" s="64" t="str">
        <f t="shared" si="182"/>
        <v>-</v>
      </c>
      <c r="AC175" s="57" t="str">
        <f t="shared" ref="AC175:AC238" si="220">IF(W$39="-","-",IF(OR(AC174="Payoff",AB175=0,AB175&lt;0,AB175="-"),"Payoff","-"))</f>
        <v>Payoff</v>
      </c>
      <c r="AD175" s="56">
        <f t="shared" si="175"/>
        <v>131</v>
      </c>
      <c r="AE175" s="64">
        <f t="shared" ref="AE175:AE238" si="221">IFERROR(IF(AE$39="-","-",IF(SUM(AH175,AI175)&lt;=0,0,IF(SUM(AH174,AI174)-SUM(AE174)&lt;=0,SUM(AH174,AI174),AE174))),"-")</f>
        <v>0</v>
      </c>
      <c r="AF175" s="64" t="str">
        <f t="shared" si="183"/>
        <v>-</v>
      </c>
      <c r="AG175" s="64">
        <f t="shared" si="184"/>
        <v>0</v>
      </c>
      <c r="AH175" s="64" t="str">
        <f t="shared" si="185"/>
        <v>-</v>
      </c>
      <c r="AI175" s="64" t="str">
        <f t="shared" ref="AI175:AI238" si="222">IF(AE$39="-","-",AJ174)</f>
        <v>-</v>
      </c>
      <c r="AJ175" s="64" t="str">
        <f t="shared" si="186"/>
        <v>-</v>
      </c>
      <c r="AK175" s="57" t="str">
        <f t="shared" ref="AK175:AK238" si="223">IF(AE$39="-","-",IF(OR(AK174="Payoff",AJ175=0,AJ175&lt;0,AJ175="-"),"Payoff","-"))</f>
        <v>Payoff</v>
      </c>
      <c r="AL175" s="56">
        <f t="shared" si="166"/>
        <v>131</v>
      </c>
      <c r="AM175" s="64" t="str">
        <f t="shared" ref="AM175:AM238" si="224">IFERROR(IF(AM$39="-","-",IF(SUM(AP175,AQ175)&lt;=0,0,IF(SUM(AP174,AQ174)-SUM(AM174)&lt;=0,SUM(AP174,AQ174),AM174))),"-")</f>
        <v>-</v>
      </c>
      <c r="AN175" s="64" t="str">
        <f t="shared" si="187"/>
        <v>-</v>
      </c>
      <c r="AO175" s="64" t="str">
        <f t="shared" si="188"/>
        <v>-</v>
      </c>
      <c r="AP175" s="64" t="str">
        <f t="shared" si="189"/>
        <v>-</v>
      </c>
      <c r="AQ175" s="64" t="str">
        <f t="shared" ref="AQ175:AQ238" si="225">IF(AM$39="-","-",AR174)</f>
        <v>-</v>
      </c>
      <c r="AR175" s="64" t="str">
        <f t="shared" si="190"/>
        <v>-</v>
      </c>
      <c r="AS175" s="57" t="str">
        <f t="shared" ref="AS175:AS238" si="226">IF(AM$39="-","-",IF(OR(AS174="Payoff",AR175=0,AR175&lt;0,AR175="-"),"Payoff","-"))</f>
        <v>-</v>
      </c>
      <c r="AT175" s="56">
        <f t="shared" si="167"/>
        <v>131</v>
      </c>
      <c r="AU175" s="64" t="str">
        <f t="shared" ref="AU175:AU238" si="227">IFERROR(IF(AU$39="-","-",IF(SUM(AX175,AY175)&lt;=0,0,IF(SUM(AX174,AY174)-SUM(AU174)&lt;=0,SUM(AX174,AY174),AU174))),"-")</f>
        <v>-</v>
      </c>
      <c r="AV175" s="64" t="str">
        <f t="shared" si="191"/>
        <v>-</v>
      </c>
      <c r="AW175" s="64" t="str">
        <f t="shared" si="192"/>
        <v>-</v>
      </c>
      <c r="AX175" s="64" t="str">
        <f t="shared" si="193"/>
        <v>-</v>
      </c>
      <c r="AY175" s="64" t="str">
        <f t="shared" ref="AY175:AY238" si="228">IF(AU$39="-","-",AZ174)</f>
        <v>-</v>
      </c>
      <c r="AZ175" s="64" t="str">
        <f t="shared" si="194"/>
        <v>-</v>
      </c>
      <c r="BA175" s="57" t="str">
        <f t="shared" ref="BA175:BA238" si="229">IF(AU$39="-","-",IF(OR(BA174="Payoff",AZ175=0,AZ175&lt;0,AZ175="-"),"Payoff","-"))</f>
        <v>-</v>
      </c>
      <c r="BB175" s="56">
        <f t="shared" si="168"/>
        <v>131</v>
      </c>
      <c r="BC175" s="64" t="str">
        <f t="shared" ref="BC175:BC238" si="230">IFERROR(IF(BC$39="-","-",IF(SUM(BF175,BG175)&lt;=0,0,IF(SUM(BF174,BG174)-SUM(BC174)&lt;=0,SUM(BF174,BG174),BC174))),"-")</f>
        <v>-</v>
      </c>
      <c r="BD175" s="64" t="str">
        <f t="shared" si="195"/>
        <v>-</v>
      </c>
      <c r="BE175" s="64" t="str">
        <f t="shared" si="196"/>
        <v>-</v>
      </c>
      <c r="BF175" s="64" t="str">
        <f t="shared" si="197"/>
        <v>-</v>
      </c>
      <c r="BG175" s="64" t="str">
        <f t="shared" ref="BG175:BG238" si="231">IF(BC$39="-","-",BH174)</f>
        <v>-</v>
      </c>
      <c r="BH175" s="64" t="str">
        <f t="shared" si="198"/>
        <v>-</v>
      </c>
      <c r="BI175" s="57" t="str">
        <f t="shared" ref="BI175:BI238" si="232">IF(BC$39="-","-",IF(OR(BI174="Payoff",BH175=0,BH175&lt;0,BH175="-"),"Payoff","-"))</f>
        <v>-</v>
      </c>
      <c r="BJ175" s="56">
        <f t="shared" si="169"/>
        <v>131</v>
      </c>
      <c r="BK175" s="64" t="str">
        <f t="shared" ref="BK175:BK238" si="233">IFERROR(IF(BK$39="-","-",IF(SUM(BN175,BO175)&lt;=0,0,IF(SUM(BN174,BO174)-SUM(BK174)&lt;=0,SUM(BN174,BO174),BK174))),"-")</f>
        <v>-</v>
      </c>
      <c r="BL175" s="64" t="str">
        <f t="shared" si="199"/>
        <v>-</v>
      </c>
      <c r="BM175" s="64" t="str">
        <f t="shared" si="200"/>
        <v>-</v>
      </c>
      <c r="BN175" s="64" t="str">
        <f t="shared" si="201"/>
        <v>-</v>
      </c>
      <c r="BO175" s="64" t="str">
        <f t="shared" ref="BO175:BO238" si="234">IF(BK$39="-","-",BP174)</f>
        <v>-</v>
      </c>
      <c r="BP175" s="64" t="str">
        <f t="shared" si="202"/>
        <v>-</v>
      </c>
      <c r="BQ175" s="57" t="str">
        <f t="shared" ref="BQ175:BQ238" si="235">IF(BK$39="-","-",IF(OR(BQ174="Payoff",BP175=0,BP175&lt;0,BP175="-"),"Payoff","-"))</f>
        <v>-</v>
      </c>
      <c r="BR175" s="56">
        <f t="shared" si="170"/>
        <v>131</v>
      </c>
      <c r="BS175" s="64" t="str">
        <f t="shared" ref="BS175:BS238" si="236">IFERROR(IF(BS$39="-","-",IF(SUM(BV175,BW175)&lt;=0,0,IF(SUM(BV174,BW174)-SUM(BS174)&lt;=0,SUM(BV174,BW174),BS174))),"-")</f>
        <v>-</v>
      </c>
      <c r="BT175" s="64" t="str">
        <f t="shared" si="203"/>
        <v>-</v>
      </c>
      <c r="BU175" s="64" t="str">
        <f t="shared" si="204"/>
        <v>-</v>
      </c>
      <c r="BV175" s="64" t="str">
        <f t="shared" si="205"/>
        <v>-</v>
      </c>
      <c r="BW175" s="64" t="str">
        <f t="shared" ref="BW175:BW238" si="237">IF(BS$39="-","-",BX174)</f>
        <v>-</v>
      </c>
      <c r="BX175" s="64" t="str">
        <f t="shared" si="206"/>
        <v>-</v>
      </c>
      <c r="BY175" s="57" t="str">
        <f t="shared" ref="BY175:BY238" si="238">IF(BS$39="-","-",IF(OR(BY174="Payoff",BX175=0,BX175&lt;0,BX175="-"),"Payoff","-"))</f>
        <v>-</v>
      </c>
      <c r="BZ175" s="56">
        <f t="shared" si="171"/>
        <v>131</v>
      </c>
      <c r="CA175" s="64" t="str">
        <f t="shared" ref="CA175:CA238" si="239">IFERROR(IF(CA$39="-","-",IF(SUM(CD175,CE175)&lt;=0,0,IF(SUM(CD174,CE174)-SUM(CA174)&lt;=0,SUM(CD174,CE174),CA174))),"-")</f>
        <v>-</v>
      </c>
      <c r="CB175" s="64" t="str">
        <f t="shared" si="207"/>
        <v>-</v>
      </c>
      <c r="CC175" s="64" t="str">
        <f t="shared" si="208"/>
        <v>-</v>
      </c>
      <c r="CD175" s="64" t="str">
        <f t="shared" si="209"/>
        <v>-</v>
      </c>
      <c r="CE175" s="64" t="str">
        <f t="shared" ref="CE175:CE238" si="240">IF(CA$39="-","-",CF174)</f>
        <v>-</v>
      </c>
      <c r="CF175" s="64" t="str">
        <f t="shared" si="210"/>
        <v>-</v>
      </c>
      <c r="CG175" s="57" t="str">
        <f t="shared" ref="CG175:CG238" si="241">IF(CA$39="-","-",IF(OR(CG174="Payoff",CF175=0,CF175&lt;0,CF175="-"),"Payoff","-"))</f>
        <v>-</v>
      </c>
      <c r="CH175" s="56">
        <f t="shared" si="172"/>
        <v>131</v>
      </c>
      <c r="CI175" s="64" t="str">
        <f t="shared" ref="CI175:CI238" si="242">IFERROR(IF(CI$39="-","-",IF(SUM(CL175,CM175)&lt;=0,0,IF(SUM(CL174,CM174)-SUM(CI174)&lt;=0,SUM(CL174,CM174),CI174))),"-")</f>
        <v>-</v>
      </c>
      <c r="CJ175" s="64" t="str">
        <f t="shared" si="211"/>
        <v>-</v>
      </c>
      <c r="CK175" s="64" t="str">
        <f t="shared" si="212"/>
        <v>-</v>
      </c>
      <c r="CL175" s="64" t="str">
        <f t="shared" si="213"/>
        <v>-</v>
      </c>
      <c r="CM175" s="64" t="str">
        <f t="shared" ref="CM175:CM238" si="243">IF(CI$39="-","-",CN174)</f>
        <v>-</v>
      </c>
      <c r="CN175" s="64" t="str">
        <f t="shared" si="214"/>
        <v>-</v>
      </c>
      <c r="CO175" s="57" t="str">
        <f t="shared" ref="CO175:CO238" si="244">IF(CI$39="-","-",IF(OR(CO174="Payoff",CN175=0,CN175&lt;0,CN175="-"),"Payoff","-"))</f>
        <v>-</v>
      </c>
    </row>
    <row r="176" spans="3:93" ht="18" customHeight="1" x14ac:dyDescent="0.25">
      <c r="C176" s="299"/>
      <c r="D176" s="240"/>
      <c r="E176" s="64"/>
      <c r="F176" s="240"/>
      <c r="G176" s="62"/>
      <c r="H176" s="62"/>
      <c r="I176" s="62"/>
      <c r="J176" s="62"/>
      <c r="K176" s="62"/>
      <c r="L176" s="62"/>
      <c r="M176" s="62"/>
      <c r="N176" s="62"/>
      <c r="O176" s="56">
        <f t="shared" si="173"/>
        <v>132</v>
      </c>
      <c r="P176" s="64">
        <f t="shared" si="215"/>
        <v>0</v>
      </c>
      <c r="Q176" s="64" t="str">
        <f t="shared" si="176"/>
        <v>-</v>
      </c>
      <c r="R176" s="64" t="str">
        <f t="shared" si="177"/>
        <v>-</v>
      </c>
      <c r="S176" s="64">
        <f t="shared" si="216"/>
        <v>0</v>
      </c>
      <c r="T176" s="64" t="str">
        <f t="shared" si="217"/>
        <v>-</v>
      </c>
      <c r="U176" s="57" t="str">
        <f t="shared" si="178"/>
        <v>Payoff</v>
      </c>
      <c r="V176" s="56">
        <f t="shared" si="174"/>
        <v>132</v>
      </c>
      <c r="W176" s="64">
        <f t="shared" si="218"/>
        <v>0</v>
      </c>
      <c r="X176" s="64" t="str">
        <f t="shared" si="179"/>
        <v>-</v>
      </c>
      <c r="Y176" s="64">
        <f t="shared" si="180"/>
        <v>0</v>
      </c>
      <c r="Z176" s="64" t="str">
        <f t="shared" si="181"/>
        <v>-</v>
      </c>
      <c r="AA176" s="64" t="str">
        <f t="shared" si="219"/>
        <v>-</v>
      </c>
      <c r="AB176" s="64" t="str">
        <f t="shared" si="182"/>
        <v>-</v>
      </c>
      <c r="AC176" s="57" t="str">
        <f t="shared" si="220"/>
        <v>Payoff</v>
      </c>
      <c r="AD176" s="56">
        <f t="shared" si="175"/>
        <v>132</v>
      </c>
      <c r="AE176" s="64">
        <f t="shared" si="221"/>
        <v>0</v>
      </c>
      <c r="AF176" s="64" t="str">
        <f t="shared" si="183"/>
        <v>-</v>
      </c>
      <c r="AG176" s="64">
        <f t="shared" si="184"/>
        <v>0</v>
      </c>
      <c r="AH176" s="64" t="str">
        <f t="shared" si="185"/>
        <v>-</v>
      </c>
      <c r="AI176" s="64" t="str">
        <f t="shared" si="222"/>
        <v>-</v>
      </c>
      <c r="AJ176" s="64" t="str">
        <f t="shared" si="186"/>
        <v>-</v>
      </c>
      <c r="AK176" s="57" t="str">
        <f t="shared" si="223"/>
        <v>Payoff</v>
      </c>
      <c r="AL176" s="56">
        <f t="shared" si="166"/>
        <v>132</v>
      </c>
      <c r="AM176" s="64" t="str">
        <f t="shared" si="224"/>
        <v>-</v>
      </c>
      <c r="AN176" s="64" t="str">
        <f t="shared" si="187"/>
        <v>-</v>
      </c>
      <c r="AO176" s="64" t="str">
        <f t="shared" si="188"/>
        <v>-</v>
      </c>
      <c r="AP176" s="64" t="str">
        <f t="shared" si="189"/>
        <v>-</v>
      </c>
      <c r="AQ176" s="64" t="str">
        <f t="shared" si="225"/>
        <v>-</v>
      </c>
      <c r="AR176" s="64" t="str">
        <f t="shared" si="190"/>
        <v>-</v>
      </c>
      <c r="AS176" s="57" t="str">
        <f t="shared" si="226"/>
        <v>-</v>
      </c>
      <c r="AT176" s="56">
        <f t="shared" si="167"/>
        <v>132</v>
      </c>
      <c r="AU176" s="64" t="str">
        <f t="shared" si="227"/>
        <v>-</v>
      </c>
      <c r="AV176" s="64" t="str">
        <f t="shared" si="191"/>
        <v>-</v>
      </c>
      <c r="AW176" s="64" t="str">
        <f t="shared" si="192"/>
        <v>-</v>
      </c>
      <c r="AX176" s="64" t="str">
        <f t="shared" si="193"/>
        <v>-</v>
      </c>
      <c r="AY176" s="64" t="str">
        <f t="shared" si="228"/>
        <v>-</v>
      </c>
      <c r="AZ176" s="64" t="str">
        <f t="shared" si="194"/>
        <v>-</v>
      </c>
      <c r="BA176" s="57" t="str">
        <f t="shared" si="229"/>
        <v>-</v>
      </c>
      <c r="BB176" s="56">
        <f t="shared" si="168"/>
        <v>132</v>
      </c>
      <c r="BC176" s="64" t="str">
        <f t="shared" si="230"/>
        <v>-</v>
      </c>
      <c r="BD176" s="64" t="str">
        <f t="shared" si="195"/>
        <v>-</v>
      </c>
      <c r="BE176" s="64" t="str">
        <f t="shared" si="196"/>
        <v>-</v>
      </c>
      <c r="BF176" s="64" t="str">
        <f t="shared" si="197"/>
        <v>-</v>
      </c>
      <c r="BG176" s="64" t="str">
        <f t="shared" si="231"/>
        <v>-</v>
      </c>
      <c r="BH176" s="64" t="str">
        <f t="shared" si="198"/>
        <v>-</v>
      </c>
      <c r="BI176" s="57" t="str">
        <f t="shared" si="232"/>
        <v>-</v>
      </c>
      <c r="BJ176" s="56">
        <f t="shared" si="169"/>
        <v>132</v>
      </c>
      <c r="BK176" s="64" t="str">
        <f t="shared" si="233"/>
        <v>-</v>
      </c>
      <c r="BL176" s="64" t="str">
        <f t="shared" si="199"/>
        <v>-</v>
      </c>
      <c r="BM176" s="64" t="str">
        <f t="shared" si="200"/>
        <v>-</v>
      </c>
      <c r="BN176" s="64" t="str">
        <f t="shared" si="201"/>
        <v>-</v>
      </c>
      <c r="BO176" s="64" t="str">
        <f t="shared" si="234"/>
        <v>-</v>
      </c>
      <c r="BP176" s="64" t="str">
        <f t="shared" si="202"/>
        <v>-</v>
      </c>
      <c r="BQ176" s="57" t="str">
        <f t="shared" si="235"/>
        <v>-</v>
      </c>
      <c r="BR176" s="56">
        <f t="shared" si="170"/>
        <v>132</v>
      </c>
      <c r="BS176" s="64" t="str">
        <f t="shared" si="236"/>
        <v>-</v>
      </c>
      <c r="BT176" s="64" t="str">
        <f t="shared" si="203"/>
        <v>-</v>
      </c>
      <c r="BU176" s="64" t="str">
        <f t="shared" si="204"/>
        <v>-</v>
      </c>
      <c r="BV176" s="64" t="str">
        <f t="shared" si="205"/>
        <v>-</v>
      </c>
      <c r="BW176" s="64" t="str">
        <f t="shared" si="237"/>
        <v>-</v>
      </c>
      <c r="BX176" s="64" t="str">
        <f t="shared" si="206"/>
        <v>-</v>
      </c>
      <c r="BY176" s="57" t="str">
        <f t="shared" si="238"/>
        <v>-</v>
      </c>
      <c r="BZ176" s="56">
        <f t="shared" si="171"/>
        <v>132</v>
      </c>
      <c r="CA176" s="64" t="str">
        <f t="shared" si="239"/>
        <v>-</v>
      </c>
      <c r="CB176" s="64" t="str">
        <f t="shared" si="207"/>
        <v>-</v>
      </c>
      <c r="CC176" s="64" t="str">
        <f t="shared" si="208"/>
        <v>-</v>
      </c>
      <c r="CD176" s="64" t="str">
        <f t="shared" si="209"/>
        <v>-</v>
      </c>
      <c r="CE176" s="64" t="str">
        <f t="shared" si="240"/>
        <v>-</v>
      </c>
      <c r="CF176" s="64" t="str">
        <f t="shared" si="210"/>
        <v>-</v>
      </c>
      <c r="CG176" s="57" t="str">
        <f t="shared" si="241"/>
        <v>-</v>
      </c>
      <c r="CH176" s="56">
        <f t="shared" si="172"/>
        <v>132</v>
      </c>
      <c r="CI176" s="64" t="str">
        <f t="shared" si="242"/>
        <v>-</v>
      </c>
      <c r="CJ176" s="64" t="str">
        <f t="shared" si="211"/>
        <v>-</v>
      </c>
      <c r="CK176" s="64" t="str">
        <f t="shared" si="212"/>
        <v>-</v>
      </c>
      <c r="CL176" s="64" t="str">
        <f t="shared" si="213"/>
        <v>-</v>
      </c>
      <c r="CM176" s="64" t="str">
        <f t="shared" si="243"/>
        <v>-</v>
      </c>
      <c r="CN176" s="64" t="str">
        <f t="shared" si="214"/>
        <v>-</v>
      </c>
      <c r="CO176" s="57" t="str">
        <f t="shared" si="244"/>
        <v>-</v>
      </c>
    </row>
    <row r="177" spans="3:93" ht="18" customHeight="1" x14ac:dyDescent="0.25">
      <c r="C177" s="299"/>
      <c r="D177" s="240"/>
      <c r="E177" s="64"/>
      <c r="F177" s="240"/>
      <c r="G177" s="62"/>
      <c r="H177" s="62"/>
      <c r="I177" s="62"/>
      <c r="J177" s="62"/>
      <c r="K177" s="62"/>
      <c r="L177" s="62"/>
      <c r="M177" s="62"/>
      <c r="N177" s="62"/>
      <c r="O177" s="56">
        <f t="shared" si="173"/>
        <v>133</v>
      </c>
      <c r="P177" s="64">
        <f t="shared" si="215"/>
        <v>0</v>
      </c>
      <c r="Q177" s="64" t="str">
        <f t="shared" si="176"/>
        <v>-</v>
      </c>
      <c r="R177" s="64" t="str">
        <f t="shared" si="177"/>
        <v>-</v>
      </c>
      <c r="S177" s="64">
        <f t="shared" si="216"/>
        <v>0</v>
      </c>
      <c r="T177" s="64" t="str">
        <f t="shared" si="217"/>
        <v>-</v>
      </c>
      <c r="U177" s="57" t="str">
        <f t="shared" si="178"/>
        <v>Payoff</v>
      </c>
      <c r="V177" s="56">
        <f t="shared" si="174"/>
        <v>133</v>
      </c>
      <c r="W177" s="64">
        <f t="shared" si="218"/>
        <v>0</v>
      </c>
      <c r="X177" s="64" t="str">
        <f t="shared" si="179"/>
        <v>-</v>
      </c>
      <c r="Y177" s="64">
        <f t="shared" si="180"/>
        <v>0</v>
      </c>
      <c r="Z177" s="64" t="str">
        <f t="shared" si="181"/>
        <v>-</v>
      </c>
      <c r="AA177" s="64" t="str">
        <f t="shared" si="219"/>
        <v>-</v>
      </c>
      <c r="AB177" s="64" t="str">
        <f t="shared" si="182"/>
        <v>-</v>
      </c>
      <c r="AC177" s="57" t="str">
        <f t="shared" si="220"/>
        <v>Payoff</v>
      </c>
      <c r="AD177" s="56">
        <f t="shared" si="175"/>
        <v>133</v>
      </c>
      <c r="AE177" s="64">
        <f t="shared" si="221"/>
        <v>0</v>
      </c>
      <c r="AF177" s="64" t="str">
        <f t="shared" si="183"/>
        <v>-</v>
      </c>
      <c r="AG177" s="64">
        <f t="shared" si="184"/>
        <v>0</v>
      </c>
      <c r="AH177" s="64" t="str">
        <f t="shared" si="185"/>
        <v>-</v>
      </c>
      <c r="AI177" s="64" t="str">
        <f t="shared" si="222"/>
        <v>-</v>
      </c>
      <c r="AJ177" s="64" t="str">
        <f t="shared" si="186"/>
        <v>-</v>
      </c>
      <c r="AK177" s="57" t="str">
        <f t="shared" si="223"/>
        <v>Payoff</v>
      </c>
      <c r="AL177" s="56">
        <f t="shared" si="166"/>
        <v>133</v>
      </c>
      <c r="AM177" s="64" t="str">
        <f t="shared" si="224"/>
        <v>-</v>
      </c>
      <c r="AN177" s="64" t="str">
        <f t="shared" si="187"/>
        <v>-</v>
      </c>
      <c r="AO177" s="64" t="str">
        <f t="shared" si="188"/>
        <v>-</v>
      </c>
      <c r="AP177" s="64" t="str">
        <f t="shared" si="189"/>
        <v>-</v>
      </c>
      <c r="AQ177" s="64" t="str">
        <f t="shared" si="225"/>
        <v>-</v>
      </c>
      <c r="AR177" s="64" t="str">
        <f t="shared" si="190"/>
        <v>-</v>
      </c>
      <c r="AS177" s="57" t="str">
        <f t="shared" si="226"/>
        <v>-</v>
      </c>
      <c r="AT177" s="56">
        <f t="shared" si="167"/>
        <v>133</v>
      </c>
      <c r="AU177" s="64" t="str">
        <f t="shared" si="227"/>
        <v>-</v>
      </c>
      <c r="AV177" s="64" t="str">
        <f t="shared" si="191"/>
        <v>-</v>
      </c>
      <c r="AW177" s="64" t="str">
        <f t="shared" si="192"/>
        <v>-</v>
      </c>
      <c r="AX177" s="64" t="str">
        <f t="shared" si="193"/>
        <v>-</v>
      </c>
      <c r="AY177" s="64" t="str">
        <f t="shared" si="228"/>
        <v>-</v>
      </c>
      <c r="AZ177" s="64" t="str">
        <f t="shared" si="194"/>
        <v>-</v>
      </c>
      <c r="BA177" s="57" t="str">
        <f t="shared" si="229"/>
        <v>-</v>
      </c>
      <c r="BB177" s="56">
        <f t="shared" si="168"/>
        <v>133</v>
      </c>
      <c r="BC177" s="64" t="str">
        <f t="shared" si="230"/>
        <v>-</v>
      </c>
      <c r="BD177" s="64" t="str">
        <f t="shared" si="195"/>
        <v>-</v>
      </c>
      <c r="BE177" s="64" t="str">
        <f t="shared" si="196"/>
        <v>-</v>
      </c>
      <c r="BF177" s="64" t="str">
        <f t="shared" si="197"/>
        <v>-</v>
      </c>
      <c r="BG177" s="64" t="str">
        <f t="shared" si="231"/>
        <v>-</v>
      </c>
      <c r="BH177" s="64" t="str">
        <f t="shared" si="198"/>
        <v>-</v>
      </c>
      <c r="BI177" s="57" t="str">
        <f t="shared" si="232"/>
        <v>-</v>
      </c>
      <c r="BJ177" s="56">
        <f t="shared" si="169"/>
        <v>133</v>
      </c>
      <c r="BK177" s="64" t="str">
        <f t="shared" si="233"/>
        <v>-</v>
      </c>
      <c r="BL177" s="64" t="str">
        <f t="shared" si="199"/>
        <v>-</v>
      </c>
      <c r="BM177" s="64" t="str">
        <f t="shared" si="200"/>
        <v>-</v>
      </c>
      <c r="BN177" s="64" t="str">
        <f t="shared" si="201"/>
        <v>-</v>
      </c>
      <c r="BO177" s="64" t="str">
        <f t="shared" si="234"/>
        <v>-</v>
      </c>
      <c r="BP177" s="64" t="str">
        <f t="shared" si="202"/>
        <v>-</v>
      </c>
      <c r="BQ177" s="57" t="str">
        <f t="shared" si="235"/>
        <v>-</v>
      </c>
      <c r="BR177" s="56">
        <f t="shared" si="170"/>
        <v>133</v>
      </c>
      <c r="BS177" s="64" t="str">
        <f t="shared" si="236"/>
        <v>-</v>
      </c>
      <c r="BT177" s="64" t="str">
        <f t="shared" si="203"/>
        <v>-</v>
      </c>
      <c r="BU177" s="64" t="str">
        <f t="shared" si="204"/>
        <v>-</v>
      </c>
      <c r="BV177" s="64" t="str">
        <f t="shared" si="205"/>
        <v>-</v>
      </c>
      <c r="BW177" s="64" t="str">
        <f t="shared" si="237"/>
        <v>-</v>
      </c>
      <c r="BX177" s="64" t="str">
        <f t="shared" si="206"/>
        <v>-</v>
      </c>
      <c r="BY177" s="57" t="str">
        <f t="shared" si="238"/>
        <v>-</v>
      </c>
      <c r="BZ177" s="56">
        <f t="shared" si="171"/>
        <v>133</v>
      </c>
      <c r="CA177" s="64" t="str">
        <f t="shared" si="239"/>
        <v>-</v>
      </c>
      <c r="CB177" s="64" t="str">
        <f t="shared" si="207"/>
        <v>-</v>
      </c>
      <c r="CC177" s="64" t="str">
        <f t="shared" si="208"/>
        <v>-</v>
      </c>
      <c r="CD177" s="64" t="str">
        <f t="shared" si="209"/>
        <v>-</v>
      </c>
      <c r="CE177" s="64" t="str">
        <f t="shared" si="240"/>
        <v>-</v>
      </c>
      <c r="CF177" s="64" t="str">
        <f t="shared" si="210"/>
        <v>-</v>
      </c>
      <c r="CG177" s="57" t="str">
        <f t="shared" si="241"/>
        <v>-</v>
      </c>
      <c r="CH177" s="56">
        <f t="shared" si="172"/>
        <v>133</v>
      </c>
      <c r="CI177" s="64" t="str">
        <f t="shared" si="242"/>
        <v>-</v>
      </c>
      <c r="CJ177" s="64" t="str">
        <f t="shared" si="211"/>
        <v>-</v>
      </c>
      <c r="CK177" s="64" t="str">
        <f t="shared" si="212"/>
        <v>-</v>
      </c>
      <c r="CL177" s="64" t="str">
        <f t="shared" si="213"/>
        <v>-</v>
      </c>
      <c r="CM177" s="64" t="str">
        <f t="shared" si="243"/>
        <v>-</v>
      </c>
      <c r="CN177" s="64" t="str">
        <f t="shared" si="214"/>
        <v>-</v>
      </c>
      <c r="CO177" s="57" t="str">
        <f t="shared" si="244"/>
        <v>-</v>
      </c>
    </row>
    <row r="178" spans="3:93" ht="18" customHeight="1" x14ac:dyDescent="0.25">
      <c r="C178" s="299"/>
      <c r="D178" s="240"/>
      <c r="E178" s="64"/>
      <c r="F178" s="240"/>
      <c r="G178" s="62"/>
      <c r="H178" s="62"/>
      <c r="I178" s="62"/>
      <c r="J178" s="62"/>
      <c r="K178" s="62"/>
      <c r="L178" s="62"/>
      <c r="M178" s="62"/>
      <c r="N178" s="62"/>
      <c r="O178" s="56">
        <f t="shared" si="173"/>
        <v>134</v>
      </c>
      <c r="P178" s="64">
        <f t="shared" si="215"/>
        <v>0</v>
      </c>
      <c r="Q178" s="64" t="str">
        <f t="shared" si="176"/>
        <v>-</v>
      </c>
      <c r="R178" s="64" t="str">
        <f t="shared" si="177"/>
        <v>-</v>
      </c>
      <c r="S178" s="64">
        <f t="shared" si="216"/>
        <v>0</v>
      </c>
      <c r="T178" s="64" t="str">
        <f t="shared" si="217"/>
        <v>-</v>
      </c>
      <c r="U178" s="57" t="str">
        <f t="shared" si="178"/>
        <v>Payoff</v>
      </c>
      <c r="V178" s="56">
        <f t="shared" si="174"/>
        <v>134</v>
      </c>
      <c r="W178" s="64">
        <f t="shared" si="218"/>
        <v>0</v>
      </c>
      <c r="X178" s="64" t="str">
        <f t="shared" si="179"/>
        <v>-</v>
      </c>
      <c r="Y178" s="64">
        <f t="shared" si="180"/>
        <v>0</v>
      </c>
      <c r="Z178" s="64" t="str">
        <f t="shared" si="181"/>
        <v>-</v>
      </c>
      <c r="AA178" s="64" t="str">
        <f t="shared" si="219"/>
        <v>-</v>
      </c>
      <c r="AB178" s="64" t="str">
        <f t="shared" si="182"/>
        <v>-</v>
      </c>
      <c r="AC178" s="57" t="str">
        <f t="shared" si="220"/>
        <v>Payoff</v>
      </c>
      <c r="AD178" s="56">
        <f t="shared" si="175"/>
        <v>134</v>
      </c>
      <c r="AE178" s="64">
        <f t="shared" si="221"/>
        <v>0</v>
      </c>
      <c r="AF178" s="64" t="str">
        <f t="shared" si="183"/>
        <v>-</v>
      </c>
      <c r="AG178" s="64">
        <f t="shared" si="184"/>
        <v>0</v>
      </c>
      <c r="AH178" s="64" t="str">
        <f t="shared" si="185"/>
        <v>-</v>
      </c>
      <c r="AI178" s="64" t="str">
        <f t="shared" si="222"/>
        <v>-</v>
      </c>
      <c r="AJ178" s="64" t="str">
        <f t="shared" si="186"/>
        <v>-</v>
      </c>
      <c r="AK178" s="57" t="str">
        <f t="shared" si="223"/>
        <v>Payoff</v>
      </c>
      <c r="AL178" s="56">
        <f t="shared" si="166"/>
        <v>134</v>
      </c>
      <c r="AM178" s="64" t="str">
        <f t="shared" si="224"/>
        <v>-</v>
      </c>
      <c r="AN178" s="64" t="str">
        <f t="shared" si="187"/>
        <v>-</v>
      </c>
      <c r="AO178" s="64" t="str">
        <f t="shared" si="188"/>
        <v>-</v>
      </c>
      <c r="AP178" s="64" t="str">
        <f t="shared" si="189"/>
        <v>-</v>
      </c>
      <c r="AQ178" s="64" t="str">
        <f t="shared" si="225"/>
        <v>-</v>
      </c>
      <c r="AR178" s="64" t="str">
        <f t="shared" si="190"/>
        <v>-</v>
      </c>
      <c r="AS178" s="57" t="str">
        <f t="shared" si="226"/>
        <v>-</v>
      </c>
      <c r="AT178" s="56">
        <f t="shared" si="167"/>
        <v>134</v>
      </c>
      <c r="AU178" s="64" t="str">
        <f t="shared" si="227"/>
        <v>-</v>
      </c>
      <c r="AV178" s="64" t="str">
        <f t="shared" si="191"/>
        <v>-</v>
      </c>
      <c r="AW178" s="64" t="str">
        <f t="shared" si="192"/>
        <v>-</v>
      </c>
      <c r="AX178" s="64" t="str">
        <f t="shared" si="193"/>
        <v>-</v>
      </c>
      <c r="AY178" s="64" t="str">
        <f t="shared" si="228"/>
        <v>-</v>
      </c>
      <c r="AZ178" s="64" t="str">
        <f t="shared" si="194"/>
        <v>-</v>
      </c>
      <c r="BA178" s="57" t="str">
        <f t="shared" si="229"/>
        <v>-</v>
      </c>
      <c r="BB178" s="56">
        <f t="shared" si="168"/>
        <v>134</v>
      </c>
      <c r="BC178" s="64" t="str">
        <f t="shared" si="230"/>
        <v>-</v>
      </c>
      <c r="BD178" s="64" t="str">
        <f t="shared" si="195"/>
        <v>-</v>
      </c>
      <c r="BE178" s="64" t="str">
        <f t="shared" si="196"/>
        <v>-</v>
      </c>
      <c r="BF178" s="64" t="str">
        <f t="shared" si="197"/>
        <v>-</v>
      </c>
      <c r="BG178" s="64" t="str">
        <f t="shared" si="231"/>
        <v>-</v>
      </c>
      <c r="BH178" s="64" t="str">
        <f t="shared" si="198"/>
        <v>-</v>
      </c>
      <c r="BI178" s="57" t="str">
        <f t="shared" si="232"/>
        <v>-</v>
      </c>
      <c r="BJ178" s="56">
        <f t="shared" si="169"/>
        <v>134</v>
      </c>
      <c r="BK178" s="64" t="str">
        <f t="shared" si="233"/>
        <v>-</v>
      </c>
      <c r="BL178" s="64" t="str">
        <f t="shared" si="199"/>
        <v>-</v>
      </c>
      <c r="BM178" s="64" t="str">
        <f t="shared" si="200"/>
        <v>-</v>
      </c>
      <c r="BN178" s="64" t="str">
        <f t="shared" si="201"/>
        <v>-</v>
      </c>
      <c r="BO178" s="64" t="str">
        <f t="shared" si="234"/>
        <v>-</v>
      </c>
      <c r="BP178" s="64" t="str">
        <f t="shared" si="202"/>
        <v>-</v>
      </c>
      <c r="BQ178" s="57" t="str">
        <f t="shared" si="235"/>
        <v>-</v>
      </c>
      <c r="BR178" s="56">
        <f t="shared" si="170"/>
        <v>134</v>
      </c>
      <c r="BS178" s="64" t="str">
        <f t="shared" si="236"/>
        <v>-</v>
      </c>
      <c r="BT178" s="64" t="str">
        <f t="shared" si="203"/>
        <v>-</v>
      </c>
      <c r="BU178" s="64" t="str">
        <f t="shared" si="204"/>
        <v>-</v>
      </c>
      <c r="BV178" s="64" t="str">
        <f t="shared" si="205"/>
        <v>-</v>
      </c>
      <c r="BW178" s="64" t="str">
        <f t="shared" si="237"/>
        <v>-</v>
      </c>
      <c r="BX178" s="64" t="str">
        <f t="shared" si="206"/>
        <v>-</v>
      </c>
      <c r="BY178" s="57" t="str">
        <f t="shared" si="238"/>
        <v>-</v>
      </c>
      <c r="BZ178" s="56">
        <f t="shared" si="171"/>
        <v>134</v>
      </c>
      <c r="CA178" s="64" t="str">
        <f t="shared" si="239"/>
        <v>-</v>
      </c>
      <c r="CB178" s="64" t="str">
        <f t="shared" si="207"/>
        <v>-</v>
      </c>
      <c r="CC178" s="64" t="str">
        <f t="shared" si="208"/>
        <v>-</v>
      </c>
      <c r="CD178" s="64" t="str">
        <f t="shared" si="209"/>
        <v>-</v>
      </c>
      <c r="CE178" s="64" t="str">
        <f t="shared" si="240"/>
        <v>-</v>
      </c>
      <c r="CF178" s="64" t="str">
        <f t="shared" si="210"/>
        <v>-</v>
      </c>
      <c r="CG178" s="57" t="str">
        <f t="shared" si="241"/>
        <v>-</v>
      </c>
      <c r="CH178" s="56">
        <f t="shared" si="172"/>
        <v>134</v>
      </c>
      <c r="CI178" s="64" t="str">
        <f t="shared" si="242"/>
        <v>-</v>
      </c>
      <c r="CJ178" s="64" t="str">
        <f t="shared" si="211"/>
        <v>-</v>
      </c>
      <c r="CK178" s="64" t="str">
        <f t="shared" si="212"/>
        <v>-</v>
      </c>
      <c r="CL178" s="64" t="str">
        <f t="shared" si="213"/>
        <v>-</v>
      </c>
      <c r="CM178" s="64" t="str">
        <f t="shared" si="243"/>
        <v>-</v>
      </c>
      <c r="CN178" s="64" t="str">
        <f t="shared" si="214"/>
        <v>-</v>
      </c>
      <c r="CO178" s="57" t="str">
        <f t="shared" si="244"/>
        <v>-</v>
      </c>
    </row>
    <row r="179" spans="3:93" ht="18" customHeight="1" x14ac:dyDescent="0.25">
      <c r="C179" s="299"/>
      <c r="D179" s="240"/>
      <c r="E179" s="64"/>
      <c r="F179" s="240"/>
      <c r="G179" s="62"/>
      <c r="H179" s="62"/>
      <c r="I179" s="62"/>
      <c r="J179" s="62"/>
      <c r="K179" s="62"/>
      <c r="L179" s="62"/>
      <c r="M179" s="62"/>
      <c r="N179" s="62"/>
      <c r="O179" s="56">
        <f t="shared" si="173"/>
        <v>135</v>
      </c>
      <c r="P179" s="64">
        <f t="shared" si="215"/>
        <v>0</v>
      </c>
      <c r="Q179" s="64" t="str">
        <f t="shared" si="176"/>
        <v>-</v>
      </c>
      <c r="R179" s="64" t="str">
        <f t="shared" si="177"/>
        <v>-</v>
      </c>
      <c r="S179" s="64">
        <f t="shared" si="216"/>
        <v>0</v>
      </c>
      <c r="T179" s="64" t="str">
        <f t="shared" si="217"/>
        <v>-</v>
      </c>
      <c r="U179" s="57" t="str">
        <f t="shared" si="178"/>
        <v>Payoff</v>
      </c>
      <c r="V179" s="56">
        <f t="shared" si="174"/>
        <v>135</v>
      </c>
      <c r="W179" s="64">
        <f t="shared" si="218"/>
        <v>0</v>
      </c>
      <c r="X179" s="64" t="str">
        <f t="shared" si="179"/>
        <v>-</v>
      </c>
      <c r="Y179" s="64">
        <f t="shared" si="180"/>
        <v>0</v>
      </c>
      <c r="Z179" s="64" t="str">
        <f t="shared" si="181"/>
        <v>-</v>
      </c>
      <c r="AA179" s="64" t="str">
        <f t="shared" si="219"/>
        <v>-</v>
      </c>
      <c r="AB179" s="64" t="str">
        <f t="shared" si="182"/>
        <v>-</v>
      </c>
      <c r="AC179" s="57" t="str">
        <f t="shared" si="220"/>
        <v>Payoff</v>
      </c>
      <c r="AD179" s="56">
        <f t="shared" si="175"/>
        <v>135</v>
      </c>
      <c r="AE179" s="64">
        <f t="shared" si="221"/>
        <v>0</v>
      </c>
      <c r="AF179" s="64" t="str">
        <f t="shared" si="183"/>
        <v>-</v>
      </c>
      <c r="AG179" s="64">
        <f t="shared" si="184"/>
        <v>0</v>
      </c>
      <c r="AH179" s="64" t="str">
        <f t="shared" si="185"/>
        <v>-</v>
      </c>
      <c r="AI179" s="64" t="str">
        <f t="shared" si="222"/>
        <v>-</v>
      </c>
      <c r="AJ179" s="64" t="str">
        <f t="shared" si="186"/>
        <v>-</v>
      </c>
      <c r="AK179" s="57" t="str">
        <f t="shared" si="223"/>
        <v>Payoff</v>
      </c>
      <c r="AL179" s="56">
        <f t="shared" si="166"/>
        <v>135</v>
      </c>
      <c r="AM179" s="64" t="str">
        <f t="shared" si="224"/>
        <v>-</v>
      </c>
      <c r="AN179" s="64" t="str">
        <f t="shared" si="187"/>
        <v>-</v>
      </c>
      <c r="AO179" s="64" t="str">
        <f t="shared" si="188"/>
        <v>-</v>
      </c>
      <c r="AP179" s="64" t="str">
        <f t="shared" si="189"/>
        <v>-</v>
      </c>
      <c r="AQ179" s="64" t="str">
        <f t="shared" si="225"/>
        <v>-</v>
      </c>
      <c r="AR179" s="64" t="str">
        <f t="shared" si="190"/>
        <v>-</v>
      </c>
      <c r="AS179" s="57" t="str">
        <f t="shared" si="226"/>
        <v>-</v>
      </c>
      <c r="AT179" s="56">
        <f t="shared" si="167"/>
        <v>135</v>
      </c>
      <c r="AU179" s="64" t="str">
        <f t="shared" si="227"/>
        <v>-</v>
      </c>
      <c r="AV179" s="64" t="str">
        <f t="shared" si="191"/>
        <v>-</v>
      </c>
      <c r="AW179" s="64" t="str">
        <f t="shared" si="192"/>
        <v>-</v>
      </c>
      <c r="AX179" s="64" t="str">
        <f t="shared" si="193"/>
        <v>-</v>
      </c>
      <c r="AY179" s="64" t="str">
        <f t="shared" si="228"/>
        <v>-</v>
      </c>
      <c r="AZ179" s="64" t="str">
        <f t="shared" si="194"/>
        <v>-</v>
      </c>
      <c r="BA179" s="57" t="str">
        <f t="shared" si="229"/>
        <v>-</v>
      </c>
      <c r="BB179" s="56">
        <f t="shared" si="168"/>
        <v>135</v>
      </c>
      <c r="BC179" s="64" t="str">
        <f t="shared" si="230"/>
        <v>-</v>
      </c>
      <c r="BD179" s="64" t="str">
        <f t="shared" si="195"/>
        <v>-</v>
      </c>
      <c r="BE179" s="64" t="str">
        <f t="shared" si="196"/>
        <v>-</v>
      </c>
      <c r="BF179" s="64" t="str">
        <f t="shared" si="197"/>
        <v>-</v>
      </c>
      <c r="BG179" s="64" t="str">
        <f t="shared" si="231"/>
        <v>-</v>
      </c>
      <c r="BH179" s="64" t="str">
        <f t="shared" si="198"/>
        <v>-</v>
      </c>
      <c r="BI179" s="57" t="str">
        <f t="shared" si="232"/>
        <v>-</v>
      </c>
      <c r="BJ179" s="56">
        <f t="shared" si="169"/>
        <v>135</v>
      </c>
      <c r="BK179" s="64" t="str">
        <f t="shared" si="233"/>
        <v>-</v>
      </c>
      <c r="BL179" s="64" t="str">
        <f t="shared" si="199"/>
        <v>-</v>
      </c>
      <c r="BM179" s="64" t="str">
        <f t="shared" si="200"/>
        <v>-</v>
      </c>
      <c r="BN179" s="64" t="str">
        <f t="shared" si="201"/>
        <v>-</v>
      </c>
      <c r="BO179" s="64" t="str">
        <f t="shared" si="234"/>
        <v>-</v>
      </c>
      <c r="BP179" s="64" t="str">
        <f t="shared" si="202"/>
        <v>-</v>
      </c>
      <c r="BQ179" s="57" t="str">
        <f t="shared" si="235"/>
        <v>-</v>
      </c>
      <c r="BR179" s="56">
        <f t="shared" si="170"/>
        <v>135</v>
      </c>
      <c r="BS179" s="64" t="str">
        <f t="shared" si="236"/>
        <v>-</v>
      </c>
      <c r="BT179" s="64" t="str">
        <f t="shared" si="203"/>
        <v>-</v>
      </c>
      <c r="BU179" s="64" t="str">
        <f t="shared" si="204"/>
        <v>-</v>
      </c>
      <c r="BV179" s="64" t="str">
        <f t="shared" si="205"/>
        <v>-</v>
      </c>
      <c r="BW179" s="64" t="str">
        <f t="shared" si="237"/>
        <v>-</v>
      </c>
      <c r="BX179" s="64" t="str">
        <f t="shared" si="206"/>
        <v>-</v>
      </c>
      <c r="BY179" s="57" t="str">
        <f t="shared" si="238"/>
        <v>-</v>
      </c>
      <c r="BZ179" s="56">
        <f t="shared" si="171"/>
        <v>135</v>
      </c>
      <c r="CA179" s="64" t="str">
        <f t="shared" si="239"/>
        <v>-</v>
      </c>
      <c r="CB179" s="64" t="str">
        <f t="shared" si="207"/>
        <v>-</v>
      </c>
      <c r="CC179" s="64" t="str">
        <f t="shared" si="208"/>
        <v>-</v>
      </c>
      <c r="CD179" s="64" t="str">
        <f t="shared" si="209"/>
        <v>-</v>
      </c>
      <c r="CE179" s="64" t="str">
        <f t="shared" si="240"/>
        <v>-</v>
      </c>
      <c r="CF179" s="64" t="str">
        <f t="shared" si="210"/>
        <v>-</v>
      </c>
      <c r="CG179" s="57" t="str">
        <f t="shared" si="241"/>
        <v>-</v>
      </c>
      <c r="CH179" s="56">
        <f t="shared" si="172"/>
        <v>135</v>
      </c>
      <c r="CI179" s="64" t="str">
        <f t="shared" si="242"/>
        <v>-</v>
      </c>
      <c r="CJ179" s="64" t="str">
        <f t="shared" si="211"/>
        <v>-</v>
      </c>
      <c r="CK179" s="64" t="str">
        <f t="shared" si="212"/>
        <v>-</v>
      </c>
      <c r="CL179" s="64" t="str">
        <f t="shared" si="213"/>
        <v>-</v>
      </c>
      <c r="CM179" s="64" t="str">
        <f t="shared" si="243"/>
        <v>-</v>
      </c>
      <c r="CN179" s="64" t="str">
        <f t="shared" si="214"/>
        <v>-</v>
      </c>
      <c r="CO179" s="57" t="str">
        <f t="shared" si="244"/>
        <v>-</v>
      </c>
    </row>
    <row r="180" spans="3:93" ht="18" customHeight="1" x14ac:dyDescent="0.25">
      <c r="C180" s="299"/>
      <c r="D180" s="240"/>
      <c r="E180" s="64"/>
      <c r="F180" s="240"/>
      <c r="G180" s="62"/>
      <c r="H180" s="62"/>
      <c r="I180" s="62"/>
      <c r="J180" s="62"/>
      <c r="K180" s="62"/>
      <c r="L180" s="62"/>
      <c r="M180" s="62"/>
      <c r="N180" s="62"/>
      <c r="O180" s="56">
        <f t="shared" si="173"/>
        <v>136</v>
      </c>
      <c r="P180" s="64">
        <f t="shared" si="215"/>
        <v>0</v>
      </c>
      <c r="Q180" s="64" t="str">
        <f t="shared" si="176"/>
        <v>-</v>
      </c>
      <c r="R180" s="64" t="str">
        <f t="shared" si="177"/>
        <v>-</v>
      </c>
      <c r="S180" s="64">
        <f t="shared" si="216"/>
        <v>0</v>
      </c>
      <c r="T180" s="64" t="str">
        <f t="shared" si="217"/>
        <v>-</v>
      </c>
      <c r="U180" s="57" t="str">
        <f t="shared" si="178"/>
        <v>Payoff</v>
      </c>
      <c r="V180" s="56">
        <f t="shared" si="174"/>
        <v>136</v>
      </c>
      <c r="W180" s="64">
        <f t="shared" si="218"/>
        <v>0</v>
      </c>
      <c r="X180" s="64" t="str">
        <f t="shared" si="179"/>
        <v>-</v>
      </c>
      <c r="Y180" s="64">
        <f t="shared" si="180"/>
        <v>0</v>
      </c>
      <c r="Z180" s="64" t="str">
        <f t="shared" si="181"/>
        <v>-</v>
      </c>
      <c r="AA180" s="64" t="str">
        <f t="shared" si="219"/>
        <v>-</v>
      </c>
      <c r="AB180" s="64" t="str">
        <f t="shared" si="182"/>
        <v>-</v>
      </c>
      <c r="AC180" s="57" t="str">
        <f t="shared" si="220"/>
        <v>Payoff</v>
      </c>
      <c r="AD180" s="56">
        <f t="shared" si="175"/>
        <v>136</v>
      </c>
      <c r="AE180" s="64">
        <f t="shared" si="221"/>
        <v>0</v>
      </c>
      <c r="AF180" s="64" t="str">
        <f t="shared" si="183"/>
        <v>-</v>
      </c>
      <c r="AG180" s="64">
        <f t="shared" si="184"/>
        <v>0</v>
      </c>
      <c r="AH180" s="64" t="str">
        <f t="shared" si="185"/>
        <v>-</v>
      </c>
      <c r="AI180" s="64" t="str">
        <f t="shared" si="222"/>
        <v>-</v>
      </c>
      <c r="AJ180" s="64" t="str">
        <f t="shared" si="186"/>
        <v>-</v>
      </c>
      <c r="AK180" s="57" t="str">
        <f t="shared" si="223"/>
        <v>Payoff</v>
      </c>
      <c r="AL180" s="56">
        <f t="shared" si="166"/>
        <v>136</v>
      </c>
      <c r="AM180" s="64" t="str">
        <f t="shared" si="224"/>
        <v>-</v>
      </c>
      <c r="AN180" s="64" t="str">
        <f t="shared" si="187"/>
        <v>-</v>
      </c>
      <c r="AO180" s="64" t="str">
        <f t="shared" si="188"/>
        <v>-</v>
      </c>
      <c r="AP180" s="64" t="str">
        <f t="shared" si="189"/>
        <v>-</v>
      </c>
      <c r="AQ180" s="64" t="str">
        <f t="shared" si="225"/>
        <v>-</v>
      </c>
      <c r="AR180" s="64" t="str">
        <f t="shared" si="190"/>
        <v>-</v>
      </c>
      <c r="AS180" s="57" t="str">
        <f t="shared" si="226"/>
        <v>-</v>
      </c>
      <c r="AT180" s="56">
        <f t="shared" si="167"/>
        <v>136</v>
      </c>
      <c r="AU180" s="64" t="str">
        <f t="shared" si="227"/>
        <v>-</v>
      </c>
      <c r="AV180" s="64" t="str">
        <f t="shared" si="191"/>
        <v>-</v>
      </c>
      <c r="AW180" s="64" t="str">
        <f t="shared" si="192"/>
        <v>-</v>
      </c>
      <c r="AX180" s="64" t="str">
        <f t="shared" si="193"/>
        <v>-</v>
      </c>
      <c r="AY180" s="64" t="str">
        <f t="shared" si="228"/>
        <v>-</v>
      </c>
      <c r="AZ180" s="64" t="str">
        <f t="shared" si="194"/>
        <v>-</v>
      </c>
      <c r="BA180" s="57" t="str">
        <f t="shared" si="229"/>
        <v>-</v>
      </c>
      <c r="BB180" s="56">
        <f t="shared" si="168"/>
        <v>136</v>
      </c>
      <c r="BC180" s="64" t="str">
        <f t="shared" si="230"/>
        <v>-</v>
      </c>
      <c r="BD180" s="64" t="str">
        <f t="shared" si="195"/>
        <v>-</v>
      </c>
      <c r="BE180" s="64" t="str">
        <f t="shared" si="196"/>
        <v>-</v>
      </c>
      <c r="BF180" s="64" t="str">
        <f t="shared" si="197"/>
        <v>-</v>
      </c>
      <c r="BG180" s="64" t="str">
        <f t="shared" si="231"/>
        <v>-</v>
      </c>
      <c r="BH180" s="64" t="str">
        <f t="shared" si="198"/>
        <v>-</v>
      </c>
      <c r="BI180" s="57" t="str">
        <f t="shared" si="232"/>
        <v>-</v>
      </c>
      <c r="BJ180" s="56">
        <f t="shared" si="169"/>
        <v>136</v>
      </c>
      <c r="BK180" s="64" t="str">
        <f t="shared" si="233"/>
        <v>-</v>
      </c>
      <c r="BL180" s="64" t="str">
        <f t="shared" si="199"/>
        <v>-</v>
      </c>
      <c r="BM180" s="64" t="str">
        <f t="shared" si="200"/>
        <v>-</v>
      </c>
      <c r="BN180" s="64" t="str">
        <f t="shared" si="201"/>
        <v>-</v>
      </c>
      <c r="BO180" s="64" t="str">
        <f t="shared" si="234"/>
        <v>-</v>
      </c>
      <c r="BP180" s="64" t="str">
        <f t="shared" si="202"/>
        <v>-</v>
      </c>
      <c r="BQ180" s="57" t="str">
        <f t="shared" si="235"/>
        <v>-</v>
      </c>
      <c r="BR180" s="56">
        <f t="shared" si="170"/>
        <v>136</v>
      </c>
      <c r="BS180" s="64" t="str">
        <f t="shared" si="236"/>
        <v>-</v>
      </c>
      <c r="BT180" s="64" t="str">
        <f t="shared" si="203"/>
        <v>-</v>
      </c>
      <c r="BU180" s="64" t="str">
        <f t="shared" si="204"/>
        <v>-</v>
      </c>
      <c r="BV180" s="64" t="str">
        <f t="shared" si="205"/>
        <v>-</v>
      </c>
      <c r="BW180" s="64" t="str">
        <f t="shared" si="237"/>
        <v>-</v>
      </c>
      <c r="BX180" s="64" t="str">
        <f t="shared" si="206"/>
        <v>-</v>
      </c>
      <c r="BY180" s="57" t="str">
        <f t="shared" si="238"/>
        <v>-</v>
      </c>
      <c r="BZ180" s="56">
        <f t="shared" si="171"/>
        <v>136</v>
      </c>
      <c r="CA180" s="64" t="str">
        <f t="shared" si="239"/>
        <v>-</v>
      </c>
      <c r="CB180" s="64" t="str">
        <f t="shared" si="207"/>
        <v>-</v>
      </c>
      <c r="CC180" s="64" t="str">
        <f t="shared" si="208"/>
        <v>-</v>
      </c>
      <c r="CD180" s="64" t="str">
        <f t="shared" si="209"/>
        <v>-</v>
      </c>
      <c r="CE180" s="64" t="str">
        <f t="shared" si="240"/>
        <v>-</v>
      </c>
      <c r="CF180" s="64" t="str">
        <f t="shared" si="210"/>
        <v>-</v>
      </c>
      <c r="CG180" s="57" t="str">
        <f t="shared" si="241"/>
        <v>-</v>
      </c>
      <c r="CH180" s="56">
        <f t="shared" si="172"/>
        <v>136</v>
      </c>
      <c r="CI180" s="64" t="str">
        <f t="shared" si="242"/>
        <v>-</v>
      </c>
      <c r="CJ180" s="64" t="str">
        <f t="shared" si="211"/>
        <v>-</v>
      </c>
      <c r="CK180" s="64" t="str">
        <f t="shared" si="212"/>
        <v>-</v>
      </c>
      <c r="CL180" s="64" t="str">
        <f t="shared" si="213"/>
        <v>-</v>
      </c>
      <c r="CM180" s="64" t="str">
        <f t="shared" si="243"/>
        <v>-</v>
      </c>
      <c r="CN180" s="64" t="str">
        <f t="shared" si="214"/>
        <v>-</v>
      </c>
      <c r="CO180" s="57" t="str">
        <f t="shared" si="244"/>
        <v>-</v>
      </c>
    </row>
    <row r="181" spans="3:93" ht="18" customHeight="1" x14ac:dyDescent="0.25">
      <c r="C181" s="299"/>
      <c r="D181" s="240"/>
      <c r="E181" s="64"/>
      <c r="F181" s="240"/>
      <c r="G181" s="62"/>
      <c r="H181" s="62"/>
      <c r="I181" s="62"/>
      <c r="J181" s="62"/>
      <c r="K181" s="62"/>
      <c r="L181" s="62"/>
      <c r="M181" s="62"/>
      <c r="N181" s="62"/>
      <c r="O181" s="56">
        <f t="shared" si="173"/>
        <v>137</v>
      </c>
      <c r="P181" s="64">
        <f t="shared" si="215"/>
        <v>0</v>
      </c>
      <c r="Q181" s="64" t="str">
        <f t="shared" si="176"/>
        <v>-</v>
      </c>
      <c r="R181" s="64" t="str">
        <f t="shared" si="177"/>
        <v>-</v>
      </c>
      <c r="S181" s="64">
        <f t="shared" si="216"/>
        <v>0</v>
      </c>
      <c r="T181" s="64" t="str">
        <f t="shared" si="217"/>
        <v>-</v>
      </c>
      <c r="U181" s="57" t="str">
        <f t="shared" si="178"/>
        <v>Payoff</v>
      </c>
      <c r="V181" s="56">
        <f t="shared" si="174"/>
        <v>137</v>
      </c>
      <c r="W181" s="64">
        <f t="shared" si="218"/>
        <v>0</v>
      </c>
      <c r="X181" s="64" t="str">
        <f t="shared" si="179"/>
        <v>-</v>
      </c>
      <c r="Y181" s="64">
        <f t="shared" si="180"/>
        <v>0</v>
      </c>
      <c r="Z181" s="64" t="str">
        <f t="shared" si="181"/>
        <v>-</v>
      </c>
      <c r="AA181" s="64" t="str">
        <f t="shared" si="219"/>
        <v>-</v>
      </c>
      <c r="AB181" s="64" t="str">
        <f t="shared" si="182"/>
        <v>-</v>
      </c>
      <c r="AC181" s="57" t="str">
        <f t="shared" si="220"/>
        <v>Payoff</v>
      </c>
      <c r="AD181" s="56">
        <f t="shared" si="175"/>
        <v>137</v>
      </c>
      <c r="AE181" s="64">
        <f t="shared" si="221"/>
        <v>0</v>
      </c>
      <c r="AF181" s="64" t="str">
        <f t="shared" si="183"/>
        <v>-</v>
      </c>
      <c r="AG181" s="64">
        <f t="shared" si="184"/>
        <v>0</v>
      </c>
      <c r="AH181" s="64" t="str">
        <f t="shared" si="185"/>
        <v>-</v>
      </c>
      <c r="AI181" s="64" t="str">
        <f t="shared" si="222"/>
        <v>-</v>
      </c>
      <c r="AJ181" s="64" t="str">
        <f t="shared" si="186"/>
        <v>-</v>
      </c>
      <c r="AK181" s="57" t="str">
        <f t="shared" si="223"/>
        <v>Payoff</v>
      </c>
      <c r="AL181" s="56">
        <f t="shared" si="166"/>
        <v>137</v>
      </c>
      <c r="AM181" s="64" t="str">
        <f t="shared" si="224"/>
        <v>-</v>
      </c>
      <c r="AN181" s="64" t="str">
        <f t="shared" si="187"/>
        <v>-</v>
      </c>
      <c r="AO181" s="64" t="str">
        <f t="shared" si="188"/>
        <v>-</v>
      </c>
      <c r="AP181" s="64" t="str">
        <f t="shared" si="189"/>
        <v>-</v>
      </c>
      <c r="AQ181" s="64" t="str">
        <f t="shared" si="225"/>
        <v>-</v>
      </c>
      <c r="AR181" s="64" t="str">
        <f t="shared" si="190"/>
        <v>-</v>
      </c>
      <c r="AS181" s="57" t="str">
        <f t="shared" si="226"/>
        <v>-</v>
      </c>
      <c r="AT181" s="56">
        <f t="shared" si="167"/>
        <v>137</v>
      </c>
      <c r="AU181" s="64" t="str">
        <f t="shared" si="227"/>
        <v>-</v>
      </c>
      <c r="AV181" s="64" t="str">
        <f t="shared" si="191"/>
        <v>-</v>
      </c>
      <c r="AW181" s="64" t="str">
        <f t="shared" si="192"/>
        <v>-</v>
      </c>
      <c r="AX181" s="64" t="str">
        <f t="shared" si="193"/>
        <v>-</v>
      </c>
      <c r="AY181" s="64" t="str">
        <f t="shared" si="228"/>
        <v>-</v>
      </c>
      <c r="AZ181" s="64" t="str">
        <f t="shared" si="194"/>
        <v>-</v>
      </c>
      <c r="BA181" s="57" t="str">
        <f t="shared" si="229"/>
        <v>-</v>
      </c>
      <c r="BB181" s="56">
        <f t="shared" si="168"/>
        <v>137</v>
      </c>
      <c r="BC181" s="64" t="str">
        <f t="shared" si="230"/>
        <v>-</v>
      </c>
      <c r="BD181" s="64" t="str">
        <f t="shared" si="195"/>
        <v>-</v>
      </c>
      <c r="BE181" s="64" t="str">
        <f t="shared" si="196"/>
        <v>-</v>
      </c>
      <c r="BF181" s="64" t="str">
        <f t="shared" si="197"/>
        <v>-</v>
      </c>
      <c r="BG181" s="64" t="str">
        <f t="shared" si="231"/>
        <v>-</v>
      </c>
      <c r="BH181" s="64" t="str">
        <f t="shared" si="198"/>
        <v>-</v>
      </c>
      <c r="BI181" s="57" t="str">
        <f t="shared" si="232"/>
        <v>-</v>
      </c>
      <c r="BJ181" s="56">
        <f t="shared" si="169"/>
        <v>137</v>
      </c>
      <c r="BK181" s="64" t="str">
        <f t="shared" si="233"/>
        <v>-</v>
      </c>
      <c r="BL181" s="64" t="str">
        <f t="shared" si="199"/>
        <v>-</v>
      </c>
      <c r="BM181" s="64" t="str">
        <f t="shared" si="200"/>
        <v>-</v>
      </c>
      <c r="BN181" s="64" t="str">
        <f t="shared" si="201"/>
        <v>-</v>
      </c>
      <c r="BO181" s="64" t="str">
        <f t="shared" si="234"/>
        <v>-</v>
      </c>
      <c r="BP181" s="64" t="str">
        <f t="shared" si="202"/>
        <v>-</v>
      </c>
      <c r="BQ181" s="57" t="str">
        <f t="shared" si="235"/>
        <v>-</v>
      </c>
      <c r="BR181" s="56">
        <f t="shared" si="170"/>
        <v>137</v>
      </c>
      <c r="BS181" s="64" t="str">
        <f t="shared" si="236"/>
        <v>-</v>
      </c>
      <c r="BT181" s="64" t="str">
        <f t="shared" si="203"/>
        <v>-</v>
      </c>
      <c r="BU181" s="64" t="str">
        <f t="shared" si="204"/>
        <v>-</v>
      </c>
      <c r="BV181" s="64" t="str">
        <f t="shared" si="205"/>
        <v>-</v>
      </c>
      <c r="BW181" s="64" t="str">
        <f t="shared" si="237"/>
        <v>-</v>
      </c>
      <c r="BX181" s="64" t="str">
        <f t="shared" si="206"/>
        <v>-</v>
      </c>
      <c r="BY181" s="57" t="str">
        <f t="shared" si="238"/>
        <v>-</v>
      </c>
      <c r="BZ181" s="56">
        <f t="shared" si="171"/>
        <v>137</v>
      </c>
      <c r="CA181" s="64" t="str">
        <f t="shared" si="239"/>
        <v>-</v>
      </c>
      <c r="CB181" s="64" t="str">
        <f t="shared" si="207"/>
        <v>-</v>
      </c>
      <c r="CC181" s="64" t="str">
        <f t="shared" si="208"/>
        <v>-</v>
      </c>
      <c r="CD181" s="64" t="str">
        <f t="shared" si="209"/>
        <v>-</v>
      </c>
      <c r="CE181" s="64" t="str">
        <f t="shared" si="240"/>
        <v>-</v>
      </c>
      <c r="CF181" s="64" t="str">
        <f t="shared" si="210"/>
        <v>-</v>
      </c>
      <c r="CG181" s="57" t="str">
        <f t="shared" si="241"/>
        <v>-</v>
      </c>
      <c r="CH181" s="56">
        <f t="shared" si="172"/>
        <v>137</v>
      </c>
      <c r="CI181" s="64" t="str">
        <f t="shared" si="242"/>
        <v>-</v>
      </c>
      <c r="CJ181" s="64" t="str">
        <f t="shared" si="211"/>
        <v>-</v>
      </c>
      <c r="CK181" s="64" t="str">
        <f t="shared" si="212"/>
        <v>-</v>
      </c>
      <c r="CL181" s="64" t="str">
        <f t="shared" si="213"/>
        <v>-</v>
      </c>
      <c r="CM181" s="64" t="str">
        <f t="shared" si="243"/>
        <v>-</v>
      </c>
      <c r="CN181" s="64" t="str">
        <f t="shared" si="214"/>
        <v>-</v>
      </c>
      <c r="CO181" s="57" t="str">
        <f t="shared" si="244"/>
        <v>-</v>
      </c>
    </row>
    <row r="182" spans="3:93" ht="18" customHeight="1" x14ac:dyDescent="0.25">
      <c r="C182" s="299"/>
      <c r="D182" s="240"/>
      <c r="E182" s="64"/>
      <c r="F182" s="240"/>
      <c r="G182" s="62"/>
      <c r="H182" s="62"/>
      <c r="I182" s="62"/>
      <c r="J182" s="62"/>
      <c r="K182" s="62"/>
      <c r="L182" s="62"/>
      <c r="M182" s="62"/>
      <c r="N182" s="62"/>
      <c r="O182" s="56">
        <f t="shared" si="173"/>
        <v>138</v>
      </c>
      <c r="P182" s="64">
        <f t="shared" si="215"/>
        <v>0</v>
      </c>
      <c r="Q182" s="64" t="str">
        <f t="shared" si="176"/>
        <v>-</v>
      </c>
      <c r="R182" s="64" t="str">
        <f t="shared" si="177"/>
        <v>-</v>
      </c>
      <c r="S182" s="64">
        <f t="shared" si="216"/>
        <v>0</v>
      </c>
      <c r="T182" s="64" t="str">
        <f t="shared" si="217"/>
        <v>-</v>
      </c>
      <c r="U182" s="57" t="str">
        <f t="shared" si="178"/>
        <v>Payoff</v>
      </c>
      <c r="V182" s="56">
        <f t="shared" si="174"/>
        <v>138</v>
      </c>
      <c r="W182" s="64">
        <f t="shared" si="218"/>
        <v>0</v>
      </c>
      <c r="X182" s="64" t="str">
        <f t="shared" si="179"/>
        <v>-</v>
      </c>
      <c r="Y182" s="64">
        <f t="shared" si="180"/>
        <v>0</v>
      </c>
      <c r="Z182" s="64" t="str">
        <f t="shared" si="181"/>
        <v>-</v>
      </c>
      <c r="AA182" s="64" t="str">
        <f t="shared" si="219"/>
        <v>-</v>
      </c>
      <c r="AB182" s="64" t="str">
        <f t="shared" si="182"/>
        <v>-</v>
      </c>
      <c r="AC182" s="57" t="str">
        <f t="shared" si="220"/>
        <v>Payoff</v>
      </c>
      <c r="AD182" s="56">
        <f t="shared" si="175"/>
        <v>138</v>
      </c>
      <c r="AE182" s="64">
        <f t="shared" si="221"/>
        <v>0</v>
      </c>
      <c r="AF182" s="64" t="str">
        <f t="shared" si="183"/>
        <v>-</v>
      </c>
      <c r="AG182" s="64">
        <f t="shared" si="184"/>
        <v>0</v>
      </c>
      <c r="AH182" s="64" t="str">
        <f t="shared" si="185"/>
        <v>-</v>
      </c>
      <c r="AI182" s="64" t="str">
        <f t="shared" si="222"/>
        <v>-</v>
      </c>
      <c r="AJ182" s="64" t="str">
        <f t="shared" si="186"/>
        <v>-</v>
      </c>
      <c r="AK182" s="57" t="str">
        <f t="shared" si="223"/>
        <v>Payoff</v>
      </c>
      <c r="AL182" s="56">
        <f t="shared" si="166"/>
        <v>138</v>
      </c>
      <c r="AM182" s="64" t="str">
        <f t="shared" si="224"/>
        <v>-</v>
      </c>
      <c r="AN182" s="64" t="str">
        <f t="shared" si="187"/>
        <v>-</v>
      </c>
      <c r="AO182" s="64" t="str">
        <f t="shared" si="188"/>
        <v>-</v>
      </c>
      <c r="AP182" s="64" t="str">
        <f t="shared" si="189"/>
        <v>-</v>
      </c>
      <c r="AQ182" s="64" t="str">
        <f t="shared" si="225"/>
        <v>-</v>
      </c>
      <c r="AR182" s="64" t="str">
        <f t="shared" si="190"/>
        <v>-</v>
      </c>
      <c r="AS182" s="57" t="str">
        <f t="shared" si="226"/>
        <v>-</v>
      </c>
      <c r="AT182" s="56">
        <f t="shared" si="167"/>
        <v>138</v>
      </c>
      <c r="AU182" s="64" t="str">
        <f t="shared" si="227"/>
        <v>-</v>
      </c>
      <c r="AV182" s="64" t="str">
        <f t="shared" si="191"/>
        <v>-</v>
      </c>
      <c r="AW182" s="64" t="str">
        <f t="shared" si="192"/>
        <v>-</v>
      </c>
      <c r="AX182" s="64" t="str">
        <f t="shared" si="193"/>
        <v>-</v>
      </c>
      <c r="AY182" s="64" t="str">
        <f t="shared" si="228"/>
        <v>-</v>
      </c>
      <c r="AZ182" s="64" t="str">
        <f t="shared" si="194"/>
        <v>-</v>
      </c>
      <c r="BA182" s="57" t="str">
        <f t="shared" si="229"/>
        <v>-</v>
      </c>
      <c r="BB182" s="56">
        <f t="shared" si="168"/>
        <v>138</v>
      </c>
      <c r="BC182" s="64" t="str">
        <f t="shared" si="230"/>
        <v>-</v>
      </c>
      <c r="BD182" s="64" t="str">
        <f t="shared" si="195"/>
        <v>-</v>
      </c>
      <c r="BE182" s="64" t="str">
        <f t="shared" si="196"/>
        <v>-</v>
      </c>
      <c r="BF182" s="64" t="str">
        <f t="shared" si="197"/>
        <v>-</v>
      </c>
      <c r="BG182" s="64" t="str">
        <f t="shared" si="231"/>
        <v>-</v>
      </c>
      <c r="BH182" s="64" t="str">
        <f t="shared" si="198"/>
        <v>-</v>
      </c>
      <c r="BI182" s="57" t="str">
        <f t="shared" si="232"/>
        <v>-</v>
      </c>
      <c r="BJ182" s="56">
        <f t="shared" si="169"/>
        <v>138</v>
      </c>
      <c r="BK182" s="64" t="str">
        <f t="shared" si="233"/>
        <v>-</v>
      </c>
      <c r="BL182" s="64" t="str">
        <f t="shared" si="199"/>
        <v>-</v>
      </c>
      <c r="BM182" s="64" t="str">
        <f t="shared" si="200"/>
        <v>-</v>
      </c>
      <c r="BN182" s="64" t="str">
        <f t="shared" si="201"/>
        <v>-</v>
      </c>
      <c r="BO182" s="64" t="str">
        <f t="shared" si="234"/>
        <v>-</v>
      </c>
      <c r="BP182" s="64" t="str">
        <f t="shared" si="202"/>
        <v>-</v>
      </c>
      <c r="BQ182" s="57" t="str">
        <f t="shared" si="235"/>
        <v>-</v>
      </c>
      <c r="BR182" s="56">
        <f t="shared" si="170"/>
        <v>138</v>
      </c>
      <c r="BS182" s="64" t="str">
        <f t="shared" si="236"/>
        <v>-</v>
      </c>
      <c r="BT182" s="64" t="str">
        <f t="shared" si="203"/>
        <v>-</v>
      </c>
      <c r="BU182" s="64" t="str">
        <f t="shared" si="204"/>
        <v>-</v>
      </c>
      <c r="BV182" s="64" t="str">
        <f t="shared" si="205"/>
        <v>-</v>
      </c>
      <c r="BW182" s="64" t="str">
        <f t="shared" si="237"/>
        <v>-</v>
      </c>
      <c r="BX182" s="64" t="str">
        <f t="shared" si="206"/>
        <v>-</v>
      </c>
      <c r="BY182" s="57" t="str">
        <f t="shared" si="238"/>
        <v>-</v>
      </c>
      <c r="BZ182" s="56">
        <f t="shared" si="171"/>
        <v>138</v>
      </c>
      <c r="CA182" s="64" t="str">
        <f t="shared" si="239"/>
        <v>-</v>
      </c>
      <c r="CB182" s="64" t="str">
        <f t="shared" si="207"/>
        <v>-</v>
      </c>
      <c r="CC182" s="64" t="str">
        <f t="shared" si="208"/>
        <v>-</v>
      </c>
      <c r="CD182" s="64" t="str">
        <f t="shared" si="209"/>
        <v>-</v>
      </c>
      <c r="CE182" s="64" t="str">
        <f t="shared" si="240"/>
        <v>-</v>
      </c>
      <c r="CF182" s="64" t="str">
        <f t="shared" si="210"/>
        <v>-</v>
      </c>
      <c r="CG182" s="57" t="str">
        <f t="shared" si="241"/>
        <v>-</v>
      </c>
      <c r="CH182" s="56">
        <f t="shared" si="172"/>
        <v>138</v>
      </c>
      <c r="CI182" s="64" t="str">
        <f t="shared" si="242"/>
        <v>-</v>
      </c>
      <c r="CJ182" s="64" t="str">
        <f t="shared" si="211"/>
        <v>-</v>
      </c>
      <c r="CK182" s="64" t="str">
        <f t="shared" si="212"/>
        <v>-</v>
      </c>
      <c r="CL182" s="64" t="str">
        <f t="shared" si="213"/>
        <v>-</v>
      </c>
      <c r="CM182" s="64" t="str">
        <f t="shared" si="243"/>
        <v>-</v>
      </c>
      <c r="CN182" s="64" t="str">
        <f t="shared" si="214"/>
        <v>-</v>
      </c>
      <c r="CO182" s="57" t="str">
        <f t="shared" si="244"/>
        <v>-</v>
      </c>
    </row>
    <row r="183" spans="3:93" ht="18" customHeight="1" x14ac:dyDescent="0.25">
      <c r="C183" s="299"/>
      <c r="D183" s="240"/>
      <c r="E183" s="64"/>
      <c r="F183" s="240"/>
      <c r="G183" s="62"/>
      <c r="H183" s="62"/>
      <c r="I183" s="62"/>
      <c r="J183" s="62"/>
      <c r="K183" s="62"/>
      <c r="L183" s="62"/>
      <c r="M183" s="62"/>
      <c r="N183" s="62"/>
      <c r="O183" s="56">
        <f t="shared" si="173"/>
        <v>139</v>
      </c>
      <c r="P183" s="64">
        <f t="shared" si="215"/>
        <v>0</v>
      </c>
      <c r="Q183" s="64" t="str">
        <f t="shared" si="176"/>
        <v>-</v>
      </c>
      <c r="R183" s="64" t="str">
        <f t="shared" si="177"/>
        <v>-</v>
      </c>
      <c r="S183" s="64">
        <f t="shared" si="216"/>
        <v>0</v>
      </c>
      <c r="T183" s="64" t="str">
        <f t="shared" si="217"/>
        <v>-</v>
      </c>
      <c r="U183" s="57" t="str">
        <f t="shared" si="178"/>
        <v>Payoff</v>
      </c>
      <c r="V183" s="56">
        <f t="shared" si="174"/>
        <v>139</v>
      </c>
      <c r="W183" s="64">
        <f t="shared" si="218"/>
        <v>0</v>
      </c>
      <c r="X183" s="64" t="str">
        <f t="shared" si="179"/>
        <v>-</v>
      </c>
      <c r="Y183" s="64">
        <f t="shared" si="180"/>
        <v>0</v>
      </c>
      <c r="Z183" s="64" t="str">
        <f t="shared" si="181"/>
        <v>-</v>
      </c>
      <c r="AA183" s="64" t="str">
        <f t="shared" si="219"/>
        <v>-</v>
      </c>
      <c r="AB183" s="64" t="str">
        <f t="shared" si="182"/>
        <v>-</v>
      </c>
      <c r="AC183" s="57" t="str">
        <f t="shared" si="220"/>
        <v>Payoff</v>
      </c>
      <c r="AD183" s="56">
        <f t="shared" si="175"/>
        <v>139</v>
      </c>
      <c r="AE183" s="64">
        <f t="shared" si="221"/>
        <v>0</v>
      </c>
      <c r="AF183" s="64" t="str">
        <f t="shared" si="183"/>
        <v>-</v>
      </c>
      <c r="AG183" s="64">
        <f t="shared" si="184"/>
        <v>0</v>
      </c>
      <c r="AH183" s="64" t="str">
        <f t="shared" si="185"/>
        <v>-</v>
      </c>
      <c r="AI183" s="64" t="str">
        <f t="shared" si="222"/>
        <v>-</v>
      </c>
      <c r="AJ183" s="64" t="str">
        <f t="shared" si="186"/>
        <v>-</v>
      </c>
      <c r="AK183" s="57" t="str">
        <f t="shared" si="223"/>
        <v>Payoff</v>
      </c>
      <c r="AL183" s="56">
        <f t="shared" si="166"/>
        <v>139</v>
      </c>
      <c r="AM183" s="64" t="str">
        <f t="shared" si="224"/>
        <v>-</v>
      </c>
      <c r="AN183" s="64" t="str">
        <f t="shared" si="187"/>
        <v>-</v>
      </c>
      <c r="AO183" s="64" t="str">
        <f t="shared" si="188"/>
        <v>-</v>
      </c>
      <c r="AP183" s="64" t="str">
        <f t="shared" si="189"/>
        <v>-</v>
      </c>
      <c r="AQ183" s="64" t="str">
        <f t="shared" si="225"/>
        <v>-</v>
      </c>
      <c r="AR183" s="64" t="str">
        <f t="shared" si="190"/>
        <v>-</v>
      </c>
      <c r="AS183" s="57" t="str">
        <f t="shared" si="226"/>
        <v>-</v>
      </c>
      <c r="AT183" s="56">
        <f t="shared" si="167"/>
        <v>139</v>
      </c>
      <c r="AU183" s="64" t="str">
        <f t="shared" si="227"/>
        <v>-</v>
      </c>
      <c r="AV183" s="64" t="str">
        <f t="shared" si="191"/>
        <v>-</v>
      </c>
      <c r="AW183" s="64" t="str">
        <f t="shared" si="192"/>
        <v>-</v>
      </c>
      <c r="AX183" s="64" t="str">
        <f t="shared" si="193"/>
        <v>-</v>
      </c>
      <c r="AY183" s="64" t="str">
        <f t="shared" si="228"/>
        <v>-</v>
      </c>
      <c r="AZ183" s="64" t="str">
        <f t="shared" si="194"/>
        <v>-</v>
      </c>
      <c r="BA183" s="57" t="str">
        <f t="shared" si="229"/>
        <v>-</v>
      </c>
      <c r="BB183" s="56">
        <f t="shared" si="168"/>
        <v>139</v>
      </c>
      <c r="BC183" s="64" t="str">
        <f t="shared" si="230"/>
        <v>-</v>
      </c>
      <c r="BD183" s="64" t="str">
        <f t="shared" si="195"/>
        <v>-</v>
      </c>
      <c r="BE183" s="64" t="str">
        <f t="shared" si="196"/>
        <v>-</v>
      </c>
      <c r="BF183" s="64" t="str">
        <f t="shared" si="197"/>
        <v>-</v>
      </c>
      <c r="BG183" s="64" t="str">
        <f t="shared" si="231"/>
        <v>-</v>
      </c>
      <c r="BH183" s="64" t="str">
        <f t="shared" si="198"/>
        <v>-</v>
      </c>
      <c r="BI183" s="57" t="str">
        <f t="shared" si="232"/>
        <v>-</v>
      </c>
      <c r="BJ183" s="56">
        <f t="shared" si="169"/>
        <v>139</v>
      </c>
      <c r="BK183" s="64" t="str">
        <f t="shared" si="233"/>
        <v>-</v>
      </c>
      <c r="BL183" s="64" t="str">
        <f t="shared" si="199"/>
        <v>-</v>
      </c>
      <c r="BM183" s="64" t="str">
        <f t="shared" si="200"/>
        <v>-</v>
      </c>
      <c r="BN183" s="64" t="str">
        <f t="shared" si="201"/>
        <v>-</v>
      </c>
      <c r="BO183" s="64" t="str">
        <f t="shared" si="234"/>
        <v>-</v>
      </c>
      <c r="BP183" s="64" t="str">
        <f t="shared" si="202"/>
        <v>-</v>
      </c>
      <c r="BQ183" s="57" t="str">
        <f t="shared" si="235"/>
        <v>-</v>
      </c>
      <c r="BR183" s="56">
        <f t="shared" si="170"/>
        <v>139</v>
      </c>
      <c r="BS183" s="64" t="str">
        <f t="shared" si="236"/>
        <v>-</v>
      </c>
      <c r="BT183" s="64" t="str">
        <f t="shared" si="203"/>
        <v>-</v>
      </c>
      <c r="BU183" s="64" t="str">
        <f t="shared" si="204"/>
        <v>-</v>
      </c>
      <c r="BV183" s="64" t="str">
        <f t="shared" si="205"/>
        <v>-</v>
      </c>
      <c r="BW183" s="64" t="str">
        <f t="shared" si="237"/>
        <v>-</v>
      </c>
      <c r="BX183" s="64" t="str">
        <f t="shared" si="206"/>
        <v>-</v>
      </c>
      <c r="BY183" s="57" t="str">
        <f t="shared" si="238"/>
        <v>-</v>
      </c>
      <c r="BZ183" s="56">
        <f t="shared" si="171"/>
        <v>139</v>
      </c>
      <c r="CA183" s="64" t="str">
        <f t="shared" si="239"/>
        <v>-</v>
      </c>
      <c r="CB183" s="64" t="str">
        <f t="shared" si="207"/>
        <v>-</v>
      </c>
      <c r="CC183" s="64" t="str">
        <f t="shared" si="208"/>
        <v>-</v>
      </c>
      <c r="CD183" s="64" t="str">
        <f t="shared" si="209"/>
        <v>-</v>
      </c>
      <c r="CE183" s="64" t="str">
        <f t="shared" si="240"/>
        <v>-</v>
      </c>
      <c r="CF183" s="64" t="str">
        <f t="shared" si="210"/>
        <v>-</v>
      </c>
      <c r="CG183" s="57" t="str">
        <f t="shared" si="241"/>
        <v>-</v>
      </c>
      <c r="CH183" s="56">
        <f t="shared" si="172"/>
        <v>139</v>
      </c>
      <c r="CI183" s="64" t="str">
        <f t="shared" si="242"/>
        <v>-</v>
      </c>
      <c r="CJ183" s="64" t="str">
        <f t="shared" si="211"/>
        <v>-</v>
      </c>
      <c r="CK183" s="64" t="str">
        <f t="shared" si="212"/>
        <v>-</v>
      </c>
      <c r="CL183" s="64" t="str">
        <f t="shared" si="213"/>
        <v>-</v>
      </c>
      <c r="CM183" s="64" t="str">
        <f t="shared" si="243"/>
        <v>-</v>
      </c>
      <c r="CN183" s="64" t="str">
        <f t="shared" si="214"/>
        <v>-</v>
      </c>
      <c r="CO183" s="57" t="str">
        <f t="shared" si="244"/>
        <v>-</v>
      </c>
    </row>
    <row r="184" spans="3:93" ht="18" customHeight="1" x14ac:dyDescent="0.25">
      <c r="C184" s="299"/>
      <c r="D184" s="240"/>
      <c r="E184" s="64"/>
      <c r="F184" s="240"/>
      <c r="G184" s="62"/>
      <c r="H184" s="62"/>
      <c r="I184" s="62"/>
      <c r="J184" s="62"/>
      <c r="K184" s="62"/>
      <c r="L184" s="62"/>
      <c r="M184" s="62"/>
      <c r="N184" s="62"/>
      <c r="O184" s="56">
        <f t="shared" si="173"/>
        <v>140</v>
      </c>
      <c r="P184" s="64">
        <f t="shared" si="215"/>
        <v>0</v>
      </c>
      <c r="Q184" s="64" t="str">
        <f t="shared" si="176"/>
        <v>-</v>
      </c>
      <c r="R184" s="64" t="str">
        <f t="shared" si="177"/>
        <v>-</v>
      </c>
      <c r="S184" s="64">
        <f t="shared" si="216"/>
        <v>0</v>
      </c>
      <c r="T184" s="64" t="str">
        <f t="shared" si="217"/>
        <v>-</v>
      </c>
      <c r="U184" s="57" t="str">
        <f t="shared" si="178"/>
        <v>Payoff</v>
      </c>
      <c r="V184" s="56">
        <f t="shared" si="174"/>
        <v>140</v>
      </c>
      <c r="W184" s="64">
        <f t="shared" si="218"/>
        <v>0</v>
      </c>
      <c r="X184" s="64" t="str">
        <f t="shared" si="179"/>
        <v>-</v>
      </c>
      <c r="Y184" s="64">
        <f t="shared" si="180"/>
        <v>0</v>
      </c>
      <c r="Z184" s="64" t="str">
        <f t="shared" si="181"/>
        <v>-</v>
      </c>
      <c r="AA184" s="64" t="str">
        <f t="shared" si="219"/>
        <v>-</v>
      </c>
      <c r="AB184" s="64" t="str">
        <f t="shared" si="182"/>
        <v>-</v>
      </c>
      <c r="AC184" s="57" t="str">
        <f t="shared" si="220"/>
        <v>Payoff</v>
      </c>
      <c r="AD184" s="56">
        <f t="shared" si="175"/>
        <v>140</v>
      </c>
      <c r="AE184" s="64">
        <f t="shared" si="221"/>
        <v>0</v>
      </c>
      <c r="AF184" s="64" t="str">
        <f t="shared" si="183"/>
        <v>-</v>
      </c>
      <c r="AG184" s="64">
        <f t="shared" si="184"/>
        <v>0</v>
      </c>
      <c r="AH184" s="64" t="str">
        <f t="shared" si="185"/>
        <v>-</v>
      </c>
      <c r="AI184" s="64" t="str">
        <f t="shared" si="222"/>
        <v>-</v>
      </c>
      <c r="AJ184" s="64" t="str">
        <f t="shared" si="186"/>
        <v>-</v>
      </c>
      <c r="AK184" s="57" t="str">
        <f t="shared" si="223"/>
        <v>Payoff</v>
      </c>
      <c r="AL184" s="56">
        <f t="shared" si="166"/>
        <v>140</v>
      </c>
      <c r="AM184" s="64" t="str">
        <f t="shared" si="224"/>
        <v>-</v>
      </c>
      <c r="AN184" s="64" t="str">
        <f t="shared" si="187"/>
        <v>-</v>
      </c>
      <c r="AO184" s="64" t="str">
        <f t="shared" si="188"/>
        <v>-</v>
      </c>
      <c r="AP184" s="64" t="str">
        <f t="shared" si="189"/>
        <v>-</v>
      </c>
      <c r="AQ184" s="64" t="str">
        <f t="shared" si="225"/>
        <v>-</v>
      </c>
      <c r="AR184" s="64" t="str">
        <f t="shared" si="190"/>
        <v>-</v>
      </c>
      <c r="AS184" s="57" t="str">
        <f t="shared" si="226"/>
        <v>-</v>
      </c>
      <c r="AT184" s="56">
        <f t="shared" si="167"/>
        <v>140</v>
      </c>
      <c r="AU184" s="64" t="str">
        <f t="shared" si="227"/>
        <v>-</v>
      </c>
      <c r="AV184" s="64" t="str">
        <f t="shared" si="191"/>
        <v>-</v>
      </c>
      <c r="AW184" s="64" t="str">
        <f t="shared" si="192"/>
        <v>-</v>
      </c>
      <c r="AX184" s="64" t="str">
        <f t="shared" si="193"/>
        <v>-</v>
      </c>
      <c r="AY184" s="64" t="str">
        <f t="shared" si="228"/>
        <v>-</v>
      </c>
      <c r="AZ184" s="64" t="str">
        <f t="shared" si="194"/>
        <v>-</v>
      </c>
      <c r="BA184" s="57" t="str">
        <f t="shared" si="229"/>
        <v>-</v>
      </c>
      <c r="BB184" s="56">
        <f t="shared" si="168"/>
        <v>140</v>
      </c>
      <c r="BC184" s="64" t="str">
        <f t="shared" si="230"/>
        <v>-</v>
      </c>
      <c r="BD184" s="64" t="str">
        <f t="shared" si="195"/>
        <v>-</v>
      </c>
      <c r="BE184" s="64" t="str">
        <f t="shared" si="196"/>
        <v>-</v>
      </c>
      <c r="BF184" s="64" t="str">
        <f t="shared" si="197"/>
        <v>-</v>
      </c>
      <c r="BG184" s="64" t="str">
        <f t="shared" si="231"/>
        <v>-</v>
      </c>
      <c r="BH184" s="64" t="str">
        <f t="shared" si="198"/>
        <v>-</v>
      </c>
      <c r="BI184" s="57" t="str">
        <f t="shared" si="232"/>
        <v>-</v>
      </c>
      <c r="BJ184" s="56">
        <f t="shared" si="169"/>
        <v>140</v>
      </c>
      <c r="BK184" s="64" t="str">
        <f t="shared" si="233"/>
        <v>-</v>
      </c>
      <c r="BL184" s="64" t="str">
        <f t="shared" si="199"/>
        <v>-</v>
      </c>
      <c r="BM184" s="64" t="str">
        <f t="shared" si="200"/>
        <v>-</v>
      </c>
      <c r="BN184" s="64" t="str">
        <f t="shared" si="201"/>
        <v>-</v>
      </c>
      <c r="BO184" s="64" t="str">
        <f t="shared" si="234"/>
        <v>-</v>
      </c>
      <c r="BP184" s="64" t="str">
        <f t="shared" si="202"/>
        <v>-</v>
      </c>
      <c r="BQ184" s="57" t="str">
        <f t="shared" si="235"/>
        <v>-</v>
      </c>
      <c r="BR184" s="56">
        <f t="shared" si="170"/>
        <v>140</v>
      </c>
      <c r="BS184" s="64" t="str">
        <f t="shared" si="236"/>
        <v>-</v>
      </c>
      <c r="BT184" s="64" t="str">
        <f t="shared" si="203"/>
        <v>-</v>
      </c>
      <c r="BU184" s="64" t="str">
        <f t="shared" si="204"/>
        <v>-</v>
      </c>
      <c r="BV184" s="64" t="str">
        <f t="shared" si="205"/>
        <v>-</v>
      </c>
      <c r="BW184" s="64" t="str">
        <f t="shared" si="237"/>
        <v>-</v>
      </c>
      <c r="BX184" s="64" t="str">
        <f t="shared" si="206"/>
        <v>-</v>
      </c>
      <c r="BY184" s="57" t="str">
        <f t="shared" si="238"/>
        <v>-</v>
      </c>
      <c r="BZ184" s="56">
        <f t="shared" si="171"/>
        <v>140</v>
      </c>
      <c r="CA184" s="64" t="str">
        <f t="shared" si="239"/>
        <v>-</v>
      </c>
      <c r="CB184" s="64" t="str">
        <f t="shared" si="207"/>
        <v>-</v>
      </c>
      <c r="CC184" s="64" t="str">
        <f t="shared" si="208"/>
        <v>-</v>
      </c>
      <c r="CD184" s="64" t="str">
        <f t="shared" si="209"/>
        <v>-</v>
      </c>
      <c r="CE184" s="64" t="str">
        <f t="shared" si="240"/>
        <v>-</v>
      </c>
      <c r="CF184" s="64" t="str">
        <f t="shared" si="210"/>
        <v>-</v>
      </c>
      <c r="CG184" s="57" t="str">
        <f t="shared" si="241"/>
        <v>-</v>
      </c>
      <c r="CH184" s="56">
        <f t="shared" si="172"/>
        <v>140</v>
      </c>
      <c r="CI184" s="64" t="str">
        <f t="shared" si="242"/>
        <v>-</v>
      </c>
      <c r="CJ184" s="64" t="str">
        <f t="shared" si="211"/>
        <v>-</v>
      </c>
      <c r="CK184" s="64" t="str">
        <f t="shared" si="212"/>
        <v>-</v>
      </c>
      <c r="CL184" s="64" t="str">
        <f t="shared" si="213"/>
        <v>-</v>
      </c>
      <c r="CM184" s="64" t="str">
        <f t="shared" si="243"/>
        <v>-</v>
      </c>
      <c r="CN184" s="64" t="str">
        <f t="shared" si="214"/>
        <v>-</v>
      </c>
      <c r="CO184" s="57" t="str">
        <f t="shared" si="244"/>
        <v>-</v>
      </c>
    </row>
    <row r="185" spans="3:93" ht="18" customHeight="1" x14ac:dyDescent="0.25">
      <c r="C185" s="299"/>
      <c r="D185" s="240"/>
      <c r="E185" s="64"/>
      <c r="F185" s="240"/>
      <c r="G185" s="62"/>
      <c r="H185" s="62"/>
      <c r="I185" s="62"/>
      <c r="J185" s="62"/>
      <c r="K185" s="62"/>
      <c r="L185" s="62"/>
      <c r="M185" s="62"/>
      <c r="N185" s="62"/>
      <c r="O185" s="56">
        <f t="shared" si="173"/>
        <v>141</v>
      </c>
      <c r="P185" s="64">
        <f t="shared" si="215"/>
        <v>0</v>
      </c>
      <c r="Q185" s="64" t="str">
        <f t="shared" si="176"/>
        <v>-</v>
      </c>
      <c r="R185" s="64" t="str">
        <f t="shared" si="177"/>
        <v>-</v>
      </c>
      <c r="S185" s="64">
        <f t="shared" si="216"/>
        <v>0</v>
      </c>
      <c r="T185" s="64" t="str">
        <f t="shared" si="217"/>
        <v>-</v>
      </c>
      <c r="U185" s="57" t="str">
        <f t="shared" si="178"/>
        <v>Payoff</v>
      </c>
      <c r="V185" s="56">
        <f t="shared" si="174"/>
        <v>141</v>
      </c>
      <c r="W185" s="64">
        <f t="shared" si="218"/>
        <v>0</v>
      </c>
      <c r="X185" s="64" t="str">
        <f t="shared" si="179"/>
        <v>-</v>
      </c>
      <c r="Y185" s="64">
        <f t="shared" si="180"/>
        <v>0</v>
      </c>
      <c r="Z185" s="64" t="str">
        <f t="shared" si="181"/>
        <v>-</v>
      </c>
      <c r="AA185" s="64" t="str">
        <f t="shared" si="219"/>
        <v>-</v>
      </c>
      <c r="AB185" s="64" t="str">
        <f t="shared" si="182"/>
        <v>-</v>
      </c>
      <c r="AC185" s="57" t="str">
        <f t="shared" si="220"/>
        <v>Payoff</v>
      </c>
      <c r="AD185" s="56">
        <f t="shared" si="175"/>
        <v>141</v>
      </c>
      <c r="AE185" s="64">
        <f t="shared" si="221"/>
        <v>0</v>
      </c>
      <c r="AF185" s="64" t="str">
        <f t="shared" si="183"/>
        <v>-</v>
      </c>
      <c r="AG185" s="64">
        <f t="shared" si="184"/>
        <v>0</v>
      </c>
      <c r="AH185" s="64" t="str">
        <f t="shared" si="185"/>
        <v>-</v>
      </c>
      <c r="AI185" s="64" t="str">
        <f t="shared" si="222"/>
        <v>-</v>
      </c>
      <c r="AJ185" s="64" t="str">
        <f t="shared" si="186"/>
        <v>-</v>
      </c>
      <c r="AK185" s="57" t="str">
        <f t="shared" si="223"/>
        <v>Payoff</v>
      </c>
      <c r="AL185" s="56">
        <f t="shared" ref="AL185:AL248" si="245">AL184+1</f>
        <v>141</v>
      </c>
      <c r="AM185" s="64" t="str">
        <f t="shared" si="224"/>
        <v>-</v>
      </c>
      <c r="AN185" s="64" t="str">
        <f t="shared" si="187"/>
        <v>-</v>
      </c>
      <c r="AO185" s="64" t="str">
        <f t="shared" si="188"/>
        <v>-</v>
      </c>
      <c r="AP185" s="64" t="str">
        <f t="shared" si="189"/>
        <v>-</v>
      </c>
      <c r="AQ185" s="64" t="str">
        <f t="shared" si="225"/>
        <v>-</v>
      </c>
      <c r="AR185" s="64" t="str">
        <f t="shared" si="190"/>
        <v>-</v>
      </c>
      <c r="AS185" s="57" t="str">
        <f t="shared" si="226"/>
        <v>-</v>
      </c>
      <c r="AT185" s="56">
        <f t="shared" ref="AT185:AT248" si="246">AT184+1</f>
        <v>141</v>
      </c>
      <c r="AU185" s="64" t="str">
        <f t="shared" si="227"/>
        <v>-</v>
      </c>
      <c r="AV185" s="64" t="str">
        <f t="shared" si="191"/>
        <v>-</v>
      </c>
      <c r="AW185" s="64" t="str">
        <f t="shared" si="192"/>
        <v>-</v>
      </c>
      <c r="AX185" s="64" t="str">
        <f t="shared" si="193"/>
        <v>-</v>
      </c>
      <c r="AY185" s="64" t="str">
        <f t="shared" si="228"/>
        <v>-</v>
      </c>
      <c r="AZ185" s="64" t="str">
        <f t="shared" si="194"/>
        <v>-</v>
      </c>
      <c r="BA185" s="57" t="str">
        <f t="shared" si="229"/>
        <v>-</v>
      </c>
      <c r="BB185" s="56">
        <f t="shared" ref="BB185:BB248" si="247">BB184+1</f>
        <v>141</v>
      </c>
      <c r="BC185" s="64" t="str">
        <f t="shared" si="230"/>
        <v>-</v>
      </c>
      <c r="BD185" s="64" t="str">
        <f t="shared" si="195"/>
        <v>-</v>
      </c>
      <c r="BE185" s="64" t="str">
        <f t="shared" si="196"/>
        <v>-</v>
      </c>
      <c r="BF185" s="64" t="str">
        <f t="shared" si="197"/>
        <v>-</v>
      </c>
      <c r="BG185" s="64" t="str">
        <f t="shared" si="231"/>
        <v>-</v>
      </c>
      <c r="BH185" s="64" t="str">
        <f t="shared" si="198"/>
        <v>-</v>
      </c>
      <c r="BI185" s="57" t="str">
        <f t="shared" si="232"/>
        <v>-</v>
      </c>
      <c r="BJ185" s="56">
        <f t="shared" ref="BJ185:BJ248" si="248">BJ184+1</f>
        <v>141</v>
      </c>
      <c r="BK185" s="64" t="str">
        <f t="shared" si="233"/>
        <v>-</v>
      </c>
      <c r="BL185" s="64" t="str">
        <f t="shared" si="199"/>
        <v>-</v>
      </c>
      <c r="BM185" s="64" t="str">
        <f t="shared" si="200"/>
        <v>-</v>
      </c>
      <c r="BN185" s="64" t="str">
        <f t="shared" si="201"/>
        <v>-</v>
      </c>
      <c r="BO185" s="64" t="str">
        <f t="shared" si="234"/>
        <v>-</v>
      </c>
      <c r="BP185" s="64" t="str">
        <f t="shared" si="202"/>
        <v>-</v>
      </c>
      <c r="BQ185" s="57" t="str">
        <f t="shared" si="235"/>
        <v>-</v>
      </c>
      <c r="BR185" s="56">
        <f t="shared" ref="BR185:BR248" si="249">BR184+1</f>
        <v>141</v>
      </c>
      <c r="BS185" s="64" t="str">
        <f t="shared" si="236"/>
        <v>-</v>
      </c>
      <c r="BT185" s="64" t="str">
        <f t="shared" si="203"/>
        <v>-</v>
      </c>
      <c r="BU185" s="64" t="str">
        <f t="shared" si="204"/>
        <v>-</v>
      </c>
      <c r="BV185" s="64" t="str">
        <f t="shared" si="205"/>
        <v>-</v>
      </c>
      <c r="BW185" s="64" t="str">
        <f t="shared" si="237"/>
        <v>-</v>
      </c>
      <c r="BX185" s="64" t="str">
        <f t="shared" si="206"/>
        <v>-</v>
      </c>
      <c r="BY185" s="57" t="str">
        <f t="shared" si="238"/>
        <v>-</v>
      </c>
      <c r="BZ185" s="56">
        <f t="shared" ref="BZ185:BZ248" si="250">BZ184+1</f>
        <v>141</v>
      </c>
      <c r="CA185" s="64" t="str">
        <f t="shared" si="239"/>
        <v>-</v>
      </c>
      <c r="CB185" s="64" t="str">
        <f t="shared" si="207"/>
        <v>-</v>
      </c>
      <c r="CC185" s="64" t="str">
        <f t="shared" si="208"/>
        <v>-</v>
      </c>
      <c r="CD185" s="64" t="str">
        <f t="shared" si="209"/>
        <v>-</v>
      </c>
      <c r="CE185" s="64" t="str">
        <f t="shared" si="240"/>
        <v>-</v>
      </c>
      <c r="CF185" s="64" t="str">
        <f t="shared" si="210"/>
        <v>-</v>
      </c>
      <c r="CG185" s="57" t="str">
        <f t="shared" si="241"/>
        <v>-</v>
      </c>
      <c r="CH185" s="56">
        <f t="shared" ref="CH185:CH248" si="251">CH184+1</f>
        <v>141</v>
      </c>
      <c r="CI185" s="64" t="str">
        <f t="shared" si="242"/>
        <v>-</v>
      </c>
      <c r="CJ185" s="64" t="str">
        <f t="shared" si="211"/>
        <v>-</v>
      </c>
      <c r="CK185" s="64" t="str">
        <f t="shared" si="212"/>
        <v>-</v>
      </c>
      <c r="CL185" s="64" t="str">
        <f t="shared" si="213"/>
        <v>-</v>
      </c>
      <c r="CM185" s="64" t="str">
        <f t="shared" si="243"/>
        <v>-</v>
      </c>
      <c r="CN185" s="64" t="str">
        <f t="shared" si="214"/>
        <v>-</v>
      </c>
      <c r="CO185" s="57" t="str">
        <f t="shared" si="244"/>
        <v>-</v>
      </c>
    </row>
    <row r="186" spans="3:93" ht="18" customHeight="1" x14ac:dyDescent="0.25">
      <c r="C186" s="299"/>
      <c r="D186" s="240"/>
      <c r="E186" s="64"/>
      <c r="F186" s="240"/>
      <c r="G186" s="62"/>
      <c r="H186" s="62"/>
      <c r="I186" s="62"/>
      <c r="J186" s="62"/>
      <c r="K186" s="62"/>
      <c r="L186" s="62"/>
      <c r="M186" s="62"/>
      <c r="N186" s="62"/>
      <c r="O186" s="56">
        <f t="shared" si="173"/>
        <v>142</v>
      </c>
      <c r="P186" s="64">
        <f t="shared" si="215"/>
        <v>0</v>
      </c>
      <c r="Q186" s="64" t="str">
        <f t="shared" si="176"/>
        <v>-</v>
      </c>
      <c r="R186" s="64" t="str">
        <f t="shared" si="177"/>
        <v>-</v>
      </c>
      <c r="S186" s="64">
        <f t="shared" si="216"/>
        <v>0</v>
      </c>
      <c r="T186" s="64" t="str">
        <f t="shared" si="217"/>
        <v>-</v>
      </c>
      <c r="U186" s="57" t="str">
        <f t="shared" si="178"/>
        <v>Payoff</v>
      </c>
      <c r="V186" s="56">
        <f t="shared" si="174"/>
        <v>142</v>
      </c>
      <c r="W186" s="64">
        <f t="shared" si="218"/>
        <v>0</v>
      </c>
      <c r="X186" s="64" t="str">
        <f t="shared" si="179"/>
        <v>-</v>
      </c>
      <c r="Y186" s="64">
        <f t="shared" si="180"/>
        <v>0</v>
      </c>
      <c r="Z186" s="64" t="str">
        <f t="shared" si="181"/>
        <v>-</v>
      </c>
      <c r="AA186" s="64" t="str">
        <f t="shared" si="219"/>
        <v>-</v>
      </c>
      <c r="AB186" s="64" t="str">
        <f t="shared" si="182"/>
        <v>-</v>
      </c>
      <c r="AC186" s="57" t="str">
        <f t="shared" si="220"/>
        <v>Payoff</v>
      </c>
      <c r="AD186" s="56">
        <f t="shared" si="175"/>
        <v>142</v>
      </c>
      <c r="AE186" s="64">
        <f t="shared" si="221"/>
        <v>0</v>
      </c>
      <c r="AF186" s="64" t="str">
        <f t="shared" si="183"/>
        <v>-</v>
      </c>
      <c r="AG186" s="64">
        <f t="shared" si="184"/>
        <v>0</v>
      </c>
      <c r="AH186" s="64" t="str">
        <f t="shared" si="185"/>
        <v>-</v>
      </c>
      <c r="AI186" s="64" t="str">
        <f t="shared" si="222"/>
        <v>-</v>
      </c>
      <c r="AJ186" s="64" t="str">
        <f t="shared" si="186"/>
        <v>-</v>
      </c>
      <c r="AK186" s="57" t="str">
        <f t="shared" si="223"/>
        <v>Payoff</v>
      </c>
      <c r="AL186" s="56">
        <f t="shared" si="245"/>
        <v>142</v>
      </c>
      <c r="AM186" s="64" t="str">
        <f t="shared" si="224"/>
        <v>-</v>
      </c>
      <c r="AN186" s="64" t="str">
        <f t="shared" si="187"/>
        <v>-</v>
      </c>
      <c r="AO186" s="64" t="str">
        <f t="shared" si="188"/>
        <v>-</v>
      </c>
      <c r="AP186" s="64" t="str">
        <f t="shared" si="189"/>
        <v>-</v>
      </c>
      <c r="AQ186" s="64" t="str">
        <f t="shared" si="225"/>
        <v>-</v>
      </c>
      <c r="AR186" s="64" t="str">
        <f t="shared" si="190"/>
        <v>-</v>
      </c>
      <c r="AS186" s="57" t="str">
        <f t="shared" si="226"/>
        <v>-</v>
      </c>
      <c r="AT186" s="56">
        <f t="shared" si="246"/>
        <v>142</v>
      </c>
      <c r="AU186" s="64" t="str">
        <f t="shared" si="227"/>
        <v>-</v>
      </c>
      <c r="AV186" s="64" t="str">
        <f t="shared" si="191"/>
        <v>-</v>
      </c>
      <c r="AW186" s="64" t="str">
        <f t="shared" si="192"/>
        <v>-</v>
      </c>
      <c r="AX186" s="64" t="str">
        <f t="shared" si="193"/>
        <v>-</v>
      </c>
      <c r="AY186" s="64" t="str">
        <f t="shared" si="228"/>
        <v>-</v>
      </c>
      <c r="AZ186" s="64" t="str">
        <f t="shared" si="194"/>
        <v>-</v>
      </c>
      <c r="BA186" s="57" t="str">
        <f t="shared" si="229"/>
        <v>-</v>
      </c>
      <c r="BB186" s="56">
        <f t="shared" si="247"/>
        <v>142</v>
      </c>
      <c r="BC186" s="64" t="str">
        <f t="shared" si="230"/>
        <v>-</v>
      </c>
      <c r="BD186" s="64" t="str">
        <f t="shared" si="195"/>
        <v>-</v>
      </c>
      <c r="BE186" s="64" t="str">
        <f t="shared" si="196"/>
        <v>-</v>
      </c>
      <c r="BF186" s="64" t="str">
        <f t="shared" si="197"/>
        <v>-</v>
      </c>
      <c r="BG186" s="64" t="str">
        <f t="shared" si="231"/>
        <v>-</v>
      </c>
      <c r="BH186" s="64" t="str">
        <f t="shared" si="198"/>
        <v>-</v>
      </c>
      <c r="BI186" s="57" t="str">
        <f t="shared" si="232"/>
        <v>-</v>
      </c>
      <c r="BJ186" s="56">
        <f t="shared" si="248"/>
        <v>142</v>
      </c>
      <c r="BK186" s="64" t="str">
        <f t="shared" si="233"/>
        <v>-</v>
      </c>
      <c r="BL186" s="64" t="str">
        <f t="shared" si="199"/>
        <v>-</v>
      </c>
      <c r="BM186" s="64" t="str">
        <f t="shared" si="200"/>
        <v>-</v>
      </c>
      <c r="BN186" s="64" t="str">
        <f t="shared" si="201"/>
        <v>-</v>
      </c>
      <c r="BO186" s="64" t="str">
        <f t="shared" si="234"/>
        <v>-</v>
      </c>
      <c r="BP186" s="64" t="str">
        <f t="shared" si="202"/>
        <v>-</v>
      </c>
      <c r="BQ186" s="57" t="str">
        <f t="shared" si="235"/>
        <v>-</v>
      </c>
      <c r="BR186" s="56">
        <f t="shared" si="249"/>
        <v>142</v>
      </c>
      <c r="BS186" s="64" t="str">
        <f t="shared" si="236"/>
        <v>-</v>
      </c>
      <c r="BT186" s="64" t="str">
        <f t="shared" si="203"/>
        <v>-</v>
      </c>
      <c r="BU186" s="64" t="str">
        <f t="shared" si="204"/>
        <v>-</v>
      </c>
      <c r="BV186" s="64" t="str">
        <f t="shared" si="205"/>
        <v>-</v>
      </c>
      <c r="BW186" s="64" t="str">
        <f t="shared" si="237"/>
        <v>-</v>
      </c>
      <c r="BX186" s="64" t="str">
        <f t="shared" si="206"/>
        <v>-</v>
      </c>
      <c r="BY186" s="57" t="str">
        <f t="shared" si="238"/>
        <v>-</v>
      </c>
      <c r="BZ186" s="56">
        <f t="shared" si="250"/>
        <v>142</v>
      </c>
      <c r="CA186" s="64" t="str">
        <f t="shared" si="239"/>
        <v>-</v>
      </c>
      <c r="CB186" s="64" t="str">
        <f t="shared" si="207"/>
        <v>-</v>
      </c>
      <c r="CC186" s="64" t="str">
        <f t="shared" si="208"/>
        <v>-</v>
      </c>
      <c r="CD186" s="64" t="str">
        <f t="shared" si="209"/>
        <v>-</v>
      </c>
      <c r="CE186" s="64" t="str">
        <f t="shared" si="240"/>
        <v>-</v>
      </c>
      <c r="CF186" s="64" t="str">
        <f t="shared" si="210"/>
        <v>-</v>
      </c>
      <c r="CG186" s="57" t="str">
        <f t="shared" si="241"/>
        <v>-</v>
      </c>
      <c r="CH186" s="56">
        <f t="shared" si="251"/>
        <v>142</v>
      </c>
      <c r="CI186" s="64" t="str">
        <f t="shared" si="242"/>
        <v>-</v>
      </c>
      <c r="CJ186" s="64" t="str">
        <f t="shared" si="211"/>
        <v>-</v>
      </c>
      <c r="CK186" s="64" t="str">
        <f t="shared" si="212"/>
        <v>-</v>
      </c>
      <c r="CL186" s="64" t="str">
        <f t="shared" si="213"/>
        <v>-</v>
      </c>
      <c r="CM186" s="64" t="str">
        <f t="shared" si="243"/>
        <v>-</v>
      </c>
      <c r="CN186" s="64" t="str">
        <f t="shared" si="214"/>
        <v>-</v>
      </c>
      <c r="CO186" s="57" t="str">
        <f t="shared" si="244"/>
        <v>-</v>
      </c>
    </row>
    <row r="187" spans="3:93" ht="18" customHeight="1" x14ac:dyDescent="0.25">
      <c r="C187" s="299"/>
      <c r="D187" s="240"/>
      <c r="E187" s="64"/>
      <c r="F187" s="240"/>
      <c r="G187" s="62"/>
      <c r="H187" s="62"/>
      <c r="I187" s="62"/>
      <c r="J187" s="62"/>
      <c r="K187" s="62"/>
      <c r="L187" s="62"/>
      <c r="M187" s="62"/>
      <c r="N187" s="62"/>
      <c r="O187" s="56">
        <f t="shared" si="173"/>
        <v>143</v>
      </c>
      <c r="P187" s="64">
        <f t="shared" si="215"/>
        <v>0</v>
      </c>
      <c r="Q187" s="64" t="str">
        <f t="shared" si="176"/>
        <v>-</v>
      </c>
      <c r="R187" s="64" t="str">
        <f t="shared" si="177"/>
        <v>-</v>
      </c>
      <c r="S187" s="64">
        <f t="shared" si="216"/>
        <v>0</v>
      </c>
      <c r="T187" s="64" t="str">
        <f t="shared" si="217"/>
        <v>-</v>
      </c>
      <c r="U187" s="57" t="str">
        <f t="shared" si="178"/>
        <v>Payoff</v>
      </c>
      <c r="V187" s="56">
        <f t="shared" si="174"/>
        <v>143</v>
      </c>
      <c r="W187" s="64">
        <f t="shared" si="218"/>
        <v>0</v>
      </c>
      <c r="X187" s="64" t="str">
        <f t="shared" si="179"/>
        <v>-</v>
      </c>
      <c r="Y187" s="64">
        <f t="shared" si="180"/>
        <v>0</v>
      </c>
      <c r="Z187" s="64" t="str">
        <f t="shared" si="181"/>
        <v>-</v>
      </c>
      <c r="AA187" s="64" t="str">
        <f t="shared" si="219"/>
        <v>-</v>
      </c>
      <c r="AB187" s="64" t="str">
        <f t="shared" si="182"/>
        <v>-</v>
      </c>
      <c r="AC187" s="57" t="str">
        <f t="shared" si="220"/>
        <v>Payoff</v>
      </c>
      <c r="AD187" s="56">
        <f t="shared" si="175"/>
        <v>143</v>
      </c>
      <c r="AE187" s="64">
        <f t="shared" si="221"/>
        <v>0</v>
      </c>
      <c r="AF187" s="64" t="str">
        <f t="shared" si="183"/>
        <v>-</v>
      </c>
      <c r="AG187" s="64">
        <f t="shared" si="184"/>
        <v>0</v>
      </c>
      <c r="AH187" s="64" t="str">
        <f t="shared" si="185"/>
        <v>-</v>
      </c>
      <c r="AI187" s="64" t="str">
        <f t="shared" si="222"/>
        <v>-</v>
      </c>
      <c r="AJ187" s="64" t="str">
        <f t="shared" si="186"/>
        <v>-</v>
      </c>
      <c r="AK187" s="57" t="str">
        <f t="shared" si="223"/>
        <v>Payoff</v>
      </c>
      <c r="AL187" s="56">
        <f t="shared" si="245"/>
        <v>143</v>
      </c>
      <c r="AM187" s="64" t="str">
        <f t="shared" si="224"/>
        <v>-</v>
      </c>
      <c r="AN187" s="64" t="str">
        <f t="shared" si="187"/>
        <v>-</v>
      </c>
      <c r="AO187" s="64" t="str">
        <f t="shared" si="188"/>
        <v>-</v>
      </c>
      <c r="AP187" s="64" t="str">
        <f t="shared" si="189"/>
        <v>-</v>
      </c>
      <c r="AQ187" s="64" t="str">
        <f t="shared" si="225"/>
        <v>-</v>
      </c>
      <c r="AR187" s="64" t="str">
        <f t="shared" si="190"/>
        <v>-</v>
      </c>
      <c r="AS187" s="57" t="str">
        <f t="shared" si="226"/>
        <v>-</v>
      </c>
      <c r="AT187" s="56">
        <f t="shared" si="246"/>
        <v>143</v>
      </c>
      <c r="AU187" s="64" t="str">
        <f t="shared" si="227"/>
        <v>-</v>
      </c>
      <c r="AV187" s="64" t="str">
        <f t="shared" si="191"/>
        <v>-</v>
      </c>
      <c r="AW187" s="64" t="str">
        <f t="shared" si="192"/>
        <v>-</v>
      </c>
      <c r="AX187" s="64" t="str">
        <f t="shared" si="193"/>
        <v>-</v>
      </c>
      <c r="AY187" s="64" t="str">
        <f t="shared" si="228"/>
        <v>-</v>
      </c>
      <c r="AZ187" s="64" t="str">
        <f t="shared" si="194"/>
        <v>-</v>
      </c>
      <c r="BA187" s="57" t="str">
        <f t="shared" si="229"/>
        <v>-</v>
      </c>
      <c r="BB187" s="56">
        <f t="shared" si="247"/>
        <v>143</v>
      </c>
      <c r="BC187" s="64" t="str">
        <f t="shared" si="230"/>
        <v>-</v>
      </c>
      <c r="BD187" s="64" t="str">
        <f t="shared" si="195"/>
        <v>-</v>
      </c>
      <c r="BE187" s="64" t="str">
        <f t="shared" si="196"/>
        <v>-</v>
      </c>
      <c r="BF187" s="64" t="str">
        <f t="shared" si="197"/>
        <v>-</v>
      </c>
      <c r="BG187" s="64" t="str">
        <f t="shared" si="231"/>
        <v>-</v>
      </c>
      <c r="BH187" s="64" t="str">
        <f t="shared" si="198"/>
        <v>-</v>
      </c>
      <c r="BI187" s="57" t="str">
        <f t="shared" si="232"/>
        <v>-</v>
      </c>
      <c r="BJ187" s="56">
        <f t="shared" si="248"/>
        <v>143</v>
      </c>
      <c r="BK187" s="64" t="str">
        <f t="shared" si="233"/>
        <v>-</v>
      </c>
      <c r="BL187" s="64" t="str">
        <f t="shared" si="199"/>
        <v>-</v>
      </c>
      <c r="BM187" s="64" t="str">
        <f t="shared" si="200"/>
        <v>-</v>
      </c>
      <c r="BN187" s="64" t="str">
        <f t="shared" si="201"/>
        <v>-</v>
      </c>
      <c r="BO187" s="64" t="str">
        <f t="shared" si="234"/>
        <v>-</v>
      </c>
      <c r="BP187" s="64" t="str">
        <f t="shared" si="202"/>
        <v>-</v>
      </c>
      <c r="BQ187" s="57" t="str">
        <f t="shared" si="235"/>
        <v>-</v>
      </c>
      <c r="BR187" s="56">
        <f t="shared" si="249"/>
        <v>143</v>
      </c>
      <c r="BS187" s="64" t="str">
        <f t="shared" si="236"/>
        <v>-</v>
      </c>
      <c r="BT187" s="64" t="str">
        <f t="shared" si="203"/>
        <v>-</v>
      </c>
      <c r="BU187" s="64" t="str">
        <f t="shared" si="204"/>
        <v>-</v>
      </c>
      <c r="BV187" s="64" t="str">
        <f t="shared" si="205"/>
        <v>-</v>
      </c>
      <c r="BW187" s="64" t="str">
        <f t="shared" si="237"/>
        <v>-</v>
      </c>
      <c r="BX187" s="64" t="str">
        <f t="shared" si="206"/>
        <v>-</v>
      </c>
      <c r="BY187" s="57" t="str">
        <f t="shared" si="238"/>
        <v>-</v>
      </c>
      <c r="BZ187" s="56">
        <f t="shared" si="250"/>
        <v>143</v>
      </c>
      <c r="CA187" s="64" t="str">
        <f t="shared" si="239"/>
        <v>-</v>
      </c>
      <c r="CB187" s="64" t="str">
        <f t="shared" si="207"/>
        <v>-</v>
      </c>
      <c r="CC187" s="64" t="str">
        <f t="shared" si="208"/>
        <v>-</v>
      </c>
      <c r="CD187" s="64" t="str">
        <f t="shared" si="209"/>
        <v>-</v>
      </c>
      <c r="CE187" s="64" t="str">
        <f t="shared" si="240"/>
        <v>-</v>
      </c>
      <c r="CF187" s="64" t="str">
        <f t="shared" si="210"/>
        <v>-</v>
      </c>
      <c r="CG187" s="57" t="str">
        <f t="shared" si="241"/>
        <v>-</v>
      </c>
      <c r="CH187" s="56">
        <f t="shared" si="251"/>
        <v>143</v>
      </c>
      <c r="CI187" s="64" t="str">
        <f t="shared" si="242"/>
        <v>-</v>
      </c>
      <c r="CJ187" s="64" t="str">
        <f t="shared" si="211"/>
        <v>-</v>
      </c>
      <c r="CK187" s="64" t="str">
        <f t="shared" si="212"/>
        <v>-</v>
      </c>
      <c r="CL187" s="64" t="str">
        <f t="shared" si="213"/>
        <v>-</v>
      </c>
      <c r="CM187" s="64" t="str">
        <f t="shared" si="243"/>
        <v>-</v>
      </c>
      <c r="CN187" s="64" t="str">
        <f t="shared" si="214"/>
        <v>-</v>
      </c>
      <c r="CO187" s="57" t="str">
        <f t="shared" si="244"/>
        <v>-</v>
      </c>
    </row>
    <row r="188" spans="3:93" ht="18" customHeight="1" x14ac:dyDescent="0.25">
      <c r="C188" s="299"/>
      <c r="D188" s="240"/>
      <c r="E188" s="64"/>
      <c r="F188" s="240"/>
      <c r="G188" s="62"/>
      <c r="H188" s="62"/>
      <c r="I188" s="62"/>
      <c r="J188" s="62"/>
      <c r="K188" s="62"/>
      <c r="L188" s="62"/>
      <c r="M188" s="62"/>
      <c r="N188" s="62"/>
      <c r="O188" s="56">
        <f t="shared" ref="O188:O251" si="252">O187+1</f>
        <v>144</v>
      </c>
      <c r="P188" s="64">
        <f t="shared" si="215"/>
        <v>0</v>
      </c>
      <c r="Q188" s="64" t="str">
        <f t="shared" si="176"/>
        <v>-</v>
      </c>
      <c r="R188" s="64" t="str">
        <f t="shared" si="177"/>
        <v>-</v>
      </c>
      <c r="S188" s="64">
        <f t="shared" si="216"/>
        <v>0</v>
      </c>
      <c r="T188" s="64" t="str">
        <f t="shared" si="217"/>
        <v>-</v>
      </c>
      <c r="U188" s="57" t="str">
        <f t="shared" si="178"/>
        <v>Payoff</v>
      </c>
      <c r="V188" s="56">
        <f t="shared" ref="V188:V251" si="253">V187+1</f>
        <v>144</v>
      </c>
      <c r="W188" s="64">
        <f t="shared" si="218"/>
        <v>0</v>
      </c>
      <c r="X188" s="64" t="str">
        <f t="shared" si="179"/>
        <v>-</v>
      </c>
      <c r="Y188" s="64">
        <f t="shared" si="180"/>
        <v>0</v>
      </c>
      <c r="Z188" s="64" t="str">
        <f t="shared" si="181"/>
        <v>-</v>
      </c>
      <c r="AA188" s="64" t="str">
        <f t="shared" si="219"/>
        <v>-</v>
      </c>
      <c r="AB188" s="64" t="str">
        <f t="shared" si="182"/>
        <v>-</v>
      </c>
      <c r="AC188" s="57" t="str">
        <f t="shared" si="220"/>
        <v>Payoff</v>
      </c>
      <c r="AD188" s="56">
        <f t="shared" ref="AD188:AD251" si="254">AD187+1</f>
        <v>144</v>
      </c>
      <c r="AE188" s="64">
        <f t="shared" si="221"/>
        <v>0</v>
      </c>
      <c r="AF188" s="64" t="str">
        <f t="shared" si="183"/>
        <v>-</v>
      </c>
      <c r="AG188" s="64">
        <f t="shared" si="184"/>
        <v>0</v>
      </c>
      <c r="AH188" s="64" t="str">
        <f t="shared" si="185"/>
        <v>-</v>
      </c>
      <c r="AI188" s="64" t="str">
        <f t="shared" si="222"/>
        <v>-</v>
      </c>
      <c r="AJ188" s="64" t="str">
        <f t="shared" si="186"/>
        <v>-</v>
      </c>
      <c r="AK188" s="57" t="str">
        <f t="shared" si="223"/>
        <v>Payoff</v>
      </c>
      <c r="AL188" s="56">
        <f t="shared" si="245"/>
        <v>144</v>
      </c>
      <c r="AM188" s="64" t="str">
        <f t="shared" si="224"/>
        <v>-</v>
      </c>
      <c r="AN188" s="64" t="str">
        <f t="shared" si="187"/>
        <v>-</v>
      </c>
      <c r="AO188" s="64" t="str">
        <f t="shared" si="188"/>
        <v>-</v>
      </c>
      <c r="AP188" s="64" t="str">
        <f t="shared" si="189"/>
        <v>-</v>
      </c>
      <c r="AQ188" s="64" t="str">
        <f t="shared" si="225"/>
        <v>-</v>
      </c>
      <c r="AR188" s="64" t="str">
        <f t="shared" si="190"/>
        <v>-</v>
      </c>
      <c r="AS188" s="57" t="str">
        <f t="shared" si="226"/>
        <v>-</v>
      </c>
      <c r="AT188" s="56">
        <f t="shared" si="246"/>
        <v>144</v>
      </c>
      <c r="AU188" s="64" t="str">
        <f t="shared" si="227"/>
        <v>-</v>
      </c>
      <c r="AV188" s="64" t="str">
        <f t="shared" si="191"/>
        <v>-</v>
      </c>
      <c r="AW188" s="64" t="str">
        <f t="shared" si="192"/>
        <v>-</v>
      </c>
      <c r="AX188" s="64" t="str">
        <f t="shared" si="193"/>
        <v>-</v>
      </c>
      <c r="AY188" s="64" t="str">
        <f t="shared" si="228"/>
        <v>-</v>
      </c>
      <c r="AZ188" s="64" t="str">
        <f t="shared" si="194"/>
        <v>-</v>
      </c>
      <c r="BA188" s="57" t="str">
        <f t="shared" si="229"/>
        <v>-</v>
      </c>
      <c r="BB188" s="56">
        <f t="shared" si="247"/>
        <v>144</v>
      </c>
      <c r="BC188" s="64" t="str">
        <f t="shared" si="230"/>
        <v>-</v>
      </c>
      <c r="BD188" s="64" t="str">
        <f t="shared" si="195"/>
        <v>-</v>
      </c>
      <c r="BE188" s="64" t="str">
        <f t="shared" si="196"/>
        <v>-</v>
      </c>
      <c r="BF188" s="64" t="str">
        <f t="shared" si="197"/>
        <v>-</v>
      </c>
      <c r="BG188" s="64" t="str">
        <f t="shared" si="231"/>
        <v>-</v>
      </c>
      <c r="BH188" s="64" t="str">
        <f t="shared" si="198"/>
        <v>-</v>
      </c>
      <c r="BI188" s="57" t="str">
        <f t="shared" si="232"/>
        <v>-</v>
      </c>
      <c r="BJ188" s="56">
        <f t="shared" si="248"/>
        <v>144</v>
      </c>
      <c r="BK188" s="64" t="str">
        <f t="shared" si="233"/>
        <v>-</v>
      </c>
      <c r="BL188" s="64" t="str">
        <f t="shared" si="199"/>
        <v>-</v>
      </c>
      <c r="BM188" s="64" t="str">
        <f t="shared" si="200"/>
        <v>-</v>
      </c>
      <c r="BN188" s="64" t="str">
        <f t="shared" si="201"/>
        <v>-</v>
      </c>
      <c r="BO188" s="64" t="str">
        <f t="shared" si="234"/>
        <v>-</v>
      </c>
      <c r="BP188" s="64" t="str">
        <f t="shared" si="202"/>
        <v>-</v>
      </c>
      <c r="BQ188" s="57" t="str">
        <f t="shared" si="235"/>
        <v>-</v>
      </c>
      <c r="BR188" s="56">
        <f t="shared" si="249"/>
        <v>144</v>
      </c>
      <c r="BS188" s="64" t="str">
        <f t="shared" si="236"/>
        <v>-</v>
      </c>
      <c r="BT188" s="64" t="str">
        <f t="shared" si="203"/>
        <v>-</v>
      </c>
      <c r="BU188" s="64" t="str">
        <f t="shared" si="204"/>
        <v>-</v>
      </c>
      <c r="BV188" s="64" t="str">
        <f t="shared" si="205"/>
        <v>-</v>
      </c>
      <c r="BW188" s="64" t="str">
        <f t="shared" si="237"/>
        <v>-</v>
      </c>
      <c r="BX188" s="64" t="str">
        <f t="shared" si="206"/>
        <v>-</v>
      </c>
      <c r="BY188" s="57" t="str">
        <f t="shared" si="238"/>
        <v>-</v>
      </c>
      <c r="BZ188" s="56">
        <f t="shared" si="250"/>
        <v>144</v>
      </c>
      <c r="CA188" s="64" t="str">
        <f t="shared" si="239"/>
        <v>-</v>
      </c>
      <c r="CB188" s="64" t="str">
        <f t="shared" si="207"/>
        <v>-</v>
      </c>
      <c r="CC188" s="64" t="str">
        <f t="shared" si="208"/>
        <v>-</v>
      </c>
      <c r="CD188" s="64" t="str">
        <f t="shared" si="209"/>
        <v>-</v>
      </c>
      <c r="CE188" s="64" t="str">
        <f t="shared" si="240"/>
        <v>-</v>
      </c>
      <c r="CF188" s="64" t="str">
        <f t="shared" si="210"/>
        <v>-</v>
      </c>
      <c r="CG188" s="57" t="str">
        <f t="shared" si="241"/>
        <v>-</v>
      </c>
      <c r="CH188" s="56">
        <f t="shared" si="251"/>
        <v>144</v>
      </c>
      <c r="CI188" s="64" t="str">
        <f t="shared" si="242"/>
        <v>-</v>
      </c>
      <c r="CJ188" s="64" t="str">
        <f t="shared" si="211"/>
        <v>-</v>
      </c>
      <c r="CK188" s="64" t="str">
        <f t="shared" si="212"/>
        <v>-</v>
      </c>
      <c r="CL188" s="64" t="str">
        <f t="shared" si="213"/>
        <v>-</v>
      </c>
      <c r="CM188" s="64" t="str">
        <f t="shared" si="243"/>
        <v>-</v>
      </c>
      <c r="CN188" s="64" t="str">
        <f t="shared" si="214"/>
        <v>-</v>
      </c>
      <c r="CO188" s="57" t="str">
        <f t="shared" si="244"/>
        <v>-</v>
      </c>
    </row>
    <row r="189" spans="3:93" ht="18" customHeight="1" x14ac:dyDescent="0.25">
      <c r="C189" s="299"/>
      <c r="D189" s="240"/>
      <c r="E189" s="64"/>
      <c r="F189" s="240"/>
      <c r="G189" s="62"/>
      <c r="H189" s="62"/>
      <c r="I189" s="62"/>
      <c r="J189" s="62"/>
      <c r="K189" s="62"/>
      <c r="L189" s="62"/>
      <c r="M189" s="62"/>
      <c r="N189" s="62"/>
      <c r="O189" s="56">
        <f t="shared" si="252"/>
        <v>145</v>
      </c>
      <c r="P189" s="64">
        <f t="shared" si="215"/>
        <v>0</v>
      </c>
      <c r="Q189" s="64" t="str">
        <f t="shared" si="176"/>
        <v>-</v>
      </c>
      <c r="R189" s="64" t="str">
        <f t="shared" si="177"/>
        <v>-</v>
      </c>
      <c r="S189" s="64">
        <f t="shared" si="216"/>
        <v>0</v>
      </c>
      <c r="T189" s="64" t="str">
        <f t="shared" si="217"/>
        <v>-</v>
      </c>
      <c r="U189" s="57" t="str">
        <f t="shared" si="178"/>
        <v>Payoff</v>
      </c>
      <c r="V189" s="56">
        <f t="shared" si="253"/>
        <v>145</v>
      </c>
      <c r="W189" s="64">
        <f t="shared" si="218"/>
        <v>0</v>
      </c>
      <c r="X189" s="64" t="str">
        <f t="shared" si="179"/>
        <v>-</v>
      </c>
      <c r="Y189" s="64">
        <f t="shared" si="180"/>
        <v>0</v>
      </c>
      <c r="Z189" s="64" t="str">
        <f t="shared" si="181"/>
        <v>-</v>
      </c>
      <c r="AA189" s="64" t="str">
        <f t="shared" si="219"/>
        <v>-</v>
      </c>
      <c r="AB189" s="64" t="str">
        <f t="shared" si="182"/>
        <v>-</v>
      </c>
      <c r="AC189" s="57" t="str">
        <f t="shared" si="220"/>
        <v>Payoff</v>
      </c>
      <c r="AD189" s="56">
        <f t="shared" si="254"/>
        <v>145</v>
      </c>
      <c r="AE189" s="64">
        <f t="shared" si="221"/>
        <v>0</v>
      </c>
      <c r="AF189" s="64" t="str">
        <f t="shared" si="183"/>
        <v>-</v>
      </c>
      <c r="AG189" s="64">
        <f t="shared" si="184"/>
        <v>0</v>
      </c>
      <c r="AH189" s="64" t="str">
        <f t="shared" si="185"/>
        <v>-</v>
      </c>
      <c r="AI189" s="64" t="str">
        <f t="shared" si="222"/>
        <v>-</v>
      </c>
      <c r="AJ189" s="64" t="str">
        <f t="shared" si="186"/>
        <v>-</v>
      </c>
      <c r="AK189" s="57" t="str">
        <f t="shared" si="223"/>
        <v>Payoff</v>
      </c>
      <c r="AL189" s="56">
        <f t="shared" si="245"/>
        <v>145</v>
      </c>
      <c r="AM189" s="64" t="str">
        <f t="shared" si="224"/>
        <v>-</v>
      </c>
      <c r="AN189" s="64" t="str">
        <f t="shared" si="187"/>
        <v>-</v>
      </c>
      <c r="AO189" s="64" t="str">
        <f t="shared" si="188"/>
        <v>-</v>
      </c>
      <c r="AP189" s="64" t="str">
        <f t="shared" si="189"/>
        <v>-</v>
      </c>
      <c r="AQ189" s="64" t="str">
        <f t="shared" si="225"/>
        <v>-</v>
      </c>
      <c r="AR189" s="64" t="str">
        <f t="shared" si="190"/>
        <v>-</v>
      </c>
      <c r="AS189" s="57" t="str">
        <f t="shared" si="226"/>
        <v>-</v>
      </c>
      <c r="AT189" s="56">
        <f t="shared" si="246"/>
        <v>145</v>
      </c>
      <c r="AU189" s="64" t="str">
        <f t="shared" si="227"/>
        <v>-</v>
      </c>
      <c r="AV189" s="64" t="str">
        <f t="shared" si="191"/>
        <v>-</v>
      </c>
      <c r="AW189" s="64" t="str">
        <f t="shared" si="192"/>
        <v>-</v>
      </c>
      <c r="AX189" s="64" t="str">
        <f t="shared" si="193"/>
        <v>-</v>
      </c>
      <c r="AY189" s="64" t="str">
        <f t="shared" si="228"/>
        <v>-</v>
      </c>
      <c r="AZ189" s="64" t="str">
        <f t="shared" si="194"/>
        <v>-</v>
      </c>
      <c r="BA189" s="57" t="str">
        <f t="shared" si="229"/>
        <v>-</v>
      </c>
      <c r="BB189" s="56">
        <f t="shared" si="247"/>
        <v>145</v>
      </c>
      <c r="BC189" s="64" t="str">
        <f t="shared" si="230"/>
        <v>-</v>
      </c>
      <c r="BD189" s="64" t="str">
        <f t="shared" si="195"/>
        <v>-</v>
      </c>
      <c r="BE189" s="64" t="str">
        <f t="shared" si="196"/>
        <v>-</v>
      </c>
      <c r="BF189" s="64" t="str">
        <f t="shared" si="197"/>
        <v>-</v>
      </c>
      <c r="BG189" s="64" t="str">
        <f t="shared" si="231"/>
        <v>-</v>
      </c>
      <c r="BH189" s="64" t="str">
        <f t="shared" si="198"/>
        <v>-</v>
      </c>
      <c r="BI189" s="57" t="str">
        <f t="shared" si="232"/>
        <v>-</v>
      </c>
      <c r="BJ189" s="56">
        <f t="shared" si="248"/>
        <v>145</v>
      </c>
      <c r="BK189" s="64" t="str">
        <f t="shared" si="233"/>
        <v>-</v>
      </c>
      <c r="BL189" s="64" t="str">
        <f t="shared" si="199"/>
        <v>-</v>
      </c>
      <c r="BM189" s="64" t="str">
        <f t="shared" si="200"/>
        <v>-</v>
      </c>
      <c r="BN189" s="64" t="str">
        <f t="shared" si="201"/>
        <v>-</v>
      </c>
      <c r="BO189" s="64" t="str">
        <f t="shared" si="234"/>
        <v>-</v>
      </c>
      <c r="BP189" s="64" t="str">
        <f t="shared" si="202"/>
        <v>-</v>
      </c>
      <c r="BQ189" s="57" t="str">
        <f t="shared" si="235"/>
        <v>-</v>
      </c>
      <c r="BR189" s="56">
        <f t="shared" si="249"/>
        <v>145</v>
      </c>
      <c r="BS189" s="64" t="str">
        <f t="shared" si="236"/>
        <v>-</v>
      </c>
      <c r="BT189" s="64" t="str">
        <f t="shared" si="203"/>
        <v>-</v>
      </c>
      <c r="BU189" s="64" t="str">
        <f t="shared" si="204"/>
        <v>-</v>
      </c>
      <c r="BV189" s="64" t="str">
        <f t="shared" si="205"/>
        <v>-</v>
      </c>
      <c r="BW189" s="64" t="str">
        <f t="shared" si="237"/>
        <v>-</v>
      </c>
      <c r="BX189" s="64" t="str">
        <f t="shared" si="206"/>
        <v>-</v>
      </c>
      <c r="BY189" s="57" t="str">
        <f t="shared" si="238"/>
        <v>-</v>
      </c>
      <c r="BZ189" s="56">
        <f t="shared" si="250"/>
        <v>145</v>
      </c>
      <c r="CA189" s="64" t="str">
        <f t="shared" si="239"/>
        <v>-</v>
      </c>
      <c r="CB189" s="64" t="str">
        <f t="shared" si="207"/>
        <v>-</v>
      </c>
      <c r="CC189" s="64" t="str">
        <f t="shared" si="208"/>
        <v>-</v>
      </c>
      <c r="CD189" s="64" t="str">
        <f t="shared" si="209"/>
        <v>-</v>
      </c>
      <c r="CE189" s="64" t="str">
        <f t="shared" si="240"/>
        <v>-</v>
      </c>
      <c r="CF189" s="64" t="str">
        <f t="shared" si="210"/>
        <v>-</v>
      </c>
      <c r="CG189" s="57" t="str">
        <f t="shared" si="241"/>
        <v>-</v>
      </c>
      <c r="CH189" s="56">
        <f t="shared" si="251"/>
        <v>145</v>
      </c>
      <c r="CI189" s="64" t="str">
        <f t="shared" si="242"/>
        <v>-</v>
      </c>
      <c r="CJ189" s="64" t="str">
        <f t="shared" si="211"/>
        <v>-</v>
      </c>
      <c r="CK189" s="64" t="str">
        <f t="shared" si="212"/>
        <v>-</v>
      </c>
      <c r="CL189" s="64" t="str">
        <f t="shared" si="213"/>
        <v>-</v>
      </c>
      <c r="CM189" s="64" t="str">
        <f t="shared" si="243"/>
        <v>-</v>
      </c>
      <c r="CN189" s="64" t="str">
        <f t="shared" si="214"/>
        <v>-</v>
      </c>
      <c r="CO189" s="57" t="str">
        <f t="shared" si="244"/>
        <v>-</v>
      </c>
    </row>
    <row r="190" spans="3:93" ht="18" customHeight="1" x14ac:dyDescent="0.25">
      <c r="C190" s="299"/>
      <c r="D190" s="240"/>
      <c r="E190" s="64"/>
      <c r="F190" s="240"/>
      <c r="G190" s="62"/>
      <c r="H190" s="62"/>
      <c r="I190" s="62"/>
      <c r="J190" s="62"/>
      <c r="K190" s="62"/>
      <c r="L190" s="62"/>
      <c r="M190" s="62"/>
      <c r="N190" s="62"/>
      <c r="O190" s="56">
        <f t="shared" si="252"/>
        <v>146</v>
      </c>
      <c r="P190" s="64">
        <f t="shared" si="215"/>
        <v>0</v>
      </c>
      <c r="Q190" s="64" t="str">
        <f t="shared" si="176"/>
        <v>-</v>
      </c>
      <c r="R190" s="64" t="str">
        <f t="shared" si="177"/>
        <v>-</v>
      </c>
      <c r="S190" s="64">
        <f t="shared" si="216"/>
        <v>0</v>
      </c>
      <c r="T190" s="64" t="str">
        <f t="shared" si="217"/>
        <v>-</v>
      </c>
      <c r="U190" s="57" t="str">
        <f t="shared" si="178"/>
        <v>Payoff</v>
      </c>
      <c r="V190" s="56">
        <f t="shared" si="253"/>
        <v>146</v>
      </c>
      <c r="W190" s="64">
        <f t="shared" si="218"/>
        <v>0</v>
      </c>
      <c r="X190" s="64" t="str">
        <f t="shared" si="179"/>
        <v>-</v>
      </c>
      <c r="Y190" s="64">
        <f t="shared" si="180"/>
        <v>0</v>
      </c>
      <c r="Z190" s="64" t="str">
        <f t="shared" si="181"/>
        <v>-</v>
      </c>
      <c r="AA190" s="64" t="str">
        <f t="shared" si="219"/>
        <v>-</v>
      </c>
      <c r="AB190" s="64" t="str">
        <f t="shared" si="182"/>
        <v>-</v>
      </c>
      <c r="AC190" s="57" t="str">
        <f t="shared" si="220"/>
        <v>Payoff</v>
      </c>
      <c r="AD190" s="56">
        <f t="shared" si="254"/>
        <v>146</v>
      </c>
      <c r="AE190" s="64">
        <f t="shared" si="221"/>
        <v>0</v>
      </c>
      <c r="AF190" s="64" t="str">
        <f t="shared" si="183"/>
        <v>-</v>
      </c>
      <c r="AG190" s="64">
        <f t="shared" si="184"/>
        <v>0</v>
      </c>
      <c r="AH190" s="64" t="str">
        <f t="shared" si="185"/>
        <v>-</v>
      </c>
      <c r="AI190" s="64" t="str">
        <f t="shared" si="222"/>
        <v>-</v>
      </c>
      <c r="AJ190" s="64" t="str">
        <f t="shared" si="186"/>
        <v>-</v>
      </c>
      <c r="AK190" s="57" t="str">
        <f t="shared" si="223"/>
        <v>Payoff</v>
      </c>
      <c r="AL190" s="56">
        <f t="shared" si="245"/>
        <v>146</v>
      </c>
      <c r="AM190" s="64" t="str">
        <f t="shared" si="224"/>
        <v>-</v>
      </c>
      <c r="AN190" s="64" t="str">
        <f t="shared" si="187"/>
        <v>-</v>
      </c>
      <c r="AO190" s="64" t="str">
        <f t="shared" si="188"/>
        <v>-</v>
      </c>
      <c r="AP190" s="64" t="str">
        <f t="shared" si="189"/>
        <v>-</v>
      </c>
      <c r="AQ190" s="64" t="str">
        <f t="shared" si="225"/>
        <v>-</v>
      </c>
      <c r="AR190" s="64" t="str">
        <f t="shared" si="190"/>
        <v>-</v>
      </c>
      <c r="AS190" s="57" t="str">
        <f t="shared" si="226"/>
        <v>-</v>
      </c>
      <c r="AT190" s="56">
        <f t="shared" si="246"/>
        <v>146</v>
      </c>
      <c r="AU190" s="64" t="str">
        <f t="shared" si="227"/>
        <v>-</v>
      </c>
      <c r="AV190" s="64" t="str">
        <f t="shared" si="191"/>
        <v>-</v>
      </c>
      <c r="AW190" s="64" t="str">
        <f t="shared" si="192"/>
        <v>-</v>
      </c>
      <c r="AX190" s="64" t="str">
        <f t="shared" si="193"/>
        <v>-</v>
      </c>
      <c r="AY190" s="64" t="str">
        <f t="shared" si="228"/>
        <v>-</v>
      </c>
      <c r="AZ190" s="64" t="str">
        <f t="shared" si="194"/>
        <v>-</v>
      </c>
      <c r="BA190" s="57" t="str">
        <f t="shared" si="229"/>
        <v>-</v>
      </c>
      <c r="BB190" s="56">
        <f t="shared" si="247"/>
        <v>146</v>
      </c>
      <c r="BC190" s="64" t="str">
        <f t="shared" si="230"/>
        <v>-</v>
      </c>
      <c r="BD190" s="64" t="str">
        <f t="shared" si="195"/>
        <v>-</v>
      </c>
      <c r="BE190" s="64" t="str">
        <f t="shared" si="196"/>
        <v>-</v>
      </c>
      <c r="BF190" s="64" t="str">
        <f t="shared" si="197"/>
        <v>-</v>
      </c>
      <c r="BG190" s="64" t="str">
        <f t="shared" si="231"/>
        <v>-</v>
      </c>
      <c r="BH190" s="64" t="str">
        <f t="shared" si="198"/>
        <v>-</v>
      </c>
      <c r="BI190" s="57" t="str">
        <f t="shared" si="232"/>
        <v>-</v>
      </c>
      <c r="BJ190" s="56">
        <f t="shared" si="248"/>
        <v>146</v>
      </c>
      <c r="BK190" s="64" t="str">
        <f t="shared" si="233"/>
        <v>-</v>
      </c>
      <c r="BL190" s="64" t="str">
        <f t="shared" si="199"/>
        <v>-</v>
      </c>
      <c r="BM190" s="64" t="str">
        <f t="shared" si="200"/>
        <v>-</v>
      </c>
      <c r="BN190" s="64" t="str">
        <f t="shared" si="201"/>
        <v>-</v>
      </c>
      <c r="BO190" s="64" t="str">
        <f t="shared" si="234"/>
        <v>-</v>
      </c>
      <c r="BP190" s="64" t="str">
        <f t="shared" si="202"/>
        <v>-</v>
      </c>
      <c r="BQ190" s="57" t="str">
        <f t="shared" si="235"/>
        <v>-</v>
      </c>
      <c r="BR190" s="56">
        <f t="shared" si="249"/>
        <v>146</v>
      </c>
      <c r="BS190" s="64" t="str">
        <f t="shared" si="236"/>
        <v>-</v>
      </c>
      <c r="BT190" s="64" t="str">
        <f t="shared" si="203"/>
        <v>-</v>
      </c>
      <c r="BU190" s="64" t="str">
        <f t="shared" si="204"/>
        <v>-</v>
      </c>
      <c r="BV190" s="64" t="str">
        <f t="shared" si="205"/>
        <v>-</v>
      </c>
      <c r="BW190" s="64" t="str">
        <f t="shared" si="237"/>
        <v>-</v>
      </c>
      <c r="BX190" s="64" t="str">
        <f t="shared" si="206"/>
        <v>-</v>
      </c>
      <c r="BY190" s="57" t="str">
        <f t="shared" si="238"/>
        <v>-</v>
      </c>
      <c r="BZ190" s="56">
        <f t="shared" si="250"/>
        <v>146</v>
      </c>
      <c r="CA190" s="64" t="str">
        <f t="shared" si="239"/>
        <v>-</v>
      </c>
      <c r="CB190" s="64" t="str">
        <f t="shared" si="207"/>
        <v>-</v>
      </c>
      <c r="CC190" s="64" t="str">
        <f t="shared" si="208"/>
        <v>-</v>
      </c>
      <c r="CD190" s="64" t="str">
        <f t="shared" si="209"/>
        <v>-</v>
      </c>
      <c r="CE190" s="64" t="str">
        <f t="shared" si="240"/>
        <v>-</v>
      </c>
      <c r="CF190" s="64" t="str">
        <f t="shared" si="210"/>
        <v>-</v>
      </c>
      <c r="CG190" s="57" t="str">
        <f t="shared" si="241"/>
        <v>-</v>
      </c>
      <c r="CH190" s="56">
        <f t="shared" si="251"/>
        <v>146</v>
      </c>
      <c r="CI190" s="64" t="str">
        <f t="shared" si="242"/>
        <v>-</v>
      </c>
      <c r="CJ190" s="64" t="str">
        <f t="shared" si="211"/>
        <v>-</v>
      </c>
      <c r="CK190" s="64" t="str">
        <f t="shared" si="212"/>
        <v>-</v>
      </c>
      <c r="CL190" s="64" t="str">
        <f t="shared" si="213"/>
        <v>-</v>
      </c>
      <c r="CM190" s="64" t="str">
        <f t="shared" si="243"/>
        <v>-</v>
      </c>
      <c r="CN190" s="64" t="str">
        <f t="shared" si="214"/>
        <v>-</v>
      </c>
      <c r="CO190" s="57" t="str">
        <f t="shared" si="244"/>
        <v>-</v>
      </c>
    </row>
    <row r="191" spans="3:93" ht="18" customHeight="1" x14ac:dyDescent="0.25">
      <c r="C191" s="299"/>
      <c r="D191" s="240"/>
      <c r="E191" s="64"/>
      <c r="F191" s="240"/>
      <c r="G191" s="62"/>
      <c r="H191" s="62"/>
      <c r="I191" s="62"/>
      <c r="J191" s="62"/>
      <c r="K191" s="62"/>
      <c r="L191" s="62"/>
      <c r="M191" s="62"/>
      <c r="N191" s="62"/>
      <c r="O191" s="56">
        <f t="shared" si="252"/>
        <v>147</v>
      </c>
      <c r="P191" s="64">
        <f t="shared" si="215"/>
        <v>0</v>
      </c>
      <c r="Q191" s="64" t="str">
        <f t="shared" si="176"/>
        <v>-</v>
      </c>
      <c r="R191" s="64" t="str">
        <f t="shared" si="177"/>
        <v>-</v>
      </c>
      <c r="S191" s="64">
        <f t="shared" si="216"/>
        <v>0</v>
      </c>
      <c r="T191" s="64" t="str">
        <f t="shared" si="217"/>
        <v>-</v>
      </c>
      <c r="U191" s="57" t="str">
        <f t="shared" si="178"/>
        <v>Payoff</v>
      </c>
      <c r="V191" s="56">
        <f t="shared" si="253"/>
        <v>147</v>
      </c>
      <c r="W191" s="64">
        <f t="shared" si="218"/>
        <v>0</v>
      </c>
      <c r="X191" s="64" t="str">
        <f t="shared" si="179"/>
        <v>-</v>
      </c>
      <c r="Y191" s="64">
        <f t="shared" si="180"/>
        <v>0</v>
      </c>
      <c r="Z191" s="64" t="str">
        <f t="shared" si="181"/>
        <v>-</v>
      </c>
      <c r="AA191" s="64" t="str">
        <f t="shared" si="219"/>
        <v>-</v>
      </c>
      <c r="AB191" s="64" t="str">
        <f t="shared" si="182"/>
        <v>-</v>
      </c>
      <c r="AC191" s="57" t="str">
        <f t="shared" si="220"/>
        <v>Payoff</v>
      </c>
      <c r="AD191" s="56">
        <f t="shared" si="254"/>
        <v>147</v>
      </c>
      <c r="AE191" s="64">
        <f t="shared" si="221"/>
        <v>0</v>
      </c>
      <c r="AF191" s="64" t="str">
        <f t="shared" si="183"/>
        <v>-</v>
      </c>
      <c r="AG191" s="64">
        <f t="shared" si="184"/>
        <v>0</v>
      </c>
      <c r="AH191" s="64" t="str">
        <f t="shared" si="185"/>
        <v>-</v>
      </c>
      <c r="AI191" s="64" t="str">
        <f t="shared" si="222"/>
        <v>-</v>
      </c>
      <c r="AJ191" s="64" t="str">
        <f t="shared" si="186"/>
        <v>-</v>
      </c>
      <c r="AK191" s="57" t="str">
        <f t="shared" si="223"/>
        <v>Payoff</v>
      </c>
      <c r="AL191" s="56">
        <f t="shared" si="245"/>
        <v>147</v>
      </c>
      <c r="AM191" s="64" t="str">
        <f t="shared" si="224"/>
        <v>-</v>
      </c>
      <c r="AN191" s="64" t="str">
        <f t="shared" si="187"/>
        <v>-</v>
      </c>
      <c r="AO191" s="64" t="str">
        <f t="shared" si="188"/>
        <v>-</v>
      </c>
      <c r="AP191" s="64" t="str">
        <f t="shared" si="189"/>
        <v>-</v>
      </c>
      <c r="AQ191" s="64" t="str">
        <f t="shared" si="225"/>
        <v>-</v>
      </c>
      <c r="AR191" s="64" t="str">
        <f t="shared" si="190"/>
        <v>-</v>
      </c>
      <c r="AS191" s="57" t="str">
        <f t="shared" si="226"/>
        <v>-</v>
      </c>
      <c r="AT191" s="56">
        <f t="shared" si="246"/>
        <v>147</v>
      </c>
      <c r="AU191" s="64" t="str">
        <f t="shared" si="227"/>
        <v>-</v>
      </c>
      <c r="AV191" s="64" t="str">
        <f t="shared" si="191"/>
        <v>-</v>
      </c>
      <c r="AW191" s="64" t="str">
        <f t="shared" si="192"/>
        <v>-</v>
      </c>
      <c r="AX191" s="64" t="str">
        <f t="shared" si="193"/>
        <v>-</v>
      </c>
      <c r="AY191" s="64" t="str">
        <f t="shared" si="228"/>
        <v>-</v>
      </c>
      <c r="AZ191" s="64" t="str">
        <f t="shared" si="194"/>
        <v>-</v>
      </c>
      <c r="BA191" s="57" t="str">
        <f t="shared" si="229"/>
        <v>-</v>
      </c>
      <c r="BB191" s="56">
        <f t="shared" si="247"/>
        <v>147</v>
      </c>
      <c r="BC191" s="64" t="str">
        <f t="shared" si="230"/>
        <v>-</v>
      </c>
      <c r="BD191" s="64" t="str">
        <f t="shared" si="195"/>
        <v>-</v>
      </c>
      <c r="BE191" s="64" t="str">
        <f t="shared" si="196"/>
        <v>-</v>
      </c>
      <c r="BF191" s="64" t="str">
        <f t="shared" si="197"/>
        <v>-</v>
      </c>
      <c r="BG191" s="64" t="str">
        <f t="shared" si="231"/>
        <v>-</v>
      </c>
      <c r="BH191" s="64" t="str">
        <f t="shared" si="198"/>
        <v>-</v>
      </c>
      <c r="BI191" s="57" t="str">
        <f t="shared" si="232"/>
        <v>-</v>
      </c>
      <c r="BJ191" s="56">
        <f t="shared" si="248"/>
        <v>147</v>
      </c>
      <c r="BK191" s="64" t="str">
        <f t="shared" si="233"/>
        <v>-</v>
      </c>
      <c r="BL191" s="64" t="str">
        <f t="shared" si="199"/>
        <v>-</v>
      </c>
      <c r="BM191" s="64" t="str">
        <f t="shared" si="200"/>
        <v>-</v>
      </c>
      <c r="BN191" s="64" t="str">
        <f t="shared" si="201"/>
        <v>-</v>
      </c>
      <c r="BO191" s="64" t="str">
        <f t="shared" si="234"/>
        <v>-</v>
      </c>
      <c r="BP191" s="64" t="str">
        <f t="shared" si="202"/>
        <v>-</v>
      </c>
      <c r="BQ191" s="57" t="str">
        <f t="shared" si="235"/>
        <v>-</v>
      </c>
      <c r="BR191" s="56">
        <f t="shared" si="249"/>
        <v>147</v>
      </c>
      <c r="BS191" s="64" t="str">
        <f t="shared" si="236"/>
        <v>-</v>
      </c>
      <c r="BT191" s="64" t="str">
        <f t="shared" si="203"/>
        <v>-</v>
      </c>
      <c r="BU191" s="64" t="str">
        <f t="shared" si="204"/>
        <v>-</v>
      </c>
      <c r="BV191" s="64" t="str">
        <f t="shared" si="205"/>
        <v>-</v>
      </c>
      <c r="BW191" s="64" t="str">
        <f t="shared" si="237"/>
        <v>-</v>
      </c>
      <c r="BX191" s="64" t="str">
        <f t="shared" si="206"/>
        <v>-</v>
      </c>
      <c r="BY191" s="57" t="str">
        <f t="shared" si="238"/>
        <v>-</v>
      </c>
      <c r="BZ191" s="56">
        <f t="shared" si="250"/>
        <v>147</v>
      </c>
      <c r="CA191" s="64" t="str">
        <f t="shared" si="239"/>
        <v>-</v>
      </c>
      <c r="CB191" s="64" t="str">
        <f t="shared" si="207"/>
        <v>-</v>
      </c>
      <c r="CC191" s="64" t="str">
        <f t="shared" si="208"/>
        <v>-</v>
      </c>
      <c r="CD191" s="64" t="str">
        <f t="shared" si="209"/>
        <v>-</v>
      </c>
      <c r="CE191" s="64" t="str">
        <f t="shared" si="240"/>
        <v>-</v>
      </c>
      <c r="CF191" s="64" t="str">
        <f t="shared" si="210"/>
        <v>-</v>
      </c>
      <c r="CG191" s="57" t="str">
        <f t="shared" si="241"/>
        <v>-</v>
      </c>
      <c r="CH191" s="56">
        <f t="shared" si="251"/>
        <v>147</v>
      </c>
      <c r="CI191" s="64" t="str">
        <f t="shared" si="242"/>
        <v>-</v>
      </c>
      <c r="CJ191" s="64" t="str">
        <f t="shared" si="211"/>
        <v>-</v>
      </c>
      <c r="CK191" s="64" t="str">
        <f t="shared" si="212"/>
        <v>-</v>
      </c>
      <c r="CL191" s="64" t="str">
        <f t="shared" si="213"/>
        <v>-</v>
      </c>
      <c r="CM191" s="64" t="str">
        <f t="shared" si="243"/>
        <v>-</v>
      </c>
      <c r="CN191" s="64" t="str">
        <f t="shared" si="214"/>
        <v>-</v>
      </c>
      <c r="CO191" s="57" t="str">
        <f t="shared" si="244"/>
        <v>-</v>
      </c>
    </row>
    <row r="192" spans="3:93" ht="18" customHeight="1" x14ac:dyDescent="0.25">
      <c r="C192" s="299"/>
      <c r="D192" s="240"/>
      <c r="E192" s="64"/>
      <c r="F192" s="240"/>
      <c r="G192" s="62"/>
      <c r="H192" s="62"/>
      <c r="I192" s="62"/>
      <c r="J192" s="62"/>
      <c r="K192" s="62"/>
      <c r="L192" s="62"/>
      <c r="M192" s="62"/>
      <c r="N192" s="62"/>
      <c r="O192" s="56">
        <f t="shared" si="252"/>
        <v>148</v>
      </c>
      <c r="P192" s="64">
        <f t="shared" si="215"/>
        <v>0</v>
      </c>
      <c r="Q192" s="64" t="str">
        <f t="shared" si="176"/>
        <v>-</v>
      </c>
      <c r="R192" s="64" t="str">
        <f t="shared" si="177"/>
        <v>-</v>
      </c>
      <c r="S192" s="64">
        <f t="shared" si="216"/>
        <v>0</v>
      </c>
      <c r="T192" s="64" t="str">
        <f t="shared" si="217"/>
        <v>-</v>
      </c>
      <c r="U192" s="57" t="str">
        <f t="shared" si="178"/>
        <v>Payoff</v>
      </c>
      <c r="V192" s="56">
        <f t="shared" si="253"/>
        <v>148</v>
      </c>
      <c r="W192" s="64">
        <f t="shared" si="218"/>
        <v>0</v>
      </c>
      <c r="X192" s="64" t="str">
        <f t="shared" si="179"/>
        <v>-</v>
      </c>
      <c r="Y192" s="64">
        <f t="shared" si="180"/>
        <v>0</v>
      </c>
      <c r="Z192" s="64" t="str">
        <f t="shared" si="181"/>
        <v>-</v>
      </c>
      <c r="AA192" s="64" t="str">
        <f t="shared" si="219"/>
        <v>-</v>
      </c>
      <c r="AB192" s="64" t="str">
        <f t="shared" si="182"/>
        <v>-</v>
      </c>
      <c r="AC192" s="57" t="str">
        <f t="shared" si="220"/>
        <v>Payoff</v>
      </c>
      <c r="AD192" s="56">
        <f t="shared" si="254"/>
        <v>148</v>
      </c>
      <c r="AE192" s="64">
        <f t="shared" si="221"/>
        <v>0</v>
      </c>
      <c r="AF192" s="64" t="str">
        <f t="shared" si="183"/>
        <v>-</v>
      </c>
      <c r="AG192" s="64">
        <f t="shared" si="184"/>
        <v>0</v>
      </c>
      <c r="AH192" s="64" t="str">
        <f t="shared" si="185"/>
        <v>-</v>
      </c>
      <c r="AI192" s="64" t="str">
        <f t="shared" si="222"/>
        <v>-</v>
      </c>
      <c r="AJ192" s="64" t="str">
        <f t="shared" si="186"/>
        <v>-</v>
      </c>
      <c r="AK192" s="57" t="str">
        <f t="shared" si="223"/>
        <v>Payoff</v>
      </c>
      <c r="AL192" s="56">
        <f t="shared" si="245"/>
        <v>148</v>
      </c>
      <c r="AM192" s="64" t="str">
        <f t="shared" si="224"/>
        <v>-</v>
      </c>
      <c r="AN192" s="64" t="str">
        <f t="shared" si="187"/>
        <v>-</v>
      </c>
      <c r="AO192" s="64" t="str">
        <f t="shared" si="188"/>
        <v>-</v>
      </c>
      <c r="AP192" s="64" t="str">
        <f t="shared" si="189"/>
        <v>-</v>
      </c>
      <c r="AQ192" s="64" t="str">
        <f t="shared" si="225"/>
        <v>-</v>
      </c>
      <c r="AR192" s="64" t="str">
        <f t="shared" si="190"/>
        <v>-</v>
      </c>
      <c r="AS192" s="57" t="str">
        <f t="shared" si="226"/>
        <v>-</v>
      </c>
      <c r="AT192" s="56">
        <f t="shared" si="246"/>
        <v>148</v>
      </c>
      <c r="AU192" s="64" t="str">
        <f t="shared" si="227"/>
        <v>-</v>
      </c>
      <c r="AV192" s="64" t="str">
        <f t="shared" si="191"/>
        <v>-</v>
      </c>
      <c r="AW192" s="64" t="str">
        <f t="shared" si="192"/>
        <v>-</v>
      </c>
      <c r="AX192" s="64" t="str">
        <f t="shared" si="193"/>
        <v>-</v>
      </c>
      <c r="AY192" s="64" t="str">
        <f t="shared" si="228"/>
        <v>-</v>
      </c>
      <c r="AZ192" s="64" t="str">
        <f t="shared" si="194"/>
        <v>-</v>
      </c>
      <c r="BA192" s="57" t="str">
        <f t="shared" si="229"/>
        <v>-</v>
      </c>
      <c r="BB192" s="56">
        <f t="shared" si="247"/>
        <v>148</v>
      </c>
      <c r="BC192" s="64" t="str">
        <f t="shared" si="230"/>
        <v>-</v>
      </c>
      <c r="BD192" s="64" t="str">
        <f t="shared" si="195"/>
        <v>-</v>
      </c>
      <c r="BE192" s="64" t="str">
        <f t="shared" si="196"/>
        <v>-</v>
      </c>
      <c r="BF192" s="64" t="str">
        <f t="shared" si="197"/>
        <v>-</v>
      </c>
      <c r="BG192" s="64" t="str">
        <f t="shared" si="231"/>
        <v>-</v>
      </c>
      <c r="BH192" s="64" t="str">
        <f t="shared" si="198"/>
        <v>-</v>
      </c>
      <c r="BI192" s="57" t="str">
        <f t="shared" si="232"/>
        <v>-</v>
      </c>
      <c r="BJ192" s="56">
        <f t="shared" si="248"/>
        <v>148</v>
      </c>
      <c r="BK192" s="64" t="str">
        <f t="shared" si="233"/>
        <v>-</v>
      </c>
      <c r="BL192" s="64" t="str">
        <f t="shared" si="199"/>
        <v>-</v>
      </c>
      <c r="BM192" s="64" t="str">
        <f t="shared" si="200"/>
        <v>-</v>
      </c>
      <c r="BN192" s="64" t="str">
        <f t="shared" si="201"/>
        <v>-</v>
      </c>
      <c r="BO192" s="64" t="str">
        <f t="shared" si="234"/>
        <v>-</v>
      </c>
      <c r="BP192" s="64" t="str">
        <f t="shared" si="202"/>
        <v>-</v>
      </c>
      <c r="BQ192" s="57" t="str">
        <f t="shared" si="235"/>
        <v>-</v>
      </c>
      <c r="BR192" s="56">
        <f t="shared" si="249"/>
        <v>148</v>
      </c>
      <c r="BS192" s="64" t="str">
        <f t="shared" si="236"/>
        <v>-</v>
      </c>
      <c r="BT192" s="64" t="str">
        <f t="shared" si="203"/>
        <v>-</v>
      </c>
      <c r="BU192" s="64" t="str">
        <f t="shared" si="204"/>
        <v>-</v>
      </c>
      <c r="BV192" s="64" t="str">
        <f t="shared" si="205"/>
        <v>-</v>
      </c>
      <c r="BW192" s="64" t="str">
        <f t="shared" si="237"/>
        <v>-</v>
      </c>
      <c r="BX192" s="64" t="str">
        <f t="shared" si="206"/>
        <v>-</v>
      </c>
      <c r="BY192" s="57" t="str">
        <f t="shared" si="238"/>
        <v>-</v>
      </c>
      <c r="BZ192" s="56">
        <f t="shared" si="250"/>
        <v>148</v>
      </c>
      <c r="CA192" s="64" t="str">
        <f t="shared" si="239"/>
        <v>-</v>
      </c>
      <c r="CB192" s="64" t="str">
        <f t="shared" si="207"/>
        <v>-</v>
      </c>
      <c r="CC192" s="64" t="str">
        <f t="shared" si="208"/>
        <v>-</v>
      </c>
      <c r="CD192" s="64" t="str">
        <f t="shared" si="209"/>
        <v>-</v>
      </c>
      <c r="CE192" s="64" t="str">
        <f t="shared" si="240"/>
        <v>-</v>
      </c>
      <c r="CF192" s="64" t="str">
        <f t="shared" si="210"/>
        <v>-</v>
      </c>
      <c r="CG192" s="57" t="str">
        <f t="shared" si="241"/>
        <v>-</v>
      </c>
      <c r="CH192" s="56">
        <f t="shared" si="251"/>
        <v>148</v>
      </c>
      <c r="CI192" s="64" t="str">
        <f t="shared" si="242"/>
        <v>-</v>
      </c>
      <c r="CJ192" s="64" t="str">
        <f t="shared" si="211"/>
        <v>-</v>
      </c>
      <c r="CK192" s="64" t="str">
        <f t="shared" si="212"/>
        <v>-</v>
      </c>
      <c r="CL192" s="64" t="str">
        <f t="shared" si="213"/>
        <v>-</v>
      </c>
      <c r="CM192" s="64" t="str">
        <f t="shared" si="243"/>
        <v>-</v>
      </c>
      <c r="CN192" s="64" t="str">
        <f t="shared" si="214"/>
        <v>-</v>
      </c>
      <c r="CO192" s="57" t="str">
        <f t="shared" si="244"/>
        <v>-</v>
      </c>
    </row>
    <row r="193" spans="3:93" ht="18" customHeight="1" x14ac:dyDescent="0.25">
      <c r="C193" s="299"/>
      <c r="D193" s="240"/>
      <c r="E193" s="64"/>
      <c r="F193" s="240"/>
      <c r="G193" s="62"/>
      <c r="H193" s="62"/>
      <c r="I193" s="62"/>
      <c r="J193" s="62"/>
      <c r="K193" s="62"/>
      <c r="L193" s="62"/>
      <c r="M193" s="62"/>
      <c r="N193" s="62"/>
      <c r="O193" s="56">
        <f t="shared" si="252"/>
        <v>149</v>
      </c>
      <c r="P193" s="64">
        <f t="shared" si="215"/>
        <v>0</v>
      </c>
      <c r="Q193" s="64" t="str">
        <f t="shared" si="176"/>
        <v>-</v>
      </c>
      <c r="R193" s="64" t="str">
        <f t="shared" si="177"/>
        <v>-</v>
      </c>
      <c r="S193" s="64">
        <f t="shared" si="216"/>
        <v>0</v>
      </c>
      <c r="T193" s="64" t="str">
        <f t="shared" si="217"/>
        <v>-</v>
      </c>
      <c r="U193" s="57" t="str">
        <f t="shared" si="178"/>
        <v>Payoff</v>
      </c>
      <c r="V193" s="56">
        <f t="shared" si="253"/>
        <v>149</v>
      </c>
      <c r="W193" s="64">
        <f t="shared" si="218"/>
        <v>0</v>
      </c>
      <c r="X193" s="64" t="str">
        <f t="shared" si="179"/>
        <v>-</v>
      </c>
      <c r="Y193" s="64">
        <f t="shared" si="180"/>
        <v>0</v>
      </c>
      <c r="Z193" s="64" t="str">
        <f t="shared" si="181"/>
        <v>-</v>
      </c>
      <c r="AA193" s="64" t="str">
        <f t="shared" si="219"/>
        <v>-</v>
      </c>
      <c r="AB193" s="64" t="str">
        <f t="shared" si="182"/>
        <v>-</v>
      </c>
      <c r="AC193" s="57" t="str">
        <f t="shared" si="220"/>
        <v>Payoff</v>
      </c>
      <c r="AD193" s="56">
        <f t="shared" si="254"/>
        <v>149</v>
      </c>
      <c r="AE193" s="64">
        <f t="shared" si="221"/>
        <v>0</v>
      </c>
      <c r="AF193" s="64" t="str">
        <f t="shared" si="183"/>
        <v>-</v>
      </c>
      <c r="AG193" s="64">
        <f t="shared" si="184"/>
        <v>0</v>
      </c>
      <c r="AH193" s="64" t="str">
        <f t="shared" si="185"/>
        <v>-</v>
      </c>
      <c r="AI193" s="64" t="str">
        <f t="shared" si="222"/>
        <v>-</v>
      </c>
      <c r="AJ193" s="64" t="str">
        <f t="shared" si="186"/>
        <v>-</v>
      </c>
      <c r="AK193" s="57" t="str">
        <f t="shared" si="223"/>
        <v>Payoff</v>
      </c>
      <c r="AL193" s="56">
        <f t="shared" si="245"/>
        <v>149</v>
      </c>
      <c r="AM193" s="64" t="str">
        <f t="shared" si="224"/>
        <v>-</v>
      </c>
      <c r="AN193" s="64" t="str">
        <f t="shared" si="187"/>
        <v>-</v>
      </c>
      <c r="AO193" s="64" t="str">
        <f t="shared" si="188"/>
        <v>-</v>
      </c>
      <c r="AP193" s="64" t="str">
        <f t="shared" si="189"/>
        <v>-</v>
      </c>
      <c r="AQ193" s="64" t="str">
        <f t="shared" si="225"/>
        <v>-</v>
      </c>
      <c r="AR193" s="64" t="str">
        <f t="shared" si="190"/>
        <v>-</v>
      </c>
      <c r="AS193" s="57" t="str">
        <f t="shared" si="226"/>
        <v>-</v>
      </c>
      <c r="AT193" s="56">
        <f t="shared" si="246"/>
        <v>149</v>
      </c>
      <c r="AU193" s="64" t="str">
        <f t="shared" si="227"/>
        <v>-</v>
      </c>
      <c r="AV193" s="64" t="str">
        <f t="shared" si="191"/>
        <v>-</v>
      </c>
      <c r="AW193" s="64" t="str">
        <f t="shared" si="192"/>
        <v>-</v>
      </c>
      <c r="AX193" s="64" t="str">
        <f t="shared" si="193"/>
        <v>-</v>
      </c>
      <c r="AY193" s="64" t="str">
        <f t="shared" si="228"/>
        <v>-</v>
      </c>
      <c r="AZ193" s="64" t="str">
        <f t="shared" si="194"/>
        <v>-</v>
      </c>
      <c r="BA193" s="57" t="str">
        <f t="shared" si="229"/>
        <v>-</v>
      </c>
      <c r="BB193" s="56">
        <f t="shared" si="247"/>
        <v>149</v>
      </c>
      <c r="BC193" s="64" t="str">
        <f t="shared" si="230"/>
        <v>-</v>
      </c>
      <c r="BD193" s="64" t="str">
        <f t="shared" si="195"/>
        <v>-</v>
      </c>
      <c r="BE193" s="64" t="str">
        <f t="shared" si="196"/>
        <v>-</v>
      </c>
      <c r="BF193" s="64" t="str">
        <f t="shared" si="197"/>
        <v>-</v>
      </c>
      <c r="BG193" s="64" t="str">
        <f t="shared" si="231"/>
        <v>-</v>
      </c>
      <c r="BH193" s="64" t="str">
        <f t="shared" si="198"/>
        <v>-</v>
      </c>
      <c r="BI193" s="57" t="str">
        <f t="shared" si="232"/>
        <v>-</v>
      </c>
      <c r="BJ193" s="56">
        <f t="shared" si="248"/>
        <v>149</v>
      </c>
      <c r="BK193" s="64" t="str">
        <f t="shared" si="233"/>
        <v>-</v>
      </c>
      <c r="BL193" s="64" t="str">
        <f t="shared" si="199"/>
        <v>-</v>
      </c>
      <c r="BM193" s="64" t="str">
        <f t="shared" si="200"/>
        <v>-</v>
      </c>
      <c r="BN193" s="64" t="str">
        <f t="shared" si="201"/>
        <v>-</v>
      </c>
      <c r="BO193" s="64" t="str">
        <f t="shared" si="234"/>
        <v>-</v>
      </c>
      <c r="BP193" s="64" t="str">
        <f t="shared" si="202"/>
        <v>-</v>
      </c>
      <c r="BQ193" s="57" t="str">
        <f t="shared" si="235"/>
        <v>-</v>
      </c>
      <c r="BR193" s="56">
        <f t="shared" si="249"/>
        <v>149</v>
      </c>
      <c r="BS193" s="64" t="str">
        <f t="shared" si="236"/>
        <v>-</v>
      </c>
      <c r="BT193" s="64" t="str">
        <f t="shared" si="203"/>
        <v>-</v>
      </c>
      <c r="BU193" s="64" t="str">
        <f t="shared" si="204"/>
        <v>-</v>
      </c>
      <c r="BV193" s="64" t="str">
        <f t="shared" si="205"/>
        <v>-</v>
      </c>
      <c r="BW193" s="64" t="str">
        <f t="shared" si="237"/>
        <v>-</v>
      </c>
      <c r="BX193" s="64" t="str">
        <f t="shared" si="206"/>
        <v>-</v>
      </c>
      <c r="BY193" s="57" t="str">
        <f t="shared" si="238"/>
        <v>-</v>
      </c>
      <c r="BZ193" s="56">
        <f t="shared" si="250"/>
        <v>149</v>
      </c>
      <c r="CA193" s="64" t="str">
        <f t="shared" si="239"/>
        <v>-</v>
      </c>
      <c r="CB193" s="64" t="str">
        <f t="shared" si="207"/>
        <v>-</v>
      </c>
      <c r="CC193" s="64" t="str">
        <f t="shared" si="208"/>
        <v>-</v>
      </c>
      <c r="CD193" s="64" t="str">
        <f t="shared" si="209"/>
        <v>-</v>
      </c>
      <c r="CE193" s="64" t="str">
        <f t="shared" si="240"/>
        <v>-</v>
      </c>
      <c r="CF193" s="64" t="str">
        <f t="shared" si="210"/>
        <v>-</v>
      </c>
      <c r="CG193" s="57" t="str">
        <f t="shared" si="241"/>
        <v>-</v>
      </c>
      <c r="CH193" s="56">
        <f t="shared" si="251"/>
        <v>149</v>
      </c>
      <c r="CI193" s="64" t="str">
        <f t="shared" si="242"/>
        <v>-</v>
      </c>
      <c r="CJ193" s="64" t="str">
        <f t="shared" si="211"/>
        <v>-</v>
      </c>
      <c r="CK193" s="64" t="str">
        <f t="shared" si="212"/>
        <v>-</v>
      </c>
      <c r="CL193" s="64" t="str">
        <f t="shared" si="213"/>
        <v>-</v>
      </c>
      <c r="CM193" s="64" t="str">
        <f t="shared" si="243"/>
        <v>-</v>
      </c>
      <c r="CN193" s="64" t="str">
        <f t="shared" si="214"/>
        <v>-</v>
      </c>
      <c r="CO193" s="57" t="str">
        <f t="shared" si="244"/>
        <v>-</v>
      </c>
    </row>
    <row r="194" spans="3:93" ht="18" customHeight="1" x14ac:dyDescent="0.25">
      <c r="C194" s="299"/>
      <c r="D194" s="240"/>
      <c r="E194" s="64"/>
      <c r="F194" s="240"/>
      <c r="G194" s="62"/>
      <c r="H194" s="62"/>
      <c r="I194" s="62"/>
      <c r="J194" s="62"/>
      <c r="K194" s="62"/>
      <c r="L194" s="62"/>
      <c r="M194" s="62"/>
      <c r="N194" s="62"/>
      <c r="O194" s="56">
        <f t="shared" si="252"/>
        <v>150</v>
      </c>
      <c r="P194" s="64">
        <f t="shared" si="215"/>
        <v>0</v>
      </c>
      <c r="Q194" s="64" t="str">
        <f t="shared" si="176"/>
        <v>-</v>
      </c>
      <c r="R194" s="64" t="str">
        <f t="shared" si="177"/>
        <v>-</v>
      </c>
      <c r="S194" s="64">
        <f t="shared" si="216"/>
        <v>0</v>
      </c>
      <c r="T194" s="64" t="str">
        <f t="shared" si="217"/>
        <v>-</v>
      </c>
      <c r="U194" s="57" t="str">
        <f t="shared" si="178"/>
        <v>Payoff</v>
      </c>
      <c r="V194" s="56">
        <f t="shared" si="253"/>
        <v>150</v>
      </c>
      <c r="W194" s="64">
        <f t="shared" si="218"/>
        <v>0</v>
      </c>
      <c r="X194" s="64" t="str">
        <f t="shared" si="179"/>
        <v>-</v>
      </c>
      <c r="Y194" s="64">
        <f t="shared" si="180"/>
        <v>0</v>
      </c>
      <c r="Z194" s="64" t="str">
        <f t="shared" si="181"/>
        <v>-</v>
      </c>
      <c r="AA194" s="64" t="str">
        <f t="shared" si="219"/>
        <v>-</v>
      </c>
      <c r="AB194" s="64" t="str">
        <f t="shared" si="182"/>
        <v>-</v>
      </c>
      <c r="AC194" s="57" t="str">
        <f t="shared" si="220"/>
        <v>Payoff</v>
      </c>
      <c r="AD194" s="56">
        <f t="shared" si="254"/>
        <v>150</v>
      </c>
      <c r="AE194" s="64">
        <f t="shared" si="221"/>
        <v>0</v>
      </c>
      <c r="AF194" s="64" t="str">
        <f t="shared" si="183"/>
        <v>-</v>
      </c>
      <c r="AG194" s="64">
        <f t="shared" si="184"/>
        <v>0</v>
      </c>
      <c r="AH194" s="64" t="str">
        <f t="shared" si="185"/>
        <v>-</v>
      </c>
      <c r="AI194" s="64" t="str">
        <f t="shared" si="222"/>
        <v>-</v>
      </c>
      <c r="AJ194" s="64" t="str">
        <f t="shared" si="186"/>
        <v>-</v>
      </c>
      <c r="AK194" s="57" t="str">
        <f t="shared" si="223"/>
        <v>Payoff</v>
      </c>
      <c r="AL194" s="56">
        <f t="shared" si="245"/>
        <v>150</v>
      </c>
      <c r="AM194" s="64" t="str">
        <f t="shared" si="224"/>
        <v>-</v>
      </c>
      <c r="AN194" s="64" t="str">
        <f t="shared" si="187"/>
        <v>-</v>
      </c>
      <c r="AO194" s="64" t="str">
        <f t="shared" si="188"/>
        <v>-</v>
      </c>
      <c r="AP194" s="64" t="str">
        <f t="shared" si="189"/>
        <v>-</v>
      </c>
      <c r="AQ194" s="64" t="str">
        <f t="shared" si="225"/>
        <v>-</v>
      </c>
      <c r="AR194" s="64" t="str">
        <f t="shared" si="190"/>
        <v>-</v>
      </c>
      <c r="AS194" s="57" t="str">
        <f t="shared" si="226"/>
        <v>-</v>
      </c>
      <c r="AT194" s="56">
        <f t="shared" si="246"/>
        <v>150</v>
      </c>
      <c r="AU194" s="64" t="str">
        <f t="shared" si="227"/>
        <v>-</v>
      </c>
      <c r="AV194" s="64" t="str">
        <f t="shared" si="191"/>
        <v>-</v>
      </c>
      <c r="AW194" s="64" t="str">
        <f t="shared" si="192"/>
        <v>-</v>
      </c>
      <c r="AX194" s="64" t="str">
        <f t="shared" si="193"/>
        <v>-</v>
      </c>
      <c r="AY194" s="64" t="str">
        <f t="shared" si="228"/>
        <v>-</v>
      </c>
      <c r="AZ194" s="64" t="str">
        <f t="shared" si="194"/>
        <v>-</v>
      </c>
      <c r="BA194" s="57" t="str">
        <f t="shared" si="229"/>
        <v>-</v>
      </c>
      <c r="BB194" s="56">
        <f t="shared" si="247"/>
        <v>150</v>
      </c>
      <c r="BC194" s="64" t="str">
        <f t="shared" si="230"/>
        <v>-</v>
      </c>
      <c r="BD194" s="64" t="str">
        <f t="shared" si="195"/>
        <v>-</v>
      </c>
      <c r="BE194" s="64" t="str">
        <f t="shared" si="196"/>
        <v>-</v>
      </c>
      <c r="BF194" s="64" t="str">
        <f t="shared" si="197"/>
        <v>-</v>
      </c>
      <c r="BG194" s="64" t="str">
        <f t="shared" si="231"/>
        <v>-</v>
      </c>
      <c r="BH194" s="64" t="str">
        <f t="shared" si="198"/>
        <v>-</v>
      </c>
      <c r="BI194" s="57" t="str">
        <f t="shared" si="232"/>
        <v>-</v>
      </c>
      <c r="BJ194" s="56">
        <f t="shared" si="248"/>
        <v>150</v>
      </c>
      <c r="BK194" s="64" t="str">
        <f t="shared" si="233"/>
        <v>-</v>
      </c>
      <c r="BL194" s="64" t="str">
        <f t="shared" si="199"/>
        <v>-</v>
      </c>
      <c r="BM194" s="64" t="str">
        <f t="shared" si="200"/>
        <v>-</v>
      </c>
      <c r="BN194" s="64" t="str">
        <f t="shared" si="201"/>
        <v>-</v>
      </c>
      <c r="BO194" s="64" t="str">
        <f t="shared" si="234"/>
        <v>-</v>
      </c>
      <c r="BP194" s="64" t="str">
        <f t="shared" si="202"/>
        <v>-</v>
      </c>
      <c r="BQ194" s="57" t="str">
        <f t="shared" si="235"/>
        <v>-</v>
      </c>
      <c r="BR194" s="56">
        <f t="shared" si="249"/>
        <v>150</v>
      </c>
      <c r="BS194" s="64" t="str">
        <f t="shared" si="236"/>
        <v>-</v>
      </c>
      <c r="BT194" s="64" t="str">
        <f t="shared" si="203"/>
        <v>-</v>
      </c>
      <c r="BU194" s="64" t="str">
        <f t="shared" si="204"/>
        <v>-</v>
      </c>
      <c r="BV194" s="64" t="str">
        <f t="shared" si="205"/>
        <v>-</v>
      </c>
      <c r="BW194" s="64" t="str">
        <f t="shared" si="237"/>
        <v>-</v>
      </c>
      <c r="BX194" s="64" t="str">
        <f t="shared" si="206"/>
        <v>-</v>
      </c>
      <c r="BY194" s="57" t="str">
        <f t="shared" si="238"/>
        <v>-</v>
      </c>
      <c r="BZ194" s="56">
        <f t="shared" si="250"/>
        <v>150</v>
      </c>
      <c r="CA194" s="64" t="str">
        <f t="shared" si="239"/>
        <v>-</v>
      </c>
      <c r="CB194" s="64" t="str">
        <f t="shared" si="207"/>
        <v>-</v>
      </c>
      <c r="CC194" s="64" t="str">
        <f t="shared" si="208"/>
        <v>-</v>
      </c>
      <c r="CD194" s="64" t="str">
        <f t="shared" si="209"/>
        <v>-</v>
      </c>
      <c r="CE194" s="64" t="str">
        <f t="shared" si="240"/>
        <v>-</v>
      </c>
      <c r="CF194" s="64" t="str">
        <f t="shared" si="210"/>
        <v>-</v>
      </c>
      <c r="CG194" s="57" t="str">
        <f t="shared" si="241"/>
        <v>-</v>
      </c>
      <c r="CH194" s="56">
        <f t="shared" si="251"/>
        <v>150</v>
      </c>
      <c r="CI194" s="64" t="str">
        <f t="shared" si="242"/>
        <v>-</v>
      </c>
      <c r="CJ194" s="64" t="str">
        <f t="shared" si="211"/>
        <v>-</v>
      </c>
      <c r="CK194" s="64" t="str">
        <f t="shared" si="212"/>
        <v>-</v>
      </c>
      <c r="CL194" s="64" t="str">
        <f t="shared" si="213"/>
        <v>-</v>
      </c>
      <c r="CM194" s="64" t="str">
        <f t="shared" si="243"/>
        <v>-</v>
      </c>
      <c r="CN194" s="64" t="str">
        <f t="shared" si="214"/>
        <v>-</v>
      </c>
      <c r="CO194" s="57" t="str">
        <f t="shared" si="244"/>
        <v>-</v>
      </c>
    </row>
    <row r="195" spans="3:93" ht="18" customHeight="1" x14ac:dyDescent="0.25">
      <c r="C195" s="299"/>
      <c r="D195" s="240"/>
      <c r="E195" s="64"/>
      <c r="F195" s="240"/>
      <c r="G195" s="62"/>
      <c r="H195" s="62"/>
      <c r="I195" s="62"/>
      <c r="J195" s="62"/>
      <c r="K195" s="62"/>
      <c r="L195" s="62"/>
      <c r="M195" s="62"/>
      <c r="N195" s="62"/>
      <c r="O195" s="56">
        <f t="shared" si="252"/>
        <v>151</v>
      </c>
      <c r="P195" s="64">
        <f t="shared" si="215"/>
        <v>0</v>
      </c>
      <c r="Q195" s="64" t="str">
        <f t="shared" si="176"/>
        <v>-</v>
      </c>
      <c r="R195" s="64" t="str">
        <f t="shared" si="177"/>
        <v>-</v>
      </c>
      <c r="S195" s="64">
        <f t="shared" si="216"/>
        <v>0</v>
      </c>
      <c r="T195" s="64" t="str">
        <f t="shared" si="217"/>
        <v>-</v>
      </c>
      <c r="U195" s="57" t="str">
        <f t="shared" si="178"/>
        <v>Payoff</v>
      </c>
      <c r="V195" s="56">
        <f t="shared" si="253"/>
        <v>151</v>
      </c>
      <c r="W195" s="64">
        <f t="shared" si="218"/>
        <v>0</v>
      </c>
      <c r="X195" s="64" t="str">
        <f t="shared" si="179"/>
        <v>-</v>
      </c>
      <c r="Y195" s="64">
        <f t="shared" si="180"/>
        <v>0</v>
      </c>
      <c r="Z195" s="64" t="str">
        <f t="shared" si="181"/>
        <v>-</v>
      </c>
      <c r="AA195" s="64" t="str">
        <f t="shared" si="219"/>
        <v>-</v>
      </c>
      <c r="AB195" s="64" t="str">
        <f t="shared" si="182"/>
        <v>-</v>
      </c>
      <c r="AC195" s="57" t="str">
        <f t="shared" si="220"/>
        <v>Payoff</v>
      </c>
      <c r="AD195" s="56">
        <f t="shared" si="254"/>
        <v>151</v>
      </c>
      <c r="AE195" s="64">
        <f t="shared" si="221"/>
        <v>0</v>
      </c>
      <c r="AF195" s="64" t="str">
        <f t="shared" si="183"/>
        <v>-</v>
      </c>
      <c r="AG195" s="64">
        <f t="shared" si="184"/>
        <v>0</v>
      </c>
      <c r="AH195" s="64" t="str">
        <f t="shared" si="185"/>
        <v>-</v>
      </c>
      <c r="AI195" s="64" t="str">
        <f t="shared" si="222"/>
        <v>-</v>
      </c>
      <c r="AJ195" s="64" t="str">
        <f t="shared" si="186"/>
        <v>-</v>
      </c>
      <c r="AK195" s="57" t="str">
        <f t="shared" si="223"/>
        <v>Payoff</v>
      </c>
      <c r="AL195" s="56">
        <f t="shared" si="245"/>
        <v>151</v>
      </c>
      <c r="AM195" s="64" t="str">
        <f t="shared" si="224"/>
        <v>-</v>
      </c>
      <c r="AN195" s="64" t="str">
        <f t="shared" si="187"/>
        <v>-</v>
      </c>
      <c r="AO195" s="64" t="str">
        <f t="shared" si="188"/>
        <v>-</v>
      </c>
      <c r="AP195" s="64" t="str">
        <f t="shared" si="189"/>
        <v>-</v>
      </c>
      <c r="AQ195" s="64" t="str">
        <f t="shared" si="225"/>
        <v>-</v>
      </c>
      <c r="AR195" s="64" t="str">
        <f t="shared" si="190"/>
        <v>-</v>
      </c>
      <c r="AS195" s="57" t="str">
        <f t="shared" si="226"/>
        <v>-</v>
      </c>
      <c r="AT195" s="56">
        <f t="shared" si="246"/>
        <v>151</v>
      </c>
      <c r="AU195" s="64" t="str">
        <f t="shared" si="227"/>
        <v>-</v>
      </c>
      <c r="AV195" s="64" t="str">
        <f t="shared" si="191"/>
        <v>-</v>
      </c>
      <c r="AW195" s="64" t="str">
        <f t="shared" si="192"/>
        <v>-</v>
      </c>
      <c r="AX195" s="64" t="str">
        <f t="shared" si="193"/>
        <v>-</v>
      </c>
      <c r="AY195" s="64" t="str">
        <f t="shared" si="228"/>
        <v>-</v>
      </c>
      <c r="AZ195" s="64" t="str">
        <f t="shared" si="194"/>
        <v>-</v>
      </c>
      <c r="BA195" s="57" t="str">
        <f t="shared" si="229"/>
        <v>-</v>
      </c>
      <c r="BB195" s="56">
        <f t="shared" si="247"/>
        <v>151</v>
      </c>
      <c r="BC195" s="64" t="str">
        <f t="shared" si="230"/>
        <v>-</v>
      </c>
      <c r="BD195" s="64" t="str">
        <f t="shared" si="195"/>
        <v>-</v>
      </c>
      <c r="BE195" s="64" t="str">
        <f t="shared" si="196"/>
        <v>-</v>
      </c>
      <c r="BF195" s="64" t="str">
        <f t="shared" si="197"/>
        <v>-</v>
      </c>
      <c r="BG195" s="64" t="str">
        <f t="shared" si="231"/>
        <v>-</v>
      </c>
      <c r="BH195" s="64" t="str">
        <f t="shared" si="198"/>
        <v>-</v>
      </c>
      <c r="BI195" s="57" t="str">
        <f t="shared" si="232"/>
        <v>-</v>
      </c>
      <c r="BJ195" s="56">
        <f t="shared" si="248"/>
        <v>151</v>
      </c>
      <c r="BK195" s="64" t="str">
        <f t="shared" si="233"/>
        <v>-</v>
      </c>
      <c r="BL195" s="64" t="str">
        <f t="shared" si="199"/>
        <v>-</v>
      </c>
      <c r="BM195" s="64" t="str">
        <f t="shared" si="200"/>
        <v>-</v>
      </c>
      <c r="BN195" s="64" t="str">
        <f t="shared" si="201"/>
        <v>-</v>
      </c>
      <c r="BO195" s="64" t="str">
        <f t="shared" si="234"/>
        <v>-</v>
      </c>
      <c r="BP195" s="64" t="str">
        <f t="shared" si="202"/>
        <v>-</v>
      </c>
      <c r="BQ195" s="57" t="str">
        <f t="shared" si="235"/>
        <v>-</v>
      </c>
      <c r="BR195" s="56">
        <f t="shared" si="249"/>
        <v>151</v>
      </c>
      <c r="BS195" s="64" t="str">
        <f t="shared" si="236"/>
        <v>-</v>
      </c>
      <c r="BT195" s="64" t="str">
        <f t="shared" si="203"/>
        <v>-</v>
      </c>
      <c r="BU195" s="64" t="str">
        <f t="shared" si="204"/>
        <v>-</v>
      </c>
      <c r="BV195" s="64" t="str">
        <f t="shared" si="205"/>
        <v>-</v>
      </c>
      <c r="BW195" s="64" t="str">
        <f t="shared" si="237"/>
        <v>-</v>
      </c>
      <c r="BX195" s="64" t="str">
        <f t="shared" si="206"/>
        <v>-</v>
      </c>
      <c r="BY195" s="57" t="str">
        <f t="shared" si="238"/>
        <v>-</v>
      </c>
      <c r="BZ195" s="56">
        <f t="shared" si="250"/>
        <v>151</v>
      </c>
      <c r="CA195" s="64" t="str">
        <f t="shared" si="239"/>
        <v>-</v>
      </c>
      <c r="CB195" s="64" t="str">
        <f t="shared" si="207"/>
        <v>-</v>
      </c>
      <c r="CC195" s="64" t="str">
        <f t="shared" si="208"/>
        <v>-</v>
      </c>
      <c r="CD195" s="64" t="str">
        <f t="shared" si="209"/>
        <v>-</v>
      </c>
      <c r="CE195" s="64" t="str">
        <f t="shared" si="240"/>
        <v>-</v>
      </c>
      <c r="CF195" s="64" t="str">
        <f t="shared" si="210"/>
        <v>-</v>
      </c>
      <c r="CG195" s="57" t="str">
        <f t="shared" si="241"/>
        <v>-</v>
      </c>
      <c r="CH195" s="56">
        <f t="shared" si="251"/>
        <v>151</v>
      </c>
      <c r="CI195" s="64" t="str">
        <f t="shared" si="242"/>
        <v>-</v>
      </c>
      <c r="CJ195" s="64" t="str">
        <f t="shared" si="211"/>
        <v>-</v>
      </c>
      <c r="CK195" s="64" t="str">
        <f t="shared" si="212"/>
        <v>-</v>
      </c>
      <c r="CL195" s="64" t="str">
        <f t="shared" si="213"/>
        <v>-</v>
      </c>
      <c r="CM195" s="64" t="str">
        <f t="shared" si="243"/>
        <v>-</v>
      </c>
      <c r="CN195" s="64" t="str">
        <f t="shared" si="214"/>
        <v>-</v>
      </c>
      <c r="CO195" s="57" t="str">
        <f t="shared" si="244"/>
        <v>-</v>
      </c>
    </row>
    <row r="196" spans="3:93" ht="18" customHeight="1" x14ac:dyDescent="0.25">
      <c r="C196" s="299"/>
      <c r="D196" s="240"/>
      <c r="E196" s="64"/>
      <c r="F196" s="240"/>
      <c r="G196" s="62"/>
      <c r="H196" s="62"/>
      <c r="I196" s="62"/>
      <c r="J196" s="62"/>
      <c r="K196" s="62"/>
      <c r="L196" s="62"/>
      <c r="M196" s="62"/>
      <c r="N196" s="62"/>
      <c r="O196" s="56">
        <f t="shared" si="252"/>
        <v>152</v>
      </c>
      <c r="P196" s="64">
        <f t="shared" si="215"/>
        <v>0</v>
      </c>
      <c r="Q196" s="64" t="str">
        <f t="shared" si="176"/>
        <v>-</v>
      </c>
      <c r="R196" s="64" t="str">
        <f t="shared" si="177"/>
        <v>-</v>
      </c>
      <c r="S196" s="64">
        <f t="shared" si="216"/>
        <v>0</v>
      </c>
      <c r="T196" s="64" t="str">
        <f t="shared" si="217"/>
        <v>-</v>
      </c>
      <c r="U196" s="57" t="str">
        <f t="shared" si="178"/>
        <v>Payoff</v>
      </c>
      <c r="V196" s="56">
        <f t="shared" si="253"/>
        <v>152</v>
      </c>
      <c r="W196" s="64">
        <f t="shared" si="218"/>
        <v>0</v>
      </c>
      <c r="X196" s="64" t="str">
        <f t="shared" si="179"/>
        <v>-</v>
      </c>
      <c r="Y196" s="64">
        <f t="shared" si="180"/>
        <v>0</v>
      </c>
      <c r="Z196" s="64" t="str">
        <f t="shared" si="181"/>
        <v>-</v>
      </c>
      <c r="AA196" s="64" t="str">
        <f t="shared" si="219"/>
        <v>-</v>
      </c>
      <c r="AB196" s="64" t="str">
        <f t="shared" si="182"/>
        <v>-</v>
      </c>
      <c r="AC196" s="57" t="str">
        <f t="shared" si="220"/>
        <v>Payoff</v>
      </c>
      <c r="AD196" s="56">
        <f t="shared" si="254"/>
        <v>152</v>
      </c>
      <c r="AE196" s="64">
        <f t="shared" si="221"/>
        <v>0</v>
      </c>
      <c r="AF196" s="64" t="str">
        <f t="shared" si="183"/>
        <v>-</v>
      </c>
      <c r="AG196" s="64">
        <f t="shared" si="184"/>
        <v>0</v>
      </c>
      <c r="AH196" s="64" t="str">
        <f t="shared" si="185"/>
        <v>-</v>
      </c>
      <c r="AI196" s="64" t="str">
        <f t="shared" si="222"/>
        <v>-</v>
      </c>
      <c r="AJ196" s="64" t="str">
        <f t="shared" si="186"/>
        <v>-</v>
      </c>
      <c r="AK196" s="57" t="str">
        <f t="shared" si="223"/>
        <v>Payoff</v>
      </c>
      <c r="AL196" s="56">
        <f t="shared" si="245"/>
        <v>152</v>
      </c>
      <c r="AM196" s="64" t="str">
        <f t="shared" si="224"/>
        <v>-</v>
      </c>
      <c r="AN196" s="64" t="str">
        <f t="shared" si="187"/>
        <v>-</v>
      </c>
      <c r="AO196" s="64" t="str">
        <f t="shared" si="188"/>
        <v>-</v>
      </c>
      <c r="AP196" s="64" t="str">
        <f t="shared" si="189"/>
        <v>-</v>
      </c>
      <c r="AQ196" s="64" t="str">
        <f t="shared" si="225"/>
        <v>-</v>
      </c>
      <c r="AR196" s="64" t="str">
        <f t="shared" si="190"/>
        <v>-</v>
      </c>
      <c r="AS196" s="57" t="str">
        <f t="shared" si="226"/>
        <v>-</v>
      </c>
      <c r="AT196" s="56">
        <f t="shared" si="246"/>
        <v>152</v>
      </c>
      <c r="AU196" s="64" t="str">
        <f t="shared" si="227"/>
        <v>-</v>
      </c>
      <c r="AV196" s="64" t="str">
        <f t="shared" si="191"/>
        <v>-</v>
      </c>
      <c r="AW196" s="64" t="str">
        <f t="shared" si="192"/>
        <v>-</v>
      </c>
      <c r="AX196" s="64" t="str">
        <f t="shared" si="193"/>
        <v>-</v>
      </c>
      <c r="AY196" s="64" t="str">
        <f t="shared" si="228"/>
        <v>-</v>
      </c>
      <c r="AZ196" s="64" t="str">
        <f t="shared" si="194"/>
        <v>-</v>
      </c>
      <c r="BA196" s="57" t="str">
        <f t="shared" si="229"/>
        <v>-</v>
      </c>
      <c r="BB196" s="56">
        <f t="shared" si="247"/>
        <v>152</v>
      </c>
      <c r="BC196" s="64" t="str">
        <f t="shared" si="230"/>
        <v>-</v>
      </c>
      <c r="BD196" s="64" t="str">
        <f t="shared" si="195"/>
        <v>-</v>
      </c>
      <c r="BE196" s="64" t="str">
        <f t="shared" si="196"/>
        <v>-</v>
      </c>
      <c r="BF196" s="64" t="str">
        <f t="shared" si="197"/>
        <v>-</v>
      </c>
      <c r="BG196" s="64" t="str">
        <f t="shared" si="231"/>
        <v>-</v>
      </c>
      <c r="BH196" s="64" t="str">
        <f t="shared" si="198"/>
        <v>-</v>
      </c>
      <c r="BI196" s="57" t="str">
        <f t="shared" si="232"/>
        <v>-</v>
      </c>
      <c r="BJ196" s="56">
        <f t="shared" si="248"/>
        <v>152</v>
      </c>
      <c r="BK196" s="64" t="str">
        <f t="shared" si="233"/>
        <v>-</v>
      </c>
      <c r="BL196" s="64" t="str">
        <f t="shared" si="199"/>
        <v>-</v>
      </c>
      <c r="BM196" s="64" t="str">
        <f t="shared" si="200"/>
        <v>-</v>
      </c>
      <c r="BN196" s="64" t="str">
        <f t="shared" si="201"/>
        <v>-</v>
      </c>
      <c r="BO196" s="64" t="str">
        <f t="shared" si="234"/>
        <v>-</v>
      </c>
      <c r="BP196" s="64" t="str">
        <f t="shared" si="202"/>
        <v>-</v>
      </c>
      <c r="BQ196" s="57" t="str">
        <f t="shared" si="235"/>
        <v>-</v>
      </c>
      <c r="BR196" s="56">
        <f t="shared" si="249"/>
        <v>152</v>
      </c>
      <c r="BS196" s="64" t="str">
        <f t="shared" si="236"/>
        <v>-</v>
      </c>
      <c r="BT196" s="64" t="str">
        <f t="shared" si="203"/>
        <v>-</v>
      </c>
      <c r="BU196" s="64" t="str">
        <f t="shared" si="204"/>
        <v>-</v>
      </c>
      <c r="BV196" s="64" t="str">
        <f t="shared" si="205"/>
        <v>-</v>
      </c>
      <c r="BW196" s="64" t="str">
        <f t="shared" si="237"/>
        <v>-</v>
      </c>
      <c r="BX196" s="64" t="str">
        <f t="shared" si="206"/>
        <v>-</v>
      </c>
      <c r="BY196" s="57" t="str">
        <f t="shared" si="238"/>
        <v>-</v>
      </c>
      <c r="BZ196" s="56">
        <f t="shared" si="250"/>
        <v>152</v>
      </c>
      <c r="CA196" s="64" t="str">
        <f t="shared" si="239"/>
        <v>-</v>
      </c>
      <c r="CB196" s="64" t="str">
        <f t="shared" si="207"/>
        <v>-</v>
      </c>
      <c r="CC196" s="64" t="str">
        <f t="shared" si="208"/>
        <v>-</v>
      </c>
      <c r="CD196" s="64" t="str">
        <f t="shared" si="209"/>
        <v>-</v>
      </c>
      <c r="CE196" s="64" t="str">
        <f t="shared" si="240"/>
        <v>-</v>
      </c>
      <c r="CF196" s="64" t="str">
        <f t="shared" si="210"/>
        <v>-</v>
      </c>
      <c r="CG196" s="57" t="str">
        <f t="shared" si="241"/>
        <v>-</v>
      </c>
      <c r="CH196" s="56">
        <f t="shared" si="251"/>
        <v>152</v>
      </c>
      <c r="CI196" s="64" t="str">
        <f t="shared" si="242"/>
        <v>-</v>
      </c>
      <c r="CJ196" s="64" t="str">
        <f t="shared" si="211"/>
        <v>-</v>
      </c>
      <c r="CK196" s="64" t="str">
        <f t="shared" si="212"/>
        <v>-</v>
      </c>
      <c r="CL196" s="64" t="str">
        <f t="shared" si="213"/>
        <v>-</v>
      </c>
      <c r="CM196" s="64" t="str">
        <f t="shared" si="243"/>
        <v>-</v>
      </c>
      <c r="CN196" s="64" t="str">
        <f t="shared" si="214"/>
        <v>-</v>
      </c>
      <c r="CO196" s="57" t="str">
        <f t="shared" si="244"/>
        <v>-</v>
      </c>
    </row>
    <row r="197" spans="3:93" ht="18" customHeight="1" x14ac:dyDescent="0.25">
      <c r="C197" s="299"/>
      <c r="D197" s="240"/>
      <c r="E197" s="64"/>
      <c r="F197" s="240"/>
      <c r="G197" s="62"/>
      <c r="H197" s="62"/>
      <c r="I197" s="62"/>
      <c r="J197" s="62"/>
      <c r="K197" s="62"/>
      <c r="L197" s="62"/>
      <c r="M197" s="62"/>
      <c r="N197" s="62"/>
      <c r="O197" s="56">
        <f t="shared" si="252"/>
        <v>153</v>
      </c>
      <c r="P197" s="64">
        <f t="shared" si="215"/>
        <v>0</v>
      </c>
      <c r="Q197" s="64" t="str">
        <f t="shared" si="176"/>
        <v>-</v>
      </c>
      <c r="R197" s="64" t="str">
        <f t="shared" si="177"/>
        <v>-</v>
      </c>
      <c r="S197" s="64">
        <f t="shared" si="216"/>
        <v>0</v>
      </c>
      <c r="T197" s="64" t="str">
        <f t="shared" si="217"/>
        <v>-</v>
      </c>
      <c r="U197" s="57" t="str">
        <f t="shared" si="178"/>
        <v>Payoff</v>
      </c>
      <c r="V197" s="56">
        <f t="shared" si="253"/>
        <v>153</v>
      </c>
      <c r="W197" s="64">
        <f t="shared" si="218"/>
        <v>0</v>
      </c>
      <c r="X197" s="64" t="str">
        <f t="shared" si="179"/>
        <v>-</v>
      </c>
      <c r="Y197" s="64">
        <f t="shared" si="180"/>
        <v>0</v>
      </c>
      <c r="Z197" s="64" t="str">
        <f t="shared" si="181"/>
        <v>-</v>
      </c>
      <c r="AA197" s="64" t="str">
        <f t="shared" si="219"/>
        <v>-</v>
      </c>
      <c r="AB197" s="64" t="str">
        <f t="shared" si="182"/>
        <v>-</v>
      </c>
      <c r="AC197" s="57" t="str">
        <f t="shared" si="220"/>
        <v>Payoff</v>
      </c>
      <c r="AD197" s="56">
        <f t="shared" si="254"/>
        <v>153</v>
      </c>
      <c r="AE197" s="64">
        <f t="shared" si="221"/>
        <v>0</v>
      </c>
      <c r="AF197" s="64" t="str">
        <f t="shared" si="183"/>
        <v>-</v>
      </c>
      <c r="AG197" s="64">
        <f t="shared" si="184"/>
        <v>0</v>
      </c>
      <c r="AH197" s="64" t="str">
        <f t="shared" si="185"/>
        <v>-</v>
      </c>
      <c r="AI197" s="64" t="str">
        <f t="shared" si="222"/>
        <v>-</v>
      </c>
      <c r="AJ197" s="64" t="str">
        <f t="shared" si="186"/>
        <v>-</v>
      </c>
      <c r="AK197" s="57" t="str">
        <f t="shared" si="223"/>
        <v>Payoff</v>
      </c>
      <c r="AL197" s="56">
        <f t="shared" si="245"/>
        <v>153</v>
      </c>
      <c r="AM197" s="64" t="str">
        <f t="shared" si="224"/>
        <v>-</v>
      </c>
      <c r="AN197" s="64" t="str">
        <f t="shared" si="187"/>
        <v>-</v>
      </c>
      <c r="AO197" s="64" t="str">
        <f t="shared" si="188"/>
        <v>-</v>
      </c>
      <c r="AP197" s="64" t="str">
        <f t="shared" si="189"/>
        <v>-</v>
      </c>
      <c r="AQ197" s="64" t="str">
        <f t="shared" si="225"/>
        <v>-</v>
      </c>
      <c r="AR197" s="64" t="str">
        <f t="shared" si="190"/>
        <v>-</v>
      </c>
      <c r="AS197" s="57" t="str">
        <f t="shared" si="226"/>
        <v>-</v>
      </c>
      <c r="AT197" s="56">
        <f t="shared" si="246"/>
        <v>153</v>
      </c>
      <c r="AU197" s="64" t="str">
        <f t="shared" si="227"/>
        <v>-</v>
      </c>
      <c r="AV197" s="64" t="str">
        <f t="shared" si="191"/>
        <v>-</v>
      </c>
      <c r="AW197" s="64" t="str">
        <f t="shared" si="192"/>
        <v>-</v>
      </c>
      <c r="AX197" s="64" t="str">
        <f t="shared" si="193"/>
        <v>-</v>
      </c>
      <c r="AY197" s="64" t="str">
        <f t="shared" si="228"/>
        <v>-</v>
      </c>
      <c r="AZ197" s="64" t="str">
        <f t="shared" si="194"/>
        <v>-</v>
      </c>
      <c r="BA197" s="57" t="str">
        <f t="shared" si="229"/>
        <v>-</v>
      </c>
      <c r="BB197" s="56">
        <f t="shared" si="247"/>
        <v>153</v>
      </c>
      <c r="BC197" s="64" t="str">
        <f t="shared" si="230"/>
        <v>-</v>
      </c>
      <c r="BD197" s="64" t="str">
        <f t="shared" si="195"/>
        <v>-</v>
      </c>
      <c r="BE197" s="64" t="str">
        <f t="shared" si="196"/>
        <v>-</v>
      </c>
      <c r="BF197" s="64" t="str">
        <f t="shared" si="197"/>
        <v>-</v>
      </c>
      <c r="BG197" s="64" t="str">
        <f t="shared" si="231"/>
        <v>-</v>
      </c>
      <c r="BH197" s="64" t="str">
        <f t="shared" si="198"/>
        <v>-</v>
      </c>
      <c r="BI197" s="57" t="str">
        <f t="shared" si="232"/>
        <v>-</v>
      </c>
      <c r="BJ197" s="56">
        <f t="shared" si="248"/>
        <v>153</v>
      </c>
      <c r="BK197" s="64" t="str">
        <f t="shared" si="233"/>
        <v>-</v>
      </c>
      <c r="BL197" s="64" t="str">
        <f t="shared" si="199"/>
        <v>-</v>
      </c>
      <c r="BM197" s="64" t="str">
        <f t="shared" si="200"/>
        <v>-</v>
      </c>
      <c r="BN197" s="64" t="str">
        <f t="shared" si="201"/>
        <v>-</v>
      </c>
      <c r="BO197" s="64" t="str">
        <f t="shared" si="234"/>
        <v>-</v>
      </c>
      <c r="BP197" s="64" t="str">
        <f t="shared" si="202"/>
        <v>-</v>
      </c>
      <c r="BQ197" s="57" t="str">
        <f t="shared" si="235"/>
        <v>-</v>
      </c>
      <c r="BR197" s="56">
        <f t="shared" si="249"/>
        <v>153</v>
      </c>
      <c r="BS197" s="64" t="str">
        <f t="shared" si="236"/>
        <v>-</v>
      </c>
      <c r="BT197" s="64" t="str">
        <f t="shared" si="203"/>
        <v>-</v>
      </c>
      <c r="BU197" s="64" t="str">
        <f t="shared" si="204"/>
        <v>-</v>
      </c>
      <c r="BV197" s="64" t="str">
        <f t="shared" si="205"/>
        <v>-</v>
      </c>
      <c r="BW197" s="64" t="str">
        <f t="shared" si="237"/>
        <v>-</v>
      </c>
      <c r="BX197" s="64" t="str">
        <f t="shared" si="206"/>
        <v>-</v>
      </c>
      <c r="BY197" s="57" t="str">
        <f t="shared" si="238"/>
        <v>-</v>
      </c>
      <c r="BZ197" s="56">
        <f t="shared" si="250"/>
        <v>153</v>
      </c>
      <c r="CA197" s="64" t="str">
        <f t="shared" si="239"/>
        <v>-</v>
      </c>
      <c r="CB197" s="64" t="str">
        <f t="shared" si="207"/>
        <v>-</v>
      </c>
      <c r="CC197" s="64" t="str">
        <f t="shared" si="208"/>
        <v>-</v>
      </c>
      <c r="CD197" s="64" t="str">
        <f t="shared" si="209"/>
        <v>-</v>
      </c>
      <c r="CE197" s="64" t="str">
        <f t="shared" si="240"/>
        <v>-</v>
      </c>
      <c r="CF197" s="64" t="str">
        <f t="shared" si="210"/>
        <v>-</v>
      </c>
      <c r="CG197" s="57" t="str">
        <f t="shared" si="241"/>
        <v>-</v>
      </c>
      <c r="CH197" s="56">
        <f t="shared" si="251"/>
        <v>153</v>
      </c>
      <c r="CI197" s="64" t="str">
        <f t="shared" si="242"/>
        <v>-</v>
      </c>
      <c r="CJ197" s="64" t="str">
        <f t="shared" si="211"/>
        <v>-</v>
      </c>
      <c r="CK197" s="64" t="str">
        <f t="shared" si="212"/>
        <v>-</v>
      </c>
      <c r="CL197" s="64" t="str">
        <f t="shared" si="213"/>
        <v>-</v>
      </c>
      <c r="CM197" s="64" t="str">
        <f t="shared" si="243"/>
        <v>-</v>
      </c>
      <c r="CN197" s="64" t="str">
        <f t="shared" si="214"/>
        <v>-</v>
      </c>
      <c r="CO197" s="57" t="str">
        <f t="shared" si="244"/>
        <v>-</v>
      </c>
    </row>
    <row r="198" spans="3:93" ht="18" customHeight="1" x14ac:dyDescent="0.25">
      <c r="C198" s="299"/>
      <c r="D198" s="240"/>
      <c r="E198" s="64"/>
      <c r="F198" s="240"/>
      <c r="G198" s="62"/>
      <c r="H198" s="62"/>
      <c r="I198" s="62"/>
      <c r="J198" s="62"/>
      <c r="K198" s="62"/>
      <c r="L198" s="62"/>
      <c r="M198" s="62"/>
      <c r="N198" s="62"/>
      <c r="O198" s="56">
        <f t="shared" si="252"/>
        <v>154</v>
      </c>
      <c r="P198" s="64">
        <f t="shared" si="215"/>
        <v>0</v>
      </c>
      <c r="Q198" s="64" t="str">
        <f t="shared" si="176"/>
        <v>-</v>
      </c>
      <c r="R198" s="64" t="str">
        <f t="shared" si="177"/>
        <v>-</v>
      </c>
      <c r="S198" s="64">
        <f t="shared" si="216"/>
        <v>0</v>
      </c>
      <c r="T198" s="64" t="str">
        <f t="shared" si="217"/>
        <v>-</v>
      </c>
      <c r="U198" s="57" t="str">
        <f t="shared" si="178"/>
        <v>Payoff</v>
      </c>
      <c r="V198" s="56">
        <f t="shared" si="253"/>
        <v>154</v>
      </c>
      <c r="W198" s="64">
        <f t="shared" si="218"/>
        <v>0</v>
      </c>
      <c r="X198" s="64" t="str">
        <f t="shared" si="179"/>
        <v>-</v>
      </c>
      <c r="Y198" s="64">
        <f t="shared" si="180"/>
        <v>0</v>
      </c>
      <c r="Z198" s="64" t="str">
        <f t="shared" si="181"/>
        <v>-</v>
      </c>
      <c r="AA198" s="64" t="str">
        <f t="shared" si="219"/>
        <v>-</v>
      </c>
      <c r="AB198" s="64" t="str">
        <f t="shared" si="182"/>
        <v>-</v>
      </c>
      <c r="AC198" s="57" t="str">
        <f t="shared" si="220"/>
        <v>Payoff</v>
      </c>
      <c r="AD198" s="56">
        <f t="shared" si="254"/>
        <v>154</v>
      </c>
      <c r="AE198" s="64">
        <f t="shared" si="221"/>
        <v>0</v>
      </c>
      <c r="AF198" s="64" t="str">
        <f t="shared" si="183"/>
        <v>-</v>
      </c>
      <c r="AG198" s="64">
        <f t="shared" si="184"/>
        <v>0</v>
      </c>
      <c r="AH198" s="64" t="str">
        <f t="shared" si="185"/>
        <v>-</v>
      </c>
      <c r="AI198" s="64" t="str">
        <f t="shared" si="222"/>
        <v>-</v>
      </c>
      <c r="AJ198" s="64" t="str">
        <f t="shared" si="186"/>
        <v>-</v>
      </c>
      <c r="AK198" s="57" t="str">
        <f t="shared" si="223"/>
        <v>Payoff</v>
      </c>
      <c r="AL198" s="56">
        <f t="shared" si="245"/>
        <v>154</v>
      </c>
      <c r="AM198" s="64" t="str">
        <f t="shared" si="224"/>
        <v>-</v>
      </c>
      <c r="AN198" s="64" t="str">
        <f t="shared" si="187"/>
        <v>-</v>
      </c>
      <c r="AO198" s="64" t="str">
        <f t="shared" si="188"/>
        <v>-</v>
      </c>
      <c r="AP198" s="64" t="str">
        <f t="shared" si="189"/>
        <v>-</v>
      </c>
      <c r="AQ198" s="64" t="str">
        <f t="shared" si="225"/>
        <v>-</v>
      </c>
      <c r="AR198" s="64" t="str">
        <f t="shared" si="190"/>
        <v>-</v>
      </c>
      <c r="AS198" s="57" t="str">
        <f t="shared" si="226"/>
        <v>-</v>
      </c>
      <c r="AT198" s="56">
        <f t="shared" si="246"/>
        <v>154</v>
      </c>
      <c r="AU198" s="64" t="str">
        <f t="shared" si="227"/>
        <v>-</v>
      </c>
      <c r="AV198" s="64" t="str">
        <f t="shared" si="191"/>
        <v>-</v>
      </c>
      <c r="AW198" s="64" t="str">
        <f t="shared" si="192"/>
        <v>-</v>
      </c>
      <c r="AX198" s="64" t="str">
        <f t="shared" si="193"/>
        <v>-</v>
      </c>
      <c r="AY198" s="64" t="str">
        <f t="shared" si="228"/>
        <v>-</v>
      </c>
      <c r="AZ198" s="64" t="str">
        <f t="shared" si="194"/>
        <v>-</v>
      </c>
      <c r="BA198" s="57" t="str">
        <f t="shared" si="229"/>
        <v>-</v>
      </c>
      <c r="BB198" s="56">
        <f t="shared" si="247"/>
        <v>154</v>
      </c>
      <c r="BC198" s="64" t="str">
        <f t="shared" si="230"/>
        <v>-</v>
      </c>
      <c r="BD198" s="64" t="str">
        <f t="shared" si="195"/>
        <v>-</v>
      </c>
      <c r="BE198" s="64" t="str">
        <f t="shared" si="196"/>
        <v>-</v>
      </c>
      <c r="BF198" s="64" t="str">
        <f t="shared" si="197"/>
        <v>-</v>
      </c>
      <c r="BG198" s="64" t="str">
        <f t="shared" si="231"/>
        <v>-</v>
      </c>
      <c r="BH198" s="64" t="str">
        <f t="shared" si="198"/>
        <v>-</v>
      </c>
      <c r="BI198" s="57" t="str">
        <f t="shared" si="232"/>
        <v>-</v>
      </c>
      <c r="BJ198" s="56">
        <f t="shared" si="248"/>
        <v>154</v>
      </c>
      <c r="BK198" s="64" t="str">
        <f t="shared" si="233"/>
        <v>-</v>
      </c>
      <c r="BL198" s="64" t="str">
        <f t="shared" si="199"/>
        <v>-</v>
      </c>
      <c r="BM198" s="64" t="str">
        <f t="shared" si="200"/>
        <v>-</v>
      </c>
      <c r="BN198" s="64" t="str">
        <f t="shared" si="201"/>
        <v>-</v>
      </c>
      <c r="BO198" s="64" t="str">
        <f t="shared" si="234"/>
        <v>-</v>
      </c>
      <c r="BP198" s="64" t="str">
        <f t="shared" si="202"/>
        <v>-</v>
      </c>
      <c r="BQ198" s="57" t="str">
        <f t="shared" si="235"/>
        <v>-</v>
      </c>
      <c r="BR198" s="56">
        <f t="shared" si="249"/>
        <v>154</v>
      </c>
      <c r="BS198" s="64" t="str">
        <f t="shared" si="236"/>
        <v>-</v>
      </c>
      <c r="BT198" s="64" t="str">
        <f t="shared" si="203"/>
        <v>-</v>
      </c>
      <c r="BU198" s="64" t="str">
        <f t="shared" si="204"/>
        <v>-</v>
      </c>
      <c r="BV198" s="64" t="str">
        <f t="shared" si="205"/>
        <v>-</v>
      </c>
      <c r="BW198" s="64" t="str">
        <f t="shared" si="237"/>
        <v>-</v>
      </c>
      <c r="BX198" s="64" t="str">
        <f t="shared" si="206"/>
        <v>-</v>
      </c>
      <c r="BY198" s="57" t="str">
        <f t="shared" si="238"/>
        <v>-</v>
      </c>
      <c r="BZ198" s="56">
        <f t="shared" si="250"/>
        <v>154</v>
      </c>
      <c r="CA198" s="64" t="str">
        <f t="shared" si="239"/>
        <v>-</v>
      </c>
      <c r="CB198" s="64" t="str">
        <f t="shared" si="207"/>
        <v>-</v>
      </c>
      <c r="CC198" s="64" t="str">
        <f t="shared" si="208"/>
        <v>-</v>
      </c>
      <c r="CD198" s="64" t="str">
        <f t="shared" si="209"/>
        <v>-</v>
      </c>
      <c r="CE198" s="64" t="str">
        <f t="shared" si="240"/>
        <v>-</v>
      </c>
      <c r="CF198" s="64" t="str">
        <f t="shared" si="210"/>
        <v>-</v>
      </c>
      <c r="CG198" s="57" t="str">
        <f t="shared" si="241"/>
        <v>-</v>
      </c>
      <c r="CH198" s="56">
        <f t="shared" si="251"/>
        <v>154</v>
      </c>
      <c r="CI198" s="64" t="str">
        <f t="shared" si="242"/>
        <v>-</v>
      </c>
      <c r="CJ198" s="64" t="str">
        <f t="shared" si="211"/>
        <v>-</v>
      </c>
      <c r="CK198" s="64" t="str">
        <f t="shared" si="212"/>
        <v>-</v>
      </c>
      <c r="CL198" s="64" t="str">
        <f t="shared" si="213"/>
        <v>-</v>
      </c>
      <c r="CM198" s="64" t="str">
        <f t="shared" si="243"/>
        <v>-</v>
      </c>
      <c r="CN198" s="64" t="str">
        <f t="shared" si="214"/>
        <v>-</v>
      </c>
      <c r="CO198" s="57" t="str">
        <f t="shared" si="244"/>
        <v>-</v>
      </c>
    </row>
    <row r="199" spans="3:93" ht="18" customHeight="1" x14ac:dyDescent="0.25">
      <c r="C199" s="299"/>
      <c r="D199" s="240"/>
      <c r="E199" s="64"/>
      <c r="F199" s="240"/>
      <c r="G199" s="62"/>
      <c r="H199" s="62"/>
      <c r="I199" s="62"/>
      <c r="J199" s="62"/>
      <c r="K199" s="62"/>
      <c r="L199" s="62"/>
      <c r="M199" s="62"/>
      <c r="N199" s="62"/>
      <c r="O199" s="56">
        <f t="shared" si="252"/>
        <v>155</v>
      </c>
      <c r="P199" s="64">
        <f t="shared" si="215"/>
        <v>0</v>
      </c>
      <c r="Q199" s="64" t="str">
        <f t="shared" si="176"/>
        <v>-</v>
      </c>
      <c r="R199" s="64" t="str">
        <f t="shared" si="177"/>
        <v>-</v>
      </c>
      <c r="S199" s="64">
        <f t="shared" si="216"/>
        <v>0</v>
      </c>
      <c r="T199" s="64" t="str">
        <f t="shared" si="217"/>
        <v>-</v>
      </c>
      <c r="U199" s="57" t="str">
        <f t="shared" si="178"/>
        <v>Payoff</v>
      </c>
      <c r="V199" s="56">
        <f t="shared" si="253"/>
        <v>155</v>
      </c>
      <c r="W199" s="64">
        <f t="shared" si="218"/>
        <v>0</v>
      </c>
      <c r="X199" s="64" t="str">
        <f t="shared" si="179"/>
        <v>-</v>
      </c>
      <c r="Y199" s="64">
        <f t="shared" si="180"/>
        <v>0</v>
      </c>
      <c r="Z199" s="64" t="str">
        <f t="shared" si="181"/>
        <v>-</v>
      </c>
      <c r="AA199" s="64" t="str">
        <f t="shared" si="219"/>
        <v>-</v>
      </c>
      <c r="AB199" s="64" t="str">
        <f t="shared" si="182"/>
        <v>-</v>
      </c>
      <c r="AC199" s="57" t="str">
        <f t="shared" si="220"/>
        <v>Payoff</v>
      </c>
      <c r="AD199" s="56">
        <f t="shared" si="254"/>
        <v>155</v>
      </c>
      <c r="AE199" s="64">
        <f t="shared" si="221"/>
        <v>0</v>
      </c>
      <c r="AF199" s="64" t="str">
        <f t="shared" si="183"/>
        <v>-</v>
      </c>
      <c r="AG199" s="64">
        <f t="shared" si="184"/>
        <v>0</v>
      </c>
      <c r="AH199" s="64" t="str">
        <f t="shared" si="185"/>
        <v>-</v>
      </c>
      <c r="AI199" s="64" t="str">
        <f t="shared" si="222"/>
        <v>-</v>
      </c>
      <c r="AJ199" s="64" t="str">
        <f t="shared" si="186"/>
        <v>-</v>
      </c>
      <c r="AK199" s="57" t="str">
        <f t="shared" si="223"/>
        <v>Payoff</v>
      </c>
      <c r="AL199" s="56">
        <f t="shared" si="245"/>
        <v>155</v>
      </c>
      <c r="AM199" s="64" t="str">
        <f t="shared" si="224"/>
        <v>-</v>
      </c>
      <c r="AN199" s="64" t="str">
        <f t="shared" si="187"/>
        <v>-</v>
      </c>
      <c r="AO199" s="64" t="str">
        <f t="shared" si="188"/>
        <v>-</v>
      </c>
      <c r="AP199" s="64" t="str">
        <f t="shared" si="189"/>
        <v>-</v>
      </c>
      <c r="AQ199" s="64" t="str">
        <f t="shared" si="225"/>
        <v>-</v>
      </c>
      <c r="AR199" s="64" t="str">
        <f t="shared" si="190"/>
        <v>-</v>
      </c>
      <c r="AS199" s="57" t="str">
        <f t="shared" si="226"/>
        <v>-</v>
      </c>
      <c r="AT199" s="56">
        <f t="shared" si="246"/>
        <v>155</v>
      </c>
      <c r="AU199" s="64" t="str">
        <f t="shared" si="227"/>
        <v>-</v>
      </c>
      <c r="AV199" s="64" t="str">
        <f t="shared" si="191"/>
        <v>-</v>
      </c>
      <c r="AW199" s="64" t="str">
        <f t="shared" si="192"/>
        <v>-</v>
      </c>
      <c r="AX199" s="64" t="str">
        <f t="shared" si="193"/>
        <v>-</v>
      </c>
      <c r="AY199" s="64" t="str">
        <f t="shared" si="228"/>
        <v>-</v>
      </c>
      <c r="AZ199" s="64" t="str">
        <f t="shared" si="194"/>
        <v>-</v>
      </c>
      <c r="BA199" s="57" t="str">
        <f t="shared" si="229"/>
        <v>-</v>
      </c>
      <c r="BB199" s="56">
        <f t="shared" si="247"/>
        <v>155</v>
      </c>
      <c r="BC199" s="64" t="str">
        <f t="shared" si="230"/>
        <v>-</v>
      </c>
      <c r="BD199" s="64" t="str">
        <f t="shared" si="195"/>
        <v>-</v>
      </c>
      <c r="BE199" s="64" t="str">
        <f t="shared" si="196"/>
        <v>-</v>
      </c>
      <c r="BF199" s="64" t="str">
        <f t="shared" si="197"/>
        <v>-</v>
      </c>
      <c r="BG199" s="64" t="str">
        <f t="shared" si="231"/>
        <v>-</v>
      </c>
      <c r="BH199" s="64" t="str">
        <f t="shared" si="198"/>
        <v>-</v>
      </c>
      <c r="BI199" s="57" t="str">
        <f t="shared" si="232"/>
        <v>-</v>
      </c>
      <c r="BJ199" s="56">
        <f t="shared" si="248"/>
        <v>155</v>
      </c>
      <c r="BK199" s="64" t="str">
        <f t="shared" si="233"/>
        <v>-</v>
      </c>
      <c r="BL199" s="64" t="str">
        <f t="shared" si="199"/>
        <v>-</v>
      </c>
      <c r="BM199" s="64" t="str">
        <f t="shared" si="200"/>
        <v>-</v>
      </c>
      <c r="BN199" s="64" t="str">
        <f t="shared" si="201"/>
        <v>-</v>
      </c>
      <c r="BO199" s="64" t="str">
        <f t="shared" si="234"/>
        <v>-</v>
      </c>
      <c r="BP199" s="64" t="str">
        <f t="shared" si="202"/>
        <v>-</v>
      </c>
      <c r="BQ199" s="57" t="str">
        <f t="shared" si="235"/>
        <v>-</v>
      </c>
      <c r="BR199" s="56">
        <f t="shared" si="249"/>
        <v>155</v>
      </c>
      <c r="BS199" s="64" t="str">
        <f t="shared" si="236"/>
        <v>-</v>
      </c>
      <c r="BT199" s="64" t="str">
        <f t="shared" si="203"/>
        <v>-</v>
      </c>
      <c r="BU199" s="64" t="str">
        <f t="shared" si="204"/>
        <v>-</v>
      </c>
      <c r="BV199" s="64" t="str">
        <f t="shared" si="205"/>
        <v>-</v>
      </c>
      <c r="BW199" s="64" t="str">
        <f t="shared" si="237"/>
        <v>-</v>
      </c>
      <c r="BX199" s="64" t="str">
        <f t="shared" si="206"/>
        <v>-</v>
      </c>
      <c r="BY199" s="57" t="str">
        <f t="shared" si="238"/>
        <v>-</v>
      </c>
      <c r="BZ199" s="56">
        <f t="shared" si="250"/>
        <v>155</v>
      </c>
      <c r="CA199" s="64" t="str">
        <f t="shared" si="239"/>
        <v>-</v>
      </c>
      <c r="CB199" s="64" t="str">
        <f t="shared" si="207"/>
        <v>-</v>
      </c>
      <c r="CC199" s="64" t="str">
        <f t="shared" si="208"/>
        <v>-</v>
      </c>
      <c r="CD199" s="64" t="str">
        <f t="shared" si="209"/>
        <v>-</v>
      </c>
      <c r="CE199" s="64" t="str">
        <f t="shared" si="240"/>
        <v>-</v>
      </c>
      <c r="CF199" s="64" t="str">
        <f t="shared" si="210"/>
        <v>-</v>
      </c>
      <c r="CG199" s="57" t="str">
        <f t="shared" si="241"/>
        <v>-</v>
      </c>
      <c r="CH199" s="56">
        <f t="shared" si="251"/>
        <v>155</v>
      </c>
      <c r="CI199" s="64" t="str">
        <f t="shared" si="242"/>
        <v>-</v>
      </c>
      <c r="CJ199" s="64" t="str">
        <f t="shared" si="211"/>
        <v>-</v>
      </c>
      <c r="CK199" s="64" t="str">
        <f t="shared" si="212"/>
        <v>-</v>
      </c>
      <c r="CL199" s="64" t="str">
        <f t="shared" si="213"/>
        <v>-</v>
      </c>
      <c r="CM199" s="64" t="str">
        <f t="shared" si="243"/>
        <v>-</v>
      </c>
      <c r="CN199" s="64" t="str">
        <f t="shared" si="214"/>
        <v>-</v>
      </c>
      <c r="CO199" s="57" t="str">
        <f t="shared" si="244"/>
        <v>-</v>
      </c>
    </row>
    <row r="200" spans="3:93" ht="18" customHeight="1" x14ac:dyDescent="0.25">
      <c r="C200" s="299"/>
      <c r="D200" s="240"/>
      <c r="E200" s="64"/>
      <c r="F200" s="240"/>
      <c r="G200" s="62"/>
      <c r="H200" s="62"/>
      <c r="I200" s="62"/>
      <c r="J200" s="62"/>
      <c r="K200" s="62"/>
      <c r="L200" s="62"/>
      <c r="M200" s="62"/>
      <c r="N200" s="62"/>
      <c r="O200" s="56">
        <f t="shared" si="252"/>
        <v>156</v>
      </c>
      <c r="P200" s="64">
        <f t="shared" si="215"/>
        <v>0</v>
      </c>
      <c r="Q200" s="64" t="str">
        <f t="shared" si="176"/>
        <v>-</v>
      </c>
      <c r="R200" s="64" t="str">
        <f t="shared" si="177"/>
        <v>-</v>
      </c>
      <c r="S200" s="64">
        <f t="shared" si="216"/>
        <v>0</v>
      </c>
      <c r="T200" s="64" t="str">
        <f t="shared" si="217"/>
        <v>-</v>
      </c>
      <c r="U200" s="57" t="str">
        <f t="shared" si="178"/>
        <v>Payoff</v>
      </c>
      <c r="V200" s="56">
        <f t="shared" si="253"/>
        <v>156</v>
      </c>
      <c r="W200" s="64">
        <f t="shared" si="218"/>
        <v>0</v>
      </c>
      <c r="X200" s="64" t="str">
        <f t="shared" si="179"/>
        <v>-</v>
      </c>
      <c r="Y200" s="64">
        <f t="shared" si="180"/>
        <v>0</v>
      </c>
      <c r="Z200" s="64" t="str">
        <f t="shared" si="181"/>
        <v>-</v>
      </c>
      <c r="AA200" s="64" t="str">
        <f t="shared" si="219"/>
        <v>-</v>
      </c>
      <c r="AB200" s="64" t="str">
        <f t="shared" si="182"/>
        <v>-</v>
      </c>
      <c r="AC200" s="57" t="str">
        <f t="shared" si="220"/>
        <v>Payoff</v>
      </c>
      <c r="AD200" s="56">
        <f t="shared" si="254"/>
        <v>156</v>
      </c>
      <c r="AE200" s="64">
        <f t="shared" si="221"/>
        <v>0</v>
      </c>
      <c r="AF200" s="64" t="str">
        <f t="shared" si="183"/>
        <v>-</v>
      </c>
      <c r="AG200" s="64">
        <f t="shared" si="184"/>
        <v>0</v>
      </c>
      <c r="AH200" s="64" t="str">
        <f t="shared" si="185"/>
        <v>-</v>
      </c>
      <c r="AI200" s="64" t="str">
        <f t="shared" si="222"/>
        <v>-</v>
      </c>
      <c r="AJ200" s="64" t="str">
        <f t="shared" si="186"/>
        <v>-</v>
      </c>
      <c r="AK200" s="57" t="str">
        <f t="shared" si="223"/>
        <v>Payoff</v>
      </c>
      <c r="AL200" s="56">
        <f t="shared" si="245"/>
        <v>156</v>
      </c>
      <c r="AM200" s="64" t="str">
        <f t="shared" si="224"/>
        <v>-</v>
      </c>
      <c r="AN200" s="64" t="str">
        <f t="shared" si="187"/>
        <v>-</v>
      </c>
      <c r="AO200" s="64" t="str">
        <f t="shared" si="188"/>
        <v>-</v>
      </c>
      <c r="AP200" s="64" t="str">
        <f t="shared" si="189"/>
        <v>-</v>
      </c>
      <c r="AQ200" s="64" t="str">
        <f t="shared" si="225"/>
        <v>-</v>
      </c>
      <c r="AR200" s="64" t="str">
        <f t="shared" si="190"/>
        <v>-</v>
      </c>
      <c r="AS200" s="57" t="str">
        <f t="shared" si="226"/>
        <v>-</v>
      </c>
      <c r="AT200" s="56">
        <f t="shared" si="246"/>
        <v>156</v>
      </c>
      <c r="AU200" s="64" t="str">
        <f t="shared" si="227"/>
        <v>-</v>
      </c>
      <c r="AV200" s="64" t="str">
        <f t="shared" si="191"/>
        <v>-</v>
      </c>
      <c r="AW200" s="64" t="str">
        <f t="shared" si="192"/>
        <v>-</v>
      </c>
      <c r="AX200" s="64" t="str">
        <f t="shared" si="193"/>
        <v>-</v>
      </c>
      <c r="AY200" s="64" t="str">
        <f t="shared" si="228"/>
        <v>-</v>
      </c>
      <c r="AZ200" s="64" t="str">
        <f t="shared" si="194"/>
        <v>-</v>
      </c>
      <c r="BA200" s="57" t="str">
        <f t="shared" si="229"/>
        <v>-</v>
      </c>
      <c r="BB200" s="56">
        <f t="shared" si="247"/>
        <v>156</v>
      </c>
      <c r="BC200" s="64" t="str">
        <f t="shared" si="230"/>
        <v>-</v>
      </c>
      <c r="BD200" s="64" t="str">
        <f t="shared" si="195"/>
        <v>-</v>
      </c>
      <c r="BE200" s="64" t="str">
        <f t="shared" si="196"/>
        <v>-</v>
      </c>
      <c r="BF200" s="64" t="str">
        <f t="shared" si="197"/>
        <v>-</v>
      </c>
      <c r="BG200" s="64" t="str">
        <f t="shared" si="231"/>
        <v>-</v>
      </c>
      <c r="BH200" s="64" t="str">
        <f t="shared" si="198"/>
        <v>-</v>
      </c>
      <c r="BI200" s="57" t="str">
        <f t="shared" si="232"/>
        <v>-</v>
      </c>
      <c r="BJ200" s="56">
        <f t="shared" si="248"/>
        <v>156</v>
      </c>
      <c r="BK200" s="64" t="str">
        <f t="shared" si="233"/>
        <v>-</v>
      </c>
      <c r="BL200" s="64" t="str">
        <f t="shared" si="199"/>
        <v>-</v>
      </c>
      <c r="BM200" s="64" t="str">
        <f t="shared" si="200"/>
        <v>-</v>
      </c>
      <c r="BN200" s="64" t="str">
        <f t="shared" si="201"/>
        <v>-</v>
      </c>
      <c r="BO200" s="64" t="str">
        <f t="shared" si="234"/>
        <v>-</v>
      </c>
      <c r="BP200" s="64" t="str">
        <f t="shared" si="202"/>
        <v>-</v>
      </c>
      <c r="BQ200" s="57" t="str">
        <f t="shared" si="235"/>
        <v>-</v>
      </c>
      <c r="BR200" s="56">
        <f t="shared" si="249"/>
        <v>156</v>
      </c>
      <c r="BS200" s="64" t="str">
        <f t="shared" si="236"/>
        <v>-</v>
      </c>
      <c r="BT200" s="64" t="str">
        <f t="shared" si="203"/>
        <v>-</v>
      </c>
      <c r="BU200" s="64" t="str">
        <f t="shared" si="204"/>
        <v>-</v>
      </c>
      <c r="BV200" s="64" t="str">
        <f t="shared" si="205"/>
        <v>-</v>
      </c>
      <c r="BW200" s="64" t="str">
        <f t="shared" si="237"/>
        <v>-</v>
      </c>
      <c r="BX200" s="64" t="str">
        <f t="shared" si="206"/>
        <v>-</v>
      </c>
      <c r="BY200" s="57" t="str">
        <f t="shared" si="238"/>
        <v>-</v>
      </c>
      <c r="BZ200" s="56">
        <f t="shared" si="250"/>
        <v>156</v>
      </c>
      <c r="CA200" s="64" t="str">
        <f t="shared" si="239"/>
        <v>-</v>
      </c>
      <c r="CB200" s="64" t="str">
        <f t="shared" si="207"/>
        <v>-</v>
      </c>
      <c r="CC200" s="64" t="str">
        <f t="shared" si="208"/>
        <v>-</v>
      </c>
      <c r="CD200" s="64" t="str">
        <f t="shared" si="209"/>
        <v>-</v>
      </c>
      <c r="CE200" s="64" t="str">
        <f t="shared" si="240"/>
        <v>-</v>
      </c>
      <c r="CF200" s="64" t="str">
        <f t="shared" si="210"/>
        <v>-</v>
      </c>
      <c r="CG200" s="57" t="str">
        <f t="shared" si="241"/>
        <v>-</v>
      </c>
      <c r="CH200" s="56">
        <f t="shared" si="251"/>
        <v>156</v>
      </c>
      <c r="CI200" s="64" t="str">
        <f t="shared" si="242"/>
        <v>-</v>
      </c>
      <c r="CJ200" s="64" t="str">
        <f t="shared" si="211"/>
        <v>-</v>
      </c>
      <c r="CK200" s="64" t="str">
        <f t="shared" si="212"/>
        <v>-</v>
      </c>
      <c r="CL200" s="64" t="str">
        <f t="shared" si="213"/>
        <v>-</v>
      </c>
      <c r="CM200" s="64" t="str">
        <f t="shared" si="243"/>
        <v>-</v>
      </c>
      <c r="CN200" s="64" t="str">
        <f t="shared" si="214"/>
        <v>-</v>
      </c>
      <c r="CO200" s="57" t="str">
        <f t="shared" si="244"/>
        <v>-</v>
      </c>
    </row>
    <row r="201" spans="3:93" ht="18" customHeight="1" x14ac:dyDescent="0.25">
      <c r="C201" s="299"/>
      <c r="D201" s="240"/>
      <c r="E201" s="64"/>
      <c r="F201" s="240"/>
      <c r="G201" s="62"/>
      <c r="H201" s="62"/>
      <c r="I201" s="62"/>
      <c r="J201" s="62"/>
      <c r="K201" s="62"/>
      <c r="L201" s="62"/>
      <c r="M201" s="62"/>
      <c r="N201" s="62"/>
      <c r="O201" s="56">
        <f t="shared" si="252"/>
        <v>157</v>
      </c>
      <c r="P201" s="64">
        <f t="shared" si="215"/>
        <v>0</v>
      </c>
      <c r="Q201" s="64" t="str">
        <f t="shared" si="176"/>
        <v>-</v>
      </c>
      <c r="R201" s="64" t="str">
        <f t="shared" si="177"/>
        <v>-</v>
      </c>
      <c r="S201" s="64">
        <f t="shared" si="216"/>
        <v>0</v>
      </c>
      <c r="T201" s="64" t="str">
        <f t="shared" si="217"/>
        <v>-</v>
      </c>
      <c r="U201" s="57" t="str">
        <f t="shared" si="178"/>
        <v>Payoff</v>
      </c>
      <c r="V201" s="56">
        <f t="shared" si="253"/>
        <v>157</v>
      </c>
      <c r="W201" s="64">
        <f t="shared" si="218"/>
        <v>0</v>
      </c>
      <c r="X201" s="64" t="str">
        <f t="shared" si="179"/>
        <v>-</v>
      </c>
      <c r="Y201" s="64">
        <f t="shared" si="180"/>
        <v>0</v>
      </c>
      <c r="Z201" s="64" t="str">
        <f t="shared" si="181"/>
        <v>-</v>
      </c>
      <c r="AA201" s="64" t="str">
        <f t="shared" si="219"/>
        <v>-</v>
      </c>
      <c r="AB201" s="64" t="str">
        <f t="shared" si="182"/>
        <v>-</v>
      </c>
      <c r="AC201" s="57" t="str">
        <f t="shared" si="220"/>
        <v>Payoff</v>
      </c>
      <c r="AD201" s="56">
        <f t="shared" si="254"/>
        <v>157</v>
      </c>
      <c r="AE201" s="64">
        <f t="shared" si="221"/>
        <v>0</v>
      </c>
      <c r="AF201" s="64" t="str">
        <f t="shared" si="183"/>
        <v>-</v>
      </c>
      <c r="AG201" s="64">
        <f t="shared" si="184"/>
        <v>0</v>
      </c>
      <c r="AH201" s="64" t="str">
        <f t="shared" si="185"/>
        <v>-</v>
      </c>
      <c r="AI201" s="64" t="str">
        <f t="shared" si="222"/>
        <v>-</v>
      </c>
      <c r="AJ201" s="64" t="str">
        <f t="shared" si="186"/>
        <v>-</v>
      </c>
      <c r="AK201" s="57" t="str">
        <f t="shared" si="223"/>
        <v>Payoff</v>
      </c>
      <c r="AL201" s="56">
        <f t="shared" si="245"/>
        <v>157</v>
      </c>
      <c r="AM201" s="64" t="str">
        <f t="shared" si="224"/>
        <v>-</v>
      </c>
      <c r="AN201" s="64" t="str">
        <f t="shared" si="187"/>
        <v>-</v>
      </c>
      <c r="AO201" s="64" t="str">
        <f t="shared" si="188"/>
        <v>-</v>
      </c>
      <c r="AP201" s="64" t="str">
        <f t="shared" si="189"/>
        <v>-</v>
      </c>
      <c r="AQ201" s="64" t="str">
        <f t="shared" si="225"/>
        <v>-</v>
      </c>
      <c r="AR201" s="64" t="str">
        <f t="shared" si="190"/>
        <v>-</v>
      </c>
      <c r="AS201" s="57" t="str">
        <f t="shared" si="226"/>
        <v>-</v>
      </c>
      <c r="AT201" s="56">
        <f t="shared" si="246"/>
        <v>157</v>
      </c>
      <c r="AU201" s="64" t="str">
        <f t="shared" si="227"/>
        <v>-</v>
      </c>
      <c r="AV201" s="64" t="str">
        <f t="shared" si="191"/>
        <v>-</v>
      </c>
      <c r="AW201" s="64" t="str">
        <f t="shared" si="192"/>
        <v>-</v>
      </c>
      <c r="AX201" s="64" t="str">
        <f t="shared" si="193"/>
        <v>-</v>
      </c>
      <c r="AY201" s="64" t="str">
        <f t="shared" si="228"/>
        <v>-</v>
      </c>
      <c r="AZ201" s="64" t="str">
        <f t="shared" si="194"/>
        <v>-</v>
      </c>
      <c r="BA201" s="57" t="str">
        <f t="shared" si="229"/>
        <v>-</v>
      </c>
      <c r="BB201" s="56">
        <f t="shared" si="247"/>
        <v>157</v>
      </c>
      <c r="BC201" s="64" t="str">
        <f t="shared" si="230"/>
        <v>-</v>
      </c>
      <c r="BD201" s="64" t="str">
        <f t="shared" si="195"/>
        <v>-</v>
      </c>
      <c r="BE201" s="64" t="str">
        <f t="shared" si="196"/>
        <v>-</v>
      </c>
      <c r="BF201" s="64" t="str">
        <f t="shared" si="197"/>
        <v>-</v>
      </c>
      <c r="BG201" s="64" t="str">
        <f t="shared" si="231"/>
        <v>-</v>
      </c>
      <c r="BH201" s="64" t="str">
        <f t="shared" si="198"/>
        <v>-</v>
      </c>
      <c r="BI201" s="57" t="str">
        <f t="shared" si="232"/>
        <v>-</v>
      </c>
      <c r="BJ201" s="56">
        <f t="shared" si="248"/>
        <v>157</v>
      </c>
      <c r="BK201" s="64" t="str">
        <f t="shared" si="233"/>
        <v>-</v>
      </c>
      <c r="BL201" s="64" t="str">
        <f t="shared" si="199"/>
        <v>-</v>
      </c>
      <c r="BM201" s="64" t="str">
        <f t="shared" si="200"/>
        <v>-</v>
      </c>
      <c r="BN201" s="64" t="str">
        <f t="shared" si="201"/>
        <v>-</v>
      </c>
      <c r="BO201" s="64" t="str">
        <f t="shared" si="234"/>
        <v>-</v>
      </c>
      <c r="BP201" s="64" t="str">
        <f t="shared" si="202"/>
        <v>-</v>
      </c>
      <c r="BQ201" s="57" t="str">
        <f t="shared" si="235"/>
        <v>-</v>
      </c>
      <c r="BR201" s="56">
        <f t="shared" si="249"/>
        <v>157</v>
      </c>
      <c r="BS201" s="64" t="str">
        <f t="shared" si="236"/>
        <v>-</v>
      </c>
      <c r="BT201" s="64" t="str">
        <f t="shared" si="203"/>
        <v>-</v>
      </c>
      <c r="BU201" s="64" t="str">
        <f t="shared" si="204"/>
        <v>-</v>
      </c>
      <c r="BV201" s="64" t="str">
        <f t="shared" si="205"/>
        <v>-</v>
      </c>
      <c r="BW201" s="64" t="str">
        <f t="shared" si="237"/>
        <v>-</v>
      </c>
      <c r="BX201" s="64" t="str">
        <f t="shared" si="206"/>
        <v>-</v>
      </c>
      <c r="BY201" s="57" t="str">
        <f t="shared" si="238"/>
        <v>-</v>
      </c>
      <c r="BZ201" s="56">
        <f t="shared" si="250"/>
        <v>157</v>
      </c>
      <c r="CA201" s="64" t="str">
        <f t="shared" si="239"/>
        <v>-</v>
      </c>
      <c r="CB201" s="64" t="str">
        <f t="shared" si="207"/>
        <v>-</v>
      </c>
      <c r="CC201" s="64" t="str">
        <f t="shared" si="208"/>
        <v>-</v>
      </c>
      <c r="CD201" s="64" t="str">
        <f t="shared" si="209"/>
        <v>-</v>
      </c>
      <c r="CE201" s="64" t="str">
        <f t="shared" si="240"/>
        <v>-</v>
      </c>
      <c r="CF201" s="64" t="str">
        <f t="shared" si="210"/>
        <v>-</v>
      </c>
      <c r="CG201" s="57" t="str">
        <f t="shared" si="241"/>
        <v>-</v>
      </c>
      <c r="CH201" s="56">
        <f t="shared" si="251"/>
        <v>157</v>
      </c>
      <c r="CI201" s="64" t="str">
        <f t="shared" si="242"/>
        <v>-</v>
      </c>
      <c r="CJ201" s="64" t="str">
        <f t="shared" si="211"/>
        <v>-</v>
      </c>
      <c r="CK201" s="64" t="str">
        <f t="shared" si="212"/>
        <v>-</v>
      </c>
      <c r="CL201" s="64" t="str">
        <f t="shared" si="213"/>
        <v>-</v>
      </c>
      <c r="CM201" s="64" t="str">
        <f t="shared" si="243"/>
        <v>-</v>
      </c>
      <c r="CN201" s="64" t="str">
        <f t="shared" si="214"/>
        <v>-</v>
      </c>
      <c r="CO201" s="57" t="str">
        <f t="shared" si="244"/>
        <v>-</v>
      </c>
    </row>
    <row r="202" spans="3:93" ht="18" customHeight="1" x14ac:dyDescent="0.25">
      <c r="C202" s="299"/>
      <c r="D202" s="240"/>
      <c r="E202" s="64"/>
      <c r="F202" s="240"/>
      <c r="G202" s="62"/>
      <c r="H202" s="62"/>
      <c r="I202" s="62"/>
      <c r="J202" s="62"/>
      <c r="K202" s="62"/>
      <c r="L202" s="62"/>
      <c r="M202" s="62"/>
      <c r="N202" s="62"/>
      <c r="O202" s="56">
        <f t="shared" si="252"/>
        <v>158</v>
      </c>
      <c r="P202" s="64">
        <f t="shared" si="215"/>
        <v>0</v>
      </c>
      <c r="Q202" s="64" t="str">
        <f t="shared" si="176"/>
        <v>-</v>
      </c>
      <c r="R202" s="64" t="str">
        <f t="shared" si="177"/>
        <v>-</v>
      </c>
      <c r="S202" s="64">
        <f t="shared" si="216"/>
        <v>0</v>
      </c>
      <c r="T202" s="64" t="str">
        <f t="shared" si="217"/>
        <v>-</v>
      </c>
      <c r="U202" s="57" t="str">
        <f t="shared" si="178"/>
        <v>Payoff</v>
      </c>
      <c r="V202" s="56">
        <f t="shared" si="253"/>
        <v>158</v>
      </c>
      <c r="W202" s="64">
        <f t="shared" si="218"/>
        <v>0</v>
      </c>
      <c r="X202" s="64" t="str">
        <f t="shared" si="179"/>
        <v>-</v>
      </c>
      <c r="Y202" s="64">
        <f t="shared" si="180"/>
        <v>0</v>
      </c>
      <c r="Z202" s="64" t="str">
        <f t="shared" si="181"/>
        <v>-</v>
      </c>
      <c r="AA202" s="64" t="str">
        <f t="shared" si="219"/>
        <v>-</v>
      </c>
      <c r="AB202" s="64" t="str">
        <f t="shared" si="182"/>
        <v>-</v>
      </c>
      <c r="AC202" s="57" t="str">
        <f t="shared" si="220"/>
        <v>Payoff</v>
      </c>
      <c r="AD202" s="56">
        <f t="shared" si="254"/>
        <v>158</v>
      </c>
      <c r="AE202" s="64">
        <f t="shared" si="221"/>
        <v>0</v>
      </c>
      <c r="AF202" s="64" t="str">
        <f t="shared" si="183"/>
        <v>-</v>
      </c>
      <c r="AG202" s="64">
        <f t="shared" si="184"/>
        <v>0</v>
      </c>
      <c r="AH202" s="64" t="str">
        <f t="shared" si="185"/>
        <v>-</v>
      </c>
      <c r="AI202" s="64" t="str">
        <f t="shared" si="222"/>
        <v>-</v>
      </c>
      <c r="AJ202" s="64" t="str">
        <f t="shared" si="186"/>
        <v>-</v>
      </c>
      <c r="AK202" s="57" t="str">
        <f t="shared" si="223"/>
        <v>Payoff</v>
      </c>
      <c r="AL202" s="56">
        <f t="shared" si="245"/>
        <v>158</v>
      </c>
      <c r="AM202" s="64" t="str">
        <f t="shared" si="224"/>
        <v>-</v>
      </c>
      <c r="AN202" s="64" t="str">
        <f t="shared" si="187"/>
        <v>-</v>
      </c>
      <c r="AO202" s="64" t="str">
        <f t="shared" si="188"/>
        <v>-</v>
      </c>
      <c r="AP202" s="64" t="str">
        <f t="shared" si="189"/>
        <v>-</v>
      </c>
      <c r="AQ202" s="64" t="str">
        <f t="shared" si="225"/>
        <v>-</v>
      </c>
      <c r="AR202" s="64" t="str">
        <f t="shared" si="190"/>
        <v>-</v>
      </c>
      <c r="AS202" s="57" t="str">
        <f t="shared" si="226"/>
        <v>-</v>
      </c>
      <c r="AT202" s="56">
        <f t="shared" si="246"/>
        <v>158</v>
      </c>
      <c r="AU202" s="64" t="str">
        <f t="shared" si="227"/>
        <v>-</v>
      </c>
      <c r="AV202" s="64" t="str">
        <f t="shared" si="191"/>
        <v>-</v>
      </c>
      <c r="AW202" s="64" t="str">
        <f t="shared" si="192"/>
        <v>-</v>
      </c>
      <c r="AX202" s="64" t="str">
        <f t="shared" si="193"/>
        <v>-</v>
      </c>
      <c r="AY202" s="64" t="str">
        <f t="shared" si="228"/>
        <v>-</v>
      </c>
      <c r="AZ202" s="64" t="str">
        <f t="shared" si="194"/>
        <v>-</v>
      </c>
      <c r="BA202" s="57" t="str">
        <f t="shared" si="229"/>
        <v>-</v>
      </c>
      <c r="BB202" s="56">
        <f t="shared" si="247"/>
        <v>158</v>
      </c>
      <c r="BC202" s="64" t="str">
        <f t="shared" si="230"/>
        <v>-</v>
      </c>
      <c r="BD202" s="64" t="str">
        <f t="shared" si="195"/>
        <v>-</v>
      </c>
      <c r="BE202" s="64" t="str">
        <f t="shared" si="196"/>
        <v>-</v>
      </c>
      <c r="BF202" s="64" t="str">
        <f t="shared" si="197"/>
        <v>-</v>
      </c>
      <c r="BG202" s="64" t="str">
        <f t="shared" si="231"/>
        <v>-</v>
      </c>
      <c r="BH202" s="64" t="str">
        <f t="shared" si="198"/>
        <v>-</v>
      </c>
      <c r="BI202" s="57" t="str">
        <f t="shared" si="232"/>
        <v>-</v>
      </c>
      <c r="BJ202" s="56">
        <f t="shared" si="248"/>
        <v>158</v>
      </c>
      <c r="BK202" s="64" t="str">
        <f t="shared" si="233"/>
        <v>-</v>
      </c>
      <c r="BL202" s="64" t="str">
        <f t="shared" si="199"/>
        <v>-</v>
      </c>
      <c r="BM202" s="64" t="str">
        <f t="shared" si="200"/>
        <v>-</v>
      </c>
      <c r="BN202" s="64" t="str">
        <f t="shared" si="201"/>
        <v>-</v>
      </c>
      <c r="BO202" s="64" t="str">
        <f t="shared" si="234"/>
        <v>-</v>
      </c>
      <c r="BP202" s="64" t="str">
        <f t="shared" si="202"/>
        <v>-</v>
      </c>
      <c r="BQ202" s="57" t="str">
        <f t="shared" si="235"/>
        <v>-</v>
      </c>
      <c r="BR202" s="56">
        <f t="shared" si="249"/>
        <v>158</v>
      </c>
      <c r="BS202" s="64" t="str">
        <f t="shared" si="236"/>
        <v>-</v>
      </c>
      <c r="BT202" s="64" t="str">
        <f t="shared" si="203"/>
        <v>-</v>
      </c>
      <c r="BU202" s="64" t="str">
        <f t="shared" si="204"/>
        <v>-</v>
      </c>
      <c r="BV202" s="64" t="str">
        <f t="shared" si="205"/>
        <v>-</v>
      </c>
      <c r="BW202" s="64" t="str">
        <f t="shared" si="237"/>
        <v>-</v>
      </c>
      <c r="BX202" s="64" t="str">
        <f t="shared" si="206"/>
        <v>-</v>
      </c>
      <c r="BY202" s="57" t="str">
        <f t="shared" si="238"/>
        <v>-</v>
      </c>
      <c r="BZ202" s="56">
        <f t="shared" si="250"/>
        <v>158</v>
      </c>
      <c r="CA202" s="64" t="str">
        <f t="shared" si="239"/>
        <v>-</v>
      </c>
      <c r="CB202" s="64" t="str">
        <f t="shared" si="207"/>
        <v>-</v>
      </c>
      <c r="CC202" s="64" t="str">
        <f t="shared" si="208"/>
        <v>-</v>
      </c>
      <c r="CD202" s="64" t="str">
        <f t="shared" si="209"/>
        <v>-</v>
      </c>
      <c r="CE202" s="64" t="str">
        <f t="shared" si="240"/>
        <v>-</v>
      </c>
      <c r="CF202" s="64" t="str">
        <f t="shared" si="210"/>
        <v>-</v>
      </c>
      <c r="CG202" s="57" t="str">
        <f t="shared" si="241"/>
        <v>-</v>
      </c>
      <c r="CH202" s="56">
        <f t="shared" si="251"/>
        <v>158</v>
      </c>
      <c r="CI202" s="64" t="str">
        <f t="shared" si="242"/>
        <v>-</v>
      </c>
      <c r="CJ202" s="64" t="str">
        <f t="shared" si="211"/>
        <v>-</v>
      </c>
      <c r="CK202" s="64" t="str">
        <f t="shared" si="212"/>
        <v>-</v>
      </c>
      <c r="CL202" s="64" t="str">
        <f t="shared" si="213"/>
        <v>-</v>
      </c>
      <c r="CM202" s="64" t="str">
        <f t="shared" si="243"/>
        <v>-</v>
      </c>
      <c r="CN202" s="64" t="str">
        <f t="shared" si="214"/>
        <v>-</v>
      </c>
      <c r="CO202" s="57" t="str">
        <f t="shared" si="244"/>
        <v>-</v>
      </c>
    </row>
    <row r="203" spans="3:93" ht="18" customHeight="1" x14ac:dyDescent="0.25">
      <c r="C203" s="299"/>
      <c r="D203" s="240"/>
      <c r="E203" s="64"/>
      <c r="F203" s="240"/>
      <c r="G203" s="62"/>
      <c r="H203" s="62"/>
      <c r="I203" s="62"/>
      <c r="J203" s="62"/>
      <c r="K203" s="62"/>
      <c r="L203" s="62"/>
      <c r="M203" s="62"/>
      <c r="N203" s="62"/>
      <c r="O203" s="56">
        <f t="shared" si="252"/>
        <v>159</v>
      </c>
      <c r="P203" s="64">
        <f t="shared" si="215"/>
        <v>0</v>
      </c>
      <c r="Q203" s="64" t="str">
        <f t="shared" si="176"/>
        <v>-</v>
      </c>
      <c r="R203" s="64" t="str">
        <f t="shared" si="177"/>
        <v>-</v>
      </c>
      <c r="S203" s="64">
        <f t="shared" si="216"/>
        <v>0</v>
      </c>
      <c r="T203" s="64" t="str">
        <f t="shared" si="217"/>
        <v>-</v>
      </c>
      <c r="U203" s="57" t="str">
        <f t="shared" si="178"/>
        <v>Payoff</v>
      </c>
      <c r="V203" s="56">
        <f t="shared" si="253"/>
        <v>159</v>
      </c>
      <c r="W203" s="64">
        <f t="shared" si="218"/>
        <v>0</v>
      </c>
      <c r="X203" s="64" t="str">
        <f t="shared" si="179"/>
        <v>-</v>
      </c>
      <c r="Y203" s="64">
        <f t="shared" si="180"/>
        <v>0</v>
      </c>
      <c r="Z203" s="64" t="str">
        <f t="shared" si="181"/>
        <v>-</v>
      </c>
      <c r="AA203" s="64" t="str">
        <f t="shared" si="219"/>
        <v>-</v>
      </c>
      <c r="AB203" s="64" t="str">
        <f t="shared" si="182"/>
        <v>-</v>
      </c>
      <c r="AC203" s="57" t="str">
        <f t="shared" si="220"/>
        <v>Payoff</v>
      </c>
      <c r="AD203" s="56">
        <f t="shared" si="254"/>
        <v>159</v>
      </c>
      <c r="AE203" s="64">
        <f t="shared" si="221"/>
        <v>0</v>
      </c>
      <c r="AF203" s="64" t="str">
        <f t="shared" si="183"/>
        <v>-</v>
      </c>
      <c r="AG203" s="64">
        <f t="shared" si="184"/>
        <v>0</v>
      </c>
      <c r="AH203" s="64" t="str">
        <f t="shared" si="185"/>
        <v>-</v>
      </c>
      <c r="AI203" s="64" t="str">
        <f t="shared" si="222"/>
        <v>-</v>
      </c>
      <c r="AJ203" s="64" t="str">
        <f t="shared" si="186"/>
        <v>-</v>
      </c>
      <c r="AK203" s="57" t="str">
        <f t="shared" si="223"/>
        <v>Payoff</v>
      </c>
      <c r="AL203" s="56">
        <f t="shared" si="245"/>
        <v>159</v>
      </c>
      <c r="AM203" s="64" t="str">
        <f t="shared" si="224"/>
        <v>-</v>
      </c>
      <c r="AN203" s="64" t="str">
        <f t="shared" si="187"/>
        <v>-</v>
      </c>
      <c r="AO203" s="64" t="str">
        <f t="shared" si="188"/>
        <v>-</v>
      </c>
      <c r="AP203" s="64" t="str">
        <f t="shared" si="189"/>
        <v>-</v>
      </c>
      <c r="AQ203" s="64" t="str">
        <f t="shared" si="225"/>
        <v>-</v>
      </c>
      <c r="AR203" s="64" t="str">
        <f t="shared" si="190"/>
        <v>-</v>
      </c>
      <c r="AS203" s="57" t="str">
        <f t="shared" si="226"/>
        <v>-</v>
      </c>
      <c r="AT203" s="56">
        <f t="shared" si="246"/>
        <v>159</v>
      </c>
      <c r="AU203" s="64" t="str">
        <f t="shared" si="227"/>
        <v>-</v>
      </c>
      <c r="AV203" s="64" t="str">
        <f t="shared" si="191"/>
        <v>-</v>
      </c>
      <c r="AW203" s="64" t="str">
        <f t="shared" si="192"/>
        <v>-</v>
      </c>
      <c r="AX203" s="64" t="str">
        <f t="shared" si="193"/>
        <v>-</v>
      </c>
      <c r="AY203" s="64" t="str">
        <f t="shared" si="228"/>
        <v>-</v>
      </c>
      <c r="AZ203" s="64" t="str">
        <f t="shared" si="194"/>
        <v>-</v>
      </c>
      <c r="BA203" s="57" t="str">
        <f t="shared" si="229"/>
        <v>-</v>
      </c>
      <c r="BB203" s="56">
        <f t="shared" si="247"/>
        <v>159</v>
      </c>
      <c r="BC203" s="64" t="str">
        <f t="shared" si="230"/>
        <v>-</v>
      </c>
      <c r="BD203" s="64" t="str">
        <f t="shared" si="195"/>
        <v>-</v>
      </c>
      <c r="BE203" s="64" t="str">
        <f t="shared" si="196"/>
        <v>-</v>
      </c>
      <c r="BF203" s="64" t="str">
        <f t="shared" si="197"/>
        <v>-</v>
      </c>
      <c r="BG203" s="64" t="str">
        <f t="shared" si="231"/>
        <v>-</v>
      </c>
      <c r="BH203" s="64" t="str">
        <f t="shared" si="198"/>
        <v>-</v>
      </c>
      <c r="BI203" s="57" t="str">
        <f t="shared" si="232"/>
        <v>-</v>
      </c>
      <c r="BJ203" s="56">
        <f t="shared" si="248"/>
        <v>159</v>
      </c>
      <c r="BK203" s="64" t="str">
        <f t="shared" si="233"/>
        <v>-</v>
      </c>
      <c r="BL203" s="64" t="str">
        <f t="shared" si="199"/>
        <v>-</v>
      </c>
      <c r="BM203" s="64" t="str">
        <f t="shared" si="200"/>
        <v>-</v>
      </c>
      <c r="BN203" s="64" t="str">
        <f t="shared" si="201"/>
        <v>-</v>
      </c>
      <c r="BO203" s="64" t="str">
        <f t="shared" si="234"/>
        <v>-</v>
      </c>
      <c r="BP203" s="64" t="str">
        <f t="shared" si="202"/>
        <v>-</v>
      </c>
      <c r="BQ203" s="57" t="str">
        <f t="shared" si="235"/>
        <v>-</v>
      </c>
      <c r="BR203" s="56">
        <f t="shared" si="249"/>
        <v>159</v>
      </c>
      <c r="BS203" s="64" t="str">
        <f t="shared" si="236"/>
        <v>-</v>
      </c>
      <c r="BT203" s="64" t="str">
        <f t="shared" si="203"/>
        <v>-</v>
      </c>
      <c r="BU203" s="64" t="str">
        <f t="shared" si="204"/>
        <v>-</v>
      </c>
      <c r="BV203" s="64" t="str">
        <f t="shared" si="205"/>
        <v>-</v>
      </c>
      <c r="BW203" s="64" t="str">
        <f t="shared" si="237"/>
        <v>-</v>
      </c>
      <c r="BX203" s="64" t="str">
        <f t="shared" si="206"/>
        <v>-</v>
      </c>
      <c r="BY203" s="57" t="str">
        <f t="shared" si="238"/>
        <v>-</v>
      </c>
      <c r="BZ203" s="56">
        <f t="shared" si="250"/>
        <v>159</v>
      </c>
      <c r="CA203" s="64" t="str">
        <f t="shared" si="239"/>
        <v>-</v>
      </c>
      <c r="CB203" s="64" t="str">
        <f t="shared" si="207"/>
        <v>-</v>
      </c>
      <c r="CC203" s="64" t="str">
        <f t="shared" si="208"/>
        <v>-</v>
      </c>
      <c r="CD203" s="64" t="str">
        <f t="shared" si="209"/>
        <v>-</v>
      </c>
      <c r="CE203" s="64" t="str">
        <f t="shared" si="240"/>
        <v>-</v>
      </c>
      <c r="CF203" s="64" t="str">
        <f t="shared" si="210"/>
        <v>-</v>
      </c>
      <c r="CG203" s="57" t="str">
        <f t="shared" si="241"/>
        <v>-</v>
      </c>
      <c r="CH203" s="56">
        <f t="shared" si="251"/>
        <v>159</v>
      </c>
      <c r="CI203" s="64" t="str">
        <f t="shared" si="242"/>
        <v>-</v>
      </c>
      <c r="CJ203" s="64" t="str">
        <f t="shared" si="211"/>
        <v>-</v>
      </c>
      <c r="CK203" s="64" t="str">
        <f t="shared" si="212"/>
        <v>-</v>
      </c>
      <c r="CL203" s="64" t="str">
        <f t="shared" si="213"/>
        <v>-</v>
      </c>
      <c r="CM203" s="64" t="str">
        <f t="shared" si="243"/>
        <v>-</v>
      </c>
      <c r="CN203" s="64" t="str">
        <f t="shared" si="214"/>
        <v>-</v>
      </c>
      <c r="CO203" s="57" t="str">
        <f t="shared" si="244"/>
        <v>-</v>
      </c>
    </row>
    <row r="204" spans="3:93" ht="18" customHeight="1" x14ac:dyDescent="0.25">
      <c r="C204" s="299"/>
      <c r="D204" s="240"/>
      <c r="E204" s="64"/>
      <c r="F204" s="240"/>
      <c r="G204" s="62"/>
      <c r="H204" s="62"/>
      <c r="I204" s="62"/>
      <c r="J204" s="62"/>
      <c r="K204" s="62"/>
      <c r="L204" s="62"/>
      <c r="M204" s="62"/>
      <c r="N204" s="62"/>
      <c r="O204" s="56">
        <f t="shared" si="252"/>
        <v>160</v>
      </c>
      <c r="P204" s="64">
        <f t="shared" si="215"/>
        <v>0</v>
      </c>
      <c r="Q204" s="64" t="str">
        <f t="shared" si="176"/>
        <v>-</v>
      </c>
      <c r="R204" s="64" t="str">
        <f t="shared" si="177"/>
        <v>-</v>
      </c>
      <c r="S204" s="64">
        <f t="shared" si="216"/>
        <v>0</v>
      </c>
      <c r="T204" s="64" t="str">
        <f t="shared" si="217"/>
        <v>-</v>
      </c>
      <c r="U204" s="57" t="str">
        <f t="shared" si="178"/>
        <v>Payoff</v>
      </c>
      <c r="V204" s="56">
        <f t="shared" si="253"/>
        <v>160</v>
      </c>
      <c r="W204" s="64">
        <f t="shared" si="218"/>
        <v>0</v>
      </c>
      <c r="X204" s="64" t="str">
        <f t="shared" si="179"/>
        <v>-</v>
      </c>
      <c r="Y204" s="64">
        <f t="shared" si="180"/>
        <v>0</v>
      </c>
      <c r="Z204" s="64" t="str">
        <f t="shared" si="181"/>
        <v>-</v>
      </c>
      <c r="AA204" s="64" t="str">
        <f t="shared" si="219"/>
        <v>-</v>
      </c>
      <c r="AB204" s="64" t="str">
        <f t="shared" si="182"/>
        <v>-</v>
      </c>
      <c r="AC204" s="57" t="str">
        <f t="shared" si="220"/>
        <v>Payoff</v>
      </c>
      <c r="AD204" s="56">
        <f t="shared" si="254"/>
        <v>160</v>
      </c>
      <c r="AE204" s="64">
        <f t="shared" si="221"/>
        <v>0</v>
      </c>
      <c r="AF204" s="64" t="str">
        <f t="shared" si="183"/>
        <v>-</v>
      </c>
      <c r="AG204" s="64">
        <f t="shared" si="184"/>
        <v>0</v>
      </c>
      <c r="AH204" s="64" t="str">
        <f t="shared" si="185"/>
        <v>-</v>
      </c>
      <c r="AI204" s="64" t="str">
        <f t="shared" si="222"/>
        <v>-</v>
      </c>
      <c r="AJ204" s="64" t="str">
        <f t="shared" si="186"/>
        <v>-</v>
      </c>
      <c r="AK204" s="57" t="str">
        <f t="shared" si="223"/>
        <v>Payoff</v>
      </c>
      <c r="AL204" s="56">
        <f t="shared" si="245"/>
        <v>160</v>
      </c>
      <c r="AM204" s="64" t="str">
        <f t="shared" si="224"/>
        <v>-</v>
      </c>
      <c r="AN204" s="64" t="str">
        <f t="shared" si="187"/>
        <v>-</v>
      </c>
      <c r="AO204" s="64" t="str">
        <f t="shared" si="188"/>
        <v>-</v>
      </c>
      <c r="AP204" s="64" t="str">
        <f t="shared" si="189"/>
        <v>-</v>
      </c>
      <c r="AQ204" s="64" t="str">
        <f t="shared" si="225"/>
        <v>-</v>
      </c>
      <c r="AR204" s="64" t="str">
        <f t="shared" si="190"/>
        <v>-</v>
      </c>
      <c r="AS204" s="57" t="str">
        <f t="shared" si="226"/>
        <v>-</v>
      </c>
      <c r="AT204" s="56">
        <f t="shared" si="246"/>
        <v>160</v>
      </c>
      <c r="AU204" s="64" t="str">
        <f t="shared" si="227"/>
        <v>-</v>
      </c>
      <c r="AV204" s="64" t="str">
        <f t="shared" si="191"/>
        <v>-</v>
      </c>
      <c r="AW204" s="64" t="str">
        <f t="shared" si="192"/>
        <v>-</v>
      </c>
      <c r="AX204" s="64" t="str">
        <f t="shared" si="193"/>
        <v>-</v>
      </c>
      <c r="AY204" s="64" t="str">
        <f t="shared" si="228"/>
        <v>-</v>
      </c>
      <c r="AZ204" s="64" t="str">
        <f t="shared" si="194"/>
        <v>-</v>
      </c>
      <c r="BA204" s="57" t="str">
        <f t="shared" si="229"/>
        <v>-</v>
      </c>
      <c r="BB204" s="56">
        <f t="shared" si="247"/>
        <v>160</v>
      </c>
      <c r="BC204" s="64" t="str">
        <f t="shared" si="230"/>
        <v>-</v>
      </c>
      <c r="BD204" s="64" t="str">
        <f t="shared" si="195"/>
        <v>-</v>
      </c>
      <c r="BE204" s="64" t="str">
        <f t="shared" si="196"/>
        <v>-</v>
      </c>
      <c r="BF204" s="64" t="str">
        <f t="shared" si="197"/>
        <v>-</v>
      </c>
      <c r="BG204" s="64" t="str">
        <f t="shared" si="231"/>
        <v>-</v>
      </c>
      <c r="BH204" s="64" t="str">
        <f t="shared" si="198"/>
        <v>-</v>
      </c>
      <c r="BI204" s="57" t="str">
        <f t="shared" si="232"/>
        <v>-</v>
      </c>
      <c r="BJ204" s="56">
        <f t="shared" si="248"/>
        <v>160</v>
      </c>
      <c r="BK204" s="64" t="str">
        <f t="shared" si="233"/>
        <v>-</v>
      </c>
      <c r="BL204" s="64" t="str">
        <f t="shared" si="199"/>
        <v>-</v>
      </c>
      <c r="BM204" s="64" t="str">
        <f t="shared" si="200"/>
        <v>-</v>
      </c>
      <c r="BN204" s="64" t="str">
        <f t="shared" si="201"/>
        <v>-</v>
      </c>
      <c r="BO204" s="64" t="str">
        <f t="shared" si="234"/>
        <v>-</v>
      </c>
      <c r="BP204" s="64" t="str">
        <f t="shared" si="202"/>
        <v>-</v>
      </c>
      <c r="BQ204" s="57" t="str">
        <f t="shared" si="235"/>
        <v>-</v>
      </c>
      <c r="BR204" s="56">
        <f t="shared" si="249"/>
        <v>160</v>
      </c>
      <c r="BS204" s="64" t="str">
        <f t="shared" si="236"/>
        <v>-</v>
      </c>
      <c r="BT204" s="64" t="str">
        <f t="shared" si="203"/>
        <v>-</v>
      </c>
      <c r="BU204" s="64" t="str">
        <f t="shared" si="204"/>
        <v>-</v>
      </c>
      <c r="BV204" s="64" t="str">
        <f t="shared" si="205"/>
        <v>-</v>
      </c>
      <c r="BW204" s="64" t="str">
        <f t="shared" si="237"/>
        <v>-</v>
      </c>
      <c r="BX204" s="64" t="str">
        <f t="shared" si="206"/>
        <v>-</v>
      </c>
      <c r="BY204" s="57" t="str">
        <f t="shared" si="238"/>
        <v>-</v>
      </c>
      <c r="BZ204" s="56">
        <f t="shared" si="250"/>
        <v>160</v>
      </c>
      <c r="CA204" s="64" t="str">
        <f t="shared" si="239"/>
        <v>-</v>
      </c>
      <c r="CB204" s="64" t="str">
        <f t="shared" si="207"/>
        <v>-</v>
      </c>
      <c r="CC204" s="64" t="str">
        <f t="shared" si="208"/>
        <v>-</v>
      </c>
      <c r="CD204" s="64" t="str">
        <f t="shared" si="209"/>
        <v>-</v>
      </c>
      <c r="CE204" s="64" t="str">
        <f t="shared" si="240"/>
        <v>-</v>
      </c>
      <c r="CF204" s="64" t="str">
        <f t="shared" si="210"/>
        <v>-</v>
      </c>
      <c r="CG204" s="57" t="str">
        <f t="shared" si="241"/>
        <v>-</v>
      </c>
      <c r="CH204" s="56">
        <f t="shared" si="251"/>
        <v>160</v>
      </c>
      <c r="CI204" s="64" t="str">
        <f t="shared" si="242"/>
        <v>-</v>
      </c>
      <c r="CJ204" s="64" t="str">
        <f t="shared" si="211"/>
        <v>-</v>
      </c>
      <c r="CK204" s="64" t="str">
        <f t="shared" si="212"/>
        <v>-</v>
      </c>
      <c r="CL204" s="64" t="str">
        <f t="shared" si="213"/>
        <v>-</v>
      </c>
      <c r="CM204" s="64" t="str">
        <f t="shared" si="243"/>
        <v>-</v>
      </c>
      <c r="CN204" s="64" t="str">
        <f t="shared" si="214"/>
        <v>-</v>
      </c>
      <c r="CO204" s="57" t="str">
        <f t="shared" si="244"/>
        <v>-</v>
      </c>
    </row>
    <row r="205" spans="3:93" ht="18" customHeight="1" x14ac:dyDescent="0.25">
      <c r="C205" s="299"/>
      <c r="D205" s="240"/>
      <c r="E205" s="64"/>
      <c r="F205" s="240"/>
      <c r="G205" s="62"/>
      <c r="H205" s="62"/>
      <c r="I205" s="62"/>
      <c r="J205" s="62"/>
      <c r="K205" s="62"/>
      <c r="L205" s="62"/>
      <c r="M205" s="62"/>
      <c r="N205" s="62"/>
      <c r="O205" s="56">
        <f t="shared" si="252"/>
        <v>161</v>
      </c>
      <c r="P205" s="64">
        <f t="shared" si="215"/>
        <v>0</v>
      </c>
      <c r="Q205" s="64" t="str">
        <f t="shared" si="176"/>
        <v>-</v>
      </c>
      <c r="R205" s="64" t="str">
        <f t="shared" si="177"/>
        <v>-</v>
      </c>
      <c r="S205" s="64">
        <f t="shared" si="216"/>
        <v>0</v>
      </c>
      <c r="T205" s="64" t="str">
        <f t="shared" si="217"/>
        <v>-</v>
      </c>
      <c r="U205" s="57" t="str">
        <f t="shared" si="178"/>
        <v>Payoff</v>
      </c>
      <c r="V205" s="56">
        <f t="shared" si="253"/>
        <v>161</v>
      </c>
      <c r="W205" s="64">
        <f t="shared" si="218"/>
        <v>0</v>
      </c>
      <c r="X205" s="64" t="str">
        <f t="shared" si="179"/>
        <v>-</v>
      </c>
      <c r="Y205" s="64">
        <f t="shared" si="180"/>
        <v>0</v>
      </c>
      <c r="Z205" s="64" t="str">
        <f t="shared" si="181"/>
        <v>-</v>
      </c>
      <c r="AA205" s="64" t="str">
        <f t="shared" si="219"/>
        <v>-</v>
      </c>
      <c r="AB205" s="64" t="str">
        <f t="shared" si="182"/>
        <v>-</v>
      </c>
      <c r="AC205" s="57" t="str">
        <f t="shared" si="220"/>
        <v>Payoff</v>
      </c>
      <c r="AD205" s="56">
        <f t="shared" si="254"/>
        <v>161</v>
      </c>
      <c r="AE205" s="64">
        <f t="shared" si="221"/>
        <v>0</v>
      </c>
      <c r="AF205" s="64" t="str">
        <f t="shared" si="183"/>
        <v>-</v>
      </c>
      <c r="AG205" s="64">
        <f t="shared" si="184"/>
        <v>0</v>
      </c>
      <c r="AH205" s="64" t="str">
        <f t="shared" si="185"/>
        <v>-</v>
      </c>
      <c r="AI205" s="64" t="str">
        <f t="shared" si="222"/>
        <v>-</v>
      </c>
      <c r="AJ205" s="64" t="str">
        <f t="shared" si="186"/>
        <v>-</v>
      </c>
      <c r="AK205" s="57" t="str">
        <f t="shared" si="223"/>
        <v>Payoff</v>
      </c>
      <c r="AL205" s="56">
        <f t="shared" si="245"/>
        <v>161</v>
      </c>
      <c r="AM205" s="64" t="str">
        <f t="shared" si="224"/>
        <v>-</v>
      </c>
      <c r="AN205" s="64" t="str">
        <f t="shared" si="187"/>
        <v>-</v>
      </c>
      <c r="AO205" s="64" t="str">
        <f t="shared" si="188"/>
        <v>-</v>
      </c>
      <c r="AP205" s="64" t="str">
        <f t="shared" si="189"/>
        <v>-</v>
      </c>
      <c r="AQ205" s="64" t="str">
        <f t="shared" si="225"/>
        <v>-</v>
      </c>
      <c r="AR205" s="64" t="str">
        <f t="shared" si="190"/>
        <v>-</v>
      </c>
      <c r="AS205" s="57" t="str">
        <f t="shared" si="226"/>
        <v>-</v>
      </c>
      <c r="AT205" s="56">
        <f t="shared" si="246"/>
        <v>161</v>
      </c>
      <c r="AU205" s="64" t="str">
        <f t="shared" si="227"/>
        <v>-</v>
      </c>
      <c r="AV205" s="64" t="str">
        <f t="shared" si="191"/>
        <v>-</v>
      </c>
      <c r="AW205" s="64" t="str">
        <f t="shared" si="192"/>
        <v>-</v>
      </c>
      <c r="AX205" s="64" t="str">
        <f t="shared" si="193"/>
        <v>-</v>
      </c>
      <c r="AY205" s="64" t="str">
        <f t="shared" si="228"/>
        <v>-</v>
      </c>
      <c r="AZ205" s="64" t="str">
        <f t="shared" si="194"/>
        <v>-</v>
      </c>
      <c r="BA205" s="57" t="str">
        <f t="shared" si="229"/>
        <v>-</v>
      </c>
      <c r="BB205" s="56">
        <f t="shared" si="247"/>
        <v>161</v>
      </c>
      <c r="BC205" s="64" t="str">
        <f t="shared" si="230"/>
        <v>-</v>
      </c>
      <c r="BD205" s="64" t="str">
        <f t="shared" si="195"/>
        <v>-</v>
      </c>
      <c r="BE205" s="64" t="str">
        <f t="shared" si="196"/>
        <v>-</v>
      </c>
      <c r="BF205" s="64" t="str">
        <f t="shared" si="197"/>
        <v>-</v>
      </c>
      <c r="BG205" s="64" t="str">
        <f t="shared" si="231"/>
        <v>-</v>
      </c>
      <c r="BH205" s="64" t="str">
        <f t="shared" si="198"/>
        <v>-</v>
      </c>
      <c r="BI205" s="57" t="str">
        <f t="shared" si="232"/>
        <v>-</v>
      </c>
      <c r="BJ205" s="56">
        <f t="shared" si="248"/>
        <v>161</v>
      </c>
      <c r="BK205" s="64" t="str">
        <f t="shared" si="233"/>
        <v>-</v>
      </c>
      <c r="BL205" s="64" t="str">
        <f t="shared" si="199"/>
        <v>-</v>
      </c>
      <c r="BM205" s="64" t="str">
        <f t="shared" si="200"/>
        <v>-</v>
      </c>
      <c r="BN205" s="64" t="str">
        <f t="shared" si="201"/>
        <v>-</v>
      </c>
      <c r="BO205" s="64" t="str">
        <f t="shared" si="234"/>
        <v>-</v>
      </c>
      <c r="BP205" s="64" t="str">
        <f t="shared" si="202"/>
        <v>-</v>
      </c>
      <c r="BQ205" s="57" t="str">
        <f t="shared" si="235"/>
        <v>-</v>
      </c>
      <c r="BR205" s="56">
        <f t="shared" si="249"/>
        <v>161</v>
      </c>
      <c r="BS205" s="64" t="str">
        <f t="shared" si="236"/>
        <v>-</v>
      </c>
      <c r="BT205" s="64" t="str">
        <f t="shared" si="203"/>
        <v>-</v>
      </c>
      <c r="BU205" s="64" t="str">
        <f t="shared" si="204"/>
        <v>-</v>
      </c>
      <c r="BV205" s="64" t="str">
        <f t="shared" si="205"/>
        <v>-</v>
      </c>
      <c r="BW205" s="64" t="str">
        <f t="shared" si="237"/>
        <v>-</v>
      </c>
      <c r="BX205" s="64" t="str">
        <f t="shared" si="206"/>
        <v>-</v>
      </c>
      <c r="BY205" s="57" t="str">
        <f t="shared" si="238"/>
        <v>-</v>
      </c>
      <c r="BZ205" s="56">
        <f t="shared" si="250"/>
        <v>161</v>
      </c>
      <c r="CA205" s="64" t="str">
        <f t="shared" si="239"/>
        <v>-</v>
      </c>
      <c r="CB205" s="64" t="str">
        <f t="shared" si="207"/>
        <v>-</v>
      </c>
      <c r="CC205" s="64" t="str">
        <f t="shared" si="208"/>
        <v>-</v>
      </c>
      <c r="CD205" s="64" t="str">
        <f t="shared" si="209"/>
        <v>-</v>
      </c>
      <c r="CE205" s="64" t="str">
        <f t="shared" si="240"/>
        <v>-</v>
      </c>
      <c r="CF205" s="64" t="str">
        <f t="shared" si="210"/>
        <v>-</v>
      </c>
      <c r="CG205" s="57" t="str">
        <f t="shared" si="241"/>
        <v>-</v>
      </c>
      <c r="CH205" s="56">
        <f t="shared" si="251"/>
        <v>161</v>
      </c>
      <c r="CI205" s="64" t="str">
        <f t="shared" si="242"/>
        <v>-</v>
      </c>
      <c r="CJ205" s="64" t="str">
        <f t="shared" si="211"/>
        <v>-</v>
      </c>
      <c r="CK205" s="64" t="str">
        <f t="shared" si="212"/>
        <v>-</v>
      </c>
      <c r="CL205" s="64" t="str">
        <f t="shared" si="213"/>
        <v>-</v>
      </c>
      <c r="CM205" s="64" t="str">
        <f t="shared" si="243"/>
        <v>-</v>
      </c>
      <c r="CN205" s="64" t="str">
        <f t="shared" si="214"/>
        <v>-</v>
      </c>
      <c r="CO205" s="57" t="str">
        <f t="shared" si="244"/>
        <v>-</v>
      </c>
    </row>
    <row r="206" spans="3:93" ht="18" customHeight="1" x14ac:dyDescent="0.25">
      <c r="C206" s="299"/>
      <c r="D206" s="240"/>
      <c r="E206" s="64"/>
      <c r="F206" s="240"/>
      <c r="I206" s="62"/>
      <c r="O206" s="56">
        <f t="shared" si="252"/>
        <v>162</v>
      </c>
      <c r="P206" s="64">
        <f t="shared" si="215"/>
        <v>0</v>
      </c>
      <c r="Q206" s="64" t="str">
        <f t="shared" si="176"/>
        <v>-</v>
      </c>
      <c r="R206" s="64" t="str">
        <f t="shared" si="177"/>
        <v>-</v>
      </c>
      <c r="S206" s="64">
        <f t="shared" si="216"/>
        <v>0</v>
      </c>
      <c r="T206" s="64" t="str">
        <f t="shared" si="217"/>
        <v>-</v>
      </c>
      <c r="U206" s="57" t="str">
        <f t="shared" si="178"/>
        <v>Payoff</v>
      </c>
      <c r="V206" s="56">
        <f t="shared" si="253"/>
        <v>162</v>
      </c>
      <c r="W206" s="64">
        <f t="shared" si="218"/>
        <v>0</v>
      </c>
      <c r="X206" s="64" t="str">
        <f t="shared" si="179"/>
        <v>-</v>
      </c>
      <c r="Y206" s="64">
        <f t="shared" si="180"/>
        <v>0</v>
      </c>
      <c r="Z206" s="64" t="str">
        <f t="shared" si="181"/>
        <v>-</v>
      </c>
      <c r="AA206" s="64" t="str">
        <f t="shared" si="219"/>
        <v>-</v>
      </c>
      <c r="AB206" s="64" t="str">
        <f t="shared" si="182"/>
        <v>-</v>
      </c>
      <c r="AC206" s="57" t="str">
        <f t="shared" si="220"/>
        <v>Payoff</v>
      </c>
      <c r="AD206" s="56">
        <f t="shared" si="254"/>
        <v>162</v>
      </c>
      <c r="AE206" s="64">
        <f t="shared" si="221"/>
        <v>0</v>
      </c>
      <c r="AF206" s="64" t="str">
        <f t="shared" si="183"/>
        <v>-</v>
      </c>
      <c r="AG206" s="64">
        <f t="shared" si="184"/>
        <v>0</v>
      </c>
      <c r="AH206" s="64" t="str">
        <f t="shared" si="185"/>
        <v>-</v>
      </c>
      <c r="AI206" s="64" t="str">
        <f t="shared" si="222"/>
        <v>-</v>
      </c>
      <c r="AJ206" s="64" t="str">
        <f t="shared" si="186"/>
        <v>-</v>
      </c>
      <c r="AK206" s="57" t="str">
        <f t="shared" si="223"/>
        <v>Payoff</v>
      </c>
      <c r="AL206" s="56">
        <f t="shared" si="245"/>
        <v>162</v>
      </c>
      <c r="AM206" s="64" t="str">
        <f t="shared" si="224"/>
        <v>-</v>
      </c>
      <c r="AN206" s="64" t="str">
        <f t="shared" si="187"/>
        <v>-</v>
      </c>
      <c r="AO206" s="64" t="str">
        <f t="shared" si="188"/>
        <v>-</v>
      </c>
      <c r="AP206" s="64" t="str">
        <f t="shared" si="189"/>
        <v>-</v>
      </c>
      <c r="AQ206" s="64" t="str">
        <f t="shared" si="225"/>
        <v>-</v>
      </c>
      <c r="AR206" s="64" t="str">
        <f t="shared" si="190"/>
        <v>-</v>
      </c>
      <c r="AS206" s="57" t="str">
        <f t="shared" si="226"/>
        <v>-</v>
      </c>
      <c r="AT206" s="56">
        <f t="shared" si="246"/>
        <v>162</v>
      </c>
      <c r="AU206" s="64" t="str">
        <f t="shared" si="227"/>
        <v>-</v>
      </c>
      <c r="AV206" s="64" t="str">
        <f t="shared" si="191"/>
        <v>-</v>
      </c>
      <c r="AW206" s="64" t="str">
        <f t="shared" si="192"/>
        <v>-</v>
      </c>
      <c r="AX206" s="64" t="str">
        <f t="shared" si="193"/>
        <v>-</v>
      </c>
      <c r="AY206" s="64" t="str">
        <f t="shared" si="228"/>
        <v>-</v>
      </c>
      <c r="AZ206" s="64" t="str">
        <f t="shared" si="194"/>
        <v>-</v>
      </c>
      <c r="BA206" s="57" t="str">
        <f t="shared" si="229"/>
        <v>-</v>
      </c>
      <c r="BB206" s="56">
        <f t="shared" si="247"/>
        <v>162</v>
      </c>
      <c r="BC206" s="64" t="str">
        <f t="shared" si="230"/>
        <v>-</v>
      </c>
      <c r="BD206" s="64" t="str">
        <f t="shared" si="195"/>
        <v>-</v>
      </c>
      <c r="BE206" s="64" t="str">
        <f t="shared" si="196"/>
        <v>-</v>
      </c>
      <c r="BF206" s="64" t="str">
        <f t="shared" si="197"/>
        <v>-</v>
      </c>
      <c r="BG206" s="64" t="str">
        <f t="shared" si="231"/>
        <v>-</v>
      </c>
      <c r="BH206" s="64" t="str">
        <f t="shared" si="198"/>
        <v>-</v>
      </c>
      <c r="BI206" s="57" t="str">
        <f t="shared" si="232"/>
        <v>-</v>
      </c>
      <c r="BJ206" s="56">
        <f t="shared" si="248"/>
        <v>162</v>
      </c>
      <c r="BK206" s="64" t="str">
        <f t="shared" si="233"/>
        <v>-</v>
      </c>
      <c r="BL206" s="64" t="str">
        <f t="shared" si="199"/>
        <v>-</v>
      </c>
      <c r="BM206" s="64" t="str">
        <f t="shared" si="200"/>
        <v>-</v>
      </c>
      <c r="BN206" s="64" t="str">
        <f t="shared" si="201"/>
        <v>-</v>
      </c>
      <c r="BO206" s="64" t="str">
        <f t="shared" si="234"/>
        <v>-</v>
      </c>
      <c r="BP206" s="64" t="str">
        <f t="shared" si="202"/>
        <v>-</v>
      </c>
      <c r="BQ206" s="57" t="str">
        <f t="shared" si="235"/>
        <v>-</v>
      </c>
      <c r="BR206" s="56">
        <f t="shared" si="249"/>
        <v>162</v>
      </c>
      <c r="BS206" s="64" t="str">
        <f t="shared" si="236"/>
        <v>-</v>
      </c>
      <c r="BT206" s="64" t="str">
        <f t="shared" si="203"/>
        <v>-</v>
      </c>
      <c r="BU206" s="64" t="str">
        <f t="shared" si="204"/>
        <v>-</v>
      </c>
      <c r="BV206" s="64" t="str">
        <f t="shared" si="205"/>
        <v>-</v>
      </c>
      <c r="BW206" s="64" t="str">
        <f t="shared" si="237"/>
        <v>-</v>
      </c>
      <c r="BX206" s="64" t="str">
        <f t="shared" si="206"/>
        <v>-</v>
      </c>
      <c r="BY206" s="57" t="str">
        <f t="shared" si="238"/>
        <v>-</v>
      </c>
      <c r="BZ206" s="56">
        <f t="shared" si="250"/>
        <v>162</v>
      </c>
      <c r="CA206" s="64" t="str">
        <f t="shared" si="239"/>
        <v>-</v>
      </c>
      <c r="CB206" s="64" t="str">
        <f t="shared" si="207"/>
        <v>-</v>
      </c>
      <c r="CC206" s="64" t="str">
        <f t="shared" si="208"/>
        <v>-</v>
      </c>
      <c r="CD206" s="64" t="str">
        <f t="shared" si="209"/>
        <v>-</v>
      </c>
      <c r="CE206" s="64" t="str">
        <f t="shared" si="240"/>
        <v>-</v>
      </c>
      <c r="CF206" s="64" t="str">
        <f t="shared" si="210"/>
        <v>-</v>
      </c>
      <c r="CG206" s="57" t="str">
        <f t="shared" si="241"/>
        <v>-</v>
      </c>
      <c r="CH206" s="56">
        <f t="shared" si="251"/>
        <v>162</v>
      </c>
      <c r="CI206" s="64" t="str">
        <f t="shared" si="242"/>
        <v>-</v>
      </c>
      <c r="CJ206" s="64" t="str">
        <f t="shared" si="211"/>
        <v>-</v>
      </c>
      <c r="CK206" s="64" t="str">
        <f t="shared" si="212"/>
        <v>-</v>
      </c>
      <c r="CL206" s="64" t="str">
        <f t="shared" si="213"/>
        <v>-</v>
      </c>
      <c r="CM206" s="64" t="str">
        <f t="shared" si="243"/>
        <v>-</v>
      </c>
      <c r="CN206" s="64" t="str">
        <f t="shared" si="214"/>
        <v>-</v>
      </c>
      <c r="CO206" s="57" t="str">
        <f t="shared" si="244"/>
        <v>-</v>
      </c>
    </row>
    <row r="207" spans="3:93" ht="18" customHeight="1" x14ac:dyDescent="0.25">
      <c r="C207" s="299"/>
      <c r="D207" s="240"/>
      <c r="E207" s="64"/>
      <c r="F207" s="240"/>
      <c r="I207" s="62"/>
      <c r="O207" s="56">
        <f t="shared" si="252"/>
        <v>163</v>
      </c>
      <c r="P207" s="64">
        <f t="shared" si="215"/>
        <v>0</v>
      </c>
      <c r="Q207" s="64" t="str">
        <f t="shared" si="176"/>
        <v>-</v>
      </c>
      <c r="R207" s="64" t="str">
        <f t="shared" si="177"/>
        <v>-</v>
      </c>
      <c r="S207" s="64">
        <f t="shared" si="216"/>
        <v>0</v>
      </c>
      <c r="T207" s="64" t="str">
        <f t="shared" si="217"/>
        <v>-</v>
      </c>
      <c r="U207" s="57" t="str">
        <f t="shared" si="178"/>
        <v>Payoff</v>
      </c>
      <c r="V207" s="56">
        <f t="shared" si="253"/>
        <v>163</v>
      </c>
      <c r="W207" s="64">
        <f t="shared" si="218"/>
        <v>0</v>
      </c>
      <c r="X207" s="64" t="str">
        <f t="shared" si="179"/>
        <v>-</v>
      </c>
      <c r="Y207" s="64">
        <f t="shared" si="180"/>
        <v>0</v>
      </c>
      <c r="Z207" s="64" t="str">
        <f t="shared" si="181"/>
        <v>-</v>
      </c>
      <c r="AA207" s="64" t="str">
        <f t="shared" si="219"/>
        <v>-</v>
      </c>
      <c r="AB207" s="64" t="str">
        <f t="shared" si="182"/>
        <v>-</v>
      </c>
      <c r="AC207" s="57" t="str">
        <f t="shared" si="220"/>
        <v>Payoff</v>
      </c>
      <c r="AD207" s="56">
        <f t="shared" si="254"/>
        <v>163</v>
      </c>
      <c r="AE207" s="64">
        <f t="shared" si="221"/>
        <v>0</v>
      </c>
      <c r="AF207" s="64" t="str">
        <f t="shared" si="183"/>
        <v>-</v>
      </c>
      <c r="AG207" s="64">
        <f t="shared" si="184"/>
        <v>0</v>
      </c>
      <c r="AH207" s="64" t="str">
        <f t="shared" si="185"/>
        <v>-</v>
      </c>
      <c r="AI207" s="64" t="str">
        <f t="shared" si="222"/>
        <v>-</v>
      </c>
      <c r="AJ207" s="64" t="str">
        <f t="shared" si="186"/>
        <v>-</v>
      </c>
      <c r="AK207" s="57" t="str">
        <f t="shared" si="223"/>
        <v>Payoff</v>
      </c>
      <c r="AL207" s="56">
        <f t="shared" si="245"/>
        <v>163</v>
      </c>
      <c r="AM207" s="64" t="str">
        <f t="shared" si="224"/>
        <v>-</v>
      </c>
      <c r="AN207" s="64" t="str">
        <f t="shared" si="187"/>
        <v>-</v>
      </c>
      <c r="AO207" s="64" t="str">
        <f t="shared" si="188"/>
        <v>-</v>
      </c>
      <c r="AP207" s="64" t="str">
        <f t="shared" si="189"/>
        <v>-</v>
      </c>
      <c r="AQ207" s="64" t="str">
        <f t="shared" si="225"/>
        <v>-</v>
      </c>
      <c r="AR207" s="64" t="str">
        <f t="shared" si="190"/>
        <v>-</v>
      </c>
      <c r="AS207" s="57" t="str">
        <f t="shared" si="226"/>
        <v>-</v>
      </c>
      <c r="AT207" s="56">
        <f t="shared" si="246"/>
        <v>163</v>
      </c>
      <c r="AU207" s="64" t="str">
        <f t="shared" si="227"/>
        <v>-</v>
      </c>
      <c r="AV207" s="64" t="str">
        <f t="shared" si="191"/>
        <v>-</v>
      </c>
      <c r="AW207" s="64" t="str">
        <f t="shared" si="192"/>
        <v>-</v>
      </c>
      <c r="AX207" s="64" t="str">
        <f t="shared" si="193"/>
        <v>-</v>
      </c>
      <c r="AY207" s="64" t="str">
        <f t="shared" si="228"/>
        <v>-</v>
      </c>
      <c r="AZ207" s="64" t="str">
        <f t="shared" si="194"/>
        <v>-</v>
      </c>
      <c r="BA207" s="57" t="str">
        <f t="shared" si="229"/>
        <v>-</v>
      </c>
      <c r="BB207" s="56">
        <f t="shared" si="247"/>
        <v>163</v>
      </c>
      <c r="BC207" s="64" t="str">
        <f t="shared" si="230"/>
        <v>-</v>
      </c>
      <c r="BD207" s="64" t="str">
        <f t="shared" si="195"/>
        <v>-</v>
      </c>
      <c r="BE207" s="64" t="str">
        <f t="shared" si="196"/>
        <v>-</v>
      </c>
      <c r="BF207" s="64" t="str">
        <f t="shared" si="197"/>
        <v>-</v>
      </c>
      <c r="BG207" s="64" t="str">
        <f t="shared" si="231"/>
        <v>-</v>
      </c>
      <c r="BH207" s="64" t="str">
        <f t="shared" si="198"/>
        <v>-</v>
      </c>
      <c r="BI207" s="57" t="str">
        <f t="shared" si="232"/>
        <v>-</v>
      </c>
      <c r="BJ207" s="56">
        <f t="shared" si="248"/>
        <v>163</v>
      </c>
      <c r="BK207" s="64" t="str">
        <f t="shared" si="233"/>
        <v>-</v>
      </c>
      <c r="BL207" s="64" t="str">
        <f t="shared" si="199"/>
        <v>-</v>
      </c>
      <c r="BM207" s="64" t="str">
        <f t="shared" si="200"/>
        <v>-</v>
      </c>
      <c r="BN207" s="64" t="str">
        <f t="shared" si="201"/>
        <v>-</v>
      </c>
      <c r="BO207" s="64" t="str">
        <f t="shared" si="234"/>
        <v>-</v>
      </c>
      <c r="BP207" s="64" t="str">
        <f t="shared" si="202"/>
        <v>-</v>
      </c>
      <c r="BQ207" s="57" t="str">
        <f t="shared" si="235"/>
        <v>-</v>
      </c>
      <c r="BR207" s="56">
        <f t="shared" si="249"/>
        <v>163</v>
      </c>
      <c r="BS207" s="64" t="str">
        <f t="shared" si="236"/>
        <v>-</v>
      </c>
      <c r="BT207" s="64" t="str">
        <f t="shared" si="203"/>
        <v>-</v>
      </c>
      <c r="BU207" s="64" t="str">
        <f t="shared" si="204"/>
        <v>-</v>
      </c>
      <c r="BV207" s="64" t="str">
        <f t="shared" si="205"/>
        <v>-</v>
      </c>
      <c r="BW207" s="64" t="str">
        <f t="shared" si="237"/>
        <v>-</v>
      </c>
      <c r="BX207" s="64" t="str">
        <f t="shared" si="206"/>
        <v>-</v>
      </c>
      <c r="BY207" s="57" t="str">
        <f t="shared" si="238"/>
        <v>-</v>
      </c>
      <c r="BZ207" s="56">
        <f t="shared" si="250"/>
        <v>163</v>
      </c>
      <c r="CA207" s="64" t="str">
        <f t="shared" si="239"/>
        <v>-</v>
      </c>
      <c r="CB207" s="64" t="str">
        <f t="shared" si="207"/>
        <v>-</v>
      </c>
      <c r="CC207" s="64" t="str">
        <f t="shared" si="208"/>
        <v>-</v>
      </c>
      <c r="CD207" s="64" t="str">
        <f t="shared" si="209"/>
        <v>-</v>
      </c>
      <c r="CE207" s="64" t="str">
        <f t="shared" si="240"/>
        <v>-</v>
      </c>
      <c r="CF207" s="64" t="str">
        <f t="shared" si="210"/>
        <v>-</v>
      </c>
      <c r="CG207" s="57" t="str">
        <f t="shared" si="241"/>
        <v>-</v>
      </c>
      <c r="CH207" s="56">
        <f t="shared" si="251"/>
        <v>163</v>
      </c>
      <c r="CI207" s="64" t="str">
        <f t="shared" si="242"/>
        <v>-</v>
      </c>
      <c r="CJ207" s="64" t="str">
        <f t="shared" si="211"/>
        <v>-</v>
      </c>
      <c r="CK207" s="64" t="str">
        <f t="shared" si="212"/>
        <v>-</v>
      </c>
      <c r="CL207" s="64" t="str">
        <f t="shared" si="213"/>
        <v>-</v>
      </c>
      <c r="CM207" s="64" t="str">
        <f t="shared" si="243"/>
        <v>-</v>
      </c>
      <c r="CN207" s="64" t="str">
        <f t="shared" si="214"/>
        <v>-</v>
      </c>
      <c r="CO207" s="57" t="str">
        <f t="shared" si="244"/>
        <v>-</v>
      </c>
    </row>
    <row r="208" spans="3:93" ht="18" customHeight="1" x14ac:dyDescent="0.25">
      <c r="C208" s="299"/>
      <c r="D208" s="240"/>
      <c r="E208" s="64"/>
      <c r="F208" s="240"/>
      <c r="I208" s="62"/>
      <c r="O208" s="56">
        <f t="shared" si="252"/>
        <v>164</v>
      </c>
      <c r="P208" s="64">
        <f t="shared" si="215"/>
        <v>0</v>
      </c>
      <c r="Q208" s="64" t="str">
        <f t="shared" si="176"/>
        <v>-</v>
      </c>
      <c r="R208" s="64" t="str">
        <f t="shared" si="177"/>
        <v>-</v>
      </c>
      <c r="S208" s="64">
        <f t="shared" si="216"/>
        <v>0</v>
      </c>
      <c r="T208" s="64" t="str">
        <f t="shared" si="217"/>
        <v>-</v>
      </c>
      <c r="U208" s="57" t="str">
        <f t="shared" si="178"/>
        <v>Payoff</v>
      </c>
      <c r="V208" s="56">
        <f t="shared" si="253"/>
        <v>164</v>
      </c>
      <c r="W208" s="64">
        <f t="shared" si="218"/>
        <v>0</v>
      </c>
      <c r="X208" s="64" t="str">
        <f t="shared" si="179"/>
        <v>-</v>
      </c>
      <c r="Y208" s="64">
        <f t="shared" si="180"/>
        <v>0</v>
      </c>
      <c r="Z208" s="64" t="str">
        <f t="shared" si="181"/>
        <v>-</v>
      </c>
      <c r="AA208" s="64" t="str">
        <f t="shared" si="219"/>
        <v>-</v>
      </c>
      <c r="AB208" s="64" t="str">
        <f t="shared" si="182"/>
        <v>-</v>
      </c>
      <c r="AC208" s="57" t="str">
        <f t="shared" si="220"/>
        <v>Payoff</v>
      </c>
      <c r="AD208" s="56">
        <f t="shared" si="254"/>
        <v>164</v>
      </c>
      <c r="AE208" s="64">
        <f t="shared" si="221"/>
        <v>0</v>
      </c>
      <c r="AF208" s="64" t="str">
        <f t="shared" si="183"/>
        <v>-</v>
      </c>
      <c r="AG208" s="64">
        <f t="shared" si="184"/>
        <v>0</v>
      </c>
      <c r="AH208" s="64" t="str">
        <f t="shared" si="185"/>
        <v>-</v>
      </c>
      <c r="AI208" s="64" t="str">
        <f t="shared" si="222"/>
        <v>-</v>
      </c>
      <c r="AJ208" s="64" t="str">
        <f t="shared" si="186"/>
        <v>-</v>
      </c>
      <c r="AK208" s="57" t="str">
        <f t="shared" si="223"/>
        <v>Payoff</v>
      </c>
      <c r="AL208" s="56">
        <f t="shared" si="245"/>
        <v>164</v>
      </c>
      <c r="AM208" s="64" t="str">
        <f t="shared" si="224"/>
        <v>-</v>
      </c>
      <c r="AN208" s="64" t="str">
        <f t="shared" si="187"/>
        <v>-</v>
      </c>
      <c r="AO208" s="64" t="str">
        <f t="shared" si="188"/>
        <v>-</v>
      </c>
      <c r="AP208" s="64" t="str">
        <f t="shared" si="189"/>
        <v>-</v>
      </c>
      <c r="AQ208" s="64" t="str">
        <f t="shared" si="225"/>
        <v>-</v>
      </c>
      <c r="AR208" s="64" t="str">
        <f t="shared" si="190"/>
        <v>-</v>
      </c>
      <c r="AS208" s="57" t="str">
        <f t="shared" si="226"/>
        <v>-</v>
      </c>
      <c r="AT208" s="56">
        <f t="shared" si="246"/>
        <v>164</v>
      </c>
      <c r="AU208" s="64" t="str">
        <f t="shared" si="227"/>
        <v>-</v>
      </c>
      <c r="AV208" s="64" t="str">
        <f t="shared" si="191"/>
        <v>-</v>
      </c>
      <c r="AW208" s="64" t="str">
        <f t="shared" si="192"/>
        <v>-</v>
      </c>
      <c r="AX208" s="64" t="str">
        <f t="shared" si="193"/>
        <v>-</v>
      </c>
      <c r="AY208" s="64" t="str">
        <f t="shared" si="228"/>
        <v>-</v>
      </c>
      <c r="AZ208" s="64" t="str">
        <f t="shared" si="194"/>
        <v>-</v>
      </c>
      <c r="BA208" s="57" t="str">
        <f t="shared" si="229"/>
        <v>-</v>
      </c>
      <c r="BB208" s="56">
        <f t="shared" si="247"/>
        <v>164</v>
      </c>
      <c r="BC208" s="64" t="str">
        <f t="shared" si="230"/>
        <v>-</v>
      </c>
      <c r="BD208" s="64" t="str">
        <f t="shared" si="195"/>
        <v>-</v>
      </c>
      <c r="BE208" s="64" t="str">
        <f t="shared" si="196"/>
        <v>-</v>
      </c>
      <c r="BF208" s="64" t="str">
        <f t="shared" si="197"/>
        <v>-</v>
      </c>
      <c r="BG208" s="64" t="str">
        <f t="shared" si="231"/>
        <v>-</v>
      </c>
      <c r="BH208" s="64" t="str">
        <f t="shared" si="198"/>
        <v>-</v>
      </c>
      <c r="BI208" s="57" t="str">
        <f t="shared" si="232"/>
        <v>-</v>
      </c>
      <c r="BJ208" s="56">
        <f t="shared" si="248"/>
        <v>164</v>
      </c>
      <c r="BK208" s="64" t="str">
        <f t="shared" si="233"/>
        <v>-</v>
      </c>
      <c r="BL208" s="64" t="str">
        <f t="shared" si="199"/>
        <v>-</v>
      </c>
      <c r="BM208" s="64" t="str">
        <f t="shared" si="200"/>
        <v>-</v>
      </c>
      <c r="BN208" s="64" t="str">
        <f t="shared" si="201"/>
        <v>-</v>
      </c>
      <c r="BO208" s="64" t="str">
        <f t="shared" si="234"/>
        <v>-</v>
      </c>
      <c r="BP208" s="64" t="str">
        <f t="shared" si="202"/>
        <v>-</v>
      </c>
      <c r="BQ208" s="57" t="str">
        <f t="shared" si="235"/>
        <v>-</v>
      </c>
      <c r="BR208" s="56">
        <f t="shared" si="249"/>
        <v>164</v>
      </c>
      <c r="BS208" s="64" t="str">
        <f t="shared" si="236"/>
        <v>-</v>
      </c>
      <c r="BT208" s="64" t="str">
        <f t="shared" si="203"/>
        <v>-</v>
      </c>
      <c r="BU208" s="64" t="str">
        <f t="shared" si="204"/>
        <v>-</v>
      </c>
      <c r="BV208" s="64" t="str">
        <f t="shared" si="205"/>
        <v>-</v>
      </c>
      <c r="BW208" s="64" t="str">
        <f t="shared" si="237"/>
        <v>-</v>
      </c>
      <c r="BX208" s="64" t="str">
        <f t="shared" si="206"/>
        <v>-</v>
      </c>
      <c r="BY208" s="57" t="str">
        <f t="shared" si="238"/>
        <v>-</v>
      </c>
      <c r="BZ208" s="56">
        <f t="shared" si="250"/>
        <v>164</v>
      </c>
      <c r="CA208" s="64" t="str">
        <f t="shared" si="239"/>
        <v>-</v>
      </c>
      <c r="CB208" s="64" t="str">
        <f t="shared" si="207"/>
        <v>-</v>
      </c>
      <c r="CC208" s="64" t="str">
        <f t="shared" si="208"/>
        <v>-</v>
      </c>
      <c r="CD208" s="64" t="str">
        <f t="shared" si="209"/>
        <v>-</v>
      </c>
      <c r="CE208" s="64" t="str">
        <f t="shared" si="240"/>
        <v>-</v>
      </c>
      <c r="CF208" s="64" t="str">
        <f t="shared" si="210"/>
        <v>-</v>
      </c>
      <c r="CG208" s="57" t="str">
        <f t="shared" si="241"/>
        <v>-</v>
      </c>
      <c r="CH208" s="56">
        <f t="shared" si="251"/>
        <v>164</v>
      </c>
      <c r="CI208" s="64" t="str">
        <f t="shared" si="242"/>
        <v>-</v>
      </c>
      <c r="CJ208" s="64" t="str">
        <f t="shared" si="211"/>
        <v>-</v>
      </c>
      <c r="CK208" s="64" t="str">
        <f t="shared" si="212"/>
        <v>-</v>
      </c>
      <c r="CL208" s="64" t="str">
        <f t="shared" si="213"/>
        <v>-</v>
      </c>
      <c r="CM208" s="64" t="str">
        <f t="shared" si="243"/>
        <v>-</v>
      </c>
      <c r="CN208" s="64" t="str">
        <f t="shared" si="214"/>
        <v>-</v>
      </c>
      <c r="CO208" s="57" t="str">
        <f t="shared" si="244"/>
        <v>-</v>
      </c>
    </row>
    <row r="209" spans="3:93" ht="18" customHeight="1" x14ac:dyDescent="0.25">
      <c r="C209" s="299"/>
      <c r="D209" s="240"/>
      <c r="E209" s="64"/>
      <c r="F209" s="240"/>
      <c r="I209" s="62"/>
      <c r="O209" s="56">
        <f t="shared" si="252"/>
        <v>165</v>
      </c>
      <c r="P209" s="64">
        <f t="shared" si="215"/>
        <v>0</v>
      </c>
      <c r="Q209" s="64" t="str">
        <f t="shared" si="176"/>
        <v>-</v>
      </c>
      <c r="R209" s="64" t="str">
        <f t="shared" si="177"/>
        <v>-</v>
      </c>
      <c r="S209" s="64">
        <f t="shared" si="216"/>
        <v>0</v>
      </c>
      <c r="T209" s="64" t="str">
        <f t="shared" si="217"/>
        <v>-</v>
      </c>
      <c r="U209" s="57" t="str">
        <f t="shared" si="178"/>
        <v>Payoff</v>
      </c>
      <c r="V209" s="56">
        <f t="shared" si="253"/>
        <v>165</v>
      </c>
      <c r="W209" s="64">
        <f t="shared" si="218"/>
        <v>0</v>
      </c>
      <c r="X209" s="64" t="str">
        <f t="shared" si="179"/>
        <v>-</v>
      </c>
      <c r="Y209" s="64">
        <f t="shared" si="180"/>
        <v>0</v>
      </c>
      <c r="Z209" s="64" t="str">
        <f t="shared" si="181"/>
        <v>-</v>
      </c>
      <c r="AA209" s="64" t="str">
        <f t="shared" si="219"/>
        <v>-</v>
      </c>
      <c r="AB209" s="64" t="str">
        <f t="shared" si="182"/>
        <v>-</v>
      </c>
      <c r="AC209" s="57" t="str">
        <f t="shared" si="220"/>
        <v>Payoff</v>
      </c>
      <c r="AD209" s="56">
        <f t="shared" si="254"/>
        <v>165</v>
      </c>
      <c r="AE209" s="64">
        <f t="shared" si="221"/>
        <v>0</v>
      </c>
      <c r="AF209" s="64" t="str">
        <f t="shared" si="183"/>
        <v>-</v>
      </c>
      <c r="AG209" s="64">
        <f t="shared" si="184"/>
        <v>0</v>
      </c>
      <c r="AH209" s="64" t="str">
        <f t="shared" si="185"/>
        <v>-</v>
      </c>
      <c r="AI209" s="64" t="str">
        <f t="shared" si="222"/>
        <v>-</v>
      </c>
      <c r="AJ209" s="64" t="str">
        <f t="shared" si="186"/>
        <v>-</v>
      </c>
      <c r="AK209" s="57" t="str">
        <f t="shared" si="223"/>
        <v>Payoff</v>
      </c>
      <c r="AL209" s="56">
        <f t="shared" si="245"/>
        <v>165</v>
      </c>
      <c r="AM209" s="64" t="str">
        <f t="shared" si="224"/>
        <v>-</v>
      </c>
      <c r="AN209" s="64" t="str">
        <f t="shared" si="187"/>
        <v>-</v>
      </c>
      <c r="AO209" s="64" t="str">
        <f t="shared" si="188"/>
        <v>-</v>
      </c>
      <c r="AP209" s="64" t="str">
        <f t="shared" si="189"/>
        <v>-</v>
      </c>
      <c r="AQ209" s="64" t="str">
        <f t="shared" si="225"/>
        <v>-</v>
      </c>
      <c r="AR209" s="64" t="str">
        <f t="shared" si="190"/>
        <v>-</v>
      </c>
      <c r="AS209" s="57" t="str">
        <f t="shared" si="226"/>
        <v>-</v>
      </c>
      <c r="AT209" s="56">
        <f t="shared" si="246"/>
        <v>165</v>
      </c>
      <c r="AU209" s="64" t="str">
        <f t="shared" si="227"/>
        <v>-</v>
      </c>
      <c r="AV209" s="64" t="str">
        <f t="shared" si="191"/>
        <v>-</v>
      </c>
      <c r="AW209" s="64" t="str">
        <f t="shared" si="192"/>
        <v>-</v>
      </c>
      <c r="AX209" s="64" t="str">
        <f t="shared" si="193"/>
        <v>-</v>
      </c>
      <c r="AY209" s="64" t="str">
        <f t="shared" si="228"/>
        <v>-</v>
      </c>
      <c r="AZ209" s="64" t="str">
        <f t="shared" si="194"/>
        <v>-</v>
      </c>
      <c r="BA209" s="57" t="str">
        <f t="shared" si="229"/>
        <v>-</v>
      </c>
      <c r="BB209" s="56">
        <f t="shared" si="247"/>
        <v>165</v>
      </c>
      <c r="BC209" s="64" t="str">
        <f t="shared" si="230"/>
        <v>-</v>
      </c>
      <c r="BD209" s="64" t="str">
        <f t="shared" si="195"/>
        <v>-</v>
      </c>
      <c r="BE209" s="64" t="str">
        <f t="shared" si="196"/>
        <v>-</v>
      </c>
      <c r="BF209" s="64" t="str">
        <f t="shared" si="197"/>
        <v>-</v>
      </c>
      <c r="BG209" s="64" t="str">
        <f t="shared" si="231"/>
        <v>-</v>
      </c>
      <c r="BH209" s="64" t="str">
        <f t="shared" si="198"/>
        <v>-</v>
      </c>
      <c r="BI209" s="57" t="str">
        <f t="shared" si="232"/>
        <v>-</v>
      </c>
      <c r="BJ209" s="56">
        <f t="shared" si="248"/>
        <v>165</v>
      </c>
      <c r="BK209" s="64" t="str">
        <f t="shared" si="233"/>
        <v>-</v>
      </c>
      <c r="BL209" s="64" t="str">
        <f t="shared" si="199"/>
        <v>-</v>
      </c>
      <c r="BM209" s="64" t="str">
        <f t="shared" si="200"/>
        <v>-</v>
      </c>
      <c r="BN209" s="64" t="str">
        <f t="shared" si="201"/>
        <v>-</v>
      </c>
      <c r="BO209" s="64" t="str">
        <f t="shared" si="234"/>
        <v>-</v>
      </c>
      <c r="BP209" s="64" t="str">
        <f t="shared" si="202"/>
        <v>-</v>
      </c>
      <c r="BQ209" s="57" t="str">
        <f t="shared" si="235"/>
        <v>-</v>
      </c>
      <c r="BR209" s="56">
        <f t="shared" si="249"/>
        <v>165</v>
      </c>
      <c r="BS209" s="64" t="str">
        <f t="shared" si="236"/>
        <v>-</v>
      </c>
      <c r="BT209" s="64" t="str">
        <f t="shared" si="203"/>
        <v>-</v>
      </c>
      <c r="BU209" s="64" t="str">
        <f t="shared" si="204"/>
        <v>-</v>
      </c>
      <c r="BV209" s="64" t="str">
        <f t="shared" si="205"/>
        <v>-</v>
      </c>
      <c r="BW209" s="64" t="str">
        <f t="shared" si="237"/>
        <v>-</v>
      </c>
      <c r="BX209" s="64" t="str">
        <f t="shared" si="206"/>
        <v>-</v>
      </c>
      <c r="BY209" s="57" t="str">
        <f t="shared" si="238"/>
        <v>-</v>
      </c>
      <c r="BZ209" s="56">
        <f t="shared" si="250"/>
        <v>165</v>
      </c>
      <c r="CA209" s="64" t="str">
        <f t="shared" si="239"/>
        <v>-</v>
      </c>
      <c r="CB209" s="64" t="str">
        <f t="shared" si="207"/>
        <v>-</v>
      </c>
      <c r="CC209" s="64" t="str">
        <f t="shared" si="208"/>
        <v>-</v>
      </c>
      <c r="CD209" s="64" t="str">
        <f t="shared" si="209"/>
        <v>-</v>
      </c>
      <c r="CE209" s="64" t="str">
        <f t="shared" si="240"/>
        <v>-</v>
      </c>
      <c r="CF209" s="64" t="str">
        <f t="shared" si="210"/>
        <v>-</v>
      </c>
      <c r="CG209" s="57" t="str">
        <f t="shared" si="241"/>
        <v>-</v>
      </c>
      <c r="CH209" s="56">
        <f t="shared" si="251"/>
        <v>165</v>
      </c>
      <c r="CI209" s="64" t="str">
        <f t="shared" si="242"/>
        <v>-</v>
      </c>
      <c r="CJ209" s="64" t="str">
        <f t="shared" si="211"/>
        <v>-</v>
      </c>
      <c r="CK209" s="64" t="str">
        <f t="shared" si="212"/>
        <v>-</v>
      </c>
      <c r="CL209" s="64" t="str">
        <f t="shared" si="213"/>
        <v>-</v>
      </c>
      <c r="CM209" s="64" t="str">
        <f t="shared" si="243"/>
        <v>-</v>
      </c>
      <c r="CN209" s="64" t="str">
        <f t="shared" si="214"/>
        <v>-</v>
      </c>
      <c r="CO209" s="57" t="str">
        <f t="shared" si="244"/>
        <v>-</v>
      </c>
    </row>
    <row r="210" spans="3:93" ht="18" customHeight="1" x14ac:dyDescent="0.25">
      <c r="C210" s="299"/>
      <c r="D210" s="240"/>
      <c r="E210" s="64"/>
      <c r="F210" s="240"/>
      <c r="I210" s="62"/>
      <c r="O210" s="56">
        <f t="shared" si="252"/>
        <v>166</v>
      </c>
      <c r="P210" s="64">
        <f t="shared" si="215"/>
        <v>0</v>
      </c>
      <c r="Q210" s="64" t="str">
        <f t="shared" si="176"/>
        <v>-</v>
      </c>
      <c r="R210" s="64" t="str">
        <f t="shared" si="177"/>
        <v>-</v>
      </c>
      <c r="S210" s="64">
        <f t="shared" si="216"/>
        <v>0</v>
      </c>
      <c r="T210" s="64" t="str">
        <f t="shared" si="217"/>
        <v>-</v>
      </c>
      <c r="U210" s="57" t="str">
        <f t="shared" si="178"/>
        <v>Payoff</v>
      </c>
      <c r="V210" s="56">
        <f t="shared" si="253"/>
        <v>166</v>
      </c>
      <c r="W210" s="64">
        <f t="shared" si="218"/>
        <v>0</v>
      </c>
      <c r="X210" s="64" t="str">
        <f t="shared" si="179"/>
        <v>-</v>
      </c>
      <c r="Y210" s="64">
        <f t="shared" si="180"/>
        <v>0</v>
      </c>
      <c r="Z210" s="64" t="str">
        <f t="shared" si="181"/>
        <v>-</v>
      </c>
      <c r="AA210" s="64" t="str">
        <f t="shared" si="219"/>
        <v>-</v>
      </c>
      <c r="AB210" s="64" t="str">
        <f t="shared" si="182"/>
        <v>-</v>
      </c>
      <c r="AC210" s="57" t="str">
        <f t="shared" si="220"/>
        <v>Payoff</v>
      </c>
      <c r="AD210" s="56">
        <f t="shared" si="254"/>
        <v>166</v>
      </c>
      <c r="AE210" s="64">
        <f t="shared" si="221"/>
        <v>0</v>
      </c>
      <c r="AF210" s="64" t="str">
        <f t="shared" si="183"/>
        <v>-</v>
      </c>
      <c r="AG210" s="64">
        <f t="shared" si="184"/>
        <v>0</v>
      </c>
      <c r="AH210" s="64" t="str">
        <f t="shared" si="185"/>
        <v>-</v>
      </c>
      <c r="AI210" s="64" t="str">
        <f t="shared" si="222"/>
        <v>-</v>
      </c>
      <c r="AJ210" s="64" t="str">
        <f t="shared" si="186"/>
        <v>-</v>
      </c>
      <c r="AK210" s="57" t="str">
        <f t="shared" si="223"/>
        <v>Payoff</v>
      </c>
      <c r="AL210" s="56">
        <f t="shared" si="245"/>
        <v>166</v>
      </c>
      <c r="AM210" s="64" t="str">
        <f t="shared" si="224"/>
        <v>-</v>
      </c>
      <c r="AN210" s="64" t="str">
        <f t="shared" si="187"/>
        <v>-</v>
      </c>
      <c r="AO210" s="64" t="str">
        <f t="shared" si="188"/>
        <v>-</v>
      </c>
      <c r="AP210" s="64" t="str">
        <f t="shared" si="189"/>
        <v>-</v>
      </c>
      <c r="AQ210" s="64" t="str">
        <f t="shared" si="225"/>
        <v>-</v>
      </c>
      <c r="AR210" s="64" t="str">
        <f t="shared" si="190"/>
        <v>-</v>
      </c>
      <c r="AS210" s="57" t="str">
        <f t="shared" si="226"/>
        <v>-</v>
      </c>
      <c r="AT210" s="56">
        <f t="shared" si="246"/>
        <v>166</v>
      </c>
      <c r="AU210" s="64" t="str">
        <f t="shared" si="227"/>
        <v>-</v>
      </c>
      <c r="AV210" s="64" t="str">
        <f t="shared" si="191"/>
        <v>-</v>
      </c>
      <c r="AW210" s="64" t="str">
        <f t="shared" si="192"/>
        <v>-</v>
      </c>
      <c r="AX210" s="64" t="str">
        <f t="shared" si="193"/>
        <v>-</v>
      </c>
      <c r="AY210" s="64" t="str">
        <f t="shared" si="228"/>
        <v>-</v>
      </c>
      <c r="AZ210" s="64" t="str">
        <f t="shared" si="194"/>
        <v>-</v>
      </c>
      <c r="BA210" s="57" t="str">
        <f t="shared" si="229"/>
        <v>-</v>
      </c>
      <c r="BB210" s="56">
        <f t="shared" si="247"/>
        <v>166</v>
      </c>
      <c r="BC210" s="64" t="str">
        <f t="shared" si="230"/>
        <v>-</v>
      </c>
      <c r="BD210" s="64" t="str">
        <f t="shared" si="195"/>
        <v>-</v>
      </c>
      <c r="BE210" s="64" t="str">
        <f t="shared" si="196"/>
        <v>-</v>
      </c>
      <c r="BF210" s="64" t="str">
        <f t="shared" si="197"/>
        <v>-</v>
      </c>
      <c r="BG210" s="64" t="str">
        <f t="shared" si="231"/>
        <v>-</v>
      </c>
      <c r="BH210" s="64" t="str">
        <f t="shared" si="198"/>
        <v>-</v>
      </c>
      <c r="BI210" s="57" t="str">
        <f t="shared" si="232"/>
        <v>-</v>
      </c>
      <c r="BJ210" s="56">
        <f t="shared" si="248"/>
        <v>166</v>
      </c>
      <c r="BK210" s="64" t="str">
        <f t="shared" si="233"/>
        <v>-</v>
      </c>
      <c r="BL210" s="64" t="str">
        <f t="shared" si="199"/>
        <v>-</v>
      </c>
      <c r="BM210" s="64" t="str">
        <f t="shared" si="200"/>
        <v>-</v>
      </c>
      <c r="BN210" s="64" t="str">
        <f t="shared" si="201"/>
        <v>-</v>
      </c>
      <c r="BO210" s="64" t="str">
        <f t="shared" si="234"/>
        <v>-</v>
      </c>
      <c r="BP210" s="64" t="str">
        <f t="shared" si="202"/>
        <v>-</v>
      </c>
      <c r="BQ210" s="57" t="str">
        <f t="shared" si="235"/>
        <v>-</v>
      </c>
      <c r="BR210" s="56">
        <f t="shared" si="249"/>
        <v>166</v>
      </c>
      <c r="BS210" s="64" t="str">
        <f t="shared" si="236"/>
        <v>-</v>
      </c>
      <c r="BT210" s="64" t="str">
        <f t="shared" si="203"/>
        <v>-</v>
      </c>
      <c r="BU210" s="64" t="str">
        <f t="shared" si="204"/>
        <v>-</v>
      </c>
      <c r="BV210" s="64" t="str">
        <f t="shared" si="205"/>
        <v>-</v>
      </c>
      <c r="BW210" s="64" t="str">
        <f t="shared" si="237"/>
        <v>-</v>
      </c>
      <c r="BX210" s="64" t="str">
        <f t="shared" si="206"/>
        <v>-</v>
      </c>
      <c r="BY210" s="57" t="str">
        <f t="shared" si="238"/>
        <v>-</v>
      </c>
      <c r="BZ210" s="56">
        <f t="shared" si="250"/>
        <v>166</v>
      </c>
      <c r="CA210" s="64" t="str">
        <f t="shared" si="239"/>
        <v>-</v>
      </c>
      <c r="CB210" s="64" t="str">
        <f t="shared" si="207"/>
        <v>-</v>
      </c>
      <c r="CC210" s="64" t="str">
        <f t="shared" si="208"/>
        <v>-</v>
      </c>
      <c r="CD210" s="64" t="str">
        <f t="shared" si="209"/>
        <v>-</v>
      </c>
      <c r="CE210" s="64" t="str">
        <f t="shared" si="240"/>
        <v>-</v>
      </c>
      <c r="CF210" s="64" t="str">
        <f t="shared" si="210"/>
        <v>-</v>
      </c>
      <c r="CG210" s="57" t="str">
        <f t="shared" si="241"/>
        <v>-</v>
      </c>
      <c r="CH210" s="56">
        <f t="shared" si="251"/>
        <v>166</v>
      </c>
      <c r="CI210" s="64" t="str">
        <f t="shared" si="242"/>
        <v>-</v>
      </c>
      <c r="CJ210" s="64" t="str">
        <f t="shared" si="211"/>
        <v>-</v>
      </c>
      <c r="CK210" s="64" t="str">
        <f t="shared" si="212"/>
        <v>-</v>
      </c>
      <c r="CL210" s="64" t="str">
        <f t="shared" si="213"/>
        <v>-</v>
      </c>
      <c r="CM210" s="64" t="str">
        <f t="shared" si="243"/>
        <v>-</v>
      </c>
      <c r="CN210" s="64" t="str">
        <f t="shared" si="214"/>
        <v>-</v>
      </c>
      <c r="CO210" s="57" t="str">
        <f t="shared" si="244"/>
        <v>-</v>
      </c>
    </row>
    <row r="211" spans="3:93" ht="18" customHeight="1" x14ac:dyDescent="0.25">
      <c r="C211" s="299"/>
      <c r="D211" s="240"/>
      <c r="E211" s="64"/>
      <c r="F211" s="240"/>
      <c r="I211" s="62"/>
      <c r="O211" s="56">
        <f t="shared" si="252"/>
        <v>167</v>
      </c>
      <c r="P211" s="64">
        <f t="shared" si="215"/>
        <v>0</v>
      </c>
      <c r="Q211" s="64" t="str">
        <f t="shared" si="176"/>
        <v>-</v>
      </c>
      <c r="R211" s="64" t="str">
        <f t="shared" si="177"/>
        <v>-</v>
      </c>
      <c r="S211" s="64">
        <f t="shared" si="216"/>
        <v>0</v>
      </c>
      <c r="T211" s="64" t="str">
        <f t="shared" si="217"/>
        <v>-</v>
      </c>
      <c r="U211" s="57" t="str">
        <f t="shared" si="178"/>
        <v>Payoff</v>
      </c>
      <c r="V211" s="56">
        <f t="shared" si="253"/>
        <v>167</v>
      </c>
      <c r="W211" s="64">
        <f t="shared" si="218"/>
        <v>0</v>
      </c>
      <c r="X211" s="64" t="str">
        <f t="shared" si="179"/>
        <v>-</v>
      </c>
      <c r="Y211" s="64">
        <f t="shared" si="180"/>
        <v>0</v>
      </c>
      <c r="Z211" s="64" t="str">
        <f t="shared" si="181"/>
        <v>-</v>
      </c>
      <c r="AA211" s="64" t="str">
        <f t="shared" si="219"/>
        <v>-</v>
      </c>
      <c r="AB211" s="64" t="str">
        <f t="shared" si="182"/>
        <v>-</v>
      </c>
      <c r="AC211" s="57" t="str">
        <f t="shared" si="220"/>
        <v>Payoff</v>
      </c>
      <c r="AD211" s="56">
        <f t="shared" si="254"/>
        <v>167</v>
      </c>
      <c r="AE211" s="64">
        <f t="shared" si="221"/>
        <v>0</v>
      </c>
      <c r="AF211" s="64" t="str">
        <f t="shared" si="183"/>
        <v>-</v>
      </c>
      <c r="AG211" s="64">
        <f t="shared" si="184"/>
        <v>0</v>
      </c>
      <c r="AH211" s="64" t="str">
        <f t="shared" si="185"/>
        <v>-</v>
      </c>
      <c r="AI211" s="64" t="str">
        <f t="shared" si="222"/>
        <v>-</v>
      </c>
      <c r="AJ211" s="64" t="str">
        <f t="shared" si="186"/>
        <v>-</v>
      </c>
      <c r="AK211" s="57" t="str">
        <f t="shared" si="223"/>
        <v>Payoff</v>
      </c>
      <c r="AL211" s="56">
        <f t="shared" si="245"/>
        <v>167</v>
      </c>
      <c r="AM211" s="64" t="str">
        <f t="shared" si="224"/>
        <v>-</v>
      </c>
      <c r="AN211" s="64" t="str">
        <f t="shared" si="187"/>
        <v>-</v>
      </c>
      <c r="AO211" s="64" t="str">
        <f t="shared" si="188"/>
        <v>-</v>
      </c>
      <c r="AP211" s="64" t="str">
        <f t="shared" si="189"/>
        <v>-</v>
      </c>
      <c r="AQ211" s="64" t="str">
        <f t="shared" si="225"/>
        <v>-</v>
      </c>
      <c r="AR211" s="64" t="str">
        <f t="shared" si="190"/>
        <v>-</v>
      </c>
      <c r="AS211" s="57" t="str">
        <f t="shared" si="226"/>
        <v>-</v>
      </c>
      <c r="AT211" s="56">
        <f t="shared" si="246"/>
        <v>167</v>
      </c>
      <c r="AU211" s="64" t="str">
        <f t="shared" si="227"/>
        <v>-</v>
      </c>
      <c r="AV211" s="64" t="str">
        <f t="shared" si="191"/>
        <v>-</v>
      </c>
      <c r="AW211" s="64" t="str">
        <f t="shared" si="192"/>
        <v>-</v>
      </c>
      <c r="AX211" s="64" t="str">
        <f t="shared" si="193"/>
        <v>-</v>
      </c>
      <c r="AY211" s="64" t="str">
        <f t="shared" si="228"/>
        <v>-</v>
      </c>
      <c r="AZ211" s="64" t="str">
        <f t="shared" si="194"/>
        <v>-</v>
      </c>
      <c r="BA211" s="57" t="str">
        <f t="shared" si="229"/>
        <v>-</v>
      </c>
      <c r="BB211" s="56">
        <f t="shared" si="247"/>
        <v>167</v>
      </c>
      <c r="BC211" s="64" t="str">
        <f t="shared" si="230"/>
        <v>-</v>
      </c>
      <c r="BD211" s="64" t="str">
        <f t="shared" si="195"/>
        <v>-</v>
      </c>
      <c r="BE211" s="64" t="str">
        <f t="shared" si="196"/>
        <v>-</v>
      </c>
      <c r="BF211" s="64" t="str">
        <f t="shared" si="197"/>
        <v>-</v>
      </c>
      <c r="BG211" s="64" t="str">
        <f t="shared" si="231"/>
        <v>-</v>
      </c>
      <c r="BH211" s="64" t="str">
        <f t="shared" si="198"/>
        <v>-</v>
      </c>
      <c r="BI211" s="57" t="str">
        <f t="shared" si="232"/>
        <v>-</v>
      </c>
      <c r="BJ211" s="56">
        <f t="shared" si="248"/>
        <v>167</v>
      </c>
      <c r="BK211" s="64" t="str">
        <f t="shared" si="233"/>
        <v>-</v>
      </c>
      <c r="BL211" s="64" t="str">
        <f t="shared" si="199"/>
        <v>-</v>
      </c>
      <c r="BM211" s="64" t="str">
        <f t="shared" si="200"/>
        <v>-</v>
      </c>
      <c r="BN211" s="64" t="str">
        <f t="shared" si="201"/>
        <v>-</v>
      </c>
      <c r="BO211" s="64" t="str">
        <f t="shared" si="234"/>
        <v>-</v>
      </c>
      <c r="BP211" s="64" t="str">
        <f t="shared" si="202"/>
        <v>-</v>
      </c>
      <c r="BQ211" s="57" t="str">
        <f t="shared" si="235"/>
        <v>-</v>
      </c>
      <c r="BR211" s="56">
        <f t="shared" si="249"/>
        <v>167</v>
      </c>
      <c r="BS211" s="64" t="str">
        <f t="shared" si="236"/>
        <v>-</v>
      </c>
      <c r="BT211" s="64" t="str">
        <f t="shared" si="203"/>
        <v>-</v>
      </c>
      <c r="BU211" s="64" t="str">
        <f t="shared" si="204"/>
        <v>-</v>
      </c>
      <c r="BV211" s="64" t="str">
        <f t="shared" si="205"/>
        <v>-</v>
      </c>
      <c r="BW211" s="64" t="str">
        <f t="shared" si="237"/>
        <v>-</v>
      </c>
      <c r="BX211" s="64" t="str">
        <f t="shared" si="206"/>
        <v>-</v>
      </c>
      <c r="BY211" s="57" t="str">
        <f t="shared" si="238"/>
        <v>-</v>
      </c>
      <c r="BZ211" s="56">
        <f t="shared" si="250"/>
        <v>167</v>
      </c>
      <c r="CA211" s="64" t="str">
        <f t="shared" si="239"/>
        <v>-</v>
      </c>
      <c r="CB211" s="64" t="str">
        <f t="shared" si="207"/>
        <v>-</v>
      </c>
      <c r="CC211" s="64" t="str">
        <f t="shared" si="208"/>
        <v>-</v>
      </c>
      <c r="CD211" s="64" t="str">
        <f t="shared" si="209"/>
        <v>-</v>
      </c>
      <c r="CE211" s="64" t="str">
        <f t="shared" si="240"/>
        <v>-</v>
      </c>
      <c r="CF211" s="64" t="str">
        <f t="shared" si="210"/>
        <v>-</v>
      </c>
      <c r="CG211" s="57" t="str">
        <f t="shared" si="241"/>
        <v>-</v>
      </c>
      <c r="CH211" s="56">
        <f t="shared" si="251"/>
        <v>167</v>
      </c>
      <c r="CI211" s="64" t="str">
        <f t="shared" si="242"/>
        <v>-</v>
      </c>
      <c r="CJ211" s="64" t="str">
        <f t="shared" si="211"/>
        <v>-</v>
      </c>
      <c r="CK211" s="64" t="str">
        <f t="shared" si="212"/>
        <v>-</v>
      </c>
      <c r="CL211" s="64" t="str">
        <f t="shared" si="213"/>
        <v>-</v>
      </c>
      <c r="CM211" s="64" t="str">
        <f t="shared" si="243"/>
        <v>-</v>
      </c>
      <c r="CN211" s="64" t="str">
        <f t="shared" si="214"/>
        <v>-</v>
      </c>
      <c r="CO211" s="57" t="str">
        <f t="shared" si="244"/>
        <v>-</v>
      </c>
    </row>
    <row r="212" spans="3:93" ht="18" customHeight="1" x14ac:dyDescent="0.25">
      <c r="C212" s="299"/>
      <c r="D212" s="240"/>
      <c r="E212" s="64"/>
      <c r="F212" s="240"/>
      <c r="I212" s="62"/>
      <c r="O212" s="56">
        <f t="shared" si="252"/>
        <v>168</v>
      </c>
      <c r="P212" s="64">
        <f t="shared" si="215"/>
        <v>0</v>
      </c>
      <c r="Q212" s="64" t="str">
        <f t="shared" si="176"/>
        <v>-</v>
      </c>
      <c r="R212" s="64" t="str">
        <f t="shared" si="177"/>
        <v>-</v>
      </c>
      <c r="S212" s="64">
        <f t="shared" si="216"/>
        <v>0</v>
      </c>
      <c r="T212" s="64" t="str">
        <f t="shared" si="217"/>
        <v>-</v>
      </c>
      <c r="U212" s="57" t="str">
        <f t="shared" si="178"/>
        <v>Payoff</v>
      </c>
      <c r="V212" s="56">
        <f t="shared" si="253"/>
        <v>168</v>
      </c>
      <c r="W212" s="64">
        <f t="shared" si="218"/>
        <v>0</v>
      </c>
      <c r="X212" s="64" t="str">
        <f t="shared" si="179"/>
        <v>-</v>
      </c>
      <c r="Y212" s="64">
        <f t="shared" si="180"/>
        <v>0</v>
      </c>
      <c r="Z212" s="64" t="str">
        <f t="shared" si="181"/>
        <v>-</v>
      </c>
      <c r="AA212" s="64" t="str">
        <f t="shared" si="219"/>
        <v>-</v>
      </c>
      <c r="AB212" s="64" t="str">
        <f t="shared" si="182"/>
        <v>-</v>
      </c>
      <c r="AC212" s="57" t="str">
        <f t="shared" si="220"/>
        <v>Payoff</v>
      </c>
      <c r="AD212" s="56">
        <f t="shared" si="254"/>
        <v>168</v>
      </c>
      <c r="AE212" s="64">
        <f t="shared" si="221"/>
        <v>0</v>
      </c>
      <c r="AF212" s="64" t="str">
        <f t="shared" si="183"/>
        <v>-</v>
      </c>
      <c r="AG212" s="64">
        <f t="shared" si="184"/>
        <v>0</v>
      </c>
      <c r="AH212" s="64" t="str">
        <f t="shared" si="185"/>
        <v>-</v>
      </c>
      <c r="AI212" s="64" t="str">
        <f t="shared" si="222"/>
        <v>-</v>
      </c>
      <c r="AJ212" s="64" t="str">
        <f t="shared" si="186"/>
        <v>-</v>
      </c>
      <c r="AK212" s="57" t="str">
        <f t="shared" si="223"/>
        <v>Payoff</v>
      </c>
      <c r="AL212" s="56">
        <f t="shared" si="245"/>
        <v>168</v>
      </c>
      <c r="AM212" s="64" t="str">
        <f t="shared" si="224"/>
        <v>-</v>
      </c>
      <c r="AN212" s="64" t="str">
        <f t="shared" si="187"/>
        <v>-</v>
      </c>
      <c r="AO212" s="64" t="str">
        <f t="shared" si="188"/>
        <v>-</v>
      </c>
      <c r="AP212" s="64" t="str">
        <f t="shared" si="189"/>
        <v>-</v>
      </c>
      <c r="AQ212" s="64" t="str">
        <f t="shared" si="225"/>
        <v>-</v>
      </c>
      <c r="AR212" s="64" t="str">
        <f t="shared" si="190"/>
        <v>-</v>
      </c>
      <c r="AS212" s="57" t="str">
        <f t="shared" si="226"/>
        <v>-</v>
      </c>
      <c r="AT212" s="56">
        <f t="shared" si="246"/>
        <v>168</v>
      </c>
      <c r="AU212" s="64" t="str">
        <f t="shared" si="227"/>
        <v>-</v>
      </c>
      <c r="AV212" s="64" t="str">
        <f t="shared" si="191"/>
        <v>-</v>
      </c>
      <c r="AW212" s="64" t="str">
        <f t="shared" si="192"/>
        <v>-</v>
      </c>
      <c r="AX212" s="64" t="str">
        <f t="shared" si="193"/>
        <v>-</v>
      </c>
      <c r="AY212" s="64" t="str">
        <f t="shared" si="228"/>
        <v>-</v>
      </c>
      <c r="AZ212" s="64" t="str">
        <f t="shared" si="194"/>
        <v>-</v>
      </c>
      <c r="BA212" s="57" t="str">
        <f t="shared" si="229"/>
        <v>-</v>
      </c>
      <c r="BB212" s="56">
        <f t="shared" si="247"/>
        <v>168</v>
      </c>
      <c r="BC212" s="64" t="str">
        <f t="shared" si="230"/>
        <v>-</v>
      </c>
      <c r="BD212" s="64" t="str">
        <f t="shared" si="195"/>
        <v>-</v>
      </c>
      <c r="BE212" s="64" t="str">
        <f t="shared" si="196"/>
        <v>-</v>
      </c>
      <c r="BF212" s="64" t="str">
        <f t="shared" si="197"/>
        <v>-</v>
      </c>
      <c r="BG212" s="64" t="str">
        <f t="shared" si="231"/>
        <v>-</v>
      </c>
      <c r="BH212" s="64" t="str">
        <f t="shared" si="198"/>
        <v>-</v>
      </c>
      <c r="BI212" s="57" t="str">
        <f t="shared" si="232"/>
        <v>-</v>
      </c>
      <c r="BJ212" s="56">
        <f t="shared" si="248"/>
        <v>168</v>
      </c>
      <c r="BK212" s="64" t="str">
        <f t="shared" si="233"/>
        <v>-</v>
      </c>
      <c r="BL212" s="64" t="str">
        <f t="shared" si="199"/>
        <v>-</v>
      </c>
      <c r="BM212" s="64" t="str">
        <f t="shared" si="200"/>
        <v>-</v>
      </c>
      <c r="BN212" s="64" t="str">
        <f t="shared" si="201"/>
        <v>-</v>
      </c>
      <c r="BO212" s="64" t="str">
        <f t="shared" si="234"/>
        <v>-</v>
      </c>
      <c r="BP212" s="64" t="str">
        <f t="shared" si="202"/>
        <v>-</v>
      </c>
      <c r="BQ212" s="57" t="str">
        <f t="shared" si="235"/>
        <v>-</v>
      </c>
      <c r="BR212" s="56">
        <f t="shared" si="249"/>
        <v>168</v>
      </c>
      <c r="BS212" s="64" t="str">
        <f t="shared" si="236"/>
        <v>-</v>
      </c>
      <c r="BT212" s="64" t="str">
        <f t="shared" si="203"/>
        <v>-</v>
      </c>
      <c r="BU212" s="64" t="str">
        <f t="shared" si="204"/>
        <v>-</v>
      </c>
      <c r="BV212" s="64" t="str">
        <f t="shared" si="205"/>
        <v>-</v>
      </c>
      <c r="BW212" s="64" t="str">
        <f t="shared" si="237"/>
        <v>-</v>
      </c>
      <c r="BX212" s="64" t="str">
        <f t="shared" si="206"/>
        <v>-</v>
      </c>
      <c r="BY212" s="57" t="str">
        <f t="shared" si="238"/>
        <v>-</v>
      </c>
      <c r="BZ212" s="56">
        <f t="shared" si="250"/>
        <v>168</v>
      </c>
      <c r="CA212" s="64" t="str">
        <f t="shared" si="239"/>
        <v>-</v>
      </c>
      <c r="CB212" s="64" t="str">
        <f t="shared" si="207"/>
        <v>-</v>
      </c>
      <c r="CC212" s="64" t="str">
        <f t="shared" si="208"/>
        <v>-</v>
      </c>
      <c r="CD212" s="64" t="str">
        <f t="shared" si="209"/>
        <v>-</v>
      </c>
      <c r="CE212" s="64" t="str">
        <f t="shared" si="240"/>
        <v>-</v>
      </c>
      <c r="CF212" s="64" t="str">
        <f t="shared" si="210"/>
        <v>-</v>
      </c>
      <c r="CG212" s="57" t="str">
        <f t="shared" si="241"/>
        <v>-</v>
      </c>
      <c r="CH212" s="56">
        <f t="shared" si="251"/>
        <v>168</v>
      </c>
      <c r="CI212" s="64" t="str">
        <f t="shared" si="242"/>
        <v>-</v>
      </c>
      <c r="CJ212" s="64" t="str">
        <f t="shared" si="211"/>
        <v>-</v>
      </c>
      <c r="CK212" s="64" t="str">
        <f t="shared" si="212"/>
        <v>-</v>
      </c>
      <c r="CL212" s="64" t="str">
        <f t="shared" si="213"/>
        <v>-</v>
      </c>
      <c r="CM212" s="64" t="str">
        <f t="shared" si="243"/>
        <v>-</v>
      </c>
      <c r="CN212" s="64" t="str">
        <f t="shared" si="214"/>
        <v>-</v>
      </c>
      <c r="CO212" s="57" t="str">
        <f t="shared" si="244"/>
        <v>-</v>
      </c>
    </row>
    <row r="213" spans="3:93" ht="18" customHeight="1" x14ac:dyDescent="0.25">
      <c r="C213" s="299"/>
      <c r="D213" s="240"/>
      <c r="E213" s="64"/>
      <c r="F213" s="240"/>
      <c r="I213" s="62"/>
      <c r="O213" s="56">
        <f t="shared" si="252"/>
        <v>169</v>
      </c>
      <c r="P213" s="64">
        <f t="shared" si="215"/>
        <v>0</v>
      </c>
      <c r="Q213" s="64" t="str">
        <f t="shared" si="176"/>
        <v>-</v>
      </c>
      <c r="R213" s="64" t="str">
        <f t="shared" si="177"/>
        <v>-</v>
      </c>
      <c r="S213" s="64">
        <f t="shared" si="216"/>
        <v>0</v>
      </c>
      <c r="T213" s="64" t="str">
        <f t="shared" si="217"/>
        <v>-</v>
      </c>
      <c r="U213" s="57" t="str">
        <f t="shared" si="178"/>
        <v>Payoff</v>
      </c>
      <c r="V213" s="56">
        <f t="shared" si="253"/>
        <v>169</v>
      </c>
      <c r="W213" s="64">
        <f t="shared" si="218"/>
        <v>0</v>
      </c>
      <c r="X213" s="64" t="str">
        <f t="shared" si="179"/>
        <v>-</v>
      </c>
      <c r="Y213" s="64">
        <f t="shared" si="180"/>
        <v>0</v>
      </c>
      <c r="Z213" s="64" t="str">
        <f t="shared" si="181"/>
        <v>-</v>
      </c>
      <c r="AA213" s="64" t="str">
        <f t="shared" si="219"/>
        <v>-</v>
      </c>
      <c r="AB213" s="64" t="str">
        <f t="shared" si="182"/>
        <v>-</v>
      </c>
      <c r="AC213" s="57" t="str">
        <f t="shared" si="220"/>
        <v>Payoff</v>
      </c>
      <c r="AD213" s="56">
        <f t="shared" si="254"/>
        <v>169</v>
      </c>
      <c r="AE213" s="64">
        <f t="shared" si="221"/>
        <v>0</v>
      </c>
      <c r="AF213" s="64" t="str">
        <f t="shared" si="183"/>
        <v>-</v>
      </c>
      <c r="AG213" s="64">
        <f t="shared" si="184"/>
        <v>0</v>
      </c>
      <c r="AH213" s="64" t="str">
        <f t="shared" si="185"/>
        <v>-</v>
      </c>
      <c r="AI213" s="64" t="str">
        <f t="shared" si="222"/>
        <v>-</v>
      </c>
      <c r="AJ213" s="64" t="str">
        <f t="shared" si="186"/>
        <v>-</v>
      </c>
      <c r="AK213" s="57" t="str">
        <f t="shared" si="223"/>
        <v>Payoff</v>
      </c>
      <c r="AL213" s="56">
        <f t="shared" si="245"/>
        <v>169</v>
      </c>
      <c r="AM213" s="64" t="str">
        <f t="shared" si="224"/>
        <v>-</v>
      </c>
      <c r="AN213" s="64" t="str">
        <f t="shared" si="187"/>
        <v>-</v>
      </c>
      <c r="AO213" s="64" t="str">
        <f t="shared" si="188"/>
        <v>-</v>
      </c>
      <c r="AP213" s="64" t="str">
        <f t="shared" si="189"/>
        <v>-</v>
      </c>
      <c r="AQ213" s="64" t="str">
        <f t="shared" si="225"/>
        <v>-</v>
      </c>
      <c r="AR213" s="64" t="str">
        <f t="shared" si="190"/>
        <v>-</v>
      </c>
      <c r="AS213" s="57" t="str">
        <f t="shared" si="226"/>
        <v>-</v>
      </c>
      <c r="AT213" s="56">
        <f t="shared" si="246"/>
        <v>169</v>
      </c>
      <c r="AU213" s="64" t="str">
        <f t="shared" si="227"/>
        <v>-</v>
      </c>
      <c r="AV213" s="64" t="str">
        <f t="shared" si="191"/>
        <v>-</v>
      </c>
      <c r="AW213" s="64" t="str">
        <f t="shared" si="192"/>
        <v>-</v>
      </c>
      <c r="AX213" s="64" t="str">
        <f t="shared" si="193"/>
        <v>-</v>
      </c>
      <c r="AY213" s="64" t="str">
        <f t="shared" si="228"/>
        <v>-</v>
      </c>
      <c r="AZ213" s="64" t="str">
        <f t="shared" si="194"/>
        <v>-</v>
      </c>
      <c r="BA213" s="57" t="str">
        <f t="shared" si="229"/>
        <v>-</v>
      </c>
      <c r="BB213" s="56">
        <f t="shared" si="247"/>
        <v>169</v>
      </c>
      <c r="BC213" s="64" t="str">
        <f t="shared" si="230"/>
        <v>-</v>
      </c>
      <c r="BD213" s="64" t="str">
        <f t="shared" si="195"/>
        <v>-</v>
      </c>
      <c r="BE213" s="64" t="str">
        <f t="shared" si="196"/>
        <v>-</v>
      </c>
      <c r="BF213" s="64" t="str">
        <f t="shared" si="197"/>
        <v>-</v>
      </c>
      <c r="BG213" s="64" t="str">
        <f t="shared" si="231"/>
        <v>-</v>
      </c>
      <c r="BH213" s="64" t="str">
        <f t="shared" si="198"/>
        <v>-</v>
      </c>
      <c r="BI213" s="57" t="str">
        <f t="shared" si="232"/>
        <v>-</v>
      </c>
      <c r="BJ213" s="56">
        <f t="shared" si="248"/>
        <v>169</v>
      </c>
      <c r="BK213" s="64" t="str">
        <f t="shared" si="233"/>
        <v>-</v>
      </c>
      <c r="BL213" s="64" t="str">
        <f t="shared" si="199"/>
        <v>-</v>
      </c>
      <c r="BM213" s="64" t="str">
        <f t="shared" si="200"/>
        <v>-</v>
      </c>
      <c r="BN213" s="64" t="str">
        <f t="shared" si="201"/>
        <v>-</v>
      </c>
      <c r="BO213" s="64" t="str">
        <f t="shared" si="234"/>
        <v>-</v>
      </c>
      <c r="BP213" s="64" t="str">
        <f t="shared" si="202"/>
        <v>-</v>
      </c>
      <c r="BQ213" s="57" t="str">
        <f t="shared" si="235"/>
        <v>-</v>
      </c>
      <c r="BR213" s="56">
        <f t="shared" si="249"/>
        <v>169</v>
      </c>
      <c r="BS213" s="64" t="str">
        <f t="shared" si="236"/>
        <v>-</v>
      </c>
      <c r="BT213" s="64" t="str">
        <f t="shared" si="203"/>
        <v>-</v>
      </c>
      <c r="BU213" s="64" t="str">
        <f t="shared" si="204"/>
        <v>-</v>
      </c>
      <c r="BV213" s="64" t="str">
        <f t="shared" si="205"/>
        <v>-</v>
      </c>
      <c r="BW213" s="64" t="str">
        <f t="shared" si="237"/>
        <v>-</v>
      </c>
      <c r="BX213" s="64" t="str">
        <f t="shared" si="206"/>
        <v>-</v>
      </c>
      <c r="BY213" s="57" t="str">
        <f t="shared" si="238"/>
        <v>-</v>
      </c>
      <c r="BZ213" s="56">
        <f t="shared" si="250"/>
        <v>169</v>
      </c>
      <c r="CA213" s="64" t="str">
        <f t="shared" si="239"/>
        <v>-</v>
      </c>
      <c r="CB213" s="64" t="str">
        <f t="shared" si="207"/>
        <v>-</v>
      </c>
      <c r="CC213" s="64" t="str">
        <f t="shared" si="208"/>
        <v>-</v>
      </c>
      <c r="CD213" s="64" t="str">
        <f t="shared" si="209"/>
        <v>-</v>
      </c>
      <c r="CE213" s="64" t="str">
        <f t="shared" si="240"/>
        <v>-</v>
      </c>
      <c r="CF213" s="64" t="str">
        <f t="shared" si="210"/>
        <v>-</v>
      </c>
      <c r="CG213" s="57" t="str">
        <f t="shared" si="241"/>
        <v>-</v>
      </c>
      <c r="CH213" s="56">
        <f t="shared" si="251"/>
        <v>169</v>
      </c>
      <c r="CI213" s="64" t="str">
        <f t="shared" si="242"/>
        <v>-</v>
      </c>
      <c r="CJ213" s="64" t="str">
        <f t="shared" si="211"/>
        <v>-</v>
      </c>
      <c r="CK213" s="64" t="str">
        <f t="shared" si="212"/>
        <v>-</v>
      </c>
      <c r="CL213" s="64" t="str">
        <f t="shared" si="213"/>
        <v>-</v>
      </c>
      <c r="CM213" s="64" t="str">
        <f t="shared" si="243"/>
        <v>-</v>
      </c>
      <c r="CN213" s="64" t="str">
        <f t="shared" si="214"/>
        <v>-</v>
      </c>
      <c r="CO213" s="57" t="str">
        <f t="shared" si="244"/>
        <v>-</v>
      </c>
    </row>
    <row r="214" spans="3:93" ht="18" customHeight="1" x14ac:dyDescent="0.25">
      <c r="C214" s="299"/>
      <c r="D214" s="240"/>
      <c r="E214" s="64"/>
      <c r="F214" s="240"/>
      <c r="G214" s="54"/>
      <c r="H214" s="54"/>
      <c r="I214" s="62"/>
      <c r="J214" s="54"/>
      <c r="K214" s="54"/>
      <c r="L214" s="54"/>
      <c r="M214" s="54"/>
      <c r="N214" s="54"/>
      <c r="O214" s="56">
        <f t="shared" si="252"/>
        <v>170</v>
      </c>
      <c r="P214" s="64">
        <f t="shared" si="215"/>
        <v>0</v>
      </c>
      <c r="Q214" s="64" t="str">
        <f t="shared" si="176"/>
        <v>-</v>
      </c>
      <c r="R214" s="64" t="str">
        <f t="shared" si="177"/>
        <v>-</v>
      </c>
      <c r="S214" s="64">
        <f t="shared" si="216"/>
        <v>0</v>
      </c>
      <c r="T214" s="64" t="str">
        <f t="shared" si="217"/>
        <v>-</v>
      </c>
      <c r="U214" s="57" t="str">
        <f t="shared" si="178"/>
        <v>Payoff</v>
      </c>
      <c r="V214" s="56">
        <f t="shared" si="253"/>
        <v>170</v>
      </c>
      <c r="W214" s="64">
        <f t="shared" si="218"/>
        <v>0</v>
      </c>
      <c r="X214" s="64" t="str">
        <f t="shared" si="179"/>
        <v>-</v>
      </c>
      <c r="Y214" s="64">
        <f t="shared" si="180"/>
        <v>0</v>
      </c>
      <c r="Z214" s="64" t="str">
        <f t="shared" si="181"/>
        <v>-</v>
      </c>
      <c r="AA214" s="64" t="str">
        <f t="shared" si="219"/>
        <v>-</v>
      </c>
      <c r="AB214" s="64" t="str">
        <f t="shared" si="182"/>
        <v>-</v>
      </c>
      <c r="AC214" s="57" t="str">
        <f t="shared" si="220"/>
        <v>Payoff</v>
      </c>
      <c r="AD214" s="56">
        <f t="shared" si="254"/>
        <v>170</v>
      </c>
      <c r="AE214" s="64">
        <f t="shared" si="221"/>
        <v>0</v>
      </c>
      <c r="AF214" s="64" t="str">
        <f t="shared" si="183"/>
        <v>-</v>
      </c>
      <c r="AG214" s="64">
        <f t="shared" si="184"/>
        <v>0</v>
      </c>
      <c r="AH214" s="64" t="str">
        <f t="shared" si="185"/>
        <v>-</v>
      </c>
      <c r="AI214" s="64" t="str">
        <f t="shared" si="222"/>
        <v>-</v>
      </c>
      <c r="AJ214" s="64" t="str">
        <f t="shared" si="186"/>
        <v>-</v>
      </c>
      <c r="AK214" s="57" t="str">
        <f t="shared" si="223"/>
        <v>Payoff</v>
      </c>
      <c r="AL214" s="56">
        <f t="shared" si="245"/>
        <v>170</v>
      </c>
      <c r="AM214" s="64" t="str">
        <f t="shared" si="224"/>
        <v>-</v>
      </c>
      <c r="AN214" s="64" t="str">
        <f t="shared" si="187"/>
        <v>-</v>
      </c>
      <c r="AO214" s="64" t="str">
        <f t="shared" si="188"/>
        <v>-</v>
      </c>
      <c r="AP214" s="64" t="str">
        <f t="shared" si="189"/>
        <v>-</v>
      </c>
      <c r="AQ214" s="64" t="str">
        <f t="shared" si="225"/>
        <v>-</v>
      </c>
      <c r="AR214" s="64" t="str">
        <f t="shared" si="190"/>
        <v>-</v>
      </c>
      <c r="AS214" s="57" t="str">
        <f t="shared" si="226"/>
        <v>-</v>
      </c>
      <c r="AT214" s="56">
        <f t="shared" si="246"/>
        <v>170</v>
      </c>
      <c r="AU214" s="64" t="str">
        <f t="shared" si="227"/>
        <v>-</v>
      </c>
      <c r="AV214" s="64" t="str">
        <f t="shared" si="191"/>
        <v>-</v>
      </c>
      <c r="AW214" s="64" t="str">
        <f t="shared" si="192"/>
        <v>-</v>
      </c>
      <c r="AX214" s="64" t="str">
        <f t="shared" si="193"/>
        <v>-</v>
      </c>
      <c r="AY214" s="64" t="str">
        <f t="shared" si="228"/>
        <v>-</v>
      </c>
      <c r="AZ214" s="64" t="str">
        <f t="shared" si="194"/>
        <v>-</v>
      </c>
      <c r="BA214" s="57" t="str">
        <f t="shared" si="229"/>
        <v>-</v>
      </c>
      <c r="BB214" s="56">
        <f t="shared" si="247"/>
        <v>170</v>
      </c>
      <c r="BC214" s="64" t="str">
        <f t="shared" si="230"/>
        <v>-</v>
      </c>
      <c r="BD214" s="64" t="str">
        <f t="shared" si="195"/>
        <v>-</v>
      </c>
      <c r="BE214" s="64" t="str">
        <f t="shared" si="196"/>
        <v>-</v>
      </c>
      <c r="BF214" s="64" t="str">
        <f t="shared" si="197"/>
        <v>-</v>
      </c>
      <c r="BG214" s="64" t="str">
        <f t="shared" si="231"/>
        <v>-</v>
      </c>
      <c r="BH214" s="64" t="str">
        <f t="shared" si="198"/>
        <v>-</v>
      </c>
      <c r="BI214" s="57" t="str">
        <f t="shared" si="232"/>
        <v>-</v>
      </c>
      <c r="BJ214" s="56">
        <f t="shared" si="248"/>
        <v>170</v>
      </c>
      <c r="BK214" s="64" t="str">
        <f t="shared" si="233"/>
        <v>-</v>
      </c>
      <c r="BL214" s="64" t="str">
        <f t="shared" si="199"/>
        <v>-</v>
      </c>
      <c r="BM214" s="64" t="str">
        <f t="shared" si="200"/>
        <v>-</v>
      </c>
      <c r="BN214" s="64" t="str">
        <f t="shared" si="201"/>
        <v>-</v>
      </c>
      <c r="BO214" s="64" t="str">
        <f t="shared" si="234"/>
        <v>-</v>
      </c>
      <c r="BP214" s="64" t="str">
        <f t="shared" si="202"/>
        <v>-</v>
      </c>
      <c r="BQ214" s="57" t="str">
        <f t="shared" si="235"/>
        <v>-</v>
      </c>
      <c r="BR214" s="56">
        <f t="shared" si="249"/>
        <v>170</v>
      </c>
      <c r="BS214" s="64" t="str">
        <f t="shared" si="236"/>
        <v>-</v>
      </c>
      <c r="BT214" s="64" t="str">
        <f t="shared" si="203"/>
        <v>-</v>
      </c>
      <c r="BU214" s="64" t="str">
        <f t="shared" si="204"/>
        <v>-</v>
      </c>
      <c r="BV214" s="64" t="str">
        <f t="shared" si="205"/>
        <v>-</v>
      </c>
      <c r="BW214" s="64" t="str">
        <f t="shared" si="237"/>
        <v>-</v>
      </c>
      <c r="BX214" s="64" t="str">
        <f t="shared" si="206"/>
        <v>-</v>
      </c>
      <c r="BY214" s="57" t="str">
        <f t="shared" si="238"/>
        <v>-</v>
      </c>
      <c r="BZ214" s="56">
        <f t="shared" si="250"/>
        <v>170</v>
      </c>
      <c r="CA214" s="64" t="str">
        <f t="shared" si="239"/>
        <v>-</v>
      </c>
      <c r="CB214" s="64" t="str">
        <f t="shared" si="207"/>
        <v>-</v>
      </c>
      <c r="CC214" s="64" t="str">
        <f t="shared" si="208"/>
        <v>-</v>
      </c>
      <c r="CD214" s="64" t="str">
        <f t="shared" si="209"/>
        <v>-</v>
      </c>
      <c r="CE214" s="64" t="str">
        <f t="shared" si="240"/>
        <v>-</v>
      </c>
      <c r="CF214" s="64" t="str">
        <f t="shared" si="210"/>
        <v>-</v>
      </c>
      <c r="CG214" s="57" t="str">
        <f t="shared" si="241"/>
        <v>-</v>
      </c>
      <c r="CH214" s="56">
        <f t="shared" si="251"/>
        <v>170</v>
      </c>
      <c r="CI214" s="64" t="str">
        <f t="shared" si="242"/>
        <v>-</v>
      </c>
      <c r="CJ214" s="64" t="str">
        <f t="shared" si="211"/>
        <v>-</v>
      </c>
      <c r="CK214" s="64" t="str">
        <f t="shared" si="212"/>
        <v>-</v>
      </c>
      <c r="CL214" s="64" t="str">
        <f t="shared" si="213"/>
        <v>-</v>
      </c>
      <c r="CM214" s="64" t="str">
        <f t="shared" si="243"/>
        <v>-</v>
      </c>
      <c r="CN214" s="64" t="str">
        <f t="shared" si="214"/>
        <v>-</v>
      </c>
      <c r="CO214" s="57" t="str">
        <f t="shared" si="244"/>
        <v>-</v>
      </c>
    </row>
    <row r="215" spans="3:93" ht="18" customHeight="1" x14ac:dyDescent="0.25">
      <c r="C215" s="299"/>
      <c r="D215" s="240"/>
      <c r="E215" s="64"/>
      <c r="F215" s="240"/>
      <c r="I215" s="62"/>
      <c r="O215" s="56">
        <f t="shared" si="252"/>
        <v>171</v>
      </c>
      <c r="P215" s="64">
        <f t="shared" si="215"/>
        <v>0</v>
      </c>
      <c r="Q215" s="64" t="str">
        <f t="shared" si="176"/>
        <v>-</v>
      </c>
      <c r="R215" s="64" t="str">
        <f t="shared" si="177"/>
        <v>-</v>
      </c>
      <c r="S215" s="64">
        <f t="shared" si="216"/>
        <v>0</v>
      </c>
      <c r="T215" s="64" t="str">
        <f t="shared" si="217"/>
        <v>-</v>
      </c>
      <c r="U215" s="57" t="str">
        <f t="shared" si="178"/>
        <v>Payoff</v>
      </c>
      <c r="V215" s="56">
        <f t="shared" si="253"/>
        <v>171</v>
      </c>
      <c r="W215" s="64">
        <f t="shared" si="218"/>
        <v>0</v>
      </c>
      <c r="X215" s="64" t="str">
        <f t="shared" si="179"/>
        <v>-</v>
      </c>
      <c r="Y215" s="64">
        <f t="shared" si="180"/>
        <v>0</v>
      </c>
      <c r="Z215" s="64" t="str">
        <f t="shared" si="181"/>
        <v>-</v>
      </c>
      <c r="AA215" s="64" t="str">
        <f t="shared" si="219"/>
        <v>-</v>
      </c>
      <c r="AB215" s="64" t="str">
        <f t="shared" si="182"/>
        <v>-</v>
      </c>
      <c r="AC215" s="57" t="str">
        <f t="shared" si="220"/>
        <v>Payoff</v>
      </c>
      <c r="AD215" s="56">
        <f t="shared" si="254"/>
        <v>171</v>
      </c>
      <c r="AE215" s="64">
        <f t="shared" si="221"/>
        <v>0</v>
      </c>
      <c r="AF215" s="64" t="str">
        <f t="shared" si="183"/>
        <v>-</v>
      </c>
      <c r="AG215" s="64">
        <f t="shared" si="184"/>
        <v>0</v>
      </c>
      <c r="AH215" s="64" t="str">
        <f t="shared" si="185"/>
        <v>-</v>
      </c>
      <c r="AI215" s="64" t="str">
        <f t="shared" si="222"/>
        <v>-</v>
      </c>
      <c r="AJ215" s="64" t="str">
        <f t="shared" si="186"/>
        <v>-</v>
      </c>
      <c r="AK215" s="57" t="str">
        <f t="shared" si="223"/>
        <v>Payoff</v>
      </c>
      <c r="AL215" s="56">
        <f t="shared" si="245"/>
        <v>171</v>
      </c>
      <c r="AM215" s="64" t="str">
        <f t="shared" si="224"/>
        <v>-</v>
      </c>
      <c r="AN215" s="64" t="str">
        <f t="shared" si="187"/>
        <v>-</v>
      </c>
      <c r="AO215" s="64" t="str">
        <f t="shared" si="188"/>
        <v>-</v>
      </c>
      <c r="AP215" s="64" t="str">
        <f t="shared" si="189"/>
        <v>-</v>
      </c>
      <c r="AQ215" s="64" t="str">
        <f t="shared" si="225"/>
        <v>-</v>
      </c>
      <c r="AR215" s="64" t="str">
        <f t="shared" si="190"/>
        <v>-</v>
      </c>
      <c r="AS215" s="57" t="str">
        <f t="shared" si="226"/>
        <v>-</v>
      </c>
      <c r="AT215" s="56">
        <f t="shared" si="246"/>
        <v>171</v>
      </c>
      <c r="AU215" s="64" t="str">
        <f t="shared" si="227"/>
        <v>-</v>
      </c>
      <c r="AV215" s="64" t="str">
        <f t="shared" si="191"/>
        <v>-</v>
      </c>
      <c r="AW215" s="64" t="str">
        <f t="shared" si="192"/>
        <v>-</v>
      </c>
      <c r="AX215" s="64" t="str">
        <f t="shared" si="193"/>
        <v>-</v>
      </c>
      <c r="AY215" s="64" t="str">
        <f t="shared" si="228"/>
        <v>-</v>
      </c>
      <c r="AZ215" s="64" t="str">
        <f t="shared" si="194"/>
        <v>-</v>
      </c>
      <c r="BA215" s="57" t="str">
        <f t="shared" si="229"/>
        <v>-</v>
      </c>
      <c r="BB215" s="56">
        <f t="shared" si="247"/>
        <v>171</v>
      </c>
      <c r="BC215" s="64" t="str">
        <f t="shared" si="230"/>
        <v>-</v>
      </c>
      <c r="BD215" s="64" t="str">
        <f t="shared" si="195"/>
        <v>-</v>
      </c>
      <c r="BE215" s="64" t="str">
        <f t="shared" si="196"/>
        <v>-</v>
      </c>
      <c r="BF215" s="64" t="str">
        <f t="shared" si="197"/>
        <v>-</v>
      </c>
      <c r="BG215" s="64" t="str">
        <f t="shared" si="231"/>
        <v>-</v>
      </c>
      <c r="BH215" s="64" t="str">
        <f t="shared" si="198"/>
        <v>-</v>
      </c>
      <c r="BI215" s="57" t="str">
        <f t="shared" si="232"/>
        <v>-</v>
      </c>
      <c r="BJ215" s="56">
        <f t="shared" si="248"/>
        <v>171</v>
      </c>
      <c r="BK215" s="64" t="str">
        <f t="shared" si="233"/>
        <v>-</v>
      </c>
      <c r="BL215" s="64" t="str">
        <f t="shared" si="199"/>
        <v>-</v>
      </c>
      <c r="BM215" s="64" t="str">
        <f t="shared" si="200"/>
        <v>-</v>
      </c>
      <c r="BN215" s="64" t="str">
        <f t="shared" si="201"/>
        <v>-</v>
      </c>
      <c r="BO215" s="64" t="str">
        <f t="shared" si="234"/>
        <v>-</v>
      </c>
      <c r="BP215" s="64" t="str">
        <f t="shared" si="202"/>
        <v>-</v>
      </c>
      <c r="BQ215" s="57" t="str">
        <f t="shared" si="235"/>
        <v>-</v>
      </c>
      <c r="BR215" s="56">
        <f t="shared" si="249"/>
        <v>171</v>
      </c>
      <c r="BS215" s="64" t="str">
        <f t="shared" si="236"/>
        <v>-</v>
      </c>
      <c r="BT215" s="64" t="str">
        <f t="shared" si="203"/>
        <v>-</v>
      </c>
      <c r="BU215" s="64" t="str">
        <f t="shared" si="204"/>
        <v>-</v>
      </c>
      <c r="BV215" s="64" t="str">
        <f t="shared" si="205"/>
        <v>-</v>
      </c>
      <c r="BW215" s="64" t="str">
        <f t="shared" si="237"/>
        <v>-</v>
      </c>
      <c r="BX215" s="64" t="str">
        <f t="shared" si="206"/>
        <v>-</v>
      </c>
      <c r="BY215" s="57" t="str">
        <f t="shared" si="238"/>
        <v>-</v>
      </c>
      <c r="BZ215" s="56">
        <f t="shared" si="250"/>
        <v>171</v>
      </c>
      <c r="CA215" s="64" t="str">
        <f t="shared" si="239"/>
        <v>-</v>
      </c>
      <c r="CB215" s="64" t="str">
        <f t="shared" si="207"/>
        <v>-</v>
      </c>
      <c r="CC215" s="64" t="str">
        <f t="shared" si="208"/>
        <v>-</v>
      </c>
      <c r="CD215" s="64" t="str">
        <f t="shared" si="209"/>
        <v>-</v>
      </c>
      <c r="CE215" s="64" t="str">
        <f t="shared" si="240"/>
        <v>-</v>
      </c>
      <c r="CF215" s="64" t="str">
        <f t="shared" si="210"/>
        <v>-</v>
      </c>
      <c r="CG215" s="57" t="str">
        <f t="shared" si="241"/>
        <v>-</v>
      </c>
      <c r="CH215" s="56">
        <f t="shared" si="251"/>
        <v>171</v>
      </c>
      <c r="CI215" s="64" t="str">
        <f t="shared" si="242"/>
        <v>-</v>
      </c>
      <c r="CJ215" s="64" t="str">
        <f t="shared" si="211"/>
        <v>-</v>
      </c>
      <c r="CK215" s="64" t="str">
        <f t="shared" si="212"/>
        <v>-</v>
      </c>
      <c r="CL215" s="64" t="str">
        <f t="shared" si="213"/>
        <v>-</v>
      </c>
      <c r="CM215" s="64" t="str">
        <f t="shared" si="243"/>
        <v>-</v>
      </c>
      <c r="CN215" s="64" t="str">
        <f t="shared" si="214"/>
        <v>-</v>
      </c>
      <c r="CO215" s="57" t="str">
        <f t="shared" si="244"/>
        <v>-</v>
      </c>
    </row>
    <row r="216" spans="3:93" ht="18" customHeight="1" x14ac:dyDescent="0.25">
      <c r="C216" s="299"/>
      <c r="D216" s="240"/>
      <c r="E216" s="64"/>
      <c r="F216" s="240"/>
      <c r="G216" s="61"/>
      <c r="H216" s="61"/>
      <c r="I216" s="62"/>
      <c r="J216" s="61"/>
      <c r="K216" s="61"/>
      <c r="L216" s="61"/>
      <c r="M216" s="61"/>
      <c r="N216" s="61"/>
      <c r="O216" s="56">
        <f t="shared" si="252"/>
        <v>172</v>
      </c>
      <c r="P216" s="64">
        <f t="shared" si="215"/>
        <v>0</v>
      </c>
      <c r="Q216" s="64" t="str">
        <f t="shared" si="176"/>
        <v>-</v>
      </c>
      <c r="R216" s="64" t="str">
        <f t="shared" si="177"/>
        <v>-</v>
      </c>
      <c r="S216" s="64">
        <f t="shared" si="216"/>
        <v>0</v>
      </c>
      <c r="T216" s="64" t="str">
        <f t="shared" si="217"/>
        <v>-</v>
      </c>
      <c r="U216" s="57" t="str">
        <f t="shared" si="178"/>
        <v>Payoff</v>
      </c>
      <c r="V216" s="56">
        <f t="shared" si="253"/>
        <v>172</v>
      </c>
      <c r="W216" s="64">
        <f t="shared" si="218"/>
        <v>0</v>
      </c>
      <c r="X216" s="64" t="str">
        <f t="shared" si="179"/>
        <v>-</v>
      </c>
      <c r="Y216" s="64">
        <f t="shared" si="180"/>
        <v>0</v>
      </c>
      <c r="Z216" s="64" t="str">
        <f t="shared" si="181"/>
        <v>-</v>
      </c>
      <c r="AA216" s="64" t="str">
        <f t="shared" si="219"/>
        <v>-</v>
      </c>
      <c r="AB216" s="64" t="str">
        <f t="shared" si="182"/>
        <v>-</v>
      </c>
      <c r="AC216" s="57" t="str">
        <f t="shared" si="220"/>
        <v>Payoff</v>
      </c>
      <c r="AD216" s="56">
        <f t="shared" si="254"/>
        <v>172</v>
      </c>
      <c r="AE216" s="64">
        <f t="shared" si="221"/>
        <v>0</v>
      </c>
      <c r="AF216" s="64" t="str">
        <f t="shared" si="183"/>
        <v>-</v>
      </c>
      <c r="AG216" s="64">
        <f t="shared" si="184"/>
        <v>0</v>
      </c>
      <c r="AH216" s="64" t="str">
        <f t="shared" si="185"/>
        <v>-</v>
      </c>
      <c r="AI216" s="64" t="str">
        <f t="shared" si="222"/>
        <v>-</v>
      </c>
      <c r="AJ216" s="64" t="str">
        <f t="shared" si="186"/>
        <v>-</v>
      </c>
      <c r="AK216" s="57" t="str">
        <f t="shared" si="223"/>
        <v>Payoff</v>
      </c>
      <c r="AL216" s="56">
        <f t="shared" si="245"/>
        <v>172</v>
      </c>
      <c r="AM216" s="64" t="str">
        <f t="shared" si="224"/>
        <v>-</v>
      </c>
      <c r="AN216" s="64" t="str">
        <f t="shared" si="187"/>
        <v>-</v>
      </c>
      <c r="AO216" s="64" t="str">
        <f t="shared" si="188"/>
        <v>-</v>
      </c>
      <c r="AP216" s="64" t="str">
        <f t="shared" si="189"/>
        <v>-</v>
      </c>
      <c r="AQ216" s="64" t="str">
        <f t="shared" si="225"/>
        <v>-</v>
      </c>
      <c r="AR216" s="64" t="str">
        <f t="shared" si="190"/>
        <v>-</v>
      </c>
      <c r="AS216" s="57" t="str">
        <f t="shared" si="226"/>
        <v>-</v>
      </c>
      <c r="AT216" s="56">
        <f t="shared" si="246"/>
        <v>172</v>
      </c>
      <c r="AU216" s="64" t="str">
        <f t="shared" si="227"/>
        <v>-</v>
      </c>
      <c r="AV216" s="64" t="str">
        <f t="shared" si="191"/>
        <v>-</v>
      </c>
      <c r="AW216" s="64" t="str">
        <f t="shared" si="192"/>
        <v>-</v>
      </c>
      <c r="AX216" s="64" t="str">
        <f t="shared" si="193"/>
        <v>-</v>
      </c>
      <c r="AY216" s="64" t="str">
        <f t="shared" si="228"/>
        <v>-</v>
      </c>
      <c r="AZ216" s="64" t="str">
        <f t="shared" si="194"/>
        <v>-</v>
      </c>
      <c r="BA216" s="57" t="str">
        <f t="shared" si="229"/>
        <v>-</v>
      </c>
      <c r="BB216" s="56">
        <f t="shared" si="247"/>
        <v>172</v>
      </c>
      <c r="BC216" s="64" t="str">
        <f t="shared" si="230"/>
        <v>-</v>
      </c>
      <c r="BD216" s="64" t="str">
        <f t="shared" si="195"/>
        <v>-</v>
      </c>
      <c r="BE216" s="64" t="str">
        <f t="shared" si="196"/>
        <v>-</v>
      </c>
      <c r="BF216" s="64" t="str">
        <f t="shared" si="197"/>
        <v>-</v>
      </c>
      <c r="BG216" s="64" t="str">
        <f t="shared" si="231"/>
        <v>-</v>
      </c>
      <c r="BH216" s="64" t="str">
        <f t="shared" si="198"/>
        <v>-</v>
      </c>
      <c r="BI216" s="57" t="str">
        <f t="shared" si="232"/>
        <v>-</v>
      </c>
      <c r="BJ216" s="56">
        <f t="shared" si="248"/>
        <v>172</v>
      </c>
      <c r="BK216" s="64" t="str">
        <f t="shared" si="233"/>
        <v>-</v>
      </c>
      <c r="BL216" s="64" t="str">
        <f t="shared" si="199"/>
        <v>-</v>
      </c>
      <c r="BM216" s="64" t="str">
        <f t="shared" si="200"/>
        <v>-</v>
      </c>
      <c r="BN216" s="64" t="str">
        <f t="shared" si="201"/>
        <v>-</v>
      </c>
      <c r="BO216" s="64" t="str">
        <f t="shared" si="234"/>
        <v>-</v>
      </c>
      <c r="BP216" s="64" t="str">
        <f t="shared" si="202"/>
        <v>-</v>
      </c>
      <c r="BQ216" s="57" t="str">
        <f t="shared" si="235"/>
        <v>-</v>
      </c>
      <c r="BR216" s="56">
        <f t="shared" si="249"/>
        <v>172</v>
      </c>
      <c r="BS216" s="64" t="str">
        <f t="shared" si="236"/>
        <v>-</v>
      </c>
      <c r="BT216" s="64" t="str">
        <f t="shared" si="203"/>
        <v>-</v>
      </c>
      <c r="BU216" s="64" t="str">
        <f t="shared" si="204"/>
        <v>-</v>
      </c>
      <c r="BV216" s="64" t="str">
        <f t="shared" si="205"/>
        <v>-</v>
      </c>
      <c r="BW216" s="64" t="str">
        <f t="shared" si="237"/>
        <v>-</v>
      </c>
      <c r="BX216" s="64" t="str">
        <f t="shared" si="206"/>
        <v>-</v>
      </c>
      <c r="BY216" s="57" t="str">
        <f t="shared" si="238"/>
        <v>-</v>
      </c>
      <c r="BZ216" s="56">
        <f t="shared" si="250"/>
        <v>172</v>
      </c>
      <c r="CA216" s="64" t="str">
        <f t="shared" si="239"/>
        <v>-</v>
      </c>
      <c r="CB216" s="64" t="str">
        <f t="shared" si="207"/>
        <v>-</v>
      </c>
      <c r="CC216" s="64" t="str">
        <f t="shared" si="208"/>
        <v>-</v>
      </c>
      <c r="CD216" s="64" t="str">
        <f t="shared" si="209"/>
        <v>-</v>
      </c>
      <c r="CE216" s="64" t="str">
        <f t="shared" si="240"/>
        <v>-</v>
      </c>
      <c r="CF216" s="64" t="str">
        <f t="shared" si="210"/>
        <v>-</v>
      </c>
      <c r="CG216" s="57" t="str">
        <f t="shared" si="241"/>
        <v>-</v>
      </c>
      <c r="CH216" s="56">
        <f t="shared" si="251"/>
        <v>172</v>
      </c>
      <c r="CI216" s="64" t="str">
        <f t="shared" si="242"/>
        <v>-</v>
      </c>
      <c r="CJ216" s="64" t="str">
        <f t="shared" si="211"/>
        <v>-</v>
      </c>
      <c r="CK216" s="64" t="str">
        <f t="shared" si="212"/>
        <v>-</v>
      </c>
      <c r="CL216" s="64" t="str">
        <f t="shared" si="213"/>
        <v>-</v>
      </c>
      <c r="CM216" s="64" t="str">
        <f t="shared" si="243"/>
        <v>-</v>
      </c>
      <c r="CN216" s="64" t="str">
        <f t="shared" si="214"/>
        <v>-</v>
      </c>
      <c r="CO216" s="57" t="str">
        <f t="shared" si="244"/>
        <v>-</v>
      </c>
    </row>
    <row r="217" spans="3:93" ht="18" customHeight="1" x14ac:dyDescent="0.25">
      <c r="C217" s="299"/>
      <c r="D217" s="240"/>
      <c r="E217" s="64"/>
      <c r="F217" s="240"/>
      <c r="G217" s="61"/>
      <c r="H217" s="61"/>
      <c r="I217" s="61"/>
      <c r="J217" s="61"/>
      <c r="K217" s="61"/>
      <c r="L217" s="61"/>
      <c r="M217" s="61"/>
      <c r="N217" s="61"/>
      <c r="O217" s="56">
        <f t="shared" si="252"/>
        <v>173</v>
      </c>
      <c r="P217" s="64">
        <f t="shared" si="215"/>
        <v>0</v>
      </c>
      <c r="Q217" s="64" t="str">
        <f t="shared" si="176"/>
        <v>-</v>
      </c>
      <c r="R217" s="64" t="str">
        <f t="shared" si="177"/>
        <v>-</v>
      </c>
      <c r="S217" s="64">
        <f t="shared" si="216"/>
        <v>0</v>
      </c>
      <c r="T217" s="64" t="str">
        <f t="shared" si="217"/>
        <v>-</v>
      </c>
      <c r="U217" s="57" t="str">
        <f t="shared" si="178"/>
        <v>Payoff</v>
      </c>
      <c r="V217" s="56">
        <f t="shared" si="253"/>
        <v>173</v>
      </c>
      <c r="W217" s="64">
        <f t="shared" si="218"/>
        <v>0</v>
      </c>
      <c r="X217" s="64" t="str">
        <f t="shared" si="179"/>
        <v>-</v>
      </c>
      <c r="Y217" s="64">
        <f t="shared" si="180"/>
        <v>0</v>
      </c>
      <c r="Z217" s="64" t="str">
        <f t="shared" si="181"/>
        <v>-</v>
      </c>
      <c r="AA217" s="64" t="str">
        <f t="shared" si="219"/>
        <v>-</v>
      </c>
      <c r="AB217" s="64" t="str">
        <f t="shared" si="182"/>
        <v>-</v>
      </c>
      <c r="AC217" s="57" t="str">
        <f t="shared" si="220"/>
        <v>Payoff</v>
      </c>
      <c r="AD217" s="56">
        <f t="shared" si="254"/>
        <v>173</v>
      </c>
      <c r="AE217" s="64">
        <f t="shared" si="221"/>
        <v>0</v>
      </c>
      <c r="AF217" s="64" t="str">
        <f t="shared" si="183"/>
        <v>-</v>
      </c>
      <c r="AG217" s="64">
        <f t="shared" si="184"/>
        <v>0</v>
      </c>
      <c r="AH217" s="64" t="str">
        <f t="shared" si="185"/>
        <v>-</v>
      </c>
      <c r="AI217" s="64" t="str">
        <f t="shared" si="222"/>
        <v>-</v>
      </c>
      <c r="AJ217" s="64" t="str">
        <f t="shared" si="186"/>
        <v>-</v>
      </c>
      <c r="AK217" s="57" t="str">
        <f t="shared" si="223"/>
        <v>Payoff</v>
      </c>
      <c r="AL217" s="56">
        <f t="shared" si="245"/>
        <v>173</v>
      </c>
      <c r="AM217" s="64" t="str">
        <f t="shared" si="224"/>
        <v>-</v>
      </c>
      <c r="AN217" s="64" t="str">
        <f t="shared" si="187"/>
        <v>-</v>
      </c>
      <c r="AO217" s="64" t="str">
        <f t="shared" si="188"/>
        <v>-</v>
      </c>
      <c r="AP217" s="64" t="str">
        <f t="shared" si="189"/>
        <v>-</v>
      </c>
      <c r="AQ217" s="64" t="str">
        <f t="shared" si="225"/>
        <v>-</v>
      </c>
      <c r="AR217" s="64" t="str">
        <f t="shared" si="190"/>
        <v>-</v>
      </c>
      <c r="AS217" s="57" t="str">
        <f t="shared" si="226"/>
        <v>-</v>
      </c>
      <c r="AT217" s="56">
        <f t="shared" si="246"/>
        <v>173</v>
      </c>
      <c r="AU217" s="64" t="str">
        <f t="shared" si="227"/>
        <v>-</v>
      </c>
      <c r="AV217" s="64" t="str">
        <f t="shared" si="191"/>
        <v>-</v>
      </c>
      <c r="AW217" s="64" t="str">
        <f t="shared" si="192"/>
        <v>-</v>
      </c>
      <c r="AX217" s="64" t="str">
        <f t="shared" si="193"/>
        <v>-</v>
      </c>
      <c r="AY217" s="64" t="str">
        <f t="shared" si="228"/>
        <v>-</v>
      </c>
      <c r="AZ217" s="64" t="str">
        <f t="shared" si="194"/>
        <v>-</v>
      </c>
      <c r="BA217" s="57" t="str">
        <f t="shared" si="229"/>
        <v>-</v>
      </c>
      <c r="BB217" s="56">
        <f t="shared" si="247"/>
        <v>173</v>
      </c>
      <c r="BC217" s="64" t="str">
        <f t="shared" si="230"/>
        <v>-</v>
      </c>
      <c r="BD217" s="64" t="str">
        <f t="shared" si="195"/>
        <v>-</v>
      </c>
      <c r="BE217" s="64" t="str">
        <f t="shared" si="196"/>
        <v>-</v>
      </c>
      <c r="BF217" s="64" t="str">
        <f t="shared" si="197"/>
        <v>-</v>
      </c>
      <c r="BG217" s="64" t="str">
        <f t="shared" si="231"/>
        <v>-</v>
      </c>
      <c r="BH217" s="64" t="str">
        <f t="shared" si="198"/>
        <v>-</v>
      </c>
      <c r="BI217" s="57" t="str">
        <f t="shared" si="232"/>
        <v>-</v>
      </c>
      <c r="BJ217" s="56">
        <f t="shared" si="248"/>
        <v>173</v>
      </c>
      <c r="BK217" s="64" t="str">
        <f t="shared" si="233"/>
        <v>-</v>
      </c>
      <c r="BL217" s="64" t="str">
        <f t="shared" si="199"/>
        <v>-</v>
      </c>
      <c r="BM217" s="64" t="str">
        <f t="shared" si="200"/>
        <v>-</v>
      </c>
      <c r="BN217" s="64" t="str">
        <f t="shared" si="201"/>
        <v>-</v>
      </c>
      <c r="BO217" s="64" t="str">
        <f t="shared" si="234"/>
        <v>-</v>
      </c>
      <c r="BP217" s="64" t="str">
        <f t="shared" si="202"/>
        <v>-</v>
      </c>
      <c r="BQ217" s="57" t="str">
        <f t="shared" si="235"/>
        <v>-</v>
      </c>
      <c r="BR217" s="56">
        <f t="shared" si="249"/>
        <v>173</v>
      </c>
      <c r="BS217" s="64" t="str">
        <f t="shared" si="236"/>
        <v>-</v>
      </c>
      <c r="BT217" s="64" t="str">
        <f t="shared" si="203"/>
        <v>-</v>
      </c>
      <c r="BU217" s="64" t="str">
        <f t="shared" si="204"/>
        <v>-</v>
      </c>
      <c r="BV217" s="64" t="str">
        <f t="shared" si="205"/>
        <v>-</v>
      </c>
      <c r="BW217" s="64" t="str">
        <f t="shared" si="237"/>
        <v>-</v>
      </c>
      <c r="BX217" s="64" t="str">
        <f t="shared" si="206"/>
        <v>-</v>
      </c>
      <c r="BY217" s="57" t="str">
        <f t="shared" si="238"/>
        <v>-</v>
      </c>
      <c r="BZ217" s="56">
        <f t="shared" si="250"/>
        <v>173</v>
      </c>
      <c r="CA217" s="64" t="str">
        <f t="shared" si="239"/>
        <v>-</v>
      </c>
      <c r="CB217" s="64" t="str">
        <f t="shared" si="207"/>
        <v>-</v>
      </c>
      <c r="CC217" s="64" t="str">
        <f t="shared" si="208"/>
        <v>-</v>
      </c>
      <c r="CD217" s="64" t="str">
        <f t="shared" si="209"/>
        <v>-</v>
      </c>
      <c r="CE217" s="64" t="str">
        <f t="shared" si="240"/>
        <v>-</v>
      </c>
      <c r="CF217" s="64" t="str">
        <f t="shared" si="210"/>
        <v>-</v>
      </c>
      <c r="CG217" s="57" t="str">
        <f t="shared" si="241"/>
        <v>-</v>
      </c>
      <c r="CH217" s="56">
        <f t="shared" si="251"/>
        <v>173</v>
      </c>
      <c r="CI217" s="64" t="str">
        <f t="shared" si="242"/>
        <v>-</v>
      </c>
      <c r="CJ217" s="64" t="str">
        <f t="shared" si="211"/>
        <v>-</v>
      </c>
      <c r="CK217" s="64" t="str">
        <f t="shared" si="212"/>
        <v>-</v>
      </c>
      <c r="CL217" s="64" t="str">
        <f t="shared" si="213"/>
        <v>-</v>
      </c>
      <c r="CM217" s="64" t="str">
        <f t="shared" si="243"/>
        <v>-</v>
      </c>
      <c r="CN217" s="64" t="str">
        <f t="shared" si="214"/>
        <v>-</v>
      </c>
      <c r="CO217" s="57" t="str">
        <f t="shared" si="244"/>
        <v>-</v>
      </c>
    </row>
    <row r="218" spans="3:93" ht="18" customHeight="1" x14ac:dyDescent="0.25">
      <c r="C218" s="299"/>
      <c r="D218" s="240"/>
      <c r="E218" s="64"/>
      <c r="F218" s="240"/>
      <c r="G218" s="62"/>
      <c r="H218" s="62"/>
      <c r="I218" s="62"/>
      <c r="J218" s="62"/>
      <c r="K218" s="62"/>
      <c r="L218" s="62"/>
      <c r="M218" s="62"/>
      <c r="N218" s="62"/>
      <c r="O218" s="56">
        <f t="shared" si="252"/>
        <v>174</v>
      </c>
      <c r="P218" s="64">
        <f t="shared" si="215"/>
        <v>0</v>
      </c>
      <c r="Q218" s="64" t="str">
        <f t="shared" si="176"/>
        <v>-</v>
      </c>
      <c r="R218" s="64" t="str">
        <f t="shared" si="177"/>
        <v>-</v>
      </c>
      <c r="S218" s="64">
        <f t="shared" si="216"/>
        <v>0</v>
      </c>
      <c r="T218" s="64" t="str">
        <f t="shared" si="217"/>
        <v>-</v>
      </c>
      <c r="U218" s="57" t="str">
        <f t="shared" si="178"/>
        <v>Payoff</v>
      </c>
      <c r="V218" s="56">
        <f t="shared" si="253"/>
        <v>174</v>
      </c>
      <c r="W218" s="64">
        <f t="shared" si="218"/>
        <v>0</v>
      </c>
      <c r="X218" s="64" t="str">
        <f t="shared" si="179"/>
        <v>-</v>
      </c>
      <c r="Y218" s="64">
        <f t="shared" si="180"/>
        <v>0</v>
      </c>
      <c r="Z218" s="64" t="str">
        <f t="shared" si="181"/>
        <v>-</v>
      </c>
      <c r="AA218" s="64" t="str">
        <f t="shared" si="219"/>
        <v>-</v>
      </c>
      <c r="AB218" s="64" t="str">
        <f t="shared" si="182"/>
        <v>-</v>
      </c>
      <c r="AC218" s="57" t="str">
        <f t="shared" si="220"/>
        <v>Payoff</v>
      </c>
      <c r="AD218" s="56">
        <f t="shared" si="254"/>
        <v>174</v>
      </c>
      <c r="AE218" s="64">
        <f t="shared" si="221"/>
        <v>0</v>
      </c>
      <c r="AF218" s="64" t="str">
        <f t="shared" si="183"/>
        <v>-</v>
      </c>
      <c r="AG218" s="64">
        <f t="shared" si="184"/>
        <v>0</v>
      </c>
      <c r="AH218" s="64" t="str">
        <f t="shared" si="185"/>
        <v>-</v>
      </c>
      <c r="AI218" s="64" t="str">
        <f t="shared" si="222"/>
        <v>-</v>
      </c>
      <c r="AJ218" s="64" t="str">
        <f t="shared" si="186"/>
        <v>-</v>
      </c>
      <c r="AK218" s="57" t="str">
        <f t="shared" si="223"/>
        <v>Payoff</v>
      </c>
      <c r="AL218" s="56">
        <f t="shared" si="245"/>
        <v>174</v>
      </c>
      <c r="AM218" s="64" t="str">
        <f t="shared" si="224"/>
        <v>-</v>
      </c>
      <c r="AN218" s="64" t="str">
        <f t="shared" si="187"/>
        <v>-</v>
      </c>
      <c r="AO218" s="64" t="str">
        <f t="shared" si="188"/>
        <v>-</v>
      </c>
      <c r="AP218" s="64" t="str">
        <f t="shared" si="189"/>
        <v>-</v>
      </c>
      <c r="AQ218" s="64" t="str">
        <f t="shared" si="225"/>
        <v>-</v>
      </c>
      <c r="AR218" s="64" t="str">
        <f t="shared" si="190"/>
        <v>-</v>
      </c>
      <c r="AS218" s="57" t="str">
        <f t="shared" si="226"/>
        <v>-</v>
      </c>
      <c r="AT218" s="56">
        <f t="shared" si="246"/>
        <v>174</v>
      </c>
      <c r="AU218" s="64" t="str">
        <f t="shared" si="227"/>
        <v>-</v>
      </c>
      <c r="AV218" s="64" t="str">
        <f t="shared" si="191"/>
        <v>-</v>
      </c>
      <c r="AW218" s="64" t="str">
        <f t="shared" si="192"/>
        <v>-</v>
      </c>
      <c r="AX218" s="64" t="str">
        <f t="shared" si="193"/>
        <v>-</v>
      </c>
      <c r="AY218" s="64" t="str">
        <f t="shared" si="228"/>
        <v>-</v>
      </c>
      <c r="AZ218" s="64" t="str">
        <f t="shared" si="194"/>
        <v>-</v>
      </c>
      <c r="BA218" s="57" t="str">
        <f t="shared" si="229"/>
        <v>-</v>
      </c>
      <c r="BB218" s="56">
        <f t="shared" si="247"/>
        <v>174</v>
      </c>
      <c r="BC218" s="64" t="str">
        <f t="shared" si="230"/>
        <v>-</v>
      </c>
      <c r="BD218" s="64" t="str">
        <f t="shared" si="195"/>
        <v>-</v>
      </c>
      <c r="BE218" s="64" t="str">
        <f t="shared" si="196"/>
        <v>-</v>
      </c>
      <c r="BF218" s="64" t="str">
        <f t="shared" si="197"/>
        <v>-</v>
      </c>
      <c r="BG218" s="64" t="str">
        <f t="shared" si="231"/>
        <v>-</v>
      </c>
      <c r="BH218" s="64" t="str">
        <f t="shared" si="198"/>
        <v>-</v>
      </c>
      <c r="BI218" s="57" t="str">
        <f t="shared" si="232"/>
        <v>-</v>
      </c>
      <c r="BJ218" s="56">
        <f t="shared" si="248"/>
        <v>174</v>
      </c>
      <c r="BK218" s="64" t="str">
        <f t="shared" si="233"/>
        <v>-</v>
      </c>
      <c r="BL218" s="64" t="str">
        <f t="shared" si="199"/>
        <v>-</v>
      </c>
      <c r="BM218" s="64" t="str">
        <f t="shared" si="200"/>
        <v>-</v>
      </c>
      <c r="BN218" s="64" t="str">
        <f t="shared" si="201"/>
        <v>-</v>
      </c>
      <c r="BO218" s="64" t="str">
        <f t="shared" si="234"/>
        <v>-</v>
      </c>
      <c r="BP218" s="64" t="str">
        <f t="shared" si="202"/>
        <v>-</v>
      </c>
      <c r="BQ218" s="57" t="str">
        <f t="shared" si="235"/>
        <v>-</v>
      </c>
      <c r="BR218" s="56">
        <f t="shared" si="249"/>
        <v>174</v>
      </c>
      <c r="BS218" s="64" t="str">
        <f t="shared" si="236"/>
        <v>-</v>
      </c>
      <c r="BT218" s="64" t="str">
        <f t="shared" si="203"/>
        <v>-</v>
      </c>
      <c r="BU218" s="64" t="str">
        <f t="shared" si="204"/>
        <v>-</v>
      </c>
      <c r="BV218" s="64" t="str">
        <f t="shared" si="205"/>
        <v>-</v>
      </c>
      <c r="BW218" s="64" t="str">
        <f t="shared" si="237"/>
        <v>-</v>
      </c>
      <c r="BX218" s="64" t="str">
        <f t="shared" si="206"/>
        <v>-</v>
      </c>
      <c r="BY218" s="57" t="str">
        <f t="shared" si="238"/>
        <v>-</v>
      </c>
      <c r="BZ218" s="56">
        <f t="shared" si="250"/>
        <v>174</v>
      </c>
      <c r="CA218" s="64" t="str">
        <f t="shared" si="239"/>
        <v>-</v>
      </c>
      <c r="CB218" s="64" t="str">
        <f t="shared" si="207"/>
        <v>-</v>
      </c>
      <c r="CC218" s="64" t="str">
        <f t="shared" si="208"/>
        <v>-</v>
      </c>
      <c r="CD218" s="64" t="str">
        <f t="shared" si="209"/>
        <v>-</v>
      </c>
      <c r="CE218" s="64" t="str">
        <f t="shared" si="240"/>
        <v>-</v>
      </c>
      <c r="CF218" s="64" t="str">
        <f t="shared" si="210"/>
        <v>-</v>
      </c>
      <c r="CG218" s="57" t="str">
        <f t="shared" si="241"/>
        <v>-</v>
      </c>
      <c r="CH218" s="56">
        <f t="shared" si="251"/>
        <v>174</v>
      </c>
      <c r="CI218" s="64" t="str">
        <f t="shared" si="242"/>
        <v>-</v>
      </c>
      <c r="CJ218" s="64" t="str">
        <f t="shared" si="211"/>
        <v>-</v>
      </c>
      <c r="CK218" s="64" t="str">
        <f t="shared" si="212"/>
        <v>-</v>
      </c>
      <c r="CL218" s="64" t="str">
        <f t="shared" si="213"/>
        <v>-</v>
      </c>
      <c r="CM218" s="64" t="str">
        <f t="shared" si="243"/>
        <v>-</v>
      </c>
      <c r="CN218" s="64" t="str">
        <f t="shared" si="214"/>
        <v>-</v>
      </c>
      <c r="CO218" s="57" t="str">
        <f t="shared" si="244"/>
        <v>-</v>
      </c>
    </row>
    <row r="219" spans="3:93" ht="18" customHeight="1" x14ac:dyDescent="0.25">
      <c r="C219" s="299"/>
      <c r="D219" s="240"/>
      <c r="E219" s="64"/>
      <c r="F219" s="240"/>
      <c r="G219" s="62"/>
      <c r="H219" s="62"/>
      <c r="I219" s="62"/>
      <c r="J219" s="62"/>
      <c r="K219" s="62"/>
      <c r="L219" s="62"/>
      <c r="M219" s="62"/>
      <c r="N219" s="62"/>
      <c r="O219" s="56">
        <f t="shared" si="252"/>
        <v>175</v>
      </c>
      <c r="P219" s="64">
        <f t="shared" si="215"/>
        <v>0</v>
      </c>
      <c r="Q219" s="64" t="str">
        <f t="shared" si="176"/>
        <v>-</v>
      </c>
      <c r="R219" s="64" t="str">
        <f t="shared" si="177"/>
        <v>-</v>
      </c>
      <c r="S219" s="64">
        <f t="shared" si="216"/>
        <v>0</v>
      </c>
      <c r="T219" s="64" t="str">
        <f t="shared" si="217"/>
        <v>-</v>
      </c>
      <c r="U219" s="57" t="str">
        <f t="shared" si="178"/>
        <v>Payoff</v>
      </c>
      <c r="V219" s="56">
        <f t="shared" si="253"/>
        <v>175</v>
      </c>
      <c r="W219" s="64">
        <f t="shared" si="218"/>
        <v>0</v>
      </c>
      <c r="X219" s="64" t="str">
        <f t="shared" si="179"/>
        <v>-</v>
      </c>
      <c r="Y219" s="64">
        <f t="shared" si="180"/>
        <v>0</v>
      </c>
      <c r="Z219" s="64" t="str">
        <f t="shared" si="181"/>
        <v>-</v>
      </c>
      <c r="AA219" s="64" t="str">
        <f t="shared" si="219"/>
        <v>-</v>
      </c>
      <c r="AB219" s="64" t="str">
        <f t="shared" si="182"/>
        <v>-</v>
      </c>
      <c r="AC219" s="57" t="str">
        <f t="shared" si="220"/>
        <v>Payoff</v>
      </c>
      <c r="AD219" s="56">
        <f t="shared" si="254"/>
        <v>175</v>
      </c>
      <c r="AE219" s="64">
        <f t="shared" si="221"/>
        <v>0</v>
      </c>
      <c r="AF219" s="64" t="str">
        <f t="shared" si="183"/>
        <v>-</v>
      </c>
      <c r="AG219" s="64">
        <f t="shared" si="184"/>
        <v>0</v>
      </c>
      <c r="AH219" s="64" t="str">
        <f t="shared" si="185"/>
        <v>-</v>
      </c>
      <c r="AI219" s="64" t="str">
        <f t="shared" si="222"/>
        <v>-</v>
      </c>
      <c r="AJ219" s="64" t="str">
        <f t="shared" si="186"/>
        <v>-</v>
      </c>
      <c r="AK219" s="57" t="str">
        <f t="shared" si="223"/>
        <v>Payoff</v>
      </c>
      <c r="AL219" s="56">
        <f t="shared" si="245"/>
        <v>175</v>
      </c>
      <c r="AM219" s="64" t="str">
        <f t="shared" si="224"/>
        <v>-</v>
      </c>
      <c r="AN219" s="64" t="str">
        <f t="shared" si="187"/>
        <v>-</v>
      </c>
      <c r="AO219" s="64" t="str">
        <f t="shared" si="188"/>
        <v>-</v>
      </c>
      <c r="AP219" s="64" t="str">
        <f t="shared" si="189"/>
        <v>-</v>
      </c>
      <c r="AQ219" s="64" t="str">
        <f t="shared" si="225"/>
        <v>-</v>
      </c>
      <c r="AR219" s="64" t="str">
        <f t="shared" si="190"/>
        <v>-</v>
      </c>
      <c r="AS219" s="57" t="str">
        <f t="shared" si="226"/>
        <v>-</v>
      </c>
      <c r="AT219" s="56">
        <f t="shared" si="246"/>
        <v>175</v>
      </c>
      <c r="AU219" s="64" t="str">
        <f t="shared" si="227"/>
        <v>-</v>
      </c>
      <c r="AV219" s="64" t="str">
        <f t="shared" si="191"/>
        <v>-</v>
      </c>
      <c r="AW219" s="64" t="str">
        <f t="shared" si="192"/>
        <v>-</v>
      </c>
      <c r="AX219" s="64" t="str">
        <f t="shared" si="193"/>
        <v>-</v>
      </c>
      <c r="AY219" s="64" t="str">
        <f t="shared" si="228"/>
        <v>-</v>
      </c>
      <c r="AZ219" s="64" t="str">
        <f t="shared" si="194"/>
        <v>-</v>
      </c>
      <c r="BA219" s="57" t="str">
        <f t="shared" si="229"/>
        <v>-</v>
      </c>
      <c r="BB219" s="56">
        <f t="shared" si="247"/>
        <v>175</v>
      </c>
      <c r="BC219" s="64" t="str">
        <f t="shared" si="230"/>
        <v>-</v>
      </c>
      <c r="BD219" s="64" t="str">
        <f t="shared" si="195"/>
        <v>-</v>
      </c>
      <c r="BE219" s="64" t="str">
        <f t="shared" si="196"/>
        <v>-</v>
      </c>
      <c r="BF219" s="64" t="str">
        <f t="shared" si="197"/>
        <v>-</v>
      </c>
      <c r="BG219" s="64" t="str">
        <f t="shared" si="231"/>
        <v>-</v>
      </c>
      <c r="BH219" s="64" t="str">
        <f t="shared" si="198"/>
        <v>-</v>
      </c>
      <c r="BI219" s="57" t="str">
        <f t="shared" si="232"/>
        <v>-</v>
      </c>
      <c r="BJ219" s="56">
        <f t="shared" si="248"/>
        <v>175</v>
      </c>
      <c r="BK219" s="64" t="str">
        <f t="shared" si="233"/>
        <v>-</v>
      </c>
      <c r="BL219" s="64" t="str">
        <f t="shared" si="199"/>
        <v>-</v>
      </c>
      <c r="BM219" s="64" t="str">
        <f t="shared" si="200"/>
        <v>-</v>
      </c>
      <c r="BN219" s="64" t="str">
        <f t="shared" si="201"/>
        <v>-</v>
      </c>
      <c r="BO219" s="64" t="str">
        <f t="shared" si="234"/>
        <v>-</v>
      </c>
      <c r="BP219" s="64" t="str">
        <f t="shared" si="202"/>
        <v>-</v>
      </c>
      <c r="BQ219" s="57" t="str">
        <f t="shared" si="235"/>
        <v>-</v>
      </c>
      <c r="BR219" s="56">
        <f t="shared" si="249"/>
        <v>175</v>
      </c>
      <c r="BS219" s="64" t="str">
        <f t="shared" si="236"/>
        <v>-</v>
      </c>
      <c r="BT219" s="64" t="str">
        <f t="shared" si="203"/>
        <v>-</v>
      </c>
      <c r="BU219" s="64" t="str">
        <f t="shared" si="204"/>
        <v>-</v>
      </c>
      <c r="BV219" s="64" t="str">
        <f t="shared" si="205"/>
        <v>-</v>
      </c>
      <c r="BW219" s="64" t="str">
        <f t="shared" si="237"/>
        <v>-</v>
      </c>
      <c r="BX219" s="64" t="str">
        <f t="shared" si="206"/>
        <v>-</v>
      </c>
      <c r="BY219" s="57" t="str">
        <f t="shared" si="238"/>
        <v>-</v>
      </c>
      <c r="BZ219" s="56">
        <f t="shared" si="250"/>
        <v>175</v>
      </c>
      <c r="CA219" s="64" t="str">
        <f t="shared" si="239"/>
        <v>-</v>
      </c>
      <c r="CB219" s="64" t="str">
        <f t="shared" si="207"/>
        <v>-</v>
      </c>
      <c r="CC219" s="64" t="str">
        <f t="shared" si="208"/>
        <v>-</v>
      </c>
      <c r="CD219" s="64" t="str">
        <f t="shared" si="209"/>
        <v>-</v>
      </c>
      <c r="CE219" s="64" t="str">
        <f t="shared" si="240"/>
        <v>-</v>
      </c>
      <c r="CF219" s="64" t="str">
        <f t="shared" si="210"/>
        <v>-</v>
      </c>
      <c r="CG219" s="57" t="str">
        <f t="shared" si="241"/>
        <v>-</v>
      </c>
      <c r="CH219" s="56">
        <f t="shared" si="251"/>
        <v>175</v>
      </c>
      <c r="CI219" s="64" t="str">
        <f t="shared" si="242"/>
        <v>-</v>
      </c>
      <c r="CJ219" s="64" t="str">
        <f t="shared" si="211"/>
        <v>-</v>
      </c>
      <c r="CK219" s="64" t="str">
        <f t="shared" si="212"/>
        <v>-</v>
      </c>
      <c r="CL219" s="64" t="str">
        <f t="shared" si="213"/>
        <v>-</v>
      </c>
      <c r="CM219" s="64" t="str">
        <f t="shared" si="243"/>
        <v>-</v>
      </c>
      <c r="CN219" s="64" t="str">
        <f t="shared" si="214"/>
        <v>-</v>
      </c>
      <c r="CO219" s="57" t="str">
        <f t="shared" si="244"/>
        <v>-</v>
      </c>
    </row>
    <row r="220" spans="3:93" ht="18" customHeight="1" x14ac:dyDescent="0.25">
      <c r="C220" s="299"/>
      <c r="D220" s="240"/>
      <c r="E220" s="64"/>
      <c r="F220" s="240"/>
      <c r="G220" s="62"/>
      <c r="H220" s="62"/>
      <c r="I220" s="62"/>
      <c r="J220" s="62"/>
      <c r="K220" s="62"/>
      <c r="L220" s="62"/>
      <c r="M220" s="62"/>
      <c r="N220" s="62"/>
      <c r="O220" s="56">
        <f t="shared" si="252"/>
        <v>176</v>
      </c>
      <c r="P220" s="64">
        <f t="shared" si="215"/>
        <v>0</v>
      </c>
      <c r="Q220" s="64" t="str">
        <f t="shared" si="176"/>
        <v>-</v>
      </c>
      <c r="R220" s="64" t="str">
        <f t="shared" si="177"/>
        <v>-</v>
      </c>
      <c r="S220" s="64">
        <f t="shared" si="216"/>
        <v>0</v>
      </c>
      <c r="T220" s="64" t="str">
        <f t="shared" si="217"/>
        <v>-</v>
      </c>
      <c r="U220" s="57" t="str">
        <f t="shared" si="178"/>
        <v>Payoff</v>
      </c>
      <c r="V220" s="56">
        <f t="shared" si="253"/>
        <v>176</v>
      </c>
      <c r="W220" s="64">
        <f t="shared" si="218"/>
        <v>0</v>
      </c>
      <c r="X220" s="64" t="str">
        <f t="shared" si="179"/>
        <v>-</v>
      </c>
      <c r="Y220" s="64">
        <f t="shared" si="180"/>
        <v>0</v>
      </c>
      <c r="Z220" s="64" t="str">
        <f t="shared" si="181"/>
        <v>-</v>
      </c>
      <c r="AA220" s="64" t="str">
        <f t="shared" si="219"/>
        <v>-</v>
      </c>
      <c r="AB220" s="64" t="str">
        <f t="shared" si="182"/>
        <v>-</v>
      </c>
      <c r="AC220" s="57" t="str">
        <f t="shared" si="220"/>
        <v>Payoff</v>
      </c>
      <c r="AD220" s="56">
        <f t="shared" si="254"/>
        <v>176</v>
      </c>
      <c r="AE220" s="64">
        <f t="shared" si="221"/>
        <v>0</v>
      </c>
      <c r="AF220" s="64" t="str">
        <f t="shared" si="183"/>
        <v>-</v>
      </c>
      <c r="AG220" s="64">
        <f t="shared" si="184"/>
        <v>0</v>
      </c>
      <c r="AH220" s="64" t="str">
        <f t="shared" si="185"/>
        <v>-</v>
      </c>
      <c r="AI220" s="64" t="str">
        <f t="shared" si="222"/>
        <v>-</v>
      </c>
      <c r="AJ220" s="64" t="str">
        <f t="shared" si="186"/>
        <v>-</v>
      </c>
      <c r="AK220" s="57" t="str">
        <f t="shared" si="223"/>
        <v>Payoff</v>
      </c>
      <c r="AL220" s="56">
        <f t="shared" si="245"/>
        <v>176</v>
      </c>
      <c r="AM220" s="64" t="str">
        <f t="shared" si="224"/>
        <v>-</v>
      </c>
      <c r="AN220" s="64" t="str">
        <f t="shared" si="187"/>
        <v>-</v>
      </c>
      <c r="AO220" s="64" t="str">
        <f t="shared" si="188"/>
        <v>-</v>
      </c>
      <c r="AP220" s="64" t="str">
        <f t="shared" si="189"/>
        <v>-</v>
      </c>
      <c r="AQ220" s="64" t="str">
        <f t="shared" si="225"/>
        <v>-</v>
      </c>
      <c r="AR220" s="64" t="str">
        <f t="shared" si="190"/>
        <v>-</v>
      </c>
      <c r="AS220" s="57" t="str">
        <f t="shared" si="226"/>
        <v>-</v>
      </c>
      <c r="AT220" s="56">
        <f t="shared" si="246"/>
        <v>176</v>
      </c>
      <c r="AU220" s="64" t="str">
        <f t="shared" si="227"/>
        <v>-</v>
      </c>
      <c r="AV220" s="64" t="str">
        <f t="shared" si="191"/>
        <v>-</v>
      </c>
      <c r="AW220" s="64" t="str">
        <f t="shared" si="192"/>
        <v>-</v>
      </c>
      <c r="AX220" s="64" t="str">
        <f t="shared" si="193"/>
        <v>-</v>
      </c>
      <c r="AY220" s="64" t="str">
        <f t="shared" si="228"/>
        <v>-</v>
      </c>
      <c r="AZ220" s="64" t="str">
        <f t="shared" si="194"/>
        <v>-</v>
      </c>
      <c r="BA220" s="57" t="str">
        <f t="shared" si="229"/>
        <v>-</v>
      </c>
      <c r="BB220" s="56">
        <f t="shared" si="247"/>
        <v>176</v>
      </c>
      <c r="BC220" s="64" t="str">
        <f t="shared" si="230"/>
        <v>-</v>
      </c>
      <c r="BD220" s="64" t="str">
        <f t="shared" si="195"/>
        <v>-</v>
      </c>
      <c r="BE220" s="64" t="str">
        <f t="shared" si="196"/>
        <v>-</v>
      </c>
      <c r="BF220" s="64" t="str">
        <f t="shared" si="197"/>
        <v>-</v>
      </c>
      <c r="BG220" s="64" t="str">
        <f t="shared" si="231"/>
        <v>-</v>
      </c>
      <c r="BH220" s="64" t="str">
        <f t="shared" si="198"/>
        <v>-</v>
      </c>
      <c r="BI220" s="57" t="str">
        <f t="shared" si="232"/>
        <v>-</v>
      </c>
      <c r="BJ220" s="56">
        <f t="shared" si="248"/>
        <v>176</v>
      </c>
      <c r="BK220" s="64" t="str">
        <f t="shared" si="233"/>
        <v>-</v>
      </c>
      <c r="BL220" s="64" t="str">
        <f t="shared" si="199"/>
        <v>-</v>
      </c>
      <c r="BM220" s="64" t="str">
        <f t="shared" si="200"/>
        <v>-</v>
      </c>
      <c r="BN220" s="64" t="str">
        <f t="shared" si="201"/>
        <v>-</v>
      </c>
      <c r="BO220" s="64" t="str">
        <f t="shared" si="234"/>
        <v>-</v>
      </c>
      <c r="BP220" s="64" t="str">
        <f t="shared" si="202"/>
        <v>-</v>
      </c>
      <c r="BQ220" s="57" t="str">
        <f t="shared" si="235"/>
        <v>-</v>
      </c>
      <c r="BR220" s="56">
        <f t="shared" si="249"/>
        <v>176</v>
      </c>
      <c r="BS220" s="64" t="str">
        <f t="shared" si="236"/>
        <v>-</v>
      </c>
      <c r="BT220" s="64" t="str">
        <f t="shared" si="203"/>
        <v>-</v>
      </c>
      <c r="BU220" s="64" t="str">
        <f t="shared" si="204"/>
        <v>-</v>
      </c>
      <c r="BV220" s="64" t="str">
        <f t="shared" si="205"/>
        <v>-</v>
      </c>
      <c r="BW220" s="64" t="str">
        <f t="shared" si="237"/>
        <v>-</v>
      </c>
      <c r="BX220" s="64" t="str">
        <f t="shared" si="206"/>
        <v>-</v>
      </c>
      <c r="BY220" s="57" t="str">
        <f t="shared" si="238"/>
        <v>-</v>
      </c>
      <c r="BZ220" s="56">
        <f t="shared" si="250"/>
        <v>176</v>
      </c>
      <c r="CA220" s="64" t="str">
        <f t="shared" si="239"/>
        <v>-</v>
      </c>
      <c r="CB220" s="64" t="str">
        <f t="shared" si="207"/>
        <v>-</v>
      </c>
      <c r="CC220" s="64" t="str">
        <f t="shared" si="208"/>
        <v>-</v>
      </c>
      <c r="CD220" s="64" t="str">
        <f t="shared" si="209"/>
        <v>-</v>
      </c>
      <c r="CE220" s="64" t="str">
        <f t="shared" si="240"/>
        <v>-</v>
      </c>
      <c r="CF220" s="64" t="str">
        <f t="shared" si="210"/>
        <v>-</v>
      </c>
      <c r="CG220" s="57" t="str">
        <f t="shared" si="241"/>
        <v>-</v>
      </c>
      <c r="CH220" s="56">
        <f t="shared" si="251"/>
        <v>176</v>
      </c>
      <c r="CI220" s="64" t="str">
        <f t="shared" si="242"/>
        <v>-</v>
      </c>
      <c r="CJ220" s="64" t="str">
        <f t="shared" si="211"/>
        <v>-</v>
      </c>
      <c r="CK220" s="64" t="str">
        <f t="shared" si="212"/>
        <v>-</v>
      </c>
      <c r="CL220" s="64" t="str">
        <f t="shared" si="213"/>
        <v>-</v>
      </c>
      <c r="CM220" s="64" t="str">
        <f t="shared" si="243"/>
        <v>-</v>
      </c>
      <c r="CN220" s="64" t="str">
        <f t="shared" si="214"/>
        <v>-</v>
      </c>
      <c r="CO220" s="57" t="str">
        <f t="shared" si="244"/>
        <v>-</v>
      </c>
    </row>
    <row r="221" spans="3:93" ht="18" customHeight="1" x14ac:dyDescent="0.25">
      <c r="C221" s="299"/>
      <c r="D221" s="240"/>
      <c r="E221" s="64"/>
      <c r="F221" s="240"/>
      <c r="G221" s="62"/>
      <c r="H221" s="62"/>
      <c r="I221" s="62"/>
      <c r="J221" s="62"/>
      <c r="K221" s="62"/>
      <c r="L221" s="62"/>
      <c r="M221" s="62"/>
      <c r="N221" s="62"/>
      <c r="O221" s="56">
        <f t="shared" si="252"/>
        <v>177</v>
      </c>
      <c r="P221" s="64">
        <f t="shared" si="215"/>
        <v>0</v>
      </c>
      <c r="Q221" s="64" t="str">
        <f t="shared" si="176"/>
        <v>-</v>
      </c>
      <c r="R221" s="64" t="str">
        <f t="shared" si="177"/>
        <v>-</v>
      </c>
      <c r="S221" s="64">
        <f t="shared" si="216"/>
        <v>0</v>
      </c>
      <c r="T221" s="64" t="str">
        <f t="shared" si="217"/>
        <v>-</v>
      </c>
      <c r="U221" s="57" t="str">
        <f t="shared" si="178"/>
        <v>Payoff</v>
      </c>
      <c r="V221" s="56">
        <f t="shared" si="253"/>
        <v>177</v>
      </c>
      <c r="W221" s="64">
        <f t="shared" si="218"/>
        <v>0</v>
      </c>
      <c r="X221" s="64" t="str">
        <f t="shared" si="179"/>
        <v>-</v>
      </c>
      <c r="Y221" s="64">
        <f t="shared" si="180"/>
        <v>0</v>
      </c>
      <c r="Z221" s="64" t="str">
        <f t="shared" si="181"/>
        <v>-</v>
      </c>
      <c r="AA221" s="64" t="str">
        <f t="shared" si="219"/>
        <v>-</v>
      </c>
      <c r="AB221" s="64" t="str">
        <f t="shared" si="182"/>
        <v>-</v>
      </c>
      <c r="AC221" s="57" t="str">
        <f t="shared" si="220"/>
        <v>Payoff</v>
      </c>
      <c r="AD221" s="56">
        <f t="shared" si="254"/>
        <v>177</v>
      </c>
      <c r="AE221" s="64">
        <f t="shared" si="221"/>
        <v>0</v>
      </c>
      <c r="AF221" s="64" t="str">
        <f t="shared" si="183"/>
        <v>-</v>
      </c>
      <c r="AG221" s="64">
        <f t="shared" si="184"/>
        <v>0</v>
      </c>
      <c r="AH221" s="64" t="str">
        <f t="shared" si="185"/>
        <v>-</v>
      </c>
      <c r="AI221" s="64" t="str">
        <f t="shared" si="222"/>
        <v>-</v>
      </c>
      <c r="AJ221" s="64" t="str">
        <f t="shared" si="186"/>
        <v>-</v>
      </c>
      <c r="AK221" s="57" t="str">
        <f t="shared" si="223"/>
        <v>Payoff</v>
      </c>
      <c r="AL221" s="56">
        <f t="shared" si="245"/>
        <v>177</v>
      </c>
      <c r="AM221" s="64" t="str">
        <f t="shared" si="224"/>
        <v>-</v>
      </c>
      <c r="AN221" s="64" t="str">
        <f t="shared" si="187"/>
        <v>-</v>
      </c>
      <c r="AO221" s="64" t="str">
        <f t="shared" si="188"/>
        <v>-</v>
      </c>
      <c r="AP221" s="64" t="str">
        <f t="shared" si="189"/>
        <v>-</v>
      </c>
      <c r="AQ221" s="64" t="str">
        <f t="shared" si="225"/>
        <v>-</v>
      </c>
      <c r="AR221" s="64" t="str">
        <f t="shared" si="190"/>
        <v>-</v>
      </c>
      <c r="AS221" s="57" t="str">
        <f t="shared" si="226"/>
        <v>-</v>
      </c>
      <c r="AT221" s="56">
        <f t="shared" si="246"/>
        <v>177</v>
      </c>
      <c r="AU221" s="64" t="str">
        <f t="shared" si="227"/>
        <v>-</v>
      </c>
      <c r="AV221" s="64" t="str">
        <f t="shared" si="191"/>
        <v>-</v>
      </c>
      <c r="AW221" s="64" t="str">
        <f t="shared" si="192"/>
        <v>-</v>
      </c>
      <c r="AX221" s="64" t="str">
        <f t="shared" si="193"/>
        <v>-</v>
      </c>
      <c r="AY221" s="64" t="str">
        <f t="shared" si="228"/>
        <v>-</v>
      </c>
      <c r="AZ221" s="64" t="str">
        <f t="shared" si="194"/>
        <v>-</v>
      </c>
      <c r="BA221" s="57" t="str">
        <f t="shared" si="229"/>
        <v>-</v>
      </c>
      <c r="BB221" s="56">
        <f t="shared" si="247"/>
        <v>177</v>
      </c>
      <c r="BC221" s="64" t="str">
        <f t="shared" si="230"/>
        <v>-</v>
      </c>
      <c r="BD221" s="64" t="str">
        <f t="shared" si="195"/>
        <v>-</v>
      </c>
      <c r="BE221" s="64" t="str">
        <f t="shared" si="196"/>
        <v>-</v>
      </c>
      <c r="BF221" s="64" t="str">
        <f t="shared" si="197"/>
        <v>-</v>
      </c>
      <c r="BG221" s="64" t="str">
        <f t="shared" si="231"/>
        <v>-</v>
      </c>
      <c r="BH221" s="64" t="str">
        <f t="shared" si="198"/>
        <v>-</v>
      </c>
      <c r="BI221" s="57" t="str">
        <f t="shared" si="232"/>
        <v>-</v>
      </c>
      <c r="BJ221" s="56">
        <f t="shared" si="248"/>
        <v>177</v>
      </c>
      <c r="BK221" s="64" t="str">
        <f t="shared" si="233"/>
        <v>-</v>
      </c>
      <c r="BL221" s="64" t="str">
        <f t="shared" si="199"/>
        <v>-</v>
      </c>
      <c r="BM221" s="64" t="str">
        <f t="shared" si="200"/>
        <v>-</v>
      </c>
      <c r="BN221" s="64" t="str">
        <f t="shared" si="201"/>
        <v>-</v>
      </c>
      <c r="BO221" s="64" t="str">
        <f t="shared" si="234"/>
        <v>-</v>
      </c>
      <c r="BP221" s="64" t="str">
        <f t="shared" si="202"/>
        <v>-</v>
      </c>
      <c r="BQ221" s="57" t="str">
        <f t="shared" si="235"/>
        <v>-</v>
      </c>
      <c r="BR221" s="56">
        <f t="shared" si="249"/>
        <v>177</v>
      </c>
      <c r="BS221" s="64" t="str">
        <f t="shared" si="236"/>
        <v>-</v>
      </c>
      <c r="BT221" s="64" t="str">
        <f t="shared" si="203"/>
        <v>-</v>
      </c>
      <c r="BU221" s="64" t="str">
        <f t="shared" si="204"/>
        <v>-</v>
      </c>
      <c r="BV221" s="64" t="str">
        <f t="shared" si="205"/>
        <v>-</v>
      </c>
      <c r="BW221" s="64" t="str">
        <f t="shared" si="237"/>
        <v>-</v>
      </c>
      <c r="BX221" s="64" t="str">
        <f t="shared" si="206"/>
        <v>-</v>
      </c>
      <c r="BY221" s="57" t="str">
        <f t="shared" si="238"/>
        <v>-</v>
      </c>
      <c r="BZ221" s="56">
        <f t="shared" si="250"/>
        <v>177</v>
      </c>
      <c r="CA221" s="64" t="str">
        <f t="shared" si="239"/>
        <v>-</v>
      </c>
      <c r="CB221" s="64" t="str">
        <f t="shared" si="207"/>
        <v>-</v>
      </c>
      <c r="CC221" s="64" t="str">
        <f t="shared" si="208"/>
        <v>-</v>
      </c>
      <c r="CD221" s="64" t="str">
        <f t="shared" si="209"/>
        <v>-</v>
      </c>
      <c r="CE221" s="64" t="str">
        <f t="shared" si="240"/>
        <v>-</v>
      </c>
      <c r="CF221" s="64" t="str">
        <f t="shared" si="210"/>
        <v>-</v>
      </c>
      <c r="CG221" s="57" t="str">
        <f t="shared" si="241"/>
        <v>-</v>
      </c>
      <c r="CH221" s="56">
        <f t="shared" si="251"/>
        <v>177</v>
      </c>
      <c r="CI221" s="64" t="str">
        <f t="shared" si="242"/>
        <v>-</v>
      </c>
      <c r="CJ221" s="64" t="str">
        <f t="shared" si="211"/>
        <v>-</v>
      </c>
      <c r="CK221" s="64" t="str">
        <f t="shared" si="212"/>
        <v>-</v>
      </c>
      <c r="CL221" s="64" t="str">
        <f t="shared" si="213"/>
        <v>-</v>
      </c>
      <c r="CM221" s="64" t="str">
        <f t="shared" si="243"/>
        <v>-</v>
      </c>
      <c r="CN221" s="64" t="str">
        <f t="shared" si="214"/>
        <v>-</v>
      </c>
      <c r="CO221" s="57" t="str">
        <f t="shared" si="244"/>
        <v>-</v>
      </c>
    </row>
    <row r="222" spans="3:93" ht="18" customHeight="1" x14ac:dyDescent="0.25">
      <c r="C222" s="299"/>
      <c r="D222" s="240"/>
      <c r="E222" s="64"/>
      <c r="F222" s="240"/>
      <c r="G222" s="62"/>
      <c r="H222" s="62"/>
      <c r="I222" s="62"/>
      <c r="J222" s="62"/>
      <c r="K222" s="62"/>
      <c r="L222" s="62"/>
      <c r="M222" s="62"/>
      <c r="N222" s="62"/>
      <c r="O222" s="56">
        <f t="shared" si="252"/>
        <v>178</v>
      </c>
      <c r="P222" s="64">
        <f t="shared" si="215"/>
        <v>0</v>
      </c>
      <c r="Q222" s="64" t="str">
        <f t="shared" si="176"/>
        <v>-</v>
      </c>
      <c r="R222" s="64" t="str">
        <f t="shared" si="177"/>
        <v>-</v>
      </c>
      <c r="S222" s="64">
        <f t="shared" si="216"/>
        <v>0</v>
      </c>
      <c r="T222" s="64" t="str">
        <f t="shared" si="217"/>
        <v>-</v>
      </c>
      <c r="U222" s="57" t="str">
        <f t="shared" si="178"/>
        <v>Payoff</v>
      </c>
      <c r="V222" s="56">
        <f t="shared" si="253"/>
        <v>178</v>
      </c>
      <c r="W222" s="64">
        <f t="shared" si="218"/>
        <v>0</v>
      </c>
      <c r="X222" s="64" t="str">
        <f t="shared" si="179"/>
        <v>-</v>
      </c>
      <c r="Y222" s="64">
        <f t="shared" si="180"/>
        <v>0</v>
      </c>
      <c r="Z222" s="64" t="str">
        <f t="shared" si="181"/>
        <v>-</v>
      </c>
      <c r="AA222" s="64" t="str">
        <f t="shared" si="219"/>
        <v>-</v>
      </c>
      <c r="AB222" s="64" t="str">
        <f t="shared" si="182"/>
        <v>-</v>
      </c>
      <c r="AC222" s="57" t="str">
        <f t="shared" si="220"/>
        <v>Payoff</v>
      </c>
      <c r="AD222" s="56">
        <f t="shared" si="254"/>
        <v>178</v>
      </c>
      <c r="AE222" s="64">
        <f t="shared" si="221"/>
        <v>0</v>
      </c>
      <c r="AF222" s="64" t="str">
        <f t="shared" si="183"/>
        <v>-</v>
      </c>
      <c r="AG222" s="64">
        <f t="shared" si="184"/>
        <v>0</v>
      </c>
      <c r="AH222" s="64" t="str">
        <f t="shared" si="185"/>
        <v>-</v>
      </c>
      <c r="AI222" s="64" t="str">
        <f t="shared" si="222"/>
        <v>-</v>
      </c>
      <c r="AJ222" s="64" t="str">
        <f t="shared" si="186"/>
        <v>-</v>
      </c>
      <c r="AK222" s="57" t="str">
        <f t="shared" si="223"/>
        <v>Payoff</v>
      </c>
      <c r="AL222" s="56">
        <f t="shared" si="245"/>
        <v>178</v>
      </c>
      <c r="AM222" s="64" t="str">
        <f t="shared" si="224"/>
        <v>-</v>
      </c>
      <c r="AN222" s="64" t="str">
        <f t="shared" si="187"/>
        <v>-</v>
      </c>
      <c r="AO222" s="64" t="str">
        <f t="shared" si="188"/>
        <v>-</v>
      </c>
      <c r="AP222" s="64" t="str">
        <f t="shared" si="189"/>
        <v>-</v>
      </c>
      <c r="AQ222" s="64" t="str">
        <f t="shared" si="225"/>
        <v>-</v>
      </c>
      <c r="AR222" s="64" t="str">
        <f t="shared" si="190"/>
        <v>-</v>
      </c>
      <c r="AS222" s="57" t="str">
        <f t="shared" si="226"/>
        <v>-</v>
      </c>
      <c r="AT222" s="56">
        <f t="shared" si="246"/>
        <v>178</v>
      </c>
      <c r="AU222" s="64" t="str">
        <f t="shared" si="227"/>
        <v>-</v>
      </c>
      <c r="AV222" s="64" t="str">
        <f t="shared" si="191"/>
        <v>-</v>
      </c>
      <c r="AW222" s="64" t="str">
        <f t="shared" si="192"/>
        <v>-</v>
      </c>
      <c r="AX222" s="64" t="str">
        <f t="shared" si="193"/>
        <v>-</v>
      </c>
      <c r="AY222" s="64" t="str">
        <f t="shared" si="228"/>
        <v>-</v>
      </c>
      <c r="AZ222" s="64" t="str">
        <f t="shared" si="194"/>
        <v>-</v>
      </c>
      <c r="BA222" s="57" t="str">
        <f t="shared" si="229"/>
        <v>-</v>
      </c>
      <c r="BB222" s="56">
        <f t="shared" si="247"/>
        <v>178</v>
      </c>
      <c r="BC222" s="64" t="str">
        <f t="shared" si="230"/>
        <v>-</v>
      </c>
      <c r="BD222" s="64" t="str">
        <f t="shared" si="195"/>
        <v>-</v>
      </c>
      <c r="BE222" s="64" t="str">
        <f t="shared" si="196"/>
        <v>-</v>
      </c>
      <c r="BF222" s="64" t="str">
        <f t="shared" si="197"/>
        <v>-</v>
      </c>
      <c r="BG222" s="64" t="str">
        <f t="shared" si="231"/>
        <v>-</v>
      </c>
      <c r="BH222" s="64" t="str">
        <f t="shared" si="198"/>
        <v>-</v>
      </c>
      <c r="BI222" s="57" t="str">
        <f t="shared" si="232"/>
        <v>-</v>
      </c>
      <c r="BJ222" s="56">
        <f t="shared" si="248"/>
        <v>178</v>
      </c>
      <c r="BK222" s="64" t="str">
        <f t="shared" si="233"/>
        <v>-</v>
      </c>
      <c r="BL222" s="64" t="str">
        <f t="shared" si="199"/>
        <v>-</v>
      </c>
      <c r="BM222" s="64" t="str">
        <f t="shared" si="200"/>
        <v>-</v>
      </c>
      <c r="BN222" s="64" t="str">
        <f t="shared" si="201"/>
        <v>-</v>
      </c>
      <c r="BO222" s="64" t="str">
        <f t="shared" si="234"/>
        <v>-</v>
      </c>
      <c r="BP222" s="64" t="str">
        <f t="shared" si="202"/>
        <v>-</v>
      </c>
      <c r="BQ222" s="57" t="str">
        <f t="shared" si="235"/>
        <v>-</v>
      </c>
      <c r="BR222" s="56">
        <f t="shared" si="249"/>
        <v>178</v>
      </c>
      <c r="BS222" s="64" t="str">
        <f t="shared" si="236"/>
        <v>-</v>
      </c>
      <c r="BT222" s="64" t="str">
        <f t="shared" si="203"/>
        <v>-</v>
      </c>
      <c r="BU222" s="64" t="str">
        <f t="shared" si="204"/>
        <v>-</v>
      </c>
      <c r="BV222" s="64" t="str">
        <f t="shared" si="205"/>
        <v>-</v>
      </c>
      <c r="BW222" s="64" t="str">
        <f t="shared" si="237"/>
        <v>-</v>
      </c>
      <c r="BX222" s="64" t="str">
        <f t="shared" si="206"/>
        <v>-</v>
      </c>
      <c r="BY222" s="57" t="str">
        <f t="shared" si="238"/>
        <v>-</v>
      </c>
      <c r="BZ222" s="56">
        <f t="shared" si="250"/>
        <v>178</v>
      </c>
      <c r="CA222" s="64" t="str">
        <f t="shared" si="239"/>
        <v>-</v>
      </c>
      <c r="CB222" s="64" t="str">
        <f t="shared" si="207"/>
        <v>-</v>
      </c>
      <c r="CC222" s="64" t="str">
        <f t="shared" si="208"/>
        <v>-</v>
      </c>
      <c r="CD222" s="64" t="str">
        <f t="shared" si="209"/>
        <v>-</v>
      </c>
      <c r="CE222" s="64" t="str">
        <f t="shared" si="240"/>
        <v>-</v>
      </c>
      <c r="CF222" s="64" t="str">
        <f t="shared" si="210"/>
        <v>-</v>
      </c>
      <c r="CG222" s="57" t="str">
        <f t="shared" si="241"/>
        <v>-</v>
      </c>
      <c r="CH222" s="56">
        <f t="shared" si="251"/>
        <v>178</v>
      </c>
      <c r="CI222" s="64" t="str">
        <f t="shared" si="242"/>
        <v>-</v>
      </c>
      <c r="CJ222" s="64" t="str">
        <f t="shared" si="211"/>
        <v>-</v>
      </c>
      <c r="CK222" s="64" t="str">
        <f t="shared" si="212"/>
        <v>-</v>
      </c>
      <c r="CL222" s="64" t="str">
        <f t="shared" si="213"/>
        <v>-</v>
      </c>
      <c r="CM222" s="64" t="str">
        <f t="shared" si="243"/>
        <v>-</v>
      </c>
      <c r="CN222" s="64" t="str">
        <f t="shared" si="214"/>
        <v>-</v>
      </c>
      <c r="CO222" s="57" t="str">
        <f t="shared" si="244"/>
        <v>-</v>
      </c>
    </row>
    <row r="223" spans="3:93" ht="18" customHeight="1" x14ac:dyDescent="0.25">
      <c r="C223" s="299"/>
      <c r="D223" s="240"/>
      <c r="E223" s="64"/>
      <c r="F223" s="240"/>
      <c r="G223" s="62"/>
      <c r="H223" s="62"/>
      <c r="I223" s="62"/>
      <c r="J223" s="62"/>
      <c r="K223" s="62"/>
      <c r="L223" s="62"/>
      <c r="M223" s="62"/>
      <c r="N223" s="62"/>
      <c r="O223" s="56">
        <f t="shared" si="252"/>
        <v>179</v>
      </c>
      <c r="P223" s="64">
        <f t="shared" si="215"/>
        <v>0</v>
      </c>
      <c r="Q223" s="64" t="str">
        <f t="shared" si="176"/>
        <v>-</v>
      </c>
      <c r="R223" s="64" t="str">
        <f t="shared" si="177"/>
        <v>-</v>
      </c>
      <c r="S223" s="64">
        <f t="shared" si="216"/>
        <v>0</v>
      </c>
      <c r="T223" s="64" t="str">
        <f t="shared" si="217"/>
        <v>-</v>
      </c>
      <c r="U223" s="57" t="str">
        <f t="shared" si="178"/>
        <v>Payoff</v>
      </c>
      <c r="V223" s="56">
        <f t="shared" si="253"/>
        <v>179</v>
      </c>
      <c r="W223" s="64">
        <f t="shared" si="218"/>
        <v>0</v>
      </c>
      <c r="X223" s="64" t="str">
        <f t="shared" si="179"/>
        <v>-</v>
      </c>
      <c r="Y223" s="64">
        <f t="shared" si="180"/>
        <v>0</v>
      </c>
      <c r="Z223" s="64" t="str">
        <f t="shared" si="181"/>
        <v>-</v>
      </c>
      <c r="AA223" s="64" t="str">
        <f t="shared" si="219"/>
        <v>-</v>
      </c>
      <c r="AB223" s="64" t="str">
        <f t="shared" si="182"/>
        <v>-</v>
      </c>
      <c r="AC223" s="57" t="str">
        <f t="shared" si="220"/>
        <v>Payoff</v>
      </c>
      <c r="AD223" s="56">
        <f t="shared" si="254"/>
        <v>179</v>
      </c>
      <c r="AE223" s="64">
        <f t="shared" si="221"/>
        <v>0</v>
      </c>
      <c r="AF223" s="64" t="str">
        <f t="shared" si="183"/>
        <v>-</v>
      </c>
      <c r="AG223" s="64">
        <f t="shared" si="184"/>
        <v>0</v>
      </c>
      <c r="AH223" s="64" t="str">
        <f t="shared" si="185"/>
        <v>-</v>
      </c>
      <c r="AI223" s="64" t="str">
        <f t="shared" si="222"/>
        <v>-</v>
      </c>
      <c r="AJ223" s="64" t="str">
        <f t="shared" si="186"/>
        <v>-</v>
      </c>
      <c r="AK223" s="57" t="str">
        <f t="shared" si="223"/>
        <v>Payoff</v>
      </c>
      <c r="AL223" s="56">
        <f t="shared" si="245"/>
        <v>179</v>
      </c>
      <c r="AM223" s="64" t="str">
        <f t="shared" si="224"/>
        <v>-</v>
      </c>
      <c r="AN223" s="64" t="str">
        <f t="shared" si="187"/>
        <v>-</v>
      </c>
      <c r="AO223" s="64" t="str">
        <f t="shared" si="188"/>
        <v>-</v>
      </c>
      <c r="AP223" s="64" t="str">
        <f t="shared" si="189"/>
        <v>-</v>
      </c>
      <c r="AQ223" s="64" t="str">
        <f t="shared" si="225"/>
        <v>-</v>
      </c>
      <c r="AR223" s="64" t="str">
        <f t="shared" si="190"/>
        <v>-</v>
      </c>
      <c r="AS223" s="57" t="str">
        <f t="shared" si="226"/>
        <v>-</v>
      </c>
      <c r="AT223" s="56">
        <f t="shared" si="246"/>
        <v>179</v>
      </c>
      <c r="AU223" s="64" t="str">
        <f t="shared" si="227"/>
        <v>-</v>
      </c>
      <c r="AV223" s="64" t="str">
        <f t="shared" si="191"/>
        <v>-</v>
      </c>
      <c r="AW223" s="64" t="str">
        <f t="shared" si="192"/>
        <v>-</v>
      </c>
      <c r="AX223" s="64" t="str">
        <f t="shared" si="193"/>
        <v>-</v>
      </c>
      <c r="AY223" s="64" t="str">
        <f t="shared" si="228"/>
        <v>-</v>
      </c>
      <c r="AZ223" s="64" t="str">
        <f t="shared" si="194"/>
        <v>-</v>
      </c>
      <c r="BA223" s="57" t="str">
        <f t="shared" si="229"/>
        <v>-</v>
      </c>
      <c r="BB223" s="56">
        <f t="shared" si="247"/>
        <v>179</v>
      </c>
      <c r="BC223" s="64" t="str">
        <f t="shared" si="230"/>
        <v>-</v>
      </c>
      <c r="BD223" s="64" t="str">
        <f t="shared" si="195"/>
        <v>-</v>
      </c>
      <c r="BE223" s="64" t="str">
        <f t="shared" si="196"/>
        <v>-</v>
      </c>
      <c r="BF223" s="64" t="str">
        <f t="shared" si="197"/>
        <v>-</v>
      </c>
      <c r="BG223" s="64" t="str">
        <f t="shared" si="231"/>
        <v>-</v>
      </c>
      <c r="BH223" s="64" t="str">
        <f t="shared" si="198"/>
        <v>-</v>
      </c>
      <c r="BI223" s="57" t="str">
        <f t="shared" si="232"/>
        <v>-</v>
      </c>
      <c r="BJ223" s="56">
        <f t="shared" si="248"/>
        <v>179</v>
      </c>
      <c r="BK223" s="64" t="str">
        <f t="shared" si="233"/>
        <v>-</v>
      </c>
      <c r="BL223" s="64" t="str">
        <f t="shared" si="199"/>
        <v>-</v>
      </c>
      <c r="BM223" s="64" t="str">
        <f t="shared" si="200"/>
        <v>-</v>
      </c>
      <c r="BN223" s="64" t="str">
        <f t="shared" si="201"/>
        <v>-</v>
      </c>
      <c r="BO223" s="64" t="str">
        <f t="shared" si="234"/>
        <v>-</v>
      </c>
      <c r="BP223" s="64" t="str">
        <f t="shared" si="202"/>
        <v>-</v>
      </c>
      <c r="BQ223" s="57" t="str">
        <f t="shared" si="235"/>
        <v>-</v>
      </c>
      <c r="BR223" s="56">
        <f t="shared" si="249"/>
        <v>179</v>
      </c>
      <c r="BS223" s="64" t="str">
        <f t="shared" si="236"/>
        <v>-</v>
      </c>
      <c r="BT223" s="64" t="str">
        <f t="shared" si="203"/>
        <v>-</v>
      </c>
      <c r="BU223" s="64" t="str">
        <f t="shared" si="204"/>
        <v>-</v>
      </c>
      <c r="BV223" s="64" t="str">
        <f t="shared" si="205"/>
        <v>-</v>
      </c>
      <c r="BW223" s="64" t="str">
        <f t="shared" si="237"/>
        <v>-</v>
      </c>
      <c r="BX223" s="64" t="str">
        <f t="shared" si="206"/>
        <v>-</v>
      </c>
      <c r="BY223" s="57" t="str">
        <f t="shared" si="238"/>
        <v>-</v>
      </c>
      <c r="BZ223" s="56">
        <f t="shared" si="250"/>
        <v>179</v>
      </c>
      <c r="CA223" s="64" t="str">
        <f t="shared" si="239"/>
        <v>-</v>
      </c>
      <c r="CB223" s="64" t="str">
        <f t="shared" si="207"/>
        <v>-</v>
      </c>
      <c r="CC223" s="64" t="str">
        <f t="shared" si="208"/>
        <v>-</v>
      </c>
      <c r="CD223" s="64" t="str">
        <f t="shared" si="209"/>
        <v>-</v>
      </c>
      <c r="CE223" s="64" t="str">
        <f t="shared" si="240"/>
        <v>-</v>
      </c>
      <c r="CF223" s="64" t="str">
        <f t="shared" si="210"/>
        <v>-</v>
      </c>
      <c r="CG223" s="57" t="str">
        <f t="shared" si="241"/>
        <v>-</v>
      </c>
      <c r="CH223" s="56">
        <f t="shared" si="251"/>
        <v>179</v>
      </c>
      <c r="CI223" s="64" t="str">
        <f t="shared" si="242"/>
        <v>-</v>
      </c>
      <c r="CJ223" s="64" t="str">
        <f t="shared" si="211"/>
        <v>-</v>
      </c>
      <c r="CK223" s="64" t="str">
        <f t="shared" si="212"/>
        <v>-</v>
      </c>
      <c r="CL223" s="64" t="str">
        <f t="shared" si="213"/>
        <v>-</v>
      </c>
      <c r="CM223" s="64" t="str">
        <f t="shared" si="243"/>
        <v>-</v>
      </c>
      <c r="CN223" s="64" t="str">
        <f t="shared" si="214"/>
        <v>-</v>
      </c>
      <c r="CO223" s="57" t="str">
        <f t="shared" si="244"/>
        <v>-</v>
      </c>
    </row>
    <row r="224" spans="3:93" ht="18" customHeight="1" x14ac:dyDescent="0.25">
      <c r="C224" s="299"/>
      <c r="D224" s="240"/>
      <c r="E224" s="64"/>
      <c r="F224" s="240"/>
      <c r="G224" s="62"/>
      <c r="H224" s="62"/>
      <c r="I224" s="62"/>
      <c r="J224" s="62"/>
      <c r="K224" s="62"/>
      <c r="L224" s="62"/>
      <c r="M224" s="62"/>
      <c r="N224" s="62"/>
      <c r="O224" s="56">
        <f t="shared" si="252"/>
        <v>180</v>
      </c>
      <c r="P224" s="64">
        <f t="shared" si="215"/>
        <v>0</v>
      </c>
      <c r="Q224" s="64" t="str">
        <f t="shared" si="176"/>
        <v>-</v>
      </c>
      <c r="R224" s="64" t="str">
        <f t="shared" si="177"/>
        <v>-</v>
      </c>
      <c r="S224" s="64">
        <f t="shared" si="216"/>
        <v>0</v>
      </c>
      <c r="T224" s="64" t="str">
        <f t="shared" si="217"/>
        <v>-</v>
      </c>
      <c r="U224" s="57" t="str">
        <f t="shared" si="178"/>
        <v>Payoff</v>
      </c>
      <c r="V224" s="56">
        <f t="shared" si="253"/>
        <v>180</v>
      </c>
      <c r="W224" s="64">
        <f t="shared" si="218"/>
        <v>0</v>
      </c>
      <c r="X224" s="64" t="str">
        <f t="shared" si="179"/>
        <v>-</v>
      </c>
      <c r="Y224" s="64">
        <f t="shared" si="180"/>
        <v>0</v>
      </c>
      <c r="Z224" s="64" t="str">
        <f t="shared" si="181"/>
        <v>-</v>
      </c>
      <c r="AA224" s="64" t="str">
        <f t="shared" si="219"/>
        <v>-</v>
      </c>
      <c r="AB224" s="64" t="str">
        <f t="shared" si="182"/>
        <v>-</v>
      </c>
      <c r="AC224" s="57" t="str">
        <f t="shared" si="220"/>
        <v>Payoff</v>
      </c>
      <c r="AD224" s="56">
        <f t="shared" si="254"/>
        <v>180</v>
      </c>
      <c r="AE224" s="64">
        <f t="shared" si="221"/>
        <v>0</v>
      </c>
      <c r="AF224" s="64" t="str">
        <f t="shared" si="183"/>
        <v>-</v>
      </c>
      <c r="AG224" s="64">
        <f t="shared" si="184"/>
        <v>0</v>
      </c>
      <c r="AH224" s="64" t="str">
        <f t="shared" si="185"/>
        <v>-</v>
      </c>
      <c r="AI224" s="64" t="str">
        <f t="shared" si="222"/>
        <v>-</v>
      </c>
      <c r="AJ224" s="64" t="str">
        <f t="shared" si="186"/>
        <v>-</v>
      </c>
      <c r="AK224" s="57" t="str">
        <f t="shared" si="223"/>
        <v>Payoff</v>
      </c>
      <c r="AL224" s="56">
        <f t="shared" si="245"/>
        <v>180</v>
      </c>
      <c r="AM224" s="64" t="str">
        <f t="shared" si="224"/>
        <v>-</v>
      </c>
      <c r="AN224" s="64" t="str">
        <f t="shared" si="187"/>
        <v>-</v>
      </c>
      <c r="AO224" s="64" t="str">
        <f t="shared" si="188"/>
        <v>-</v>
      </c>
      <c r="AP224" s="64" t="str">
        <f t="shared" si="189"/>
        <v>-</v>
      </c>
      <c r="AQ224" s="64" t="str">
        <f t="shared" si="225"/>
        <v>-</v>
      </c>
      <c r="AR224" s="64" t="str">
        <f t="shared" si="190"/>
        <v>-</v>
      </c>
      <c r="AS224" s="57" t="str">
        <f t="shared" si="226"/>
        <v>-</v>
      </c>
      <c r="AT224" s="56">
        <f t="shared" si="246"/>
        <v>180</v>
      </c>
      <c r="AU224" s="64" t="str">
        <f t="shared" si="227"/>
        <v>-</v>
      </c>
      <c r="AV224" s="64" t="str">
        <f t="shared" si="191"/>
        <v>-</v>
      </c>
      <c r="AW224" s="64" t="str">
        <f t="shared" si="192"/>
        <v>-</v>
      </c>
      <c r="AX224" s="64" t="str">
        <f t="shared" si="193"/>
        <v>-</v>
      </c>
      <c r="AY224" s="64" t="str">
        <f t="shared" si="228"/>
        <v>-</v>
      </c>
      <c r="AZ224" s="64" t="str">
        <f t="shared" si="194"/>
        <v>-</v>
      </c>
      <c r="BA224" s="57" t="str">
        <f t="shared" si="229"/>
        <v>-</v>
      </c>
      <c r="BB224" s="56">
        <f t="shared" si="247"/>
        <v>180</v>
      </c>
      <c r="BC224" s="64" t="str">
        <f t="shared" si="230"/>
        <v>-</v>
      </c>
      <c r="BD224" s="64" t="str">
        <f t="shared" si="195"/>
        <v>-</v>
      </c>
      <c r="BE224" s="64" t="str">
        <f t="shared" si="196"/>
        <v>-</v>
      </c>
      <c r="BF224" s="64" t="str">
        <f t="shared" si="197"/>
        <v>-</v>
      </c>
      <c r="BG224" s="64" t="str">
        <f t="shared" si="231"/>
        <v>-</v>
      </c>
      <c r="BH224" s="64" t="str">
        <f t="shared" si="198"/>
        <v>-</v>
      </c>
      <c r="BI224" s="57" t="str">
        <f t="shared" si="232"/>
        <v>-</v>
      </c>
      <c r="BJ224" s="56">
        <f t="shared" si="248"/>
        <v>180</v>
      </c>
      <c r="BK224" s="64" t="str">
        <f t="shared" si="233"/>
        <v>-</v>
      </c>
      <c r="BL224" s="64" t="str">
        <f t="shared" si="199"/>
        <v>-</v>
      </c>
      <c r="BM224" s="64" t="str">
        <f t="shared" si="200"/>
        <v>-</v>
      </c>
      <c r="BN224" s="64" t="str">
        <f t="shared" si="201"/>
        <v>-</v>
      </c>
      <c r="BO224" s="64" t="str">
        <f t="shared" si="234"/>
        <v>-</v>
      </c>
      <c r="BP224" s="64" t="str">
        <f t="shared" si="202"/>
        <v>-</v>
      </c>
      <c r="BQ224" s="57" t="str">
        <f t="shared" si="235"/>
        <v>-</v>
      </c>
      <c r="BR224" s="56">
        <f t="shared" si="249"/>
        <v>180</v>
      </c>
      <c r="BS224" s="64" t="str">
        <f t="shared" si="236"/>
        <v>-</v>
      </c>
      <c r="BT224" s="64" t="str">
        <f t="shared" si="203"/>
        <v>-</v>
      </c>
      <c r="BU224" s="64" t="str">
        <f t="shared" si="204"/>
        <v>-</v>
      </c>
      <c r="BV224" s="64" t="str">
        <f t="shared" si="205"/>
        <v>-</v>
      </c>
      <c r="BW224" s="64" t="str">
        <f t="shared" si="237"/>
        <v>-</v>
      </c>
      <c r="BX224" s="64" t="str">
        <f t="shared" si="206"/>
        <v>-</v>
      </c>
      <c r="BY224" s="57" t="str">
        <f t="shared" si="238"/>
        <v>-</v>
      </c>
      <c r="BZ224" s="56">
        <f t="shared" si="250"/>
        <v>180</v>
      </c>
      <c r="CA224" s="64" t="str">
        <f t="shared" si="239"/>
        <v>-</v>
      </c>
      <c r="CB224" s="64" t="str">
        <f t="shared" si="207"/>
        <v>-</v>
      </c>
      <c r="CC224" s="64" t="str">
        <f t="shared" si="208"/>
        <v>-</v>
      </c>
      <c r="CD224" s="64" t="str">
        <f t="shared" si="209"/>
        <v>-</v>
      </c>
      <c r="CE224" s="64" t="str">
        <f t="shared" si="240"/>
        <v>-</v>
      </c>
      <c r="CF224" s="64" t="str">
        <f t="shared" si="210"/>
        <v>-</v>
      </c>
      <c r="CG224" s="57" t="str">
        <f t="shared" si="241"/>
        <v>-</v>
      </c>
      <c r="CH224" s="56">
        <f t="shared" si="251"/>
        <v>180</v>
      </c>
      <c r="CI224" s="64" t="str">
        <f t="shared" si="242"/>
        <v>-</v>
      </c>
      <c r="CJ224" s="64" t="str">
        <f t="shared" si="211"/>
        <v>-</v>
      </c>
      <c r="CK224" s="64" t="str">
        <f t="shared" si="212"/>
        <v>-</v>
      </c>
      <c r="CL224" s="64" t="str">
        <f t="shared" si="213"/>
        <v>-</v>
      </c>
      <c r="CM224" s="64" t="str">
        <f t="shared" si="243"/>
        <v>-</v>
      </c>
      <c r="CN224" s="64" t="str">
        <f t="shared" si="214"/>
        <v>-</v>
      </c>
      <c r="CO224" s="57" t="str">
        <f t="shared" si="244"/>
        <v>-</v>
      </c>
    </row>
    <row r="225" spans="3:93" ht="18" customHeight="1" x14ac:dyDescent="0.25">
      <c r="C225" s="299"/>
      <c r="D225" s="240"/>
      <c r="E225" s="64"/>
      <c r="F225" s="240"/>
      <c r="G225" s="62"/>
      <c r="H225" s="62"/>
      <c r="I225" s="62"/>
      <c r="J225" s="62"/>
      <c r="K225" s="62"/>
      <c r="L225" s="62"/>
      <c r="M225" s="62"/>
      <c r="N225" s="62"/>
      <c r="O225" s="56">
        <f t="shared" si="252"/>
        <v>181</v>
      </c>
      <c r="P225" s="64">
        <f t="shared" si="215"/>
        <v>0</v>
      </c>
      <c r="Q225" s="64" t="str">
        <f t="shared" si="176"/>
        <v>-</v>
      </c>
      <c r="R225" s="64" t="str">
        <f t="shared" si="177"/>
        <v>-</v>
      </c>
      <c r="S225" s="64">
        <f t="shared" si="216"/>
        <v>0</v>
      </c>
      <c r="T225" s="64" t="str">
        <f t="shared" si="217"/>
        <v>-</v>
      </c>
      <c r="U225" s="57" t="str">
        <f t="shared" si="178"/>
        <v>Payoff</v>
      </c>
      <c r="V225" s="56">
        <f t="shared" si="253"/>
        <v>181</v>
      </c>
      <c r="W225" s="64">
        <f t="shared" si="218"/>
        <v>0</v>
      </c>
      <c r="X225" s="64" t="str">
        <f t="shared" si="179"/>
        <v>-</v>
      </c>
      <c r="Y225" s="64">
        <f t="shared" si="180"/>
        <v>0</v>
      </c>
      <c r="Z225" s="64" t="str">
        <f t="shared" si="181"/>
        <v>-</v>
      </c>
      <c r="AA225" s="64" t="str">
        <f t="shared" si="219"/>
        <v>-</v>
      </c>
      <c r="AB225" s="64" t="str">
        <f t="shared" si="182"/>
        <v>-</v>
      </c>
      <c r="AC225" s="57" t="str">
        <f t="shared" si="220"/>
        <v>Payoff</v>
      </c>
      <c r="AD225" s="56">
        <f t="shared" si="254"/>
        <v>181</v>
      </c>
      <c r="AE225" s="64">
        <f t="shared" si="221"/>
        <v>0</v>
      </c>
      <c r="AF225" s="64" t="str">
        <f t="shared" si="183"/>
        <v>-</v>
      </c>
      <c r="AG225" s="64">
        <f t="shared" si="184"/>
        <v>0</v>
      </c>
      <c r="AH225" s="64" t="str">
        <f t="shared" si="185"/>
        <v>-</v>
      </c>
      <c r="AI225" s="64" t="str">
        <f t="shared" si="222"/>
        <v>-</v>
      </c>
      <c r="AJ225" s="64" t="str">
        <f t="shared" si="186"/>
        <v>-</v>
      </c>
      <c r="AK225" s="57" t="str">
        <f t="shared" si="223"/>
        <v>Payoff</v>
      </c>
      <c r="AL225" s="56">
        <f t="shared" si="245"/>
        <v>181</v>
      </c>
      <c r="AM225" s="64" t="str">
        <f t="shared" si="224"/>
        <v>-</v>
      </c>
      <c r="AN225" s="64" t="str">
        <f t="shared" si="187"/>
        <v>-</v>
      </c>
      <c r="AO225" s="64" t="str">
        <f t="shared" si="188"/>
        <v>-</v>
      </c>
      <c r="AP225" s="64" t="str">
        <f t="shared" si="189"/>
        <v>-</v>
      </c>
      <c r="AQ225" s="64" t="str">
        <f t="shared" si="225"/>
        <v>-</v>
      </c>
      <c r="AR225" s="64" t="str">
        <f t="shared" si="190"/>
        <v>-</v>
      </c>
      <c r="AS225" s="57" t="str">
        <f t="shared" si="226"/>
        <v>-</v>
      </c>
      <c r="AT225" s="56">
        <f t="shared" si="246"/>
        <v>181</v>
      </c>
      <c r="AU225" s="64" t="str">
        <f t="shared" si="227"/>
        <v>-</v>
      </c>
      <c r="AV225" s="64" t="str">
        <f t="shared" si="191"/>
        <v>-</v>
      </c>
      <c r="AW225" s="64" t="str">
        <f t="shared" si="192"/>
        <v>-</v>
      </c>
      <c r="AX225" s="64" t="str">
        <f t="shared" si="193"/>
        <v>-</v>
      </c>
      <c r="AY225" s="64" t="str">
        <f t="shared" si="228"/>
        <v>-</v>
      </c>
      <c r="AZ225" s="64" t="str">
        <f t="shared" si="194"/>
        <v>-</v>
      </c>
      <c r="BA225" s="57" t="str">
        <f t="shared" si="229"/>
        <v>-</v>
      </c>
      <c r="BB225" s="56">
        <f t="shared" si="247"/>
        <v>181</v>
      </c>
      <c r="BC225" s="64" t="str">
        <f t="shared" si="230"/>
        <v>-</v>
      </c>
      <c r="BD225" s="64" t="str">
        <f t="shared" si="195"/>
        <v>-</v>
      </c>
      <c r="BE225" s="64" t="str">
        <f t="shared" si="196"/>
        <v>-</v>
      </c>
      <c r="BF225" s="64" t="str">
        <f t="shared" si="197"/>
        <v>-</v>
      </c>
      <c r="BG225" s="64" t="str">
        <f t="shared" si="231"/>
        <v>-</v>
      </c>
      <c r="BH225" s="64" t="str">
        <f t="shared" si="198"/>
        <v>-</v>
      </c>
      <c r="BI225" s="57" t="str">
        <f t="shared" si="232"/>
        <v>-</v>
      </c>
      <c r="BJ225" s="56">
        <f t="shared" si="248"/>
        <v>181</v>
      </c>
      <c r="BK225" s="64" t="str">
        <f t="shared" si="233"/>
        <v>-</v>
      </c>
      <c r="BL225" s="64" t="str">
        <f t="shared" si="199"/>
        <v>-</v>
      </c>
      <c r="BM225" s="64" t="str">
        <f t="shared" si="200"/>
        <v>-</v>
      </c>
      <c r="BN225" s="64" t="str">
        <f t="shared" si="201"/>
        <v>-</v>
      </c>
      <c r="BO225" s="64" t="str">
        <f t="shared" si="234"/>
        <v>-</v>
      </c>
      <c r="BP225" s="64" t="str">
        <f t="shared" si="202"/>
        <v>-</v>
      </c>
      <c r="BQ225" s="57" t="str">
        <f t="shared" si="235"/>
        <v>-</v>
      </c>
      <c r="BR225" s="56">
        <f t="shared" si="249"/>
        <v>181</v>
      </c>
      <c r="BS225" s="64" t="str">
        <f t="shared" si="236"/>
        <v>-</v>
      </c>
      <c r="BT225" s="64" t="str">
        <f t="shared" si="203"/>
        <v>-</v>
      </c>
      <c r="BU225" s="64" t="str">
        <f t="shared" si="204"/>
        <v>-</v>
      </c>
      <c r="BV225" s="64" t="str">
        <f t="shared" si="205"/>
        <v>-</v>
      </c>
      <c r="BW225" s="64" t="str">
        <f t="shared" si="237"/>
        <v>-</v>
      </c>
      <c r="BX225" s="64" t="str">
        <f t="shared" si="206"/>
        <v>-</v>
      </c>
      <c r="BY225" s="57" t="str">
        <f t="shared" si="238"/>
        <v>-</v>
      </c>
      <c r="BZ225" s="56">
        <f t="shared" si="250"/>
        <v>181</v>
      </c>
      <c r="CA225" s="64" t="str">
        <f t="shared" si="239"/>
        <v>-</v>
      </c>
      <c r="CB225" s="64" t="str">
        <f t="shared" si="207"/>
        <v>-</v>
      </c>
      <c r="CC225" s="64" t="str">
        <f t="shared" si="208"/>
        <v>-</v>
      </c>
      <c r="CD225" s="64" t="str">
        <f t="shared" si="209"/>
        <v>-</v>
      </c>
      <c r="CE225" s="64" t="str">
        <f t="shared" si="240"/>
        <v>-</v>
      </c>
      <c r="CF225" s="64" t="str">
        <f t="shared" si="210"/>
        <v>-</v>
      </c>
      <c r="CG225" s="57" t="str">
        <f t="shared" si="241"/>
        <v>-</v>
      </c>
      <c r="CH225" s="56">
        <f t="shared" si="251"/>
        <v>181</v>
      </c>
      <c r="CI225" s="64" t="str">
        <f t="shared" si="242"/>
        <v>-</v>
      </c>
      <c r="CJ225" s="64" t="str">
        <f t="shared" si="211"/>
        <v>-</v>
      </c>
      <c r="CK225" s="64" t="str">
        <f t="shared" si="212"/>
        <v>-</v>
      </c>
      <c r="CL225" s="64" t="str">
        <f t="shared" si="213"/>
        <v>-</v>
      </c>
      <c r="CM225" s="64" t="str">
        <f t="shared" si="243"/>
        <v>-</v>
      </c>
      <c r="CN225" s="64" t="str">
        <f t="shared" si="214"/>
        <v>-</v>
      </c>
      <c r="CO225" s="57" t="str">
        <f t="shared" si="244"/>
        <v>-</v>
      </c>
    </row>
    <row r="226" spans="3:93" ht="18" customHeight="1" x14ac:dyDescent="0.25">
      <c r="C226" s="299"/>
      <c r="D226" s="240"/>
      <c r="E226" s="64"/>
      <c r="F226" s="240"/>
      <c r="G226" s="62"/>
      <c r="H226" s="62"/>
      <c r="I226" s="62"/>
      <c r="J226" s="62"/>
      <c r="K226" s="62"/>
      <c r="L226" s="62"/>
      <c r="M226" s="62"/>
      <c r="N226" s="62"/>
      <c r="O226" s="56">
        <f t="shared" si="252"/>
        <v>182</v>
      </c>
      <c r="P226" s="64">
        <f t="shared" si="215"/>
        <v>0</v>
      </c>
      <c r="Q226" s="64" t="str">
        <f t="shared" si="176"/>
        <v>-</v>
      </c>
      <c r="R226" s="64" t="str">
        <f t="shared" si="177"/>
        <v>-</v>
      </c>
      <c r="S226" s="64">
        <f t="shared" si="216"/>
        <v>0</v>
      </c>
      <c r="T226" s="64" t="str">
        <f t="shared" si="217"/>
        <v>-</v>
      </c>
      <c r="U226" s="57" t="str">
        <f t="shared" si="178"/>
        <v>Payoff</v>
      </c>
      <c r="V226" s="56">
        <f t="shared" si="253"/>
        <v>182</v>
      </c>
      <c r="W226" s="64">
        <f t="shared" si="218"/>
        <v>0</v>
      </c>
      <c r="X226" s="64" t="str">
        <f t="shared" si="179"/>
        <v>-</v>
      </c>
      <c r="Y226" s="64">
        <f t="shared" si="180"/>
        <v>0</v>
      </c>
      <c r="Z226" s="64" t="str">
        <f t="shared" si="181"/>
        <v>-</v>
      </c>
      <c r="AA226" s="64" t="str">
        <f t="shared" si="219"/>
        <v>-</v>
      </c>
      <c r="AB226" s="64" t="str">
        <f t="shared" si="182"/>
        <v>-</v>
      </c>
      <c r="AC226" s="57" t="str">
        <f t="shared" si="220"/>
        <v>Payoff</v>
      </c>
      <c r="AD226" s="56">
        <f t="shared" si="254"/>
        <v>182</v>
      </c>
      <c r="AE226" s="64">
        <f t="shared" si="221"/>
        <v>0</v>
      </c>
      <c r="AF226" s="64" t="str">
        <f t="shared" si="183"/>
        <v>-</v>
      </c>
      <c r="AG226" s="64">
        <f t="shared" si="184"/>
        <v>0</v>
      </c>
      <c r="AH226" s="64" t="str">
        <f t="shared" si="185"/>
        <v>-</v>
      </c>
      <c r="AI226" s="64" t="str">
        <f t="shared" si="222"/>
        <v>-</v>
      </c>
      <c r="AJ226" s="64" t="str">
        <f t="shared" si="186"/>
        <v>-</v>
      </c>
      <c r="AK226" s="57" t="str">
        <f t="shared" si="223"/>
        <v>Payoff</v>
      </c>
      <c r="AL226" s="56">
        <f t="shared" si="245"/>
        <v>182</v>
      </c>
      <c r="AM226" s="64" t="str">
        <f t="shared" si="224"/>
        <v>-</v>
      </c>
      <c r="AN226" s="64" t="str">
        <f t="shared" si="187"/>
        <v>-</v>
      </c>
      <c r="AO226" s="64" t="str">
        <f t="shared" si="188"/>
        <v>-</v>
      </c>
      <c r="AP226" s="64" t="str">
        <f t="shared" si="189"/>
        <v>-</v>
      </c>
      <c r="AQ226" s="64" t="str">
        <f t="shared" si="225"/>
        <v>-</v>
      </c>
      <c r="AR226" s="64" t="str">
        <f t="shared" si="190"/>
        <v>-</v>
      </c>
      <c r="AS226" s="57" t="str">
        <f t="shared" si="226"/>
        <v>-</v>
      </c>
      <c r="AT226" s="56">
        <f t="shared" si="246"/>
        <v>182</v>
      </c>
      <c r="AU226" s="64" t="str">
        <f t="shared" si="227"/>
        <v>-</v>
      </c>
      <c r="AV226" s="64" t="str">
        <f t="shared" si="191"/>
        <v>-</v>
      </c>
      <c r="AW226" s="64" t="str">
        <f t="shared" si="192"/>
        <v>-</v>
      </c>
      <c r="AX226" s="64" t="str">
        <f t="shared" si="193"/>
        <v>-</v>
      </c>
      <c r="AY226" s="64" t="str">
        <f t="shared" si="228"/>
        <v>-</v>
      </c>
      <c r="AZ226" s="64" t="str">
        <f t="shared" si="194"/>
        <v>-</v>
      </c>
      <c r="BA226" s="57" t="str">
        <f t="shared" si="229"/>
        <v>-</v>
      </c>
      <c r="BB226" s="56">
        <f t="shared" si="247"/>
        <v>182</v>
      </c>
      <c r="BC226" s="64" t="str">
        <f t="shared" si="230"/>
        <v>-</v>
      </c>
      <c r="BD226" s="64" t="str">
        <f t="shared" si="195"/>
        <v>-</v>
      </c>
      <c r="BE226" s="64" t="str">
        <f t="shared" si="196"/>
        <v>-</v>
      </c>
      <c r="BF226" s="64" t="str">
        <f t="shared" si="197"/>
        <v>-</v>
      </c>
      <c r="BG226" s="64" t="str">
        <f t="shared" si="231"/>
        <v>-</v>
      </c>
      <c r="BH226" s="64" t="str">
        <f t="shared" si="198"/>
        <v>-</v>
      </c>
      <c r="BI226" s="57" t="str">
        <f t="shared" si="232"/>
        <v>-</v>
      </c>
      <c r="BJ226" s="56">
        <f t="shared" si="248"/>
        <v>182</v>
      </c>
      <c r="BK226" s="64" t="str">
        <f t="shared" si="233"/>
        <v>-</v>
      </c>
      <c r="BL226" s="64" t="str">
        <f t="shared" si="199"/>
        <v>-</v>
      </c>
      <c r="BM226" s="64" t="str">
        <f t="shared" si="200"/>
        <v>-</v>
      </c>
      <c r="BN226" s="64" t="str">
        <f t="shared" si="201"/>
        <v>-</v>
      </c>
      <c r="BO226" s="64" t="str">
        <f t="shared" si="234"/>
        <v>-</v>
      </c>
      <c r="BP226" s="64" t="str">
        <f t="shared" si="202"/>
        <v>-</v>
      </c>
      <c r="BQ226" s="57" t="str">
        <f t="shared" si="235"/>
        <v>-</v>
      </c>
      <c r="BR226" s="56">
        <f t="shared" si="249"/>
        <v>182</v>
      </c>
      <c r="BS226" s="64" t="str">
        <f t="shared" si="236"/>
        <v>-</v>
      </c>
      <c r="BT226" s="64" t="str">
        <f t="shared" si="203"/>
        <v>-</v>
      </c>
      <c r="BU226" s="64" t="str">
        <f t="shared" si="204"/>
        <v>-</v>
      </c>
      <c r="BV226" s="64" t="str">
        <f t="shared" si="205"/>
        <v>-</v>
      </c>
      <c r="BW226" s="64" t="str">
        <f t="shared" si="237"/>
        <v>-</v>
      </c>
      <c r="BX226" s="64" t="str">
        <f t="shared" si="206"/>
        <v>-</v>
      </c>
      <c r="BY226" s="57" t="str">
        <f t="shared" si="238"/>
        <v>-</v>
      </c>
      <c r="BZ226" s="56">
        <f t="shared" si="250"/>
        <v>182</v>
      </c>
      <c r="CA226" s="64" t="str">
        <f t="shared" si="239"/>
        <v>-</v>
      </c>
      <c r="CB226" s="64" t="str">
        <f t="shared" si="207"/>
        <v>-</v>
      </c>
      <c r="CC226" s="64" t="str">
        <f t="shared" si="208"/>
        <v>-</v>
      </c>
      <c r="CD226" s="64" t="str">
        <f t="shared" si="209"/>
        <v>-</v>
      </c>
      <c r="CE226" s="64" t="str">
        <f t="shared" si="240"/>
        <v>-</v>
      </c>
      <c r="CF226" s="64" t="str">
        <f t="shared" si="210"/>
        <v>-</v>
      </c>
      <c r="CG226" s="57" t="str">
        <f t="shared" si="241"/>
        <v>-</v>
      </c>
      <c r="CH226" s="56">
        <f t="shared" si="251"/>
        <v>182</v>
      </c>
      <c r="CI226" s="64" t="str">
        <f t="shared" si="242"/>
        <v>-</v>
      </c>
      <c r="CJ226" s="64" t="str">
        <f t="shared" si="211"/>
        <v>-</v>
      </c>
      <c r="CK226" s="64" t="str">
        <f t="shared" si="212"/>
        <v>-</v>
      </c>
      <c r="CL226" s="64" t="str">
        <f t="shared" si="213"/>
        <v>-</v>
      </c>
      <c r="CM226" s="64" t="str">
        <f t="shared" si="243"/>
        <v>-</v>
      </c>
      <c r="CN226" s="64" t="str">
        <f t="shared" si="214"/>
        <v>-</v>
      </c>
      <c r="CO226" s="57" t="str">
        <f t="shared" si="244"/>
        <v>-</v>
      </c>
    </row>
    <row r="227" spans="3:93" ht="18" customHeight="1" x14ac:dyDescent="0.25">
      <c r="C227" s="299"/>
      <c r="D227" s="240"/>
      <c r="E227" s="64"/>
      <c r="F227" s="240"/>
      <c r="G227" s="62"/>
      <c r="H227" s="62"/>
      <c r="I227" s="62"/>
      <c r="J227" s="62"/>
      <c r="K227" s="62"/>
      <c r="L227" s="62"/>
      <c r="M227" s="62"/>
      <c r="N227" s="62"/>
      <c r="O227" s="56">
        <f t="shared" si="252"/>
        <v>183</v>
      </c>
      <c r="P227" s="64">
        <f t="shared" si="215"/>
        <v>0</v>
      </c>
      <c r="Q227" s="64" t="str">
        <f t="shared" si="176"/>
        <v>-</v>
      </c>
      <c r="R227" s="64" t="str">
        <f t="shared" si="177"/>
        <v>-</v>
      </c>
      <c r="S227" s="64">
        <f t="shared" si="216"/>
        <v>0</v>
      </c>
      <c r="T227" s="64" t="str">
        <f t="shared" si="217"/>
        <v>-</v>
      </c>
      <c r="U227" s="57" t="str">
        <f t="shared" si="178"/>
        <v>Payoff</v>
      </c>
      <c r="V227" s="56">
        <f t="shared" si="253"/>
        <v>183</v>
      </c>
      <c r="W227" s="64">
        <f t="shared" si="218"/>
        <v>0</v>
      </c>
      <c r="X227" s="64" t="str">
        <f t="shared" si="179"/>
        <v>-</v>
      </c>
      <c r="Y227" s="64">
        <f t="shared" si="180"/>
        <v>0</v>
      </c>
      <c r="Z227" s="64" t="str">
        <f t="shared" si="181"/>
        <v>-</v>
      </c>
      <c r="AA227" s="64" t="str">
        <f t="shared" si="219"/>
        <v>-</v>
      </c>
      <c r="AB227" s="64" t="str">
        <f t="shared" si="182"/>
        <v>-</v>
      </c>
      <c r="AC227" s="57" t="str">
        <f t="shared" si="220"/>
        <v>Payoff</v>
      </c>
      <c r="AD227" s="56">
        <f t="shared" si="254"/>
        <v>183</v>
      </c>
      <c r="AE227" s="64">
        <f t="shared" si="221"/>
        <v>0</v>
      </c>
      <c r="AF227" s="64" t="str">
        <f t="shared" si="183"/>
        <v>-</v>
      </c>
      <c r="AG227" s="64">
        <f t="shared" si="184"/>
        <v>0</v>
      </c>
      <c r="AH227" s="64" t="str">
        <f t="shared" si="185"/>
        <v>-</v>
      </c>
      <c r="AI227" s="64" t="str">
        <f t="shared" si="222"/>
        <v>-</v>
      </c>
      <c r="AJ227" s="64" t="str">
        <f t="shared" si="186"/>
        <v>-</v>
      </c>
      <c r="AK227" s="57" t="str">
        <f t="shared" si="223"/>
        <v>Payoff</v>
      </c>
      <c r="AL227" s="56">
        <f t="shared" si="245"/>
        <v>183</v>
      </c>
      <c r="AM227" s="64" t="str">
        <f t="shared" si="224"/>
        <v>-</v>
      </c>
      <c r="AN227" s="64" t="str">
        <f t="shared" si="187"/>
        <v>-</v>
      </c>
      <c r="AO227" s="64" t="str">
        <f t="shared" si="188"/>
        <v>-</v>
      </c>
      <c r="AP227" s="64" t="str">
        <f t="shared" si="189"/>
        <v>-</v>
      </c>
      <c r="AQ227" s="64" t="str">
        <f t="shared" si="225"/>
        <v>-</v>
      </c>
      <c r="AR227" s="64" t="str">
        <f t="shared" si="190"/>
        <v>-</v>
      </c>
      <c r="AS227" s="57" t="str">
        <f t="shared" si="226"/>
        <v>-</v>
      </c>
      <c r="AT227" s="56">
        <f t="shared" si="246"/>
        <v>183</v>
      </c>
      <c r="AU227" s="64" t="str">
        <f t="shared" si="227"/>
        <v>-</v>
      </c>
      <c r="AV227" s="64" t="str">
        <f t="shared" si="191"/>
        <v>-</v>
      </c>
      <c r="AW227" s="64" t="str">
        <f t="shared" si="192"/>
        <v>-</v>
      </c>
      <c r="AX227" s="64" t="str">
        <f t="shared" si="193"/>
        <v>-</v>
      </c>
      <c r="AY227" s="64" t="str">
        <f t="shared" si="228"/>
        <v>-</v>
      </c>
      <c r="AZ227" s="64" t="str">
        <f t="shared" si="194"/>
        <v>-</v>
      </c>
      <c r="BA227" s="57" t="str">
        <f t="shared" si="229"/>
        <v>-</v>
      </c>
      <c r="BB227" s="56">
        <f t="shared" si="247"/>
        <v>183</v>
      </c>
      <c r="BC227" s="64" t="str">
        <f t="shared" si="230"/>
        <v>-</v>
      </c>
      <c r="BD227" s="64" t="str">
        <f t="shared" si="195"/>
        <v>-</v>
      </c>
      <c r="BE227" s="64" t="str">
        <f t="shared" si="196"/>
        <v>-</v>
      </c>
      <c r="BF227" s="64" t="str">
        <f t="shared" si="197"/>
        <v>-</v>
      </c>
      <c r="BG227" s="64" t="str">
        <f t="shared" si="231"/>
        <v>-</v>
      </c>
      <c r="BH227" s="64" t="str">
        <f t="shared" si="198"/>
        <v>-</v>
      </c>
      <c r="BI227" s="57" t="str">
        <f t="shared" si="232"/>
        <v>-</v>
      </c>
      <c r="BJ227" s="56">
        <f t="shared" si="248"/>
        <v>183</v>
      </c>
      <c r="BK227" s="64" t="str">
        <f t="shared" si="233"/>
        <v>-</v>
      </c>
      <c r="BL227" s="64" t="str">
        <f t="shared" si="199"/>
        <v>-</v>
      </c>
      <c r="BM227" s="64" t="str">
        <f t="shared" si="200"/>
        <v>-</v>
      </c>
      <c r="BN227" s="64" t="str">
        <f t="shared" si="201"/>
        <v>-</v>
      </c>
      <c r="BO227" s="64" t="str">
        <f t="shared" si="234"/>
        <v>-</v>
      </c>
      <c r="BP227" s="64" t="str">
        <f t="shared" si="202"/>
        <v>-</v>
      </c>
      <c r="BQ227" s="57" t="str">
        <f t="shared" si="235"/>
        <v>-</v>
      </c>
      <c r="BR227" s="56">
        <f t="shared" si="249"/>
        <v>183</v>
      </c>
      <c r="BS227" s="64" t="str">
        <f t="shared" si="236"/>
        <v>-</v>
      </c>
      <c r="BT227" s="64" t="str">
        <f t="shared" si="203"/>
        <v>-</v>
      </c>
      <c r="BU227" s="64" t="str">
        <f t="shared" si="204"/>
        <v>-</v>
      </c>
      <c r="BV227" s="64" t="str">
        <f t="shared" si="205"/>
        <v>-</v>
      </c>
      <c r="BW227" s="64" t="str">
        <f t="shared" si="237"/>
        <v>-</v>
      </c>
      <c r="BX227" s="64" t="str">
        <f t="shared" si="206"/>
        <v>-</v>
      </c>
      <c r="BY227" s="57" t="str">
        <f t="shared" si="238"/>
        <v>-</v>
      </c>
      <c r="BZ227" s="56">
        <f t="shared" si="250"/>
        <v>183</v>
      </c>
      <c r="CA227" s="64" t="str">
        <f t="shared" si="239"/>
        <v>-</v>
      </c>
      <c r="CB227" s="64" t="str">
        <f t="shared" si="207"/>
        <v>-</v>
      </c>
      <c r="CC227" s="64" t="str">
        <f t="shared" si="208"/>
        <v>-</v>
      </c>
      <c r="CD227" s="64" t="str">
        <f t="shared" si="209"/>
        <v>-</v>
      </c>
      <c r="CE227" s="64" t="str">
        <f t="shared" si="240"/>
        <v>-</v>
      </c>
      <c r="CF227" s="64" t="str">
        <f t="shared" si="210"/>
        <v>-</v>
      </c>
      <c r="CG227" s="57" t="str">
        <f t="shared" si="241"/>
        <v>-</v>
      </c>
      <c r="CH227" s="56">
        <f t="shared" si="251"/>
        <v>183</v>
      </c>
      <c r="CI227" s="64" t="str">
        <f t="shared" si="242"/>
        <v>-</v>
      </c>
      <c r="CJ227" s="64" t="str">
        <f t="shared" si="211"/>
        <v>-</v>
      </c>
      <c r="CK227" s="64" t="str">
        <f t="shared" si="212"/>
        <v>-</v>
      </c>
      <c r="CL227" s="64" t="str">
        <f t="shared" si="213"/>
        <v>-</v>
      </c>
      <c r="CM227" s="64" t="str">
        <f t="shared" si="243"/>
        <v>-</v>
      </c>
      <c r="CN227" s="64" t="str">
        <f t="shared" si="214"/>
        <v>-</v>
      </c>
      <c r="CO227" s="57" t="str">
        <f t="shared" si="244"/>
        <v>-</v>
      </c>
    </row>
    <row r="228" spans="3:93" ht="18" customHeight="1" x14ac:dyDescent="0.25">
      <c r="C228" s="299"/>
      <c r="D228" s="240"/>
      <c r="E228" s="64"/>
      <c r="F228" s="240"/>
      <c r="G228" s="62"/>
      <c r="H228" s="62"/>
      <c r="I228" s="62"/>
      <c r="J228" s="62"/>
      <c r="K228" s="62"/>
      <c r="L228" s="62"/>
      <c r="M228" s="62"/>
      <c r="N228" s="62"/>
      <c r="O228" s="56">
        <f t="shared" si="252"/>
        <v>184</v>
      </c>
      <c r="P228" s="64">
        <f t="shared" si="215"/>
        <v>0</v>
      </c>
      <c r="Q228" s="64" t="str">
        <f t="shared" si="176"/>
        <v>-</v>
      </c>
      <c r="R228" s="64" t="str">
        <f t="shared" si="177"/>
        <v>-</v>
      </c>
      <c r="S228" s="64">
        <f t="shared" si="216"/>
        <v>0</v>
      </c>
      <c r="T228" s="64" t="str">
        <f t="shared" si="217"/>
        <v>-</v>
      </c>
      <c r="U228" s="57" t="str">
        <f t="shared" si="178"/>
        <v>Payoff</v>
      </c>
      <c r="V228" s="56">
        <f t="shared" si="253"/>
        <v>184</v>
      </c>
      <c r="W228" s="64">
        <f t="shared" si="218"/>
        <v>0</v>
      </c>
      <c r="X228" s="64" t="str">
        <f t="shared" si="179"/>
        <v>-</v>
      </c>
      <c r="Y228" s="64">
        <f t="shared" si="180"/>
        <v>0</v>
      </c>
      <c r="Z228" s="64" t="str">
        <f t="shared" si="181"/>
        <v>-</v>
      </c>
      <c r="AA228" s="64" t="str">
        <f t="shared" si="219"/>
        <v>-</v>
      </c>
      <c r="AB228" s="64" t="str">
        <f t="shared" si="182"/>
        <v>-</v>
      </c>
      <c r="AC228" s="57" t="str">
        <f t="shared" si="220"/>
        <v>Payoff</v>
      </c>
      <c r="AD228" s="56">
        <f t="shared" si="254"/>
        <v>184</v>
      </c>
      <c r="AE228" s="64">
        <f t="shared" si="221"/>
        <v>0</v>
      </c>
      <c r="AF228" s="64" t="str">
        <f t="shared" si="183"/>
        <v>-</v>
      </c>
      <c r="AG228" s="64">
        <f t="shared" si="184"/>
        <v>0</v>
      </c>
      <c r="AH228" s="64" t="str">
        <f t="shared" si="185"/>
        <v>-</v>
      </c>
      <c r="AI228" s="64" t="str">
        <f t="shared" si="222"/>
        <v>-</v>
      </c>
      <c r="AJ228" s="64" t="str">
        <f t="shared" si="186"/>
        <v>-</v>
      </c>
      <c r="AK228" s="57" t="str">
        <f t="shared" si="223"/>
        <v>Payoff</v>
      </c>
      <c r="AL228" s="56">
        <f t="shared" si="245"/>
        <v>184</v>
      </c>
      <c r="AM228" s="64" t="str">
        <f t="shared" si="224"/>
        <v>-</v>
      </c>
      <c r="AN228" s="64" t="str">
        <f t="shared" si="187"/>
        <v>-</v>
      </c>
      <c r="AO228" s="64" t="str">
        <f t="shared" si="188"/>
        <v>-</v>
      </c>
      <c r="AP228" s="64" t="str">
        <f t="shared" si="189"/>
        <v>-</v>
      </c>
      <c r="AQ228" s="64" t="str">
        <f t="shared" si="225"/>
        <v>-</v>
      </c>
      <c r="AR228" s="64" t="str">
        <f t="shared" si="190"/>
        <v>-</v>
      </c>
      <c r="AS228" s="57" t="str">
        <f t="shared" si="226"/>
        <v>-</v>
      </c>
      <c r="AT228" s="56">
        <f t="shared" si="246"/>
        <v>184</v>
      </c>
      <c r="AU228" s="64" t="str">
        <f t="shared" si="227"/>
        <v>-</v>
      </c>
      <c r="AV228" s="64" t="str">
        <f t="shared" si="191"/>
        <v>-</v>
      </c>
      <c r="AW228" s="64" t="str">
        <f t="shared" si="192"/>
        <v>-</v>
      </c>
      <c r="AX228" s="64" t="str">
        <f t="shared" si="193"/>
        <v>-</v>
      </c>
      <c r="AY228" s="64" t="str">
        <f t="shared" si="228"/>
        <v>-</v>
      </c>
      <c r="AZ228" s="64" t="str">
        <f t="shared" si="194"/>
        <v>-</v>
      </c>
      <c r="BA228" s="57" t="str">
        <f t="shared" si="229"/>
        <v>-</v>
      </c>
      <c r="BB228" s="56">
        <f t="shared" si="247"/>
        <v>184</v>
      </c>
      <c r="BC228" s="64" t="str">
        <f t="shared" si="230"/>
        <v>-</v>
      </c>
      <c r="BD228" s="64" t="str">
        <f t="shared" si="195"/>
        <v>-</v>
      </c>
      <c r="BE228" s="64" t="str">
        <f t="shared" si="196"/>
        <v>-</v>
      </c>
      <c r="BF228" s="64" t="str">
        <f t="shared" si="197"/>
        <v>-</v>
      </c>
      <c r="BG228" s="64" t="str">
        <f t="shared" si="231"/>
        <v>-</v>
      </c>
      <c r="BH228" s="64" t="str">
        <f t="shared" si="198"/>
        <v>-</v>
      </c>
      <c r="BI228" s="57" t="str">
        <f t="shared" si="232"/>
        <v>-</v>
      </c>
      <c r="BJ228" s="56">
        <f t="shared" si="248"/>
        <v>184</v>
      </c>
      <c r="BK228" s="64" t="str">
        <f t="shared" si="233"/>
        <v>-</v>
      </c>
      <c r="BL228" s="64" t="str">
        <f t="shared" si="199"/>
        <v>-</v>
      </c>
      <c r="BM228" s="64" t="str">
        <f t="shared" si="200"/>
        <v>-</v>
      </c>
      <c r="BN228" s="64" t="str">
        <f t="shared" si="201"/>
        <v>-</v>
      </c>
      <c r="BO228" s="64" t="str">
        <f t="shared" si="234"/>
        <v>-</v>
      </c>
      <c r="BP228" s="64" t="str">
        <f t="shared" si="202"/>
        <v>-</v>
      </c>
      <c r="BQ228" s="57" t="str">
        <f t="shared" si="235"/>
        <v>-</v>
      </c>
      <c r="BR228" s="56">
        <f t="shared" si="249"/>
        <v>184</v>
      </c>
      <c r="BS228" s="64" t="str">
        <f t="shared" si="236"/>
        <v>-</v>
      </c>
      <c r="BT228" s="64" t="str">
        <f t="shared" si="203"/>
        <v>-</v>
      </c>
      <c r="BU228" s="64" t="str">
        <f t="shared" si="204"/>
        <v>-</v>
      </c>
      <c r="BV228" s="64" t="str">
        <f t="shared" si="205"/>
        <v>-</v>
      </c>
      <c r="BW228" s="64" t="str">
        <f t="shared" si="237"/>
        <v>-</v>
      </c>
      <c r="BX228" s="64" t="str">
        <f t="shared" si="206"/>
        <v>-</v>
      </c>
      <c r="BY228" s="57" t="str">
        <f t="shared" si="238"/>
        <v>-</v>
      </c>
      <c r="BZ228" s="56">
        <f t="shared" si="250"/>
        <v>184</v>
      </c>
      <c r="CA228" s="64" t="str">
        <f t="shared" si="239"/>
        <v>-</v>
      </c>
      <c r="CB228" s="64" t="str">
        <f t="shared" si="207"/>
        <v>-</v>
      </c>
      <c r="CC228" s="64" t="str">
        <f t="shared" si="208"/>
        <v>-</v>
      </c>
      <c r="CD228" s="64" t="str">
        <f t="shared" si="209"/>
        <v>-</v>
      </c>
      <c r="CE228" s="64" t="str">
        <f t="shared" si="240"/>
        <v>-</v>
      </c>
      <c r="CF228" s="64" t="str">
        <f t="shared" si="210"/>
        <v>-</v>
      </c>
      <c r="CG228" s="57" t="str">
        <f t="shared" si="241"/>
        <v>-</v>
      </c>
      <c r="CH228" s="56">
        <f t="shared" si="251"/>
        <v>184</v>
      </c>
      <c r="CI228" s="64" t="str">
        <f t="shared" si="242"/>
        <v>-</v>
      </c>
      <c r="CJ228" s="64" t="str">
        <f t="shared" si="211"/>
        <v>-</v>
      </c>
      <c r="CK228" s="64" t="str">
        <f t="shared" si="212"/>
        <v>-</v>
      </c>
      <c r="CL228" s="64" t="str">
        <f t="shared" si="213"/>
        <v>-</v>
      </c>
      <c r="CM228" s="64" t="str">
        <f t="shared" si="243"/>
        <v>-</v>
      </c>
      <c r="CN228" s="64" t="str">
        <f t="shared" si="214"/>
        <v>-</v>
      </c>
      <c r="CO228" s="57" t="str">
        <f t="shared" si="244"/>
        <v>-</v>
      </c>
    </row>
    <row r="229" spans="3:93" ht="18" customHeight="1" x14ac:dyDescent="0.25">
      <c r="C229" s="299"/>
      <c r="D229" s="240"/>
      <c r="E229" s="64"/>
      <c r="F229" s="240"/>
      <c r="G229" s="62"/>
      <c r="H229" s="62"/>
      <c r="I229" s="62"/>
      <c r="J229" s="62"/>
      <c r="K229" s="62"/>
      <c r="L229" s="62"/>
      <c r="M229" s="62"/>
      <c r="N229" s="62"/>
      <c r="O229" s="56">
        <f t="shared" si="252"/>
        <v>185</v>
      </c>
      <c r="P229" s="64">
        <f t="shared" si="215"/>
        <v>0</v>
      </c>
      <c r="Q229" s="64" t="str">
        <f t="shared" si="176"/>
        <v>-</v>
      </c>
      <c r="R229" s="64" t="str">
        <f t="shared" si="177"/>
        <v>-</v>
      </c>
      <c r="S229" s="64">
        <f t="shared" si="216"/>
        <v>0</v>
      </c>
      <c r="T229" s="64" t="str">
        <f t="shared" si="217"/>
        <v>-</v>
      </c>
      <c r="U229" s="57" t="str">
        <f t="shared" si="178"/>
        <v>Payoff</v>
      </c>
      <c r="V229" s="56">
        <f t="shared" si="253"/>
        <v>185</v>
      </c>
      <c r="W229" s="64">
        <f t="shared" si="218"/>
        <v>0</v>
      </c>
      <c r="X229" s="64" t="str">
        <f t="shared" si="179"/>
        <v>-</v>
      </c>
      <c r="Y229" s="64">
        <f t="shared" si="180"/>
        <v>0</v>
      </c>
      <c r="Z229" s="64" t="str">
        <f t="shared" si="181"/>
        <v>-</v>
      </c>
      <c r="AA229" s="64" t="str">
        <f t="shared" si="219"/>
        <v>-</v>
      </c>
      <c r="AB229" s="64" t="str">
        <f t="shared" si="182"/>
        <v>-</v>
      </c>
      <c r="AC229" s="57" t="str">
        <f t="shared" si="220"/>
        <v>Payoff</v>
      </c>
      <c r="AD229" s="56">
        <f t="shared" si="254"/>
        <v>185</v>
      </c>
      <c r="AE229" s="64">
        <f t="shared" si="221"/>
        <v>0</v>
      </c>
      <c r="AF229" s="64" t="str">
        <f t="shared" si="183"/>
        <v>-</v>
      </c>
      <c r="AG229" s="64">
        <f t="shared" si="184"/>
        <v>0</v>
      </c>
      <c r="AH229" s="64" t="str">
        <f t="shared" si="185"/>
        <v>-</v>
      </c>
      <c r="AI229" s="64" t="str">
        <f t="shared" si="222"/>
        <v>-</v>
      </c>
      <c r="AJ229" s="64" t="str">
        <f t="shared" si="186"/>
        <v>-</v>
      </c>
      <c r="AK229" s="57" t="str">
        <f t="shared" si="223"/>
        <v>Payoff</v>
      </c>
      <c r="AL229" s="56">
        <f t="shared" si="245"/>
        <v>185</v>
      </c>
      <c r="AM229" s="64" t="str">
        <f t="shared" si="224"/>
        <v>-</v>
      </c>
      <c r="AN229" s="64" t="str">
        <f t="shared" si="187"/>
        <v>-</v>
      </c>
      <c r="AO229" s="64" t="str">
        <f t="shared" si="188"/>
        <v>-</v>
      </c>
      <c r="AP229" s="64" t="str">
        <f t="shared" si="189"/>
        <v>-</v>
      </c>
      <c r="AQ229" s="64" t="str">
        <f t="shared" si="225"/>
        <v>-</v>
      </c>
      <c r="AR229" s="64" t="str">
        <f t="shared" si="190"/>
        <v>-</v>
      </c>
      <c r="AS229" s="57" t="str">
        <f t="shared" si="226"/>
        <v>-</v>
      </c>
      <c r="AT229" s="56">
        <f t="shared" si="246"/>
        <v>185</v>
      </c>
      <c r="AU229" s="64" t="str">
        <f t="shared" si="227"/>
        <v>-</v>
      </c>
      <c r="AV229" s="64" t="str">
        <f t="shared" si="191"/>
        <v>-</v>
      </c>
      <c r="AW229" s="64" t="str">
        <f t="shared" si="192"/>
        <v>-</v>
      </c>
      <c r="AX229" s="64" t="str">
        <f t="shared" si="193"/>
        <v>-</v>
      </c>
      <c r="AY229" s="64" t="str">
        <f t="shared" si="228"/>
        <v>-</v>
      </c>
      <c r="AZ229" s="64" t="str">
        <f t="shared" si="194"/>
        <v>-</v>
      </c>
      <c r="BA229" s="57" t="str">
        <f t="shared" si="229"/>
        <v>-</v>
      </c>
      <c r="BB229" s="56">
        <f t="shared" si="247"/>
        <v>185</v>
      </c>
      <c r="BC229" s="64" t="str">
        <f t="shared" si="230"/>
        <v>-</v>
      </c>
      <c r="BD229" s="64" t="str">
        <f t="shared" si="195"/>
        <v>-</v>
      </c>
      <c r="BE229" s="64" t="str">
        <f t="shared" si="196"/>
        <v>-</v>
      </c>
      <c r="BF229" s="64" t="str">
        <f t="shared" si="197"/>
        <v>-</v>
      </c>
      <c r="BG229" s="64" t="str">
        <f t="shared" si="231"/>
        <v>-</v>
      </c>
      <c r="BH229" s="64" t="str">
        <f t="shared" si="198"/>
        <v>-</v>
      </c>
      <c r="BI229" s="57" t="str">
        <f t="shared" si="232"/>
        <v>-</v>
      </c>
      <c r="BJ229" s="56">
        <f t="shared" si="248"/>
        <v>185</v>
      </c>
      <c r="BK229" s="64" t="str">
        <f t="shared" si="233"/>
        <v>-</v>
      </c>
      <c r="BL229" s="64" t="str">
        <f t="shared" si="199"/>
        <v>-</v>
      </c>
      <c r="BM229" s="64" t="str">
        <f t="shared" si="200"/>
        <v>-</v>
      </c>
      <c r="BN229" s="64" t="str">
        <f t="shared" si="201"/>
        <v>-</v>
      </c>
      <c r="BO229" s="64" t="str">
        <f t="shared" si="234"/>
        <v>-</v>
      </c>
      <c r="BP229" s="64" t="str">
        <f t="shared" si="202"/>
        <v>-</v>
      </c>
      <c r="BQ229" s="57" t="str">
        <f t="shared" si="235"/>
        <v>-</v>
      </c>
      <c r="BR229" s="56">
        <f t="shared" si="249"/>
        <v>185</v>
      </c>
      <c r="BS229" s="64" t="str">
        <f t="shared" si="236"/>
        <v>-</v>
      </c>
      <c r="BT229" s="64" t="str">
        <f t="shared" si="203"/>
        <v>-</v>
      </c>
      <c r="BU229" s="64" t="str">
        <f t="shared" si="204"/>
        <v>-</v>
      </c>
      <c r="BV229" s="64" t="str">
        <f t="shared" si="205"/>
        <v>-</v>
      </c>
      <c r="BW229" s="64" t="str">
        <f t="shared" si="237"/>
        <v>-</v>
      </c>
      <c r="BX229" s="64" t="str">
        <f t="shared" si="206"/>
        <v>-</v>
      </c>
      <c r="BY229" s="57" t="str">
        <f t="shared" si="238"/>
        <v>-</v>
      </c>
      <c r="BZ229" s="56">
        <f t="shared" si="250"/>
        <v>185</v>
      </c>
      <c r="CA229" s="64" t="str">
        <f t="shared" si="239"/>
        <v>-</v>
      </c>
      <c r="CB229" s="64" t="str">
        <f t="shared" si="207"/>
        <v>-</v>
      </c>
      <c r="CC229" s="64" t="str">
        <f t="shared" si="208"/>
        <v>-</v>
      </c>
      <c r="CD229" s="64" t="str">
        <f t="shared" si="209"/>
        <v>-</v>
      </c>
      <c r="CE229" s="64" t="str">
        <f t="shared" si="240"/>
        <v>-</v>
      </c>
      <c r="CF229" s="64" t="str">
        <f t="shared" si="210"/>
        <v>-</v>
      </c>
      <c r="CG229" s="57" t="str">
        <f t="shared" si="241"/>
        <v>-</v>
      </c>
      <c r="CH229" s="56">
        <f t="shared" si="251"/>
        <v>185</v>
      </c>
      <c r="CI229" s="64" t="str">
        <f t="shared" si="242"/>
        <v>-</v>
      </c>
      <c r="CJ229" s="64" t="str">
        <f t="shared" si="211"/>
        <v>-</v>
      </c>
      <c r="CK229" s="64" t="str">
        <f t="shared" si="212"/>
        <v>-</v>
      </c>
      <c r="CL229" s="64" t="str">
        <f t="shared" si="213"/>
        <v>-</v>
      </c>
      <c r="CM229" s="64" t="str">
        <f t="shared" si="243"/>
        <v>-</v>
      </c>
      <c r="CN229" s="64" t="str">
        <f t="shared" si="214"/>
        <v>-</v>
      </c>
      <c r="CO229" s="57" t="str">
        <f t="shared" si="244"/>
        <v>-</v>
      </c>
    </row>
    <row r="230" spans="3:93" ht="18" customHeight="1" x14ac:dyDescent="0.25">
      <c r="C230" s="299"/>
      <c r="D230" s="240"/>
      <c r="E230" s="64"/>
      <c r="F230" s="240"/>
      <c r="G230" s="62"/>
      <c r="H230" s="62"/>
      <c r="I230" s="62"/>
      <c r="J230" s="62"/>
      <c r="K230" s="62"/>
      <c r="L230" s="62"/>
      <c r="M230" s="62"/>
      <c r="N230" s="62"/>
      <c r="O230" s="56">
        <f t="shared" si="252"/>
        <v>186</v>
      </c>
      <c r="P230" s="64">
        <f t="shared" si="215"/>
        <v>0</v>
      </c>
      <c r="Q230" s="64" t="str">
        <f t="shared" si="176"/>
        <v>-</v>
      </c>
      <c r="R230" s="64" t="str">
        <f t="shared" si="177"/>
        <v>-</v>
      </c>
      <c r="S230" s="64">
        <f t="shared" si="216"/>
        <v>0</v>
      </c>
      <c r="T230" s="64" t="str">
        <f t="shared" si="217"/>
        <v>-</v>
      </c>
      <c r="U230" s="57" t="str">
        <f t="shared" si="178"/>
        <v>Payoff</v>
      </c>
      <c r="V230" s="56">
        <f t="shared" si="253"/>
        <v>186</v>
      </c>
      <c r="W230" s="64">
        <f t="shared" si="218"/>
        <v>0</v>
      </c>
      <c r="X230" s="64" t="str">
        <f t="shared" si="179"/>
        <v>-</v>
      </c>
      <c r="Y230" s="64">
        <f t="shared" si="180"/>
        <v>0</v>
      </c>
      <c r="Z230" s="64" t="str">
        <f t="shared" si="181"/>
        <v>-</v>
      </c>
      <c r="AA230" s="64" t="str">
        <f t="shared" si="219"/>
        <v>-</v>
      </c>
      <c r="AB230" s="64" t="str">
        <f t="shared" si="182"/>
        <v>-</v>
      </c>
      <c r="AC230" s="57" t="str">
        <f t="shared" si="220"/>
        <v>Payoff</v>
      </c>
      <c r="AD230" s="56">
        <f t="shared" si="254"/>
        <v>186</v>
      </c>
      <c r="AE230" s="64">
        <f t="shared" si="221"/>
        <v>0</v>
      </c>
      <c r="AF230" s="64" t="str">
        <f t="shared" si="183"/>
        <v>-</v>
      </c>
      <c r="AG230" s="64">
        <f t="shared" si="184"/>
        <v>0</v>
      </c>
      <c r="AH230" s="64" t="str">
        <f t="shared" si="185"/>
        <v>-</v>
      </c>
      <c r="AI230" s="64" t="str">
        <f t="shared" si="222"/>
        <v>-</v>
      </c>
      <c r="AJ230" s="64" t="str">
        <f t="shared" si="186"/>
        <v>-</v>
      </c>
      <c r="AK230" s="57" t="str">
        <f t="shared" si="223"/>
        <v>Payoff</v>
      </c>
      <c r="AL230" s="56">
        <f t="shared" si="245"/>
        <v>186</v>
      </c>
      <c r="AM230" s="64" t="str">
        <f t="shared" si="224"/>
        <v>-</v>
      </c>
      <c r="AN230" s="64" t="str">
        <f t="shared" si="187"/>
        <v>-</v>
      </c>
      <c r="AO230" s="64" t="str">
        <f t="shared" si="188"/>
        <v>-</v>
      </c>
      <c r="AP230" s="64" t="str">
        <f t="shared" si="189"/>
        <v>-</v>
      </c>
      <c r="AQ230" s="64" t="str">
        <f t="shared" si="225"/>
        <v>-</v>
      </c>
      <c r="AR230" s="64" t="str">
        <f t="shared" si="190"/>
        <v>-</v>
      </c>
      <c r="AS230" s="57" t="str">
        <f t="shared" si="226"/>
        <v>-</v>
      </c>
      <c r="AT230" s="56">
        <f t="shared" si="246"/>
        <v>186</v>
      </c>
      <c r="AU230" s="64" t="str">
        <f t="shared" si="227"/>
        <v>-</v>
      </c>
      <c r="AV230" s="64" t="str">
        <f t="shared" si="191"/>
        <v>-</v>
      </c>
      <c r="AW230" s="64" t="str">
        <f t="shared" si="192"/>
        <v>-</v>
      </c>
      <c r="AX230" s="64" t="str">
        <f t="shared" si="193"/>
        <v>-</v>
      </c>
      <c r="AY230" s="64" t="str">
        <f t="shared" si="228"/>
        <v>-</v>
      </c>
      <c r="AZ230" s="64" t="str">
        <f t="shared" si="194"/>
        <v>-</v>
      </c>
      <c r="BA230" s="57" t="str">
        <f t="shared" si="229"/>
        <v>-</v>
      </c>
      <c r="BB230" s="56">
        <f t="shared" si="247"/>
        <v>186</v>
      </c>
      <c r="BC230" s="64" t="str">
        <f t="shared" si="230"/>
        <v>-</v>
      </c>
      <c r="BD230" s="64" t="str">
        <f t="shared" si="195"/>
        <v>-</v>
      </c>
      <c r="BE230" s="64" t="str">
        <f t="shared" si="196"/>
        <v>-</v>
      </c>
      <c r="BF230" s="64" t="str">
        <f t="shared" si="197"/>
        <v>-</v>
      </c>
      <c r="BG230" s="64" t="str">
        <f t="shared" si="231"/>
        <v>-</v>
      </c>
      <c r="BH230" s="64" t="str">
        <f t="shared" si="198"/>
        <v>-</v>
      </c>
      <c r="BI230" s="57" t="str">
        <f t="shared" si="232"/>
        <v>-</v>
      </c>
      <c r="BJ230" s="56">
        <f t="shared" si="248"/>
        <v>186</v>
      </c>
      <c r="BK230" s="64" t="str">
        <f t="shared" si="233"/>
        <v>-</v>
      </c>
      <c r="BL230" s="64" t="str">
        <f t="shared" si="199"/>
        <v>-</v>
      </c>
      <c r="BM230" s="64" t="str">
        <f t="shared" si="200"/>
        <v>-</v>
      </c>
      <c r="BN230" s="64" t="str">
        <f t="shared" si="201"/>
        <v>-</v>
      </c>
      <c r="BO230" s="64" t="str">
        <f t="shared" si="234"/>
        <v>-</v>
      </c>
      <c r="BP230" s="64" t="str">
        <f t="shared" si="202"/>
        <v>-</v>
      </c>
      <c r="BQ230" s="57" t="str">
        <f t="shared" si="235"/>
        <v>-</v>
      </c>
      <c r="BR230" s="56">
        <f t="shared" si="249"/>
        <v>186</v>
      </c>
      <c r="BS230" s="64" t="str">
        <f t="shared" si="236"/>
        <v>-</v>
      </c>
      <c r="BT230" s="64" t="str">
        <f t="shared" si="203"/>
        <v>-</v>
      </c>
      <c r="BU230" s="64" t="str">
        <f t="shared" si="204"/>
        <v>-</v>
      </c>
      <c r="BV230" s="64" t="str">
        <f t="shared" si="205"/>
        <v>-</v>
      </c>
      <c r="BW230" s="64" t="str">
        <f t="shared" si="237"/>
        <v>-</v>
      </c>
      <c r="BX230" s="64" t="str">
        <f t="shared" si="206"/>
        <v>-</v>
      </c>
      <c r="BY230" s="57" t="str">
        <f t="shared" si="238"/>
        <v>-</v>
      </c>
      <c r="BZ230" s="56">
        <f t="shared" si="250"/>
        <v>186</v>
      </c>
      <c r="CA230" s="64" t="str">
        <f t="shared" si="239"/>
        <v>-</v>
      </c>
      <c r="CB230" s="64" t="str">
        <f t="shared" si="207"/>
        <v>-</v>
      </c>
      <c r="CC230" s="64" t="str">
        <f t="shared" si="208"/>
        <v>-</v>
      </c>
      <c r="CD230" s="64" t="str">
        <f t="shared" si="209"/>
        <v>-</v>
      </c>
      <c r="CE230" s="64" t="str">
        <f t="shared" si="240"/>
        <v>-</v>
      </c>
      <c r="CF230" s="64" t="str">
        <f t="shared" si="210"/>
        <v>-</v>
      </c>
      <c r="CG230" s="57" t="str">
        <f t="shared" si="241"/>
        <v>-</v>
      </c>
      <c r="CH230" s="56">
        <f t="shared" si="251"/>
        <v>186</v>
      </c>
      <c r="CI230" s="64" t="str">
        <f t="shared" si="242"/>
        <v>-</v>
      </c>
      <c r="CJ230" s="64" t="str">
        <f t="shared" si="211"/>
        <v>-</v>
      </c>
      <c r="CK230" s="64" t="str">
        <f t="shared" si="212"/>
        <v>-</v>
      </c>
      <c r="CL230" s="64" t="str">
        <f t="shared" si="213"/>
        <v>-</v>
      </c>
      <c r="CM230" s="64" t="str">
        <f t="shared" si="243"/>
        <v>-</v>
      </c>
      <c r="CN230" s="64" t="str">
        <f t="shared" si="214"/>
        <v>-</v>
      </c>
      <c r="CO230" s="57" t="str">
        <f t="shared" si="244"/>
        <v>-</v>
      </c>
    </row>
    <row r="231" spans="3:93" ht="18" customHeight="1" x14ac:dyDescent="0.25">
      <c r="C231" s="299"/>
      <c r="D231" s="240"/>
      <c r="E231" s="64"/>
      <c r="F231" s="240"/>
      <c r="G231" s="62"/>
      <c r="H231" s="62"/>
      <c r="I231" s="62"/>
      <c r="J231" s="62"/>
      <c r="K231" s="62"/>
      <c r="L231" s="62"/>
      <c r="M231" s="62"/>
      <c r="N231" s="62"/>
      <c r="O231" s="56">
        <f t="shared" si="252"/>
        <v>187</v>
      </c>
      <c r="P231" s="64">
        <f t="shared" si="215"/>
        <v>0</v>
      </c>
      <c r="Q231" s="64" t="str">
        <f t="shared" si="176"/>
        <v>-</v>
      </c>
      <c r="R231" s="64" t="str">
        <f t="shared" si="177"/>
        <v>-</v>
      </c>
      <c r="S231" s="64">
        <f t="shared" si="216"/>
        <v>0</v>
      </c>
      <c r="T231" s="64" t="str">
        <f t="shared" si="217"/>
        <v>-</v>
      </c>
      <c r="U231" s="57" t="str">
        <f t="shared" si="178"/>
        <v>Payoff</v>
      </c>
      <c r="V231" s="56">
        <f t="shared" si="253"/>
        <v>187</v>
      </c>
      <c r="W231" s="64">
        <f t="shared" si="218"/>
        <v>0</v>
      </c>
      <c r="X231" s="64" t="str">
        <f t="shared" si="179"/>
        <v>-</v>
      </c>
      <c r="Y231" s="64">
        <f t="shared" si="180"/>
        <v>0</v>
      </c>
      <c r="Z231" s="64" t="str">
        <f t="shared" si="181"/>
        <v>-</v>
      </c>
      <c r="AA231" s="64" t="str">
        <f t="shared" si="219"/>
        <v>-</v>
      </c>
      <c r="AB231" s="64" t="str">
        <f t="shared" si="182"/>
        <v>-</v>
      </c>
      <c r="AC231" s="57" t="str">
        <f t="shared" si="220"/>
        <v>Payoff</v>
      </c>
      <c r="AD231" s="56">
        <f t="shared" si="254"/>
        <v>187</v>
      </c>
      <c r="AE231" s="64">
        <f t="shared" si="221"/>
        <v>0</v>
      </c>
      <c r="AF231" s="64" t="str">
        <f t="shared" si="183"/>
        <v>-</v>
      </c>
      <c r="AG231" s="64">
        <f t="shared" si="184"/>
        <v>0</v>
      </c>
      <c r="AH231" s="64" t="str">
        <f t="shared" si="185"/>
        <v>-</v>
      </c>
      <c r="AI231" s="64" t="str">
        <f t="shared" si="222"/>
        <v>-</v>
      </c>
      <c r="AJ231" s="64" t="str">
        <f t="shared" si="186"/>
        <v>-</v>
      </c>
      <c r="AK231" s="57" t="str">
        <f t="shared" si="223"/>
        <v>Payoff</v>
      </c>
      <c r="AL231" s="56">
        <f t="shared" si="245"/>
        <v>187</v>
      </c>
      <c r="AM231" s="64" t="str">
        <f t="shared" si="224"/>
        <v>-</v>
      </c>
      <c r="AN231" s="64" t="str">
        <f t="shared" si="187"/>
        <v>-</v>
      </c>
      <c r="AO231" s="64" t="str">
        <f t="shared" si="188"/>
        <v>-</v>
      </c>
      <c r="AP231" s="64" t="str">
        <f t="shared" si="189"/>
        <v>-</v>
      </c>
      <c r="AQ231" s="64" t="str">
        <f t="shared" si="225"/>
        <v>-</v>
      </c>
      <c r="AR231" s="64" t="str">
        <f t="shared" si="190"/>
        <v>-</v>
      </c>
      <c r="AS231" s="57" t="str">
        <f t="shared" si="226"/>
        <v>-</v>
      </c>
      <c r="AT231" s="56">
        <f t="shared" si="246"/>
        <v>187</v>
      </c>
      <c r="AU231" s="64" t="str">
        <f t="shared" si="227"/>
        <v>-</v>
      </c>
      <c r="AV231" s="64" t="str">
        <f t="shared" si="191"/>
        <v>-</v>
      </c>
      <c r="AW231" s="64" t="str">
        <f t="shared" si="192"/>
        <v>-</v>
      </c>
      <c r="AX231" s="64" t="str">
        <f t="shared" si="193"/>
        <v>-</v>
      </c>
      <c r="AY231" s="64" t="str">
        <f t="shared" si="228"/>
        <v>-</v>
      </c>
      <c r="AZ231" s="64" t="str">
        <f t="shared" si="194"/>
        <v>-</v>
      </c>
      <c r="BA231" s="57" t="str">
        <f t="shared" si="229"/>
        <v>-</v>
      </c>
      <c r="BB231" s="56">
        <f t="shared" si="247"/>
        <v>187</v>
      </c>
      <c r="BC231" s="64" t="str">
        <f t="shared" si="230"/>
        <v>-</v>
      </c>
      <c r="BD231" s="64" t="str">
        <f t="shared" si="195"/>
        <v>-</v>
      </c>
      <c r="BE231" s="64" t="str">
        <f t="shared" si="196"/>
        <v>-</v>
      </c>
      <c r="BF231" s="64" t="str">
        <f t="shared" si="197"/>
        <v>-</v>
      </c>
      <c r="BG231" s="64" t="str">
        <f t="shared" si="231"/>
        <v>-</v>
      </c>
      <c r="BH231" s="64" t="str">
        <f t="shared" si="198"/>
        <v>-</v>
      </c>
      <c r="BI231" s="57" t="str">
        <f t="shared" si="232"/>
        <v>-</v>
      </c>
      <c r="BJ231" s="56">
        <f t="shared" si="248"/>
        <v>187</v>
      </c>
      <c r="BK231" s="64" t="str">
        <f t="shared" si="233"/>
        <v>-</v>
      </c>
      <c r="BL231" s="64" t="str">
        <f t="shared" si="199"/>
        <v>-</v>
      </c>
      <c r="BM231" s="64" t="str">
        <f t="shared" si="200"/>
        <v>-</v>
      </c>
      <c r="BN231" s="64" t="str">
        <f t="shared" si="201"/>
        <v>-</v>
      </c>
      <c r="BO231" s="64" t="str">
        <f t="shared" si="234"/>
        <v>-</v>
      </c>
      <c r="BP231" s="64" t="str">
        <f t="shared" si="202"/>
        <v>-</v>
      </c>
      <c r="BQ231" s="57" t="str">
        <f t="shared" si="235"/>
        <v>-</v>
      </c>
      <c r="BR231" s="56">
        <f t="shared" si="249"/>
        <v>187</v>
      </c>
      <c r="BS231" s="64" t="str">
        <f t="shared" si="236"/>
        <v>-</v>
      </c>
      <c r="BT231" s="64" t="str">
        <f t="shared" si="203"/>
        <v>-</v>
      </c>
      <c r="BU231" s="64" t="str">
        <f t="shared" si="204"/>
        <v>-</v>
      </c>
      <c r="BV231" s="64" t="str">
        <f t="shared" si="205"/>
        <v>-</v>
      </c>
      <c r="BW231" s="64" t="str">
        <f t="shared" si="237"/>
        <v>-</v>
      </c>
      <c r="BX231" s="64" t="str">
        <f t="shared" si="206"/>
        <v>-</v>
      </c>
      <c r="BY231" s="57" t="str">
        <f t="shared" si="238"/>
        <v>-</v>
      </c>
      <c r="BZ231" s="56">
        <f t="shared" si="250"/>
        <v>187</v>
      </c>
      <c r="CA231" s="64" t="str">
        <f t="shared" si="239"/>
        <v>-</v>
      </c>
      <c r="CB231" s="64" t="str">
        <f t="shared" si="207"/>
        <v>-</v>
      </c>
      <c r="CC231" s="64" t="str">
        <f t="shared" si="208"/>
        <v>-</v>
      </c>
      <c r="CD231" s="64" t="str">
        <f t="shared" si="209"/>
        <v>-</v>
      </c>
      <c r="CE231" s="64" t="str">
        <f t="shared" si="240"/>
        <v>-</v>
      </c>
      <c r="CF231" s="64" t="str">
        <f t="shared" si="210"/>
        <v>-</v>
      </c>
      <c r="CG231" s="57" t="str">
        <f t="shared" si="241"/>
        <v>-</v>
      </c>
      <c r="CH231" s="56">
        <f t="shared" si="251"/>
        <v>187</v>
      </c>
      <c r="CI231" s="64" t="str">
        <f t="shared" si="242"/>
        <v>-</v>
      </c>
      <c r="CJ231" s="64" t="str">
        <f t="shared" si="211"/>
        <v>-</v>
      </c>
      <c r="CK231" s="64" t="str">
        <f t="shared" si="212"/>
        <v>-</v>
      </c>
      <c r="CL231" s="64" t="str">
        <f t="shared" si="213"/>
        <v>-</v>
      </c>
      <c r="CM231" s="64" t="str">
        <f t="shared" si="243"/>
        <v>-</v>
      </c>
      <c r="CN231" s="64" t="str">
        <f t="shared" si="214"/>
        <v>-</v>
      </c>
      <c r="CO231" s="57" t="str">
        <f t="shared" si="244"/>
        <v>-</v>
      </c>
    </row>
    <row r="232" spans="3:93" ht="18" customHeight="1" x14ac:dyDescent="0.25">
      <c r="C232" s="299"/>
      <c r="D232" s="240"/>
      <c r="E232" s="64"/>
      <c r="F232" s="240"/>
      <c r="G232" s="62"/>
      <c r="H232" s="62"/>
      <c r="I232" s="62"/>
      <c r="J232" s="62"/>
      <c r="K232" s="62"/>
      <c r="L232" s="62"/>
      <c r="M232" s="62"/>
      <c r="N232" s="62"/>
      <c r="O232" s="56">
        <f t="shared" si="252"/>
        <v>188</v>
      </c>
      <c r="P232" s="64">
        <f t="shared" si="215"/>
        <v>0</v>
      </c>
      <c r="Q232" s="64" t="str">
        <f t="shared" si="176"/>
        <v>-</v>
      </c>
      <c r="R232" s="64" t="str">
        <f t="shared" si="177"/>
        <v>-</v>
      </c>
      <c r="S232" s="64">
        <f t="shared" si="216"/>
        <v>0</v>
      </c>
      <c r="T232" s="64" t="str">
        <f t="shared" si="217"/>
        <v>-</v>
      </c>
      <c r="U232" s="57" t="str">
        <f t="shared" si="178"/>
        <v>Payoff</v>
      </c>
      <c r="V232" s="56">
        <f t="shared" si="253"/>
        <v>188</v>
      </c>
      <c r="W232" s="64">
        <f t="shared" si="218"/>
        <v>0</v>
      </c>
      <c r="X232" s="64" t="str">
        <f t="shared" si="179"/>
        <v>-</v>
      </c>
      <c r="Y232" s="64">
        <f t="shared" si="180"/>
        <v>0</v>
      </c>
      <c r="Z232" s="64" t="str">
        <f t="shared" si="181"/>
        <v>-</v>
      </c>
      <c r="AA232" s="64" t="str">
        <f t="shared" si="219"/>
        <v>-</v>
      </c>
      <c r="AB232" s="64" t="str">
        <f t="shared" si="182"/>
        <v>-</v>
      </c>
      <c r="AC232" s="57" t="str">
        <f t="shared" si="220"/>
        <v>Payoff</v>
      </c>
      <c r="AD232" s="56">
        <f t="shared" si="254"/>
        <v>188</v>
      </c>
      <c r="AE232" s="64">
        <f t="shared" si="221"/>
        <v>0</v>
      </c>
      <c r="AF232" s="64" t="str">
        <f t="shared" si="183"/>
        <v>-</v>
      </c>
      <c r="AG232" s="64">
        <f t="shared" si="184"/>
        <v>0</v>
      </c>
      <c r="AH232" s="64" t="str">
        <f t="shared" si="185"/>
        <v>-</v>
      </c>
      <c r="AI232" s="64" t="str">
        <f t="shared" si="222"/>
        <v>-</v>
      </c>
      <c r="AJ232" s="64" t="str">
        <f t="shared" si="186"/>
        <v>-</v>
      </c>
      <c r="AK232" s="57" t="str">
        <f t="shared" si="223"/>
        <v>Payoff</v>
      </c>
      <c r="AL232" s="56">
        <f t="shared" si="245"/>
        <v>188</v>
      </c>
      <c r="AM232" s="64" t="str">
        <f t="shared" si="224"/>
        <v>-</v>
      </c>
      <c r="AN232" s="64" t="str">
        <f t="shared" si="187"/>
        <v>-</v>
      </c>
      <c r="AO232" s="64" t="str">
        <f t="shared" si="188"/>
        <v>-</v>
      </c>
      <c r="AP232" s="64" t="str">
        <f t="shared" si="189"/>
        <v>-</v>
      </c>
      <c r="AQ232" s="64" t="str">
        <f t="shared" si="225"/>
        <v>-</v>
      </c>
      <c r="AR232" s="64" t="str">
        <f t="shared" si="190"/>
        <v>-</v>
      </c>
      <c r="AS232" s="57" t="str">
        <f t="shared" si="226"/>
        <v>-</v>
      </c>
      <c r="AT232" s="56">
        <f t="shared" si="246"/>
        <v>188</v>
      </c>
      <c r="AU232" s="64" t="str">
        <f t="shared" si="227"/>
        <v>-</v>
      </c>
      <c r="AV232" s="64" t="str">
        <f t="shared" si="191"/>
        <v>-</v>
      </c>
      <c r="AW232" s="64" t="str">
        <f t="shared" si="192"/>
        <v>-</v>
      </c>
      <c r="AX232" s="64" t="str">
        <f t="shared" si="193"/>
        <v>-</v>
      </c>
      <c r="AY232" s="64" t="str">
        <f t="shared" si="228"/>
        <v>-</v>
      </c>
      <c r="AZ232" s="64" t="str">
        <f t="shared" si="194"/>
        <v>-</v>
      </c>
      <c r="BA232" s="57" t="str">
        <f t="shared" si="229"/>
        <v>-</v>
      </c>
      <c r="BB232" s="56">
        <f t="shared" si="247"/>
        <v>188</v>
      </c>
      <c r="BC232" s="64" t="str">
        <f t="shared" si="230"/>
        <v>-</v>
      </c>
      <c r="BD232" s="64" t="str">
        <f t="shared" si="195"/>
        <v>-</v>
      </c>
      <c r="BE232" s="64" t="str">
        <f t="shared" si="196"/>
        <v>-</v>
      </c>
      <c r="BF232" s="64" t="str">
        <f t="shared" si="197"/>
        <v>-</v>
      </c>
      <c r="BG232" s="64" t="str">
        <f t="shared" si="231"/>
        <v>-</v>
      </c>
      <c r="BH232" s="64" t="str">
        <f t="shared" si="198"/>
        <v>-</v>
      </c>
      <c r="BI232" s="57" t="str">
        <f t="shared" si="232"/>
        <v>-</v>
      </c>
      <c r="BJ232" s="56">
        <f t="shared" si="248"/>
        <v>188</v>
      </c>
      <c r="BK232" s="64" t="str">
        <f t="shared" si="233"/>
        <v>-</v>
      </c>
      <c r="BL232" s="64" t="str">
        <f t="shared" si="199"/>
        <v>-</v>
      </c>
      <c r="BM232" s="64" t="str">
        <f t="shared" si="200"/>
        <v>-</v>
      </c>
      <c r="BN232" s="64" t="str">
        <f t="shared" si="201"/>
        <v>-</v>
      </c>
      <c r="BO232" s="64" t="str">
        <f t="shared" si="234"/>
        <v>-</v>
      </c>
      <c r="BP232" s="64" t="str">
        <f t="shared" si="202"/>
        <v>-</v>
      </c>
      <c r="BQ232" s="57" t="str">
        <f t="shared" si="235"/>
        <v>-</v>
      </c>
      <c r="BR232" s="56">
        <f t="shared" si="249"/>
        <v>188</v>
      </c>
      <c r="BS232" s="64" t="str">
        <f t="shared" si="236"/>
        <v>-</v>
      </c>
      <c r="BT232" s="64" t="str">
        <f t="shared" si="203"/>
        <v>-</v>
      </c>
      <c r="BU232" s="64" t="str">
        <f t="shared" si="204"/>
        <v>-</v>
      </c>
      <c r="BV232" s="64" t="str">
        <f t="shared" si="205"/>
        <v>-</v>
      </c>
      <c r="BW232" s="64" t="str">
        <f t="shared" si="237"/>
        <v>-</v>
      </c>
      <c r="BX232" s="64" t="str">
        <f t="shared" si="206"/>
        <v>-</v>
      </c>
      <c r="BY232" s="57" t="str">
        <f t="shared" si="238"/>
        <v>-</v>
      </c>
      <c r="BZ232" s="56">
        <f t="shared" si="250"/>
        <v>188</v>
      </c>
      <c r="CA232" s="64" t="str">
        <f t="shared" si="239"/>
        <v>-</v>
      </c>
      <c r="CB232" s="64" t="str">
        <f t="shared" si="207"/>
        <v>-</v>
      </c>
      <c r="CC232" s="64" t="str">
        <f t="shared" si="208"/>
        <v>-</v>
      </c>
      <c r="CD232" s="64" t="str">
        <f t="shared" si="209"/>
        <v>-</v>
      </c>
      <c r="CE232" s="64" t="str">
        <f t="shared" si="240"/>
        <v>-</v>
      </c>
      <c r="CF232" s="64" t="str">
        <f t="shared" si="210"/>
        <v>-</v>
      </c>
      <c r="CG232" s="57" t="str">
        <f t="shared" si="241"/>
        <v>-</v>
      </c>
      <c r="CH232" s="56">
        <f t="shared" si="251"/>
        <v>188</v>
      </c>
      <c r="CI232" s="64" t="str">
        <f t="shared" si="242"/>
        <v>-</v>
      </c>
      <c r="CJ232" s="64" t="str">
        <f t="shared" si="211"/>
        <v>-</v>
      </c>
      <c r="CK232" s="64" t="str">
        <f t="shared" si="212"/>
        <v>-</v>
      </c>
      <c r="CL232" s="64" t="str">
        <f t="shared" si="213"/>
        <v>-</v>
      </c>
      <c r="CM232" s="64" t="str">
        <f t="shared" si="243"/>
        <v>-</v>
      </c>
      <c r="CN232" s="64" t="str">
        <f t="shared" si="214"/>
        <v>-</v>
      </c>
      <c r="CO232" s="57" t="str">
        <f t="shared" si="244"/>
        <v>-</v>
      </c>
    </row>
    <row r="233" spans="3:93" ht="18" customHeight="1" x14ac:dyDescent="0.25">
      <c r="C233" s="299"/>
      <c r="D233" s="240"/>
      <c r="E233" s="64"/>
      <c r="F233" s="240"/>
      <c r="G233" s="62"/>
      <c r="H233" s="62"/>
      <c r="I233" s="62"/>
      <c r="J233" s="62"/>
      <c r="K233" s="62"/>
      <c r="L233" s="62"/>
      <c r="M233" s="62"/>
      <c r="N233" s="62"/>
      <c r="O233" s="56">
        <f t="shared" si="252"/>
        <v>189</v>
      </c>
      <c r="P233" s="64">
        <f t="shared" si="215"/>
        <v>0</v>
      </c>
      <c r="Q233" s="64" t="str">
        <f t="shared" si="176"/>
        <v>-</v>
      </c>
      <c r="R233" s="64" t="str">
        <f t="shared" si="177"/>
        <v>-</v>
      </c>
      <c r="S233" s="64">
        <f t="shared" si="216"/>
        <v>0</v>
      </c>
      <c r="T233" s="64" t="str">
        <f t="shared" si="217"/>
        <v>-</v>
      </c>
      <c r="U233" s="57" t="str">
        <f t="shared" si="178"/>
        <v>Payoff</v>
      </c>
      <c r="V233" s="56">
        <f t="shared" si="253"/>
        <v>189</v>
      </c>
      <c r="W233" s="64">
        <f t="shared" si="218"/>
        <v>0</v>
      </c>
      <c r="X233" s="64" t="str">
        <f t="shared" si="179"/>
        <v>-</v>
      </c>
      <c r="Y233" s="64">
        <f t="shared" si="180"/>
        <v>0</v>
      </c>
      <c r="Z233" s="64" t="str">
        <f t="shared" si="181"/>
        <v>-</v>
      </c>
      <c r="AA233" s="64" t="str">
        <f t="shared" si="219"/>
        <v>-</v>
      </c>
      <c r="AB233" s="64" t="str">
        <f t="shared" si="182"/>
        <v>-</v>
      </c>
      <c r="AC233" s="57" t="str">
        <f t="shared" si="220"/>
        <v>Payoff</v>
      </c>
      <c r="AD233" s="56">
        <f t="shared" si="254"/>
        <v>189</v>
      </c>
      <c r="AE233" s="64">
        <f t="shared" si="221"/>
        <v>0</v>
      </c>
      <c r="AF233" s="64" t="str">
        <f t="shared" si="183"/>
        <v>-</v>
      </c>
      <c r="AG233" s="64">
        <f t="shared" si="184"/>
        <v>0</v>
      </c>
      <c r="AH233" s="64" t="str">
        <f t="shared" si="185"/>
        <v>-</v>
      </c>
      <c r="AI233" s="64" t="str">
        <f t="shared" si="222"/>
        <v>-</v>
      </c>
      <c r="AJ233" s="64" t="str">
        <f t="shared" si="186"/>
        <v>-</v>
      </c>
      <c r="AK233" s="57" t="str">
        <f t="shared" si="223"/>
        <v>Payoff</v>
      </c>
      <c r="AL233" s="56">
        <f t="shared" si="245"/>
        <v>189</v>
      </c>
      <c r="AM233" s="64" t="str">
        <f t="shared" si="224"/>
        <v>-</v>
      </c>
      <c r="AN233" s="64" t="str">
        <f t="shared" si="187"/>
        <v>-</v>
      </c>
      <c r="AO233" s="64" t="str">
        <f t="shared" si="188"/>
        <v>-</v>
      </c>
      <c r="AP233" s="64" t="str">
        <f t="shared" si="189"/>
        <v>-</v>
      </c>
      <c r="AQ233" s="64" t="str">
        <f t="shared" si="225"/>
        <v>-</v>
      </c>
      <c r="AR233" s="64" t="str">
        <f t="shared" si="190"/>
        <v>-</v>
      </c>
      <c r="AS233" s="57" t="str">
        <f t="shared" si="226"/>
        <v>-</v>
      </c>
      <c r="AT233" s="56">
        <f t="shared" si="246"/>
        <v>189</v>
      </c>
      <c r="AU233" s="64" t="str">
        <f t="shared" si="227"/>
        <v>-</v>
      </c>
      <c r="AV233" s="64" t="str">
        <f t="shared" si="191"/>
        <v>-</v>
      </c>
      <c r="AW233" s="64" t="str">
        <f t="shared" si="192"/>
        <v>-</v>
      </c>
      <c r="AX233" s="64" t="str">
        <f t="shared" si="193"/>
        <v>-</v>
      </c>
      <c r="AY233" s="64" t="str">
        <f t="shared" si="228"/>
        <v>-</v>
      </c>
      <c r="AZ233" s="64" t="str">
        <f t="shared" si="194"/>
        <v>-</v>
      </c>
      <c r="BA233" s="57" t="str">
        <f t="shared" si="229"/>
        <v>-</v>
      </c>
      <c r="BB233" s="56">
        <f t="shared" si="247"/>
        <v>189</v>
      </c>
      <c r="BC233" s="64" t="str">
        <f t="shared" si="230"/>
        <v>-</v>
      </c>
      <c r="BD233" s="64" t="str">
        <f t="shared" si="195"/>
        <v>-</v>
      </c>
      <c r="BE233" s="64" t="str">
        <f t="shared" si="196"/>
        <v>-</v>
      </c>
      <c r="BF233" s="64" t="str">
        <f t="shared" si="197"/>
        <v>-</v>
      </c>
      <c r="BG233" s="64" t="str">
        <f t="shared" si="231"/>
        <v>-</v>
      </c>
      <c r="BH233" s="64" t="str">
        <f t="shared" si="198"/>
        <v>-</v>
      </c>
      <c r="BI233" s="57" t="str">
        <f t="shared" si="232"/>
        <v>-</v>
      </c>
      <c r="BJ233" s="56">
        <f t="shared" si="248"/>
        <v>189</v>
      </c>
      <c r="BK233" s="64" t="str">
        <f t="shared" si="233"/>
        <v>-</v>
      </c>
      <c r="BL233" s="64" t="str">
        <f t="shared" si="199"/>
        <v>-</v>
      </c>
      <c r="BM233" s="64" t="str">
        <f t="shared" si="200"/>
        <v>-</v>
      </c>
      <c r="BN233" s="64" t="str">
        <f t="shared" si="201"/>
        <v>-</v>
      </c>
      <c r="BO233" s="64" t="str">
        <f t="shared" si="234"/>
        <v>-</v>
      </c>
      <c r="BP233" s="64" t="str">
        <f t="shared" si="202"/>
        <v>-</v>
      </c>
      <c r="BQ233" s="57" t="str">
        <f t="shared" si="235"/>
        <v>-</v>
      </c>
      <c r="BR233" s="56">
        <f t="shared" si="249"/>
        <v>189</v>
      </c>
      <c r="BS233" s="64" t="str">
        <f t="shared" si="236"/>
        <v>-</v>
      </c>
      <c r="BT233" s="64" t="str">
        <f t="shared" si="203"/>
        <v>-</v>
      </c>
      <c r="BU233" s="64" t="str">
        <f t="shared" si="204"/>
        <v>-</v>
      </c>
      <c r="BV233" s="64" t="str">
        <f t="shared" si="205"/>
        <v>-</v>
      </c>
      <c r="BW233" s="64" t="str">
        <f t="shared" si="237"/>
        <v>-</v>
      </c>
      <c r="BX233" s="64" t="str">
        <f t="shared" si="206"/>
        <v>-</v>
      </c>
      <c r="BY233" s="57" t="str">
        <f t="shared" si="238"/>
        <v>-</v>
      </c>
      <c r="BZ233" s="56">
        <f t="shared" si="250"/>
        <v>189</v>
      </c>
      <c r="CA233" s="64" t="str">
        <f t="shared" si="239"/>
        <v>-</v>
      </c>
      <c r="CB233" s="64" t="str">
        <f t="shared" si="207"/>
        <v>-</v>
      </c>
      <c r="CC233" s="64" t="str">
        <f t="shared" si="208"/>
        <v>-</v>
      </c>
      <c r="CD233" s="64" t="str">
        <f t="shared" si="209"/>
        <v>-</v>
      </c>
      <c r="CE233" s="64" t="str">
        <f t="shared" si="240"/>
        <v>-</v>
      </c>
      <c r="CF233" s="64" t="str">
        <f t="shared" si="210"/>
        <v>-</v>
      </c>
      <c r="CG233" s="57" t="str">
        <f t="shared" si="241"/>
        <v>-</v>
      </c>
      <c r="CH233" s="56">
        <f t="shared" si="251"/>
        <v>189</v>
      </c>
      <c r="CI233" s="64" t="str">
        <f t="shared" si="242"/>
        <v>-</v>
      </c>
      <c r="CJ233" s="64" t="str">
        <f t="shared" si="211"/>
        <v>-</v>
      </c>
      <c r="CK233" s="64" t="str">
        <f t="shared" si="212"/>
        <v>-</v>
      </c>
      <c r="CL233" s="64" t="str">
        <f t="shared" si="213"/>
        <v>-</v>
      </c>
      <c r="CM233" s="64" t="str">
        <f t="shared" si="243"/>
        <v>-</v>
      </c>
      <c r="CN233" s="64" t="str">
        <f t="shared" si="214"/>
        <v>-</v>
      </c>
      <c r="CO233" s="57" t="str">
        <f t="shared" si="244"/>
        <v>-</v>
      </c>
    </row>
    <row r="234" spans="3:93" ht="18" customHeight="1" x14ac:dyDescent="0.25">
      <c r="C234" s="299"/>
      <c r="D234" s="240"/>
      <c r="E234" s="64"/>
      <c r="F234" s="240"/>
      <c r="G234" s="62"/>
      <c r="H234" s="62"/>
      <c r="I234" s="62"/>
      <c r="J234" s="62"/>
      <c r="K234" s="62"/>
      <c r="L234" s="62"/>
      <c r="M234" s="62"/>
      <c r="N234" s="62"/>
      <c r="O234" s="56">
        <f t="shared" si="252"/>
        <v>190</v>
      </c>
      <c r="P234" s="64">
        <f t="shared" si="215"/>
        <v>0</v>
      </c>
      <c r="Q234" s="64" t="str">
        <f t="shared" si="176"/>
        <v>-</v>
      </c>
      <c r="R234" s="64" t="str">
        <f t="shared" si="177"/>
        <v>-</v>
      </c>
      <c r="S234" s="64">
        <f t="shared" si="216"/>
        <v>0</v>
      </c>
      <c r="T234" s="64" t="str">
        <f t="shared" si="217"/>
        <v>-</v>
      </c>
      <c r="U234" s="57" t="str">
        <f t="shared" si="178"/>
        <v>Payoff</v>
      </c>
      <c r="V234" s="56">
        <f t="shared" si="253"/>
        <v>190</v>
      </c>
      <c r="W234" s="64">
        <f t="shared" si="218"/>
        <v>0</v>
      </c>
      <c r="X234" s="64" t="str">
        <f t="shared" si="179"/>
        <v>-</v>
      </c>
      <c r="Y234" s="64">
        <f t="shared" si="180"/>
        <v>0</v>
      </c>
      <c r="Z234" s="64" t="str">
        <f t="shared" si="181"/>
        <v>-</v>
      </c>
      <c r="AA234" s="64" t="str">
        <f t="shared" si="219"/>
        <v>-</v>
      </c>
      <c r="AB234" s="64" t="str">
        <f t="shared" si="182"/>
        <v>-</v>
      </c>
      <c r="AC234" s="57" t="str">
        <f t="shared" si="220"/>
        <v>Payoff</v>
      </c>
      <c r="AD234" s="56">
        <f t="shared" si="254"/>
        <v>190</v>
      </c>
      <c r="AE234" s="64">
        <f t="shared" si="221"/>
        <v>0</v>
      </c>
      <c r="AF234" s="64" t="str">
        <f t="shared" si="183"/>
        <v>-</v>
      </c>
      <c r="AG234" s="64">
        <f t="shared" si="184"/>
        <v>0</v>
      </c>
      <c r="AH234" s="64" t="str">
        <f t="shared" si="185"/>
        <v>-</v>
      </c>
      <c r="AI234" s="64" t="str">
        <f t="shared" si="222"/>
        <v>-</v>
      </c>
      <c r="AJ234" s="64" t="str">
        <f t="shared" si="186"/>
        <v>-</v>
      </c>
      <c r="AK234" s="57" t="str">
        <f t="shared" si="223"/>
        <v>Payoff</v>
      </c>
      <c r="AL234" s="56">
        <f t="shared" si="245"/>
        <v>190</v>
      </c>
      <c r="AM234" s="64" t="str">
        <f t="shared" si="224"/>
        <v>-</v>
      </c>
      <c r="AN234" s="64" t="str">
        <f t="shared" si="187"/>
        <v>-</v>
      </c>
      <c r="AO234" s="64" t="str">
        <f t="shared" si="188"/>
        <v>-</v>
      </c>
      <c r="AP234" s="64" t="str">
        <f t="shared" si="189"/>
        <v>-</v>
      </c>
      <c r="AQ234" s="64" t="str">
        <f t="shared" si="225"/>
        <v>-</v>
      </c>
      <c r="AR234" s="64" t="str">
        <f t="shared" si="190"/>
        <v>-</v>
      </c>
      <c r="AS234" s="57" t="str">
        <f t="shared" si="226"/>
        <v>-</v>
      </c>
      <c r="AT234" s="56">
        <f t="shared" si="246"/>
        <v>190</v>
      </c>
      <c r="AU234" s="64" t="str">
        <f t="shared" si="227"/>
        <v>-</v>
      </c>
      <c r="AV234" s="64" t="str">
        <f t="shared" si="191"/>
        <v>-</v>
      </c>
      <c r="AW234" s="64" t="str">
        <f t="shared" si="192"/>
        <v>-</v>
      </c>
      <c r="AX234" s="64" t="str">
        <f t="shared" si="193"/>
        <v>-</v>
      </c>
      <c r="AY234" s="64" t="str">
        <f t="shared" si="228"/>
        <v>-</v>
      </c>
      <c r="AZ234" s="64" t="str">
        <f t="shared" si="194"/>
        <v>-</v>
      </c>
      <c r="BA234" s="57" t="str">
        <f t="shared" si="229"/>
        <v>-</v>
      </c>
      <c r="BB234" s="56">
        <f t="shared" si="247"/>
        <v>190</v>
      </c>
      <c r="BC234" s="64" t="str">
        <f t="shared" si="230"/>
        <v>-</v>
      </c>
      <c r="BD234" s="64" t="str">
        <f t="shared" si="195"/>
        <v>-</v>
      </c>
      <c r="BE234" s="64" t="str">
        <f t="shared" si="196"/>
        <v>-</v>
      </c>
      <c r="BF234" s="64" t="str">
        <f t="shared" si="197"/>
        <v>-</v>
      </c>
      <c r="BG234" s="64" t="str">
        <f t="shared" si="231"/>
        <v>-</v>
      </c>
      <c r="BH234" s="64" t="str">
        <f t="shared" si="198"/>
        <v>-</v>
      </c>
      <c r="BI234" s="57" t="str">
        <f t="shared" si="232"/>
        <v>-</v>
      </c>
      <c r="BJ234" s="56">
        <f t="shared" si="248"/>
        <v>190</v>
      </c>
      <c r="BK234" s="64" t="str">
        <f t="shared" si="233"/>
        <v>-</v>
      </c>
      <c r="BL234" s="64" t="str">
        <f t="shared" si="199"/>
        <v>-</v>
      </c>
      <c r="BM234" s="64" t="str">
        <f t="shared" si="200"/>
        <v>-</v>
      </c>
      <c r="BN234" s="64" t="str">
        <f t="shared" si="201"/>
        <v>-</v>
      </c>
      <c r="BO234" s="64" t="str">
        <f t="shared" si="234"/>
        <v>-</v>
      </c>
      <c r="BP234" s="64" t="str">
        <f t="shared" si="202"/>
        <v>-</v>
      </c>
      <c r="BQ234" s="57" t="str">
        <f t="shared" si="235"/>
        <v>-</v>
      </c>
      <c r="BR234" s="56">
        <f t="shared" si="249"/>
        <v>190</v>
      </c>
      <c r="BS234" s="64" t="str">
        <f t="shared" si="236"/>
        <v>-</v>
      </c>
      <c r="BT234" s="64" t="str">
        <f t="shared" si="203"/>
        <v>-</v>
      </c>
      <c r="BU234" s="64" t="str">
        <f t="shared" si="204"/>
        <v>-</v>
      </c>
      <c r="BV234" s="64" t="str">
        <f t="shared" si="205"/>
        <v>-</v>
      </c>
      <c r="BW234" s="64" t="str">
        <f t="shared" si="237"/>
        <v>-</v>
      </c>
      <c r="BX234" s="64" t="str">
        <f t="shared" si="206"/>
        <v>-</v>
      </c>
      <c r="BY234" s="57" t="str">
        <f t="shared" si="238"/>
        <v>-</v>
      </c>
      <c r="BZ234" s="56">
        <f t="shared" si="250"/>
        <v>190</v>
      </c>
      <c r="CA234" s="64" t="str">
        <f t="shared" si="239"/>
        <v>-</v>
      </c>
      <c r="CB234" s="64" t="str">
        <f t="shared" si="207"/>
        <v>-</v>
      </c>
      <c r="CC234" s="64" t="str">
        <f t="shared" si="208"/>
        <v>-</v>
      </c>
      <c r="CD234" s="64" t="str">
        <f t="shared" si="209"/>
        <v>-</v>
      </c>
      <c r="CE234" s="64" t="str">
        <f t="shared" si="240"/>
        <v>-</v>
      </c>
      <c r="CF234" s="64" t="str">
        <f t="shared" si="210"/>
        <v>-</v>
      </c>
      <c r="CG234" s="57" t="str">
        <f t="shared" si="241"/>
        <v>-</v>
      </c>
      <c r="CH234" s="56">
        <f t="shared" si="251"/>
        <v>190</v>
      </c>
      <c r="CI234" s="64" t="str">
        <f t="shared" si="242"/>
        <v>-</v>
      </c>
      <c r="CJ234" s="64" t="str">
        <f t="shared" si="211"/>
        <v>-</v>
      </c>
      <c r="CK234" s="64" t="str">
        <f t="shared" si="212"/>
        <v>-</v>
      </c>
      <c r="CL234" s="64" t="str">
        <f t="shared" si="213"/>
        <v>-</v>
      </c>
      <c r="CM234" s="64" t="str">
        <f t="shared" si="243"/>
        <v>-</v>
      </c>
      <c r="CN234" s="64" t="str">
        <f t="shared" si="214"/>
        <v>-</v>
      </c>
      <c r="CO234" s="57" t="str">
        <f t="shared" si="244"/>
        <v>-</v>
      </c>
    </row>
    <row r="235" spans="3:93" ht="18" customHeight="1" x14ac:dyDescent="0.25">
      <c r="C235" s="299"/>
      <c r="D235" s="240"/>
      <c r="E235" s="64"/>
      <c r="F235" s="240"/>
      <c r="G235" s="62"/>
      <c r="H235" s="62"/>
      <c r="I235" s="62"/>
      <c r="J235" s="62"/>
      <c r="K235" s="62"/>
      <c r="L235" s="62"/>
      <c r="M235" s="62"/>
      <c r="N235" s="62"/>
      <c r="O235" s="56">
        <f t="shared" si="252"/>
        <v>191</v>
      </c>
      <c r="P235" s="64">
        <f t="shared" si="215"/>
        <v>0</v>
      </c>
      <c r="Q235" s="64" t="str">
        <f t="shared" si="176"/>
        <v>-</v>
      </c>
      <c r="R235" s="64" t="str">
        <f t="shared" si="177"/>
        <v>-</v>
      </c>
      <c r="S235" s="64">
        <f t="shared" si="216"/>
        <v>0</v>
      </c>
      <c r="T235" s="64" t="str">
        <f t="shared" si="217"/>
        <v>-</v>
      </c>
      <c r="U235" s="57" t="str">
        <f t="shared" si="178"/>
        <v>Payoff</v>
      </c>
      <c r="V235" s="56">
        <f t="shared" si="253"/>
        <v>191</v>
      </c>
      <c r="W235" s="64">
        <f t="shared" si="218"/>
        <v>0</v>
      </c>
      <c r="X235" s="64" t="str">
        <f t="shared" si="179"/>
        <v>-</v>
      </c>
      <c r="Y235" s="64">
        <f t="shared" si="180"/>
        <v>0</v>
      </c>
      <c r="Z235" s="64" t="str">
        <f t="shared" si="181"/>
        <v>-</v>
      </c>
      <c r="AA235" s="64" t="str">
        <f t="shared" si="219"/>
        <v>-</v>
      </c>
      <c r="AB235" s="64" t="str">
        <f t="shared" si="182"/>
        <v>-</v>
      </c>
      <c r="AC235" s="57" t="str">
        <f t="shared" si="220"/>
        <v>Payoff</v>
      </c>
      <c r="AD235" s="56">
        <f t="shared" si="254"/>
        <v>191</v>
      </c>
      <c r="AE235" s="64">
        <f t="shared" si="221"/>
        <v>0</v>
      </c>
      <c r="AF235" s="64" t="str">
        <f t="shared" si="183"/>
        <v>-</v>
      </c>
      <c r="AG235" s="64">
        <f t="shared" si="184"/>
        <v>0</v>
      </c>
      <c r="AH235" s="64" t="str">
        <f t="shared" si="185"/>
        <v>-</v>
      </c>
      <c r="AI235" s="64" t="str">
        <f t="shared" si="222"/>
        <v>-</v>
      </c>
      <c r="AJ235" s="64" t="str">
        <f t="shared" si="186"/>
        <v>-</v>
      </c>
      <c r="AK235" s="57" t="str">
        <f t="shared" si="223"/>
        <v>Payoff</v>
      </c>
      <c r="AL235" s="56">
        <f t="shared" si="245"/>
        <v>191</v>
      </c>
      <c r="AM235" s="64" t="str">
        <f t="shared" si="224"/>
        <v>-</v>
      </c>
      <c r="AN235" s="64" t="str">
        <f t="shared" si="187"/>
        <v>-</v>
      </c>
      <c r="AO235" s="64" t="str">
        <f t="shared" si="188"/>
        <v>-</v>
      </c>
      <c r="AP235" s="64" t="str">
        <f t="shared" si="189"/>
        <v>-</v>
      </c>
      <c r="AQ235" s="64" t="str">
        <f t="shared" si="225"/>
        <v>-</v>
      </c>
      <c r="AR235" s="64" t="str">
        <f t="shared" si="190"/>
        <v>-</v>
      </c>
      <c r="AS235" s="57" t="str">
        <f t="shared" si="226"/>
        <v>-</v>
      </c>
      <c r="AT235" s="56">
        <f t="shared" si="246"/>
        <v>191</v>
      </c>
      <c r="AU235" s="64" t="str">
        <f t="shared" si="227"/>
        <v>-</v>
      </c>
      <c r="AV235" s="64" t="str">
        <f t="shared" si="191"/>
        <v>-</v>
      </c>
      <c r="AW235" s="64" t="str">
        <f t="shared" si="192"/>
        <v>-</v>
      </c>
      <c r="AX235" s="64" t="str">
        <f t="shared" si="193"/>
        <v>-</v>
      </c>
      <c r="AY235" s="64" t="str">
        <f t="shared" si="228"/>
        <v>-</v>
      </c>
      <c r="AZ235" s="64" t="str">
        <f t="shared" si="194"/>
        <v>-</v>
      </c>
      <c r="BA235" s="57" t="str">
        <f t="shared" si="229"/>
        <v>-</v>
      </c>
      <c r="BB235" s="56">
        <f t="shared" si="247"/>
        <v>191</v>
      </c>
      <c r="BC235" s="64" t="str">
        <f t="shared" si="230"/>
        <v>-</v>
      </c>
      <c r="BD235" s="64" t="str">
        <f t="shared" si="195"/>
        <v>-</v>
      </c>
      <c r="BE235" s="64" t="str">
        <f t="shared" si="196"/>
        <v>-</v>
      </c>
      <c r="BF235" s="64" t="str">
        <f t="shared" si="197"/>
        <v>-</v>
      </c>
      <c r="BG235" s="64" t="str">
        <f t="shared" si="231"/>
        <v>-</v>
      </c>
      <c r="BH235" s="64" t="str">
        <f t="shared" si="198"/>
        <v>-</v>
      </c>
      <c r="BI235" s="57" t="str">
        <f t="shared" si="232"/>
        <v>-</v>
      </c>
      <c r="BJ235" s="56">
        <f t="shared" si="248"/>
        <v>191</v>
      </c>
      <c r="BK235" s="64" t="str">
        <f t="shared" si="233"/>
        <v>-</v>
      </c>
      <c r="BL235" s="64" t="str">
        <f t="shared" si="199"/>
        <v>-</v>
      </c>
      <c r="BM235" s="64" t="str">
        <f t="shared" si="200"/>
        <v>-</v>
      </c>
      <c r="BN235" s="64" t="str">
        <f t="shared" si="201"/>
        <v>-</v>
      </c>
      <c r="BO235" s="64" t="str">
        <f t="shared" si="234"/>
        <v>-</v>
      </c>
      <c r="BP235" s="64" t="str">
        <f t="shared" si="202"/>
        <v>-</v>
      </c>
      <c r="BQ235" s="57" t="str">
        <f t="shared" si="235"/>
        <v>-</v>
      </c>
      <c r="BR235" s="56">
        <f t="shared" si="249"/>
        <v>191</v>
      </c>
      <c r="BS235" s="64" t="str">
        <f t="shared" si="236"/>
        <v>-</v>
      </c>
      <c r="BT235" s="64" t="str">
        <f t="shared" si="203"/>
        <v>-</v>
      </c>
      <c r="BU235" s="64" t="str">
        <f t="shared" si="204"/>
        <v>-</v>
      </c>
      <c r="BV235" s="64" t="str">
        <f t="shared" si="205"/>
        <v>-</v>
      </c>
      <c r="BW235" s="64" t="str">
        <f t="shared" si="237"/>
        <v>-</v>
      </c>
      <c r="BX235" s="64" t="str">
        <f t="shared" si="206"/>
        <v>-</v>
      </c>
      <c r="BY235" s="57" t="str">
        <f t="shared" si="238"/>
        <v>-</v>
      </c>
      <c r="BZ235" s="56">
        <f t="shared" si="250"/>
        <v>191</v>
      </c>
      <c r="CA235" s="64" t="str">
        <f t="shared" si="239"/>
        <v>-</v>
      </c>
      <c r="CB235" s="64" t="str">
        <f t="shared" si="207"/>
        <v>-</v>
      </c>
      <c r="CC235" s="64" t="str">
        <f t="shared" si="208"/>
        <v>-</v>
      </c>
      <c r="CD235" s="64" t="str">
        <f t="shared" si="209"/>
        <v>-</v>
      </c>
      <c r="CE235" s="64" t="str">
        <f t="shared" si="240"/>
        <v>-</v>
      </c>
      <c r="CF235" s="64" t="str">
        <f t="shared" si="210"/>
        <v>-</v>
      </c>
      <c r="CG235" s="57" t="str">
        <f t="shared" si="241"/>
        <v>-</v>
      </c>
      <c r="CH235" s="56">
        <f t="shared" si="251"/>
        <v>191</v>
      </c>
      <c r="CI235" s="64" t="str">
        <f t="shared" si="242"/>
        <v>-</v>
      </c>
      <c r="CJ235" s="64" t="str">
        <f t="shared" si="211"/>
        <v>-</v>
      </c>
      <c r="CK235" s="64" t="str">
        <f t="shared" si="212"/>
        <v>-</v>
      </c>
      <c r="CL235" s="64" t="str">
        <f t="shared" si="213"/>
        <v>-</v>
      </c>
      <c r="CM235" s="64" t="str">
        <f t="shared" si="243"/>
        <v>-</v>
      </c>
      <c r="CN235" s="64" t="str">
        <f t="shared" si="214"/>
        <v>-</v>
      </c>
      <c r="CO235" s="57" t="str">
        <f t="shared" si="244"/>
        <v>-</v>
      </c>
    </row>
    <row r="236" spans="3:93" ht="18" customHeight="1" x14ac:dyDescent="0.25">
      <c r="C236" s="299"/>
      <c r="D236" s="240"/>
      <c r="E236" s="64"/>
      <c r="F236" s="240"/>
      <c r="G236" s="62"/>
      <c r="H236" s="62"/>
      <c r="I236" s="62"/>
      <c r="J236" s="62"/>
      <c r="K236" s="62"/>
      <c r="L236" s="62"/>
      <c r="M236" s="62"/>
      <c r="N236" s="62"/>
      <c r="O236" s="56">
        <f t="shared" si="252"/>
        <v>192</v>
      </c>
      <c r="P236" s="64">
        <f t="shared" si="215"/>
        <v>0</v>
      </c>
      <c r="Q236" s="64" t="str">
        <f t="shared" si="176"/>
        <v>-</v>
      </c>
      <c r="R236" s="64" t="str">
        <f t="shared" si="177"/>
        <v>-</v>
      </c>
      <c r="S236" s="64">
        <f t="shared" si="216"/>
        <v>0</v>
      </c>
      <c r="T236" s="64" t="str">
        <f t="shared" si="217"/>
        <v>-</v>
      </c>
      <c r="U236" s="57" t="str">
        <f t="shared" si="178"/>
        <v>Payoff</v>
      </c>
      <c r="V236" s="56">
        <f t="shared" si="253"/>
        <v>192</v>
      </c>
      <c r="W236" s="64">
        <f t="shared" si="218"/>
        <v>0</v>
      </c>
      <c r="X236" s="64" t="str">
        <f t="shared" si="179"/>
        <v>-</v>
      </c>
      <c r="Y236" s="64">
        <f t="shared" si="180"/>
        <v>0</v>
      </c>
      <c r="Z236" s="64" t="str">
        <f t="shared" si="181"/>
        <v>-</v>
      </c>
      <c r="AA236" s="64" t="str">
        <f t="shared" si="219"/>
        <v>-</v>
      </c>
      <c r="AB236" s="64" t="str">
        <f t="shared" si="182"/>
        <v>-</v>
      </c>
      <c r="AC236" s="57" t="str">
        <f t="shared" si="220"/>
        <v>Payoff</v>
      </c>
      <c r="AD236" s="56">
        <f t="shared" si="254"/>
        <v>192</v>
      </c>
      <c r="AE236" s="64">
        <f t="shared" si="221"/>
        <v>0</v>
      </c>
      <c r="AF236" s="64" t="str">
        <f t="shared" si="183"/>
        <v>-</v>
      </c>
      <c r="AG236" s="64">
        <f t="shared" si="184"/>
        <v>0</v>
      </c>
      <c r="AH236" s="64" t="str">
        <f t="shared" si="185"/>
        <v>-</v>
      </c>
      <c r="AI236" s="64" t="str">
        <f t="shared" si="222"/>
        <v>-</v>
      </c>
      <c r="AJ236" s="64" t="str">
        <f t="shared" si="186"/>
        <v>-</v>
      </c>
      <c r="AK236" s="57" t="str">
        <f t="shared" si="223"/>
        <v>Payoff</v>
      </c>
      <c r="AL236" s="56">
        <f t="shared" si="245"/>
        <v>192</v>
      </c>
      <c r="AM236" s="64" t="str">
        <f t="shared" si="224"/>
        <v>-</v>
      </c>
      <c r="AN236" s="64" t="str">
        <f t="shared" si="187"/>
        <v>-</v>
      </c>
      <c r="AO236" s="64" t="str">
        <f t="shared" si="188"/>
        <v>-</v>
      </c>
      <c r="AP236" s="64" t="str">
        <f t="shared" si="189"/>
        <v>-</v>
      </c>
      <c r="AQ236" s="64" t="str">
        <f t="shared" si="225"/>
        <v>-</v>
      </c>
      <c r="AR236" s="64" t="str">
        <f t="shared" si="190"/>
        <v>-</v>
      </c>
      <c r="AS236" s="57" t="str">
        <f t="shared" si="226"/>
        <v>-</v>
      </c>
      <c r="AT236" s="56">
        <f t="shared" si="246"/>
        <v>192</v>
      </c>
      <c r="AU236" s="64" t="str">
        <f t="shared" si="227"/>
        <v>-</v>
      </c>
      <c r="AV236" s="64" t="str">
        <f t="shared" si="191"/>
        <v>-</v>
      </c>
      <c r="AW236" s="64" t="str">
        <f t="shared" si="192"/>
        <v>-</v>
      </c>
      <c r="AX236" s="64" t="str">
        <f t="shared" si="193"/>
        <v>-</v>
      </c>
      <c r="AY236" s="64" t="str">
        <f t="shared" si="228"/>
        <v>-</v>
      </c>
      <c r="AZ236" s="64" t="str">
        <f t="shared" si="194"/>
        <v>-</v>
      </c>
      <c r="BA236" s="57" t="str">
        <f t="shared" si="229"/>
        <v>-</v>
      </c>
      <c r="BB236" s="56">
        <f t="shared" si="247"/>
        <v>192</v>
      </c>
      <c r="BC236" s="64" t="str">
        <f t="shared" si="230"/>
        <v>-</v>
      </c>
      <c r="BD236" s="64" t="str">
        <f t="shared" si="195"/>
        <v>-</v>
      </c>
      <c r="BE236" s="64" t="str">
        <f t="shared" si="196"/>
        <v>-</v>
      </c>
      <c r="BF236" s="64" t="str">
        <f t="shared" si="197"/>
        <v>-</v>
      </c>
      <c r="BG236" s="64" t="str">
        <f t="shared" si="231"/>
        <v>-</v>
      </c>
      <c r="BH236" s="64" t="str">
        <f t="shared" si="198"/>
        <v>-</v>
      </c>
      <c r="BI236" s="57" t="str">
        <f t="shared" si="232"/>
        <v>-</v>
      </c>
      <c r="BJ236" s="56">
        <f t="shared" si="248"/>
        <v>192</v>
      </c>
      <c r="BK236" s="64" t="str">
        <f t="shared" si="233"/>
        <v>-</v>
      </c>
      <c r="BL236" s="64" t="str">
        <f t="shared" si="199"/>
        <v>-</v>
      </c>
      <c r="BM236" s="64" t="str">
        <f t="shared" si="200"/>
        <v>-</v>
      </c>
      <c r="BN236" s="64" t="str">
        <f t="shared" si="201"/>
        <v>-</v>
      </c>
      <c r="BO236" s="64" t="str">
        <f t="shared" si="234"/>
        <v>-</v>
      </c>
      <c r="BP236" s="64" t="str">
        <f t="shared" si="202"/>
        <v>-</v>
      </c>
      <c r="BQ236" s="57" t="str">
        <f t="shared" si="235"/>
        <v>-</v>
      </c>
      <c r="BR236" s="56">
        <f t="shared" si="249"/>
        <v>192</v>
      </c>
      <c r="BS236" s="64" t="str">
        <f t="shared" si="236"/>
        <v>-</v>
      </c>
      <c r="BT236" s="64" t="str">
        <f t="shared" si="203"/>
        <v>-</v>
      </c>
      <c r="BU236" s="64" t="str">
        <f t="shared" si="204"/>
        <v>-</v>
      </c>
      <c r="BV236" s="64" t="str">
        <f t="shared" si="205"/>
        <v>-</v>
      </c>
      <c r="BW236" s="64" t="str">
        <f t="shared" si="237"/>
        <v>-</v>
      </c>
      <c r="BX236" s="64" t="str">
        <f t="shared" si="206"/>
        <v>-</v>
      </c>
      <c r="BY236" s="57" t="str">
        <f t="shared" si="238"/>
        <v>-</v>
      </c>
      <c r="BZ236" s="56">
        <f t="shared" si="250"/>
        <v>192</v>
      </c>
      <c r="CA236" s="64" t="str">
        <f t="shared" si="239"/>
        <v>-</v>
      </c>
      <c r="CB236" s="64" t="str">
        <f t="shared" si="207"/>
        <v>-</v>
      </c>
      <c r="CC236" s="64" t="str">
        <f t="shared" si="208"/>
        <v>-</v>
      </c>
      <c r="CD236" s="64" t="str">
        <f t="shared" si="209"/>
        <v>-</v>
      </c>
      <c r="CE236" s="64" t="str">
        <f t="shared" si="240"/>
        <v>-</v>
      </c>
      <c r="CF236" s="64" t="str">
        <f t="shared" si="210"/>
        <v>-</v>
      </c>
      <c r="CG236" s="57" t="str">
        <f t="shared" si="241"/>
        <v>-</v>
      </c>
      <c r="CH236" s="56">
        <f t="shared" si="251"/>
        <v>192</v>
      </c>
      <c r="CI236" s="64" t="str">
        <f t="shared" si="242"/>
        <v>-</v>
      </c>
      <c r="CJ236" s="64" t="str">
        <f t="shared" si="211"/>
        <v>-</v>
      </c>
      <c r="CK236" s="64" t="str">
        <f t="shared" si="212"/>
        <v>-</v>
      </c>
      <c r="CL236" s="64" t="str">
        <f t="shared" si="213"/>
        <v>-</v>
      </c>
      <c r="CM236" s="64" t="str">
        <f t="shared" si="243"/>
        <v>-</v>
      </c>
      <c r="CN236" s="64" t="str">
        <f t="shared" si="214"/>
        <v>-</v>
      </c>
      <c r="CO236" s="57" t="str">
        <f t="shared" si="244"/>
        <v>-</v>
      </c>
    </row>
    <row r="237" spans="3:93" ht="18" customHeight="1" x14ac:dyDescent="0.25">
      <c r="C237" s="299"/>
      <c r="D237" s="240"/>
      <c r="E237" s="64"/>
      <c r="F237" s="240"/>
      <c r="G237" s="62"/>
      <c r="H237" s="62"/>
      <c r="I237" s="62"/>
      <c r="J237" s="62"/>
      <c r="K237" s="62"/>
      <c r="L237" s="62"/>
      <c r="M237" s="62"/>
      <c r="N237" s="62"/>
      <c r="O237" s="56">
        <f t="shared" si="252"/>
        <v>193</v>
      </c>
      <c r="P237" s="64">
        <f t="shared" si="215"/>
        <v>0</v>
      </c>
      <c r="Q237" s="64" t="str">
        <f t="shared" si="176"/>
        <v>-</v>
      </c>
      <c r="R237" s="64" t="str">
        <f t="shared" si="177"/>
        <v>-</v>
      </c>
      <c r="S237" s="64">
        <f t="shared" si="216"/>
        <v>0</v>
      </c>
      <c r="T237" s="64" t="str">
        <f t="shared" si="217"/>
        <v>-</v>
      </c>
      <c r="U237" s="57" t="str">
        <f t="shared" si="178"/>
        <v>Payoff</v>
      </c>
      <c r="V237" s="56">
        <f t="shared" si="253"/>
        <v>193</v>
      </c>
      <c r="W237" s="64">
        <f t="shared" si="218"/>
        <v>0</v>
      </c>
      <c r="X237" s="64" t="str">
        <f t="shared" si="179"/>
        <v>-</v>
      </c>
      <c r="Y237" s="64">
        <f t="shared" si="180"/>
        <v>0</v>
      </c>
      <c r="Z237" s="64" t="str">
        <f t="shared" si="181"/>
        <v>-</v>
      </c>
      <c r="AA237" s="64" t="str">
        <f t="shared" si="219"/>
        <v>-</v>
      </c>
      <c r="AB237" s="64" t="str">
        <f t="shared" si="182"/>
        <v>-</v>
      </c>
      <c r="AC237" s="57" t="str">
        <f t="shared" si="220"/>
        <v>Payoff</v>
      </c>
      <c r="AD237" s="56">
        <f t="shared" si="254"/>
        <v>193</v>
      </c>
      <c r="AE237" s="64">
        <f t="shared" si="221"/>
        <v>0</v>
      </c>
      <c r="AF237" s="64" t="str">
        <f t="shared" si="183"/>
        <v>-</v>
      </c>
      <c r="AG237" s="64">
        <f t="shared" si="184"/>
        <v>0</v>
      </c>
      <c r="AH237" s="64" t="str">
        <f t="shared" si="185"/>
        <v>-</v>
      </c>
      <c r="AI237" s="64" t="str">
        <f t="shared" si="222"/>
        <v>-</v>
      </c>
      <c r="AJ237" s="64" t="str">
        <f t="shared" si="186"/>
        <v>-</v>
      </c>
      <c r="AK237" s="57" t="str">
        <f t="shared" si="223"/>
        <v>Payoff</v>
      </c>
      <c r="AL237" s="56">
        <f t="shared" si="245"/>
        <v>193</v>
      </c>
      <c r="AM237" s="64" t="str">
        <f t="shared" si="224"/>
        <v>-</v>
      </c>
      <c r="AN237" s="64" t="str">
        <f t="shared" si="187"/>
        <v>-</v>
      </c>
      <c r="AO237" s="64" t="str">
        <f t="shared" si="188"/>
        <v>-</v>
      </c>
      <c r="AP237" s="64" t="str">
        <f t="shared" si="189"/>
        <v>-</v>
      </c>
      <c r="AQ237" s="64" t="str">
        <f t="shared" si="225"/>
        <v>-</v>
      </c>
      <c r="AR237" s="64" t="str">
        <f t="shared" si="190"/>
        <v>-</v>
      </c>
      <c r="AS237" s="57" t="str">
        <f t="shared" si="226"/>
        <v>-</v>
      </c>
      <c r="AT237" s="56">
        <f t="shared" si="246"/>
        <v>193</v>
      </c>
      <c r="AU237" s="64" t="str">
        <f t="shared" si="227"/>
        <v>-</v>
      </c>
      <c r="AV237" s="64" t="str">
        <f t="shared" si="191"/>
        <v>-</v>
      </c>
      <c r="AW237" s="64" t="str">
        <f t="shared" si="192"/>
        <v>-</v>
      </c>
      <c r="AX237" s="64" t="str">
        <f t="shared" si="193"/>
        <v>-</v>
      </c>
      <c r="AY237" s="64" t="str">
        <f t="shared" si="228"/>
        <v>-</v>
      </c>
      <c r="AZ237" s="64" t="str">
        <f t="shared" si="194"/>
        <v>-</v>
      </c>
      <c r="BA237" s="57" t="str">
        <f t="shared" si="229"/>
        <v>-</v>
      </c>
      <c r="BB237" s="56">
        <f t="shared" si="247"/>
        <v>193</v>
      </c>
      <c r="BC237" s="64" t="str">
        <f t="shared" si="230"/>
        <v>-</v>
      </c>
      <c r="BD237" s="64" t="str">
        <f t="shared" si="195"/>
        <v>-</v>
      </c>
      <c r="BE237" s="64" t="str">
        <f t="shared" si="196"/>
        <v>-</v>
      </c>
      <c r="BF237" s="64" t="str">
        <f t="shared" si="197"/>
        <v>-</v>
      </c>
      <c r="BG237" s="64" t="str">
        <f t="shared" si="231"/>
        <v>-</v>
      </c>
      <c r="BH237" s="64" t="str">
        <f t="shared" si="198"/>
        <v>-</v>
      </c>
      <c r="BI237" s="57" t="str">
        <f t="shared" si="232"/>
        <v>-</v>
      </c>
      <c r="BJ237" s="56">
        <f t="shared" si="248"/>
        <v>193</v>
      </c>
      <c r="BK237" s="64" t="str">
        <f t="shared" si="233"/>
        <v>-</v>
      </c>
      <c r="BL237" s="64" t="str">
        <f t="shared" si="199"/>
        <v>-</v>
      </c>
      <c r="BM237" s="64" t="str">
        <f t="shared" si="200"/>
        <v>-</v>
      </c>
      <c r="BN237" s="64" t="str">
        <f t="shared" si="201"/>
        <v>-</v>
      </c>
      <c r="BO237" s="64" t="str">
        <f t="shared" si="234"/>
        <v>-</v>
      </c>
      <c r="BP237" s="64" t="str">
        <f t="shared" si="202"/>
        <v>-</v>
      </c>
      <c r="BQ237" s="57" t="str">
        <f t="shared" si="235"/>
        <v>-</v>
      </c>
      <c r="BR237" s="56">
        <f t="shared" si="249"/>
        <v>193</v>
      </c>
      <c r="BS237" s="64" t="str">
        <f t="shared" si="236"/>
        <v>-</v>
      </c>
      <c r="BT237" s="64" t="str">
        <f t="shared" si="203"/>
        <v>-</v>
      </c>
      <c r="BU237" s="64" t="str">
        <f t="shared" si="204"/>
        <v>-</v>
      </c>
      <c r="BV237" s="64" t="str">
        <f t="shared" si="205"/>
        <v>-</v>
      </c>
      <c r="BW237" s="64" t="str">
        <f t="shared" si="237"/>
        <v>-</v>
      </c>
      <c r="BX237" s="64" t="str">
        <f t="shared" si="206"/>
        <v>-</v>
      </c>
      <c r="BY237" s="57" t="str">
        <f t="shared" si="238"/>
        <v>-</v>
      </c>
      <c r="BZ237" s="56">
        <f t="shared" si="250"/>
        <v>193</v>
      </c>
      <c r="CA237" s="64" t="str">
        <f t="shared" si="239"/>
        <v>-</v>
      </c>
      <c r="CB237" s="64" t="str">
        <f t="shared" si="207"/>
        <v>-</v>
      </c>
      <c r="CC237" s="64" t="str">
        <f t="shared" si="208"/>
        <v>-</v>
      </c>
      <c r="CD237" s="64" t="str">
        <f t="shared" si="209"/>
        <v>-</v>
      </c>
      <c r="CE237" s="64" t="str">
        <f t="shared" si="240"/>
        <v>-</v>
      </c>
      <c r="CF237" s="64" t="str">
        <f t="shared" si="210"/>
        <v>-</v>
      </c>
      <c r="CG237" s="57" t="str">
        <f t="shared" si="241"/>
        <v>-</v>
      </c>
      <c r="CH237" s="56">
        <f t="shared" si="251"/>
        <v>193</v>
      </c>
      <c r="CI237" s="64" t="str">
        <f t="shared" si="242"/>
        <v>-</v>
      </c>
      <c r="CJ237" s="64" t="str">
        <f t="shared" si="211"/>
        <v>-</v>
      </c>
      <c r="CK237" s="64" t="str">
        <f t="shared" si="212"/>
        <v>-</v>
      </c>
      <c r="CL237" s="64" t="str">
        <f t="shared" si="213"/>
        <v>-</v>
      </c>
      <c r="CM237" s="64" t="str">
        <f t="shared" si="243"/>
        <v>-</v>
      </c>
      <c r="CN237" s="64" t="str">
        <f t="shared" si="214"/>
        <v>-</v>
      </c>
      <c r="CO237" s="57" t="str">
        <f t="shared" si="244"/>
        <v>-</v>
      </c>
    </row>
    <row r="238" spans="3:93" ht="18" customHeight="1" x14ac:dyDescent="0.25">
      <c r="C238" s="299"/>
      <c r="D238" s="240"/>
      <c r="E238" s="64"/>
      <c r="F238" s="240"/>
      <c r="G238" s="62"/>
      <c r="H238" s="62"/>
      <c r="I238" s="62"/>
      <c r="J238" s="62"/>
      <c r="K238" s="62"/>
      <c r="L238" s="62"/>
      <c r="M238" s="62"/>
      <c r="N238" s="62"/>
      <c r="O238" s="56">
        <f t="shared" si="252"/>
        <v>194</v>
      </c>
      <c r="P238" s="64">
        <f t="shared" si="215"/>
        <v>0</v>
      </c>
      <c r="Q238" s="64" t="str">
        <f t="shared" ref="Q238:Q301" si="255">IFERROR(IF(P$39="-","-",IF(IF(R238+S238-P238&lt;$Q$24,S238-P238+R238,$Q$24)&lt;=0,0,IF(R238+S238-P238&lt;$Q$24,S238-P238+R238,$Q$24))),"-")</f>
        <v>-</v>
      </c>
      <c r="R238" s="64" t="str">
        <f t="shared" ref="R238:R301" si="256">IFERROR(IF(OR(P$39="-","-",INDEX($P$9:$T$18,MATCH(P$39,$O$9:$O$18,0),5)*S238&lt;=0),"-",INDEX($P$9:$T$18,MATCH(P$39,$O$9:$O$18,0),5)*S238),"-")</f>
        <v>-</v>
      </c>
      <c r="S238" s="64">
        <f t="shared" si="216"/>
        <v>0</v>
      </c>
      <c r="T238" s="64" t="str">
        <f t="shared" si="217"/>
        <v>-</v>
      </c>
      <c r="U238" s="57" t="str">
        <f t="shared" ref="U238:U255" si="257">IF(OR(U237="Payoff",T238=0,T238&lt;0,T238="-"),"Payoff","-")</f>
        <v>Payoff</v>
      </c>
      <c r="V238" s="56">
        <f t="shared" si="253"/>
        <v>194</v>
      </c>
      <c r="W238" s="64">
        <f t="shared" si="218"/>
        <v>0</v>
      </c>
      <c r="X238" s="64" t="str">
        <f t="shared" ref="X238:X301" si="258">IFERROR(IF(W$39="-","-",IF(IF(Z238+AA238-W238&lt;$Q$24,AA238-W238+Z238,$Q$24)&lt;=0,0,IF(U238&lt;&gt;"Payoff",0,IF(Z238+AA238-W238&lt;$Q$24,AA238-W238+Z238,$Q$24)))),"-")</f>
        <v>-</v>
      </c>
      <c r="Y238" s="64">
        <f t="shared" ref="Y238:Y301" si="259">IFERROR(IF(W$39="-","-",IF(U238="Payoff",IF(SUM(Z238:AA238)-SUM(W238:X238)&lt;=0,0,IF(W238+X$42-IF(P238="-",0,P238)&gt;Z238+AA238,(Z238+AA238)-W238,X$42-IF(P238="-",0,P238))),0)),0)</f>
        <v>0</v>
      </c>
      <c r="Z238" s="64" t="str">
        <f t="shared" ref="Z238:Z301" si="260">IFERROR(IF(OR(W$39="-","-",INDEX($P$9:$T$18,MATCH(W$39,$O$9:$O$18,0),5)*AA238&lt;=0),"-",INDEX($P$9:$T$18,MATCH(W$39,$O$9:$O$18,0),5)*AA238),"-")</f>
        <v>-</v>
      </c>
      <c r="AA238" s="64" t="str">
        <f t="shared" si="219"/>
        <v>-</v>
      </c>
      <c r="AB238" s="64" t="str">
        <f t="shared" ref="AB238:AB301" si="261">IF(W$39="-","-",IFERROR(Z238+AA238-SUM(W238:Y238),"-"))</f>
        <v>-</v>
      </c>
      <c r="AC238" s="57" t="str">
        <f t="shared" si="220"/>
        <v>Payoff</v>
      </c>
      <c r="AD238" s="56">
        <f t="shared" si="254"/>
        <v>194</v>
      </c>
      <c r="AE238" s="64">
        <f t="shared" si="221"/>
        <v>0</v>
      </c>
      <c r="AF238" s="64" t="str">
        <f t="shared" ref="AF238:AF301" si="262">IFERROR(IF(AE$39="-","-",IF(IF(AH238+AI238-AE238&lt;$Q$24,AI238-AE238+AH238,$Q$24)&lt;=0,0,IF(AC238&lt;&gt;"Payoff",0,IF(AH238+AI238-AE238&lt;$Q$24,AI238-AE238+AH238,$Q$24)))),"-")</f>
        <v>-</v>
      </c>
      <c r="AG238" s="64">
        <f t="shared" ref="AG238:AG301" si="263">IFERROR(IF(AE$39="-","-",IF(AC238="Payoff",IF(SUM(AH238:AI238)-SUM(AE238:AF238)&lt;=0,0,IF(AE238+AF$42-IF(X238="-",0,X238)&gt;AH238+AI238,(AH238+AI238)-AE238,AF$42-IF(X238="-",0,X238))),0)),0)</f>
        <v>0</v>
      </c>
      <c r="AH238" s="64" t="str">
        <f t="shared" ref="AH238:AH301" si="264">IFERROR(IF(OR(AE$39="-","-",INDEX($P$9:$T$18,MATCH(AE$39,$O$9:$O$18,0),5)*AI238&lt;=0),"-",INDEX($P$9:$T$18,MATCH(AE$39,$O$9:$O$18,0),5)*AI238),"-")</f>
        <v>-</v>
      </c>
      <c r="AI238" s="64" t="str">
        <f t="shared" si="222"/>
        <v>-</v>
      </c>
      <c r="AJ238" s="64" t="str">
        <f t="shared" ref="AJ238:AJ301" si="265">IF(AE$39="-","-",IFERROR(AH238+AI238-SUM(AE238:AG238),"-"))</f>
        <v>-</v>
      </c>
      <c r="AK238" s="57" t="str">
        <f t="shared" si="223"/>
        <v>Payoff</v>
      </c>
      <c r="AL238" s="56">
        <f t="shared" si="245"/>
        <v>194</v>
      </c>
      <c r="AM238" s="64" t="str">
        <f t="shared" si="224"/>
        <v>-</v>
      </c>
      <c r="AN238" s="64" t="str">
        <f t="shared" ref="AN238:AN301" si="266">IFERROR(IF(AM$39="-","-",IF(IF(AP238+AQ238-AM238&lt;$Q$24,AQ238-AM238+AP238,$Q$24)&lt;=0,0,IF(AK238&lt;&gt;"Payoff",0,IF(AP238+AQ238-AM238&lt;$Q$24,AQ238-AM238+AP238,$Q$24)))),"-")</f>
        <v>-</v>
      </c>
      <c r="AO238" s="64" t="str">
        <f t="shared" ref="AO238:AO301" si="267">IFERROR(IF(AM$39="-","-",IF(AK238="Payoff",IF(SUM(AP238:AQ238)-SUM(AM238:AN238)&lt;=0,0,IF(AM238+AN$42-IF(AF238="-",0,AF238)&gt;AP238+AQ238,(AP238+AQ238)-AM238,AN$42-IF(AF238="-",0,AF238))),0)),0)</f>
        <v>-</v>
      </c>
      <c r="AP238" s="64" t="str">
        <f t="shared" ref="AP238:AP301" si="268">IFERROR(IF(OR(AM$39="-","-",INDEX($P$9:$T$18,MATCH(AM$39,$O$9:$O$18,0),5)*AQ238&lt;=0),"-",INDEX($P$9:$T$18,MATCH(AM$39,$O$9:$O$18,0),5)*AQ238),"-")</f>
        <v>-</v>
      </c>
      <c r="AQ238" s="64" t="str">
        <f t="shared" si="225"/>
        <v>-</v>
      </c>
      <c r="AR238" s="64" t="str">
        <f t="shared" ref="AR238:AR301" si="269">IF(AM$39="-","-",IFERROR(AP238+AQ238-SUM(AM238:AO238),"-"))</f>
        <v>-</v>
      </c>
      <c r="AS238" s="57" t="str">
        <f t="shared" si="226"/>
        <v>-</v>
      </c>
      <c r="AT238" s="56">
        <f t="shared" si="246"/>
        <v>194</v>
      </c>
      <c r="AU238" s="64" t="str">
        <f t="shared" si="227"/>
        <v>-</v>
      </c>
      <c r="AV238" s="64" t="str">
        <f t="shared" ref="AV238:AV301" si="270">IFERROR(IF(AU$39="-","-",IF(IF(AX238+AY238-AU238&lt;$Q$24,AY238-AU238+AX238,$Q$24)&lt;=0,0,IF(AS238&lt;&gt;"Payoff",0,IF(AX238+AY238-AU238&lt;$Q$24,AY238-AU238+AX238,$Q$24)))),"-")</f>
        <v>-</v>
      </c>
      <c r="AW238" s="64" t="str">
        <f t="shared" ref="AW238:AW301" si="271">IFERROR(IF(AU$39="-","-",IF(AS238="Payoff",IF(SUM(AX238:AY238)-SUM(AU238:AV238)&lt;=0,0,IF(AU238+AV$42-IF(AN238="-",0,AN238)&gt;AX238+AY238,(AX238+AY238)-AU238,AV$42-IF(AN238="-",0,AN238))),0)),0)</f>
        <v>-</v>
      </c>
      <c r="AX238" s="64" t="str">
        <f t="shared" ref="AX238:AX301" si="272">IFERROR(IF(OR(AU$39="-","-",INDEX($P$9:$T$18,MATCH(AU$39,$O$9:$O$18,0),5)*AY238&lt;=0),"-",INDEX($P$9:$T$18,MATCH(AU$39,$O$9:$O$18,0),5)*AY238),"-")</f>
        <v>-</v>
      </c>
      <c r="AY238" s="64" t="str">
        <f t="shared" si="228"/>
        <v>-</v>
      </c>
      <c r="AZ238" s="64" t="str">
        <f t="shared" ref="AZ238:AZ301" si="273">IF(AU$39="-","-",IFERROR(AX238+AY238-SUM(AU238:AW238),"-"))</f>
        <v>-</v>
      </c>
      <c r="BA238" s="57" t="str">
        <f t="shared" si="229"/>
        <v>-</v>
      </c>
      <c r="BB238" s="56">
        <f t="shared" si="247"/>
        <v>194</v>
      </c>
      <c r="BC238" s="64" t="str">
        <f t="shared" si="230"/>
        <v>-</v>
      </c>
      <c r="BD238" s="64" t="str">
        <f t="shared" ref="BD238:BD301" si="274">IFERROR(IF(BC$39="-","-",IF(IF(BF238+BG238-BC238&lt;$Q$24,BG238-BC238+BF238,$Q$24)&lt;=0,0,IF(BA238&lt;&gt;"Payoff",0,IF(BF238+BG238-BC238&lt;$Q$24,BG238-BC238+BF238,$Q$24)))),"-")</f>
        <v>-</v>
      </c>
      <c r="BE238" s="64" t="str">
        <f t="shared" ref="BE238:BE301" si="275">IFERROR(IF(BC$39="-","-",IF(BA238="Payoff",IF(SUM(BF238:BG238)-SUM(BC238:BD238)&lt;=0,0,IF(BC238+BD$42-IF(AV238="-",0,AV238)&gt;BF238+BG238,(BF238+BG238)-BC238,BD$42-IF(AV238="-",0,AV238))),0)),0)</f>
        <v>-</v>
      </c>
      <c r="BF238" s="64" t="str">
        <f t="shared" ref="BF238:BF301" si="276">IFERROR(IF(OR(BC$39="-","-",INDEX($P$9:$T$18,MATCH(BC$39,$O$9:$O$18,0),5)*BG238&lt;=0),"-",INDEX($P$9:$T$18,MATCH(BC$39,$O$9:$O$18,0),5)*BG238),"-")</f>
        <v>-</v>
      </c>
      <c r="BG238" s="64" t="str">
        <f t="shared" si="231"/>
        <v>-</v>
      </c>
      <c r="BH238" s="64" t="str">
        <f t="shared" ref="BH238:BH301" si="277">IF(BC$39="-","-",IFERROR(BF238+BG238-SUM(BC238:BE238),"-"))</f>
        <v>-</v>
      </c>
      <c r="BI238" s="57" t="str">
        <f t="shared" si="232"/>
        <v>-</v>
      </c>
      <c r="BJ238" s="56">
        <f t="shared" si="248"/>
        <v>194</v>
      </c>
      <c r="BK238" s="64" t="str">
        <f t="shared" si="233"/>
        <v>-</v>
      </c>
      <c r="BL238" s="64" t="str">
        <f t="shared" ref="BL238:BL301" si="278">IFERROR(IF(BK$39="-","-",IF(IF(BN238+BO238-BK238&lt;$Q$24,BO238-BK238+BN238,$Q$24)&lt;=0,0,IF(BI238&lt;&gt;"Payoff",0,IF(BN238+BO238-BK238&lt;$Q$24,BO238-BK238+BN238,$Q$24)))),"-")</f>
        <v>-</v>
      </c>
      <c r="BM238" s="64" t="str">
        <f t="shared" ref="BM238:BM301" si="279">IFERROR(IF(BK$39="-","-",IF(BI238="Payoff",IF(SUM(BN238:BO238)-SUM(BK238:BL238)&lt;=0,0,IF(BK238+BL$42-IF(BD238="-",0,BD238)&gt;BN238+BO238,(BN238+BO238)-BK238,BL$42-IF(BD238="-",0,BD238))),0)),0)</f>
        <v>-</v>
      </c>
      <c r="BN238" s="64" t="str">
        <f t="shared" ref="BN238:BN301" si="280">IFERROR(IF(OR(BK$39="-","-",INDEX($P$9:$T$18,MATCH(BK$39,$O$9:$O$18,0),5)*BO238&lt;=0),"-",INDEX($P$9:$T$18,MATCH(BK$39,$O$9:$O$18,0),5)*BO238),"-")</f>
        <v>-</v>
      </c>
      <c r="BO238" s="64" t="str">
        <f t="shared" si="234"/>
        <v>-</v>
      </c>
      <c r="BP238" s="64" t="str">
        <f t="shared" ref="BP238:BP301" si="281">IF(BK$39="-","-",IFERROR(BN238+BO238-SUM(BK238:BM238),"-"))</f>
        <v>-</v>
      </c>
      <c r="BQ238" s="57" t="str">
        <f t="shared" si="235"/>
        <v>-</v>
      </c>
      <c r="BR238" s="56">
        <f t="shared" si="249"/>
        <v>194</v>
      </c>
      <c r="BS238" s="64" t="str">
        <f t="shared" si="236"/>
        <v>-</v>
      </c>
      <c r="BT238" s="64" t="str">
        <f t="shared" ref="BT238:BT301" si="282">IFERROR(IF(BS$39="-","-",IF(IF(BV238+BW238-BS238&lt;$Q$24,BW238-BS238+BV238,$Q$24)&lt;=0,0,IF(BQ238&lt;&gt;"Payoff",0,IF(BV238+BW238-BS238&lt;$Q$24,BW238-BS238+BV238,$Q$24)))),"-")</f>
        <v>-</v>
      </c>
      <c r="BU238" s="64" t="str">
        <f t="shared" ref="BU238:BU301" si="283">IFERROR(IF(BS$39="-","-",IF(BQ238="Payoff",IF(SUM(BV238:BW238)-SUM(BS238:BT238)&lt;=0,0,IF(BS238+BT$42-IF(BL238="-",0,BL238)&gt;BV238+BW238,(BV238+BW238)-BS238,BT$42-IF(BL238="-",0,BL238))),0)),0)</f>
        <v>-</v>
      </c>
      <c r="BV238" s="64" t="str">
        <f t="shared" ref="BV238:BV301" si="284">IFERROR(IF(OR(BS$39="-","-",INDEX($P$9:$T$18,MATCH(BS$39,$O$9:$O$18,0),5)*BW238&lt;=0),"-",INDEX($P$9:$T$18,MATCH(BS$39,$O$9:$O$18,0),5)*BW238),"-")</f>
        <v>-</v>
      </c>
      <c r="BW238" s="64" t="str">
        <f t="shared" si="237"/>
        <v>-</v>
      </c>
      <c r="BX238" s="64" t="str">
        <f t="shared" ref="BX238:BX301" si="285">IF(BS$39="-","-",IFERROR(BV238+BW238-SUM(BS238:BU238),"-"))</f>
        <v>-</v>
      </c>
      <c r="BY238" s="57" t="str">
        <f t="shared" si="238"/>
        <v>-</v>
      </c>
      <c r="BZ238" s="56">
        <f t="shared" si="250"/>
        <v>194</v>
      </c>
      <c r="CA238" s="64" t="str">
        <f t="shared" si="239"/>
        <v>-</v>
      </c>
      <c r="CB238" s="64" t="str">
        <f t="shared" ref="CB238:CB301" si="286">IFERROR(IF(CA$39="-","-",IF(IF(CD238+CE238-CA238&lt;$Q$24,CE238-CA238+CD238,$Q$24)&lt;=0,0,IF(BY238&lt;&gt;"Payoff",0,IF(CD238+CE238-CA238&lt;$Q$24,CE238-CA238+CD238,$Q$24)))),"-")</f>
        <v>-</v>
      </c>
      <c r="CC238" s="64" t="str">
        <f t="shared" ref="CC238:CC301" si="287">IFERROR(IF(CA$39="-","-",IF(BY238="Payoff",IF(SUM(CD238:CE238)-SUM(CA238:CB238)&lt;=0,0,IF(CA238+CB$42-IF(BT238="-",0,BT238)&gt;CD238+CE238,(CD238+CE238)-CA238,CB$42-IF(BT238="-",0,BT238))),0)),0)</f>
        <v>-</v>
      </c>
      <c r="CD238" s="64" t="str">
        <f t="shared" ref="CD238:CD301" si="288">IFERROR(IF(OR(CA$39="-","-",INDEX($P$9:$T$18,MATCH(CA$39,$O$9:$O$18,0),5)*CE238&lt;=0),"-",INDEX($P$9:$T$18,MATCH(CA$39,$O$9:$O$18,0),5)*CE238),"-")</f>
        <v>-</v>
      </c>
      <c r="CE238" s="64" t="str">
        <f t="shared" si="240"/>
        <v>-</v>
      </c>
      <c r="CF238" s="64" t="str">
        <f t="shared" ref="CF238:CF301" si="289">IF(CA$39="-","-",IFERROR(CD238+CE238-SUM(CA238:CC238),"-"))</f>
        <v>-</v>
      </c>
      <c r="CG238" s="57" t="str">
        <f t="shared" si="241"/>
        <v>-</v>
      </c>
      <c r="CH238" s="56">
        <f t="shared" si="251"/>
        <v>194</v>
      </c>
      <c r="CI238" s="64" t="str">
        <f t="shared" si="242"/>
        <v>-</v>
      </c>
      <c r="CJ238" s="64" t="str">
        <f t="shared" ref="CJ238:CJ301" si="290">IFERROR(IF(CI$39="-","-",IF(IF(CL238+CM238-CI238&lt;$Q$24,CM238-CI238+CL238,$Q$24)&lt;=0,0,IF(CG238&lt;&gt;"Payoff",0,IF(CL238+CM238-CI238&lt;$Q$24,CM238-CI238+CL238,$Q$24)))),"-")</f>
        <v>-</v>
      </c>
      <c r="CK238" s="64" t="str">
        <f t="shared" ref="CK238:CK301" si="291">IFERROR(IF(CI$39="-","-",IF(CG238="Payoff",IF(SUM(CL238:CM238)-SUM(CI238:CJ238)&lt;=0,0,IF(CI238+CJ$42-IF(CB238="-",0,CB238)&gt;CL238+CM238,(CL238+CM238)-CI238,CJ$42-IF(CB238="-",0,CB238))),0)),0)</f>
        <v>-</v>
      </c>
      <c r="CL238" s="64" t="str">
        <f t="shared" ref="CL238:CL301" si="292">IFERROR(IF(OR(CI$39="-","-",INDEX($P$9:$T$18,MATCH(CI$39,$O$9:$O$18,0),5)*CM238&lt;=0),"-",INDEX($P$9:$T$18,MATCH(CI$39,$O$9:$O$18,0),5)*CM238),"-")</f>
        <v>-</v>
      </c>
      <c r="CM238" s="64" t="str">
        <f t="shared" si="243"/>
        <v>-</v>
      </c>
      <c r="CN238" s="64" t="str">
        <f t="shared" ref="CN238:CN301" si="293">IF(CI$39="-","-",IFERROR(CL238+CM238-SUM(CI238:CK238),"-"))</f>
        <v>-</v>
      </c>
      <c r="CO238" s="57" t="str">
        <f t="shared" si="244"/>
        <v>-</v>
      </c>
    </row>
    <row r="239" spans="3:93" ht="18" customHeight="1" x14ac:dyDescent="0.25">
      <c r="C239" s="299"/>
      <c r="D239" s="240"/>
      <c r="E239" s="64"/>
      <c r="F239" s="240"/>
      <c r="G239" s="62"/>
      <c r="H239" s="62"/>
      <c r="I239" s="62"/>
      <c r="J239" s="62"/>
      <c r="K239" s="62"/>
      <c r="L239" s="62"/>
      <c r="M239" s="62"/>
      <c r="N239" s="62"/>
      <c r="O239" s="56">
        <f t="shared" si="252"/>
        <v>195</v>
      </c>
      <c r="P239" s="64">
        <f t="shared" ref="P239:P302" si="294">IFERROR(IF(P$39="-","-",IF(SUM(R239:S239)&lt;=0,0,IF(SUM(R239,S239)-SUM(P238)&lt;=0,SUM(R239,S239),P238))),"-")</f>
        <v>0</v>
      </c>
      <c r="Q239" s="64" t="str">
        <f t="shared" si="255"/>
        <v>-</v>
      </c>
      <c r="R239" s="64" t="str">
        <f t="shared" si="256"/>
        <v>-</v>
      </c>
      <c r="S239" s="64">
        <f t="shared" ref="S239:S302" si="295">IF(P$39="-","-",IFERROR(S238-Q238-P238+R238,0))</f>
        <v>0</v>
      </c>
      <c r="T239" s="64" t="str">
        <f t="shared" ref="T239:T302" si="296">IF(P$39="-","-",IFERROR(R239+S239-SUM(P239:Q239),"-"))</f>
        <v>-</v>
      </c>
      <c r="U239" s="57" t="str">
        <f t="shared" si="257"/>
        <v>Payoff</v>
      </c>
      <c r="V239" s="56">
        <f t="shared" si="253"/>
        <v>195</v>
      </c>
      <c r="W239" s="64">
        <f t="shared" ref="W239:W302" si="297">IFERROR(IF(W$39="-","-",IF(SUM(Z239,AA239)&lt;=0,0,IF(SUM(Z238,AA238)-SUM(W238)&lt;=0,SUM(Z238,AA238),W238))),"-")</f>
        <v>0</v>
      </c>
      <c r="X239" s="64" t="str">
        <f t="shared" si="258"/>
        <v>-</v>
      </c>
      <c r="Y239" s="64">
        <f t="shared" si="259"/>
        <v>0</v>
      </c>
      <c r="Z239" s="64" t="str">
        <f t="shared" si="260"/>
        <v>-</v>
      </c>
      <c r="AA239" s="64" t="str">
        <f t="shared" ref="AA239:AA302" si="298">IF(W$39="-","-",AB238)</f>
        <v>-</v>
      </c>
      <c r="AB239" s="64" t="str">
        <f t="shared" si="261"/>
        <v>-</v>
      </c>
      <c r="AC239" s="57" t="str">
        <f t="shared" ref="AC239:AC302" si="299">IF(W$39="-","-",IF(OR(AC238="Payoff",AB239=0,AB239&lt;0,AB239="-"),"Payoff","-"))</f>
        <v>Payoff</v>
      </c>
      <c r="AD239" s="56">
        <f t="shared" si="254"/>
        <v>195</v>
      </c>
      <c r="AE239" s="64">
        <f t="shared" ref="AE239:AE302" si="300">IFERROR(IF(AE$39="-","-",IF(SUM(AH239,AI239)&lt;=0,0,IF(SUM(AH238,AI238)-SUM(AE238)&lt;=0,SUM(AH238,AI238),AE238))),"-")</f>
        <v>0</v>
      </c>
      <c r="AF239" s="64" t="str">
        <f t="shared" si="262"/>
        <v>-</v>
      </c>
      <c r="AG239" s="64">
        <f t="shared" si="263"/>
        <v>0</v>
      </c>
      <c r="AH239" s="64" t="str">
        <f t="shared" si="264"/>
        <v>-</v>
      </c>
      <c r="AI239" s="64" t="str">
        <f t="shared" ref="AI239:AI302" si="301">IF(AE$39="-","-",AJ238)</f>
        <v>-</v>
      </c>
      <c r="AJ239" s="64" t="str">
        <f t="shared" si="265"/>
        <v>-</v>
      </c>
      <c r="AK239" s="57" t="str">
        <f t="shared" ref="AK239:AK302" si="302">IF(AE$39="-","-",IF(OR(AK238="Payoff",AJ239=0,AJ239&lt;0,AJ239="-"),"Payoff","-"))</f>
        <v>Payoff</v>
      </c>
      <c r="AL239" s="56">
        <f t="shared" si="245"/>
        <v>195</v>
      </c>
      <c r="AM239" s="64" t="str">
        <f t="shared" ref="AM239:AM302" si="303">IFERROR(IF(AM$39="-","-",IF(SUM(AP239,AQ239)&lt;=0,0,IF(SUM(AP238,AQ238)-SUM(AM238)&lt;=0,SUM(AP238,AQ238),AM238))),"-")</f>
        <v>-</v>
      </c>
      <c r="AN239" s="64" t="str">
        <f t="shared" si="266"/>
        <v>-</v>
      </c>
      <c r="AO239" s="64" t="str">
        <f t="shared" si="267"/>
        <v>-</v>
      </c>
      <c r="AP239" s="64" t="str">
        <f t="shared" si="268"/>
        <v>-</v>
      </c>
      <c r="AQ239" s="64" t="str">
        <f t="shared" ref="AQ239:AQ302" si="304">IF(AM$39="-","-",AR238)</f>
        <v>-</v>
      </c>
      <c r="AR239" s="64" t="str">
        <f t="shared" si="269"/>
        <v>-</v>
      </c>
      <c r="AS239" s="57" t="str">
        <f t="shared" ref="AS239:AS302" si="305">IF(AM$39="-","-",IF(OR(AS238="Payoff",AR239=0,AR239&lt;0,AR239="-"),"Payoff","-"))</f>
        <v>-</v>
      </c>
      <c r="AT239" s="56">
        <f t="shared" si="246"/>
        <v>195</v>
      </c>
      <c r="AU239" s="64" t="str">
        <f t="shared" ref="AU239:AU302" si="306">IFERROR(IF(AU$39="-","-",IF(SUM(AX239,AY239)&lt;=0,0,IF(SUM(AX238,AY238)-SUM(AU238)&lt;=0,SUM(AX238,AY238),AU238))),"-")</f>
        <v>-</v>
      </c>
      <c r="AV239" s="64" t="str">
        <f t="shared" si="270"/>
        <v>-</v>
      </c>
      <c r="AW239" s="64" t="str">
        <f t="shared" si="271"/>
        <v>-</v>
      </c>
      <c r="AX239" s="64" t="str">
        <f t="shared" si="272"/>
        <v>-</v>
      </c>
      <c r="AY239" s="64" t="str">
        <f t="shared" ref="AY239:AY302" si="307">IF(AU$39="-","-",AZ238)</f>
        <v>-</v>
      </c>
      <c r="AZ239" s="64" t="str">
        <f t="shared" si="273"/>
        <v>-</v>
      </c>
      <c r="BA239" s="57" t="str">
        <f t="shared" ref="BA239:BA302" si="308">IF(AU$39="-","-",IF(OR(BA238="Payoff",AZ239=0,AZ239&lt;0,AZ239="-"),"Payoff","-"))</f>
        <v>-</v>
      </c>
      <c r="BB239" s="56">
        <f t="shared" si="247"/>
        <v>195</v>
      </c>
      <c r="BC239" s="64" t="str">
        <f t="shared" ref="BC239:BC302" si="309">IFERROR(IF(BC$39="-","-",IF(SUM(BF239,BG239)&lt;=0,0,IF(SUM(BF238,BG238)-SUM(BC238)&lt;=0,SUM(BF238,BG238),BC238))),"-")</f>
        <v>-</v>
      </c>
      <c r="BD239" s="64" t="str">
        <f t="shared" si="274"/>
        <v>-</v>
      </c>
      <c r="BE239" s="64" t="str">
        <f t="shared" si="275"/>
        <v>-</v>
      </c>
      <c r="BF239" s="64" t="str">
        <f t="shared" si="276"/>
        <v>-</v>
      </c>
      <c r="BG239" s="64" t="str">
        <f t="shared" ref="BG239:BG302" si="310">IF(BC$39="-","-",BH238)</f>
        <v>-</v>
      </c>
      <c r="BH239" s="64" t="str">
        <f t="shared" si="277"/>
        <v>-</v>
      </c>
      <c r="BI239" s="57" t="str">
        <f t="shared" ref="BI239:BI302" si="311">IF(BC$39="-","-",IF(OR(BI238="Payoff",BH239=0,BH239&lt;0,BH239="-"),"Payoff","-"))</f>
        <v>-</v>
      </c>
      <c r="BJ239" s="56">
        <f t="shared" si="248"/>
        <v>195</v>
      </c>
      <c r="BK239" s="64" t="str">
        <f t="shared" ref="BK239:BK302" si="312">IFERROR(IF(BK$39="-","-",IF(SUM(BN239,BO239)&lt;=0,0,IF(SUM(BN238,BO238)-SUM(BK238)&lt;=0,SUM(BN238,BO238),BK238))),"-")</f>
        <v>-</v>
      </c>
      <c r="BL239" s="64" t="str">
        <f t="shared" si="278"/>
        <v>-</v>
      </c>
      <c r="BM239" s="64" t="str">
        <f t="shared" si="279"/>
        <v>-</v>
      </c>
      <c r="BN239" s="64" t="str">
        <f t="shared" si="280"/>
        <v>-</v>
      </c>
      <c r="BO239" s="64" t="str">
        <f t="shared" ref="BO239:BO302" si="313">IF(BK$39="-","-",BP238)</f>
        <v>-</v>
      </c>
      <c r="BP239" s="64" t="str">
        <f t="shared" si="281"/>
        <v>-</v>
      </c>
      <c r="BQ239" s="57" t="str">
        <f t="shared" ref="BQ239:BQ302" si="314">IF(BK$39="-","-",IF(OR(BQ238="Payoff",BP239=0,BP239&lt;0,BP239="-"),"Payoff","-"))</f>
        <v>-</v>
      </c>
      <c r="BR239" s="56">
        <f t="shared" si="249"/>
        <v>195</v>
      </c>
      <c r="BS239" s="64" t="str">
        <f t="shared" ref="BS239:BS302" si="315">IFERROR(IF(BS$39="-","-",IF(SUM(BV239,BW239)&lt;=0,0,IF(SUM(BV238,BW238)-SUM(BS238)&lt;=0,SUM(BV238,BW238),BS238))),"-")</f>
        <v>-</v>
      </c>
      <c r="BT239" s="64" t="str">
        <f t="shared" si="282"/>
        <v>-</v>
      </c>
      <c r="BU239" s="64" t="str">
        <f t="shared" si="283"/>
        <v>-</v>
      </c>
      <c r="BV239" s="64" t="str">
        <f t="shared" si="284"/>
        <v>-</v>
      </c>
      <c r="BW239" s="64" t="str">
        <f t="shared" ref="BW239:BW302" si="316">IF(BS$39="-","-",BX238)</f>
        <v>-</v>
      </c>
      <c r="BX239" s="64" t="str">
        <f t="shared" si="285"/>
        <v>-</v>
      </c>
      <c r="BY239" s="57" t="str">
        <f t="shared" ref="BY239:BY302" si="317">IF(BS$39="-","-",IF(OR(BY238="Payoff",BX239=0,BX239&lt;0,BX239="-"),"Payoff","-"))</f>
        <v>-</v>
      </c>
      <c r="BZ239" s="56">
        <f t="shared" si="250"/>
        <v>195</v>
      </c>
      <c r="CA239" s="64" t="str">
        <f t="shared" ref="CA239:CA302" si="318">IFERROR(IF(CA$39="-","-",IF(SUM(CD239,CE239)&lt;=0,0,IF(SUM(CD238,CE238)-SUM(CA238)&lt;=0,SUM(CD238,CE238),CA238))),"-")</f>
        <v>-</v>
      </c>
      <c r="CB239" s="64" t="str">
        <f t="shared" si="286"/>
        <v>-</v>
      </c>
      <c r="CC239" s="64" t="str">
        <f t="shared" si="287"/>
        <v>-</v>
      </c>
      <c r="CD239" s="64" t="str">
        <f t="shared" si="288"/>
        <v>-</v>
      </c>
      <c r="CE239" s="64" t="str">
        <f t="shared" ref="CE239:CE302" si="319">IF(CA$39="-","-",CF238)</f>
        <v>-</v>
      </c>
      <c r="CF239" s="64" t="str">
        <f t="shared" si="289"/>
        <v>-</v>
      </c>
      <c r="CG239" s="57" t="str">
        <f t="shared" ref="CG239:CG302" si="320">IF(CA$39="-","-",IF(OR(CG238="Payoff",CF239=0,CF239&lt;0,CF239="-"),"Payoff","-"))</f>
        <v>-</v>
      </c>
      <c r="CH239" s="56">
        <f t="shared" si="251"/>
        <v>195</v>
      </c>
      <c r="CI239" s="64" t="str">
        <f t="shared" ref="CI239:CI302" si="321">IFERROR(IF(CI$39="-","-",IF(SUM(CL239,CM239)&lt;=0,0,IF(SUM(CL238,CM238)-SUM(CI238)&lt;=0,SUM(CL238,CM238),CI238))),"-")</f>
        <v>-</v>
      </c>
      <c r="CJ239" s="64" t="str">
        <f t="shared" si="290"/>
        <v>-</v>
      </c>
      <c r="CK239" s="64" t="str">
        <f t="shared" si="291"/>
        <v>-</v>
      </c>
      <c r="CL239" s="64" t="str">
        <f t="shared" si="292"/>
        <v>-</v>
      </c>
      <c r="CM239" s="64" t="str">
        <f t="shared" ref="CM239:CM302" si="322">IF(CI$39="-","-",CN238)</f>
        <v>-</v>
      </c>
      <c r="CN239" s="64" t="str">
        <f t="shared" si="293"/>
        <v>-</v>
      </c>
      <c r="CO239" s="57" t="str">
        <f t="shared" ref="CO239:CO302" si="323">IF(CI$39="-","-",IF(OR(CO238="Payoff",CN239=0,CN239&lt;0,CN239="-"),"Payoff","-"))</f>
        <v>-</v>
      </c>
    </row>
    <row r="240" spans="3:93" ht="18" customHeight="1" x14ac:dyDescent="0.25">
      <c r="C240" s="299"/>
      <c r="D240" s="240"/>
      <c r="E240" s="64"/>
      <c r="F240" s="240"/>
      <c r="G240" s="62"/>
      <c r="H240" s="62"/>
      <c r="I240" s="62"/>
      <c r="J240" s="62"/>
      <c r="K240" s="62"/>
      <c r="L240" s="62"/>
      <c r="M240" s="62"/>
      <c r="N240" s="62"/>
      <c r="O240" s="56">
        <f t="shared" si="252"/>
        <v>196</v>
      </c>
      <c r="P240" s="64">
        <f t="shared" si="294"/>
        <v>0</v>
      </c>
      <c r="Q240" s="64" t="str">
        <f t="shared" si="255"/>
        <v>-</v>
      </c>
      <c r="R240" s="64" t="str">
        <f t="shared" si="256"/>
        <v>-</v>
      </c>
      <c r="S240" s="64">
        <f t="shared" si="295"/>
        <v>0</v>
      </c>
      <c r="T240" s="64" t="str">
        <f t="shared" si="296"/>
        <v>-</v>
      </c>
      <c r="U240" s="57" t="str">
        <f t="shared" si="257"/>
        <v>Payoff</v>
      </c>
      <c r="V240" s="56">
        <f t="shared" si="253"/>
        <v>196</v>
      </c>
      <c r="W240" s="64">
        <f t="shared" si="297"/>
        <v>0</v>
      </c>
      <c r="X240" s="64" t="str">
        <f t="shared" si="258"/>
        <v>-</v>
      </c>
      <c r="Y240" s="64">
        <f t="shared" si="259"/>
        <v>0</v>
      </c>
      <c r="Z240" s="64" t="str">
        <f t="shared" si="260"/>
        <v>-</v>
      </c>
      <c r="AA240" s="64" t="str">
        <f t="shared" si="298"/>
        <v>-</v>
      </c>
      <c r="AB240" s="64" t="str">
        <f t="shared" si="261"/>
        <v>-</v>
      </c>
      <c r="AC240" s="57" t="str">
        <f t="shared" si="299"/>
        <v>Payoff</v>
      </c>
      <c r="AD240" s="56">
        <f t="shared" si="254"/>
        <v>196</v>
      </c>
      <c r="AE240" s="64">
        <f t="shared" si="300"/>
        <v>0</v>
      </c>
      <c r="AF240" s="64" t="str">
        <f t="shared" si="262"/>
        <v>-</v>
      </c>
      <c r="AG240" s="64">
        <f t="shared" si="263"/>
        <v>0</v>
      </c>
      <c r="AH240" s="64" t="str">
        <f t="shared" si="264"/>
        <v>-</v>
      </c>
      <c r="AI240" s="64" t="str">
        <f t="shared" si="301"/>
        <v>-</v>
      </c>
      <c r="AJ240" s="64" t="str">
        <f t="shared" si="265"/>
        <v>-</v>
      </c>
      <c r="AK240" s="57" t="str">
        <f t="shared" si="302"/>
        <v>Payoff</v>
      </c>
      <c r="AL240" s="56">
        <f t="shared" si="245"/>
        <v>196</v>
      </c>
      <c r="AM240" s="64" t="str">
        <f t="shared" si="303"/>
        <v>-</v>
      </c>
      <c r="AN240" s="64" t="str">
        <f t="shared" si="266"/>
        <v>-</v>
      </c>
      <c r="AO240" s="64" t="str">
        <f t="shared" si="267"/>
        <v>-</v>
      </c>
      <c r="AP240" s="64" t="str">
        <f t="shared" si="268"/>
        <v>-</v>
      </c>
      <c r="AQ240" s="64" t="str">
        <f t="shared" si="304"/>
        <v>-</v>
      </c>
      <c r="AR240" s="64" t="str">
        <f t="shared" si="269"/>
        <v>-</v>
      </c>
      <c r="AS240" s="57" t="str">
        <f t="shared" si="305"/>
        <v>-</v>
      </c>
      <c r="AT240" s="56">
        <f t="shared" si="246"/>
        <v>196</v>
      </c>
      <c r="AU240" s="64" t="str">
        <f t="shared" si="306"/>
        <v>-</v>
      </c>
      <c r="AV240" s="64" t="str">
        <f t="shared" si="270"/>
        <v>-</v>
      </c>
      <c r="AW240" s="64" t="str">
        <f t="shared" si="271"/>
        <v>-</v>
      </c>
      <c r="AX240" s="64" t="str">
        <f t="shared" si="272"/>
        <v>-</v>
      </c>
      <c r="AY240" s="64" t="str">
        <f t="shared" si="307"/>
        <v>-</v>
      </c>
      <c r="AZ240" s="64" t="str">
        <f t="shared" si="273"/>
        <v>-</v>
      </c>
      <c r="BA240" s="57" t="str">
        <f t="shared" si="308"/>
        <v>-</v>
      </c>
      <c r="BB240" s="56">
        <f t="shared" si="247"/>
        <v>196</v>
      </c>
      <c r="BC240" s="64" t="str">
        <f t="shared" si="309"/>
        <v>-</v>
      </c>
      <c r="BD240" s="64" t="str">
        <f t="shared" si="274"/>
        <v>-</v>
      </c>
      <c r="BE240" s="64" t="str">
        <f t="shared" si="275"/>
        <v>-</v>
      </c>
      <c r="BF240" s="64" t="str">
        <f t="shared" si="276"/>
        <v>-</v>
      </c>
      <c r="BG240" s="64" t="str">
        <f t="shared" si="310"/>
        <v>-</v>
      </c>
      <c r="BH240" s="64" t="str">
        <f t="shared" si="277"/>
        <v>-</v>
      </c>
      <c r="BI240" s="57" t="str">
        <f t="shared" si="311"/>
        <v>-</v>
      </c>
      <c r="BJ240" s="56">
        <f t="shared" si="248"/>
        <v>196</v>
      </c>
      <c r="BK240" s="64" t="str">
        <f t="shared" si="312"/>
        <v>-</v>
      </c>
      <c r="BL240" s="64" t="str">
        <f t="shared" si="278"/>
        <v>-</v>
      </c>
      <c r="BM240" s="64" t="str">
        <f t="shared" si="279"/>
        <v>-</v>
      </c>
      <c r="BN240" s="64" t="str">
        <f t="shared" si="280"/>
        <v>-</v>
      </c>
      <c r="BO240" s="64" t="str">
        <f t="shared" si="313"/>
        <v>-</v>
      </c>
      <c r="BP240" s="64" t="str">
        <f t="shared" si="281"/>
        <v>-</v>
      </c>
      <c r="BQ240" s="57" t="str">
        <f t="shared" si="314"/>
        <v>-</v>
      </c>
      <c r="BR240" s="56">
        <f t="shared" si="249"/>
        <v>196</v>
      </c>
      <c r="BS240" s="64" t="str">
        <f t="shared" si="315"/>
        <v>-</v>
      </c>
      <c r="BT240" s="64" t="str">
        <f t="shared" si="282"/>
        <v>-</v>
      </c>
      <c r="BU240" s="64" t="str">
        <f t="shared" si="283"/>
        <v>-</v>
      </c>
      <c r="BV240" s="64" t="str">
        <f t="shared" si="284"/>
        <v>-</v>
      </c>
      <c r="BW240" s="64" t="str">
        <f t="shared" si="316"/>
        <v>-</v>
      </c>
      <c r="BX240" s="64" t="str">
        <f t="shared" si="285"/>
        <v>-</v>
      </c>
      <c r="BY240" s="57" t="str">
        <f t="shared" si="317"/>
        <v>-</v>
      </c>
      <c r="BZ240" s="56">
        <f t="shared" si="250"/>
        <v>196</v>
      </c>
      <c r="CA240" s="64" t="str">
        <f t="shared" si="318"/>
        <v>-</v>
      </c>
      <c r="CB240" s="64" t="str">
        <f t="shared" si="286"/>
        <v>-</v>
      </c>
      <c r="CC240" s="64" t="str">
        <f t="shared" si="287"/>
        <v>-</v>
      </c>
      <c r="CD240" s="64" t="str">
        <f t="shared" si="288"/>
        <v>-</v>
      </c>
      <c r="CE240" s="64" t="str">
        <f t="shared" si="319"/>
        <v>-</v>
      </c>
      <c r="CF240" s="64" t="str">
        <f t="shared" si="289"/>
        <v>-</v>
      </c>
      <c r="CG240" s="57" t="str">
        <f t="shared" si="320"/>
        <v>-</v>
      </c>
      <c r="CH240" s="56">
        <f t="shared" si="251"/>
        <v>196</v>
      </c>
      <c r="CI240" s="64" t="str">
        <f t="shared" si="321"/>
        <v>-</v>
      </c>
      <c r="CJ240" s="64" t="str">
        <f t="shared" si="290"/>
        <v>-</v>
      </c>
      <c r="CK240" s="64" t="str">
        <f t="shared" si="291"/>
        <v>-</v>
      </c>
      <c r="CL240" s="64" t="str">
        <f t="shared" si="292"/>
        <v>-</v>
      </c>
      <c r="CM240" s="64" t="str">
        <f t="shared" si="322"/>
        <v>-</v>
      </c>
      <c r="CN240" s="64" t="str">
        <f t="shared" si="293"/>
        <v>-</v>
      </c>
      <c r="CO240" s="57" t="str">
        <f t="shared" si="323"/>
        <v>-</v>
      </c>
    </row>
    <row r="241" spans="3:93" ht="18" customHeight="1" x14ac:dyDescent="0.25">
      <c r="C241" s="299"/>
      <c r="D241" s="240"/>
      <c r="E241" s="64"/>
      <c r="F241" s="240"/>
      <c r="G241" s="62"/>
      <c r="H241" s="62"/>
      <c r="I241" s="62"/>
      <c r="J241" s="62"/>
      <c r="K241" s="62"/>
      <c r="L241" s="62"/>
      <c r="M241" s="62"/>
      <c r="N241" s="62"/>
      <c r="O241" s="56">
        <f t="shared" si="252"/>
        <v>197</v>
      </c>
      <c r="P241" s="64">
        <f t="shared" si="294"/>
        <v>0</v>
      </c>
      <c r="Q241" s="64" t="str">
        <f t="shared" si="255"/>
        <v>-</v>
      </c>
      <c r="R241" s="64" t="str">
        <f t="shared" si="256"/>
        <v>-</v>
      </c>
      <c r="S241" s="64">
        <f t="shared" si="295"/>
        <v>0</v>
      </c>
      <c r="T241" s="64" t="str">
        <f t="shared" si="296"/>
        <v>-</v>
      </c>
      <c r="U241" s="57" t="str">
        <f t="shared" si="257"/>
        <v>Payoff</v>
      </c>
      <c r="V241" s="56">
        <f t="shared" si="253"/>
        <v>197</v>
      </c>
      <c r="W241" s="64">
        <f t="shared" si="297"/>
        <v>0</v>
      </c>
      <c r="X241" s="64" t="str">
        <f t="shared" si="258"/>
        <v>-</v>
      </c>
      <c r="Y241" s="64">
        <f t="shared" si="259"/>
        <v>0</v>
      </c>
      <c r="Z241" s="64" t="str">
        <f t="shared" si="260"/>
        <v>-</v>
      </c>
      <c r="AA241" s="64" t="str">
        <f t="shared" si="298"/>
        <v>-</v>
      </c>
      <c r="AB241" s="64" t="str">
        <f t="shared" si="261"/>
        <v>-</v>
      </c>
      <c r="AC241" s="57" t="str">
        <f t="shared" si="299"/>
        <v>Payoff</v>
      </c>
      <c r="AD241" s="56">
        <f t="shared" si="254"/>
        <v>197</v>
      </c>
      <c r="AE241" s="64">
        <f t="shared" si="300"/>
        <v>0</v>
      </c>
      <c r="AF241" s="64" t="str">
        <f t="shared" si="262"/>
        <v>-</v>
      </c>
      <c r="AG241" s="64">
        <f t="shared" si="263"/>
        <v>0</v>
      </c>
      <c r="AH241" s="64" t="str">
        <f t="shared" si="264"/>
        <v>-</v>
      </c>
      <c r="AI241" s="64" t="str">
        <f t="shared" si="301"/>
        <v>-</v>
      </c>
      <c r="AJ241" s="64" t="str">
        <f t="shared" si="265"/>
        <v>-</v>
      </c>
      <c r="AK241" s="57" t="str">
        <f t="shared" si="302"/>
        <v>Payoff</v>
      </c>
      <c r="AL241" s="56">
        <f t="shared" si="245"/>
        <v>197</v>
      </c>
      <c r="AM241" s="64" t="str">
        <f t="shared" si="303"/>
        <v>-</v>
      </c>
      <c r="AN241" s="64" t="str">
        <f t="shared" si="266"/>
        <v>-</v>
      </c>
      <c r="AO241" s="64" t="str">
        <f t="shared" si="267"/>
        <v>-</v>
      </c>
      <c r="AP241" s="64" t="str">
        <f t="shared" si="268"/>
        <v>-</v>
      </c>
      <c r="AQ241" s="64" t="str">
        <f t="shared" si="304"/>
        <v>-</v>
      </c>
      <c r="AR241" s="64" t="str">
        <f t="shared" si="269"/>
        <v>-</v>
      </c>
      <c r="AS241" s="57" t="str">
        <f t="shared" si="305"/>
        <v>-</v>
      </c>
      <c r="AT241" s="56">
        <f t="shared" si="246"/>
        <v>197</v>
      </c>
      <c r="AU241" s="64" t="str">
        <f t="shared" si="306"/>
        <v>-</v>
      </c>
      <c r="AV241" s="64" t="str">
        <f t="shared" si="270"/>
        <v>-</v>
      </c>
      <c r="AW241" s="64" t="str">
        <f t="shared" si="271"/>
        <v>-</v>
      </c>
      <c r="AX241" s="64" t="str">
        <f t="shared" si="272"/>
        <v>-</v>
      </c>
      <c r="AY241" s="64" t="str">
        <f t="shared" si="307"/>
        <v>-</v>
      </c>
      <c r="AZ241" s="64" t="str">
        <f t="shared" si="273"/>
        <v>-</v>
      </c>
      <c r="BA241" s="57" t="str">
        <f t="shared" si="308"/>
        <v>-</v>
      </c>
      <c r="BB241" s="56">
        <f t="shared" si="247"/>
        <v>197</v>
      </c>
      <c r="BC241" s="64" t="str">
        <f t="shared" si="309"/>
        <v>-</v>
      </c>
      <c r="BD241" s="64" t="str">
        <f t="shared" si="274"/>
        <v>-</v>
      </c>
      <c r="BE241" s="64" t="str">
        <f t="shared" si="275"/>
        <v>-</v>
      </c>
      <c r="BF241" s="64" t="str">
        <f t="shared" si="276"/>
        <v>-</v>
      </c>
      <c r="BG241" s="64" t="str">
        <f t="shared" si="310"/>
        <v>-</v>
      </c>
      <c r="BH241" s="64" t="str">
        <f t="shared" si="277"/>
        <v>-</v>
      </c>
      <c r="BI241" s="57" t="str">
        <f t="shared" si="311"/>
        <v>-</v>
      </c>
      <c r="BJ241" s="56">
        <f t="shared" si="248"/>
        <v>197</v>
      </c>
      <c r="BK241" s="64" t="str">
        <f t="shared" si="312"/>
        <v>-</v>
      </c>
      <c r="BL241" s="64" t="str">
        <f t="shared" si="278"/>
        <v>-</v>
      </c>
      <c r="BM241" s="64" t="str">
        <f t="shared" si="279"/>
        <v>-</v>
      </c>
      <c r="BN241" s="64" t="str">
        <f t="shared" si="280"/>
        <v>-</v>
      </c>
      <c r="BO241" s="64" t="str">
        <f t="shared" si="313"/>
        <v>-</v>
      </c>
      <c r="BP241" s="64" t="str">
        <f t="shared" si="281"/>
        <v>-</v>
      </c>
      <c r="BQ241" s="57" t="str">
        <f t="shared" si="314"/>
        <v>-</v>
      </c>
      <c r="BR241" s="56">
        <f t="shared" si="249"/>
        <v>197</v>
      </c>
      <c r="BS241" s="64" t="str">
        <f t="shared" si="315"/>
        <v>-</v>
      </c>
      <c r="BT241" s="64" t="str">
        <f t="shared" si="282"/>
        <v>-</v>
      </c>
      <c r="BU241" s="64" t="str">
        <f t="shared" si="283"/>
        <v>-</v>
      </c>
      <c r="BV241" s="64" t="str">
        <f t="shared" si="284"/>
        <v>-</v>
      </c>
      <c r="BW241" s="64" t="str">
        <f t="shared" si="316"/>
        <v>-</v>
      </c>
      <c r="BX241" s="64" t="str">
        <f t="shared" si="285"/>
        <v>-</v>
      </c>
      <c r="BY241" s="57" t="str">
        <f t="shared" si="317"/>
        <v>-</v>
      </c>
      <c r="BZ241" s="56">
        <f t="shared" si="250"/>
        <v>197</v>
      </c>
      <c r="CA241" s="64" t="str">
        <f t="shared" si="318"/>
        <v>-</v>
      </c>
      <c r="CB241" s="64" t="str">
        <f t="shared" si="286"/>
        <v>-</v>
      </c>
      <c r="CC241" s="64" t="str">
        <f t="shared" si="287"/>
        <v>-</v>
      </c>
      <c r="CD241" s="64" t="str">
        <f t="shared" si="288"/>
        <v>-</v>
      </c>
      <c r="CE241" s="64" t="str">
        <f t="shared" si="319"/>
        <v>-</v>
      </c>
      <c r="CF241" s="64" t="str">
        <f t="shared" si="289"/>
        <v>-</v>
      </c>
      <c r="CG241" s="57" t="str">
        <f t="shared" si="320"/>
        <v>-</v>
      </c>
      <c r="CH241" s="56">
        <f t="shared" si="251"/>
        <v>197</v>
      </c>
      <c r="CI241" s="64" t="str">
        <f t="shared" si="321"/>
        <v>-</v>
      </c>
      <c r="CJ241" s="64" t="str">
        <f t="shared" si="290"/>
        <v>-</v>
      </c>
      <c r="CK241" s="64" t="str">
        <f t="shared" si="291"/>
        <v>-</v>
      </c>
      <c r="CL241" s="64" t="str">
        <f t="shared" si="292"/>
        <v>-</v>
      </c>
      <c r="CM241" s="64" t="str">
        <f t="shared" si="322"/>
        <v>-</v>
      </c>
      <c r="CN241" s="64" t="str">
        <f t="shared" si="293"/>
        <v>-</v>
      </c>
      <c r="CO241" s="57" t="str">
        <f t="shared" si="323"/>
        <v>-</v>
      </c>
    </row>
    <row r="242" spans="3:93" ht="18" customHeight="1" x14ac:dyDescent="0.25">
      <c r="C242" s="299"/>
      <c r="D242" s="240"/>
      <c r="E242" s="64"/>
      <c r="F242" s="240"/>
      <c r="G242" s="62"/>
      <c r="H242" s="62"/>
      <c r="I242" s="62"/>
      <c r="J242" s="62"/>
      <c r="K242" s="62"/>
      <c r="L242" s="62"/>
      <c r="M242" s="62"/>
      <c r="N242" s="62"/>
      <c r="O242" s="56">
        <f t="shared" si="252"/>
        <v>198</v>
      </c>
      <c r="P242" s="64">
        <f t="shared" si="294"/>
        <v>0</v>
      </c>
      <c r="Q242" s="64" t="str">
        <f t="shared" si="255"/>
        <v>-</v>
      </c>
      <c r="R242" s="64" t="str">
        <f t="shared" si="256"/>
        <v>-</v>
      </c>
      <c r="S242" s="64">
        <f t="shared" si="295"/>
        <v>0</v>
      </c>
      <c r="T242" s="64" t="str">
        <f t="shared" si="296"/>
        <v>-</v>
      </c>
      <c r="U242" s="57" t="str">
        <f t="shared" si="257"/>
        <v>Payoff</v>
      </c>
      <c r="V242" s="56">
        <f t="shared" si="253"/>
        <v>198</v>
      </c>
      <c r="W242" s="64">
        <f t="shared" si="297"/>
        <v>0</v>
      </c>
      <c r="X242" s="64" t="str">
        <f t="shared" si="258"/>
        <v>-</v>
      </c>
      <c r="Y242" s="64">
        <f t="shared" si="259"/>
        <v>0</v>
      </c>
      <c r="Z242" s="64" t="str">
        <f t="shared" si="260"/>
        <v>-</v>
      </c>
      <c r="AA242" s="64" t="str">
        <f t="shared" si="298"/>
        <v>-</v>
      </c>
      <c r="AB242" s="64" t="str">
        <f t="shared" si="261"/>
        <v>-</v>
      </c>
      <c r="AC242" s="57" t="str">
        <f t="shared" si="299"/>
        <v>Payoff</v>
      </c>
      <c r="AD242" s="56">
        <f t="shared" si="254"/>
        <v>198</v>
      </c>
      <c r="AE242" s="64">
        <f t="shared" si="300"/>
        <v>0</v>
      </c>
      <c r="AF242" s="64" t="str">
        <f t="shared" si="262"/>
        <v>-</v>
      </c>
      <c r="AG242" s="64">
        <f t="shared" si="263"/>
        <v>0</v>
      </c>
      <c r="AH242" s="64" t="str">
        <f t="shared" si="264"/>
        <v>-</v>
      </c>
      <c r="AI242" s="64" t="str">
        <f t="shared" si="301"/>
        <v>-</v>
      </c>
      <c r="AJ242" s="64" t="str">
        <f t="shared" si="265"/>
        <v>-</v>
      </c>
      <c r="AK242" s="57" t="str">
        <f t="shared" si="302"/>
        <v>Payoff</v>
      </c>
      <c r="AL242" s="56">
        <f t="shared" si="245"/>
        <v>198</v>
      </c>
      <c r="AM242" s="64" t="str">
        <f t="shared" si="303"/>
        <v>-</v>
      </c>
      <c r="AN242" s="64" t="str">
        <f t="shared" si="266"/>
        <v>-</v>
      </c>
      <c r="AO242" s="64" t="str">
        <f t="shared" si="267"/>
        <v>-</v>
      </c>
      <c r="AP242" s="64" t="str">
        <f t="shared" si="268"/>
        <v>-</v>
      </c>
      <c r="AQ242" s="64" t="str">
        <f t="shared" si="304"/>
        <v>-</v>
      </c>
      <c r="AR242" s="64" t="str">
        <f t="shared" si="269"/>
        <v>-</v>
      </c>
      <c r="AS242" s="57" t="str">
        <f t="shared" si="305"/>
        <v>-</v>
      </c>
      <c r="AT242" s="56">
        <f t="shared" si="246"/>
        <v>198</v>
      </c>
      <c r="AU242" s="64" t="str">
        <f t="shared" si="306"/>
        <v>-</v>
      </c>
      <c r="AV242" s="64" t="str">
        <f t="shared" si="270"/>
        <v>-</v>
      </c>
      <c r="AW242" s="64" t="str">
        <f t="shared" si="271"/>
        <v>-</v>
      </c>
      <c r="AX242" s="64" t="str">
        <f t="shared" si="272"/>
        <v>-</v>
      </c>
      <c r="AY242" s="64" t="str">
        <f t="shared" si="307"/>
        <v>-</v>
      </c>
      <c r="AZ242" s="64" t="str">
        <f t="shared" si="273"/>
        <v>-</v>
      </c>
      <c r="BA242" s="57" t="str">
        <f t="shared" si="308"/>
        <v>-</v>
      </c>
      <c r="BB242" s="56">
        <f t="shared" si="247"/>
        <v>198</v>
      </c>
      <c r="BC242" s="64" t="str">
        <f t="shared" si="309"/>
        <v>-</v>
      </c>
      <c r="BD242" s="64" t="str">
        <f t="shared" si="274"/>
        <v>-</v>
      </c>
      <c r="BE242" s="64" t="str">
        <f t="shared" si="275"/>
        <v>-</v>
      </c>
      <c r="BF242" s="64" t="str">
        <f t="shared" si="276"/>
        <v>-</v>
      </c>
      <c r="BG242" s="64" t="str">
        <f t="shared" si="310"/>
        <v>-</v>
      </c>
      <c r="BH242" s="64" t="str">
        <f t="shared" si="277"/>
        <v>-</v>
      </c>
      <c r="BI242" s="57" t="str">
        <f t="shared" si="311"/>
        <v>-</v>
      </c>
      <c r="BJ242" s="56">
        <f t="shared" si="248"/>
        <v>198</v>
      </c>
      <c r="BK242" s="64" t="str">
        <f t="shared" si="312"/>
        <v>-</v>
      </c>
      <c r="BL242" s="64" t="str">
        <f t="shared" si="278"/>
        <v>-</v>
      </c>
      <c r="BM242" s="64" t="str">
        <f t="shared" si="279"/>
        <v>-</v>
      </c>
      <c r="BN242" s="64" t="str">
        <f t="shared" si="280"/>
        <v>-</v>
      </c>
      <c r="BO242" s="64" t="str">
        <f t="shared" si="313"/>
        <v>-</v>
      </c>
      <c r="BP242" s="64" t="str">
        <f t="shared" si="281"/>
        <v>-</v>
      </c>
      <c r="BQ242" s="57" t="str">
        <f t="shared" si="314"/>
        <v>-</v>
      </c>
      <c r="BR242" s="56">
        <f t="shared" si="249"/>
        <v>198</v>
      </c>
      <c r="BS242" s="64" t="str">
        <f t="shared" si="315"/>
        <v>-</v>
      </c>
      <c r="BT242" s="64" t="str">
        <f t="shared" si="282"/>
        <v>-</v>
      </c>
      <c r="BU242" s="64" t="str">
        <f t="shared" si="283"/>
        <v>-</v>
      </c>
      <c r="BV242" s="64" t="str">
        <f t="shared" si="284"/>
        <v>-</v>
      </c>
      <c r="BW242" s="64" t="str">
        <f t="shared" si="316"/>
        <v>-</v>
      </c>
      <c r="BX242" s="64" t="str">
        <f t="shared" si="285"/>
        <v>-</v>
      </c>
      <c r="BY242" s="57" t="str">
        <f t="shared" si="317"/>
        <v>-</v>
      </c>
      <c r="BZ242" s="56">
        <f t="shared" si="250"/>
        <v>198</v>
      </c>
      <c r="CA242" s="64" t="str">
        <f t="shared" si="318"/>
        <v>-</v>
      </c>
      <c r="CB242" s="64" t="str">
        <f t="shared" si="286"/>
        <v>-</v>
      </c>
      <c r="CC242" s="64" t="str">
        <f t="shared" si="287"/>
        <v>-</v>
      </c>
      <c r="CD242" s="64" t="str">
        <f t="shared" si="288"/>
        <v>-</v>
      </c>
      <c r="CE242" s="64" t="str">
        <f t="shared" si="319"/>
        <v>-</v>
      </c>
      <c r="CF242" s="64" t="str">
        <f t="shared" si="289"/>
        <v>-</v>
      </c>
      <c r="CG242" s="57" t="str">
        <f t="shared" si="320"/>
        <v>-</v>
      </c>
      <c r="CH242" s="56">
        <f t="shared" si="251"/>
        <v>198</v>
      </c>
      <c r="CI242" s="64" t="str">
        <f t="shared" si="321"/>
        <v>-</v>
      </c>
      <c r="CJ242" s="64" t="str">
        <f t="shared" si="290"/>
        <v>-</v>
      </c>
      <c r="CK242" s="64" t="str">
        <f t="shared" si="291"/>
        <v>-</v>
      </c>
      <c r="CL242" s="64" t="str">
        <f t="shared" si="292"/>
        <v>-</v>
      </c>
      <c r="CM242" s="64" t="str">
        <f t="shared" si="322"/>
        <v>-</v>
      </c>
      <c r="CN242" s="64" t="str">
        <f t="shared" si="293"/>
        <v>-</v>
      </c>
      <c r="CO242" s="57" t="str">
        <f t="shared" si="323"/>
        <v>-</v>
      </c>
    </row>
    <row r="243" spans="3:93" ht="18" customHeight="1" x14ac:dyDescent="0.25">
      <c r="C243" s="299"/>
      <c r="D243" s="240"/>
      <c r="E243" s="64"/>
      <c r="F243" s="240"/>
      <c r="G243" s="62"/>
      <c r="H243" s="62"/>
      <c r="I243" s="62"/>
      <c r="J243" s="62"/>
      <c r="K243" s="62"/>
      <c r="L243" s="62"/>
      <c r="M243" s="62"/>
      <c r="N243" s="62"/>
      <c r="O243" s="56">
        <f t="shared" si="252"/>
        <v>199</v>
      </c>
      <c r="P243" s="64">
        <f t="shared" si="294"/>
        <v>0</v>
      </c>
      <c r="Q243" s="64" t="str">
        <f t="shared" si="255"/>
        <v>-</v>
      </c>
      <c r="R243" s="64" t="str">
        <f t="shared" si="256"/>
        <v>-</v>
      </c>
      <c r="S243" s="64">
        <f t="shared" si="295"/>
        <v>0</v>
      </c>
      <c r="T243" s="64" t="str">
        <f t="shared" si="296"/>
        <v>-</v>
      </c>
      <c r="U243" s="57" t="str">
        <f t="shared" si="257"/>
        <v>Payoff</v>
      </c>
      <c r="V243" s="56">
        <f t="shared" si="253"/>
        <v>199</v>
      </c>
      <c r="W243" s="64">
        <f t="shared" si="297"/>
        <v>0</v>
      </c>
      <c r="X243" s="64" t="str">
        <f t="shared" si="258"/>
        <v>-</v>
      </c>
      <c r="Y243" s="64">
        <f t="shared" si="259"/>
        <v>0</v>
      </c>
      <c r="Z243" s="64" t="str">
        <f t="shared" si="260"/>
        <v>-</v>
      </c>
      <c r="AA243" s="64" t="str">
        <f t="shared" si="298"/>
        <v>-</v>
      </c>
      <c r="AB243" s="64" t="str">
        <f t="shared" si="261"/>
        <v>-</v>
      </c>
      <c r="AC243" s="57" t="str">
        <f t="shared" si="299"/>
        <v>Payoff</v>
      </c>
      <c r="AD243" s="56">
        <f t="shared" si="254"/>
        <v>199</v>
      </c>
      <c r="AE243" s="64">
        <f t="shared" si="300"/>
        <v>0</v>
      </c>
      <c r="AF243" s="64" t="str">
        <f t="shared" si="262"/>
        <v>-</v>
      </c>
      <c r="AG243" s="64">
        <f t="shared" si="263"/>
        <v>0</v>
      </c>
      <c r="AH243" s="64" t="str">
        <f t="shared" si="264"/>
        <v>-</v>
      </c>
      <c r="AI243" s="64" t="str">
        <f t="shared" si="301"/>
        <v>-</v>
      </c>
      <c r="AJ243" s="64" t="str">
        <f t="shared" si="265"/>
        <v>-</v>
      </c>
      <c r="AK243" s="57" t="str">
        <f t="shared" si="302"/>
        <v>Payoff</v>
      </c>
      <c r="AL243" s="56">
        <f t="shared" si="245"/>
        <v>199</v>
      </c>
      <c r="AM243" s="64" t="str">
        <f t="shared" si="303"/>
        <v>-</v>
      </c>
      <c r="AN243" s="64" t="str">
        <f t="shared" si="266"/>
        <v>-</v>
      </c>
      <c r="AO243" s="64" t="str">
        <f t="shared" si="267"/>
        <v>-</v>
      </c>
      <c r="AP243" s="64" t="str">
        <f t="shared" si="268"/>
        <v>-</v>
      </c>
      <c r="AQ243" s="64" t="str">
        <f t="shared" si="304"/>
        <v>-</v>
      </c>
      <c r="AR243" s="64" t="str">
        <f t="shared" si="269"/>
        <v>-</v>
      </c>
      <c r="AS243" s="57" t="str">
        <f t="shared" si="305"/>
        <v>-</v>
      </c>
      <c r="AT243" s="56">
        <f t="shared" si="246"/>
        <v>199</v>
      </c>
      <c r="AU243" s="64" t="str">
        <f t="shared" si="306"/>
        <v>-</v>
      </c>
      <c r="AV243" s="64" t="str">
        <f t="shared" si="270"/>
        <v>-</v>
      </c>
      <c r="AW243" s="64" t="str">
        <f t="shared" si="271"/>
        <v>-</v>
      </c>
      <c r="AX243" s="64" t="str">
        <f t="shared" si="272"/>
        <v>-</v>
      </c>
      <c r="AY243" s="64" t="str">
        <f t="shared" si="307"/>
        <v>-</v>
      </c>
      <c r="AZ243" s="64" t="str">
        <f t="shared" si="273"/>
        <v>-</v>
      </c>
      <c r="BA243" s="57" t="str">
        <f t="shared" si="308"/>
        <v>-</v>
      </c>
      <c r="BB243" s="56">
        <f t="shared" si="247"/>
        <v>199</v>
      </c>
      <c r="BC243" s="64" t="str">
        <f t="shared" si="309"/>
        <v>-</v>
      </c>
      <c r="BD243" s="64" t="str">
        <f t="shared" si="274"/>
        <v>-</v>
      </c>
      <c r="BE243" s="64" t="str">
        <f t="shared" si="275"/>
        <v>-</v>
      </c>
      <c r="BF243" s="64" t="str">
        <f t="shared" si="276"/>
        <v>-</v>
      </c>
      <c r="BG243" s="64" t="str">
        <f t="shared" si="310"/>
        <v>-</v>
      </c>
      <c r="BH243" s="64" t="str">
        <f t="shared" si="277"/>
        <v>-</v>
      </c>
      <c r="BI243" s="57" t="str">
        <f t="shared" si="311"/>
        <v>-</v>
      </c>
      <c r="BJ243" s="56">
        <f t="shared" si="248"/>
        <v>199</v>
      </c>
      <c r="BK243" s="64" t="str">
        <f t="shared" si="312"/>
        <v>-</v>
      </c>
      <c r="BL243" s="64" t="str">
        <f t="shared" si="278"/>
        <v>-</v>
      </c>
      <c r="BM243" s="64" t="str">
        <f t="shared" si="279"/>
        <v>-</v>
      </c>
      <c r="BN243" s="64" t="str">
        <f t="shared" si="280"/>
        <v>-</v>
      </c>
      <c r="BO243" s="64" t="str">
        <f t="shared" si="313"/>
        <v>-</v>
      </c>
      <c r="BP243" s="64" t="str">
        <f t="shared" si="281"/>
        <v>-</v>
      </c>
      <c r="BQ243" s="57" t="str">
        <f t="shared" si="314"/>
        <v>-</v>
      </c>
      <c r="BR243" s="56">
        <f t="shared" si="249"/>
        <v>199</v>
      </c>
      <c r="BS243" s="64" t="str">
        <f t="shared" si="315"/>
        <v>-</v>
      </c>
      <c r="BT243" s="64" t="str">
        <f t="shared" si="282"/>
        <v>-</v>
      </c>
      <c r="BU243" s="64" t="str">
        <f t="shared" si="283"/>
        <v>-</v>
      </c>
      <c r="BV243" s="64" t="str">
        <f t="shared" si="284"/>
        <v>-</v>
      </c>
      <c r="BW243" s="64" t="str">
        <f t="shared" si="316"/>
        <v>-</v>
      </c>
      <c r="BX243" s="64" t="str">
        <f t="shared" si="285"/>
        <v>-</v>
      </c>
      <c r="BY243" s="57" t="str">
        <f t="shared" si="317"/>
        <v>-</v>
      </c>
      <c r="BZ243" s="56">
        <f t="shared" si="250"/>
        <v>199</v>
      </c>
      <c r="CA243" s="64" t="str">
        <f t="shared" si="318"/>
        <v>-</v>
      </c>
      <c r="CB243" s="64" t="str">
        <f t="shared" si="286"/>
        <v>-</v>
      </c>
      <c r="CC243" s="64" t="str">
        <f t="shared" si="287"/>
        <v>-</v>
      </c>
      <c r="CD243" s="64" t="str">
        <f t="shared" si="288"/>
        <v>-</v>
      </c>
      <c r="CE243" s="64" t="str">
        <f t="shared" si="319"/>
        <v>-</v>
      </c>
      <c r="CF243" s="64" t="str">
        <f t="shared" si="289"/>
        <v>-</v>
      </c>
      <c r="CG243" s="57" t="str">
        <f t="shared" si="320"/>
        <v>-</v>
      </c>
      <c r="CH243" s="56">
        <f t="shared" si="251"/>
        <v>199</v>
      </c>
      <c r="CI243" s="64" t="str">
        <f t="shared" si="321"/>
        <v>-</v>
      </c>
      <c r="CJ243" s="64" t="str">
        <f t="shared" si="290"/>
        <v>-</v>
      </c>
      <c r="CK243" s="64" t="str">
        <f t="shared" si="291"/>
        <v>-</v>
      </c>
      <c r="CL243" s="64" t="str">
        <f t="shared" si="292"/>
        <v>-</v>
      </c>
      <c r="CM243" s="64" t="str">
        <f t="shared" si="322"/>
        <v>-</v>
      </c>
      <c r="CN243" s="64" t="str">
        <f t="shared" si="293"/>
        <v>-</v>
      </c>
      <c r="CO243" s="57" t="str">
        <f t="shared" si="323"/>
        <v>-</v>
      </c>
    </row>
    <row r="244" spans="3:93" ht="18" customHeight="1" x14ac:dyDescent="0.25">
      <c r="C244" s="299"/>
      <c r="D244" s="240"/>
      <c r="E244" s="64"/>
      <c r="F244" s="240"/>
      <c r="G244" s="62"/>
      <c r="H244" s="62"/>
      <c r="I244" s="62"/>
      <c r="J244" s="62"/>
      <c r="K244" s="62"/>
      <c r="L244" s="62"/>
      <c r="M244" s="62"/>
      <c r="N244" s="62"/>
      <c r="O244" s="56">
        <f t="shared" si="252"/>
        <v>200</v>
      </c>
      <c r="P244" s="64">
        <f t="shared" si="294"/>
        <v>0</v>
      </c>
      <c r="Q244" s="64" t="str">
        <f t="shared" si="255"/>
        <v>-</v>
      </c>
      <c r="R244" s="64" t="str">
        <f t="shared" si="256"/>
        <v>-</v>
      </c>
      <c r="S244" s="64">
        <f t="shared" si="295"/>
        <v>0</v>
      </c>
      <c r="T244" s="64" t="str">
        <f t="shared" si="296"/>
        <v>-</v>
      </c>
      <c r="U244" s="57" t="str">
        <f t="shared" si="257"/>
        <v>Payoff</v>
      </c>
      <c r="V244" s="56">
        <f t="shared" si="253"/>
        <v>200</v>
      </c>
      <c r="W244" s="64">
        <f t="shared" si="297"/>
        <v>0</v>
      </c>
      <c r="X244" s="64" t="str">
        <f t="shared" si="258"/>
        <v>-</v>
      </c>
      <c r="Y244" s="64">
        <f t="shared" si="259"/>
        <v>0</v>
      </c>
      <c r="Z244" s="64" t="str">
        <f t="shared" si="260"/>
        <v>-</v>
      </c>
      <c r="AA244" s="64" t="str">
        <f t="shared" si="298"/>
        <v>-</v>
      </c>
      <c r="AB244" s="64" t="str">
        <f t="shared" si="261"/>
        <v>-</v>
      </c>
      <c r="AC244" s="57" t="str">
        <f t="shared" si="299"/>
        <v>Payoff</v>
      </c>
      <c r="AD244" s="56">
        <f t="shared" si="254"/>
        <v>200</v>
      </c>
      <c r="AE244" s="64">
        <f t="shared" si="300"/>
        <v>0</v>
      </c>
      <c r="AF244" s="64" t="str">
        <f t="shared" si="262"/>
        <v>-</v>
      </c>
      <c r="AG244" s="64">
        <f t="shared" si="263"/>
        <v>0</v>
      </c>
      <c r="AH244" s="64" t="str">
        <f t="shared" si="264"/>
        <v>-</v>
      </c>
      <c r="AI244" s="64" t="str">
        <f t="shared" si="301"/>
        <v>-</v>
      </c>
      <c r="AJ244" s="64" t="str">
        <f t="shared" si="265"/>
        <v>-</v>
      </c>
      <c r="AK244" s="57" t="str">
        <f t="shared" si="302"/>
        <v>Payoff</v>
      </c>
      <c r="AL244" s="56">
        <f t="shared" si="245"/>
        <v>200</v>
      </c>
      <c r="AM244" s="64" t="str">
        <f t="shared" si="303"/>
        <v>-</v>
      </c>
      <c r="AN244" s="64" t="str">
        <f t="shared" si="266"/>
        <v>-</v>
      </c>
      <c r="AO244" s="64" t="str">
        <f t="shared" si="267"/>
        <v>-</v>
      </c>
      <c r="AP244" s="64" t="str">
        <f t="shared" si="268"/>
        <v>-</v>
      </c>
      <c r="AQ244" s="64" t="str">
        <f t="shared" si="304"/>
        <v>-</v>
      </c>
      <c r="AR244" s="64" t="str">
        <f t="shared" si="269"/>
        <v>-</v>
      </c>
      <c r="AS244" s="57" t="str">
        <f t="shared" si="305"/>
        <v>-</v>
      </c>
      <c r="AT244" s="56">
        <f t="shared" si="246"/>
        <v>200</v>
      </c>
      <c r="AU244" s="64" t="str">
        <f t="shared" si="306"/>
        <v>-</v>
      </c>
      <c r="AV244" s="64" t="str">
        <f t="shared" si="270"/>
        <v>-</v>
      </c>
      <c r="AW244" s="64" t="str">
        <f t="shared" si="271"/>
        <v>-</v>
      </c>
      <c r="AX244" s="64" t="str">
        <f t="shared" si="272"/>
        <v>-</v>
      </c>
      <c r="AY244" s="64" t="str">
        <f t="shared" si="307"/>
        <v>-</v>
      </c>
      <c r="AZ244" s="64" t="str">
        <f t="shared" si="273"/>
        <v>-</v>
      </c>
      <c r="BA244" s="57" t="str">
        <f t="shared" si="308"/>
        <v>-</v>
      </c>
      <c r="BB244" s="56">
        <f t="shared" si="247"/>
        <v>200</v>
      </c>
      <c r="BC244" s="64" t="str">
        <f t="shared" si="309"/>
        <v>-</v>
      </c>
      <c r="BD244" s="64" t="str">
        <f t="shared" si="274"/>
        <v>-</v>
      </c>
      <c r="BE244" s="64" t="str">
        <f t="shared" si="275"/>
        <v>-</v>
      </c>
      <c r="BF244" s="64" t="str">
        <f t="shared" si="276"/>
        <v>-</v>
      </c>
      <c r="BG244" s="64" t="str">
        <f t="shared" si="310"/>
        <v>-</v>
      </c>
      <c r="BH244" s="64" t="str">
        <f t="shared" si="277"/>
        <v>-</v>
      </c>
      <c r="BI244" s="57" t="str">
        <f t="shared" si="311"/>
        <v>-</v>
      </c>
      <c r="BJ244" s="56">
        <f t="shared" si="248"/>
        <v>200</v>
      </c>
      <c r="BK244" s="64" t="str">
        <f t="shared" si="312"/>
        <v>-</v>
      </c>
      <c r="BL244" s="64" t="str">
        <f t="shared" si="278"/>
        <v>-</v>
      </c>
      <c r="BM244" s="64" t="str">
        <f t="shared" si="279"/>
        <v>-</v>
      </c>
      <c r="BN244" s="64" t="str">
        <f t="shared" si="280"/>
        <v>-</v>
      </c>
      <c r="BO244" s="64" t="str">
        <f t="shared" si="313"/>
        <v>-</v>
      </c>
      <c r="BP244" s="64" t="str">
        <f t="shared" si="281"/>
        <v>-</v>
      </c>
      <c r="BQ244" s="57" t="str">
        <f t="shared" si="314"/>
        <v>-</v>
      </c>
      <c r="BR244" s="56">
        <f t="shared" si="249"/>
        <v>200</v>
      </c>
      <c r="BS244" s="64" t="str">
        <f t="shared" si="315"/>
        <v>-</v>
      </c>
      <c r="BT244" s="64" t="str">
        <f t="shared" si="282"/>
        <v>-</v>
      </c>
      <c r="BU244" s="64" t="str">
        <f t="shared" si="283"/>
        <v>-</v>
      </c>
      <c r="BV244" s="64" t="str">
        <f t="shared" si="284"/>
        <v>-</v>
      </c>
      <c r="BW244" s="64" t="str">
        <f t="shared" si="316"/>
        <v>-</v>
      </c>
      <c r="BX244" s="64" t="str">
        <f t="shared" si="285"/>
        <v>-</v>
      </c>
      <c r="BY244" s="57" t="str">
        <f t="shared" si="317"/>
        <v>-</v>
      </c>
      <c r="BZ244" s="56">
        <f t="shared" si="250"/>
        <v>200</v>
      </c>
      <c r="CA244" s="64" t="str">
        <f t="shared" si="318"/>
        <v>-</v>
      </c>
      <c r="CB244" s="64" t="str">
        <f t="shared" si="286"/>
        <v>-</v>
      </c>
      <c r="CC244" s="64" t="str">
        <f t="shared" si="287"/>
        <v>-</v>
      </c>
      <c r="CD244" s="64" t="str">
        <f t="shared" si="288"/>
        <v>-</v>
      </c>
      <c r="CE244" s="64" t="str">
        <f t="shared" si="319"/>
        <v>-</v>
      </c>
      <c r="CF244" s="64" t="str">
        <f t="shared" si="289"/>
        <v>-</v>
      </c>
      <c r="CG244" s="57" t="str">
        <f t="shared" si="320"/>
        <v>-</v>
      </c>
      <c r="CH244" s="56">
        <f t="shared" si="251"/>
        <v>200</v>
      </c>
      <c r="CI244" s="64" t="str">
        <f t="shared" si="321"/>
        <v>-</v>
      </c>
      <c r="CJ244" s="64" t="str">
        <f t="shared" si="290"/>
        <v>-</v>
      </c>
      <c r="CK244" s="64" t="str">
        <f t="shared" si="291"/>
        <v>-</v>
      </c>
      <c r="CL244" s="64" t="str">
        <f t="shared" si="292"/>
        <v>-</v>
      </c>
      <c r="CM244" s="64" t="str">
        <f t="shared" si="322"/>
        <v>-</v>
      </c>
      <c r="CN244" s="64" t="str">
        <f t="shared" si="293"/>
        <v>-</v>
      </c>
      <c r="CO244" s="57" t="str">
        <f t="shared" si="323"/>
        <v>-</v>
      </c>
    </row>
    <row r="245" spans="3:93" ht="18" customHeight="1" x14ac:dyDescent="0.25">
      <c r="C245" s="299"/>
      <c r="D245" s="240"/>
      <c r="E245" s="64"/>
      <c r="F245" s="240"/>
      <c r="G245" s="62"/>
      <c r="H245" s="62"/>
      <c r="I245" s="62"/>
      <c r="J245" s="62"/>
      <c r="K245" s="62"/>
      <c r="L245" s="62"/>
      <c r="M245" s="62"/>
      <c r="N245" s="62"/>
      <c r="O245" s="56">
        <f t="shared" si="252"/>
        <v>201</v>
      </c>
      <c r="P245" s="64">
        <f t="shared" si="294"/>
        <v>0</v>
      </c>
      <c r="Q245" s="64" t="str">
        <f t="shared" si="255"/>
        <v>-</v>
      </c>
      <c r="R245" s="64" t="str">
        <f t="shared" si="256"/>
        <v>-</v>
      </c>
      <c r="S245" s="64">
        <f t="shared" si="295"/>
        <v>0</v>
      </c>
      <c r="T245" s="64" t="str">
        <f t="shared" si="296"/>
        <v>-</v>
      </c>
      <c r="U245" s="57" t="str">
        <f t="shared" si="257"/>
        <v>Payoff</v>
      </c>
      <c r="V245" s="56">
        <f t="shared" si="253"/>
        <v>201</v>
      </c>
      <c r="W245" s="64">
        <f t="shared" si="297"/>
        <v>0</v>
      </c>
      <c r="X245" s="64" t="str">
        <f t="shared" si="258"/>
        <v>-</v>
      </c>
      <c r="Y245" s="64">
        <f t="shared" si="259"/>
        <v>0</v>
      </c>
      <c r="Z245" s="64" t="str">
        <f t="shared" si="260"/>
        <v>-</v>
      </c>
      <c r="AA245" s="64" t="str">
        <f t="shared" si="298"/>
        <v>-</v>
      </c>
      <c r="AB245" s="64" t="str">
        <f t="shared" si="261"/>
        <v>-</v>
      </c>
      <c r="AC245" s="57" t="str">
        <f t="shared" si="299"/>
        <v>Payoff</v>
      </c>
      <c r="AD245" s="56">
        <f t="shared" si="254"/>
        <v>201</v>
      </c>
      <c r="AE245" s="64">
        <f t="shared" si="300"/>
        <v>0</v>
      </c>
      <c r="AF245" s="64" t="str">
        <f t="shared" si="262"/>
        <v>-</v>
      </c>
      <c r="AG245" s="64">
        <f t="shared" si="263"/>
        <v>0</v>
      </c>
      <c r="AH245" s="64" t="str">
        <f t="shared" si="264"/>
        <v>-</v>
      </c>
      <c r="AI245" s="64" t="str">
        <f t="shared" si="301"/>
        <v>-</v>
      </c>
      <c r="AJ245" s="64" t="str">
        <f t="shared" si="265"/>
        <v>-</v>
      </c>
      <c r="AK245" s="57" t="str">
        <f t="shared" si="302"/>
        <v>Payoff</v>
      </c>
      <c r="AL245" s="56">
        <f t="shared" si="245"/>
        <v>201</v>
      </c>
      <c r="AM245" s="64" t="str">
        <f t="shared" si="303"/>
        <v>-</v>
      </c>
      <c r="AN245" s="64" t="str">
        <f t="shared" si="266"/>
        <v>-</v>
      </c>
      <c r="AO245" s="64" t="str">
        <f t="shared" si="267"/>
        <v>-</v>
      </c>
      <c r="AP245" s="64" t="str">
        <f t="shared" si="268"/>
        <v>-</v>
      </c>
      <c r="AQ245" s="64" t="str">
        <f t="shared" si="304"/>
        <v>-</v>
      </c>
      <c r="AR245" s="64" t="str">
        <f t="shared" si="269"/>
        <v>-</v>
      </c>
      <c r="AS245" s="57" t="str">
        <f t="shared" si="305"/>
        <v>-</v>
      </c>
      <c r="AT245" s="56">
        <f t="shared" si="246"/>
        <v>201</v>
      </c>
      <c r="AU245" s="64" t="str">
        <f t="shared" si="306"/>
        <v>-</v>
      </c>
      <c r="AV245" s="64" t="str">
        <f t="shared" si="270"/>
        <v>-</v>
      </c>
      <c r="AW245" s="64" t="str">
        <f t="shared" si="271"/>
        <v>-</v>
      </c>
      <c r="AX245" s="64" t="str">
        <f t="shared" si="272"/>
        <v>-</v>
      </c>
      <c r="AY245" s="64" t="str">
        <f t="shared" si="307"/>
        <v>-</v>
      </c>
      <c r="AZ245" s="64" t="str">
        <f t="shared" si="273"/>
        <v>-</v>
      </c>
      <c r="BA245" s="57" t="str">
        <f t="shared" si="308"/>
        <v>-</v>
      </c>
      <c r="BB245" s="56">
        <f t="shared" si="247"/>
        <v>201</v>
      </c>
      <c r="BC245" s="64" t="str">
        <f t="shared" si="309"/>
        <v>-</v>
      </c>
      <c r="BD245" s="64" t="str">
        <f t="shared" si="274"/>
        <v>-</v>
      </c>
      <c r="BE245" s="64" t="str">
        <f t="shared" si="275"/>
        <v>-</v>
      </c>
      <c r="BF245" s="64" t="str">
        <f t="shared" si="276"/>
        <v>-</v>
      </c>
      <c r="BG245" s="64" t="str">
        <f t="shared" si="310"/>
        <v>-</v>
      </c>
      <c r="BH245" s="64" t="str">
        <f t="shared" si="277"/>
        <v>-</v>
      </c>
      <c r="BI245" s="57" t="str">
        <f t="shared" si="311"/>
        <v>-</v>
      </c>
      <c r="BJ245" s="56">
        <f t="shared" si="248"/>
        <v>201</v>
      </c>
      <c r="BK245" s="64" t="str">
        <f t="shared" si="312"/>
        <v>-</v>
      </c>
      <c r="BL245" s="64" t="str">
        <f t="shared" si="278"/>
        <v>-</v>
      </c>
      <c r="BM245" s="64" t="str">
        <f t="shared" si="279"/>
        <v>-</v>
      </c>
      <c r="BN245" s="64" t="str">
        <f t="shared" si="280"/>
        <v>-</v>
      </c>
      <c r="BO245" s="64" t="str">
        <f t="shared" si="313"/>
        <v>-</v>
      </c>
      <c r="BP245" s="64" t="str">
        <f t="shared" si="281"/>
        <v>-</v>
      </c>
      <c r="BQ245" s="57" t="str">
        <f t="shared" si="314"/>
        <v>-</v>
      </c>
      <c r="BR245" s="56">
        <f t="shared" si="249"/>
        <v>201</v>
      </c>
      <c r="BS245" s="64" t="str">
        <f t="shared" si="315"/>
        <v>-</v>
      </c>
      <c r="BT245" s="64" t="str">
        <f t="shared" si="282"/>
        <v>-</v>
      </c>
      <c r="BU245" s="64" t="str">
        <f t="shared" si="283"/>
        <v>-</v>
      </c>
      <c r="BV245" s="64" t="str">
        <f t="shared" si="284"/>
        <v>-</v>
      </c>
      <c r="BW245" s="64" t="str">
        <f t="shared" si="316"/>
        <v>-</v>
      </c>
      <c r="BX245" s="64" t="str">
        <f t="shared" si="285"/>
        <v>-</v>
      </c>
      <c r="BY245" s="57" t="str">
        <f t="shared" si="317"/>
        <v>-</v>
      </c>
      <c r="BZ245" s="56">
        <f t="shared" si="250"/>
        <v>201</v>
      </c>
      <c r="CA245" s="64" t="str">
        <f t="shared" si="318"/>
        <v>-</v>
      </c>
      <c r="CB245" s="64" t="str">
        <f t="shared" si="286"/>
        <v>-</v>
      </c>
      <c r="CC245" s="64" t="str">
        <f t="shared" si="287"/>
        <v>-</v>
      </c>
      <c r="CD245" s="64" t="str">
        <f t="shared" si="288"/>
        <v>-</v>
      </c>
      <c r="CE245" s="64" t="str">
        <f t="shared" si="319"/>
        <v>-</v>
      </c>
      <c r="CF245" s="64" t="str">
        <f t="shared" si="289"/>
        <v>-</v>
      </c>
      <c r="CG245" s="57" t="str">
        <f t="shared" si="320"/>
        <v>-</v>
      </c>
      <c r="CH245" s="56">
        <f t="shared" si="251"/>
        <v>201</v>
      </c>
      <c r="CI245" s="64" t="str">
        <f t="shared" si="321"/>
        <v>-</v>
      </c>
      <c r="CJ245" s="64" t="str">
        <f t="shared" si="290"/>
        <v>-</v>
      </c>
      <c r="CK245" s="64" t="str">
        <f t="shared" si="291"/>
        <v>-</v>
      </c>
      <c r="CL245" s="64" t="str">
        <f t="shared" si="292"/>
        <v>-</v>
      </c>
      <c r="CM245" s="64" t="str">
        <f t="shared" si="322"/>
        <v>-</v>
      </c>
      <c r="CN245" s="64" t="str">
        <f t="shared" si="293"/>
        <v>-</v>
      </c>
      <c r="CO245" s="57" t="str">
        <f t="shared" si="323"/>
        <v>-</v>
      </c>
    </row>
    <row r="246" spans="3:93" ht="18" customHeight="1" x14ac:dyDescent="0.25">
      <c r="C246" s="299"/>
      <c r="D246" s="240"/>
      <c r="E246" s="64"/>
      <c r="F246" s="240"/>
      <c r="G246" s="62"/>
      <c r="H246" s="62"/>
      <c r="I246" s="62"/>
      <c r="J246" s="62"/>
      <c r="K246" s="62"/>
      <c r="L246" s="62"/>
      <c r="M246" s="62"/>
      <c r="N246" s="62"/>
      <c r="O246" s="56">
        <f t="shared" si="252"/>
        <v>202</v>
      </c>
      <c r="P246" s="64">
        <f t="shared" si="294"/>
        <v>0</v>
      </c>
      <c r="Q246" s="64" t="str">
        <f t="shared" si="255"/>
        <v>-</v>
      </c>
      <c r="R246" s="64" t="str">
        <f t="shared" si="256"/>
        <v>-</v>
      </c>
      <c r="S246" s="64">
        <f t="shared" si="295"/>
        <v>0</v>
      </c>
      <c r="T246" s="64" t="str">
        <f t="shared" si="296"/>
        <v>-</v>
      </c>
      <c r="U246" s="57" t="str">
        <f t="shared" si="257"/>
        <v>Payoff</v>
      </c>
      <c r="V246" s="56">
        <f t="shared" si="253"/>
        <v>202</v>
      </c>
      <c r="W246" s="64">
        <f t="shared" si="297"/>
        <v>0</v>
      </c>
      <c r="X246" s="64" t="str">
        <f t="shared" si="258"/>
        <v>-</v>
      </c>
      <c r="Y246" s="64">
        <f t="shared" si="259"/>
        <v>0</v>
      </c>
      <c r="Z246" s="64" t="str">
        <f t="shared" si="260"/>
        <v>-</v>
      </c>
      <c r="AA246" s="64" t="str">
        <f t="shared" si="298"/>
        <v>-</v>
      </c>
      <c r="AB246" s="64" t="str">
        <f t="shared" si="261"/>
        <v>-</v>
      </c>
      <c r="AC246" s="57" t="str">
        <f t="shared" si="299"/>
        <v>Payoff</v>
      </c>
      <c r="AD246" s="56">
        <f t="shared" si="254"/>
        <v>202</v>
      </c>
      <c r="AE246" s="64">
        <f t="shared" si="300"/>
        <v>0</v>
      </c>
      <c r="AF246" s="64" t="str">
        <f t="shared" si="262"/>
        <v>-</v>
      </c>
      <c r="AG246" s="64">
        <f t="shared" si="263"/>
        <v>0</v>
      </c>
      <c r="AH246" s="64" t="str">
        <f t="shared" si="264"/>
        <v>-</v>
      </c>
      <c r="AI246" s="64" t="str">
        <f t="shared" si="301"/>
        <v>-</v>
      </c>
      <c r="AJ246" s="64" t="str">
        <f t="shared" si="265"/>
        <v>-</v>
      </c>
      <c r="AK246" s="57" t="str">
        <f t="shared" si="302"/>
        <v>Payoff</v>
      </c>
      <c r="AL246" s="56">
        <f t="shared" si="245"/>
        <v>202</v>
      </c>
      <c r="AM246" s="64" t="str">
        <f t="shared" si="303"/>
        <v>-</v>
      </c>
      <c r="AN246" s="64" t="str">
        <f t="shared" si="266"/>
        <v>-</v>
      </c>
      <c r="AO246" s="64" t="str">
        <f t="shared" si="267"/>
        <v>-</v>
      </c>
      <c r="AP246" s="64" t="str">
        <f t="shared" si="268"/>
        <v>-</v>
      </c>
      <c r="AQ246" s="64" t="str">
        <f t="shared" si="304"/>
        <v>-</v>
      </c>
      <c r="AR246" s="64" t="str">
        <f t="shared" si="269"/>
        <v>-</v>
      </c>
      <c r="AS246" s="57" t="str">
        <f t="shared" si="305"/>
        <v>-</v>
      </c>
      <c r="AT246" s="56">
        <f t="shared" si="246"/>
        <v>202</v>
      </c>
      <c r="AU246" s="64" t="str">
        <f t="shared" si="306"/>
        <v>-</v>
      </c>
      <c r="AV246" s="64" t="str">
        <f t="shared" si="270"/>
        <v>-</v>
      </c>
      <c r="AW246" s="64" t="str">
        <f t="shared" si="271"/>
        <v>-</v>
      </c>
      <c r="AX246" s="64" t="str">
        <f t="shared" si="272"/>
        <v>-</v>
      </c>
      <c r="AY246" s="64" t="str">
        <f t="shared" si="307"/>
        <v>-</v>
      </c>
      <c r="AZ246" s="64" t="str">
        <f t="shared" si="273"/>
        <v>-</v>
      </c>
      <c r="BA246" s="57" t="str">
        <f t="shared" si="308"/>
        <v>-</v>
      </c>
      <c r="BB246" s="56">
        <f t="shared" si="247"/>
        <v>202</v>
      </c>
      <c r="BC246" s="64" t="str">
        <f t="shared" si="309"/>
        <v>-</v>
      </c>
      <c r="BD246" s="64" t="str">
        <f t="shared" si="274"/>
        <v>-</v>
      </c>
      <c r="BE246" s="64" t="str">
        <f t="shared" si="275"/>
        <v>-</v>
      </c>
      <c r="BF246" s="64" t="str">
        <f t="shared" si="276"/>
        <v>-</v>
      </c>
      <c r="BG246" s="64" t="str">
        <f t="shared" si="310"/>
        <v>-</v>
      </c>
      <c r="BH246" s="64" t="str">
        <f t="shared" si="277"/>
        <v>-</v>
      </c>
      <c r="BI246" s="57" t="str">
        <f t="shared" si="311"/>
        <v>-</v>
      </c>
      <c r="BJ246" s="56">
        <f t="shared" si="248"/>
        <v>202</v>
      </c>
      <c r="BK246" s="64" t="str">
        <f t="shared" si="312"/>
        <v>-</v>
      </c>
      <c r="BL246" s="64" t="str">
        <f t="shared" si="278"/>
        <v>-</v>
      </c>
      <c r="BM246" s="64" t="str">
        <f t="shared" si="279"/>
        <v>-</v>
      </c>
      <c r="BN246" s="64" t="str">
        <f t="shared" si="280"/>
        <v>-</v>
      </c>
      <c r="BO246" s="64" t="str">
        <f t="shared" si="313"/>
        <v>-</v>
      </c>
      <c r="BP246" s="64" t="str">
        <f t="shared" si="281"/>
        <v>-</v>
      </c>
      <c r="BQ246" s="57" t="str">
        <f t="shared" si="314"/>
        <v>-</v>
      </c>
      <c r="BR246" s="56">
        <f t="shared" si="249"/>
        <v>202</v>
      </c>
      <c r="BS246" s="64" t="str">
        <f t="shared" si="315"/>
        <v>-</v>
      </c>
      <c r="BT246" s="64" t="str">
        <f t="shared" si="282"/>
        <v>-</v>
      </c>
      <c r="BU246" s="64" t="str">
        <f t="shared" si="283"/>
        <v>-</v>
      </c>
      <c r="BV246" s="64" t="str">
        <f t="shared" si="284"/>
        <v>-</v>
      </c>
      <c r="BW246" s="64" t="str">
        <f t="shared" si="316"/>
        <v>-</v>
      </c>
      <c r="BX246" s="64" t="str">
        <f t="shared" si="285"/>
        <v>-</v>
      </c>
      <c r="BY246" s="57" t="str">
        <f t="shared" si="317"/>
        <v>-</v>
      </c>
      <c r="BZ246" s="56">
        <f t="shared" si="250"/>
        <v>202</v>
      </c>
      <c r="CA246" s="64" t="str">
        <f t="shared" si="318"/>
        <v>-</v>
      </c>
      <c r="CB246" s="64" t="str">
        <f t="shared" si="286"/>
        <v>-</v>
      </c>
      <c r="CC246" s="64" t="str">
        <f t="shared" si="287"/>
        <v>-</v>
      </c>
      <c r="CD246" s="64" t="str">
        <f t="shared" si="288"/>
        <v>-</v>
      </c>
      <c r="CE246" s="64" t="str">
        <f t="shared" si="319"/>
        <v>-</v>
      </c>
      <c r="CF246" s="64" t="str">
        <f t="shared" si="289"/>
        <v>-</v>
      </c>
      <c r="CG246" s="57" t="str">
        <f t="shared" si="320"/>
        <v>-</v>
      </c>
      <c r="CH246" s="56">
        <f t="shared" si="251"/>
        <v>202</v>
      </c>
      <c r="CI246" s="64" t="str">
        <f t="shared" si="321"/>
        <v>-</v>
      </c>
      <c r="CJ246" s="64" t="str">
        <f t="shared" si="290"/>
        <v>-</v>
      </c>
      <c r="CK246" s="64" t="str">
        <f t="shared" si="291"/>
        <v>-</v>
      </c>
      <c r="CL246" s="64" t="str">
        <f t="shared" si="292"/>
        <v>-</v>
      </c>
      <c r="CM246" s="64" t="str">
        <f t="shared" si="322"/>
        <v>-</v>
      </c>
      <c r="CN246" s="64" t="str">
        <f t="shared" si="293"/>
        <v>-</v>
      </c>
      <c r="CO246" s="57" t="str">
        <f t="shared" si="323"/>
        <v>-</v>
      </c>
    </row>
    <row r="247" spans="3:93" ht="18" customHeight="1" x14ac:dyDescent="0.25">
      <c r="C247" s="299"/>
      <c r="D247" s="240"/>
      <c r="E247" s="64"/>
      <c r="F247" s="240"/>
      <c r="G247" s="62"/>
      <c r="H247" s="62"/>
      <c r="I247" s="62"/>
      <c r="J247" s="62"/>
      <c r="K247" s="62"/>
      <c r="L247" s="62"/>
      <c r="M247" s="62"/>
      <c r="N247" s="62"/>
      <c r="O247" s="56">
        <f t="shared" si="252"/>
        <v>203</v>
      </c>
      <c r="P247" s="64">
        <f t="shared" si="294"/>
        <v>0</v>
      </c>
      <c r="Q247" s="64" t="str">
        <f t="shared" si="255"/>
        <v>-</v>
      </c>
      <c r="R247" s="64" t="str">
        <f t="shared" si="256"/>
        <v>-</v>
      </c>
      <c r="S247" s="64">
        <f t="shared" si="295"/>
        <v>0</v>
      </c>
      <c r="T247" s="64" t="str">
        <f t="shared" si="296"/>
        <v>-</v>
      </c>
      <c r="U247" s="57" t="str">
        <f t="shared" si="257"/>
        <v>Payoff</v>
      </c>
      <c r="V247" s="56">
        <f t="shared" si="253"/>
        <v>203</v>
      </c>
      <c r="W247" s="64">
        <f t="shared" si="297"/>
        <v>0</v>
      </c>
      <c r="X247" s="64" t="str">
        <f t="shared" si="258"/>
        <v>-</v>
      </c>
      <c r="Y247" s="64">
        <f t="shared" si="259"/>
        <v>0</v>
      </c>
      <c r="Z247" s="64" t="str">
        <f t="shared" si="260"/>
        <v>-</v>
      </c>
      <c r="AA247" s="64" t="str">
        <f t="shared" si="298"/>
        <v>-</v>
      </c>
      <c r="AB247" s="64" t="str">
        <f t="shared" si="261"/>
        <v>-</v>
      </c>
      <c r="AC247" s="57" t="str">
        <f t="shared" si="299"/>
        <v>Payoff</v>
      </c>
      <c r="AD247" s="56">
        <f t="shared" si="254"/>
        <v>203</v>
      </c>
      <c r="AE247" s="64">
        <f t="shared" si="300"/>
        <v>0</v>
      </c>
      <c r="AF247" s="64" t="str">
        <f t="shared" si="262"/>
        <v>-</v>
      </c>
      <c r="AG247" s="64">
        <f t="shared" si="263"/>
        <v>0</v>
      </c>
      <c r="AH247" s="64" t="str">
        <f t="shared" si="264"/>
        <v>-</v>
      </c>
      <c r="AI247" s="64" t="str">
        <f t="shared" si="301"/>
        <v>-</v>
      </c>
      <c r="AJ247" s="64" t="str">
        <f t="shared" si="265"/>
        <v>-</v>
      </c>
      <c r="AK247" s="57" t="str">
        <f t="shared" si="302"/>
        <v>Payoff</v>
      </c>
      <c r="AL247" s="56">
        <f t="shared" si="245"/>
        <v>203</v>
      </c>
      <c r="AM247" s="64" t="str">
        <f t="shared" si="303"/>
        <v>-</v>
      </c>
      <c r="AN247" s="64" t="str">
        <f t="shared" si="266"/>
        <v>-</v>
      </c>
      <c r="AO247" s="64" t="str">
        <f t="shared" si="267"/>
        <v>-</v>
      </c>
      <c r="AP247" s="64" t="str">
        <f t="shared" si="268"/>
        <v>-</v>
      </c>
      <c r="AQ247" s="64" t="str">
        <f t="shared" si="304"/>
        <v>-</v>
      </c>
      <c r="AR247" s="64" t="str">
        <f t="shared" si="269"/>
        <v>-</v>
      </c>
      <c r="AS247" s="57" t="str">
        <f t="shared" si="305"/>
        <v>-</v>
      </c>
      <c r="AT247" s="56">
        <f t="shared" si="246"/>
        <v>203</v>
      </c>
      <c r="AU247" s="64" t="str">
        <f t="shared" si="306"/>
        <v>-</v>
      </c>
      <c r="AV247" s="64" t="str">
        <f t="shared" si="270"/>
        <v>-</v>
      </c>
      <c r="AW247" s="64" t="str">
        <f t="shared" si="271"/>
        <v>-</v>
      </c>
      <c r="AX247" s="64" t="str">
        <f t="shared" si="272"/>
        <v>-</v>
      </c>
      <c r="AY247" s="64" t="str">
        <f t="shared" si="307"/>
        <v>-</v>
      </c>
      <c r="AZ247" s="64" t="str">
        <f t="shared" si="273"/>
        <v>-</v>
      </c>
      <c r="BA247" s="57" t="str">
        <f t="shared" si="308"/>
        <v>-</v>
      </c>
      <c r="BB247" s="56">
        <f t="shared" si="247"/>
        <v>203</v>
      </c>
      <c r="BC247" s="64" t="str">
        <f t="shared" si="309"/>
        <v>-</v>
      </c>
      <c r="BD247" s="64" t="str">
        <f t="shared" si="274"/>
        <v>-</v>
      </c>
      <c r="BE247" s="64" t="str">
        <f t="shared" si="275"/>
        <v>-</v>
      </c>
      <c r="BF247" s="64" t="str">
        <f t="shared" si="276"/>
        <v>-</v>
      </c>
      <c r="BG247" s="64" t="str">
        <f t="shared" si="310"/>
        <v>-</v>
      </c>
      <c r="BH247" s="64" t="str">
        <f t="shared" si="277"/>
        <v>-</v>
      </c>
      <c r="BI247" s="57" t="str">
        <f t="shared" si="311"/>
        <v>-</v>
      </c>
      <c r="BJ247" s="56">
        <f t="shared" si="248"/>
        <v>203</v>
      </c>
      <c r="BK247" s="64" t="str">
        <f t="shared" si="312"/>
        <v>-</v>
      </c>
      <c r="BL247" s="64" t="str">
        <f t="shared" si="278"/>
        <v>-</v>
      </c>
      <c r="BM247" s="64" t="str">
        <f t="shared" si="279"/>
        <v>-</v>
      </c>
      <c r="BN247" s="64" t="str">
        <f t="shared" si="280"/>
        <v>-</v>
      </c>
      <c r="BO247" s="64" t="str">
        <f t="shared" si="313"/>
        <v>-</v>
      </c>
      <c r="BP247" s="64" t="str">
        <f t="shared" si="281"/>
        <v>-</v>
      </c>
      <c r="BQ247" s="57" t="str">
        <f t="shared" si="314"/>
        <v>-</v>
      </c>
      <c r="BR247" s="56">
        <f t="shared" si="249"/>
        <v>203</v>
      </c>
      <c r="BS247" s="64" t="str">
        <f t="shared" si="315"/>
        <v>-</v>
      </c>
      <c r="BT247" s="64" t="str">
        <f t="shared" si="282"/>
        <v>-</v>
      </c>
      <c r="BU247" s="64" t="str">
        <f t="shared" si="283"/>
        <v>-</v>
      </c>
      <c r="BV247" s="64" t="str">
        <f t="shared" si="284"/>
        <v>-</v>
      </c>
      <c r="BW247" s="64" t="str">
        <f t="shared" si="316"/>
        <v>-</v>
      </c>
      <c r="BX247" s="64" t="str">
        <f t="shared" si="285"/>
        <v>-</v>
      </c>
      <c r="BY247" s="57" t="str">
        <f t="shared" si="317"/>
        <v>-</v>
      </c>
      <c r="BZ247" s="56">
        <f t="shared" si="250"/>
        <v>203</v>
      </c>
      <c r="CA247" s="64" t="str">
        <f t="shared" si="318"/>
        <v>-</v>
      </c>
      <c r="CB247" s="64" t="str">
        <f t="shared" si="286"/>
        <v>-</v>
      </c>
      <c r="CC247" s="64" t="str">
        <f t="shared" si="287"/>
        <v>-</v>
      </c>
      <c r="CD247" s="64" t="str">
        <f t="shared" si="288"/>
        <v>-</v>
      </c>
      <c r="CE247" s="64" t="str">
        <f t="shared" si="319"/>
        <v>-</v>
      </c>
      <c r="CF247" s="64" t="str">
        <f t="shared" si="289"/>
        <v>-</v>
      </c>
      <c r="CG247" s="57" t="str">
        <f t="shared" si="320"/>
        <v>-</v>
      </c>
      <c r="CH247" s="56">
        <f t="shared" si="251"/>
        <v>203</v>
      </c>
      <c r="CI247" s="64" t="str">
        <f t="shared" si="321"/>
        <v>-</v>
      </c>
      <c r="CJ247" s="64" t="str">
        <f t="shared" si="290"/>
        <v>-</v>
      </c>
      <c r="CK247" s="64" t="str">
        <f t="shared" si="291"/>
        <v>-</v>
      </c>
      <c r="CL247" s="64" t="str">
        <f t="shared" si="292"/>
        <v>-</v>
      </c>
      <c r="CM247" s="64" t="str">
        <f t="shared" si="322"/>
        <v>-</v>
      </c>
      <c r="CN247" s="64" t="str">
        <f t="shared" si="293"/>
        <v>-</v>
      </c>
      <c r="CO247" s="57" t="str">
        <f t="shared" si="323"/>
        <v>-</v>
      </c>
    </row>
    <row r="248" spans="3:93" ht="18" customHeight="1" x14ac:dyDescent="0.25">
      <c r="C248" s="299"/>
      <c r="D248" s="240"/>
      <c r="E248" s="64"/>
      <c r="F248" s="240"/>
      <c r="G248" s="62"/>
      <c r="H248" s="62"/>
      <c r="I248" s="62"/>
      <c r="J248" s="62"/>
      <c r="K248" s="62"/>
      <c r="L248" s="62"/>
      <c r="M248" s="62"/>
      <c r="N248" s="62"/>
      <c r="O248" s="56">
        <f t="shared" si="252"/>
        <v>204</v>
      </c>
      <c r="P248" s="64">
        <f t="shared" si="294"/>
        <v>0</v>
      </c>
      <c r="Q248" s="64" t="str">
        <f t="shared" si="255"/>
        <v>-</v>
      </c>
      <c r="R248" s="64" t="str">
        <f t="shared" si="256"/>
        <v>-</v>
      </c>
      <c r="S248" s="64">
        <f t="shared" si="295"/>
        <v>0</v>
      </c>
      <c r="T248" s="64" t="str">
        <f t="shared" si="296"/>
        <v>-</v>
      </c>
      <c r="U248" s="57" t="str">
        <f t="shared" si="257"/>
        <v>Payoff</v>
      </c>
      <c r="V248" s="56">
        <f t="shared" si="253"/>
        <v>204</v>
      </c>
      <c r="W248" s="64">
        <f t="shared" si="297"/>
        <v>0</v>
      </c>
      <c r="X248" s="64" t="str">
        <f t="shared" si="258"/>
        <v>-</v>
      </c>
      <c r="Y248" s="64">
        <f t="shared" si="259"/>
        <v>0</v>
      </c>
      <c r="Z248" s="64" t="str">
        <f t="shared" si="260"/>
        <v>-</v>
      </c>
      <c r="AA248" s="64" t="str">
        <f t="shared" si="298"/>
        <v>-</v>
      </c>
      <c r="AB248" s="64" t="str">
        <f t="shared" si="261"/>
        <v>-</v>
      </c>
      <c r="AC248" s="57" t="str">
        <f t="shared" si="299"/>
        <v>Payoff</v>
      </c>
      <c r="AD248" s="56">
        <f t="shared" si="254"/>
        <v>204</v>
      </c>
      <c r="AE248" s="64">
        <f t="shared" si="300"/>
        <v>0</v>
      </c>
      <c r="AF248" s="64" t="str">
        <f t="shared" si="262"/>
        <v>-</v>
      </c>
      <c r="AG248" s="64">
        <f t="shared" si="263"/>
        <v>0</v>
      </c>
      <c r="AH248" s="64" t="str">
        <f t="shared" si="264"/>
        <v>-</v>
      </c>
      <c r="AI248" s="64" t="str">
        <f t="shared" si="301"/>
        <v>-</v>
      </c>
      <c r="AJ248" s="64" t="str">
        <f t="shared" si="265"/>
        <v>-</v>
      </c>
      <c r="AK248" s="57" t="str">
        <f t="shared" si="302"/>
        <v>Payoff</v>
      </c>
      <c r="AL248" s="56">
        <f t="shared" si="245"/>
        <v>204</v>
      </c>
      <c r="AM248" s="64" t="str">
        <f t="shared" si="303"/>
        <v>-</v>
      </c>
      <c r="AN248" s="64" t="str">
        <f t="shared" si="266"/>
        <v>-</v>
      </c>
      <c r="AO248" s="64" t="str">
        <f t="shared" si="267"/>
        <v>-</v>
      </c>
      <c r="AP248" s="64" t="str">
        <f t="shared" si="268"/>
        <v>-</v>
      </c>
      <c r="AQ248" s="64" t="str">
        <f t="shared" si="304"/>
        <v>-</v>
      </c>
      <c r="AR248" s="64" t="str">
        <f t="shared" si="269"/>
        <v>-</v>
      </c>
      <c r="AS248" s="57" t="str">
        <f t="shared" si="305"/>
        <v>-</v>
      </c>
      <c r="AT248" s="56">
        <f t="shared" si="246"/>
        <v>204</v>
      </c>
      <c r="AU248" s="64" t="str">
        <f t="shared" si="306"/>
        <v>-</v>
      </c>
      <c r="AV248" s="64" t="str">
        <f t="shared" si="270"/>
        <v>-</v>
      </c>
      <c r="AW248" s="64" t="str">
        <f t="shared" si="271"/>
        <v>-</v>
      </c>
      <c r="AX248" s="64" t="str">
        <f t="shared" si="272"/>
        <v>-</v>
      </c>
      <c r="AY248" s="64" t="str">
        <f t="shared" si="307"/>
        <v>-</v>
      </c>
      <c r="AZ248" s="64" t="str">
        <f t="shared" si="273"/>
        <v>-</v>
      </c>
      <c r="BA248" s="57" t="str">
        <f t="shared" si="308"/>
        <v>-</v>
      </c>
      <c r="BB248" s="56">
        <f t="shared" si="247"/>
        <v>204</v>
      </c>
      <c r="BC248" s="64" t="str">
        <f t="shared" si="309"/>
        <v>-</v>
      </c>
      <c r="BD248" s="64" t="str">
        <f t="shared" si="274"/>
        <v>-</v>
      </c>
      <c r="BE248" s="64" t="str">
        <f t="shared" si="275"/>
        <v>-</v>
      </c>
      <c r="BF248" s="64" t="str">
        <f t="shared" si="276"/>
        <v>-</v>
      </c>
      <c r="BG248" s="64" t="str">
        <f t="shared" si="310"/>
        <v>-</v>
      </c>
      <c r="BH248" s="64" t="str">
        <f t="shared" si="277"/>
        <v>-</v>
      </c>
      <c r="BI248" s="57" t="str">
        <f t="shared" si="311"/>
        <v>-</v>
      </c>
      <c r="BJ248" s="56">
        <f t="shared" si="248"/>
        <v>204</v>
      </c>
      <c r="BK248" s="64" t="str">
        <f t="shared" si="312"/>
        <v>-</v>
      </c>
      <c r="BL248" s="64" t="str">
        <f t="shared" si="278"/>
        <v>-</v>
      </c>
      <c r="BM248" s="64" t="str">
        <f t="shared" si="279"/>
        <v>-</v>
      </c>
      <c r="BN248" s="64" t="str">
        <f t="shared" si="280"/>
        <v>-</v>
      </c>
      <c r="BO248" s="64" t="str">
        <f t="shared" si="313"/>
        <v>-</v>
      </c>
      <c r="BP248" s="64" t="str">
        <f t="shared" si="281"/>
        <v>-</v>
      </c>
      <c r="BQ248" s="57" t="str">
        <f t="shared" si="314"/>
        <v>-</v>
      </c>
      <c r="BR248" s="56">
        <f t="shared" si="249"/>
        <v>204</v>
      </c>
      <c r="BS248" s="64" t="str">
        <f t="shared" si="315"/>
        <v>-</v>
      </c>
      <c r="BT248" s="64" t="str">
        <f t="shared" si="282"/>
        <v>-</v>
      </c>
      <c r="BU248" s="64" t="str">
        <f t="shared" si="283"/>
        <v>-</v>
      </c>
      <c r="BV248" s="64" t="str">
        <f t="shared" si="284"/>
        <v>-</v>
      </c>
      <c r="BW248" s="64" t="str">
        <f t="shared" si="316"/>
        <v>-</v>
      </c>
      <c r="BX248" s="64" t="str">
        <f t="shared" si="285"/>
        <v>-</v>
      </c>
      <c r="BY248" s="57" t="str">
        <f t="shared" si="317"/>
        <v>-</v>
      </c>
      <c r="BZ248" s="56">
        <f t="shared" si="250"/>
        <v>204</v>
      </c>
      <c r="CA248" s="64" t="str">
        <f t="shared" si="318"/>
        <v>-</v>
      </c>
      <c r="CB248" s="64" t="str">
        <f t="shared" si="286"/>
        <v>-</v>
      </c>
      <c r="CC248" s="64" t="str">
        <f t="shared" si="287"/>
        <v>-</v>
      </c>
      <c r="CD248" s="64" t="str">
        <f t="shared" si="288"/>
        <v>-</v>
      </c>
      <c r="CE248" s="64" t="str">
        <f t="shared" si="319"/>
        <v>-</v>
      </c>
      <c r="CF248" s="64" t="str">
        <f t="shared" si="289"/>
        <v>-</v>
      </c>
      <c r="CG248" s="57" t="str">
        <f t="shared" si="320"/>
        <v>-</v>
      </c>
      <c r="CH248" s="56">
        <f t="shared" si="251"/>
        <v>204</v>
      </c>
      <c r="CI248" s="64" t="str">
        <f t="shared" si="321"/>
        <v>-</v>
      </c>
      <c r="CJ248" s="64" t="str">
        <f t="shared" si="290"/>
        <v>-</v>
      </c>
      <c r="CK248" s="64" t="str">
        <f t="shared" si="291"/>
        <v>-</v>
      </c>
      <c r="CL248" s="64" t="str">
        <f t="shared" si="292"/>
        <v>-</v>
      </c>
      <c r="CM248" s="64" t="str">
        <f t="shared" si="322"/>
        <v>-</v>
      </c>
      <c r="CN248" s="64" t="str">
        <f t="shared" si="293"/>
        <v>-</v>
      </c>
      <c r="CO248" s="57" t="str">
        <f t="shared" si="323"/>
        <v>-</v>
      </c>
    </row>
    <row r="249" spans="3:93" ht="18" customHeight="1" x14ac:dyDescent="0.25">
      <c r="C249" s="299"/>
      <c r="D249" s="240"/>
      <c r="E249" s="64"/>
      <c r="F249" s="240"/>
      <c r="G249" s="62"/>
      <c r="H249" s="62"/>
      <c r="I249" s="62"/>
      <c r="J249" s="62"/>
      <c r="K249" s="62"/>
      <c r="L249" s="62"/>
      <c r="M249" s="62"/>
      <c r="N249" s="62"/>
      <c r="O249" s="56">
        <f t="shared" si="252"/>
        <v>205</v>
      </c>
      <c r="P249" s="64">
        <f t="shared" si="294"/>
        <v>0</v>
      </c>
      <c r="Q249" s="64" t="str">
        <f t="shared" si="255"/>
        <v>-</v>
      </c>
      <c r="R249" s="64" t="str">
        <f t="shared" si="256"/>
        <v>-</v>
      </c>
      <c r="S249" s="64">
        <f t="shared" si="295"/>
        <v>0</v>
      </c>
      <c r="T249" s="64" t="str">
        <f t="shared" si="296"/>
        <v>-</v>
      </c>
      <c r="U249" s="57" t="str">
        <f t="shared" si="257"/>
        <v>Payoff</v>
      </c>
      <c r="V249" s="56">
        <f t="shared" si="253"/>
        <v>205</v>
      </c>
      <c r="W249" s="64">
        <f t="shared" si="297"/>
        <v>0</v>
      </c>
      <c r="X249" s="64" t="str">
        <f t="shared" si="258"/>
        <v>-</v>
      </c>
      <c r="Y249" s="64">
        <f t="shared" si="259"/>
        <v>0</v>
      </c>
      <c r="Z249" s="64" t="str">
        <f t="shared" si="260"/>
        <v>-</v>
      </c>
      <c r="AA249" s="64" t="str">
        <f t="shared" si="298"/>
        <v>-</v>
      </c>
      <c r="AB249" s="64" t="str">
        <f t="shared" si="261"/>
        <v>-</v>
      </c>
      <c r="AC249" s="57" t="str">
        <f t="shared" si="299"/>
        <v>Payoff</v>
      </c>
      <c r="AD249" s="56">
        <f t="shared" si="254"/>
        <v>205</v>
      </c>
      <c r="AE249" s="64">
        <f t="shared" si="300"/>
        <v>0</v>
      </c>
      <c r="AF249" s="64" t="str">
        <f t="shared" si="262"/>
        <v>-</v>
      </c>
      <c r="AG249" s="64">
        <f t="shared" si="263"/>
        <v>0</v>
      </c>
      <c r="AH249" s="64" t="str">
        <f t="shared" si="264"/>
        <v>-</v>
      </c>
      <c r="AI249" s="64" t="str">
        <f t="shared" si="301"/>
        <v>-</v>
      </c>
      <c r="AJ249" s="64" t="str">
        <f t="shared" si="265"/>
        <v>-</v>
      </c>
      <c r="AK249" s="57" t="str">
        <f t="shared" si="302"/>
        <v>Payoff</v>
      </c>
      <c r="AL249" s="56">
        <f t="shared" ref="AL249:AL312" si="324">AL248+1</f>
        <v>205</v>
      </c>
      <c r="AM249" s="64" t="str">
        <f t="shared" si="303"/>
        <v>-</v>
      </c>
      <c r="AN249" s="64" t="str">
        <f t="shared" si="266"/>
        <v>-</v>
      </c>
      <c r="AO249" s="64" t="str">
        <f t="shared" si="267"/>
        <v>-</v>
      </c>
      <c r="AP249" s="64" t="str">
        <f t="shared" si="268"/>
        <v>-</v>
      </c>
      <c r="AQ249" s="64" t="str">
        <f t="shared" si="304"/>
        <v>-</v>
      </c>
      <c r="AR249" s="64" t="str">
        <f t="shared" si="269"/>
        <v>-</v>
      </c>
      <c r="AS249" s="57" t="str">
        <f t="shared" si="305"/>
        <v>-</v>
      </c>
      <c r="AT249" s="56">
        <f t="shared" ref="AT249:AT312" si="325">AT248+1</f>
        <v>205</v>
      </c>
      <c r="AU249" s="64" t="str">
        <f t="shared" si="306"/>
        <v>-</v>
      </c>
      <c r="AV249" s="64" t="str">
        <f t="shared" si="270"/>
        <v>-</v>
      </c>
      <c r="AW249" s="64" t="str">
        <f t="shared" si="271"/>
        <v>-</v>
      </c>
      <c r="AX249" s="64" t="str">
        <f t="shared" si="272"/>
        <v>-</v>
      </c>
      <c r="AY249" s="64" t="str">
        <f t="shared" si="307"/>
        <v>-</v>
      </c>
      <c r="AZ249" s="64" t="str">
        <f t="shared" si="273"/>
        <v>-</v>
      </c>
      <c r="BA249" s="57" t="str">
        <f t="shared" si="308"/>
        <v>-</v>
      </c>
      <c r="BB249" s="56">
        <f t="shared" ref="BB249:BB312" si="326">BB248+1</f>
        <v>205</v>
      </c>
      <c r="BC249" s="64" t="str">
        <f t="shared" si="309"/>
        <v>-</v>
      </c>
      <c r="BD249" s="64" t="str">
        <f t="shared" si="274"/>
        <v>-</v>
      </c>
      <c r="BE249" s="64" t="str">
        <f t="shared" si="275"/>
        <v>-</v>
      </c>
      <c r="BF249" s="64" t="str">
        <f t="shared" si="276"/>
        <v>-</v>
      </c>
      <c r="BG249" s="64" t="str">
        <f t="shared" si="310"/>
        <v>-</v>
      </c>
      <c r="BH249" s="64" t="str">
        <f t="shared" si="277"/>
        <v>-</v>
      </c>
      <c r="BI249" s="57" t="str">
        <f t="shared" si="311"/>
        <v>-</v>
      </c>
      <c r="BJ249" s="56">
        <f t="shared" ref="BJ249:BJ312" si="327">BJ248+1</f>
        <v>205</v>
      </c>
      <c r="BK249" s="64" t="str">
        <f t="shared" si="312"/>
        <v>-</v>
      </c>
      <c r="BL249" s="64" t="str">
        <f t="shared" si="278"/>
        <v>-</v>
      </c>
      <c r="BM249" s="64" t="str">
        <f t="shared" si="279"/>
        <v>-</v>
      </c>
      <c r="BN249" s="64" t="str">
        <f t="shared" si="280"/>
        <v>-</v>
      </c>
      <c r="BO249" s="64" t="str">
        <f t="shared" si="313"/>
        <v>-</v>
      </c>
      <c r="BP249" s="64" t="str">
        <f t="shared" si="281"/>
        <v>-</v>
      </c>
      <c r="BQ249" s="57" t="str">
        <f t="shared" si="314"/>
        <v>-</v>
      </c>
      <c r="BR249" s="56">
        <f t="shared" ref="BR249:BR312" si="328">BR248+1</f>
        <v>205</v>
      </c>
      <c r="BS249" s="64" t="str">
        <f t="shared" si="315"/>
        <v>-</v>
      </c>
      <c r="BT249" s="64" t="str">
        <f t="shared" si="282"/>
        <v>-</v>
      </c>
      <c r="BU249" s="64" t="str">
        <f t="shared" si="283"/>
        <v>-</v>
      </c>
      <c r="BV249" s="64" t="str">
        <f t="shared" si="284"/>
        <v>-</v>
      </c>
      <c r="BW249" s="64" t="str">
        <f t="shared" si="316"/>
        <v>-</v>
      </c>
      <c r="BX249" s="64" t="str">
        <f t="shared" si="285"/>
        <v>-</v>
      </c>
      <c r="BY249" s="57" t="str">
        <f t="shared" si="317"/>
        <v>-</v>
      </c>
      <c r="BZ249" s="56">
        <f t="shared" ref="BZ249:BZ312" si="329">BZ248+1</f>
        <v>205</v>
      </c>
      <c r="CA249" s="64" t="str">
        <f t="shared" si="318"/>
        <v>-</v>
      </c>
      <c r="CB249" s="64" t="str">
        <f t="shared" si="286"/>
        <v>-</v>
      </c>
      <c r="CC249" s="64" t="str">
        <f t="shared" si="287"/>
        <v>-</v>
      </c>
      <c r="CD249" s="64" t="str">
        <f t="shared" si="288"/>
        <v>-</v>
      </c>
      <c r="CE249" s="64" t="str">
        <f t="shared" si="319"/>
        <v>-</v>
      </c>
      <c r="CF249" s="64" t="str">
        <f t="shared" si="289"/>
        <v>-</v>
      </c>
      <c r="CG249" s="57" t="str">
        <f t="shared" si="320"/>
        <v>-</v>
      </c>
      <c r="CH249" s="56">
        <f t="shared" ref="CH249:CH312" si="330">CH248+1</f>
        <v>205</v>
      </c>
      <c r="CI249" s="64" t="str">
        <f t="shared" si="321"/>
        <v>-</v>
      </c>
      <c r="CJ249" s="64" t="str">
        <f t="shared" si="290"/>
        <v>-</v>
      </c>
      <c r="CK249" s="64" t="str">
        <f t="shared" si="291"/>
        <v>-</v>
      </c>
      <c r="CL249" s="64" t="str">
        <f t="shared" si="292"/>
        <v>-</v>
      </c>
      <c r="CM249" s="64" t="str">
        <f t="shared" si="322"/>
        <v>-</v>
      </c>
      <c r="CN249" s="64" t="str">
        <f t="shared" si="293"/>
        <v>-</v>
      </c>
      <c r="CO249" s="57" t="str">
        <f t="shared" si="323"/>
        <v>-</v>
      </c>
    </row>
    <row r="250" spans="3:93" ht="18" customHeight="1" x14ac:dyDescent="0.25">
      <c r="C250" s="299"/>
      <c r="D250" s="240"/>
      <c r="E250" s="64"/>
      <c r="F250" s="240"/>
      <c r="G250" s="62"/>
      <c r="H250" s="62"/>
      <c r="I250" s="62"/>
      <c r="J250" s="62"/>
      <c r="K250" s="62"/>
      <c r="L250" s="62"/>
      <c r="M250" s="62"/>
      <c r="N250" s="62"/>
      <c r="O250" s="56">
        <f t="shared" si="252"/>
        <v>206</v>
      </c>
      <c r="P250" s="64">
        <f t="shared" si="294"/>
        <v>0</v>
      </c>
      <c r="Q250" s="64" t="str">
        <f t="shared" si="255"/>
        <v>-</v>
      </c>
      <c r="R250" s="64" t="str">
        <f t="shared" si="256"/>
        <v>-</v>
      </c>
      <c r="S250" s="64">
        <f t="shared" si="295"/>
        <v>0</v>
      </c>
      <c r="T250" s="64" t="str">
        <f t="shared" si="296"/>
        <v>-</v>
      </c>
      <c r="U250" s="57" t="str">
        <f t="shared" si="257"/>
        <v>Payoff</v>
      </c>
      <c r="V250" s="56">
        <f t="shared" si="253"/>
        <v>206</v>
      </c>
      <c r="W250" s="64">
        <f t="shared" si="297"/>
        <v>0</v>
      </c>
      <c r="X250" s="64" t="str">
        <f t="shared" si="258"/>
        <v>-</v>
      </c>
      <c r="Y250" s="64">
        <f t="shared" si="259"/>
        <v>0</v>
      </c>
      <c r="Z250" s="64" t="str">
        <f t="shared" si="260"/>
        <v>-</v>
      </c>
      <c r="AA250" s="64" t="str">
        <f t="shared" si="298"/>
        <v>-</v>
      </c>
      <c r="AB250" s="64" t="str">
        <f t="shared" si="261"/>
        <v>-</v>
      </c>
      <c r="AC250" s="57" t="str">
        <f t="shared" si="299"/>
        <v>Payoff</v>
      </c>
      <c r="AD250" s="56">
        <f t="shared" si="254"/>
        <v>206</v>
      </c>
      <c r="AE250" s="64">
        <f t="shared" si="300"/>
        <v>0</v>
      </c>
      <c r="AF250" s="64" t="str">
        <f t="shared" si="262"/>
        <v>-</v>
      </c>
      <c r="AG250" s="64">
        <f t="shared" si="263"/>
        <v>0</v>
      </c>
      <c r="AH250" s="64" t="str">
        <f t="shared" si="264"/>
        <v>-</v>
      </c>
      <c r="AI250" s="64" t="str">
        <f t="shared" si="301"/>
        <v>-</v>
      </c>
      <c r="AJ250" s="64" t="str">
        <f t="shared" si="265"/>
        <v>-</v>
      </c>
      <c r="AK250" s="57" t="str">
        <f t="shared" si="302"/>
        <v>Payoff</v>
      </c>
      <c r="AL250" s="56">
        <f t="shared" si="324"/>
        <v>206</v>
      </c>
      <c r="AM250" s="64" t="str">
        <f t="shared" si="303"/>
        <v>-</v>
      </c>
      <c r="AN250" s="64" t="str">
        <f t="shared" si="266"/>
        <v>-</v>
      </c>
      <c r="AO250" s="64" t="str">
        <f t="shared" si="267"/>
        <v>-</v>
      </c>
      <c r="AP250" s="64" t="str">
        <f t="shared" si="268"/>
        <v>-</v>
      </c>
      <c r="AQ250" s="64" t="str">
        <f t="shared" si="304"/>
        <v>-</v>
      </c>
      <c r="AR250" s="64" t="str">
        <f t="shared" si="269"/>
        <v>-</v>
      </c>
      <c r="AS250" s="57" t="str">
        <f t="shared" si="305"/>
        <v>-</v>
      </c>
      <c r="AT250" s="56">
        <f t="shared" si="325"/>
        <v>206</v>
      </c>
      <c r="AU250" s="64" t="str">
        <f t="shared" si="306"/>
        <v>-</v>
      </c>
      <c r="AV250" s="64" t="str">
        <f t="shared" si="270"/>
        <v>-</v>
      </c>
      <c r="AW250" s="64" t="str">
        <f t="shared" si="271"/>
        <v>-</v>
      </c>
      <c r="AX250" s="64" t="str">
        <f t="shared" si="272"/>
        <v>-</v>
      </c>
      <c r="AY250" s="64" t="str">
        <f t="shared" si="307"/>
        <v>-</v>
      </c>
      <c r="AZ250" s="64" t="str">
        <f t="shared" si="273"/>
        <v>-</v>
      </c>
      <c r="BA250" s="57" t="str">
        <f t="shared" si="308"/>
        <v>-</v>
      </c>
      <c r="BB250" s="56">
        <f t="shared" si="326"/>
        <v>206</v>
      </c>
      <c r="BC250" s="64" t="str">
        <f t="shared" si="309"/>
        <v>-</v>
      </c>
      <c r="BD250" s="64" t="str">
        <f t="shared" si="274"/>
        <v>-</v>
      </c>
      <c r="BE250" s="64" t="str">
        <f t="shared" si="275"/>
        <v>-</v>
      </c>
      <c r="BF250" s="64" t="str">
        <f t="shared" si="276"/>
        <v>-</v>
      </c>
      <c r="BG250" s="64" t="str">
        <f t="shared" si="310"/>
        <v>-</v>
      </c>
      <c r="BH250" s="64" t="str">
        <f t="shared" si="277"/>
        <v>-</v>
      </c>
      <c r="BI250" s="57" t="str">
        <f t="shared" si="311"/>
        <v>-</v>
      </c>
      <c r="BJ250" s="56">
        <f t="shared" si="327"/>
        <v>206</v>
      </c>
      <c r="BK250" s="64" t="str">
        <f t="shared" si="312"/>
        <v>-</v>
      </c>
      <c r="BL250" s="64" t="str">
        <f t="shared" si="278"/>
        <v>-</v>
      </c>
      <c r="BM250" s="64" t="str">
        <f t="shared" si="279"/>
        <v>-</v>
      </c>
      <c r="BN250" s="64" t="str">
        <f t="shared" si="280"/>
        <v>-</v>
      </c>
      <c r="BO250" s="64" t="str">
        <f t="shared" si="313"/>
        <v>-</v>
      </c>
      <c r="BP250" s="64" t="str">
        <f t="shared" si="281"/>
        <v>-</v>
      </c>
      <c r="BQ250" s="57" t="str">
        <f t="shared" si="314"/>
        <v>-</v>
      </c>
      <c r="BR250" s="56">
        <f t="shared" si="328"/>
        <v>206</v>
      </c>
      <c r="BS250" s="64" t="str">
        <f t="shared" si="315"/>
        <v>-</v>
      </c>
      <c r="BT250" s="64" t="str">
        <f t="shared" si="282"/>
        <v>-</v>
      </c>
      <c r="BU250" s="64" t="str">
        <f t="shared" si="283"/>
        <v>-</v>
      </c>
      <c r="BV250" s="64" t="str">
        <f t="shared" si="284"/>
        <v>-</v>
      </c>
      <c r="BW250" s="64" t="str">
        <f t="shared" si="316"/>
        <v>-</v>
      </c>
      <c r="BX250" s="64" t="str">
        <f t="shared" si="285"/>
        <v>-</v>
      </c>
      <c r="BY250" s="57" t="str">
        <f t="shared" si="317"/>
        <v>-</v>
      </c>
      <c r="BZ250" s="56">
        <f t="shared" si="329"/>
        <v>206</v>
      </c>
      <c r="CA250" s="64" t="str">
        <f t="shared" si="318"/>
        <v>-</v>
      </c>
      <c r="CB250" s="64" t="str">
        <f t="shared" si="286"/>
        <v>-</v>
      </c>
      <c r="CC250" s="64" t="str">
        <f t="shared" si="287"/>
        <v>-</v>
      </c>
      <c r="CD250" s="64" t="str">
        <f t="shared" si="288"/>
        <v>-</v>
      </c>
      <c r="CE250" s="64" t="str">
        <f t="shared" si="319"/>
        <v>-</v>
      </c>
      <c r="CF250" s="64" t="str">
        <f t="shared" si="289"/>
        <v>-</v>
      </c>
      <c r="CG250" s="57" t="str">
        <f t="shared" si="320"/>
        <v>-</v>
      </c>
      <c r="CH250" s="56">
        <f t="shared" si="330"/>
        <v>206</v>
      </c>
      <c r="CI250" s="64" t="str">
        <f t="shared" si="321"/>
        <v>-</v>
      </c>
      <c r="CJ250" s="64" t="str">
        <f t="shared" si="290"/>
        <v>-</v>
      </c>
      <c r="CK250" s="64" t="str">
        <f t="shared" si="291"/>
        <v>-</v>
      </c>
      <c r="CL250" s="64" t="str">
        <f t="shared" si="292"/>
        <v>-</v>
      </c>
      <c r="CM250" s="64" t="str">
        <f t="shared" si="322"/>
        <v>-</v>
      </c>
      <c r="CN250" s="64" t="str">
        <f t="shared" si="293"/>
        <v>-</v>
      </c>
      <c r="CO250" s="57" t="str">
        <f t="shared" si="323"/>
        <v>-</v>
      </c>
    </row>
    <row r="251" spans="3:93" ht="18" customHeight="1" x14ac:dyDescent="0.25">
      <c r="C251" s="299"/>
      <c r="D251" s="240"/>
      <c r="E251" s="64"/>
      <c r="F251" s="240"/>
      <c r="G251" s="62"/>
      <c r="H251" s="62"/>
      <c r="I251" s="62"/>
      <c r="J251" s="62"/>
      <c r="K251" s="62"/>
      <c r="L251" s="62"/>
      <c r="M251" s="62"/>
      <c r="N251" s="62"/>
      <c r="O251" s="56">
        <f t="shared" si="252"/>
        <v>207</v>
      </c>
      <c r="P251" s="64">
        <f t="shared" si="294"/>
        <v>0</v>
      </c>
      <c r="Q251" s="64" t="str">
        <f t="shared" si="255"/>
        <v>-</v>
      </c>
      <c r="R251" s="64" t="str">
        <f t="shared" si="256"/>
        <v>-</v>
      </c>
      <c r="S251" s="64">
        <f t="shared" si="295"/>
        <v>0</v>
      </c>
      <c r="T251" s="64" t="str">
        <f t="shared" si="296"/>
        <v>-</v>
      </c>
      <c r="U251" s="57" t="str">
        <f t="shared" si="257"/>
        <v>Payoff</v>
      </c>
      <c r="V251" s="56">
        <f t="shared" si="253"/>
        <v>207</v>
      </c>
      <c r="W251" s="64">
        <f t="shared" si="297"/>
        <v>0</v>
      </c>
      <c r="X251" s="64" t="str">
        <f t="shared" si="258"/>
        <v>-</v>
      </c>
      <c r="Y251" s="64">
        <f t="shared" si="259"/>
        <v>0</v>
      </c>
      <c r="Z251" s="64" t="str">
        <f t="shared" si="260"/>
        <v>-</v>
      </c>
      <c r="AA251" s="64" t="str">
        <f t="shared" si="298"/>
        <v>-</v>
      </c>
      <c r="AB251" s="64" t="str">
        <f t="shared" si="261"/>
        <v>-</v>
      </c>
      <c r="AC251" s="57" t="str">
        <f t="shared" si="299"/>
        <v>Payoff</v>
      </c>
      <c r="AD251" s="56">
        <f t="shared" si="254"/>
        <v>207</v>
      </c>
      <c r="AE251" s="64">
        <f t="shared" si="300"/>
        <v>0</v>
      </c>
      <c r="AF251" s="64" t="str">
        <f t="shared" si="262"/>
        <v>-</v>
      </c>
      <c r="AG251" s="64">
        <f t="shared" si="263"/>
        <v>0</v>
      </c>
      <c r="AH251" s="64" t="str">
        <f t="shared" si="264"/>
        <v>-</v>
      </c>
      <c r="AI251" s="64" t="str">
        <f t="shared" si="301"/>
        <v>-</v>
      </c>
      <c r="AJ251" s="64" t="str">
        <f t="shared" si="265"/>
        <v>-</v>
      </c>
      <c r="AK251" s="57" t="str">
        <f t="shared" si="302"/>
        <v>Payoff</v>
      </c>
      <c r="AL251" s="56">
        <f t="shared" si="324"/>
        <v>207</v>
      </c>
      <c r="AM251" s="64" t="str">
        <f t="shared" si="303"/>
        <v>-</v>
      </c>
      <c r="AN251" s="64" t="str">
        <f t="shared" si="266"/>
        <v>-</v>
      </c>
      <c r="AO251" s="64" t="str">
        <f t="shared" si="267"/>
        <v>-</v>
      </c>
      <c r="AP251" s="64" t="str">
        <f t="shared" si="268"/>
        <v>-</v>
      </c>
      <c r="AQ251" s="64" t="str">
        <f t="shared" si="304"/>
        <v>-</v>
      </c>
      <c r="AR251" s="64" t="str">
        <f t="shared" si="269"/>
        <v>-</v>
      </c>
      <c r="AS251" s="57" t="str">
        <f t="shared" si="305"/>
        <v>-</v>
      </c>
      <c r="AT251" s="56">
        <f t="shared" si="325"/>
        <v>207</v>
      </c>
      <c r="AU251" s="64" t="str">
        <f t="shared" si="306"/>
        <v>-</v>
      </c>
      <c r="AV251" s="64" t="str">
        <f t="shared" si="270"/>
        <v>-</v>
      </c>
      <c r="AW251" s="64" t="str">
        <f t="shared" si="271"/>
        <v>-</v>
      </c>
      <c r="AX251" s="64" t="str">
        <f t="shared" si="272"/>
        <v>-</v>
      </c>
      <c r="AY251" s="64" t="str">
        <f t="shared" si="307"/>
        <v>-</v>
      </c>
      <c r="AZ251" s="64" t="str">
        <f t="shared" si="273"/>
        <v>-</v>
      </c>
      <c r="BA251" s="57" t="str">
        <f t="shared" si="308"/>
        <v>-</v>
      </c>
      <c r="BB251" s="56">
        <f t="shared" si="326"/>
        <v>207</v>
      </c>
      <c r="BC251" s="64" t="str">
        <f t="shared" si="309"/>
        <v>-</v>
      </c>
      <c r="BD251" s="64" t="str">
        <f t="shared" si="274"/>
        <v>-</v>
      </c>
      <c r="BE251" s="64" t="str">
        <f t="shared" si="275"/>
        <v>-</v>
      </c>
      <c r="BF251" s="64" t="str">
        <f t="shared" si="276"/>
        <v>-</v>
      </c>
      <c r="BG251" s="64" t="str">
        <f t="shared" si="310"/>
        <v>-</v>
      </c>
      <c r="BH251" s="64" t="str">
        <f t="shared" si="277"/>
        <v>-</v>
      </c>
      <c r="BI251" s="57" t="str">
        <f t="shared" si="311"/>
        <v>-</v>
      </c>
      <c r="BJ251" s="56">
        <f t="shared" si="327"/>
        <v>207</v>
      </c>
      <c r="BK251" s="64" t="str">
        <f t="shared" si="312"/>
        <v>-</v>
      </c>
      <c r="BL251" s="64" t="str">
        <f t="shared" si="278"/>
        <v>-</v>
      </c>
      <c r="BM251" s="64" t="str">
        <f t="shared" si="279"/>
        <v>-</v>
      </c>
      <c r="BN251" s="64" t="str">
        <f t="shared" si="280"/>
        <v>-</v>
      </c>
      <c r="BO251" s="64" t="str">
        <f t="shared" si="313"/>
        <v>-</v>
      </c>
      <c r="BP251" s="64" t="str">
        <f t="shared" si="281"/>
        <v>-</v>
      </c>
      <c r="BQ251" s="57" t="str">
        <f t="shared" si="314"/>
        <v>-</v>
      </c>
      <c r="BR251" s="56">
        <f t="shared" si="328"/>
        <v>207</v>
      </c>
      <c r="BS251" s="64" t="str">
        <f t="shared" si="315"/>
        <v>-</v>
      </c>
      <c r="BT251" s="64" t="str">
        <f t="shared" si="282"/>
        <v>-</v>
      </c>
      <c r="BU251" s="64" t="str">
        <f t="shared" si="283"/>
        <v>-</v>
      </c>
      <c r="BV251" s="64" t="str">
        <f t="shared" si="284"/>
        <v>-</v>
      </c>
      <c r="BW251" s="64" t="str">
        <f t="shared" si="316"/>
        <v>-</v>
      </c>
      <c r="BX251" s="64" t="str">
        <f t="shared" si="285"/>
        <v>-</v>
      </c>
      <c r="BY251" s="57" t="str">
        <f t="shared" si="317"/>
        <v>-</v>
      </c>
      <c r="BZ251" s="56">
        <f t="shared" si="329"/>
        <v>207</v>
      </c>
      <c r="CA251" s="64" t="str">
        <f t="shared" si="318"/>
        <v>-</v>
      </c>
      <c r="CB251" s="64" t="str">
        <f t="shared" si="286"/>
        <v>-</v>
      </c>
      <c r="CC251" s="64" t="str">
        <f t="shared" si="287"/>
        <v>-</v>
      </c>
      <c r="CD251" s="64" t="str">
        <f t="shared" si="288"/>
        <v>-</v>
      </c>
      <c r="CE251" s="64" t="str">
        <f t="shared" si="319"/>
        <v>-</v>
      </c>
      <c r="CF251" s="64" t="str">
        <f t="shared" si="289"/>
        <v>-</v>
      </c>
      <c r="CG251" s="57" t="str">
        <f t="shared" si="320"/>
        <v>-</v>
      </c>
      <c r="CH251" s="56">
        <f t="shared" si="330"/>
        <v>207</v>
      </c>
      <c r="CI251" s="64" t="str">
        <f t="shared" si="321"/>
        <v>-</v>
      </c>
      <c r="CJ251" s="64" t="str">
        <f t="shared" si="290"/>
        <v>-</v>
      </c>
      <c r="CK251" s="64" t="str">
        <f t="shared" si="291"/>
        <v>-</v>
      </c>
      <c r="CL251" s="64" t="str">
        <f t="shared" si="292"/>
        <v>-</v>
      </c>
      <c r="CM251" s="64" t="str">
        <f t="shared" si="322"/>
        <v>-</v>
      </c>
      <c r="CN251" s="64" t="str">
        <f t="shared" si="293"/>
        <v>-</v>
      </c>
      <c r="CO251" s="57" t="str">
        <f t="shared" si="323"/>
        <v>-</v>
      </c>
    </row>
    <row r="252" spans="3:93" ht="18" customHeight="1" x14ac:dyDescent="0.25">
      <c r="C252" s="299"/>
      <c r="D252" s="240"/>
      <c r="E252" s="64"/>
      <c r="F252" s="240"/>
      <c r="G252" s="62"/>
      <c r="H252" s="62"/>
      <c r="I252" s="62"/>
      <c r="J252" s="62"/>
      <c r="K252" s="62"/>
      <c r="L252" s="62"/>
      <c r="M252" s="62"/>
      <c r="N252" s="62"/>
      <c r="O252" s="56">
        <f t="shared" ref="O252:O315" si="331">O251+1</f>
        <v>208</v>
      </c>
      <c r="P252" s="64">
        <f t="shared" si="294"/>
        <v>0</v>
      </c>
      <c r="Q252" s="64" t="str">
        <f t="shared" si="255"/>
        <v>-</v>
      </c>
      <c r="R252" s="64" t="str">
        <f t="shared" si="256"/>
        <v>-</v>
      </c>
      <c r="S252" s="64">
        <f t="shared" si="295"/>
        <v>0</v>
      </c>
      <c r="T252" s="64" t="str">
        <f t="shared" si="296"/>
        <v>-</v>
      </c>
      <c r="U252" s="57" t="str">
        <f t="shared" si="257"/>
        <v>Payoff</v>
      </c>
      <c r="V252" s="56">
        <f t="shared" ref="V252:V315" si="332">V251+1</f>
        <v>208</v>
      </c>
      <c r="W252" s="64">
        <f t="shared" si="297"/>
        <v>0</v>
      </c>
      <c r="X252" s="64" t="str">
        <f t="shared" si="258"/>
        <v>-</v>
      </c>
      <c r="Y252" s="64">
        <f t="shared" si="259"/>
        <v>0</v>
      </c>
      <c r="Z252" s="64" t="str">
        <f t="shared" si="260"/>
        <v>-</v>
      </c>
      <c r="AA252" s="64" t="str">
        <f t="shared" si="298"/>
        <v>-</v>
      </c>
      <c r="AB252" s="64" t="str">
        <f t="shared" si="261"/>
        <v>-</v>
      </c>
      <c r="AC252" s="57" t="str">
        <f t="shared" si="299"/>
        <v>Payoff</v>
      </c>
      <c r="AD252" s="56">
        <f t="shared" ref="AD252:AD315" si="333">AD251+1</f>
        <v>208</v>
      </c>
      <c r="AE252" s="64">
        <f t="shared" si="300"/>
        <v>0</v>
      </c>
      <c r="AF252" s="64" t="str">
        <f t="shared" si="262"/>
        <v>-</v>
      </c>
      <c r="AG252" s="64">
        <f t="shared" si="263"/>
        <v>0</v>
      </c>
      <c r="AH252" s="64" t="str">
        <f t="shared" si="264"/>
        <v>-</v>
      </c>
      <c r="AI252" s="64" t="str">
        <f t="shared" si="301"/>
        <v>-</v>
      </c>
      <c r="AJ252" s="64" t="str">
        <f t="shared" si="265"/>
        <v>-</v>
      </c>
      <c r="AK252" s="57" t="str">
        <f t="shared" si="302"/>
        <v>Payoff</v>
      </c>
      <c r="AL252" s="56">
        <f t="shared" si="324"/>
        <v>208</v>
      </c>
      <c r="AM252" s="64" t="str">
        <f t="shared" si="303"/>
        <v>-</v>
      </c>
      <c r="AN252" s="64" t="str">
        <f t="shared" si="266"/>
        <v>-</v>
      </c>
      <c r="AO252" s="64" t="str">
        <f t="shared" si="267"/>
        <v>-</v>
      </c>
      <c r="AP252" s="64" t="str">
        <f t="shared" si="268"/>
        <v>-</v>
      </c>
      <c r="AQ252" s="64" t="str">
        <f t="shared" si="304"/>
        <v>-</v>
      </c>
      <c r="AR252" s="64" t="str">
        <f t="shared" si="269"/>
        <v>-</v>
      </c>
      <c r="AS252" s="57" t="str">
        <f t="shared" si="305"/>
        <v>-</v>
      </c>
      <c r="AT252" s="56">
        <f t="shared" si="325"/>
        <v>208</v>
      </c>
      <c r="AU252" s="64" t="str">
        <f t="shared" si="306"/>
        <v>-</v>
      </c>
      <c r="AV252" s="64" t="str">
        <f t="shared" si="270"/>
        <v>-</v>
      </c>
      <c r="AW252" s="64" t="str">
        <f t="shared" si="271"/>
        <v>-</v>
      </c>
      <c r="AX252" s="64" t="str">
        <f t="shared" si="272"/>
        <v>-</v>
      </c>
      <c r="AY252" s="64" t="str">
        <f t="shared" si="307"/>
        <v>-</v>
      </c>
      <c r="AZ252" s="64" t="str">
        <f t="shared" si="273"/>
        <v>-</v>
      </c>
      <c r="BA252" s="57" t="str">
        <f t="shared" si="308"/>
        <v>-</v>
      </c>
      <c r="BB252" s="56">
        <f t="shared" si="326"/>
        <v>208</v>
      </c>
      <c r="BC252" s="64" t="str">
        <f t="shared" si="309"/>
        <v>-</v>
      </c>
      <c r="BD252" s="64" t="str">
        <f t="shared" si="274"/>
        <v>-</v>
      </c>
      <c r="BE252" s="64" t="str">
        <f t="shared" si="275"/>
        <v>-</v>
      </c>
      <c r="BF252" s="64" t="str">
        <f t="shared" si="276"/>
        <v>-</v>
      </c>
      <c r="BG252" s="64" t="str">
        <f t="shared" si="310"/>
        <v>-</v>
      </c>
      <c r="BH252" s="64" t="str">
        <f t="shared" si="277"/>
        <v>-</v>
      </c>
      <c r="BI252" s="57" t="str">
        <f t="shared" si="311"/>
        <v>-</v>
      </c>
      <c r="BJ252" s="56">
        <f t="shared" si="327"/>
        <v>208</v>
      </c>
      <c r="BK252" s="64" t="str">
        <f t="shared" si="312"/>
        <v>-</v>
      </c>
      <c r="BL252" s="64" t="str">
        <f t="shared" si="278"/>
        <v>-</v>
      </c>
      <c r="BM252" s="64" t="str">
        <f t="shared" si="279"/>
        <v>-</v>
      </c>
      <c r="BN252" s="64" t="str">
        <f t="shared" si="280"/>
        <v>-</v>
      </c>
      <c r="BO252" s="64" t="str">
        <f t="shared" si="313"/>
        <v>-</v>
      </c>
      <c r="BP252" s="64" t="str">
        <f t="shared" si="281"/>
        <v>-</v>
      </c>
      <c r="BQ252" s="57" t="str">
        <f t="shared" si="314"/>
        <v>-</v>
      </c>
      <c r="BR252" s="56">
        <f t="shared" si="328"/>
        <v>208</v>
      </c>
      <c r="BS252" s="64" t="str">
        <f t="shared" si="315"/>
        <v>-</v>
      </c>
      <c r="BT252" s="64" t="str">
        <f t="shared" si="282"/>
        <v>-</v>
      </c>
      <c r="BU252" s="64" t="str">
        <f t="shared" si="283"/>
        <v>-</v>
      </c>
      <c r="BV252" s="64" t="str">
        <f t="shared" si="284"/>
        <v>-</v>
      </c>
      <c r="BW252" s="64" t="str">
        <f t="shared" si="316"/>
        <v>-</v>
      </c>
      <c r="BX252" s="64" t="str">
        <f t="shared" si="285"/>
        <v>-</v>
      </c>
      <c r="BY252" s="57" t="str">
        <f t="shared" si="317"/>
        <v>-</v>
      </c>
      <c r="BZ252" s="56">
        <f t="shared" si="329"/>
        <v>208</v>
      </c>
      <c r="CA252" s="64" t="str">
        <f t="shared" si="318"/>
        <v>-</v>
      </c>
      <c r="CB252" s="64" t="str">
        <f t="shared" si="286"/>
        <v>-</v>
      </c>
      <c r="CC252" s="64" t="str">
        <f t="shared" si="287"/>
        <v>-</v>
      </c>
      <c r="CD252" s="64" t="str">
        <f t="shared" si="288"/>
        <v>-</v>
      </c>
      <c r="CE252" s="64" t="str">
        <f t="shared" si="319"/>
        <v>-</v>
      </c>
      <c r="CF252" s="64" t="str">
        <f t="shared" si="289"/>
        <v>-</v>
      </c>
      <c r="CG252" s="57" t="str">
        <f t="shared" si="320"/>
        <v>-</v>
      </c>
      <c r="CH252" s="56">
        <f t="shared" si="330"/>
        <v>208</v>
      </c>
      <c r="CI252" s="64" t="str">
        <f t="shared" si="321"/>
        <v>-</v>
      </c>
      <c r="CJ252" s="64" t="str">
        <f t="shared" si="290"/>
        <v>-</v>
      </c>
      <c r="CK252" s="64" t="str">
        <f t="shared" si="291"/>
        <v>-</v>
      </c>
      <c r="CL252" s="64" t="str">
        <f t="shared" si="292"/>
        <v>-</v>
      </c>
      <c r="CM252" s="64" t="str">
        <f t="shared" si="322"/>
        <v>-</v>
      </c>
      <c r="CN252" s="64" t="str">
        <f t="shared" si="293"/>
        <v>-</v>
      </c>
      <c r="CO252" s="57" t="str">
        <f t="shared" si="323"/>
        <v>-</v>
      </c>
    </row>
    <row r="253" spans="3:93" ht="18" customHeight="1" x14ac:dyDescent="0.25">
      <c r="C253" s="299"/>
      <c r="D253" s="240"/>
      <c r="E253" s="64"/>
      <c r="F253" s="240"/>
      <c r="G253" s="62"/>
      <c r="H253" s="62"/>
      <c r="I253" s="62"/>
      <c r="J253" s="62"/>
      <c r="K253" s="62"/>
      <c r="L253" s="62"/>
      <c r="M253" s="62"/>
      <c r="N253" s="62"/>
      <c r="O253" s="56">
        <f t="shared" si="331"/>
        <v>209</v>
      </c>
      <c r="P253" s="64">
        <f t="shared" si="294"/>
        <v>0</v>
      </c>
      <c r="Q253" s="64" t="str">
        <f t="shared" si="255"/>
        <v>-</v>
      </c>
      <c r="R253" s="64" t="str">
        <f t="shared" si="256"/>
        <v>-</v>
      </c>
      <c r="S253" s="64">
        <f t="shared" si="295"/>
        <v>0</v>
      </c>
      <c r="T253" s="64" t="str">
        <f t="shared" si="296"/>
        <v>-</v>
      </c>
      <c r="U253" s="57" t="str">
        <f t="shared" si="257"/>
        <v>Payoff</v>
      </c>
      <c r="V253" s="56">
        <f t="shared" si="332"/>
        <v>209</v>
      </c>
      <c r="W253" s="64">
        <f t="shared" si="297"/>
        <v>0</v>
      </c>
      <c r="X253" s="64" t="str">
        <f t="shared" si="258"/>
        <v>-</v>
      </c>
      <c r="Y253" s="64">
        <f t="shared" si="259"/>
        <v>0</v>
      </c>
      <c r="Z253" s="64" t="str">
        <f t="shared" si="260"/>
        <v>-</v>
      </c>
      <c r="AA253" s="64" t="str">
        <f t="shared" si="298"/>
        <v>-</v>
      </c>
      <c r="AB253" s="64" t="str">
        <f t="shared" si="261"/>
        <v>-</v>
      </c>
      <c r="AC253" s="57" t="str">
        <f t="shared" si="299"/>
        <v>Payoff</v>
      </c>
      <c r="AD253" s="56">
        <f t="shared" si="333"/>
        <v>209</v>
      </c>
      <c r="AE253" s="64">
        <f t="shared" si="300"/>
        <v>0</v>
      </c>
      <c r="AF253" s="64" t="str">
        <f t="shared" si="262"/>
        <v>-</v>
      </c>
      <c r="AG253" s="64">
        <f t="shared" si="263"/>
        <v>0</v>
      </c>
      <c r="AH253" s="64" t="str">
        <f t="shared" si="264"/>
        <v>-</v>
      </c>
      <c r="AI253" s="64" t="str">
        <f t="shared" si="301"/>
        <v>-</v>
      </c>
      <c r="AJ253" s="64" t="str">
        <f t="shared" si="265"/>
        <v>-</v>
      </c>
      <c r="AK253" s="57" t="str">
        <f t="shared" si="302"/>
        <v>Payoff</v>
      </c>
      <c r="AL253" s="56">
        <f t="shared" si="324"/>
        <v>209</v>
      </c>
      <c r="AM253" s="64" t="str">
        <f t="shared" si="303"/>
        <v>-</v>
      </c>
      <c r="AN253" s="64" t="str">
        <f t="shared" si="266"/>
        <v>-</v>
      </c>
      <c r="AO253" s="64" t="str">
        <f t="shared" si="267"/>
        <v>-</v>
      </c>
      <c r="AP253" s="64" t="str">
        <f t="shared" si="268"/>
        <v>-</v>
      </c>
      <c r="AQ253" s="64" t="str">
        <f t="shared" si="304"/>
        <v>-</v>
      </c>
      <c r="AR253" s="64" t="str">
        <f t="shared" si="269"/>
        <v>-</v>
      </c>
      <c r="AS253" s="57" t="str">
        <f t="shared" si="305"/>
        <v>-</v>
      </c>
      <c r="AT253" s="56">
        <f t="shared" si="325"/>
        <v>209</v>
      </c>
      <c r="AU253" s="64" t="str">
        <f t="shared" si="306"/>
        <v>-</v>
      </c>
      <c r="AV253" s="64" t="str">
        <f t="shared" si="270"/>
        <v>-</v>
      </c>
      <c r="AW253" s="64" t="str">
        <f t="shared" si="271"/>
        <v>-</v>
      </c>
      <c r="AX253" s="64" t="str">
        <f t="shared" si="272"/>
        <v>-</v>
      </c>
      <c r="AY253" s="64" t="str">
        <f t="shared" si="307"/>
        <v>-</v>
      </c>
      <c r="AZ253" s="64" t="str">
        <f t="shared" si="273"/>
        <v>-</v>
      </c>
      <c r="BA253" s="57" t="str">
        <f t="shared" si="308"/>
        <v>-</v>
      </c>
      <c r="BB253" s="56">
        <f t="shared" si="326"/>
        <v>209</v>
      </c>
      <c r="BC253" s="64" t="str">
        <f t="shared" si="309"/>
        <v>-</v>
      </c>
      <c r="BD253" s="64" t="str">
        <f t="shared" si="274"/>
        <v>-</v>
      </c>
      <c r="BE253" s="64" t="str">
        <f t="shared" si="275"/>
        <v>-</v>
      </c>
      <c r="BF253" s="64" t="str">
        <f t="shared" si="276"/>
        <v>-</v>
      </c>
      <c r="BG253" s="64" t="str">
        <f t="shared" si="310"/>
        <v>-</v>
      </c>
      <c r="BH253" s="64" t="str">
        <f t="shared" si="277"/>
        <v>-</v>
      </c>
      <c r="BI253" s="57" t="str">
        <f t="shared" si="311"/>
        <v>-</v>
      </c>
      <c r="BJ253" s="56">
        <f t="shared" si="327"/>
        <v>209</v>
      </c>
      <c r="BK253" s="64" t="str">
        <f t="shared" si="312"/>
        <v>-</v>
      </c>
      <c r="BL253" s="64" t="str">
        <f t="shared" si="278"/>
        <v>-</v>
      </c>
      <c r="BM253" s="64" t="str">
        <f t="shared" si="279"/>
        <v>-</v>
      </c>
      <c r="BN253" s="64" t="str">
        <f t="shared" si="280"/>
        <v>-</v>
      </c>
      <c r="BO253" s="64" t="str">
        <f t="shared" si="313"/>
        <v>-</v>
      </c>
      <c r="BP253" s="64" t="str">
        <f t="shared" si="281"/>
        <v>-</v>
      </c>
      <c r="BQ253" s="57" t="str">
        <f t="shared" si="314"/>
        <v>-</v>
      </c>
      <c r="BR253" s="56">
        <f t="shared" si="328"/>
        <v>209</v>
      </c>
      <c r="BS253" s="64" t="str">
        <f t="shared" si="315"/>
        <v>-</v>
      </c>
      <c r="BT253" s="64" t="str">
        <f t="shared" si="282"/>
        <v>-</v>
      </c>
      <c r="BU253" s="64" t="str">
        <f t="shared" si="283"/>
        <v>-</v>
      </c>
      <c r="BV253" s="64" t="str">
        <f t="shared" si="284"/>
        <v>-</v>
      </c>
      <c r="BW253" s="64" t="str">
        <f t="shared" si="316"/>
        <v>-</v>
      </c>
      <c r="BX253" s="64" t="str">
        <f t="shared" si="285"/>
        <v>-</v>
      </c>
      <c r="BY253" s="57" t="str">
        <f t="shared" si="317"/>
        <v>-</v>
      </c>
      <c r="BZ253" s="56">
        <f t="shared" si="329"/>
        <v>209</v>
      </c>
      <c r="CA253" s="64" t="str">
        <f t="shared" si="318"/>
        <v>-</v>
      </c>
      <c r="CB253" s="64" t="str">
        <f t="shared" si="286"/>
        <v>-</v>
      </c>
      <c r="CC253" s="64" t="str">
        <f t="shared" si="287"/>
        <v>-</v>
      </c>
      <c r="CD253" s="64" t="str">
        <f t="shared" si="288"/>
        <v>-</v>
      </c>
      <c r="CE253" s="64" t="str">
        <f t="shared" si="319"/>
        <v>-</v>
      </c>
      <c r="CF253" s="64" t="str">
        <f t="shared" si="289"/>
        <v>-</v>
      </c>
      <c r="CG253" s="57" t="str">
        <f t="shared" si="320"/>
        <v>-</v>
      </c>
      <c r="CH253" s="56">
        <f t="shared" si="330"/>
        <v>209</v>
      </c>
      <c r="CI253" s="64" t="str">
        <f t="shared" si="321"/>
        <v>-</v>
      </c>
      <c r="CJ253" s="64" t="str">
        <f t="shared" si="290"/>
        <v>-</v>
      </c>
      <c r="CK253" s="64" t="str">
        <f t="shared" si="291"/>
        <v>-</v>
      </c>
      <c r="CL253" s="64" t="str">
        <f t="shared" si="292"/>
        <v>-</v>
      </c>
      <c r="CM253" s="64" t="str">
        <f t="shared" si="322"/>
        <v>-</v>
      </c>
      <c r="CN253" s="64" t="str">
        <f t="shared" si="293"/>
        <v>-</v>
      </c>
      <c r="CO253" s="57" t="str">
        <f t="shared" si="323"/>
        <v>-</v>
      </c>
    </row>
    <row r="254" spans="3:93" ht="18" customHeight="1" x14ac:dyDescent="0.25">
      <c r="C254" s="299"/>
      <c r="D254" s="240"/>
      <c r="E254" s="64"/>
      <c r="F254" s="240"/>
      <c r="G254" s="62"/>
      <c r="H254" s="62"/>
      <c r="I254" s="62"/>
      <c r="J254" s="62"/>
      <c r="K254" s="62"/>
      <c r="L254" s="62"/>
      <c r="M254" s="62"/>
      <c r="N254" s="62"/>
      <c r="O254" s="56">
        <f t="shared" si="331"/>
        <v>210</v>
      </c>
      <c r="P254" s="64">
        <f t="shared" si="294"/>
        <v>0</v>
      </c>
      <c r="Q254" s="64" t="str">
        <f t="shared" si="255"/>
        <v>-</v>
      </c>
      <c r="R254" s="64" t="str">
        <f t="shared" si="256"/>
        <v>-</v>
      </c>
      <c r="S254" s="64">
        <f t="shared" si="295"/>
        <v>0</v>
      </c>
      <c r="T254" s="64" t="str">
        <f t="shared" si="296"/>
        <v>-</v>
      </c>
      <c r="U254" s="57" t="str">
        <f t="shared" si="257"/>
        <v>Payoff</v>
      </c>
      <c r="V254" s="56">
        <f t="shared" si="332"/>
        <v>210</v>
      </c>
      <c r="W254" s="64">
        <f t="shared" si="297"/>
        <v>0</v>
      </c>
      <c r="X254" s="64" t="str">
        <f t="shared" si="258"/>
        <v>-</v>
      </c>
      <c r="Y254" s="64">
        <f t="shared" si="259"/>
        <v>0</v>
      </c>
      <c r="Z254" s="64" t="str">
        <f t="shared" si="260"/>
        <v>-</v>
      </c>
      <c r="AA254" s="64" t="str">
        <f t="shared" si="298"/>
        <v>-</v>
      </c>
      <c r="AB254" s="64" t="str">
        <f t="shared" si="261"/>
        <v>-</v>
      </c>
      <c r="AC254" s="57" t="str">
        <f t="shared" si="299"/>
        <v>Payoff</v>
      </c>
      <c r="AD254" s="56">
        <f t="shared" si="333"/>
        <v>210</v>
      </c>
      <c r="AE254" s="64">
        <f t="shared" si="300"/>
        <v>0</v>
      </c>
      <c r="AF254" s="64" t="str">
        <f t="shared" si="262"/>
        <v>-</v>
      </c>
      <c r="AG254" s="64">
        <f t="shared" si="263"/>
        <v>0</v>
      </c>
      <c r="AH254" s="64" t="str">
        <f t="shared" si="264"/>
        <v>-</v>
      </c>
      <c r="AI254" s="64" t="str">
        <f t="shared" si="301"/>
        <v>-</v>
      </c>
      <c r="AJ254" s="64" t="str">
        <f t="shared" si="265"/>
        <v>-</v>
      </c>
      <c r="AK254" s="57" t="str">
        <f t="shared" si="302"/>
        <v>Payoff</v>
      </c>
      <c r="AL254" s="56">
        <f t="shared" si="324"/>
        <v>210</v>
      </c>
      <c r="AM254" s="64" t="str">
        <f t="shared" si="303"/>
        <v>-</v>
      </c>
      <c r="AN254" s="64" t="str">
        <f t="shared" si="266"/>
        <v>-</v>
      </c>
      <c r="AO254" s="64" t="str">
        <f t="shared" si="267"/>
        <v>-</v>
      </c>
      <c r="AP254" s="64" t="str">
        <f t="shared" si="268"/>
        <v>-</v>
      </c>
      <c r="AQ254" s="64" t="str">
        <f t="shared" si="304"/>
        <v>-</v>
      </c>
      <c r="AR254" s="64" t="str">
        <f t="shared" si="269"/>
        <v>-</v>
      </c>
      <c r="AS254" s="57" t="str">
        <f t="shared" si="305"/>
        <v>-</v>
      </c>
      <c r="AT254" s="56">
        <f t="shared" si="325"/>
        <v>210</v>
      </c>
      <c r="AU254" s="64" t="str">
        <f t="shared" si="306"/>
        <v>-</v>
      </c>
      <c r="AV254" s="64" t="str">
        <f t="shared" si="270"/>
        <v>-</v>
      </c>
      <c r="AW254" s="64" t="str">
        <f t="shared" si="271"/>
        <v>-</v>
      </c>
      <c r="AX254" s="64" t="str">
        <f t="shared" si="272"/>
        <v>-</v>
      </c>
      <c r="AY254" s="64" t="str">
        <f t="shared" si="307"/>
        <v>-</v>
      </c>
      <c r="AZ254" s="64" t="str">
        <f t="shared" si="273"/>
        <v>-</v>
      </c>
      <c r="BA254" s="57" t="str">
        <f t="shared" si="308"/>
        <v>-</v>
      </c>
      <c r="BB254" s="56">
        <f t="shared" si="326"/>
        <v>210</v>
      </c>
      <c r="BC254" s="64" t="str">
        <f t="shared" si="309"/>
        <v>-</v>
      </c>
      <c r="BD254" s="64" t="str">
        <f t="shared" si="274"/>
        <v>-</v>
      </c>
      <c r="BE254" s="64" t="str">
        <f t="shared" si="275"/>
        <v>-</v>
      </c>
      <c r="BF254" s="64" t="str">
        <f t="shared" si="276"/>
        <v>-</v>
      </c>
      <c r="BG254" s="64" t="str">
        <f t="shared" si="310"/>
        <v>-</v>
      </c>
      <c r="BH254" s="64" t="str">
        <f t="shared" si="277"/>
        <v>-</v>
      </c>
      <c r="BI254" s="57" t="str">
        <f t="shared" si="311"/>
        <v>-</v>
      </c>
      <c r="BJ254" s="56">
        <f t="shared" si="327"/>
        <v>210</v>
      </c>
      <c r="BK254" s="64" t="str">
        <f t="shared" si="312"/>
        <v>-</v>
      </c>
      <c r="BL254" s="64" t="str">
        <f t="shared" si="278"/>
        <v>-</v>
      </c>
      <c r="BM254" s="64" t="str">
        <f t="shared" si="279"/>
        <v>-</v>
      </c>
      <c r="BN254" s="64" t="str">
        <f t="shared" si="280"/>
        <v>-</v>
      </c>
      <c r="BO254" s="64" t="str">
        <f t="shared" si="313"/>
        <v>-</v>
      </c>
      <c r="BP254" s="64" t="str">
        <f t="shared" si="281"/>
        <v>-</v>
      </c>
      <c r="BQ254" s="57" t="str">
        <f t="shared" si="314"/>
        <v>-</v>
      </c>
      <c r="BR254" s="56">
        <f t="shared" si="328"/>
        <v>210</v>
      </c>
      <c r="BS254" s="64" t="str">
        <f t="shared" si="315"/>
        <v>-</v>
      </c>
      <c r="BT254" s="64" t="str">
        <f t="shared" si="282"/>
        <v>-</v>
      </c>
      <c r="BU254" s="64" t="str">
        <f t="shared" si="283"/>
        <v>-</v>
      </c>
      <c r="BV254" s="64" t="str">
        <f t="shared" si="284"/>
        <v>-</v>
      </c>
      <c r="BW254" s="64" t="str">
        <f t="shared" si="316"/>
        <v>-</v>
      </c>
      <c r="BX254" s="64" t="str">
        <f t="shared" si="285"/>
        <v>-</v>
      </c>
      <c r="BY254" s="57" t="str">
        <f t="shared" si="317"/>
        <v>-</v>
      </c>
      <c r="BZ254" s="56">
        <f t="shared" si="329"/>
        <v>210</v>
      </c>
      <c r="CA254" s="64" t="str">
        <f t="shared" si="318"/>
        <v>-</v>
      </c>
      <c r="CB254" s="64" t="str">
        <f t="shared" si="286"/>
        <v>-</v>
      </c>
      <c r="CC254" s="64" t="str">
        <f t="shared" si="287"/>
        <v>-</v>
      </c>
      <c r="CD254" s="64" t="str">
        <f t="shared" si="288"/>
        <v>-</v>
      </c>
      <c r="CE254" s="64" t="str">
        <f t="shared" si="319"/>
        <v>-</v>
      </c>
      <c r="CF254" s="64" t="str">
        <f t="shared" si="289"/>
        <v>-</v>
      </c>
      <c r="CG254" s="57" t="str">
        <f t="shared" si="320"/>
        <v>-</v>
      </c>
      <c r="CH254" s="56">
        <f t="shared" si="330"/>
        <v>210</v>
      </c>
      <c r="CI254" s="64" t="str">
        <f t="shared" si="321"/>
        <v>-</v>
      </c>
      <c r="CJ254" s="64" t="str">
        <f t="shared" si="290"/>
        <v>-</v>
      </c>
      <c r="CK254" s="64" t="str">
        <f t="shared" si="291"/>
        <v>-</v>
      </c>
      <c r="CL254" s="64" t="str">
        <f t="shared" si="292"/>
        <v>-</v>
      </c>
      <c r="CM254" s="64" t="str">
        <f t="shared" si="322"/>
        <v>-</v>
      </c>
      <c r="CN254" s="64" t="str">
        <f t="shared" si="293"/>
        <v>-</v>
      </c>
      <c r="CO254" s="57" t="str">
        <f t="shared" si="323"/>
        <v>-</v>
      </c>
    </row>
    <row r="255" spans="3:93" ht="18" customHeight="1" x14ac:dyDescent="0.25">
      <c r="C255" s="299"/>
      <c r="D255" s="240"/>
      <c r="E255" s="64"/>
      <c r="F255" s="240"/>
      <c r="G255" s="62"/>
      <c r="H255" s="62"/>
      <c r="I255" s="62"/>
      <c r="J255" s="62"/>
      <c r="K255" s="62"/>
      <c r="L255" s="62"/>
      <c r="M255" s="62"/>
      <c r="N255" s="62"/>
      <c r="O255" s="56">
        <f t="shared" si="331"/>
        <v>211</v>
      </c>
      <c r="P255" s="64">
        <f t="shared" si="294"/>
        <v>0</v>
      </c>
      <c r="Q255" s="64" t="str">
        <f t="shared" si="255"/>
        <v>-</v>
      </c>
      <c r="R255" s="64" t="str">
        <f t="shared" si="256"/>
        <v>-</v>
      </c>
      <c r="S255" s="64">
        <f t="shared" si="295"/>
        <v>0</v>
      </c>
      <c r="T255" s="64" t="str">
        <f t="shared" si="296"/>
        <v>-</v>
      </c>
      <c r="U255" s="57" t="str">
        <f t="shared" si="257"/>
        <v>Payoff</v>
      </c>
      <c r="V255" s="56">
        <f t="shared" si="332"/>
        <v>211</v>
      </c>
      <c r="W255" s="64">
        <f t="shared" si="297"/>
        <v>0</v>
      </c>
      <c r="X255" s="64" t="str">
        <f t="shared" si="258"/>
        <v>-</v>
      </c>
      <c r="Y255" s="64">
        <f t="shared" si="259"/>
        <v>0</v>
      </c>
      <c r="Z255" s="64" t="str">
        <f t="shared" si="260"/>
        <v>-</v>
      </c>
      <c r="AA255" s="64" t="str">
        <f t="shared" si="298"/>
        <v>-</v>
      </c>
      <c r="AB255" s="64" t="str">
        <f t="shared" si="261"/>
        <v>-</v>
      </c>
      <c r="AC255" s="57" t="str">
        <f t="shared" si="299"/>
        <v>Payoff</v>
      </c>
      <c r="AD255" s="56">
        <f t="shared" si="333"/>
        <v>211</v>
      </c>
      <c r="AE255" s="64">
        <f t="shared" si="300"/>
        <v>0</v>
      </c>
      <c r="AF255" s="64" t="str">
        <f t="shared" si="262"/>
        <v>-</v>
      </c>
      <c r="AG255" s="64">
        <f t="shared" si="263"/>
        <v>0</v>
      </c>
      <c r="AH255" s="64" t="str">
        <f t="shared" si="264"/>
        <v>-</v>
      </c>
      <c r="AI255" s="64" t="str">
        <f t="shared" si="301"/>
        <v>-</v>
      </c>
      <c r="AJ255" s="64" t="str">
        <f t="shared" si="265"/>
        <v>-</v>
      </c>
      <c r="AK255" s="57" t="str">
        <f t="shared" si="302"/>
        <v>Payoff</v>
      </c>
      <c r="AL255" s="56">
        <f t="shared" si="324"/>
        <v>211</v>
      </c>
      <c r="AM255" s="64" t="str">
        <f t="shared" si="303"/>
        <v>-</v>
      </c>
      <c r="AN255" s="64" t="str">
        <f t="shared" si="266"/>
        <v>-</v>
      </c>
      <c r="AO255" s="64" t="str">
        <f t="shared" si="267"/>
        <v>-</v>
      </c>
      <c r="AP255" s="64" t="str">
        <f t="shared" si="268"/>
        <v>-</v>
      </c>
      <c r="AQ255" s="64" t="str">
        <f t="shared" si="304"/>
        <v>-</v>
      </c>
      <c r="AR255" s="64" t="str">
        <f t="shared" si="269"/>
        <v>-</v>
      </c>
      <c r="AS255" s="57" t="str">
        <f t="shared" si="305"/>
        <v>-</v>
      </c>
      <c r="AT255" s="56">
        <f t="shared" si="325"/>
        <v>211</v>
      </c>
      <c r="AU255" s="64" t="str">
        <f t="shared" si="306"/>
        <v>-</v>
      </c>
      <c r="AV255" s="64" t="str">
        <f t="shared" si="270"/>
        <v>-</v>
      </c>
      <c r="AW255" s="64" t="str">
        <f t="shared" si="271"/>
        <v>-</v>
      </c>
      <c r="AX255" s="64" t="str">
        <f t="shared" si="272"/>
        <v>-</v>
      </c>
      <c r="AY255" s="64" t="str">
        <f t="shared" si="307"/>
        <v>-</v>
      </c>
      <c r="AZ255" s="64" t="str">
        <f t="shared" si="273"/>
        <v>-</v>
      </c>
      <c r="BA255" s="57" t="str">
        <f t="shared" si="308"/>
        <v>-</v>
      </c>
      <c r="BB255" s="56">
        <f t="shared" si="326"/>
        <v>211</v>
      </c>
      <c r="BC255" s="64" t="str">
        <f t="shared" si="309"/>
        <v>-</v>
      </c>
      <c r="BD255" s="64" t="str">
        <f t="shared" si="274"/>
        <v>-</v>
      </c>
      <c r="BE255" s="64" t="str">
        <f t="shared" si="275"/>
        <v>-</v>
      </c>
      <c r="BF255" s="64" t="str">
        <f t="shared" si="276"/>
        <v>-</v>
      </c>
      <c r="BG255" s="64" t="str">
        <f t="shared" si="310"/>
        <v>-</v>
      </c>
      <c r="BH255" s="64" t="str">
        <f t="shared" si="277"/>
        <v>-</v>
      </c>
      <c r="BI255" s="57" t="str">
        <f t="shared" si="311"/>
        <v>-</v>
      </c>
      <c r="BJ255" s="56">
        <f t="shared" si="327"/>
        <v>211</v>
      </c>
      <c r="BK255" s="64" t="str">
        <f t="shared" si="312"/>
        <v>-</v>
      </c>
      <c r="BL255" s="64" t="str">
        <f t="shared" si="278"/>
        <v>-</v>
      </c>
      <c r="BM255" s="64" t="str">
        <f t="shared" si="279"/>
        <v>-</v>
      </c>
      <c r="BN255" s="64" t="str">
        <f t="shared" si="280"/>
        <v>-</v>
      </c>
      <c r="BO255" s="64" t="str">
        <f t="shared" si="313"/>
        <v>-</v>
      </c>
      <c r="BP255" s="64" t="str">
        <f t="shared" si="281"/>
        <v>-</v>
      </c>
      <c r="BQ255" s="57" t="str">
        <f t="shared" si="314"/>
        <v>-</v>
      </c>
      <c r="BR255" s="56">
        <f t="shared" si="328"/>
        <v>211</v>
      </c>
      <c r="BS255" s="64" t="str">
        <f t="shared" si="315"/>
        <v>-</v>
      </c>
      <c r="BT255" s="64" t="str">
        <f t="shared" si="282"/>
        <v>-</v>
      </c>
      <c r="BU255" s="64" t="str">
        <f t="shared" si="283"/>
        <v>-</v>
      </c>
      <c r="BV255" s="64" t="str">
        <f t="shared" si="284"/>
        <v>-</v>
      </c>
      <c r="BW255" s="64" t="str">
        <f t="shared" si="316"/>
        <v>-</v>
      </c>
      <c r="BX255" s="64" t="str">
        <f t="shared" si="285"/>
        <v>-</v>
      </c>
      <c r="BY255" s="57" t="str">
        <f t="shared" si="317"/>
        <v>-</v>
      </c>
      <c r="BZ255" s="56">
        <f t="shared" si="329"/>
        <v>211</v>
      </c>
      <c r="CA255" s="64" t="str">
        <f t="shared" si="318"/>
        <v>-</v>
      </c>
      <c r="CB255" s="64" t="str">
        <f t="shared" si="286"/>
        <v>-</v>
      </c>
      <c r="CC255" s="64" t="str">
        <f t="shared" si="287"/>
        <v>-</v>
      </c>
      <c r="CD255" s="64" t="str">
        <f t="shared" si="288"/>
        <v>-</v>
      </c>
      <c r="CE255" s="64" t="str">
        <f t="shared" si="319"/>
        <v>-</v>
      </c>
      <c r="CF255" s="64" t="str">
        <f t="shared" si="289"/>
        <v>-</v>
      </c>
      <c r="CG255" s="57" t="str">
        <f t="shared" si="320"/>
        <v>-</v>
      </c>
      <c r="CH255" s="56">
        <f t="shared" si="330"/>
        <v>211</v>
      </c>
      <c r="CI255" s="64" t="str">
        <f t="shared" si="321"/>
        <v>-</v>
      </c>
      <c r="CJ255" s="64" t="str">
        <f t="shared" si="290"/>
        <v>-</v>
      </c>
      <c r="CK255" s="64" t="str">
        <f t="shared" si="291"/>
        <v>-</v>
      </c>
      <c r="CL255" s="64" t="str">
        <f t="shared" si="292"/>
        <v>-</v>
      </c>
      <c r="CM255" s="64" t="str">
        <f t="shared" si="322"/>
        <v>-</v>
      </c>
      <c r="CN255" s="64" t="str">
        <f t="shared" si="293"/>
        <v>-</v>
      </c>
      <c r="CO255" s="57" t="str">
        <f t="shared" si="323"/>
        <v>-</v>
      </c>
    </row>
    <row r="256" spans="3:93" ht="18" customHeight="1" x14ac:dyDescent="0.25">
      <c r="C256" s="299"/>
      <c r="D256" s="240"/>
      <c r="E256" s="64"/>
      <c r="F256" s="240"/>
      <c r="G256" s="62"/>
      <c r="H256" s="62"/>
      <c r="I256" s="62"/>
      <c r="J256" s="62"/>
      <c r="K256" s="62"/>
      <c r="L256" s="62"/>
      <c r="M256" s="62"/>
      <c r="N256" s="62"/>
      <c r="O256" s="56">
        <f t="shared" si="331"/>
        <v>212</v>
      </c>
      <c r="P256" s="64">
        <f t="shared" si="294"/>
        <v>0</v>
      </c>
      <c r="Q256" s="64" t="str">
        <f t="shared" si="255"/>
        <v>-</v>
      </c>
      <c r="R256" s="64" t="str">
        <f t="shared" si="256"/>
        <v>-</v>
      </c>
      <c r="S256" s="64">
        <f t="shared" si="295"/>
        <v>0</v>
      </c>
      <c r="T256" s="64" t="str">
        <f t="shared" si="296"/>
        <v>-</v>
      </c>
      <c r="U256" s="57" t="str">
        <f>IF(OR(U255="Payoff",T256=0,T256&lt;0,T256="-"),"Payoff","-")</f>
        <v>Payoff</v>
      </c>
      <c r="V256" s="56">
        <f t="shared" si="332"/>
        <v>212</v>
      </c>
      <c r="W256" s="64">
        <f t="shared" si="297"/>
        <v>0</v>
      </c>
      <c r="X256" s="64" t="str">
        <f t="shared" si="258"/>
        <v>-</v>
      </c>
      <c r="Y256" s="64">
        <f t="shared" si="259"/>
        <v>0</v>
      </c>
      <c r="Z256" s="64" t="str">
        <f t="shared" si="260"/>
        <v>-</v>
      </c>
      <c r="AA256" s="64" t="str">
        <f t="shared" si="298"/>
        <v>-</v>
      </c>
      <c r="AB256" s="64" t="str">
        <f t="shared" si="261"/>
        <v>-</v>
      </c>
      <c r="AC256" s="57" t="str">
        <f t="shared" si="299"/>
        <v>Payoff</v>
      </c>
      <c r="AD256" s="56">
        <f t="shared" si="333"/>
        <v>212</v>
      </c>
      <c r="AE256" s="64">
        <f t="shared" si="300"/>
        <v>0</v>
      </c>
      <c r="AF256" s="64" t="str">
        <f t="shared" si="262"/>
        <v>-</v>
      </c>
      <c r="AG256" s="64">
        <f t="shared" si="263"/>
        <v>0</v>
      </c>
      <c r="AH256" s="64" t="str">
        <f t="shared" si="264"/>
        <v>-</v>
      </c>
      <c r="AI256" s="64" t="str">
        <f t="shared" si="301"/>
        <v>-</v>
      </c>
      <c r="AJ256" s="64" t="str">
        <f t="shared" si="265"/>
        <v>-</v>
      </c>
      <c r="AK256" s="57" t="str">
        <f t="shared" si="302"/>
        <v>Payoff</v>
      </c>
      <c r="AL256" s="56">
        <f t="shared" si="324"/>
        <v>212</v>
      </c>
      <c r="AM256" s="64" t="str">
        <f t="shared" si="303"/>
        <v>-</v>
      </c>
      <c r="AN256" s="64" t="str">
        <f t="shared" si="266"/>
        <v>-</v>
      </c>
      <c r="AO256" s="64" t="str">
        <f t="shared" si="267"/>
        <v>-</v>
      </c>
      <c r="AP256" s="64" t="str">
        <f t="shared" si="268"/>
        <v>-</v>
      </c>
      <c r="AQ256" s="64" t="str">
        <f t="shared" si="304"/>
        <v>-</v>
      </c>
      <c r="AR256" s="64" t="str">
        <f t="shared" si="269"/>
        <v>-</v>
      </c>
      <c r="AS256" s="57" t="str">
        <f t="shared" si="305"/>
        <v>-</v>
      </c>
      <c r="AT256" s="56">
        <f t="shared" si="325"/>
        <v>212</v>
      </c>
      <c r="AU256" s="64" t="str">
        <f t="shared" si="306"/>
        <v>-</v>
      </c>
      <c r="AV256" s="64" t="str">
        <f t="shared" si="270"/>
        <v>-</v>
      </c>
      <c r="AW256" s="64" t="str">
        <f t="shared" si="271"/>
        <v>-</v>
      </c>
      <c r="AX256" s="64" t="str">
        <f t="shared" si="272"/>
        <v>-</v>
      </c>
      <c r="AY256" s="64" t="str">
        <f t="shared" si="307"/>
        <v>-</v>
      </c>
      <c r="AZ256" s="64" t="str">
        <f t="shared" si="273"/>
        <v>-</v>
      </c>
      <c r="BA256" s="57" t="str">
        <f t="shared" si="308"/>
        <v>-</v>
      </c>
      <c r="BB256" s="56">
        <f t="shared" si="326"/>
        <v>212</v>
      </c>
      <c r="BC256" s="64" t="str">
        <f t="shared" si="309"/>
        <v>-</v>
      </c>
      <c r="BD256" s="64" t="str">
        <f t="shared" si="274"/>
        <v>-</v>
      </c>
      <c r="BE256" s="64" t="str">
        <f t="shared" si="275"/>
        <v>-</v>
      </c>
      <c r="BF256" s="64" t="str">
        <f t="shared" si="276"/>
        <v>-</v>
      </c>
      <c r="BG256" s="64" t="str">
        <f t="shared" si="310"/>
        <v>-</v>
      </c>
      <c r="BH256" s="64" t="str">
        <f t="shared" si="277"/>
        <v>-</v>
      </c>
      <c r="BI256" s="57" t="str">
        <f t="shared" si="311"/>
        <v>-</v>
      </c>
      <c r="BJ256" s="56">
        <f t="shared" si="327"/>
        <v>212</v>
      </c>
      <c r="BK256" s="64" t="str">
        <f t="shared" si="312"/>
        <v>-</v>
      </c>
      <c r="BL256" s="64" t="str">
        <f t="shared" si="278"/>
        <v>-</v>
      </c>
      <c r="BM256" s="64" t="str">
        <f t="shared" si="279"/>
        <v>-</v>
      </c>
      <c r="BN256" s="64" t="str">
        <f t="shared" si="280"/>
        <v>-</v>
      </c>
      <c r="BO256" s="64" t="str">
        <f t="shared" si="313"/>
        <v>-</v>
      </c>
      <c r="BP256" s="64" t="str">
        <f t="shared" si="281"/>
        <v>-</v>
      </c>
      <c r="BQ256" s="57" t="str">
        <f t="shared" si="314"/>
        <v>-</v>
      </c>
      <c r="BR256" s="56">
        <f t="shared" si="328"/>
        <v>212</v>
      </c>
      <c r="BS256" s="64" t="str">
        <f t="shared" si="315"/>
        <v>-</v>
      </c>
      <c r="BT256" s="64" t="str">
        <f t="shared" si="282"/>
        <v>-</v>
      </c>
      <c r="BU256" s="64" t="str">
        <f t="shared" si="283"/>
        <v>-</v>
      </c>
      <c r="BV256" s="64" t="str">
        <f t="shared" si="284"/>
        <v>-</v>
      </c>
      <c r="BW256" s="64" t="str">
        <f t="shared" si="316"/>
        <v>-</v>
      </c>
      <c r="BX256" s="64" t="str">
        <f t="shared" si="285"/>
        <v>-</v>
      </c>
      <c r="BY256" s="57" t="str">
        <f t="shared" si="317"/>
        <v>-</v>
      </c>
      <c r="BZ256" s="56">
        <f t="shared" si="329"/>
        <v>212</v>
      </c>
      <c r="CA256" s="64" t="str">
        <f t="shared" si="318"/>
        <v>-</v>
      </c>
      <c r="CB256" s="64" t="str">
        <f t="shared" si="286"/>
        <v>-</v>
      </c>
      <c r="CC256" s="64" t="str">
        <f t="shared" si="287"/>
        <v>-</v>
      </c>
      <c r="CD256" s="64" t="str">
        <f t="shared" si="288"/>
        <v>-</v>
      </c>
      <c r="CE256" s="64" t="str">
        <f t="shared" si="319"/>
        <v>-</v>
      </c>
      <c r="CF256" s="64" t="str">
        <f t="shared" si="289"/>
        <v>-</v>
      </c>
      <c r="CG256" s="57" t="str">
        <f t="shared" si="320"/>
        <v>-</v>
      </c>
      <c r="CH256" s="56">
        <f t="shared" si="330"/>
        <v>212</v>
      </c>
      <c r="CI256" s="64" t="str">
        <f t="shared" si="321"/>
        <v>-</v>
      </c>
      <c r="CJ256" s="64" t="str">
        <f t="shared" si="290"/>
        <v>-</v>
      </c>
      <c r="CK256" s="64" t="str">
        <f t="shared" si="291"/>
        <v>-</v>
      </c>
      <c r="CL256" s="64" t="str">
        <f t="shared" si="292"/>
        <v>-</v>
      </c>
      <c r="CM256" s="64" t="str">
        <f t="shared" si="322"/>
        <v>-</v>
      </c>
      <c r="CN256" s="64" t="str">
        <f t="shared" si="293"/>
        <v>-</v>
      </c>
      <c r="CO256" s="57" t="str">
        <f t="shared" si="323"/>
        <v>-</v>
      </c>
    </row>
    <row r="257" spans="3:93" ht="18" customHeight="1" x14ac:dyDescent="0.25">
      <c r="C257" s="299"/>
      <c r="D257" s="240"/>
      <c r="E257" s="64"/>
      <c r="F257" s="240"/>
      <c r="G257" s="62"/>
      <c r="H257" s="62"/>
      <c r="I257" s="62"/>
      <c r="J257" s="62"/>
      <c r="K257" s="62"/>
      <c r="L257" s="62"/>
      <c r="M257" s="62"/>
      <c r="N257" s="62"/>
      <c r="O257" s="56">
        <f t="shared" si="331"/>
        <v>213</v>
      </c>
      <c r="P257" s="64">
        <f t="shared" si="294"/>
        <v>0</v>
      </c>
      <c r="Q257" s="64" t="str">
        <f t="shared" si="255"/>
        <v>-</v>
      </c>
      <c r="R257" s="64" t="str">
        <f t="shared" si="256"/>
        <v>-</v>
      </c>
      <c r="S257" s="64">
        <f t="shared" si="295"/>
        <v>0</v>
      </c>
      <c r="T257" s="64" t="str">
        <f t="shared" si="296"/>
        <v>-</v>
      </c>
      <c r="U257" s="57" t="str">
        <f t="shared" ref="U257:U320" si="334">IF(OR(U256="Payoff",T257=0,T257&lt;0,T257="-"),"Payoff","-")</f>
        <v>Payoff</v>
      </c>
      <c r="V257" s="56">
        <f t="shared" si="332"/>
        <v>213</v>
      </c>
      <c r="W257" s="64">
        <f t="shared" si="297"/>
        <v>0</v>
      </c>
      <c r="X257" s="64" t="str">
        <f t="shared" si="258"/>
        <v>-</v>
      </c>
      <c r="Y257" s="64">
        <f t="shared" si="259"/>
        <v>0</v>
      </c>
      <c r="Z257" s="64" t="str">
        <f t="shared" si="260"/>
        <v>-</v>
      </c>
      <c r="AA257" s="64" t="str">
        <f t="shared" si="298"/>
        <v>-</v>
      </c>
      <c r="AB257" s="64" t="str">
        <f t="shared" si="261"/>
        <v>-</v>
      </c>
      <c r="AC257" s="57" t="str">
        <f t="shared" si="299"/>
        <v>Payoff</v>
      </c>
      <c r="AD257" s="56">
        <f t="shared" si="333"/>
        <v>213</v>
      </c>
      <c r="AE257" s="64">
        <f t="shared" si="300"/>
        <v>0</v>
      </c>
      <c r="AF257" s="64" t="str">
        <f t="shared" si="262"/>
        <v>-</v>
      </c>
      <c r="AG257" s="64">
        <f t="shared" si="263"/>
        <v>0</v>
      </c>
      <c r="AH257" s="64" t="str">
        <f t="shared" si="264"/>
        <v>-</v>
      </c>
      <c r="AI257" s="64" t="str">
        <f t="shared" si="301"/>
        <v>-</v>
      </c>
      <c r="AJ257" s="64" t="str">
        <f t="shared" si="265"/>
        <v>-</v>
      </c>
      <c r="AK257" s="57" t="str">
        <f t="shared" si="302"/>
        <v>Payoff</v>
      </c>
      <c r="AL257" s="56">
        <f t="shared" si="324"/>
        <v>213</v>
      </c>
      <c r="AM257" s="64" t="str">
        <f t="shared" si="303"/>
        <v>-</v>
      </c>
      <c r="AN257" s="64" t="str">
        <f t="shared" si="266"/>
        <v>-</v>
      </c>
      <c r="AO257" s="64" t="str">
        <f t="shared" si="267"/>
        <v>-</v>
      </c>
      <c r="AP257" s="64" t="str">
        <f t="shared" si="268"/>
        <v>-</v>
      </c>
      <c r="AQ257" s="64" t="str">
        <f t="shared" si="304"/>
        <v>-</v>
      </c>
      <c r="AR257" s="64" t="str">
        <f t="shared" si="269"/>
        <v>-</v>
      </c>
      <c r="AS257" s="57" t="str">
        <f t="shared" si="305"/>
        <v>-</v>
      </c>
      <c r="AT257" s="56">
        <f t="shared" si="325"/>
        <v>213</v>
      </c>
      <c r="AU257" s="64" t="str">
        <f t="shared" si="306"/>
        <v>-</v>
      </c>
      <c r="AV257" s="64" t="str">
        <f t="shared" si="270"/>
        <v>-</v>
      </c>
      <c r="AW257" s="64" t="str">
        <f t="shared" si="271"/>
        <v>-</v>
      </c>
      <c r="AX257" s="64" t="str">
        <f t="shared" si="272"/>
        <v>-</v>
      </c>
      <c r="AY257" s="64" t="str">
        <f t="shared" si="307"/>
        <v>-</v>
      </c>
      <c r="AZ257" s="64" t="str">
        <f t="shared" si="273"/>
        <v>-</v>
      </c>
      <c r="BA257" s="57" t="str">
        <f t="shared" si="308"/>
        <v>-</v>
      </c>
      <c r="BB257" s="56">
        <f t="shared" si="326"/>
        <v>213</v>
      </c>
      <c r="BC257" s="64" t="str">
        <f t="shared" si="309"/>
        <v>-</v>
      </c>
      <c r="BD257" s="64" t="str">
        <f t="shared" si="274"/>
        <v>-</v>
      </c>
      <c r="BE257" s="64" t="str">
        <f t="shared" si="275"/>
        <v>-</v>
      </c>
      <c r="BF257" s="64" t="str">
        <f t="shared" si="276"/>
        <v>-</v>
      </c>
      <c r="BG257" s="64" t="str">
        <f t="shared" si="310"/>
        <v>-</v>
      </c>
      <c r="BH257" s="64" t="str">
        <f t="shared" si="277"/>
        <v>-</v>
      </c>
      <c r="BI257" s="57" t="str">
        <f t="shared" si="311"/>
        <v>-</v>
      </c>
      <c r="BJ257" s="56">
        <f t="shared" si="327"/>
        <v>213</v>
      </c>
      <c r="BK257" s="64" t="str">
        <f t="shared" si="312"/>
        <v>-</v>
      </c>
      <c r="BL257" s="64" t="str">
        <f t="shared" si="278"/>
        <v>-</v>
      </c>
      <c r="BM257" s="64" t="str">
        <f t="shared" si="279"/>
        <v>-</v>
      </c>
      <c r="BN257" s="64" t="str">
        <f t="shared" si="280"/>
        <v>-</v>
      </c>
      <c r="BO257" s="64" t="str">
        <f t="shared" si="313"/>
        <v>-</v>
      </c>
      <c r="BP257" s="64" t="str">
        <f t="shared" si="281"/>
        <v>-</v>
      </c>
      <c r="BQ257" s="57" t="str">
        <f t="shared" si="314"/>
        <v>-</v>
      </c>
      <c r="BR257" s="56">
        <f t="shared" si="328"/>
        <v>213</v>
      </c>
      <c r="BS257" s="64" t="str">
        <f t="shared" si="315"/>
        <v>-</v>
      </c>
      <c r="BT257" s="64" t="str">
        <f t="shared" si="282"/>
        <v>-</v>
      </c>
      <c r="BU257" s="64" t="str">
        <f t="shared" si="283"/>
        <v>-</v>
      </c>
      <c r="BV257" s="64" t="str">
        <f t="shared" si="284"/>
        <v>-</v>
      </c>
      <c r="BW257" s="64" t="str">
        <f t="shared" si="316"/>
        <v>-</v>
      </c>
      <c r="BX257" s="64" t="str">
        <f t="shared" si="285"/>
        <v>-</v>
      </c>
      <c r="BY257" s="57" t="str">
        <f t="shared" si="317"/>
        <v>-</v>
      </c>
      <c r="BZ257" s="56">
        <f t="shared" si="329"/>
        <v>213</v>
      </c>
      <c r="CA257" s="64" t="str">
        <f t="shared" si="318"/>
        <v>-</v>
      </c>
      <c r="CB257" s="64" t="str">
        <f t="shared" si="286"/>
        <v>-</v>
      </c>
      <c r="CC257" s="64" t="str">
        <f t="shared" si="287"/>
        <v>-</v>
      </c>
      <c r="CD257" s="64" t="str">
        <f t="shared" si="288"/>
        <v>-</v>
      </c>
      <c r="CE257" s="64" t="str">
        <f t="shared" si="319"/>
        <v>-</v>
      </c>
      <c r="CF257" s="64" t="str">
        <f t="shared" si="289"/>
        <v>-</v>
      </c>
      <c r="CG257" s="57" t="str">
        <f t="shared" si="320"/>
        <v>-</v>
      </c>
      <c r="CH257" s="56">
        <f t="shared" si="330"/>
        <v>213</v>
      </c>
      <c r="CI257" s="64" t="str">
        <f t="shared" si="321"/>
        <v>-</v>
      </c>
      <c r="CJ257" s="64" t="str">
        <f t="shared" si="290"/>
        <v>-</v>
      </c>
      <c r="CK257" s="64" t="str">
        <f t="shared" si="291"/>
        <v>-</v>
      </c>
      <c r="CL257" s="64" t="str">
        <f t="shared" si="292"/>
        <v>-</v>
      </c>
      <c r="CM257" s="64" t="str">
        <f t="shared" si="322"/>
        <v>-</v>
      </c>
      <c r="CN257" s="64" t="str">
        <f t="shared" si="293"/>
        <v>-</v>
      </c>
      <c r="CO257" s="57" t="str">
        <f t="shared" si="323"/>
        <v>-</v>
      </c>
    </row>
    <row r="258" spans="3:93" ht="18" customHeight="1" x14ac:dyDescent="0.25">
      <c r="C258" s="299"/>
      <c r="D258" s="240"/>
      <c r="E258" s="64"/>
      <c r="F258" s="240"/>
      <c r="G258" s="62"/>
      <c r="H258" s="62"/>
      <c r="I258" s="62"/>
      <c r="J258" s="62"/>
      <c r="K258" s="62"/>
      <c r="L258" s="62"/>
      <c r="M258" s="62"/>
      <c r="N258" s="62"/>
      <c r="O258" s="56">
        <f t="shared" si="331"/>
        <v>214</v>
      </c>
      <c r="P258" s="64">
        <f t="shared" si="294"/>
        <v>0</v>
      </c>
      <c r="Q258" s="64" t="str">
        <f t="shared" si="255"/>
        <v>-</v>
      </c>
      <c r="R258" s="64" t="str">
        <f t="shared" si="256"/>
        <v>-</v>
      </c>
      <c r="S258" s="64">
        <f t="shared" si="295"/>
        <v>0</v>
      </c>
      <c r="T258" s="64" t="str">
        <f t="shared" si="296"/>
        <v>-</v>
      </c>
      <c r="U258" s="57" t="str">
        <f t="shared" si="334"/>
        <v>Payoff</v>
      </c>
      <c r="V258" s="56">
        <f t="shared" si="332"/>
        <v>214</v>
      </c>
      <c r="W258" s="64">
        <f t="shared" si="297"/>
        <v>0</v>
      </c>
      <c r="X258" s="64" t="str">
        <f t="shared" si="258"/>
        <v>-</v>
      </c>
      <c r="Y258" s="64">
        <f t="shared" si="259"/>
        <v>0</v>
      </c>
      <c r="Z258" s="64" t="str">
        <f t="shared" si="260"/>
        <v>-</v>
      </c>
      <c r="AA258" s="64" t="str">
        <f t="shared" si="298"/>
        <v>-</v>
      </c>
      <c r="AB258" s="64" t="str">
        <f t="shared" si="261"/>
        <v>-</v>
      </c>
      <c r="AC258" s="57" t="str">
        <f t="shared" si="299"/>
        <v>Payoff</v>
      </c>
      <c r="AD258" s="56">
        <f t="shared" si="333"/>
        <v>214</v>
      </c>
      <c r="AE258" s="64">
        <f t="shared" si="300"/>
        <v>0</v>
      </c>
      <c r="AF258" s="64" t="str">
        <f t="shared" si="262"/>
        <v>-</v>
      </c>
      <c r="AG258" s="64">
        <f t="shared" si="263"/>
        <v>0</v>
      </c>
      <c r="AH258" s="64" t="str">
        <f t="shared" si="264"/>
        <v>-</v>
      </c>
      <c r="AI258" s="64" t="str">
        <f t="shared" si="301"/>
        <v>-</v>
      </c>
      <c r="AJ258" s="64" t="str">
        <f t="shared" si="265"/>
        <v>-</v>
      </c>
      <c r="AK258" s="57" t="str">
        <f t="shared" si="302"/>
        <v>Payoff</v>
      </c>
      <c r="AL258" s="56">
        <f t="shared" si="324"/>
        <v>214</v>
      </c>
      <c r="AM258" s="64" t="str">
        <f t="shared" si="303"/>
        <v>-</v>
      </c>
      <c r="AN258" s="64" t="str">
        <f t="shared" si="266"/>
        <v>-</v>
      </c>
      <c r="AO258" s="64" t="str">
        <f t="shared" si="267"/>
        <v>-</v>
      </c>
      <c r="AP258" s="64" t="str">
        <f t="shared" si="268"/>
        <v>-</v>
      </c>
      <c r="AQ258" s="64" t="str">
        <f t="shared" si="304"/>
        <v>-</v>
      </c>
      <c r="AR258" s="64" t="str">
        <f t="shared" si="269"/>
        <v>-</v>
      </c>
      <c r="AS258" s="57" t="str">
        <f t="shared" si="305"/>
        <v>-</v>
      </c>
      <c r="AT258" s="56">
        <f t="shared" si="325"/>
        <v>214</v>
      </c>
      <c r="AU258" s="64" t="str">
        <f t="shared" si="306"/>
        <v>-</v>
      </c>
      <c r="AV258" s="64" t="str">
        <f t="shared" si="270"/>
        <v>-</v>
      </c>
      <c r="AW258" s="64" t="str">
        <f t="shared" si="271"/>
        <v>-</v>
      </c>
      <c r="AX258" s="64" t="str">
        <f t="shared" si="272"/>
        <v>-</v>
      </c>
      <c r="AY258" s="64" t="str">
        <f t="shared" si="307"/>
        <v>-</v>
      </c>
      <c r="AZ258" s="64" t="str">
        <f t="shared" si="273"/>
        <v>-</v>
      </c>
      <c r="BA258" s="57" t="str">
        <f t="shared" si="308"/>
        <v>-</v>
      </c>
      <c r="BB258" s="56">
        <f t="shared" si="326"/>
        <v>214</v>
      </c>
      <c r="BC258" s="64" t="str">
        <f t="shared" si="309"/>
        <v>-</v>
      </c>
      <c r="BD258" s="64" t="str">
        <f t="shared" si="274"/>
        <v>-</v>
      </c>
      <c r="BE258" s="64" t="str">
        <f t="shared" si="275"/>
        <v>-</v>
      </c>
      <c r="BF258" s="64" t="str">
        <f t="shared" si="276"/>
        <v>-</v>
      </c>
      <c r="BG258" s="64" t="str">
        <f t="shared" si="310"/>
        <v>-</v>
      </c>
      <c r="BH258" s="64" t="str">
        <f t="shared" si="277"/>
        <v>-</v>
      </c>
      <c r="BI258" s="57" t="str">
        <f t="shared" si="311"/>
        <v>-</v>
      </c>
      <c r="BJ258" s="56">
        <f t="shared" si="327"/>
        <v>214</v>
      </c>
      <c r="BK258" s="64" t="str">
        <f t="shared" si="312"/>
        <v>-</v>
      </c>
      <c r="BL258" s="64" t="str">
        <f t="shared" si="278"/>
        <v>-</v>
      </c>
      <c r="BM258" s="64" t="str">
        <f t="shared" si="279"/>
        <v>-</v>
      </c>
      <c r="BN258" s="64" t="str">
        <f t="shared" si="280"/>
        <v>-</v>
      </c>
      <c r="BO258" s="64" t="str">
        <f t="shared" si="313"/>
        <v>-</v>
      </c>
      <c r="BP258" s="64" t="str">
        <f t="shared" si="281"/>
        <v>-</v>
      </c>
      <c r="BQ258" s="57" t="str">
        <f t="shared" si="314"/>
        <v>-</v>
      </c>
      <c r="BR258" s="56">
        <f t="shared" si="328"/>
        <v>214</v>
      </c>
      <c r="BS258" s="64" t="str">
        <f t="shared" si="315"/>
        <v>-</v>
      </c>
      <c r="BT258" s="64" t="str">
        <f t="shared" si="282"/>
        <v>-</v>
      </c>
      <c r="BU258" s="64" t="str">
        <f t="shared" si="283"/>
        <v>-</v>
      </c>
      <c r="BV258" s="64" t="str">
        <f t="shared" si="284"/>
        <v>-</v>
      </c>
      <c r="BW258" s="64" t="str">
        <f t="shared" si="316"/>
        <v>-</v>
      </c>
      <c r="BX258" s="64" t="str">
        <f t="shared" si="285"/>
        <v>-</v>
      </c>
      <c r="BY258" s="57" t="str">
        <f t="shared" si="317"/>
        <v>-</v>
      </c>
      <c r="BZ258" s="56">
        <f t="shared" si="329"/>
        <v>214</v>
      </c>
      <c r="CA258" s="64" t="str">
        <f t="shared" si="318"/>
        <v>-</v>
      </c>
      <c r="CB258" s="64" t="str">
        <f t="shared" si="286"/>
        <v>-</v>
      </c>
      <c r="CC258" s="64" t="str">
        <f t="shared" si="287"/>
        <v>-</v>
      </c>
      <c r="CD258" s="64" t="str">
        <f t="shared" si="288"/>
        <v>-</v>
      </c>
      <c r="CE258" s="64" t="str">
        <f t="shared" si="319"/>
        <v>-</v>
      </c>
      <c r="CF258" s="64" t="str">
        <f t="shared" si="289"/>
        <v>-</v>
      </c>
      <c r="CG258" s="57" t="str">
        <f t="shared" si="320"/>
        <v>-</v>
      </c>
      <c r="CH258" s="56">
        <f t="shared" si="330"/>
        <v>214</v>
      </c>
      <c r="CI258" s="64" t="str">
        <f t="shared" si="321"/>
        <v>-</v>
      </c>
      <c r="CJ258" s="64" t="str">
        <f t="shared" si="290"/>
        <v>-</v>
      </c>
      <c r="CK258" s="64" t="str">
        <f t="shared" si="291"/>
        <v>-</v>
      </c>
      <c r="CL258" s="64" t="str">
        <f t="shared" si="292"/>
        <v>-</v>
      </c>
      <c r="CM258" s="64" t="str">
        <f t="shared" si="322"/>
        <v>-</v>
      </c>
      <c r="CN258" s="64" t="str">
        <f t="shared" si="293"/>
        <v>-</v>
      </c>
      <c r="CO258" s="57" t="str">
        <f t="shared" si="323"/>
        <v>-</v>
      </c>
    </row>
    <row r="259" spans="3:93" ht="18" customHeight="1" x14ac:dyDescent="0.25">
      <c r="C259" s="299"/>
      <c r="D259" s="240"/>
      <c r="E259" s="64"/>
      <c r="F259" s="240"/>
      <c r="G259" s="62"/>
      <c r="H259" s="62"/>
      <c r="I259" s="62"/>
      <c r="J259" s="62"/>
      <c r="K259" s="62"/>
      <c r="L259" s="62"/>
      <c r="M259" s="62"/>
      <c r="N259" s="62"/>
      <c r="O259" s="56">
        <f t="shared" si="331"/>
        <v>215</v>
      </c>
      <c r="P259" s="64">
        <f t="shared" si="294"/>
        <v>0</v>
      </c>
      <c r="Q259" s="64" t="str">
        <f t="shared" si="255"/>
        <v>-</v>
      </c>
      <c r="R259" s="64" t="str">
        <f t="shared" si="256"/>
        <v>-</v>
      </c>
      <c r="S259" s="64">
        <f t="shared" si="295"/>
        <v>0</v>
      </c>
      <c r="T259" s="64" t="str">
        <f t="shared" si="296"/>
        <v>-</v>
      </c>
      <c r="U259" s="57" t="str">
        <f t="shared" si="334"/>
        <v>Payoff</v>
      </c>
      <c r="V259" s="56">
        <f t="shared" si="332"/>
        <v>215</v>
      </c>
      <c r="W259" s="64">
        <f t="shared" si="297"/>
        <v>0</v>
      </c>
      <c r="X259" s="64" t="str">
        <f t="shared" si="258"/>
        <v>-</v>
      </c>
      <c r="Y259" s="64">
        <f t="shared" si="259"/>
        <v>0</v>
      </c>
      <c r="Z259" s="64" t="str">
        <f t="shared" si="260"/>
        <v>-</v>
      </c>
      <c r="AA259" s="64" t="str">
        <f t="shared" si="298"/>
        <v>-</v>
      </c>
      <c r="AB259" s="64" t="str">
        <f t="shared" si="261"/>
        <v>-</v>
      </c>
      <c r="AC259" s="57" t="str">
        <f t="shared" si="299"/>
        <v>Payoff</v>
      </c>
      <c r="AD259" s="56">
        <f t="shared" si="333"/>
        <v>215</v>
      </c>
      <c r="AE259" s="64">
        <f t="shared" si="300"/>
        <v>0</v>
      </c>
      <c r="AF259" s="64" t="str">
        <f t="shared" si="262"/>
        <v>-</v>
      </c>
      <c r="AG259" s="64">
        <f t="shared" si="263"/>
        <v>0</v>
      </c>
      <c r="AH259" s="64" t="str">
        <f t="shared" si="264"/>
        <v>-</v>
      </c>
      <c r="AI259" s="64" t="str">
        <f t="shared" si="301"/>
        <v>-</v>
      </c>
      <c r="AJ259" s="64" t="str">
        <f t="shared" si="265"/>
        <v>-</v>
      </c>
      <c r="AK259" s="57" t="str">
        <f t="shared" si="302"/>
        <v>Payoff</v>
      </c>
      <c r="AL259" s="56">
        <f t="shared" si="324"/>
        <v>215</v>
      </c>
      <c r="AM259" s="64" t="str">
        <f t="shared" si="303"/>
        <v>-</v>
      </c>
      <c r="AN259" s="64" t="str">
        <f t="shared" si="266"/>
        <v>-</v>
      </c>
      <c r="AO259" s="64" t="str">
        <f t="shared" si="267"/>
        <v>-</v>
      </c>
      <c r="AP259" s="64" t="str">
        <f t="shared" si="268"/>
        <v>-</v>
      </c>
      <c r="AQ259" s="64" t="str">
        <f t="shared" si="304"/>
        <v>-</v>
      </c>
      <c r="AR259" s="64" t="str">
        <f t="shared" si="269"/>
        <v>-</v>
      </c>
      <c r="AS259" s="57" t="str">
        <f t="shared" si="305"/>
        <v>-</v>
      </c>
      <c r="AT259" s="56">
        <f t="shared" si="325"/>
        <v>215</v>
      </c>
      <c r="AU259" s="64" t="str">
        <f t="shared" si="306"/>
        <v>-</v>
      </c>
      <c r="AV259" s="64" t="str">
        <f t="shared" si="270"/>
        <v>-</v>
      </c>
      <c r="AW259" s="64" t="str">
        <f t="shared" si="271"/>
        <v>-</v>
      </c>
      <c r="AX259" s="64" t="str">
        <f t="shared" si="272"/>
        <v>-</v>
      </c>
      <c r="AY259" s="64" t="str">
        <f t="shared" si="307"/>
        <v>-</v>
      </c>
      <c r="AZ259" s="64" t="str">
        <f t="shared" si="273"/>
        <v>-</v>
      </c>
      <c r="BA259" s="57" t="str">
        <f t="shared" si="308"/>
        <v>-</v>
      </c>
      <c r="BB259" s="56">
        <f t="shared" si="326"/>
        <v>215</v>
      </c>
      <c r="BC259" s="64" t="str">
        <f t="shared" si="309"/>
        <v>-</v>
      </c>
      <c r="BD259" s="64" t="str">
        <f t="shared" si="274"/>
        <v>-</v>
      </c>
      <c r="BE259" s="64" t="str">
        <f t="shared" si="275"/>
        <v>-</v>
      </c>
      <c r="BF259" s="64" t="str">
        <f t="shared" si="276"/>
        <v>-</v>
      </c>
      <c r="BG259" s="64" t="str">
        <f t="shared" si="310"/>
        <v>-</v>
      </c>
      <c r="BH259" s="64" t="str">
        <f t="shared" si="277"/>
        <v>-</v>
      </c>
      <c r="BI259" s="57" t="str">
        <f t="shared" si="311"/>
        <v>-</v>
      </c>
      <c r="BJ259" s="56">
        <f t="shared" si="327"/>
        <v>215</v>
      </c>
      <c r="BK259" s="64" t="str">
        <f t="shared" si="312"/>
        <v>-</v>
      </c>
      <c r="BL259" s="64" t="str">
        <f t="shared" si="278"/>
        <v>-</v>
      </c>
      <c r="BM259" s="64" t="str">
        <f t="shared" si="279"/>
        <v>-</v>
      </c>
      <c r="BN259" s="64" t="str">
        <f t="shared" si="280"/>
        <v>-</v>
      </c>
      <c r="BO259" s="64" t="str">
        <f t="shared" si="313"/>
        <v>-</v>
      </c>
      <c r="BP259" s="64" t="str">
        <f t="shared" si="281"/>
        <v>-</v>
      </c>
      <c r="BQ259" s="57" t="str">
        <f t="shared" si="314"/>
        <v>-</v>
      </c>
      <c r="BR259" s="56">
        <f t="shared" si="328"/>
        <v>215</v>
      </c>
      <c r="BS259" s="64" t="str">
        <f t="shared" si="315"/>
        <v>-</v>
      </c>
      <c r="BT259" s="64" t="str">
        <f t="shared" si="282"/>
        <v>-</v>
      </c>
      <c r="BU259" s="64" t="str">
        <f t="shared" si="283"/>
        <v>-</v>
      </c>
      <c r="BV259" s="64" t="str">
        <f t="shared" si="284"/>
        <v>-</v>
      </c>
      <c r="BW259" s="64" t="str">
        <f t="shared" si="316"/>
        <v>-</v>
      </c>
      <c r="BX259" s="64" t="str">
        <f t="shared" si="285"/>
        <v>-</v>
      </c>
      <c r="BY259" s="57" t="str">
        <f t="shared" si="317"/>
        <v>-</v>
      </c>
      <c r="BZ259" s="56">
        <f t="shared" si="329"/>
        <v>215</v>
      </c>
      <c r="CA259" s="64" t="str">
        <f t="shared" si="318"/>
        <v>-</v>
      </c>
      <c r="CB259" s="64" t="str">
        <f t="shared" si="286"/>
        <v>-</v>
      </c>
      <c r="CC259" s="64" t="str">
        <f t="shared" si="287"/>
        <v>-</v>
      </c>
      <c r="CD259" s="64" t="str">
        <f t="shared" si="288"/>
        <v>-</v>
      </c>
      <c r="CE259" s="64" t="str">
        <f t="shared" si="319"/>
        <v>-</v>
      </c>
      <c r="CF259" s="64" t="str">
        <f t="shared" si="289"/>
        <v>-</v>
      </c>
      <c r="CG259" s="57" t="str">
        <f t="shared" si="320"/>
        <v>-</v>
      </c>
      <c r="CH259" s="56">
        <f t="shared" si="330"/>
        <v>215</v>
      </c>
      <c r="CI259" s="64" t="str">
        <f t="shared" si="321"/>
        <v>-</v>
      </c>
      <c r="CJ259" s="64" t="str">
        <f t="shared" si="290"/>
        <v>-</v>
      </c>
      <c r="CK259" s="64" t="str">
        <f t="shared" si="291"/>
        <v>-</v>
      </c>
      <c r="CL259" s="64" t="str">
        <f t="shared" si="292"/>
        <v>-</v>
      </c>
      <c r="CM259" s="64" t="str">
        <f t="shared" si="322"/>
        <v>-</v>
      </c>
      <c r="CN259" s="64" t="str">
        <f t="shared" si="293"/>
        <v>-</v>
      </c>
      <c r="CO259" s="57" t="str">
        <f t="shared" si="323"/>
        <v>-</v>
      </c>
    </row>
    <row r="260" spans="3:93" ht="18" customHeight="1" x14ac:dyDescent="0.25">
      <c r="C260" s="299"/>
      <c r="D260" s="240"/>
      <c r="E260" s="64"/>
      <c r="F260" s="240"/>
      <c r="G260" s="62"/>
      <c r="H260" s="62"/>
      <c r="I260" s="62"/>
      <c r="J260" s="62"/>
      <c r="K260" s="62"/>
      <c r="L260" s="62"/>
      <c r="M260" s="62"/>
      <c r="N260" s="62"/>
      <c r="O260" s="56">
        <f t="shared" si="331"/>
        <v>216</v>
      </c>
      <c r="P260" s="64">
        <f t="shared" si="294"/>
        <v>0</v>
      </c>
      <c r="Q260" s="64" t="str">
        <f t="shared" si="255"/>
        <v>-</v>
      </c>
      <c r="R260" s="64" t="str">
        <f t="shared" si="256"/>
        <v>-</v>
      </c>
      <c r="S260" s="64">
        <f t="shared" si="295"/>
        <v>0</v>
      </c>
      <c r="T260" s="64" t="str">
        <f t="shared" si="296"/>
        <v>-</v>
      </c>
      <c r="U260" s="57" t="str">
        <f t="shared" si="334"/>
        <v>Payoff</v>
      </c>
      <c r="V260" s="56">
        <f t="shared" si="332"/>
        <v>216</v>
      </c>
      <c r="W260" s="64">
        <f t="shared" si="297"/>
        <v>0</v>
      </c>
      <c r="X260" s="64" t="str">
        <f t="shared" si="258"/>
        <v>-</v>
      </c>
      <c r="Y260" s="64">
        <f t="shared" si="259"/>
        <v>0</v>
      </c>
      <c r="Z260" s="64" t="str">
        <f t="shared" si="260"/>
        <v>-</v>
      </c>
      <c r="AA260" s="64" t="str">
        <f t="shared" si="298"/>
        <v>-</v>
      </c>
      <c r="AB260" s="64" t="str">
        <f t="shared" si="261"/>
        <v>-</v>
      </c>
      <c r="AC260" s="57" t="str">
        <f t="shared" si="299"/>
        <v>Payoff</v>
      </c>
      <c r="AD260" s="56">
        <f t="shared" si="333"/>
        <v>216</v>
      </c>
      <c r="AE260" s="64">
        <f t="shared" si="300"/>
        <v>0</v>
      </c>
      <c r="AF260" s="64" t="str">
        <f t="shared" si="262"/>
        <v>-</v>
      </c>
      <c r="AG260" s="64">
        <f t="shared" si="263"/>
        <v>0</v>
      </c>
      <c r="AH260" s="64" t="str">
        <f t="shared" si="264"/>
        <v>-</v>
      </c>
      <c r="AI260" s="64" t="str">
        <f t="shared" si="301"/>
        <v>-</v>
      </c>
      <c r="AJ260" s="64" t="str">
        <f t="shared" si="265"/>
        <v>-</v>
      </c>
      <c r="AK260" s="57" t="str">
        <f t="shared" si="302"/>
        <v>Payoff</v>
      </c>
      <c r="AL260" s="56">
        <f t="shared" si="324"/>
        <v>216</v>
      </c>
      <c r="AM260" s="64" t="str">
        <f t="shared" si="303"/>
        <v>-</v>
      </c>
      <c r="AN260" s="64" t="str">
        <f t="shared" si="266"/>
        <v>-</v>
      </c>
      <c r="AO260" s="64" t="str">
        <f t="shared" si="267"/>
        <v>-</v>
      </c>
      <c r="AP260" s="64" t="str">
        <f t="shared" si="268"/>
        <v>-</v>
      </c>
      <c r="AQ260" s="64" t="str">
        <f t="shared" si="304"/>
        <v>-</v>
      </c>
      <c r="AR260" s="64" t="str">
        <f t="shared" si="269"/>
        <v>-</v>
      </c>
      <c r="AS260" s="57" t="str">
        <f t="shared" si="305"/>
        <v>-</v>
      </c>
      <c r="AT260" s="56">
        <f t="shared" si="325"/>
        <v>216</v>
      </c>
      <c r="AU260" s="64" t="str">
        <f t="shared" si="306"/>
        <v>-</v>
      </c>
      <c r="AV260" s="64" t="str">
        <f t="shared" si="270"/>
        <v>-</v>
      </c>
      <c r="AW260" s="64" t="str">
        <f t="shared" si="271"/>
        <v>-</v>
      </c>
      <c r="AX260" s="64" t="str">
        <f t="shared" si="272"/>
        <v>-</v>
      </c>
      <c r="AY260" s="64" t="str">
        <f t="shared" si="307"/>
        <v>-</v>
      </c>
      <c r="AZ260" s="64" t="str">
        <f t="shared" si="273"/>
        <v>-</v>
      </c>
      <c r="BA260" s="57" t="str">
        <f t="shared" si="308"/>
        <v>-</v>
      </c>
      <c r="BB260" s="56">
        <f t="shared" si="326"/>
        <v>216</v>
      </c>
      <c r="BC260" s="64" t="str">
        <f t="shared" si="309"/>
        <v>-</v>
      </c>
      <c r="BD260" s="64" t="str">
        <f t="shared" si="274"/>
        <v>-</v>
      </c>
      <c r="BE260" s="64" t="str">
        <f t="shared" si="275"/>
        <v>-</v>
      </c>
      <c r="BF260" s="64" t="str">
        <f t="shared" si="276"/>
        <v>-</v>
      </c>
      <c r="BG260" s="64" t="str">
        <f t="shared" si="310"/>
        <v>-</v>
      </c>
      <c r="BH260" s="64" t="str">
        <f t="shared" si="277"/>
        <v>-</v>
      </c>
      <c r="BI260" s="57" t="str">
        <f t="shared" si="311"/>
        <v>-</v>
      </c>
      <c r="BJ260" s="56">
        <f t="shared" si="327"/>
        <v>216</v>
      </c>
      <c r="BK260" s="64" t="str">
        <f t="shared" si="312"/>
        <v>-</v>
      </c>
      <c r="BL260" s="64" t="str">
        <f t="shared" si="278"/>
        <v>-</v>
      </c>
      <c r="BM260" s="64" t="str">
        <f t="shared" si="279"/>
        <v>-</v>
      </c>
      <c r="BN260" s="64" t="str">
        <f t="shared" si="280"/>
        <v>-</v>
      </c>
      <c r="BO260" s="64" t="str">
        <f t="shared" si="313"/>
        <v>-</v>
      </c>
      <c r="BP260" s="64" t="str">
        <f t="shared" si="281"/>
        <v>-</v>
      </c>
      <c r="BQ260" s="57" t="str">
        <f t="shared" si="314"/>
        <v>-</v>
      </c>
      <c r="BR260" s="56">
        <f t="shared" si="328"/>
        <v>216</v>
      </c>
      <c r="BS260" s="64" t="str">
        <f t="shared" si="315"/>
        <v>-</v>
      </c>
      <c r="BT260" s="64" t="str">
        <f t="shared" si="282"/>
        <v>-</v>
      </c>
      <c r="BU260" s="64" t="str">
        <f t="shared" si="283"/>
        <v>-</v>
      </c>
      <c r="BV260" s="64" t="str">
        <f t="shared" si="284"/>
        <v>-</v>
      </c>
      <c r="BW260" s="64" t="str">
        <f t="shared" si="316"/>
        <v>-</v>
      </c>
      <c r="BX260" s="64" t="str">
        <f t="shared" si="285"/>
        <v>-</v>
      </c>
      <c r="BY260" s="57" t="str">
        <f t="shared" si="317"/>
        <v>-</v>
      </c>
      <c r="BZ260" s="56">
        <f t="shared" si="329"/>
        <v>216</v>
      </c>
      <c r="CA260" s="64" t="str">
        <f t="shared" si="318"/>
        <v>-</v>
      </c>
      <c r="CB260" s="64" t="str">
        <f t="shared" si="286"/>
        <v>-</v>
      </c>
      <c r="CC260" s="64" t="str">
        <f t="shared" si="287"/>
        <v>-</v>
      </c>
      <c r="CD260" s="64" t="str">
        <f t="shared" si="288"/>
        <v>-</v>
      </c>
      <c r="CE260" s="64" t="str">
        <f t="shared" si="319"/>
        <v>-</v>
      </c>
      <c r="CF260" s="64" t="str">
        <f t="shared" si="289"/>
        <v>-</v>
      </c>
      <c r="CG260" s="57" t="str">
        <f t="shared" si="320"/>
        <v>-</v>
      </c>
      <c r="CH260" s="56">
        <f t="shared" si="330"/>
        <v>216</v>
      </c>
      <c r="CI260" s="64" t="str">
        <f t="shared" si="321"/>
        <v>-</v>
      </c>
      <c r="CJ260" s="64" t="str">
        <f t="shared" si="290"/>
        <v>-</v>
      </c>
      <c r="CK260" s="64" t="str">
        <f t="shared" si="291"/>
        <v>-</v>
      </c>
      <c r="CL260" s="64" t="str">
        <f t="shared" si="292"/>
        <v>-</v>
      </c>
      <c r="CM260" s="64" t="str">
        <f t="shared" si="322"/>
        <v>-</v>
      </c>
      <c r="CN260" s="64" t="str">
        <f t="shared" si="293"/>
        <v>-</v>
      </c>
      <c r="CO260" s="57" t="str">
        <f t="shared" si="323"/>
        <v>-</v>
      </c>
    </row>
    <row r="261" spans="3:93" ht="18" customHeight="1" x14ac:dyDescent="0.25">
      <c r="C261" s="299"/>
      <c r="D261" s="240"/>
      <c r="E261" s="64"/>
      <c r="F261" s="240"/>
      <c r="G261" s="62"/>
      <c r="H261" s="62"/>
      <c r="I261" s="62"/>
      <c r="J261" s="62"/>
      <c r="K261" s="62"/>
      <c r="L261" s="62"/>
      <c r="M261" s="62"/>
      <c r="N261" s="62"/>
      <c r="O261" s="56">
        <f t="shared" si="331"/>
        <v>217</v>
      </c>
      <c r="P261" s="64">
        <f t="shared" si="294"/>
        <v>0</v>
      </c>
      <c r="Q261" s="64" t="str">
        <f t="shared" si="255"/>
        <v>-</v>
      </c>
      <c r="R261" s="64" t="str">
        <f t="shared" si="256"/>
        <v>-</v>
      </c>
      <c r="S261" s="64">
        <f t="shared" si="295"/>
        <v>0</v>
      </c>
      <c r="T261" s="64" t="str">
        <f t="shared" si="296"/>
        <v>-</v>
      </c>
      <c r="U261" s="57" t="str">
        <f t="shared" si="334"/>
        <v>Payoff</v>
      </c>
      <c r="V261" s="56">
        <f t="shared" si="332"/>
        <v>217</v>
      </c>
      <c r="W261" s="64">
        <f t="shared" si="297"/>
        <v>0</v>
      </c>
      <c r="X261" s="64" t="str">
        <f t="shared" si="258"/>
        <v>-</v>
      </c>
      <c r="Y261" s="64">
        <f t="shared" si="259"/>
        <v>0</v>
      </c>
      <c r="Z261" s="64" t="str">
        <f t="shared" si="260"/>
        <v>-</v>
      </c>
      <c r="AA261" s="64" t="str">
        <f t="shared" si="298"/>
        <v>-</v>
      </c>
      <c r="AB261" s="64" t="str">
        <f t="shared" si="261"/>
        <v>-</v>
      </c>
      <c r="AC261" s="57" t="str">
        <f t="shared" si="299"/>
        <v>Payoff</v>
      </c>
      <c r="AD261" s="56">
        <f t="shared" si="333"/>
        <v>217</v>
      </c>
      <c r="AE261" s="64">
        <f t="shared" si="300"/>
        <v>0</v>
      </c>
      <c r="AF261" s="64" t="str">
        <f t="shared" si="262"/>
        <v>-</v>
      </c>
      <c r="AG261" s="64">
        <f t="shared" si="263"/>
        <v>0</v>
      </c>
      <c r="AH261" s="64" t="str">
        <f t="shared" si="264"/>
        <v>-</v>
      </c>
      <c r="AI261" s="64" t="str">
        <f t="shared" si="301"/>
        <v>-</v>
      </c>
      <c r="AJ261" s="64" t="str">
        <f t="shared" si="265"/>
        <v>-</v>
      </c>
      <c r="AK261" s="57" t="str">
        <f t="shared" si="302"/>
        <v>Payoff</v>
      </c>
      <c r="AL261" s="56">
        <f t="shared" si="324"/>
        <v>217</v>
      </c>
      <c r="AM261" s="64" t="str">
        <f t="shared" si="303"/>
        <v>-</v>
      </c>
      <c r="AN261" s="64" t="str">
        <f t="shared" si="266"/>
        <v>-</v>
      </c>
      <c r="AO261" s="64" t="str">
        <f t="shared" si="267"/>
        <v>-</v>
      </c>
      <c r="AP261" s="64" t="str">
        <f t="shared" si="268"/>
        <v>-</v>
      </c>
      <c r="AQ261" s="64" t="str">
        <f t="shared" si="304"/>
        <v>-</v>
      </c>
      <c r="AR261" s="64" t="str">
        <f t="shared" si="269"/>
        <v>-</v>
      </c>
      <c r="AS261" s="57" t="str">
        <f t="shared" si="305"/>
        <v>-</v>
      </c>
      <c r="AT261" s="56">
        <f t="shared" si="325"/>
        <v>217</v>
      </c>
      <c r="AU261" s="64" t="str">
        <f t="shared" si="306"/>
        <v>-</v>
      </c>
      <c r="AV261" s="64" t="str">
        <f t="shared" si="270"/>
        <v>-</v>
      </c>
      <c r="AW261" s="64" t="str">
        <f t="shared" si="271"/>
        <v>-</v>
      </c>
      <c r="AX261" s="64" t="str">
        <f t="shared" si="272"/>
        <v>-</v>
      </c>
      <c r="AY261" s="64" t="str">
        <f t="shared" si="307"/>
        <v>-</v>
      </c>
      <c r="AZ261" s="64" t="str">
        <f t="shared" si="273"/>
        <v>-</v>
      </c>
      <c r="BA261" s="57" t="str">
        <f t="shared" si="308"/>
        <v>-</v>
      </c>
      <c r="BB261" s="56">
        <f t="shared" si="326"/>
        <v>217</v>
      </c>
      <c r="BC261" s="64" t="str">
        <f t="shared" si="309"/>
        <v>-</v>
      </c>
      <c r="BD261" s="64" t="str">
        <f t="shared" si="274"/>
        <v>-</v>
      </c>
      <c r="BE261" s="64" t="str">
        <f t="shared" si="275"/>
        <v>-</v>
      </c>
      <c r="BF261" s="64" t="str">
        <f t="shared" si="276"/>
        <v>-</v>
      </c>
      <c r="BG261" s="64" t="str">
        <f t="shared" si="310"/>
        <v>-</v>
      </c>
      <c r="BH261" s="64" t="str">
        <f t="shared" si="277"/>
        <v>-</v>
      </c>
      <c r="BI261" s="57" t="str">
        <f t="shared" si="311"/>
        <v>-</v>
      </c>
      <c r="BJ261" s="56">
        <f t="shared" si="327"/>
        <v>217</v>
      </c>
      <c r="BK261" s="64" t="str">
        <f t="shared" si="312"/>
        <v>-</v>
      </c>
      <c r="BL261" s="64" t="str">
        <f t="shared" si="278"/>
        <v>-</v>
      </c>
      <c r="BM261" s="64" t="str">
        <f t="shared" si="279"/>
        <v>-</v>
      </c>
      <c r="BN261" s="64" t="str">
        <f t="shared" si="280"/>
        <v>-</v>
      </c>
      <c r="BO261" s="64" t="str">
        <f t="shared" si="313"/>
        <v>-</v>
      </c>
      <c r="BP261" s="64" t="str">
        <f t="shared" si="281"/>
        <v>-</v>
      </c>
      <c r="BQ261" s="57" t="str">
        <f t="shared" si="314"/>
        <v>-</v>
      </c>
      <c r="BR261" s="56">
        <f t="shared" si="328"/>
        <v>217</v>
      </c>
      <c r="BS261" s="64" t="str">
        <f t="shared" si="315"/>
        <v>-</v>
      </c>
      <c r="BT261" s="64" t="str">
        <f t="shared" si="282"/>
        <v>-</v>
      </c>
      <c r="BU261" s="64" t="str">
        <f t="shared" si="283"/>
        <v>-</v>
      </c>
      <c r="BV261" s="64" t="str">
        <f t="shared" si="284"/>
        <v>-</v>
      </c>
      <c r="BW261" s="64" t="str">
        <f t="shared" si="316"/>
        <v>-</v>
      </c>
      <c r="BX261" s="64" t="str">
        <f t="shared" si="285"/>
        <v>-</v>
      </c>
      <c r="BY261" s="57" t="str">
        <f t="shared" si="317"/>
        <v>-</v>
      </c>
      <c r="BZ261" s="56">
        <f t="shared" si="329"/>
        <v>217</v>
      </c>
      <c r="CA261" s="64" t="str">
        <f t="shared" si="318"/>
        <v>-</v>
      </c>
      <c r="CB261" s="64" t="str">
        <f t="shared" si="286"/>
        <v>-</v>
      </c>
      <c r="CC261" s="64" t="str">
        <f t="shared" si="287"/>
        <v>-</v>
      </c>
      <c r="CD261" s="64" t="str">
        <f t="shared" si="288"/>
        <v>-</v>
      </c>
      <c r="CE261" s="64" t="str">
        <f t="shared" si="319"/>
        <v>-</v>
      </c>
      <c r="CF261" s="64" t="str">
        <f t="shared" si="289"/>
        <v>-</v>
      </c>
      <c r="CG261" s="57" t="str">
        <f t="shared" si="320"/>
        <v>-</v>
      </c>
      <c r="CH261" s="56">
        <f t="shared" si="330"/>
        <v>217</v>
      </c>
      <c r="CI261" s="64" t="str">
        <f t="shared" si="321"/>
        <v>-</v>
      </c>
      <c r="CJ261" s="64" t="str">
        <f t="shared" si="290"/>
        <v>-</v>
      </c>
      <c r="CK261" s="64" t="str">
        <f t="shared" si="291"/>
        <v>-</v>
      </c>
      <c r="CL261" s="64" t="str">
        <f t="shared" si="292"/>
        <v>-</v>
      </c>
      <c r="CM261" s="64" t="str">
        <f t="shared" si="322"/>
        <v>-</v>
      </c>
      <c r="CN261" s="64" t="str">
        <f t="shared" si="293"/>
        <v>-</v>
      </c>
      <c r="CO261" s="57" t="str">
        <f t="shared" si="323"/>
        <v>-</v>
      </c>
    </row>
    <row r="262" spans="3:93" ht="18" customHeight="1" x14ac:dyDescent="0.25">
      <c r="C262" s="299"/>
      <c r="D262" s="240"/>
      <c r="E262" s="64"/>
      <c r="F262" s="240"/>
      <c r="G262" s="62"/>
      <c r="H262" s="62"/>
      <c r="I262" s="62"/>
      <c r="J262" s="62"/>
      <c r="K262" s="62"/>
      <c r="L262" s="62"/>
      <c r="M262" s="62"/>
      <c r="N262" s="62"/>
      <c r="O262" s="56">
        <f t="shared" si="331"/>
        <v>218</v>
      </c>
      <c r="P262" s="64">
        <f t="shared" si="294"/>
        <v>0</v>
      </c>
      <c r="Q262" s="64" t="str">
        <f t="shared" si="255"/>
        <v>-</v>
      </c>
      <c r="R262" s="64" t="str">
        <f t="shared" si="256"/>
        <v>-</v>
      </c>
      <c r="S262" s="64">
        <f t="shared" si="295"/>
        <v>0</v>
      </c>
      <c r="T262" s="64" t="str">
        <f t="shared" si="296"/>
        <v>-</v>
      </c>
      <c r="U262" s="57" t="str">
        <f t="shared" si="334"/>
        <v>Payoff</v>
      </c>
      <c r="V262" s="56">
        <f t="shared" si="332"/>
        <v>218</v>
      </c>
      <c r="W262" s="64">
        <f t="shared" si="297"/>
        <v>0</v>
      </c>
      <c r="X262" s="64" t="str">
        <f t="shared" si="258"/>
        <v>-</v>
      </c>
      <c r="Y262" s="64">
        <f t="shared" si="259"/>
        <v>0</v>
      </c>
      <c r="Z262" s="64" t="str">
        <f t="shared" si="260"/>
        <v>-</v>
      </c>
      <c r="AA262" s="64" t="str">
        <f t="shared" si="298"/>
        <v>-</v>
      </c>
      <c r="AB262" s="64" t="str">
        <f t="shared" si="261"/>
        <v>-</v>
      </c>
      <c r="AC262" s="57" t="str">
        <f t="shared" si="299"/>
        <v>Payoff</v>
      </c>
      <c r="AD262" s="56">
        <f t="shared" si="333"/>
        <v>218</v>
      </c>
      <c r="AE262" s="64">
        <f t="shared" si="300"/>
        <v>0</v>
      </c>
      <c r="AF262" s="64" t="str">
        <f t="shared" si="262"/>
        <v>-</v>
      </c>
      <c r="AG262" s="64">
        <f t="shared" si="263"/>
        <v>0</v>
      </c>
      <c r="AH262" s="64" t="str">
        <f t="shared" si="264"/>
        <v>-</v>
      </c>
      <c r="AI262" s="64" t="str">
        <f t="shared" si="301"/>
        <v>-</v>
      </c>
      <c r="AJ262" s="64" t="str">
        <f t="shared" si="265"/>
        <v>-</v>
      </c>
      <c r="AK262" s="57" t="str">
        <f t="shared" si="302"/>
        <v>Payoff</v>
      </c>
      <c r="AL262" s="56">
        <f t="shared" si="324"/>
        <v>218</v>
      </c>
      <c r="AM262" s="64" t="str">
        <f t="shared" si="303"/>
        <v>-</v>
      </c>
      <c r="AN262" s="64" t="str">
        <f t="shared" si="266"/>
        <v>-</v>
      </c>
      <c r="AO262" s="64" t="str">
        <f t="shared" si="267"/>
        <v>-</v>
      </c>
      <c r="AP262" s="64" t="str">
        <f t="shared" si="268"/>
        <v>-</v>
      </c>
      <c r="AQ262" s="64" t="str">
        <f t="shared" si="304"/>
        <v>-</v>
      </c>
      <c r="AR262" s="64" t="str">
        <f t="shared" si="269"/>
        <v>-</v>
      </c>
      <c r="AS262" s="57" t="str">
        <f t="shared" si="305"/>
        <v>-</v>
      </c>
      <c r="AT262" s="56">
        <f t="shared" si="325"/>
        <v>218</v>
      </c>
      <c r="AU262" s="64" t="str">
        <f t="shared" si="306"/>
        <v>-</v>
      </c>
      <c r="AV262" s="64" t="str">
        <f t="shared" si="270"/>
        <v>-</v>
      </c>
      <c r="AW262" s="64" t="str">
        <f t="shared" si="271"/>
        <v>-</v>
      </c>
      <c r="AX262" s="64" t="str">
        <f t="shared" si="272"/>
        <v>-</v>
      </c>
      <c r="AY262" s="64" t="str">
        <f t="shared" si="307"/>
        <v>-</v>
      </c>
      <c r="AZ262" s="64" t="str">
        <f t="shared" si="273"/>
        <v>-</v>
      </c>
      <c r="BA262" s="57" t="str">
        <f t="shared" si="308"/>
        <v>-</v>
      </c>
      <c r="BB262" s="56">
        <f t="shared" si="326"/>
        <v>218</v>
      </c>
      <c r="BC262" s="64" t="str">
        <f t="shared" si="309"/>
        <v>-</v>
      </c>
      <c r="BD262" s="64" t="str">
        <f t="shared" si="274"/>
        <v>-</v>
      </c>
      <c r="BE262" s="64" t="str">
        <f t="shared" si="275"/>
        <v>-</v>
      </c>
      <c r="BF262" s="64" t="str">
        <f t="shared" si="276"/>
        <v>-</v>
      </c>
      <c r="BG262" s="64" t="str">
        <f t="shared" si="310"/>
        <v>-</v>
      </c>
      <c r="BH262" s="64" t="str">
        <f t="shared" si="277"/>
        <v>-</v>
      </c>
      <c r="BI262" s="57" t="str">
        <f t="shared" si="311"/>
        <v>-</v>
      </c>
      <c r="BJ262" s="56">
        <f t="shared" si="327"/>
        <v>218</v>
      </c>
      <c r="BK262" s="64" t="str">
        <f t="shared" si="312"/>
        <v>-</v>
      </c>
      <c r="BL262" s="64" t="str">
        <f t="shared" si="278"/>
        <v>-</v>
      </c>
      <c r="BM262" s="64" t="str">
        <f t="shared" si="279"/>
        <v>-</v>
      </c>
      <c r="BN262" s="64" t="str">
        <f t="shared" si="280"/>
        <v>-</v>
      </c>
      <c r="BO262" s="64" t="str">
        <f t="shared" si="313"/>
        <v>-</v>
      </c>
      <c r="BP262" s="64" t="str">
        <f t="shared" si="281"/>
        <v>-</v>
      </c>
      <c r="BQ262" s="57" t="str">
        <f t="shared" si="314"/>
        <v>-</v>
      </c>
      <c r="BR262" s="56">
        <f t="shared" si="328"/>
        <v>218</v>
      </c>
      <c r="BS262" s="64" t="str">
        <f t="shared" si="315"/>
        <v>-</v>
      </c>
      <c r="BT262" s="64" t="str">
        <f t="shared" si="282"/>
        <v>-</v>
      </c>
      <c r="BU262" s="64" t="str">
        <f t="shared" si="283"/>
        <v>-</v>
      </c>
      <c r="BV262" s="64" t="str">
        <f t="shared" si="284"/>
        <v>-</v>
      </c>
      <c r="BW262" s="64" t="str">
        <f t="shared" si="316"/>
        <v>-</v>
      </c>
      <c r="BX262" s="64" t="str">
        <f t="shared" si="285"/>
        <v>-</v>
      </c>
      <c r="BY262" s="57" t="str">
        <f t="shared" si="317"/>
        <v>-</v>
      </c>
      <c r="BZ262" s="56">
        <f t="shared" si="329"/>
        <v>218</v>
      </c>
      <c r="CA262" s="64" t="str">
        <f t="shared" si="318"/>
        <v>-</v>
      </c>
      <c r="CB262" s="64" t="str">
        <f t="shared" si="286"/>
        <v>-</v>
      </c>
      <c r="CC262" s="64" t="str">
        <f t="shared" si="287"/>
        <v>-</v>
      </c>
      <c r="CD262" s="64" t="str">
        <f t="shared" si="288"/>
        <v>-</v>
      </c>
      <c r="CE262" s="64" t="str">
        <f t="shared" si="319"/>
        <v>-</v>
      </c>
      <c r="CF262" s="64" t="str">
        <f t="shared" si="289"/>
        <v>-</v>
      </c>
      <c r="CG262" s="57" t="str">
        <f t="shared" si="320"/>
        <v>-</v>
      </c>
      <c r="CH262" s="56">
        <f t="shared" si="330"/>
        <v>218</v>
      </c>
      <c r="CI262" s="64" t="str">
        <f t="shared" si="321"/>
        <v>-</v>
      </c>
      <c r="CJ262" s="64" t="str">
        <f t="shared" si="290"/>
        <v>-</v>
      </c>
      <c r="CK262" s="64" t="str">
        <f t="shared" si="291"/>
        <v>-</v>
      </c>
      <c r="CL262" s="64" t="str">
        <f t="shared" si="292"/>
        <v>-</v>
      </c>
      <c r="CM262" s="64" t="str">
        <f t="shared" si="322"/>
        <v>-</v>
      </c>
      <c r="CN262" s="64" t="str">
        <f t="shared" si="293"/>
        <v>-</v>
      </c>
      <c r="CO262" s="57" t="str">
        <f t="shared" si="323"/>
        <v>-</v>
      </c>
    </row>
    <row r="263" spans="3:93" ht="18" customHeight="1" x14ac:dyDescent="0.25">
      <c r="C263" s="299"/>
      <c r="D263" s="240"/>
      <c r="E263" s="64"/>
      <c r="F263" s="240"/>
      <c r="G263" s="62"/>
      <c r="H263" s="62"/>
      <c r="I263" s="62"/>
      <c r="J263" s="62"/>
      <c r="K263" s="62"/>
      <c r="L263" s="62"/>
      <c r="M263" s="62"/>
      <c r="N263" s="62"/>
      <c r="O263" s="56">
        <f t="shared" si="331"/>
        <v>219</v>
      </c>
      <c r="P263" s="64">
        <f t="shared" si="294"/>
        <v>0</v>
      </c>
      <c r="Q263" s="64" t="str">
        <f t="shared" si="255"/>
        <v>-</v>
      </c>
      <c r="R263" s="64" t="str">
        <f t="shared" si="256"/>
        <v>-</v>
      </c>
      <c r="S263" s="64">
        <f t="shared" si="295"/>
        <v>0</v>
      </c>
      <c r="T263" s="64" t="str">
        <f t="shared" si="296"/>
        <v>-</v>
      </c>
      <c r="U263" s="57" t="str">
        <f t="shared" si="334"/>
        <v>Payoff</v>
      </c>
      <c r="V263" s="56">
        <f t="shared" si="332"/>
        <v>219</v>
      </c>
      <c r="W263" s="64">
        <f t="shared" si="297"/>
        <v>0</v>
      </c>
      <c r="X263" s="64" t="str">
        <f t="shared" si="258"/>
        <v>-</v>
      </c>
      <c r="Y263" s="64">
        <f t="shared" si="259"/>
        <v>0</v>
      </c>
      <c r="Z263" s="64" t="str">
        <f t="shared" si="260"/>
        <v>-</v>
      </c>
      <c r="AA263" s="64" t="str">
        <f t="shared" si="298"/>
        <v>-</v>
      </c>
      <c r="AB263" s="64" t="str">
        <f t="shared" si="261"/>
        <v>-</v>
      </c>
      <c r="AC263" s="57" t="str">
        <f t="shared" si="299"/>
        <v>Payoff</v>
      </c>
      <c r="AD263" s="56">
        <f t="shared" si="333"/>
        <v>219</v>
      </c>
      <c r="AE263" s="64">
        <f t="shared" si="300"/>
        <v>0</v>
      </c>
      <c r="AF263" s="64" t="str">
        <f t="shared" si="262"/>
        <v>-</v>
      </c>
      <c r="AG263" s="64">
        <f t="shared" si="263"/>
        <v>0</v>
      </c>
      <c r="AH263" s="64" t="str">
        <f t="shared" si="264"/>
        <v>-</v>
      </c>
      <c r="AI263" s="64" t="str">
        <f t="shared" si="301"/>
        <v>-</v>
      </c>
      <c r="AJ263" s="64" t="str">
        <f t="shared" si="265"/>
        <v>-</v>
      </c>
      <c r="AK263" s="57" t="str">
        <f t="shared" si="302"/>
        <v>Payoff</v>
      </c>
      <c r="AL263" s="56">
        <f t="shared" si="324"/>
        <v>219</v>
      </c>
      <c r="AM263" s="64" t="str">
        <f t="shared" si="303"/>
        <v>-</v>
      </c>
      <c r="AN263" s="64" t="str">
        <f t="shared" si="266"/>
        <v>-</v>
      </c>
      <c r="AO263" s="64" t="str">
        <f t="shared" si="267"/>
        <v>-</v>
      </c>
      <c r="AP263" s="64" t="str">
        <f t="shared" si="268"/>
        <v>-</v>
      </c>
      <c r="AQ263" s="64" t="str">
        <f t="shared" si="304"/>
        <v>-</v>
      </c>
      <c r="AR263" s="64" t="str">
        <f t="shared" si="269"/>
        <v>-</v>
      </c>
      <c r="AS263" s="57" t="str">
        <f t="shared" si="305"/>
        <v>-</v>
      </c>
      <c r="AT263" s="56">
        <f t="shared" si="325"/>
        <v>219</v>
      </c>
      <c r="AU263" s="64" t="str">
        <f t="shared" si="306"/>
        <v>-</v>
      </c>
      <c r="AV263" s="64" t="str">
        <f t="shared" si="270"/>
        <v>-</v>
      </c>
      <c r="AW263" s="64" t="str">
        <f t="shared" si="271"/>
        <v>-</v>
      </c>
      <c r="AX263" s="64" t="str">
        <f t="shared" si="272"/>
        <v>-</v>
      </c>
      <c r="AY263" s="64" t="str">
        <f t="shared" si="307"/>
        <v>-</v>
      </c>
      <c r="AZ263" s="64" t="str">
        <f t="shared" si="273"/>
        <v>-</v>
      </c>
      <c r="BA263" s="57" t="str">
        <f t="shared" si="308"/>
        <v>-</v>
      </c>
      <c r="BB263" s="56">
        <f t="shared" si="326"/>
        <v>219</v>
      </c>
      <c r="BC263" s="64" t="str">
        <f t="shared" si="309"/>
        <v>-</v>
      </c>
      <c r="BD263" s="64" t="str">
        <f t="shared" si="274"/>
        <v>-</v>
      </c>
      <c r="BE263" s="64" t="str">
        <f t="shared" si="275"/>
        <v>-</v>
      </c>
      <c r="BF263" s="64" t="str">
        <f t="shared" si="276"/>
        <v>-</v>
      </c>
      <c r="BG263" s="64" t="str">
        <f t="shared" si="310"/>
        <v>-</v>
      </c>
      <c r="BH263" s="64" t="str">
        <f t="shared" si="277"/>
        <v>-</v>
      </c>
      <c r="BI263" s="57" t="str">
        <f t="shared" si="311"/>
        <v>-</v>
      </c>
      <c r="BJ263" s="56">
        <f t="shared" si="327"/>
        <v>219</v>
      </c>
      <c r="BK263" s="64" t="str">
        <f t="shared" si="312"/>
        <v>-</v>
      </c>
      <c r="BL263" s="64" t="str">
        <f t="shared" si="278"/>
        <v>-</v>
      </c>
      <c r="BM263" s="64" t="str">
        <f t="shared" si="279"/>
        <v>-</v>
      </c>
      <c r="BN263" s="64" t="str">
        <f t="shared" si="280"/>
        <v>-</v>
      </c>
      <c r="BO263" s="64" t="str">
        <f t="shared" si="313"/>
        <v>-</v>
      </c>
      <c r="BP263" s="64" t="str">
        <f t="shared" si="281"/>
        <v>-</v>
      </c>
      <c r="BQ263" s="57" t="str">
        <f t="shared" si="314"/>
        <v>-</v>
      </c>
      <c r="BR263" s="56">
        <f t="shared" si="328"/>
        <v>219</v>
      </c>
      <c r="BS263" s="64" t="str">
        <f t="shared" si="315"/>
        <v>-</v>
      </c>
      <c r="BT263" s="64" t="str">
        <f t="shared" si="282"/>
        <v>-</v>
      </c>
      <c r="BU263" s="64" t="str">
        <f t="shared" si="283"/>
        <v>-</v>
      </c>
      <c r="BV263" s="64" t="str">
        <f t="shared" si="284"/>
        <v>-</v>
      </c>
      <c r="BW263" s="64" t="str">
        <f t="shared" si="316"/>
        <v>-</v>
      </c>
      <c r="BX263" s="64" t="str">
        <f t="shared" si="285"/>
        <v>-</v>
      </c>
      <c r="BY263" s="57" t="str">
        <f t="shared" si="317"/>
        <v>-</v>
      </c>
      <c r="BZ263" s="56">
        <f t="shared" si="329"/>
        <v>219</v>
      </c>
      <c r="CA263" s="64" t="str">
        <f t="shared" si="318"/>
        <v>-</v>
      </c>
      <c r="CB263" s="64" t="str">
        <f t="shared" si="286"/>
        <v>-</v>
      </c>
      <c r="CC263" s="64" t="str">
        <f t="shared" si="287"/>
        <v>-</v>
      </c>
      <c r="CD263" s="64" t="str">
        <f t="shared" si="288"/>
        <v>-</v>
      </c>
      <c r="CE263" s="64" t="str">
        <f t="shared" si="319"/>
        <v>-</v>
      </c>
      <c r="CF263" s="64" t="str">
        <f t="shared" si="289"/>
        <v>-</v>
      </c>
      <c r="CG263" s="57" t="str">
        <f t="shared" si="320"/>
        <v>-</v>
      </c>
      <c r="CH263" s="56">
        <f t="shared" si="330"/>
        <v>219</v>
      </c>
      <c r="CI263" s="64" t="str">
        <f t="shared" si="321"/>
        <v>-</v>
      </c>
      <c r="CJ263" s="64" t="str">
        <f t="shared" si="290"/>
        <v>-</v>
      </c>
      <c r="CK263" s="64" t="str">
        <f t="shared" si="291"/>
        <v>-</v>
      </c>
      <c r="CL263" s="64" t="str">
        <f t="shared" si="292"/>
        <v>-</v>
      </c>
      <c r="CM263" s="64" t="str">
        <f t="shared" si="322"/>
        <v>-</v>
      </c>
      <c r="CN263" s="64" t="str">
        <f t="shared" si="293"/>
        <v>-</v>
      </c>
      <c r="CO263" s="57" t="str">
        <f t="shared" si="323"/>
        <v>-</v>
      </c>
    </row>
    <row r="264" spans="3:93" ht="18" customHeight="1" x14ac:dyDescent="0.25">
      <c r="C264" s="299"/>
      <c r="D264" s="240"/>
      <c r="E264" s="64"/>
      <c r="F264" s="240"/>
      <c r="G264" s="62"/>
      <c r="H264" s="62"/>
      <c r="I264" s="62"/>
      <c r="J264" s="62"/>
      <c r="K264" s="62"/>
      <c r="L264" s="62"/>
      <c r="M264" s="62"/>
      <c r="N264" s="62"/>
      <c r="O264" s="56">
        <f t="shared" si="331"/>
        <v>220</v>
      </c>
      <c r="P264" s="64">
        <f t="shared" si="294"/>
        <v>0</v>
      </c>
      <c r="Q264" s="64" t="str">
        <f t="shared" si="255"/>
        <v>-</v>
      </c>
      <c r="R264" s="64" t="str">
        <f t="shared" si="256"/>
        <v>-</v>
      </c>
      <c r="S264" s="64">
        <f t="shared" si="295"/>
        <v>0</v>
      </c>
      <c r="T264" s="64" t="str">
        <f t="shared" si="296"/>
        <v>-</v>
      </c>
      <c r="U264" s="57" t="str">
        <f t="shared" si="334"/>
        <v>Payoff</v>
      </c>
      <c r="V264" s="56">
        <f t="shared" si="332"/>
        <v>220</v>
      </c>
      <c r="W264" s="64">
        <f t="shared" si="297"/>
        <v>0</v>
      </c>
      <c r="X264" s="64" t="str">
        <f t="shared" si="258"/>
        <v>-</v>
      </c>
      <c r="Y264" s="64">
        <f t="shared" si="259"/>
        <v>0</v>
      </c>
      <c r="Z264" s="64" t="str">
        <f t="shared" si="260"/>
        <v>-</v>
      </c>
      <c r="AA264" s="64" t="str">
        <f t="shared" si="298"/>
        <v>-</v>
      </c>
      <c r="AB264" s="64" t="str">
        <f t="shared" si="261"/>
        <v>-</v>
      </c>
      <c r="AC264" s="57" t="str">
        <f t="shared" si="299"/>
        <v>Payoff</v>
      </c>
      <c r="AD264" s="56">
        <f t="shared" si="333"/>
        <v>220</v>
      </c>
      <c r="AE264" s="64">
        <f t="shared" si="300"/>
        <v>0</v>
      </c>
      <c r="AF264" s="64" t="str">
        <f t="shared" si="262"/>
        <v>-</v>
      </c>
      <c r="AG264" s="64">
        <f t="shared" si="263"/>
        <v>0</v>
      </c>
      <c r="AH264" s="64" t="str">
        <f t="shared" si="264"/>
        <v>-</v>
      </c>
      <c r="AI264" s="64" t="str">
        <f t="shared" si="301"/>
        <v>-</v>
      </c>
      <c r="AJ264" s="64" t="str">
        <f t="shared" si="265"/>
        <v>-</v>
      </c>
      <c r="AK264" s="57" t="str">
        <f t="shared" si="302"/>
        <v>Payoff</v>
      </c>
      <c r="AL264" s="56">
        <f t="shared" si="324"/>
        <v>220</v>
      </c>
      <c r="AM264" s="64" t="str">
        <f t="shared" si="303"/>
        <v>-</v>
      </c>
      <c r="AN264" s="64" t="str">
        <f t="shared" si="266"/>
        <v>-</v>
      </c>
      <c r="AO264" s="64" t="str">
        <f t="shared" si="267"/>
        <v>-</v>
      </c>
      <c r="AP264" s="64" t="str">
        <f t="shared" si="268"/>
        <v>-</v>
      </c>
      <c r="AQ264" s="64" t="str">
        <f t="shared" si="304"/>
        <v>-</v>
      </c>
      <c r="AR264" s="64" t="str">
        <f t="shared" si="269"/>
        <v>-</v>
      </c>
      <c r="AS264" s="57" t="str">
        <f t="shared" si="305"/>
        <v>-</v>
      </c>
      <c r="AT264" s="56">
        <f t="shared" si="325"/>
        <v>220</v>
      </c>
      <c r="AU264" s="64" t="str">
        <f t="shared" si="306"/>
        <v>-</v>
      </c>
      <c r="AV264" s="64" t="str">
        <f t="shared" si="270"/>
        <v>-</v>
      </c>
      <c r="AW264" s="64" t="str">
        <f t="shared" si="271"/>
        <v>-</v>
      </c>
      <c r="AX264" s="64" t="str">
        <f t="shared" si="272"/>
        <v>-</v>
      </c>
      <c r="AY264" s="64" t="str">
        <f t="shared" si="307"/>
        <v>-</v>
      </c>
      <c r="AZ264" s="64" t="str">
        <f t="shared" si="273"/>
        <v>-</v>
      </c>
      <c r="BA264" s="57" t="str">
        <f t="shared" si="308"/>
        <v>-</v>
      </c>
      <c r="BB264" s="56">
        <f t="shared" si="326"/>
        <v>220</v>
      </c>
      <c r="BC264" s="64" t="str">
        <f t="shared" si="309"/>
        <v>-</v>
      </c>
      <c r="BD264" s="64" t="str">
        <f t="shared" si="274"/>
        <v>-</v>
      </c>
      <c r="BE264" s="64" t="str">
        <f t="shared" si="275"/>
        <v>-</v>
      </c>
      <c r="BF264" s="64" t="str">
        <f t="shared" si="276"/>
        <v>-</v>
      </c>
      <c r="BG264" s="64" t="str">
        <f t="shared" si="310"/>
        <v>-</v>
      </c>
      <c r="BH264" s="64" t="str">
        <f t="shared" si="277"/>
        <v>-</v>
      </c>
      <c r="BI264" s="57" t="str">
        <f t="shared" si="311"/>
        <v>-</v>
      </c>
      <c r="BJ264" s="56">
        <f t="shared" si="327"/>
        <v>220</v>
      </c>
      <c r="BK264" s="64" t="str">
        <f t="shared" si="312"/>
        <v>-</v>
      </c>
      <c r="BL264" s="64" t="str">
        <f t="shared" si="278"/>
        <v>-</v>
      </c>
      <c r="BM264" s="64" t="str">
        <f t="shared" si="279"/>
        <v>-</v>
      </c>
      <c r="BN264" s="64" t="str">
        <f t="shared" si="280"/>
        <v>-</v>
      </c>
      <c r="BO264" s="64" t="str">
        <f t="shared" si="313"/>
        <v>-</v>
      </c>
      <c r="BP264" s="64" t="str">
        <f t="shared" si="281"/>
        <v>-</v>
      </c>
      <c r="BQ264" s="57" t="str">
        <f t="shared" si="314"/>
        <v>-</v>
      </c>
      <c r="BR264" s="56">
        <f t="shared" si="328"/>
        <v>220</v>
      </c>
      <c r="BS264" s="64" t="str">
        <f t="shared" si="315"/>
        <v>-</v>
      </c>
      <c r="BT264" s="64" t="str">
        <f t="shared" si="282"/>
        <v>-</v>
      </c>
      <c r="BU264" s="64" t="str">
        <f t="shared" si="283"/>
        <v>-</v>
      </c>
      <c r="BV264" s="64" t="str">
        <f t="shared" si="284"/>
        <v>-</v>
      </c>
      <c r="BW264" s="64" t="str">
        <f t="shared" si="316"/>
        <v>-</v>
      </c>
      <c r="BX264" s="64" t="str">
        <f t="shared" si="285"/>
        <v>-</v>
      </c>
      <c r="BY264" s="57" t="str">
        <f t="shared" si="317"/>
        <v>-</v>
      </c>
      <c r="BZ264" s="56">
        <f t="shared" si="329"/>
        <v>220</v>
      </c>
      <c r="CA264" s="64" t="str">
        <f t="shared" si="318"/>
        <v>-</v>
      </c>
      <c r="CB264" s="64" t="str">
        <f t="shared" si="286"/>
        <v>-</v>
      </c>
      <c r="CC264" s="64" t="str">
        <f t="shared" si="287"/>
        <v>-</v>
      </c>
      <c r="CD264" s="64" t="str">
        <f t="shared" si="288"/>
        <v>-</v>
      </c>
      <c r="CE264" s="64" t="str">
        <f t="shared" si="319"/>
        <v>-</v>
      </c>
      <c r="CF264" s="64" t="str">
        <f t="shared" si="289"/>
        <v>-</v>
      </c>
      <c r="CG264" s="57" t="str">
        <f t="shared" si="320"/>
        <v>-</v>
      </c>
      <c r="CH264" s="56">
        <f t="shared" si="330"/>
        <v>220</v>
      </c>
      <c r="CI264" s="64" t="str">
        <f t="shared" si="321"/>
        <v>-</v>
      </c>
      <c r="CJ264" s="64" t="str">
        <f t="shared" si="290"/>
        <v>-</v>
      </c>
      <c r="CK264" s="64" t="str">
        <f t="shared" si="291"/>
        <v>-</v>
      </c>
      <c r="CL264" s="64" t="str">
        <f t="shared" si="292"/>
        <v>-</v>
      </c>
      <c r="CM264" s="64" t="str">
        <f t="shared" si="322"/>
        <v>-</v>
      </c>
      <c r="CN264" s="64" t="str">
        <f t="shared" si="293"/>
        <v>-</v>
      </c>
      <c r="CO264" s="57" t="str">
        <f t="shared" si="323"/>
        <v>-</v>
      </c>
    </row>
    <row r="265" spans="3:93" ht="18" customHeight="1" x14ac:dyDescent="0.25">
      <c r="C265" s="299"/>
      <c r="D265" s="240"/>
      <c r="E265" s="64"/>
      <c r="F265" s="240"/>
      <c r="G265" s="62"/>
      <c r="H265" s="62"/>
      <c r="I265" s="62"/>
      <c r="J265" s="62"/>
      <c r="K265" s="62"/>
      <c r="L265" s="62"/>
      <c r="M265" s="62"/>
      <c r="N265" s="62"/>
      <c r="O265" s="56">
        <f t="shared" si="331"/>
        <v>221</v>
      </c>
      <c r="P265" s="64">
        <f t="shared" si="294"/>
        <v>0</v>
      </c>
      <c r="Q265" s="64" t="str">
        <f t="shared" si="255"/>
        <v>-</v>
      </c>
      <c r="R265" s="64" t="str">
        <f t="shared" si="256"/>
        <v>-</v>
      </c>
      <c r="S265" s="64">
        <f t="shared" si="295"/>
        <v>0</v>
      </c>
      <c r="T265" s="64" t="str">
        <f t="shared" si="296"/>
        <v>-</v>
      </c>
      <c r="U265" s="57" t="str">
        <f t="shared" si="334"/>
        <v>Payoff</v>
      </c>
      <c r="V265" s="56">
        <f t="shared" si="332"/>
        <v>221</v>
      </c>
      <c r="W265" s="64">
        <f t="shared" si="297"/>
        <v>0</v>
      </c>
      <c r="X265" s="64" t="str">
        <f t="shared" si="258"/>
        <v>-</v>
      </c>
      <c r="Y265" s="64">
        <f t="shared" si="259"/>
        <v>0</v>
      </c>
      <c r="Z265" s="64" t="str">
        <f t="shared" si="260"/>
        <v>-</v>
      </c>
      <c r="AA265" s="64" t="str">
        <f t="shared" si="298"/>
        <v>-</v>
      </c>
      <c r="AB265" s="64" t="str">
        <f t="shared" si="261"/>
        <v>-</v>
      </c>
      <c r="AC265" s="57" t="str">
        <f t="shared" si="299"/>
        <v>Payoff</v>
      </c>
      <c r="AD265" s="56">
        <f t="shared" si="333"/>
        <v>221</v>
      </c>
      <c r="AE265" s="64">
        <f t="shared" si="300"/>
        <v>0</v>
      </c>
      <c r="AF265" s="64" t="str">
        <f t="shared" si="262"/>
        <v>-</v>
      </c>
      <c r="AG265" s="64">
        <f t="shared" si="263"/>
        <v>0</v>
      </c>
      <c r="AH265" s="64" t="str">
        <f t="shared" si="264"/>
        <v>-</v>
      </c>
      <c r="AI265" s="64" t="str">
        <f t="shared" si="301"/>
        <v>-</v>
      </c>
      <c r="AJ265" s="64" t="str">
        <f t="shared" si="265"/>
        <v>-</v>
      </c>
      <c r="AK265" s="57" t="str">
        <f t="shared" si="302"/>
        <v>Payoff</v>
      </c>
      <c r="AL265" s="56">
        <f t="shared" si="324"/>
        <v>221</v>
      </c>
      <c r="AM265" s="64" t="str">
        <f t="shared" si="303"/>
        <v>-</v>
      </c>
      <c r="AN265" s="64" t="str">
        <f t="shared" si="266"/>
        <v>-</v>
      </c>
      <c r="AO265" s="64" t="str">
        <f t="shared" si="267"/>
        <v>-</v>
      </c>
      <c r="AP265" s="64" t="str">
        <f t="shared" si="268"/>
        <v>-</v>
      </c>
      <c r="AQ265" s="64" t="str">
        <f t="shared" si="304"/>
        <v>-</v>
      </c>
      <c r="AR265" s="64" t="str">
        <f t="shared" si="269"/>
        <v>-</v>
      </c>
      <c r="AS265" s="57" t="str">
        <f t="shared" si="305"/>
        <v>-</v>
      </c>
      <c r="AT265" s="56">
        <f t="shared" si="325"/>
        <v>221</v>
      </c>
      <c r="AU265" s="64" t="str">
        <f t="shared" si="306"/>
        <v>-</v>
      </c>
      <c r="AV265" s="64" t="str">
        <f t="shared" si="270"/>
        <v>-</v>
      </c>
      <c r="AW265" s="64" t="str">
        <f t="shared" si="271"/>
        <v>-</v>
      </c>
      <c r="AX265" s="64" t="str">
        <f t="shared" si="272"/>
        <v>-</v>
      </c>
      <c r="AY265" s="64" t="str">
        <f t="shared" si="307"/>
        <v>-</v>
      </c>
      <c r="AZ265" s="64" t="str">
        <f t="shared" si="273"/>
        <v>-</v>
      </c>
      <c r="BA265" s="57" t="str">
        <f t="shared" si="308"/>
        <v>-</v>
      </c>
      <c r="BB265" s="56">
        <f t="shared" si="326"/>
        <v>221</v>
      </c>
      <c r="BC265" s="64" t="str">
        <f t="shared" si="309"/>
        <v>-</v>
      </c>
      <c r="BD265" s="64" t="str">
        <f t="shared" si="274"/>
        <v>-</v>
      </c>
      <c r="BE265" s="64" t="str">
        <f t="shared" si="275"/>
        <v>-</v>
      </c>
      <c r="BF265" s="64" t="str">
        <f t="shared" si="276"/>
        <v>-</v>
      </c>
      <c r="BG265" s="64" t="str">
        <f t="shared" si="310"/>
        <v>-</v>
      </c>
      <c r="BH265" s="64" t="str">
        <f t="shared" si="277"/>
        <v>-</v>
      </c>
      <c r="BI265" s="57" t="str">
        <f t="shared" si="311"/>
        <v>-</v>
      </c>
      <c r="BJ265" s="56">
        <f t="shared" si="327"/>
        <v>221</v>
      </c>
      <c r="BK265" s="64" t="str">
        <f t="shared" si="312"/>
        <v>-</v>
      </c>
      <c r="BL265" s="64" t="str">
        <f t="shared" si="278"/>
        <v>-</v>
      </c>
      <c r="BM265" s="64" t="str">
        <f t="shared" si="279"/>
        <v>-</v>
      </c>
      <c r="BN265" s="64" t="str">
        <f t="shared" si="280"/>
        <v>-</v>
      </c>
      <c r="BO265" s="64" t="str">
        <f t="shared" si="313"/>
        <v>-</v>
      </c>
      <c r="BP265" s="64" t="str">
        <f t="shared" si="281"/>
        <v>-</v>
      </c>
      <c r="BQ265" s="57" t="str">
        <f t="shared" si="314"/>
        <v>-</v>
      </c>
      <c r="BR265" s="56">
        <f t="shared" si="328"/>
        <v>221</v>
      </c>
      <c r="BS265" s="64" t="str">
        <f t="shared" si="315"/>
        <v>-</v>
      </c>
      <c r="BT265" s="64" t="str">
        <f t="shared" si="282"/>
        <v>-</v>
      </c>
      <c r="BU265" s="64" t="str">
        <f t="shared" si="283"/>
        <v>-</v>
      </c>
      <c r="BV265" s="64" t="str">
        <f t="shared" si="284"/>
        <v>-</v>
      </c>
      <c r="BW265" s="64" t="str">
        <f t="shared" si="316"/>
        <v>-</v>
      </c>
      <c r="BX265" s="64" t="str">
        <f t="shared" si="285"/>
        <v>-</v>
      </c>
      <c r="BY265" s="57" t="str">
        <f t="shared" si="317"/>
        <v>-</v>
      </c>
      <c r="BZ265" s="56">
        <f t="shared" si="329"/>
        <v>221</v>
      </c>
      <c r="CA265" s="64" t="str">
        <f t="shared" si="318"/>
        <v>-</v>
      </c>
      <c r="CB265" s="64" t="str">
        <f t="shared" si="286"/>
        <v>-</v>
      </c>
      <c r="CC265" s="64" t="str">
        <f t="shared" si="287"/>
        <v>-</v>
      </c>
      <c r="CD265" s="64" t="str">
        <f t="shared" si="288"/>
        <v>-</v>
      </c>
      <c r="CE265" s="64" t="str">
        <f t="shared" si="319"/>
        <v>-</v>
      </c>
      <c r="CF265" s="64" t="str">
        <f t="shared" si="289"/>
        <v>-</v>
      </c>
      <c r="CG265" s="57" t="str">
        <f t="shared" si="320"/>
        <v>-</v>
      </c>
      <c r="CH265" s="56">
        <f t="shared" si="330"/>
        <v>221</v>
      </c>
      <c r="CI265" s="64" t="str">
        <f t="shared" si="321"/>
        <v>-</v>
      </c>
      <c r="CJ265" s="64" t="str">
        <f t="shared" si="290"/>
        <v>-</v>
      </c>
      <c r="CK265" s="64" t="str">
        <f t="shared" si="291"/>
        <v>-</v>
      </c>
      <c r="CL265" s="64" t="str">
        <f t="shared" si="292"/>
        <v>-</v>
      </c>
      <c r="CM265" s="64" t="str">
        <f t="shared" si="322"/>
        <v>-</v>
      </c>
      <c r="CN265" s="64" t="str">
        <f t="shared" si="293"/>
        <v>-</v>
      </c>
      <c r="CO265" s="57" t="str">
        <f t="shared" si="323"/>
        <v>-</v>
      </c>
    </row>
    <row r="266" spans="3:93" ht="18" customHeight="1" x14ac:dyDescent="0.25">
      <c r="C266" s="299"/>
      <c r="D266" s="240"/>
      <c r="E266" s="64"/>
      <c r="F266" s="240"/>
      <c r="G266" s="62"/>
      <c r="H266" s="62"/>
      <c r="I266" s="62"/>
      <c r="J266" s="62"/>
      <c r="K266" s="62"/>
      <c r="L266" s="62"/>
      <c r="M266" s="62"/>
      <c r="N266" s="62"/>
      <c r="O266" s="56">
        <f t="shared" si="331"/>
        <v>222</v>
      </c>
      <c r="P266" s="64">
        <f t="shared" si="294"/>
        <v>0</v>
      </c>
      <c r="Q266" s="64" t="str">
        <f t="shared" si="255"/>
        <v>-</v>
      </c>
      <c r="R266" s="64" t="str">
        <f t="shared" si="256"/>
        <v>-</v>
      </c>
      <c r="S266" s="64">
        <f t="shared" si="295"/>
        <v>0</v>
      </c>
      <c r="T266" s="64" t="str">
        <f t="shared" si="296"/>
        <v>-</v>
      </c>
      <c r="U266" s="57" t="str">
        <f t="shared" si="334"/>
        <v>Payoff</v>
      </c>
      <c r="V266" s="56">
        <f t="shared" si="332"/>
        <v>222</v>
      </c>
      <c r="W266" s="64">
        <f t="shared" si="297"/>
        <v>0</v>
      </c>
      <c r="X266" s="64" t="str">
        <f t="shared" si="258"/>
        <v>-</v>
      </c>
      <c r="Y266" s="64">
        <f t="shared" si="259"/>
        <v>0</v>
      </c>
      <c r="Z266" s="64" t="str">
        <f t="shared" si="260"/>
        <v>-</v>
      </c>
      <c r="AA266" s="64" t="str">
        <f t="shared" si="298"/>
        <v>-</v>
      </c>
      <c r="AB266" s="64" t="str">
        <f t="shared" si="261"/>
        <v>-</v>
      </c>
      <c r="AC266" s="57" t="str">
        <f t="shared" si="299"/>
        <v>Payoff</v>
      </c>
      <c r="AD266" s="56">
        <f t="shared" si="333"/>
        <v>222</v>
      </c>
      <c r="AE266" s="64">
        <f t="shared" si="300"/>
        <v>0</v>
      </c>
      <c r="AF266" s="64" t="str">
        <f t="shared" si="262"/>
        <v>-</v>
      </c>
      <c r="AG266" s="64">
        <f t="shared" si="263"/>
        <v>0</v>
      </c>
      <c r="AH266" s="64" t="str">
        <f t="shared" si="264"/>
        <v>-</v>
      </c>
      <c r="AI266" s="64" t="str">
        <f t="shared" si="301"/>
        <v>-</v>
      </c>
      <c r="AJ266" s="64" t="str">
        <f t="shared" si="265"/>
        <v>-</v>
      </c>
      <c r="AK266" s="57" t="str">
        <f t="shared" si="302"/>
        <v>Payoff</v>
      </c>
      <c r="AL266" s="56">
        <f t="shared" si="324"/>
        <v>222</v>
      </c>
      <c r="AM266" s="64" t="str">
        <f t="shared" si="303"/>
        <v>-</v>
      </c>
      <c r="AN266" s="64" t="str">
        <f t="shared" si="266"/>
        <v>-</v>
      </c>
      <c r="AO266" s="64" t="str">
        <f t="shared" si="267"/>
        <v>-</v>
      </c>
      <c r="AP266" s="64" t="str">
        <f t="shared" si="268"/>
        <v>-</v>
      </c>
      <c r="AQ266" s="64" t="str">
        <f t="shared" si="304"/>
        <v>-</v>
      </c>
      <c r="AR266" s="64" t="str">
        <f t="shared" si="269"/>
        <v>-</v>
      </c>
      <c r="AS266" s="57" t="str">
        <f t="shared" si="305"/>
        <v>-</v>
      </c>
      <c r="AT266" s="56">
        <f t="shared" si="325"/>
        <v>222</v>
      </c>
      <c r="AU266" s="64" t="str">
        <f t="shared" si="306"/>
        <v>-</v>
      </c>
      <c r="AV266" s="64" t="str">
        <f t="shared" si="270"/>
        <v>-</v>
      </c>
      <c r="AW266" s="64" t="str">
        <f t="shared" si="271"/>
        <v>-</v>
      </c>
      <c r="AX266" s="64" t="str">
        <f t="shared" si="272"/>
        <v>-</v>
      </c>
      <c r="AY266" s="64" t="str">
        <f t="shared" si="307"/>
        <v>-</v>
      </c>
      <c r="AZ266" s="64" t="str">
        <f t="shared" si="273"/>
        <v>-</v>
      </c>
      <c r="BA266" s="57" t="str">
        <f t="shared" si="308"/>
        <v>-</v>
      </c>
      <c r="BB266" s="56">
        <f t="shared" si="326"/>
        <v>222</v>
      </c>
      <c r="BC266" s="64" t="str">
        <f t="shared" si="309"/>
        <v>-</v>
      </c>
      <c r="BD266" s="64" t="str">
        <f t="shared" si="274"/>
        <v>-</v>
      </c>
      <c r="BE266" s="64" t="str">
        <f t="shared" si="275"/>
        <v>-</v>
      </c>
      <c r="BF266" s="64" t="str">
        <f t="shared" si="276"/>
        <v>-</v>
      </c>
      <c r="BG266" s="64" t="str">
        <f t="shared" si="310"/>
        <v>-</v>
      </c>
      <c r="BH266" s="64" t="str">
        <f t="shared" si="277"/>
        <v>-</v>
      </c>
      <c r="BI266" s="57" t="str">
        <f t="shared" si="311"/>
        <v>-</v>
      </c>
      <c r="BJ266" s="56">
        <f t="shared" si="327"/>
        <v>222</v>
      </c>
      <c r="BK266" s="64" t="str">
        <f t="shared" si="312"/>
        <v>-</v>
      </c>
      <c r="BL266" s="64" t="str">
        <f t="shared" si="278"/>
        <v>-</v>
      </c>
      <c r="BM266" s="64" t="str">
        <f t="shared" si="279"/>
        <v>-</v>
      </c>
      <c r="BN266" s="64" t="str">
        <f t="shared" si="280"/>
        <v>-</v>
      </c>
      <c r="BO266" s="64" t="str">
        <f t="shared" si="313"/>
        <v>-</v>
      </c>
      <c r="BP266" s="64" t="str">
        <f t="shared" si="281"/>
        <v>-</v>
      </c>
      <c r="BQ266" s="57" t="str">
        <f t="shared" si="314"/>
        <v>-</v>
      </c>
      <c r="BR266" s="56">
        <f t="shared" si="328"/>
        <v>222</v>
      </c>
      <c r="BS266" s="64" t="str">
        <f t="shared" si="315"/>
        <v>-</v>
      </c>
      <c r="BT266" s="64" t="str">
        <f t="shared" si="282"/>
        <v>-</v>
      </c>
      <c r="BU266" s="64" t="str">
        <f t="shared" si="283"/>
        <v>-</v>
      </c>
      <c r="BV266" s="64" t="str">
        <f t="shared" si="284"/>
        <v>-</v>
      </c>
      <c r="BW266" s="64" t="str">
        <f t="shared" si="316"/>
        <v>-</v>
      </c>
      <c r="BX266" s="64" t="str">
        <f t="shared" si="285"/>
        <v>-</v>
      </c>
      <c r="BY266" s="57" t="str">
        <f t="shared" si="317"/>
        <v>-</v>
      </c>
      <c r="BZ266" s="56">
        <f t="shared" si="329"/>
        <v>222</v>
      </c>
      <c r="CA266" s="64" t="str">
        <f t="shared" si="318"/>
        <v>-</v>
      </c>
      <c r="CB266" s="64" t="str">
        <f t="shared" si="286"/>
        <v>-</v>
      </c>
      <c r="CC266" s="64" t="str">
        <f t="shared" si="287"/>
        <v>-</v>
      </c>
      <c r="CD266" s="64" t="str">
        <f t="shared" si="288"/>
        <v>-</v>
      </c>
      <c r="CE266" s="64" t="str">
        <f t="shared" si="319"/>
        <v>-</v>
      </c>
      <c r="CF266" s="64" t="str">
        <f t="shared" si="289"/>
        <v>-</v>
      </c>
      <c r="CG266" s="57" t="str">
        <f t="shared" si="320"/>
        <v>-</v>
      </c>
      <c r="CH266" s="56">
        <f t="shared" si="330"/>
        <v>222</v>
      </c>
      <c r="CI266" s="64" t="str">
        <f t="shared" si="321"/>
        <v>-</v>
      </c>
      <c r="CJ266" s="64" t="str">
        <f t="shared" si="290"/>
        <v>-</v>
      </c>
      <c r="CK266" s="64" t="str">
        <f t="shared" si="291"/>
        <v>-</v>
      </c>
      <c r="CL266" s="64" t="str">
        <f t="shared" si="292"/>
        <v>-</v>
      </c>
      <c r="CM266" s="64" t="str">
        <f t="shared" si="322"/>
        <v>-</v>
      </c>
      <c r="CN266" s="64" t="str">
        <f t="shared" si="293"/>
        <v>-</v>
      </c>
      <c r="CO266" s="57" t="str">
        <f t="shared" si="323"/>
        <v>-</v>
      </c>
    </row>
    <row r="267" spans="3:93" ht="18" customHeight="1" x14ac:dyDescent="0.25">
      <c r="C267" s="299"/>
      <c r="D267" s="240"/>
      <c r="E267" s="64"/>
      <c r="F267" s="240"/>
      <c r="G267" s="62"/>
      <c r="H267" s="62"/>
      <c r="I267" s="62"/>
      <c r="J267" s="62"/>
      <c r="K267" s="62"/>
      <c r="L267" s="62"/>
      <c r="M267" s="62"/>
      <c r="N267" s="62"/>
      <c r="O267" s="56">
        <f t="shared" si="331"/>
        <v>223</v>
      </c>
      <c r="P267" s="64">
        <f t="shared" si="294"/>
        <v>0</v>
      </c>
      <c r="Q267" s="64" t="str">
        <f t="shared" si="255"/>
        <v>-</v>
      </c>
      <c r="R267" s="64" t="str">
        <f t="shared" si="256"/>
        <v>-</v>
      </c>
      <c r="S267" s="64">
        <f t="shared" si="295"/>
        <v>0</v>
      </c>
      <c r="T267" s="64" t="str">
        <f t="shared" si="296"/>
        <v>-</v>
      </c>
      <c r="U267" s="57" t="str">
        <f t="shared" si="334"/>
        <v>Payoff</v>
      </c>
      <c r="V267" s="56">
        <f t="shared" si="332"/>
        <v>223</v>
      </c>
      <c r="W267" s="64">
        <f t="shared" si="297"/>
        <v>0</v>
      </c>
      <c r="X267" s="64" t="str">
        <f t="shared" si="258"/>
        <v>-</v>
      </c>
      <c r="Y267" s="64">
        <f t="shared" si="259"/>
        <v>0</v>
      </c>
      <c r="Z267" s="64" t="str">
        <f t="shared" si="260"/>
        <v>-</v>
      </c>
      <c r="AA267" s="64" t="str">
        <f t="shared" si="298"/>
        <v>-</v>
      </c>
      <c r="AB267" s="64" t="str">
        <f t="shared" si="261"/>
        <v>-</v>
      </c>
      <c r="AC267" s="57" t="str">
        <f t="shared" si="299"/>
        <v>Payoff</v>
      </c>
      <c r="AD267" s="56">
        <f t="shared" si="333"/>
        <v>223</v>
      </c>
      <c r="AE267" s="64">
        <f t="shared" si="300"/>
        <v>0</v>
      </c>
      <c r="AF267" s="64" t="str">
        <f t="shared" si="262"/>
        <v>-</v>
      </c>
      <c r="AG267" s="64">
        <f t="shared" si="263"/>
        <v>0</v>
      </c>
      <c r="AH267" s="64" t="str">
        <f t="shared" si="264"/>
        <v>-</v>
      </c>
      <c r="AI267" s="64" t="str">
        <f t="shared" si="301"/>
        <v>-</v>
      </c>
      <c r="AJ267" s="64" t="str">
        <f t="shared" si="265"/>
        <v>-</v>
      </c>
      <c r="AK267" s="57" t="str">
        <f t="shared" si="302"/>
        <v>Payoff</v>
      </c>
      <c r="AL267" s="56">
        <f t="shared" si="324"/>
        <v>223</v>
      </c>
      <c r="AM267" s="64" t="str">
        <f t="shared" si="303"/>
        <v>-</v>
      </c>
      <c r="AN267" s="64" t="str">
        <f t="shared" si="266"/>
        <v>-</v>
      </c>
      <c r="AO267" s="64" t="str">
        <f t="shared" si="267"/>
        <v>-</v>
      </c>
      <c r="AP267" s="64" t="str">
        <f t="shared" si="268"/>
        <v>-</v>
      </c>
      <c r="AQ267" s="64" t="str">
        <f t="shared" si="304"/>
        <v>-</v>
      </c>
      <c r="AR267" s="64" t="str">
        <f t="shared" si="269"/>
        <v>-</v>
      </c>
      <c r="AS267" s="57" t="str">
        <f t="shared" si="305"/>
        <v>-</v>
      </c>
      <c r="AT267" s="56">
        <f t="shared" si="325"/>
        <v>223</v>
      </c>
      <c r="AU267" s="64" t="str">
        <f t="shared" si="306"/>
        <v>-</v>
      </c>
      <c r="AV267" s="64" t="str">
        <f t="shared" si="270"/>
        <v>-</v>
      </c>
      <c r="AW267" s="64" t="str">
        <f t="shared" si="271"/>
        <v>-</v>
      </c>
      <c r="AX267" s="64" t="str">
        <f t="shared" si="272"/>
        <v>-</v>
      </c>
      <c r="AY267" s="64" t="str">
        <f t="shared" si="307"/>
        <v>-</v>
      </c>
      <c r="AZ267" s="64" t="str">
        <f t="shared" si="273"/>
        <v>-</v>
      </c>
      <c r="BA267" s="57" t="str">
        <f t="shared" si="308"/>
        <v>-</v>
      </c>
      <c r="BB267" s="56">
        <f t="shared" si="326"/>
        <v>223</v>
      </c>
      <c r="BC267" s="64" t="str">
        <f t="shared" si="309"/>
        <v>-</v>
      </c>
      <c r="BD267" s="64" t="str">
        <f t="shared" si="274"/>
        <v>-</v>
      </c>
      <c r="BE267" s="64" t="str">
        <f t="shared" si="275"/>
        <v>-</v>
      </c>
      <c r="BF267" s="64" t="str">
        <f t="shared" si="276"/>
        <v>-</v>
      </c>
      <c r="BG267" s="64" t="str">
        <f t="shared" si="310"/>
        <v>-</v>
      </c>
      <c r="BH267" s="64" t="str">
        <f t="shared" si="277"/>
        <v>-</v>
      </c>
      <c r="BI267" s="57" t="str">
        <f t="shared" si="311"/>
        <v>-</v>
      </c>
      <c r="BJ267" s="56">
        <f t="shared" si="327"/>
        <v>223</v>
      </c>
      <c r="BK267" s="64" t="str">
        <f t="shared" si="312"/>
        <v>-</v>
      </c>
      <c r="BL267" s="64" t="str">
        <f t="shared" si="278"/>
        <v>-</v>
      </c>
      <c r="BM267" s="64" t="str">
        <f t="shared" si="279"/>
        <v>-</v>
      </c>
      <c r="BN267" s="64" t="str">
        <f t="shared" si="280"/>
        <v>-</v>
      </c>
      <c r="BO267" s="64" t="str">
        <f t="shared" si="313"/>
        <v>-</v>
      </c>
      <c r="BP267" s="64" t="str">
        <f t="shared" si="281"/>
        <v>-</v>
      </c>
      <c r="BQ267" s="57" t="str">
        <f t="shared" si="314"/>
        <v>-</v>
      </c>
      <c r="BR267" s="56">
        <f t="shared" si="328"/>
        <v>223</v>
      </c>
      <c r="BS267" s="64" t="str">
        <f t="shared" si="315"/>
        <v>-</v>
      </c>
      <c r="BT267" s="64" t="str">
        <f t="shared" si="282"/>
        <v>-</v>
      </c>
      <c r="BU267" s="64" t="str">
        <f t="shared" si="283"/>
        <v>-</v>
      </c>
      <c r="BV267" s="64" t="str">
        <f t="shared" si="284"/>
        <v>-</v>
      </c>
      <c r="BW267" s="64" t="str">
        <f t="shared" si="316"/>
        <v>-</v>
      </c>
      <c r="BX267" s="64" t="str">
        <f t="shared" si="285"/>
        <v>-</v>
      </c>
      <c r="BY267" s="57" t="str">
        <f t="shared" si="317"/>
        <v>-</v>
      </c>
      <c r="BZ267" s="56">
        <f t="shared" si="329"/>
        <v>223</v>
      </c>
      <c r="CA267" s="64" t="str">
        <f t="shared" si="318"/>
        <v>-</v>
      </c>
      <c r="CB267" s="64" t="str">
        <f t="shared" si="286"/>
        <v>-</v>
      </c>
      <c r="CC267" s="64" t="str">
        <f t="shared" si="287"/>
        <v>-</v>
      </c>
      <c r="CD267" s="64" t="str">
        <f t="shared" si="288"/>
        <v>-</v>
      </c>
      <c r="CE267" s="64" t="str">
        <f t="shared" si="319"/>
        <v>-</v>
      </c>
      <c r="CF267" s="64" t="str">
        <f t="shared" si="289"/>
        <v>-</v>
      </c>
      <c r="CG267" s="57" t="str">
        <f t="shared" si="320"/>
        <v>-</v>
      </c>
      <c r="CH267" s="56">
        <f t="shared" si="330"/>
        <v>223</v>
      </c>
      <c r="CI267" s="64" t="str">
        <f t="shared" si="321"/>
        <v>-</v>
      </c>
      <c r="CJ267" s="64" t="str">
        <f t="shared" si="290"/>
        <v>-</v>
      </c>
      <c r="CK267" s="64" t="str">
        <f t="shared" si="291"/>
        <v>-</v>
      </c>
      <c r="CL267" s="64" t="str">
        <f t="shared" si="292"/>
        <v>-</v>
      </c>
      <c r="CM267" s="64" t="str">
        <f t="shared" si="322"/>
        <v>-</v>
      </c>
      <c r="CN267" s="64" t="str">
        <f t="shared" si="293"/>
        <v>-</v>
      </c>
      <c r="CO267" s="57" t="str">
        <f t="shared" si="323"/>
        <v>-</v>
      </c>
    </row>
    <row r="268" spans="3:93" ht="18" customHeight="1" x14ac:dyDescent="0.25">
      <c r="C268" s="299"/>
      <c r="D268" s="240"/>
      <c r="E268" s="64"/>
      <c r="F268" s="240"/>
      <c r="G268" s="62"/>
      <c r="H268" s="62"/>
      <c r="I268" s="62"/>
      <c r="J268" s="62"/>
      <c r="K268" s="62"/>
      <c r="L268" s="62"/>
      <c r="M268" s="62"/>
      <c r="N268" s="62"/>
      <c r="O268" s="56">
        <f t="shared" si="331"/>
        <v>224</v>
      </c>
      <c r="P268" s="64">
        <f t="shared" si="294"/>
        <v>0</v>
      </c>
      <c r="Q268" s="64" t="str">
        <f t="shared" si="255"/>
        <v>-</v>
      </c>
      <c r="R268" s="64" t="str">
        <f t="shared" si="256"/>
        <v>-</v>
      </c>
      <c r="S268" s="64">
        <f t="shared" si="295"/>
        <v>0</v>
      </c>
      <c r="T268" s="64" t="str">
        <f t="shared" si="296"/>
        <v>-</v>
      </c>
      <c r="U268" s="57" t="str">
        <f t="shared" si="334"/>
        <v>Payoff</v>
      </c>
      <c r="V268" s="56">
        <f t="shared" si="332"/>
        <v>224</v>
      </c>
      <c r="W268" s="64">
        <f t="shared" si="297"/>
        <v>0</v>
      </c>
      <c r="X268" s="64" t="str">
        <f t="shared" si="258"/>
        <v>-</v>
      </c>
      <c r="Y268" s="64">
        <f t="shared" si="259"/>
        <v>0</v>
      </c>
      <c r="Z268" s="64" t="str">
        <f t="shared" si="260"/>
        <v>-</v>
      </c>
      <c r="AA268" s="64" t="str">
        <f t="shared" si="298"/>
        <v>-</v>
      </c>
      <c r="AB268" s="64" t="str">
        <f t="shared" si="261"/>
        <v>-</v>
      </c>
      <c r="AC268" s="57" t="str">
        <f t="shared" si="299"/>
        <v>Payoff</v>
      </c>
      <c r="AD268" s="56">
        <f t="shared" si="333"/>
        <v>224</v>
      </c>
      <c r="AE268" s="64">
        <f t="shared" si="300"/>
        <v>0</v>
      </c>
      <c r="AF268" s="64" t="str">
        <f t="shared" si="262"/>
        <v>-</v>
      </c>
      <c r="AG268" s="64">
        <f t="shared" si="263"/>
        <v>0</v>
      </c>
      <c r="AH268" s="64" t="str">
        <f t="shared" si="264"/>
        <v>-</v>
      </c>
      <c r="AI268" s="64" t="str">
        <f t="shared" si="301"/>
        <v>-</v>
      </c>
      <c r="AJ268" s="64" t="str">
        <f t="shared" si="265"/>
        <v>-</v>
      </c>
      <c r="AK268" s="57" t="str">
        <f t="shared" si="302"/>
        <v>Payoff</v>
      </c>
      <c r="AL268" s="56">
        <f t="shared" si="324"/>
        <v>224</v>
      </c>
      <c r="AM268" s="64" t="str">
        <f t="shared" si="303"/>
        <v>-</v>
      </c>
      <c r="AN268" s="64" t="str">
        <f t="shared" si="266"/>
        <v>-</v>
      </c>
      <c r="AO268" s="64" t="str">
        <f t="shared" si="267"/>
        <v>-</v>
      </c>
      <c r="AP268" s="64" t="str">
        <f t="shared" si="268"/>
        <v>-</v>
      </c>
      <c r="AQ268" s="64" t="str">
        <f t="shared" si="304"/>
        <v>-</v>
      </c>
      <c r="AR268" s="64" t="str">
        <f t="shared" si="269"/>
        <v>-</v>
      </c>
      <c r="AS268" s="57" t="str">
        <f t="shared" si="305"/>
        <v>-</v>
      </c>
      <c r="AT268" s="56">
        <f t="shared" si="325"/>
        <v>224</v>
      </c>
      <c r="AU268" s="64" t="str">
        <f t="shared" si="306"/>
        <v>-</v>
      </c>
      <c r="AV268" s="64" t="str">
        <f t="shared" si="270"/>
        <v>-</v>
      </c>
      <c r="AW268" s="64" t="str">
        <f t="shared" si="271"/>
        <v>-</v>
      </c>
      <c r="AX268" s="64" t="str">
        <f t="shared" si="272"/>
        <v>-</v>
      </c>
      <c r="AY268" s="64" t="str">
        <f t="shared" si="307"/>
        <v>-</v>
      </c>
      <c r="AZ268" s="64" t="str">
        <f t="shared" si="273"/>
        <v>-</v>
      </c>
      <c r="BA268" s="57" t="str">
        <f t="shared" si="308"/>
        <v>-</v>
      </c>
      <c r="BB268" s="56">
        <f t="shared" si="326"/>
        <v>224</v>
      </c>
      <c r="BC268" s="64" t="str">
        <f t="shared" si="309"/>
        <v>-</v>
      </c>
      <c r="BD268" s="64" t="str">
        <f t="shared" si="274"/>
        <v>-</v>
      </c>
      <c r="BE268" s="64" t="str">
        <f t="shared" si="275"/>
        <v>-</v>
      </c>
      <c r="BF268" s="64" t="str">
        <f t="shared" si="276"/>
        <v>-</v>
      </c>
      <c r="BG268" s="64" t="str">
        <f t="shared" si="310"/>
        <v>-</v>
      </c>
      <c r="BH268" s="64" t="str">
        <f t="shared" si="277"/>
        <v>-</v>
      </c>
      <c r="BI268" s="57" t="str">
        <f t="shared" si="311"/>
        <v>-</v>
      </c>
      <c r="BJ268" s="56">
        <f t="shared" si="327"/>
        <v>224</v>
      </c>
      <c r="BK268" s="64" t="str">
        <f t="shared" si="312"/>
        <v>-</v>
      </c>
      <c r="BL268" s="64" t="str">
        <f t="shared" si="278"/>
        <v>-</v>
      </c>
      <c r="BM268" s="64" t="str">
        <f t="shared" si="279"/>
        <v>-</v>
      </c>
      <c r="BN268" s="64" t="str">
        <f t="shared" si="280"/>
        <v>-</v>
      </c>
      <c r="BO268" s="64" t="str">
        <f t="shared" si="313"/>
        <v>-</v>
      </c>
      <c r="BP268" s="64" t="str">
        <f t="shared" si="281"/>
        <v>-</v>
      </c>
      <c r="BQ268" s="57" t="str">
        <f t="shared" si="314"/>
        <v>-</v>
      </c>
      <c r="BR268" s="56">
        <f t="shared" si="328"/>
        <v>224</v>
      </c>
      <c r="BS268" s="64" t="str">
        <f t="shared" si="315"/>
        <v>-</v>
      </c>
      <c r="BT268" s="64" t="str">
        <f t="shared" si="282"/>
        <v>-</v>
      </c>
      <c r="BU268" s="64" t="str">
        <f t="shared" si="283"/>
        <v>-</v>
      </c>
      <c r="BV268" s="64" t="str">
        <f t="shared" si="284"/>
        <v>-</v>
      </c>
      <c r="BW268" s="64" t="str">
        <f t="shared" si="316"/>
        <v>-</v>
      </c>
      <c r="BX268" s="64" t="str">
        <f t="shared" si="285"/>
        <v>-</v>
      </c>
      <c r="BY268" s="57" t="str">
        <f t="shared" si="317"/>
        <v>-</v>
      </c>
      <c r="BZ268" s="56">
        <f t="shared" si="329"/>
        <v>224</v>
      </c>
      <c r="CA268" s="64" t="str">
        <f t="shared" si="318"/>
        <v>-</v>
      </c>
      <c r="CB268" s="64" t="str">
        <f t="shared" si="286"/>
        <v>-</v>
      </c>
      <c r="CC268" s="64" t="str">
        <f t="shared" si="287"/>
        <v>-</v>
      </c>
      <c r="CD268" s="64" t="str">
        <f t="shared" si="288"/>
        <v>-</v>
      </c>
      <c r="CE268" s="64" t="str">
        <f t="shared" si="319"/>
        <v>-</v>
      </c>
      <c r="CF268" s="64" t="str">
        <f t="shared" si="289"/>
        <v>-</v>
      </c>
      <c r="CG268" s="57" t="str">
        <f t="shared" si="320"/>
        <v>-</v>
      </c>
      <c r="CH268" s="56">
        <f t="shared" si="330"/>
        <v>224</v>
      </c>
      <c r="CI268" s="64" t="str">
        <f t="shared" si="321"/>
        <v>-</v>
      </c>
      <c r="CJ268" s="64" t="str">
        <f t="shared" si="290"/>
        <v>-</v>
      </c>
      <c r="CK268" s="64" t="str">
        <f t="shared" si="291"/>
        <v>-</v>
      </c>
      <c r="CL268" s="64" t="str">
        <f t="shared" si="292"/>
        <v>-</v>
      </c>
      <c r="CM268" s="64" t="str">
        <f t="shared" si="322"/>
        <v>-</v>
      </c>
      <c r="CN268" s="64" t="str">
        <f t="shared" si="293"/>
        <v>-</v>
      </c>
      <c r="CO268" s="57" t="str">
        <f t="shared" si="323"/>
        <v>-</v>
      </c>
    </row>
    <row r="269" spans="3:93" ht="18" customHeight="1" x14ac:dyDescent="0.25">
      <c r="C269" s="299"/>
      <c r="D269" s="240"/>
      <c r="E269" s="64"/>
      <c r="F269" s="240"/>
      <c r="G269" s="62"/>
      <c r="H269" s="62"/>
      <c r="I269" s="62"/>
      <c r="J269" s="62"/>
      <c r="K269" s="62"/>
      <c r="L269" s="62"/>
      <c r="M269" s="62"/>
      <c r="N269" s="62"/>
      <c r="O269" s="56">
        <f t="shared" si="331"/>
        <v>225</v>
      </c>
      <c r="P269" s="64">
        <f t="shared" si="294"/>
        <v>0</v>
      </c>
      <c r="Q269" s="64" t="str">
        <f t="shared" si="255"/>
        <v>-</v>
      </c>
      <c r="R269" s="64" t="str">
        <f t="shared" si="256"/>
        <v>-</v>
      </c>
      <c r="S269" s="64">
        <f t="shared" si="295"/>
        <v>0</v>
      </c>
      <c r="T269" s="64" t="str">
        <f t="shared" si="296"/>
        <v>-</v>
      </c>
      <c r="U269" s="57" t="str">
        <f t="shared" si="334"/>
        <v>Payoff</v>
      </c>
      <c r="V269" s="56">
        <f t="shared" si="332"/>
        <v>225</v>
      </c>
      <c r="W269" s="64">
        <f t="shared" si="297"/>
        <v>0</v>
      </c>
      <c r="X269" s="64" t="str">
        <f t="shared" si="258"/>
        <v>-</v>
      </c>
      <c r="Y269" s="64">
        <f t="shared" si="259"/>
        <v>0</v>
      </c>
      <c r="Z269" s="64" t="str">
        <f t="shared" si="260"/>
        <v>-</v>
      </c>
      <c r="AA269" s="64" t="str">
        <f t="shared" si="298"/>
        <v>-</v>
      </c>
      <c r="AB269" s="64" t="str">
        <f t="shared" si="261"/>
        <v>-</v>
      </c>
      <c r="AC269" s="57" t="str">
        <f t="shared" si="299"/>
        <v>Payoff</v>
      </c>
      <c r="AD269" s="56">
        <f t="shared" si="333"/>
        <v>225</v>
      </c>
      <c r="AE269" s="64">
        <f t="shared" si="300"/>
        <v>0</v>
      </c>
      <c r="AF269" s="64" t="str">
        <f t="shared" si="262"/>
        <v>-</v>
      </c>
      <c r="AG269" s="64">
        <f t="shared" si="263"/>
        <v>0</v>
      </c>
      <c r="AH269" s="64" t="str">
        <f t="shared" si="264"/>
        <v>-</v>
      </c>
      <c r="AI269" s="64" t="str">
        <f t="shared" si="301"/>
        <v>-</v>
      </c>
      <c r="AJ269" s="64" t="str">
        <f t="shared" si="265"/>
        <v>-</v>
      </c>
      <c r="AK269" s="57" t="str">
        <f t="shared" si="302"/>
        <v>Payoff</v>
      </c>
      <c r="AL269" s="56">
        <f t="shared" si="324"/>
        <v>225</v>
      </c>
      <c r="AM269" s="64" t="str">
        <f t="shared" si="303"/>
        <v>-</v>
      </c>
      <c r="AN269" s="64" t="str">
        <f t="shared" si="266"/>
        <v>-</v>
      </c>
      <c r="AO269" s="64" t="str">
        <f t="shared" si="267"/>
        <v>-</v>
      </c>
      <c r="AP269" s="64" t="str">
        <f t="shared" si="268"/>
        <v>-</v>
      </c>
      <c r="AQ269" s="64" t="str">
        <f t="shared" si="304"/>
        <v>-</v>
      </c>
      <c r="AR269" s="64" t="str">
        <f t="shared" si="269"/>
        <v>-</v>
      </c>
      <c r="AS269" s="57" t="str">
        <f t="shared" si="305"/>
        <v>-</v>
      </c>
      <c r="AT269" s="56">
        <f t="shared" si="325"/>
        <v>225</v>
      </c>
      <c r="AU269" s="64" t="str">
        <f t="shared" si="306"/>
        <v>-</v>
      </c>
      <c r="AV269" s="64" t="str">
        <f t="shared" si="270"/>
        <v>-</v>
      </c>
      <c r="AW269" s="64" t="str">
        <f t="shared" si="271"/>
        <v>-</v>
      </c>
      <c r="AX269" s="64" t="str">
        <f t="shared" si="272"/>
        <v>-</v>
      </c>
      <c r="AY269" s="64" t="str">
        <f t="shared" si="307"/>
        <v>-</v>
      </c>
      <c r="AZ269" s="64" t="str">
        <f t="shared" si="273"/>
        <v>-</v>
      </c>
      <c r="BA269" s="57" t="str">
        <f t="shared" si="308"/>
        <v>-</v>
      </c>
      <c r="BB269" s="56">
        <f t="shared" si="326"/>
        <v>225</v>
      </c>
      <c r="BC269" s="64" t="str">
        <f t="shared" si="309"/>
        <v>-</v>
      </c>
      <c r="BD269" s="64" t="str">
        <f t="shared" si="274"/>
        <v>-</v>
      </c>
      <c r="BE269" s="64" t="str">
        <f t="shared" si="275"/>
        <v>-</v>
      </c>
      <c r="BF269" s="64" t="str">
        <f t="shared" si="276"/>
        <v>-</v>
      </c>
      <c r="BG269" s="64" t="str">
        <f t="shared" si="310"/>
        <v>-</v>
      </c>
      <c r="BH269" s="64" t="str">
        <f t="shared" si="277"/>
        <v>-</v>
      </c>
      <c r="BI269" s="57" t="str">
        <f t="shared" si="311"/>
        <v>-</v>
      </c>
      <c r="BJ269" s="56">
        <f t="shared" si="327"/>
        <v>225</v>
      </c>
      <c r="BK269" s="64" t="str">
        <f t="shared" si="312"/>
        <v>-</v>
      </c>
      <c r="BL269" s="64" t="str">
        <f t="shared" si="278"/>
        <v>-</v>
      </c>
      <c r="BM269" s="64" t="str">
        <f t="shared" si="279"/>
        <v>-</v>
      </c>
      <c r="BN269" s="64" t="str">
        <f t="shared" si="280"/>
        <v>-</v>
      </c>
      <c r="BO269" s="64" t="str">
        <f t="shared" si="313"/>
        <v>-</v>
      </c>
      <c r="BP269" s="64" t="str">
        <f t="shared" si="281"/>
        <v>-</v>
      </c>
      <c r="BQ269" s="57" t="str">
        <f t="shared" si="314"/>
        <v>-</v>
      </c>
      <c r="BR269" s="56">
        <f t="shared" si="328"/>
        <v>225</v>
      </c>
      <c r="BS269" s="64" t="str">
        <f t="shared" si="315"/>
        <v>-</v>
      </c>
      <c r="BT269" s="64" t="str">
        <f t="shared" si="282"/>
        <v>-</v>
      </c>
      <c r="BU269" s="64" t="str">
        <f t="shared" si="283"/>
        <v>-</v>
      </c>
      <c r="BV269" s="64" t="str">
        <f t="shared" si="284"/>
        <v>-</v>
      </c>
      <c r="BW269" s="64" t="str">
        <f t="shared" si="316"/>
        <v>-</v>
      </c>
      <c r="BX269" s="64" t="str">
        <f t="shared" si="285"/>
        <v>-</v>
      </c>
      <c r="BY269" s="57" t="str">
        <f t="shared" si="317"/>
        <v>-</v>
      </c>
      <c r="BZ269" s="56">
        <f t="shared" si="329"/>
        <v>225</v>
      </c>
      <c r="CA269" s="64" t="str">
        <f t="shared" si="318"/>
        <v>-</v>
      </c>
      <c r="CB269" s="64" t="str">
        <f t="shared" si="286"/>
        <v>-</v>
      </c>
      <c r="CC269" s="64" t="str">
        <f t="shared" si="287"/>
        <v>-</v>
      </c>
      <c r="CD269" s="64" t="str">
        <f t="shared" si="288"/>
        <v>-</v>
      </c>
      <c r="CE269" s="64" t="str">
        <f t="shared" si="319"/>
        <v>-</v>
      </c>
      <c r="CF269" s="64" t="str">
        <f t="shared" si="289"/>
        <v>-</v>
      </c>
      <c r="CG269" s="57" t="str">
        <f t="shared" si="320"/>
        <v>-</v>
      </c>
      <c r="CH269" s="56">
        <f t="shared" si="330"/>
        <v>225</v>
      </c>
      <c r="CI269" s="64" t="str">
        <f t="shared" si="321"/>
        <v>-</v>
      </c>
      <c r="CJ269" s="64" t="str">
        <f t="shared" si="290"/>
        <v>-</v>
      </c>
      <c r="CK269" s="64" t="str">
        <f t="shared" si="291"/>
        <v>-</v>
      </c>
      <c r="CL269" s="64" t="str">
        <f t="shared" si="292"/>
        <v>-</v>
      </c>
      <c r="CM269" s="64" t="str">
        <f t="shared" si="322"/>
        <v>-</v>
      </c>
      <c r="CN269" s="64" t="str">
        <f t="shared" si="293"/>
        <v>-</v>
      </c>
      <c r="CO269" s="57" t="str">
        <f t="shared" si="323"/>
        <v>-</v>
      </c>
    </row>
    <row r="270" spans="3:93" ht="18" customHeight="1" x14ac:dyDescent="0.25">
      <c r="C270" s="299"/>
      <c r="D270" s="240"/>
      <c r="E270" s="64"/>
      <c r="F270" s="240"/>
      <c r="G270" s="62"/>
      <c r="H270" s="62"/>
      <c r="I270" s="62"/>
      <c r="J270" s="62"/>
      <c r="K270" s="62"/>
      <c r="L270" s="62"/>
      <c r="M270" s="62"/>
      <c r="N270" s="62"/>
      <c r="O270" s="56">
        <f t="shared" si="331"/>
        <v>226</v>
      </c>
      <c r="P270" s="64">
        <f t="shared" si="294"/>
        <v>0</v>
      </c>
      <c r="Q270" s="64" t="str">
        <f t="shared" si="255"/>
        <v>-</v>
      </c>
      <c r="R270" s="64" t="str">
        <f t="shared" si="256"/>
        <v>-</v>
      </c>
      <c r="S270" s="64">
        <f t="shared" si="295"/>
        <v>0</v>
      </c>
      <c r="T270" s="64" t="str">
        <f t="shared" si="296"/>
        <v>-</v>
      </c>
      <c r="U270" s="57" t="str">
        <f t="shared" si="334"/>
        <v>Payoff</v>
      </c>
      <c r="V270" s="56">
        <f t="shared" si="332"/>
        <v>226</v>
      </c>
      <c r="W270" s="64">
        <f t="shared" si="297"/>
        <v>0</v>
      </c>
      <c r="X270" s="64" t="str">
        <f t="shared" si="258"/>
        <v>-</v>
      </c>
      <c r="Y270" s="64">
        <f t="shared" si="259"/>
        <v>0</v>
      </c>
      <c r="Z270" s="64" t="str">
        <f t="shared" si="260"/>
        <v>-</v>
      </c>
      <c r="AA270" s="64" t="str">
        <f t="shared" si="298"/>
        <v>-</v>
      </c>
      <c r="AB270" s="64" t="str">
        <f t="shared" si="261"/>
        <v>-</v>
      </c>
      <c r="AC270" s="57" t="str">
        <f t="shared" si="299"/>
        <v>Payoff</v>
      </c>
      <c r="AD270" s="56">
        <f t="shared" si="333"/>
        <v>226</v>
      </c>
      <c r="AE270" s="64">
        <f t="shared" si="300"/>
        <v>0</v>
      </c>
      <c r="AF270" s="64" t="str">
        <f t="shared" si="262"/>
        <v>-</v>
      </c>
      <c r="AG270" s="64">
        <f t="shared" si="263"/>
        <v>0</v>
      </c>
      <c r="AH270" s="64" t="str">
        <f t="shared" si="264"/>
        <v>-</v>
      </c>
      <c r="AI270" s="64" t="str">
        <f t="shared" si="301"/>
        <v>-</v>
      </c>
      <c r="AJ270" s="64" t="str">
        <f t="shared" si="265"/>
        <v>-</v>
      </c>
      <c r="AK270" s="57" t="str">
        <f t="shared" si="302"/>
        <v>Payoff</v>
      </c>
      <c r="AL270" s="56">
        <f t="shared" si="324"/>
        <v>226</v>
      </c>
      <c r="AM270" s="64" t="str">
        <f t="shared" si="303"/>
        <v>-</v>
      </c>
      <c r="AN270" s="64" t="str">
        <f t="shared" si="266"/>
        <v>-</v>
      </c>
      <c r="AO270" s="64" t="str">
        <f t="shared" si="267"/>
        <v>-</v>
      </c>
      <c r="AP270" s="64" t="str">
        <f t="shared" si="268"/>
        <v>-</v>
      </c>
      <c r="AQ270" s="64" t="str">
        <f t="shared" si="304"/>
        <v>-</v>
      </c>
      <c r="AR270" s="64" t="str">
        <f t="shared" si="269"/>
        <v>-</v>
      </c>
      <c r="AS270" s="57" t="str">
        <f t="shared" si="305"/>
        <v>-</v>
      </c>
      <c r="AT270" s="56">
        <f t="shared" si="325"/>
        <v>226</v>
      </c>
      <c r="AU270" s="64" t="str">
        <f t="shared" si="306"/>
        <v>-</v>
      </c>
      <c r="AV270" s="64" t="str">
        <f t="shared" si="270"/>
        <v>-</v>
      </c>
      <c r="AW270" s="64" t="str">
        <f t="shared" si="271"/>
        <v>-</v>
      </c>
      <c r="AX270" s="64" t="str">
        <f t="shared" si="272"/>
        <v>-</v>
      </c>
      <c r="AY270" s="64" t="str">
        <f t="shared" si="307"/>
        <v>-</v>
      </c>
      <c r="AZ270" s="64" t="str">
        <f t="shared" si="273"/>
        <v>-</v>
      </c>
      <c r="BA270" s="57" t="str">
        <f t="shared" si="308"/>
        <v>-</v>
      </c>
      <c r="BB270" s="56">
        <f t="shared" si="326"/>
        <v>226</v>
      </c>
      <c r="BC270" s="64" t="str">
        <f t="shared" si="309"/>
        <v>-</v>
      </c>
      <c r="BD270" s="64" t="str">
        <f t="shared" si="274"/>
        <v>-</v>
      </c>
      <c r="BE270" s="64" t="str">
        <f t="shared" si="275"/>
        <v>-</v>
      </c>
      <c r="BF270" s="64" t="str">
        <f t="shared" si="276"/>
        <v>-</v>
      </c>
      <c r="BG270" s="64" t="str">
        <f t="shared" si="310"/>
        <v>-</v>
      </c>
      <c r="BH270" s="64" t="str">
        <f t="shared" si="277"/>
        <v>-</v>
      </c>
      <c r="BI270" s="57" t="str">
        <f t="shared" si="311"/>
        <v>-</v>
      </c>
      <c r="BJ270" s="56">
        <f t="shared" si="327"/>
        <v>226</v>
      </c>
      <c r="BK270" s="64" t="str">
        <f t="shared" si="312"/>
        <v>-</v>
      </c>
      <c r="BL270" s="64" t="str">
        <f t="shared" si="278"/>
        <v>-</v>
      </c>
      <c r="BM270" s="64" t="str">
        <f t="shared" si="279"/>
        <v>-</v>
      </c>
      <c r="BN270" s="64" t="str">
        <f t="shared" si="280"/>
        <v>-</v>
      </c>
      <c r="BO270" s="64" t="str">
        <f t="shared" si="313"/>
        <v>-</v>
      </c>
      <c r="BP270" s="64" t="str">
        <f t="shared" si="281"/>
        <v>-</v>
      </c>
      <c r="BQ270" s="57" t="str">
        <f t="shared" si="314"/>
        <v>-</v>
      </c>
      <c r="BR270" s="56">
        <f t="shared" si="328"/>
        <v>226</v>
      </c>
      <c r="BS270" s="64" t="str">
        <f t="shared" si="315"/>
        <v>-</v>
      </c>
      <c r="BT270" s="64" t="str">
        <f t="shared" si="282"/>
        <v>-</v>
      </c>
      <c r="BU270" s="64" t="str">
        <f t="shared" si="283"/>
        <v>-</v>
      </c>
      <c r="BV270" s="64" t="str">
        <f t="shared" si="284"/>
        <v>-</v>
      </c>
      <c r="BW270" s="64" t="str">
        <f t="shared" si="316"/>
        <v>-</v>
      </c>
      <c r="BX270" s="64" t="str">
        <f t="shared" si="285"/>
        <v>-</v>
      </c>
      <c r="BY270" s="57" t="str">
        <f t="shared" si="317"/>
        <v>-</v>
      </c>
      <c r="BZ270" s="56">
        <f t="shared" si="329"/>
        <v>226</v>
      </c>
      <c r="CA270" s="64" t="str">
        <f t="shared" si="318"/>
        <v>-</v>
      </c>
      <c r="CB270" s="64" t="str">
        <f t="shared" si="286"/>
        <v>-</v>
      </c>
      <c r="CC270" s="64" t="str">
        <f t="shared" si="287"/>
        <v>-</v>
      </c>
      <c r="CD270" s="64" t="str">
        <f t="shared" si="288"/>
        <v>-</v>
      </c>
      <c r="CE270" s="64" t="str">
        <f t="shared" si="319"/>
        <v>-</v>
      </c>
      <c r="CF270" s="64" t="str">
        <f t="shared" si="289"/>
        <v>-</v>
      </c>
      <c r="CG270" s="57" t="str">
        <f t="shared" si="320"/>
        <v>-</v>
      </c>
      <c r="CH270" s="56">
        <f t="shared" si="330"/>
        <v>226</v>
      </c>
      <c r="CI270" s="64" t="str">
        <f t="shared" si="321"/>
        <v>-</v>
      </c>
      <c r="CJ270" s="64" t="str">
        <f t="shared" si="290"/>
        <v>-</v>
      </c>
      <c r="CK270" s="64" t="str">
        <f t="shared" si="291"/>
        <v>-</v>
      </c>
      <c r="CL270" s="64" t="str">
        <f t="shared" si="292"/>
        <v>-</v>
      </c>
      <c r="CM270" s="64" t="str">
        <f t="shared" si="322"/>
        <v>-</v>
      </c>
      <c r="CN270" s="64" t="str">
        <f t="shared" si="293"/>
        <v>-</v>
      </c>
      <c r="CO270" s="57" t="str">
        <f t="shared" si="323"/>
        <v>-</v>
      </c>
    </row>
    <row r="271" spans="3:93" ht="18" customHeight="1" x14ac:dyDescent="0.25">
      <c r="C271" s="299"/>
      <c r="D271" s="240"/>
      <c r="E271" s="64"/>
      <c r="F271" s="240"/>
      <c r="G271" s="62"/>
      <c r="H271" s="62"/>
      <c r="I271" s="62"/>
      <c r="J271" s="62"/>
      <c r="K271" s="62"/>
      <c r="L271" s="62"/>
      <c r="M271" s="62"/>
      <c r="N271" s="62"/>
      <c r="O271" s="56">
        <f t="shared" si="331"/>
        <v>227</v>
      </c>
      <c r="P271" s="64">
        <f t="shared" si="294"/>
        <v>0</v>
      </c>
      <c r="Q271" s="64" t="str">
        <f t="shared" si="255"/>
        <v>-</v>
      </c>
      <c r="R271" s="64" t="str">
        <f t="shared" si="256"/>
        <v>-</v>
      </c>
      <c r="S271" s="64">
        <f t="shared" si="295"/>
        <v>0</v>
      </c>
      <c r="T271" s="64" t="str">
        <f t="shared" si="296"/>
        <v>-</v>
      </c>
      <c r="U271" s="57" t="str">
        <f t="shared" si="334"/>
        <v>Payoff</v>
      </c>
      <c r="V271" s="56">
        <f t="shared" si="332"/>
        <v>227</v>
      </c>
      <c r="W271" s="64">
        <f t="shared" si="297"/>
        <v>0</v>
      </c>
      <c r="X271" s="64" t="str">
        <f t="shared" si="258"/>
        <v>-</v>
      </c>
      <c r="Y271" s="64">
        <f t="shared" si="259"/>
        <v>0</v>
      </c>
      <c r="Z271" s="64" t="str">
        <f t="shared" si="260"/>
        <v>-</v>
      </c>
      <c r="AA271" s="64" t="str">
        <f t="shared" si="298"/>
        <v>-</v>
      </c>
      <c r="AB271" s="64" t="str">
        <f t="shared" si="261"/>
        <v>-</v>
      </c>
      <c r="AC271" s="57" t="str">
        <f t="shared" si="299"/>
        <v>Payoff</v>
      </c>
      <c r="AD271" s="56">
        <f t="shared" si="333"/>
        <v>227</v>
      </c>
      <c r="AE271" s="64">
        <f t="shared" si="300"/>
        <v>0</v>
      </c>
      <c r="AF271" s="64" t="str">
        <f t="shared" si="262"/>
        <v>-</v>
      </c>
      <c r="AG271" s="64">
        <f t="shared" si="263"/>
        <v>0</v>
      </c>
      <c r="AH271" s="64" t="str">
        <f t="shared" si="264"/>
        <v>-</v>
      </c>
      <c r="AI271" s="64" t="str">
        <f t="shared" si="301"/>
        <v>-</v>
      </c>
      <c r="AJ271" s="64" t="str">
        <f t="shared" si="265"/>
        <v>-</v>
      </c>
      <c r="AK271" s="57" t="str">
        <f t="shared" si="302"/>
        <v>Payoff</v>
      </c>
      <c r="AL271" s="56">
        <f t="shared" si="324"/>
        <v>227</v>
      </c>
      <c r="AM271" s="64" t="str">
        <f t="shared" si="303"/>
        <v>-</v>
      </c>
      <c r="AN271" s="64" t="str">
        <f t="shared" si="266"/>
        <v>-</v>
      </c>
      <c r="AO271" s="64" t="str">
        <f t="shared" si="267"/>
        <v>-</v>
      </c>
      <c r="AP271" s="64" t="str">
        <f t="shared" si="268"/>
        <v>-</v>
      </c>
      <c r="AQ271" s="64" t="str">
        <f t="shared" si="304"/>
        <v>-</v>
      </c>
      <c r="AR271" s="64" t="str">
        <f t="shared" si="269"/>
        <v>-</v>
      </c>
      <c r="AS271" s="57" t="str">
        <f t="shared" si="305"/>
        <v>-</v>
      </c>
      <c r="AT271" s="56">
        <f t="shared" si="325"/>
        <v>227</v>
      </c>
      <c r="AU271" s="64" t="str">
        <f t="shared" si="306"/>
        <v>-</v>
      </c>
      <c r="AV271" s="64" t="str">
        <f t="shared" si="270"/>
        <v>-</v>
      </c>
      <c r="AW271" s="64" t="str">
        <f t="shared" si="271"/>
        <v>-</v>
      </c>
      <c r="AX271" s="64" t="str">
        <f t="shared" si="272"/>
        <v>-</v>
      </c>
      <c r="AY271" s="64" t="str">
        <f t="shared" si="307"/>
        <v>-</v>
      </c>
      <c r="AZ271" s="64" t="str">
        <f t="shared" si="273"/>
        <v>-</v>
      </c>
      <c r="BA271" s="57" t="str">
        <f t="shared" si="308"/>
        <v>-</v>
      </c>
      <c r="BB271" s="56">
        <f t="shared" si="326"/>
        <v>227</v>
      </c>
      <c r="BC271" s="64" t="str">
        <f t="shared" si="309"/>
        <v>-</v>
      </c>
      <c r="BD271" s="64" t="str">
        <f t="shared" si="274"/>
        <v>-</v>
      </c>
      <c r="BE271" s="64" t="str">
        <f t="shared" si="275"/>
        <v>-</v>
      </c>
      <c r="BF271" s="64" t="str">
        <f t="shared" si="276"/>
        <v>-</v>
      </c>
      <c r="BG271" s="64" t="str">
        <f t="shared" si="310"/>
        <v>-</v>
      </c>
      <c r="BH271" s="64" t="str">
        <f t="shared" si="277"/>
        <v>-</v>
      </c>
      <c r="BI271" s="57" t="str">
        <f t="shared" si="311"/>
        <v>-</v>
      </c>
      <c r="BJ271" s="56">
        <f t="shared" si="327"/>
        <v>227</v>
      </c>
      <c r="BK271" s="64" t="str">
        <f t="shared" si="312"/>
        <v>-</v>
      </c>
      <c r="BL271" s="64" t="str">
        <f t="shared" si="278"/>
        <v>-</v>
      </c>
      <c r="BM271" s="64" t="str">
        <f t="shared" si="279"/>
        <v>-</v>
      </c>
      <c r="BN271" s="64" t="str">
        <f t="shared" si="280"/>
        <v>-</v>
      </c>
      <c r="BO271" s="64" t="str">
        <f t="shared" si="313"/>
        <v>-</v>
      </c>
      <c r="BP271" s="64" t="str">
        <f t="shared" si="281"/>
        <v>-</v>
      </c>
      <c r="BQ271" s="57" t="str">
        <f t="shared" si="314"/>
        <v>-</v>
      </c>
      <c r="BR271" s="56">
        <f t="shared" si="328"/>
        <v>227</v>
      </c>
      <c r="BS271" s="64" t="str">
        <f t="shared" si="315"/>
        <v>-</v>
      </c>
      <c r="BT271" s="64" t="str">
        <f t="shared" si="282"/>
        <v>-</v>
      </c>
      <c r="BU271" s="64" t="str">
        <f t="shared" si="283"/>
        <v>-</v>
      </c>
      <c r="BV271" s="64" t="str">
        <f t="shared" si="284"/>
        <v>-</v>
      </c>
      <c r="BW271" s="64" t="str">
        <f t="shared" si="316"/>
        <v>-</v>
      </c>
      <c r="BX271" s="64" t="str">
        <f t="shared" si="285"/>
        <v>-</v>
      </c>
      <c r="BY271" s="57" t="str">
        <f t="shared" si="317"/>
        <v>-</v>
      </c>
      <c r="BZ271" s="56">
        <f t="shared" si="329"/>
        <v>227</v>
      </c>
      <c r="CA271" s="64" t="str">
        <f t="shared" si="318"/>
        <v>-</v>
      </c>
      <c r="CB271" s="64" t="str">
        <f t="shared" si="286"/>
        <v>-</v>
      </c>
      <c r="CC271" s="64" t="str">
        <f t="shared" si="287"/>
        <v>-</v>
      </c>
      <c r="CD271" s="64" t="str">
        <f t="shared" si="288"/>
        <v>-</v>
      </c>
      <c r="CE271" s="64" t="str">
        <f t="shared" si="319"/>
        <v>-</v>
      </c>
      <c r="CF271" s="64" t="str">
        <f t="shared" si="289"/>
        <v>-</v>
      </c>
      <c r="CG271" s="57" t="str">
        <f t="shared" si="320"/>
        <v>-</v>
      </c>
      <c r="CH271" s="56">
        <f t="shared" si="330"/>
        <v>227</v>
      </c>
      <c r="CI271" s="64" t="str">
        <f t="shared" si="321"/>
        <v>-</v>
      </c>
      <c r="CJ271" s="64" t="str">
        <f t="shared" si="290"/>
        <v>-</v>
      </c>
      <c r="CK271" s="64" t="str">
        <f t="shared" si="291"/>
        <v>-</v>
      </c>
      <c r="CL271" s="64" t="str">
        <f t="shared" si="292"/>
        <v>-</v>
      </c>
      <c r="CM271" s="64" t="str">
        <f t="shared" si="322"/>
        <v>-</v>
      </c>
      <c r="CN271" s="64" t="str">
        <f t="shared" si="293"/>
        <v>-</v>
      </c>
      <c r="CO271" s="57" t="str">
        <f t="shared" si="323"/>
        <v>-</v>
      </c>
    </row>
    <row r="272" spans="3:93" ht="18" customHeight="1" x14ac:dyDescent="0.25">
      <c r="C272" s="299"/>
      <c r="D272" s="240"/>
      <c r="E272" s="64"/>
      <c r="F272" s="240"/>
      <c r="G272" s="62"/>
      <c r="H272" s="62"/>
      <c r="I272" s="62"/>
      <c r="J272" s="62"/>
      <c r="K272" s="62"/>
      <c r="L272" s="62"/>
      <c r="M272" s="62"/>
      <c r="N272" s="62"/>
      <c r="O272" s="56">
        <f t="shared" si="331"/>
        <v>228</v>
      </c>
      <c r="P272" s="64">
        <f t="shared" si="294"/>
        <v>0</v>
      </c>
      <c r="Q272" s="64" t="str">
        <f t="shared" si="255"/>
        <v>-</v>
      </c>
      <c r="R272" s="64" t="str">
        <f t="shared" si="256"/>
        <v>-</v>
      </c>
      <c r="S272" s="64">
        <f t="shared" si="295"/>
        <v>0</v>
      </c>
      <c r="T272" s="64" t="str">
        <f t="shared" si="296"/>
        <v>-</v>
      </c>
      <c r="U272" s="57" t="str">
        <f t="shared" si="334"/>
        <v>Payoff</v>
      </c>
      <c r="V272" s="56">
        <f t="shared" si="332"/>
        <v>228</v>
      </c>
      <c r="W272" s="64">
        <f t="shared" si="297"/>
        <v>0</v>
      </c>
      <c r="X272" s="64" t="str">
        <f t="shared" si="258"/>
        <v>-</v>
      </c>
      <c r="Y272" s="64">
        <f t="shared" si="259"/>
        <v>0</v>
      </c>
      <c r="Z272" s="64" t="str">
        <f t="shared" si="260"/>
        <v>-</v>
      </c>
      <c r="AA272" s="64" t="str">
        <f t="shared" si="298"/>
        <v>-</v>
      </c>
      <c r="AB272" s="64" t="str">
        <f t="shared" si="261"/>
        <v>-</v>
      </c>
      <c r="AC272" s="57" t="str">
        <f t="shared" si="299"/>
        <v>Payoff</v>
      </c>
      <c r="AD272" s="56">
        <f t="shared" si="333"/>
        <v>228</v>
      </c>
      <c r="AE272" s="64">
        <f t="shared" si="300"/>
        <v>0</v>
      </c>
      <c r="AF272" s="64" t="str">
        <f t="shared" si="262"/>
        <v>-</v>
      </c>
      <c r="AG272" s="64">
        <f t="shared" si="263"/>
        <v>0</v>
      </c>
      <c r="AH272" s="64" t="str">
        <f t="shared" si="264"/>
        <v>-</v>
      </c>
      <c r="AI272" s="64" t="str">
        <f t="shared" si="301"/>
        <v>-</v>
      </c>
      <c r="AJ272" s="64" t="str">
        <f t="shared" si="265"/>
        <v>-</v>
      </c>
      <c r="AK272" s="57" t="str">
        <f t="shared" si="302"/>
        <v>Payoff</v>
      </c>
      <c r="AL272" s="56">
        <f t="shared" si="324"/>
        <v>228</v>
      </c>
      <c r="AM272" s="64" t="str">
        <f t="shared" si="303"/>
        <v>-</v>
      </c>
      <c r="AN272" s="64" t="str">
        <f t="shared" si="266"/>
        <v>-</v>
      </c>
      <c r="AO272" s="64" t="str">
        <f t="shared" si="267"/>
        <v>-</v>
      </c>
      <c r="AP272" s="64" t="str">
        <f t="shared" si="268"/>
        <v>-</v>
      </c>
      <c r="AQ272" s="64" t="str">
        <f t="shared" si="304"/>
        <v>-</v>
      </c>
      <c r="AR272" s="64" t="str">
        <f t="shared" si="269"/>
        <v>-</v>
      </c>
      <c r="AS272" s="57" t="str">
        <f t="shared" si="305"/>
        <v>-</v>
      </c>
      <c r="AT272" s="56">
        <f t="shared" si="325"/>
        <v>228</v>
      </c>
      <c r="AU272" s="64" t="str">
        <f t="shared" si="306"/>
        <v>-</v>
      </c>
      <c r="AV272" s="64" t="str">
        <f t="shared" si="270"/>
        <v>-</v>
      </c>
      <c r="AW272" s="64" t="str">
        <f t="shared" si="271"/>
        <v>-</v>
      </c>
      <c r="AX272" s="64" t="str">
        <f t="shared" si="272"/>
        <v>-</v>
      </c>
      <c r="AY272" s="64" t="str">
        <f t="shared" si="307"/>
        <v>-</v>
      </c>
      <c r="AZ272" s="64" t="str">
        <f t="shared" si="273"/>
        <v>-</v>
      </c>
      <c r="BA272" s="57" t="str">
        <f t="shared" si="308"/>
        <v>-</v>
      </c>
      <c r="BB272" s="56">
        <f t="shared" si="326"/>
        <v>228</v>
      </c>
      <c r="BC272" s="64" t="str">
        <f t="shared" si="309"/>
        <v>-</v>
      </c>
      <c r="BD272" s="64" t="str">
        <f t="shared" si="274"/>
        <v>-</v>
      </c>
      <c r="BE272" s="64" t="str">
        <f t="shared" si="275"/>
        <v>-</v>
      </c>
      <c r="BF272" s="64" t="str">
        <f t="shared" si="276"/>
        <v>-</v>
      </c>
      <c r="BG272" s="64" t="str">
        <f t="shared" si="310"/>
        <v>-</v>
      </c>
      <c r="BH272" s="64" t="str">
        <f t="shared" si="277"/>
        <v>-</v>
      </c>
      <c r="BI272" s="57" t="str">
        <f t="shared" si="311"/>
        <v>-</v>
      </c>
      <c r="BJ272" s="56">
        <f t="shared" si="327"/>
        <v>228</v>
      </c>
      <c r="BK272" s="64" t="str">
        <f t="shared" si="312"/>
        <v>-</v>
      </c>
      <c r="BL272" s="64" t="str">
        <f t="shared" si="278"/>
        <v>-</v>
      </c>
      <c r="BM272" s="64" t="str">
        <f t="shared" si="279"/>
        <v>-</v>
      </c>
      <c r="BN272" s="64" t="str">
        <f t="shared" si="280"/>
        <v>-</v>
      </c>
      <c r="BO272" s="64" t="str">
        <f t="shared" si="313"/>
        <v>-</v>
      </c>
      <c r="BP272" s="64" t="str">
        <f t="shared" si="281"/>
        <v>-</v>
      </c>
      <c r="BQ272" s="57" t="str">
        <f t="shared" si="314"/>
        <v>-</v>
      </c>
      <c r="BR272" s="56">
        <f t="shared" si="328"/>
        <v>228</v>
      </c>
      <c r="BS272" s="64" t="str">
        <f t="shared" si="315"/>
        <v>-</v>
      </c>
      <c r="BT272" s="64" t="str">
        <f t="shared" si="282"/>
        <v>-</v>
      </c>
      <c r="BU272" s="64" t="str">
        <f t="shared" si="283"/>
        <v>-</v>
      </c>
      <c r="BV272" s="64" t="str">
        <f t="shared" si="284"/>
        <v>-</v>
      </c>
      <c r="BW272" s="64" t="str">
        <f t="shared" si="316"/>
        <v>-</v>
      </c>
      <c r="BX272" s="64" t="str">
        <f t="shared" si="285"/>
        <v>-</v>
      </c>
      <c r="BY272" s="57" t="str">
        <f t="shared" si="317"/>
        <v>-</v>
      </c>
      <c r="BZ272" s="56">
        <f t="shared" si="329"/>
        <v>228</v>
      </c>
      <c r="CA272" s="64" t="str">
        <f t="shared" si="318"/>
        <v>-</v>
      </c>
      <c r="CB272" s="64" t="str">
        <f t="shared" si="286"/>
        <v>-</v>
      </c>
      <c r="CC272" s="64" t="str">
        <f t="shared" si="287"/>
        <v>-</v>
      </c>
      <c r="CD272" s="64" t="str">
        <f t="shared" si="288"/>
        <v>-</v>
      </c>
      <c r="CE272" s="64" t="str">
        <f t="shared" si="319"/>
        <v>-</v>
      </c>
      <c r="CF272" s="64" t="str">
        <f t="shared" si="289"/>
        <v>-</v>
      </c>
      <c r="CG272" s="57" t="str">
        <f t="shared" si="320"/>
        <v>-</v>
      </c>
      <c r="CH272" s="56">
        <f t="shared" si="330"/>
        <v>228</v>
      </c>
      <c r="CI272" s="64" t="str">
        <f t="shared" si="321"/>
        <v>-</v>
      </c>
      <c r="CJ272" s="64" t="str">
        <f t="shared" si="290"/>
        <v>-</v>
      </c>
      <c r="CK272" s="64" t="str">
        <f t="shared" si="291"/>
        <v>-</v>
      </c>
      <c r="CL272" s="64" t="str">
        <f t="shared" si="292"/>
        <v>-</v>
      </c>
      <c r="CM272" s="64" t="str">
        <f t="shared" si="322"/>
        <v>-</v>
      </c>
      <c r="CN272" s="64" t="str">
        <f t="shared" si="293"/>
        <v>-</v>
      </c>
      <c r="CO272" s="57" t="str">
        <f t="shared" si="323"/>
        <v>-</v>
      </c>
    </row>
    <row r="273" spans="3:93" ht="18" customHeight="1" x14ac:dyDescent="0.25">
      <c r="C273" s="299"/>
      <c r="D273" s="240"/>
      <c r="E273" s="64"/>
      <c r="F273" s="240"/>
      <c r="G273" s="62"/>
      <c r="H273" s="62"/>
      <c r="I273" s="62"/>
      <c r="J273" s="62"/>
      <c r="K273" s="62"/>
      <c r="L273" s="62"/>
      <c r="M273" s="62"/>
      <c r="N273" s="62"/>
      <c r="O273" s="56">
        <f t="shared" si="331"/>
        <v>229</v>
      </c>
      <c r="P273" s="64">
        <f t="shared" si="294"/>
        <v>0</v>
      </c>
      <c r="Q273" s="64" t="str">
        <f t="shared" si="255"/>
        <v>-</v>
      </c>
      <c r="R273" s="64" t="str">
        <f t="shared" si="256"/>
        <v>-</v>
      </c>
      <c r="S273" s="64">
        <f t="shared" si="295"/>
        <v>0</v>
      </c>
      <c r="T273" s="64" t="str">
        <f t="shared" si="296"/>
        <v>-</v>
      </c>
      <c r="U273" s="57" t="str">
        <f t="shared" si="334"/>
        <v>Payoff</v>
      </c>
      <c r="V273" s="56">
        <f t="shared" si="332"/>
        <v>229</v>
      </c>
      <c r="W273" s="64">
        <f t="shared" si="297"/>
        <v>0</v>
      </c>
      <c r="X273" s="64" t="str">
        <f t="shared" si="258"/>
        <v>-</v>
      </c>
      <c r="Y273" s="64">
        <f t="shared" si="259"/>
        <v>0</v>
      </c>
      <c r="Z273" s="64" t="str">
        <f t="shared" si="260"/>
        <v>-</v>
      </c>
      <c r="AA273" s="64" t="str">
        <f t="shared" si="298"/>
        <v>-</v>
      </c>
      <c r="AB273" s="64" t="str">
        <f t="shared" si="261"/>
        <v>-</v>
      </c>
      <c r="AC273" s="57" t="str">
        <f t="shared" si="299"/>
        <v>Payoff</v>
      </c>
      <c r="AD273" s="56">
        <f t="shared" si="333"/>
        <v>229</v>
      </c>
      <c r="AE273" s="64">
        <f t="shared" si="300"/>
        <v>0</v>
      </c>
      <c r="AF273" s="64" t="str">
        <f t="shared" si="262"/>
        <v>-</v>
      </c>
      <c r="AG273" s="64">
        <f t="shared" si="263"/>
        <v>0</v>
      </c>
      <c r="AH273" s="64" t="str">
        <f t="shared" si="264"/>
        <v>-</v>
      </c>
      <c r="AI273" s="64" t="str">
        <f t="shared" si="301"/>
        <v>-</v>
      </c>
      <c r="AJ273" s="64" t="str">
        <f t="shared" si="265"/>
        <v>-</v>
      </c>
      <c r="AK273" s="57" t="str">
        <f t="shared" si="302"/>
        <v>Payoff</v>
      </c>
      <c r="AL273" s="56">
        <f t="shared" si="324"/>
        <v>229</v>
      </c>
      <c r="AM273" s="64" t="str">
        <f t="shared" si="303"/>
        <v>-</v>
      </c>
      <c r="AN273" s="64" t="str">
        <f t="shared" si="266"/>
        <v>-</v>
      </c>
      <c r="AO273" s="64" t="str">
        <f t="shared" si="267"/>
        <v>-</v>
      </c>
      <c r="AP273" s="64" t="str">
        <f t="shared" si="268"/>
        <v>-</v>
      </c>
      <c r="AQ273" s="64" t="str">
        <f t="shared" si="304"/>
        <v>-</v>
      </c>
      <c r="AR273" s="64" t="str">
        <f t="shared" si="269"/>
        <v>-</v>
      </c>
      <c r="AS273" s="57" t="str">
        <f t="shared" si="305"/>
        <v>-</v>
      </c>
      <c r="AT273" s="56">
        <f t="shared" si="325"/>
        <v>229</v>
      </c>
      <c r="AU273" s="64" t="str">
        <f t="shared" si="306"/>
        <v>-</v>
      </c>
      <c r="AV273" s="64" t="str">
        <f t="shared" si="270"/>
        <v>-</v>
      </c>
      <c r="AW273" s="64" t="str">
        <f t="shared" si="271"/>
        <v>-</v>
      </c>
      <c r="AX273" s="64" t="str">
        <f t="shared" si="272"/>
        <v>-</v>
      </c>
      <c r="AY273" s="64" t="str">
        <f t="shared" si="307"/>
        <v>-</v>
      </c>
      <c r="AZ273" s="64" t="str">
        <f t="shared" si="273"/>
        <v>-</v>
      </c>
      <c r="BA273" s="57" t="str">
        <f t="shared" si="308"/>
        <v>-</v>
      </c>
      <c r="BB273" s="56">
        <f t="shared" si="326"/>
        <v>229</v>
      </c>
      <c r="BC273" s="64" t="str">
        <f t="shared" si="309"/>
        <v>-</v>
      </c>
      <c r="BD273" s="64" t="str">
        <f t="shared" si="274"/>
        <v>-</v>
      </c>
      <c r="BE273" s="64" t="str">
        <f t="shared" si="275"/>
        <v>-</v>
      </c>
      <c r="BF273" s="64" t="str">
        <f t="shared" si="276"/>
        <v>-</v>
      </c>
      <c r="BG273" s="64" t="str">
        <f t="shared" si="310"/>
        <v>-</v>
      </c>
      <c r="BH273" s="64" t="str">
        <f t="shared" si="277"/>
        <v>-</v>
      </c>
      <c r="BI273" s="57" t="str">
        <f t="shared" si="311"/>
        <v>-</v>
      </c>
      <c r="BJ273" s="56">
        <f t="shared" si="327"/>
        <v>229</v>
      </c>
      <c r="BK273" s="64" t="str">
        <f t="shared" si="312"/>
        <v>-</v>
      </c>
      <c r="BL273" s="64" t="str">
        <f t="shared" si="278"/>
        <v>-</v>
      </c>
      <c r="BM273" s="64" t="str">
        <f t="shared" si="279"/>
        <v>-</v>
      </c>
      <c r="BN273" s="64" t="str">
        <f t="shared" si="280"/>
        <v>-</v>
      </c>
      <c r="BO273" s="64" t="str">
        <f t="shared" si="313"/>
        <v>-</v>
      </c>
      <c r="BP273" s="64" t="str">
        <f t="shared" si="281"/>
        <v>-</v>
      </c>
      <c r="BQ273" s="57" t="str">
        <f t="shared" si="314"/>
        <v>-</v>
      </c>
      <c r="BR273" s="56">
        <f t="shared" si="328"/>
        <v>229</v>
      </c>
      <c r="BS273" s="64" t="str">
        <f t="shared" si="315"/>
        <v>-</v>
      </c>
      <c r="BT273" s="64" t="str">
        <f t="shared" si="282"/>
        <v>-</v>
      </c>
      <c r="BU273" s="64" t="str">
        <f t="shared" si="283"/>
        <v>-</v>
      </c>
      <c r="BV273" s="64" t="str">
        <f t="shared" si="284"/>
        <v>-</v>
      </c>
      <c r="BW273" s="64" t="str">
        <f t="shared" si="316"/>
        <v>-</v>
      </c>
      <c r="BX273" s="64" t="str">
        <f t="shared" si="285"/>
        <v>-</v>
      </c>
      <c r="BY273" s="57" t="str">
        <f t="shared" si="317"/>
        <v>-</v>
      </c>
      <c r="BZ273" s="56">
        <f t="shared" si="329"/>
        <v>229</v>
      </c>
      <c r="CA273" s="64" t="str">
        <f t="shared" si="318"/>
        <v>-</v>
      </c>
      <c r="CB273" s="64" t="str">
        <f t="shared" si="286"/>
        <v>-</v>
      </c>
      <c r="CC273" s="64" t="str">
        <f t="shared" si="287"/>
        <v>-</v>
      </c>
      <c r="CD273" s="64" t="str">
        <f t="shared" si="288"/>
        <v>-</v>
      </c>
      <c r="CE273" s="64" t="str">
        <f t="shared" si="319"/>
        <v>-</v>
      </c>
      <c r="CF273" s="64" t="str">
        <f t="shared" si="289"/>
        <v>-</v>
      </c>
      <c r="CG273" s="57" t="str">
        <f t="shared" si="320"/>
        <v>-</v>
      </c>
      <c r="CH273" s="56">
        <f t="shared" si="330"/>
        <v>229</v>
      </c>
      <c r="CI273" s="64" t="str">
        <f t="shared" si="321"/>
        <v>-</v>
      </c>
      <c r="CJ273" s="64" t="str">
        <f t="shared" si="290"/>
        <v>-</v>
      </c>
      <c r="CK273" s="64" t="str">
        <f t="shared" si="291"/>
        <v>-</v>
      </c>
      <c r="CL273" s="64" t="str">
        <f t="shared" si="292"/>
        <v>-</v>
      </c>
      <c r="CM273" s="64" t="str">
        <f t="shared" si="322"/>
        <v>-</v>
      </c>
      <c r="CN273" s="64" t="str">
        <f t="shared" si="293"/>
        <v>-</v>
      </c>
      <c r="CO273" s="57" t="str">
        <f t="shared" si="323"/>
        <v>-</v>
      </c>
    </row>
    <row r="274" spans="3:93" ht="18" customHeight="1" x14ac:dyDescent="0.25">
      <c r="C274" s="299"/>
      <c r="D274" s="240"/>
      <c r="E274" s="64"/>
      <c r="F274" s="240"/>
      <c r="G274" s="62"/>
      <c r="H274" s="62"/>
      <c r="I274" s="62"/>
      <c r="J274" s="62"/>
      <c r="K274" s="62"/>
      <c r="L274" s="62"/>
      <c r="M274" s="62"/>
      <c r="N274" s="62"/>
      <c r="O274" s="56">
        <f t="shared" si="331"/>
        <v>230</v>
      </c>
      <c r="P274" s="64">
        <f t="shared" si="294"/>
        <v>0</v>
      </c>
      <c r="Q274" s="64" t="str">
        <f t="shared" si="255"/>
        <v>-</v>
      </c>
      <c r="R274" s="64" t="str">
        <f t="shared" si="256"/>
        <v>-</v>
      </c>
      <c r="S274" s="64">
        <f t="shared" si="295"/>
        <v>0</v>
      </c>
      <c r="T274" s="64" t="str">
        <f t="shared" si="296"/>
        <v>-</v>
      </c>
      <c r="U274" s="57" t="str">
        <f t="shared" si="334"/>
        <v>Payoff</v>
      </c>
      <c r="V274" s="56">
        <f t="shared" si="332"/>
        <v>230</v>
      </c>
      <c r="W274" s="64">
        <f t="shared" si="297"/>
        <v>0</v>
      </c>
      <c r="X274" s="64" t="str">
        <f t="shared" si="258"/>
        <v>-</v>
      </c>
      <c r="Y274" s="64">
        <f t="shared" si="259"/>
        <v>0</v>
      </c>
      <c r="Z274" s="64" t="str">
        <f t="shared" si="260"/>
        <v>-</v>
      </c>
      <c r="AA274" s="64" t="str">
        <f t="shared" si="298"/>
        <v>-</v>
      </c>
      <c r="AB274" s="64" t="str">
        <f t="shared" si="261"/>
        <v>-</v>
      </c>
      <c r="AC274" s="57" t="str">
        <f t="shared" si="299"/>
        <v>Payoff</v>
      </c>
      <c r="AD274" s="56">
        <f t="shared" si="333"/>
        <v>230</v>
      </c>
      <c r="AE274" s="64">
        <f t="shared" si="300"/>
        <v>0</v>
      </c>
      <c r="AF274" s="64" t="str">
        <f t="shared" si="262"/>
        <v>-</v>
      </c>
      <c r="AG274" s="64">
        <f t="shared" si="263"/>
        <v>0</v>
      </c>
      <c r="AH274" s="64" t="str">
        <f t="shared" si="264"/>
        <v>-</v>
      </c>
      <c r="AI274" s="64" t="str">
        <f t="shared" si="301"/>
        <v>-</v>
      </c>
      <c r="AJ274" s="64" t="str">
        <f t="shared" si="265"/>
        <v>-</v>
      </c>
      <c r="AK274" s="57" t="str">
        <f t="shared" si="302"/>
        <v>Payoff</v>
      </c>
      <c r="AL274" s="56">
        <f t="shared" si="324"/>
        <v>230</v>
      </c>
      <c r="AM274" s="64" t="str">
        <f t="shared" si="303"/>
        <v>-</v>
      </c>
      <c r="AN274" s="64" t="str">
        <f t="shared" si="266"/>
        <v>-</v>
      </c>
      <c r="AO274" s="64" t="str">
        <f t="shared" si="267"/>
        <v>-</v>
      </c>
      <c r="AP274" s="64" t="str">
        <f t="shared" si="268"/>
        <v>-</v>
      </c>
      <c r="AQ274" s="64" t="str">
        <f t="shared" si="304"/>
        <v>-</v>
      </c>
      <c r="AR274" s="64" t="str">
        <f t="shared" si="269"/>
        <v>-</v>
      </c>
      <c r="AS274" s="57" t="str">
        <f t="shared" si="305"/>
        <v>-</v>
      </c>
      <c r="AT274" s="56">
        <f t="shared" si="325"/>
        <v>230</v>
      </c>
      <c r="AU274" s="64" t="str">
        <f t="shared" si="306"/>
        <v>-</v>
      </c>
      <c r="AV274" s="64" t="str">
        <f t="shared" si="270"/>
        <v>-</v>
      </c>
      <c r="AW274" s="64" t="str">
        <f t="shared" si="271"/>
        <v>-</v>
      </c>
      <c r="AX274" s="64" t="str">
        <f t="shared" si="272"/>
        <v>-</v>
      </c>
      <c r="AY274" s="64" t="str">
        <f t="shared" si="307"/>
        <v>-</v>
      </c>
      <c r="AZ274" s="64" t="str">
        <f t="shared" si="273"/>
        <v>-</v>
      </c>
      <c r="BA274" s="57" t="str">
        <f t="shared" si="308"/>
        <v>-</v>
      </c>
      <c r="BB274" s="56">
        <f t="shared" si="326"/>
        <v>230</v>
      </c>
      <c r="BC274" s="64" t="str">
        <f t="shared" si="309"/>
        <v>-</v>
      </c>
      <c r="BD274" s="64" t="str">
        <f t="shared" si="274"/>
        <v>-</v>
      </c>
      <c r="BE274" s="64" t="str">
        <f t="shared" si="275"/>
        <v>-</v>
      </c>
      <c r="BF274" s="64" t="str">
        <f t="shared" si="276"/>
        <v>-</v>
      </c>
      <c r="BG274" s="64" t="str">
        <f t="shared" si="310"/>
        <v>-</v>
      </c>
      <c r="BH274" s="64" t="str">
        <f t="shared" si="277"/>
        <v>-</v>
      </c>
      <c r="BI274" s="57" t="str">
        <f t="shared" si="311"/>
        <v>-</v>
      </c>
      <c r="BJ274" s="56">
        <f t="shared" si="327"/>
        <v>230</v>
      </c>
      <c r="BK274" s="64" t="str">
        <f t="shared" si="312"/>
        <v>-</v>
      </c>
      <c r="BL274" s="64" t="str">
        <f t="shared" si="278"/>
        <v>-</v>
      </c>
      <c r="BM274" s="64" t="str">
        <f t="shared" si="279"/>
        <v>-</v>
      </c>
      <c r="BN274" s="64" t="str">
        <f t="shared" si="280"/>
        <v>-</v>
      </c>
      <c r="BO274" s="64" t="str">
        <f t="shared" si="313"/>
        <v>-</v>
      </c>
      <c r="BP274" s="64" t="str">
        <f t="shared" si="281"/>
        <v>-</v>
      </c>
      <c r="BQ274" s="57" t="str">
        <f t="shared" si="314"/>
        <v>-</v>
      </c>
      <c r="BR274" s="56">
        <f t="shared" si="328"/>
        <v>230</v>
      </c>
      <c r="BS274" s="64" t="str">
        <f t="shared" si="315"/>
        <v>-</v>
      </c>
      <c r="BT274" s="64" t="str">
        <f t="shared" si="282"/>
        <v>-</v>
      </c>
      <c r="BU274" s="64" t="str">
        <f t="shared" si="283"/>
        <v>-</v>
      </c>
      <c r="BV274" s="64" t="str">
        <f t="shared" si="284"/>
        <v>-</v>
      </c>
      <c r="BW274" s="64" t="str">
        <f t="shared" si="316"/>
        <v>-</v>
      </c>
      <c r="BX274" s="64" t="str">
        <f t="shared" si="285"/>
        <v>-</v>
      </c>
      <c r="BY274" s="57" t="str">
        <f t="shared" si="317"/>
        <v>-</v>
      </c>
      <c r="BZ274" s="56">
        <f t="shared" si="329"/>
        <v>230</v>
      </c>
      <c r="CA274" s="64" t="str">
        <f t="shared" si="318"/>
        <v>-</v>
      </c>
      <c r="CB274" s="64" t="str">
        <f t="shared" si="286"/>
        <v>-</v>
      </c>
      <c r="CC274" s="64" t="str">
        <f t="shared" si="287"/>
        <v>-</v>
      </c>
      <c r="CD274" s="64" t="str">
        <f t="shared" si="288"/>
        <v>-</v>
      </c>
      <c r="CE274" s="64" t="str">
        <f t="shared" si="319"/>
        <v>-</v>
      </c>
      <c r="CF274" s="64" t="str">
        <f t="shared" si="289"/>
        <v>-</v>
      </c>
      <c r="CG274" s="57" t="str">
        <f t="shared" si="320"/>
        <v>-</v>
      </c>
      <c r="CH274" s="56">
        <f t="shared" si="330"/>
        <v>230</v>
      </c>
      <c r="CI274" s="64" t="str">
        <f t="shared" si="321"/>
        <v>-</v>
      </c>
      <c r="CJ274" s="64" t="str">
        <f t="shared" si="290"/>
        <v>-</v>
      </c>
      <c r="CK274" s="64" t="str">
        <f t="shared" si="291"/>
        <v>-</v>
      </c>
      <c r="CL274" s="64" t="str">
        <f t="shared" si="292"/>
        <v>-</v>
      </c>
      <c r="CM274" s="64" t="str">
        <f t="shared" si="322"/>
        <v>-</v>
      </c>
      <c r="CN274" s="64" t="str">
        <f t="shared" si="293"/>
        <v>-</v>
      </c>
      <c r="CO274" s="57" t="str">
        <f t="shared" si="323"/>
        <v>-</v>
      </c>
    </row>
    <row r="275" spans="3:93" ht="18" customHeight="1" x14ac:dyDescent="0.25">
      <c r="C275" s="299"/>
      <c r="D275" s="240"/>
      <c r="E275" s="64"/>
      <c r="F275" s="240"/>
      <c r="G275" s="62"/>
      <c r="H275" s="62"/>
      <c r="I275" s="62"/>
      <c r="J275" s="62"/>
      <c r="K275" s="62"/>
      <c r="L275" s="62"/>
      <c r="M275" s="62"/>
      <c r="N275" s="62"/>
      <c r="O275" s="56">
        <f t="shared" si="331"/>
        <v>231</v>
      </c>
      <c r="P275" s="64">
        <f t="shared" si="294"/>
        <v>0</v>
      </c>
      <c r="Q275" s="64" t="str">
        <f t="shared" si="255"/>
        <v>-</v>
      </c>
      <c r="R275" s="64" t="str">
        <f t="shared" si="256"/>
        <v>-</v>
      </c>
      <c r="S275" s="64">
        <f t="shared" si="295"/>
        <v>0</v>
      </c>
      <c r="T275" s="64" t="str">
        <f t="shared" si="296"/>
        <v>-</v>
      </c>
      <c r="U275" s="57" t="str">
        <f t="shared" si="334"/>
        <v>Payoff</v>
      </c>
      <c r="V275" s="56">
        <f t="shared" si="332"/>
        <v>231</v>
      </c>
      <c r="W275" s="64">
        <f t="shared" si="297"/>
        <v>0</v>
      </c>
      <c r="X275" s="64" t="str">
        <f t="shared" si="258"/>
        <v>-</v>
      </c>
      <c r="Y275" s="64">
        <f t="shared" si="259"/>
        <v>0</v>
      </c>
      <c r="Z275" s="64" t="str">
        <f t="shared" si="260"/>
        <v>-</v>
      </c>
      <c r="AA275" s="64" t="str">
        <f t="shared" si="298"/>
        <v>-</v>
      </c>
      <c r="AB275" s="64" t="str">
        <f t="shared" si="261"/>
        <v>-</v>
      </c>
      <c r="AC275" s="57" t="str">
        <f t="shared" si="299"/>
        <v>Payoff</v>
      </c>
      <c r="AD275" s="56">
        <f t="shared" si="333"/>
        <v>231</v>
      </c>
      <c r="AE275" s="64">
        <f t="shared" si="300"/>
        <v>0</v>
      </c>
      <c r="AF275" s="64" t="str">
        <f t="shared" si="262"/>
        <v>-</v>
      </c>
      <c r="AG275" s="64">
        <f t="shared" si="263"/>
        <v>0</v>
      </c>
      <c r="AH275" s="64" t="str">
        <f t="shared" si="264"/>
        <v>-</v>
      </c>
      <c r="AI275" s="64" t="str">
        <f t="shared" si="301"/>
        <v>-</v>
      </c>
      <c r="AJ275" s="64" t="str">
        <f t="shared" si="265"/>
        <v>-</v>
      </c>
      <c r="AK275" s="57" t="str">
        <f t="shared" si="302"/>
        <v>Payoff</v>
      </c>
      <c r="AL275" s="56">
        <f t="shared" si="324"/>
        <v>231</v>
      </c>
      <c r="AM275" s="64" t="str">
        <f t="shared" si="303"/>
        <v>-</v>
      </c>
      <c r="AN275" s="64" t="str">
        <f t="shared" si="266"/>
        <v>-</v>
      </c>
      <c r="AO275" s="64" t="str">
        <f t="shared" si="267"/>
        <v>-</v>
      </c>
      <c r="AP275" s="64" t="str">
        <f t="shared" si="268"/>
        <v>-</v>
      </c>
      <c r="AQ275" s="64" t="str">
        <f t="shared" si="304"/>
        <v>-</v>
      </c>
      <c r="AR275" s="64" t="str">
        <f t="shared" si="269"/>
        <v>-</v>
      </c>
      <c r="AS275" s="57" t="str">
        <f t="shared" si="305"/>
        <v>-</v>
      </c>
      <c r="AT275" s="56">
        <f t="shared" si="325"/>
        <v>231</v>
      </c>
      <c r="AU275" s="64" t="str">
        <f t="shared" si="306"/>
        <v>-</v>
      </c>
      <c r="AV275" s="64" t="str">
        <f t="shared" si="270"/>
        <v>-</v>
      </c>
      <c r="AW275" s="64" t="str">
        <f t="shared" si="271"/>
        <v>-</v>
      </c>
      <c r="AX275" s="64" t="str">
        <f t="shared" si="272"/>
        <v>-</v>
      </c>
      <c r="AY275" s="64" t="str">
        <f t="shared" si="307"/>
        <v>-</v>
      </c>
      <c r="AZ275" s="64" t="str">
        <f t="shared" si="273"/>
        <v>-</v>
      </c>
      <c r="BA275" s="57" t="str">
        <f t="shared" si="308"/>
        <v>-</v>
      </c>
      <c r="BB275" s="56">
        <f t="shared" si="326"/>
        <v>231</v>
      </c>
      <c r="BC275" s="64" t="str">
        <f t="shared" si="309"/>
        <v>-</v>
      </c>
      <c r="BD275" s="64" t="str">
        <f t="shared" si="274"/>
        <v>-</v>
      </c>
      <c r="BE275" s="64" t="str">
        <f t="shared" si="275"/>
        <v>-</v>
      </c>
      <c r="BF275" s="64" t="str">
        <f t="shared" si="276"/>
        <v>-</v>
      </c>
      <c r="BG275" s="64" t="str">
        <f t="shared" si="310"/>
        <v>-</v>
      </c>
      <c r="BH275" s="64" t="str">
        <f t="shared" si="277"/>
        <v>-</v>
      </c>
      <c r="BI275" s="57" t="str">
        <f t="shared" si="311"/>
        <v>-</v>
      </c>
      <c r="BJ275" s="56">
        <f t="shared" si="327"/>
        <v>231</v>
      </c>
      <c r="BK275" s="64" t="str">
        <f t="shared" si="312"/>
        <v>-</v>
      </c>
      <c r="BL275" s="64" t="str">
        <f t="shared" si="278"/>
        <v>-</v>
      </c>
      <c r="BM275" s="64" t="str">
        <f t="shared" si="279"/>
        <v>-</v>
      </c>
      <c r="BN275" s="64" t="str">
        <f t="shared" si="280"/>
        <v>-</v>
      </c>
      <c r="BO275" s="64" t="str">
        <f t="shared" si="313"/>
        <v>-</v>
      </c>
      <c r="BP275" s="64" t="str">
        <f t="shared" si="281"/>
        <v>-</v>
      </c>
      <c r="BQ275" s="57" t="str">
        <f t="shared" si="314"/>
        <v>-</v>
      </c>
      <c r="BR275" s="56">
        <f t="shared" si="328"/>
        <v>231</v>
      </c>
      <c r="BS275" s="64" t="str">
        <f t="shared" si="315"/>
        <v>-</v>
      </c>
      <c r="BT275" s="64" t="str">
        <f t="shared" si="282"/>
        <v>-</v>
      </c>
      <c r="BU275" s="64" t="str">
        <f t="shared" si="283"/>
        <v>-</v>
      </c>
      <c r="BV275" s="64" t="str">
        <f t="shared" si="284"/>
        <v>-</v>
      </c>
      <c r="BW275" s="64" t="str">
        <f t="shared" si="316"/>
        <v>-</v>
      </c>
      <c r="BX275" s="64" t="str">
        <f t="shared" si="285"/>
        <v>-</v>
      </c>
      <c r="BY275" s="57" t="str">
        <f t="shared" si="317"/>
        <v>-</v>
      </c>
      <c r="BZ275" s="56">
        <f t="shared" si="329"/>
        <v>231</v>
      </c>
      <c r="CA275" s="64" t="str">
        <f t="shared" si="318"/>
        <v>-</v>
      </c>
      <c r="CB275" s="64" t="str">
        <f t="shared" si="286"/>
        <v>-</v>
      </c>
      <c r="CC275" s="64" t="str">
        <f t="shared" si="287"/>
        <v>-</v>
      </c>
      <c r="CD275" s="64" t="str">
        <f t="shared" si="288"/>
        <v>-</v>
      </c>
      <c r="CE275" s="64" t="str">
        <f t="shared" si="319"/>
        <v>-</v>
      </c>
      <c r="CF275" s="64" t="str">
        <f t="shared" si="289"/>
        <v>-</v>
      </c>
      <c r="CG275" s="57" t="str">
        <f t="shared" si="320"/>
        <v>-</v>
      </c>
      <c r="CH275" s="56">
        <f t="shared" si="330"/>
        <v>231</v>
      </c>
      <c r="CI275" s="64" t="str">
        <f t="shared" si="321"/>
        <v>-</v>
      </c>
      <c r="CJ275" s="64" t="str">
        <f t="shared" si="290"/>
        <v>-</v>
      </c>
      <c r="CK275" s="64" t="str">
        <f t="shared" si="291"/>
        <v>-</v>
      </c>
      <c r="CL275" s="64" t="str">
        <f t="shared" si="292"/>
        <v>-</v>
      </c>
      <c r="CM275" s="64" t="str">
        <f t="shared" si="322"/>
        <v>-</v>
      </c>
      <c r="CN275" s="64" t="str">
        <f t="shared" si="293"/>
        <v>-</v>
      </c>
      <c r="CO275" s="57" t="str">
        <f t="shared" si="323"/>
        <v>-</v>
      </c>
    </row>
    <row r="276" spans="3:93" ht="18" customHeight="1" x14ac:dyDescent="0.25">
      <c r="C276" s="299"/>
      <c r="D276" s="240"/>
      <c r="E276" s="64"/>
      <c r="F276" s="240"/>
      <c r="G276" s="62"/>
      <c r="H276" s="62"/>
      <c r="I276" s="62"/>
      <c r="J276" s="62"/>
      <c r="K276" s="62"/>
      <c r="L276" s="62"/>
      <c r="M276" s="62"/>
      <c r="N276" s="62"/>
      <c r="O276" s="56">
        <f t="shared" si="331"/>
        <v>232</v>
      </c>
      <c r="P276" s="64">
        <f t="shared" si="294"/>
        <v>0</v>
      </c>
      <c r="Q276" s="64" t="str">
        <f t="shared" si="255"/>
        <v>-</v>
      </c>
      <c r="R276" s="64" t="str">
        <f t="shared" si="256"/>
        <v>-</v>
      </c>
      <c r="S276" s="64">
        <f t="shared" si="295"/>
        <v>0</v>
      </c>
      <c r="T276" s="64" t="str">
        <f t="shared" si="296"/>
        <v>-</v>
      </c>
      <c r="U276" s="57" t="str">
        <f t="shared" si="334"/>
        <v>Payoff</v>
      </c>
      <c r="V276" s="56">
        <f t="shared" si="332"/>
        <v>232</v>
      </c>
      <c r="W276" s="64">
        <f t="shared" si="297"/>
        <v>0</v>
      </c>
      <c r="X276" s="64" t="str">
        <f t="shared" si="258"/>
        <v>-</v>
      </c>
      <c r="Y276" s="64">
        <f t="shared" si="259"/>
        <v>0</v>
      </c>
      <c r="Z276" s="64" t="str">
        <f t="shared" si="260"/>
        <v>-</v>
      </c>
      <c r="AA276" s="64" t="str">
        <f t="shared" si="298"/>
        <v>-</v>
      </c>
      <c r="AB276" s="64" t="str">
        <f t="shared" si="261"/>
        <v>-</v>
      </c>
      <c r="AC276" s="57" t="str">
        <f t="shared" si="299"/>
        <v>Payoff</v>
      </c>
      <c r="AD276" s="56">
        <f t="shared" si="333"/>
        <v>232</v>
      </c>
      <c r="AE276" s="64">
        <f t="shared" si="300"/>
        <v>0</v>
      </c>
      <c r="AF276" s="64" t="str">
        <f t="shared" si="262"/>
        <v>-</v>
      </c>
      <c r="AG276" s="64">
        <f t="shared" si="263"/>
        <v>0</v>
      </c>
      <c r="AH276" s="64" t="str">
        <f t="shared" si="264"/>
        <v>-</v>
      </c>
      <c r="AI276" s="64" t="str">
        <f t="shared" si="301"/>
        <v>-</v>
      </c>
      <c r="AJ276" s="64" t="str">
        <f t="shared" si="265"/>
        <v>-</v>
      </c>
      <c r="AK276" s="57" t="str">
        <f t="shared" si="302"/>
        <v>Payoff</v>
      </c>
      <c r="AL276" s="56">
        <f t="shared" si="324"/>
        <v>232</v>
      </c>
      <c r="AM276" s="64" t="str">
        <f t="shared" si="303"/>
        <v>-</v>
      </c>
      <c r="AN276" s="64" t="str">
        <f t="shared" si="266"/>
        <v>-</v>
      </c>
      <c r="AO276" s="64" t="str">
        <f t="shared" si="267"/>
        <v>-</v>
      </c>
      <c r="AP276" s="64" t="str">
        <f t="shared" si="268"/>
        <v>-</v>
      </c>
      <c r="AQ276" s="64" t="str">
        <f t="shared" si="304"/>
        <v>-</v>
      </c>
      <c r="AR276" s="64" t="str">
        <f t="shared" si="269"/>
        <v>-</v>
      </c>
      <c r="AS276" s="57" t="str">
        <f t="shared" si="305"/>
        <v>-</v>
      </c>
      <c r="AT276" s="56">
        <f t="shared" si="325"/>
        <v>232</v>
      </c>
      <c r="AU276" s="64" t="str">
        <f t="shared" si="306"/>
        <v>-</v>
      </c>
      <c r="AV276" s="64" t="str">
        <f t="shared" si="270"/>
        <v>-</v>
      </c>
      <c r="AW276" s="64" t="str">
        <f t="shared" si="271"/>
        <v>-</v>
      </c>
      <c r="AX276" s="64" t="str">
        <f t="shared" si="272"/>
        <v>-</v>
      </c>
      <c r="AY276" s="64" t="str">
        <f t="shared" si="307"/>
        <v>-</v>
      </c>
      <c r="AZ276" s="64" t="str">
        <f t="shared" si="273"/>
        <v>-</v>
      </c>
      <c r="BA276" s="57" t="str">
        <f t="shared" si="308"/>
        <v>-</v>
      </c>
      <c r="BB276" s="56">
        <f t="shared" si="326"/>
        <v>232</v>
      </c>
      <c r="BC276" s="64" t="str">
        <f t="shared" si="309"/>
        <v>-</v>
      </c>
      <c r="BD276" s="64" t="str">
        <f t="shared" si="274"/>
        <v>-</v>
      </c>
      <c r="BE276" s="64" t="str">
        <f t="shared" si="275"/>
        <v>-</v>
      </c>
      <c r="BF276" s="64" t="str">
        <f t="shared" si="276"/>
        <v>-</v>
      </c>
      <c r="BG276" s="64" t="str">
        <f t="shared" si="310"/>
        <v>-</v>
      </c>
      <c r="BH276" s="64" t="str">
        <f t="shared" si="277"/>
        <v>-</v>
      </c>
      <c r="BI276" s="57" t="str">
        <f t="shared" si="311"/>
        <v>-</v>
      </c>
      <c r="BJ276" s="56">
        <f t="shared" si="327"/>
        <v>232</v>
      </c>
      <c r="BK276" s="64" t="str">
        <f t="shared" si="312"/>
        <v>-</v>
      </c>
      <c r="BL276" s="64" t="str">
        <f t="shared" si="278"/>
        <v>-</v>
      </c>
      <c r="BM276" s="64" t="str">
        <f t="shared" si="279"/>
        <v>-</v>
      </c>
      <c r="BN276" s="64" t="str">
        <f t="shared" si="280"/>
        <v>-</v>
      </c>
      <c r="BO276" s="64" t="str">
        <f t="shared" si="313"/>
        <v>-</v>
      </c>
      <c r="BP276" s="64" t="str">
        <f t="shared" si="281"/>
        <v>-</v>
      </c>
      <c r="BQ276" s="57" t="str">
        <f t="shared" si="314"/>
        <v>-</v>
      </c>
      <c r="BR276" s="56">
        <f t="shared" si="328"/>
        <v>232</v>
      </c>
      <c r="BS276" s="64" t="str">
        <f t="shared" si="315"/>
        <v>-</v>
      </c>
      <c r="BT276" s="64" t="str">
        <f t="shared" si="282"/>
        <v>-</v>
      </c>
      <c r="BU276" s="64" t="str">
        <f t="shared" si="283"/>
        <v>-</v>
      </c>
      <c r="BV276" s="64" t="str">
        <f t="shared" si="284"/>
        <v>-</v>
      </c>
      <c r="BW276" s="64" t="str">
        <f t="shared" si="316"/>
        <v>-</v>
      </c>
      <c r="BX276" s="64" t="str">
        <f t="shared" si="285"/>
        <v>-</v>
      </c>
      <c r="BY276" s="57" t="str">
        <f t="shared" si="317"/>
        <v>-</v>
      </c>
      <c r="BZ276" s="56">
        <f t="shared" si="329"/>
        <v>232</v>
      </c>
      <c r="CA276" s="64" t="str">
        <f t="shared" si="318"/>
        <v>-</v>
      </c>
      <c r="CB276" s="64" t="str">
        <f t="shared" si="286"/>
        <v>-</v>
      </c>
      <c r="CC276" s="64" t="str">
        <f t="shared" si="287"/>
        <v>-</v>
      </c>
      <c r="CD276" s="64" t="str">
        <f t="shared" si="288"/>
        <v>-</v>
      </c>
      <c r="CE276" s="64" t="str">
        <f t="shared" si="319"/>
        <v>-</v>
      </c>
      <c r="CF276" s="64" t="str">
        <f t="shared" si="289"/>
        <v>-</v>
      </c>
      <c r="CG276" s="57" t="str">
        <f t="shared" si="320"/>
        <v>-</v>
      </c>
      <c r="CH276" s="56">
        <f t="shared" si="330"/>
        <v>232</v>
      </c>
      <c r="CI276" s="64" t="str">
        <f t="shared" si="321"/>
        <v>-</v>
      </c>
      <c r="CJ276" s="64" t="str">
        <f t="shared" si="290"/>
        <v>-</v>
      </c>
      <c r="CK276" s="64" t="str">
        <f t="shared" si="291"/>
        <v>-</v>
      </c>
      <c r="CL276" s="64" t="str">
        <f t="shared" si="292"/>
        <v>-</v>
      </c>
      <c r="CM276" s="64" t="str">
        <f t="shared" si="322"/>
        <v>-</v>
      </c>
      <c r="CN276" s="64" t="str">
        <f t="shared" si="293"/>
        <v>-</v>
      </c>
      <c r="CO276" s="57" t="str">
        <f t="shared" si="323"/>
        <v>-</v>
      </c>
    </row>
    <row r="277" spans="3:93" ht="18" customHeight="1" x14ac:dyDescent="0.25">
      <c r="C277" s="299"/>
      <c r="D277" s="240"/>
      <c r="E277" s="64"/>
      <c r="F277" s="240"/>
      <c r="G277" s="62"/>
      <c r="H277" s="62"/>
      <c r="I277" s="62"/>
      <c r="J277" s="62"/>
      <c r="K277" s="62"/>
      <c r="L277" s="62"/>
      <c r="M277" s="62"/>
      <c r="N277" s="62"/>
      <c r="O277" s="56">
        <f t="shared" si="331"/>
        <v>233</v>
      </c>
      <c r="P277" s="64">
        <f t="shared" si="294"/>
        <v>0</v>
      </c>
      <c r="Q277" s="64" t="str">
        <f t="shared" si="255"/>
        <v>-</v>
      </c>
      <c r="R277" s="64" t="str">
        <f t="shared" si="256"/>
        <v>-</v>
      </c>
      <c r="S277" s="64">
        <f t="shared" si="295"/>
        <v>0</v>
      </c>
      <c r="T277" s="64" t="str">
        <f t="shared" si="296"/>
        <v>-</v>
      </c>
      <c r="U277" s="57" t="str">
        <f t="shared" si="334"/>
        <v>Payoff</v>
      </c>
      <c r="V277" s="56">
        <f t="shared" si="332"/>
        <v>233</v>
      </c>
      <c r="W277" s="64">
        <f t="shared" si="297"/>
        <v>0</v>
      </c>
      <c r="X277" s="64" t="str">
        <f t="shared" si="258"/>
        <v>-</v>
      </c>
      <c r="Y277" s="64">
        <f t="shared" si="259"/>
        <v>0</v>
      </c>
      <c r="Z277" s="64" t="str">
        <f t="shared" si="260"/>
        <v>-</v>
      </c>
      <c r="AA277" s="64" t="str">
        <f t="shared" si="298"/>
        <v>-</v>
      </c>
      <c r="AB277" s="64" t="str">
        <f t="shared" si="261"/>
        <v>-</v>
      </c>
      <c r="AC277" s="57" t="str">
        <f t="shared" si="299"/>
        <v>Payoff</v>
      </c>
      <c r="AD277" s="56">
        <f t="shared" si="333"/>
        <v>233</v>
      </c>
      <c r="AE277" s="64">
        <f t="shared" si="300"/>
        <v>0</v>
      </c>
      <c r="AF277" s="64" t="str">
        <f t="shared" si="262"/>
        <v>-</v>
      </c>
      <c r="AG277" s="64">
        <f t="shared" si="263"/>
        <v>0</v>
      </c>
      <c r="AH277" s="64" t="str">
        <f t="shared" si="264"/>
        <v>-</v>
      </c>
      <c r="AI277" s="64" t="str">
        <f t="shared" si="301"/>
        <v>-</v>
      </c>
      <c r="AJ277" s="64" t="str">
        <f t="shared" si="265"/>
        <v>-</v>
      </c>
      <c r="AK277" s="57" t="str">
        <f t="shared" si="302"/>
        <v>Payoff</v>
      </c>
      <c r="AL277" s="56">
        <f t="shared" si="324"/>
        <v>233</v>
      </c>
      <c r="AM277" s="64" t="str">
        <f t="shared" si="303"/>
        <v>-</v>
      </c>
      <c r="AN277" s="64" t="str">
        <f t="shared" si="266"/>
        <v>-</v>
      </c>
      <c r="AO277" s="64" t="str">
        <f t="shared" si="267"/>
        <v>-</v>
      </c>
      <c r="AP277" s="64" t="str">
        <f t="shared" si="268"/>
        <v>-</v>
      </c>
      <c r="AQ277" s="64" t="str">
        <f t="shared" si="304"/>
        <v>-</v>
      </c>
      <c r="AR277" s="64" t="str">
        <f t="shared" si="269"/>
        <v>-</v>
      </c>
      <c r="AS277" s="57" t="str">
        <f t="shared" si="305"/>
        <v>-</v>
      </c>
      <c r="AT277" s="56">
        <f t="shared" si="325"/>
        <v>233</v>
      </c>
      <c r="AU277" s="64" t="str">
        <f t="shared" si="306"/>
        <v>-</v>
      </c>
      <c r="AV277" s="64" t="str">
        <f t="shared" si="270"/>
        <v>-</v>
      </c>
      <c r="AW277" s="64" t="str">
        <f t="shared" si="271"/>
        <v>-</v>
      </c>
      <c r="AX277" s="64" t="str">
        <f t="shared" si="272"/>
        <v>-</v>
      </c>
      <c r="AY277" s="64" t="str">
        <f t="shared" si="307"/>
        <v>-</v>
      </c>
      <c r="AZ277" s="64" t="str">
        <f t="shared" si="273"/>
        <v>-</v>
      </c>
      <c r="BA277" s="57" t="str">
        <f t="shared" si="308"/>
        <v>-</v>
      </c>
      <c r="BB277" s="56">
        <f t="shared" si="326"/>
        <v>233</v>
      </c>
      <c r="BC277" s="64" t="str">
        <f t="shared" si="309"/>
        <v>-</v>
      </c>
      <c r="BD277" s="64" t="str">
        <f t="shared" si="274"/>
        <v>-</v>
      </c>
      <c r="BE277" s="64" t="str">
        <f t="shared" si="275"/>
        <v>-</v>
      </c>
      <c r="BF277" s="64" t="str">
        <f t="shared" si="276"/>
        <v>-</v>
      </c>
      <c r="BG277" s="64" t="str">
        <f t="shared" si="310"/>
        <v>-</v>
      </c>
      <c r="BH277" s="64" t="str">
        <f t="shared" si="277"/>
        <v>-</v>
      </c>
      <c r="BI277" s="57" t="str">
        <f t="shared" si="311"/>
        <v>-</v>
      </c>
      <c r="BJ277" s="56">
        <f t="shared" si="327"/>
        <v>233</v>
      </c>
      <c r="BK277" s="64" t="str">
        <f t="shared" si="312"/>
        <v>-</v>
      </c>
      <c r="BL277" s="64" t="str">
        <f t="shared" si="278"/>
        <v>-</v>
      </c>
      <c r="BM277" s="64" t="str">
        <f t="shared" si="279"/>
        <v>-</v>
      </c>
      <c r="BN277" s="64" t="str">
        <f t="shared" si="280"/>
        <v>-</v>
      </c>
      <c r="BO277" s="64" t="str">
        <f t="shared" si="313"/>
        <v>-</v>
      </c>
      <c r="BP277" s="64" t="str">
        <f t="shared" si="281"/>
        <v>-</v>
      </c>
      <c r="BQ277" s="57" t="str">
        <f t="shared" si="314"/>
        <v>-</v>
      </c>
      <c r="BR277" s="56">
        <f t="shared" si="328"/>
        <v>233</v>
      </c>
      <c r="BS277" s="64" t="str">
        <f t="shared" si="315"/>
        <v>-</v>
      </c>
      <c r="BT277" s="64" t="str">
        <f t="shared" si="282"/>
        <v>-</v>
      </c>
      <c r="BU277" s="64" t="str">
        <f t="shared" si="283"/>
        <v>-</v>
      </c>
      <c r="BV277" s="64" t="str">
        <f t="shared" si="284"/>
        <v>-</v>
      </c>
      <c r="BW277" s="64" t="str">
        <f t="shared" si="316"/>
        <v>-</v>
      </c>
      <c r="BX277" s="64" t="str">
        <f t="shared" si="285"/>
        <v>-</v>
      </c>
      <c r="BY277" s="57" t="str">
        <f t="shared" si="317"/>
        <v>-</v>
      </c>
      <c r="BZ277" s="56">
        <f t="shared" si="329"/>
        <v>233</v>
      </c>
      <c r="CA277" s="64" t="str">
        <f t="shared" si="318"/>
        <v>-</v>
      </c>
      <c r="CB277" s="64" t="str">
        <f t="shared" si="286"/>
        <v>-</v>
      </c>
      <c r="CC277" s="64" t="str">
        <f t="shared" si="287"/>
        <v>-</v>
      </c>
      <c r="CD277" s="64" t="str">
        <f t="shared" si="288"/>
        <v>-</v>
      </c>
      <c r="CE277" s="64" t="str">
        <f t="shared" si="319"/>
        <v>-</v>
      </c>
      <c r="CF277" s="64" t="str">
        <f t="shared" si="289"/>
        <v>-</v>
      </c>
      <c r="CG277" s="57" t="str">
        <f t="shared" si="320"/>
        <v>-</v>
      </c>
      <c r="CH277" s="56">
        <f t="shared" si="330"/>
        <v>233</v>
      </c>
      <c r="CI277" s="64" t="str">
        <f t="shared" si="321"/>
        <v>-</v>
      </c>
      <c r="CJ277" s="64" t="str">
        <f t="shared" si="290"/>
        <v>-</v>
      </c>
      <c r="CK277" s="64" t="str">
        <f t="shared" si="291"/>
        <v>-</v>
      </c>
      <c r="CL277" s="64" t="str">
        <f t="shared" si="292"/>
        <v>-</v>
      </c>
      <c r="CM277" s="64" t="str">
        <f t="shared" si="322"/>
        <v>-</v>
      </c>
      <c r="CN277" s="64" t="str">
        <f t="shared" si="293"/>
        <v>-</v>
      </c>
      <c r="CO277" s="57" t="str">
        <f t="shared" si="323"/>
        <v>-</v>
      </c>
    </row>
    <row r="278" spans="3:93" ht="18" customHeight="1" x14ac:dyDescent="0.25">
      <c r="C278" s="299"/>
      <c r="D278" s="240"/>
      <c r="E278" s="64"/>
      <c r="F278" s="240"/>
      <c r="G278" s="62"/>
      <c r="H278" s="62"/>
      <c r="I278" s="62"/>
      <c r="J278" s="62"/>
      <c r="K278" s="62"/>
      <c r="L278" s="62"/>
      <c r="M278" s="62"/>
      <c r="N278" s="62"/>
      <c r="O278" s="56">
        <f t="shared" si="331"/>
        <v>234</v>
      </c>
      <c r="P278" s="64">
        <f t="shared" si="294"/>
        <v>0</v>
      </c>
      <c r="Q278" s="64" t="str">
        <f t="shared" si="255"/>
        <v>-</v>
      </c>
      <c r="R278" s="64" t="str">
        <f t="shared" si="256"/>
        <v>-</v>
      </c>
      <c r="S278" s="64">
        <f t="shared" si="295"/>
        <v>0</v>
      </c>
      <c r="T278" s="64" t="str">
        <f t="shared" si="296"/>
        <v>-</v>
      </c>
      <c r="U278" s="57" t="str">
        <f t="shared" si="334"/>
        <v>Payoff</v>
      </c>
      <c r="V278" s="56">
        <f t="shared" si="332"/>
        <v>234</v>
      </c>
      <c r="W278" s="64">
        <f t="shared" si="297"/>
        <v>0</v>
      </c>
      <c r="X278" s="64" t="str">
        <f t="shared" si="258"/>
        <v>-</v>
      </c>
      <c r="Y278" s="64">
        <f t="shared" si="259"/>
        <v>0</v>
      </c>
      <c r="Z278" s="64" t="str">
        <f t="shared" si="260"/>
        <v>-</v>
      </c>
      <c r="AA278" s="64" t="str">
        <f t="shared" si="298"/>
        <v>-</v>
      </c>
      <c r="AB278" s="64" t="str">
        <f t="shared" si="261"/>
        <v>-</v>
      </c>
      <c r="AC278" s="57" t="str">
        <f t="shared" si="299"/>
        <v>Payoff</v>
      </c>
      <c r="AD278" s="56">
        <f t="shared" si="333"/>
        <v>234</v>
      </c>
      <c r="AE278" s="64">
        <f t="shared" si="300"/>
        <v>0</v>
      </c>
      <c r="AF278" s="64" t="str">
        <f t="shared" si="262"/>
        <v>-</v>
      </c>
      <c r="AG278" s="64">
        <f t="shared" si="263"/>
        <v>0</v>
      </c>
      <c r="AH278" s="64" t="str">
        <f t="shared" si="264"/>
        <v>-</v>
      </c>
      <c r="AI278" s="64" t="str">
        <f t="shared" si="301"/>
        <v>-</v>
      </c>
      <c r="AJ278" s="64" t="str">
        <f t="shared" si="265"/>
        <v>-</v>
      </c>
      <c r="AK278" s="57" t="str">
        <f t="shared" si="302"/>
        <v>Payoff</v>
      </c>
      <c r="AL278" s="56">
        <f t="shared" si="324"/>
        <v>234</v>
      </c>
      <c r="AM278" s="64" t="str">
        <f t="shared" si="303"/>
        <v>-</v>
      </c>
      <c r="AN278" s="64" t="str">
        <f t="shared" si="266"/>
        <v>-</v>
      </c>
      <c r="AO278" s="64" t="str">
        <f t="shared" si="267"/>
        <v>-</v>
      </c>
      <c r="AP278" s="64" t="str">
        <f t="shared" si="268"/>
        <v>-</v>
      </c>
      <c r="AQ278" s="64" t="str">
        <f t="shared" si="304"/>
        <v>-</v>
      </c>
      <c r="AR278" s="64" t="str">
        <f t="shared" si="269"/>
        <v>-</v>
      </c>
      <c r="AS278" s="57" t="str">
        <f t="shared" si="305"/>
        <v>-</v>
      </c>
      <c r="AT278" s="56">
        <f t="shared" si="325"/>
        <v>234</v>
      </c>
      <c r="AU278" s="64" t="str">
        <f t="shared" si="306"/>
        <v>-</v>
      </c>
      <c r="AV278" s="64" t="str">
        <f t="shared" si="270"/>
        <v>-</v>
      </c>
      <c r="AW278" s="64" t="str">
        <f t="shared" si="271"/>
        <v>-</v>
      </c>
      <c r="AX278" s="64" t="str">
        <f t="shared" si="272"/>
        <v>-</v>
      </c>
      <c r="AY278" s="64" t="str">
        <f t="shared" si="307"/>
        <v>-</v>
      </c>
      <c r="AZ278" s="64" t="str">
        <f t="shared" si="273"/>
        <v>-</v>
      </c>
      <c r="BA278" s="57" t="str">
        <f t="shared" si="308"/>
        <v>-</v>
      </c>
      <c r="BB278" s="56">
        <f t="shared" si="326"/>
        <v>234</v>
      </c>
      <c r="BC278" s="64" t="str">
        <f t="shared" si="309"/>
        <v>-</v>
      </c>
      <c r="BD278" s="64" t="str">
        <f t="shared" si="274"/>
        <v>-</v>
      </c>
      <c r="BE278" s="64" t="str">
        <f t="shared" si="275"/>
        <v>-</v>
      </c>
      <c r="BF278" s="64" t="str">
        <f t="shared" si="276"/>
        <v>-</v>
      </c>
      <c r="BG278" s="64" t="str">
        <f t="shared" si="310"/>
        <v>-</v>
      </c>
      <c r="BH278" s="64" t="str">
        <f t="shared" si="277"/>
        <v>-</v>
      </c>
      <c r="BI278" s="57" t="str">
        <f t="shared" si="311"/>
        <v>-</v>
      </c>
      <c r="BJ278" s="56">
        <f t="shared" si="327"/>
        <v>234</v>
      </c>
      <c r="BK278" s="64" t="str">
        <f t="shared" si="312"/>
        <v>-</v>
      </c>
      <c r="BL278" s="64" t="str">
        <f t="shared" si="278"/>
        <v>-</v>
      </c>
      <c r="BM278" s="64" t="str">
        <f t="shared" si="279"/>
        <v>-</v>
      </c>
      <c r="BN278" s="64" t="str">
        <f t="shared" si="280"/>
        <v>-</v>
      </c>
      <c r="BO278" s="64" t="str">
        <f t="shared" si="313"/>
        <v>-</v>
      </c>
      <c r="BP278" s="64" t="str">
        <f t="shared" si="281"/>
        <v>-</v>
      </c>
      <c r="BQ278" s="57" t="str">
        <f t="shared" si="314"/>
        <v>-</v>
      </c>
      <c r="BR278" s="56">
        <f t="shared" si="328"/>
        <v>234</v>
      </c>
      <c r="BS278" s="64" t="str">
        <f t="shared" si="315"/>
        <v>-</v>
      </c>
      <c r="BT278" s="64" t="str">
        <f t="shared" si="282"/>
        <v>-</v>
      </c>
      <c r="BU278" s="64" t="str">
        <f t="shared" si="283"/>
        <v>-</v>
      </c>
      <c r="BV278" s="64" t="str">
        <f t="shared" si="284"/>
        <v>-</v>
      </c>
      <c r="BW278" s="64" t="str">
        <f t="shared" si="316"/>
        <v>-</v>
      </c>
      <c r="BX278" s="64" t="str">
        <f t="shared" si="285"/>
        <v>-</v>
      </c>
      <c r="BY278" s="57" t="str">
        <f t="shared" si="317"/>
        <v>-</v>
      </c>
      <c r="BZ278" s="56">
        <f t="shared" si="329"/>
        <v>234</v>
      </c>
      <c r="CA278" s="64" t="str">
        <f t="shared" si="318"/>
        <v>-</v>
      </c>
      <c r="CB278" s="64" t="str">
        <f t="shared" si="286"/>
        <v>-</v>
      </c>
      <c r="CC278" s="64" t="str">
        <f t="shared" si="287"/>
        <v>-</v>
      </c>
      <c r="CD278" s="64" t="str">
        <f t="shared" si="288"/>
        <v>-</v>
      </c>
      <c r="CE278" s="64" t="str">
        <f t="shared" si="319"/>
        <v>-</v>
      </c>
      <c r="CF278" s="64" t="str">
        <f t="shared" si="289"/>
        <v>-</v>
      </c>
      <c r="CG278" s="57" t="str">
        <f t="shared" si="320"/>
        <v>-</v>
      </c>
      <c r="CH278" s="56">
        <f t="shared" si="330"/>
        <v>234</v>
      </c>
      <c r="CI278" s="64" t="str">
        <f t="shared" si="321"/>
        <v>-</v>
      </c>
      <c r="CJ278" s="64" t="str">
        <f t="shared" si="290"/>
        <v>-</v>
      </c>
      <c r="CK278" s="64" t="str">
        <f t="shared" si="291"/>
        <v>-</v>
      </c>
      <c r="CL278" s="64" t="str">
        <f t="shared" si="292"/>
        <v>-</v>
      </c>
      <c r="CM278" s="64" t="str">
        <f t="shared" si="322"/>
        <v>-</v>
      </c>
      <c r="CN278" s="64" t="str">
        <f t="shared" si="293"/>
        <v>-</v>
      </c>
      <c r="CO278" s="57" t="str">
        <f t="shared" si="323"/>
        <v>-</v>
      </c>
    </row>
    <row r="279" spans="3:93" ht="18" customHeight="1" x14ac:dyDescent="0.25">
      <c r="C279" s="299"/>
      <c r="D279" s="240"/>
      <c r="E279" s="64"/>
      <c r="F279" s="240"/>
      <c r="G279" s="62"/>
      <c r="H279" s="62"/>
      <c r="I279" s="62"/>
      <c r="J279" s="62"/>
      <c r="K279" s="62"/>
      <c r="L279" s="62"/>
      <c r="M279" s="62"/>
      <c r="N279" s="62"/>
      <c r="O279" s="56">
        <f t="shared" si="331"/>
        <v>235</v>
      </c>
      <c r="P279" s="64">
        <f t="shared" si="294"/>
        <v>0</v>
      </c>
      <c r="Q279" s="64" t="str">
        <f t="shared" si="255"/>
        <v>-</v>
      </c>
      <c r="R279" s="64" t="str">
        <f t="shared" si="256"/>
        <v>-</v>
      </c>
      <c r="S279" s="64">
        <f t="shared" si="295"/>
        <v>0</v>
      </c>
      <c r="T279" s="64" t="str">
        <f t="shared" si="296"/>
        <v>-</v>
      </c>
      <c r="U279" s="57" t="str">
        <f t="shared" si="334"/>
        <v>Payoff</v>
      </c>
      <c r="V279" s="56">
        <f t="shared" si="332"/>
        <v>235</v>
      </c>
      <c r="W279" s="64">
        <f t="shared" si="297"/>
        <v>0</v>
      </c>
      <c r="X279" s="64" t="str">
        <f t="shared" si="258"/>
        <v>-</v>
      </c>
      <c r="Y279" s="64">
        <f t="shared" si="259"/>
        <v>0</v>
      </c>
      <c r="Z279" s="64" t="str">
        <f t="shared" si="260"/>
        <v>-</v>
      </c>
      <c r="AA279" s="64" t="str">
        <f t="shared" si="298"/>
        <v>-</v>
      </c>
      <c r="AB279" s="64" t="str">
        <f t="shared" si="261"/>
        <v>-</v>
      </c>
      <c r="AC279" s="57" t="str">
        <f t="shared" si="299"/>
        <v>Payoff</v>
      </c>
      <c r="AD279" s="56">
        <f t="shared" si="333"/>
        <v>235</v>
      </c>
      <c r="AE279" s="64">
        <f t="shared" si="300"/>
        <v>0</v>
      </c>
      <c r="AF279" s="64" t="str">
        <f t="shared" si="262"/>
        <v>-</v>
      </c>
      <c r="AG279" s="64">
        <f t="shared" si="263"/>
        <v>0</v>
      </c>
      <c r="AH279" s="64" t="str">
        <f t="shared" si="264"/>
        <v>-</v>
      </c>
      <c r="AI279" s="64" t="str">
        <f t="shared" si="301"/>
        <v>-</v>
      </c>
      <c r="AJ279" s="64" t="str">
        <f t="shared" si="265"/>
        <v>-</v>
      </c>
      <c r="AK279" s="57" t="str">
        <f t="shared" si="302"/>
        <v>Payoff</v>
      </c>
      <c r="AL279" s="56">
        <f t="shared" si="324"/>
        <v>235</v>
      </c>
      <c r="AM279" s="64" t="str">
        <f t="shared" si="303"/>
        <v>-</v>
      </c>
      <c r="AN279" s="64" t="str">
        <f t="shared" si="266"/>
        <v>-</v>
      </c>
      <c r="AO279" s="64" t="str">
        <f t="shared" si="267"/>
        <v>-</v>
      </c>
      <c r="AP279" s="64" t="str">
        <f t="shared" si="268"/>
        <v>-</v>
      </c>
      <c r="AQ279" s="64" t="str">
        <f t="shared" si="304"/>
        <v>-</v>
      </c>
      <c r="AR279" s="64" t="str">
        <f t="shared" si="269"/>
        <v>-</v>
      </c>
      <c r="AS279" s="57" t="str">
        <f t="shared" si="305"/>
        <v>-</v>
      </c>
      <c r="AT279" s="56">
        <f t="shared" si="325"/>
        <v>235</v>
      </c>
      <c r="AU279" s="64" t="str">
        <f t="shared" si="306"/>
        <v>-</v>
      </c>
      <c r="AV279" s="64" t="str">
        <f t="shared" si="270"/>
        <v>-</v>
      </c>
      <c r="AW279" s="64" t="str">
        <f t="shared" si="271"/>
        <v>-</v>
      </c>
      <c r="AX279" s="64" t="str">
        <f t="shared" si="272"/>
        <v>-</v>
      </c>
      <c r="AY279" s="64" t="str">
        <f t="shared" si="307"/>
        <v>-</v>
      </c>
      <c r="AZ279" s="64" t="str">
        <f t="shared" si="273"/>
        <v>-</v>
      </c>
      <c r="BA279" s="57" t="str">
        <f t="shared" si="308"/>
        <v>-</v>
      </c>
      <c r="BB279" s="56">
        <f t="shared" si="326"/>
        <v>235</v>
      </c>
      <c r="BC279" s="64" t="str">
        <f t="shared" si="309"/>
        <v>-</v>
      </c>
      <c r="BD279" s="64" t="str">
        <f t="shared" si="274"/>
        <v>-</v>
      </c>
      <c r="BE279" s="64" t="str">
        <f t="shared" si="275"/>
        <v>-</v>
      </c>
      <c r="BF279" s="64" t="str">
        <f t="shared" si="276"/>
        <v>-</v>
      </c>
      <c r="BG279" s="64" t="str">
        <f t="shared" si="310"/>
        <v>-</v>
      </c>
      <c r="BH279" s="64" t="str">
        <f t="shared" si="277"/>
        <v>-</v>
      </c>
      <c r="BI279" s="57" t="str">
        <f t="shared" si="311"/>
        <v>-</v>
      </c>
      <c r="BJ279" s="56">
        <f t="shared" si="327"/>
        <v>235</v>
      </c>
      <c r="BK279" s="64" t="str">
        <f t="shared" si="312"/>
        <v>-</v>
      </c>
      <c r="BL279" s="64" t="str">
        <f t="shared" si="278"/>
        <v>-</v>
      </c>
      <c r="BM279" s="64" t="str">
        <f t="shared" si="279"/>
        <v>-</v>
      </c>
      <c r="BN279" s="64" t="str">
        <f t="shared" si="280"/>
        <v>-</v>
      </c>
      <c r="BO279" s="64" t="str">
        <f t="shared" si="313"/>
        <v>-</v>
      </c>
      <c r="BP279" s="64" t="str">
        <f t="shared" si="281"/>
        <v>-</v>
      </c>
      <c r="BQ279" s="57" t="str">
        <f t="shared" si="314"/>
        <v>-</v>
      </c>
      <c r="BR279" s="56">
        <f t="shared" si="328"/>
        <v>235</v>
      </c>
      <c r="BS279" s="64" t="str">
        <f t="shared" si="315"/>
        <v>-</v>
      </c>
      <c r="BT279" s="64" t="str">
        <f t="shared" si="282"/>
        <v>-</v>
      </c>
      <c r="BU279" s="64" t="str">
        <f t="shared" si="283"/>
        <v>-</v>
      </c>
      <c r="BV279" s="64" t="str">
        <f t="shared" si="284"/>
        <v>-</v>
      </c>
      <c r="BW279" s="64" t="str">
        <f t="shared" si="316"/>
        <v>-</v>
      </c>
      <c r="BX279" s="64" t="str">
        <f t="shared" si="285"/>
        <v>-</v>
      </c>
      <c r="BY279" s="57" t="str">
        <f t="shared" si="317"/>
        <v>-</v>
      </c>
      <c r="BZ279" s="56">
        <f t="shared" si="329"/>
        <v>235</v>
      </c>
      <c r="CA279" s="64" t="str">
        <f t="shared" si="318"/>
        <v>-</v>
      </c>
      <c r="CB279" s="64" t="str">
        <f t="shared" si="286"/>
        <v>-</v>
      </c>
      <c r="CC279" s="64" t="str">
        <f t="shared" si="287"/>
        <v>-</v>
      </c>
      <c r="CD279" s="64" t="str">
        <f t="shared" si="288"/>
        <v>-</v>
      </c>
      <c r="CE279" s="64" t="str">
        <f t="shared" si="319"/>
        <v>-</v>
      </c>
      <c r="CF279" s="64" t="str">
        <f t="shared" si="289"/>
        <v>-</v>
      </c>
      <c r="CG279" s="57" t="str">
        <f t="shared" si="320"/>
        <v>-</v>
      </c>
      <c r="CH279" s="56">
        <f t="shared" si="330"/>
        <v>235</v>
      </c>
      <c r="CI279" s="64" t="str">
        <f t="shared" si="321"/>
        <v>-</v>
      </c>
      <c r="CJ279" s="64" t="str">
        <f t="shared" si="290"/>
        <v>-</v>
      </c>
      <c r="CK279" s="64" t="str">
        <f t="shared" si="291"/>
        <v>-</v>
      </c>
      <c r="CL279" s="64" t="str">
        <f t="shared" si="292"/>
        <v>-</v>
      </c>
      <c r="CM279" s="64" t="str">
        <f t="shared" si="322"/>
        <v>-</v>
      </c>
      <c r="CN279" s="64" t="str">
        <f t="shared" si="293"/>
        <v>-</v>
      </c>
      <c r="CO279" s="57" t="str">
        <f t="shared" si="323"/>
        <v>-</v>
      </c>
    </row>
    <row r="280" spans="3:93" ht="18" customHeight="1" x14ac:dyDescent="0.25">
      <c r="C280" s="299"/>
      <c r="D280" s="240"/>
      <c r="E280" s="64"/>
      <c r="F280" s="240"/>
      <c r="G280" s="62"/>
      <c r="H280" s="62"/>
      <c r="I280" s="62"/>
      <c r="J280" s="62"/>
      <c r="K280" s="62"/>
      <c r="L280" s="62"/>
      <c r="M280" s="62"/>
      <c r="N280" s="62"/>
      <c r="O280" s="56">
        <f t="shared" si="331"/>
        <v>236</v>
      </c>
      <c r="P280" s="64">
        <f t="shared" si="294"/>
        <v>0</v>
      </c>
      <c r="Q280" s="64" t="str">
        <f t="shared" si="255"/>
        <v>-</v>
      </c>
      <c r="R280" s="64" t="str">
        <f t="shared" si="256"/>
        <v>-</v>
      </c>
      <c r="S280" s="64">
        <f t="shared" si="295"/>
        <v>0</v>
      </c>
      <c r="T280" s="64" t="str">
        <f t="shared" si="296"/>
        <v>-</v>
      </c>
      <c r="U280" s="57" t="str">
        <f t="shared" si="334"/>
        <v>Payoff</v>
      </c>
      <c r="V280" s="56">
        <f t="shared" si="332"/>
        <v>236</v>
      </c>
      <c r="W280" s="64">
        <f t="shared" si="297"/>
        <v>0</v>
      </c>
      <c r="X280" s="64" t="str">
        <f t="shared" si="258"/>
        <v>-</v>
      </c>
      <c r="Y280" s="64">
        <f t="shared" si="259"/>
        <v>0</v>
      </c>
      <c r="Z280" s="64" t="str">
        <f t="shared" si="260"/>
        <v>-</v>
      </c>
      <c r="AA280" s="64" t="str">
        <f t="shared" si="298"/>
        <v>-</v>
      </c>
      <c r="AB280" s="64" t="str">
        <f t="shared" si="261"/>
        <v>-</v>
      </c>
      <c r="AC280" s="57" t="str">
        <f t="shared" si="299"/>
        <v>Payoff</v>
      </c>
      <c r="AD280" s="56">
        <f t="shared" si="333"/>
        <v>236</v>
      </c>
      <c r="AE280" s="64">
        <f t="shared" si="300"/>
        <v>0</v>
      </c>
      <c r="AF280" s="64" t="str">
        <f t="shared" si="262"/>
        <v>-</v>
      </c>
      <c r="AG280" s="64">
        <f t="shared" si="263"/>
        <v>0</v>
      </c>
      <c r="AH280" s="64" t="str">
        <f t="shared" si="264"/>
        <v>-</v>
      </c>
      <c r="AI280" s="64" t="str">
        <f t="shared" si="301"/>
        <v>-</v>
      </c>
      <c r="AJ280" s="64" t="str">
        <f t="shared" si="265"/>
        <v>-</v>
      </c>
      <c r="AK280" s="57" t="str">
        <f t="shared" si="302"/>
        <v>Payoff</v>
      </c>
      <c r="AL280" s="56">
        <f t="shared" si="324"/>
        <v>236</v>
      </c>
      <c r="AM280" s="64" t="str">
        <f t="shared" si="303"/>
        <v>-</v>
      </c>
      <c r="AN280" s="64" t="str">
        <f t="shared" si="266"/>
        <v>-</v>
      </c>
      <c r="AO280" s="64" t="str">
        <f t="shared" si="267"/>
        <v>-</v>
      </c>
      <c r="AP280" s="64" t="str">
        <f t="shared" si="268"/>
        <v>-</v>
      </c>
      <c r="AQ280" s="64" t="str">
        <f t="shared" si="304"/>
        <v>-</v>
      </c>
      <c r="AR280" s="64" t="str">
        <f t="shared" si="269"/>
        <v>-</v>
      </c>
      <c r="AS280" s="57" t="str">
        <f t="shared" si="305"/>
        <v>-</v>
      </c>
      <c r="AT280" s="56">
        <f t="shared" si="325"/>
        <v>236</v>
      </c>
      <c r="AU280" s="64" t="str">
        <f t="shared" si="306"/>
        <v>-</v>
      </c>
      <c r="AV280" s="64" t="str">
        <f t="shared" si="270"/>
        <v>-</v>
      </c>
      <c r="AW280" s="64" t="str">
        <f t="shared" si="271"/>
        <v>-</v>
      </c>
      <c r="AX280" s="64" t="str">
        <f t="shared" si="272"/>
        <v>-</v>
      </c>
      <c r="AY280" s="64" t="str">
        <f t="shared" si="307"/>
        <v>-</v>
      </c>
      <c r="AZ280" s="64" t="str">
        <f t="shared" si="273"/>
        <v>-</v>
      </c>
      <c r="BA280" s="57" t="str">
        <f t="shared" si="308"/>
        <v>-</v>
      </c>
      <c r="BB280" s="56">
        <f t="shared" si="326"/>
        <v>236</v>
      </c>
      <c r="BC280" s="64" t="str">
        <f t="shared" si="309"/>
        <v>-</v>
      </c>
      <c r="BD280" s="64" t="str">
        <f t="shared" si="274"/>
        <v>-</v>
      </c>
      <c r="BE280" s="64" t="str">
        <f t="shared" si="275"/>
        <v>-</v>
      </c>
      <c r="BF280" s="64" t="str">
        <f t="shared" si="276"/>
        <v>-</v>
      </c>
      <c r="BG280" s="64" t="str">
        <f t="shared" si="310"/>
        <v>-</v>
      </c>
      <c r="BH280" s="64" t="str">
        <f t="shared" si="277"/>
        <v>-</v>
      </c>
      <c r="BI280" s="57" t="str">
        <f t="shared" si="311"/>
        <v>-</v>
      </c>
      <c r="BJ280" s="56">
        <f t="shared" si="327"/>
        <v>236</v>
      </c>
      <c r="BK280" s="64" t="str">
        <f t="shared" si="312"/>
        <v>-</v>
      </c>
      <c r="BL280" s="64" t="str">
        <f t="shared" si="278"/>
        <v>-</v>
      </c>
      <c r="BM280" s="64" t="str">
        <f t="shared" si="279"/>
        <v>-</v>
      </c>
      <c r="BN280" s="64" t="str">
        <f t="shared" si="280"/>
        <v>-</v>
      </c>
      <c r="BO280" s="64" t="str">
        <f t="shared" si="313"/>
        <v>-</v>
      </c>
      <c r="BP280" s="64" t="str">
        <f t="shared" si="281"/>
        <v>-</v>
      </c>
      <c r="BQ280" s="57" t="str">
        <f t="shared" si="314"/>
        <v>-</v>
      </c>
      <c r="BR280" s="56">
        <f t="shared" si="328"/>
        <v>236</v>
      </c>
      <c r="BS280" s="64" t="str">
        <f t="shared" si="315"/>
        <v>-</v>
      </c>
      <c r="BT280" s="64" t="str">
        <f t="shared" si="282"/>
        <v>-</v>
      </c>
      <c r="BU280" s="64" t="str">
        <f t="shared" si="283"/>
        <v>-</v>
      </c>
      <c r="BV280" s="64" t="str">
        <f t="shared" si="284"/>
        <v>-</v>
      </c>
      <c r="BW280" s="64" t="str">
        <f t="shared" si="316"/>
        <v>-</v>
      </c>
      <c r="BX280" s="64" t="str">
        <f t="shared" si="285"/>
        <v>-</v>
      </c>
      <c r="BY280" s="57" t="str">
        <f t="shared" si="317"/>
        <v>-</v>
      </c>
      <c r="BZ280" s="56">
        <f t="shared" si="329"/>
        <v>236</v>
      </c>
      <c r="CA280" s="64" t="str">
        <f t="shared" si="318"/>
        <v>-</v>
      </c>
      <c r="CB280" s="64" t="str">
        <f t="shared" si="286"/>
        <v>-</v>
      </c>
      <c r="CC280" s="64" t="str">
        <f t="shared" si="287"/>
        <v>-</v>
      </c>
      <c r="CD280" s="64" t="str">
        <f t="shared" si="288"/>
        <v>-</v>
      </c>
      <c r="CE280" s="64" t="str">
        <f t="shared" si="319"/>
        <v>-</v>
      </c>
      <c r="CF280" s="64" t="str">
        <f t="shared" si="289"/>
        <v>-</v>
      </c>
      <c r="CG280" s="57" t="str">
        <f t="shared" si="320"/>
        <v>-</v>
      </c>
      <c r="CH280" s="56">
        <f t="shared" si="330"/>
        <v>236</v>
      </c>
      <c r="CI280" s="64" t="str">
        <f t="shared" si="321"/>
        <v>-</v>
      </c>
      <c r="CJ280" s="64" t="str">
        <f t="shared" si="290"/>
        <v>-</v>
      </c>
      <c r="CK280" s="64" t="str">
        <f t="shared" si="291"/>
        <v>-</v>
      </c>
      <c r="CL280" s="64" t="str">
        <f t="shared" si="292"/>
        <v>-</v>
      </c>
      <c r="CM280" s="64" t="str">
        <f t="shared" si="322"/>
        <v>-</v>
      </c>
      <c r="CN280" s="64" t="str">
        <f t="shared" si="293"/>
        <v>-</v>
      </c>
      <c r="CO280" s="57" t="str">
        <f t="shared" si="323"/>
        <v>-</v>
      </c>
    </row>
    <row r="281" spans="3:93" ht="18" customHeight="1" x14ac:dyDescent="0.25">
      <c r="C281" s="299"/>
      <c r="D281" s="240"/>
      <c r="E281" s="64"/>
      <c r="F281" s="240"/>
      <c r="G281" s="62"/>
      <c r="H281" s="62"/>
      <c r="I281" s="62"/>
      <c r="J281" s="62"/>
      <c r="K281" s="62"/>
      <c r="L281" s="62"/>
      <c r="M281" s="62"/>
      <c r="N281" s="62"/>
      <c r="O281" s="56">
        <f t="shared" si="331"/>
        <v>237</v>
      </c>
      <c r="P281" s="64">
        <f t="shared" si="294"/>
        <v>0</v>
      </c>
      <c r="Q281" s="64" t="str">
        <f t="shared" si="255"/>
        <v>-</v>
      </c>
      <c r="R281" s="64" t="str">
        <f t="shared" si="256"/>
        <v>-</v>
      </c>
      <c r="S281" s="64">
        <f t="shared" si="295"/>
        <v>0</v>
      </c>
      <c r="T281" s="64" t="str">
        <f t="shared" si="296"/>
        <v>-</v>
      </c>
      <c r="U281" s="57" t="str">
        <f t="shared" si="334"/>
        <v>Payoff</v>
      </c>
      <c r="V281" s="56">
        <f t="shared" si="332"/>
        <v>237</v>
      </c>
      <c r="W281" s="64">
        <f t="shared" si="297"/>
        <v>0</v>
      </c>
      <c r="X281" s="64" t="str">
        <f t="shared" si="258"/>
        <v>-</v>
      </c>
      <c r="Y281" s="64">
        <f t="shared" si="259"/>
        <v>0</v>
      </c>
      <c r="Z281" s="64" t="str">
        <f t="shared" si="260"/>
        <v>-</v>
      </c>
      <c r="AA281" s="64" t="str">
        <f t="shared" si="298"/>
        <v>-</v>
      </c>
      <c r="AB281" s="64" t="str">
        <f t="shared" si="261"/>
        <v>-</v>
      </c>
      <c r="AC281" s="57" t="str">
        <f t="shared" si="299"/>
        <v>Payoff</v>
      </c>
      <c r="AD281" s="56">
        <f t="shared" si="333"/>
        <v>237</v>
      </c>
      <c r="AE281" s="64">
        <f t="shared" si="300"/>
        <v>0</v>
      </c>
      <c r="AF281" s="64" t="str">
        <f t="shared" si="262"/>
        <v>-</v>
      </c>
      <c r="AG281" s="64">
        <f t="shared" si="263"/>
        <v>0</v>
      </c>
      <c r="AH281" s="64" t="str">
        <f t="shared" si="264"/>
        <v>-</v>
      </c>
      <c r="AI281" s="64" t="str">
        <f t="shared" si="301"/>
        <v>-</v>
      </c>
      <c r="AJ281" s="64" t="str">
        <f t="shared" si="265"/>
        <v>-</v>
      </c>
      <c r="AK281" s="57" t="str">
        <f t="shared" si="302"/>
        <v>Payoff</v>
      </c>
      <c r="AL281" s="56">
        <f t="shared" si="324"/>
        <v>237</v>
      </c>
      <c r="AM281" s="64" t="str">
        <f t="shared" si="303"/>
        <v>-</v>
      </c>
      <c r="AN281" s="64" t="str">
        <f t="shared" si="266"/>
        <v>-</v>
      </c>
      <c r="AO281" s="64" t="str">
        <f t="shared" si="267"/>
        <v>-</v>
      </c>
      <c r="AP281" s="64" t="str">
        <f t="shared" si="268"/>
        <v>-</v>
      </c>
      <c r="AQ281" s="64" t="str">
        <f t="shared" si="304"/>
        <v>-</v>
      </c>
      <c r="AR281" s="64" t="str">
        <f t="shared" si="269"/>
        <v>-</v>
      </c>
      <c r="AS281" s="57" t="str">
        <f t="shared" si="305"/>
        <v>-</v>
      </c>
      <c r="AT281" s="56">
        <f t="shared" si="325"/>
        <v>237</v>
      </c>
      <c r="AU281" s="64" t="str">
        <f t="shared" si="306"/>
        <v>-</v>
      </c>
      <c r="AV281" s="64" t="str">
        <f t="shared" si="270"/>
        <v>-</v>
      </c>
      <c r="AW281" s="64" t="str">
        <f t="shared" si="271"/>
        <v>-</v>
      </c>
      <c r="AX281" s="64" t="str">
        <f t="shared" si="272"/>
        <v>-</v>
      </c>
      <c r="AY281" s="64" t="str">
        <f t="shared" si="307"/>
        <v>-</v>
      </c>
      <c r="AZ281" s="64" t="str">
        <f t="shared" si="273"/>
        <v>-</v>
      </c>
      <c r="BA281" s="57" t="str">
        <f t="shared" si="308"/>
        <v>-</v>
      </c>
      <c r="BB281" s="56">
        <f t="shared" si="326"/>
        <v>237</v>
      </c>
      <c r="BC281" s="64" t="str">
        <f t="shared" si="309"/>
        <v>-</v>
      </c>
      <c r="BD281" s="64" t="str">
        <f t="shared" si="274"/>
        <v>-</v>
      </c>
      <c r="BE281" s="64" t="str">
        <f t="shared" si="275"/>
        <v>-</v>
      </c>
      <c r="BF281" s="64" t="str">
        <f t="shared" si="276"/>
        <v>-</v>
      </c>
      <c r="BG281" s="64" t="str">
        <f t="shared" si="310"/>
        <v>-</v>
      </c>
      <c r="BH281" s="64" t="str">
        <f t="shared" si="277"/>
        <v>-</v>
      </c>
      <c r="BI281" s="57" t="str">
        <f t="shared" si="311"/>
        <v>-</v>
      </c>
      <c r="BJ281" s="56">
        <f t="shared" si="327"/>
        <v>237</v>
      </c>
      <c r="BK281" s="64" t="str">
        <f t="shared" si="312"/>
        <v>-</v>
      </c>
      <c r="BL281" s="64" t="str">
        <f t="shared" si="278"/>
        <v>-</v>
      </c>
      <c r="BM281" s="64" t="str">
        <f t="shared" si="279"/>
        <v>-</v>
      </c>
      <c r="BN281" s="64" t="str">
        <f t="shared" si="280"/>
        <v>-</v>
      </c>
      <c r="BO281" s="64" t="str">
        <f t="shared" si="313"/>
        <v>-</v>
      </c>
      <c r="BP281" s="64" t="str">
        <f t="shared" si="281"/>
        <v>-</v>
      </c>
      <c r="BQ281" s="57" t="str">
        <f t="shared" si="314"/>
        <v>-</v>
      </c>
      <c r="BR281" s="56">
        <f t="shared" si="328"/>
        <v>237</v>
      </c>
      <c r="BS281" s="64" t="str">
        <f t="shared" si="315"/>
        <v>-</v>
      </c>
      <c r="BT281" s="64" t="str">
        <f t="shared" si="282"/>
        <v>-</v>
      </c>
      <c r="BU281" s="64" t="str">
        <f t="shared" si="283"/>
        <v>-</v>
      </c>
      <c r="BV281" s="64" t="str">
        <f t="shared" si="284"/>
        <v>-</v>
      </c>
      <c r="BW281" s="64" t="str">
        <f t="shared" si="316"/>
        <v>-</v>
      </c>
      <c r="BX281" s="64" t="str">
        <f t="shared" si="285"/>
        <v>-</v>
      </c>
      <c r="BY281" s="57" t="str">
        <f t="shared" si="317"/>
        <v>-</v>
      </c>
      <c r="BZ281" s="56">
        <f t="shared" si="329"/>
        <v>237</v>
      </c>
      <c r="CA281" s="64" t="str">
        <f t="shared" si="318"/>
        <v>-</v>
      </c>
      <c r="CB281" s="64" t="str">
        <f t="shared" si="286"/>
        <v>-</v>
      </c>
      <c r="CC281" s="64" t="str">
        <f t="shared" si="287"/>
        <v>-</v>
      </c>
      <c r="CD281" s="64" t="str">
        <f t="shared" si="288"/>
        <v>-</v>
      </c>
      <c r="CE281" s="64" t="str">
        <f t="shared" si="319"/>
        <v>-</v>
      </c>
      <c r="CF281" s="64" t="str">
        <f t="shared" si="289"/>
        <v>-</v>
      </c>
      <c r="CG281" s="57" t="str">
        <f t="shared" si="320"/>
        <v>-</v>
      </c>
      <c r="CH281" s="56">
        <f t="shared" si="330"/>
        <v>237</v>
      </c>
      <c r="CI281" s="64" t="str">
        <f t="shared" si="321"/>
        <v>-</v>
      </c>
      <c r="CJ281" s="64" t="str">
        <f t="shared" si="290"/>
        <v>-</v>
      </c>
      <c r="CK281" s="64" t="str">
        <f t="shared" si="291"/>
        <v>-</v>
      </c>
      <c r="CL281" s="64" t="str">
        <f t="shared" si="292"/>
        <v>-</v>
      </c>
      <c r="CM281" s="64" t="str">
        <f t="shared" si="322"/>
        <v>-</v>
      </c>
      <c r="CN281" s="64" t="str">
        <f t="shared" si="293"/>
        <v>-</v>
      </c>
      <c r="CO281" s="57" t="str">
        <f t="shared" si="323"/>
        <v>-</v>
      </c>
    </row>
    <row r="282" spans="3:93" ht="18" customHeight="1" x14ac:dyDescent="0.25">
      <c r="C282" s="299"/>
      <c r="D282" s="240"/>
      <c r="E282" s="64"/>
      <c r="F282" s="240"/>
      <c r="G282" s="62"/>
      <c r="H282" s="62"/>
      <c r="I282" s="62"/>
      <c r="J282" s="62"/>
      <c r="K282" s="62"/>
      <c r="L282" s="62"/>
      <c r="M282" s="62"/>
      <c r="N282" s="62"/>
      <c r="O282" s="56">
        <f t="shared" si="331"/>
        <v>238</v>
      </c>
      <c r="P282" s="64">
        <f t="shared" si="294"/>
        <v>0</v>
      </c>
      <c r="Q282" s="64" t="str">
        <f t="shared" si="255"/>
        <v>-</v>
      </c>
      <c r="R282" s="64" t="str">
        <f t="shared" si="256"/>
        <v>-</v>
      </c>
      <c r="S282" s="64">
        <f t="shared" si="295"/>
        <v>0</v>
      </c>
      <c r="T282" s="64" t="str">
        <f t="shared" si="296"/>
        <v>-</v>
      </c>
      <c r="U282" s="57" t="str">
        <f t="shared" si="334"/>
        <v>Payoff</v>
      </c>
      <c r="V282" s="56">
        <f t="shared" si="332"/>
        <v>238</v>
      </c>
      <c r="W282" s="64">
        <f t="shared" si="297"/>
        <v>0</v>
      </c>
      <c r="X282" s="64" t="str">
        <f t="shared" si="258"/>
        <v>-</v>
      </c>
      <c r="Y282" s="64">
        <f t="shared" si="259"/>
        <v>0</v>
      </c>
      <c r="Z282" s="64" t="str">
        <f t="shared" si="260"/>
        <v>-</v>
      </c>
      <c r="AA282" s="64" t="str">
        <f t="shared" si="298"/>
        <v>-</v>
      </c>
      <c r="AB282" s="64" t="str">
        <f t="shared" si="261"/>
        <v>-</v>
      </c>
      <c r="AC282" s="57" t="str">
        <f t="shared" si="299"/>
        <v>Payoff</v>
      </c>
      <c r="AD282" s="56">
        <f t="shared" si="333"/>
        <v>238</v>
      </c>
      <c r="AE282" s="64">
        <f t="shared" si="300"/>
        <v>0</v>
      </c>
      <c r="AF282" s="64" t="str">
        <f t="shared" si="262"/>
        <v>-</v>
      </c>
      <c r="AG282" s="64">
        <f t="shared" si="263"/>
        <v>0</v>
      </c>
      <c r="AH282" s="64" t="str">
        <f t="shared" si="264"/>
        <v>-</v>
      </c>
      <c r="AI282" s="64" t="str">
        <f t="shared" si="301"/>
        <v>-</v>
      </c>
      <c r="AJ282" s="64" t="str">
        <f t="shared" si="265"/>
        <v>-</v>
      </c>
      <c r="AK282" s="57" t="str">
        <f t="shared" si="302"/>
        <v>Payoff</v>
      </c>
      <c r="AL282" s="56">
        <f t="shared" si="324"/>
        <v>238</v>
      </c>
      <c r="AM282" s="64" t="str">
        <f t="shared" si="303"/>
        <v>-</v>
      </c>
      <c r="AN282" s="64" t="str">
        <f t="shared" si="266"/>
        <v>-</v>
      </c>
      <c r="AO282" s="64" t="str">
        <f t="shared" si="267"/>
        <v>-</v>
      </c>
      <c r="AP282" s="64" t="str">
        <f t="shared" si="268"/>
        <v>-</v>
      </c>
      <c r="AQ282" s="64" t="str">
        <f t="shared" si="304"/>
        <v>-</v>
      </c>
      <c r="AR282" s="64" t="str">
        <f t="shared" si="269"/>
        <v>-</v>
      </c>
      <c r="AS282" s="57" t="str">
        <f t="shared" si="305"/>
        <v>-</v>
      </c>
      <c r="AT282" s="56">
        <f t="shared" si="325"/>
        <v>238</v>
      </c>
      <c r="AU282" s="64" t="str">
        <f t="shared" si="306"/>
        <v>-</v>
      </c>
      <c r="AV282" s="64" t="str">
        <f t="shared" si="270"/>
        <v>-</v>
      </c>
      <c r="AW282" s="64" t="str">
        <f t="shared" si="271"/>
        <v>-</v>
      </c>
      <c r="AX282" s="64" t="str">
        <f t="shared" si="272"/>
        <v>-</v>
      </c>
      <c r="AY282" s="64" t="str">
        <f t="shared" si="307"/>
        <v>-</v>
      </c>
      <c r="AZ282" s="64" t="str">
        <f t="shared" si="273"/>
        <v>-</v>
      </c>
      <c r="BA282" s="57" t="str">
        <f t="shared" si="308"/>
        <v>-</v>
      </c>
      <c r="BB282" s="56">
        <f t="shared" si="326"/>
        <v>238</v>
      </c>
      <c r="BC282" s="64" t="str">
        <f t="shared" si="309"/>
        <v>-</v>
      </c>
      <c r="BD282" s="64" t="str">
        <f t="shared" si="274"/>
        <v>-</v>
      </c>
      <c r="BE282" s="64" t="str">
        <f t="shared" si="275"/>
        <v>-</v>
      </c>
      <c r="BF282" s="64" t="str">
        <f t="shared" si="276"/>
        <v>-</v>
      </c>
      <c r="BG282" s="64" t="str">
        <f t="shared" si="310"/>
        <v>-</v>
      </c>
      <c r="BH282" s="64" t="str">
        <f t="shared" si="277"/>
        <v>-</v>
      </c>
      <c r="BI282" s="57" t="str">
        <f t="shared" si="311"/>
        <v>-</v>
      </c>
      <c r="BJ282" s="56">
        <f t="shared" si="327"/>
        <v>238</v>
      </c>
      <c r="BK282" s="64" t="str">
        <f t="shared" si="312"/>
        <v>-</v>
      </c>
      <c r="BL282" s="64" t="str">
        <f t="shared" si="278"/>
        <v>-</v>
      </c>
      <c r="BM282" s="64" t="str">
        <f t="shared" si="279"/>
        <v>-</v>
      </c>
      <c r="BN282" s="64" t="str">
        <f t="shared" si="280"/>
        <v>-</v>
      </c>
      <c r="BO282" s="64" t="str">
        <f t="shared" si="313"/>
        <v>-</v>
      </c>
      <c r="BP282" s="64" t="str">
        <f t="shared" si="281"/>
        <v>-</v>
      </c>
      <c r="BQ282" s="57" t="str">
        <f t="shared" si="314"/>
        <v>-</v>
      </c>
      <c r="BR282" s="56">
        <f t="shared" si="328"/>
        <v>238</v>
      </c>
      <c r="BS282" s="64" t="str">
        <f t="shared" si="315"/>
        <v>-</v>
      </c>
      <c r="BT282" s="64" t="str">
        <f t="shared" si="282"/>
        <v>-</v>
      </c>
      <c r="BU282" s="64" t="str">
        <f t="shared" si="283"/>
        <v>-</v>
      </c>
      <c r="BV282" s="64" t="str">
        <f t="shared" si="284"/>
        <v>-</v>
      </c>
      <c r="BW282" s="64" t="str">
        <f t="shared" si="316"/>
        <v>-</v>
      </c>
      <c r="BX282" s="64" t="str">
        <f t="shared" si="285"/>
        <v>-</v>
      </c>
      <c r="BY282" s="57" t="str">
        <f t="shared" si="317"/>
        <v>-</v>
      </c>
      <c r="BZ282" s="56">
        <f t="shared" si="329"/>
        <v>238</v>
      </c>
      <c r="CA282" s="64" t="str">
        <f t="shared" si="318"/>
        <v>-</v>
      </c>
      <c r="CB282" s="64" t="str">
        <f t="shared" si="286"/>
        <v>-</v>
      </c>
      <c r="CC282" s="64" t="str">
        <f t="shared" si="287"/>
        <v>-</v>
      </c>
      <c r="CD282" s="64" t="str">
        <f t="shared" si="288"/>
        <v>-</v>
      </c>
      <c r="CE282" s="64" t="str">
        <f t="shared" si="319"/>
        <v>-</v>
      </c>
      <c r="CF282" s="64" t="str">
        <f t="shared" si="289"/>
        <v>-</v>
      </c>
      <c r="CG282" s="57" t="str">
        <f t="shared" si="320"/>
        <v>-</v>
      </c>
      <c r="CH282" s="56">
        <f t="shared" si="330"/>
        <v>238</v>
      </c>
      <c r="CI282" s="64" t="str">
        <f t="shared" si="321"/>
        <v>-</v>
      </c>
      <c r="CJ282" s="64" t="str">
        <f t="shared" si="290"/>
        <v>-</v>
      </c>
      <c r="CK282" s="64" t="str">
        <f t="shared" si="291"/>
        <v>-</v>
      </c>
      <c r="CL282" s="64" t="str">
        <f t="shared" si="292"/>
        <v>-</v>
      </c>
      <c r="CM282" s="64" t="str">
        <f t="shared" si="322"/>
        <v>-</v>
      </c>
      <c r="CN282" s="64" t="str">
        <f t="shared" si="293"/>
        <v>-</v>
      </c>
      <c r="CO282" s="57" t="str">
        <f t="shared" si="323"/>
        <v>-</v>
      </c>
    </row>
    <row r="283" spans="3:93" ht="18" customHeight="1" x14ac:dyDescent="0.25">
      <c r="C283" s="299"/>
      <c r="D283" s="240"/>
      <c r="E283" s="64"/>
      <c r="F283" s="240"/>
      <c r="G283" s="62"/>
      <c r="H283" s="62"/>
      <c r="I283" s="62"/>
      <c r="J283" s="62"/>
      <c r="K283" s="62"/>
      <c r="L283" s="62"/>
      <c r="M283" s="62"/>
      <c r="N283" s="62"/>
      <c r="O283" s="56">
        <f t="shared" si="331"/>
        <v>239</v>
      </c>
      <c r="P283" s="64">
        <f t="shared" si="294"/>
        <v>0</v>
      </c>
      <c r="Q283" s="64" t="str">
        <f t="shared" si="255"/>
        <v>-</v>
      </c>
      <c r="R283" s="64" t="str">
        <f t="shared" si="256"/>
        <v>-</v>
      </c>
      <c r="S283" s="64">
        <f t="shared" si="295"/>
        <v>0</v>
      </c>
      <c r="T283" s="64" t="str">
        <f t="shared" si="296"/>
        <v>-</v>
      </c>
      <c r="U283" s="57" t="str">
        <f t="shared" si="334"/>
        <v>Payoff</v>
      </c>
      <c r="V283" s="56">
        <f t="shared" si="332"/>
        <v>239</v>
      </c>
      <c r="W283" s="64">
        <f t="shared" si="297"/>
        <v>0</v>
      </c>
      <c r="X283" s="64" t="str">
        <f t="shared" si="258"/>
        <v>-</v>
      </c>
      <c r="Y283" s="64">
        <f t="shared" si="259"/>
        <v>0</v>
      </c>
      <c r="Z283" s="64" t="str">
        <f t="shared" si="260"/>
        <v>-</v>
      </c>
      <c r="AA283" s="64" t="str">
        <f t="shared" si="298"/>
        <v>-</v>
      </c>
      <c r="AB283" s="64" t="str">
        <f t="shared" si="261"/>
        <v>-</v>
      </c>
      <c r="AC283" s="57" t="str">
        <f t="shared" si="299"/>
        <v>Payoff</v>
      </c>
      <c r="AD283" s="56">
        <f t="shared" si="333"/>
        <v>239</v>
      </c>
      <c r="AE283" s="64">
        <f t="shared" si="300"/>
        <v>0</v>
      </c>
      <c r="AF283" s="64" t="str">
        <f t="shared" si="262"/>
        <v>-</v>
      </c>
      <c r="AG283" s="64">
        <f t="shared" si="263"/>
        <v>0</v>
      </c>
      <c r="AH283" s="64" t="str">
        <f t="shared" si="264"/>
        <v>-</v>
      </c>
      <c r="AI283" s="64" t="str">
        <f t="shared" si="301"/>
        <v>-</v>
      </c>
      <c r="AJ283" s="64" t="str">
        <f t="shared" si="265"/>
        <v>-</v>
      </c>
      <c r="AK283" s="57" t="str">
        <f t="shared" si="302"/>
        <v>Payoff</v>
      </c>
      <c r="AL283" s="56">
        <f t="shared" si="324"/>
        <v>239</v>
      </c>
      <c r="AM283" s="64" t="str">
        <f t="shared" si="303"/>
        <v>-</v>
      </c>
      <c r="AN283" s="64" t="str">
        <f t="shared" si="266"/>
        <v>-</v>
      </c>
      <c r="AO283" s="64" t="str">
        <f t="shared" si="267"/>
        <v>-</v>
      </c>
      <c r="AP283" s="64" t="str">
        <f t="shared" si="268"/>
        <v>-</v>
      </c>
      <c r="AQ283" s="64" t="str">
        <f t="shared" si="304"/>
        <v>-</v>
      </c>
      <c r="AR283" s="64" t="str">
        <f t="shared" si="269"/>
        <v>-</v>
      </c>
      <c r="AS283" s="57" t="str">
        <f t="shared" si="305"/>
        <v>-</v>
      </c>
      <c r="AT283" s="56">
        <f t="shared" si="325"/>
        <v>239</v>
      </c>
      <c r="AU283" s="64" t="str">
        <f t="shared" si="306"/>
        <v>-</v>
      </c>
      <c r="AV283" s="64" t="str">
        <f t="shared" si="270"/>
        <v>-</v>
      </c>
      <c r="AW283" s="64" t="str">
        <f t="shared" si="271"/>
        <v>-</v>
      </c>
      <c r="AX283" s="64" t="str">
        <f t="shared" si="272"/>
        <v>-</v>
      </c>
      <c r="AY283" s="64" t="str">
        <f t="shared" si="307"/>
        <v>-</v>
      </c>
      <c r="AZ283" s="64" t="str">
        <f t="shared" si="273"/>
        <v>-</v>
      </c>
      <c r="BA283" s="57" t="str">
        <f t="shared" si="308"/>
        <v>-</v>
      </c>
      <c r="BB283" s="56">
        <f t="shared" si="326"/>
        <v>239</v>
      </c>
      <c r="BC283" s="64" t="str">
        <f t="shared" si="309"/>
        <v>-</v>
      </c>
      <c r="BD283" s="64" t="str">
        <f t="shared" si="274"/>
        <v>-</v>
      </c>
      <c r="BE283" s="64" t="str">
        <f t="shared" si="275"/>
        <v>-</v>
      </c>
      <c r="BF283" s="64" t="str">
        <f t="shared" si="276"/>
        <v>-</v>
      </c>
      <c r="BG283" s="64" t="str">
        <f t="shared" si="310"/>
        <v>-</v>
      </c>
      <c r="BH283" s="64" t="str">
        <f t="shared" si="277"/>
        <v>-</v>
      </c>
      <c r="BI283" s="57" t="str">
        <f t="shared" si="311"/>
        <v>-</v>
      </c>
      <c r="BJ283" s="56">
        <f t="shared" si="327"/>
        <v>239</v>
      </c>
      <c r="BK283" s="64" t="str">
        <f t="shared" si="312"/>
        <v>-</v>
      </c>
      <c r="BL283" s="64" t="str">
        <f t="shared" si="278"/>
        <v>-</v>
      </c>
      <c r="BM283" s="64" t="str">
        <f t="shared" si="279"/>
        <v>-</v>
      </c>
      <c r="BN283" s="64" t="str">
        <f t="shared" si="280"/>
        <v>-</v>
      </c>
      <c r="BO283" s="64" t="str">
        <f t="shared" si="313"/>
        <v>-</v>
      </c>
      <c r="BP283" s="64" t="str">
        <f t="shared" si="281"/>
        <v>-</v>
      </c>
      <c r="BQ283" s="57" t="str">
        <f t="shared" si="314"/>
        <v>-</v>
      </c>
      <c r="BR283" s="56">
        <f t="shared" si="328"/>
        <v>239</v>
      </c>
      <c r="BS283" s="64" t="str">
        <f t="shared" si="315"/>
        <v>-</v>
      </c>
      <c r="BT283" s="64" t="str">
        <f t="shared" si="282"/>
        <v>-</v>
      </c>
      <c r="BU283" s="64" t="str">
        <f t="shared" si="283"/>
        <v>-</v>
      </c>
      <c r="BV283" s="64" t="str">
        <f t="shared" si="284"/>
        <v>-</v>
      </c>
      <c r="BW283" s="64" t="str">
        <f t="shared" si="316"/>
        <v>-</v>
      </c>
      <c r="BX283" s="64" t="str">
        <f t="shared" si="285"/>
        <v>-</v>
      </c>
      <c r="BY283" s="57" t="str">
        <f t="shared" si="317"/>
        <v>-</v>
      </c>
      <c r="BZ283" s="56">
        <f t="shared" si="329"/>
        <v>239</v>
      </c>
      <c r="CA283" s="64" t="str">
        <f t="shared" si="318"/>
        <v>-</v>
      </c>
      <c r="CB283" s="64" t="str">
        <f t="shared" si="286"/>
        <v>-</v>
      </c>
      <c r="CC283" s="64" t="str">
        <f t="shared" si="287"/>
        <v>-</v>
      </c>
      <c r="CD283" s="64" t="str">
        <f t="shared" si="288"/>
        <v>-</v>
      </c>
      <c r="CE283" s="64" t="str">
        <f t="shared" si="319"/>
        <v>-</v>
      </c>
      <c r="CF283" s="64" t="str">
        <f t="shared" si="289"/>
        <v>-</v>
      </c>
      <c r="CG283" s="57" t="str">
        <f t="shared" si="320"/>
        <v>-</v>
      </c>
      <c r="CH283" s="56">
        <f t="shared" si="330"/>
        <v>239</v>
      </c>
      <c r="CI283" s="64" t="str">
        <f t="shared" si="321"/>
        <v>-</v>
      </c>
      <c r="CJ283" s="64" t="str">
        <f t="shared" si="290"/>
        <v>-</v>
      </c>
      <c r="CK283" s="64" t="str">
        <f t="shared" si="291"/>
        <v>-</v>
      </c>
      <c r="CL283" s="64" t="str">
        <f t="shared" si="292"/>
        <v>-</v>
      </c>
      <c r="CM283" s="64" t="str">
        <f t="shared" si="322"/>
        <v>-</v>
      </c>
      <c r="CN283" s="64" t="str">
        <f t="shared" si="293"/>
        <v>-</v>
      </c>
      <c r="CO283" s="57" t="str">
        <f t="shared" si="323"/>
        <v>-</v>
      </c>
    </row>
    <row r="284" spans="3:93" ht="18" customHeight="1" x14ac:dyDescent="0.25">
      <c r="C284" s="299"/>
      <c r="D284" s="240"/>
      <c r="E284" s="64"/>
      <c r="F284" s="240"/>
      <c r="G284" s="62"/>
      <c r="H284" s="62"/>
      <c r="I284" s="62"/>
      <c r="J284" s="62"/>
      <c r="K284" s="62"/>
      <c r="L284" s="62"/>
      <c r="M284" s="62"/>
      <c r="N284" s="62"/>
      <c r="O284" s="56">
        <f t="shared" si="331"/>
        <v>240</v>
      </c>
      <c r="P284" s="64">
        <f t="shared" si="294"/>
        <v>0</v>
      </c>
      <c r="Q284" s="64" t="str">
        <f t="shared" si="255"/>
        <v>-</v>
      </c>
      <c r="R284" s="64" t="str">
        <f t="shared" si="256"/>
        <v>-</v>
      </c>
      <c r="S284" s="64">
        <f t="shared" si="295"/>
        <v>0</v>
      </c>
      <c r="T284" s="64" t="str">
        <f t="shared" si="296"/>
        <v>-</v>
      </c>
      <c r="U284" s="57" t="str">
        <f t="shared" si="334"/>
        <v>Payoff</v>
      </c>
      <c r="V284" s="56">
        <f t="shared" si="332"/>
        <v>240</v>
      </c>
      <c r="W284" s="64">
        <f t="shared" si="297"/>
        <v>0</v>
      </c>
      <c r="X284" s="64" t="str">
        <f t="shared" si="258"/>
        <v>-</v>
      </c>
      <c r="Y284" s="64">
        <f t="shared" si="259"/>
        <v>0</v>
      </c>
      <c r="Z284" s="64" t="str">
        <f t="shared" si="260"/>
        <v>-</v>
      </c>
      <c r="AA284" s="64" t="str">
        <f t="shared" si="298"/>
        <v>-</v>
      </c>
      <c r="AB284" s="64" t="str">
        <f t="shared" si="261"/>
        <v>-</v>
      </c>
      <c r="AC284" s="57" t="str">
        <f t="shared" si="299"/>
        <v>Payoff</v>
      </c>
      <c r="AD284" s="56">
        <f t="shared" si="333"/>
        <v>240</v>
      </c>
      <c r="AE284" s="64">
        <f t="shared" si="300"/>
        <v>0</v>
      </c>
      <c r="AF284" s="64" t="str">
        <f t="shared" si="262"/>
        <v>-</v>
      </c>
      <c r="AG284" s="64">
        <f t="shared" si="263"/>
        <v>0</v>
      </c>
      <c r="AH284" s="64" t="str">
        <f t="shared" si="264"/>
        <v>-</v>
      </c>
      <c r="AI284" s="64" t="str">
        <f t="shared" si="301"/>
        <v>-</v>
      </c>
      <c r="AJ284" s="64" t="str">
        <f t="shared" si="265"/>
        <v>-</v>
      </c>
      <c r="AK284" s="57" t="str">
        <f t="shared" si="302"/>
        <v>Payoff</v>
      </c>
      <c r="AL284" s="56">
        <f t="shared" si="324"/>
        <v>240</v>
      </c>
      <c r="AM284" s="64" t="str">
        <f t="shared" si="303"/>
        <v>-</v>
      </c>
      <c r="AN284" s="64" t="str">
        <f t="shared" si="266"/>
        <v>-</v>
      </c>
      <c r="AO284" s="64" t="str">
        <f t="shared" si="267"/>
        <v>-</v>
      </c>
      <c r="AP284" s="64" t="str">
        <f t="shared" si="268"/>
        <v>-</v>
      </c>
      <c r="AQ284" s="64" t="str">
        <f t="shared" si="304"/>
        <v>-</v>
      </c>
      <c r="AR284" s="64" t="str">
        <f t="shared" si="269"/>
        <v>-</v>
      </c>
      <c r="AS284" s="57" t="str">
        <f t="shared" si="305"/>
        <v>-</v>
      </c>
      <c r="AT284" s="56">
        <f t="shared" si="325"/>
        <v>240</v>
      </c>
      <c r="AU284" s="64" t="str">
        <f t="shared" si="306"/>
        <v>-</v>
      </c>
      <c r="AV284" s="64" t="str">
        <f t="shared" si="270"/>
        <v>-</v>
      </c>
      <c r="AW284" s="64" t="str">
        <f t="shared" si="271"/>
        <v>-</v>
      </c>
      <c r="AX284" s="64" t="str">
        <f t="shared" si="272"/>
        <v>-</v>
      </c>
      <c r="AY284" s="64" t="str">
        <f t="shared" si="307"/>
        <v>-</v>
      </c>
      <c r="AZ284" s="64" t="str">
        <f t="shared" si="273"/>
        <v>-</v>
      </c>
      <c r="BA284" s="57" t="str">
        <f t="shared" si="308"/>
        <v>-</v>
      </c>
      <c r="BB284" s="56">
        <f t="shared" si="326"/>
        <v>240</v>
      </c>
      <c r="BC284" s="64" t="str">
        <f t="shared" si="309"/>
        <v>-</v>
      </c>
      <c r="BD284" s="64" t="str">
        <f t="shared" si="274"/>
        <v>-</v>
      </c>
      <c r="BE284" s="64" t="str">
        <f t="shared" si="275"/>
        <v>-</v>
      </c>
      <c r="BF284" s="64" t="str">
        <f t="shared" si="276"/>
        <v>-</v>
      </c>
      <c r="BG284" s="64" t="str">
        <f t="shared" si="310"/>
        <v>-</v>
      </c>
      <c r="BH284" s="64" t="str">
        <f t="shared" si="277"/>
        <v>-</v>
      </c>
      <c r="BI284" s="57" t="str">
        <f t="shared" si="311"/>
        <v>-</v>
      </c>
      <c r="BJ284" s="56">
        <f t="shared" si="327"/>
        <v>240</v>
      </c>
      <c r="BK284" s="64" t="str">
        <f t="shared" si="312"/>
        <v>-</v>
      </c>
      <c r="BL284" s="64" t="str">
        <f t="shared" si="278"/>
        <v>-</v>
      </c>
      <c r="BM284" s="64" t="str">
        <f t="shared" si="279"/>
        <v>-</v>
      </c>
      <c r="BN284" s="64" t="str">
        <f t="shared" si="280"/>
        <v>-</v>
      </c>
      <c r="BO284" s="64" t="str">
        <f t="shared" si="313"/>
        <v>-</v>
      </c>
      <c r="BP284" s="64" t="str">
        <f t="shared" si="281"/>
        <v>-</v>
      </c>
      <c r="BQ284" s="57" t="str">
        <f t="shared" si="314"/>
        <v>-</v>
      </c>
      <c r="BR284" s="56">
        <f t="shared" si="328"/>
        <v>240</v>
      </c>
      <c r="BS284" s="64" t="str">
        <f t="shared" si="315"/>
        <v>-</v>
      </c>
      <c r="BT284" s="64" t="str">
        <f t="shared" si="282"/>
        <v>-</v>
      </c>
      <c r="BU284" s="64" t="str">
        <f t="shared" si="283"/>
        <v>-</v>
      </c>
      <c r="BV284" s="64" t="str">
        <f t="shared" si="284"/>
        <v>-</v>
      </c>
      <c r="BW284" s="64" t="str">
        <f t="shared" si="316"/>
        <v>-</v>
      </c>
      <c r="BX284" s="64" t="str">
        <f t="shared" si="285"/>
        <v>-</v>
      </c>
      <c r="BY284" s="57" t="str">
        <f t="shared" si="317"/>
        <v>-</v>
      </c>
      <c r="BZ284" s="56">
        <f t="shared" si="329"/>
        <v>240</v>
      </c>
      <c r="CA284" s="64" t="str">
        <f t="shared" si="318"/>
        <v>-</v>
      </c>
      <c r="CB284" s="64" t="str">
        <f t="shared" si="286"/>
        <v>-</v>
      </c>
      <c r="CC284" s="64" t="str">
        <f t="shared" si="287"/>
        <v>-</v>
      </c>
      <c r="CD284" s="64" t="str">
        <f t="shared" si="288"/>
        <v>-</v>
      </c>
      <c r="CE284" s="64" t="str">
        <f t="shared" si="319"/>
        <v>-</v>
      </c>
      <c r="CF284" s="64" t="str">
        <f t="shared" si="289"/>
        <v>-</v>
      </c>
      <c r="CG284" s="57" t="str">
        <f t="shared" si="320"/>
        <v>-</v>
      </c>
      <c r="CH284" s="56">
        <f t="shared" si="330"/>
        <v>240</v>
      </c>
      <c r="CI284" s="64" t="str">
        <f t="shared" si="321"/>
        <v>-</v>
      </c>
      <c r="CJ284" s="64" t="str">
        <f t="shared" si="290"/>
        <v>-</v>
      </c>
      <c r="CK284" s="64" t="str">
        <f t="shared" si="291"/>
        <v>-</v>
      </c>
      <c r="CL284" s="64" t="str">
        <f t="shared" si="292"/>
        <v>-</v>
      </c>
      <c r="CM284" s="64" t="str">
        <f t="shared" si="322"/>
        <v>-</v>
      </c>
      <c r="CN284" s="64" t="str">
        <f t="shared" si="293"/>
        <v>-</v>
      </c>
      <c r="CO284" s="57" t="str">
        <f t="shared" si="323"/>
        <v>-</v>
      </c>
    </row>
    <row r="285" spans="3:93" ht="18" customHeight="1" x14ac:dyDescent="0.25">
      <c r="C285" s="299"/>
      <c r="D285" s="240"/>
      <c r="E285" s="64"/>
      <c r="F285" s="240"/>
      <c r="G285" s="62"/>
      <c r="H285" s="62"/>
      <c r="I285" s="62"/>
      <c r="J285" s="62"/>
      <c r="K285" s="62"/>
      <c r="L285" s="62"/>
      <c r="M285" s="62"/>
      <c r="N285" s="62"/>
      <c r="O285" s="56">
        <f t="shared" si="331"/>
        <v>241</v>
      </c>
      <c r="P285" s="64">
        <f t="shared" si="294"/>
        <v>0</v>
      </c>
      <c r="Q285" s="64" t="str">
        <f t="shared" si="255"/>
        <v>-</v>
      </c>
      <c r="R285" s="64" t="str">
        <f t="shared" si="256"/>
        <v>-</v>
      </c>
      <c r="S285" s="64">
        <f t="shared" si="295"/>
        <v>0</v>
      </c>
      <c r="T285" s="64" t="str">
        <f t="shared" si="296"/>
        <v>-</v>
      </c>
      <c r="U285" s="57" t="str">
        <f t="shared" si="334"/>
        <v>Payoff</v>
      </c>
      <c r="V285" s="56">
        <f t="shared" si="332"/>
        <v>241</v>
      </c>
      <c r="W285" s="64">
        <f t="shared" si="297"/>
        <v>0</v>
      </c>
      <c r="X285" s="64" t="str">
        <f t="shared" si="258"/>
        <v>-</v>
      </c>
      <c r="Y285" s="64">
        <f t="shared" si="259"/>
        <v>0</v>
      </c>
      <c r="Z285" s="64" t="str">
        <f t="shared" si="260"/>
        <v>-</v>
      </c>
      <c r="AA285" s="64" t="str">
        <f t="shared" si="298"/>
        <v>-</v>
      </c>
      <c r="AB285" s="64" t="str">
        <f t="shared" si="261"/>
        <v>-</v>
      </c>
      <c r="AC285" s="57" t="str">
        <f t="shared" si="299"/>
        <v>Payoff</v>
      </c>
      <c r="AD285" s="56">
        <f t="shared" si="333"/>
        <v>241</v>
      </c>
      <c r="AE285" s="64">
        <f t="shared" si="300"/>
        <v>0</v>
      </c>
      <c r="AF285" s="64" t="str">
        <f t="shared" si="262"/>
        <v>-</v>
      </c>
      <c r="AG285" s="64">
        <f t="shared" si="263"/>
        <v>0</v>
      </c>
      <c r="AH285" s="64" t="str">
        <f t="shared" si="264"/>
        <v>-</v>
      </c>
      <c r="AI285" s="64" t="str">
        <f t="shared" si="301"/>
        <v>-</v>
      </c>
      <c r="AJ285" s="64" t="str">
        <f t="shared" si="265"/>
        <v>-</v>
      </c>
      <c r="AK285" s="57" t="str">
        <f t="shared" si="302"/>
        <v>Payoff</v>
      </c>
      <c r="AL285" s="56">
        <f t="shared" si="324"/>
        <v>241</v>
      </c>
      <c r="AM285" s="64" t="str">
        <f t="shared" si="303"/>
        <v>-</v>
      </c>
      <c r="AN285" s="64" t="str">
        <f t="shared" si="266"/>
        <v>-</v>
      </c>
      <c r="AO285" s="64" t="str">
        <f t="shared" si="267"/>
        <v>-</v>
      </c>
      <c r="AP285" s="64" t="str">
        <f t="shared" si="268"/>
        <v>-</v>
      </c>
      <c r="AQ285" s="64" t="str">
        <f t="shared" si="304"/>
        <v>-</v>
      </c>
      <c r="AR285" s="64" t="str">
        <f t="shared" si="269"/>
        <v>-</v>
      </c>
      <c r="AS285" s="57" t="str">
        <f t="shared" si="305"/>
        <v>-</v>
      </c>
      <c r="AT285" s="56">
        <f t="shared" si="325"/>
        <v>241</v>
      </c>
      <c r="AU285" s="64" t="str">
        <f t="shared" si="306"/>
        <v>-</v>
      </c>
      <c r="AV285" s="64" t="str">
        <f t="shared" si="270"/>
        <v>-</v>
      </c>
      <c r="AW285" s="64" t="str">
        <f t="shared" si="271"/>
        <v>-</v>
      </c>
      <c r="AX285" s="64" t="str">
        <f t="shared" si="272"/>
        <v>-</v>
      </c>
      <c r="AY285" s="64" t="str">
        <f t="shared" si="307"/>
        <v>-</v>
      </c>
      <c r="AZ285" s="64" t="str">
        <f t="shared" si="273"/>
        <v>-</v>
      </c>
      <c r="BA285" s="57" t="str">
        <f t="shared" si="308"/>
        <v>-</v>
      </c>
      <c r="BB285" s="56">
        <f t="shared" si="326"/>
        <v>241</v>
      </c>
      <c r="BC285" s="64" t="str">
        <f t="shared" si="309"/>
        <v>-</v>
      </c>
      <c r="BD285" s="64" t="str">
        <f t="shared" si="274"/>
        <v>-</v>
      </c>
      <c r="BE285" s="64" t="str">
        <f t="shared" si="275"/>
        <v>-</v>
      </c>
      <c r="BF285" s="64" t="str">
        <f t="shared" si="276"/>
        <v>-</v>
      </c>
      <c r="BG285" s="64" t="str">
        <f t="shared" si="310"/>
        <v>-</v>
      </c>
      <c r="BH285" s="64" t="str">
        <f t="shared" si="277"/>
        <v>-</v>
      </c>
      <c r="BI285" s="57" t="str">
        <f t="shared" si="311"/>
        <v>-</v>
      </c>
      <c r="BJ285" s="56">
        <f t="shared" si="327"/>
        <v>241</v>
      </c>
      <c r="BK285" s="64" t="str">
        <f t="shared" si="312"/>
        <v>-</v>
      </c>
      <c r="BL285" s="64" t="str">
        <f t="shared" si="278"/>
        <v>-</v>
      </c>
      <c r="BM285" s="64" t="str">
        <f t="shared" si="279"/>
        <v>-</v>
      </c>
      <c r="BN285" s="64" t="str">
        <f t="shared" si="280"/>
        <v>-</v>
      </c>
      <c r="BO285" s="64" t="str">
        <f t="shared" si="313"/>
        <v>-</v>
      </c>
      <c r="BP285" s="64" t="str">
        <f t="shared" si="281"/>
        <v>-</v>
      </c>
      <c r="BQ285" s="57" t="str">
        <f t="shared" si="314"/>
        <v>-</v>
      </c>
      <c r="BR285" s="56">
        <f t="shared" si="328"/>
        <v>241</v>
      </c>
      <c r="BS285" s="64" t="str">
        <f t="shared" si="315"/>
        <v>-</v>
      </c>
      <c r="BT285" s="64" t="str">
        <f t="shared" si="282"/>
        <v>-</v>
      </c>
      <c r="BU285" s="64" t="str">
        <f t="shared" si="283"/>
        <v>-</v>
      </c>
      <c r="BV285" s="64" t="str">
        <f t="shared" si="284"/>
        <v>-</v>
      </c>
      <c r="BW285" s="64" t="str">
        <f t="shared" si="316"/>
        <v>-</v>
      </c>
      <c r="BX285" s="64" t="str">
        <f t="shared" si="285"/>
        <v>-</v>
      </c>
      <c r="BY285" s="57" t="str">
        <f t="shared" si="317"/>
        <v>-</v>
      </c>
      <c r="BZ285" s="56">
        <f t="shared" si="329"/>
        <v>241</v>
      </c>
      <c r="CA285" s="64" t="str">
        <f t="shared" si="318"/>
        <v>-</v>
      </c>
      <c r="CB285" s="64" t="str">
        <f t="shared" si="286"/>
        <v>-</v>
      </c>
      <c r="CC285" s="64" t="str">
        <f t="shared" si="287"/>
        <v>-</v>
      </c>
      <c r="CD285" s="64" t="str">
        <f t="shared" si="288"/>
        <v>-</v>
      </c>
      <c r="CE285" s="64" t="str">
        <f t="shared" si="319"/>
        <v>-</v>
      </c>
      <c r="CF285" s="64" t="str">
        <f t="shared" si="289"/>
        <v>-</v>
      </c>
      <c r="CG285" s="57" t="str">
        <f t="shared" si="320"/>
        <v>-</v>
      </c>
      <c r="CH285" s="56">
        <f t="shared" si="330"/>
        <v>241</v>
      </c>
      <c r="CI285" s="64" t="str">
        <f t="shared" si="321"/>
        <v>-</v>
      </c>
      <c r="CJ285" s="64" t="str">
        <f t="shared" si="290"/>
        <v>-</v>
      </c>
      <c r="CK285" s="64" t="str">
        <f t="shared" si="291"/>
        <v>-</v>
      </c>
      <c r="CL285" s="64" t="str">
        <f t="shared" si="292"/>
        <v>-</v>
      </c>
      <c r="CM285" s="64" t="str">
        <f t="shared" si="322"/>
        <v>-</v>
      </c>
      <c r="CN285" s="64" t="str">
        <f t="shared" si="293"/>
        <v>-</v>
      </c>
      <c r="CO285" s="57" t="str">
        <f t="shared" si="323"/>
        <v>-</v>
      </c>
    </row>
    <row r="286" spans="3:93" ht="18" customHeight="1" x14ac:dyDescent="0.25">
      <c r="C286" s="299"/>
      <c r="D286" s="240"/>
      <c r="E286" s="64"/>
      <c r="F286" s="240"/>
      <c r="G286" s="62"/>
      <c r="H286" s="62"/>
      <c r="I286" s="62"/>
      <c r="J286" s="62"/>
      <c r="K286" s="62"/>
      <c r="L286" s="62"/>
      <c r="M286" s="62"/>
      <c r="N286" s="62"/>
      <c r="O286" s="56">
        <f t="shared" si="331"/>
        <v>242</v>
      </c>
      <c r="P286" s="64">
        <f t="shared" si="294"/>
        <v>0</v>
      </c>
      <c r="Q286" s="64" t="str">
        <f t="shared" si="255"/>
        <v>-</v>
      </c>
      <c r="R286" s="64" t="str">
        <f t="shared" si="256"/>
        <v>-</v>
      </c>
      <c r="S286" s="64">
        <f t="shared" si="295"/>
        <v>0</v>
      </c>
      <c r="T286" s="64" t="str">
        <f t="shared" si="296"/>
        <v>-</v>
      </c>
      <c r="U286" s="57" t="str">
        <f t="shared" si="334"/>
        <v>Payoff</v>
      </c>
      <c r="V286" s="56">
        <f t="shared" si="332"/>
        <v>242</v>
      </c>
      <c r="W286" s="64">
        <f t="shared" si="297"/>
        <v>0</v>
      </c>
      <c r="X286" s="64" t="str">
        <f t="shared" si="258"/>
        <v>-</v>
      </c>
      <c r="Y286" s="64">
        <f t="shared" si="259"/>
        <v>0</v>
      </c>
      <c r="Z286" s="64" t="str">
        <f t="shared" si="260"/>
        <v>-</v>
      </c>
      <c r="AA286" s="64" t="str">
        <f t="shared" si="298"/>
        <v>-</v>
      </c>
      <c r="AB286" s="64" t="str">
        <f t="shared" si="261"/>
        <v>-</v>
      </c>
      <c r="AC286" s="57" t="str">
        <f t="shared" si="299"/>
        <v>Payoff</v>
      </c>
      <c r="AD286" s="56">
        <f t="shared" si="333"/>
        <v>242</v>
      </c>
      <c r="AE286" s="64">
        <f t="shared" si="300"/>
        <v>0</v>
      </c>
      <c r="AF286" s="64" t="str">
        <f t="shared" si="262"/>
        <v>-</v>
      </c>
      <c r="AG286" s="64">
        <f t="shared" si="263"/>
        <v>0</v>
      </c>
      <c r="AH286" s="64" t="str">
        <f t="shared" si="264"/>
        <v>-</v>
      </c>
      <c r="AI286" s="64" t="str">
        <f t="shared" si="301"/>
        <v>-</v>
      </c>
      <c r="AJ286" s="64" t="str">
        <f t="shared" si="265"/>
        <v>-</v>
      </c>
      <c r="AK286" s="57" t="str">
        <f t="shared" si="302"/>
        <v>Payoff</v>
      </c>
      <c r="AL286" s="56">
        <f t="shared" si="324"/>
        <v>242</v>
      </c>
      <c r="AM286" s="64" t="str">
        <f t="shared" si="303"/>
        <v>-</v>
      </c>
      <c r="AN286" s="64" t="str">
        <f t="shared" si="266"/>
        <v>-</v>
      </c>
      <c r="AO286" s="64" t="str">
        <f t="shared" si="267"/>
        <v>-</v>
      </c>
      <c r="AP286" s="64" t="str">
        <f t="shared" si="268"/>
        <v>-</v>
      </c>
      <c r="AQ286" s="64" t="str">
        <f t="shared" si="304"/>
        <v>-</v>
      </c>
      <c r="AR286" s="64" t="str">
        <f t="shared" si="269"/>
        <v>-</v>
      </c>
      <c r="AS286" s="57" t="str">
        <f t="shared" si="305"/>
        <v>-</v>
      </c>
      <c r="AT286" s="56">
        <f t="shared" si="325"/>
        <v>242</v>
      </c>
      <c r="AU286" s="64" t="str">
        <f t="shared" si="306"/>
        <v>-</v>
      </c>
      <c r="AV286" s="64" t="str">
        <f t="shared" si="270"/>
        <v>-</v>
      </c>
      <c r="AW286" s="64" t="str">
        <f t="shared" si="271"/>
        <v>-</v>
      </c>
      <c r="AX286" s="64" t="str">
        <f t="shared" si="272"/>
        <v>-</v>
      </c>
      <c r="AY286" s="64" t="str">
        <f t="shared" si="307"/>
        <v>-</v>
      </c>
      <c r="AZ286" s="64" t="str">
        <f t="shared" si="273"/>
        <v>-</v>
      </c>
      <c r="BA286" s="57" t="str">
        <f t="shared" si="308"/>
        <v>-</v>
      </c>
      <c r="BB286" s="56">
        <f t="shared" si="326"/>
        <v>242</v>
      </c>
      <c r="BC286" s="64" t="str">
        <f t="shared" si="309"/>
        <v>-</v>
      </c>
      <c r="BD286" s="64" t="str">
        <f t="shared" si="274"/>
        <v>-</v>
      </c>
      <c r="BE286" s="64" t="str">
        <f t="shared" si="275"/>
        <v>-</v>
      </c>
      <c r="BF286" s="64" t="str">
        <f t="shared" si="276"/>
        <v>-</v>
      </c>
      <c r="BG286" s="64" t="str">
        <f t="shared" si="310"/>
        <v>-</v>
      </c>
      <c r="BH286" s="64" t="str">
        <f t="shared" si="277"/>
        <v>-</v>
      </c>
      <c r="BI286" s="57" t="str">
        <f t="shared" si="311"/>
        <v>-</v>
      </c>
      <c r="BJ286" s="56">
        <f t="shared" si="327"/>
        <v>242</v>
      </c>
      <c r="BK286" s="64" t="str">
        <f t="shared" si="312"/>
        <v>-</v>
      </c>
      <c r="BL286" s="64" t="str">
        <f t="shared" si="278"/>
        <v>-</v>
      </c>
      <c r="BM286" s="64" t="str">
        <f t="shared" si="279"/>
        <v>-</v>
      </c>
      <c r="BN286" s="64" t="str">
        <f t="shared" si="280"/>
        <v>-</v>
      </c>
      <c r="BO286" s="64" t="str">
        <f t="shared" si="313"/>
        <v>-</v>
      </c>
      <c r="BP286" s="64" t="str">
        <f t="shared" si="281"/>
        <v>-</v>
      </c>
      <c r="BQ286" s="57" t="str">
        <f t="shared" si="314"/>
        <v>-</v>
      </c>
      <c r="BR286" s="56">
        <f t="shared" si="328"/>
        <v>242</v>
      </c>
      <c r="BS286" s="64" t="str">
        <f t="shared" si="315"/>
        <v>-</v>
      </c>
      <c r="BT286" s="64" t="str">
        <f t="shared" si="282"/>
        <v>-</v>
      </c>
      <c r="BU286" s="64" t="str">
        <f t="shared" si="283"/>
        <v>-</v>
      </c>
      <c r="BV286" s="64" t="str">
        <f t="shared" si="284"/>
        <v>-</v>
      </c>
      <c r="BW286" s="64" t="str">
        <f t="shared" si="316"/>
        <v>-</v>
      </c>
      <c r="BX286" s="64" t="str">
        <f t="shared" si="285"/>
        <v>-</v>
      </c>
      <c r="BY286" s="57" t="str">
        <f t="shared" si="317"/>
        <v>-</v>
      </c>
      <c r="BZ286" s="56">
        <f t="shared" si="329"/>
        <v>242</v>
      </c>
      <c r="CA286" s="64" t="str">
        <f t="shared" si="318"/>
        <v>-</v>
      </c>
      <c r="CB286" s="64" t="str">
        <f t="shared" si="286"/>
        <v>-</v>
      </c>
      <c r="CC286" s="64" t="str">
        <f t="shared" si="287"/>
        <v>-</v>
      </c>
      <c r="CD286" s="64" t="str">
        <f t="shared" si="288"/>
        <v>-</v>
      </c>
      <c r="CE286" s="64" t="str">
        <f t="shared" si="319"/>
        <v>-</v>
      </c>
      <c r="CF286" s="64" t="str">
        <f t="shared" si="289"/>
        <v>-</v>
      </c>
      <c r="CG286" s="57" t="str">
        <f t="shared" si="320"/>
        <v>-</v>
      </c>
      <c r="CH286" s="56">
        <f t="shared" si="330"/>
        <v>242</v>
      </c>
      <c r="CI286" s="64" t="str">
        <f t="shared" si="321"/>
        <v>-</v>
      </c>
      <c r="CJ286" s="64" t="str">
        <f t="shared" si="290"/>
        <v>-</v>
      </c>
      <c r="CK286" s="64" t="str">
        <f t="shared" si="291"/>
        <v>-</v>
      </c>
      <c r="CL286" s="64" t="str">
        <f t="shared" si="292"/>
        <v>-</v>
      </c>
      <c r="CM286" s="64" t="str">
        <f t="shared" si="322"/>
        <v>-</v>
      </c>
      <c r="CN286" s="64" t="str">
        <f t="shared" si="293"/>
        <v>-</v>
      </c>
      <c r="CO286" s="57" t="str">
        <f t="shared" si="323"/>
        <v>-</v>
      </c>
    </row>
    <row r="287" spans="3:93" ht="18" customHeight="1" x14ac:dyDescent="0.25">
      <c r="C287" s="299"/>
      <c r="D287" s="240"/>
      <c r="E287" s="64"/>
      <c r="F287" s="240"/>
      <c r="G287" s="62"/>
      <c r="H287" s="62"/>
      <c r="I287" s="62"/>
      <c r="J287" s="62"/>
      <c r="K287" s="62"/>
      <c r="L287" s="62"/>
      <c r="M287" s="62"/>
      <c r="N287" s="62"/>
      <c r="O287" s="56">
        <f t="shared" si="331"/>
        <v>243</v>
      </c>
      <c r="P287" s="64">
        <f t="shared" si="294"/>
        <v>0</v>
      </c>
      <c r="Q287" s="64" t="str">
        <f t="shared" si="255"/>
        <v>-</v>
      </c>
      <c r="R287" s="64" t="str">
        <f t="shared" si="256"/>
        <v>-</v>
      </c>
      <c r="S287" s="64">
        <f t="shared" si="295"/>
        <v>0</v>
      </c>
      <c r="T287" s="64" t="str">
        <f t="shared" si="296"/>
        <v>-</v>
      </c>
      <c r="U287" s="57" t="str">
        <f t="shared" si="334"/>
        <v>Payoff</v>
      </c>
      <c r="V287" s="56">
        <f t="shared" si="332"/>
        <v>243</v>
      </c>
      <c r="W287" s="64">
        <f t="shared" si="297"/>
        <v>0</v>
      </c>
      <c r="X287" s="64" t="str">
        <f t="shared" si="258"/>
        <v>-</v>
      </c>
      <c r="Y287" s="64">
        <f t="shared" si="259"/>
        <v>0</v>
      </c>
      <c r="Z287" s="64" t="str">
        <f t="shared" si="260"/>
        <v>-</v>
      </c>
      <c r="AA287" s="64" t="str">
        <f t="shared" si="298"/>
        <v>-</v>
      </c>
      <c r="AB287" s="64" t="str">
        <f t="shared" si="261"/>
        <v>-</v>
      </c>
      <c r="AC287" s="57" t="str">
        <f t="shared" si="299"/>
        <v>Payoff</v>
      </c>
      <c r="AD287" s="56">
        <f t="shared" si="333"/>
        <v>243</v>
      </c>
      <c r="AE287" s="64">
        <f t="shared" si="300"/>
        <v>0</v>
      </c>
      <c r="AF287" s="64" t="str">
        <f t="shared" si="262"/>
        <v>-</v>
      </c>
      <c r="AG287" s="64">
        <f t="shared" si="263"/>
        <v>0</v>
      </c>
      <c r="AH287" s="64" t="str">
        <f t="shared" si="264"/>
        <v>-</v>
      </c>
      <c r="AI287" s="64" t="str">
        <f t="shared" si="301"/>
        <v>-</v>
      </c>
      <c r="AJ287" s="64" t="str">
        <f t="shared" si="265"/>
        <v>-</v>
      </c>
      <c r="AK287" s="57" t="str">
        <f t="shared" si="302"/>
        <v>Payoff</v>
      </c>
      <c r="AL287" s="56">
        <f t="shared" si="324"/>
        <v>243</v>
      </c>
      <c r="AM287" s="64" t="str">
        <f t="shared" si="303"/>
        <v>-</v>
      </c>
      <c r="AN287" s="64" t="str">
        <f t="shared" si="266"/>
        <v>-</v>
      </c>
      <c r="AO287" s="64" t="str">
        <f t="shared" si="267"/>
        <v>-</v>
      </c>
      <c r="AP287" s="64" t="str">
        <f t="shared" si="268"/>
        <v>-</v>
      </c>
      <c r="AQ287" s="64" t="str">
        <f t="shared" si="304"/>
        <v>-</v>
      </c>
      <c r="AR287" s="64" t="str">
        <f t="shared" si="269"/>
        <v>-</v>
      </c>
      <c r="AS287" s="57" t="str">
        <f t="shared" si="305"/>
        <v>-</v>
      </c>
      <c r="AT287" s="56">
        <f t="shared" si="325"/>
        <v>243</v>
      </c>
      <c r="AU287" s="64" t="str">
        <f t="shared" si="306"/>
        <v>-</v>
      </c>
      <c r="AV287" s="64" t="str">
        <f t="shared" si="270"/>
        <v>-</v>
      </c>
      <c r="AW287" s="64" t="str">
        <f t="shared" si="271"/>
        <v>-</v>
      </c>
      <c r="AX287" s="64" t="str">
        <f t="shared" si="272"/>
        <v>-</v>
      </c>
      <c r="AY287" s="64" t="str">
        <f t="shared" si="307"/>
        <v>-</v>
      </c>
      <c r="AZ287" s="64" t="str">
        <f t="shared" si="273"/>
        <v>-</v>
      </c>
      <c r="BA287" s="57" t="str">
        <f t="shared" si="308"/>
        <v>-</v>
      </c>
      <c r="BB287" s="56">
        <f t="shared" si="326"/>
        <v>243</v>
      </c>
      <c r="BC287" s="64" t="str">
        <f t="shared" si="309"/>
        <v>-</v>
      </c>
      <c r="BD287" s="64" t="str">
        <f t="shared" si="274"/>
        <v>-</v>
      </c>
      <c r="BE287" s="64" t="str">
        <f t="shared" si="275"/>
        <v>-</v>
      </c>
      <c r="BF287" s="64" t="str">
        <f t="shared" si="276"/>
        <v>-</v>
      </c>
      <c r="BG287" s="64" t="str">
        <f t="shared" si="310"/>
        <v>-</v>
      </c>
      <c r="BH287" s="64" t="str">
        <f t="shared" si="277"/>
        <v>-</v>
      </c>
      <c r="BI287" s="57" t="str">
        <f t="shared" si="311"/>
        <v>-</v>
      </c>
      <c r="BJ287" s="56">
        <f t="shared" si="327"/>
        <v>243</v>
      </c>
      <c r="BK287" s="64" t="str">
        <f t="shared" si="312"/>
        <v>-</v>
      </c>
      <c r="BL287" s="64" t="str">
        <f t="shared" si="278"/>
        <v>-</v>
      </c>
      <c r="BM287" s="64" t="str">
        <f t="shared" si="279"/>
        <v>-</v>
      </c>
      <c r="BN287" s="64" t="str">
        <f t="shared" si="280"/>
        <v>-</v>
      </c>
      <c r="BO287" s="64" t="str">
        <f t="shared" si="313"/>
        <v>-</v>
      </c>
      <c r="BP287" s="64" t="str">
        <f t="shared" si="281"/>
        <v>-</v>
      </c>
      <c r="BQ287" s="57" t="str">
        <f t="shared" si="314"/>
        <v>-</v>
      </c>
      <c r="BR287" s="56">
        <f t="shared" si="328"/>
        <v>243</v>
      </c>
      <c r="BS287" s="64" t="str">
        <f t="shared" si="315"/>
        <v>-</v>
      </c>
      <c r="BT287" s="64" t="str">
        <f t="shared" si="282"/>
        <v>-</v>
      </c>
      <c r="BU287" s="64" t="str">
        <f t="shared" si="283"/>
        <v>-</v>
      </c>
      <c r="BV287" s="64" t="str">
        <f t="shared" si="284"/>
        <v>-</v>
      </c>
      <c r="BW287" s="64" t="str">
        <f t="shared" si="316"/>
        <v>-</v>
      </c>
      <c r="BX287" s="64" t="str">
        <f t="shared" si="285"/>
        <v>-</v>
      </c>
      <c r="BY287" s="57" t="str">
        <f t="shared" si="317"/>
        <v>-</v>
      </c>
      <c r="BZ287" s="56">
        <f t="shared" si="329"/>
        <v>243</v>
      </c>
      <c r="CA287" s="64" t="str">
        <f t="shared" si="318"/>
        <v>-</v>
      </c>
      <c r="CB287" s="64" t="str">
        <f t="shared" si="286"/>
        <v>-</v>
      </c>
      <c r="CC287" s="64" t="str">
        <f t="shared" si="287"/>
        <v>-</v>
      </c>
      <c r="CD287" s="64" t="str">
        <f t="shared" si="288"/>
        <v>-</v>
      </c>
      <c r="CE287" s="64" t="str">
        <f t="shared" si="319"/>
        <v>-</v>
      </c>
      <c r="CF287" s="64" t="str">
        <f t="shared" si="289"/>
        <v>-</v>
      </c>
      <c r="CG287" s="57" t="str">
        <f t="shared" si="320"/>
        <v>-</v>
      </c>
      <c r="CH287" s="56">
        <f t="shared" si="330"/>
        <v>243</v>
      </c>
      <c r="CI287" s="64" t="str">
        <f t="shared" si="321"/>
        <v>-</v>
      </c>
      <c r="CJ287" s="64" t="str">
        <f t="shared" si="290"/>
        <v>-</v>
      </c>
      <c r="CK287" s="64" t="str">
        <f t="shared" si="291"/>
        <v>-</v>
      </c>
      <c r="CL287" s="64" t="str">
        <f t="shared" si="292"/>
        <v>-</v>
      </c>
      <c r="CM287" s="64" t="str">
        <f t="shared" si="322"/>
        <v>-</v>
      </c>
      <c r="CN287" s="64" t="str">
        <f t="shared" si="293"/>
        <v>-</v>
      </c>
      <c r="CO287" s="57" t="str">
        <f t="shared" si="323"/>
        <v>-</v>
      </c>
    </row>
    <row r="288" spans="3:93" ht="18" customHeight="1" x14ac:dyDescent="0.25">
      <c r="C288" s="299"/>
      <c r="D288" s="240"/>
      <c r="E288" s="64"/>
      <c r="F288" s="240"/>
      <c r="G288" s="62"/>
      <c r="H288" s="62"/>
      <c r="I288" s="62"/>
      <c r="J288" s="62"/>
      <c r="K288" s="62"/>
      <c r="L288" s="62"/>
      <c r="M288" s="62"/>
      <c r="N288" s="62"/>
      <c r="O288" s="56">
        <f t="shared" si="331"/>
        <v>244</v>
      </c>
      <c r="P288" s="64">
        <f t="shared" si="294"/>
        <v>0</v>
      </c>
      <c r="Q288" s="64" t="str">
        <f t="shared" si="255"/>
        <v>-</v>
      </c>
      <c r="R288" s="64" t="str">
        <f t="shared" si="256"/>
        <v>-</v>
      </c>
      <c r="S288" s="64">
        <f t="shared" si="295"/>
        <v>0</v>
      </c>
      <c r="T288" s="64" t="str">
        <f t="shared" si="296"/>
        <v>-</v>
      </c>
      <c r="U288" s="57" t="str">
        <f t="shared" si="334"/>
        <v>Payoff</v>
      </c>
      <c r="V288" s="56">
        <f t="shared" si="332"/>
        <v>244</v>
      </c>
      <c r="W288" s="64">
        <f t="shared" si="297"/>
        <v>0</v>
      </c>
      <c r="X288" s="64" t="str">
        <f t="shared" si="258"/>
        <v>-</v>
      </c>
      <c r="Y288" s="64">
        <f t="shared" si="259"/>
        <v>0</v>
      </c>
      <c r="Z288" s="64" t="str">
        <f t="shared" si="260"/>
        <v>-</v>
      </c>
      <c r="AA288" s="64" t="str">
        <f t="shared" si="298"/>
        <v>-</v>
      </c>
      <c r="AB288" s="64" t="str">
        <f t="shared" si="261"/>
        <v>-</v>
      </c>
      <c r="AC288" s="57" t="str">
        <f t="shared" si="299"/>
        <v>Payoff</v>
      </c>
      <c r="AD288" s="56">
        <f t="shared" si="333"/>
        <v>244</v>
      </c>
      <c r="AE288" s="64">
        <f t="shared" si="300"/>
        <v>0</v>
      </c>
      <c r="AF288" s="64" t="str">
        <f t="shared" si="262"/>
        <v>-</v>
      </c>
      <c r="AG288" s="64">
        <f t="shared" si="263"/>
        <v>0</v>
      </c>
      <c r="AH288" s="64" t="str">
        <f t="shared" si="264"/>
        <v>-</v>
      </c>
      <c r="AI288" s="64" t="str">
        <f t="shared" si="301"/>
        <v>-</v>
      </c>
      <c r="AJ288" s="64" t="str">
        <f t="shared" si="265"/>
        <v>-</v>
      </c>
      <c r="AK288" s="57" t="str">
        <f t="shared" si="302"/>
        <v>Payoff</v>
      </c>
      <c r="AL288" s="56">
        <f t="shared" si="324"/>
        <v>244</v>
      </c>
      <c r="AM288" s="64" t="str">
        <f t="shared" si="303"/>
        <v>-</v>
      </c>
      <c r="AN288" s="64" t="str">
        <f t="shared" si="266"/>
        <v>-</v>
      </c>
      <c r="AO288" s="64" t="str">
        <f t="shared" si="267"/>
        <v>-</v>
      </c>
      <c r="AP288" s="64" t="str">
        <f t="shared" si="268"/>
        <v>-</v>
      </c>
      <c r="AQ288" s="64" t="str">
        <f t="shared" si="304"/>
        <v>-</v>
      </c>
      <c r="AR288" s="64" t="str">
        <f t="shared" si="269"/>
        <v>-</v>
      </c>
      <c r="AS288" s="57" t="str">
        <f t="shared" si="305"/>
        <v>-</v>
      </c>
      <c r="AT288" s="56">
        <f t="shared" si="325"/>
        <v>244</v>
      </c>
      <c r="AU288" s="64" t="str">
        <f t="shared" si="306"/>
        <v>-</v>
      </c>
      <c r="AV288" s="64" t="str">
        <f t="shared" si="270"/>
        <v>-</v>
      </c>
      <c r="AW288" s="64" t="str">
        <f t="shared" si="271"/>
        <v>-</v>
      </c>
      <c r="AX288" s="64" t="str">
        <f t="shared" si="272"/>
        <v>-</v>
      </c>
      <c r="AY288" s="64" t="str">
        <f t="shared" si="307"/>
        <v>-</v>
      </c>
      <c r="AZ288" s="64" t="str">
        <f t="shared" si="273"/>
        <v>-</v>
      </c>
      <c r="BA288" s="57" t="str">
        <f t="shared" si="308"/>
        <v>-</v>
      </c>
      <c r="BB288" s="56">
        <f t="shared" si="326"/>
        <v>244</v>
      </c>
      <c r="BC288" s="64" t="str">
        <f t="shared" si="309"/>
        <v>-</v>
      </c>
      <c r="BD288" s="64" t="str">
        <f t="shared" si="274"/>
        <v>-</v>
      </c>
      <c r="BE288" s="64" t="str">
        <f t="shared" si="275"/>
        <v>-</v>
      </c>
      <c r="BF288" s="64" t="str">
        <f t="shared" si="276"/>
        <v>-</v>
      </c>
      <c r="BG288" s="64" t="str">
        <f t="shared" si="310"/>
        <v>-</v>
      </c>
      <c r="BH288" s="64" t="str">
        <f t="shared" si="277"/>
        <v>-</v>
      </c>
      <c r="BI288" s="57" t="str">
        <f t="shared" si="311"/>
        <v>-</v>
      </c>
      <c r="BJ288" s="56">
        <f t="shared" si="327"/>
        <v>244</v>
      </c>
      <c r="BK288" s="64" t="str">
        <f t="shared" si="312"/>
        <v>-</v>
      </c>
      <c r="BL288" s="64" t="str">
        <f t="shared" si="278"/>
        <v>-</v>
      </c>
      <c r="BM288" s="64" t="str">
        <f t="shared" si="279"/>
        <v>-</v>
      </c>
      <c r="BN288" s="64" t="str">
        <f t="shared" si="280"/>
        <v>-</v>
      </c>
      <c r="BO288" s="64" t="str">
        <f t="shared" si="313"/>
        <v>-</v>
      </c>
      <c r="BP288" s="64" t="str">
        <f t="shared" si="281"/>
        <v>-</v>
      </c>
      <c r="BQ288" s="57" t="str">
        <f t="shared" si="314"/>
        <v>-</v>
      </c>
      <c r="BR288" s="56">
        <f t="shared" si="328"/>
        <v>244</v>
      </c>
      <c r="BS288" s="64" t="str">
        <f t="shared" si="315"/>
        <v>-</v>
      </c>
      <c r="BT288" s="64" t="str">
        <f t="shared" si="282"/>
        <v>-</v>
      </c>
      <c r="BU288" s="64" t="str">
        <f t="shared" si="283"/>
        <v>-</v>
      </c>
      <c r="BV288" s="64" t="str">
        <f t="shared" si="284"/>
        <v>-</v>
      </c>
      <c r="BW288" s="64" t="str">
        <f t="shared" si="316"/>
        <v>-</v>
      </c>
      <c r="BX288" s="64" t="str">
        <f t="shared" si="285"/>
        <v>-</v>
      </c>
      <c r="BY288" s="57" t="str">
        <f t="shared" si="317"/>
        <v>-</v>
      </c>
      <c r="BZ288" s="56">
        <f t="shared" si="329"/>
        <v>244</v>
      </c>
      <c r="CA288" s="64" t="str">
        <f t="shared" si="318"/>
        <v>-</v>
      </c>
      <c r="CB288" s="64" t="str">
        <f t="shared" si="286"/>
        <v>-</v>
      </c>
      <c r="CC288" s="64" t="str">
        <f t="shared" si="287"/>
        <v>-</v>
      </c>
      <c r="CD288" s="64" t="str">
        <f t="shared" si="288"/>
        <v>-</v>
      </c>
      <c r="CE288" s="64" t="str">
        <f t="shared" si="319"/>
        <v>-</v>
      </c>
      <c r="CF288" s="64" t="str">
        <f t="shared" si="289"/>
        <v>-</v>
      </c>
      <c r="CG288" s="57" t="str">
        <f t="shared" si="320"/>
        <v>-</v>
      </c>
      <c r="CH288" s="56">
        <f t="shared" si="330"/>
        <v>244</v>
      </c>
      <c r="CI288" s="64" t="str">
        <f t="shared" si="321"/>
        <v>-</v>
      </c>
      <c r="CJ288" s="64" t="str">
        <f t="shared" si="290"/>
        <v>-</v>
      </c>
      <c r="CK288" s="64" t="str">
        <f t="shared" si="291"/>
        <v>-</v>
      </c>
      <c r="CL288" s="64" t="str">
        <f t="shared" si="292"/>
        <v>-</v>
      </c>
      <c r="CM288" s="64" t="str">
        <f t="shared" si="322"/>
        <v>-</v>
      </c>
      <c r="CN288" s="64" t="str">
        <f t="shared" si="293"/>
        <v>-</v>
      </c>
      <c r="CO288" s="57" t="str">
        <f t="shared" si="323"/>
        <v>-</v>
      </c>
    </row>
    <row r="289" spans="3:93" ht="18" customHeight="1" x14ac:dyDescent="0.25">
      <c r="C289" s="299"/>
      <c r="D289" s="240"/>
      <c r="E289" s="64"/>
      <c r="F289" s="240"/>
      <c r="G289" s="62"/>
      <c r="H289" s="62"/>
      <c r="I289" s="62"/>
      <c r="J289" s="62"/>
      <c r="K289" s="62"/>
      <c r="L289" s="62"/>
      <c r="M289" s="62"/>
      <c r="N289" s="62"/>
      <c r="O289" s="56">
        <f t="shared" si="331"/>
        <v>245</v>
      </c>
      <c r="P289" s="64">
        <f t="shared" si="294"/>
        <v>0</v>
      </c>
      <c r="Q289" s="64" t="str">
        <f t="shared" si="255"/>
        <v>-</v>
      </c>
      <c r="R289" s="64" t="str">
        <f t="shared" si="256"/>
        <v>-</v>
      </c>
      <c r="S289" s="64">
        <f t="shared" si="295"/>
        <v>0</v>
      </c>
      <c r="T289" s="64" t="str">
        <f t="shared" si="296"/>
        <v>-</v>
      </c>
      <c r="U289" s="57" t="str">
        <f t="shared" si="334"/>
        <v>Payoff</v>
      </c>
      <c r="V289" s="56">
        <f t="shared" si="332"/>
        <v>245</v>
      </c>
      <c r="W289" s="64">
        <f t="shared" si="297"/>
        <v>0</v>
      </c>
      <c r="X289" s="64" t="str">
        <f t="shared" si="258"/>
        <v>-</v>
      </c>
      <c r="Y289" s="64">
        <f t="shared" si="259"/>
        <v>0</v>
      </c>
      <c r="Z289" s="64" t="str">
        <f t="shared" si="260"/>
        <v>-</v>
      </c>
      <c r="AA289" s="64" t="str">
        <f t="shared" si="298"/>
        <v>-</v>
      </c>
      <c r="AB289" s="64" t="str">
        <f t="shared" si="261"/>
        <v>-</v>
      </c>
      <c r="AC289" s="57" t="str">
        <f t="shared" si="299"/>
        <v>Payoff</v>
      </c>
      <c r="AD289" s="56">
        <f t="shared" si="333"/>
        <v>245</v>
      </c>
      <c r="AE289" s="64">
        <f t="shared" si="300"/>
        <v>0</v>
      </c>
      <c r="AF289" s="64" t="str">
        <f t="shared" si="262"/>
        <v>-</v>
      </c>
      <c r="AG289" s="64">
        <f t="shared" si="263"/>
        <v>0</v>
      </c>
      <c r="AH289" s="64" t="str">
        <f t="shared" si="264"/>
        <v>-</v>
      </c>
      <c r="AI289" s="64" t="str">
        <f t="shared" si="301"/>
        <v>-</v>
      </c>
      <c r="AJ289" s="64" t="str">
        <f t="shared" si="265"/>
        <v>-</v>
      </c>
      <c r="AK289" s="57" t="str">
        <f t="shared" si="302"/>
        <v>Payoff</v>
      </c>
      <c r="AL289" s="56">
        <f t="shared" si="324"/>
        <v>245</v>
      </c>
      <c r="AM289" s="64" t="str">
        <f t="shared" si="303"/>
        <v>-</v>
      </c>
      <c r="AN289" s="64" t="str">
        <f t="shared" si="266"/>
        <v>-</v>
      </c>
      <c r="AO289" s="64" t="str">
        <f t="shared" si="267"/>
        <v>-</v>
      </c>
      <c r="AP289" s="64" t="str">
        <f t="shared" si="268"/>
        <v>-</v>
      </c>
      <c r="AQ289" s="64" t="str">
        <f t="shared" si="304"/>
        <v>-</v>
      </c>
      <c r="AR289" s="64" t="str">
        <f t="shared" si="269"/>
        <v>-</v>
      </c>
      <c r="AS289" s="57" t="str">
        <f t="shared" si="305"/>
        <v>-</v>
      </c>
      <c r="AT289" s="56">
        <f t="shared" si="325"/>
        <v>245</v>
      </c>
      <c r="AU289" s="64" t="str">
        <f t="shared" si="306"/>
        <v>-</v>
      </c>
      <c r="AV289" s="64" t="str">
        <f t="shared" si="270"/>
        <v>-</v>
      </c>
      <c r="AW289" s="64" t="str">
        <f t="shared" si="271"/>
        <v>-</v>
      </c>
      <c r="AX289" s="64" t="str">
        <f t="shared" si="272"/>
        <v>-</v>
      </c>
      <c r="AY289" s="64" t="str">
        <f t="shared" si="307"/>
        <v>-</v>
      </c>
      <c r="AZ289" s="64" t="str">
        <f t="shared" si="273"/>
        <v>-</v>
      </c>
      <c r="BA289" s="57" t="str">
        <f t="shared" si="308"/>
        <v>-</v>
      </c>
      <c r="BB289" s="56">
        <f t="shared" si="326"/>
        <v>245</v>
      </c>
      <c r="BC289" s="64" t="str">
        <f t="shared" si="309"/>
        <v>-</v>
      </c>
      <c r="BD289" s="64" t="str">
        <f t="shared" si="274"/>
        <v>-</v>
      </c>
      <c r="BE289" s="64" t="str">
        <f t="shared" si="275"/>
        <v>-</v>
      </c>
      <c r="BF289" s="64" t="str">
        <f t="shared" si="276"/>
        <v>-</v>
      </c>
      <c r="BG289" s="64" t="str">
        <f t="shared" si="310"/>
        <v>-</v>
      </c>
      <c r="BH289" s="64" t="str">
        <f t="shared" si="277"/>
        <v>-</v>
      </c>
      <c r="BI289" s="57" t="str">
        <f t="shared" si="311"/>
        <v>-</v>
      </c>
      <c r="BJ289" s="56">
        <f t="shared" si="327"/>
        <v>245</v>
      </c>
      <c r="BK289" s="64" t="str">
        <f t="shared" si="312"/>
        <v>-</v>
      </c>
      <c r="BL289" s="64" t="str">
        <f t="shared" si="278"/>
        <v>-</v>
      </c>
      <c r="BM289" s="64" t="str">
        <f t="shared" si="279"/>
        <v>-</v>
      </c>
      <c r="BN289" s="64" t="str">
        <f t="shared" si="280"/>
        <v>-</v>
      </c>
      <c r="BO289" s="64" t="str">
        <f t="shared" si="313"/>
        <v>-</v>
      </c>
      <c r="BP289" s="64" t="str">
        <f t="shared" si="281"/>
        <v>-</v>
      </c>
      <c r="BQ289" s="57" t="str">
        <f t="shared" si="314"/>
        <v>-</v>
      </c>
      <c r="BR289" s="56">
        <f t="shared" si="328"/>
        <v>245</v>
      </c>
      <c r="BS289" s="64" t="str">
        <f t="shared" si="315"/>
        <v>-</v>
      </c>
      <c r="BT289" s="64" t="str">
        <f t="shared" si="282"/>
        <v>-</v>
      </c>
      <c r="BU289" s="64" t="str">
        <f t="shared" si="283"/>
        <v>-</v>
      </c>
      <c r="BV289" s="64" t="str">
        <f t="shared" si="284"/>
        <v>-</v>
      </c>
      <c r="BW289" s="64" t="str">
        <f t="shared" si="316"/>
        <v>-</v>
      </c>
      <c r="BX289" s="64" t="str">
        <f t="shared" si="285"/>
        <v>-</v>
      </c>
      <c r="BY289" s="57" t="str">
        <f t="shared" si="317"/>
        <v>-</v>
      </c>
      <c r="BZ289" s="56">
        <f t="shared" si="329"/>
        <v>245</v>
      </c>
      <c r="CA289" s="64" t="str">
        <f t="shared" si="318"/>
        <v>-</v>
      </c>
      <c r="CB289" s="64" t="str">
        <f t="shared" si="286"/>
        <v>-</v>
      </c>
      <c r="CC289" s="64" t="str">
        <f t="shared" si="287"/>
        <v>-</v>
      </c>
      <c r="CD289" s="64" t="str">
        <f t="shared" si="288"/>
        <v>-</v>
      </c>
      <c r="CE289" s="64" t="str">
        <f t="shared" si="319"/>
        <v>-</v>
      </c>
      <c r="CF289" s="64" t="str">
        <f t="shared" si="289"/>
        <v>-</v>
      </c>
      <c r="CG289" s="57" t="str">
        <f t="shared" si="320"/>
        <v>-</v>
      </c>
      <c r="CH289" s="56">
        <f t="shared" si="330"/>
        <v>245</v>
      </c>
      <c r="CI289" s="64" t="str">
        <f t="shared" si="321"/>
        <v>-</v>
      </c>
      <c r="CJ289" s="64" t="str">
        <f t="shared" si="290"/>
        <v>-</v>
      </c>
      <c r="CK289" s="64" t="str">
        <f t="shared" si="291"/>
        <v>-</v>
      </c>
      <c r="CL289" s="64" t="str">
        <f t="shared" si="292"/>
        <v>-</v>
      </c>
      <c r="CM289" s="64" t="str">
        <f t="shared" si="322"/>
        <v>-</v>
      </c>
      <c r="CN289" s="64" t="str">
        <f t="shared" si="293"/>
        <v>-</v>
      </c>
      <c r="CO289" s="57" t="str">
        <f t="shared" si="323"/>
        <v>-</v>
      </c>
    </row>
    <row r="290" spans="3:93" ht="18" customHeight="1" x14ac:dyDescent="0.25">
      <c r="C290" s="299"/>
      <c r="D290" s="240"/>
      <c r="E290" s="64"/>
      <c r="F290" s="240"/>
      <c r="G290" s="62"/>
      <c r="H290" s="62"/>
      <c r="I290" s="62"/>
      <c r="J290" s="62"/>
      <c r="K290" s="62"/>
      <c r="L290" s="62"/>
      <c r="M290" s="62"/>
      <c r="N290" s="62"/>
      <c r="O290" s="56">
        <f t="shared" si="331"/>
        <v>246</v>
      </c>
      <c r="P290" s="64">
        <f t="shared" si="294"/>
        <v>0</v>
      </c>
      <c r="Q290" s="64" t="str">
        <f t="shared" si="255"/>
        <v>-</v>
      </c>
      <c r="R290" s="64" t="str">
        <f t="shared" si="256"/>
        <v>-</v>
      </c>
      <c r="S290" s="64">
        <f t="shared" si="295"/>
        <v>0</v>
      </c>
      <c r="T290" s="64" t="str">
        <f t="shared" si="296"/>
        <v>-</v>
      </c>
      <c r="U290" s="57" t="str">
        <f t="shared" si="334"/>
        <v>Payoff</v>
      </c>
      <c r="V290" s="56">
        <f t="shared" si="332"/>
        <v>246</v>
      </c>
      <c r="W290" s="64">
        <f t="shared" si="297"/>
        <v>0</v>
      </c>
      <c r="X290" s="64" t="str">
        <f t="shared" si="258"/>
        <v>-</v>
      </c>
      <c r="Y290" s="64">
        <f t="shared" si="259"/>
        <v>0</v>
      </c>
      <c r="Z290" s="64" t="str">
        <f t="shared" si="260"/>
        <v>-</v>
      </c>
      <c r="AA290" s="64" t="str">
        <f t="shared" si="298"/>
        <v>-</v>
      </c>
      <c r="AB290" s="64" t="str">
        <f t="shared" si="261"/>
        <v>-</v>
      </c>
      <c r="AC290" s="57" t="str">
        <f t="shared" si="299"/>
        <v>Payoff</v>
      </c>
      <c r="AD290" s="56">
        <f t="shared" si="333"/>
        <v>246</v>
      </c>
      <c r="AE290" s="64">
        <f t="shared" si="300"/>
        <v>0</v>
      </c>
      <c r="AF290" s="64" t="str">
        <f t="shared" si="262"/>
        <v>-</v>
      </c>
      <c r="AG290" s="64">
        <f t="shared" si="263"/>
        <v>0</v>
      </c>
      <c r="AH290" s="64" t="str">
        <f t="shared" si="264"/>
        <v>-</v>
      </c>
      <c r="AI290" s="64" t="str">
        <f t="shared" si="301"/>
        <v>-</v>
      </c>
      <c r="AJ290" s="64" t="str">
        <f t="shared" si="265"/>
        <v>-</v>
      </c>
      <c r="AK290" s="57" t="str">
        <f t="shared" si="302"/>
        <v>Payoff</v>
      </c>
      <c r="AL290" s="56">
        <f t="shared" si="324"/>
        <v>246</v>
      </c>
      <c r="AM290" s="64" t="str">
        <f t="shared" si="303"/>
        <v>-</v>
      </c>
      <c r="AN290" s="64" t="str">
        <f t="shared" si="266"/>
        <v>-</v>
      </c>
      <c r="AO290" s="64" t="str">
        <f t="shared" si="267"/>
        <v>-</v>
      </c>
      <c r="AP290" s="64" t="str">
        <f t="shared" si="268"/>
        <v>-</v>
      </c>
      <c r="AQ290" s="64" t="str">
        <f t="shared" si="304"/>
        <v>-</v>
      </c>
      <c r="AR290" s="64" t="str">
        <f t="shared" si="269"/>
        <v>-</v>
      </c>
      <c r="AS290" s="57" t="str">
        <f t="shared" si="305"/>
        <v>-</v>
      </c>
      <c r="AT290" s="56">
        <f t="shared" si="325"/>
        <v>246</v>
      </c>
      <c r="AU290" s="64" t="str">
        <f t="shared" si="306"/>
        <v>-</v>
      </c>
      <c r="AV290" s="64" t="str">
        <f t="shared" si="270"/>
        <v>-</v>
      </c>
      <c r="AW290" s="64" t="str">
        <f t="shared" si="271"/>
        <v>-</v>
      </c>
      <c r="AX290" s="64" t="str">
        <f t="shared" si="272"/>
        <v>-</v>
      </c>
      <c r="AY290" s="64" t="str">
        <f t="shared" si="307"/>
        <v>-</v>
      </c>
      <c r="AZ290" s="64" t="str">
        <f t="shared" si="273"/>
        <v>-</v>
      </c>
      <c r="BA290" s="57" t="str">
        <f t="shared" si="308"/>
        <v>-</v>
      </c>
      <c r="BB290" s="56">
        <f t="shared" si="326"/>
        <v>246</v>
      </c>
      <c r="BC290" s="64" t="str">
        <f t="shared" si="309"/>
        <v>-</v>
      </c>
      <c r="BD290" s="64" t="str">
        <f t="shared" si="274"/>
        <v>-</v>
      </c>
      <c r="BE290" s="64" t="str">
        <f t="shared" si="275"/>
        <v>-</v>
      </c>
      <c r="BF290" s="64" t="str">
        <f t="shared" si="276"/>
        <v>-</v>
      </c>
      <c r="BG290" s="64" t="str">
        <f t="shared" si="310"/>
        <v>-</v>
      </c>
      <c r="BH290" s="64" t="str">
        <f t="shared" si="277"/>
        <v>-</v>
      </c>
      <c r="BI290" s="57" t="str">
        <f t="shared" si="311"/>
        <v>-</v>
      </c>
      <c r="BJ290" s="56">
        <f t="shared" si="327"/>
        <v>246</v>
      </c>
      <c r="BK290" s="64" t="str">
        <f t="shared" si="312"/>
        <v>-</v>
      </c>
      <c r="BL290" s="64" t="str">
        <f t="shared" si="278"/>
        <v>-</v>
      </c>
      <c r="BM290" s="64" t="str">
        <f t="shared" si="279"/>
        <v>-</v>
      </c>
      <c r="BN290" s="64" t="str">
        <f t="shared" si="280"/>
        <v>-</v>
      </c>
      <c r="BO290" s="64" t="str">
        <f t="shared" si="313"/>
        <v>-</v>
      </c>
      <c r="BP290" s="64" t="str">
        <f t="shared" si="281"/>
        <v>-</v>
      </c>
      <c r="BQ290" s="57" t="str">
        <f t="shared" si="314"/>
        <v>-</v>
      </c>
      <c r="BR290" s="56">
        <f t="shared" si="328"/>
        <v>246</v>
      </c>
      <c r="BS290" s="64" t="str">
        <f t="shared" si="315"/>
        <v>-</v>
      </c>
      <c r="BT290" s="64" t="str">
        <f t="shared" si="282"/>
        <v>-</v>
      </c>
      <c r="BU290" s="64" t="str">
        <f t="shared" si="283"/>
        <v>-</v>
      </c>
      <c r="BV290" s="64" t="str">
        <f t="shared" si="284"/>
        <v>-</v>
      </c>
      <c r="BW290" s="64" t="str">
        <f t="shared" si="316"/>
        <v>-</v>
      </c>
      <c r="BX290" s="64" t="str">
        <f t="shared" si="285"/>
        <v>-</v>
      </c>
      <c r="BY290" s="57" t="str">
        <f t="shared" si="317"/>
        <v>-</v>
      </c>
      <c r="BZ290" s="56">
        <f t="shared" si="329"/>
        <v>246</v>
      </c>
      <c r="CA290" s="64" t="str">
        <f t="shared" si="318"/>
        <v>-</v>
      </c>
      <c r="CB290" s="64" t="str">
        <f t="shared" si="286"/>
        <v>-</v>
      </c>
      <c r="CC290" s="64" t="str">
        <f t="shared" si="287"/>
        <v>-</v>
      </c>
      <c r="CD290" s="64" t="str">
        <f t="shared" si="288"/>
        <v>-</v>
      </c>
      <c r="CE290" s="64" t="str">
        <f t="shared" si="319"/>
        <v>-</v>
      </c>
      <c r="CF290" s="64" t="str">
        <f t="shared" si="289"/>
        <v>-</v>
      </c>
      <c r="CG290" s="57" t="str">
        <f t="shared" si="320"/>
        <v>-</v>
      </c>
      <c r="CH290" s="56">
        <f t="shared" si="330"/>
        <v>246</v>
      </c>
      <c r="CI290" s="64" t="str">
        <f t="shared" si="321"/>
        <v>-</v>
      </c>
      <c r="CJ290" s="64" t="str">
        <f t="shared" si="290"/>
        <v>-</v>
      </c>
      <c r="CK290" s="64" t="str">
        <f t="shared" si="291"/>
        <v>-</v>
      </c>
      <c r="CL290" s="64" t="str">
        <f t="shared" si="292"/>
        <v>-</v>
      </c>
      <c r="CM290" s="64" t="str">
        <f t="shared" si="322"/>
        <v>-</v>
      </c>
      <c r="CN290" s="64" t="str">
        <f t="shared" si="293"/>
        <v>-</v>
      </c>
      <c r="CO290" s="57" t="str">
        <f t="shared" si="323"/>
        <v>-</v>
      </c>
    </row>
    <row r="291" spans="3:93" ht="18" customHeight="1" x14ac:dyDescent="0.25">
      <c r="C291" s="299"/>
      <c r="D291" s="240"/>
      <c r="E291" s="64"/>
      <c r="F291" s="240"/>
      <c r="G291" s="62"/>
      <c r="H291" s="62"/>
      <c r="I291" s="62"/>
      <c r="J291" s="62"/>
      <c r="K291" s="62"/>
      <c r="L291" s="62"/>
      <c r="M291" s="62"/>
      <c r="N291" s="62"/>
      <c r="O291" s="56">
        <f t="shared" si="331"/>
        <v>247</v>
      </c>
      <c r="P291" s="64">
        <f t="shared" si="294"/>
        <v>0</v>
      </c>
      <c r="Q291" s="64" t="str">
        <f t="shared" si="255"/>
        <v>-</v>
      </c>
      <c r="R291" s="64" t="str">
        <f t="shared" si="256"/>
        <v>-</v>
      </c>
      <c r="S291" s="64">
        <f t="shared" si="295"/>
        <v>0</v>
      </c>
      <c r="T291" s="64" t="str">
        <f t="shared" si="296"/>
        <v>-</v>
      </c>
      <c r="U291" s="57" t="str">
        <f t="shared" si="334"/>
        <v>Payoff</v>
      </c>
      <c r="V291" s="56">
        <f t="shared" si="332"/>
        <v>247</v>
      </c>
      <c r="W291" s="64">
        <f t="shared" si="297"/>
        <v>0</v>
      </c>
      <c r="X291" s="64" t="str">
        <f t="shared" si="258"/>
        <v>-</v>
      </c>
      <c r="Y291" s="64">
        <f t="shared" si="259"/>
        <v>0</v>
      </c>
      <c r="Z291" s="64" t="str">
        <f t="shared" si="260"/>
        <v>-</v>
      </c>
      <c r="AA291" s="64" t="str">
        <f t="shared" si="298"/>
        <v>-</v>
      </c>
      <c r="AB291" s="64" t="str">
        <f t="shared" si="261"/>
        <v>-</v>
      </c>
      <c r="AC291" s="57" t="str">
        <f t="shared" si="299"/>
        <v>Payoff</v>
      </c>
      <c r="AD291" s="56">
        <f t="shared" si="333"/>
        <v>247</v>
      </c>
      <c r="AE291" s="64">
        <f t="shared" si="300"/>
        <v>0</v>
      </c>
      <c r="AF291" s="64" t="str">
        <f t="shared" si="262"/>
        <v>-</v>
      </c>
      <c r="AG291" s="64">
        <f t="shared" si="263"/>
        <v>0</v>
      </c>
      <c r="AH291" s="64" t="str">
        <f t="shared" si="264"/>
        <v>-</v>
      </c>
      <c r="AI291" s="64" t="str">
        <f t="shared" si="301"/>
        <v>-</v>
      </c>
      <c r="AJ291" s="64" t="str">
        <f t="shared" si="265"/>
        <v>-</v>
      </c>
      <c r="AK291" s="57" t="str">
        <f t="shared" si="302"/>
        <v>Payoff</v>
      </c>
      <c r="AL291" s="56">
        <f t="shared" si="324"/>
        <v>247</v>
      </c>
      <c r="AM291" s="64" t="str">
        <f t="shared" si="303"/>
        <v>-</v>
      </c>
      <c r="AN291" s="64" t="str">
        <f t="shared" si="266"/>
        <v>-</v>
      </c>
      <c r="AO291" s="64" t="str">
        <f t="shared" si="267"/>
        <v>-</v>
      </c>
      <c r="AP291" s="64" t="str">
        <f t="shared" si="268"/>
        <v>-</v>
      </c>
      <c r="AQ291" s="64" t="str">
        <f t="shared" si="304"/>
        <v>-</v>
      </c>
      <c r="AR291" s="64" t="str">
        <f t="shared" si="269"/>
        <v>-</v>
      </c>
      <c r="AS291" s="57" t="str">
        <f t="shared" si="305"/>
        <v>-</v>
      </c>
      <c r="AT291" s="56">
        <f t="shared" si="325"/>
        <v>247</v>
      </c>
      <c r="AU291" s="64" t="str">
        <f t="shared" si="306"/>
        <v>-</v>
      </c>
      <c r="AV291" s="64" t="str">
        <f t="shared" si="270"/>
        <v>-</v>
      </c>
      <c r="AW291" s="64" t="str">
        <f t="shared" si="271"/>
        <v>-</v>
      </c>
      <c r="AX291" s="64" t="str">
        <f t="shared" si="272"/>
        <v>-</v>
      </c>
      <c r="AY291" s="64" t="str">
        <f t="shared" si="307"/>
        <v>-</v>
      </c>
      <c r="AZ291" s="64" t="str">
        <f t="shared" si="273"/>
        <v>-</v>
      </c>
      <c r="BA291" s="57" t="str">
        <f t="shared" si="308"/>
        <v>-</v>
      </c>
      <c r="BB291" s="56">
        <f t="shared" si="326"/>
        <v>247</v>
      </c>
      <c r="BC291" s="64" t="str">
        <f t="shared" si="309"/>
        <v>-</v>
      </c>
      <c r="BD291" s="64" t="str">
        <f t="shared" si="274"/>
        <v>-</v>
      </c>
      <c r="BE291" s="64" t="str">
        <f t="shared" si="275"/>
        <v>-</v>
      </c>
      <c r="BF291" s="64" t="str">
        <f t="shared" si="276"/>
        <v>-</v>
      </c>
      <c r="BG291" s="64" t="str">
        <f t="shared" si="310"/>
        <v>-</v>
      </c>
      <c r="BH291" s="64" t="str">
        <f t="shared" si="277"/>
        <v>-</v>
      </c>
      <c r="BI291" s="57" t="str">
        <f t="shared" si="311"/>
        <v>-</v>
      </c>
      <c r="BJ291" s="56">
        <f t="shared" si="327"/>
        <v>247</v>
      </c>
      <c r="BK291" s="64" t="str">
        <f t="shared" si="312"/>
        <v>-</v>
      </c>
      <c r="BL291" s="64" t="str">
        <f t="shared" si="278"/>
        <v>-</v>
      </c>
      <c r="BM291" s="64" t="str">
        <f t="shared" si="279"/>
        <v>-</v>
      </c>
      <c r="BN291" s="64" t="str">
        <f t="shared" si="280"/>
        <v>-</v>
      </c>
      <c r="BO291" s="64" t="str">
        <f t="shared" si="313"/>
        <v>-</v>
      </c>
      <c r="BP291" s="64" t="str">
        <f t="shared" si="281"/>
        <v>-</v>
      </c>
      <c r="BQ291" s="57" t="str">
        <f t="shared" si="314"/>
        <v>-</v>
      </c>
      <c r="BR291" s="56">
        <f t="shared" si="328"/>
        <v>247</v>
      </c>
      <c r="BS291" s="64" t="str">
        <f t="shared" si="315"/>
        <v>-</v>
      </c>
      <c r="BT291" s="64" t="str">
        <f t="shared" si="282"/>
        <v>-</v>
      </c>
      <c r="BU291" s="64" t="str">
        <f t="shared" si="283"/>
        <v>-</v>
      </c>
      <c r="BV291" s="64" t="str">
        <f t="shared" si="284"/>
        <v>-</v>
      </c>
      <c r="BW291" s="64" t="str">
        <f t="shared" si="316"/>
        <v>-</v>
      </c>
      <c r="BX291" s="64" t="str">
        <f t="shared" si="285"/>
        <v>-</v>
      </c>
      <c r="BY291" s="57" t="str">
        <f t="shared" si="317"/>
        <v>-</v>
      </c>
      <c r="BZ291" s="56">
        <f t="shared" si="329"/>
        <v>247</v>
      </c>
      <c r="CA291" s="64" t="str">
        <f t="shared" si="318"/>
        <v>-</v>
      </c>
      <c r="CB291" s="64" t="str">
        <f t="shared" si="286"/>
        <v>-</v>
      </c>
      <c r="CC291" s="64" t="str">
        <f t="shared" si="287"/>
        <v>-</v>
      </c>
      <c r="CD291" s="64" t="str">
        <f t="shared" si="288"/>
        <v>-</v>
      </c>
      <c r="CE291" s="64" t="str">
        <f t="shared" si="319"/>
        <v>-</v>
      </c>
      <c r="CF291" s="64" t="str">
        <f t="shared" si="289"/>
        <v>-</v>
      </c>
      <c r="CG291" s="57" t="str">
        <f t="shared" si="320"/>
        <v>-</v>
      </c>
      <c r="CH291" s="56">
        <f t="shared" si="330"/>
        <v>247</v>
      </c>
      <c r="CI291" s="64" t="str">
        <f t="shared" si="321"/>
        <v>-</v>
      </c>
      <c r="CJ291" s="64" t="str">
        <f t="shared" si="290"/>
        <v>-</v>
      </c>
      <c r="CK291" s="64" t="str">
        <f t="shared" si="291"/>
        <v>-</v>
      </c>
      <c r="CL291" s="64" t="str">
        <f t="shared" si="292"/>
        <v>-</v>
      </c>
      <c r="CM291" s="64" t="str">
        <f t="shared" si="322"/>
        <v>-</v>
      </c>
      <c r="CN291" s="64" t="str">
        <f t="shared" si="293"/>
        <v>-</v>
      </c>
      <c r="CO291" s="57" t="str">
        <f t="shared" si="323"/>
        <v>-</v>
      </c>
    </row>
    <row r="292" spans="3:93" ht="18" customHeight="1" x14ac:dyDescent="0.25">
      <c r="C292" s="299"/>
      <c r="D292" s="240"/>
      <c r="E292" s="64"/>
      <c r="F292" s="240"/>
      <c r="G292" s="62"/>
      <c r="H292" s="62"/>
      <c r="I292" s="62"/>
      <c r="J292" s="62"/>
      <c r="K292" s="62"/>
      <c r="L292" s="62"/>
      <c r="M292" s="62"/>
      <c r="N292" s="62"/>
      <c r="O292" s="56">
        <f t="shared" si="331"/>
        <v>248</v>
      </c>
      <c r="P292" s="64">
        <f t="shared" si="294"/>
        <v>0</v>
      </c>
      <c r="Q292" s="64" t="str">
        <f t="shared" si="255"/>
        <v>-</v>
      </c>
      <c r="R292" s="64" t="str">
        <f t="shared" si="256"/>
        <v>-</v>
      </c>
      <c r="S292" s="64">
        <f t="shared" si="295"/>
        <v>0</v>
      </c>
      <c r="T292" s="64" t="str">
        <f t="shared" si="296"/>
        <v>-</v>
      </c>
      <c r="U292" s="57" t="str">
        <f t="shared" si="334"/>
        <v>Payoff</v>
      </c>
      <c r="V292" s="56">
        <f t="shared" si="332"/>
        <v>248</v>
      </c>
      <c r="W292" s="64">
        <f t="shared" si="297"/>
        <v>0</v>
      </c>
      <c r="X292" s="64" t="str">
        <f t="shared" si="258"/>
        <v>-</v>
      </c>
      <c r="Y292" s="64">
        <f t="shared" si="259"/>
        <v>0</v>
      </c>
      <c r="Z292" s="64" t="str">
        <f t="shared" si="260"/>
        <v>-</v>
      </c>
      <c r="AA292" s="64" t="str">
        <f t="shared" si="298"/>
        <v>-</v>
      </c>
      <c r="AB292" s="64" t="str">
        <f t="shared" si="261"/>
        <v>-</v>
      </c>
      <c r="AC292" s="57" t="str">
        <f t="shared" si="299"/>
        <v>Payoff</v>
      </c>
      <c r="AD292" s="56">
        <f t="shared" si="333"/>
        <v>248</v>
      </c>
      <c r="AE292" s="64">
        <f t="shared" si="300"/>
        <v>0</v>
      </c>
      <c r="AF292" s="64" t="str">
        <f t="shared" si="262"/>
        <v>-</v>
      </c>
      <c r="AG292" s="64">
        <f t="shared" si="263"/>
        <v>0</v>
      </c>
      <c r="AH292" s="64" t="str">
        <f t="shared" si="264"/>
        <v>-</v>
      </c>
      <c r="AI292" s="64" t="str">
        <f t="shared" si="301"/>
        <v>-</v>
      </c>
      <c r="AJ292" s="64" t="str">
        <f t="shared" si="265"/>
        <v>-</v>
      </c>
      <c r="AK292" s="57" t="str">
        <f t="shared" si="302"/>
        <v>Payoff</v>
      </c>
      <c r="AL292" s="56">
        <f t="shared" si="324"/>
        <v>248</v>
      </c>
      <c r="AM292" s="64" t="str">
        <f t="shared" si="303"/>
        <v>-</v>
      </c>
      <c r="AN292" s="64" t="str">
        <f t="shared" si="266"/>
        <v>-</v>
      </c>
      <c r="AO292" s="64" t="str">
        <f t="shared" si="267"/>
        <v>-</v>
      </c>
      <c r="AP292" s="64" t="str">
        <f t="shared" si="268"/>
        <v>-</v>
      </c>
      <c r="AQ292" s="64" t="str">
        <f t="shared" si="304"/>
        <v>-</v>
      </c>
      <c r="AR292" s="64" t="str">
        <f t="shared" si="269"/>
        <v>-</v>
      </c>
      <c r="AS292" s="57" t="str">
        <f t="shared" si="305"/>
        <v>-</v>
      </c>
      <c r="AT292" s="56">
        <f t="shared" si="325"/>
        <v>248</v>
      </c>
      <c r="AU292" s="64" t="str">
        <f t="shared" si="306"/>
        <v>-</v>
      </c>
      <c r="AV292" s="64" t="str">
        <f t="shared" si="270"/>
        <v>-</v>
      </c>
      <c r="AW292" s="64" t="str">
        <f t="shared" si="271"/>
        <v>-</v>
      </c>
      <c r="AX292" s="64" t="str">
        <f t="shared" si="272"/>
        <v>-</v>
      </c>
      <c r="AY292" s="64" t="str">
        <f t="shared" si="307"/>
        <v>-</v>
      </c>
      <c r="AZ292" s="64" t="str">
        <f t="shared" si="273"/>
        <v>-</v>
      </c>
      <c r="BA292" s="57" t="str">
        <f t="shared" si="308"/>
        <v>-</v>
      </c>
      <c r="BB292" s="56">
        <f t="shared" si="326"/>
        <v>248</v>
      </c>
      <c r="BC292" s="64" t="str">
        <f t="shared" si="309"/>
        <v>-</v>
      </c>
      <c r="BD292" s="64" t="str">
        <f t="shared" si="274"/>
        <v>-</v>
      </c>
      <c r="BE292" s="64" t="str">
        <f t="shared" si="275"/>
        <v>-</v>
      </c>
      <c r="BF292" s="64" t="str">
        <f t="shared" si="276"/>
        <v>-</v>
      </c>
      <c r="BG292" s="64" t="str">
        <f t="shared" si="310"/>
        <v>-</v>
      </c>
      <c r="BH292" s="64" t="str">
        <f t="shared" si="277"/>
        <v>-</v>
      </c>
      <c r="BI292" s="57" t="str">
        <f t="shared" si="311"/>
        <v>-</v>
      </c>
      <c r="BJ292" s="56">
        <f t="shared" si="327"/>
        <v>248</v>
      </c>
      <c r="BK292" s="64" t="str">
        <f t="shared" si="312"/>
        <v>-</v>
      </c>
      <c r="BL292" s="64" t="str">
        <f t="shared" si="278"/>
        <v>-</v>
      </c>
      <c r="BM292" s="64" t="str">
        <f t="shared" si="279"/>
        <v>-</v>
      </c>
      <c r="BN292" s="64" t="str">
        <f t="shared" si="280"/>
        <v>-</v>
      </c>
      <c r="BO292" s="64" t="str">
        <f t="shared" si="313"/>
        <v>-</v>
      </c>
      <c r="BP292" s="64" t="str">
        <f t="shared" si="281"/>
        <v>-</v>
      </c>
      <c r="BQ292" s="57" t="str">
        <f t="shared" si="314"/>
        <v>-</v>
      </c>
      <c r="BR292" s="56">
        <f t="shared" si="328"/>
        <v>248</v>
      </c>
      <c r="BS292" s="64" t="str">
        <f t="shared" si="315"/>
        <v>-</v>
      </c>
      <c r="BT292" s="64" t="str">
        <f t="shared" si="282"/>
        <v>-</v>
      </c>
      <c r="BU292" s="64" t="str">
        <f t="shared" si="283"/>
        <v>-</v>
      </c>
      <c r="BV292" s="64" t="str">
        <f t="shared" si="284"/>
        <v>-</v>
      </c>
      <c r="BW292" s="64" t="str">
        <f t="shared" si="316"/>
        <v>-</v>
      </c>
      <c r="BX292" s="64" t="str">
        <f t="shared" si="285"/>
        <v>-</v>
      </c>
      <c r="BY292" s="57" t="str">
        <f t="shared" si="317"/>
        <v>-</v>
      </c>
      <c r="BZ292" s="56">
        <f t="shared" si="329"/>
        <v>248</v>
      </c>
      <c r="CA292" s="64" t="str">
        <f t="shared" si="318"/>
        <v>-</v>
      </c>
      <c r="CB292" s="64" t="str">
        <f t="shared" si="286"/>
        <v>-</v>
      </c>
      <c r="CC292" s="64" t="str">
        <f t="shared" si="287"/>
        <v>-</v>
      </c>
      <c r="CD292" s="64" t="str">
        <f t="shared" si="288"/>
        <v>-</v>
      </c>
      <c r="CE292" s="64" t="str">
        <f t="shared" si="319"/>
        <v>-</v>
      </c>
      <c r="CF292" s="64" t="str">
        <f t="shared" si="289"/>
        <v>-</v>
      </c>
      <c r="CG292" s="57" t="str">
        <f t="shared" si="320"/>
        <v>-</v>
      </c>
      <c r="CH292" s="56">
        <f t="shared" si="330"/>
        <v>248</v>
      </c>
      <c r="CI292" s="64" t="str">
        <f t="shared" si="321"/>
        <v>-</v>
      </c>
      <c r="CJ292" s="64" t="str">
        <f t="shared" si="290"/>
        <v>-</v>
      </c>
      <c r="CK292" s="64" t="str">
        <f t="shared" si="291"/>
        <v>-</v>
      </c>
      <c r="CL292" s="64" t="str">
        <f t="shared" si="292"/>
        <v>-</v>
      </c>
      <c r="CM292" s="64" t="str">
        <f t="shared" si="322"/>
        <v>-</v>
      </c>
      <c r="CN292" s="64" t="str">
        <f t="shared" si="293"/>
        <v>-</v>
      </c>
      <c r="CO292" s="57" t="str">
        <f t="shared" si="323"/>
        <v>-</v>
      </c>
    </row>
    <row r="293" spans="3:93" ht="18" customHeight="1" x14ac:dyDescent="0.25">
      <c r="C293" s="299"/>
      <c r="D293" s="240"/>
      <c r="E293" s="64"/>
      <c r="F293" s="240"/>
      <c r="G293" s="62"/>
      <c r="H293" s="62"/>
      <c r="I293" s="62"/>
      <c r="J293" s="62"/>
      <c r="K293" s="62"/>
      <c r="L293" s="62"/>
      <c r="M293" s="62"/>
      <c r="N293" s="62"/>
      <c r="O293" s="56">
        <f t="shared" si="331"/>
        <v>249</v>
      </c>
      <c r="P293" s="64">
        <f t="shared" si="294"/>
        <v>0</v>
      </c>
      <c r="Q293" s="64" t="str">
        <f t="shared" si="255"/>
        <v>-</v>
      </c>
      <c r="R293" s="64" t="str">
        <f t="shared" si="256"/>
        <v>-</v>
      </c>
      <c r="S293" s="64">
        <f t="shared" si="295"/>
        <v>0</v>
      </c>
      <c r="T293" s="64" t="str">
        <f t="shared" si="296"/>
        <v>-</v>
      </c>
      <c r="U293" s="57" t="str">
        <f t="shared" si="334"/>
        <v>Payoff</v>
      </c>
      <c r="V293" s="56">
        <f t="shared" si="332"/>
        <v>249</v>
      </c>
      <c r="W293" s="64">
        <f t="shared" si="297"/>
        <v>0</v>
      </c>
      <c r="X293" s="64" t="str">
        <f t="shared" si="258"/>
        <v>-</v>
      </c>
      <c r="Y293" s="64">
        <f t="shared" si="259"/>
        <v>0</v>
      </c>
      <c r="Z293" s="64" t="str">
        <f t="shared" si="260"/>
        <v>-</v>
      </c>
      <c r="AA293" s="64" t="str">
        <f t="shared" si="298"/>
        <v>-</v>
      </c>
      <c r="AB293" s="64" t="str">
        <f t="shared" si="261"/>
        <v>-</v>
      </c>
      <c r="AC293" s="57" t="str">
        <f t="shared" si="299"/>
        <v>Payoff</v>
      </c>
      <c r="AD293" s="56">
        <f t="shared" si="333"/>
        <v>249</v>
      </c>
      <c r="AE293" s="64">
        <f t="shared" si="300"/>
        <v>0</v>
      </c>
      <c r="AF293" s="64" t="str">
        <f t="shared" si="262"/>
        <v>-</v>
      </c>
      <c r="AG293" s="64">
        <f t="shared" si="263"/>
        <v>0</v>
      </c>
      <c r="AH293" s="64" t="str">
        <f t="shared" si="264"/>
        <v>-</v>
      </c>
      <c r="AI293" s="64" t="str">
        <f t="shared" si="301"/>
        <v>-</v>
      </c>
      <c r="AJ293" s="64" t="str">
        <f t="shared" si="265"/>
        <v>-</v>
      </c>
      <c r="AK293" s="57" t="str">
        <f t="shared" si="302"/>
        <v>Payoff</v>
      </c>
      <c r="AL293" s="56">
        <f t="shared" si="324"/>
        <v>249</v>
      </c>
      <c r="AM293" s="64" t="str">
        <f t="shared" si="303"/>
        <v>-</v>
      </c>
      <c r="AN293" s="64" t="str">
        <f t="shared" si="266"/>
        <v>-</v>
      </c>
      <c r="AO293" s="64" t="str">
        <f t="shared" si="267"/>
        <v>-</v>
      </c>
      <c r="AP293" s="64" t="str">
        <f t="shared" si="268"/>
        <v>-</v>
      </c>
      <c r="AQ293" s="64" t="str">
        <f t="shared" si="304"/>
        <v>-</v>
      </c>
      <c r="AR293" s="64" t="str">
        <f t="shared" si="269"/>
        <v>-</v>
      </c>
      <c r="AS293" s="57" t="str">
        <f t="shared" si="305"/>
        <v>-</v>
      </c>
      <c r="AT293" s="56">
        <f t="shared" si="325"/>
        <v>249</v>
      </c>
      <c r="AU293" s="64" t="str">
        <f t="shared" si="306"/>
        <v>-</v>
      </c>
      <c r="AV293" s="64" t="str">
        <f t="shared" si="270"/>
        <v>-</v>
      </c>
      <c r="AW293" s="64" t="str">
        <f t="shared" si="271"/>
        <v>-</v>
      </c>
      <c r="AX293" s="64" t="str">
        <f t="shared" si="272"/>
        <v>-</v>
      </c>
      <c r="AY293" s="64" t="str">
        <f t="shared" si="307"/>
        <v>-</v>
      </c>
      <c r="AZ293" s="64" t="str">
        <f t="shared" si="273"/>
        <v>-</v>
      </c>
      <c r="BA293" s="57" t="str">
        <f t="shared" si="308"/>
        <v>-</v>
      </c>
      <c r="BB293" s="56">
        <f t="shared" si="326"/>
        <v>249</v>
      </c>
      <c r="BC293" s="64" t="str">
        <f t="shared" si="309"/>
        <v>-</v>
      </c>
      <c r="BD293" s="64" t="str">
        <f t="shared" si="274"/>
        <v>-</v>
      </c>
      <c r="BE293" s="64" t="str">
        <f t="shared" si="275"/>
        <v>-</v>
      </c>
      <c r="BF293" s="64" t="str">
        <f t="shared" si="276"/>
        <v>-</v>
      </c>
      <c r="BG293" s="64" t="str">
        <f t="shared" si="310"/>
        <v>-</v>
      </c>
      <c r="BH293" s="64" t="str">
        <f t="shared" si="277"/>
        <v>-</v>
      </c>
      <c r="BI293" s="57" t="str">
        <f t="shared" si="311"/>
        <v>-</v>
      </c>
      <c r="BJ293" s="56">
        <f t="shared" si="327"/>
        <v>249</v>
      </c>
      <c r="BK293" s="64" t="str">
        <f t="shared" si="312"/>
        <v>-</v>
      </c>
      <c r="BL293" s="64" t="str">
        <f t="shared" si="278"/>
        <v>-</v>
      </c>
      <c r="BM293" s="64" t="str">
        <f t="shared" si="279"/>
        <v>-</v>
      </c>
      <c r="BN293" s="64" t="str">
        <f t="shared" si="280"/>
        <v>-</v>
      </c>
      <c r="BO293" s="64" t="str">
        <f t="shared" si="313"/>
        <v>-</v>
      </c>
      <c r="BP293" s="64" t="str">
        <f t="shared" si="281"/>
        <v>-</v>
      </c>
      <c r="BQ293" s="57" t="str">
        <f t="shared" si="314"/>
        <v>-</v>
      </c>
      <c r="BR293" s="56">
        <f t="shared" si="328"/>
        <v>249</v>
      </c>
      <c r="BS293" s="64" t="str">
        <f t="shared" si="315"/>
        <v>-</v>
      </c>
      <c r="BT293" s="64" t="str">
        <f t="shared" si="282"/>
        <v>-</v>
      </c>
      <c r="BU293" s="64" t="str">
        <f t="shared" si="283"/>
        <v>-</v>
      </c>
      <c r="BV293" s="64" t="str">
        <f t="shared" si="284"/>
        <v>-</v>
      </c>
      <c r="BW293" s="64" t="str">
        <f t="shared" si="316"/>
        <v>-</v>
      </c>
      <c r="BX293" s="64" t="str">
        <f t="shared" si="285"/>
        <v>-</v>
      </c>
      <c r="BY293" s="57" t="str">
        <f t="shared" si="317"/>
        <v>-</v>
      </c>
      <c r="BZ293" s="56">
        <f t="shared" si="329"/>
        <v>249</v>
      </c>
      <c r="CA293" s="64" t="str">
        <f t="shared" si="318"/>
        <v>-</v>
      </c>
      <c r="CB293" s="64" t="str">
        <f t="shared" si="286"/>
        <v>-</v>
      </c>
      <c r="CC293" s="64" t="str">
        <f t="shared" si="287"/>
        <v>-</v>
      </c>
      <c r="CD293" s="64" t="str">
        <f t="shared" si="288"/>
        <v>-</v>
      </c>
      <c r="CE293" s="64" t="str">
        <f t="shared" si="319"/>
        <v>-</v>
      </c>
      <c r="CF293" s="64" t="str">
        <f t="shared" si="289"/>
        <v>-</v>
      </c>
      <c r="CG293" s="57" t="str">
        <f t="shared" si="320"/>
        <v>-</v>
      </c>
      <c r="CH293" s="56">
        <f t="shared" si="330"/>
        <v>249</v>
      </c>
      <c r="CI293" s="64" t="str">
        <f t="shared" si="321"/>
        <v>-</v>
      </c>
      <c r="CJ293" s="64" t="str">
        <f t="shared" si="290"/>
        <v>-</v>
      </c>
      <c r="CK293" s="64" t="str">
        <f t="shared" si="291"/>
        <v>-</v>
      </c>
      <c r="CL293" s="64" t="str">
        <f t="shared" si="292"/>
        <v>-</v>
      </c>
      <c r="CM293" s="64" t="str">
        <f t="shared" si="322"/>
        <v>-</v>
      </c>
      <c r="CN293" s="64" t="str">
        <f t="shared" si="293"/>
        <v>-</v>
      </c>
      <c r="CO293" s="57" t="str">
        <f t="shared" si="323"/>
        <v>-</v>
      </c>
    </row>
    <row r="294" spans="3:93" ht="18" customHeight="1" x14ac:dyDescent="0.25">
      <c r="C294" s="299"/>
      <c r="D294" s="240"/>
      <c r="E294" s="64"/>
      <c r="F294" s="240"/>
      <c r="G294" s="62"/>
      <c r="H294" s="62"/>
      <c r="I294" s="62"/>
      <c r="J294" s="62"/>
      <c r="K294" s="62"/>
      <c r="L294" s="62"/>
      <c r="M294" s="62"/>
      <c r="N294" s="62"/>
      <c r="O294" s="56">
        <f t="shared" si="331"/>
        <v>250</v>
      </c>
      <c r="P294" s="64">
        <f t="shared" si="294"/>
        <v>0</v>
      </c>
      <c r="Q294" s="64" t="str">
        <f t="shared" si="255"/>
        <v>-</v>
      </c>
      <c r="R294" s="64" t="str">
        <f t="shared" si="256"/>
        <v>-</v>
      </c>
      <c r="S294" s="64">
        <f t="shared" si="295"/>
        <v>0</v>
      </c>
      <c r="T294" s="64" t="str">
        <f t="shared" si="296"/>
        <v>-</v>
      </c>
      <c r="U294" s="57" t="str">
        <f t="shared" si="334"/>
        <v>Payoff</v>
      </c>
      <c r="V294" s="56">
        <f t="shared" si="332"/>
        <v>250</v>
      </c>
      <c r="W294" s="64">
        <f t="shared" si="297"/>
        <v>0</v>
      </c>
      <c r="X294" s="64" t="str">
        <f t="shared" si="258"/>
        <v>-</v>
      </c>
      <c r="Y294" s="64">
        <f t="shared" si="259"/>
        <v>0</v>
      </c>
      <c r="Z294" s="64" t="str">
        <f t="shared" si="260"/>
        <v>-</v>
      </c>
      <c r="AA294" s="64" t="str">
        <f t="shared" si="298"/>
        <v>-</v>
      </c>
      <c r="AB294" s="64" t="str">
        <f t="shared" si="261"/>
        <v>-</v>
      </c>
      <c r="AC294" s="57" t="str">
        <f t="shared" si="299"/>
        <v>Payoff</v>
      </c>
      <c r="AD294" s="56">
        <f t="shared" si="333"/>
        <v>250</v>
      </c>
      <c r="AE294" s="64">
        <f t="shared" si="300"/>
        <v>0</v>
      </c>
      <c r="AF294" s="64" t="str">
        <f t="shared" si="262"/>
        <v>-</v>
      </c>
      <c r="AG294" s="64">
        <f t="shared" si="263"/>
        <v>0</v>
      </c>
      <c r="AH294" s="64" t="str">
        <f t="shared" si="264"/>
        <v>-</v>
      </c>
      <c r="AI294" s="64" t="str">
        <f t="shared" si="301"/>
        <v>-</v>
      </c>
      <c r="AJ294" s="64" t="str">
        <f t="shared" si="265"/>
        <v>-</v>
      </c>
      <c r="AK294" s="57" t="str">
        <f t="shared" si="302"/>
        <v>Payoff</v>
      </c>
      <c r="AL294" s="56">
        <f t="shared" si="324"/>
        <v>250</v>
      </c>
      <c r="AM294" s="64" t="str">
        <f t="shared" si="303"/>
        <v>-</v>
      </c>
      <c r="AN294" s="64" t="str">
        <f t="shared" si="266"/>
        <v>-</v>
      </c>
      <c r="AO294" s="64" t="str">
        <f t="shared" si="267"/>
        <v>-</v>
      </c>
      <c r="AP294" s="64" t="str">
        <f t="shared" si="268"/>
        <v>-</v>
      </c>
      <c r="AQ294" s="64" t="str">
        <f t="shared" si="304"/>
        <v>-</v>
      </c>
      <c r="AR294" s="64" t="str">
        <f t="shared" si="269"/>
        <v>-</v>
      </c>
      <c r="AS294" s="57" t="str">
        <f t="shared" si="305"/>
        <v>-</v>
      </c>
      <c r="AT294" s="56">
        <f t="shared" si="325"/>
        <v>250</v>
      </c>
      <c r="AU294" s="64" t="str">
        <f t="shared" si="306"/>
        <v>-</v>
      </c>
      <c r="AV294" s="64" t="str">
        <f t="shared" si="270"/>
        <v>-</v>
      </c>
      <c r="AW294" s="64" t="str">
        <f t="shared" si="271"/>
        <v>-</v>
      </c>
      <c r="AX294" s="64" t="str">
        <f t="shared" si="272"/>
        <v>-</v>
      </c>
      <c r="AY294" s="64" t="str">
        <f t="shared" si="307"/>
        <v>-</v>
      </c>
      <c r="AZ294" s="64" t="str">
        <f t="shared" si="273"/>
        <v>-</v>
      </c>
      <c r="BA294" s="57" t="str">
        <f t="shared" si="308"/>
        <v>-</v>
      </c>
      <c r="BB294" s="56">
        <f t="shared" si="326"/>
        <v>250</v>
      </c>
      <c r="BC294" s="64" t="str">
        <f t="shared" si="309"/>
        <v>-</v>
      </c>
      <c r="BD294" s="64" t="str">
        <f t="shared" si="274"/>
        <v>-</v>
      </c>
      <c r="BE294" s="64" t="str">
        <f t="shared" si="275"/>
        <v>-</v>
      </c>
      <c r="BF294" s="64" t="str">
        <f t="shared" si="276"/>
        <v>-</v>
      </c>
      <c r="BG294" s="64" t="str">
        <f t="shared" si="310"/>
        <v>-</v>
      </c>
      <c r="BH294" s="64" t="str">
        <f t="shared" si="277"/>
        <v>-</v>
      </c>
      <c r="BI294" s="57" t="str">
        <f t="shared" si="311"/>
        <v>-</v>
      </c>
      <c r="BJ294" s="56">
        <f t="shared" si="327"/>
        <v>250</v>
      </c>
      <c r="BK294" s="64" t="str">
        <f t="shared" si="312"/>
        <v>-</v>
      </c>
      <c r="BL294" s="64" t="str">
        <f t="shared" si="278"/>
        <v>-</v>
      </c>
      <c r="BM294" s="64" t="str">
        <f t="shared" si="279"/>
        <v>-</v>
      </c>
      <c r="BN294" s="64" t="str">
        <f t="shared" si="280"/>
        <v>-</v>
      </c>
      <c r="BO294" s="64" t="str">
        <f t="shared" si="313"/>
        <v>-</v>
      </c>
      <c r="BP294" s="64" t="str">
        <f t="shared" si="281"/>
        <v>-</v>
      </c>
      <c r="BQ294" s="57" t="str">
        <f t="shared" si="314"/>
        <v>-</v>
      </c>
      <c r="BR294" s="56">
        <f t="shared" si="328"/>
        <v>250</v>
      </c>
      <c r="BS294" s="64" t="str">
        <f t="shared" si="315"/>
        <v>-</v>
      </c>
      <c r="BT294" s="64" t="str">
        <f t="shared" si="282"/>
        <v>-</v>
      </c>
      <c r="BU294" s="64" t="str">
        <f t="shared" si="283"/>
        <v>-</v>
      </c>
      <c r="BV294" s="64" t="str">
        <f t="shared" si="284"/>
        <v>-</v>
      </c>
      <c r="BW294" s="64" t="str">
        <f t="shared" si="316"/>
        <v>-</v>
      </c>
      <c r="BX294" s="64" t="str">
        <f t="shared" si="285"/>
        <v>-</v>
      </c>
      <c r="BY294" s="57" t="str">
        <f t="shared" si="317"/>
        <v>-</v>
      </c>
      <c r="BZ294" s="56">
        <f t="shared" si="329"/>
        <v>250</v>
      </c>
      <c r="CA294" s="64" t="str">
        <f t="shared" si="318"/>
        <v>-</v>
      </c>
      <c r="CB294" s="64" t="str">
        <f t="shared" si="286"/>
        <v>-</v>
      </c>
      <c r="CC294" s="64" t="str">
        <f t="shared" si="287"/>
        <v>-</v>
      </c>
      <c r="CD294" s="64" t="str">
        <f t="shared" si="288"/>
        <v>-</v>
      </c>
      <c r="CE294" s="64" t="str">
        <f t="shared" si="319"/>
        <v>-</v>
      </c>
      <c r="CF294" s="64" t="str">
        <f t="shared" si="289"/>
        <v>-</v>
      </c>
      <c r="CG294" s="57" t="str">
        <f t="shared" si="320"/>
        <v>-</v>
      </c>
      <c r="CH294" s="56">
        <f t="shared" si="330"/>
        <v>250</v>
      </c>
      <c r="CI294" s="64" t="str">
        <f t="shared" si="321"/>
        <v>-</v>
      </c>
      <c r="CJ294" s="64" t="str">
        <f t="shared" si="290"/>
        <v>-</v>
      </c>
      <c r="CK294" s="64" t="str">
        <f t="shared" si="291"/>
        <v>-</v>
      </c>
      <c r="CL294" s="64" t="str">
        <f t="shared" si="292"/>
        <v>-</v>
      </c>
      <c r="CM294" s="64" t="str">
        <f t="shared" si="322"/>
        <v>-</v>
      </c>
      <c r="CN294" s="64" t="str">
        <f t="shared" si="293"/>
        <v>-</v>
      </c>
      <c r="CO294" s="57" t="str">
        <f t="shared" si="323"/>
        <v>-</v>
      </c>
    </row>
    <row r="295" spans="3:93" ht="18" customHeight="1" x14ac:dyDescent="0.25">
      <c r="C295" s="299"/>
      <c r="D295" s="240"/>
      <c r="E295" s="64"/>
      <c r="F295" s="240"/>
      <c r="G295" s="62"/>
      <c r="H295" s="62"/>
      <c r="I295" s="62"/>
      <c r="J295" s="62"/>
      <c r="K295" s="62"/>
      <c r="L295" s="62"/>
      <c r="M295" s="62"/>
      <c r="N295" s="62"/>
      <c r="O295" s="56">
        <f t="shared" si="331"/>
        <v>251</v>
      </c>
      <c r="P295" s="64">
        <f t="shared" si="294"/>
        <v>0</v>
      </c>
      <c r="Q295" s="64" t="str">
        <f t="shared" si="255"/>
        <v>-</v>
      </c>
      <c r="R295" s="64" t="str">
        <f t="shared" si="256"/>
        <v>-</v>
      </c>
      <c r="S295" s="64">
        <f t="shared" si="295"/>
        <v>0</v>
      </c>
      <c r="T295" s="64" t="str">
        <f t="shared" si="296"/>
        <v>-</v>
      </c>
      <c r="U295" s="57" t="str">
        <f t="shared" si="334"/>
        <v>Payoff</v>
      </c>
      <c r="V295" s="56">
        <f t="shared" si="332"/>
        <v>251</v>
      </c>
      <c r="W295" s="64">
        <f t="shared" si="297"/>
        <v>0</v>
      </c>
      <c r="X295" s="64" t="str">
        <f t="shared" si="258"/>
        <v>-</v>
      </c>
      <c r="Y295" s="64">
        <f t="shared" si="259"/>
        <v>0</v>
      </c>
      <c r="Z295" s="64" t="str">
        <f t="shared" si="260"/>
        <v>-</v>
      </c>
      <c r="AA295" s="64" t="str">
        <f t="shared" si="298"/>
        <v>-</v>
      </c>
      <c r="AB295" s="64" t="str">
        <f t="shared" si="261"/>
        <v>-</v>
      </c>
      <c r="AC295" s="57" t="str">
        <f t="shared" si="299"/>
        <v>Payoff</v>
      </c>
      <c r="AD295" s="56">
        <f t="shared" si="333"/>
        <v>251</v>
      </c>
      <c r="AE295" s="64">
        <f t="shared" si="300"/>
        <v>0</v>
      </c>
      <c r="AF295" s="64" t="str">
        <f t="shared" si="262"/>
        <v>-</v>
      </c>
      <c r="AG295" s="64">
        <f t="shared" si="263"/>
        <v>0</v>
      </c>
      <c r="AH295" s="64" t="str">
        <f t="shared" si="264"/>
        <v>-</v>
      </c>
      <c r="AI295" s="64" t="str">
        <f t="shared" si="301"/>
        <v>-</v>
      </c>
      <c r="AJ295" s="64" t="str">
        <f t="shared" si="265"/>
        <v>-</v>
      </c>
      <c r="AK295" s="57" t="str">
        <f t="shared" si="302"/>
        <v>Payoff</v>
      </c>
      <c r="AL295" s="56">
        <f t="shared" si="324"/>
        <v>251</v>
      </c>
      <c r="AM295" s="64" t="str">
        <f t="shared" si="303"/>
        <v>-</v>
      </c>
      <c r="AN295" s="64" t="str">
        <f t="shared" si="266"/>
        <v>-</v>
      </c>
      <c r="AO295" s="64" t="str">
        <f t="shared" si="267"/>
        <v>-</v>
      </c>
      <c r="AP295" s="64" t="str">
        <f t="shared" si="268"/>
        <v>-</v>
      </c>
      <c r="AQ295" s="64" t="str">
        <f t="shared" si="304"/>
        <v>-</v>
      </c>
      <c r="AR295" s="64" t="str">
        <f t="shared" si="269"/>
        <v>-</v>
      </c>
      <c r="AS295" s="57" t="str">
        <f t="shared" si="305"/>
        <v>-</v>
      </c>
      <c r="AT295" s="56">
        <f t="shared" si="325"/>
        <v>251</v>
      </c>
      <c r="AU295" s="64" t="str">
        <f t="shared" si="306"/>
        <v>-</v>
      </c>
      <c r="AV295" s="64" t="str">
        <f t="shared" si="270"/>
        <v>-</v>
      </c>
      <c r="AW295" s="64" t="str">
        <f t="shared" si="271"/>
        <v>-</v>
      </c>
      <c r="AX295" s="64" t="str">
        <f t="shared" si="272"/>
        <v>-</v>
      </c>
      <c r="AY295" s="64" t="str">
        <f t="shared" si="307"/>
        <v>-</v>
      </c>
      <c r="AZ295" s="64" t="str">
        <f t="shared" si="273"/>
        <v>-</v>
      </c>
      <c r="BA295" s="57" t="str">
        <f t="shared" si="308"/>
        <v>-</v>
      </c>
      <c r="BB295" s="56">
        <f t="shared" si="326"/>
        <v>251</v>
      </c>
      <c r="BC295" s="64" t="str">
        <f t="shared" si="309"/>
        <v>-</v>
      </c>
      <c r="BD295" s="64" t="str">
        <f t="shared" si="274"/>
        <v>-</v>
      </c>
      <c r="BE295" s="64" t="str">
        <f t="shared" si="275"/>
        <v>-</v>
      </c>
      <c r="BF295" s="64" t="str">
        <f t="shared" si="276"/>
        <v>-</v>
      </c>
      <c r="BG295" s="64" t="str">
        <f t="shared" si="310"/>
        <v>-</v>
      </c>
      <c r="BH295" s="64" t="str">
        <f t="shared" si="277"/>
        <v>-</v>
      </c>
      <c r="BI295" s="57" t="str">
        <f t="shared" si="311"/>
        <v>-</v>
      </c>
      <c r="BJ295" s="56">
        <f t="shared" si="327"/>
        <v>251</v>
      </c>
      <c r="BK295" s="64" t="str">
        <f t="shared" si="312"/>
        <v>-</v>
      </c>
      <c r="BL295" s="64" t="str">
        <f t="shared" si="278"/>
        <v>-</v>
      </c>
      <c r="BM295" s="64" t="str">
        <f t="shared" si="279"/>
        <v>-</v>
      </c>
      <c r="BN295" s="64" t="str">
        <f t="shared" si="280"/>
        <v>-</v>
      </c>
      <c r="BO295" s="64" t="str">
        <f t="shared" si="313"/>
        <v>-</v>
      </c>
      <c r="BP295" s="64" t="str">
        <f t="shared" si="281"/>
        <v>-</v>
      </c>
      <c r="BQ295" s="57" t="str">
        <f t="shared" si="314"/>
        <v>-</v>
      </c>
      <c r="BR295" s="56">
        <f t="shared" si="328"/>
        <v>251</v>
      </c>
      <c r="BS295" s="64" t="str">
        <f t="shared" si="315"/>
        <v>-</v>
      </c>
      <c r="BT295" s="64" t="str">
        <f t="shared" si="282"/>
        <v>-</v>
      </c>
      <c r="BU295" s="64" t="str">
        <f t="shared" si="283"/>
        <v>-</v>
      </c>
      <c r="BV295" s="64" t="str">
        <f t="shared" si="284"/>
        <v>-</v>
      </c>
      <c r="BW295" s="64" t="str">
        <f t="shared" si="316"/>
        <v>-</v>
      </c>
      <c r="BX295" s="64" t="str">
        <f t="shared" si="285"/>
        <v>-</v>
      </c>
      <c r="BY295" s="57" t="str">
        <f t="shared" si="317"/>
        <v>-</v>
      </c>
      <c r="BZ295" s="56">
        <f t="shared" si="329"/>
        <v>251</v>
      </c>
      <c r="CA295" s="64" t="str">
        <f t="shared" si="318"/>
        <v>-</v>
      </c>
      <c r="CB295" s="64" t="str">
        <f t="shared" si="286"/>
        <v>-</v>
      </c>
      <c r="CC295" s="64" t="str">
        <f t="shared" si="287"/>
        <v>-</v>
      </c>
      <c r="CD295" s="64" t="str">
        <f t="shared" si="288"/>
        <v>-</v>
      </c>
      <c r="CE295" s="64" t="str">
        <f t="shared" si="319"/>
        <v>-</v>
      </c>
      <c r="CF295" s="64" t="str">
        <f t="shared" si="289"/>
        <v>-</v>
      </c>
      <c r="CG295" s="57" t="str">
        <f t="shared" si="320"/>
        <v>-</v>
      </c>
      <c r="CH295" s="56">
        <f t="shared" si="330"/>
        <v>251</v>
      </c>
      <c r="CI295" s="64" t="str">
        <f t="shared" si="321"/>
        <v>-</v>
      </c>
      <c r="CJ295" s="64" t="str">
        <f t="shared" si="290"/>
        <v>-</v>
      </c>
      <c r="CK295" s="64" t="str">
        <f t="shared" si="291"/>
        <v>-</v>
      </c>
      <c r="CL295" s="64" t="str">
        <f t="shared" si="292"/>
        <v>-</v>
      </c>
      <c r="CM295" s="64" t="str">
        <f t="shared" si="322"/>
        <v>-</v>
      </c>
      <c r="CN295" s="64" t="str">
        <f t="shared" si="293"/>
        <v>-</v>
      </c>
      <c r="CO295" s="57" t="str">
        <f t="shared" si="323"/>
        <v>-</v>
      </c>
    </row>
    <row r="296" spans="3:93" ht="18" customHeight="1" x14ac:dyDescent="0.25">
      <c r="C296" s="299"/>
      <c r="D296" s="240"/>
      <c r="E296" s="64"/>
      <c r="F296" s="240"/>
      <c r="G296" s="62"/>
      <c r="H296" s="62"/>
      <c r="I296" s="62"/>
      <c r="J296" s="62"/>
      <c r="K296" s="62"/>
      <c r="L296" s="62"/>
      <c r="M296" s="62"/>
      <c r="N296" s="62"/>
      <c r="O296" s="56">
        <f t="shared" si="331"/>
        <v>252</v>
      </c>
      <c r="P296" s="64">
        <f t="shared" si="294"/>
        <v>0</v>
      </c>
      <c r="Q296" s="64" t="str">
        <f t="shared" si="255"/>
        <v>-</v>
      </c>
      <c r="R296" s="64" t="str">
        <f t="shared" si="256"/>
        <v>-</v>
      </c>
      <c r="S296" s="64">
        <f t="shared" si="295"/>
        <v>0</v>
      </c>
      <c r="T296" s="64" t="str">
        <f t="shared" si="296"/>
        <v>-</v>
      </c>
      <c r="U296" s="57" t="str">
        <f t="shared" si="334"/>
        <v>Payoff</v>
      </c>
      <c r="V296" s="56">
        <f t="shared" si="332"/>
        <v>252</v>
      </c>
      <c r="W296" s="64">
        <f t="shared" si="297"/>
        <v>0</v>
      </c>
      <c r="X296" s="64" t="str">
        <f t="shared" si="258"/>
        <v>-</v>
      </c>
      <c r="Y296" s="64">
        <f t="shared" si="259"/>
        <v>0</v>
      </c>
      <c r="Z296" s="64" t="str">
        <f t="shared" si="260"/>
        <v>-</v>
      </c>
      <c r="AA296" s="64" t="str">
        <f t="shared" si="298"/>
        <v>-</v>
      </c>
      <c r="AB296" s="64" t="str">
        <f t="shared" si="261"/>
        <v>-</v>
      </c>
      <c r="AC296" s="57" t="str">
        <f t="shared" si="299"/>
        <v>Payoff</v>
      </c>
      <c r="AD296" s="56">
        <f t="shared" si="333"/>
        <v>252</v>
      </c>
      <c r="AE296" s="64">
        <f t="shared" si="300"/>
        <v>0</v>
      </c>
      <c r="AF296" s="64" t="str">
        <f t="shared" si="262"/>
        <v>-</v>
      </c>
      <c r="AG296" s="64">
        <f t="shared" si="263"/>
        <v>0</v>
      </c>
      <c r="AH296" s="64" t="str">
        <f t="shared" si="264"/>
        <v>-</v>
      </c>
      <c r="AI296" s="64" t="str">
        <f t="shared" si="301"/>
        <v>-</v>
      </c>
      <c r="AJ296" s="64" t="str">
        <f t="shared" si="265"/>
        <v>-</v>
      </c>
      <c r="AK296" s="57" t="str">
        <f t="shared" si="302"/>
        <v>Payoff</v>
      </c>
      <c r="AL296" s="56">
        <f t="shared" si="324"/>
        <v>252</v>
      </c>
      <c r="AM296" s="64" t="str">
        <f t="shared" si="303"/>
        <v>-</v>
      </c>
      <c r="AN296" s="64" t="str">
        <f t="shared" si="266"/>
        <v>-</v>
      </c>
      <c r="AO296" s="64" t="str">
        <f t="shared" si="267"/>
        <v>-</v>
      </c>
      <c r="AP296" s="64" t="str">
        <f t="shared" si="268"/>
        <v>-</v>
      </c>
      <c r="AQ296" s="64" t="str">
        <f t="shared" si="304"/>
        <v>-</v>
      </c>
      <c r="AR296" s="64" t="str">
        <f t="shared" si="269"/>
        <v>-</v>
      </c>
      <c r="AS296" s="57" t="str">
        <f t="shared" si="305"/>
        <v>-</v>
      </c>
      <c r="AT296" s="56">
        <f t="shared" si="325"/>
        <v>252</v>
      </c>
      <c r="AU296" s="64" t="str">
        <f t="shared" si="306"/>
        <v>-</v>
      </c>
      <c r="AV296" s="64" t="str">
        <f t="shared" si="270"/>
        <v>-</v>
      </c>
      <c r="AW296" s="64" t="str">
        <f t="shared" si="271"/>
        <v>-</v>
      </c>
      <c r="AX296" s="64" t="str">
        <f t="shared" si="272"/>
        <v>-</v>
      </c>
      <c r="AY296" s="64" t="str">
        <f t="shared" si="307"/>
        <v>-</v>
      </c>
      <c r="AZ296" s="64" t="str">
        <f t="shared" si="273"/>
        <v>-</v>
      </c>
      <c r="BA296" s="57" t="str">
        <f t="shared" si="308"/>
        <v>-</v>
      </c>
      <c r="BB296" s="56">
        <f t="shared" si="326"/>
        <v>252</v>
      </c>
      <c r="BC296" s="64" t="str">
        <f t="shared" si="309"/>
        <v>-</v>
      </c>
      <c r="BD296" s="64" t="str">
        <f t="shared" si="274"/>
        <v>-</v>
      </c>
      <c r="BE296" s="64" t="str">
        <f t="shared" si="275"/>
        <v>-</v>
      </c>
      <c r="BF296" s="64" t="str">
        <f t="shared" si="276"/>
        <v>-</v>
      </c>
      <c r="BG296" s="64" t="str">
        <f t="shared" si="310"/>
        <v>-</v>
      </c>
      <c r="BH296" s="64" t="str">
        <f t="shared" si="277"/>
        <v>-</v>
      </c>
      <c r="BI296" s="57" t="str">
        <f t="shared" si="311"/>
        <v>-</v>
      </c>
      <c r="BJ296" s="56">
        <f t="shared" si="327"/>
        <v>252</v>
      </c>
      <c r="BK296" s="64" t="str">
        <f t="shared" si="312"/>
        <v>-</v>
      </c>
      <c r="BL296" s="64" t="str">
        <f t="shared" si="278"/>
        <v>-</v>
      </c>
      <c r="BM296" s="64" t="str">
        <f t="shared" si="279"/>
        <v>-</v>
      </c>
      <c r="BN296" s="64" t="str">
        <f t="shared" si="280"/>
        <v>-</v>
      </c>
      <c r="BO296" s="64" t="str">
        <f t="shared" si="313"/>
        <v>-</v>
      </c>
      <c r="BP296" s="64" t="str">
        <f t="shared" si="281"/>
        <v>-</v>
      </c>
      <c r="BQ296" s="57" t="str">
        <f t="shared" si="314"/>
        <v>-</v>
      </c>
      <c r="BR296" s="56">
        <f t="shared" si="328"/>
        <v>252</v>
      </c>
      <c r="BS296" s="64" t="str">
        <f t="shared" si="315"/>
        <v>-</v>
      </c>
      <c r="BT296" s="64" t="str">
        <f t="shared" si="282"/>
        <v>-</v>
      </c>
      <c r="BU296" s="64" t="str">
        <f t="shared" si="283"/>
        <v>-</v>
      </c>
      <c r="BV296" s="64" t="str">
        <f t="shared" si="284"/>
        <v>-</v>
      </c>
      <c r="BW296" s="64" t="str">
        <f t="shared" si="316"/>
        <v>-</v>
      </c>
      <c r="BX296" s="64" t="str">
        <f t="shared" si="285"/>
        <v>-</v>
      </c>
      <c r="BY296" s="57" t="str">
        <f t="shared" si="317"/>
        <v>-</v>
      </c>
      <c r="BZ296" s="56">
        <f t="shared" si="329"/>
        <v>252</v>
      </c>
      <c r="CA296" s="64" t="str">
        <f t="shared" si="318"/>
        <v>-</v>
      </c>
      <c r="CB296" s="64" t="str">
        <f t="shared" si="286"/>
        <v>-</v>
      </c>
      <c r="CC296" s="64" t="str">
        <f t="shared" si="287"/>
        <v>-</v>
      </c>
      <c r="CD296" s="64" t="str">
        <f t="shared" si="288"/>
        <v>-</v>
      </c>
      <c r="CE296" s="64" t="str">
        <f t="shared" si="319"/>
        <v>-</v>
      </c>
      <c r="CF296" s="64" t="str">
        <f t="shared" si="289"/>
        <v>-</v>
      </c>
      <c r="CG296" s="57" t="str">
        <f t="shared" si="320"/>
        <v>-</v>
      </c>
      <c r="CH296" s="56">
        <f t="shared" si="330"/>
        <v>252</v>
      </c>
      <c r="CI296" s="64" t="str">
        <f t="shared" si="321"/>
        <v>-</v>
      </c>
      <c r="CJ296" s="64" t="str">
        <f t="shared" si="290"/>
        <v>-</v>
      </c>
      <c r="CK296" s="64" t="str">
        <f t="shared" si="291"/>
        <v>-</v>
      </c>
      <c r="CL296" s="64" t="str">
        <f t="shared" si="292"/>
        <v>-</v>
      </c>
      <c r="CM296" s="64" t="str">
        <f t="shared" si="322"/>
        <v>-</v>
      </c>
      <c r="CN296" s="64" t="str">
        <f t="shared" si="293"/>
        <v>-</v>
      </c>
      <c r="CO296" s="57" t="str">
        <f t="shared" si="323"/>
        <v>-</v>
      </c>
    </row>
    <row r="297" spans="3:93" ht="18" customHeight="1" x14ac:dyDescent="0.25">
      <c r="C297" s="299"/>
      <c r="D297" s="240"/>
      <c r="E297" s="64"/>
      <c r="F297" s="240"/>
      <c r="G297" s="62"/>
      <c r="H297" s="62"/>
      <c r="I297" s="62"/>
      <c r="J297" s="62"/>
      <c r="K297" s="62"/>
      <c r="L297" s="62"/>
      <c r="M297" s="62"/>
      <c r="N297" s="62"/>
      <c r="O297" s="56">
        <f t="shared" si="331"/>
        <v>253</v>
      </c>
      <c r="P297" s="64">
        <f t="shared" si="294"/>
        <v>0</v>
      </c>
      <c r="Q297" s="64" t="str">
        <f t="shared" si="255"/>
        <v>-</v>
      </c>
      <c r="R297" s="64" t="str">
        <f t="shared" si="256"/>
        <v>-</v>
      </c>
      <c r="S297" s="64">
        <f t="shared" si="295"/>
        <v>0</v>
      </c>
      <c r="T297" s="64" t="str">
        <f t="shared" si="296"/>
        <v>-</v>
      </c>
      <c r="U297" s="57" t="str">
        <f t="shared" si="334"/>
        <v>Payoff</v>
      </c>
      <c r="V297" s="56">
        <f t="shared" si="332"/>
        <v>253</v>
      </c>
      <c r="W297" s="64">
        <f t="shared" si="297"/>
        <v>0</v>
      </c>
      <c r="X297" s="64" t="str">
        <f t="shared" si="258"/>
        <v>-</v>
      </c>
      <c r="Y297" s="64">
        <f t="shared" si="259"/>
        <v>0</v>
      </c>
      <c r="Z297" s="64" t="str">
        <f t="shared" si="260"/>
        <v>-</v>
      </c>
      <c r="AA297" s="64" t="str">
        <f t="shared" si="298"/>
        <v>-</v>
      </c>
      <c r="AB297" s="64" t="str">
        <f t="shared" si="261"/>
        <v>-</v>
      </c>
      <c r="AC297" s="57" t="str">
        <f t="shared" si="299"/>
        <v>Payoff</v>
      </c>
      <c r="AD297" s="56">
        <f t="shared" si="333"/>
        <v>253</v>
      </c>
      <c r="AE297" s="64">
        <f t="shared" si="300"/>
        <v>0</v>
      </c>
      <c r="AF297" s="64" t="str">
        <f t="shared" si="262"/>
        <v>-</v>
      </c>
      <c r="AG297" s="64">
        <f t="shared" si="263"/>
        <v>0</v>
      </c>
      <c r="AH297" s="64" t="str">
        <f t="shared" si="264"/>
        <v>-</v>
      </c>
      <c r="AI297" s="64" t="str">
        <f t="shared" si="301"/>
        <v>-</v>
      </c>
      <c r="AJ297" s="64" t="str">
        <f t="shared" si="265"/>
        <v>-</v>
      </c>
      <c r="AK297" s="57" t="str">
        <f t="shared" si="302"/>
        <v>Payoff</v>
      </c>
      <c r="AL297" s="56">
        <f t="shared" si="324"/>
        <v>253</v>
      </c>
      <c r="AM297" s="64" t="str">
        <f t="shared" si="303"/>
        <v>-</v>
      </c>
      <c r="AN297" s="64" t="str">
        <f t="shared" si="266"/>
        <v>-</v>
      </c>
      <c r="AO297" s="64" t="str">
        <f t="shared" si="267"/>
        <v>-</v>
      </c>
      <c r="AP297" s="64" t="str">
        <f t="shared" si="268"/>
        <v>-</v>
      </c>
      <c r="AQ297" s="64" t="str">
        <f t="shared" si="304"/>
        <v>-</v>
      </c>
      <c r="AR297" s="64" t="str">
        <f t="shared" si="269"/>
        <v>-</v>
      </c>
      <c r="AS297" s="57" t="str">
        <f t="shared" si="305"/>
        <v>-</v>
      </c>
      <c r="AT297" s="56">
        <f t="shared" si="325"/>
        <v>253</v>
      </c>
      <c r="AU297" s="64" t="str">
        <f t="shared" si="306"/>
        <v>-</v>
      </c>
      <c r="AV297" s="64" t="str">
        <f t="shared" si="270"/>
        <v>-</v>
      </c>
      <c r="AW297" s="64" t="str">
        <f t="shared" si="271"/>
        <v>-</v>
      </c>
      <c r="AX297" s="64" t="str">
        <f t="shared" si="272"/>
        <v>-</v>
      </c>
      <c r="AY297" s="64" t="str">
        <f t="shared" si="307"/>
        <v>-</v>
      </c>
      <c r="AZ297" s="64" t="str">
        <f t="shared" si="273"/>
        <v>-</v>
      </c>
      <c r="BA297" s="57" t="str">
        <f t="shared" si="308"/>
        <v>-</v>
      </c>
      <c r="BB297" s="56">
        <f t="shared" si="326"/>
        <v>253</v>
      </c>
      <c r="BC297" s="64" t="str">
        <f t="shared" si="309"/>
        <v>-</v>
      </c>
      <c r="BD297" s="64" t="str">
        <f t="shared" si="274"/>
        <v>-</v>
      </c>
      <c r="BE297" s="64" t="str">
        <f t="shared" si="275"/>
        <v>-</v>
      </c>
      <c r="BF297" s="64" t="str">
        <f t="shared" si="276"/>
        <v>-</v>
      </c>
      <c r="BG297" s="64" t="str">
        <f t="shared" si="310"/>
        <v>-</v>
      </c>
      <c r="BH297" s="64" t="str">
        <f t="shared" si="277"/>
        <v>-</v>
      </c>
      <c r="BI297" s="57" t="str">
        <f t="shared" si="311"/>
        <v>-</v>
      </c>
      <c r="BJ297" s="56">
        <f t="shared" si="327"/>
        <v>253</v>
      </c>
      <c r="BK297" s="64" t="str">
        <f t="shared" si="312"/>
        <v>-</v>
      </c>
      <c r="BL297" s="64" t="str">
        <f t="shared" si="278"/>
        <v>-</v>
      </c>
      <c r="BM297" s="64" t="str">
        <f t="shared" si="279"/>
        <v>-</v>
      </c>
      <c r="BN297" s="64" t="str">
        <f t="shared" si="280"/>
        <v>-</v>
      </c>
      <c r="BO297" s="64" t="str">
        <f t="shared" si="313"/>
        <v>-</v>
      </c>
      <c r="BP297" s="64" t="str">
        <f t="shared" si="281"/>
        <v>-</v>
      </c>
      <c r="BQ297" s="57" t="str">
        <f t="shared" si="314"/>
        <v>-</v>
      </c>
      <c r="BR297" s="56">
        <f t="shared" si="328"/>
        <v>253</v>
      </c>
      <c r="BS297" s="64" t="str">
        <f t="shared" si="315"/>
        <v>-</v>
      </c>
      <c r="BT297" s="64" t="str">
        <f t="shared" si="282"/>
        <v>-</v>
      </c>
      <c r="BU297" s="64" t="str">
        <f t="shared" si="283"/>
        <v>-</v>
      </c>
      <c r="BV297" s="64" t="str">
        <f t="shared" si="284"/>
        <v>-</v>
      </c>
      <c r="BW297" s="64" t="str">
        <f t="shared" si="316"/>
        <v>-</v>
      </c>
      <c r="BX297" s="64" t="str">
        <f t="shared" si="285"/>
        <v>-</v>
      </c>
      <c r="BY297" s="57" t="str">
        <f t="shared" si="317"/>
        <v>-</v>
      </c>
      <c r="BZ297" s="56">
        <f t="shared" si="329"/>
        <v>253</v>
      </c>
      <c r="CA297" s="64" t="str">
        <f t="shared" si="318"/>
        <v>-</v>
      </c>
      <c r="CB297" s="64" t="str">
        <f t="shared" si="286"/>
        <v>-</v>
      </c>
      <c r="CC297" s="64" t="str">
        <f t="shared" si="287"/>
        <v>-</v>
      </c>
      <c r="CD297" s="64" t="str">
        <f t="shared" si="288"/>
        <v>-</v>
      </c>
      <c r="CE297" s="64" t="str">
        <f t="shared" si="319"/>
        <v>-</v>
      </c>
      <c r="CF297" s="64" t="str">
        <f t="shared" si="289"/>
        <v>-</v>
      </c>
      <c r="CG297" s="57" t="str">
        <f t="shared" si="320"/>
        <v>-</v>
      </c>
      <c r="CH297" s="56">
        <f t="shared" si="330"/>
        <v>253</v>
      </c>
      <c r="CI297" s="64" t="str">
        <f t="shared" si="321"/>
        <v>-</v>
      </c>
      <c r="CJ297" s="64" t="str">
        <f t="shared" si="290"/>
        <v>-</v>
      </c>
      <c r="CK297" s="64" t="str">
        <f t="shared" si="291"/>
        <v>-</v>
      </c>
      <c r="CL297" s="64" t="str">
        <f t="shared" si="292"/>
        <v>-</v>
      </c>
      <c r="CM297" s="64" t="str">
        <f t="shared" si="322"/>
        <v>-</v>
      </c>
      <c r="CN297" s="64" t="str">
        <f t="shared" si="293"/>
        <v>-</v>
      </c>
      <c r="CO297" s="57" t="str">
        <f t="shared" si="323"/>
        <v>-</v>
      </c>
    </row>
    <row r="298" spans="3:93" ht="18" customHeight="1" x14ac:dyDescent="0.25">
      <c r="C298" s="299"/>
      <c r="D298" s="240"/>
      <c r="E298" s="64"/>
      <c r="F298" s="240"/>
      <c r="G298" s="62"/>
      <c r="H298" s="62"/>
      <c r="I298" s="62"/>
      <c r="J298" s="62"/>
      <c r="K298" s="62"/>
      <c r="L298" s="62"/>
      <c r="M298" s="62"/>
      <c r="N298" s="62"/>
      <c r="O298" s="56">
        <f t="shared" si="331"/>
        <v>254</v>
      </c>
      <c r="P298" s="64">
        <f t="shared" si="294"/>
        <v>0</v>
      </c>
      <c r="Q298" s="64" t="str">
        <f t="shared" si="255"/>
        <v>-</v>
      </c>
      <c r="R298" s="64" t="str">
        <f t="shared" si="256"/>
        <v>-</v>
      </c>
      <c r="S298" s="64">
        <f t="shared" si="295"/>
        <v>0</v>
      </c>
      <c r="T298" s="64" t="str">
        <f t="shared" si="296"/>
        <v>-</v>
      </c>
      <c r="U298" s="57" t="str">
        <f t="shared" si="334"/>
        <v>Payoff</v>
      </c>
      <c r="V298" s="56">
        <f t="shared" si="332"/>
        <v>254</v>
      </c>
      <c r="W298" s="64">
        <f t="shared" si="297"/>
        <v>0</v>
      </c>
      <c r="X298" s="64" t="str">
        <f t="shared" si="258"/>
        <v>-</v>
      </c>
      <c r="Y298" s="64">
        <f t="shared" si="259"/>
        <v>0</v>
      </c>
      <c r="Z298" s="64" t="str">
        <f t="shared" si="260"/>
        <v>-</v>
      </c>
      <c r="AA298" s="64" t="str">
        <f t="shared" si="298"/>
        <v>-</v>
      </c>
      <c r="AB298" s="64" t="str">
        <f t="shared" si="261"/>
        <v>-</v>
      </c>
      <c r="AC298" s="57" t="str">
        <f t="shared" si="299"/>
        <v>Payoff</v>
      </c>
      <c r="AD298" s="56">
        <f t="shared" si="333"/>
        <v>254</v>
      </c>
      <c r="AE298" s="64">
        <f t="shared" si="300"/>
        <v>0</v>
      </c>
      <c r="AF298" s="64" t="str">
        <f t="shared" si="262"/>
        <v>-</v>
      </c>
      <c r="AG298" s="64">
        <f t="shared" si="263"/>
        <v>0</v>
      </c>
      <c r="AH298" s="64" t="str">
        <f t="shared" si="264"/>
        <v>-</v>
      </c>
      <c r="AI298" s="64" t="str">
        <f t="shared" si="301"/>
        <v>-</v>
      </c>
      <c r="AJ298" s="64" t="str">
        <f t="shared" si="265"/>
        <v>-</v>
      </c>
      <c r="AK298" s="57" t="str">
        <f t="shared" si="302"/>
        <v>Payoff</v>
      </c>
      <c r="AL298" s="56">
        <f t="shared" si="324"/>
        <v>254</v>
      </c>
      <c r="AM298" s="64" t="str">
        <f t="shared" si="303"/>
        <v>-</v>
      </c>
      <c r="AN298" s="64" t="str">
        <f t="shared" si="266"/>
        <v>-</v>
      </c>
      <c r="AO298" s="64" t="str">
        <f t="shared" si="267"/>
        <v>-</v>
      </c>
      <c r="AP298" s="64" t="str">
        <f t="shared" si="268"/>
        <v>-</v>
      </c>
      <c r="AQ298" s="64" t="str">
        <f t="shared" si="304"/>
        <v>-</v>
      </c>
      <c r="AR298" s="64" t="str">
        <f t="shared" si="269"/>
        <v>-</v>
      </c>
      <c r="AS298" s="57" t="str">
        <f t="shared" si="305"/>
        <v>-</v>
      </c>
      <c r="AT298" s="56">
        <f t="shared" si="325"/>
        <v>254</v>
      </c>
      <c r="AU298" s="64" t="str">
        <f t="shared" si="306"/>
        <v>-</v>
      </c>
      <c r="AV298" s="64" t="str">
        <f t="shared" si="270"/>
        <v>-</v>
      </c>
      <c r="AW298" s="64" t="str">
        <f t="shared" si="271"/>
        <v>-</v>
      </c>
      <c r="AX298" s="64" t="str">
        <f t="shared" si="272"/>
        <v>-</v>
      </c>
      <c r="AY298" s="64" t="str">
        <f t="shared" si="307"/>
        <v>-</v>
      </c>
      <c r="AZ298" s="64" t="str">
        <f t="shared" si="273"/>
        <v>-</v>
      </c>
      <c r="BA298" s="57" t="str">
        <f t="shared" si="308"/>
        <v>-</v>
      </c>
      <c r="BB298" s="56">
        <f t="shared" si="326"/>
        <v>254</v>
      </c>
      <c r="BC298" s="64" t="str">
        <f t="shared" si="309"/>
        <v>-</v>
      </c>
      <c r="BD298" s="64" t="str">
        <f t="shared" si="274"/>
        <v>-</v>
      </c>
      <c r="BE298" s="64" t="str">
        <f t="shared" si="275"/>
        <v>-</v>
      </c>
      <c r="BF298" s="64" t="str">
        <f t="shared" si="276"/>
        <v>-</v>
      </c>
      <c r="BG298" s="64" t="str">
        <f t="shared" si="310"/>
        <v>-</v>
      </c>
      <c r="BH298" s="64" t="str">
        <f t="shared" si="277"/>
        <v>-</v>
      </c>
      <c r="BI298" s="57" t="str">
        <f t="shared" si="311"/>
        <v>-</v>
      </c>
      <c r="BJ298" s="56">
        <f t="shared" si="327"/>
        <v>254</v>
      </c>
      <c r="BK298" s="64" t="str">
        <f t="shared" si="312"/>
        <v>-</v>
      </c>
      <c r="BL298" s="64" t="str">
        <f t="shared" si="278"/>
        <v>-</v>
      </c>
      <c r="BM298" s="64" t="str">
        <f t="shared" si="279"/>
        <v>-</v>
      </c>
      <c r="BN298" s="64" t="str">
        <f t="shared" si="280"/>
        <v>-</v>
      </c>
      <c r="BO298" s="64" t="str">
        <f t="shared" si="313"/>
        <v>-</v>
      </c>
      <c r="BP298" s="64" t="str">
        <f t="shared" si="281"/>
        <v>-</v>
      </c>
      <c r="BQ298" s="57" t="str">
        <f t="shared" si="314"/>
        <v>-</v>
      </c>
      <c r="BR298" s="56">
        <f t="shared" si="328"/>
        <v>254</v>
      </c>
      <c r="BS298" s="64" t="str">
        <f t="shared" si="315"/>
        <v>-</v>
      </c>
      <c r="BT298" s="64" t="str">
        <f t="shared" si="282"/>
        <v>-</v>
      </c>
      <c r="BU298" s="64" t="str">
        <f t="shared" si="283"/>
        <v>-</v>
      </c>
      <c r="BV298" s="64" t="str">
        <f t="shared" si="284"/>
        <v>-</v>
      </c>
      <c r="BW298" s="64" t="str">
        <f t="shared" si="316"/>
        <v>-</v>
      </c>
      <c r="BX298" s="64" t="str">
        <f t="shared" si="285"/>
        <v>-</v>
      </c>
      <c r="BY298" s="57" t="str">
        <f t="shared" si="317"/>
        <v>-</v>
      </c>
      <c r="BZ298" s="56">
        <f t="shared" si="329"/>
        <v>254</v>
      </c>
      <c r="CA298" s="64" t="str">
        <f t="shared" si="318"/>
        <v>-</v>
      </c>
      <c r="CB298" s="64" t="str">
        <f t="shared" si="286"/>
        <v>-</v>
      </c>
      <c r="CC298" s="64" t="str">
        <f t="shared" si="287"/>
        <v>-</v>
      </c>
      <c r="CD298" s="64" t="str">
        <f t="shared" si="288"/>
        <v>-</v>
      </c>
      <c r="CE298" s="64" t="str">
        <f t="shared" si="319"/>
        <v>-</v>
      </c>
      <c r="CF298" s="64" t="str">
        <f t="shared" si="289"/>
        <v>-</v>
      </c>
      <c r="CG298" s="57" t="str">
        <f t="shared" si="320"/>
        <v>-</v>
      </c>
      <c r="CH298" s="56">
        <f t="shared" si="330"/>
        <v>254</v>
      </c>
      <c r="CI298" s="64" t="str">
        <f t="shared" si="321"/>
        <v>-</v>
      </c>
      <c r="CJ298" s="64" t="str">
        <f t="shared" si="290"/>
        <v>-</v>
      </c>
      <c r="CK298" s="64" t="str">
        <f t="shared" si="291"/>
        <v>-</v>
      </c>
      <c r="CL298" s="64" t="str">
        <f t="shared" si="292"/>
        <v>-</v>
      </c>
      <c r="CM298" s="64" t="str">
        <f t="shared" si="322"/>
        <v>-</v>
      </c>
      <c r="CN298" s="64" t="str">
        <f t="shared" si="293"/>
        <v>-</v>
      </c>
      <c r="CO298" s="57" t="str">
        <f t="shared" si="323"/>
        <v>-</v>
      </c>
    </row>
    <row r="299" spans="3:93" ht="18" customHeight="1" x14ac:dyDescent="0.25">
      <c r="C299" s="299"/>
      <c r="D299" s="240"/>
      <c r="E299" s="64"/>
      <c r="F299" s="240"/>
      <c r="G299" s="62"/>
      <c r="H299" s="62"/>
      <c r="I299" s="62"/>
      <c r="J299" s="62"/>
      <c r="K299" s="62"/>
      <c r="L299" s="62"/>
      <c r="M299" s="62"/>
      <c r="N299" s="62"/>
      <c r="O299" s="56">
        <f t="shared" si="331"/>
        <v>255</v>
      </c>
      <c r="P299" s="64">
        <f t="shared" si="294"/>
        <v>0</v>
      </c>
      <c r="Q299" s="64" t="str">
        <f t="shared" si="255"/>
        <v>-</v>
      </c>
      <c r="R299" s="64" t="str">
        <f t="shared" si="256"/>
        <v>-</v>
      </c>
      <c r="S299" s="64">
        <f t="shared" si="295"/>
        <v>0</v>
      </c>
      <c r="T299" s="64" t="str">
        <f t="shared" si="296"/>
        <v>-</v>
      </c>
      <c r="U299" s="57" t="str">
        <f t="shared" si="334"/>
        <v>Payoff</v>
      </c>
      <c r="V299" s="56">
        <f t="shared" si="332"/>
        <v>255</v>
      </c>
      <c r="W299" s="64">
        <f t="shared" si="297"/>
        <v>0</v>
      </c>
      <c r="X299" s="64" t="str">
        <f t="shared" si="258"/>
        <v>-</v>
      </c>
      <c r="Y299" s="64">
        <f t="shared" si="259"/>
        <v>0</v>
      </c>
      <c r="Z299" s="64" t="str">
        <f t="shared" si="260"/>
        <v>-</v>
      </c>
      <c r="AA299" s="64" t="str">
        <f t="shared" si="298"/>
        <v>-</v>
      </c>
      <c r="AB299" s="64" t="str">
        <f t="shared" si="261"/>
        <v>-</v>
      </c>
      <c r="AC299" s="57" t="str">
        <f t="shared" si="299"/>
        <v>Payoff</v>
      </c>
      <c r="AD299" s="56">
        <f t="shared" si="333"/>
        <v>255</v>
      </c>
      <c r="AE299" s="64">
        <f t="shared" si="300"/>
        <v>0</v>
      </c>
      <c r="AF299" s="64" t="str">
        <f t="shared" si="262"/>
        <v>-</v>
      </c>
      <c r="AG299" s="64">
        <f t="shared" si="263"/>
        <v>0</v>
      </c>
      <c r="AH299" s="64" t="str">
        <f t="shared" si="264"/>
        <v>-</v>
      </c>
      <c r="AI299" s="64" t="str">
        <f t="shared" si="301"/>
        <v>-</v>
      </c>
      <c r="AJ299" s="64" t="str">
        <f t="shared" si="265"/>
        <v>-</v>
      </c>
      <c r="AK299" s="57" t="str">
        <f t="shared" si="302"/>
        <v>Payoff</v>
      </c>
      <c r="AL299" s="56">
        <f t="shared" si="324"/>
        <v>255</v>
      </c>
      <c r="AM299" s="64" t="str">
        <f t="shared" si="303"/>
        <v>-</v>
      </c>
      <c r="AN299" s="64" t="str">
        <f t="shared" si="266"/>
        <v>-</v>
      </c>
      <c r="AO299" s="64" t="str">
        <f t="shared" si="267"/>
        <v>-</v>
      </c>
      <c r="AP299" s="64" t="str">
        <f t="shared" si="268"/>
        <v>-</v>
      </c>
      <c r="AQ299" s="64" t="str">
        <f t="shared" si="304"/>
        <v>-</v>
      </c>
      <c r="AR299" s="64" t="str">
        <f t="shared" si="269"/>
        <v>-</v>
      </c>
      <c r="AS299" s="57" t="str">
        <f t="shared" si="305"/>
        <v>-</v>
      </c>
      <c r="AT299" s="56">
        <f t="shared" si="325"/>
        <v>255</v>
      </c>
      <c r="AU299" s="64" t="str">
        <f t="shared" si="306"/>
        <v>-</v>
      </c>
      <c r="AV299" s="64" t="str">
        <f t="shared" si="270"/>
        <v>-</v>
      </c>
      <c r="AW299" s="64" t="str">
        <f t="shared" si="271"/>
        <v>-</v>
      </c>
      <c r="AX299" s="64" t="str">
        <f t="shared" si="272"/>
        <v>-</v>
      </c>
      <c r="AY299" s="64" t="str">
        <f t="shared" si="307"/>
        <v>-</v>
      </c>
      <c r="AZ299" s="64" t="str">
        <f t="shared" si="273"/>
        <v>-</v>
      </c>
      <c r="BA299" s="57" t="str">
        <f t="shared" si="308"/>
        <v>-</v>
      </c>
      <c r="BB299" s="56">
        <f t="shared" si="326"/>
        <v>255</v>
      </c>
      <c r="BC299" s="64" t="str">
        <f t="shared" si="309"/>
        <v>-</v>
      </c>
      <c r="BD299" s="64" t="str">
        <f t="shared" si="274"/>
        <v>-</v>
      </c>
      <c r="BE299" s="64" t="str">
        <f t="shared" si="275"/>
        <v>-</v>
      </c>
      <c r="BF299" s="64" t="str">
        <f t="shared" si="276"/>
        <v>-</v>
      </c>
      <c r="BG299" s="64" t="str">
        <f t="shared" si="310"/>
        <v>-</v>
      </c>
      <c r="BH299" s="64" t="str">
        <f t="shared" si="277"/>
        <v>-</v>
      </c>
      <c r="BI299" s="57" t="str">
        <f t="shared" si="311"/>
        <v>-</v>
      </c>
      <c r="BJ299" s="56">
        <f t="shared" si="327"/>
        <v>255</v>
      </c>
      <c r="BK299" s="64" t="str">
        <f t="shared" si="312"/>
        <v>-</v>
      </c>
      <c r="BL299" s="64" t="str">
        <f t="shared" si="278"/>
        <v>-</v>
      </c>
      <c r="BM299" s="64" t="str">
        <f t="shared" si="279"/>
        <v>-</v>
      </c>
      <c r="BN299" s="64" t="str">
        <f t="shared" si="280"/>
        <v>-</v>
      </c>
      <c r="BO299" s="64" t="str">
        <f t="shared" si="313"/>
        <v>-</v>
      </c>
      <c r="BP299" s="64" t="str">
        <f t="shared" si="281"/>
        <v>-</v>
      </c>
      <c r="BQ299" s="57" t="str">
        <f t="shared" si="314"/>
        <v>-</v>
      </c>
      <c r="BR299" s="56">
        <f t="shared" si="328"/>
        <v>255</v>
      </c>
      <c r="BS299" s="64" t="str">
        <f t="shared" si="315"/>
        <v>-</v>
      </c>
      <c r="BT299" s="64" t="str">
        <f t="shared" si="282"/>
        <v>-</v>
      </c>
      <c r="BU299" s="64" t="str">
        <f t="shared" si="283"/>
        <v>-</v>
      </c>
      <c r="BV299" s="64" t="str">
        <f t="shared" si="284"/>
        <v>-</v>
      </c>
      <c r="BW299" s="64" t="str">
        <f t="shared" si="316"/>
        <v>-</v>
      </c>
      <c r="BX299" s="64" t="str">
        <f t="shared" si="285"/>
        <v>-</v>
      </c>
      <c r="BY299" s="57" t="str">
        <f t="shared" si="317"/>
        <v>-</v>
      </c>
      <c r="BZ299" s="56">
        <f t="shared" si="329"/>
        <v>255</v>
      </c>
      <c r="CA299" s="64" t="str">
        <f t="shared" si="318"/>
        <v>-</v>
      </c>
      <c r="CB299" s="64" t="str">
        <f t="shared" si="286"/>
        <v>-</v>
      </c>
      <c r="CC299" s="64" t="str">
        <f t="shared" si="287"/>
        <v>-</v>
      </c>
      <c r="CD299" s="64" t="str">
        <f t="shared" si="288"/>
        <v>-</v>
      </c>
      <c r="CE299" s="64" t="str">
        <f t="shared" si="319"/>
        <v>-</v>
      </c>
      <c r="CF299" s="64" t="str">
        <f t="shared" si="289"/>
        <v>-</v>
      </c>
      <c r="CG299" s="57" t="str">
        <f t="shared" si="320"/>
        <v>-</v>
      </c>
      <c r="CH299" s="56">
        <f t="shared" si="330"/>
        <v>255</v>
      </c>
      <c r="CI299" s="64" t="str">
        <f t="shared" si="321"/>
        <v>-</v>
      </c>
      <c r="CJ299" s="64" t="str">
        <f t="shared" si="290"/>
        <v>-</v>
      </c>
      <c r="CK299" s="64" t="str">
        <f t="shared" si="291"/>
        <v>-</v>
      </c>
      <c r="CL299" s="64" t="str">
        <f t="shared" si="292"/>
        <v>-</v>
      </c>
      <c r="CM299" s="64" t="str">
        <f t="shared" si="322"/>
        <v>-</v>
      </c>
      <c r="CN299" s="64" t="str">
        <f t="shared" si="293"/>
        <v>-</v>
      </c>
      <c r="CO299" s="57" t="str">
        <f t="shared" si="323"/>
        <v>-</v>
      </c>
    </row>
    <row r="300" spans="3:93" ht="18" customHeight="1" x14ac:dyDescent="0.25">
      <c r="C300" s="299"/>
      <c r="D300" s="240"/>
      <c r="E300" s="64"/>
      <c r="F300" s="240"/>
      <c r="G300" s="62"/>
      <c r="H300" s="62"/>
      <c r="I300" s="62"/>
      <c r="J300" s="62"/>
      <c r="K300" s="62"/>
      <c r="L300" s="62"/>
      <c r="M300" s="62"/>
      <c r="N300" s="62"/>
      <c r="O300" s="56">
        <f t="shared" si="331"/>
        <v>256</v>
      </c>
      <c r="P300" s="64">
        <f t="shared" si="294"/>
        <v>0</v>
      </c>
      <c r="Q300" s="64" t="str">
        <f t="shared" si="255"/>
        <v>-</v>
      </c>
      <c r="R300" s="64" t="str">
        <f t="shared" si="256"/>
        <v>-</v>
      </c>
      <c r="S300" s="64">
        <f t="shared" si="295"/>
        <v>0</v>
      </c>
      <c r="T300" s="64" t="str">
        <f t="shared" si="296"/>
        <v>-</v>
      </c>
      <c r="U300" s="57" t="str">
        <f t="shared" si="334"/>
        <v>Payoff</v>
      </c>
      <c r="V300" s="56">
        <f t="shared" si="332"/>
        <v>256</v>
      </c>
      <c r="W300" s="64">
        <f t="shared" si="297"/>
        <v>0</v>
      </c>
      <c r="X300" s="64" t="str">
        <f t="shared" si="258"/>
        <v>-</v>
      </c>
      <c r="Y300" s="64">
        <f t="shared" si="259"/>
        <v>0</v>
      </c>
      <c r="Z300" s="64" t="str">
        <f t="shared" si="260"/>
        <v>-</v>
      </c>
      <c r="AA300" s="64" t="str">
        <f t="shared" si="298"/>
        <v>-</v>
      </c>
      <c r="AB300" s="64" t="str">
        <f t="shared" si="261"/>
        <v>-</v>
      </c>
      <c r="AC300" s="57" t="str">
        <f t="shared" si="299"/>
        <v>Payoff</v>
      </c>
      <c r="AD300" s="56">
        <f t="shared" si="333"/>
        <v>256</v>
      </c>
      <c r="AE300" s="64">
        <f t="shared" si="300"/>
        <v>0</v>
      </c>
      <c r="AF300" s="64" t="str">
        <f t="shared" si="262"/>
        <v>-</v>
      </c>
      <c r="AG300" s="64">
        <f t="shared" si="263"/>
        <v>0</v>
      </c>
      <c r="AH300" s="64" t="str">
        <f t="shared" si="264"/>
        <v>-</v>
      </c>
      <c r="AI300" s="64" t="str">
        <f t="shared" si="301"/>
        <v>-</v>
      </c>
      <c r="AJ300" s="64" t="str">
        <f t="shared" si="265"/>
        <v>-</v>
      </c>
      <c r="AK300" s="57" t="str">
        <f t="shared" si="302"/>
        <v>Payoff</v>
      </c>
      <c r="AL300" s="56">
        <f t="shared" si="324"/>
        <v>256</v>
      </c>
      <c r="AM300" s="64" t="str">
        <f t="shared" si="303"/>
        <v>-</v>
      </c>
      <c r="AN300" s="64" t="str">
        <f t="shared" si="266"/>
        <v>-</v>
      </c>
      <c r="AO300" s="64" t="str">
        <f t="shared" si="267"/>
        <v>-</v>
      </c>
      <c r="AP300" s="64" t="str">
        <f t="shared" si="268"/>
        <v>-</v>
      </c>
      <c r="AQ300" s="64" t="str">
        <f t="shared" si="304"/>
        <v>-</v>
      </c>
      <c r="AR300" s="64" t="str">
        <f t="shared" si="269"/>
        <v>-</v>
      </c>
      <c r="AS300" s="57" t="str">
        <f t="shared" si="305"/>
        <v>-</v>
      </c>
      <c r="AT300" s="56">
        <f t="shared" si="325"/>
        <v>256</v>
      </c>
      <c r="AU300" s="64" t="str">
        <f t="shared" si="306"/>
        <v>-</v>
      </c>
      <c r="AV300" s="64" t="str">
        <f t="shared" si="270"/>
        <v>-</v>
      </c>
      <c r="AW300" s="64" t="str">
        <f t="shared" si="271"/>
        <v>-</v>
      </c>
      <c r="AX300" s="64" t="str">
        <f t="shared" si="272"/>
        <v>-</v>
      </c>
      <c r="AY300" s="64" t="str">
        <f t="shared" si="307"/>
        <v>-</v>
      </c>
      <c r="AZ300" s="64" t="str">
        <f t="shared" si="273"/>
        <v>-</v>
      </c>
      <c r="BA300" s="57" t="str">
        <f t="shared" si="308"/>
        <v>-</v>
      </c>
      <c r="BB300" s="56">
        <f t="shared" si="326"/>
        <v>256</v>
      </c>
      <c r="BC300" s="64" t="str">
        <f t="shared" si="309"/>
        <v>-</v>
      </c>
      <c r="BD300" s="64" t="str">
        <f t="shared" si="274"/>
        <v>-</v>
      </c>
      <c r="BE300" s="64" t="str">
        <f t="shared" si="275"/>
        <v>-</v>
      </c>
      <c r="BF300" s="64" t="str">
        <f t="shared" si="276"/>
        <v>-</v>
      </c>
      <c r="BG300" s="64" t="str">
        <f t="shared" si="310"/>
        <v>-</v>
      </c>
      <c r="BH300" s="64" t="str">
        <f t="shared" si="277"/>
        <v>-</v>
      </c>
      <c r="BI300" s="57" t="str">
        <f t="shared" si="311"/>
        <v>-</v>
      </c>
      <c r="BJ300" s="56">
        <f t="shared" si="327"/>
        <v>256</v>
      </c>
      <c r="BK300" s="64" t="str">
        <f t="shared" si="312"/>
        <v>-</v>
      </c>
      <c r="BL300" s="64" t="str">
        <f t="shared" si="278"/>
        <v>-</v>
      </c>
      <c r="BM300" s="64" t="str">
        <f t="shared" si="279"/>
        <v>-</v>
      </c>
      <c r="BN300" s="64" t="str">
        <f t="shared" si="280"/>
        <v>-</v>
      </c>
      <c r="BO300" s="64" t="str">
        <f t="shared" si="313"/>
        <v>-</v>
      </c>
      <c r="BP300" s="64" t="str">
        <f t="shared" si="281"/>
        <v>-</v>
      </c>
      <c r="BQ300" s="57" t="str">
        <f t="shared" si="314"/>
        <v>-</v>
      </c>
      <c r="BR300" s="56">
        <f t="shared" si="328"/>
        <v>256</v>
      </c>
      <c r="BS300" s="64" t="str">
        <f t="shared" si="315"/>
        <v>-</v>
      </c>
      <c r="BT300" s="64" t="str">
        <f t="shared" si="282"/>
        <v>-</v>
      </c>
      <c r="BU300" s="64" t="str">
        <f t="shared" si="283"/>
        <v>-</v>
      </c>
      <c r="BV300" s="64" t="str">
        <f t="shared" si="284"/>
        <v>-</v>
      </c>
      <c r="BW300" s="64" t="str">
        <f t="shared" si="316"/>
        <v>-</v>
      </c>
      <c r="BX300" s="64" t="str">
        <f t="shared" si="285"/>
        <v>-</v>
      </c>
      <c r="BY300" s="57" t="str">
        <f t="shared" si="317"/>
        <v>-</v>
      </c>
      <c r="BZ300" s="56">
        <f t="shared" si="329"/>
        <v>256</v>
      </c>
      <c r="CA300" s="64" t="str">
        <f t="shared" si="318"/>
        <v>-</v>
      </c>
      <c r="CB300" s="64" t="str">
        <f t="shared" si="286"/>
        <v>-</v>
      </c>
      <c r="CC300" s="64" t="str">
        <f t="shared" si="287"/>
        <v>-</v>
      </c>
      <c r="CD300" s="64" t="str">
        <f t="shared" si="288"/>
        <v>-</v>
      </c>
      <c r="CE300" s="64" t="str">
        <f t="shared" si="319"/>
        <v>-</v>
      </c>
      <c r="CF300" s="64" t="str">
        <f t="shared" si="289"/>
        <v>-</v>
      </c>
      <c r="CG300" s="57" t="str">
        <f t="shared" si="320"/>
        <v>-</v>
      </c>
      <c r="CH300" s="56">
        <f t="shared" si="330"/>
        <v>256</v>
      </c>
      <c r="CI300" s="64" t="str">
        <f t="shared" si="321"/>
        <v>-</v>
      </c>
      <c r="CJ300" s="64" t="str">
        <f t="shared" si="290"/>
        <v>-</v>
      </c>
      <c r="CK300" s="64" t="str">
        <f t="shared" si="291"/>
        <v>-</v>
      </c>
      <c r="CL300" s="64" t="str">
        <f t="shared" si="292"/>
        <v>-</v>
      </c>
      <c r="CM300" s="64" t="str">
        <f t="shared" si="322"/>
        <v>-</v>
      </c>
      <c r="CN300" s="64" t="str">
        <f t="shared" si="293"/>
        <v>-</v>
      </c>
      <c r="CO300" s="57" t="str">
        <f t="shared" si="323"/>
        <v>-</v>
      </c>
    </row>
    <row r="301" spans="3:93" ht="18" customHeight="1" x14ac:dyDescent="0.25">
      <c r="C301" s="299"/>
      <c r="D301" s="240"/>
      <c r="E301" s="64"/>
      <c r="F301" s="240"/>
      <c r="G301" s="62"/>
      <c r="H301" s="62"/>
      <c r="I301" s="62"/>
      <c r="J301" s="62"/>
      <c r="K301" s="62"/>
      <c r="L301" s="62"/>
      <c r="M301" s="62"/>
      <c r="N301" s="62"/>
      <c r="O301" s="56">
        <f t="shared" si="331"/>
        <v>257</v>
      </c>
      <c r="P301" s="64">
        <f t="shared" si="294"/>
        <v>0</v>
      </c>
      <c r="Q301" s="64" t="str">
        <f t="shared" si="255"/>
        <v>-</v>
      </c>
      <c r="R301" s="64" t="str">
        <f t="shared" si="256"/>
        <v>-</v>
      </c>
      <c r="S301" s="64">
        <f t="shared" si="295"/>
        <v>0</v>
      </c>
      <c r="T301" s="64" t="str">
        <f t="shared" si="296"/>
        <v>-</v>
      </c>
      <c r="U301" s="57" t="str">
        <f t="shared" si="334"/>
        <v>Payoff</v>
      </c>
      <c r="V301" s="56">
        <f t="shared" si="332"/>
        <v>257</v>
      </c>
      <c r="W301" s="64">
        <f t="shared" si="297"/>
        <v>0</v>
      </c>
      <c r="X301" s="64" t="str">
        <f t="shared" si="258"/>
        <v>-</v>
      </c>
      <c r="Y301" s="64">
        <f t="shared" si="259"/>
        <v>0</v>
      </c>
      <c r="Z301" s="64" t="str">
        <f t="shared" si="260"/>
        <v>-</v>
      </c>
      <c r="AA301" s="64" t="str">
        <f t="shared" si="298"/>
        <v>-</v>
      </c>
      <c r="AB301" s="64" t="str">
        <f t="shared" si="261"/>
        <v>-</v>
      </c>
      <c r="AC301" s="57" t="str">
        <f t="shared" si="299"/>
        <v>Payoff</v>
      </c>
      <c r="AD301" s="56">
        <f t="shared" si="333"/>
        <v>257</v>
      </c>
      <c r="AE301" s="64">
        <f t="shared" si="300"/>
        <v>0</v>
      </c>
      <c r="AF301" s="64" t="str">
        <f t="shared" si="262"/>
        <v>-</v>
      </c>
      <c r="AG301" s="64">
        <f t="shared" si="263"/>
        <v>0</v>
      </c>
      <c r="AH301" s="64" t="str">
        <f t="shared" si="264"/>
        <v>-</v>
      </c>
      <c r="AI301" s="64" t="str">
        <f t="shared" si="301"/>
        <v>-</v>
      </c>
      <c r="AJ301" s="64" t="str">
        <f t="shared" si="265"/>
        <v>-</v>
      </c>
      <c r="AK301" s="57" t="str">
        <f t="shared" si="302"/>
        <v>Payoff</v>
      </c>
      <c r="AL301" s="56">
        <f t="shared" si="324"/>
        <v>257</v>
      </c>
      <c r="AM301" s="64" t="str">
        <f t="shared" si="303"/>
        <v>-</v>
      </c>
      <c r="AN301" s="64" t="str">
        <f t="shared" si="266"/>
        <v>-</v>
      </c>
      <c r="AO301" s="64" t="str">
        <f t="shared" si="267"/>
        <v>-</v>
      </c>
      <c r="AP301" s="64" t="str">
        <f t="shared" si="268"/>
        <v>-</v>
      </c>
      <c r="AQ301" s="64" t="str">
        <f t="shared" si="304"/>
        <v>-</v>
      </c>
      <c r="AR301" s="64" t="str">
        <f t="shared" si="269"/>
        <v>-</v>
      </c>
      <c r="AS301" s="57" t="str">
        <f t="shared" si="305"/>
        <v>-</v>
      </c>
      <c r="AT301" s="56">
        <f t="shared" si="325"/>
        <v>257</v>
      </c>
      <c r="AU301" s="64" t="str">
        <f t="shared" si="306"/>
        <v>-</v>
      </c>
      <c r="AV301" s="64" t="str">
        <f t="shared" si="270"/>
        <v>-</v>
      </c>
      <c r="AW301" s="64" t="str">
        <f t="shared" si="271"/>
        <v>-</v>
      </c>
      <c r="AX301" s="64" t="str">
        <f t="shared" si="272"/>
        <v>-</v>
      </c>
      <c r="AY301" s="64" t="str">
        <f t="shared" si="307"/>
        <v>-</v>
      </c>
      <c r="AZ301" s="64" t="str">
        <f t="shared" si="273"/>
        <v>-</v>
      </c>
      <c r="BA301" s="57" t="str">
        <f t="shared" si="308"/>
        <v>-</v>
      </c>
      <c r="BB301" s="56">
        <f t="shared" si="326"/>
        <v>257</v>
      </c>
      <c r="BC301" s="64" t="str">
        <f t="shared" si="309"/>
        <v>-</v>
      </c>
      <c r="BD301" s="64" t="str">
        <f t="shared" si="274"/>
        <v>-</v>
      </c>
      <c r="BE301" s="64" t="str">
        <f t="shared" si="275"/>
        <v>-</v>
      </c>
      <c r="BF301" s="64" t="str">
        <f t="shared" si="276"/>
        <v>-</v>
      </c>
      <c r="BG301" s="64" t="str">
        <f t="shared" si="310"/>
        <v>-</v>
      </c>
      <c r="BH301" s="64" t="str">
        <f t="shared" si="277"/>
        <v>-</v>
      </c>
      <c r="BI301" s="57" t="str">
        <f t="shared" si="311"/>
        <v>-</v>
      </c>
      <c r="BJ301" s="56">
        <f t="shared" si="327"/>
        <v>257</v>
      </c>
      <c r="BK301" s="64" t="str">
        <f t="shared" si="312"/>
        <v>-</v>
      </c>
      <c r="BL301" s="64" t="str">
        <f t="shared" si="278"/>
        <v>-</v>
      </c>
      <c r="BM301" s="64" t="str">
        <f t="shared" si="279"/>
        <v>-</v>
      </c>
      <c r="BN301" s="64" t="str">
        <f t="shared" si="280"/>
        <v>-</v>
      </c>
      <c r="BO301" s="64" t="str">
        <f t="shared" si="313"/>
        <v>-</v>
      </c>
      <c r="BP301" s="64" t="str">
        <f t="shared" si="281"/>
        <v>-</v>
      </c>
      <c r="BQ301" s="57" t="str">
        <f t="shared" si="314"/>
        <v>-</v>
      </c>
      <c r="BR301" s="56">
        <f t="shared" si="328"/>
        <v>257</v>
      </c>
      <c r="BS301" s="64" t="str">
        <f t="shared" si="315"/>
        <v>-</v>
      </c>
      <c r="BT301" s="64" t="str">
        <f t="shared" si="282"/>
        <v>-</v>
      </c>
      <c r="BU301" s="64" t="str">
        <f t="shared" si="283"/>
        <v>-</v>
      </c>
      <c r="BV301" s="64" t="str">
        <f t="shared" si="284"/>
        <v>-</v>
      </c>
      <c r="BW301" s="64" t="str">
        <f t="shared" si="316"/>
        <v>-</v>
      </c>
      <c r="BX301" s="64" t="str">
        <f t="shared" si="285"/>
        <v>-</v>
      </c>
      <c r="BY301" s="57" t="str">
        <f t="shared" si="317"/>
        <v>-</v>
      </c>
      <c r="BZ301" s="56">
        <f t="shared" si="329"/>
        <v>257</v>
      </c>
      <c r="CA301" s="64" t="str">
        <f t="shared" si="318"/>
        <v>-</v>
      </c>
      <c r="CB301" s="64" t="str">
        <f t="shared" si="286"/>
        <v>-</v>
      </c>
      <c r="CC301" s="64" t="str">
        <f t="shared" si="287"/>
        <v>-</v>
      </c>
      <c r="CD301" s="64" t="str">
        <f t="shared" si="288"/>
        <v>-</v>
      </c>
      <c r="CE301" s="64" t="str">
        <f t="shared" si="319"/>
        <v>-</v>
      </c>
      <c r="CF301" s="64" t="str">
        <f t="shared" si="289"/>
        <v>-</v>
      </c>
      <c r="CG301" s="57" t="str">
        <f t="shared" si="320"/>
        <v>-</v>
      </c>
      <c r="CH301" s="56">
        <f t="shared" si="330"/>
        <v>257</v>
      </c>
      <c r="CI301" s="64" t="str">
        <f t="shared" si="321"/>
        <v>-</v>
      </c>
      <c r="CJ301" s="64" t="str">
        <f t="shared" si="290"/>
        <v>-</v>
      </c>
      <c r="CK301" s="64" t="str">
        <f t="shared" si="291"/>
        <v>-</v>
      </c>
      <c r="CL301" s="64" t="str">
        <f t="shared" si="292"/>
        <v>-</v>
      </c>
      <c r="CM301" s="64" t="str">
        <f t="shared" si="322"/>
        <v>-</v>
      </c>
      <c r="CN301" s="64" t="str">
        <f t="shared" si="293"/>
        <v>-</v>
      </c>
      <c r="CO301" s="57" t="str">
        <f t="shared" si="323"/>
        <v>-</v>
      </c>
    </row>
    <row r="302" spans="3:93" ht="18" customHeight="1" x14ac:dyDescent="0.25">
      <c r="C302" s="299"/>
      <c r="D302" s="240"/>
      <c r="E302" s="64"/>
      <c r="F302" s="240"/>
      <c r="G302" s="62"/>
      <c r="H302" s="62"/>
      <c r="I302" s="62"/>
      <c r="J302" s="62"/>
      <c r="K302" s="62"/>
      <c r="L302" s="62"/>
      <c r="M302" s="62"/>
      <c r="N302" s="62"/>
      <c r="O302" s="56">
        <f t="shared" si="331"/>
        <v>258</v>
      </c>
      <c r="P302" s="64">
        <f t="shared" si="294"/>
        <v>0</v>
      </c>
      <c r="Q302" s="64" t="str">
        <f t="shared" ref="Q302:Q365" si="335">IFERROR(IF(P$39="-","-",IF(IF(R302+S302-P302&lt;$Q$24,S302-P302+R302,$Q$24)&lt;=0,0,IF(R302+S302-P302&lt;$Q$24,S302-P302+R302,$Q$24))),"-")</f>
        <v>-</v>
      </c>
      <c r="R302" s="64" t="str">
        <f t="shared" ref="R302:R365" si="336">IFERROR(IF(OR(P$39="-","-",INDEX($P$9:$T$18,MATCH(P$39,$O$9:$O$18,0),5)*S302&lt;=0),"-",INDEX($P$9:$T$18,MATCH(P$39,$O$9:$O$18,0),5)*S302),"-")</f>
        <v>-</v>
      </c>
      <c r="S302" s="64">
        <f t="shared" si="295"/>
        <v>0</v>
      </c>
      <c r="T302" s="64" t="str">
        <f t="shared" si="296"/>
        <v>-</v>
      </c>
      <c r="U302" s="57" t="str">
        <f t="shared" si="334"/>
        <v>Payoff</v>
      </c>
      <c r="V302" s="56">
        <f t="shared" si="332"/>
        <v>258</v>
      </c>
      <c r="W302" s="64">
        <f t="shared" si="297"/>
        <v>0</v>
      </c>
      <c r="X302" s="64" t="str">
        <f t="shared" ref="X302:X365" si="337">IFERROR(IF(W$39="-","-",IF(IF(Z302+AA302-W302&lt;$Q$24,AA302-W302+Z302,$Q$24)&lt;=0,0,IF(U302&lt;&gt;"Payoff",0,IF(Z302+AA302-W302&lt;$Q$24,AA302-W302+Z302,$Q$24)))),"-")</f>
        <v>-</v>
      </c>
      <c r="Y302" s="64">
        <f t="shared" ref="Y302:Y365" si="338">IFERROR(IF(W$39="-","-",IF(U302="Payoff",IF(SUM(Z302:AA302)-SUM(W302:X302)&lt;=0,0,IF(W302+X$42-IF(P302="-",0,P302)&gt;Z302+AA302,(Z302+AA302)-W302,X$42-IF(P302="-",0,P302))),0)),0)</f>
        <v>0</v>
      </c>
      <c r="Z302" s="64" t="str">
        <f t="shared" ref="Z302:Z365" si="339">IFERROR(IF(OR(W$39="-","-",INDEX($P$9:$T$18,MATCH(W$39,$O$9:$O$18,0),5)*AA302&lt;=0),"-",INDEX($P$9:$T$18,MATCH(W$39,$O$9:$O$18,0),5)*AA302),"-")</f>
        <v>-</v>
      </c>
      <c r="AA302" s="64" t="str">
        <f t="shared" si="298"/>
        <v>-</v>
      </c>
      <c r="AB302" s="64" t="str">
        <f t="shared" ref="AB302:AB365" si="340">IF(W$39="-","-",IFERROR(Z302+AA302-SUM(W302:Y302),"-"))</f>
        <v>-</v>
      </c>
      <c r="AC302" s="57" t="str">
        <f t="shared" si="299"/>
        <v>Payoff</v>
      </c>
      <c r="AD302" s="56">
        <f t="shared" si="333"/>
        <v>258</v>
      </c>
      <c r="AE302" s="64">
        <f t="shared" si="300"/>
        <v>0</v>
      </c>
      <c r="AF302" s="64" t="str">
        <f t="shared" ref="AF302:AF365" si="341">IFERROR(IF(AE$39="-","-",IF(IF(AH302+AI302-AE302&lt;$Q$24,AI302-AE302+AH302,$Q$24)&lt;=0,0,IF(AC302&lt;&gt;"Payoff",0,IF(AH302+AI302-AE302&lt;$Q$24,AI302-AE302+AH302,$Q$24)))),"-")</f>
        <v>-</v>
      </c>
      <c r="AG302" s="64">
        <f t="shared" ref="AG302:AG365" si="342">IFERROR(IF(AE$39="-","-",IF(AC302="Payoff",IF(SUM(AH302:AI302)-SUM(AE302:AF302)&lt;=0,0,IF(AE302+AF$42-IF(X302="-",0,X302)&gt;AH302+AI302,(AH302+AI302)-AE302,AF$42-IF(X302="-",0,X302))),0)),0)</f>
        <v>0</v>
      </c>
      <c r="AH302" s="64" t="str">
        <f t="shared" ref="AH302:AH365" si="343">IFERROR(IF(OR(AE$39="-","-",INDEX($P$9:$T$18,MATCH(AE$39,$O$9:$O$18,0),5)*AI302&lt;=0),"-",INDEX($P$9:$T$18,MATCH(AE$39,$O$9:$O$18,0),5)*AI302),"-")</f>
        <v>-</v>
      </c>
      <c r="AI302" s="64" t="str">
        <f t="shared" si="301"/>
        <v>-</v>
      </c>
      <c r="AJ302" s="64" t="str">
        <f t="shared" ref="AJ302:AJ365" si="344">IF(AE$39="-","-",IFERROR(AH302+AI302-SUM(AE302:AG302),"-"))</f>
        <v>-</v>
      </c>
      <c r="AK302" s="57" t="str">
        <f t="shared" si="302"/>
        <v>Payoff</v>
      </c>
      <c r="AL302" s="56">
        <f t="shared" si="324"/>
        <v>258</v>
      </c>
      <c r="AM302" s="64" t="str">
        <f t="shared" si="303"/>
        <v>-</v>
      </c>
      <c r="AN302" s="64" t="str">
        <f t="shared" ref="AN302:AN365" si="345">IFERROR(IF(AM$39="-","-",IF(IF(AP302+AQ302-AM302&lt;$Q$24,AQ302-AM302+AP302,$Q$24)&lt;=0,0,IF(AK302&lt;&gt;"Payoff",0,IF(AP302+AQ302-AM302&lt;$Q$24,AQ302-AM302+AP302,$Q$24)))),"-")</f>
        <v>-</v>
      </c>
      <c r="AO302" s="64" t="str">
        <f t="shared" ref="AO302:AO365" si="346">IFERROR(IF(AM$39="-","-",IF(AK302="Payoff",IF(SUM(AP302:AQ302)-SUM(AM302:AN302)&lt;=0,0,IF(AM302+AN$42-IF(AF302="-",0,AF302)&gt;AP302+AQ302,(AP302+AQ302)-AM302,AN$42-IF(AF302="-",0,AF302))),0)),0)</f>
        <v>-</v>
      </c>
      <c r="AP302" s="64" t="str">
        <f t="shared" ref="AP302:AP365" si="347">IFERROR(IF(OR(AM$39="-","-",INDEX($P$9:$T$18,MATCH(AM$39,$O$9:$O$18,0),5)*AQ302&lt;=0),"-",INDEX($P$9:$T$18,MATCH(AM$39,$O$9:$O$18,0),5)*AQ302),"-")</f>
        <v>-</v>
      </c>
      <c r="AQ302" s="64" t="str">
        <f t="shared" si="304"/>
        <v>-</v>
      </c>
      <c r="AR302" s="64" t="str">
        <f t="shared" ref="AR302:AR365" si="348">IF(AM$39="-","-",IFERROR(AP302+AQ302-SUM(AM302:AO302),"-"))</f>
        <v>-</v>
      </c>
      <c r="AS302" s="57" t="str">
        <f t="shared" si="305"/>
        <v>-</v>
      </c>
      <c r="AT302" s="56">
        <f t="shared" si="325"/>
        <v>258</v>
      </c>
      <c r="AU302" s="64" t="str">
        <f t="shared" si="306"/>
        <v>-</v>
      </c>
      <c r="AV302" s="64" t="str">
        <f t="shared" ref="AV302:AV365" si="349">IFERROR(IF(AU$39="-","-",IF(IF(AX302+AY302-AU302&lt;$Q$24,AY302-AU302+AX302,$Q$24)&lt;=0,0,IF(AS302&lt;&gt;"Payoff",0,IF(AX302+AY302-AU302&lt;$Q$24,AY302-AU302+AX302,$Q$24)))),"-")</f>
        <v>-</v>
      </c>
      <c r="AW302" s="64" t="str">
        <f t="shared" ref="AW302:AW365" si="350">IFERROR(IF(AU$39="-","-",IF(AS302="Payoff",IF(SUM(AX302:AY302)-SUM(AU302:AV302)&lt;=0,0,IF(AU302+AV$42-IF(AN302="-",0,AN302)&gt;AX302+AY302,(AX302+AY302)-AU302,AV$42-IF(AN302="-",0,AN302))),0)),0)</f>
        <v>-</v>
      </c>
      <c r="AX302" s="64" t="str">
        <f t="shared" ref="AX302:AX365" si="351">IFERROR(IF(OR(AU$39="-","-",INDEX($P$9:$T$18,MATCH(AU$39,$O$9:$O$18,0),5)*AY302&lt;=0),"-",INDEX($P$9:$T$18,MATCH(AU$39,$O$9:$O$18,0),5)*AY302),"-")</f>
        <v>-</v>
      </c>
      <c r="AY302" s="64" t="str">
        <f t="shared" si="307"/>
        <v>-</v>
      </c>
      <c r="AZ302" s="64" t="str">
        <f t="shared" ref="AZ302:AZ365" si="352">IF(AU$39="-","-",IFERROR(AX302+AY302-SUM(AU302:AW302),"-"))</f>
        <v>-</v>
      </c>
      <c r="BA302" s="57" t="str">
        <f t="shared" si="308"/>
        <v>-</v>
      </c>
      <c r="BB302" s="56">
        <f t="shared" si="326"/>
        <v>258</v>
      </c>
      <c r="BC302" s="64" t="str">
        <f t="shared" si="309"/>
        <v>-</v>
      </c>
      <c r="BD302" s="64" t="str">
        <f t="shared" ref="BD302:BD365" si="353">IFERROR(IF(BC$39="-","-",IF(IF(BF302+BG302-BC302&lt;$Q$24,BG302-BC302+BF302,$Q$24)&lt;=0,0,IF(BA302&lt;&gt;"Payoff",0,IF(BF302+BG302-BC302&lt;$Q$24,BG302-BC302+BF302,$Q$24)))),"-")</f>
        <v>-</v>
      </c>
      <c r="BE302" s="64" t="str">
        <f t="shared" ref="BE302:BE365" si="354">IFERROR(IF(BC$39="-","-",IF(BA302="Payoff",IF(SUM(BF302:BG302)-SUM(BC302:BD302)&lt;=0,0,IF(BC302+BD$42-IF(AV302="-",0,AV302)&gt;BF302+BG302,(BF302+BG302)-BC302,BD$42-IF(AV302="-",0,AV302))),0)),0)</f>
        <v>-</v>
      </c>
      <c r="BF302" s="64" t="str">
        <f t="shared" ref="BF302:BF365" si="355">IFERROR(IF(OR(BC$39="-","-",INDEX($P$9:$T$18,MATCH(BC$39,$O$9:$O$18,0),5)*BG302&lt;=0),"-",INDEX($P$9:$T$18,MATCH(BC$39,$O$9:$O$18,0),5)*BG302),"-")</f>
        <v>-</v>
      </c>
      <c r="BG302" s="64" t="str">
        <f t="shared" si="310"/>
        <v>-</v>
      </c>
      <c r="BH302" s="64" t="str">
        <f t="shared" ref="BH302:BH365" si="356">IF(BC$39="-","-",IFERROR(BF302+BG302-SUM(BC302:BE302),"-"))</f>
        <v>-</v>
      </c>
      <c r="BI302" s="57" t="str">
        <f t="shared" si="311"/>
        <v>-</v>
      </c>
      <c r="BJ302" s="56">
        <f t="shared" si="327"/>
        <v>258</v>
      </c>
      <c r="BK302" s="64" t="str">
        <f t="shared" si="312"/>
        <v>-</v>
      </c>
      <c r="BL302" s="64" t="str">
        <f t="shared" ref="BL302:BL365" si="357">IFERROR(IF(BK$39="-","-",IF(IF(BN302+BO302-BK302&lt;$Q$24,BO302-BK302+BN302,$Q$24)&lt;=0,0,IF(BI302&lt;&gt;"Payoff",0,IF(BN302+BO302-BK302&lt;$Q$24,BO302-BK302+BN302,$Q$24)))),"-")</f>
        <v>-</v>
      </c>
      <c r="BM302" s="64" t="str">
        <f t="shared" ref="BM302:BM365" si="358">IFERROR(IF(BK$39="-","-",IF(BI302="Payoff",IF(SUM(BN302:BO302)-SUM(BK302:BL302)&lt;=0,0,IF(BK302+BL$42-IF(BD302="-",0,BD302)&gt;BN302+BO302,(BN302+BO302)-BK302,BL$42-IF(BD302="-",0,BD302))),0)),0)</f>
        <v>-</v>
      </c>
      <c r="BN302" s="64" t="str">
        <f t="shared" ref="BN302:BN365" si="359">IFERROR(IF(OR(BK$39="-","-",INDEX($P$9:$T$18,MATCH(BK$39,$O$9:$O$18,0),5)*BO302&lt;=0),"-",INDEX($P$9:$T$18,MATCH(BK$39,$O$9:$O$18,0),5)*BO302),"-")</f>
        <v>-</v>
      </c>
      <c r="BO302" s="64" t="str">
        <f t="shared" si="313"/>
        <v>-</v>
      </c>
      <c r="BP302" s="64" t="str">
        <f t="shared" ref="BP302:BP365" si="360">IF(BK$39="-","-",IFERROR(BN302+BO302-SUM(BK302:BM302),"-"))</f>
        <v>-</v>
      </c>
      <c r="BQ302" s="57" t="str">
        <f t="shared" si="314"/>
        <v>-</v>
      </c>
      <c r="BR302" s="56">
        <f t="shared" si="328"/>
        <v>258</v>
      </c>
      <c r="BS302" s="64" t="str">
        <f t="shared" si="315"/>
        <v>-</v>
      </c>
      <c r="BT302" s="64" t="str">
        <f t="shared" ref="BT302:BT365" si="361">IFERROR(IF(BS$39="-","-",IF(IF(BV302+BW302-BS302&lt;$Q$24,BW302-BS302+BV302,$Q$24)&lt;=0,0,IF(BQ302&lt;&gt;"Payoff",0,IF(BV302+BW302-BS302&lt;$Q$24,BW302-BS302+BV302,$Q$24)))),"-")</f>
        <v>-</v>
      </c>
      <c r="BU302" s="64" t="str">
        <f t="shared" ref="BU302:BU365" si="362">IFERROR(IF(BS$39="-","-",IF(BQ302="Payoff",IF(SUM(BV302:BW302)-SUM(BS302:BT302)&lt;=0,0,IF(BS302+BT$42-IF(BL302="-",0,BL302)&gt;BV302+BW302,(BV302+BW302)-BS302,BT$42-IF(BL302="-",0,BL302))),0)),0)</f>
        <v>-</v>
      </c>
      <c r="BV302" s="64" t="str">
        <f t="shared" ref="BV302:BV365" si="363">IFERROR(IF(OR(BS$39="-","-",INDEX($P$9:$T$18,MATCH(BS$39,$O$9:$O$18,0),5)*BW302&lt;=0),"-",INDEX($P$9:$T$18,MATCH(BS$39,$O$9:$O$18,0),5)*BW302),"-")</f>
        <v>-</v>
      </c>
      <c r="BW302" s="64" t="str">
        <f t="shared" si="316"/>
        <v>-</v>
      </c>
      <c r="BX302" s="64" t="str">
        <f t="shared" ref="BX302:BX365" si="364">IF(BS$39="-","-",IFERROR(BV302+BW302-SUM(BS302:BU302),"-"))</f>
        <v>-</v>
      </c>
      <c r="BY302" s="57" t="str">
        <f t="shared" si="317"/>
        <v>-</v>
      </c>
      <c r="BZ302" s="56">
        <f t="shared" si="329"/>
        <v>258</v>
      </c>
      <c r="CA302" s="64" t="str">
        <f t="shared" si="318"/>
        <v>-</v>
      </c>
      <c r="CB302" s="64" t="str">
        <f t="shared" ref="CB302:CB365" si="365">IFERROR(IF(CA$39="-","-",IF(IF(CD302+CE302-CA302&lt;$Q$24,CE302-CA302+CD302,$Q$24)&lt;=0,0,IF(BY302&lt;&gt;"Payoff",0,IF(CD302+CE302-CA302&lt;$Q$24,CE302-CA302+CD302,$Q$24)))),"-")</f>
        <v>-</v>
      </c>
      <c r="CC302" s="64" t="str">
        <f t="shared" ref="CC302:CC365" si="366">IFERROR(IF(CA$39="-","-",IF(BY302="Payoff",IF(SUM(CD302:CE302)-SUM(CA302:CB302)&lt;=0,0,IF(CA302+CB$42-IF(BT302="-",0,BT302)&gt;CD302+CE302,(CD302+CE302)-CA302,CB$42-IF(BT302="-",0,BT302))),0)),0)</f>
        <v>-</v>
      </c>
      <c r="CD302" s="64" t="str">
        <f t="shared" ref="CD302:CD365" si="367">IFERROR(IF(OR(CA$39="-","-",INDEX($P$9:$T$18,MATCH(CA$39,$O$9:$O$18,0),5)*CE302&lt;=0),"-",INDEX($P$9:$T$18,MATCH(CA$39,$O$9:$O$18,0),5)*CE302),"-")</f>
        <v>-</v>
      </c>
      <c r="CE302" s="64" t="str">
        <f t="shared" si="319"/>
        <v>-</v>
      </c>
      <c r="CF302" s="64" t="str">
        <f t="shared" ref="CF302:CF365" si="368">IF(CA$39="-","-",IFERROR(CD302+CE302-SUM(CA302:CC302),"-"))</f>
        <v>-</v>
      </c>
      <c r="CG302" s="57" t="str">
        <f t="shared" si="320"/>
        <v>-</v>
      </c>
      <c r="CH302" s="56">
        <f t="shared" si="330"/>
        <v>258</v>
      </c>
      <c r="CI302" s="64" t="str">
        <f t="shared" si="321"/>
        <v>-</v>
      </c>
      <c r="CJ302" s="64" t="str">
        <f t="shared" ref="CJ302:CJ365" si="369">IFERROR(IF(CI$39="-","-",IF(IF(CL302+CM302-CI302&lt;$Q$24,CM302-CI302+CL302,$Q$24)&lt;=0,0,IF(CG302&lt;&gt;"Payoff",0,IF(CL302+CM302-CI302&lt;$Q$24,CM302-CI302+CL302,$Q$24)))),"-")</f>
        <v>-</v>
      </c>
      <c r="CK302" s="64" t="str">
        <f t="shared" ref="CK302:CK365" si="370">IFERROR(IF(CI$39="-","-",IF(CG302="Payoff",IF(SUM(CL302:CM302)-SUM(CI302:CJ302)&lt;=0,0,IF(CI302+CJ$42-IF(CB302="-",0,CB302)&gt;CL302+CM302,(CL302+CM302)-CI302,CJ$42-IF(CB302="-",0,CB302))),0)),0)</f>
        <v>-</v>
      </c>
      <c r="CL302" s="64" t="str">
        <f t="shared" ref="CL302:CL365" si="371">IFERROR(IF(OR(CI$39="-","-",INDEX($P$9:$T$18,MATCH(CI$39,$O$9:$O$18,0),5)*CM302&lt;=0),"-",INDEX($P$9:$T$18,MATCH(CI$39,$O$9:$O$18,0),5)*CM302),"-")</f>
        <v>-</v>
      </c>
      <c r="CM302" s="64" t="str">
        <f t="shared" si="322"/>
        <v>-</v>
      </c>
      <c r="CN302" s="64" t="str">
        <f t="shared" ref="CN302:CN365" si="372">IF(CI$39="-","-",IFERROR(CL302+CM302-SUM(CI302:CK302),"-"))</f>
        <v>-</v>
      </c>
      <c r="CO302" s="57" t="str">
        <f t="shared" si="323"/>
        <v>-</v>
      </c>
    </row>
    <row r="303" spans="3:93" ht="18" customHeight="1" x14ac:dyDescent="0.25">
      <c r="C303" s="299"/>
      <c r="D303" s="240"/>
      <c r="E303" s="64"/>
      <c r="F303" s="240"/>
      <c r="G303" s="62"/>
      <c r="H303" s="62"/>
      <c r="I303" s="62"/>
      <c r="J303" s="62"/>
      <c r="K303" s="62"/>
      <c r="L303" s="62"/>
      <c r="M303" s="62"/>
      <c r="N303" s="62"/>
      <c r="O303" s="56">
        <f t="shared" si="331"/>
        <v>259</v>
      </c>
      <c r="P303" s="64">
        <f t="shared" ref="P303:P366" si="373">IFERROR(IF(P$39="-","-",IF(SUM(R303:S303)&lt;=0,0,IF(SUM(R303,S303)-SUM(P302)&lt;=0,SUM(R303,S303),P302))),"-")</f>
        <v>0</v>
      </c>
      <c r="Q303" s="64" t="str">
        <f t="shared" si="335"/>
        <v>-</v>
      </c>
      <c r="R303" s="64" t="str">
        <f t="shared" si="336"/>
        <v>-</v>
      </c>
      <c r="S303" s="64">
        <f t="shared" ref="S303:S366" si="374">IF(P$39="-","-",IFERROR(S302-Q302-P302+R302,0))</f>
        <v>0</v>
      </c>
      <c r="T303" s="64" t="str">
        <f t="shared" ref="T303:T366" si="375">IF(P$39="-","-",IFERROR(R303+S303-SUM(P303:Q303),"-"))</f>
        <v>-</v>
      </c>
      <c r="U303" s="57" t="str">
        <f t="shared" si="334"/>
        <v>Payoff</v>
      </c>
      <c r="V303" s="56">
        <f t="shared" si="332"/>
        <v>259</v>
      </c>
      <c r="W303" s="64">
        <f t="shared" ref="W303:W366" si="376">IFERROR(IF(W$39="-","-",IF(SUM(Z303,AA303)&lt;=0,0,IF(SUM(Z302,AA302)-SUM(W302)&lt;=0,SUM(Z302,AA302),W302))),"-")</f>
        <v>0</v>
      </c>
      <c r="X303" s="64" t="str">
        <f t="shared" si="337"/>
        <v>-</v>
      </c>
      <c r="Y303" s="64">
        <f t="shared" si="338"/>
        <v>0</v>
      </c>
      <c r="Z303" s="64" t="str">
        <f t="shared" si="339"/>
        <v>-</v>
      </c>
      <c r="AA303" s="64" t="str">
        <f t="shared" ref="AA303:AA366" si="377">IF(W$39="-","-",AB302)</f>
        <v>-</v>
      </c>
      <c r="AB303" s="64" t="str">
        <f t="shared" si="340"/>
        <v>-</v>
      </c>
      <c r="AC303" s="57" t="str">
        <f t="shared" ref="AC303:AC366" si="378">IF(W$39="-","-",IF(OR(AC302="Payoff",AB303=0,AB303&lt;0,AB303="-"),"Payoff","-"))</f>
        <v>Payoff</v>
      </c>
      <c r="AD303" s="56">
        <f t="shared" si="333"/>
        <v>259</v>
      </c>
      <c r="AE303" s="64">
        <f t="shared" ref="AE303:AE366" si="379">IFERROR(IF(AE$39="-","-",IF(SUM(AH303,AI303)&lt;=0,0,IF(SUM(AH302,AI302)-SUM(AE302)&lt;=0,SUM(AH302,AI302),AE302))),"-")</f>
        <v>0</v>
      </c>
      <c r="AF303" s="64" t="str">
        <f t="shared" si="341"/>
        <v>-</v>
      </c>
      <c r="AG303" s="64">
        <f t="shared" si="342"/>
        <v>0</v>
      </c>
      <c r="AH303" s="64" t="str">
        <f t="shared" si="343"/>
        <v>-</v>
      </c>
      <c r="AI303" s="64" t="str">
        <f t="shared" ref="AI303:AI366" si="380">IF(AE$39="-","-",AJ302)</f>
        <v>-</v>
      </c>
      <c r="AJ303" s="64" t="str">
        <f t="shared" si="344"/>
        <v>-</v>
      </c>
      <c r="AK303" s="57" t="str">
        <f t="shared" ref="AK303:AK366" si="381">IF(AE$39="-","-",IF(OR(AK302="Payoff",AJ303=0,AJ303&lt;0,AJ303="-"),"Payoff","-"))</f>
        <v>Payoff</v>
      </c>
      <c r="AL303" s="56">
        <f t="shared" si="324"/>
        <v>259</v>
      </c>
      <c r="AM303" s="64" t="str">
        <f t="shared" ref="AM303:AM366" si="382">IFERROR(IF(AM$39="-","-",IF(SUM(AP303,AQ303)&lt;=0,0,IF(SUM(AP302,AQ302)-SUM(AM302)&lt;=0,SUM(AP302,AQ302),AM302))),"-")</f>
        <v>-</v>
      </c>
      <c r="AN303" s="64" t="str">
        <f t="shared" si="345"/>
        <v>-</v>
      </c>
      <c r="AO303" s="64" t="str">
        <f t="shared" si="346"/>
        <v>-</v>
      </c>
      <c r="AP303" s="64" t="str">
        <f t="shared" si="347"/>
        <v>-</v>
      </c>
      <c r="AQ303" s="64" t="str">
        <f t="shared" ref="AQ303:AQ366" si="383">IF(AM$39="-","-",AR302)</f>
        <v>-</v>
      </c>
      <c r="AR303" s="64" t="str">
        <f t="shared" si="348"/>
        <v>-</v>
      </c>
      <c r="AS303" s="57" t="str">
        <f t="shared" ref="AS303:AS366" si="384">IF(AM$39="-","-",IF(OR(AS302="Payoff",AR303=0,AR303&lt;0,AR303="-"),"Payoff","-"))</f>
        <v>-</v>
      </c>
      <c r="AT303" s="56">
        <f t="shared" si="325"/>
        <v>259</v>
      </c>
      <c r="AU303" s="64" t="str">
        <f t="shared" ref="AU303:AU366" si="385">IFERROR(IF(AU$39="-","-",IF(SUM(AX303,AY303)&lt;=0,0,IF(SUM(AX302,AY302)-SUM(AU302)&lt;=0,SUM(AX302,AY302),AU302))),"-")</f>
        <v>-</v>
      </c>
      <c r="AV303" s="64" t="str">
        <f t="shared" si="349"/>
        <v>-</v>
      </c>
      <c r="AW303" s="64" t="str">
        <f t="shared" si="350"/>
        <v>-</v>
      </c>
      <c r="AX303" s="64" t="str">
        <f t="shared" si="351"/>
        <v>-</v>
      </c>
      <c r="AY303" s="64" t="str">
        <f t="shared" ref="AY303:AY366" si="386">IF(AU$39="-","-",AZ302)</f>
        <v>-</v>
      </c>
      <c r="AZ303" s="64" t="str">
        <f t="shared" si="352"/>
        <v>-</v>
      </c>
      <c r="BA303" s="57" t="str">
        <f t="shared" ref="BA303:BA366" si="387">IF(AU$39="-","-",IF(OR(BA302="Payoff",AZ303=0,AZ303&lt;0,AZ303="-"),"Payoff","-"))</f>
        <v>-</v>
      </c>
      <c r="BB303" s="56">
        <f t="shared" si="326"/>
        <v>259</v>
      </c>
      <c r="BC303" s="64" t="str">
        <f t="shared" ref="BC303:BC366" si="388">IFERROR(IF(BC$39="-","-",IF(SUM(BF303,BG303)&lt;=0,0,IF(SUM(BF302,BG302)-SUM(BC302)&lt;=0,SUM(BF302,BG302),BC302))),"-")</f>
        <v>-</v>
      </c>
      <c r="BD303" s="64" t="str">
        <f t="shared" si="353"/>
        <v>-</v>
      </c>
      <c r="BE303" s="64" t="str">
        <f t="shared" si="354"/>
        <v>-</v>
      </c>
      <c r="BF303" s="64" t="str">
        <f t="shared" si="355"/>
        <v>-</v>
      </c>
      <c r="BG303" s="64" t="str">
        <f t="shared" ref="BG303:BG366" si="389">IF(BC$39="-","-",BH302)</f>
        <v>-</v>
      </c>
      <c r="BH303" s="64" t="str">
        <f t="shared" si="356"/>
        <v>-</v>
      </c>
      <c r="BI303" s="57" t="str">
        <f t="shared" ref="BI303:BI366" si="390">IF(BC$39="-","-",IF(OR(BI302="Payoff",BH303=0,BH303&lt;0,BH303="-"),"Payoff","-"))</f>
        <v>-</v>
      </c>
      <c r="BJ303" s="56">
        <f t="shared" si="327"/>
        <v>259</v>
      </c>
      <c r="BK303" s="64" t="str">
        <f t="shared" ref="BK303:BK366" si="391">IFERROR(IF(BK$39="-","-",IF(SUM(BN303,BO303)&lt;=0,0,IF(SUM(BN302,BO302)-SUM(BK302)&lt;=0,SUM(BN302,BO302),BK302))),"-")</f>
        <v>-</v>
      </c>
      <c r="BL303" s="64" t="str">
        <f t="shared" si="357"/>
        <v>-</v>
      </c>
      <c r="BM303" s="64" t="str">
        <f t="shared" si="358"/>
        <v>-</v>
      </c>
      <c r="BN303" s="64" t="str">
        <f t="shared" si="359"/>
        <v>-</v>
      </c>
      <c r="BO303" s="64" t="str">
        <f t="shared" ref="BO303:BO366" si="392">IF(BK$39="-","-",BP302)</f>
        <v>-</v>
      </c>
      <c r="BP303" s="64" t="str">
        <f t="shared" si="360"/>
        <v>-</v>
      </c>
      <c r="BQ303" s="57" t="str">
        <f t="shared" ref="BQ303:BQ366" si="393">IF(BK$39="-","-",IF(OR(BQ302="Payoff",BP303=0,BP303&lt;0,BP303="-"),"Payoff","-"))</f>
        <v>-</v>
      </c>
      <c r="BR303" s="56">
        <f t="shared" si="328"/>
        <v>259</v>
      </c>
      <c r="BS303" s="64" t="str">
        <f t="shared" ref="BS303:BS366" si="394">IFERROR(IF(BS$39="-","-",IF(SUM(BV303,BW303)&lt;=0,0,IF(SUM(BV302,BW302)-SUM(BS302)&lt;=0,SUM(BV302,BW302),BS302))),"-")</f>
        <v>-</v>
      </c>
      <c r="BT303" s="64" t="str">
        <f t="shared" si="361"/>
        <v>-</v>
      </c>
      <c r="BU303" s="64" t="str">
        <f t="shared" si="362"/>
        <v>-</v>
      </c>
      <c r="BV303" s="64" t="str">
        <f t="shared" si="363"/>
        <v>-</v>
      </c>
      <c r="BW303" s="64" t="str">
        <f t="shared" ref="BW303:BW366" si="395">IF(BS$39="-","-",BX302)</f>
        <v>-</v>
      </c>
      <c r="BX303" s="64" t="str">
        <f t="shared" si="364"/>
        <v>-</v>
      </c>
      <c r="BY303" s="57" t="str">
        <f t="shared" ref="BY303:BY366" si="396">IF(BS$39="-","-",IF(OR(BY302="Payoff",BX303=0,BX303&lt;0,BX303="-"),"Payoff","-"))</f>
        <v>-</v>
      </c>
      <c r="BZ303" s="56">
        <f t="shared" si="329"/>
        <v>259</v>
      </c>
      <c r="CA303" s="64" t="str">
        <f t="shared" ref="CA303:CA366" si="397">IFERROR(IF(CA$39="-","-",IF(SUM(CD303,CE303)&lt;=0,0,IF(SUM(CD302,CE302)-SUM(CA302)&lt;=0,SUM(CD302,CE302),CA302))),"-")</f>
        <v>-</v>
      </c>
      <c r="CB303" s="64" t="str">
        <f t="shared" si="365"/>
        <v>-</v>
      </c>
      <c r="CC303" s="64" t="str">
        <f t="shared" si="366"/>
        <v>-</v>
      </c>
      <c r="CD303" s="64" t="str">
        <f t="shared" si="367"/>
        <v>-</v>
      </c>
      <c r="CE303" s="64" t="str">
        <f t="shared" ref="CE303:CE366" si="398">IF(CA$39="-","-",CF302)</f>
        <v>-</v>
      </c>
      <c r="CF303" s="64" t="str">
        <f t="shared" si="368"/>
        <v>-</v>
      </c>
      <c r="CG303" s="57" t="str">
        <f t="shared" ref="CG303:CG366" si="399">IF(CA$39="-","-",IF(OR(CG302="Payoff",CF303=0,CF303&lt;0,CF303="-"),"Payoff","-"))</f>
        <v>-</v>
      </c>
      <c r="CH303" s="56">
        <f t="shared" si="330"/>
        <v>259</v>
      </c>
      <c r="CI303" s="64" t="str">
        <f t="shared" ref="CI303:CI366" si="400">IFERROR(IF(CI$39="-","-",IF(SUM(CL303,CM303)&lt;=0,0,IF(SUM(CL302,CM302)-SUM(CI302)&lt;=0,SUM(CL302,CM302),CI302))),"-")</f>
        <v>-</v>
      </c>
      <c r="CJ303" s="64" t="str">
        <f t="shared" si="369"/>
        <v>-</v>
      </c>
      <c r="CK303" s="64" t="str">
        <f t="shared" si="370"/>
        <v>-</v>
      </c>
      <c r="CL303" s="64" t="str">
        <f t="shared" si="371"/>
        <v>-</v>
      </c>
      <c r="CM303" s="64" t="str">
        <f t="shared" ref="CM303:CM366" si="401">IF(CI$39="-","-",CN302)</f>
        <v>-</v>
      </c>
      <c r="CN303" s="64" t="str">
        <f t="shared" si="372"/>
        <v>-</v>
      </c>
      <c r="CO303" s="57" t="str">
        <f t="shared" ref="CO303:CO366" si="402">IF(CI$39="-","-",IF(OR(CO302="Payoff",CN303=0,CN303&lt;0,CN303="-"),"Payoff","-"))</f>
        <v>-</v>
      </c>
    </row>
    <row r="304" spans="3:93" ht="18" customHeight="1" x14ac:dyDescent="0.25">
      <c r="C304" s="299"/>
      <c r="D304" s="240"/>
      <c r="E304" s="64"/>
      <c r="F304" s="240"/>
      <c r="G304" s="62"/>
      <c r="H304" s="62"/>
      <c r="I304" s="62"/>
      <c r="J304" s="62"/>
      <c r="K304" s="62"/>
      <c r="L304" s="62"/>
      <c r="M304" s="62"/>
      <c r="N304" s="62"/>
      <c r="O304" s="56">
        <f t="shared" si="331"/>
        <v>260</v>
      </c>
      <c r="P304" s="64">
        <f t="shared" si="373"/>
        <v>0</v>
      </c>
      <c r="Q304" s="64" t="str">
        <f t="shared" si="335"/>
        <v>-</v>
      </c>
      <c r="R304" s="64" t="str">
        <f t="shared" si="336"/>
        <v>-</v>
      </c>
      <c r="S304" s="64">
        <f t="shared" si="374"/>
        <v>0</v>
      </c>
      <c r="T304" s="64" t="str">
        <f t="shared" si="375"/>
        <v>-</v>
      </c>
      <c r="U304" s="57" t="str">
        <f t="shared" si="334"/>
        <v>Payoff</v>
      </c>
      <c r="V304" s="56">
        <f t="shared" si="332"/>
        <v>260</v>
      </c>
      <c r="W304" s="64">
        <f t="shared" si="376"/>
        <v>0</v>
      </c>
      <c r="X304" s="64" t="str">
        <f t="shared" si="337"/>
        <v>-</v>
      </c>
      <c r="Y304" s="64">
        <f t="shared" si="338"/>
        <v>0</v>
      </c>
      <c r="Z304" s="64" t="str">
        <f t="shared" si="339"/>
        <v>-</v>
      </c>
      <c r="AA304" s="64" t="str">
        <f t="shared" si="377"/>
        <v>-</v>
      </c>
      <c r="AB304" s="64" t="str">
        <f t="shared" si="340"/>
        <v>-</v>
      </c>
      <c r="AC304" s="57" t="str">
        <f t="shared" si="378"/>
        <v>Payoff</v>
      </c>
      <c r="AD304" s="56">
        <f t="shared" si="333"/>
        <v>260</v>
      </c>
      <c r="AE304" s="64">
        <f t="shared" si="379"/>
        <v>0</v>
      </c>
      <c r="AF304" s="64" t="str">
        <f t="shared" si="341"/>
        <v>-</v>
      </c>
      <c r="AG304" s="64">
        <f t="shared" si="342"/>
        <v>0</v>
      </c>
      <c r="AH304" s="64" t="str">
        <f t="shared" si="343"/>
        <v>-</v>
      </c>
      <c r="AI304" s="64" t="str">
        <f t="shared" si="380"/>
        <v>-</v>
      </c>
      <c r="AJ304" s="64" t="str">
        <f t="shared" si="344"/>
        <v>-</v>
      </c>
      <c r="AK304" s="57" t="str">
        <f t="shared" si="381"/>
        <v>Payoff</v>
      </c>
      <c r="AL304" s="56">
        <f t="shared" si="324"/>
        <v>260</v>
      </c>
      <c r="AM304" s="64" t="str">
        <f t="shared" si="382"/>
        <v>-</v>
      </c>
      <c r="AN304" s="64" t="str">
        <f t="shared" si="345"/>
        <v>-</v>
      </c>
      <c r="AO304" s="64" t="str">
        <f t="shared" si="346"/>
        <v>-</v>
      </c>
      <c r="AP304" s="64" t="str">
        <f t="shared" si="347"/>
        <v>-</v>
      </c>
      <c r="AQ304" s="64" t="str">
        <f t="shared" si="383"/>
        <v>-</v>
      </c>
      <c r="AR304" s="64" t="str">
        <f t="shared" si="348"/>
        <v>-</v>
      </c>
      <c r="AS304" s="57" t="str">
        <f t="shared" si="384"/>
        <v>-</v>
      </c>
      <c r="AT304" s="56">
        <f t="shared" si="325"/>
        <v>260</v>
      </c>
      <c r="AU304" s="64" t="str">
        <f t="shared" si="385"/>
        <v>-</v>
      </c>
      <c r="AV304" s="64" t="str">
        <f t="shared" si="349"/>
        <v>-</v>
      </c>
      <c r="AW304" s="64" t="str">
        <f t="shared" si="350"/>
        <v>-</v>
      </c>
      <c r="AX304" s="64" t="str">
        <f t="shared" si="351"/>
        <v>-</v>
      </c>
      <c r="AY304" s="64" t="str">
        <f t="shared" si="386"/>
        <v>-</v>
      </c>
      <c r="AZ304" s="64" t="str">
        <f t="shared" si="352"/>
        <v>-</v>
      </c>
      <c r="BA304" s="57" t="str">
        <f t="shared" si="387"/>
        <v>-</v>
      </c>
      <c r="BB304" s="56">
        <f t="shared" si="326"/>
        <v>260</v>
      </c>
      <c r="BC304" s="64" t="str">
        <f t="shared" si="388"/>
        <v>-</v>
      </c>
      <c r="BD304" s="64" t="str">
        <f t="shared" si="353"/>
        <v>-</v>
      </c>
      <c r="BE304" s="64" t="str">
        <f t="shared" si="354"/>
        <v>-</v>
      </c>
      <c r="BF304" s="64" t="str">
        <f t="shared" si="355"/>
        <v>-</v>
      </c>
      <c r="BG304" s="64" t="str">
        <f t="shared" si="389"/>
        <v>-</v>
      </c>
      <c r="BH304" s="64" t="str">
        <f t="shared" si="356"/>
        <v>-</v>
      </c>
      <c r="BI304" s="57" t="str">
        <f t="shared" si="390"/>
        <v>-</v>
      </c>
      <c r="BJ304" s="56">
        <f t="shared" si="327"/>
        <v>260</v>
      </c>
      <c r="BK304" s="64" t="str">
        <f t="shared" si="391"/>
        <v>-</v>
      </c>
      <c r="BL304" s="64" t="str">
        <f t="shared" si="357"/>
        <v>-</v>
      </c>
      <c r="BM304" s="64" t="str">
        <f t="shared" si="358"/>
        <v>-</v>
      </c>
      <c r="BN304" s="64" t="str">
        <f t="shared" si="359"/>
        <v>-</v>
      </c>
      <c r="BO304" s="64" t="str">
        <f t="shared" si="392"/>
        <v>-</v>
      </c>
      <c r="BP304" s="64" t="str">
        <f t="shared" si="360"/>
        <v>-</v>
      </c>
      <c r="BQ304" s="57" t="str">
        <f t="shared" si="393"/>
        <v>-</v>
      </c>
      <c r="BR304" s="56">
        <f t="shared" si="328"/>
        <v>260</v>
      </c>
      <c r="BS304" s="64" t="str">
        <f t="shared" si="394"/>
        <v>-</v>
      </c>
      <c r="BT304" s="64" t="str">
        <f t="shared" si="361"/>
        <v>-</v>
      </c>
      <c r="BU304" s="64" t="str">
        <f t="shared" si="362"/>
        <v>-</v>
      </c>
      <c r="BV304" s="64" t="str">
        <f t="shared" si="363"/>
        <v>-</v>
      </c>
      <c r="BW304" s="64" t="str">
        <f t="shared" si="395"/>
        <v>-</v>
      </c>
      <c r="BX304" s="64" t="str">
        <f t="shared" si="364"/>
        <v>-</v>
      </c>
      <c r="BY304" s="57" t="str">
        <f t="shared" si="396"/>
        <v>-</v>
      </c>
      <c r="BZ304" s="56">
        <f t="shared" si="329"/>
        <v>260</v>
      </c>
      <c r="CA304" s="64" t="str">
        <f t="shared" si="397"/>
        <v>-</v>
      </c>
      <c r="CB304" s="64" t="str">
        <f t="shared" si="365"/>
        <v>-</v>
      </c>
      <c r="CC304" s="64" t="str">
        <f t="shared" si="366"/>
        <v>-</v>
      </c>
      <c r="CD304" s="64" t="str">
        <f t="shared" si="367"/>
        <v>-</v>
      </c>
      <c r="CE304" s="64" t="str">
        <f t="shared" si="398"/>
        <v>-</v>
      </c>
      <c r="CF304" s="64" t="str">
        <f t="shared" si="368"/>
        <v>-</v>
      </c>
      <c r="CG304" s="57" t="str">
        <f t="shared" si="399"/>
        <v>-</v>
      </c>
      <c r="CH304" s="56">
        <f t="shared" si="330"/>
        <v>260</v>
      </c>
      <c r="CI304" s="64" t="str">
        <f t="shared" si="400"/>
        <v>-</v>
      </c>
      <c r="CJ304" s="64" t="str">
        <f t="shared" si="369"/>
        <v>-</v>
      </c>
      <c r="CK304" s="64" t="str">
        <f t="shared" si="370"/>
        <v>-</v>
      </c>
      <c r="CL304" s="64" t="str">
        <f t="shared" si="371"/>
        <v>-</v>
      </c>
      <c r="CM304" s="64" t="str">
        <f t="shared" si="401"/>
        <v>-</v>
      </c>
      <c r="CN304" s="64" t="str">
        <f t="shared" si="372"/>
        <v>-</v>
      </c>
      <c r="CO304" s="57" t="str">
        <f t="shared" si="402"/>
        <v>-</v>
      </c>
    </row>
    <row r="305" spans="3:93" ht="18" customHeight="1" x14ac:dyDescent="0.25">
      <c r="C305" s="299"/>
      <c r="D305" s="240"/>
      <c r="E305" s="64"/>
      <c r="F305" s="240"/>
      <c r="G305" s="62"/>
      <c r="H305" s="62"/>
      <c r="I305" s="62"/>
      <c r="J305" s="62"/>
      <c r="K305" s="62"/>
      <c r="L305" s="62"/>
      <c r="M305" s="62"/>
      <c r="N305" s="62"/>
      <c r="O305" s="56">
        <f t="shared" si="331"/>
        <v>261</v>
      </c>
      <c r="P305" s="64">
        <f t="shared" si="373"/>
        <v>0</v>
      </c>
      <c r="Q305" s="64" t="str">
        <f t="shared" si="335"/>
        <v>-</v>
      </c>
      <c r="R305" s="64" t="str">
        <f t="shared" si="336"/>
        <v>-</v>
      </c>
      <c r="S305" s="64">
        <f t="shared" si="374"/>
        <v>0</v>
      </c>
      <c r="T305" s="64" t="str">
        <f t="shared" si="375"/>
        <v>-</v>
      </c>
      <c r="U305" s="57" t="str">
        <f t="shared" si="334"/>
        <v>Payoff</v>
      </c>
      <c r="V305" s="56">
        <f t="shared" si="332"/>
        <v>261</v>
      </c>
      <c r="W305" s="64">
        <f t="shared" si="376"/>
        <v>0</v>
      </c>
      <c r="X305" s="64" t="str">
        <f t="shared" si="337"/>
        <v>-</v>
      </c>
      <c r="Y305" s="64">
        <f t="shared" si="338"/>
        <v>0</v>
      </c>
      <c r="Z305" s="64" t="str">
        <f t="shared" si="339"/>
        <v>-</v>
      </c>
      <c r="AA305" s="64" t="str">
        <f t="shared" si="377"/>
        <v>-</v>
      </c>
      <c r="AB305" s="64" t="str">
        <f t="shared" si="340"/>
        <v>-</v>
      </c>
      <c r="AC305" s="57" t="str">
        <f t="shared" si="378"/>
        <v>Payoff</v>
      </c>
      <c r="AD305" s="56">
        <f t="shared" si="333"/>
        <v>261</v>
      </c>
      <c r="AE305" s="64">
        <f t="shared" si="379"/>
        <v>0</v>
      </c>
      <c r="AF305" s="64" t="str">
        <f t="shared" si="341"/>
        <v>-</v>
      </c>
      <c r="AG305" s="64">
        <f t="shared" si="342"/>
        <v>0</v>
      </c>
      <c r="AH305" s="64" t="str">
        <f t="shared" si="343"/>
        <v>-</v>
      </c>
      <c r="AI305" s="64" t="str">
        <f t="shared" si="380"/>
        <v>-</v>
      </c>
      <c r="AJ305" s="64" t="str">
        <f t="shared" si="344"/>
        <v>-</v>
      </c>
      <c r="AK305" s="57" t="str">
        <f t="shared" si="381"/>
        <v>Payoff</v>
      </c>
      <c r="AL305" s="56">
        <f t="shared" si="324"/>
        <v>261</v>
      </c>
      <c r="AM305" s="64" t="str">
        <f t="shared" si="382"/>
        <v>-</v>
      </c>
      <c r="AN305" s="64" t="str">
        <f t="shared" si="345"/>
        <v>-</v>
      </c>
      <c r="AO305" s="64" t="str">
        <f t="shared" si="346"/>
        <v>-</v>
      </c>
      <c r="AP305" s="64" t="str">
        <f t="shared" si="347"/>
        <v>-</v>
      </c>
      <c r="AQ305" s="64" t="str">
        <f t="shared" si="383"/>
        <v>-</v>
      </c>
      <c r="AR305" s="64" t="str">
        <f t="shared" si="348"/>
        <v>-</v>
      </c>
      <c r="AS305" s="57" t="str">
        <f t="shared" si="384"/>
        <v>-</v>
      </c>
      <c r="AT305" s="56">
        <f t="shared" si="325"/>
        <v>261</v>
      </c>
      <c r="AU305" s="64" t="str">
        <f t="shared" si="385"/>
        <v>-</v>
      </c>
      <c r="AV305" s="64" t="str">
        <f t="shared" si="349"/>
        <v>-</v>
      </c>
      <c r="AW305" s="64" t="str">
        <f t="shared" si="350"/>
        <v>-</v>
      </c>
      <c r="AX305" s="64" t="str">
        <f t="shared" si="351"/>
        <v>-</v>
      </c>
      <c r="AY305" s="64" t="str">
        <f t="shared" si="386"/>
        <v>-</v>
      </c>
      <c r="AZ305" s="64" t="str">
        <f t="shared" si="352"/>
        <v>-</v>
      </c>
      <c r="BA305" s="57" t="str">
        <f t="shared" si="387"/>
        <v>-</v>
      </c>
      <c r="BB305" s="56">
        <f t="shared" si="326"/>
        <v>261</v>
      </c>
      <c r="BC305" s="64" t="str">
        <f t="shared" si="388"/>
        <v>-</v>
      </c>
      <c r="BD305" s="64" t="str">
        <f t="shared" si="353"/>
        <v>-</v>
      </c>
      <c r="BE305" s="64" t="str">
        <f t="shared" si="354"/>
        <v>-</v>
      </c>
      <c r="BF305" s="64" t="str">
        <f t="shared" si="355"/>
        <v>-</v>
      </c>
      <c r="BG305" s="64" t="str">
        <f t="shared" si="389"/>
        <v>-</v>
      </c>
      <c r="BH305" s="64" t="str">
        <f t="shared" si="356"/>
        <v>-</v>
      </c>
      <c r="BI305" s="57" t="str">
        <f t="shared" si="390"/>
        <v>-</v>
      </c>
      <c r="BJ305" s="56">
        <f t="shared" si="327"/>
        <v>261</v>
      </c>
      <c r="BK305" s="64" t="str">
        <f t="shared" si="391"/>
        <v>-</v>
      </c>
      <c r="BL305" s="64" t="str">
        <f t="shared" si="357"/>
        <v>-</v>
      </c>
      <c r="BM305" s="64" t="str">
        <f t="shared" si="358"/>
        <v>-</v>
      </c>
      <c r="BN305" s="64" t="str">
        <f t="shared" si="359"/>
        <v>-</v>
      </c>
      <c r="BO305" s="64" t="str">
        <f t="shared" si="392"/>
        <v>-</v>
      </c>
      <c r="BP305" s="64" t="str">
        <f t="shared" si="360"/>
        <v>-</v>
      </c>
      <c r="BQ305" s="57" t="str">
        <f t="shared" si="393"/>
        <v>-</v>
      </c>
      <c r="BR305" s="56">
        <f t="shared" si="328"/>
        <v>261</v>
      </c>
      <c r="BS305" s="64" t="str">
        <f t="shared" si="394"/>
        <v>-</v>
      </c>
      <c r="BT305" s="64" t="str">
        <f t="shared" si="361"/>
        <v>-</v>
      </c>
      <c r="BU305" s="64" t="str">
        <f t="shared" si="362"/>
        <v>-</v>
      </c>
      <c r="BV305" s="64" t="str">
        <f t="shared" si="363"/>
        <v>-</v>
      </c>
      <c r="BW305" s="64" t="str">
        <f t="shared" si="395"/>
        <v>-</v>
      </c>
      <c r="BX305" s="64" t="str">
        <f t="shared" si="364"/>
        <v>-</v>
      </c>
      <c r="BY305" s="57" t="str">
        <f t="shared" si="396"/>
        <v>-</v>
      </c>
      <c r="BZ305" s="56">
        <f t="shared" si="329"/>
        <v>261</v>
      </c>
      <c r="CA305" s="64" t="str">
        <f t="shared" si="397"/>
        <v>-</v>
      </c>
      <c r="CB305" s="64" t="str">
        <f t="shared" si="365"/>
        <v>-</v>
      </c>
      <c r="CC305" s="64" t="str">
        <f t="shared" si="366"/>
        <v>-</v>
      </c>
      <c r="CD305" s="64" t="str">
        <f t="shared" si="367"/>
        <v>-</v>
      </c>
      <c r="CE305" s="64" t="str">
        <f t="shared" si="398"/>
        <v>-</v>
      </c>
      <c r="CF305" s="64" t="str">
        <f t="shared" si="368"/>
        <v>-</v>
      </c>
      <c r="CG305" s="57" t="str">
        <f t="shared" si="399"/>
        <v>-</v>
      </c>
      <c r="CH305" s="56">
        <f t="shared" si="330"/>
        <v>261</v>
      </c>
      <c r="CI305" s="64" t="str">
        <f t="shared" si="400"/>
        <v>-</v>
      </c>
      <c r="CJ305" s="64" t="str">
        <f t="shared" si="369"/>
        <v>-</v>
      </c>
      <c r="CK305" s="64" t="str">
        <f t="shared" si="370"/>
        <v>-</v>
      </c>
      <c r="CL305" s="64" t="str">
        <f t="shared" si="371"/>
        <v>-</v>
      </c>
      <c r="CM305" s="64" t="str">
        <f t="shared" si="401"/>
        <v>-</v>
      </c>
      <c r="CN305" s="64" t="str">
        <f t="shared" si="372"/>
        <v>-</v>
      </c>
      <c r="CO305" s="57" t="str">
        <f t="shared" si="402"/>
        <v>-</v>
      </c>
    </row>
    <row r="306" spans="3:93" ht="18" customHeight="1" x14ac:dyDescent="0.25">
      <c r="C306" s="299"/>
      <c r="D306" s="240"/>
      <c r="E306" s="64"/>
      <c r="F306" s="240"/>
      <c r="G306" s="62"/>
      <c r="H306" s="62"/>
      <c r="I306" s="62"/>
      <c r="J306" s="62"/>
      <c r="K306" s="62"/>
      <c r="L306" s="62"/>
      <c r="M306" s="62"/>
      <c r="N306" s="62"/>
      <c r="O306" s="56">
        <f t="shared" si="331"/>
        <v>262</v>
      </c>
      <c r="P306" s="64">
        <f t="shared" si="373"/>
        <v>0</v>
      </c>
      <c r="Q306" s="64" t="str">
        <f t="shared" si="335"/>
        <v>-</v>
      </c>
      <c r="R306" s="64" t="str">
        <f t="shared" si="336"/>
        <v>-</v>
      </c>
      <c r="S306" s="64">
        <f t="shared" si="374"/>
        <v>0</v>
      </c>
      <c r="T306" s="64" t="str">
        <f t="shared" si="375"/>
        <v>-</v>
      </c>
      <c r="U306" s="57" t="str">
        <f t="shared" si="334"/>
        <v>Payoff</v>
      </c>
      <c r="V306" s="56">
        <f t="shared" si="332"/>
        <v>262</v>
      </c>
      <c r="W306" s="64">
        <f t="shared" si="376"/>
        <v>0</v>
      </c>
      <c r="X306" s="64" t="str">
        <f t="shared" si="337"/>
        <v>-</v>
      </c>
      <c r="Y306" s="64">
        <f t="shared" si="338"/>
        <v>0</v>
      </c>
      <c r="Z306" s="64" t="str">
        <f t="shared" si="339"/>
        <v>-</v>
      </c>
      <c r="AA306" s="64" t="str">
        <f t="shared" si="377"/>
        <v>-</v>
      </c>
      <c r="AB306" s="64" t="str">
        <f t="shared" si="340"/>
        <v>-</v>
      </c>
      <c r="AC306" s="57" t="str">
        <f t="shared" si="378"/>
        <v>Payoff</v>
      </c>
      <c r="AD306" s="56">
        <f t="shared" si="333"/>
        <v>262</v>
      </c>
      <c r="AE306" s="64">
        <f t="shared" si="379"/>
        <v>0</v>
      </c>
      <c r="AF306" s="64" t="str">
        <f t="shared" si="341"/>
        <v>-</v>
      </c>
      <c r="AG306" s="64">
        <f t="shared" si="342"/>
        <v>0</v>
      </c>
      <c r="AH306" s="64" t="str">
        <f t="shared" si="343"/>
        <v>-</v>
      </c>
      <c r="AI306" s="64" t="str">
        <f t="shared" si="380"/>
        <v>-</v>
      </c>
      <c r="AJ306" s="64" t="str">
        <f t="shared" si="344"/>
        <v>-</v>
      </c>
      <c r="AK306" s="57" t="str">
        <f t="shared" si="381"/>
        <v>Payoff</v>
      </c>
      <c r="AL306" s="56">
        <f t="shared" si="324"/>
        <v>262</v>
      </c>
      <c r="AM306" s="64" t="str">
        <f t="shared" si="382"/>
        <v>-</v>
      </c>
      <c r="AN306" s="64" t="str">
        <f t="shared" si="345"/>
        <v>-</v>
      </c>
      <c r="AO306" s="64" t="str">
        <f t="shared" si="346"/>
        <v>-</v>
      </c>
      <c r="AP306" s="64" t="str">
        <f t="shared" si="347"/>
        <v>-</v>
      </c>
      <c r="AQ306" s="64" t="str">
        <f t="shared" si="383"/>
        <v>-</v>
      </c>
      <c r="AR306" s="64" t="str">
        <f t="shared" si="348"/>
        <v>-</v>
      </c>
      <c r="AS306" s="57" t="str">
        <f t="shared" si="384"/>
        <v>-</v>
      </c>
      <c r="AT306" s="56">
        <f t="shared" si="325"/>
        <v>262</v>
      </c>
      <c r="AU306" s="64" t="str">
        <f t="shared" si="385"/>
        <v>-</v>
      </c>
      <c r="AV306" s="64" t="str">
        <f t="shared" si="349"/>
        <v>-</v>
      </c>
      <c r="AW306" s="64" t="str">
        <f t="shared" si="350"/>
        <v>-</v>
      </c>
      <c r="AX306" s="64" t="str">
        <f t="shared" si="351"/>
        <v>-</v>
      </c>
      <c r="AY306" s="64" t="str">
        <f t="shared" si="386"/>
        <v>-</v>
      </c>
      <c r="AZ306" s="64" t="str">
        <f t="shared" si="352"/>
        <v>-</v>
      </c>
      <c r="BA306" s="57" t="str">
        <f t="shared" si="387"/>
        <v>-</v>
      </c>
      <c r="BB306" s="56">
        <f t="shared" si="326"/>
        <v>262</v>
      </c>
      <c r="BC306" s="64" t="str">
        <f t="shared" si="388"/>
        <v>-</v>
      </c>
      <c r="BD306" s="64" t="str">
        <f t="shared" si="353"/>
        <v>-</v>
      </c>
      <c r="BE306" s="64" t="str">
        <f t="shared" si="354"/>
        <v>-</v>
      </c>
      <c r="BF306" s="64" t="str">
        <f t="shared" si="355"/>
        <v>-</v>
      </c>
      <c r="BG306" s="64" t="str">
        <f t="shared" si="389"/>
        <v>-</v>
      </c>
      <c r="BH306" s="64" t="str">
        <f t="shared" si="356"/>
        <v>-</v>
      </c>
      <c r="BI306" s="57" t="str">
        <f t="shared" si="390"/>
        <v>-</v>
      </c>
      <c r="BJ306" s="56">
        <f t="shared" si="327"/>
        <v>262</v>
      </c>
      <c r="BK306" s="64" t="str">
        <f t="shared" si="391"/>
        <v>-</v>
      </c>
      <c r="BL306" s="64" t="str">
        <f t="shared" si="357"/>
        <v>-</v>
      </c>
      <c r="BM306" s="64" t="str">
        <f t="shared" si="358"/>
        <v>-</v>
      </c>
      <c r="BN306" s="64" t="str">
        <f t="shared" si="359"/>
        <v>-</v>
      </c>
      <c r="BO306" s="64" t="str">
        <f t="shared" si="392"/>
        <v>-</v>
      </c>
      <c r="BP306" s="64" t="str">
        <f t="shared" si="360"/>
        <v>-</v>
      </c>
      <c r="BQ306" s="57" t="str">
        <f t="shared" si="393"/>
        <v>-</v>
      </c>
      <c r="BR306" s="56">
        <f t="shared" si="328"/>
        <v>262</v>
      </c>
      <c r="BS306" s="64" t="str">
        <f t="shared" si="394"/>
        <v>-</v>
      </c>
      <c r="BT306" s="64" t="str">
        <f t="shared" si="361"/>
        <v>-</v>
      </c>
      <c r="BU306" s="64" t="str">
        <f t="shared" si="362"/>
        <v>-</v>
      </c>
      <c r="BV306" s="64" t="str">
        <f t="shared" si="363"/>
        <v>-</v>
      </c>
      <c r="BW306" s="64" t="str">
        <f t="shared" si="395"/>
        <v>-</v>
      </c>
      <c r="BX306" s="64" t="str">
        <f t="shared" si="364"/>
        <v>-</v>
      </c>
      <c r="BY306" s="57" t="str">
        <f t="shared" si="396"/>
        <v>-</v>
      </c>
      <c r="BZ306" s="56">
        <f t="shared" si="329"/>
        <v>262</v>
      </c>
      <c r="CA306" s="64" t="str">
        <f t="shared" si="397"/>
        <v>-</v>
      </c>
      <c r="CB306" s="64" t="str">
        <f t="shared" si="365"/>
        <v>-</v>
      </c>
      <c r="CC306" s="64" t="str">
        <f t="shared" si="366"/>
        <v>-</v>
      </c>
      <c r="CD306" s="64" t="str">
        <f t="shared" si="367"/>
        <v>-</v>
      </c>
      <c r="CE306" s="64" t="str">
        <f t="shared" si="398"/>
        <v>-</v>
      </c>
      <c r="CF306" s="64" t="str">
        <f t="shared" si="368"/>
        <v>-</v>
      </c>
      <c r="CG306" s="57" t="str">
        <f t="shared" si="399"/>
        <v>-</v>
      </c>
      <c r="CH306" s="56">
        <f t="shared" si="330"/>
        <v>262</v>
      </c>
      <c r="CI306" s="64" t="str">
        <f t="shared" si="400"/>
        <v>-</v>
      </c>
      <c r="CJ306" s="64" t="str">
        <f t="shared" si="369"/>
        <v>-</v>
      </c>
      <c r="CK306" s="64" t="str">
        <f t="shared" si="370"/>
        <v>-</v>
      </c>
      <c r="CL306" s="64" t="str">
        <f t="shared" si="371"/>
        <v>-</v>
      </c>
      <c r="CM306" s="64" t="str">
        <f t="shared" si="401"/>
        <v>-</v>
      </c>
      <c r="CN306" s="64" t="str">
        <f t="shared" si="372"/>
        <v>-</v>
      </c>
      <c r="CO306" s="57" t="str">
        <f t="shared" si="402"/>
        <v>-</v>
      </c>
    </row>
    <row r="307" spans="3:93" ht="18" customHeight="1" x14ac:dyDescent="0.25">
      <c r="C307" s="299"/>
      <c r="D307" s="240"/>
      <c r="E307" s="64"/>
      <c r="F307" s="240"/>
      <c r="G307" s="62"/>
      <c r="H307" s="62"/>
      <c r="I307" s="62"/>
      <c r="J307" s="62"/>
      <c r="K307" s="62"/>
      <c r="L307" s="62"/>
      <c r="M307" s="62"/>
      <c r="N307" s="62"/>
      <c r="O307" s="56">
        <f t="shared" si="331"/>
        <v>263</v>
      </c>
      <c r="P307" s="64">
        <f t="shared" si="373"/>
        <v>0</v>
      </c>
      <c r="Q307" s="64" t="str">
        <f t="shared" si="335"/>
        <v>-</v>
      </c>
      <c r="R307" s="64" t="str">
        <f t="shared" si="336"/>
        <v>-</v>
      </c>
      <c r="S307" s="64">
        <f t="shared" si="374"/>
        <v>0</v>
      </c>
      <c r="T307" s="64" t="str">
        <f t="shared" si="375"/>
        <v>-</v>
      </c>
      <c r="U307" s="57" t="str">
        <f t="shared" si="334"/>
        <v>Payoff</v>
      </c>
      <c r="V307" s="56">
        <f t="shared" si="332"/>
        <v>263</v>
      </c>
      <c r="W307" s="64">
        <f t="shared" si="376"/>
        <v>0</v>
      </c>
      <c r="X307" s="64" t="str">
        <f t="shared" si="337"/>
        <v>-</v>
      </c>
      <c r="Y307" s="64">
        <f t="shared" si="338"/>
        <v>0</v>
      </c>
      <c r="Z307" s="64" t="str">
        <f t="shared" si="339"/>
        <v>-</v>
      </c>
      <c r="AA307" s="64" t="str">
        <f t="shared" si="377"/>
        <v>-</v>
      </c>
      <c r="AB307" s="64" t="str">
        <f t="shared" si="340"/>
        <v>-</v>
      </c>
      <c r="AC307" s="57" t="str">
        <f t="shared" si="378"/>
        <v>Payoff</v>
      </c>
      <c r="AD307" s="56">
        <f t="shared" si="333"/>
        <v>263</v>
      </c>
      <c r="AE307" s="64">
        <f t="shared" si="379"/>
        <v>0</v>
      </c>
      <c r="AF307" s="64" t="str">
        <f t="shared" si="341"/>
        <v>-</v>
      </c>
      <c r="AG307" s="64">
        <f t="shared" si="342"/>
        <v>0</v>
      </c>
      <c r="AH307" s="64" t="str">
        <f t="shared" si="343"/>
        <v>-</v>
      </c>
      <c r="AI307" s="64" t="str">
        <f t="shared" si="380"/>
        <v>-</v>
      </c>
      <c r="AJ307" s="64" t="str">
        <f t="shared" si="344"/>
        <v>-</v>
      </c>
      <c r="AK307" s="57" t="str">
        <f t="shared" si="381"/>
        <v>Payoff</v>
      </c>
      <c r="AL307" s="56">
        <f t="shared" si="324"/>
        <v>263</v>
      </c>
      <c r="AM307" s="64" t="str">
        <f t="shared" si="382"/>
        <v>-</v>
      </c>
      <c r="AN307" s="64" t="str">
        <f t="shared" si="345"/>
        <v>-</v>
      </c>
      <c r="AO307" s="64" t="str">
        <f t="shared" si="346"/>
        <v>-</v>
      </c>
      <c r="AP307" s="64" t="str">
        <f t="shared" si="347"/>
        <v>-</v>
      </c>
      <c r="AQ307" s="64" t="str">
        <f t="shared" si="383"/>
        <v>-</v>
      </c>
      <c r="AR307" s="64" t="str">
        <f t="shared" si="348"/>
        <v>-</v>
      </c>
      <c r="AS307" s="57" t="str">
        <f t="shared" si="384"/>
        <v>-</v>
      </c>
      <c r="AT307" s="56">
        <f t="shared" si="325"/>
        <v>263</v>
      </c>
      <c r="AU307" s="64" t="str">
        <f t="shared" si="385"/>
        <v>-</v>
      </c>
      <c r="AV307" s="64" t="str">
        <f t="shared" si="349"/>
        <v>-</v>
      </c>
      <c r="AW307" s="64" t="str">
        <f t="shared" si="350"/>
        <v>-</v>
      </c>
      <c r="AX307" s="64" t="str">
        <f t="shared" si="351"/>
        <v>-</v>
      </c>
      <c r="AY307" s="64" t="str">
        <f t="shared" si="386"/>
        <v>-</v>
      </c>
      <c r="AZ307" s="64" t="str">
        <f t="shared" si="352"/>
        <v>-</v>
      </c>
      <c r="BA307" s="57" t="str">
        <f t="shared" si="387"/>
        <v>-</v>
      </c>
      <c r="BB307" s="56">
        <f t="shared" si="326"/>
        <v>263</v>
      </c>
      <c r="BC307" s="64" t="str">
        <f t="shared" si="388"/>
        <v>-</v>
      </c>
      <c r="BD307" s="64" t="str">
        <f t="shared" si="353"/>
        <v>-</v>
      </c>
      <c r="BE307" s="64" t="str">
        <f t="shared" si="354"/>
        <v>-</v>
      </c>
      <c r="BF307" s="64" t="str">
        <f t="shared" si="355"/>
        <v>-</v>
      </c>
      <c r="BG307" s="64" t="str">
        <f t="shared" si="389"/>
        <v>-</v>
      </c>
      <c r="BH307" s="64" t="str">
        <f t="shared" si="356"/>
        <v>-</v>
      </c>
      <c r="BI307" s="57" t="str">
        <f t="shared" si="390"/>
        <v>-</v>
      </c>
      <c r="BJ307" s="56">
        <f t="shared" si="327"/>
        <v>263</v>
      </c>
      <c r="BK307" s="64" t="str">
        <f t="shared" si="391"/>
        <v>-</v>
      </c>
      <c r="BL307" s="64" t="str">
        <f t="shared" si="357"/>
        <v>-</v>
      </c>
      <c r="BM307" s="64" t="str">
        <f t="shared" si="358"/>
        <v>-</v>
      </c>
      <c r="BN307" s="64" t="str">
        <f t="shared" si="359"/>
        <v>-</v>
      </c>
      <c r="BO307" s="64" t="str">
        <f t="shared" si="392"/>
        <v>-</v>
      </c>
      <c r="BP307" s="64" t="str">
        <f t="shared" si="360"/>
        <v>-</v>
      </c>
      <c r="BQ307" s="57" t="str">
        <f t="shared" si="393"/>
        <v>-</v>
      </c>
      <c r="BR307" s="56">
        <f t="shared" si="328"/>
        <v>263</v>
      </c>
      <c r="BS307" s="64" t="str">
        <f t="shared" si="394"/>
        <v>-</v>
      </c>
      <c r="BT307" s="64" t="str">
        <f t="shared" si="361"/>
        <v>-</v>
      </c>
      <c r="BU307" s="64" t="str">
        <f t="shared" si="362"/>
        <v>-</v>
      </c>
      <c r="BV307" s="64" t="str">
        <f t="shared" si="363"/>
        <v>-</v>
      </c>
      <c r="BW307" s="64" t="str">
        <f t="shared" si="395"/>
        <v>-</v>
      </c>
      <c r="BX307" s="64" t="str">
        <f t="shared" si="364"/>
        <v>-</v>
      </c>
      <c r="BY307" s="57" t="str">
        <f t="shared" si="396"/>
        <v>-</v>
      </c>
      <c r="BZ307" s="56">
        <f t="shared" si="329"/>
        <v>263</v>
      </c>
      <c r="CA307" s="64" t="str">
        <f t="shared" si="397"/>
        <v>-</v>
      </c>
      <c r="CB307" s="64" t="str">
        <f t="shared" si="365"/>
        <v>-</v>
      </c>
      <c r="CC307" s="64" t="str">
        <f t="shared" si="366"/>
        <v>-</v>
      </c>
      <c r="CD307" s="64" t="str">
        <f t="shared" si="367"/>
        <v>-</v>
      </c>
      <c r="CE307" s="64" t="str">
        <f t="shared" si="398"/>
        <v>-</v>
      </c>
      <c r="CF307" s="64" t="str">
        <f t="shared" si="368"/>
        <v>-</v>
      </c>
      <c r="CG307" s="57" t="str">
        <f t="shared" si="399"/>
        <v>-</v>
      </c>
      <c r="CH307" s="56">
        <f t="shared" si="330"/>
        <v>263</v>
      </c>
      <c r="CI307" s="64" t="str">
        <f t="shared" si="400"/>
        <v>-</v>
      </c>
      <c r="CJ307" s="64" t="str">
        <f t="shared" si="369"/>
        <v>-</v>
      </c>
      <c r="CK307" s="64" t="str">
        <f t="shared" si="370"/>
        <v>-</v>
      </c>
      <c r="CL307" s="64" t="str">
        <f t="shared" si="371"/>
        <v>-</v>
      </c>
      <c r="CM307" s="64" t="str">
        <f t="shared" si="401"/>
        <v>-</v>
      </c>
      <c r="CN307" s="64" t="str">
        <f t="shared" si="372"/>
        <v>-</v>
      </c>
      <c r="CO307" s="57" t="str">
        <f t="shared" si="402"/>
        <v>-</v>
      </c>
    </row>
    <row r="308" spans="3:93" ht="18" customHeight="1" x14ac:dyDescent="0.25">
      <c r="C308" s="299"/>
      <c r="D308" s="240"/>
      <c r="E308" s="64"/>
      <c r="F308" s="240"/>
      <c r="G308" s="62"/>
      <c r="H308" s="62"/>
      <c r="I308" s="62"/>
      <c r="J308" s="62"/>
      <c r="K308" s="62"/>
      <c r="L308" s="62"/>
      <c r="M308" s="62"/>
      <c r="N308" s="62"/>
      <c r="O308" s="56">
        <f t="shared" si="331"/>
        <v>264</v>
      </c>
      <c r="P308" s="64">
        <f t="shared" si="373"/>
        <v>0</v>
      </c>
      <c r="Q308" s="64" t="str">
        <f t="shared" si="335"/>
        <v>-</v>
      </c>
      <c r="R308" s="64" t="str">
        <f t="shared" si="336"/>
        <v>-</v>
      </c>
      <c r="S308" s="64">
        <f t="shared" si="374"/>
        <v>0</v>
      </c>
      <c r="T308" s="64" t="str">
        <f t="shared" si="375"/>
        <v>-</v>
      </c>
      <c r="U308" s="57" t="str">
        <f t="shared" si="334"/>
        <v>Payoff</v>
      </c>
      <c r="V308" s="56">
        <f t="shared" si="332"/>
        <v>264</v>
      </c>
      <c r="W308" s="64">
        <f t="shared" si="376"/>
        <v>0</v>
      </c>
      <c r="X308" s="64" t="str">
        <f t="shared" si="337"/>
        <v>-</v>
      </c>
      <c r="Y308" s="64">
        <f t="shared" si="338"/>
        <v>0</v>
      </c>
      <c r="Z308" s="64" t="str">
        <f t="shared" si="339"/>
        <v>-</v>
      </c>
      <c r="AA308" s="64" t="str">
        <f t="shared" si="377"/>
        <v>-</v>
      </c>
      <c r="AB308" s="64" t="str">
        <f t="shared" si="340"/>
        <v>-</v>
      </c>
      <c r="AC308" s="57" t="str">
        <f t="shared" si="378"/>
        <v>Payoff</v>
      </c>
      <c r="AD308" s="56">
        <f t="shared" si="333"/>
        <v>264</v>
      </c>
      <c r="AE308" s="64">
        <f t="shared" si="379"/>
        <v>0</v>
      </c>
      <c r="AF308" s="64" t="str">
        <f t="shared" si="341"/>
        <v>-</v>
      </c>
      <c r="AG308" s="64">
        <f t="shared" si="342"/>
        <v>0</v>
      </c>
      <c r="AH308" s="64" t="str">
        <f t="shared" si="343"/>
        <v>-</v>
      </c>
      <c r="AI308" s="64" t="str">
        <f t="shared" si="380"/>
        <v>-</v>
      </c>
      <c r="AJ308" s="64" t="str">
        <f t="shared" si="344"/>
        <v>-</v>
      </c>
      <c r="AK308" s="57" t="str">
        <f t="shared" si="381"/>
        <v>Payoff</v>
      </c>
      <c r="AL308" s="56">
        <f t="shared" si="324"/>
        <v>264</v>
      </c>
      <c r="AM308" s="64" t="str">
        <f t="shared" si="382"/>
        <v>-</v>
      </c>
      <c r="AN308" s="64" t="str">
        <f t="shared" si="345"/>
        <v>-</v>
      </c>
      <c r="AO308" s="64" t="str">
        <f t="shared" si="346"/>
        <v>-</v>
      </c>
      <c r="AP308" s="64" t="str">
        <f t="shared" si="347"/>
        <v>-</v>
      </c>
      <c r="AQ308" s="64" t="str">
        <f t="shared" si="383"/>
        <v>-</v>
      </c>
      <c r="AR308" s="64" t="str">
        <f t="shared" si="348"/>
        <v>-</v>
      </c>
      <c r="AS308" s="57" t="str">
        <f t="shared" si="384"/>
        <v>-</v>
      </c>
      <c r="AT308" s="56">
        <f t="shared" si="325"/>
        <v>264</v>
      </c>
      <c r="AU308" s="64" t="str">
        <f t="shared" si="385"/>
        <v>-</v>
      </c>
      <c r="AV308" s="64" t="str">
        <f t="shared" si="349"/>
        <v>-</v>
      </c>
      <c r="AW308" s="64" t="str">
        <f t="shared" si="350"/>
        <v>-</v>
      </c>
      <c r="AX308" s="64" t="str">
        <f t="shared" si="351"/>
        <v>-</v>
      </c>
      <c r="AY308" s="64" t="str">
        <f t="shared" si="386"/>
        <v>-</v>
      </c>
      <c r="AZ308" s="64" t="str">
        <f t="shared" si="352"/>
        <v>-</v>
      </c>
      <c r="BA308" s="57" t="str">
        <f t="shared" si="387"/>
        <v>-</v>
      </c>
      <c r="BB308" s="56">
        <f t="shared" si="326"/>
        <v>264</v>
      </c>
      <c r="BC308" s="64" t="str">
        <f t="shared" si="388"/>
        <v>-</v>
      </c>
      <c r="BD308" s="64" t="str">
        <f t="shared" si="353"/>
        <v>-</v>
      </c>
      <c r="BE308" s="64" t="str">
        <f t="shared" si="354"/>
        <v>-</v>
      </c>
      <c r="BF308" s="64" t="str">
        <f t="shared" si="355"/>
        <v>-</v>
      </c>
      <c r="BG308" s="64" t="str">
        <f t="shared" si="389"/>
        <v>-</v>
      </c>
      <c r="BH308" s="64" t="str">
        <f t="shared" si="356"/>
        <v>-</v>
      </c>
      <c r="BI308" s="57" t="str">
        <f t="shared" si="390"/>
        <v>-</v>
      </c>
      <c r="BJ308" s="56">
        <f t="shared" si="327"/>
        <v>264</v>
      </c>
      <c r="BK308" s="64" t="str">
        <f t="shared" si="391"/>
        <v>-</v>
      </c>
      <c r="BL308" s="64" t="str">
        <f t="shared" si="357"/>
        <v>-</v>
      </c>
      <c r="BM308" s="64" t="str">
        <f t="shared" si="358"/>
        <v>-</v>
      </c>
      <c r="BN308" s="64" t="str">
        <f t="shared" si="359"/>
        <v>-</v>
      </c>
      <c r="BO308" s="64" t="str">
        <f t="shared" si="392"/>
        <v>-</v>
      </c>
      <c r="BP308" s="64" t="str">
        <f t="shared" si="360"/>
        <v>-</v>
      </c>
      <c r="BQ308" s="57" t="str">
        <f t="shared" si="393"/>
        <v>-</v>
      </c>
      <c r="BR308" s="56">
        <f t="shared" si="328"/>
        <v>264</v>
      </c>
      <c r="BS308" s="64" t="str">
        <f t="shared" si="394"/>
        <v>-</v>
      </c>
      <c r="BT308" s="64" t="str">
        <f t="shared" si="361"/>
        <v>-</v>
      </c>
      <c r="BU308" s="64" t="str">
        <f t="shared" si="362"/>
        <v>-</v>
      </c>
      <c r="BV308" s="64" t="str">
        <f t="shared" si="363"/>
        <v>-</v>
      </c>
      <c r="BW308" s="64" t="str">
        <f t="shared" si="395"/>
        <v>-</v>
      </c>
      <c r="BX308" s="64" t="str">
        <f t="shared" si="364"/>
        <v>-</v>
      </c>
      <c r="BY308" s="57" t="str">
        <f t="shared" si="396"/>
        <v>-</v>
      </c>
      <c r="BZ308" s="56">
        <f t="shared" si="329"/>
        <v>264</v>
      </c>
      <c r="CA308" s="64" t="str">
        <f t="shared" si="397"/>
        <v>-</v>
      </c>
      <c r="CB308" s="64" t="str">
        <f t="shared" si="365"/>
        <v>-</v>
      </c>
      <c r="CC308" s="64" t="str">
        <f t="shared" si="366"/>
        <v>-</v>
      </c>
      <c r="CD308" s="64" t="str">
        <f t="shared" si="367"/>
        <v>-</v>
      </c>
      <c r="CE308" s="64" t="str">
        <f t="shared" si="398"/>
        <v>-</v>
      </c>
      <c r="CF308" s="64" t="str">
        <f t="shared" si="368"/>
        <v>-</v>
      </c>
      <c r="CG308" s="57" t="str">
        <f t="shared" si="399"/>
        <v>-</v>
      </c>
      <c r="CH308" s="56">
        <f t="shared" si="330"/>
        <v>264</v>
      </c>
      <c r="CI308" s="64" t="str">
        <f t="shared" si="400"/>
        <v>-</v>
      </c>
      <c r="CJ308" s="64" t="str">
        <f t="shared" si="369"/>
        <v>-</v>
      </c>
      <c r="CK308" s="64" t="str">
        <f t="shared" si="370"/>
        <v>-</v>
      </c>
      <c r="CL308" s="64" t="str">
        <f t="shared" si="371"/>
        <v>-</v>
      </c>
      <c r="CM308" s="64" t="str">
        <f t="shared" si="401"/>
        <v>-</v>
      </c>
      <c r="CN308" s="64" t="str">
        <f t="shared" si="372"/>
        <v>-</v>
      </c>
      <c r="CO308" s="57" t="str">
        <f t="shared" si="402"/>
        <v>-</v>
      </c>
    </row>
    <row r="309" spans="3:93" ht="18" customHeight="1" x14ac:dyDescent="0.25">
      <c r="C309" s="299"/>
      <c r="D309" s="240"/>
      <c r="E309" s="64"/>
      <c r="F309" s="240"/>
      <c r="G309" s="62"/>
      <c r="H309" s="62"/>
      <c r="I309" s="62"/>
      <c r="J309" s="62"/>
      <c r="K309" s="62"/>
      <c r="L309" s="62"/>
      <c r="M309" s="62"/>
      <c r="N309" s="62"/>
      <c r="O309" s="56">
        <f t="shared" si="331"/>
        <v>265</v>
      </c>
      <c r="P309" s="64">
        <f t="shared" si="373"/>
        <v>0</v>
      </c>
      <c r="Q309" s="64" t="str">
        <f t="shared" si="335"/>
        <v>-</v>
      </c>
      <c r="R309" s="64" t="str">
        <f t="shared" si="336"/>
        <v>-</v>
      </c>
      <c r="S309" s="64">
        <f t="shared" si="374"/>
        <v>0</v>
      </c>
      <c r="T309" s="64" t="str">
        <f t="shared" si="375"/>
        <v>-</v>
      </c>
      <c r="U309" s="57" t="str">
        <f t="shared" si="334"/>
        <v>Payoff</v>
      </c>
      <c r="V309" s="56">
        <f t="shared" si="332"/>
        <v>265</v>
      </c>
      <c r="W309" s="64">
        <f t="shared" si="376"/>
        <v>0</v>
      </c>
      <c r="X309" s="64" t="str">
        <f t="shared" si="337"/>
        <v>-</v>
      </c>
      <c r="Y309" s="64">
        <f t="shared" si="338"/>
        <v>0</v>
      </c>
      <c r="Z309" s="64" t="str">
        <f t="shared" si="339"/>
        <v>-</v>
      </c>
      <c r="AA309" s="64" t="str">
        <f t="shared" si="377"/>
        <v>-</v>
      </c>
      <c r="AB309" s="64" t="str">
        <f t="shared" si="340"/>
        <v>-</v>
      </c>
      <c r="AC309" s="57" t="str">
        <f t="shared" si="378"/>
        <v>Payoff</v>
      </c>
      <c r="AD309" s="56">
        <f t="shared" si="333"/>
        <v>265</v>
      </c>
      <c r="AE309" s="64">
        <f t="shared" si="379"/>
        <v>0</v>
      </c>
      <c r="AF309" s="64" t="str">
        <f t="shared" si="341"/>
        <v>-</v>
      </c>
      <c r="AG309" s="64">
        <f t="shared" si="342"/>
        <v>0</v>
      </c>
      <c r="AH309" s="64" t="str">
        <f t="shared" si="343"/>
        <v>-</v>
      </c>
      <c r="AI309" s="64" t="str">
        <f t="shared" si="380"/>
        <v>-</v>
      </c>
      <c r="AJ309" s="64" t="str">
        <f t="shared" si="344"/>
        <v>-</v>
      </c>
      <c r="AK309" s="57" t="str">
        <f t="shared" si="381"/>
        <v>Payoff</v>
      </c>
      <c r="AL309" s="56">
        <f t="shared" si="324"/>
        <v>265</v>
      </c>
      <c r="AM309" s="64" t="str">
        <f t="shared" si="382"/>
        <v>-</v>
      </c>
      <c r="AN309" s="64" t="str">
        <f t="shared" si="345"/>
        <v>-</v>
      </c>
      <c r="AO309" s="64" t="str">
        <f t="shared" si="346"/>
        <v>-</v>
      </c>
      <c r="AP309" s="64" t="str">
        <f t="shared" si="347"/>
        <v>-</v>
      </c>
      <c r="AQ309" s="64" t="str">
        <f t="shared" si="383"/>
        <v>-</v>
      </c>
      <c r="AR309" s="64" t="str">
        <f t="shared" si="348"/>
        <v>-</v>
      </c>
      <c r="AS309" s="57" t="str">
        <f t="shared" si="384"/>
        <v>-</v>
      </c>
      <c r="AT309" s="56">
        <f t="shared" si="325"/>
        <v>265</v>
      </c>
      <c r="AU309" s="64" t="str">
        <f t="shared" si="385"/>
        <v>-</v>
      </c>
      <c r="AV309" s="64" t="str">
        <f t="shared" si="349"/>
        <v>-</v>
      </c>
      <c r="AW309" s="64" t="str">
        <f t="shared" si="350"/>
        <v>-</v>
      </c>
      <c r="AX309" s="64" t="str">
        <f t="shared" si="351"/>
        <v>-</v>
      </c>
      <c r="AY309" s="64" t="str">
        <f t="shared" si="386"/>
        <v>-</v>
      </c>
      <c r="AZ309" s="64" t="str">
        <f t="shared" si="352"/>
        <v>-</v>
      </c>
      <c r="BA309" s="57" t="str">
        <f t="shared" si="387"/>
        <v>-</v>
      </c>
      <c r="BB309" s="56">
        <f t="shared" si="326"/>
        <v>265</v>
      </c>
      <c r="BC309" s="64" t="str">
        <f t="shared" si="388"/>
        <v>-</v>
      </c>
      <c r="BD309" s="64" t="str">
        <f t="shared" si="353"/>
        <v>-</v>
      </c>
      <c r="BE309" s="64" t="str">
        <f t="shared" si="354"/>
        <v>-</v>
      </c>
      <c r="BF309" s="64" t="str">
        <f t="shared" si="355"/>
        <v>-</v>
      </c>
      <c r="BG309" s="64" t="str">
        <f t="shared" si="389"/>
        <v>-</v>
      </c>
      <c r="BH309" s="64" t="str">
        <f t="shared" si="356"/>
        <v>-</v>
      </c>
      <c r="BI309" s="57" t="str">
        <f t="shared" si="390"/>
        <v>-</v>
      </c>
      <c r="BJ309" s="56">
        <f t="shared" si="327"/>
        <v>265</v>
      </c>
      <c r="BK309" s="64" t="str">
        <f t="shared" si="391"/>
        <v>-</v>
      </c>
      <c r="BL309" s="64" t="str">
        <f t="shared" si="357"/>
        <v>-</v>
      </c>
      <c r="BM309" s="64" t="str">
        <f t="shared" si="358"/>
        <v>-</v>
      </c>
      <c r="BN309" s="64" t="str">
        <f t="shared" si="359"/>
        <v>-</v>
      </c>
      <c r="BO309" s="64" t="str">
        <f t="shared" si="392"/>
        <v>-</v>
      </c>
      <c r="BP309" s="64" t="str">
        <f t="shared" si="360"/>
        <v>-</v>
      </c>
      <c r="BQ309" s="57" t="str">
        <f t="shared" si="393"/>
        <v>-</v>
      </c>
      <c r="BR309" s="56">
        <f t="shared" si="328"/>
        <v>265</v>
      </c>
      <c r="BS309" s="64" t="str">
        <f t="shared" si="394"/>
        <v>-</v>
      </c>
      <c r="BT309" s="64" t="str">
        <f t="shared" si="361"/>
        <v>-</v>
      </c>
      <c r="BU309" s="64" t="str">
        <f t="shared" si="362"/>
        <v>-</v>
      </c>
      <c r="BV309" s="64" t="str">
        <f t="shared" si="363"/>
        <v>-</v>
      </c>
      <c r="BW309" s="64" t="str">
        <f t="shared" si="395"/>
        <v>-</v>
      </c>
      <c r="BX309" s="64" t="str">
        <f t="shared" si="364"/>
        <v>-</v>
      </c>
      <c r="BY309" s="57" t="str">
        <f t="shared" si="396"/>
        <v>-</v>
      </c>
      <c r="BZ309" s="56">
        <f t="shared" si="329"/>
        <v>265</v>
      </c>
      <c r="CA309" s="64" t="str">
        <f t="shared" si="397"/>
        <v>-</v>
      </c>
      <c r="CB309" s="64" t="str">
        <f t="shared" si="365"/>
        <v>-</v>
      </c>
      <c r="CC309" s="64" t="str">
        <f t="shared" si="366"/>
        <v>-</v>
      </c>
      <c r="CD309" s="64" t="str">
        <f t="shared" si="367"/>
        <v>-</v>
      </c>
      <c r="CE309" s="64" t="str">
        <f t="shared" si="398"/>
        <v>-</v>
      </c>
      <c r="CF309" s="64" t="str">
        <f t="shared" si="368"/>
        <v>-</v>
      </c>
      <c r="CG309" s="57" t="str">
        <f t="shared" si="399"/>
        <v>-</v>
      </c>
      <c r="CH309" s="56">
        <f t="shared" si="330"/>
        <v>265</v>
      </c>
      <c r="CI309" s="64" t="str">
        <f t="shared" si="400"/>
        <v>-</v>
      </c>
      <c r="CJ309" s="64" t="str">
        <f t="shared" si="369"/>
        <v>-</v>
      </c>
      <c r="CK309" s="64" t="str">
        <f t="shared" si="370"/>
        <v>-</v>
      </c>
      <c r="CL309" s="64" t="str">
        <f t="shared" si="371"/>
        <v>-</v>
      </c>
      <c r="CM309" s="64" t="str">
        <f t="shared" si="401"/>
        <v>-</v>
      </c>
      <c r="CN309" s="64" t="str">
        <f t="shared" si="372"/>
        <v>-</v>
      </c>
      <c r="CO309" s="57" t="str">
        <f t="shared" si="402"/>
        <v>-</v>
      </c>
    </row>
    <row r="310" spans="3:93" ht="18" customHeight="1" x14ac:dyDescent="0.25">
      <c r="C310" s="299"/>
      <c r="D310" s="240"/>
      <c r="E310" s="64"/>
      <c r="F310" s="240"/>
      <c r="G310" s="62"/>
      <c r="H310" s="62"/>
      <c r="I310" s="62"/>
      <c r="J310" s="62"/>
      <c r="K310" s="62"/>
      <c r="L310" s="62"/>
      <c r="M310" s="62"/>
      <c r="N310" s="62"/>
      <c r="O310" s="56">
        <f t="shared" si="331"/>
        <v>266</v>
      </c>
      <c r="P310" s="64">
        <f t="shared" si="373"/>
        <v>0</v>
      </c>
      <c r="Q310" s="64" t="str">
        <f t="shared" si="335"/>
        <v>-</v>
      </c>
      <c r="R310" s="64" t="str">
        <f t="shared" si="336"/>
        <v>-</v>
      </c>
      <c r="S310" s="64">
        <f t="shared" si="374"/>
        <v>0</v>
      </c>
      <c r="T310" s="64" t="str">
        <f t="shared" si="375"/>
        <v>-</v>
      </c>
      <c r="U310" s="57" t="str">
        <f t="shared" si="334"/>
        <v>Payoff</v>
      </c>
      <c r="V310" s="56">
        <f t="shared" si="332"/>
        <v>266</v>
      </c>
      <c r="W310" s="64">
        <f t="shared" si="376"/>
        <v>0</v>
      </c>
      <c r="X310" s="64" t="str">
        <f t="shared" si="337"/>
        <v>-</v>
      </c>
      <c r="Y310" s="64">
        <f t="shared" si="338"/>
        <v>0</v>
      </c>
      <c r="Z310" s="64" t="str">
        <f t="shared" si="339"/>
        <v>-</v>
      </c>
      <c r="AA310" s="64" t="str">
        <f t="shared" si="377"/>
        <v>-</v>
      </c>
      <c r="AB310" s="64" t="str">
        <f t="shared" si="340"/>
        <v>-</v>
      </c>
      <c r="AC310" s="57" t="str">
        <f t="shared" si="378"/>
        <v>Payoff</v>
      </c>
      <c r="AD310" s="56">
        <f t="shared" si="333"/>
        <v>266</v>
      </c>
      <c r="AE310" s="64">
        <f t="shared" si="379"/>
        <v>0</v>
      </c>
      <c r="AF310" s="64" t="str">
        <f t="shared" si="341"/>
        <v>-</v>
      </c>
      <c r="AG310" s="64">
        <f t="shared" si="342"/>
        <v>0</v>
      </c>
      <c r="AH310" s="64" t="str">
        <f t="shared" si="343"/>
        <v>-</v>
      </c>
      <c r="AI310" s="64" t="str">
        <f t="shared" si="380"/>
        <v>-</v>
      </c>
      <c r="AJ310" s="64" t="str">
        <f t="shared" si="344"/>
        <v>-</v>
      </c>
      <c r="AK310" s="57" t="str">
        <f t="shared" si="381"/>
        <v>Payoff</v>
      </c>
      <c r="AL310" s="56">
        <f t="shared" si="324"/>
        <v>266</v>
      </c>
      <c r="AM310" s="64" t="str">
        <f t="shared" si="382"/>
        <v>-</v>
      </c>
      <c r="AN310" s="64" t="str">
        <f t="shared" si="345"/>
        <v>-</v>
      </c>
      <c r="AO310" s="64" t="str">
        <f t="shared" si="346"/>
        <v>-</v>
      </c>
      <c r="AP310" s="64" t="str">
        <f t="shared" si="347"/>
        <v>-</v>
      </c>
      <c r="AQ310" s="64" t="str">
        <f t="shared" si="383"/>
        <v>-</v>
      </c>
      <c r="AR310" s="64" t="str">
        <f t="shared" si="348"/>
        <v>-</v>
      </c>
      <c r="AS310" s="57" t="str">
        <f t="shared" si="384"/>
        <v>-</v>
      </c>
      <c r="AT310" s="56">
        <f t="shared" si="325"/>
        <v>266</v>
      </c>
      <c r="AU310" s="64" t="str">
        <f t="shared" si="385"/>
        <v>-</v>
      </c>
      <c r="AV310" s="64" t="str">
        <f t="shared" si="349"/>
        <v>-</v>
      </c>
      <c r="AW310" s="64" t="str">
        <f t="shared" si="350"/>
        <v>-</v>
      </c>
      <c r="AX310" s="64" t="str">
        <f t="shared" si="351"/>
        <v>-</v>
      </c>
      <c r="AY310" s="64" t="str">
        <f t="shared" si="386"/>
        <v>-</v>
      </c>
      <c r="AZ310" s="64" t="str">
        <f t="shared" si="352"/>
        <v>-</v>
      </c>
      <c r="BA310" s="57" t="str">
        <f t="shared" si="387"/>
        <v>-</v>
      </c>
      <c r="BB310" s="56">
        <f t="shared" si="326"/>
        <v>266</v>
      </c>
      <c r="BC310" s="64" t="str">
        <f t="shared" si="388"/>
        <v>-</v>
      </c>
      <c r="BD310" s="64" t="str">
        <f t="shared" si="353"/>
        <v>-</v>
      </c>
      <c r="BE310" s="64" t="str">
        <f t="shared" si="354"/>
        <v>-</v>
      </c>
      <c r="BF310" s="64" t="str">
        <f t="shared" si="355"/>
        <v>-</v>
      </c>
      <c r="BG310" s="64" t="str">
        <f t="shared" si="389"/>
        <v>-</v>
      </c>
      <c r="BH310" s="64" t="str">
        <f t="shared" si="356"/>
        <v>-</v>
      </c>
      <c r="BI310" s="57" t="str">
        <f t="shared" si="390"/>
        <v>-</v>
      </c>
      <c r="BJ310" s="56">
        <f t="shared" si="327"/>
        <v>266</v>
      </c>
      <c r="BK310" s="64" t="str">
        <f t="shared" si="391"/>
        <v>-</v>
      </c>
      <c r="BL310" s="64" t="str">
        <f t="shared" si="357"/>
        <v>-</v>
      </c>
      <c r="BM310" s="64" t="str">
        <f t="shared" si="358"/>
        <v>-</v>
      </c>
      <c r="BN310" s="64" t="str">
        <f t="shared" si="359"/>
        <v>-</v>
      </c>
      <c r="BO310" s="64" t="str">
        <f t="shared" si="392"/>
        <v>-</v>
      </c>
      <c r="BP310" s="64" t="str">
        <f t="shared" si="360"/>
        <v>-</v>
      </c>
      <c r="BQ310" s="57" t="str">
        <f t="shared" si="393"/>
        <v>-</v>
      </c>
      <c r="BR310" s="56">
        <f t="shared" si="328"/>
        <v>266</v>
      </c>
      <c r="BS310" s="64" t="str">
        <f t="shared" si="394"/>
        <v>-</v>
      </c>
      <c r="BT310" s="64" t="str">
        <f t="shared" si="361"/>
        <v>-</v>
      </c>
      <c r="BU310" s="64" t="str">
        <f t="shared" si="362"/>
        <v>-</v>
      </c>
      <c r="BV310" s="64" t="str">
        <f t="shared" si="363"/>
        <v>-</v>
      </c>
      <c r="BW310" s="64" t="str">
        <f t="shared" si="395"/>
        <v>-</v>
      </c>
      <c r="BX310" s="64" t="str">
        <f t="shared" si="364"/>
        <v>-</v>
      </c>
      <c r="BY310" s="57" t="str">
        <f t="shared" si="396"/>
        <v>-</v>
      </c>
      <c r="BZ310" s="56">
        <f t="shared" si="329"/>
        <v>266</v>
      </c>
      <c r="CA310" s="64" t="str">
        <f t="shared" si="397"/>
        <v>-</v>
      </c>
      <c r="CB310" s="64" t="str">
        <f t="shared" si="365"/>
        <v>-</v>
      </c>
      <c r="CC310" s="64" t="str">
        <f t="shared" si="366"/>
        <v>-</v>
      </c>
      <c r="CD310" s="64" t="str">
        <f t="shared" si="367"/>
        <v>-</v>
      </c>
      <c r="CE310" s="64" t="str">
        <f t="shared" si="398"/>
        <v>-</v>
      </c>
      <c r="CF310" s="64" t="str">
        <f t="shared" si="368"/>
        <v>-</v>
      </c>
      <c r="CG310" s="57" t="str">
        <f t="shared" si="399"/>
        <v>-</v>
      </c>
      <c r="CH310" s="56">
        <f t="shared" si="330"/>
        <v>266</v>
      </c>
      <c r="CI310" s="64" t="str">
        <f t="shared" si="400"/>
        <v>-</v>
      </c>
      <c r="CJ310" s="64" t="str">
        <f t="shared" si="369"/>
        <v>-</v>
      </c>
      <c r="CK310" s="64" t="str">
        <f t="shared" si="370"/>
        <v>-</v>
      </c>
      <c r="CL310" s="64" t="str">
        <f t="shared" si="371"/>
        <v>-</v>
      </c>
      <c r="CM310" s="64" t="str">
        <f t="shared" si="401"/>
        <v>-</v>
      </c>
      <c r="CN310" s="64" t="str">
        <f t="shared" si="372"/>
        <v>-</v>
      </c>
      <c r="CO310" s="57" t="str">
        <f t="shared" si="402"/>
        <v>-</v>
      </c>
    </row>
    <row r="311" spans="3:93" ht="18" customHeight="1" x14ac:dyDescent="0.25">
      <c r="C311" s="299"/>
      <c r="D311" s="240"/>
      <c r="E311" s="64"/>
      <c r="F311" s="240"/>
      <c r="G311" s="62"/>
      <c r="H311" s="62"/>
      <c r="I311" s="62"/>
      <c r="J311" s="62"/>
      <c r="K311" s="62"/>
      <c r="L311" s="62"/>
      <c r="M311" s="62"/>
      <c r="N311" s="62"/>
      <c r="O311" s="56">
        <f t="shared" si="331"/>
        <v>267</v>
      </c>
      <c r="P311" s="64">
        <f t="shared" si="373"/>
        <v>0</v>
      </c>
      <c r="Q311" s="64" t="str">
        <f t="shared" si="335"/>
        <v>-</v>
      </c>
      <c r="R311" s="64" t="str">
        <f t="shared" si="336"/>
        <v>-</v>
      </c>
      <c r="S311" s="64">
        <f t="shared" si="374"/>
        <v>0</v>
      </c>
      <c r="T311" s="64" t="str">
        <f t="shared" si="375"/>
        <v>-</v>
      </c>
      <c r="U311" s="57" t="str">
        <f t="shared" si="334"/>
        <v>Payoff</v>
      </c>
      <c r="V311" s="56">
        <f t="shared" si="332"/>
        <v>267</v>
      </c>
      <c r="W311" s="64">
        <f t="shared" si="376"/>
        <v>0</v>
      </c>
      <c r="X311" s="64" t="str">
        <f t="shared" si="337"/>
        <v>-</v>
      </c>
      <c r="Y311" s="64">
        <f t="shared" si="338"/>
        <v>0</v>
      </c>
      <c r="Z311" s="64" t="str">
        <f t="shared" si="339"/>
        <v>-</v>
      </c>
      <c r="AA311" s="64" t="str">
        <f t="shared" si="377"/>
        <v>-</v>
      </c>
      <c r="AB311" s="64" t="str">
        <f t="shared" si="340"/>
        <v>-</v>
      </c>
      <c r="AC311" s="57" t="str">
        <f t="shared" si="378"/>
        <v>Payoff</v>
      </c>
      <c r="AD311" s="56">
        <f t="shared" si="333"/>
        <v>267</v>
      </c>
      <c r="AE311" s="64">
        <f t="shared" si="379"/>
        <v>0</v>
      </c>
      <c r="AF311" s="64" t="str">
        <f t="shared" si="341"/>
        <v>-</v>
      </c>
      <c r="AG311" s="64">
        <f t="shared" si="342"/>
        <v>0</v>
      </c>
      <c r="AH311" s="64" t="str">
        <f t="shared" si="343"/>
        <v>-</v>
      </c>
      <c r="AI311" s="64" t="str">
        <f t="shared" si="380"/>
        <v>-</v>
      </c>
      <c r="AJ311" s="64" t="str">
        <f t="shared" si="344"/>
        <v>-</v>
      </c>
      <c r="AK311" s="57" t="str">
        <f t="shared" si="381"/>
        <v>Payoff</v>
      </c>
      <c r="AL311" s="56">
        <f t="shared" si="324"/>
        <v>267</v>
      </c>
      <c r="AM311" s="64" t="str">
        <f t="shared" si="382"/>
        <v>-</v>
      </c>
      <c r="AN311" s="64" t="str">
        <f t="shared" si="345"/>
        <v>-</v>
      </c>
      <c r="AO311" s="64" t="str">
        <f t="shared" si="346"/>
        <v>-</v>
      </c>
      <c r="AP311" s="64" t="str">
        <f t="shared" si="347"/>
        <v>-</v>
      </c>
      <c r="AQ311" s="64" t="str">
        <f t="shared" si="383"/>
        <v>-</v>
      </c>
      <c r="AR311" s="64" t="str">
        <f t="shared" si="348"/>
        <v>-</v>
      </c>
      <c r="AS311" s="57" t="str">
        <f t="shared" si="384"/>
        <v>-</v>
      </c>
      <c r="AT311" s="56">
        <f t="shared" si="325"/>
        <v>267</v>
      </c>
      <c r="AU311" s="64" t="str">
        <f t="shared" si="385"/>
        <v>-</v>
      </c>
      <c r="AV311" s="64" t="str">
        <f t="shared" si="349"/>
        <v>-</v>
      </c>
      <c r="AW311" s="64" t="str">
        <f t="shared" si="350"/>
        <v>-</v>
      </c>
      <c r="AX311" s="64" t="str">
        <f t="shared" si="351"/>
        <v>-</v>
      </c>
      <c r="AY311" s="64" t="str">
        <f t="shared" si="386"/>
        <v>-</v>
      </c>
      <c r="AZ311" s="64" t="str">
        <f t="shared" si="352"/>
        <v>-</v>
      </c>
      <c r="BA311" s="57" t="str">
        <f t="shared" si="387"/>
        <v>-</v>
      </c>
      <c r="BB311" s="56">
        <f t="shared" si="326"/>
        <v>267</v>
      </c>
      <c r="BC311" s="64" t="str">
        <f t="shared" si="388"/>
        <v>-</v>
      </c>
      <c r="BD311" s="64" t="str">
        <f t="shared" si="353"/>
        <v>-</v>
      </c>
      <c r="BE311" s="64" t="str">
        <f t="shared" si="354"/>
        <v>-</v>
      </c>
      <c r="BF311" s="64" t="str">
        <f t="shared" si="355"/>
        <v>-</v>
      </c>
      <c r="BG311" s="64" t="str">
        <f t="shared" si="389"/>
        <v>-</v>
      </c>
      <c r="BH311" s="64" t="str">
        <f t="shared" si="356"/>
        <v>-</v>
      </c>
      <c r="BI311" s="57" t="str">
        <f t="shared" si="390"/>
        <v>-</v>
      </c>
      <c r="BJ311" s="56">
        <f t="shared" si="327"/>
        <v>267</v>
      </c>
      <c r="BK311" s="64" t="str">
        <f t="shared" si="391"/>
        <v>-</v>
      </c>
      <c r="BL311" s="64" t="str">
        <f t="shared" si="357"/>
        <v>-</v>
      </c>
      <c r="BM311" s="64" t="str">
        <f t="shared" si="358"/>
        <v>-</v>
      </c>
      <c r="BN311" s="64" t="str">
        <f t="shared" si="359"/>
        <v>-</v>
      </c>
      <c r="BO311" s="64" t="str">
        <f t="shared" si="392"/>
        <v>-</v>
      </c>
      <c r="BP311" s="64" t="str">
        <f t="shared" si="360"/>
        <v>-</v>
      </c>
      <c r="BQ311" s="57" t="str">
        <f t="shared" si="393"/>
        <v>-</v>
      </c>
      <c r="BR311" s="56">
        <f t="shared" si="328"/>
        <v>267</v>
      </c>
      <c r="BS311" s="64" t="str">
        <f t="shared" si="394"/>
        <v>-</v>
      </c>
      <c r="BT311" s="64" t="str">
        <f t="shared" si="361"/>
        <v>-</v>
      </c>
      <c r="BU311" s="64" t="str">
        <f t="shared" si="362"/>
        <v>-</v>
      </c>
      <c r="BV311" s="64" t="str">
        <f t="shared" si="363"/>
        <v>-</v>
      </c>
      <c r="BW311" s="64" t="str">
        <f t="shared" si="395"/>
        <v>-</v>
      </c>
      <c r="BX311" s="64" t="str">
        <f t="shared" si="364"/>
        <v>-</v>
      </c>
      <c r="BY311" s="57" t="str">
        <f t="shared" si="396"/>
        <v>-</v>
      </c>
      <c r="BZ311" s="56">
        <f t="shared" si="329"/>
        <v>267</v>
      </c>
      <c r="CA311" s="64" t="str">
        <f t="shared" si="397"/>
        <v>-</v>
      </c>
      <c r="CB311" s="64" t="str">
        <f t="shared" si="365"/>
        <v>-</v>
      </c>
      <c r="CC311" s="64" t="str">
        <f t="shared" si="366"/>
        <v>-</v>
      </c>
      <c r="CD311" s="64" t="str">
        <f t="shared" si="367"/>
        <v>-</v>
      </c>
      <c r="CE311" s="64" t="str">
        <f t="shared" si="398"/>
        <v>-</v>
      </c>
      <c r="CF311" s="64" t="str">
        <f t="shared" si="368"/>
        <v>-</v>
      </c>
      <c r="CG311" s="57" t="str">
        <f t="shared" si="399"/>
        <v>-</v>
      </c>
      <c r="CH311" s="56">
        <f t="shared" si="330"/>
        <v>267</v>
      </c>
      <c r="CI311" s="64" t="str">
        <f t="shared" si="400"/>
        <v>-</v>
      </c>
      <c r="CJ311" s="64" t="str">
        <f t="shared" si="369"/>
        <v>-</v>
      </c>
      <c r="CK311" s="64" t="str">
        <f t="shared" si="370"/>
        <v>-</v>
      </c>
      <c r="CL311" s="64" t="str">
        <f t="shared" si="371"/>
        <v>-</v>
      </c>
      <c r="CM311" s="64" t="str">
        <f t="shared" si="401"/>
        <v>-</v>
      </c>
      <c r="CN311" s="64" t="str">
        <f t="shared" si="372"/>
        <v>-</v>
      </c>
      <c r="CO311" s="57" t="str">
        <f t="shared" si="402"/>
        <v>-</v>
      </c>
    </row>
    <row r="312" spans="3:93" ht="18" customHeight="1" x14ac:dyDescent="0.25">
      <c r="C312" s="299"/>
      <c r="D312" s="240"/>
      <c r="E312" s="64"/>
      <c r="F312" s="240"/>
      <c r="G312" s="62"/>
      <c r="H312" s="62"/>
      <c r="I312" s="62"/>
      <c r="J312" s="62"/>
      <c r="K312" s="62"/>
      <c r="L312" s="62"/>
      <c r="M312" s="62"/>
      <c r="N312" s="62"/>
      <c r="O312" s="56">
        <f t="shared" si="331"/>
        <v>268</v>
      </c>
      <c r="P312" s="64">
        <f t="shared" si="373"/>
        <v>0</v>
      </c>
      <c r="Q312" s="64" t="str">
        <f t="shared" si="335"/>
        <v>-</v>
      </c>
      <c r="R312" s="64" t="str">
        <f t="shared" si="336"/>
        <v>-</v>
      </c>
      <c r="S312" s="64">
        <f t="shared" si="374"/>
        <v>0</v>
      </c>
      <c r="T312" s="64" t="str">
        <f t="shared" si="375"/>
        <v>-</v>
      </c>
      <c r="U312" s="57" t="str">
        <f t="shared" si="334"/>
        <v>Payoff</v>
      </c>
      <c r="V312" s="56">
        <f t="shared" si="332"/>
        <v>268</v>
      </c>
      <c r="W312" s="64">
        <f t="shared" si="376"/>
        <v>0</v>
      </c>
      <c r="X312" s="64" t="str">
        <f t="shared" si="337"/>
        <v>-</v>
      </c>
      <c r="Y312" s="64">
        <f t="shared" si="338"/>
        <v>0</v>
      </c>
      <c r="Z312" s="64" t="str">
        <f t="shared" si="339"/>
        <v>-</v>
      </c>
      <c r="AA312" s="64" t="str">
        <f t="shared" si="377"/>
        <v>-</v>
      </c>
      <c r="AB312" s="64" t="str">
        <f t="shared" si="340"/>
        <v>-</v>
      </c>
      <c r="AC312" s="57" t="str">
        <f t="shared" si="378"/>
        <v>Payoff</v>
      </c>
      <c r="AD312" s="56">
        <f t="shared" si="333"/>
        <v>268</v>
      </c>
      <c r="AE312" s="64">
        <f t="shared" si="379"/>
        <v>0</v>
      </c>
      <c r="AF312" s="64" t="str">
        <f t="shared" si="341"/>
        <v>-</v>
      </c>
      <c r="AG312" s="64">
        <f t="shared" si="342"/>
        <v>0</v>
      </c>
      <c r="AH312" s="64" t="str">
        <f t="shared" si="343"/>
        <v>-</v>
      </c>
      <c r="AI312" s="64" t="str">
        <f t="shared" si="380"/>
        <v>-</v>
      </c>
      <c r="AJ312" s="64" t="str">
        <f t="shared" si="344"/>
        <v>-</v>
      </c>
      <c r="AK312" s="57" t="str">
        <f t="shared" si="381"/>
        <v>Payoff</v>
      </c>
      <c r="AL312" s="56">
        <f t="shared" si="324"/>
        <v>268</v>
      </c>
      <c r="AM312" s="64" t="str">
        <f t="shared" si="382"/>
        <v>-</v>
      </c>
      <c r="AN312" s="64" t="str">
        <f t="shared" si="345"/>
        <v>-</v>
      </c>
      <c r="AO312" s="64" t="str">
        <f t="shared" si="346"/>
        <v>-</v>
      </c>
      <c r="AP312" s="64" t="str">
        <f t="shared" si="347"/>
        <v>-</v>
      </c>
      <c r="AQ312" s="64" t="str">
        <f t="shared" si="383"/>
        <v>-</v>
      </c>
      <c r="AR312" s="64" t="str">
        <f t="shared" si="348"/>
        <v>-</v>
      </c>
      <c r="AS312" s="57" t="str">
        <f t="shared" si="384"/>
        <v>-</v>
      </c>
      <c r="AT312" s="56">
        <f t="shared" si="325"/>
        <v>268</v>
      </c>
      <c r="AU312" s="64" t="str">
        <f t="shared" si="385"/>
        <v>-</v>
      </c>
      <c r="AV312" s="64" t="str">
        <f t="shared" si="349"/>
        <v>-</v>
      </c>
      <c r="AW312" s="64" t="str">
        <f t="shared" si="350"/>
        <v>-</v>
      </c>
      <c r="AX312" s="64" t="str">
        <f t="shared" si="351"/>
        <v>-</v>
      </c>
      <c r="AY312" s="64" t="str">
        <f t="shared" si="386"/>
        <v>-</v>
      </c>
      <c r="AZ312" s="64" t="str">
        <f t="shared" si="352"/>
        <v>-</v>
      </c>
      <c r="BA312" s="57" t="str">
        <f t="shared" si="387"/>
        <v>-</v>
      </c>
      <c r="BB312" s="56">
        <f t="shared" si="326"/>
        <v>268</v>
      </c>
      <c r="BC312" s="64" t="str">
        <f t="shared" si="388"/>
        <v>-</v>
      </c>
      <c r="BD312" s="64" t="str">
        <f t="shared" si="353"/>
        <v>-</v>
      </c>
      <c r="BE312" s="64" t="str">
        <f t="shared" si="354"/>
        <v>-</v>
      </c>
      <c r="BF312" s="64" t="str">
        <f t="shared" si="355"/>
        <v>-</v>
      </c>
      <c r="BG312" s="64" t="str">
        <f t="shared" si="389"/>
        <v>-</v>
      </c>
      <c r="BH312" s="64" t="str">
        <f t="shared" si="356"/>
        <v>-</v>
      </c>
      <c r="BI312" s="57" t="str">
        <f t="shared" si="390"/>
        <v>-</v>
      </c>
      <c r="BJ312" s="56">
        <f t="shared" si="327"/>
        <v>268</v>
      </c>
      <c r="BK312" s="64" t="str">
        <f t="shared" si="391"/>
        <v>-</v>
      </c>
      <c r="BL312" s="64" t="str">
        <f t="shared" si="357"/>
        <v>-</v>
      </c>
      <c r="BM312" s="64" t="str">
        <f t="shared" si="358"/>
        <v>-</v>
      </c>
      <c r="BN312" s="64" t="str">
        <f t="shared" si="359"/>
        <v>-</v>
      </c>
      <c r="BO312" s="64" t="str">
        <f t="shared" si="392"/>
        <v>-</v>
      </c>
      <c r="BP312" s="64" t="str">
        <f t="shared" si="360"/>
        <v>-</v>
      </c>
      <c r="BQ312" s="57" t="str">
        <f t="shared" si="393"/>
        <v>-</v>
      </c>
      <c r="BR312" s="56">
        <f t="shared" si="328"/>
        <v>268</v>
      </c>
      <c r="BS312" s="64" t="str">
        <f t="shared" si="394"/>
        <v>-</v>
      </c>
      <c r="BT312" s="64" t="str">
        <f t="shared" si="361"/>
        <v>-</v>
      </c>
      <c r="BU312" s="64" t="str">
        <f t="shared" si="362"/>
        <v>-</v>
      </c>
      <c r="BV312" s="64" t="str">
        <f t="shared" si="363"/>
        <v>-</v>
      </c>
      <c r="BW312" s="64" t="str">
        <f t="shared" si="395"/>
        <v>-</v>
      </c>
      <c r="BX312" s="64" t="str">
        <f t="shared" si="364"/>
        <v>-</v>
      </c>
      <c r="BY312" s="57" t="str">
        <f t="shared" si="396"/>
        <v>-</v>
      </c>
      <c r="BZ312" s="56">
        <f t="shared" si="329"/>
        <v>268</v>
      </c>
      <c r="CA312" s="64" t="str">
        <f t="shared" si="397"/>
        <v>-</v>
      </c>
      <c r="CB312" s="64" t="str">
        <f t="shared" si="365"/>
        <v>-</v>
      </c>
      <c r="CC312" s="64" t="str">
        <f t="shared" si="366"/>
        <v>-</v>
      </c>
      <c r="CD312" s="64" t="str">
        <f t="shared" si="367"/>
        <v>-</v>
      </c>
      <c r="CE312" s="64" t="str">
        <f t="shared" si="398"/>
        <v>-</v>
      </c>
      <c r="CF312" s="64" t="str">
        <f t="shared" si="368"/>
        <v>-</v>
      </c>
      <c r="CG312" s="57" t="str">
        <f t="shared" si="399"/>
        <v>-</v>
      </c>
      <c r="CH312" s="56">
        <f t="shared" si="330"/>
        <v>268</v>
      </c>
      <c r="CI312" s="64" t="str">
        <f t="shared" si="400"/>
        <v>-</v>
      </c>
      <c r="CJ312" s="64" t="str">
        <f t="shared" si="369"/>
        <v>-</v>
      </c>
      <c r="CK312" s="64" t="str">
        <f t="shared" si="370"/>
        <v>-</v>
      </c>
      <c r="CL312" s="64" t="str">
        <f t="shared" si="371"/>
        <v>-</v>
      </c>
      <c r="CM312" s="64" t="str">
        <f t="shared" si="401"/>
        <v>-</v>
      </c>
      <c r="CN312" s="64" t="str">
        <f t="shared" si="372"/>
        <v>-</v>
      </c>
      <c r="CO312" s="57" t="str">
        <f t="shared" si="402"/>
        <v>-</v>
      </c>
    </row>
    <row r="313" spans="3:93" ht="18" customHeight="1" x14ac:dyDescent="0.25">
      <c r="C313" s="299"/>
      <c r="D313" s="240"/>
      <c r="E313" s="64"/>
      <c r="F313" s="240"/>
      <c r="G313" s="62"/>
      <c r="H313" s="62"/>
      <c r="I313" s="62"/>
      <c r="J313" s="62"/>
      <c r="K313" s="62"/>
      <c r="L313" s="62"/>
      <c r="M313" s="62"/>
      <c r="N313" s="62"/>
      <c r="O313" s="56">
        <f t="shared" si="331"/>
        <v>269</v>
      </c>
      <c r="P313" s="64">
        <f t="shared" si="373"/>
        <v>0</v>
      </c>
      <c r="Q313" s="64" t="str">
        <f t="shared" si="335"/>
        <v>-</v>
      </c>
      <c r="R313" s="64" t="str">
        <f t="shared" si="336"/>
        <v>-</v>
      </c>
      <c r="S313" s="64">
        <f t="shared" si="374"/>
        <v>0</v>
      </c>
      <c r="T313" s="64" t="str">
        <f t="shared" si="375"/>
        <v>-</v>
      </c>
      <c r="U313" s="57" t="str">
        <f t="shared" si="334"/>
        <v>Payoff</v>
      </c>
      <c r="V313" s="56">
        <f t="shared" si="332"/>
        <v>269</v>
      </c>
      <c r="W313" s="64">
        <f t="shared" si="376"/>
        <v>0</v>
      </c>
      <c r="X313" s="64" t="str">
        <f t="shared" si="337"/>
        <v>-</v>
      </c>
      <c r="Y313" s="64">
        <f t="shared" si="338"/>
        <v>0</v>
      </c>
      <c r="Z313" s="64" t="str">
        <f t="shared" si="339"/>
        <v>-</v>
      </c>
      <c r="AA313" s="64" t="str">
        <f t="shared" si="377"/>
        <v>-</v>
      </c>
      <c r="AB313" s="64" t="str">
        <f t="shared" si="340"/>
        <v>-</v>
      </c>
      <c r="AC313" s="57" t="str">
        <f t="shared" si="378"/>
        <v>Payoff</v>
      </c>
      <c r="AD313" s="56">
        <f t="shared" si="333"/>
        <v>269</v>
      </c>
      <c r="AE313" s="64">
        <f t="shared" si="379"/>
        <v>0</v>
      </c>
      <c r="AF313" s="64" t="str">
        <f t="shared" si="341"/>
        <v>-</v>
      </c>
      <c r="AG313" s="64">
        <f t="shared" si="342"/>
        <v>0</v>
      </c>
      <c r="AH313" s="64" t="str">
        <f t="shared" si="343"/>
        <v>-</v>
      </c>
      <c r="AI313" s="64" t="str">
        <f t="shared" si="380"/>
        <v>-</v>
      </c>
      <c r="AJ313" s="64" t="str">
        <f t="shared" si="344"/>
        <v>-</v>
      </c>
      <c r="AK313" s="57" t="str">
        <f t="shared" si="381"/>
        <v>Payoff</v>
      </c>
      <c r="AL313" s="56">
        <f t="shared" ref="AL313:AL376" si="403">AL312+1</f>
        <v>269</v>
      </c>
      <c r="AM313" s="64" t="str">
        <f t="shared" si="382"/>
        <v>-</v>
      </c>
      <c r="AN313" s="64" t="str">
        <f t="shared" si="345"/>
        <v>-</v>
      </c>
      <c r="AO313" s="64" t="str">
        <f t="shared" si="346"/>
        <v>-</v>
      </c>
      <c r="AP313" s="64" t="str">
        <f t="shared" si="347"/>
        <v>-</v>
      </c>
      <c r="AQ313" s="64" t="str">
        <f t="shared" si="383"/>
        <v>-</v>
      </c>
      <c r="AR313" s="64" t="str">
        <f t="shared" si="348"/>
        <v>-</v>
      </c>
      <c r="AS313" s="57" t="str">
        <f t="shared" si="384"/>
        <v>-</v>
      </c>
      <c r="AT313" s="56">
        <f t="shared" ref="AT313:AT376" si="404">AT312+1</f>
        <v>269</v>
      </c>
      <c r="AU313" s="64" t="str">
        <f t="shared" si="385"/>
        <v>-</v>
      </c>
      <c r="AV313" s="64" t="str">
        <f t="shared" si="349"/>
        <v>-</v>
      </c>
      <c r="AW313" s="64" t="str">
        <f t="shared" si="350"/>
        <v>-</v>
      </c>
      <c r="AX313" s="64" t="str">
        <f t="shared" si="351"/>
        <v>-</v>
      </c>
      <c r="AY313" s="64" t="str">
        <f t="shared" si="386"/>
        <v>-</v>
      </c>
      <c r="AZ313" s="64" t="str">
        <f t="shared" si="352"/>
        <v>-</v>
      </c>
      <c r="BA313" s="57" t="str">
        <f t="shared" si="387"/>
        <v>-</v>
      </c>
      <c r="BB313" s="56">
        <f t="shared" ref="BB313:BB376" si="405">BB312+1</f>
        <v>269</v>
      </c>
      <c r="BC313" s="64" t="str">
        <f t="shared" si="388"/>
        <v>-</v>
      </c>
      <c r="BD313" s="64" t="str">
        <f t="shared" si="353"/>
        <v>-</v>
      </c>
      <c r="BE313" s="64" t="str">
        <f t="shared" si="354"/>
        <v>-</v>
      </c>
      <c r="BF313" s="64" t="str">
        <f t="shared" si="355"/>
        <v>-</v>
      </c>
      <c r="BG313" s="64" t="str">
        <f t="shared" si="389"/>
        <v>-</v>
      </c>
      <c r="BH313" s="64" t="str">
        <f t="shared" si="356"/>
        <v>-</v>
      </c>
      <c r="BI313" s="57" t="str">
        <f t="shared" si="390"/>
        <v>-</v>
      </c>
      <c r="BJ313" s="56">
        <f t="shared" ref="BJ313:BJ376" si="406">BJ312+1</f>
        <v>269</v>
      </c>
      <c r="BK313" s="64" t="str">
        <f t="shared" si="391"/>
        <v>-</v>
      </c>
      <c r="BL313" s="64" t="str">
        <f t="shared" si="357"/>
        <v>-</v>
      </c>
      <c r="BM313" s="64" t="str">
        <f t="shared" si="358"/>
        <v>-</v>
      </c>
      <c r="BN313" s="64" t="str">
        <f t="shared" si="359"/>
        <v>-</v>
      </c>
      <c r="BO313" s="64" t="str">
        <f t="shared" si="392"/>
        <v>-</v>
      </c>
      <c r="BP313" s="64" t="str">
        <f t="shared" si="360"/>
        <v>-</v>
      </c>
      <c r="BQ313" s="57" t="str">
        <f t="shared" si="393"/>
        <v>-</v>
      </c>
      <c r="BR313" s="56">
        <f t="shared" ref="BR313:BR376" si="407">BR312+1</f>
        <v>269</v>
      </c>
      <c r="BS313" s="64" t="str">
        <f t="shared" si="394"/>
        <v>-</v>
      </c>
      <c r="BT313" s="64" t="str">
        <f t="shared" si="361"/>
        <v>-</v>
      </c>
      <c r="BU313" s="64" t="str">
        <f t="shared" si="362"/>
        <v>-</v>
      </c>
      <c r="BV313" s="64" t="str">
        <f t="shared" si="363"/>
        <v>-</v>
      </c>
      <c r="BW313" s="64" t="str">
        <f t="shared" si="395"/>
        <v>-</v>
      </c>
      <c r="BX313" s="64" t="str">
        <f t="shared" si="364"/>
        <v>-</v>
      </c>
      <c r="BY313" s="57" t="str">
        <f t="shared" si="396"/>
        <v>-</v>
      </c>
      <c r="BZ313" s="56">
        <f t="shared" ref="BZ313:BZ376" si="408">BZ312+1</f>
        <v>269</v>
      </c>
      <c r="CA313" s="64" t="str">
        <f t="shared" si="397"/>
        <v>-</v>
      </c>
      <c r="CB313" s="64" t="str">
        <f t="shared" si="365"/>
        <v>-</v>
      </c>
      <c r="CC313" s="64" t="str">
        <f t="shared" si="366"/>
        <v>-</v>
      </c>
      <c r="CD313" s="64" t="str">
        <f t="shared" si="367"/>
        <v>-</v>
      </c>
      <c r="CE313" s="64" t="str">
        <f t="shared" si="398"/>
        <v>-</v>
      </c>
      <c r="CF313" s="64" t="str">
        <f t="shared" si="368"/>
        <v>-</v>
      </c>
      <c r="CG313" s="57" t="str">
        <f t="shared" si="399"/>
        <v>-</v>
      </c>
      <c r="CH313" s="56">
        <f t="shared" ref="CH313:CH376" si="409">CH312+1</f>
        <v>269</v>
      </c>
      <c r="CI313" s="64" t="str">
        <f t="shared" si="400"/>
        <v>-</v>
      </c>
      <c r="CJ313" s="64" t="str">
        <f t="shared" si="369"/>
        <v>-</v>
      </c>
      <c r="CK313" s="64" t="str">
        <f t="shared" si="370"/>
        <v>-</v>
      </c>
      <c r="CL313" s="64" t="str">
        <f t="shared" si="371"/>
        <v>-</v>
      </c>
      <c r="CM313" s="64" t="str">
        <f t="shared" si="401"/>
        <v>-</v>
      </c>
      <c r="CN313" s="64" t="str">
        <f t="shared" si="372"/>
        <v>-</v>
      </c>
      <c r="CO313" s="57" t="str">
        <f t="shared" si="402"/>
        <v>-</v>
      </c>
    </row>
    <row r="314" spans="3:93" ht="18" customHeight="1" x14ac:dyDescent="0.25">
      <c r="C314" s="299"/>
      <c r="D314" s="240"/>
      <c r="E314" s="64"/>
      <c r="F314" s="240"/>
      <c r="G314" s="62"/>
      <c r="H314" s="62"/>
      <c r="I314" s="62"/>
      <c r="J314" s="62"/>
      <c r="K314" s="62"/>
      <c r="L314" s="62"/>
      <c r="M314" s="62"/>
      <c r="N314" s="62"/>
      <c r="O314" s="56">
        <f t="shared" si="331"/>
        <v>270</v>
      </c>
      <c r="P314" s="64">
        <f t="shared" si="373"/>
        <v>0</v>
      </c>
      <c r="Q314" s="64" t="str">
        <f t="shared" si="335"/>
        <v>-</v>
      </c>
      <c r="R314" s="64" t="str">
        <f t="shared" si="336"/>
        <v>-</v>
      </c>
      <c r="S314" s="64">
        <f t="shared" si="374"/>
        <v>0</v>
      </c>
      <c r="T314" s="64" t="str">
        <f t="shared" si="375"/>
        <v>-</v>
      </c>
      <c r="U314" s="57" t="str">
        <f t="shared" si="334"/>
        <v>Payoff</v>
      </c>
      <c r="V314" s="56">
        <f t="shared" si="332"/>
        <v>270</v>
      </c>
      <c r="W314" s="64">
        <f t="shared" si="376"/>
        <v>0</v>
      </c>
      <c r="X314" s="64" t="str">
        <f t="shared" si="337"/>
        <v>-</v>
      </c>
      <c r="Y314" s="64">
        <f t="shared" si="338"/>
        <v>0</v>
      </c>
      <c r="Z314" s="64" t="str">
        <f t="shared" si="339"/>
        <v>-</v>
      </c>
      <c r="AA314" s="64" t="str">
        <f t="shared" si="377"/>
        <v>-</v>
      </c>
      <c r="AB314" s="64" t="str">
        <f t="shared" si="340"/>
        <v>-</v>
      </c>
      <c r="AC314" s="57" t="str">
        <f t="shared" si="378"/>
        <v>Payoff</v>
      </c>
      <c r="AD314" s="56">
        <f t="shared" si="333"/>
        <v>270</v>
      </c>
      <c r="AE314" s="64">
        <f t="shared" si="379"/>
        <v>0</v>
      </c>
      <c r="AF314" s="64" t="str">
        <f t="shared" si="341"/>
        <v>-</v>
      </c>
      <c r="AG314" s="64">
        <f t="shared" si="342"/>
        <v>0</v>
      </c>
      <c r="AH314" s="64" t="str">
        <f t="shared" si="343"/>
        <v>-</v>
      </c>
      <c r="AI314" s="64" t="str">
        <f t="shared" si="380"/>
        <v>-</v>
      </c>
      <c r="AJ314" s="64" t="str">
        <f t="shared" si="344"/>
        <v>-</v>
      </c>
      <c r="AK314" s="57" t="str">
        <f t="shared" si="381"/>
        <v>Payoff</v>
      </c>
      <c r="AL314" s="56">
        <f t="shared" si="403"/>
        <v>270</v>
      </c>
      <c r="AM314" s="64" t="str">
        <f t="shared" si="382"/>
        <v>-</v>
      </c>
      <c r="AN314" s="64" t="str">
        <f t="shared" si="345"/>
        <v>-</v>
      </c>
      <c r="AO314" s="64" t="str">
        <f t="shared" si="346"/>
        <v>-</v>
      </c>
      <c r="AP314" s="64" t="str">
        <f t="shared" si="347"/>
        <v>-</v>
      </c>
      <c r="AQ314" s="64" t="str">
        <f t="shared" si="383"/>
        <v>-</v>
      </c>
      <c r="AR314" s="64" t="str">
        <f t="shared" si="348"/>
        <v>-</v>
      </c>
      <c r="AS314" s="57" t="str">
        <f t="shared" si="384"/>
        <v>-</v>
      </c>
      <c r="AT314" s="56">
        <f t="shared" si="404"/>
        <v>270</v>
      </c>
      <c r="AU314" s="64" t="str">
        <f t="shared" si="385"/>
        <v>-</v>
      </c>
      <c r="AV314" s="64" t="str">
        <f t="shared" si="349"/>
        <v>-</v>
      </c>
      <c r="AW314" s="64" t="str">
        <f t="shared" si="350"/>
        <v>-</v>
      </c>
      <c r="AX314" s="64" t="str">
        <f t="shared" si="351"/>
        <v>-</v>
      </c>
      <c r="AY314" s="64" t="str">
        <f t="shared" si="386"/>
        <v>-</v>
      </c>
      <c r="AZ314" s="64" t="str">
        <f t="shared" si="352"/>
        <v>-</v>
      </c>
      <c r="BA314" s="57" t="str">
        <f t="shared" si="387"/>
        <v>-</v>
      </c>
      <c r="BB314" s="56">
        <f t="shared" si="405"/>
        <v>270</v>
      </c>
      <c r="BC314" s="64" t="str">
        <f t="shared" si="388"/>
        <v>-</v>
      </c>
      <c r="BD314" s="64" t="str">
        <f t="shared" si="353"/>
        <v>-</v>
      </c>
      <c r="BE314" s="64" t="str">
        <f t="shared" si="354"/>
        <v>-</v>
      </c>
      <c r="BF314" s="64" t="str">
        <f t="shared" si="355"/>
        <v>-</v>
      </c>
      <c r="BG314" s="64" t="str">
        <f t="shared" si="389"/>
        <v>-</v>
      </c>
      <c r="BH314" s="64" t="str">
        <f t="shared" si="356"/>
        <v>-</v>
      </c>
      <c r="BI314" s="57" t="str">
        <f t="shared" si="390"/>
        <v>-</v>
      </c>
      <c r="BJ314" s="56">
        <f t="shared" si="406"/>
        <v>270</v>
      </c>
      <c r="BK314" s="64" t="str">
        <f t="shared" si="391"/>
        <v>-</v>
      </c>
      <c r="BL314" s="64" t="str">
        <f t="shared" si="357"/>
        <v>-</v>
      </c>
      <c r="BM314" s="64" t="str">
        <f t="shared" si="358"/>
        <v>-</v>
      </c>
      <c r="BN314" s="64" t="str">
        <f t="shared" si="359"/>
        <v>-</v>
      </c>
      <c r="BO314" s="64" t="str">
        <f t="shared" si="392"/>
        <v>-</v>
      </c>
      <c r="BP314" s="64" t="str">
        <f t="shared" si="360"/>
        <v>-</v>
      </c>
      <c r="BQ314" s="57" t="str">
        <f t="shared" si="393"/>
        <v>-</v>
      </c>
      <c r="BR314" s="56">
        <f t="shared" si="407"/>
        <v>270</v>
      </c>
      <c r="BS314" s="64" t="str">
        <f t="shared" si="394"/>
        <v>-</v>
      </c>
      <c r="BT314" s="64" t="str">
        <f t="shared" si="361"/>
        <v>-</v>
      </c>
      <c r="BU314" s="64" t="str">
        <f t="shared" si="362"/>
        <v>-</v>
      </c>
      <c r="BV314" s="64" t="str">
        <f t="shared" si="363"/>
        <v>-</v>
      </c>
      <c r="BW314" s="64" t="str">
        <f t="shared" si="395"/>
        <v>-</v>
      </c>
      <c r="BX314" s="64" t="str">
        <f t="shared" si="364"/>
        <v>-</v>
      </c>
      <c r="BY314" s="57" t="str">
        <f t="shared" si="396"/>
        <v>-</v>
      </c>
      <c r="BZ314" s="56">
        <f t="shared" si="408"/>
        <v>270</v>
      </c>
      <c r="CA314" s="64" t="str">
        <f t="shared" si="397"/>
        <v>-</v>
      </c>
      <c r="CB314" s="64" t="str">
        <f t="shared" si="365"/>
        <v>-</v>
      </c>
      <c r="CC314" s="64" t="str">
        <f t="shared" si="366"/>
        <v>-</v>
      </c>
      <c r="CD314" s="64" t="str">
        <f t="shared" si="367"/>
        <v>-</v>
      </c>
      <c r="CE314" s="64" t="str">
        <f t="shared" si="398"/>
        <v>-</v>
      </c>
      <c r="CF314" s="64" t="str">
        <f t="shared" si="368"/>
        <v>-</v>
      </c>
      <c r="CG314" s="57" t="str">
        <f t="shared" si="399"/>
        <v>-</v>
      </c>
      <c r="CH314" s="56">
        <f t="shared" si="409"/>
        <v>270</v>
      </c>
      <c r="CI314" s="64" t="str">
        <f t="shared" si="400"/>
        <v>-</v>
      </c>
      <c r="CJ314" s="64" t="str">
        <f t="shared" si="369"/>
        <v>-</v>
      </c>
      <c r="CK314" s="64" t="str">
        <f t="shared" si="370"/>
        <v>-</v>
      </c>
      <c r="CL314" s="64" t="str">
        <f t="shared" si="371"/>
        <v>-</v>
      </c>
      <c r="CM314" s="64" t="str">
        <f t="shared" si="401"/>
        <v>-</v>
      </c>
      <c r="CN314" s="64" t="str">
        <f t="shared" si="372"/>
        <v>-</v>
      </c>
      <c r="CO314" s="57" t="str">
        <f t="shared" si="402"/>
        <v>-</v>
      </c>
    </row>
    <row r="315" spans="3:93" ht="18" customHeight="1" x14ac:dyDescent="0.25">
      <c r="C315" s="299"/>
      <c r="D315" s="240"/>
      <c r="E315" s="64"/>
      <c r="F315" s="240"/>
      <c r="G315" s="62"/>
      <c r="H315" s="62"/>
      <c r="I315" s="62"/>
      <c r="J315" s="62"/>
      <c r="K315" s="62"/>
      <c r="L315" s="62"/>
      <c r="M315" s="62"/>
      <c r="N315" s="62"/>
      <c r="O315" s="56">
        <f t="shared" si="331"/>
        <v>271</v>
      </c>
      <c r="P315" s="64">
        <f t="shared" si="373"/>
        <v>0</v>
      </c>
      <c r="Q315" s="64" t="str">
        <f t="shared" si="335"/>
        <v>-</v>
      </c>
      <c r="R315" s="64" t="str">
        <f t="shared" si="336"/>
        <v>-</v>
      </c>
      <c r="S315" s="64">
        <f t="shared" si="374"/>
        <v>0</v>
      </c>
      <c r="T315" s="64" t="str">
        <f t="shared" si="375"/>
        <v>-</v>
      </c>
      <c r="U315" s="57" t="str">
        <f t="shared" si="334"/>
        <v>Payoff</v>
      </c>
      <c r="V315" s="56">
        <f t="shared" si="332"/>
        <v>271</v>
      </c>
      <c r="W315" s="64">
        <f t="shared" si="376"/>
        <v>0</v>
      </c>
      <c r="X315" s="64" t="str">
        <f t="shared" si="337"/>
        <v>-</v>
      </c>
      <c r="Y315" s="64">
        <f t="shared" si="338"/>
        <v>0</v>
      </c>
      <c r="Z315" s="64" t="str">
        <f t="shared" si="339"/>
        <v>-</v>
      </c>
      <c r="AA315" s="64" t="str">
        <f t="shared" si="377"/>
        <v>-</v>
      </c>
      <c r="AB315" s="64" t="str">
        <f t="shared" si="340"/>
        <v>-</v>
      </c>
      <c r="AC315" s="57" t="str">
        <f t="shared" si="378"/>
        <v>Payoff</v>
      </c>
      <c r="AD315" s="56">
        <f t="shared" si="333"/>
        <v>271</v>
      </c>
      <c r="AE315" s="64">
        <f t="shared" si="379"/>
        <v>0</v>
      </c>
      <c r="AF315" s="64" t="str">
        <f t="shared" si="341"/>
        <v>-</v>
      </c>
      <c r="AG315" s="64">
        <f t="shared" si="342"/>
        <v>0</v>
      </c>
      <c r="AH315" s="64" t="str">
        <f t="shared" si="343"/>
        <v>-</v>
      </c>
      <c r="AI315" s="64" t="str">
        <f t="shared" si="380"/>
        <v>-</v>
      </c>
      <c r="AJ315" s="64" t="str">
        <f t="shared" si="344"/>
        <v>-</v>
      </c>
      <c r="AK315" s="57" t="str">
        <f t="shared" si="381"/>
        <v>Payoff</v>
      </c>
      <c r="AL315" s="56">
        <f t="shared" si="403"/>
        <v>271</v>
      </c>
      <c r="AM315" s="64" t="str">
        <f t="shared" si="382"/>
        <v>-</v>
      </c>
      <c r="AN315" s="64" t="str">
        <f t="shared" si="345"/>
        <v>-</v>
      </c>
      <c r="AO315" s="64" t="str">
        <f t="shared" si="346"/>
        <v>-</v>
      </c>
      <c r="AP315" s="64" t="str">
        <f t="shared" si="347"/>
        <v>-</v>
      </c>
      <c r="AQ315" s="64" t="str">
        <f t="shared" si="383"/>
        <v>-</v>
      </c>
      <c r="AR315" s="64" t="str">
        <f t="shared" si="348"/>
        <v>-</v>
      </c>
      <c r="AS315" s="57" t="str">
        <f t="shared" si="384"/>
        <v>-</v>
      </c>
      <c r="AT315" s="56">
        <f t="shared" si="404"/>
        <v>271</v>
      </c>
      <c r="AU315" s="64" t="str">
        <f t="shared" si="385"/>
        <v>-</v>
      </c>
      <c r="AV315" s="64" t="str">
        <f t="shared" si="349"/>
        <v>-</v>
      </c>
      <c r="AW315" s="64" t="str">
        <f t="shared" si="350"/>
        <v>-</v>
      </c>
      <c r="AX315" s="64" t="str">
        <f t="shared" si="351"/>
        <v>-</v>
      </c>
      <c r="AY315" s="64" t="str">
        <f t="shared" si="386"/>
        <v>-</v>
      </c>
      <c r="AZ315" s="64" t="str">
        <f t="shared" si="352"/>
        <v>-</v>
      </c>
      <c r="BA315" s="57" t="str">
        <f t="shared" si="387"/>
        <v>-</v>
      </c>
      <c r="BB315" s="56">
        <f t="shared" si="405"/>
        <v>271</v>
      </c>
      <c r="BC315" s="64" t="str">
        <f t="shared" si="388"/>
        <v>-</v>
      </c>
      <c r="BD315" s="64" t="str">
        <f t="shared" si="353"/>
        <v>-</v>
      </c>
      <c r="BE315" s="64" t="str">
        <f t="shared" si="354"/>
        <v>-</v>
      </c>
      <c r="BF315" s="64" t="str">
        <f t="shared" si="355"/>
        <v>-</v>
      </c>
      <c r="BG315" s="64" t="str">
        <f t="shared" si="389"/>
        <v>-</v>
      </c>
      <c r="BH315" s="64" t="str">
        <f t="shared" si="356"/>
        <v>-</v>
      </c>
      <c r="BI315" s="57" t="str">
        <f t="shared" si="390"/>
        <v>-</v>
      </c>
      <c r="BJ315" s="56">
        <f t="shared" si="406"/>
        <v>271</v>
      </c>
      <c r="BK315" s="64" t="str">
        <f t="shared" si="391"/>
        <v>-</v>
      </c>
      <c r="BL315" s="64" t="str">
        <f t="shared" si="357"/>
        <v>-</v>
      </c>
      <c r="BM315" s="64" t="str">
        <f t="shared" si="358"/>
        <v>-</v>
      </c>
      <c r="BN315" s="64" t="str">
        <f t="shared" si="359"/>
        <v>-</v>
      </c>
      <c r="BO315" s="64" t="str">
        <f t="shared" si="392"/>
        <v>-</v>
      </c>
      <c r="BP315" s="64" t="str">
        <f t="shared" si="360"/>
        <v>-</v>
      </c>
      <c r="BQ315" s="57" t="str">
        <f t="shared" si="393"/>
        <v>-</v>
      </c>
      <c r="BR315" s="56">
        <f t="shared" si="407"/>
        <v>271</v>
      </c>
      <c r="BS315" s="64" t="str">
        <f t="shared" si="394"/>
        <v>-</v>
      </c>
      <c r="BT315" s="64" t="str">
        <f t="shared" si="361"/>
        <v>-</v>
      </c>
      <c r="BU315" s="64" t="str">
        <f t="shared" si="362"/>
        <v>-</v>
      </c>
      <c r="BV315" s="64" t="str">
        <f t="shared" si="363"/>
        <v>-</v>
      </c>
      <c r="BW315" s="64" t="str">
        <f t="shared" si="395"/>
        <v>-</v>
      </c>
      <c r="BX315" s="64" t="str">
        <f t="shared" si="364"/>
        <v>-</v>
      </c>
      <c r="BY315" s="57" t="str">
        <f t="shared" si="396"/>
        <v>-</v>
      </c>
      <c r="BZ315" s="56">
        <f t="shared" si="408"/>
        <v>271</v>
      </c>
      <c r="CA315" s="64" t="str">
        <f t="shared" si="397"/>
        <v>-</v>
      </c>
      <c r="CB315" s="64" t="str">
        <f t="shared" si="365"/>
        <v>-</v>
      </c>
      <c r="CC315" s="64" t="str">
        <f t="shared" si="366"/>
        <v>-</v>
      </c>
      <c r="CD315" s="64" t="str">
        <f t="shared" si="367"/>
        <v>-</v>
      </c>
      <c r="CE315" s="64" t="str">
        <f t="shared" si="398"/>
        <v>-</v>
      </c>
      <c r="CF315" s="64" t="str">
        <f t="shared" si="368"/>
        <v>-</v>
      </c>
      <c r="CG315" s="57" t="str">
        <f t="shared" si="399"/>
        <v>-</v>
      </c>
      <c r="CH315" s="56">
        <f t="shared" si="409"/>
        <v>271</v>
      </c>
      <c r="CI315" s="64" t="str">
        <f t="shared" si="400"/>
        <v>-</v>
      </c>
      <c r="CJ315" s="64" t="str">
        <f t="shared" si="369"/>
        <v>-</v>
      </c>
      <c r="CK315" s="64" t="str">
        <f t="shared" si="370"/>
        <v>-</v>
      </c>
      <c r="CL315" s="64" t="str">
        <f t="shared" si="371"/>
        <v>-</v>
      </c>
      <c r="CM315" s="64" t="str">
        <f t="shared" si="401"/>
        <v>-</v>
      </c>
      <c r="CN315" s="64" t="str">
        <f t="shared" si="372"/>
        <v>-</v>
      </c>
      <c r="CO315" s="57" t="str">
        <f t="shared" si="402"/>
        <v>-</v>
      </c>
    </row>
    <row r="316" spans="3:93" ht="18" customHeight="1" x14ac:dyDescent="0.25">
      <c r="C316" s="299"/>
      <c r="D316" s="240"/>
      <c r="E316" s="64"/>
      <c r="F316" s="240"/>
      <c r="G316" s="62"/>
      <c r="H316" s="62"/>
      <c r="I316" s="62"/>
      <c r="J316" s="62"/>
      <c r="K316" s="62"/>
      <c r="L316" s="62"/>
      <c r="M316" s="62"/>
      <c r="N316" s="62"/>
      <c r="O316" s="56">
        <f t="shared" ref="O316:O379" si="410">O315+1</f>
        <v>272</v>
      </c>
      <c r="P316" s="64">
        <f t="shared" si="373"/>
        <v>0</v>
      </c>
      <c r="Q316" s="64" t="str">
        <f t="shared" si="335"/>
        <v>-</v>
      </c>
      <c r="R316" s="64" t="str">
        <f t="shared" si="336"/>
        <v>-</v>
      </c>
      <c r="S316" s="64">
        <f t="shared" si="374"/>
        <v>0</v>
      </c>
      <c r="T316" s="64" t="str">
        <f t="shared" si="375"/>
        <v>-</v>
      </c>
      <c r="U316" s="57" t="str">
        <f t="shared" si="334"/>
        <v>Payoff</v>
      </c>
      <c r="V316" s="56">
        <f t="shared" ref="V316:V379" si="411">V315+1</f>
        <v>272</v>
      </c>
      <c r="W316" s="64">
        <f t="shared" si="376"/>
        <v>0</v>
      </c>
      <c r="X316" s="64" t="str">
        <f t="shared" si="337"/>
        <v>-</v>
      </c>
      <c r="Y316" s="64">
        <f t="shared" si="338"/>
        <v>0</v>
      </c>
      <c r="Z316" s="64" t="str">
        <f t="shared" si="339"/>
        <v>-</v>
      </c>
      <c r="AA316" s="64" t="str">
        <f t="shared" si="377"/>
        <v>-</v>
      </c>
      <c r="AB316" s="64" t="str">
        <f t="shared" si="340"/>
        <v>-</v>
      </c>
      <c r="AC316" s="57" t="str">
        <f t="shared" si="378"/>
        <v>Payoff</v>
      </c>
      <c r="AD316" s="56">
        <f t="shared" ref="AD316:AD379" si="412">AD315+1</f>
        <v>272</v>
      </c>
      <c r="AE316" s="64">
        <f t="shared" si="379"/>
        <v>0</v>
      </c>
      <c r="AF316" s="64" t="str">
        <f t="shared" si="341"/>
        <v>-</v>
      </c>
      <c r="AG316" s="64">
        <f t="shared" si="342"/>
        <v>0</v>
      </c>
      <c r="AH316" s="64" t="str">
        <f t="shared" si="343"/>
        <v>-</v>
      </c>
      <c r="AI316" s="64" t="str">
        <f t="shared" si="380"/>
        <v>-</v>
      </c>
      <c r="AJ316" s="64" t="str">
        <f t="shared" si="344"/>
        <v>-</v>
      </c>
      <c r="AK316" s="57" t="str">
        <f t="shared" si="381"/>
        <v>Payoff</v>
      </c>
      <c r="AL316" s="56">
        <f t="shared" si="403"/>
        <v>272</v>
      </c>
      <c r="AM316" s="64" t="str">
        <f t="shared" si="382"/>
        <v>-</v>
      </c>
      <c r="AN316" s="64" t="str">
        <f t="shared" si="345"/>
        <v>-</v>
      </c>
      <c r="AO316" s="64" t="str">
        <f t="shared" si="346"/>
        <v>-</v>
      </c>
      <c r="AP316" s="64" t="str">
        <f t="shared" si="347"/>
        <v>-</v>
      </c>
      <c r="AQ316" s="64" t="str">
        <f t="shared" si="383"/>
        <v>-</v>
      </c>
      <c r="AR316" s="64" t="str">
        <f t="shared" si="348"/>
        <v>-</v>
      </c>
      <c r="AS316" s="57" t="str">
        <f t="shared" si="384"/>
        <v>-</v>
      </c>
      <c r="AT316" s="56">
        <f t="shared" si="404"/>
        <v>272</v>
      </c>
      <c r="AU316" s="64" t="str">
        <f t="shared" si="385"/>
        <v>-</v>
      </c>
      <c r="AV316" s="64" t="str">
        <f t="shared" si="349"/>
        <v>-</v>
      </c>
      <c r="AW316" s="64" t="str">
        <f t="shared" si="350"/>
        <v>-</v>
      </c>
      <c r="AX316" s="64" t="str">
        <f t="shared" si="351"/>
        <v>-</v>
      </c>
      <c r="AY316" s="64" t="str">
        <f t="shared" si="386"/>
        <v>-</v>
      </c>
      <c r="AZ316" s="64" t="str">
        <f t="shared" si="352"/>
        <v>-</v>
      </c>
      <c r="BA316" s="57" t="str">
        <f t="shared" si="387"/>
        <v>-</v>
      </c>
      <c r="BB316" s="56">
        <f t="shared" si="405"/>
        <v>272</v>
      </c>
      <c r="BC316" s="64" t="str">
        <f t="shared" si="388"/>
        <v>-</v>
      </c>
      <c r="BD316" s="64" t="str">
        <f t="shared" si="353"/>
        <v>-</v>
      </c>
      <c r="BE316" s="64" t="str">
        <f t="shared" si="354"/>
        <v>-</v>
      </c>
      <c r="BF316" s="64" t="str">
        <f t="shared" si="355"/>
        <v>-</v>
      </c>
      <c r="BG316" s="64" t="str">
        <f t="shared" si="389"/>
        <v>-</v>
      </c>
      <c r="BH316" s="64" t="str">
        <f t="shared" si="356"/>
        <v>-</v>
      </c>
      <c r="BI316" s="57" t="str">
        <f t="shared" si="390"/>
        <v>-</v>
      </c>
      <c r="BJ316" s="56">
        <f t="shared" si="406"/>
        <v>272</v>
      </c>
      <c r="BK316" s="64" t="str">
        <f t="shared" si="391"/>
        <v>-</v>
      </c>
      <c r="BL316" s="64" t="str">
        <f t="shared" si="357"/>
        <v>-</v>
      </c>
      <c r="BM316" s="64" t="str">
        <f t="shared" si="358"/>
        <v>-</v>
      </c>
      <c r="BN316" s="64" t="str">
        <f t="shared" si="359"/>
        <v>-</v>
      </c>
      <c r="BO316" s="64" t="str">
        <f t="shared" si="392"/>
        <v>-</v>
      </c>
      <c r="BP316" s="64" t="str">
        <f t="shared" si="360"/>
        <v>-</v>
      </c>
      <c r="BQ316" s="57" t="str">
        <f t="shared" si="393"/>
        <v>-</v>
      </c>
      <c r="BR316" s="56">
        <f t="shared" si="407"/>
        <v>272</v>
      </c>
      <c r="BS316" s="64" t="str">
        <f t="shared" si="394"/>
        <v>-</v>
      </c>
      <c r="BT316" s="64" t="str">
        <f t="shared" si="361"/>
        <v>-</v>
      </c>
      <c r="BU316" s="64" t="str">
        <f t="shared" si="362"/>
        <v>-</v>
      </c>
      <c r="BV316" s="64" t="str">
        <f t="shared" si="363"/>
        <v>-</v>
      </c>
      <c r="BW316" s="64" t="str">
        <f t="shared" si="395"/>
        <v>-</v>
      </c>
      <c r="BX316" s="64" t="str">
        <f t="shared" si="364"/>
        <v>-</v>
      </c>
      <c r="BY316" s="57" t="str">
        <f t="shared" si="396"/>
        <v>-</v>
      </c>
      <c r="BZ316" s="56">
        <f t="shared" si="408"/>
        <v>272</v>
      </c>
      <c r="CA316" s="64" t="str">
        <f t="shared" si="397"/>
        <v>-</v>
      </c>
      <c r="CB316" s="64" t="str">
        <f t="shared" si="365"/>
        <v>-</v>
      </c>
      <c r="CC316" s="64" t="str">
        <f t="shared" si="366"/>
        <v>-</v>
      </c>
      <c r="CD316" s="64" t="str">
        <f t="shared" si="367"/>
        <v>-</v>
      </c>
      <c r="CE316" s="64" t="str">
        <f t="shared" si="398"/>
        <v>-</v>
      </c>
      <c r="CF316" s="64" t="str">
        <f t="shared" si="368"/>
        <v>-</v>
      </c>
      <c r="CG316" s="57" t="str">
        <f t="shared" si="399"/>
        <v>-</v>
      </c>
      <c r="CH316" s="56">
        <f t="shared" si="409"/>
        <v>272</v>
      </c>
      <c r="CI316" s="64" t="str">
        <f t="shared" si="400"/>
        <v>-</v>
      </c>
      <c r="CJ316" s="64" t="str">
        <f t="shared" si="369"/>
        <v>-</v>
      </c>
      <c r="CK316" s="64" t="str">
        <f t="shared" si="370"/>
        <v>-</v>
      </c>
      <c r="CL316" s="64" t="str">
        <f t="shared" si="371"/>
        <v>-</v>
      </c>
      <c r="CM316" s="64" t="str">
        <f t="shared" si="401"/>
        <v>-</v>
      </c>
      <c r="CN316" s="64" t="str">
        <f t="shared" si="372"/>
        <v>-</v>
      </c>
      <c r="CO316" s="57" t="str">
        <f t="shared" si="402"/>
        <v>-</v>
      </c>
    </row>
    <row r="317" spans="3:93" ht="18" customHeight="1" x14ac:dyDescent="0.25">
      <c r="C317" s="299"/>
      <c r="D317" s="240"/>
      <c r="E317" s="64"/>
      <c r="F317" s="240"/>
      <c r="G317" s="62"/>
      <c r="H317" s="62"/>
      <c r="I317" s="62"/>
      <c r="J317" s="62"/>
      <c r="K317" s="62"/>
      <c r="L317" s="62"/>
      <c r="M317" s="62"/>
      <c r="N317" s="62"/>
      <c r="O317" s="56">
        <f t="shared" si="410"/>
        <v>273</v>
      </c>
      <c r="P317" s="64">
        <f t="shared" si="373"/>
        <v>0</v>
      </c>
      <c r="Q317" s="64" t="str">
        <f t="shared" si="335"/>
        <v>-</v>
      </c>
      <c r="R317" s="64" t="str">
        <f t="shared" si="336"/>
        <v>-</v>
      </c>
      <c r="S317" s="64">
        <f t="shared" si="374"/>
        <v>0</v>
      </c>
      <c r="T317" s="64" t="str">
        <f t="shared" si="375"/>
        <v>-</v>
      </c>
      <c r="U317" s="57" t="str">
        <f t="shared" si="334"/>
        <v>Payoff</v>
      </c>
      <c r="V317" s="56">
        <f t="shared" si="411"/>
        <v>273</v>
      </c>
      <c r="W317" s="64">
        <f t="shared" si="376"/>
        <v>0</v>
      </c>
      <c r="X317" s="64" t="str">
        <f t="shared" si="337"/>
        <v>-</v>
      </c>
      <c r="Y317" s="64">
        <f t="shared" si="338"/>
        <v>0</v>
      </c>
      <c r="Z317" s="64" t="str">
        <f t="shared" si="339"/>
        <v>-</v>
      </c>
      <c r="AA317" s="64" t="str">
        <f t="shared" si="377"/>
        <v>-</v>
      </c>
      <c r="AB317" s="64" t="str">
        <f t="shared" si="340"/>
        <v>-</v>
      </c>
      <c r="AC317" s="57" t="str">
        <f t="shared" si="378"/>
        <v>Payoff</v>
      </c>
      <c r="AD317" s="56">
        <f t="shared" si="412"/>
        <v>273</v>
      </c>
      <c r="AE317" s="64">
        <f t="shared" si="379"/>
        <v>0</v>
      </c>
      <c r="AF317" s="64" t="str">
        <f t="shared" si="341"/>
        <v>-</v>
      </c>
      <c r="AG317" s="64">
        <f t="shared" si="342"/>
        <v>0</v>
      </c>
      <c r="AH317" s="64" t="str">
        <f t="shared" si="343"/>
        <v>-</v>
      </c>
      <c r="AI317" s="64" t="str">
        <f t="shared" si="380"/>
        <v>-</v>
      </c>
      <c r="AJ317" s="64" t="str">
        <f t="shared" si="344"/>
        <v>-</v>
      </c>
      <c r="AK317" s="57" t="str">
        <f t="shared" si="381"/>
        <v>Payoff</v>
      </c>
      <c r="AL317" s="56">
        <f t="shared" si="403"/>
        <v>273</v>
      </c>
      <c r="AM317" s="64" t="str">
        <f t="shared" si="382"/>
        <v>-</v>
      </c>
      <c r="AN317" s="64" t="str">
        <f t="shared" si="345"/>
        <v>-</v>
      </c>
      <c r="AO317" s="64" t="str">
        <f t="shared" si="346"/>
        <v>-</v>
      </c>
      <c r="AP317" s="64" t="str">
        <f t="shared" si="347"/>
        <v>-</v>
      </c>
      <c r="AQ317" s="64" t="str">
        <f t="shared" si="383"/>
        <v>-</v>
      </c>
      <c r="AR317" s="64" t="str">
        <f t="shared" si="348"/>
        <v>-</v>
      </c>
      <c r="AS317" s="57" t="str">
        <f t="shared" si="384"/>
        <v>-</v>
      </c>
      <c r="AT317" s="56">
        <f t="shared" si="404"/>
        <v>273</v>
      </c>
      <c r="AU317" s="64" t="str">
        <f t="shared" si="385"/>
        <v>-</v>
      </c>
      <c r="AV317" s="64" t="str">
        <f t="shared" si="349"/>
        <v>-</v>
      </c>
      <c r="AW317" s="64" t="str">
        <f t="shared" si="350"/>
        <v>-</v>
      </c>
      <c r="AX317" s="64" t="str">
        <f t="shared" si="351"/>
        <v>-</v>
      </c>
      <c r="AY317" s="64" t="str">
        <f t="shared" si="386"/>
        <v>-</v>
      </c>
      <c r="AZ317" s="64" t="str">
        <f t="shared" si="352"/>
        <v>-</v>
      </c>
      <c r="BA317" s="57" t="str">
        <f t="shared" si="387"/>
        <v>-</v>
      </c>
      <c r="BB317" s="56">
        <f t="shared" si="405"/>
        <v>273</v>
      </c>
      <c r="BC317" s="64" t="str">
        <f t="shared" si="388"/>
        <v>-</v>
      </c>
      <c r="BD317" s="64" t="str">
        <f t="shared" si="353"/>
        <v>-</v>
      </c>
      <c r="BE317" s="64" t="str">
        <f t="shared" si="354"/>
        <v>-</v>
      </c>
      <c r="BF317" s="64" t="str">
        <f t="shared" si="355"/>
        <v>-</v>
      </c>
      <c r="BG317" s="64" t="str">
        <f t="shared" si="389"/>
        <v>-</v>
      </c>
      <c r="BH317" s="64" t="str">
        <f t="shared" si="356"/>
        <v>-</v>
      </c>
      <c r="BI317" s="57" t="str">
        <f t="shared" si="390"/>
        <v>-</v>
      </c>
      <c r="BJ317" s="56">
        <f t="shared" si="406"/>
        <v>273</v>
      </c>
      <c r="BK317" s="64" t="str">
        <f t="shared" si="391"/>
        <v>-</v>
      </c>
      <c r="BL317" s="64" t="str">
        <f t="shared" si="357"/>
        <v>-</v>
      </c>
      <c r="BM317" s="64" t="str">
        <f t="shared" si="358"/>
        <v>-</v>
      </c>
      <c r="BN317" s="64" t="str">
        <f t="shared" si="359"/>
        <v>-</v>
      </c>
      <c r="BO317" s="64" t="str">
        <f t="shared" si="392"/>
        <v>-</v>
      </c>
      <c r="BP317" s="64" t="str">
        <f t="shared" si="360"/>
        <v>-</v>
      </c>
      <c r="BQ317" s="57" t="str">
        <f t="shared" si="393"/>
        <v>-</v>
      </c>
      <c r="BR317" s="56">
        <f t="shared" si="407"/>
        <v>273</v>
      </c>
      <c r="BS317" s="64" t="str">
        <f t="shared" si="394"/>
        <v>-</v>
      </c>
      <c r="BT317" s="64" t="str">
        <f t="shared" si="361"/>
        <v>-</v>
      </c>
      <c r="BU317" s="64" t="str">
        <f t="shared" si="362"/>
        <v>-</v>
      </c>
      <c r="BV317" s="64" t="str">
        <f t="shared" si="363"/>
        <v>-</v>
      </c>
      <c r="BW317" s="64" t="str">
        <f t="shared" si="395"/>
        <v>-</v>
      </c>
      <c r="BX317" s="64" t="str">
        <f t="shared" si="364"/>
        <v>-</v>
      </c>
      <c r="BY317" s="57" t="str">
        <f t="shared" si="396"/>
        <v>-</v>
      </c>
      <c r="BZ317" s="56">
        <f t="shared" si="408"/>
        <v>273</v>
      </c>
      <c r="CA317" s="64" t="str">
        <f t="shared" si="397"/>
        <v>-</v>
      </c>
      <c r="CB317" s="64" t="str">
        <f t="shared" si="365"/>
        <v>-</v>
      </c>
      <c r="CC317" s="64" t="str">
        <f t="shared" si="366"/>
        <v>-</v>
      </c>
      <c r="CD317" s="64" t="str">
        <f t="shared" si="367"/>
        <v>-</v>
      </c>
      <c r="CE317" s="64" t="str">
        <f t="shared" si="398"/>
        <v>-</v>
      </c>
      <c r="CF317" s="64" t="str">
        <f t="shared" si="368"/>
        <v>-</v>
      </c>
      <c r="CG317" s="57" t="str">
        <f t="shared" si="399"/>
        <v>-</v>
      </c>
      <c r="CH317" s="56">
        <f t="shared" si="409"/>
        <v>273</v>
      </c>
      <c r="CI317" s="64" t="str">
        <f t="shared" si="400"/>
        <v>-</v>
      </c>
      <c r="CJ317" s="64" t="str">
        <f t="shared" si="369"/>
        <v>-</v>
      </c>
      <c r="CK317" s="64" t="str">
        <f t="shared" si="370"/>
        <v>-</v>
      </c>
      <c r="CL317" s="64" t="str">
        <f t="shared" si="371"/>
        <v>-</v>
      </c>
      <c r="CM317" s="64" t="str">
        <f t="shared" si="401"/>
        <v>-</v>
      </c>
      <c r="CN317" s="64" t="str">
        <f t="shared" si="372"/>
        <v>-</v>
      </c>
      <c r="CO317" s="57" t="str">
        <f t="shared" si="402"/>
        <v>-</v>
      </c>
    </row>
    <row r="318" spans="3:93" ht="18" customHeight="1" x14ac:dyDescent="0.25">
      <c r="C318" s="299"/>
      <c r="D318" s="240"/>
      <c r="E318" s="64"/>
      <c r="F318" s="240"/>
      <c r="O318" s="56">
        <f t="shared" si="410"/>
        <v>274</v>
      </c>
      <c r="P318" s="64">
        <f t="shared" si="373"/>
        <v>0</v>
      </c>
      <c r="Q318" s="64" t="str">
        <f t="shared" si="335"/>
        <v>-</v>
      </c>
      <c r="R318" s="64" t="str">
        <f t="shared" si="336"/>
        <v>-</v>
      </c>
      <c r="S318" s="64">
        <f t="shared" si="374"/>
        <v>0</v>
      </c>
      <c r="T318" s="64" t="str">
        <f t="shared" si="375"/>
        <v>-</v>
      </c>
      <c r="U318" s="57" t="str">
        <f t="shared" si="334"/>
        <v>Payoff</v>
      </c>
      <c r="V318" s="56">
        <f t="shared" si="411"/>
        <v>274</v>
      </c>
      <c r="W318" s="64">
        <f t="shared" si="376"/>
        <v>0</v>
      </c>
      <c r="X318" s="64" t="str">
        <f t="shared" si="337"/>
        <v>-</v>
      </c>
      <c r="Y318" s="64">
        <f t="shared" si="338"/>
        <v>0</v>
      </c>
      <c r="Z318" s="64" t="str">
        <f t="shared" si="339"/>
        <v>-</v>
      </c>
      <c r="AA318" s="64" t="str">
        <f t="shared" si="377"/>
        <v>-</v>
      </c>
      <c r="AB318" s="64" t="str">
        <f t="shared" si="340"/>
        <v>-</v>
      </c>
      <c r="AC318" s="57" t="str">
        <f t="shared" si="378"/>
        <v>Payoff</v>
      </c>
      <c r="AD318" s="56">
        <f t="shared" si="412"/>
        <v>274</v>
      </c>
      <c r="AE318" s="64">
        <f t="shared" si="379"/>
        <v>0</v>
      </c>
      <c r="AF318" s="64" t="str">
        <f t="shared" si="341"/>
        <v>-</v>
      </c>
      <c r="AG318" s="64">
        <f t="shared" si="342"/>
        <v>0</v>
      </c>
      <c r="AH318" s="64" t="str">
        <f t="shared" si="343"/>
        <v>-</v>
      </c>
      <c r="AI318" s="64" t="str">
        <f t="shared" si="380"/>
        <v>-</v>
      </c>
      <c r="AJ318" s="64" t="str">
        <f t="shared" si="344"/>
        <v>-</v>
      </c>
      <c r="AK318" s="57" t="str">
        <f t="shared" si="381"/>
        <v>Payoff</v>
      </c>
      <c r="AL318" s="56">
        <f t="shared" si="403"/>
        <v>274</v>
      </c>
      <c r="AM318" s="64" t="str">
        <f t="shared" si="382"/>
        <v>-</v>
      </c>
      <c r="AN318" s="64" t="str">
        <f t="shared" si="345"/>
        <v>-</v>
      </c>
      <c r="AO318" s="64" t="str">
        <f t="shared" si="346"/>
        <v>-</v>
      </c>
      <c r="AP318" s="64" t="str">
        <f t="shared" si="347"/>
        <v>-</v>
      </c>
      <c r="AQ318" s="64" t="str">
        <f t="shared" si="383"/>
        <v>-</v>
      </c>
      <c r="AR318" s="64" t="str">
        <f t="shared" si="348"/>
        <v>-</v>
      </c>
      <c r="AS318" s="57" t="str">
        <f t="shared" si="384"/>
        <v>-</v>
      </c>
      <c r="AT318" s="56">
        <f t="shared" si="404"/>
        <v>274</v>
      </c>
      <c r="AU318" s="64" t="str">
        <f t="shared" si="385"/>
        <v>-</v>
      </c>
      <c r="AV318" s="64" t="str">
        <f t="shared" si="349"/>
        <v>-</v>
      </c>
      <c r="AW318" s="64" t="str">
        <f t="shared" si="350"/>
        <v>-</v>
      </c>
      <c r="AX318" s="64" t="str">
        <f t="shared" si="351"/>
        <v>-</v>
      </c>
      <c r="AY318" s="64" t="str">
        <f t="shared" si="386"/>
        <v>-</v>
      </c>
      <c r="AZ318" s="64" t="str">
        <f t="shared" si="352"/>
        <v>-</v>
      </c>
      <c r="BA318" s="57" t="str">
        <f t="shared" si="387"/>
        <v>-</v>
      </c>
      <c r="BB318" s="56">
        <f t="shared" si="405"/>
        <v>274</v>
      </c>
      <c r="BC318" s="64" t="str">
        <f t="shared" si="388"/>
        <v>-</v>
      </c>
      <c r="BD318" s="64" t="str">
        <f t="shared" si="353"/>
        <v>-</v>
      </c>
      <c r="BE318" s="64" t="str">
        <f t="shared" si="354"/>
        <v>-</v>
      </c>
      <c r="BF318" s="64" t="str">
        <f t="shared" si="355"/>
        <v>-</v>
      </c>
      <c r="BG318" s="64" t="str">
        <f t="shared" si="389"/>
        <v>-</v>
      </c>
      <c r="BH318" s="64" t="str">
        <f t="shared" si="356"/>
        <v>-</v>
      </c>
      <c r="BI318" s="57" t="str">
        <f t="shared" si="390"/>
        <v>-</v>
      </c>
      <c r="BJ318" s="56">
        <f t="shared" si="406"/>
        <v>274</v>
      </c>
      <c r="BK318" s="64" t="str">
        <f t="shared" si="391"/>
        <v>-</v>
      </c>
      <c r="BL318" s="64" t="str">
        <f t="shared" si="357"/>
        <v>-</v>
      </c>
      <c r="BM318" s="64" t="str">
        <f t="shared" si="358"/>
        <v>-</v>
      </c>
      <c r="BN318" s="64" t="str">
        <f t="shared" si="359"/>
        <v>-</v>
      </c>
      <c r="BO318" s="64" t="str">
        <f t="shared" si="392"/>
        <v>-</v>
      </c>
      <c r="BP318" s="64" t="str">
        <f t="shared" si="360"/>
        <v>-</v>
      </c>
      <c r="BQ318" s="57" t="str">
        <f t="shared" si="393"/>
        <v>-</v>
      </c>
      <c r="BR318" s="56">
        <f t="shared" si="407"/>
        <v>274</v>
      </c>
      <c r="BS318" s="64" t="str">
        <f t="shared" si="394"/>
        <v>-</v>
      </c>
      <c r="BT318" s="64" t="str">
        <f t="shared" si="361"/>
        <v>-</v>
      </c>
      <c r="BU318" s="64" t="str">
        <f t="shared" si="362"/>
        <v>-</v>
      </c>
      <c r="BV318" s="64" t="str">
        <f t="shared" si="363"/>
        <v>-</v>
      </c>
      <c r="BW318" s="64" t="str">
        <f t="shared" si="395"/>
        <v>-</v>
      </c>
      <c r="BX318" s="64" t="str">
        <f t="shared" si="364"/>
        <v>-</v>
      </c>
      <c r="BY318" s="57" t="str">
        <f t="shared" si="396"/>
        <v>-</v>
      </c>
      <c r="BZ318" s="56">
        <f t="shared" si="408"/>
        <v>274</v>
      </c>
      <c r="CA318" s="64" t="str">
        <f t="shared" si="397"/>
        <v>-</v>
      </c>
      <c r="CB318" s="64" t="str">
        <f t="shared" si="365"/>
        <v>-</v>
      </c>
      <c r="CC318" s="64" t="str">
        <f t="shared" si="366"/>
        <v>-</v>
      </c>
      <c r="CD318" s="64" t="str">
        <f t="shared" si="367"/>
        <v>-</v>
      </c>
      <c r="CE318" s="64" t="str">
        <f t="shared" si="398"/>
        <v>-</v>
      </c>
      <c r="CF318" s="64" t="str">
        <f t="shared" si="368"/>
        <v>-</v>
      </c>
      <c r="CG318" s="57" t="str">
        <f t="shared" si="399"/>
        <v>-</v>
      </c>
      <c r="CH318" s="56">
        <f t="shared" si="409"/>
        <v>274</v>
      </c>
      <c r="CI318" s="64" t="str">
        <f t="shared" si="400"/>
        <v>-</v>
      </c>
      <c r="CJ318" s="64" t="str">
        <f t="shared" si="369"/>
        <v>-</v>
      </c>
      <c r="CK318" s="64" t="str">
        <f t="shared" si="370"/>
        <v>-</v>
      </c>
      <c r="CL318" s="64" t="str">
        <f t="shared" si="371"/>
        <v>-</v>
      </c>
      <c r="CM318" s="64" t="str">
        <f t="shared" si="401"/>
        <v>-</v>
      </c>
      <c r="CN318" s="64" t="str">
        <f t="shared" si="372"/>
        <v>-</v>
      </c>
      <c r="CO318" s="57" t="str">
        <f t="shared" si="402"/>
        <v>-</v>
      </c>
    </row>
    <row r="319" spans="3:93" ht="18" customHeight="1" x14ac:dyDescent="0.25">
      <c r="C319" s="299"/>
      <c r="D319" s="240"/>
      <c r="E319" s="64"/>
      <c r="F319" s="240"/>
      <c r="O319" s="56">
        <f t="shared" si="410"/>
        <v>275</v>
      </c>
      <c r="P319" s="64">
        <f t="shared" si="373"/>
        <v>0</v>
      </c>
      <c r="Q319" s="64" t="str">
        <f t="shared" si="335"/>
        <v>-</v>
      </c>
      <c r="R319" s="64" t="str">
        <f t="shared" si="336"/>
        <v>-</v>
      </c>
      <c r="S319" s="64">
        <f t="shared" si="374"/>
        <v>0</v>
      </c>
      <c r="T319" s="64" t="str">
        <f t="shared" si="375"/>
        <v>-</v>
      </c>
      <c r="U319" s="57" t="str">
        <f t="shared" si="334"/>
        <v>Payoff</v>
      </c>
      <c r="V319" s="56">
        <f t="shared" si="411"/>
        <v>275</v>
      </c>
      <c r="W319" s="64">
        <f t="shared" si="376"/>
        <v>0</v>
      </c>
      <c r="X319" s="64" t="str">
        <f t="shared" si="337"/>
        <v>-</v>
      </c>
      <c r="Y319" s="64">
        <f t="shared" si="338"/>
        <v>0</v>
      </c>
      <c r="Z319" s="64" t="str">
        <f t="shared" si="339"/>
        <v>-</v>
      </c>
      <c r="AA319" s="64" t="str">
        <f t="shared" si="377"/>
        <v>-</v>
      </c>
      <c r="AB319" s="64" t="str">
        <f t="shared" si="340"/>
        <v>-</v>
      </c>
      <c r="AC319" s="57" t="str">
        <f t="shared" si="378"/>
        <v>Payoff</v>
      </c>
      <c r="AD319" s="56">
        <f t="shared" si="412"/>
        <v>275</v>
      </c>
      <c r="AE319" s="64">
        <f t="shared" si="379"/>
        <v>0</v>
      </c>
      <c r="AF319" s="64" t="str">
        <f t="shared" si="341"/>
        <v>-</v>
      </c>
      <c r="AG319" s="64">
        <f t="shared" si="342"/>
        <v>0</v>
      </c>
      <c r="AH319" s="64" t="str">
        <f t="shared" si="343"/>
        <v>-</v>
      </c>
      <c r="AI319" s="64" t="str">
        <f t="shared" si="380"/>
        <v>-</v>
      </c>
      <c r="AJ319" s="64" t="str">
        <f t="shared" si="344"/>
        <v>-</v>
      </c>
      <c r="AK319" s="57" t="str">
        <f t="shared" si="381"/>
        <v>Payoff</v>
      </c>
      <c r="AL319" s="56">
        <f t="shared" si="403"/>
        <v>275</v>
      </c>
      <c r="AM319" s="64" t="str">
        <f t="shared" si="382"/>
        <v>-</v>
      </c>
      <c r="AN319" s="64" t="str">
        <f t="shared" si="345"/>
        <v>-</v>
      </c>
      <c r="AO319" s="64" t="str">
        <f t="shared" si="346"/>
        <v>-</v>
      </c>
      <c r="AP319" s="64" t="str">
        <f t="shared" si="347"/>
        <v>-</v>
      </c>
      <c r="AQ319" s="64" t="str">
        <f t="shared" si="383"/>
        <v>-</v>
      </c>
      <c r="AR319" s="64" t="str">
        <f t="shared" si="348"/>
        <v>-</v>
      </c>
      <c r="AS319" s="57" t="str">
        <f t="shared" si="384"/>
        <v>-</v>
      </c>
      <c r="AT319" s="56">
        <f t="shared" si="404"/>
        <v>275</v>
      </c>
      <c r="AU319" s="64" t="str">
        <f t="shared" si="385"/>
        <v>-</v>
      </c>
      <c r="AV319" s="64" t="str">
        <f t="shared" si="349"/>
        <v>-</v>
      </c>
      <c r="AW319" s="64" t="str">
        <f t="shared" si="350"/>
        <v>-</v>
      </c>
      <c r="AX319" s="64" t="str">
        <f t="shared" si="351"/>
        <v>-</v>
      </c>
      <c r="AY319" s="64" t="str">
        <f t="shared" si="386"/>
        <v>-</v>
      </c>
      <c r="AZ319" s="64" t="str">
        <f t="shared" si="352"/>
        <v>-</v>
      </c>
      <c r="BA319" s="57" t="str">
        <f t="shared" si="387"/>
        <v>-</v>
      </c>
      <c r="BB319" s="56">
        <f t="shared" si="405"/>
        <v>275</v>
      </c>
      <c r="BC319" s="64" t="str">
        <f t="shared" si="388"/>
        <v>-</v>
      </c>
      <c r="BD319" s="64" t="str">
        <f t="shared" si="353"/>
        <v>-</v>
      </c>
      <c r="BE319" s="64" t="str">
        <f t="shared" si="354"/>
        <v>-</v>
      </c>
      <c r="BF319" s="64" t="str">
        <f t="shared" si="355"/>
        <v>-</v>
      </c>
      <c r="BG319" s="64" t="str">
        <f t="shared" si="389"/>
        <v>-</v>
      </c>
      <c r="BH319" s="64" t="str">
        <f t="shared" si="356"/>
        <v>-</v>
      </c>
      <c r="BI319" s="57" t="str">
        <f t="shared" si="390"/>
        <v>-</v>
      </c>
      <c r="BJ319" s="56">
        <f t="shared" si="406"/>
        <v>275</v>
      </c>
      <c r="BK319" s="64" t="str">
        <f t="shared" si="391"/>
        <v>-</v>
      </c>
      <c r="BL319" s="64" t="str">
        <f t="shared" si="357"/>
        <v>-</v>
      </c>
      <c r="BM319" s="64" t="str">
        <f t="shared" si="358"/>
        <v>-</v>
      </c>
      <c r="BN319" s="64" t="str">
        <f t="shared" si="359"/>
        <v>-</v>
      </c>
      <c r="BO319" s="64" t="str">
        <f t="shared" si="392"/>
        <v>-</v>
      </c>
      <c r="BP319" s="64" t="str">
        <f t="shared" si="360"/>
        <v>-</v>
      </c>
      <c r="BQ319" s="57" t="str">
        <f t="shared" si="393"/>
        <v>-</v>
      </c>
      <c r="BR319" s="56">
        <f t="shared" si="407"/>
        <v>275</v>
      </c>
      <c r="BS319" s="64" t="str">
        <f t="shared" si="394"/>
        <v>-</v>
      </c>
      <c r="BT319" s="64" t="str">
        <f t="shared" si="361"/>
        <v>-</v>
      </c>
      <c r="BU319" s="64" t="str">
        <f t="shared" si="362"/>
        <v>-</v>
      </c>
      <c r="BV319" s="64" t="str">
        <f t="shared" si="363"/>
        <v>-</v>
      </c>
      <c r="BW319" s="64" t="str">
        <f t="shared" si="395"/>
        <v>-</v>
      </c>
      <c r="BX319" s="64" t="str">
        <f t="shared" si="364"/>
        <v>-</v>
      </c>
      <c r="BY319" s="57" t="str">
        <f t="shared" si="396"/>
        <v>-</v>
      </c>
      <c r="BZ319" s="56">
        <f t="shared" si="408"/>
        <v>275</v>
      </c>
      <c r="CA319" s="64" t="str">
        <f t="shared" si="397"/>
        <v>-</v>
      </c>
      <c r="CB319" s="64" t="str">
        <f t="shared" si="365"/>
        <v>-</v>
      </c>
      <c r="CC319" s="64" t="str">
        <f t="shared" si="366"/>
        <v>-</v>
      </c>
      <c r="CD319" s="64" t="str">
        <f t="shared" si="367"/>
        <v>-</v>
      </c>
      <c r="CE319" s="64" t="str">
        <f t="shared" si="398"/>
        <v>-</v>
      </c>
      <c r="CF319" s="64" t="str">
        <f t="shared" si="368"/>
        <v>-</v>
      </c>
      <c r="CG319" s="57" t="str">
        <f t="shared" si="399"/>
        <v>-</v>
      </c>
      <c r="CH319" s="56">
        <f t="shared" si="409"/>
        <v>275</v>
      </c>
      <c r="CI319" s="64" t="str">
        <f t="shared" si="400"/>
        <v>-</v>
      </c>
      <c r="CJ319" s="64" t="str">
        <f t="shared" si="369"/>
        <v>-</v>
      </c>
      <c r="CK319" s="64" t="str">
        <f t="shared" si="370"/>
        <v>-</v>
      </c>
      <c r="CL319" s="64" t="str">
        <f t="shared" si="371"/>
        <v>-</v>
      </c>
      <c r="CM319" s="64" t="str">
        <f t="shared" si="401"/>
        <v>-</v>
      </c>
      <c r="CN319" s="64" t="str">
        <f t="shared" si="372"/>
        <v>-</v>
      </c>
      <c r="CO319" s="57" t="str">
        <f t="shared" si="402"/>
        <v>-</v>
      </c>
    </row>
    <row r="320" spans="3:93" ht="18" customHeight="1" x14ac:dyDescent="0.25">
      <c r="C320" s="299"/>
      <c r="D320" s="240"/>
      <c r="E320" s="64"/>
      <c r="F320" s="240"/>
      <c r="O320" s="56">
        <f t="shared" si="410"/>
        <v>276</v>
      </c>
      <c r="P320" s="64">
        <f t="shared" si="373"/>
        <v>0</v>
      </c>
      <c r="Q320" s="64" t="str">
        <f t="shared" si="335"/>
        <v>-</v>
      </c>
      <c r="R320" s="64" t="str">
        <f t="shared" si="336"/>
        <v>-</v>
      </c>
      <c r="S320" s="64">
        <f t="shared" si="374"/>
        <v>0</v>
      </c>
      <c r="T320" s="64" t="str">
        <f t="shared" si="375"/>
        <v>-</v>
      </c>
      <c r="U320" s="57" t="str">
        <f t="shared" si="334"/>
        <v>Payoff</v>
      </c>
      <c r="V320" s="56">
        <f t="shared" si="411"/>
        <v>276</v>
      </c>
      <c r="W320" s="64">
        <f t="shared" si="376"/>
        <v>0</v>
      </c>
      <c r="X320" s="64" t="str">
        <f t="shared" si="337"/>
        <v>-</v>
      </c>
      <c r="Y320" s="64">
        <f t="shared" si="338"/>
        <v>0</v>
      </c>
      <c r="Z320" s="64" t="str">
        <f t="shared" si="339"/>
        <v>-</v>
      </c>
      <c r="AA320" s="64" t="str">
        <f t="shared" si="377"/>
        <v>-</v>
      </c>
      <c r="AB320" s="64" t="str">
        <f t="shared" si="340"/>
        <v>-</v>
      </c>
      <c r="AC320" s="57" t="str">
        <f t="shared" si="378"/>
        <v>Payoff</v>
      </c>
      <c r="AD320" s="56">
        <f t="shared" si="412"/>
        <v>276</v>
      </c>
      <c r="AE320" s="64">
        <f t="shared" si="379"/>
        <v>0</v>
      </c>
      <c r="AF320" s="64" t="str">
        <f t="shared" si="341"/>
        <v>-</v>
      </c>
      <c r="AG320" s="64">
        <f t="shared" si="342"/>
        <v>0</v>
      </c>
      <c r="AH320" s="64" t="str">
        <f t="shared" si="343"/>
        <v>-</v>
      </c>
      <c r="AI320" s="64" t="str">
        <f t="shared" si="380"/>
        <v>-</v>
      </c>
      <c r="AJ320" s="64" t="str">
        <f t="shared" si="344"/>
        <v>-</v>
      </c>
      <c r="AK320" s="57" t="str">
        <f t="shared" si="381"/>
        <v>Payoff</v>
      </c>
      <c r="AL320" s="56">
        <f t="shared" si="403"/>
        <v>276</v>
      </c>
      <c r="AM320" s="64" t="str">
        <f t="shared" si="382"/>
        <v>-</v>
      </c>
      <c r="AN320" s="64" t="str">
        <f t="shared" si="345"/>
        <v>-</v>
      </c>
      <c r="AO320" s="64" t="str">
        <f t="shared" si="346"/>
        <v>-</v>
      </c>
      <c r="AP320" s="64" t="str">
        <f t="shared" si="347"/>
        <v>-</v>
      </c>
      <c r="AQ320" s="64" t="str">
        <f t="shared" si="383"/>
        <v>-</v>
      </c>
      <c r="AR320" s="64" t="str">
        <f t="shared" si="348"/>
        <v>-</v>
      </c>
      <c r="AS320" s="57" t="str">
        <f t="shared" si="384"/>
        <v>-</v>
      </c>
      <c r="AT320" s="56">
        <f t="shared" si="404"/>
        <v>276</v>
      </c>
      <c r="AU320" s="64" t="str">
        <f t="shared" si="385"/>
        <v>-</v>
      </c>
      <c r="AV320" s="64" t="str">
        <f t="shared" si="349"/>
        <v>-</v>
      </c>
      <c r="AW320" s="64" t="str">
        <f t="shared" si="350"/>
        <v>-</v>
      </c>
      <c r="AX320" s="64" t="str">
        <f t="shared" si="351"/>
        <v>-</v>
      </c>
      <c r="AY320" s="64" t="str">
        <f t="shared" si="386"/>
        <v>-</v>
      </c>
      <c r="AZ320" s="64" t="str">
        <f t="shared" si="352"/>
        <v>-</v>
      </c>
      <c r="BA320" s="57" t="str">
        <f t="shared" si="387"/>
        <v>-</v>
      </c>
      <c r="BB320" s="56">
        <f t="shared" si="405"/>
        <v>276</v>
      </c>
      <c r="BC320" s="64" t="str">
        <f t="shared" si="388"/>
        <v>-</v>
      </c>
      <c r="BD320" s="64" t="str">
        <f t="shared" si="353"/>
        <v>-</v>
      </c>
      <c r="BE320" s="64" t="str">
        <f t="shared" si="354"/>
        <v>-</v>
      </c>
      <c r="BF320" s="64" t="str">
        <f t="shared" si="355"/>
        <v>-</v>
      </c>
      <c r="BG320" s="64" t="str">
        <f t="shared" si="389"/>
        <v>-</v>
      </c>
      <c r="BH320" s="64" t="str">
        <f t="shared" si="356"/>
        <v>-</v>
      </c>
      <c r="BI320" s="57" t="str">
        <f t="shared" si="390"/>
        <v>-</v>
      </c>
      <c r="BJ320" s="56">
        <f t="shared" si="406"/>
        <v>276</v>
      </c>
      <c r="BK320" s="64" t="str">
        <f t="shared" si="391"/>
        <v>-</v>
      </c>
      <c r="BL320" s="64" t="str">
        <f t="shared" si="357"/>
        <v>-</v>
      </c>
      <c r="BM320" s="64" t="str">
        <f t="shared" si="358"/>
        <v>-</v>
      </c>
      <c r="BN320" s="64" t="str">
        <f t="shared" si="359"/>
        <v>-</v>
      </c>
      <c r="BO320" s="64" t="str">
        <f t="shared" si="392"/>
        <v>-</v>
      </c>
      <c r="BP320" s="64" t="str">
        <f t="shared" si="360"/>
        <v>-</v>
      </c>
      <c r="BQ320" s="57" t="str">
        <f t="shared" si="393"/>
        <v>-</v>
      </c>
      <c r="BR320" s="56">
        <f t="shared" si="407"/>
        <v>276</v>
      </c>
      <c r="BS320" s="64" t="str">
        <f t="shared" si="394"/>
        <v>-</v>
      </c>
      <c r="BT320" s="64" t="str">
        <f t="shared" si="361"/>
        <v>-</v>
      </c>
      <c r="BU320" s="64" t="str">
        <f t="shared" si="362"/>
        <v>-</v>
      </c>
      <c r="BV320" s="64" t="str">
        <f t="shared" si="363"/>
        <v>-</v>
      </c>
      <c r="BW320" s="64" t="str">
        <f t="shared" si="395"/>
        <v>-</v>
      </c>
      <c r="BX320" s="64" t="str">
        <f t="shared" si="364"/>
        <v>-</v>
      </c>
      <c r="BY320" s="57" t="str">
        <f t="shared" si="396"/>
        <v>-</v>
      </c>
      <c r="BZ320" s="56">
        <f t="shared" si="408"/>
        <v>276</v>
      </c>
      <c r="CA320" s="64" t="str">
        <f t="shared" si="397"/>
        <v>-</v>
      </c>
      <c r="CB320" s="64" t="str">
        <f t="shared" si="365"/>
        <v>-</v>
      </c>
      <c r="CC320" s="64" t="str">
        <f t="shared" si="366"/>
        <v>-</v>
      </c>
      <c r="CD320" s="64" t="str">
        <f t="shared" si="367"/>
        <v>-</v>
      </c>
      <c r="CE320" s="64" t="str">
        <f t="shared" si="398"/>
        <v>-</v>
      </c>
      <c r="CF320" s="64" t="str">
        <f t="shared" si="368"/>
        <v>-</v>
      </c>
      <c r="CG320" s="57" t="str">
        <f t="shared" si="399"/>
        <v>-</v>
      </c>
      <c r="CH320" s="56">
        <f t="shared" si="409"/>
        <v>276</v>
      </c>
      <c r="CI320" s="64" t="str">
        <f t="shared" si="400"/>
        <v>-</v>
      </c>
      <c r="CJ320" s="64" t="str">
        <f t="shared" si="369"/>
        <v>-</v>
      </c>
      <c r="CK320" s="64" t="str">
        <f t="shared" si="370"/>
        <v>-</v>
      </c>
      <c r="CL320" s="64" t="str">
        <f t="shared" si="371"/>
        <v>-</v>
      </c>
      <c r="CM320" s="64" t="str">
        <f t="shared" si="401"/>
        <v>-</v>
      </c>
      <c r="CN320" s="64" t="str">
        <f t="shared" si="372"/>
        <v>-</v>
      </c>
      <c r="CO320" s="57" t="str">
        <f t="shared" si="402"/>
        <v>-</v>
      </c>
    </row>
    <row r="321" spans="3:93" ht="18" customHeight="1" x14ac:dyDescent="0.25">
      <c r="C321" s="299"/>
      <c r="D321" s="240"/>
      <c r="E321" s="64"/>
      <c r="F321" s="240"/>
      <c r="O321" s="56">
        <f t="shared" si="410"/>
        <v>277</v>
      </c>
      <c r="P321" s="64">
        <f t="shared" si="373"/>
        <v>0</v>
      </c>
      <c r="Q321" s="64" t="str">
        <f t="shared" si="335"/>
        <v>-</v>
      </c>
      <c r="R321" s="64" t="str">
        <f t="shared" si="336"/>
        <v>-</v>
      </c>
      <c r="S321" s="64">
        <f t="shared" si="374"/>
        <v>0</v>
      </c>
      <c r="T321" s="64" t="str">
        <f t="shared" si="375"/>
        <v>-</v>
      </c>
      <c r="U321" s="57" t="str">
        <f t="shared" ref="U321:U384" si="413">IF(OR(U320="Payoff",T321=0,T321&lt;0,T321="-"),"Payoff","-")</f>
        <v>Payoff</v>
      </c>
      <c r="V321" s="56">
        <f t="shared" si="411"/>
        <v>277</v>
      </c>
      <c r="W321" s="64">
        <f t="shared" si="376"/>
        <v>0</v>
      </c>
      <c r="X321" s="64" t="str">
        <f t="shared" si="337"/>
        <v>-</v>
      </c>
      <c r="Y321" s="64">
        <f t="shared" si="338"/>
        <v>0</v>
      </c>
      <c r="Z321" s="64" t="str">
        <f t="shared" si="339"/>
        <v>-</v>
      </c>
      <c r="AA321" s="64" t="str">
        <f t="shared" si="377"/>
        <v>-</v>
      </c>
      <c r="AB321" s="64" t="str">
        <f t="shared" si="340"/>
        <v>-</v>
      </c>
      <c r="AC321" s="57" t="str">
        <f t="shared" si="378"/>
        <v>Payoff</v>
      </c>
      <c r="AD321" s="56">
        <f t="shared" si="412"/>
        <v>277</v>
      </c>
      <c r="AE321" s="64">
        <f t="shared" si="379"/>
        <v>0</v>
      </c>
      <c r="AF321" s="64" t="str">
        <f t="shared" si="341"/>
        <v>-</v>
      </c>
      <c r="AG321" s="64">
        <f t="shared" si="342"/>
        <v>0</v>
      </c>
      <c r="AH321" s="64" t="str">
        <f t="shared" si="343"/>
        <v>-</v>
      </c>
      <c r="AI321" s="64" t="str">
        <f t="shared" si="380"/>
        <v>-</v>
      </c>
      <c r="AJ321" s="64" t="str">
        <f t="shared" si="344"/>
        <v>-</v>
      </c>
      <c r="AK321" s="57" t="str">
        <f t="shared" si="381"/>
        <v>Payoff</v>
      </c>
      <c r="AL321" s="56">
        <f t="shared" si="403"/>
        <v>277</v>
      </c>
      <c r="AM321" s="64" t="str">
        <f t="shared" si="382"/>
        <v>-</v>
      </c>
      <c r="AN321" s="64" t="str">
        <f t="shared" si="345"/>
        <v>-</v>
      </c>
      <c r="AO321" s="64" t="str">
        <f t="shared" si="346"/>
        <v>-</v>
      </c>
      <c r="AP321" s="64" t="str">
        <f t="shared" si="347"/>
        <v>-</v>
      </c>
      <c r="AQ321" s="64" t="str">
        <f t="shared" si="383"/>
        <v>-</v>
      </c>
      <c r="AR321" s="64" t="str">
        <f t="shared" si="348"/>
        <v>-</v>
      </c>
      <c r="AS321" s="57" t="str">
        <f t="shared" si="384"/>
        <v>-</v>
      </c>
      <c r="AT321" s="56">
        <f t="shared" si="404"/>
        <v>277</v>
      </c>
      <c r="AU321" s="64" t="str">
        <f t="shared" si="385"/>
        <v>-</v>
      </c>
      <c r="AV321" s="64" t="str">
        <f t="shared" si="349"/>
        <v>-</v>
      </c>
      <c r="AW321" s="64" t="str">
        <f t="shared" si="350"/>
        <v>-</v>
      </c>
      <c r="AX321" s="64" t="str">
        <f t="shared" si="351"/>
        <v>-</v>
      </c>
      <c r="AY321" s="64" t="str">
        <f t="shared" si="386"/>
        <v>-</v>
      </c>
      <c r="AZ321" s="64" t="str">
        <f t="shared" si="352"/>
        <v>-</v>
      </c>
      <c r="BA321" s="57" t="str">
        <f t="shared" si="387"/>
        <v>-</v>
      </c>
      <c r="BB321" s="56">
        <f t="shared" si="405"/>
        <v>277</v>
      </c>
      <c r="BC321" s="64" t="str">
        <f t="shared" si="388"/>
        <v>-</v>
      </c>
      <c r="BD321" s="64" t="str">
        <f t="shared" si="353"/>
        <v>-</v>
      </c>
      <c r="BE321" s="64" t="str">
        <f t="shared" si="354"/>
        <v>-</v>
      </c>
      <c r="BF321" s="64" t="str">
        <f t="shared" si="355"/>
        <v>-</v>
      </c>
      <c r="BG321" s="64" t="str">
        <f t="shared" si="389"/>
        <v>-</v>
      </c>
      <c r="BH321" s="64" t="str">
        <f t="shared" si="356"/>
        <v>-</v>
      </c>
      <c r="BI321" s="57" t="str">
        <f t="shared" si="390"/>
        <v>-</v>
      </c>
      <c r="BJ321" s="56">
        <f t="shared" si="406"/>
        <v>277</v>
      </c>
      <c r="BK321" s="64" t="str">
        <f t="shared" si="391"/>
        <v>-</v>
      </c>
      <c r="BL321" s="64" t="str">
        <f t="shared" si="357"/>
        <v>-</v>
      </c>
      <c r="BM321" s="64" t="str">
        <f t="shared" si="358"/>
        <v>-</v>
      </c>
      <c r="BN321" s="64" t="str">
        <f t="shared" si="359"/>
        <v>-</v>
      </c>
      <c r="BO321" s="64" t="str">
        <f t="shared" si="392"/>
        <v>-</v>
      </c>
      <c r="BP321" s="64" t="str">
        <f t="shared" si="360"/>
        <v>-</v>
      </c>
      <c r="BQ321" s="57" t="str">
        <f t="shared" si="393"/>
        <v>-</v>
      </c>
      <c r="BR321" s="56">
        <f t="shared" si="407"/>
        <v>277</v>
      </c>
      <c r="BS321" s="64" t="str">
        <f t="shared" si="394"/>
        <v>-</v>
      </c>
      <c r="BT321" s="64" t="str">
        <f t="shared" si="361"/>
        <v>-</v>
      </c>
      <c r="BU321" s="64" t="str">
        <f t="shared" si="362"/>
        <v>-</v>
      </c>
      <c r="BV321" s="64" t="str">
        <f t="shared" si="363"/>
        <v>-</v>
      </c>
      <c r="BW321" s="64" t="str">
        <f t="shared" si="395"/>
        <v>-</v>
      </c>
      <c r="BX321" s="64" t="str">
        <f t="shared" si="364"/>
        <v>-</v>
      </c>
      <c r="BY321" s="57" t="str">
        <f t="shared" si="396"/>
        <v>-</v>
      </c>
      <c r="BZ321" s="56">
        <f t="shared" si="408"/>
        <v>277</v>
      </c>
      <c r="CA321" s="64" t="str">
        <f t="shared" si="397"/>
        <v>-</v>
      </c>
      <c r="CB321" s="64" t="str">
        <f t="shared" si="365"/>
        <v>-</v>
      </c>
      <c r="CC321" s="64" t="str">
        <f t="shared" si="366"/>
        <v>-</v>
      </c>
      <c r="CD321" s="64" t="str">
        <f t="shared" si="367"/>
        <v>-</v>
      </c>
      <c r="CE321" s="64" t="str">
        <f t="shared" si="398"/>
        <v>-</v>
      </c>
      <c r="CF321" s="64" t="str">
        <f t="shared" si="368"/>
        <v>-</v>
      </c>
      <c r="CG321" s="57" t="str">
        <f t="shared" si="399"/>
        <v>-</v>
      </c>
      <c r="CH321" s="56">
        <f t="shared" si="409"/>
        <v>277</v>
      </c>
      <c r="CI321" s="64" t="str">
        <f t="shared" si="400"/>
        <v>-</v>
      </c>
      <c r="CJ321" s="64" t="str">
        <f t="shared" si="369"/>
        <v>-</v>
      </c>
      <c r="CK321" s="64" t="str">
        <f t="shared" si="370"/>
        <v>-</v>
      </c>
      <c r="CL321" s="64" t="str">
        <f t="shared" si="371"/>
        <v>-</v>
      </c>
      <c r="CM321" s="64" t="str">
        <f t="shared" si="401"/>
        <v>-</v>
      </c>
      <c r="CN321" s="64" t="str">
        <f t="shared" si="372"/>
        <v>-</v>
      </c>
      <c r="CO321" s="57" t="str">
        <f t="shared" si="402"/>
        <v>-</v>
      </c>
    </row>
    <row r="322" spans="3:93" ht="18" customHeight="1" x14ac:dyDescent="0.25">
      <c r="C322" s="299"/>
      <c r="D322" s="240"/>
      <c r="E322" s="64"/>
      <c r="F322" s="240"/>
      <c r="O322" s="56">
        <f t="shared" si="410"/>
        <v>278</v>
      </c>
      <c r="P322" s="64">
        <f t="shared" si="373"/>
        <v>0</v>
      </c>
      <c r="Q322" s="64" t="str">
        <f t="shared" si="335"/>
        <v>-</v>
      </c>
      <c r="R322" s="64" t="str">
        <f t="shared" si="336"/>
        <v>-</v>
      </c>
      <c r="S322" s="64">
        <f t="shared" si="374"/>
        <v>0</v>
      </c>
      <c r="T322" s="64" t="str">
        <f t="shared" si="375"/>
        <v>-</v>
      </c>
      <c r="U322" s="57" t="str">
        <f t="shared" si="413"/>
        <v>Payoff</v>
      </c>
      <c r="V322" s="56">
        <f t="shared" si="411"/>
        <v>278</v>
      </c>
      <c r="W322" s="64">
        <f t="shared" si="376"/>
        <v>0</v>
      </c>
      <c r="X322" s="64" t="str">
        <f t="shared" si="337"/>
        <v>-</v>
      </c>
      <c r="Y322" s="64">
        <f t="shared" si="338"/>
        <v>0</v>
      </c>
      <c r="Z322" s="64" t="str">
        <f t="shared" si="339"/>
        <v>-</v>
      </c>
      <c r="AA322" s="64" t="str">
        <f t="shared" si="377"/>
        <v>-</v>
      </c>
      <c r="AB322" s="64" t="str">
        <f t="shared" si="340"/>
        <v>-</v>
      </c>
      <c r="AC322" s="57" t="str">
        <f t="shared" si="378"/>
        <v>Payoff</v>
      </c>
      <c r="AD322" s="56">
        <f t="shared" si="412"/>
        <v>278</v>
      </c>
      <c r="AE322" s="64">
        <f t="shared" si="379"/>
        <v>0</v>
      </c>
      <c r="AF322" s="64" t="str">
        <f t="shared" si="341"/>
        <v>-</v>
      </c>
      <c r="AG322" s="64">
        <f t="shared" si="342"/>
        <v>0</v>
      </c>
      <c r="AH322" s="64" t="str">
        <f t="shared" si="343"/>
        <v>-</v>
      </c>
      <c r="AI322" s="64" t="str">
        <f t="shared" si="380"/>
        <v>-</v>
      </c>
      <c r="AJ322" s="64" t="str">
        <f t="shared" si="344"/>
        <v>-</v>
      </c>
      <c r="AK322" s="57" t="str">
        <f t="shared" si="381"/>
        <v>Payoff</v>
      </c>
      <c r="AL322" s="56">
        <f t="shared" si="403"/>
        <v>278</v>
      </c>
      <c r="AM322" s="64" t="str">
        <f t="shared" si="382"/>
        <v>-</v>
      </c>
      <c r="AN322" s="64" t="str">
        <f t="shared" si="345"/>
        <v>-</v>
      </c>
      <c r="AO322" s="64" t="str">
        <f t="shared" si="346"/>
        <v>-</v>
      </c>
      <c r="AP322" s="64" t="str">
        <f t="shared" si="347"/>
        <v>-</v>
      </c>
      <c r="AQ322" s="64" t="str">
        <f t="shared" si="383"/>
        <v>-</v>
      </c>
      <c r="AR322" s="64" t="str">
        <f t="shared" si="348"/>
        <v>-</v>
      </c>
      <c r="AS322" s="57" t="str">
        <f t="shared" si="384"/>
        <v>-</v>
      </c>
      <c r="AT322" s="56">
        <f t="shared" si="404"/>
        <v>278</v>
      </c>
      <c r="AU322" s="64" t="str">
        <f t="shared" si="385"/>
        <v>-</v>
      </c>
      <c r="AV322" s="64" t="str">
        <f t="shared" si="349"/>
        <v>-</v>
      </c>
      <c r="AW322" s="64" t="str">
        <f t="shared" si="350"/>
        <v>-</v>
      </c>
      <c r="AX322" s="64" t="str">
        <f t="shared" si="351"/>
        <v>-</v>
      </c>
      <c r="AY322" s="64" t="str">
        <f t="shared" si="386"/>
        <v>-</v>
      </c>
      <c r="AZ322" s="64" t="str">
        <f t="shared" si="352"/>
        <v>-</v>
      </c>
      <c r="BA322" s="57" t="str">
        <f t="shared" si="387"/>
        <v>-</v>
      </c>
      <c r="BB322" s="56">
        <f t="shared" si="405"/>
        <v>278</v>
      </c>
      <c r="BC322" s="64" t="str">
        <f t="shared" si="388"/>
        <v>-</v>
      </c>
      <c r="BD322" s="64" t="str">
        <f t="shared" si="353"/>
        <v>-</v>
      </c>
      <c r="BE322" s="64" t="str">
        <f t="shared" si="354"/>
        <v>-</v>
      </c>
      <c r="BF322" s="64" t="str">
        <f t="shared" si="355"/>
        <v>-</v>
      </c>
      <c r="BG322" s="64" t="str">
        <f t="shared" si="389"/>
        <v>-</v>
      </c>
      <c r="BH322" s="64" t="str">
        <f t="shared" si="356"/>
        <v>-</v>
      </c>
      <c r="BI322" s="57" t="str">
        <f t="shared" si="390"/>
        <v>-</v>
      </c>
      <c r="BJ322" s="56">
        <f t="shared" si="406"/>
        <v>278</v>
      </c>
      <c r="BK322" s="64" t="str">
        <f t="shared" si="391"/>
        <v>-</v>
      </c>
      <c r="BL322" s="64" t="str">
        <f t="shared" si="357"/>
        <v>-</v>
      </c>
      <c r="BM322" s="64" t="str">
        <f t="shared" si="358"/>
        <v>-</v>
      </c>
      <c r="BN322" s="64" t="str">
        <f t="shared" si="359"/>
        <v>-</v>
      </c>
      <c r="BO322" s="64" t="str">
        <f t="shared" si="392"/>
        <v>-</v>
      </c>
      <c r="BP322" s="64" t="str">
        <f t="shared" si="360"/>
        <v>-</v>
      </c>
      <c r="BQ322" s="57" t="str">
        <f t="shared" si="393"/>
        <v>-</v>
      </c>
      <c r="BR322" s="56">
        <f t="shared" si="407"/>
        <v>278</v>
      </c>
      <c r="BS322" s="64" t="str">
        <f t="shared" si="394"/>
        <v>-</v>
      </c>
      <c r="BT322" s="64" t="str">
        <f t="shared" si="361"/>
        <v>-</v>
      </c>
      <c r="BU322" s="64" t="str">
        <f t="shared" si="362"/>
        <v>-</v>
      </c>
      <c r="BV322" s="64" t="str">
        <f t="shared" si="363"/>
        <v>-</v>
      </c>
      <c r="BW322" s="64" t="str">
        <f t="shared" si="395"/>
        <v>-</v>
      </c>
      <c r="BX322" s="64" t="str">
        <f t="shared" si="364"/>
        <v>-</v>
      </c>
      <c r="BY322" s="57" t="str">
        <f t="shared" si="396"/>
        <v>-</v>
      </c>
      <c r="BZ322" s="56">
        <f t="shared" si="408"/>
        <v>278</v>
      </c>
      <c r="CA322" s="64" t="str">
        <f t="shared" si="397"/>
        <v>-</v>
      </c>
      <c r="CB322" s="64" t="str">
        <f t="shared" si="365"/>
        <v>-</v>
      </c>
      <c r="CC322" s="64" t="str">
        <f t="shared" si="366"/>
        <v>-</v>
      </c>
      <c r="CD322" s="64" t="str">
        <f t="shared" si="367"/>
        <v>-</v>
      </c>
      <c r="CE322" s="64" t="str">
        <f t="shared" si="398"/>
        <v>-</v>
      </c>
      <c r="CF322" s="64" t="str">
        <f t="shared" si="368"/>
        <v>-</v>
      </c>
      <c r="CG322" s="57" t="str">
        <f t="shared" si="399"/>
        <v>-</v>
      </c>
      <c r="CH322" s="56">
        <f t="shared" si="409"/>
        <v>278</v>
      </c>
      <c r="CI322" s="64" t="str">
        <f t="shared" si="400"/>
        <v>-</v>
      </c>
      <c r="CJ322" s="64" t="str">
        <f t="shared" si="369"/>
        <v>-</v>
      </c>
      <c r="CK322" s="64" t="str">
        <f t="shared" si="370"/>
        <v>-</v>
      </c>
      <c r="CL322" s="64" t="str">
        <f t="shared" si="371"/>
        <v>-</v>
      </c>
      <c r="CM322" s="64" t="str">
        <f t="shared" si="401"/>
        <v>-</v>
      </c>
      <c r="CN322" s="64" t="str">
        <f t="shared" si="372"/>
        <v>-</v>
      </c>
      <c r="CO322" s="57" t="str">
        <f t="shared" si="402"/>
        <v>-</v>
      </c>
    </row>
    <row r="323" spans="3:93" ht="18" customHeight="1" x14ac:dyDescent="0.25">
      <c r="C323" s="299"/>
      <c r="D323" s="240"/>
      <c r="E323" s="64"/>
      <c r="F323" s="240"/>
      <c r="O323" s="56">
        <f t="shared" si="410"/>
        <v>279</v>
      </c>
      <c r="P323" s="64">
        <f t="shared" si="373"/>
        <v>0</v>
      </c>
      <c r="Q323" s="64" t="str">
        <f t="shared" si="335"/>
        <v>-</v>
      </c>
      <c r="R323" s="64" t="str">
        <f t="shared" si="336"/>
        <v>-</v>
      </c>
      <c r="S323" s="64">
        <f t="shared" si="374"/>
        <v>0</v>
      </c>
      <c r="T323" s="64" t="str">
        <f t="shared" si="375"/>
        <v>-</v>
      </c>
      <c r="U323" s="57" t="str">
        <f t="shared" si="413"/>
        <v>Payoff</v>
      </c>
      <c r="V323" s="56">
        <f t="shared" si="411"/>
        <v>279</v>
      </c>
      <c r="W323" s="64">
        <f t="shared" si="376"/>
        <v>0</v>
      </c>
      <c r="X323" s="64" t="str">
        <f t="shared" si="337"/>
        <v>-</v>
      </c>
      <c r="Y323" s="64">
        <f t="shared" si="338"/>
        <v>0</v>
      </c>
      <c r="Z323" s="64" t="str">
        <f t="shared" si="339"/>
        <v>-</v>
      </c>
      <c r="AA323" s="64" t="str">
        <f t="shared" si="377"/>
        <v>-</v>
      </c>
      <c r="AB323" s="64" t="str">
        <f t="shared" si="340"/>
        <v>-</v>
      </c>
      <c r="AC323" s="57" t="str">
        <f t="shared" si="378"/>
        <v>Payoff</v>
      </c>
      <c r="AD323" s="56">
        <f t="shared" si="412"/>
        <v>279</v>
      </c>
      <c r="AE323" s="64">
        <f t="shared" si="379"/>
        <v>0</v>
      </c>
      <c r="AF323" s="64" t="str">
        <f t="shared" si="341"/>
        <v>-</v>
      </c>
      <c r="AG323" s="64">
        <f t="shared" si="342"/>
        <v>0</v>
      </c>
      <c r="AH323" s="64" t="str">
        <f t="shared" si="343"/>
        <v>-</v>
      </c>
      <c r="AI323" s="64" t="str">
        <f t="shared" si="380"/>
        <v>-</v>
      </c>
      <c r="AJ323" s="64" t="str">
        <f t="shared" si="344"/>
        <v>-</v>
      </c>
      <c r="AK323" s="57" t="str">
        <f t="shared" si="381"/>
        <v>Payoff</v>
      </c>
      <c r="AL323" s="56">
        <f t="shared" si="403"/>
        <v>279</v>
      </c>
      <c r="AM323" s="64" t="str">
        <f t="shared" si="382"/>
        <v>-</v>
      </c>
      <c r="AN323" s="64" t="str">
        <f t="shared" si="345"/>
        <v>-</v>
      </c>
      <c r="AO323" s="64" t="str">
        <f t="shared" si="346"/>
        <v>-</v>
      </c>
      <c r="AP323" s="64" t="str">
        <f t="shared" si="347"/>
        <v>-</v>
      </c>
      <c r="AQ323" s="64" t="str">
        <f t="shared" si="383"/>
        <v>-</v>
      </c>
      <c r="AR323" s="64" t="str">
        <f t="shared" si="348"/>
        <v>-</v>
      </c>
      <c r="AS323" s="57" t="str">
        <f t="shared" si="384"/>
        <v>-</v>
      </c>
      <c r="AT323" s="56">
        <f t="shared" si="404"/>
        <v>279</v>
      </c>
      <c r="AU323" s="64" t="str">
        <f t="shared" si="385"/>
        <v>-</v>
      </c>
      <c r="AV323" s="64" t="str">
        <f t="shared" si="349"/>
        <v>-</v>
      </c>
      <c r="AW323" s="64" t="str">
        <f t="shared" si="350"/>
        <v>-</v>
      </c>
      <c r="AX323" s="64" t="str">
        <f t="shared" si="351"/>
        <v>-</v>
      </c>
      <c r="AY323" s="64" t="str">
        <f t="shared" si="386"/>
        <v>-</v>
      </c>
      <c r="AZ323" s="64" t="str">
        <f t="shared" si="352"/>
        <v>-</v>
      </c>
      <c r="BA323" s="57" t="str">
        <f t="shared" si="387"/>
        <v>-</v>
      </c>
      <c r="BB323" s="56">
        <f t="shared" si="405"/>
        <v>279</v>
      </c>
      <c r="BC323" s="64" t="str">
        <f t="shared" si="388"/>
        <v>-</v>
      </c>
      <c r="BD323" s="64" t="str">
        <f t="shared" si="353"/>
        <v>-</v>
      </c>
      <c r="BE323" s="64" t="str">
        <f t="shared" si="354"/>
        <v>-</v>
      </c>
      <c r="BF323" s="64" t="str">
        <f t="shared" si="355"/>
        <v>-</v>
      </c>
      <c r="BG323" s="64" t="str">
        <f t="shared" si="389"/>
        <v>-</v>
      </c>
      <c r="BH323" s="64" t="str">
        <f t="shared" si="356"/>
        <v>-</v>
      </c>
      <c r="BI323" s="57" t="str">
        <f t="shared" si="390"/>
        <v>-</v>
      </c>
      <c r="BJ323" s="56">
        <f t="shared" si="406"/>
        <v>279</v>
      </c>
      <c r="BK323" s="64" t="str">
        <f t="shared" si="391"/>
        <v>-</v>
      </c>
      <c r="BL323" s="64" t="str">
        <f t="shared" si="357"/>
        <v>-</v>
      </c>
      <c r="BM323" s="64" t="str">
        <f t="shared" si="358"/>
        <v>-</v>
      </c>
      <c r="BN323" s="64" t="str">
        <f t="shared" si="359"/>
        <v>-</v>
      </c>
      <c r="BO323" s="64" t="str">
        <f t="shared" si="392"/>
        <v>-</v>
      </c>
      <c r="BP323" s="64" t="str">
        <f t="shared" si="360"/>
        <v>-</v>
      </c>
      <c r="BQ323" s="57" t="str">
        <f t="shared" si="393"/>
        <v>-</v>
      </c>
      <c r="BR323" s="56">
        <f t="shared" si="407"/>
        <v>279</v>
      </c>
      <c r="BS323" s="64" t="str">
        <f t="shared" si="394"/>
        <v>-</v>
      </c>
      <c r="BT323" s="64" t="str">
        <f t="shared" si="361"/>
        <v>-</v>
      </c>
      <c r="BU323" s="64" t="str">
        <f t="shared" si="362"/>
        <v>-</v>
      </c>
      <c r="BV323" s="64" t="str">
        <f t="shared" si="363"/>
        <v>-</v>
      </c>
      <c r="BW323" s="64" t="str">
        <f t="shared" si="395"/>
        <v>-</v>
      </c>
      <c r="BX323" s="64" t="str">
        <f t="shared" si="364"/>
        <v>-</v>
      </c>
      <c r="BY323" s="57" t="str">
        <f t="shared" si="396"/>
        <v>-</v>
      </c>
      <c r="BZ323" s="56">
        <f t="shared" si="408"/>
        <v>279</v>
      </c>
      <c r="CA323" s="64" t="str">
        <f t="shared" si="397"/>
        <v>-</v>
      </c>
      <c r="CB323" s="64" t="str">
        <f t="shared" si="365"/>
        <v>-</v>
      </c>
      <c r="CC323" s="64" t="str">
        <f t="shared" si="366"/>
        <v>-</v>
      </c>
      <c r="CD323" s="64" t="str">
        <f t="shared" si="367"/>
        <v>-</v>
      </c>
      <c r="CE323" s="64" t="str">
        <f t="shared" si="398"/>
        <v>-</v>
      </c>
      <c r="CF323" s="64" t="str">
        <f t="shared" si="368"/>
        <v>-</v>
      </c>
      <c r="CG323" s="57" t="str">
        <f t="shared" si="399"/>
        <v>-</v>
      </c>
      <c r="CH323" s="56">
        <f t="shared" si="409"/>
        <v>279</v>
      </c>
      <c r="CI323" s="64" t="str">
        <f t="shared" si="400"/>
        <v>-</v>
      </c>
      <c r="CJ323" s="64" t="str">
        <f t="shared" si="369"/>
        <v>-</v>
      </c>
      <c r="CK323" s="64" t="str">
        <f t="shared" si="370"/>
        <v>-</v>
      </c>
      <c r="CL323" s="64" t="str">
        <f t="shared" si="371"/>
        <v>-</v>
      </c>
      <c r="CM323" s="64" t="str">
        <f t="shared" si="401"/>
        <v>-</v>
      </c>
      <c r="CN323" s="64" t="str">
        <f t="shared" si="372"/>
        <v>-</v>
      </c>
      <c r="CO323" s="57" t="str">
        <f t="shared" si="402"/>
        <v>-</v>
      </c>
    </row>
    <row r="324" spans="3:93" ht="18" customHeight="1" x14ac:dyDescent="0.25">
      <c r="C324" s="299"/>
      <c r="D324" s="240"/>
      <c r="E324" s="64"/>
      <c r="F324" s="240"/>
      <c r="O324" s="56">
        <f t="shared" si="410"/>
        <v>280</v>
      </c>
      <c r="P324" s="64">
        <f t="shared" si="373"/>
        <v>0</v>
      </c>
      <c r="Q324" s="64" t="str">
        <f t="shared" si="335"/>
        <v>-</v>
      </c>
      <c r="R324" s="64" t="str">
        <f t="shared" si="336"/>
        <v>-</v>
      </c>
      <c r="S324" s="64">
        <f t="shared" si="374"/>
        <v>0</v>
      </c>
      <c r="T324" s="64" t="str">
        <f t="shared" si="375"/>
        <v>-</v>
      </c>
      <c r="U324" s="57" t="str">
        <f t="shared" si="413"/>
        <v>Payoff</v>
      </c>
      <c r="V324" s="56">
        <f t="shared" si="411"/>
        <v>280</v>
      </c>
      <c r="W324" s="64">
        <f t="shared" si="376"/>
        <v>0</v>
      </c>
      <c r="X324" s="64" t="str">
        <f t="shared" si="337"/>
        <v>-</v>
      </c>
      <c r="Y324" s="64">
        <f t="shared" si="338"/>
        <v>0</v>
      </c>
      <c r="Z324" s="64" t="str">
        <f t="shared" si="339"/>
        <v>-</v>
      </c>
      <c r="AA324" s="64" t="str">
        <f t="shared" si="377"/>
        <v>-</v>
      </c>
      <c r="AB324" s="64" t="str">
        <f t="shared" si="340"/>
        <v>-</v>
      </c>
      <c r="AC324" s="57" t="str">
        <f t="shared" si="378"/>
        <v>Payoff</v>
      </c>
      <c r="AD324" s="56">
        <f t="shared" si="412"/>
        <v>280</v>
      </c>
      <c r="AE324" s="64">
        <f t="shared" si="379"/>
        <v>0</v>
      </c>
      <c r="AF324" s="64" t="str">
        <f t="shared" si="341"/>
        <v>-</v>
      </c>
      <c r="AG324" s="64">
        <f t="shared" si="342"/>
        <v>0</v>
      </c>
      <c r="AH324" s="64" t="str">
        <f t="shared" si="343"/>
        <v>-</v>
      </c>
      <c r="AI324" s="64" t="str">
        <f t="shared" si="380"/>
        <v>-</v>
      </c>
      <c r="AJ324" s="64" t="str">
        <f t="shared" si="344"/>
        <v>-</v>
      </c>
      <c r="AK324" s="57" t="str">
        <f t="shared" si="381"/>
        <v>Payoff</v>
      </c>
      <c r="AL324" s="56">
        <f t="shared" si="403"/>
        <v>280</v>
      </c>
      <c r="AM324" s="64" t="str">
        <f t="shared" si="382"/>
        <v>-</v>
      </c>
      <c r="AN324" s="64" t="str">
        <f t="shared" si="345"/>
        <v>-</v>
      </c>
      <c r="AO324" s="64" t="str">
        <f t="shared" si="346"/>
        <v>-</v>
      </c>
      <c r="AP324" s="64" t="str">
        <f t="shared" si="347"/>
        <v>-</v>
      </c>
      <c r="AQ324" s="64" t="str">
        <f t="shared" si="383"/>
        <v>-</v>
      </c>
      <c r="AR324" s="64" t="str">
        <f t="shared" si="348"/>
        <v>-</v>
      </c>
      <c r="AS324" s="57" t="str">
        <f t="shared" si="384"/>
        <v>-</v>
      </c>
      <c r="AT324" s="56">
        <f t="shared" si="404"/>
        <v>280</v>
      </c>
      <c r="AU324" s="64" t="str">
        <f t="shared" si="385"/>
        <v>-</v>
      </c>
      <c r="AV324" s="64" t="str">
        <f t="shared" si="349"/>
        <v>-</v>
      </c>
      <c r="AW324" s="64" t="str">
        <f t="shared" si="350"/>
        <v>-</v>
      </c>
      <c r="AX324" s="64" t="str">
        <f t="shared" si="351"/>
        <v>-</v>
      </c>
      <c r="AY324" s="64" t="str">
        <f t="shared" si="386"/>
        <v>-</v>
      </c>
      <c r="AZ324" s="64" t="str">
        <f t="shared" si="352"/>
        <v>-</v>
      </c>
      <c r="BA324" s="57" t="str">
        <f t="shared" si="387"/>
        <v>-</v>
      </c>
      <c r="BB324" s="56">
        <f t="shared" si="405"/>
        <v>280</v>
      </c>
      <c r="BC324" s="64" t="str">
        <f t="shared" si="388"/>
        <v>-</v>
      </c>
      <c r="BD324" s="64" t="str">
        <f t="shared" si="353"/>
        <v>-</v>
      </c>
      <c r="BE324" s="64" t="str">
        <f t="shared" si="354"/>
        <v>-</v>
      </c>
      <c r="BF324" s="64" t="str">
        <f t="shared" si="355"/>
        <v>-</v>
      </c>
      <c r="BG324" s="64" t="str">
        <f t="shared" si="389"/>
        <v>-</v>
      </c>
      <c r="BH324" s="64" t="str">
        <f t="shared" si="356"/>
        <v>-</v>
      </c>
      <c r="BI324" s="57" t="str">
        <f t="shared" si="390"/>
        <v>-</v>
      </c>
      <c r="BJ324" s="56">
        <f t="shared" si="406"/>
        <v>280</v>
      </c>
      <c r="BK324" s="64" t="str">
        <f t="shared" si="391"/>
        <v>-</v>
      </c>
      <c r="BL324" s="64" t="str">
        <f t="shared" si="357"/>
        <v>-</v>
      </c>
      <c r="BM324" s="64" t="str">
        <f t="shared" si="358"/>
        <v>-</v>
      </c>
      <c r="BN324" s="64" t="str">
        <f t="shared" si="359"/>
        <v>-</v>
      </c>
      <c r="BO324" s="64" t="str">
        <f t="shared" si="392"/>
        <v>-</v>
      </c>
      <c r="BP324" s="64" t="str">
        <f t="shared" si="360"/>
        <v>-</v>
      </c>
      <c r="BQ324" s="57" t="str">
        <f t="shared" si="393"/>
        <v>-</v>
      </c>
      <c r="BR324" s="56">
        <f t="shared" si="407"/>
        <v>280</v>
      </c>
      <c r="BS324" s="64" t="str">
        <f t="shared" si="394"/>
        <v>-</v>
      </c>
      <c r="BT324" s="64" t="str">
        <f t="shared" si="361"/>
        <v>-</v>
      </c>
      <c r="BU324" s="64" t="str">
        <f t="shared" si="362"/>
        <v>-</v>
      </c>
      <c r="BV324" s="64" t="str">
        <f t="shared" si="363"/>
        <v>-</v>
      </c>
      <c r="BW324" s="64" t="str">
        <f t="shared" si="395"/>
        <v>-</v>
      </c>
      <c r="BX324" s="64" t="str">
        <f t="shared" si="364"/>
        <v>-</v>
      </c>
      <c r="BY324" s="57" t="str">
        <f t="shared" si="396"/>
        <v>-</v>
      </c>
      <c r="BZ324" s="56">
        <f t="shared" si="408"/>
        <v>280</v>
      </c>
      <c r="CA324" s="64" t="str">
        <f t="shared" si="397"/>
        <v>-</v>
      </c>
      <c r="CB324" s="64" t="str">
        <f t="shared" si="365"/>
        <v>-</v>
      </c>
      <c r="CC324" s="64" t="str">
        <f t="shared" si="366"/>
        <v>-</v>
      </c>
      <c r="CD324" s="64" t="str">
        <f t="shared" si="367"/>
        <v>-</v>
      </c>
      <c r="CE324" s="64" t="str">
        <f t="shared" si="398"/>
        <v>-</v>
      </c>
      <c r="CF324" s="64" t="str">
        <f t="shared" si="368"/>
        <v>-</v>
      </c>
      <c r="CG324" s="57" t="str">
        <f t="shared" si="399"/>
        <v>-</v>
      </c>
      <c r="CH324" s="56">
        <f t="shared" si="409"/>
        <v>280</v>
      </c>
      <c r="CI324" s="64" t="str">
        <f t="shared" si="400"/>
        <v>-</v>
      </c>
      <c r="CJ324" s="64" t="str">
        <f t="shared" si="369"/>
        <v>-</v>
      </c>
      <c r="CK324" s="64" t="str">
        <f t="shared" si="370"/>
        <v>-</v>
      </c>
      <c r="CL324" s="64" t="str">
        <f t="shared" si="371"/>
        <v>-</v>
      </c>
      <c r="CM324" s="64" t="str">
        <f t="shared" si="401"/>
        <v>-</v>
      </c>
      <c r="CN324" s="64" t="str">
        <f t="shared" si="372"/>
        <v>-</v>
      </c>
      <c r="CO324" s="57" t="str">
        <f t="shared" si="402"/>
        <v>-</v>
      </c>
    </row>
    <row r="325" spans="3:93" ht="18" customHeight="1" x14ac:dyDescent="0.25">
      <c r="C325" s="299"/>
      <c r="D325" s="240"/>
      <c r="E325" s="64"/>
      <c r="F325" s="240"/>
      <c r="O325" s="56">
        <f t="shared" si="410"/>
        <v>281</v>
      </c>
      <c r="P325" s="64">
        <f t="shared" si="373"/>
        <v>0</v>
      </c>
      <c r="Q325" s="64" t="str">
        <f t="shared" si="335"/>
        <v>-</v>
      </c>
      <c r="R325" s="64" t="str">
        <f t="shared" si="336"/>
        <v>-</v>
      </c>
      <c r="S325" s="64">
        <f t="shared" si="374"/>
        <v>0</v>
      </c>
      <c r="T325" s="64" t="str">
        <f t="shared" si="375"/>
        <v>-</v>
      </c>
      <c r="U325" s="57" t="str">
        <f t="shared" si="413"/>
        <v>Payoff</v>
      </c>
      <c r="V325" s="56">
        <f t="shared" si="411"/>
        <v>281</v>
      </c>
      <c r="W325" s="64">
        <f t="shared" si="376"/>
        <v>0</v>
      </c>
      <c r="X325" s="64" t="str">
        <f t="shared" si="337"/>
        <v>-</v>
      </c>
      <c r="Y325" s="64">
        <f t="shared" si="338"/>
        <v>0</v>
      </c>
      <c r="Z325" s="64" t="str">
        <f t="shared" si="339"/>
        <v>-</v>
      </c>
      <c r="AA325" s="64" t="str">
        <f t="shared" si="377"/>
        <v>-</v>
      </c>
      <c r="AB325" s="64" t="str">
        <f t="shared" si="340"/>
        <v>-</v>
      </c>
      <c r="AC325" s="57" t="str">
        <f t="shared" si="378"/>
        <v>Payoff</v>
      </c>
      <c r="AD325" s="56">
        <f t="shared" si="412"/>
        <v>281</v>
      </c>
      <c r="AE325" s="64">
        <f t="shared" si="379"/>
        <v>0</v>
      </c>
      <c r="AF325" s="64" t="str">
        <f t="shared" si="341"/>
        <v>-</v>
      </c>
      <c r="AG325" s="64">
        <f t="shared" si="342"/>
        <v>0</v>
      </c>
      <c r="AH325" s="64" t="str">
        <f t="shared" si="343"/>
        <v>-</v>
      </c>
      <c r="AI325" s="64" t="str">
        <f t="shared" si="380"/>
        <v>-</v>
      </c>
      <c r="AJ325" s="64" t="str">
        <f t="shared" si="344"/>
        <v>-</v>
      </c>
      <c r="AK325" s="57" t="str">
        <f t="shared" si="381"/>
        <v>Payoff</v>
      </c>
      <c r="AL325" s="56">
        <f t="shared" si="403"/>
        <v>281</v>
      </c>
      <c r="AM325" s="64" t="str">
        <f t="shared" si="382"/>
        <v>-</v>
      </c>
      <c r="AN325" s="64" t="str">
        <f t="shared" si="345"/>
        <v>-</v>
      </c>
      <c r="AO325" s="64" t="str">
        <f t="shared" si="346"/>
        <v>-</v>
      </c>
      <c r="AP325" s="64" t="str">
        <f t="shared" si="347"/>
        <v>-</v>
      </c>
      <c r="AQ325" s="64" t="str">
        <f t="shared" si="383"/>
        <v>-</v>
      </c>
      <c r="AR325" s="64" t="str">
        <f t="shared" si="348"/>
        <v>-</v>
      </c>
      <c r="AS325" s="57" t="str">
        <f t="shared" si="384"/>
        <v>-</v>
      </c>
      <c r="AT325" s="56">
        <f t="shared" si="404"/>
        <v>281</v>
      </c>
      <c r="AU325" s="64" t="str">
        <f t="shared" si="385"/>
        <v>-</v>
      </c>
      <c r="AV325" s="64" t="str">
        <f t="shared" si="349"/>
        <v>-</v>
      </c>
      <c r="AW325" s="64" t="str">
        <f t="shared" si="350"/>
        <v>-</v>
      </c>
      <c r="AX325" s="64" t="str">
        <f t="shared" si="351"/>
        <v>-</v>
      </c>
      <c r="AY325" s="64" t="str">
        <f t="shared" si="386"/>
        <v>-</v>
      </c>
      <c r="AZ325" s="64" t="str">
        <f t="shared" si="352"/>
        <v>-</v>
      </c>
      <c r="BA325" s="57" t="str">
        <f t="shared" si="387"/>
        <v>-</v>
      </c>
      <c r="BB325" s="56">
        <f t="shared" si="405"/>
        <v>281</v>
      </c>
      <c r="BC325" s="64" t="str">
        <f t="shared" si="388"/>
        <v>-</v>
      </c>
      <c r="BD325" s="64" t="str">
        <f t="shared" si="353"/>
        <v>-</v>
      </c>
      <c r="BE325" s="64" t="str">
        <f t="shared" si="354"/>
        <v>-</v>
      </c>
      <c r="BF325" s="64" t="str">
        <f t="shared" si="355"/>
        <v>-</v>
      </c>
      <c r="BG325" s="64" t="str">
        <f t="shared" si="389"/>
        <v>-</v>
      </c>
      <c r="BH325" s="64" t="str">
        <f t="shared" si="356"/>
        <v>-</v>
      </c>
      <c r="BI325" s="57" t="str">
        <f t="shared" si="390"/>
        <v>-</v>
      </c>
      <c r="BJ325" s="56">
        <f t="shared" si="406"/>
        <v>281</v>
      </c>
      <c r="BK325" s="64" t="str">
        <f t="shared" si="391"/>
        <v>-</v>
      </c>
      <c r="BL325" s="64" t="str">
        <f t="shared" si="357"/>
        <v>-</v>
      </c>
      <c r="BM325" s="64" t="str">
        <f t="shared" si="358"/>
        <v>-</v>
      </c>
      <c r="BN325" s="64" t="str">
        <f t="shared" si="359"/>
        <v>-</v>
      </c>
      <c r="BO325" s="64" t="str">
        <f t="shared" si="392"/>
        <v>-</v>
      </c>
      <c r="BP325" s="64" t="str">
        <f t="shared" si="360"/>
        <v>-</v>
      </c>
      <c r="BQ325" s="57" t="str">
        <f t="shared" si="393"/>
        <v>-</v>
      </c>
      <c r="BR325" s="56">
        <f t="shared" si="407"/>
        <v>281</v>
      </c>
      <c r="BS325" s="64" t="str">
        <f t="shared" si="394"/>
        <v>-</v>
      </c>
      <c r="BT325" s="64" t="str">
        <f t="shared" si="361"/>
        <v>-</v>
      </c>
      <c r="BU325" s="64" t="str">
        <f t="shared" si="362"/>
        <v>-</v>
      </c>
      <c r="BV325" s="64" t="str">
        <f t="shared" si="363"/>
        <v>-</v>
      </c>
      <c r="BW325" s="64" t="str">
        <f t="shared" si="395"/>
        <v>-</v>
      </c>
      <c r="BX325" s="64" t="str">
        <f t="shared" si="364"/>
        <v>-</v>
      </c>
      <c r="BY325" s="57" t="str">
        <f t="shared" si="396"/>
        <v>-</v>
      </c>
      <c r="BZ325" s="56">
        <f t="shared" si="408"/>
        <v>281</v>
      </c>
      <c r="CA325" s="64" t="str">
        <f t="shared" si="397"/>
        <v>-</v>
      </c>
      <c r="CB325" s="64" t="str">
        <f t="shared" si="365"/>
        <v>-</v>
      </c>
      <c r="CC325" s="64" t="str">
        <f t="shared" si="366"/>
        <v>-</v>
      </c>
      <c r="CD325" s="64" t="str">
        <f t="shared" si="367"/>
        <v>-</v>
      </c>
      <c r="CE325" s="64" t="str">
        <f t="shared" si="398"/>
        <v>-</v>
      </c>
      <c r="CF325" s="64" t="str">
        <f t="shared" si="368"/>
        <v>-</v>
      </c>
      <c r="CG325" s="57" t="str">
        <f t="shared" si="399"/>
        <v>-</v>
      </c>
      <c r="CH325" s="56">
        <f t="shared" si="409"/>
        <v>281</v>
      </c>
      <c r="CI325" s="64" t="str">
        <f t="shared" si="400"/>
        <v>-</v>
      </c>
      <c r="CJ325" s="64" t="str">
        <f t="shared" si="369"/>
        <v>-</v>
      </c>
      <c r="CK325" s="64" t="str">
        <f t="shared" si="370"/>
        <v>-</v>
      </c>
      <c r="CL325" s="64" t="str">
        <f t="shared" si="371"/>
        <v>-</v>
      </c>
      <c r="CM325" s="64" t="str">
        <f t="shared" si="401"/>
        <v>-</v>
      </c>
      <c r="CN325" s="64" t="str">
        <f t="shared" si="372"/>
        <v>-</v>
      </c>
      <c r="CO325" s="57" t="str">
        <f t="shared" si="402"/>
        <v>-</v>
      </c>
    </row>
    <row r="326" spans="3:93" ht="18" customHeight="1" x14ac:dyDescent="0.25">
      <c r="C326" s="299"/>
      <c r="D326" s="240"/>
      <c r="E326" s="64"/>
      <c r="F326" s="240"/>
      <c r="O326" s="56">
        <f t="shared" si="410"/>
        <v>282</v>
      </c>
      <c r="P326" s="64">
        <f t="shared" si="373"/>
        <v>0</v>
      </c>
      <c r="Q326" s="64" t="str">
        <f t="shared" si="335"/>
        <v>-</v>
      </c>
      <c r="R326" s="64" t="str">
        <f t="shared" si="336"/>
        <v>-</v>
      </c>
      <c r="S326" s="64">
        <f t="shared" si="374"/>
        <v>0</v>
      </c>
      <c r="T326" s="64" t="str">
        <f t="shared" si="375"/>
        <v>-</v>
      </c>
      <c r="U326" s="57" t="str">
        <f t="shared" si="413"/>
        <v>Payoff</v>
      </c>
      <c r="V326" s="56">
        <f t="shared" si="411"/>
        <v>282</v>
      </c>
      <c r="W326" s="64">
        <f t="shared" si="376"/>
        <v>0</v>
      </c>
      <c r="X326" s="64" t="str">
        <f t="shared" si="337"/>
        <v>-</v>
      </c>
      <c r="Y326" s="64">
        <f t="shared" si="338"/>
        <v>0</v>
      </c>
      <c r="Z326" s="64" t="str">
        <f t="shared" si="339"/>
        <v>-</v>
      </c>
      <c r="AA326" s="64" t="str">
        <f t="shared" si="377"/>
        <v>-</v>
      </c>
      <c r="AB326" s="64" t="str">
        <f t="shared" si="340"/>
        <v>-</v>
      </c>
      <c r="AC326" s="57" t="str">
        <f t="shared" si="378"/>
        <v>Payoff</v>
      </c>
      <c r="AD326" s="56">
        <f t="shared" si="412"/>
        <v>282</v>
      </c>
      <c r="AE326" s="64">
        <f t="shared" si="379"/>
        <v>0</v>
      </c>
      <c r="AF326" s="64" t="str">
        <f t="shared" si="341"/>
        <v>-</v>
      </c>
      <c r="AG326" s="64">
        <f t="shared" si="342"/>
        <v>0</v>
      </c>
      <c r="AH326" s="64" t="str">
        <f t="shared" si="343"/>
        <v>-</v>
      </c>
      <c r="AI326" s="64" t="str">
        <f t="shared" si="380"/>
        <v>-</v>
      </c>
      <c r="AJ326" s="64" t="str">
        <f t="shared" si="344"/>
        <v>-</v>
      </c>
      <c r="AK326" s="57" t="str">
        <f t="shared" si="381"/>
        <v>Payoff</v>
      </c>
      <c r="AL326" s="56">
        <f t="shared" si="403"/>
        <v>282</v>
      </c>
      <c r="AM326" s="64" t="str">
        <f t="shared" si="382"/>
        <v>-</v>
      </c>
      <c r="AN326" s="64" t="str">
        <f t="shared" si="345"/>
        <v>-</v>
      </c>
      <c r="AO326" s="64" t="str">
        <f t="shared" si="346"/>
        <v>-</v>
      </c>
      <c r="AP326" s="64" t="str">
        <f t="shared" si="347"/>
        <v>-</v>
      </c>
      <c r="AQ326" s="64" t="str">
        <f t="shared" si="383"/>
        <v>-</v>
      </c>
      <c r="AR326" s="64" t="str">
        <f t="shared" si="348"/>
        <v>-</v>
      </c>
      <c r="AS326" s="57" t="str">
        <f t="shared" si="384"/>
        <v>-</v>
      </c>
      <c r="AT326" s="56">
        <f t="shared" si="404"/>
        <v>282</v>
      </c>
      <c r="AU326" s="64" t="str">
        <f t="shared" si="385"/>
        <v>-</v>
      </c>
      <c r="AV326" s="64" t="str">
        <f t="shared" si="349"/>
        <v>-</v>
      </c>
      <c r="AW326" s="64" t="str">
        <f t="shared" si="350"/>
        <v>-</v>
      </c>
      <c r="AX326" s="64" t="str">
        <f t="shared" si="351"/>
        <v>-</v>
      </c>
      <c r="AY326" s="64" t="str">
        <f t="shared" si="386"/>
        <v>-</v>
      </c>
      <c r="AZ326" s="64" t="str">
        <f t="shared" si="352"/>
        <v>-</v>
      </c>
      <c r="BA326" s="57" t="str">
        <f t="shared" si="387"/>
        <v>-</v>
      </c>
      <c r="BB326" s="56">
        <f t="shared" si="405"/>
        <v>282</v>
      </c>
      <c r="BC326" s="64" t="str">
        <f t="shared" si="388"/>
        <v>-</v>
      </c>
      <c r="BD326" s="64" t="str">
        <f t="shared" si="353"/>
        <v>-</v>
      </c>
      <c r="BE326" s="64" t="str">
        <f t="shared" si="354"/>
        <v>-</v>
      </c>
      <c r="BF326" s="64" t="str">
        <f t="shared" si="355"/>
        <v>-</v>
      </c>
      <c r="BG326" s="64" t="str">
        <f t="shared" si="389"/>
        <v>-</v>
      </c>
      <c r="BH326" s="64" t="str">
        <f t="shared" si="356"/>
        <v>-</v>
      </c>
      <c r="BI326" s="57" t="str">
        <f t="shared" si="390"/>
        <v>-</v>
      </c>
      <c r="BJ326" s="56">
        <f t="shared" si="406"/>
        <v>282</v>
      </c>
      <c r="BK326" s="64" t="str">
        <f t="shared" si="391"/>
        <v>-</v>
      </c>
      <c r="BL326" s="64" t="str">
        <f t="shared" si="357"/>
        <v>-</v>
      </c>
      <c r="BM326" s="64" t="str">
        <f t="shared" si="358"/>
        <v>-</v>
      </c>
      <c r="BN326" s="64" t="str">
        <f t="shared" si="359"/>
        <v>-</v>
      </c>
      <c r="BO326" s="64" t="str">
        <f t="shared" si="392"/>
        <v>-</v>
      </c>
      <c r="BP326" s="64" t="str">
        <f t="shared" si="360"/>
        <v>-</v>
      </c>
      <c r="BQ326" s="57" t="str">
        <f t="shared" si="393"/>
        <v>-</v>
      </c>
      <c r="BR326" s="56">
        <f t="shared" si="407"/>
        <v>282</v>
      </c>
      <c r="BS326" s="64" t="str">
        <f t="shared" si="394"/>
        <v>-</v>
      </c>
      <c r="BT326" s="64" t="str">
        <f t="shared" si="361"/>
        <v>-</v>
      </c>
      <c r="BU326" s="64" t="str">
        <f t="shared" si="362"/>
        <v>-</v>
      </c>
      <c r="BV326" s="64" t="str">
        <f t="shared" si="363"/>
        <v>-</v>
      </c>
      <c r="BW326" s="64" t="str">
        <f t="shared" si="395"/>
        <v>-</v>
      </c>
      <c r="BX326" s="64" t="str">
        <f t="shared" si="364"/>
        <v>-</v>
      </c>
      <c r="BY326" s="57" t="str">
        <f t="shared" si="396"/>
        <v>-</v>
      </c>
      <c r="BZ326" s="56">
        <f t="shared" si="408"/>
        <v>282</v>
      </c>
      <c r="CA326" s="64" t="str">
        <f t="shared" si="397"/>
        <v>-</v>
      </c>
      <c r="CB326" s="64" t="str">
        <f t="shared" si="365"/>
        <v>-</v>
      </c>
      <c r="CC326" s="64" t="str">
        <f t="shared" si="366"/>
        <v>-</v>
      </c>
      <c r="CD326" s="64" t="str">
        <f t="shared" si="367"/>
        <v>-</v>
      </c>
      <c r="CE326" s="64" t="str">
        <f t="shared" si="398"/>
        <v>-</v>
      </c>
      <c r="CF326" s="64" t="str">
        <f t="shared" si="368"/>
        <v>-</v>
      </c>
      <c r="CG326" s="57" t="str">
        <f t="shared" si="399"/>
        <v>-</v>
      </c>
      <c r="CH326" s="56">
        <f t="shared" si="409"/>
        <v>282</v>
      </c>
      <c r="CI326" s="64" t="str">
        <f t="shared" si="400"/>
        <v>-</v>
      </c>
      <c r="CJ326" s="64" t="str">
        <f t="shared" si="369"/>
        <v>-</v>
      </c>
      <c r="CK326" s="64" t="str">
        <f t="shared" si="370"/>
        <v>-</v>
      </c>
      <c r="CL326" s="64" t="str">
        <f t="shared" si="371"/>
        <v>-</v>
      </c>
      <c r="CM326" s="64" t="str">
        <f t="shared" si="401"/>
        <v>-</v>
      </c>
      <c r="CN326" s="64" t="str">
        <f t="shared" si="372"/>
        <v>-</v>
      </c>
      <c r="CO326" s="57" t="str">
        <f t="shared" si="402"/>
        <v>-</v>
      </c>
    </row>
    <row r="327" spans="3:93" ht="18" customHeight="1" x14ac:dyDescent="0.25">
      <c r="C327" s="299"/>
      <c r="D327" s="240"/>
      <c r="E327" s="64"/>
      <c r="F327" s="240"/>
      <c r="O327" s="56">
        <f t="shared" si="410"/>
        <v>283</v>
      </c>
      <c r="P327" s="64">
        <f t="shared" si="373"/>
        <v>0</v>
      </c>
      <c r="Q327" s="64" t="str">
        <f t="shared" si="335"/>
        <v>-</v>
      </c>
      <c r="R327" s="64" t="str">
        <f t="shared" si="336"/>
        <v>-</v>
      </c>
      <c r="S327" s="64">
        <f t="shared" si="374"/>
        <v>0</v>
      </c>
      <c r="T327" s="64" t="str">
        <f t="shared" si="375"/>
        <v>-</v>
      </c>
      <c r="U327" s="57" t="str">
        <f t="shared" si="413"/>
        <v>Payoff</v>
      </c>
      <c r="V327" s="56">
        <f t="shared" si="411"/>
        <v>283</v>
      </c>
      <c r="W327" s="64">
        <f t="shared" si="376"/>
        <v>0</v>
      </c>
      <c r="X327" s="64" t="str">
        <f t="shared" si="337"/>
        <v>-</v>
      </c>
      <c r="Y327" s="64">
        <f t="shared" si="338"/>
        <v>0</v>
      </c>
      <c r="Z327" s="64" t="str">
        <f t="shared" si="339"/>
        <v>-</v>
      </c>
      <c r="AA327" s="64" t="str">
        <f t="shared" si="377"/>
        <v>-</v>
      </c>
      <c r="AB327" s="64" t="str">
        <f t="shared" si="340"/>
        <v>-</v>
      </c>
      <c r="AC327" s="57" t="str">
        <f t="shared" si="378"/>
        <v>Payoff</v>
      </c>
      <c r="AD327" s="56">
        <f t="shared" si="412"/>
        <v>283</v>
      </c>
      <c r="AE327" s="64">
        <f t="shared" si="379"/>
        <v>0</v>
      </c>
      <c r="AF327" s="64" t="str">
        <f t="shared" si="341"/>
        <v>-</v>
      </c>
      <c r="AG327" s="64">
        <f t="shared" si="342"/>
        <v>0</v>
      </c>
      <c r="AH327" s="64" t="str">
        <f t="shared" si="343"/>
        <v>-</v>
      </c>
      <c r="AI327" s="64" t="str">
        <f t="shared" si="380"/>
        <v>-</v>
      </c>
      <c r="AJ327" s="64" t="str">
        <f t="shared" si="344"/>
        <v>-</v>
      </c>
      <c r="AK327" s="57" t="str">
        <f t="shared" si="381"/>
        <v>Payoff</v>
      </c>
      <c r="AL327" s="56">
        <f t="shared" si="403"/>
        <v>283</v>
      </c>
      <c r="AM327" s="64" t="str">
        <f t="shared" si="382"/>
        <v>-</v>
      </c>
      <c r="AN327" s="64" t="str">
        <f t="shared" si="345"/>
        <v>-</v>
      </c>
      <c r="AO327" s="64" t="str">
        <f t="shared" si="346"/>
        <v>-</v>
      </c>
      <c r="AP327" s="64" t="str">
        <f t="shared" si="347"/>
        <v>-</v>
      </c>
      <c r="AQ327" s="64" t="str">
        <f t="shared" si="383"/>
        <v>-</v>
      </c>
      <c r="AR327" s="64" t="str">
        <f t="shared" si="348"/>
        <v>-</v>
      </c>
      <c r="AS327" s="57" t="str">
        <f t="shared" si="384"/>
        <v>-</v>
      </c>
      <c r="AT327" s="56">
        <f t="shared" si="404"/>
        <v>283</v>
      </c>
      <c r="AU327" s="64" t="str">
        <f t="shared" si="385"/>
        <v>-</v>
      </c>
      <c r="AV327" s="64" t="str">
        <f t="shared" si="349"/>
        <v>-</v>
      </c>
      <c r="AW327" s="64" t="str">
        <f t="shared" si="350"/>
        <v>-</v>
      </c>
      <c r="AX327" s="64" t="str">
        <f t="shared" si="351"/>
        <v>-</v>
      </c>
      <c r="AY327" s="64" t="str">
        <f t="shared" si="386"/>
        <v>-</v>
      </c>
      <c r="AZ327" s="64" t="str">
        <f t="shared" si="352"/>
        <v>-</v>
      </c>
      <c r="BA327" s="57" t="str">
        <f t="shared" si="387"/>
        <v>-</v>
      </c>
      <c r="BB327" s="56">
        <f t="shared" si="405"/>
        <v>283</v>
      </c>
      <c r="BC327" s="64" t="str">
        <f t="shared" si="388"/>
        <v>-</v>
      </c>
      <c r="BD327" s="64" t="str">
        <f t="shared" si="353"/>
        <v>-</v>
      </c>
      <c r="BE327" s="64" t="str">
        <f t="shared" si="354"/>
        <v>-</v>
      </c>
      <c r="BF327" s="64" t="str">
        <f t="shared" si="355"/>
        <v>-</v>
      </c>
      <c r="BG327" s="64" t="str">
        <f t="shared" si="389"/>
        <v>-</v>
      </c>
      <c r="BH327" s="64" t="str">
        <f t="shared" si="356"/>
        <v>-</v>
      </c>
      <c r="BI327" s="57" t="str">
        <f t="shared" si="390"/>
        <v>-</v>
      </c>
      <c r="BJ327" s="56">
        <f t="shared" si="406"/>
        <v>283</v>
      </c>
      <c r="BK327" s="64" t="str">
        <f t="shared" si="391"/>
        <v>-</v>
      </c>
      <c r="BL327" s="64" t="str">
        <f t="shared" si="357"/>
        <v>-</v>
      </c>
      <c r="BM327" s="64" t="str">
        <f t="shared" si="358"/>
        <v>-</v>
      </c>
      <c r="BN327" s="64" t="str">
        <f t="shared" si="359"/>
        <v>-</v>
      </c>
      <c r="BO327" s="64" t="str">
        <f t="shared" si="392"/>
        <v>-</v>
      </c>
      <c r="BP327" s="64" t="str">
        <f t="shared" si="360"/>
        <v>-</v>
      </c>
      <c r="BQ327" s="57" t="str">
        <f t="shared" si="393"/>
        <v>-</v>
      </c>
      <c r="BR327" s="56">
        <f t="shared" si="407"/>
        <v>283</v>
      </c>
      <c r="BS327" s="64" t="str">
        <f t="shared" si="394"/>
        <v>-</v>
      </c>
      <c r="BT327" s="64" t="str">
        <f t="shared" si="361"/>
        <v>-</v>
      </c>
      <c r="BU327" s="64" t="str">
        <f t="shared" si="362"/>
        <v>-</v>
      </c>
      <c r="BV327" s="64" t="str">
        <f t="shared" si="363"/>
        <v>-</v>
      </c>
      <c r="BW327" s="64" t="str">
        <f t="shared" si="395"/>
        <v>-</v>
      </c>
      <c r="BX327" s="64" t="str">
        <f t="shared" si="364"/>
        <v>-</v>
      </c>
      <c r="BY327" s="57" t="str">
        <f t="shared" si="396"/>
        <v>-</v>
      </c>
      <c r="BZ327" s="56">
        <f t="shared" si="408"/>
        <v>283</v>
      </c>
      <c r="CA327" s="64" t="str">
        <f t="shared" si="397"/>
        <v>-</v>
      </c>
      <c r="CB327" s="64" t="str">
        <f t="shared" si="365"/>
        <v>-</v>
      </c>
      <c r="CC327" s="64" t="str">
        <f t="shared" si="366"/>
        <v>-</v>
      </c>
      <c r="CD327" s="64" t="str">
        <f t="shared" si="367"/>
        <v>-</v>
      </c>
      <c r="CE327" s="64" t="str">
        <f t="shared" si="398"/>
        <v>-</v>
      </c>
      <c r="CF327" s="64" t="str">
        <f t="shared" si="368"/>
        <v>-</v>
      </c>
      <c r="CG327" s="57" t="str">
        <f t="shared" si="399"/>
        <v>-</v>
      </c>
      <c r="CH327" s="56">
        <f t="shared" si="409"/>
        <v>283</v>
      </c>
      <c r="CI327" s="64" t="str">
        <f t="shared" si="400"/>
        <v>-</v>
      </c>
      <c r="CJ327" s="64" t="str">
        <f t="shared" si="369"/>
        <v>-</v>
      </c>
      <c r="CK327" s="64" t="str">
        <f t="shared" si="370"/>
        <v>-</v>
      </c>
      <c r="CL327" s="64" t="str">
        <f t="shared" si="371"/>
        <v>-</v>
      </c>
      <c r="CM327" s="64" t="str">
        <f t="shared" si="401"/>
        <v>-</v>
      </c>
      <c r="CN327" s="64" t="str">
        <f t="shared" si="372"/>
        <v>-</v>
      </c>
      <c r="CO327" s="57" t="str">
        <f t="shared" si="402"/>
        <v>-</v>
      </c>
    </row>
    <row r="328" spans="3:93" ht="18" customHeight="1" x14ac:dyDescent="0.25">
      <c r="C328" s="299"/>
      <c r="D328" s="240"/>
      <c r="E328" s="64"/>
      <c r="F328" s="240"/>
      <c r="O328" s="56">
        <f t="shared" si="410"/>
        <v>284</v>
      </c>
      <c r="P328" s="64">
        <f t="shared" si="373"/>
        <v>0</v>
      </c>
      <c r="Q328" s="64" t="str">
        <f t="shared" si="335"/>
        <v>-</v>
      </c>
      <c r="R328" s="64" t="str">
        <f t="shared" si="336"/>
        <v>-</v>
      </c>
      <c r="S328" s="64">
        <f t="shared" si="374"/>
        <v>0</v>
      </c>
      <c r="T328" s="64" t="str">
        <f t="shared" si="375"/>
        <v>-</v>
      </c>
      <c r="U328" s="57" t="str">
        <f t="shared" si="413"/>
        <v>Payoff</v>
      </c>
      <c r="V328" s="56">
        <f t="shared" si="411"/>
        <v>284</v>
      </c>
      <c r="W328" s="64">
        <f t="shared" si="376"/>
        <v>0</v>
      </c>
      <c r="X328" s="64" t="str">
        <f t="shared" si="337"/>
        <v>-</v>
      </c>
      <c r="Y328" s="64">
        <f t="shared" si="338"/>
        <v>0</v>
      </c>
      <c r="Z328" s="64" t="str">
        <f t="shared" si="339"/>
        <v>-</v>
      </c>
      <c r="AA328" s="64" t="str">
        <f t="shared" si="377"/>
        <v>-</v>
      </c>
      <c r="AB328" s="64" t="str">
        <f t="shared" si="340"/>
        <v>-</v>
      </c>
      <c r="AC328" s="57" t="str">
        <f t="shared" si="378"/>
        <v>Payoff</v>
      </c>
      <c r="AD328" s="56">
        <f t="shared" si="412"/>
        <v>284</v>
      </c>
      <c r="AE328" s="64">
        <f t="shared" si="379"/>
        <v>0</v>
      </c>
      <c r="AF328" s="64" t="str">
        <f t="shared" si="341"/>
        <v>-</v>
      </c>
      <c r="AG328" s="64">
        <f t="shared" si="342"/>
        <v>0</v>
      </c>
      <c r="AH328" s="64" t="str">
        <f t="shared" si="343"/>
        <v>-</v>
      </c>
      <c r="AI328" s="64" t="str">
        <f t="shared" si="380"/>
        <v>-</v>
      </c>
      <c r="AJ328" s="64" t="str">
        <f t="shared" si="344"/>
        <v>-</v>
      </c>
      <c r="AK328" s="57" t="str">
        <f t="shared" si="381"/>
        <v>Payoff</v>
      </c>
      <c r="AL328" s="56">
        <f t="shared" si="403"/>
        <v>284</v>
      </c>
      <c r="AM328" s="64" t="str">
        <f t="shared" si="382"/>
        <v>-</v>
      </c>
      <c r="AN328" s="64" t="str">
        <f t="shared" si="345"/>
        <v>-</v>
      </c>
      <c r="AO328" s="64" t="str">
        <f t="shared" si="346"/>
        <v>-</v>
      </c>
      <c r="AP328" s="64" t="str">
        <f t="shared" si="347"/>
        <v>-</v>
      </c>
      <c r="AQ328" s="64" t="str">
        <f t="shared" si="383"/>
        <v>-</v>
      </c>
      <c r="AR328" s="64" t="str">
        <f t="shared" si="348"/>
        <v>-</v>
      </c>
      <c r="AS328" s="57" t="str">
        <f t="shared" si="384"/>
        <v>-</v>
      </c>
      <c r="AT328" s="56">
        <f t="shared" si="404"/>
        <v>284</v>
      </c>
      <c r="AU328" s="64" t="str">
        <f t="shared" si="385"/>
        <v>-</v>
      </c>
      <c r="AV328" s="64" t="str">
        <f t="shared" si="349"/>
        <v>-</v>
      </c>
      <c r="AW328" s="64" t="str">
        <f t="shared" si="350"/>
        <v>-</v>
      </c>
      <c r="AX328" s="64" t="str">
        <f t="shared" si="351"/>
        <v>-</v>
      </c>
      <c r="AY328" s="64" t="str">
        <f t="shared" si="386"/>
        <v>-</v>
      </c>
      <c r="AZ328" s="64" t="str">
        <f t="shared" si="352"/>
        <v>-</v>
      </c>
      <c r="BA328" s="57" t="str">
        <f t="shared" si="387"/>
        <v>-</v>
      </c>
      <c r="BB328" s="56">
        <f t="shared" si="405"/>
        <v>284</v>
      </c>
      <c r="BC328" s="64" t="str">
        <f t="shared" si="388"/>
        <v>-</v>
      </c>
      <c r="BD328" s="64" t="str">
        <f t="shared" si="353"/>
        <v>-</v>
      </c>
      <c r="BE328" s="64" t="str">
        <f t="shared" si="354"/>
        <v>-</v>
      </c>
      <c r="BF328" s="64" t="str">
        <f t="shared" si="355"/>
        <v>-</v>
      </c>
      <c r="BG328" s="64" t="str">
        <f t="shared" si="389"/>
        <v>-</v>
      </c>
      <c r="BH328" s="64" t="str">
        <f t="shared" si="356"/>
        <v>-</v>
      </c>
      <c r="BI328" s="57" t="str">
        <f t="shared" si="390"/>
        <v>-</v>
      </c>
      <c r="BJ328" s="56">
        <f t="shared" si="406"/>
        <v>284</v>
      </c>
      <c r="BK328" s="64" t="str">
        <f t="shared" si="391"/>
        <v>-</v>
      </c>
      <c r="BL328" s="64" t="str">
        <f t="shared" si="357"/>
        <v>-</v>
      </c>
      <c r="BM328" s="64" t="str">
        <f t="shared" si="358"/>
        <v>-</v>
      </c>
      <c r="BN328" s="64" t="str">
        <f t="shared" si="359"/>
        <v>-</v>
      </c>
      <c r="BO328" s="64" t="str">
        <f t="shared" si="392"/>
        <v>-</v>
      </c>
      <c r="BP328" s="64" t="str">
        <f t="shared" si="360"/>
        <v>-</v>
      </c>
      <c r="BQ328" s="57" t="str">
        <f t="shared" si="393"/>
        <v>-</v>
      </c>
      <c r="BR328" s="56">
        <f t="shared" si="407"/>
        <v>284</v>
      </c>
      <c r="BS328" s="64" t="str">
        <f t="shared" si="394"/>
        <v>-</v>
      </c>
      <c r="BT328" s="64" t="str">
        <f t="shared" si="361"/>
        <v>-</v>
      </c>
      <c r="BU328" s="64" t="str">
        <f t="shared" si="362"/>
        <v>-</v>
      </c>
      <c r="BV328" s="64" t="str">
        <f t="shared" si="363"/>
        <v>-</v>
      </c>
      <c r="BW328" s="64" t="str">
        <f t="shared" si="395"/>
        <v>-</v>
      </c>
      <c r="BX328" s="64" t="str">
        <f t="shared" si="364"/>
        <v>-</v>
      </c>
      <c r="BY328" s="57" t="str">
        <f t="shared" si="396"/>
        <v>-</v>
      </c>
      <c r="BZ328" s="56">
        <f t="shared" si="408"/>
        <v>284</v>
      </c>
      <c r="CA328" s="64" t="str">
        <f t="shared" si="397"/>
        <v>-</v>
      </c>
      <c r="CB328" s="64" t="str">
        <f t="shared" si="365"/>
        <v>-</v>
      </c>
      <c r="CC328" s="64" t="str">
        <f t="shared" si="366"/>
        <v>-</v>
      </c>
      <c r="CD328" s="64" t="str">
        <f t="shared" si="367"/>
        <v>-</v>
      </c>
      <c r="CE328" s="64" t="str">
        <f t="shared" si="398"/>
        <v>-</v>
      </c>
      <c r="CF328" s="64" t="str">
        <f t="shared" si="368"/>
        <v>-</v>
      </c>
      <c r="CG328" s="57" t="str">
        <f t="shared" si="399"/>
        <v>-</v>
      </c>
      <c r="CH328" s="56">
        <f t="shared" si="409"/>
        <v>284</v>
      </c>
      <c r="CI328" s="64" t="str">
        <f t="shared" si="400"/>
        <v>-</v>
      </c>
      <c r="CJ328" s="64" t="str">
        <f t="shared" si="369"/>
        <v>-</v>
      </c>
      <c r="CK328" s="64" t="str">
        <f t="shared" si="370"/>
        <v>-</v>
      </c>
      <c r="CL328" s="64" t="str">
        <f t="shared" si="371"/>
        <v>-</v>
      </c>
      <c r="CM328" s="64" t="str">
        <f t="shared" si="401"/>
        <v>-</v>
      </c>
      <c r="CN328" s="64" t="str">
        <f t="shared" si="372"/>
        <v>-</v>
      </c>
      <c r="CO328" s="57" t="str">
        <f t="shared" si="402"/>
        <v>-</v>
      </c>
    </row>
    <row r="329" spans="3:93" ht="18" customHeight="1" x14ac:dyDescent="0.25">
      <c r="C329" s="299"/>
      <c r="D329" s="240"/>
      <c r="E329" s="64"/>
      <c r="F329" s="240"/>
      <c r="O329" s="56">
        <f t="shared" si="410"/>
        <v>285</v>
      </c>
      <c r="P329" s="64">
        <f t="shared" si="373"/>
        <v>0</v>
      </c>
      <c r="Q329" s="64" t="str">
        <f t="shared" si="335"/>
        <v>-</v>
      </c>
      <c r="R329" s="64" t="str">
        <f t="shared" si="336"/>
        <v>-</v>
      </c>
      <c r="S329" s="64">
        <f t="shared" si="374"/>
        <v>0</v>
      </c>
      <c r="T329" s="64" t="str">
        <f t="shared" si="375"/>
        <v>-</v>
      </c>
      <c r="U329" s="57" t="str">
        <f t="shared" si="413"/>
        <v>Payoff</v>
      </c>
      <c r="V329" s="56">
        <f t="shared" si="411"/>
        <v>285</v>
      </c>
      <c r="W329" s="64">
        <f t="shared" si="376"/>
        <v>0</v>
      </c>
      <c r="X329" s="64" t="str">
        <f t="shared" si="337"/>
        <v>-</v>
      </c>
      <c r="Y329" s="64">
        <f t="shared" si="338"/>
        <v>0</v>
      </c>
      <c r="Z329" s="64" t="str">
        <f t="shared" si="339"/>
        <v>-</v>
      </c>
      <c r="AA329" s="64" t="str">
        <f t="shared" si="377"/>
        <v>-</v>
      </c>
      <c r="AB329" s="64" t="str">
        <f t="shared" si="340"/>
        <v>-</v>
      </c>
      <c r="AC329" s="57" t="str">
        <f t="shared" si="378"/>
        <v>Payoff</v>
      </c>
      <c r="AD329" s="56">
        <f t="shared" si="412"/>
        <v>285</v>
      </c>
      <c r="AE329" s="64">
        <f t="shared" si="379"/>
        <v>0</v>
      </c>
      <c r="AF329" s="64" t="str">
        <f t="shared" si="341"/>
        <v>-</v>
      </c>
      <c r="AG329" s="64">
        <f t="shared" si="342"/>
        <v>0</v>
      </c>
      <c r="AH329" s="64" t="str">
        <f t="shared" si="343"/>
        <v>-</v>
      </c>
      <c r="AI329" s="64" t="str">
        <f t="shared" si="380"/>
        <v>-</v>
      </c>
      <c r="AJ329" s="64" t="str">
        <f t="shared" si="344"/>
        <v>-</v>
      </c>
      <c r="AK329" s="57" t="str">
        <f t="shared" si="381"/>
        <v>Payoff</v>
      </c>
      <c r="AL329" s="56">
        <f t="shared" si="403"/>
        <v>285</v>
      </c>
      <c r="AM329" s="64" t="str">
        <f t="shared" si="382"/>
        <v>-</v>
      </c>
      <c r="AN329" s="64" t="str">
        <f t="shared" si="345"/>
        <v>-</v>
      </c>
      <c r="AO329" s="64" t="str">
        <f t="shared" si="346"/>
        <v>-</v>
      </c>
      <c r="AP329" s="64" t="str">
        <f t="shared" si="347"/>
        <v>-</v>
      </c>
      <c r="AQ329" s="64" t="str">
        <f t="shared" si="383"/>
        <v>-</v>
      </c>
      <c r="AR329" s="64" t="str">
        <f t="shared" si="348"/>
        <v>-</v>
      </c>
      <c r="AS329" s="57" t="str">
        <f t="shared" si="384"/>
        <v>-</v>
      </c>
      <c r="AT329" s="56">
        <f t="shared" si="404"/>
        <v>285</v>
      </c>
      <c r="AU329" s="64" t="str">
        <f t="shared" si="385"/>
        <v>-</v>
      </c>
      <c r="AV329" s="64" t="str">
        <f t="shared" si="349"/>
        <v>-</v>
      </c>
      <c r="AW329" s="64" t="str">
        <f t="shared" si="350"/>
        <v>-</v>
      </c>
      <c r="AX329" s="64" t="str">
        <f t="shared" si="351"/>
        <v>-</v>
      </c>
      <c r="AY329" s="64" t="str">
        <f t="shared" si="386"/>
        <v>-</v>
      </c>
      <c r="AZ329" s="64" t="str">
        <f t="shared" si="352"/>
        <v>-</v>
      </c>
      <c r="BA329" s="57" t="str">
        <f t="shared" si="387"/>
        <v>-</v>
      </c>
      <c r="BB329" s="56">
        <f t="shared" si="405"/>
        <v>285</v>
      </c>
      <c r="BC329" s="64" t="str">
        <f t="shared" si="388"/>
        <v>-</v>
      </c>
      <c r="BD329" s="64" t="str">
        <f t="shared" si="353"/>
        <v>-</v>
      </c>
      <c r="BE329" s="64" t="str">
        <f t="shared" si="354"/>
        <v>-</v>
      </c>
      <c r="BF329" s="64" t="str">
        <f t="shared" si="355"/>
        <v>-</v>
      </c>
      <c r="BG329" s="64" t="str">
        <f t="shared" si="389"/>
        <v>-</v>
      </c>
      <c r="BH329" s="64" t="str">
        <f t="shared" si="356"/>
        <v>-</v>
      </c>
      <c r="BI329" s="57" t="str">
        <f t="shared" si="390"/>
        <v>-</v>
      </c>
      <c r="BJ329" s="56">
        <f t="shared" si="406"/>
        <v>285</v>
      </c>
      <c r="BK329" s="64" t="str">
        <f t="shared" si="391"/>
        <v>-</v>
      </c>
      <c r="BL329" s="64" t="str">
        <f t="shared" si="357"/>
        <v>-</v>
      </c>
      <c r="BM329" s="64" t="str">
        <f t="shared" si="358"/>
        <v>-</v>
      </c>
      <c r="BN329" s="64" t="str">
        <f t="shared" si="359"/>
        <v>-</v>
      </c>
      <c r="BO329" s="64" t="str">
        <f t="shared" si="392"/>
        <v>-</v>
      </c>
      <c r="BP329" s="64" t="str">
        <f t="shared" si="360"/>
        <v>-</v>
      </c>
      <c r="BQ329" s="57" t="str">
        <f t="shared" si="393"/>
        <v>-</v>
      </c>
      <c r="BR329" s="56">
        <f t="shared" si="407"/>
        <v>285</v>
      </c>
      <c r="BS329" s="64" t="str">
        <f t="shared" si="394"/>
        <v>-</v>
      </c>
      <c r="BT329" s="64" t="str">
        <f t="shared" si="361"/>
        <v>-</v>
      </c>
      <c r="BU329" s="64" t="str">
        <f t="shared" si="362"/>
        <v>-</v>
      </c>
      <c r="BV329" s="64" t="str">
        <f t="shared" si="363"/>
        <v>-</v>
      </c>
      <c r="BW329" s="64" t="str">
        <f t="shared" si="395"/>
        <v>-</v>
      </c>
      <c r="BX329" s="64" t="str">
        <f t="shared" si="364"/>
        <v>-</v>
      </c>
      <c r="BY329" s="57" t="str">
        <f t="shared" si="396"/>
        <v>-</v>
      </c>
      <c r="BZ329" s="56">
        <f t="shared" si="408"/>
        <v>285</v>
      </c>
      <c r="CA329" s="64" t="str">
        <f t="shared" si="397"/>
        <v>-</v>
      </c>
      <c r="CB329" s="64" t="str">
        <f t="shared" si="365"/>
        <v>-</v>
      </c>
      <c r="CC329" s="64" t="str">
        <f t="shared" si="366"/>
        <v>-</v>
      </c>
      <c r="CD329" s="64" t="str">
        <f t="shared" si="367"/>
        <v>-</v>
      </c>
      <c r="CE329" s="64" t="str">
        <f t="shared" si="398"/>
        <v>-</v>
      </c>
      <c r="CF329" s="64" t="str">
        <f t="shared" si="368"/>
        <v>-</v>
      </c>
      <c r="CG329" s="57" t="str">
        <f t="shared" si="399"/>
        <v>-</v>
      </c>
      <c r="CH329" s="56">
        <f t="shared" si="409"/>
        <v>285</v>
      </c>
      <c r="CI329" s="64" t="str">
        <f t="shared" si="400"/>
        <v>-</v>
      </c>
      <c r="CJ329" s="64" t="str">
        <f t="shared" si="369"/>
        <v>-</v>
      </c>
      <c r="CK329" s="64" t="str">
        <f t="shared" si="370"/>
        <v>-</v>
      </c>
      <c r="CL329" s="64" t="str">
        <f t="shared" si="371"/>
        <v>-</v>
      </c>
      <c r="CM329" s="64" t="str">
        <f t="shared" si="401"/>
        <v>-</v>
      </c>
      <c r="CN329" s="64" t="str">
        <f t="shared" si="372"/>
        <v>-</v>
      </c>
      <c r="CO329" s="57" t="str">
        <f t="shared" si="402"/>
        <v>-</v>
      </c>
    </row>
    <row r="330" spans="3:93" ht="18" customHeight="1" x14ac:dyDescent="0.25">
      <c r="C330" s="299"/>
      <c r="D330" s="240"/>
      <c r="E330" s="64"/>
      <c r="F330" s="240"/>
      <c r="O330" s="56">
        <f t="shared" si="410"/>
        <v>286</v>
      </c>
      <c r="P330" s="64">
        <f t="shared" si="373"/>
        <v>0</v>
      </c>
      <c r="Q330" s="64" t="str">
        <f t="shared" si="335"/>
        <v>-</v>
      </c>
      <c r="R330" s="64" t="str">
        <f t="shared" si="336"/>
        <v>-</v>
      </c>
      <c r="S330" s="64">
        <f t="shared" si="374"/>
        <v>0</v>
      </c>
      <c r="T330" s="64" t="str">
        <f t="shared" si="375"/>
        <v>-</v>
      </c>
      <c r="U330" s="57" t="str">
        <f t="shared" si="413"/>
        <v>Payoff</v>
      </c>
      <c r="V330" s="56">
        <f t="shared" si="411"/>
        <v>286</v>
      </c>
      <c r="W330" s="64">
        <f t="shared" si="376"/>
        <v>0</v>
      </c>
      <c r="X330" s="64" t="str">
        <f t="shared" si="337"/>
        <v>-</v>
      </c>
      <c r="Y330" s="64">
        <f t="shared" si="338"/>
        <v>0</v>
      </c>
      <c r="Z330" s="64" t="str">
        <f t="shared" si="339"/>
        <v>-</v>
      </c>
      <c r="AA330" s="64" t="str">
        <f t="shared" si="377"/>
        <v>-</v>
      </c>
      <c r="AB330" s="64" t="str">
        <f t="shared" si="340"/>
        <v>-</v>
      </c>
      <c r="AC330" s="57" t="str">
        <f t="shared" si="378"/>
        <v>Payoff</v>
      </c>
      <c r="AD330" s="56">
        <f t="shared" si="412"/>
        <v>286</v>
      </c>
      <c r="AE330" s="64">
        <f t="shared" si="379"/>
        <v>0</v>
      </c>
      <c r="AF330" s="64" t="str">
        <f t="shared" si="341"/>
        <v>-</v>
      </c>
      <c r="AG330" s="64">
        <f t="shared" si="342"/>
        <v>0</v>
      </c>
      <c r="AH330" s="64" t="str">
        <f t="shared" si="343"/>
        <v>-</v>
      </c>
      <c r="AI330" s="64" t="str">
        <f t="shared" si="380"/>
        <v>-</v>
      </c>
      <c r="AJ330" s="64" t="str">
        <f t="shared" si="344"/>
        <v>-</v>
      </c>
      <c r="AK330" s="57" t="str">
        <f t="shared" si="381"/>
        <v>Payoff</v>
      </c>
      <c r="AL330" s="56">
        <f t="shared" si="403"/>
        <v>286</v>
      </c>
      <c r="AM330" s="64" t="str">
        <f t="shared" si="382"/>
        <v>-</v>
      </c>
      <c r="AN330" s="64" t="str">
        <f t="shared" si="345"/>
        <v>-</v>
      </c>
      <c r="AO330" s="64" t="str">
        <f t="shared" si="346"/>
        <v>-</v>
      </c>
      <c r="AP330" s="64" t="str">
        <f t="shared" si="347"/>
        <v>-</v>
      </c>
      <c r="AQ330" s="64" t="str">
        <f t="shared" si="383"/>
        <v>-</v>
      </c>
      <c r="AR330" s="64" t="str">
        <f t="shared" si="348"/>
        <v>-</v>
      </c>
      <c r="AS330" s="57" t="str">
        <f t="shared" si="384"/>
        <v>-</v>
      </c>
      <c r="AT330" s="56">
        <f t="shared" si="404"/>
        <v>286</v>
      </c>
      <c r="AU330" s="64" t="str">
        <f t="shared" si="385"/>
        <v>-</v>
      </c>
      <c r="AV330" s="64" t="str">
        <f t="shared" si="349"/>
        <v>-</v>
      </c>
      <c r="AW330" s="64" t="str">
        <f t="shared" si="350"/>
        <v>-</v>
      </c>
      <c r="AX330" s="64" t="str">
        <f t="shared" si="351"/>
        <v>-</v>
      </c>
      <c r="AY330" s="64" t="str">
        <f t="shared" si="386"/>
        <v>-</v>
      </c>
      <c r="AZ330" s="64" t="str">
        <f t="shared" si="352"/>
        <v>-</v>
      </c>
      <c r="BA330" s="57" t="str">
        <f t="shared" si="387"/>
        <v>-</v>
      </c>
      <c r="BB330" s="56">
        <f t="shared" si="405"/>
        <v>286</v>
      </c>
      <c r="BC330" s="64" t="str">
        <f t="shared" si="388"/>
        <v>-</v>
      </c>
      <c r="BD330" s="64" t="str">
        <f t="shared" si="353"/>
        <v>-</v>
      </c>
      <c r="BE330" s="64" t="str">
        <f t="shared" si="354"/>
        <v>-</v>
      </c>
      <c r="BF330" s="64" t="str">
        <f t="shared" si="355"/>
        <v>-</v>
      </c>
      <c r="BG330" s="64" t="str">
        <f t="shared" si="389"/>
        <v>-</v>
      </c>
      <c r="BH330" s="64" t="str">
        <f t="shared" si="356"/>
        <v>-</v>
      </c>
      <c r="BI330" s="57" t="str">
        <f t="shared" si="390"/>
        <v>-</v>
      </c>
      <c r="BJ330" s="56">
        <f t="shared" si="406"/>
        <v>286</v>
      </c>
      <c r="BK330" s="64" t="str">
        <f t="shared" si="391"/>
        <v>-</v>
      </c>
      <c r="BL330" s="64" t="str">
        <f t="shared" si="357"/>
        <v>-</v>
      </c>
      <c r="BM330" s="64" t="str">
        <f t="shared" si="358"/>
        <v>-</v>
      </c>
      <c r="BN330" s="64" t="str">
        <f t="shared" si="359"/>
        <v>-</v>
      </c>
      <c r="BO330" s="64" t="str">
        <f t="shared" si="392"/>
        <v>-</v>
      </c>
      <c r="BP330" s="64" t="str">
        <f t="shared" si="360"/>
        <v>-</v>
      </c>
      <c r="BQ330" s="57" t="str">
        <f t="shared" si="393"/>
        <v>-</v>
      </c>
      <c r="BR330" s="56">
        <f t="shared" si="407"/>
        <v>286</v>
      </c>
      <c r="BS330" s="64" t="str">
        <f t="shared" si="394"/>
        <v>-</v>
      </c>
      <c r="BT330" s="64" t="str">
        <f t="shared" si="361"/>
        <v>-</v>
      </c>
      <c r="BU330" s="64" t="str">
        <f t="shared" si="362"/>
        <v>-</v>
      </c>
      <c r="BV330" s="64" t="str">
        <f t="shared" si="363"/>
        <v>-</v>
      </c>
      <c r="BW330" s="64" t="str">
        <f t="shared" si="395"/>
        <v>-</v>
      </c>
      <c r="BX330" s="64" t="str">
        <f t="shared" si="364"/>
        <v>-</v>
      </c>
      <c r="BY330" s="57" t="str">
        <f t="shared" si="396"/>
        <v>-</v>
      </c>
      <c r="BZ330" s="56">
        <f t="shared" si="408"/>
        <v>286</v>
      </c>
      <c r="CA330" s="64" t="str">
        <f t="shared" si="397"/>
        <v>-</v>
      </c>
      <c r="CB330" s="64" t="str">
        <f t="shared" si="365"/>
        <v>-</v>
      </c>
      <c r="CC330" s="64" t="str">
        <f t="shared" si="366"/>
        <v>-</v>
      </c>
      <c r="CD330" s="64" t="str">
        <f t="shared" si="367"/>
        <v>-</v>
      </c>
      <c r="CE330" s="64" t="str">
        <f t="shared" si="398"/>
        <v>-</v>
      </c>
      <c r="CF330" s="64" t="str">
        <f t="shared" si="368"/>
        <v>-</v>
      </c>
      <c r="CG330" s="57" t="str">
        <f t="shared" si="399"/>
        <v>-</v>
      </c>
      <c r="CH330" s="56">
        <f t="shared" si="409"/>
        <v>286</v>
      </c>
      <c r="CI330" s="64" t="str">
        <f t="shared" si="400"/>
        <v>-</v>
      </c>
      <c r="CJ330" s="64" t="str">
        <f t="shared" si="369"/>
        <v>-</v>
      </c>
      <c r="CK330" s="64" t="str">
        <f t="shared" si="370"/>
        <v>-</v>
      </c>
      <c r="CL330" s="64" t="str">
        <f t="shared" si="371"/>
        <v>-</v>
      </c>
      <c r="CM330" s="64" t="str">
        <f t="shared" si="401"/>
        <v>-</v>
      </c>
      <c r="CN330" s="64" t="str">
        <f t="shared" si="372"/>
        <v>-</v>
      </c>
      <c r="CO330" s="57" t="str">
        <f t="shared" si="402"/>
        <v>-</v>
      </c>
    </row>
    <row r="331" spans="3:93" ht="18" customHeight="1" x14ac:dyDescent="0.25">
      <c r="C331" s="299"/>
      <c r="D331" s="240"/>
      <c r="E331" s="64"/>
      <c r="F331" s="240"/>
      <c r="O331" s="56">
        <f t="shared" si="410"/>
        <v>287</v>
      </c>
      <c r="P331" s="64">
        <f t="shared" si="373"/>
        <v>0</v>
      </c>
      <c r="Q331" s="64" t="str">
        <f t="shared" si="335"/>
        <v>-</v>
      </c>
      <c r="R331" s="64" t="str">
        <f t="shared" si="336"/>
        <v>-</v>
      </c>
      <c r="S331" s="64">
        <f t="shared" si="374"/>
        <v>0</v>
      </c>
      <c r="T331" s="64" t="str">
        <f t="shared" si="375"/>
        <v>-</v>
      </c>
      <c r="U331" s="57" t="str">
        <f t="shared" si="413"/>
        <v>Payoff</v>
      </c>
      <c r="V331" s="56">
        <f t="shared" si="411"/>
        <v>287</v>
      </c>
      <c r="W331" s="64">
        <f t="shared" si="376"/>
        <v>0</v>
      </c>
      <c r="X331" s="64" t="str">
        <f t="shared" si="337"/>
        <v>-</v>
      </c>
      <c r="Y331" s="64">
        <f t="shared" si="338"/>
        <v>0</v>
      </c>
      <c r="Z331" s="64" t="str">
        <f t="shared" si="339"/>
        <v>-</v>
      </c>
      <c r="AA331" s="64" t="str">
        <f t="shared" si="377"/>
        <v>-</v>
      </c>
      <c r="AB331" s="64" t="str">
        <f t="shared" si="340"/>
        <v>-</v>
      </c>
      <c r="AC331" s="57" t="str">
        <f t="shared" si="378"/>
        <v>Payoff</v>
      </c>
      <c r="AD331" s="56">
        <f t="shared" si="412"/>
        <v>287</v>
      </c>
      <c r="AE331" s="64">
        <f t="shared" si="379"/>
        <v>0</v>
      </c>
      <c r="AF331" s="64" t="str">
        <f t="shared" si="341"/>
        <v>-</v>
      </c>
      <c r="AG331" s="64">
        <f t="shared" si="342"/>
        <v>0</v>
      </c>
      <c r="AH331" s="64" t="str">
        <f t="shared" si="343"/>
        <v>-</v>
      </c>
      <c r="AI331" s="64" t="str">
        <f t="shared" si="380"/>
        <v>-</v>
      </c>
      <c r="AJ331" s="64" t="str">
        <f t="shared" si="344"/>
        <v>-</v>
      </c>
      <c r="AK331" s="57" t="str">
        <f t="shared" si="381"/>
        <v>Payoff</v>
      </c>
      <c r="AL331" s="56">
        <f t="shared" si="403"/>
        <v>287</v>
      </c>
      <c r="AM331" s="64" t="str">
        <f t="shared" si="382"/>
        <v>-</v>
      </c>
      <c r="AN331" s="64" t="str">
        <f t="shared" si="345"/>
        <v>-</v>
      </c>
      <c r="AO331" s="64" t="str">
        <f t="shared" si="346"/>
        <v>-</v>
      </c>
      <c r="AP331" s="64" t="str">
        <f t="shared" si="347"/>
        <v>-</v>
      </c>
      <c r="AQ331" s="64" t="str">
        <f t="shared" si="383"/>
        <v>-</v>
      </c>
      <c r="AR331" s="64" t="str">
        <f t="shared" si="348"/>
        <v>-</v>
      </c>
      <c r="AS331" s="57" t="str">
        <f t="shared" si="384"/>
        <v>-</v>
      </c>
      <c r="AT331" s="56">
        <f t="shared" si="404"/>
        <v>287</v>
      </c>
      <c r="AU331" s="64" t="str">
        <f t="shared" si="385"/>
        <v>-</v>
      </c>
      <c r="AV331" s="64" t="str">
        <f t="shared" si="349"/>
        <v>-</v>
      </c>
      <c r="AW331" s="64" t="str">
        <f t="shared" si="350"/>
        <v>-</v>
      </c>
      <c r="AX331" s="64" t="str">
        <f t="shared" si="351"/>
        <v>-</v>
      </c>
      <c r="AY331" s="64" t="str">
        <f t="shared" si="386"/>
        <v>-</v>
      </c>
      <c r="AZ331" s="64" t="str">
        <f t="shared" si="352"/>
        <v>-</v>
      </c>
      <c r="BA331" s="57" t="str">
        <f t="shared" si="387"/>
        <v>-</v>
      </c>
      <c r="BB331" s="56">
        <f t="shared" si="405"/>
        <v>287</v>
      </c>
      <c r="BC331" s="64" t="str">
        <f t="shared" si="388"/>
        <v>-</v>
      </c>
      <c r="BD331" s="64" t="str">
        <f t="shared" si="353"/>
        <v>-</v>
      </c>
      <c r="BE331" s="64" t="str">
        <f t="shared" si="354"/>
        <v>-</v>
      </c>
      <c r="BF331" s="64" t="str">
        <f t="shared" si="355"/>
        <v>-</v>
      </c>
      <c r="BG331" s="64" t="str">
        <f t="shared" si="389"/>
        <v>-</v>
      </c>
      <c r="BH331" s="64" t="str">
        <f t="shared" si="356"/>
        <v>-</v>
      </c>
      <c r="BI331" s="57" t="str">
        <f t="shared" si="390"/>
        <v>-</v>
      </c>
      <c r="BJ331" s="56">
        <f t="shared" si="406"/>
        <v>287</v>
      </c>
      <c r="BK331" s="64" t="str">
        <f t="shared" si="391"/>
        <v>-</v>
      </c>
      <c r="BL331" s="64" t="str">
        <f t="shared" si="357"/>
        <v>-</v>
      </c>
      <c r="BM331" s="64" t="str">
        <f t="shared" si="358"/>
        <v>-</v>
      </c>
      <c r="BN331" s="64" t="str">
        <f t="shared" si="359"/>
        <v>-</v>
      </c>
      <c r="BO331" s="64" t="str">
        <f t="shared" si="392"/>
        <v>-</v>
      </c>
      <c r="BP331" s="64" t="str">
        <f t="shared" si="360"/>
        <v>-</v>
      </c>
      <c r="BQ331" s="57" t="str">
        <f t="shared" si="393"/>
        <v>-</v>
      </c>
      <c r="BR331" s="56">
        <f t="shared" si="407"/>
        <v>287</v>
      </c>
      <c r="BS331" s="64" t="str">
        <f t="shared" si="394"/>
        <v>-</v>
      </c>
      <c r="BT331" s="64" t="str">
        <f t="shared" si="361"/>
        <v>-</v>
      </c>
      <c r="BU331" s="64" t="str">
        <f t="shared" si="362"/>
        <v>-</v>
      </c>
      <c r="BV331" s="64" t="str">
        <f t="shared" si="363"/>
        <v>-</v>
      </c>
      <c r="BW331" s="64" t="str">
        <f t="shared" si="395"/>
        <v>-</v>
      </c>
      <c r="BX331" s="64" t="str">
        <f t="shared" si="364"/>
        <v>-</v>
      </c>
      <c r="BY331" s="57" t="str">
        <f t="shared" si="396"/>
        <v>-</v>
      </c>
      <c r="BZ331" s="56">
        <f t="shared" si="408"/>
        <v>287</v>
      </c>
      <c r="CA331" s="64" t="str">
        <f t="shared" si="397"/>
        <v>-</v>
      </c>
      <c r="CB331" s="64" t="str">
        <f t="shared" si="365"/>
        <v>-</v>
      </c>
      <c r="CC331" s="64" t="str">
        <f t="shared" si="366"/>
        <v>-</v>
      </c>
      <c r="CD331" s="64" t="str">
        <f t="shared" si="367"/>
        <v>-</v>
      </c>
      <c r="CE331" s="64" t="str">
        <f t="shared" si="398"/>
        <v>-</v>
      </c>
      <c r="CF331" s="64" t="str">
        <f t="shared" si="368"/>
        <v>-</v>
      </c>
      <c r="CG331" s="57" t="str">
        <f t="shared" si="399"/>
        <v>-</v>
      </c>
      <c r="CH331" s="56">
        <f t="shared" si="409"/>
        <v>287</v>
      </c>
      <c r="CI331" s="64" t="str">
        <f t="shared" si="400"/>
        <v>-</v>
      </c>
      <c r="CJ331" s="64" t="str">
        <f t="shared" si="369"/>
        <v>-</v>
      </c>
      <c r="CK331" s="64" t="str">
        <f t="shared" si="370"/>
        <v>-</v>
      </c>
      <c r="CL331" s="64" t="str">
        <f t="shared" si="371"/>
        <v>-</v>
      </c>
      <c r="CM331" s="64" t="str">
        <f t="shared" si="401"/>
        <v>-</v>
      </c>
      <c r="CN331" s="64" t="str">
        <f t="shared" si="372"/>
        <v>-</v>
      </c>
      <c r="CO331" s="57" t="str">
        <f t="shared" si="402"/>
        <v>-</v>
      </c>
    </row>
    <row r="332" spans="3:93" ht="18" customHeight="1" x14ac:dyDescent="0.25">
      <c r="C332" s="299"/>
      <c r="D332" s="240"/>
      <c r="E332" s="64"/>
      <c r="F332" s="240"/>
      <c r="O332" s="56">
        <f t="shared" si="410"/>
        <v>288</v>
      </c>
      <c r="P332" s="64">
        <f t="shared" si="373"/>
        <v>0</v>
      </c>
      <c r="Q332" s="64" t="str">
        <f t="shared" si="335"/>
        <v>-</v>
      </c>
      <c r="R332" s="64" t="str">
        <f t="shared" si="336"/>
        <v>-</v>
      </c>
      <c r="S332" s="64">
        <f t="shared" si="374"/>
        <v>0</v>
      </c>
      <c r="T332" s="64" t="str">
        <f t="shared" si="375"/>
        <v>-</v>
      </c>
      <c r="U332" s="57" t="str">
        <f t="shared" si="413"/>
        <v>Payoff</v>
      </c>
      <c r="V332" s="56">
        <f t="shared" si="411"/>
        <v>288</v>
      </c>
      <c r="W332" s="64">
        <f t="shared" si="376"/>
        <v>0</v>
      </c>
      <c r="X332" s="64" t="str">
        <f t="shared" si="337"/>
        <v>-</v>
      </c>
      <c r="Y332" s="64">
        <f t="shared" si="338"/>
        <v>0</v>
      </c>
      <c r="Z332" s="64" t="str">
        <f t="shared" si="339"/>
        <v>-</v>
      </c>
      <c r="AA332" s="64" t="str">
        <f t="shared" si="377"/>
        <v>-</v>
      </c>
      <c r="AB332" s="64" t="str">
        <f t="shared" si="340"/>
        <v>-</v>
      </c>
      <c r="AC332" s="57" t="str">
        <f t="shared" si="378"/>
        <v>Payoff</v>
      </c>
      <c r="AD332" s="56">
        <f t="shared" si="412"/>
        <v>288</v>
      </c>
      <c r="AE332" s="64">
        <f t="shared" si="379"/>
        <v>0</v>
      </c>
      <c r="AF332" s="64" t="str">
        <f t="shared" si="341"/>
        <v>-</v>
      </c>
      <c r="AG332" s="64">
        <f t="shared" si="342"/>
        <v>0</v>
      </c>
      <c r="AH332" s="64" t="str">
        <f t="shared" si="343"/>
        <v>-</v>
      </c>
      <c r="AI332" s="64" t="str">
        <f t="shared" si="380"/>
        <v>-</v>
      </c>
      <c r="AJ332" s="64" t="str">
        <f t="shared" si="344"/>
        <v>-</v>
      </c>
      <c r="AK332" s="57" t="str">
        <f t="shared" si="381"/>
        <v>Payoff</v>
      </c>
      <c r="AL332" s="56">
        <f t="shared" si="403"/>
        <v>288</v>
      </c>
      <c r="AM332" s="64" t="str">
        <f t="shared" si="382"/>
        <v>-</v>
      </c>
      <c r="AN332" s="64" t="str">
        <f t="shared" si="345"/>
        <v>-</v>
      </c>
      <c r="AO332" s="64" t="str">
        <f t="shared" si="346"/>
        <v>-</v>
      </c>
      <c r="AP332" s="64" t="str">
        <f t="shared" si="347"/>
        <v>-</v>
      </c>
      <c r="AQ332" s="64" t="str">
        <f t="shared" si="383"/>
        <v>-</v>
      </c>
      <c r="AR332" s="64" t="str">
        <f t="shared" si="348"/>
        <v>-</v>
      </c>
      <c r="AS332" s="57" t="str">
        <f t="shared" si="384"/>
        <v>-</v>
      </c>
      <c r="AT332" s="56">
        <f t="shared" si="404"/>
        <v>288</v>
      </c>
      <c r="AU332" s="64" t="str">
        <f t="shared" si="385"/>
        <v>-</v>
      </c>
      <c r="AV332" s="64" t="str">
        <f t="shared" si="349"/>
        <v>-</v>
      </c>
      <c r="AW332" s="64" t="str">
        <f t="shared" si="350"/>
        <v>-</v>
      </c>
      <c r="AX332" s="64" t="str">
        <f t="shared" si="351"/>
        <v>-</v>
      </c>
      <c r="AY332" s="64" t="str">
        <f t="shared" si="386"/>
        <v>-</v>
      </c>
      <c r="AZ332" s="64" t="str">
        <f t="shared" si="352"/>
        <v>-</v>
      </c>
      <c r="BA332" s="57" t="str">
        <f t="shared" si="387"/>
        <v>-</v>
      </c>
      <c r="BB332" s="56">
        <f t="shared" si="405"/>
        <v>288</v>
      </c>
      <c r="BC332" s="64" t="str">
        <f t="shared" si="388"/>
        <v>-</v>
      </c>
      <c r="BD332" s="64" t="str">
        <f t="shared" si="353"/>
        <v>-</v>
      </c>
      <c r="BE332" s="64" t="str">
        <f t="shared" si="354"/>
        <v>-</v>
      </c>
      <c r="BF332" s="64" t="str">
        <f t="shared" si="355"/>
        <v>-</v>
      </c>
      <c r="BG332" s="64" t="str">
        <f t="shared" si="389"/>
        <v>-</v>
      </c>
      <c r="BH332" s="64" t="str">
        <f t="shared" si="356"/>
        <v>-</v>
      </c>
      <c r="BI332" s="57" t="str">
        <f t="shared" si="390"/>
        <v>-</v>
      </c>
      <c r="BJ332" s="56">
        <f t="shared" si="406"/>
        <v>288</v>
      </c>
      <c r="BK332" s="64" t="str">
        <f t="shared" si="391"/>
        <v>-</v>
      </c>
      <c r="BL332" s="64" t="str">
        <f t="shared" si="357"/>
        <v>-</v>
      </c>
      <c r="BM332" s="64" t="str">
        <f t="shared" si="358"/>
        <v>-</v>
      </c>
      <c r="BN332" s="64" t="str">
        <f t="shared" si="359"/>
        <v>-</v>
      </c>
      <c r="BO332" s="64" t="str">
        <f t="shared" si="392"/>
        <v>-</v>
      </c>
      <c r="BP332" s="64" t="str">
        <f t="shared" si="360"/>
        <v>-</v>
      </c>
      <c r="BQ332" s="57" t="str">
        <f t="shared" si="393"/>
        <v>-</v>
      </c>
      <c r="BR332" s="56">
        <f t="shared" si="407"/>
        <v>288</v>
      </c>
      <c r="BS332" s="64" t="str">
        <f t="shared" si="394"/>
        <v>-</v>
      </c>
      <c r="BT332" s="64" t="str">
        <f t="shared" si="361"/>
        <v>-</v>
      </c>
      <c r="BU332" s="64" t="str">
        <f t="shared" si="362"/>
        <v>-</v>
      </c>
      <c r="BV332" s="64" t="str">
        <f t="shared" si="363"/>
        <v>-</v>
      </c>
      <c r="BW332" s="64" t="str">
        <f t="shared" si="395"/>
        <v>-</v>
      </c>
      <c r="BX332" s="64" t="str">
        <f t="shared" si="364"/>
        <v>-</v>
      </c>
      <c r="BY332" s="57" t="str">
        <f t="shared" si="396"/>
        <v>-</v>
      </c>
      <c r="BZ332" s="56">
        <f t="shared" si="408"/>
        <v>288</v>
      </c>
      <c r="CA332" s="64" t="str">
        <f t="shared" si="397"/>
        <v>-</v>
      </c>
      <c r="CB332" s="64" t="str">
        <f t="shared" si="365"/>
        <v>-</v>
      </c>
      <c r="CC332" s="64" t="str">
        <f t="shared" si="366"/>
        <v>-</v>
      </c>
      <c r="CD332" s="64" t="str">
        <f t="shared" si="367"/>
        <v>-</v>
      </c>
      <c r="CE332" s="64" t="str">
        <f t="shared" si="398"/>
        <v>-</v>
      </c>
      <c r="CF332" s="64" t="str">
        <f t="shared" si="368"/>
        <v>-</v>
      </c>
      <c r="CG332" s="57" t="str">
        <f t="shared" si="399"/>
        <v>-</v>
      </c>
      <c r="CH332" s="56">
        <f t="shared" si="409"/>
        <v>288</v>
      </c>
      <c r="CI332" s="64" t="str">
        <f t="shared" si="400"/>
        <v>-</v>
      </c>
      <c r="CJ332" s="64" t="str">
        <f t="shared" si="369"/>
        <v>-</v>
      </c>
      <c r="CK332" s="64" t="str">
        <f t="shared" si="370"/>
        <v>-</v>
      </c>
      <c r="CL332" s="64" t="str">
        <f t="shared" si="371"/>
        <v>-</v>
      </c>
      <c r="CM332" s="64" t="str">
        <f t="shared" si="401"/>
        <v>-</v>
      </c>
      <c r="CN332" s="64" t="str">
        <f t="shared" si="372"/>
        <v>-</v>
      </c>
      <c r="CO332" s="57" t="str">
        <f t="shared" si="402"/>
        <v>-</v>
      </c>
    </row>
    <row r="333" spans="3:93" ht="18" customHeight="1" x14ac:dyDescent="0.25">
      <c r="C333" s="299"/>
      <c r="D333" s="240"/>
      <c r="E333" s="64"/>
      <c r="F333" s="240"/>
      <c r="O333" s="56">
        <f t="shared" si="410"/>
        <v>289</v>
      </c>
      <c r="P333" s="64">
        <f t="shared" si="373"/>
        <v>0</v>
      </c>
      <c r="Q333" s="64" t="str">
        <f t="shared" si="335"/>
        <v>-</v>
      </c>
      <c r="R333" s="64" t="str">
        <f t="shared" si="336"/>
        <v>-</v>
      </c>
      <c r="S333" s="64">
        <f t="shared" si="374"/>
        <v>0</v>
      </c>
      <c r="T333" s="64" t="str">
        <f t="shared" si="375"/>
        <v>-</v>
      </c>
      <c r="U333" s="57" t="str">
        <f t="shared" si="413"/>
        <v>Payoff</v>
      </c>
      <c r="V333" s="56">
        <f t="shared" si="411"/>
        <v>289</v>
      </c>
      <c r="W333" s="64">
        <f t="shared" si="376"/>
        <v>0</v>
      </c>
      <c r="X333" s="64" t="str">
        <f t="shared" si="337"/>
        <v>-</v>
      </c>
      <c r="Y333" s="64">
        <f t="shared" si="338"/>
        <v>0</v>
      </c>
      <c r="Z333" s="64" t="str">
        <f t="shared" si="339"/>
        <v>-</v>
      </c>
      <c r="AA333" s="64" t="str">
        <f t="shared" si="377"/>
        <v>-</v>
      </c>
      <c r="AB333" s="64" t="str">
        <f t="shared" si="340"/>
        <v>-</v>
      </c>
      <c r="AC333" s="57" t="str">
        <f t="shared" si="378"/>
        <v>Payoff</v>
      </c>
      <c r="AD333" s="56">
        <f t="shared" si="412"/>
        <v>289</v>
      </c>
      <c r="AE333" s="64">
        <f t="shared" si="379"/>
        <v>0</v>
      </c>
      <c r="AF333" s="64" t="str">
        <f t="shared" si="341"/>
        <v>-</v>
      </c>
      <c r="AG333" s="64">
        <f t="shared" si="342"/>
        <v>0</v>
      </c>
      <c r="AH333" s="64" t="str">
        <f t="shared" si="343"/>
        <v>-</v>
      </c>
      <c r="AI333" s="64" t="str">
        <f t="shared" si="380"/>
        <v>-</v>
      </c>
      <c r="AJ333" s="64" t="str">
        <f t="shared" si="344"/>
        <v>-</v>
      </c>
      <c r="AK333" s="57" t="str">
        <f t="shared" si="381"/>
        <v>Payoff</v>
      </c>
      <c r="AL333" s="56">
        <f t="shared" si="403"/>
        <v>289</v>
      </c>
      <c r="AM333" s="64" t="str">
        <f t="shared" si="382"/>
        <v>-</v>
      </c>
      <c r="AN333" s="64" t="str">
        <f t="shared" si="345"/>
        <v>-</v>
      </c>
      <c r="AO333" s="64" t="str">
        <f t="shared" si="346"/>
        <v>-</v>
      </c>
      <c r="AP333" s="64" t="str">
        <f t="shared" si="347"/>
        <v>-</v>
      </c>
      <c r="AQ333" s="64" t="str">
        <f t="shared" si="383"/>
        <v>-</v>
      </c>
      <c r="AR333" s="64" t="str">
        <f t="shared" si="348"/>
        <v>-</v>
      </c>
      <c r="AS333" s="57" t="str">
        <f t="shared" si="384"/>
        <v>-</v>
      </c>
      <c r="AT333" s="56">
        <f t="shared" si="404"/>
        <v>289</v>
      </c>
      <c r="AU333" s="64" t="str">
        <f t="shared" si="385"/>
        <v>-</v>
      </c>
      <c r="AV333" s="64" t="str">
        <f t="shared" si="349"/>
        <v>-</v>
      </c>
      <c r="AW333" s="64" t="str">
        <f t="shared" si="350"/>
        <v>-</v>
      </c>
      <c r="AX333" s="64" t="str">
        <f t="shared" si="351"/>
        <v>-</v>
      </c>
      <c r="AY333" s="64" t="str">
        <f t="shared" si="386"/>
        <v>-</v>
      </c>
      <c r="AZ333" s="64" t="str">
        <f t="shared" si="352"/>
        <v>-</v>
      </c>
      <c r="BA333" s="57" t="str">
        <f t="shared" si="387"/>
        <v>-</v>
      </c>
      <c r="BB333" s="56">
        <f t="shared" si="405"/>
        <v>289</v>
      </c>
      <c r="BC333" s="64" t="str">
        <f t="shared" si="388"/>
        <v>-</v>
      </c>
      <c r="BD333" s="64" t="str">
        <f t="shared" si="353"/>
        <v>-</v>
      </c>
      <c r="BE333" s="64" t="str">
        <f t="shared" si="354"/>
        <v>-</v>
      </c>
      <c r="BF333" s="64" t="str">
        <f t="shared" si="355"/>
        <v>-</v>
      </c>
      <c r="BG333" s="64" t="str">
        <f t="shared" si="389"/>
        <v>-</v>
      </c>
      <c r="BH333" s="64" t="str">
        <f t="shared" si="356"/>
        <v>-</v>
      </c>
      <c r="BI333" s="57" t="str">
        <f t="shared" si="390"/>
        <v>-</v>
      </c>
      <c r="BJ333" s="56">
        <f t="shared" si="406"/>
        <v>289</v>
      </c>
      <c r="BK333" s="64" t="str">
        <f t="shared" si="391"/>
        <v>-</v>
      </c>
      <c r="BL333" s="64" t="str">
        <f t="shared" si="357"/>
        <v>-</v>
      </c>
      <c r="BM333" s="64" t="str">
        <f t="shared" si="358"/>
        <v>-</v>
      </c>
      <c r="BN333" s="64" t="str">
        <f t="shared" si="359"/>
        <v>-</v>
      </c>
      <c r="BO333" s="64" t="str">
        <f t="shared" si="392"/>
        <v>-</v>
      </c>
      <c r="BP333" s="64" t="str">
        <f t="shared" si="360"/>
        <v>-</v>
      </c>
      <c r="BQ333" s="57" t="str">
        <f t="shared" si="393"/>
        <v>-</v>
      </c>
      <c r="BR333" s="56">
        <f t="shared" si="407"/>
        <v>289</v>
      </c>
      <c r="BS333" s="64" t="str">
        <f t="shared" si="394"/>
        <v>-</v>
      </c>
      <c r="BT333" s="64" t="str">
        <f t="shared" si="361"/>
        <v>-</v>
      </c>
      <c r="BU333" s="64" t="str">
        <f t="shared" si="362"/>
        <v>-</v>
      </c>
      <c r="BV333" s="64" t="str">
        <f t="shared" si="363"/>
        <v>-</v>
      </c>
      <c r="BW333" s="64" t="str">
        <f t="shared" si="395"/>
        <v>-</v>
      </c>
      <c r="BX333" s="64" t="str">
        <f t="shared" si="364"/>
        <v>-</v>
      </c>
      <c r="BY333" s="57" t="str">
        <f t="shared" si="396"/>
        <v>-</v>
      </c>
      <c r="BZ333" s="56">
        <f t="shared" si="408"/>
        <v>289</v>
      </c>
      <c r="CA333" s="64" t="str">
        <f t="shared" si="397"/>
        <v>-</v>
      </c>
      <c r="CB333" s="64" t="str">
        <f t="shared" si="365"/>
        <v>-</v>
      </c>
      <c r="CC333" s="64" t="str">
        <f t="shared" si="366"/>
        <v>-</v>
      </c>
      <c r="CD333" s="64" t="str">
        <f t="shared" si="367"/>
        <v>-</v>
      </c>
      <c r="CE333" s="64" t="str">
        <f t="shared" si="398"/>
        <v>-</v>
      </c>
      <c r="CF333" s="64" t="str">
        <f t="shared" si="368"/>
        <v>-</v>
      </c>
      <c r="CG333" s="57" t="str">
        <f t="shared" si="399"/>
        <v>-</v>
      </c>
      <c r="CH333" s="56">
        <f t="shared" si="409"/>
        <v>289</v>
      </c>
      <c r="CI333" s="64" t="str">
        <f t="shared" si="400"/>
        <v>-</v>
      </c>
      <c r="CJ333" s="64" t="str">
        <f t="shared" si="369"/>
        <v>-</v>
      </c>
      <c r="CK333" s="64" t="str">
        <f t="shared" si="370"/>
        <v>-</v>
      </c>
      <c r="CL333" s="64" t="str">
        <f t="shared" si="371"/>
        <v>-</v>
      </c>
      <c r="CM333" s="64" t="str">
        <f t="shared" si="401"/>
        <v>-</v>
      </c>
      <c r="CN333" s="64" t="str">
        <f t="shared" si="372"/>
        <v>-</v>
      </c>
      <c r="CO333" s="57" t="str">
        <f t="shared" si="402"/>
        <v>-</v>
      </c>
    </row>
    <row r="334" spans="3:93" ht="18" customHeight="1" x14ac:dyDescent="0.25">
      <c r="C334" s="299"/>
      <c r="D334" s="240"/>
      <c r="E334" s="64"/>
      <c r="F334" s="240"/>
      <c r="O334" s="56">
        <f t="shared" si="410"/>
        <v>290</v>
      </c>
      <c r="P334" s="64">
        <f t="shared" si="373"/>
        <v>0</v>
      </c>
      <c r="Q334" s="64" t="str">
        <f t="shared" si="335"/>
        <v>-</v>
      </c>
      <c r="R334" s="64" t="str">
        <f t="shared" si="336"/>
        <v>-</v>
      </c>
      <c r="S334" s="64">
        <f t="shared" si="374"/>
        <v>0</v>
      </c>
      <c r="T334" s="64" t="str">
        <f t="shared" si="375"/>
        <v>-</v>
      </c>
      <c r="U334" s="57" t="str">
        <f t="shared" si="413"/>
        <v>Payoff</v>
      </c>
      <c r="V334" s="56">
        <f t="shared" si="411"/>
        <v>290</v>
      </c>
      <c r="W334" s="64">
        <f t="shared" si="376"/>
        <v>0</v>
      </c>
      <c r="X334" s="64" t="str">
        <f t="shared" si="337"/>
        <v>-</v>
      </c>
      <c r="Y334" s="64">
        <f t="shared" si="338"/>
        <v>0</v>
      </c>
      <c r="Z334" s="64" t="str">
        <f t="shared" si="339"/>
        <v>-</v>
      </c>
      <c r="AA334" s="64" t="str">
        <f t="shared" si="377"/>
        <v>-</v>
      </c>
      <c r="AB334" s="64" t="str">
        <f t="shared" si="340"/>
        <v>-</v>
      </c>
      <c r="AC334" s="57" t="str">
        <f t="shared" si="378"/>
        <v>Payoff</v>
      </c>
      <c r="AD334" s="56">
        <f t="shared" si="412"/>
        <v>290</v>
      </c>
      <c r="AE334" s="64">
        <f t="shared" si="379"/>
        <v>0</v>
      </c>
      <c r="AF334" s="64" t="str">
        <f t="shared" si="341"/>
        <v>-</v>
      </c>
      <c r="AG334" s="64">
        <f t="shared" si="342"/>
        <v>0</v>
      </c>
      <c r="AH334" s="64" t="str">
        <f t="shared" si="343"/>
        <v>-</v>
      </c>
      <c r="AI334" s="64" t="str">
        <f t="shared" si="380"/>
        <v>-</v>
      </c>
      <c r="AJ334" s="64" t="str">
        <f t="shared" si="344"/>
        <v>-</v>
      </c>
      <c r="AK334" s="57" t="str">
        <f t="shared" si="381"/>
        <v>Payoff</v>
      </c>
      <c r="AL334" s="56">
        <f t="shared" si="403"/>
        <v>290</v>
      </c>
      <c r="AM334" s="64" t="str">
        <f t="shared" si="382"/>
        <v>-</v>
      </c>
      <c r="AN334" s="64" t="str">
        <f t="shared" si="345"/>
        <v>-</v>
      </c>
      <c r="AO334" s="64" t="str">
        <f t="shared" si="346"/>
        <v>-</v>
      </c>
      <c r="AP334" s="64" t="str">
        <f t="shared" si="347"/>
        <v>-</v>
      </c>
      <c r="AQ334" s="64" t="str">
        <f t="shared" si="383"/>
        <v>-</v>
      </c>
      <c r="AR334" s="64" t="str">
        <f t="shared" si="348"/>
        <v>-</v>
      </c>
      <c r="AS334" s="57" t="str">
        <f t="shared" si="384"/>
        <v>-</v>
      </c>
      <c r="AT334" s="56">
        <f t="shared" si="404"/>
        <v>290</v>
      </c>
      <c r="AU334" s="64" t="str">
        <f t="shared" si="385"/>
        <v>-</v>
      </c>
      <c r="AV334" s="64" t="str">
        <f t="shared" si="349"/>
        <v>-</v>
      </c>
      <c r="AW334" s="64" t="str">
        <f t="shared" si="350"/>
        <v>-</v>
      </c>
      <c r="AX334" s="64" t="str">
        <f t="shared" si="351"/>
        <v>-</v>
      </c>
      <c r="AY334" s="64" t="str">
        <f t="shared" si="386"/>
        <v>-</v>
      </c>
      <c r="AZ334" s="64" t="str">
        <f t="shared" si="352"/>
        <v>-</v>
      </c>
      <c r="BA334" s="57" t="str">
        <f t="shared" si="387"/>
        <v>-</v>
      </c>
      <c r="BB334" s="56">
        <f t="shared" si="405"/>
        <v>290</v>
      </c>
      <c r="BC334" s="64" t="str">
        <f t="shared" si="388"/>
        <v>-</v>
      </c>
      <c r="BD334" s="64" t="str">
        <f t="shared" si="353"/>
        <v>-</v>
      </c>
      <c r="BE334" s="64" t="str">
        <f t="shared" si="354"/>
        <v>-</v>
      </c>
      <c r="BF334" s="64" t="str">
        <f t="shared" si="355"/>
        <v>-</v>
      </c>
      <c r="BG334" s="64" t="str">
        <f t="shared" si="389"/>
        <v>-</v>
      </c>
      <c r="BH334" s="64" t="str">
        <f t="shared" si="356"/>
        <v>-</v>
      </c>
      <c r="BI334" s="57" t="str">
        <f t="shared" si="390"/>
        <v>-</v>
      </c>
      <c r="BJ334" s="56">
        <f t="shared" si="406"/>
        <v>290</v>
      </c>
      <c r="BK334" s="64" t="str">
        <f t="shared" si="391"/>
        <v>-</v>
      </c>
      <c r="BL334" s="64" t="str">
        <f t="shared" si="357"/>
        <v>-</v>
      </c>
      <c r="BM334" s="64" t="str">
        <f t="shared" si="358"/>
        <v>-</v>
      </c>
      <c r="BN334" s="64" t="str">
        <f t="shared" si="359"/>
        <v>-</v>
      </c>
      <c r="BO334" s="64" t="str">
        <f t="shared" si="392"/>
        <v>-</v>
      </c>
      <c r="BP334" s="64" t="str">
        <f t="shared" si="360"/>
        <v>-</v>
      </c>
      <c r="BQ334" s="57" t="str">
        <f t="shared" si="393"/>
        <v>-</v>
      </c>
      <c r="BR334" s="56">
        <f t="shared" si="407"/>
        <v>290</v>
      </c>
      <c r="BS334" s="64" t="str">
        <f t="shared" si="394"/>
        <v>-</v>
      </c>
      <c r="BT334" s="64" t="str">
        <f t="shared" si="361"/>
        <v>-</v>
      </c>
      <c r="BU334" s="64" t="str">
        <f t="shared" si="362"/>
        <v>-</v>
      </c>
      <c r="BV334" s="64" t="str">
        <f t="shared" si="363"/>
        <v>-</v>
      </c>
      <c r="BW334" s="64" t="str">
        <f t="shared" si="395"/>
        <v>-</v>
      </c>
      <c r="BX334" s="64" t="str">
        <f t="shared" si="364"/>
        <v>-</v>
      </c>
      <c r="BY334" s="57" t="str">
        <f t="shared" si="396"/>
        <v>-</v>
      </c>
      <c r="BZ334" s="56">
        <f t="shared" si="408"/>
        <v>290</v>
      </c>
      <c r="CA334" s="64" t="str">
        <f t="shared" si="397"/>
        <v>-</v>
      </c>
      <c r="CB334" s="64" t="str">
        <f t="shared" si="365"/>
        <v>-</v>
      </c>
      <c r="CC334" s="64" t="str">
        <f t="shared" si="366"/>
        <v>-</v>
      </c>
      <c r="CD334" s="64" t="str">
        <f t="shared" si="367"/>
        <v>-</v>
      </c>
      <c r="CE334" s="64" t="str">
        <f t="shared" si="398"/>
        <v>-</v>
      </c>
      <c r="CF334" s="64" t="str">
        <f t="shared" si="368"/>
        <v>-</v>
      </c>
      <c r="CG334" s="57" t="str">
        <f t="shared" si="399"/>
        <v>-</v>
      </c>
      <c r="CH334" s="56">
        <f t="shared" si="409"/>
        <v>290</v>
      </c>
      <c r="CI334" s="64" t="str">
        <f t="shared" si="400"/>
        <v>-</v>
      </c>
      <c r="CJ334" s="64" t="str">
        <f t="shared" si="369"/>
        <v>-</v>
      </c>
      <c r="CK334" s="64" t="str">
        <f t="shared" si="370"/>
        <v>-</v>
      </c>
      <c r="CL334" s="64" t="str">
        <f t="shared" si="371"/>
        <v>-</v>
      </c>
      <c r="CM334" s="64" t="str">
        <f t="shared" si="401"/>
        <v>-</v>
      </c>
      <c r="CN334" s="64" t="str">
        <f t="shared" si="372"/>
        <v>-</v>
      </c>
      <c r="CO334" s="57" t="str">
        <f t="shared" si="402"/>
        <v>-</v>
      </c>
    </row>
    <row r="335" spans="3:93" ht="18" customHeight="1" x14ac:dyDescent="0.25">
      <c r="C335" s="299"/>
      <c r="D335" s="240"/>
      <c r="E335" s="64"/>
      <c r="F335" s="240"/>
      <c r="O335" s="56">
        <f t="shared" si="410"/>
        <v>291</v>
      </c>
      <c r="P335" s="64">
        <f t="shared" si="373"/>
        <v>0</v>
      </c>
      <c r="Q335" s="64" t="str">
        <f t="shared" si="335"/>
        <v>-</v>
      </c>
      <c r="R335" s="64" t="str">
        <f t="shared" si="336"/>
        <v>-</v>
      </c>
      <c r="S335" s="64">
        <f t="shared" si="374"/>
        <v>0</v>
      </c>
      <c r="T335" s="64" t="str">
        <f t="shared" si="375"/>
        <v>-</v>
      </c>
      <c r="U335" s="57" t="str">
        <f t="shared" si="413"/>
        <v>Payoff</v>
      </c>
      <c r="V335" s="56">
        <f t="shared" si="411"/>
        <v>291</v>
      </c>
      <c r="W335" s="64">
        <f t="shared" si="376"/>
        <v>0</v>
      </c>
      <c r="X335" s="64" t="str">
        <f t="shared" si="337"/>
        <v>-</v>
      </c>
      <c r="Y335" s="64">
        <f t="shared" si="338"/>
        <v>0</v>
      </c>
      <c r="Z335" s="64" t="str">
        <f t="shared" si="339"/>
        <v>-</v>
      </c>
      <c r="AA335" s="64" t="str">
        <f t="shared" si="377"/>
        <v>-</v>
      </c>
      <c r="AB335" s="64" t="str">
        <f t="shared" si="340"/>
        <v>-</v>
      </c>
      <c r="AC335" s="57" t="str">
        <f t="shared" si="378"/>
        <v>Payoff</v>
      </c>
      <c r="AD335" s="56">
        <f t="shared" si="412"/>
        <v>291</v>
      </c>
      <c r="AE335" s="64">
        <f t="shared" si="379"/>
        <v>0</v>
      </c>
      <c r="AF335" s="64" t="str">
        <f t="shared" si="341"/>
        <v>-</v>
      </c>
      <c r="AG335" s="64">
        <f t="shared" si="342"/>
        <v>0</v>
      </c>
      <c r="AH335" s="64" t="str">
        <f t="shared" si="343"/>
        <v>-</v>
      </c>
      <c r="AI335" s="64" t="str">
        <f t="shared" si="380"/>
        <v>-</v>
      </c>
      <c r="AJ335" s="64" t="str">
        <f t="shared" si="344"/>
        <v>-</v>
      </c>
      <c r="AK335" s="57" t="str">
        <f t="shared" si="381"/>
        <v>Payoff</v>
      </c>
      <c r="AL335" s="56">
        <f t="shared" si="403"/>
        <v>291</v>
      </c>
      <c r="AM335" s="64" t="str">
        <f t="shared" si="382"/>
        <v>-</v>
      </c>
      <c r="AN335" s="64" t="str">
        <f t="shared" si="345"/>
        <v>-</v>
      </c>
      <c r="AO335" s="64" t="str">
        <f t="shared" si="346"/>
        <v>-</v>
      </c>
      <c r="AP335" s="64" t="str">
        <f t="shared" si="347"/>
        <v>-</v>
      </c>
      <c r="AQ335" s="64" t="str">
        <f t="shared" si="383"/>
        <v>-</v>
      </c>
      <c r="AR335" s="64" t="str">
        <f t="shared" si="348"/>
        <v>-</v>
      </c>
      <c r="AS335" s="57" t="str">
        <f t="shared" si="384"/>
        <v>-</v>
      </c>
      <c r="AT335" s="56">
        <f t="shared" si="404"/>
        <v>291</v>
      </c>
      <c r="AU335" s="64" t="str">
        <f t="shared" si="385"/>
        <v>-</v>
      </c>
      <c r="AV335" s="64" t="str">
        <f t="shared" si="349"/>
        <v>-</v>
      </c>
      <c r="AW335" s="64" t="str">
        <f t="shared" si="350"/>
        <v>-</v>
      </c>
      <c r="AX335" s="64" t="str">
        <f t="shared" si="351"/>
        <v>-</v>
      </c>
      <c r="AY335" s="64" t="str">
        <f t="shared" si="386"/>
        <v>-</v>
      </c>
      <c r="AZ335" s="64" t="str">
        <f t="shared" si="352"/>
        <v>-</v>
      </c>
      <c r="BA335" s="57" t="str">
        <f t="shared" si="387"/>
        <v>-</v>
      </c>
      <c r="BB335" s="56">
        <f t="shared" si="405"/>
        <v>291</v>
      </c>
      <c r="BC335" s="64" t="str">
        <f t="shared" si="388"/>
        <v>-</v>
      </c>
      <c r="BD335" s="64" t="str">
        <f t="shared" si="353"/>
        <v>-</v>
      </c>
      <c r="BE335" s="64" t="str">
        <f t="shared" si="354"/>
        <v>-</v>
      </c>
      <c r="BF335" s="64" t="str">
        <f t="shared" si="355"/>
        <v>-</v>
      </c>
      <c r="BG335" s="64" t="str">
        <f t="shared" si="389"/>
        <v>-</v>
      </c>
      <c r="BH335" s="64" t="str">
        <f t="shared" si="356"/>
        <v>-</v>
      </c>
      <c r="BI335" s="57" t="str">
        <f t="shared" si="390"/>
        <v>-</v>
      </c>
      <c r="BJ335" s="56">
        <f t="shared" si="406"/>
        <v>291</v>
      </c>
      <c r="BK335" s="64" t="str">
        <f t="shared" si="391"/>
        <v>-</v>
      </c>
      <c r="BL335" s="64" t="str">
        <f t="shared" si="357"/>
        <v>-</v>
      </c>
      <c r="BM335" s="64" t="str">
        <f t="shared" si="358"/>
        <v>-</v>
      </c>
      <c r="BN335" s="64" t="str">
        <f t="shared" si="359"/>
        <v>-</v>
      </c>
      <c r="BO335" s="64" t="str">
        <f t="shared" si="392"/>
        <v>-</v>
      </c>
      <c r="BP335" s="64" t="str">
        <f t="shared" si="360"/>
        <v>-</v>
      </c>
      <c r="BQ335" s="57" t="str">
        <f t="shared" si="393"/>
        <v>-</v>
      </c>
      <c r="BR335" s="56">
        <f t="shared" si="407"/>
        <v>291</v>
      </c>
      <c r="BS335" s="64" t="str">
        <f t="shared" si="394"/>
        <v>-</v>
      </c>
      <c r="BT335" s="64" t="str">
        <f t="shared" si="361"/>
        <v>-</v>
      </c>
      <c r="BU335" s="64" t="str">
        <f t="shared" si="362"/>
        <v>-</v>
      </c>
      <c r="BV335" s="64" t="str">
        <f t="shared" si="363"/>
        <v>-</v>
      </c>
      <c r="BW335" s="64" t="str">
        <f t="shared" si="395"/>
        <v>-</v>
      </c>
      <c r="BX335" s="64" t="str">
        <f t="shared" si="364"/>
        <v>-</v>
      </c>
      <c r="BY335" s="57" t="str">
        <f t="shared" si="396"/>
        <v>-</v>
      </c>
      <c r="BZ335" s="56">
        <f t="shared" si="408"/>
        <v>291</v>
      </c>
      <c r="CA335" s="64" t="str">
        <f t="shared" si="397"/>
        <v>-</v>
      </c>
      <c r="CB335" s="64" t="str">
        <f t="shared" si="365"/>
        <v>-</v>
      </c>
      <c r="CC335" s="64" t="str">
        <f t="shared" si="366"/>
        <v>-</v>
      </c>
      <c r="CD335" s="64" t="str">
        <f t="shared" si="367"/>
        <v>-</v>
      </c>
      <c r="CE335" s="64" t="str">
        <f t="shared" si="398"/>
        <v>-</v>
      </c>
      <c r="CF335" s="64" t="str">
        <f t="shared" si="368"/>
        <v>-</v>
      </c>
      <c r="CG335" s="57" t="str">
        <f t="shared" si="399"/>
        <v>-</v>
      </c>
      <c r="CH335" s="56">
        <f t="shared" si="409"/>
        <v>291</v>
      </c>
      <c r="CI335" s="64" t="str">
        <f t="shared" si="400"/>
        <v>-</v>
      </c>
      <c r="CJ335" s="64" t="str">
        <f t="shared" si="369"/>
        <v>-</v>
      </c>
      <c r="CK335" s="64" t="str">
        <f t="shared" si="370"/>
        <v>-</v>
      </c>
      <c r="CL335" s="64" t="str">
        <f t="shared" si="371"/>
        <v>-</v>
      </c>
      <c r="CM335" s="64" t="str">
        <f t="shared" si="401"/>
        <v>-</v>
      </c>
      <c r="CN335" s="64" t="str">
        <f t="shared" si="372"/>
        <v>-</v>
      </c>
      <c r="CO335" s="57" t="str">
        <f t="shared" si="402"/>
        <v>-</v>
      </c>
    </row>
    <row r="336" spans="3:93" ht="18" customHeight="1" x14ac:dyDescent="0.25">
      <c r="C336" s="299"/>
      <c r="D336" s="240"/>
      <c r="E336" s="64"/>
      <c r="F336" s="240"/>
      <c r="O336" s="56">
        <f t="shared" si="410"/>
        <v>292</v>
      </c>
      <c r="P336" s="64">
        <f t="shared" si="373"/>
        <v>0</v>
      </c>
      <c r="Q336" s="64" t="str">
        <f t="shared" si="335"/>
        <v>-</v>
      </c>
      <c r="R336" s="64" t="str">
        <f t="shared" si="336"/>
        <v>-</v>
      </c>
      <c r="S336" s="64">
        <f t="shared" si="374"/>
        <v>0</v>
      </c>
      <c r="T336" s="64" t="str">
        <f t="shared" si="375"/>
        <v>-</v>
      </c>
      <c r="U336" s="57" t="str">
        <f t="shared" si="413"/>
        <v>Payoff</v>
      </c>
      <c r="V336" s="56">
        <f t="shared" si="411"/>
        <v>292</v>
      </c>
      <c r="W336" s="64">
        <f t="shared" si="376"/>
        <v>0</v>
      </c>
      <c r="X336" s="64" t="str">
        <f t="shared" si="337"/>
        <v>-</v>
      </c>
      <c r="Y336" s="64">
        <f t="shared" si="338"/>
        <v>0</v>
      </c>
      <c r="Z336" s="64" t="str">
        <f t="shared" si="339"/>
        <v>-</v>
      </c>
      <c r="AA336" s="64" t="str">
        <f t="shared" si="377"/>
        <v>-</v>
      </c>
      <c r="AB336" s="64" t="str">
        <f t="shared" si="340"/>
        <v>-</v>
      </c>
      <c r="AC336" s="57" t="str">
        <f t="shared" si="378"/>
        <v>Payoff</v>
      </c>
      <c r="AD336" s="56">
        <f t="shared" si="412"/>
        <v>292</v>
      </c>
      <c r="AE336" s="64">
        <f t="shared" si="379"/>
        <v>0</v>
      </c>
      <c r="AF336" s="64" t="str">
        <f t="shared" si="341"/>
        <v>-</v>
      </c>
      <c r="AG336" s="64">
        <f t="shared" si="342"/>
        <v>0</v>
      </c>
      <c r="AH336" s="64" t="str">
        <f t="shared" si="343"/>
        <v>-</v>
      </c>
      <c r="AI336" s="64" t="str">
        <f t="shared" si="380"/>
        <v>-</v>
      </c>
      <c r="AJ336" s="64" t="str">
        <f t="shared" si="344"/>
        <v>-</v>
      </c>
      <c r="AK336" s="57" t="str">
        <f t="shared" si="381"/>
        <v>Payoff</v>
      </c>
      <c r="AL336" s="56">
        <f t="shared" si="403"/>
        <v>292</v>
      </c>
      <c r="AM336" s="64" t="str">
        <f t="shared" si="382"/>
        <v>-</v>
      </c>
      <c r="AN336" s="64" t="str">
        <f t="shared" si="345"/>
        <v>-</v>
      </c>
      <c r="AO336" s="64" t="str">
        <f t="shared" si="346"/>
        <v>-</v>
      </c>
      <c r="AP336" s="64" t="str">
        <f t="shared" si="347"/>
        <v>-</v>
      </c>
      <c r="AQ336" s="64" t="str">
        <f t="shared" si="383"/>
        <v>-</v>
      </c>
      <c r="AR336" s="64" t="str">
        <f t="shared" si="348"/>
        <v>-</v>
      </c>
      <c r="AS336" s="57" t="str">
        <f t="shared" si="384"/>
        <v>-</v>
      </c>
      <c r="AT336" s="56">
        <f t="shared" si="404"/>
        <v>292</v>
      </c>
      <c r="AU336" s="64" t="str">
        <f t="shared" si="385"/>
        <v>-</v>
      </c>
      <c r="AV336" s="64" t="str">
        <f t="shared" si="349"/>
        <v>-</v>
      </c>
      <c r="AW336" s="64" t="str">
        <f t="shared" si="350"/>
        <v>-</v>
      </c>
      <c r="AX336" s="64" t="str">
        <f t="shared" si="351"/>
        <v>-</v>
      </c>
      <c r="AY336" s="64" t="str">
        <f t="shared" si="386"/>
        <v>-</v>
      </c>
      <c r="AZ336" s="64" t="str">
        <f t="shared" si="352"/>
        <v>-</v>
      </c>
      <c r="BA336" s="57" t="str">
        <f t="shared" si="387"/>
        <v>-</v>
      </c>
      <c r="BB336" s="56">
        <f t="shared" si="405"/>
        <v>292</v>
      </c>
      <c r="BC336" s="64" t="str">
        <f t="shared" si="388"/>
        <v>-</v>
      </c>
      <c r="BD336" s="64" t="str">
        <f t="shared" si="353"/>
        <v>-</v>
      </c>
      <c r="BE336" s="64" t="str">
        <f t="shared" si="354"/>
        <v>-</v>
      </c>
      <c r="BF336" s="64" t="str">
        <f t="shared" si="355"/>
        <v>-</v>
      </c>
      <c r="BG336" s="64" t="str">
        <f t="shared" si="389"/>
        <v>-</v>
      </c>
      <c r="BH336" s="64" t="str">
        <f t="shared" si="356"/>
        <v>-</v>
      </c>
      <c r="BI336" s="57" t="str">
        <f t="shared" si="390"/>
        <v>-</v>
      </c>
      <c r="BJ336" s="56">
        <f t="shared" si="406"/>
        <v>292</v>
      </c>
      <c r="BK336" s="64" t="str">
        <f t="shared" si="391"/>
        <v>-</v>
      </c>
      <c r="BL336" s="64" t="str">
        <f t="shared" si="357"/>
        <v>-</v>
      </c>
      <c r="BM336" s="64" t="str">
        <f t="shared" si="358"/>
        <v>-</v>
      </c>
      <c r="BN336" s="64" t="str">
        <f t="shared" si="359"/>
        <v>-</v>
      </c>
      <c r="BO336" s="64" t="str">
        <f t="shared" si="392"/>
        <v>-</v>
      </c>
      <c r="BP336" s="64" t="str">
        <f t="shared" si="360"/>
        <v>-</v>
      </c>
      <c r="BQ336" s="57" t="str">
        <f t="shared" si="393"/>
        <v>-</v>
      </c>
      <c r="BR336" s="56">
        <f t="shared" si="407"/>
        <v>292</v>
      </c>
      <c r="BS336" s="64" t="str">
        <f t="shared" si="394"/>
        <v>-</v>
      </c>
      <c r="BT336" s="64" t="str">
        <f t="shared" si="361"/>
        <v>-</v>
      </c>
      <c r="BU336" s="64" t="str">
        <f t="shared" si="362"/>
        <v>-</v>
      </c>
      <c r="BV336" s="64" t="str">
        <f t="shared" si="363"/>
        <v>-</v>
      </c>
      <c r="BW336" s="64" t="str">
        <f t="shared" si="395"/>
        <v>-</v>
      </c>
      <c r="BX336" s="64" t="str">
        <f t="shared" si="364"/>
        <v>-</v>
      </c>
      <c r="BY336" s="57" t="str">
        <f t="shared" si="396"/>
        <v>-</v>
      </c>
      <c r="BZ336" s="56">
        <f t="shared" si="408"/>
        <v>292</v>
      </c>
      <c r="CA336" s="64" t="str">
        <f t="shared" si="397"/>
        <v>-</v>
      </c>
      <c r="CB336" s="64" t="str">
        <f t="shared" si="365"/>
        <v>-</v>
      </c>
      <c r="CC336" s="64" t="str">
        <f t="shared" si="366"/>
        <v>-</v>
      </c>
      <c r="CD336" s="64" t="str">
        <f t="shared" si="367"/>
        <v>-</v>
      </c>
      <c r="CE336" s="64" t="str">
        <f t="shared" si="398"/>
        <v>-</v>
      </c>
      <c r="CF336" s="64" t="str">
        <f t="shared" si="368"/>
        <v>-</v>
      </c>
      <c r="CG336" s="57" t="str">
        <f t="shared" si="399"/>
        <v>-</v>
      </c>
      <c r="CH336" s="56">
        <f t="shared" si="409"/>
        <v>292</v>
      </c>
      <c r="CI336" s="64" t="str">
        <f t="shared" si="400"/>
        <v>-</v>
      </c>
      <c r="CJ336" s="64" t="str">
        <f t="shared" si="369"/>
        <v>-</v>
      </c>
      <c r="CK336" s="64" t="str">
        <f t="shared" si="370"/>
        <v>-</v>
      </c>
      <c r="CL336" s="64" t="str">
        <f t="shared" si="371"/>
        <v>-</v>
      </c>
      <c r="CM336" s="64" t="str">
        <f t="shared" si="401"/>
        <v>-</v>
      </c>
      <c r="CN336" s="64" t="str">
        <f t="shared" si="372"/>
        <v>-</v>
      </c>
      <c r="CO336" s="57" t="str">
        <f t="shared" si="402"/>
        <v>-</v>
      </c>
    </row>
    <row r="337" spans="3:93" ht="18" customHeight="1" x14ac:dyDescent="0.25">
      <c r="C337" s="299"/>
      <c r="D337" s="240"/>
      <c r="E337" s="64"/>
      <c r="F337" s="240"/>
      <c r="O337" s="56">
        <f t="shared" si="410"/>
        <v>293</v>
      </c>
      <c r="P337" s="64">
        <f t="shared" si="373"/>
        <v>0</v>
      </c>
      <c r="Q337" s="64" t="str">
        <f t="shared" si="335"/>
        <v>-</v>
      </c>
      <c r="R337" s="64" t="str">
        <f t="shared" si="336"/>
        <v>-</v>
      </c>
      <c r="S337" s="64">
        <f t="shared" si="374"/>
        <v>0</v>
      </c>
      <c r="T337" s="64" t="str">
        <f t="shared" si="375"/>
        <v>-</v>
      </c>
      <c r="U337" s="57" t="str">
        <f t="shared" si="413"/>
        <v>Payoff</v>
      </c>
      <c r="V337" s="56">
        <f t="shared" si="411"/>
        <v>293</v>
      </c>
      <c r="W337" s="64">
        <f t="shared" si="376"/>
        <v>0</v>
      </c>
      <c r="X337" s="64" t="str">
        <f t="shared" si="337"/>
        <v>-</v>
      </c>
      <c r="Y337" s="64">
        <f t="shared" si="338"/>
        <v>0</v>
      </c>
      <c r="Z337" s="64" t="str">
        <f t="shared" si="339"/>
        <v>-</v>
      </c>
      <c r="AA337" s="64" t="str">
        <f t="shared" si="377"/>
        <v>-</v>
      </c>
      <c r="AB337" s="64" t="str">
        <f t="shared" si="340"/>
        <v>-</v>
      </c>
      <c r="AC337" s="57" t="str">
        <f t="shared" si="378"/>
        <v>Payoff</v>
      </c>
      <c r="AD337" s="56">
        <f t="shared" si="412"/>
        <v>293</v>
      </c>
      <c r="AE337" s="64">
        <f t="shared" si="379"/>
        <v>0</v>
      </c>
      <c r="AF337" s="64" t="str">
        <f t="shared" si="341"/>
        <v>-</v>
      </c>
      <c r="AG337" s="64">
        <f t="shared" si="342"/>
        <v>0</v>
      </c>
      <c r="AH337" s="64" t="str">
        <f t="shared" si="343"/>
        <v>-</v>
      </c>
      <c r="AI337" s="64" t="str">
        <f t="shared" si="380"/>
        <v>-</v>
      </c>
      <c r="AJ337" s="64" t="str">
        <f t="shared" si="344"/>
        <v>-</v>
      </c>
      <c r="AK337" s="57" t="str">
        <f t="shared" si="381"/>
        <v>Payoff</v>
      </c>
      <c r="AL337" s="56">
        <f t="shared" si="403"/>
        <v>293</v>
      </c>
      <c r="AM337" s="64" t="str">
        <f t="shared" si="382"/>
        <v>-</v>
      </c>
      <c r="AN337" s="64" t="str">
        <f t="shared" si="345"/>
        <v>-</v>
      </c>
      <c r="AO337" s="64" t="str">
        <f t="shared" si="346"/>
        <v>-</v>
      </c>
      <c r="AP337" s="64" t="str">
        <f t="shared" si="347"/>
        <v>-</v>
      </c>
      <c r="AQ337" s="64" t="str">
        <f t="shared" si="383"/>
        <v>-</v>
      </c>
      <c r="AR337" s="64" t="str">
        <f t="shared" si="348"/>
        <v>-</v>
      </c>
      <c r="AS337" s="57" t="str">
        <f t="shared" si="384"/>
        <v>-</v>
      </c>
      <c r="AT337" s="56">
        <f t="shared" si="404"/>
        <v>293</v>
      </c>
      <c r="AU337" s="64" t="str">
        <f t="shared" si="385"/>
        <v>-</v>
      </c>
      <c r="AV337" s="64" t="str">
        <f t="shared" si="349"/>
        <v>-</v>
      </c>
      <c r="AW337" s="64" t="str">
        <f t="shared" si="350"/>
        <v>-</v>
      </c>
      <c r="AX337" s="64" t="str">
        <f t="shared" si="351"/>
        <v>-</v>
      </c>
      <c r="AY337" s="64" t="str">
        <f t="shared" si="386"/>
        <v>-</v>
      </c>
      <c r="AZ337" s="64" t="str">
        <f t="shared" si="352"/>
        <v>-</v>
      </c>
      <c r="BA337" s="57" t="str">
        <f t="shared" si="387"/>
        <v>-</v>
      </c>
      <c r="BB337" s="56">
        <f t="shared" si="405"/>
        <v>293</v>
      </c>
      <c r="BC337" s="64" t="str">
        <f t="shared" si="388"/>
        <v>-</v>
      </c>
      <c r="BD337" s="64" t="str">
        <f t="shared" si="353"/>
        <v>-</v>
      </c>
      <c r="BE337" s="64" t="str">
        <f t="shared" si="354"/>
        <v>-</v>
      </c>
      <c r="BF337" s="64" t="str">
        <f t="shared" si="355"/>
        <v>-</v>
      </c>
      <c r="BG337" s="64" t="str">
        <f t="shared" si="389"/>
        <v>-</v>
      </c>
      <c r="BH337" s="64" t="str">
        <f t="shared" si="356"/>
        <v>-</v>
      </c>
      <c r="BI337" s="57" t="str">
        <f t="shared" si="390"/>
        <v>-</v>
      </c>
      <c r="BJ337" s="56">
        <f t="shared" si="406"/>
        <v>293</v>
      </c>
      <c r="BK337" s="64" t="str">
        <f t="shared" si="391"/>
        <v>-</v>
      </c>
      <c r="BL337" s="64" t="str">
        <f t="shared" si="357"/>
        <v>-</v>
      </c>
      <c r="BM337" s="64" t="str">
        <f t="shared" si="358"/>
        <v>-</v>
      </c>
      <c r="BN337" s="64" t="str">
        <f t="shared" si="359"/>
        <v>-</v>
      </c>
      <c r="BO337" s="64" t="str">
        <f t="shared" si="392"/>
        <v>-</v>
      </c>
      <c r="BP337" s="64" t="str">
        <f t="shared" si="360"/>
        <v>-</v>
      </c>
      <c r="BQ337" s="57" t="str">
        <f t="shared" si="393"/>
        <v>-</v>
      </c>
      <c r="BR337" s="56">
        <f t="shared" si="407"/>
        <v>293</v>
      </c>
      <c r="BS337" s="64" t="str">
        <f t="shared" si="394"/>
        <v>-</v>
      </c>
      <c r="BT337" s="64" t="str">
        <f t="shared" si="361"/>
        <v>-</v>
      </c>
      <c r="BU337" s="64" t="str">
        <f t="shared" si="362"/>
        <v>-</v>
      </c>
      <c r="BV337" s="64" t="str">
        <f t="shared" si="363"/>
        <v>-</v>
      </c>
      <c r="BW337" s="64" t="str">
        <f t="shared" si="395"/>
        <v>-</v>
      </c>
      <c r="BX337" s="64" t="str">
        <f t="shared" si="364"/>
        <v>-</v>
      </c>
      <c r="BY337" s="57" t="str">
        <f t="shared" si="396"/>
        <v>-</v>
      </c>
      <c r="BZ337" s="56">
        <f t="shared" si="408"/>
        <v>293</v>
      </c>
      <c r="CA337" s="64" t="str">
        <f t="shared" si="397"/>
        <v>-</v>
      </c>
      <c r="CB337" s="64" t="str">
        <f t="shared" si="365"/>
        <v>-</v>
      </c>
      <c r="CC337" s="64" t="str">
        <f t="shared" si="366"/>
        <v>-</v>
      </c>
      <c r="CD337" s="64" t="str">
        <f t="shared" si="367"/>
        <v>-</v>
      </c>
      <c r="CE337" s="64" t="str">
        <f t="shared" si="398"/>
        <v>-</v>
      </c>
      <c r="CF337" s="64" t="str">
        <f t="shared" si="368"/>
        <v>-</v>
      </c>
      <c r="CG337" s="57" t="str">
        <f t="shared" si="399"/>
        <v>-</v>
      </c>
      <c r="CH337" s="56">
        <f t="shared" si="409"/>
        <v>293</v>
      </c>
      <c r="CI337" s="64" t="str">
        <f t="shared" si="400"/>
        <v>-</v>
      </c>
      <c r="CJ337" s="64" t="str">
        <f t="shared" si="369"/>
        <v>-</v>
      </c>
      <c r="CK337" s="64" t="str">
        <f t="shared" si="370"/>
        <v>-</v>
      </c>
      <c r="CL337" s="64" t="str">
        <f t="shared" si="371"/>
        <v>-</v>
      </c>
      <c r="CM337" s="64" t="str">
        <f t="shared" si="401"/>
        <v>-</v>
      </c>
      <c r="CN337" s="64" t="str">
        <f t="shared" si="372"/>
        <v>-</v>
      </c>
      <c r="CO337" s="57" t="str">
        <f t="shared" si="402"/>
        <v>-</v>
      </c>
    </row>
    <row r="338" spans="3:93" ht="18" customHeight="1" x14ac:dyDescent="0.25">
      <c r="C338" s="299"/>
      <c r="D338" s="240"/>
      <c r="E338" s="64"/>
      <c r="F338" s="240"/>
      <c r="O338" s="56">
        <f t="shared" si="410"/>
        <v>294</v>
      </c>
      <c r="P338" s="64">
        <f t="shared" si="373"/>
        <v>0</v>
      </c>
      <c r="Q338" s="64" t="str">
        <f t="shared" si="335"/>
        <v>-</v>
      </c>
      <c r="R338" s="64" t="str">
        <f t="shared" si="336"/>
        <v>-</v>
      </c>
      <c r="S338" s="64">
        <f t="shared" si="374"/>
        <v>0</v>
      </c>
      <c r="T338" s="64" t="str">
        <f t="shared" si="375"/>
        <v>-</v>
      </c>
      <c r="U338" s="57" t="str">
        <f t="shared" si="413"/>
        <v>Payoff</v>
      </c>
      <c r="V338" s="56">
        <f t="shared" si="411"/>
        <v>294</v>
      </c>
      <c r="W338" s="64">
        <f t="shared" si="376"/>
        <v>0</v>
      </c>
      <c r="X338" s="64" t="str">
        <f t="shared" si="337"/>
        <v>-</v>
      </c>
      <c r="Y338" s="64">
        <f t="shared" si="338"/>
        <v>0</v>
      </c>
      <c r="Z338" s="64" t="str">
        <f t="shared" si="339"/>
        <v>-</v>
      </c>
      <c r="AA338" s="64" t="str">
        <f t="shared" si="377"/>
        <v>-</v>
      </c>
      <c r="AB338" s="64" t="str">
        <f t="shared" si="340"/>
        <v>-</v>
      </c>
      <c r="AC338" s="57" t="str">
        <f t="shared" si="378"/>
        <v>Payoff</v>
      </c>
      <c r="AD338" s="56">
        <f t="shared" si="412"/>
        <v>294</v>
      </c>
      <c r="AE338" s="64">
        <f t="shared" si="379"/>
        <v>0</v>
      </c>
      <c r="AF338" s="64" t="str">
        <f t="shared" si="341"/>
        <v>-</v>
      </c>
      <c r="AG338" s="64">
        <f t="shared" si="342"/>
        <v>0</v>
      </c>
      <c r="AH338" s="64" t="str">
        <f t="shared" si="343"/>
        <v>-</v>
      </c>
      <c r="AI338" s="64" t="str">
        <f t="shared" si="380"/>
        <v>-</v>
      </c>
      <c r="AJ338" s="64" t="str">
        <f t="shared" si="344"/>
        <v>-</v>
      </c>
      <c r="AK338" s="57" t="str">
        <f t="shared" si="381"/>
        <v>Payoff</v>
      </c>
      <c r="AL338" s="56">
        <f t="shared" si="403"/>
        <v>294</v>
      </c>
      <c r="AM338" s="64" t="str">
        <f t="shared" si="382"/>
        <v>-</v>
      </c>
      <c r="AN338" s="64" t="str">
        <f t="shared" si="345"/>
        <v>-</v>
      </c>
      <c r="AO338" s="64" t="str">
        <f t="shared" si="346"/>
        <v>-</v>
      </c>
      <c r="AP338" s="64" t="str">
        <f t="shared" si="347"/>
        <v>-</v>
      </c>
      <c r="AQ338" s="64" t="str">
        <f t="shared" si="383"/>
        <v>-</v>
      </c>
      <c r="AR338" s="64" t="str">
        <f t="shared" si="348"/>
        <v>-</v>
      </c>
      <c r="AS338" s="57" t="str">
        <f t="shared" si="384"/>
        <v>-</v>
      </c>
      <c r="AT338" s="56">
        <f t="shared" si="404"/>
        <v>294</v>
      </c>
      <c r="AU338" s="64" t="str">
        <f t="shared" si="385"/>
        <v>-</v>
      </c>
      <c r="AV338" s="64" t="str">
        <f t="shared" si="349"/>
        <v>-</v>
      </c>
      <c r="AW338" s="64" t="str">
        <f t="shared" si="350"/>
        <v>-</v>
      </c>
      <c r="AX338" s="64" t="str">
        <f t="shared" si="351"/>
        <v>-</v>
      </c>
      <c r="AY338" s="64" t="str">
        <f t="shared" si="386"/>
        <v>-</v>
      </c>
      <c r="AZ338" s="64" t="str">
        <f t="shared" si="352"/>
        <v>-</v>
      </c>
      <c r="BA338" s="57" t="str">
        <f t="shared" si="387"/>
        <v>-</v>
      </c>
      <c r="BB338" s="56">
        <f t="shared" si="405"/>
        <v>294</v>
      </c>
      <c r="BC338" s="64" t="str">
        <f t="shared" si="388"/>
        <v>-</v>
      </c>
      <c r="BD338" s="64" t="str">
        <f t="shared" si="353"/>
        <v>-</v>
      </c>
      <c r="BE338" s="64" t="str">
        <f t="shared" si="354"/>
        <v>-</v>
      </c>
      <c r="BF338" s="64" t="str">
        <f t="shared" si="355"/>
        <v>-</v>
      </c>
      <c r="BG338" s="64" t="str">
        <f t="shared" si="389"/>
        <v>-</v>
      </c>
      <c r="BH338" s="64" t="str">
        <f t="shared" si="356"/>
        <v>-</v>
      </c>
      <c r="BI338" s="57" t="str">
        <f t="shared" si="390"/>
        <v>-</v>
      </c>
      <c r="BJ338" s="56">
        <f t="shared" si="406"/>
        <v>294</v>
      </c>
      <c r="BK338" s="64" t="str">
        <f t="shared" si="391"/>
        <v>-</v>
      </c>
      <c r="BL338" s="64" t="str">
        <f t="shared" si="357"/>
        <v>-</v>
      </c>
      <c r="BM338" s="64" t="str">
        <f t="shared" si="358"/>
        <v>-</v>
      </c>
      <c r="BN338" s="64" t="str">
        <f t="shared" si="359"/>
        <v>-</v>
      </c>
      <c r="BO338" s="64" t="str">
        <f t="shared" si="392"/>
        <v>-</v>
      </c>
      <c r="BP338" s="64" t="str">
        <f t="shared" si="360"/>
        <v>-</v>
      </c>
      <c r="BQ338" s="57" t="str">
        <f t="shared" si="393"/>
        <v>-</v>
      </c>
      <c r="BR338" s="56">
        <f t="shared" si="407"/>
        <v>294</v>
      </c>
      <c r="BS338" s="64" t="str">
        <f t="shared" si="394"/>
        <v>-</v>
      </c>
      <c r="BT338" s="64" t="str">
        <f t="shared" si="361"/>
        <v>-</v>
      </c>
      <c r="BU338" s="64" t="str">
        <f t="shared" si="362"/>
        <v>-</v>
      </c>
      <c r="BV338" s="64" t="str">
        <f t="shared" si="363"/>
        <v>-</v>
      </c>
      <c r="BW338" s="64" t="str">
        <f t="shared" si="395"/>
        <v>-</v>
      </c>
      <c r="BX338" s="64" t="str">
        <f t="shared" si="364"/>
        <v>-</v>
      </c>
      <c r="BY338" s="57" t="str">
        <f t="shared" si="396"/>
        <v>-</v>
      </c>
      <c r="BZ338" s="56">
        <f t="shared" si="408"/>
        <v>294</v>
      </c>
      <c r="CA338" s="64" t="str">
        <f t="shared" si="397"/>
        <v>-</v>
      </c>
      <c r="CB338" s="64" t="str">
        <f t="shared" si="365"/>
        <v>-</v>
      </c>
      <c r="CC338" s="64" t="str">
        <f t="shared" si="366"/>
        <v>-</v>
      </c>
      <c r="CD338" s="64" t="str">
        <f t="shared" si="367"/>
        <v>-</v>
      </c>
      <c r="CE338" s="64" t="str">
        <f t="shared" si="398"/>
        <v>-</v>
      </c>
      <c r="CF338" s="64" t="str">
        <f t="shared" si="368"/>
        <v>-</v>
      </c>
      <c r="CG338" s="57" t="str">
        <f t="shared" si="399"/>
        <v>-</v>
      </c>
      <c r="CH338" s="56">
        <f t="shared" si="409"/>
        <v>294</v>
      </c>
      <c r="CI338" s="64" t="str">
        <f t="shared" si="400"/>
        <v>-</v>
      </c>
      <c r="CJ338" s="64" t="str">
        <f t="shared" si="369"/>
        <v>-</v>
      </c>
      <c r="CK338" s="64" t="str">
        <f t="shared" si="370"/>
        <v>-</v>
      </c>
      <c r="CL338" s="64" t="str">
        <f t="shared" si="371"/>
        <v>-</v>
      </c>
      <c r="CM338" s="64" t="str">
        <f t="shared" si="401"/>
        <v>-</v>
      </c>
      <c r="CN338" s="64" t="str">
        <f t="shared" si="372"/>
        <v>-</v>
      </c>
      <c r="CO338" s="57" t="str">
        <f t="shared" si="402"/>
        <v>-</v>
      </c>
    </row>
    <row r="339" spans="3:93" ht="18" customHeight="1" x14ac:dyDescent="0.25">
      <c r="C339" s="299"/>
      <c r="D339" s="240"/>
      <c r="E339" s="64"/>
      <c r="F339" s="240"/>
      <c r="O339" s="56">
        <f t="shared" si="410"/>
        <v>295</v>
      </c>
      <c r="P339" s="64">
        <f t="shared" si="373"/>
        <v>0</v>
      </c>
      <c r="Q339" s="64" t="str">
        <f t="shared" si="335"/>
        <v>-</v>
      </c>
      <c r="R339" s="64" t="str">
        <f t="shared" si="336"/>
        <v>-</v>
      </c>
      <c r="S339" s="64">
        <f t="shared" si="374"/>
        <v>0</v>
      </c>
      <c r="T339" s="64" t="str">
        <f t="shared" si="375"/>
        <v>-</v>
      </c>
      <c r="U339" s="57" t="str">
        <f t="shared" si="413"/>
        <v>Payoff</v>
      </c>
      <c r="V339" s="56">
        <f t="shared" si="411"/>
        <v>295</v>
      </c>
      <c r="W339" s="64">
        <f t="shared" si="376"/>
        <v>0</v>
      </c>
      <c r="X339" s="64" t="str">
        <f t="shared" si="337"/>
        <v>-</v>
      </c>
      <c r="Y339" s="64">
        <f t="shared" si="338"/>
        <v>0</v>
      </c>
      <c r="Z339" s="64" t="str">
        <f t="shared" si="339"/>
        <v>-</v>
      </c>
      <c r="AA339" s="64" t="str">
        <f t="shared" si="377"/>
        <v>-</v>
      </c>
      <c r="AB339" s="64" t="str">
        <f t="shared" si="340"/>
        <v>-</v>
      </c>
      <c r="AC339" s="57" t="str">
        <f t="shared" si="378"/>
        <v>Payoff</v>
      </c>
      <c r="AD339" s="56">
        <f t="shared" si="412"/>
        <v>295</v>
      </c>
      <c r="AE339" s="64">
        <f t="shared" si="379"/>
        <v>0</v>
      </c>
      <c r="AF339" s="64" t="str">
        <f t="shared" si="341"/>
        <v>-</v>
      </c>
      <c r="AG339" s="64">
        <f t="shared" si="342"/>
        <v>0</v>
      </c>
      <c r="AH339" s="64" t="str">
        <f t="shared" si="343"/>
        <v>-</v>
      </c>
      <c r="AI339" s="64" t="str">
        <f t="shared" si="380"/>
        <v>-</v>
      </c>
      <c r="AJ339" s="64" t="str">
        <f t="shared" si="344"/>
        <v>-</v>
      </c>
      <c r="AK339" s="57" t="str">
        <f t="shared" si="381"/>
        <v>Payoff</v>
      </c>
      <c r="AL339" s="56">
        <f t="shared" si="403"/>
        <v>295</v>
      </c>
      <c r="AM339" s="64" t="str">
        <f t="shared" si="382"/>
        <v>-</v>
      </c>
      <c r="AN339" s="64" t="str">
        <f t="shared" si="345"/>
        <v>-</v>
      </c>
      <c r="AO339" s="64" t="str">
        <f t="shared" si="346"/>
        <v>-</v>
      </c>
      <c r="AP339" s="64" t="str">
        <f t="shared" si="347"/>
        <v>-</v>
      </c>
      <c r="AQ339" s="64" t="str">
        <f t="shared" si="383"/>
        <v>-</v>
      </c>
      <c r="AR339" s="64" t="str">
        <f t="shared" si="348"/>
        <v>-</v>
      </c>
      <c r="AS339" s="57" t="str">
        <f t="shared" si="384"/>
        <v>-</v>
      </c>
      <c r="AT339" s="56">
        <f t="shared" si="404"/>
        <v>295</v>
      </c>
      <c r="AU339" s="64" t="str">
        <f t="shared" si="385"/>
        <v>-</v>
      </c>
      <c r="AV339" s="64" t="str">
        <f t="shared" si="349"/>
        <v>-</v>
      </c>
      <c r="AW339" s="64" t="str">
        <f t="shared" si="350"/>
        <v>-</v>
      </c>
      <c r="AX339" s="64" t="str">
        <f t="shared" si="351"/>
        <v>-</v>
      </c>
      <c r="AY339" s="64" t="str">
        <f t="shared" si="386"/>
        <v>-</v>
      </c>
      <c r="AZ339" s="64" t="str">
        <f t="shared" si="352"/>
        <v>-</v>
      </c>
      <c r="BA339" s="57" t="str">
        <f t="shared" si="387"/>
        <v>-</v>
      </c>
      <c r="BB339" s="56">
        <f t="shared" si="405"/>
        <v>295</v>
      </c>
      <c r="BC339" s="64" t="str">
        <f t="shared" si="388"/>
        <v>-</v>
      </c>
      <c r="BD339" s="64" t="str">
        <f t="shared" si="353"/>
        <v>-</v>
      </c>
      <c r="BE339" s="64" t="str">
        <f t="shared" si="354"/>
        <v>-</v>
      </c>
      <c r="BF339" s="64" t="str">
        <f t="shared" si="355"/>
        <v>-</v>
      </c>
      <c r="BG339" s="64" t="str">
        <f t="shared" si="389"/>
        <v>-</v>
      </c>
      <c r="BH339" s="64" t="str">
        <f t="shared" si="356"/>
        <v>-</v>
      </c>
      <c r="BI339" s="57" t="str">
        <f t="shared" si="390"/>
        <v>-</v>
      </c>
      <c r="BJ339" s="56">
        <f t="shared" si="406"/>
        <v>295</v>
      </c>
      <c r="BK339" s="64" t="str">
        <f t="shared" si="391"/>
        <v>-</v>
      </c>
      <c r="BL339" s="64" t="str">
        <f t="shared" si="357"/>
        <v>-</v>
      </c>
      <c r="BM339" s="64" t="str">
        <f t="shared" si="358"/>
        <v>-</v>
      </c>
      <c r="BN339" s="64" t="str">
        <f t="shared" si="359"/>
        <v>-</v>
      </c>
      <c r="BO339" s="64" t="str">
        <f t="shared" si="392"/>
        <v>-</v>
      </c>
      <c r="BP339" s="64" t="str">
        <f t="shared" si="360"/>
        <v>-</v>
      </c>
      <c r="BQ339" s="57" t="str">
        <f t="shared" si="393"/>
        <v>-</v>
      </c>
      <c r="BR339" s="56">
        <f t="shared" si="407"/>
        <v>295</v>
      </c>
      <c r="BS339" s="64" t="str">
        <f t="shared" si="394"/>
        <v>-</v>
      </c>
      <c r="BT339" s="64" t="str">
        <f t="shared" si="361"/>
        <v>-</v>
      </c>
      <c r="BU339" s="64" t="str">
        <f t="shared" si="362"/>
        <v>-</v>
      </c>
      <c r="BV339" s="64" t="str">
        <f t="shared" si="363"/>
        <v>-</v>
      </c>
      <c r="BW339" s="64" t="str">
        <f t="shared" si="395"/>
        <v>-</v>
      </c>
      <c r="BX339" s="64" t="str">
        <f t="shared" si="364"/>
        <v>-</v>
      </c>
      <c r="BY339" s="57" t="str">
        <f t="shared" si="396"/>
        <v>-</v>
      </c>
      <c r="BZ339" s="56">
        <f t="shared" si="408"/>
        <v>295</v>
      </c>
      <c r="CA339" s="64" t="str">
        <f t="shared" si="397"/>
        <v>-</v>
      </c>
      <c r="CB339" s="64" t="str">
        <f t="shared" si="365"/>
        <v>-</v>
      </c>
      <c r="CC339" s="64" t="str">
        <f t="shared" si="366"/>
        <v>-</v>
      </c>
      <c r="CD339" s="64" t="str">
        <f t="shared" si="367"/>
        <v>-</v>
      </c>
      <c r="CE339" s="64" t="str">
        <f t="shared" si="398"/>
        <v>-</v>
      </c>
      <c r="CF339" s="64" t="str">
        <f t="shared" si="368"/>
        <v>-</v>
      </c>
      <c r="CG339" s="57" t="str">
        <f t="shared" si="399"/>
        <v>-</v>
      </c>
      <c r="CH339" s="56">
        <f t="shared" si="409"/>
        <v>295</v>
      </c>
      <c r="CI339" s="64" t="str">
        <f t="shared" si="400"/>
        <v>-</v>
      </c>
      <c r="CJ339" s="64" t="str">
        <f t="shared" si="369"/>
        <v>-</v>
      </c>
      <c r="CK339" s="64" t="str">
        <f t="shared" si="370"/>
        <v>-</v>
      </c>
      <c r="CL339" s="64" t="str">
        <f t="shared" si="371"/>
        <v>-</v>
      </c>
      <c r="CM339" s="64" t="str">
        <f t="shared" si="401"/>
        <v>-</v>
      </c>
      <c r="CN339" s="64" t="str">
        <f t="shared" si="372"/>
        <v>-</v>
      </c>
      <c r="CO339" s="57" t="str">
        <f t="shared" si="402"/>
        <v>-</v>
      </c>
    </row>
    <row r="340" spans="3:93" ht="18" customHeight="1" x14ac:dyDescent="0.25">
      <c r="C340" s="299"/>
      <c r="D340" s="240"/>
      <c r="E340" s="64"/>
      <c r="F340" s="240"/>
      <c r="O340" s="56">
        <f t="shared" si="410"/>
        <v>296</v>
      </c>
      <c r="P340" s="64">
        <f t="shared" si="373"/>
        <v>0</v>
      </c>
      <c r="Q340" s="64" t="str">
        <f t="shared" si="335"/>
        <v>-</v>
      </c>
      <c r="R340" s="64" t="str">
        <f t="shared" si="336"/>
        <v>-</v>
      </c>
      <c r="S340" s="64">
        <f t="shared" si="374"/>
        <v>0</v>
      </c>
      <c r="T340" s="64" t="str">
        <f t="shared" si="375"/>
        <v>-</v>
      </c>
      <c r="U340" s="57" t="str">
        <f t="shared" si="413"/>
        <v>Payoff</v>
      </c>
      <c r="V340" s="56">
        <f t="shared" si="411"/>
        <v>296</v>
      </c>
      <c r="W340" s="64">
        <f t="shared" si="376"/>
        <v>0</v>
      </c>
      <c r="X340" s="64" t="str">
        <f t="shared" si="337"/>
        <v>-</v>
      </c>
      <c r="Y340" s="64">
        <f t="shared" si="338"/>
        <v>0</v>
      </c>
      <c r="Z340" s="64" t="str">
        <f t="shared" si="339"/>
        <v>-</v>
      </c>
      <c r="AA340" s="64" t="str">
        <f t="shared" si="377"/>
        <v>-</v>
      </c>
      <c r="AB340" s="64" t="str">
        <f t="shared" si="340"/>
        <v>-</v>
      </c>
      <c r="AC340" s="57" t="str">
        <f t="shared" si="378"/>
        <v>Payoff</v>
      </c>
      <c r="AD340" s="56">
        <f t="shared" si="412"/>
        <v>296</v>
      </c>
      <c r="AE340" s="64">
        <f t="shared" si="379"/>
        <v>0</v>
      </c>
      <c r="AF340" s="64" t="str">
        <f t="shared" si="341"/>
        <v>-</v>
      </c>
      <c r="AG340" s="64">
        <f t="shared" si="342"/>
        <v>0</v>
      </c>
      <c r="AH340" s="64" t="str">
        <f t="shared" si="343"/>
        <v>-</v>
      </c>
      <c r="AI340" s="64" t="str">
        <f t="shared" si="380"/>
        <v>-</v>
      </c>
      <c r="AJ340" s="64" t="str">
        <f t="shared" si="344"/>
        <v>-</v>
      </c>
      <c r="AK340" s="57" t="str">
        <f t="shared" si="381"/>
        <v>Payoff</v>
      </c>
      <c r="AL340" s="56">
        <f t="shared" si="403"/>
        <v>296</v>
      </c>
      <c r="AM340" s="64" t="str">
        <f t="shared" si="382"/>
        <v>-</v>
      </c>
      <c r="AN340" s="64" t="str">
        <f t="shared" si="345"/>
        <v>-</v>
      </c>
      <c r="AO340" s="64" t="str">
        <f t="shared" si="346"/>
        <v>-</v>
      </c>
      <c r="AP340" s="64" t="str">
        <f t="shared" si="347"/>
        <v>-</v>
      </c>
      <c r="AQ340" s="64" t="str">
        <f t="shared" si="383"/>
        <v>-</v>
      </c>
      <c r="AR340" s="64" t="str">
        <f t="shared" si="348"/>
        <v>-</v>
      </c>
      <c r="AS340" s="57" t="str">
        <f t="shared" si="384"/>
        <v>-</v>
      </c>
      <c r="AT340" s="56">
        <f t="shared" si="404"/>
        <v>296</v>
      </c>
      <c r="AU340" s="64" t="str">
        <f t="shared" si="385"/>
        <v>-</v>
      </c>
      <c r="AV340" s="64" t="str">
        <f t="shared" si="349"/>
        <v>-</v>
      </c>
      <c r="AW340" s="64" t="str">
        <f t="shared" si="350"/>
        <v>-</v>
      </c>
      <c r="AX340" s="64" t="str">
        <f t="shared" si="351"/>
        <v>-</v>
      </c>
      <c r="AY340" s="64" t="str">
        <f t="shared" si="386"/>
        <v>-</v>
      </c>
      <c r="AZ340" s="64" t="str">
        <f t="shared" si="352"/>
        <v>-</v>
      </c>
      <c r="BA340" s="57" t="str">
        <f t="shared" si="387"/>
        <v>-</v>
      </c>
      <c r="BB340" s="56">
        <f t="shared" si="405"/>
        <v>296</v>
      </c>
      <c r="BC340" s="64" t="str">
        <f t="shared" si="388"/>
        <v>-</v>
      </c>
      <c r="BD340" s="64" t="str">
        <f t="shared" si="353"/>
        <v>-</v>
      </c>
      <c r="BE340" s="64" t="str">
        <f t="shared" si="354"/>
        <v>-</v>
      </c>
      <c r="BF340" s="64" t="str">
        <f t="shared" si="355"/>
        <v>-</v>
      </c>
      <c r="BG340" s="64" t="str">
        <f t="shared" si="389"/>
        <v>-</v>
      </c>
      <c r="BH340" s="64" t="str">
        <f t="shared" si="356"/>
        <v>-</v>
      </c>
      <c r="BI340" s="57" t="str">
        <f t="shared" si="390"/>
        <v>-</v>
      </c>
      <c r="BJ340" s="56">
        <f t="shared" si="406"/>
        <v>296</v>
      </c>
      <c r="BK340" s="64" t="str">
        <f t="shared" si="391"/>
        <v>-</v>
      </c>
      <c r="BL340" s="64" t="str">
        <f t="shared" si="357"/>
        <v>-</v>
      </c>
      <c r="BM340" s="64" t="str">
        <f t="shared" si="358"/>
        <v>-</v>
      </c>
      <c r="BN340" s="64" t="str">
        <f t="shared" si="359"/>
        <v>-</v>
      </c>
      <c r="BO340" s="64" t="str">
        <f t="shared" si="392"/>
        <v>-</v>
      </c>
      <c r="BP340" s="64" t="str">
        <f t="shared" si="360"/>
        <v>-</v>
      </c>
      <c r="BQ340" s="57" t="str">
        <f t="shared" si="393"/>
        <v>-</v>
      </c>
      <c r="BR340" s="56">
        <f t="shared" si="407"/>
        <v>296</v>
      </c>
      <c r="BS340" s="64" t="str">
        <f t="shared" si="394"/>
        <v>-</v>
      </c>
      <c r="BT340" s="64" t="str">
        <f t="shared" si="361"/>
        <v>-</v>
      </c>
      <c r="BU340" s="64" t="str">
        <f t="shared" si="362"/>
        <v>-</v>
      </c>
      <c r="BV340" s="64" t="str">
        <f t="shared" si="363"/>
        <v>-</v>
      </c>
      <c r="BW340" s="64" t="str">
        <f t="shared" si="395"/>
        <v>-</v>
      </c>
      <c r="BX340" s="64" t="str">
        <f t="shared" si="364"/>
        <v>-</v>
      </c>
      <c r="BY340" s="57" t="str">
        <f t="shared" si="396"/>
        <v>-</v>
      </c>
      <c r="BZ340" s="56">
        <f t="shared" si="408"/>
        <v>296</v>
      </c>
      <c r="CA340" s="64" t="str">
        <f t="shared" si="397"/>
        <v>-</v>
      </c>
      <c r="CB340" s="64" t="str">
        <f t="shared" si="365"/>
        <v>-</v>
      </c>
      <c r="CC340" s="64" t="str">
        <f t="shared" si="366"/>
        <v>-</v>
      </c>
      <c r="CD340" s="64" t="str">
        <f t="shared" si="367"/>
        <v>-</v>
      </c>
      <c r="CE340" s="64" t="str">
        <f t="shared" si="398"/>
        <v>-</v>
      </c>
      <c r="CF340" s="64" t="str">
        <f t="shared" si="368"/>
        <v>-</v>
      </c>
      <c r="CG340" s="57" t="str">
        <f t="shared" si="399"/>
        <v>-</v>
      </c>
      <c r="CH340" s="56">
        <f t="shared" si="409"/>
        <v>296</v>
      </c>
      <c r="CI340" s="64" t="str">
        <f t="shared" si="400"/>
        <v>-</v>
      </c>
      <c r="CJ340" s="64" t="str">
        <f t="shared" si="369"/>
        <v>-</v>
      </c>
      <c r="CK340" s="64" t="str">
        <f t="shared" si="370"/>
        <v>-</v>
      </c>
      <c r="CL340" s="64" t="str">
        <f t="shared" si="371"/>
        <v>-</v>
      </c>
      <c r="CM340" s="64" t="str">
        <f t="shared" si="401"/>
        <v>-</v>
      </c>
      <c r="CN340" s="64" t="str">
        <f t="shared" si="372"/>
        <v>-</v>
      </c>
      <c r="CO340" s="57" t="str">
        <f t="shared" si="402"/>
        <v>-</v>
      </c>
    </row>
    <row r="341" spans="3:93" ht="18" customHeight="1" x14ac:dyDescent="0.25">
      <c r="C341" s="299"/>
      <c r="D341" s="240"/>
      <c r="E341" s="64"/>
      <c r="F341" s="240"/>
      <c r="O341" s="56">
        <f t="shared" si="410"/>
        <v>297</v>
      </c>
      <c r="P341" s="64">
        <f t="shared" si="373"/>
        <v>0</v>
      </c>
      <c r="Q341" s="64" t="str">
        <f t="shared" si="335"/>
        <v>-</v>
      </c>
      <c r="R341" s="64" t="str">
        <f t="shared" si="336"/>
        <v>-</v>
      </c>
      <c r="S341" s="64">
        <f t="shared" si="374"/>
        <v>0</v>
      </c>
      <c r="T341" s="64" t="str">
        <f t="shared" si="375"/>
        <v>-</v>
      </c>
      <c r="U341" s="57" t="str">
        <f t="shared" si="413"/>
        <v>Payoff</v>
      </c>
      <c r="V341" s="56">
        <f t="shared" si="411"/>
        <v>297</v>
      </c>
      <c r="W341" s="64">
        <f t="shared" si="376"/>
        <v>0</v>
      </c>
      <c r="X341" s="64" t="str">
        <f t="shared" si="337"/>
        <v>-</v>
      </c>
      <c r="Y341" s="64">
        <f t="shared" si="338"/>
        <v>0</v>
      </c>
      <c r="Z341" s="64" t="str">
        <f t="shared" si="339"/>
        <v>-</v>
      </c>
      <c r="AA341" s="64" t="str">
        <f t="shared" si="377"/>
        <v>-</v>
      </c>
      <c r="AB341" s="64" t="str">
        <f t="shared" si="340"/>
        <v>-</v>
      </c>
      <c r="AC341" s="57" t="str">
        <f t="shared" si="378"/>
        <v>Payoff</v>
      </c>
      <c r="AD341" s="56">
        <f t="shared" si="412"/>
        <v>297</v>
      </c>
      <c r="AE341" s="64">
        <f t="shared" si="379"/>
        <v>0</v>
      </c>
      <c r="AF341" s="64" t="str">
        <f t="shared" si="341"/>
        <v>-</v>
      </c>
      <c r="AG341" s="64">
        <f t="shared" si="342"/>
        <v>0</v>
      </c>
      <c r="AH341" s="64" t="str">
        <f t="shared" si="343"/>
        <v>-</v>
      </c>
      <c r="AI341" s="64" t="str">
        <f t="shared" si="380"/>
        <v>-</v>
      </c>
      <c r="AJ341" s="64" t="str">
        <f t="shared" si="344"/>
        <v>-</v>
      </c>
      <c r="AK341" s="57" t="str">
        <f t="shared" si="381"/>
        <v>Payoff</v>
      </c>
      <c r="AL341" s="56">
        <f t="shared" si="403"/>
        <v>297</v>
      </c>
      <c r="AM341" s="64" t="str">
        <f t="shared" si="382"/>
        <v>-</v>
      </c>
      <c r="AN341" s="64" t="str">
        <f t="shared" si="345"/>
        <v>-</v>
      </c>
      <c r="AO341" s="64" t="str">
        <f t="shared" si="346"/>
        <v>-</v>
      </c>
      <c r="AP341" s="64" t="str">
        <f t="shared" si="347"/>
        <v>-</v>
      </c>
      <c r="AQ341" s="64" t="str">
        <f t="shared" si="383"/>
        <v>-</v>
      </c>
      <c r="AR341" s="64" t="str">
        <f t="shared" si="348"/>
        <v>-</v>
      </c>
      <c r="AS341" s="57" t="str">
        <f t="shared" si="384"/>
        <v>-</v>
      </c>
      <c r="AT341" s="56">
        <f t="shared" si="404"/>
        <v>297</v>
      </c>
      <c r="AU341" s="64" t="str">
        <f t="shared" si="385"/>
        <v>-</v>
      </c>
      <c r="AV341" s="64" t="str">
        <f t="shared" si="349"/>
        <v>-</v>
      </c>
      <c r="AW341" s="64" t="str">
        <f t="shared" si="350"/>
        <v>-</v>
      </c>
      <c r="AX341" s="64" t="str">
        <f t="shared" si="351"/>
        <v>-</v>
      </c>
      <c r="AY341" s="64" t="str">
        <f t="shared" si="386"/>
        <v>-</v>
      </c>
      <c r="AZ341" s="64" t="str">
        <f t="shared" si="352"/>
        <v>-</v>
      </c>
      <c r="BA341" s="57" t="str">
        <f t="shared" si="387"/>
        <v>-</v>
      </c>
      <c r="BB341" s="56">
        <f t="shared" si="405"/>
        <v>297</v>
      </c>
      <c r="BC341" s="64" t="str">
        <f t="shared" si="388"/>
        <v>-</v>
      </c>
      <c r="BD341" s="64" t="str">
        <f t="shared" si="353"/>
        <v>-</v>
      </c>
      <c r="BE341" s="64" t="str">
        <f t="shared" si="354"/>
        <v>-</v>
      </c>
      <c r="BF341" s="64" t="str">
        <f t="shared" si="355"/>
        <v>-</v>
      </c>
      <c r="BG341" s="64" t="str">
        <f t="shared" si="389"/>
        <v>-</v>
      </c>
      <c r="BH341" s="64" t="str">
        <f t="shared" si="356"/>
        <v>-</v>
      </c>
      <c r="BI341" s="57" t="str">
        <f t="shared" si="390"/>
        <v>-</v>
      </c>
      <c r="BJ341" s="56">
        <f t="shared" si="406"/>
        <v>297</v>
      </c>
      <c r="BK341" s="64" t="str">
        <f t="shared" si="391"/>
        <v>-</v>
      </c>
      <c r="BL341" s="64" t="str">
        <f t="shared" si="357"/>
        <v>-</v>
      </c>
      <c r="BM341" s="64" t="str">
        <f t="shared" si="358"/>
        <v>-</v>
      </c>
      <c r="BN341" s="64" t="str">
        <f t="shared" si="359"/>
        <v>-</v>
      </c>
      <c r="BO341" s="64" t="str">
        <f t="shared" si="392"/>
        <v>-</v>
      </c>
      <c r="BP341" s="64" t="str">
        <f t="shared" si="360"/>
        <v>-</v>
      </c>
      <c r="BQ341" s="57" t="str">
        <f t="shared" si="393"/>
        <v>-</v>
      </c>
      <c r="BR341" s="56">
        <f t="shared" si="407"/>
        <v>297</v>
      </c>
      <c r="BS341" s="64" t="str">
        <f t="shared" si="394"/>
        <v>-</v>
      </c>
      <c r="BT341" s="64" t="str">
        <f t="shared" si="361"/>
        <v>-</v>
      </c>
      <c r="BU341" s="64" t="str">
        <f t="shared" si="362"/>
        <v>-</v>
      </c>
      <c r="BV341" s="64" t="str">
        <f t="shared" si="363"/>
        <v>-</v>
      </c>
      <c r="BW341" s="64" t="str">
        <f t="shared" si="395"/>
        <v>-</v>
      </c>
      <c r="BX341" s="64" t="str">
        <f t="shared" si="364"/>
        <v>-</v>
      </c>
      <c r="BY341" s="57" t="str">
        <f t="shared" si="396"/>
        <v>-</v>
      </c>
      <c r="BZ341" s="56">
        <f t="shared" si="408"/>
        <v>297</v>
      </c>
      <c r="CA341" s="64" t="str">
        <f t="shared" si="397"/>
        <v>-</v>
      </c>
      <c r="CB341" s="64" t="str">
        <f t="shared" si="365"/>
        <v>-</v>
      </c>
      <c r="CC341" s="64" t="str">
        <f t="shared" si="366"/>
        <v>-</v>
      </c>
      <c r="CD341" s="64" t="str">
        <f t="shared" si="367"/>
        <v>-</v>
      </c>
      <c r="CE341" s="64" t="str">
        <f t="shared" si="398"/>
        <v>-</v>
      </c>
      <c r="CF341" s="64" t="str">
        <f t="shared" si="368"/>
        <v>-</v>
      </c>
      <c r="CG341" s="57" t="str">
        <f t="shared" si="399"/>
        <v>-</v>
      </c>
      <c r="CH341" s="56">
        <f t="shared" si="409"/>
        <v>297</v>
      </c>
      <c r="CI341" s="64" t="str">
        <f t="shared" si="400"/>
        <v>-</v>
      </c>
      <c r="CJ341" s="64" t="str">
        <f t="shared" si="369"/>
        <v>-</v>
      </c>
      <c r="CK341" s="64" t="str">
        <f t="shared" si="370"/>
        <v>-</v>
      </c>
      <c r="CL341" s="64" t="str">
        <f t="shared" si="371"/>
        <v>-</v>
      </c>
      <c r="CM341" s="64" t="str">
        <f t="shared" si="401"/>
        <v>-</v>
      </c>
      <c r="CN341" s="64" t="str">
        <f t="shared" si="372"/>
        <v>-</v>
      </c>
      <c r="CO341" s="57" t="str">
        <f t="shared" si="402"/>
        <v>-</v>
      </c>
    </row>
    <row r="342" spans="3:93" ht="18" customHeight="1" x14ac:dyDescent="0.25">
      <c r="C342" s="299"/>
      <c r="D342" s="240"/>
      <c r="E342" s="64"/>
      <c r="F342" s="240"/>
      <c r="O342" s="56">
        <f t="shared" si="410"/>
        <v>298</v>
      </c>
      <c r="P342" s="64">
        <f t="shared" si="373"/>
        <v>0</v>
      </c>
      <c r="Q342" s="64" t="str">
        <f t="shared" si="335"/>
        <v>-</v>
      </c>
      <c r="R342" s="64" t="str">
        <f t="shared" si="336"/>
        <v>-</v>
      </c>
      <c r="S342" s="64">
        <f t="shared" si="374"/>
        <v>0</v>
      </c>
      <c r="T342" s="64" t="str">
        <f t="shared" si="375"/>
        <v>-</v>
      </c>
      <c r="U342" s="57" t="str">
        <f t="shared" si="413"/>
        <v>Payoff</v>
      </c>
      <c r="V342" s="56">
        <f t="shared" si="411"/>
        <v>298</v>
      </c>
      <c r="W342" s="64">
        <f t="shared" si="376"/>
        <v>0</v>
      </c>
      <c r="X342" s="64" t="str">
        <f t="shared" si="337"/>
        <v>-</v>
      </c>
      <c r="Y342" s="64">
        <f t="shared" si="338"/>
        <v>0</v>
      </c>
      <c r="Z342" s="64" t="str">
        <f t="shared" si="339"/>
        <v>-</v>
      </c>
      <c r="AA342" s="64" t="str">
        <f t="shared" si="377"/>
        <v>-</v>
      </c>
      <c r="AB342" s="64" t="str">
        <f t="shared" si="340"/>
        <v>-</v>
      </c>
      <c r="AC342" s="57" t="str">
        <f t="shared" si="378"/>
        <v>Payoff</v>
      </c>
      <c r="AD342" s="56">
        <f t="shared" si="412"/>
        <v>298</v>
      </c>
      <c r="AE342" s="64">
        <f t="shared" si="379"/>
        <v>0</v>
      </c>
      <c r="AF342" s="64" t="str">
        <f t="shared" si="341"/>
        <v>-</v>
      </c>
      <c r="AG342" s="64">
        <f t="shared" si="342"/>
        <v>0</v>
      </c>
      <c r="AH342" s="64" t="str">
        <f t="shared" si="343"/>
        <v>-</v>
      </c>
      <c r="AI342" s="64" t="str">
        <f t="shared" si="380"/>
        <v>-</v>
      </c>
      <c r="AJ342" s="64" t="str">
        <f t="shared" si="344"/>
        <v>-</v>
      </c>
      <c r="AK342" s="57" t="str">
        <f t="shared" si="381"/>
        <v>Payoff</v>
      </c>
      <c r="AL342" s="56">
        <f t="shared" si="403"/>
        <v>298</v>
      </c>
      <c r="AM342" s="64" t="str">
        <f t="shared" si="382"/>
        <v>-</v>
      </c>
      <c r="AN342" s="64" t="str">
        <f t="shared" si="345"/>
        <v>-</v>
      </c>
      <c r="AO342" s="64" t="str">
        <f t="shared" si="346"/>
        <v>-</v>
      </c>
      <c r="AP342" s="64" t="str">
        <f t="shared" si="347"/>
        <v>-</v>
      </c>
      <c r="AQ342" s="64" t="str">
        <f t="shared" si="383"/>
        <v>-</v>
      </c>
      <c r="AR342" s="64" t="str">
        <f t="shared" si="348"/>
        <v>-</v>
      </c>
      <c r="AS342" s="57" t="str">
        <f t="shared" si="384"/>
        <v>-</v>
      </c>
      <c r="AT342" s="56">
        <f t="shared" si="404"/>
        <v>298</v>
      </c>
      <c r="AU342" s="64" t="str">
        <f t="shared" si="385"/>
        <v>-</v>
      </c>
      <c r="AV342" s="64" t="str">
        <f t="shared" si="349"/>
        <v>-</v>
      </c>
      <c r="AW342" s="64" t="str">
        <f t="shared" si="350"/>
        <v>-</v>
      </c>
      <c r="AX342" s="64" t="str">
        <f t="shared" si="351"/>
        <v>-</v>
      </c>
      <c r="AY342" s="64" t="str">
        <f t="shared" si="386"/>
        <v>-</v>
      </c>
      <c r="AZ342" s="64" t="str">
        <f t="shared" si="352"/>
        <v>-</v>
      </c>
      <c r="BA342" s="57" t="str">
        <f t="shared" si="387"/>
        <v>-</v>
      </c>
      <c r="BB342" s="56">
        <f t="shared" si="405"/>
        <v>298</v>
      </c>
      <c r="BC342" s="64" t="str">
        <f t="shared" si="388"/>
        <v>-</v>
      </c>
      <c r="BD342" s="64" t="str">
        <f t="shared" si="353"/>
        <v>-</v>
      </c>
      <c r="BE342" s="64" t="str">
        <f t="shared" si="354"/>
        <v>-</v>
      </c>
      <c r="BF342" s="64" t="str">
        <f t="shared" si="355"/>
        <v>-</v>
      </c>
      <c r="BG342" s="64" t="str">
        <f t="shared" si="389"/>
        <v>-</v>
      </c>
      <c r="BH342" s="64" t="str">
        <f t="shared" si="356"/>
        <v>-</v>
      </c>
      <c r="BI342" s="57" t="str">
        <f t="shared" si="390"/>
        <v>-</v>
      </c>
      <c r="BJ342" s="56">
        <f t="shared" si="406"/>
        <v>298</v>
      </c>
      <c r="BK342" s="64" t="str">
        <f t="shared" si="391"/>
        <v>-</v>
      </c>
      <c r="BL342" s="64" t="str">
        <f t="shared" si="357"/>
        <v>-</v>
      </c>
      <c r="BM342" s="64" t="str">
        <f t="shared" si="358"/>
        <v>-</v>
      </c>
      <c r="BN342" s="64" t="str">
        <f t="shared" si="359"/>
        <v>-</v>
      </c>
      <c r="BO342" s="64" t="str">
        <f t="shared" si="392"/>
        <v>-</v>
      </c>
      <c r="BP342" s="64" t="str">
        <f t="shared" si="360"/>
        <v>-</v>
      </c>
      <c r="BQ342" s="57" t="str">
        <f t="shared" si="393"/>
        <v>-</v>
      </c>
      <c r="BR342" s="56">
        <f t="shared" si="407"/>
        <v>298</v>
      </c>
      <c r="BS342" s="64" t="str">
        <f t="shared" si="394"/>
        <v>-</v>
      </c>
      <c r="BT342" s="64" t="str">
        <f t="shared" si="361"/>
        <v>-</v>
      </c>
      <c r="BU342" s="64" t="str">
        <f t="shared" si="362"/>
        <v>-</v>
      </c>
      <c r="BV342" s="64" t="str">
        <f t="shared" si="363"/>
        <v>-</v>
      </c>
      <c r="BW342" s="64" t="str">
        <f t="shared" si="395"/>
        <v>-</v>
      </c>
      <c r="BX342" s="64" t="str">
        <f t="shared" si="364"/>
        <v>-</v>
      </c>
      <c r="BY342" s="57" t="str">
        <f t="shared" si="396"/>
        <v>-</v>
      </c>
      <c r="BZ342" s="56">
        <f t="shared" si="408"/>
        <v>298</v>
      </c>
      <c r="CA342" s="64" t="str">
        <f t="shared" si="397"/>
        <v>-</v>
      </c>
      <c r="CB342" s="64" t="str">
        <f t="shared" si="365"/>
        <v>-</v>
      </c>
      <c r="CC342" s="64" t="str">
        <f t="shared" si="366"/>
        <v>-</v>
      </c>
      <c r="CD342" s="64" t="str">
        <f t="shared" si="367"/>
        <v>-</v>
      </c>
      <c r="CE342" s="64" t="str">
        <f t="shared" si="398"/>
        <v>-</v>
      </c>
      <c r="CF342" s="64" t="str">
        <f t="shared" si="368"/>
        <v>-</v>
      </c>
      <c r="CG342" s="57" t="str">
        <f t="shared" si="399"/>
        <v>-</v>
      </c>
      <c r="CH342" s="56">
        <f t="shared" si="409"/>
        <v>298</v>
      </c>
      <c r="CI342" s="64" t="str">
        <f t="shared" si="400"/>
        <v>-</v>
      </c>
      <c r="CJ342" s="64" t="str">
        <f t="shared" si="369"/>
        <v>-</v>
      </c>
      <c r="CK342" s="64" t="str">
        <f t="shared" si="370"/>
        <v>-</v>
      </c>
      <c r="CL342" s="64" t="str">
        <f t="shared" si="371"/>
        <v>-</v>
      </c>
      <c r="CM342" s="64" t="str">
        <f t="shared" si="401"/>
        <v>-</v>
      </c>
      <c r="CN342" s="64" t="str">
        <f t="shared" si="372"/>
        <v>-</v>
      </c>
      <c r="CO342" s="57" t="str">
        <f t="shared" si="402"/>
        <v>-</v>
      </c>
    </row>
    <row r="343" spans="3:93" ht="18" customHeight="1" x14ac:dyDescent="0.25">
      <c r="C343" s="299"/>
      <c r="D343" s="240"/>
      <c r="E343" s="64"/>
      <c r="F343" s="240"/>
      <c r="O343" s="56">
        <f t="shared" si="410"/>
        <v>299</v>
      </c>
      <c r="P343" s="64">
        <f t="shared" si="373"/>
        <v>0</v>
      </c>
      <c r="Q343" s="64" t="str">
        <f t="shared" si="335"/>
        <v>-</v>
      </c>
      <c r="R343" s="64" t="str">
        <f t="shared" si="336"/>
        <v>-</v>
      </c>
      <c r="S343" s="64">
        <f t="shared" si="374"/>
        <v>0</v>
      </c>
      <c r="T343" s="64" t="str">
        <f t="shared" si="375"/>
        <v>-</v>
      </c>
      <c r="U343" s="57" t="str">
        <f t="shared" si="413"/>
        <v>Payoff</v>
      </c>
      <c r="V343" s="56">
        <f t="shared" si="411"/>
        <v>299</v>
      </c>
      <c r="W343" s="64">
        <f t="shared" si="376"/>
        <v>0</v>
      </c>
      <c r="X343" s="64" t="str">
        <f t="shared" si="337"/>
        <v>-</v>
      </c>
      <c r="Y343" s="64">
        <f t="shared" si="338"/>
        <v>0</v>
      </c>
      <c r="Z343" s="64" t="str">
        <f t="shared" si="339"/>
        <v>-</v>
      </c>
      <c r="AA343" s="64" t="str">
        <f t="shared" si="377"/>
        <v>-</v>
      </c>
      <c r="AB343" s="64" t="str">
        <f t="shared" si="340"/>
        <v>-</v>
      </c>
      <c r="AC343" s="57" t="str">
        <f t="shared" si="378"/>
        <v>Payoff</v>
      </c>
      <c r="AD343" s="56">
        <f t="shared" si="412"/>
        <v>299</v>
      </c>
      <c r="AE343" s="64">
        <f t="shared" si="379"/>
        <v>0</v>
      </c>
      <c r="AF343" s="64" t="str">
        <f t="shared" si="341"/>
        <v>-</v>
      </c>
      <c r="AG343" s="64">
        <f t="shared" si="342"/>
        <v>0</v>
      </c>
      <c r="AH343" s="64" t="str">
        <f t="shared" si="343"/>
        <v>-</v>
      </c>
      <c r="AI343" s="64" t="str">
        <f t="shared" si="380"/>
        <v>-</v>
      </c>
      <c r="AJ343" s="64" t="str">
        <f t="shared" si="344"/>
        <v>-</v>
      </c>
      <c r="AK343" s="57" t="str">
        <f t="shared" si="381"/>
        <v>Payoff</v>
      </c>
      <c r="AL343" s="56">
        <f t="shared" si="403"/>
        <v>299</v>
      </c>
      <c r="AM343" s="64" t="str">
        <f t="shared" si="382"/>
        <v>-</v>
      </c>
      <c r="AN343" s="64" t="str">
        <f t="shared" si="345"/>
        <v>-</v>
      </c>
      <c r="AO343" s="64" t="str">
        <f t="shared" si="346"/>
        <v>-</v>
      </c>
      <c r="AP343" s="64" t="str">
        <f t="shared" si="347"/>
        <v>-</v>
      </c>
      <c r="AQ343" s="64" t="str">
        <f t="shared" si="383"/>
        <v>-</v>
      </c>
      <c r="AR343" s="64" t="str">
        <f t="shared" si="348"/>
        <v>-</v>
      </c>
      <c r="AS343" s="57" t="str">
        <f t="shared" si="384"/>
        <v>-</v>
      </c>
      <c r="AT343" s="56">
        <f t="shared" si="404"/>
        <v>299</v>
      </c>
      <c r="AU343" s="64" t="str">
        <f t="shared" si="385"/>
        <v>-</v>
      </c>
      <c r="AV343" s="64" t="str">
        <f t="shared" si="349"/>
        <v>-</v>
      </c>
      <c r="AW343" s="64" t="str">
        <f t="shared" si="350"/>
        <v>-</v>
      </c>
      <c r="AX343" s="64" t="str">
        <f t="shared" si="351"/>
        <v>-</v>
      </c>
      <c r="AY343" s="64" t="str">
        <f t="shared" si="386"/>
        <v>-</v>
      </c>
      <c r="AZ343" s="64" t="str">
        <f t="shared" si="352"/>
        <v>-</v>
      </c>
      <c r="BA343" s="57" t="str">
        <f t="shared" si="387"/>
        <v>-</v>
      </c>
      <c r="BB343" s="56">
        <f t="shared" si="405"/>
        <v>299</v>
      </c>
      <c r="BC343" s="64" t="str">
        <f t="shared" si="388"/>
        <v>-</v>
      </c>
      <c r="BD343" s="64" t="str">
        <f t="shared" si="353"/>
        <v>-</v>
      </c>
      <c r="BE343" s="64" t="str">
        <f t="shared" si="354"/>
        <v>-</v>
      </c>
      <c r="BF343" s="64" t="str">
        <f t="shared" si="355"/>
        <v>-</v>
      </c>
      <c r="BG343" s="64" t="str">
        <f t="shared" si="389"/>
        <v>-</v>
      </c>
      <c r="BH343" s="64" t="str">
        <f t="shared" si="356"/>
        <v>-</v>
      </c>
      <c r="BI343" s="57" t="str">
        <f t="shared" si="390"/>
        <v>-</v>
      </c>
      <c r="BJ343" s="56">
        <f t="shared" si="406"/>
        <v>299</v>
      </c>
      <c r="BK343" s="64" t="str">
        <f t="shared" si="391"/>
        <v>-</v>
      </c>
      <c r="BL343" s="64" t="str">
        <f t="shared" si="357"/>
        <v>-</v>
      </c>
      <c r="BM343" s="64" t="str">
        <f t="shared" si="358"/>
        <v>-</v>
      </c>
      <c r="BN343" s="64" t="str">
        <f t="shared" si="359"/>
        <v>-</v>
      </c>
      <c r="BO343" s="64" t="str">
        <f t="shared" si="392"/>
        <v>-</v>
      </c>
      <c r="BP343" s="64" t="str">
        <f t="shared" si="360"/>
        <v>-</v>
      </c>
      <c r="BQ343" s="57" t="str">
        <f t="shared" si="393"/>
        <v>-</v>
      </c>
      <c r="BR343" s="56">
        <f t="shared" si="407"/>
        <v>299</v>
      </c>
      <c r="BS343" s="64" t="str">
        <f t="shared" si="394"/>
        <v>-</v>
      </c>
      <c r="BT343" s="64" t="str">
        <f t="shared" si="361"/>
        <v>-</v>
      </c>
      <c r="BU343" s="64" t="str">
        <f t="shared" si="362"/>
        <v>-</v>
      </c>
      <c r="BV343" s="64" t="str">
        <f t="shared" si="363"/>
        <v>-</v>
      </c>
      <c r="BW343" s="64" t="str">
        <f t="shared" si="395"/>
        <v>-</v>
      </c>
      <c r="BX343" s="64" t="str">
        <f t="shared" si="364"/>
        <v>-</v>
      </c>
      <c r="BY343" s="57" t="str">
        <f t="shared" si="396"/>
        <v>-</v>
      </c>
      <c r="BZ343" s="56">
        <f t="shared" si="408"/>
        <v>299</v>
      </c>
      <c r="CA343" s="64" t="str">
        <f t="shared" si="397"/>
        <v>-</v>
      </c>
      <c r="CB343" s="64" t="str">
        <f t="shared" si="365"/>
        <v>-</v>
      </c>
      <c r="CC343" s="64" t="str">
        <f t="shared" si="366"/>
        <v>-</v>
      </c>
      <c r="CD343" s="64" t="str">
        <f t="shared" si="367"/>
        <v>-</v>
      </c>
      <c r="CE343" s="64" t="str">
        <f t="shared" si="398"/>
        <v>-</v>
      </c>
      <c r="CF343" s="64" t="str">
        <f t="shared" si="368"/>
        <v>-</v>
      </c>
      <c r="CG343" s="57" t="str">
        <f t="shared" si="399"/>
        <v>-</v>
      </c>
      <c r="CH343" s="56">
        <f t="shared" si="409"/>
        <v>299</v>
      </c>
      <c r="CI343" s="64" t="str">
        <f t="shared" si="400"/>
        <v>-</v>
      </c>
      <c r="CJ343" s="64" t="str">
        <f t="shared" si="369"/>
        <v>-</v>
      </c>
      <c r="CK343" s="64" t="str">
        <f t="shared" si="370"/>
        <v>-</v>
      </c>
      <c r="CL343" s="64" t="str">
        <f t="shared" si="371"/>
        <v>-</v>
      </c>
      <c r="CM343" s="64" t="str">
        <f t="shared" si="401"/>
        <v>-</v>
      </c>
      <c r="CN343" s="64" t="str">
        <f t="shared" si="372"/>
        <v>-</v>
      </c>
      <c r="CO343" s="57" t="str">
        <f t="shared" si="402"/>
        <v>-</v>
      </c>
    </row>
    <row r="344" spans="3:93" ht="18" customHeight="1" x14ac:dyDescent="0.25">
      <c r="C344" s="299"/>
      <c r="D344" s="240"/>
      <c r="E344" s="64"/>
      <c r="F344" s="240"/>
      <c r="O344" s="56">
        <f t="shared" si="410"/>
        <v>300</v>
      </c>
      <c r="P344" s="64">
        <f t="shared" si="373"/>
        <v>0</v>
      </c>
      <c r="Q344" s="64" t="str">
        <f t="shared" si="335"/>
        <v>-</v>
      </c>
      <c r="R344" s="64" t="str">
        <f t="shared" si="336"/>
        <v>-</v>
      </c>
      <c r="S344" s="64">
        <f t="shared" si="374"/>
        <v>0</v>
      </c>
      <c r="T344" s="64" t="str">
        <f t="shared" si="375"/>
        <v>-</v>
      </c>
      <c r="U344" s="57" t="str">
        <f t="shared" si="413"/>
        <v>Payoff</v>
      </c>
      <c r="V344" s="56">
        <f t="shared" si="411"/>
        <v>300</v>
      </c>
      <c r="W344" s="64">
        <f t="shared" si="376"/>
        <v>0</v>
      </c>
      <c r="X344" s="64" t="str">
        <f t="shared" si="337"/>
        <v>-</v>
      </c>
      <c r="Y344" s="64">
        <f t="shared" si="338"/>
        <v>0</v>
      </c>
      <c r="Z344" s="64" t="str">
        <f t="shared" si="339"/>
        <v>-</v>
      </c>
      <c r="AA344" s="64" t="str">
        <f t="shared" si="377"/>
        <v>-</v>
      </c>
      <c r="AB344" s="64" t="str">
        <f t="shared" si="340"/>
        <v>-</v>
      </c>
      <c r="AC344" s="57" t="str">
        <f t="shared" si="378"/>
        <v>Payoff</v>
      </c>
      <c r="AD344" s="56">
        <f t="shared" si="412"/>
        <v>300</v>
      </c>
      <c r="AE344" s="64">
        <f t="shared" si="379"/>
        <v>0</v>
      </c>
      <c r="AF344" s="64" t="str">
        <f t="shared" si="341"/>
        <v>-</v>
      </c>
      <c r="AG344" s="64">
        <f t="shared" si="342"/>
        <v>0</v>
      </c>
      <c r="AH344" s="64" t="str">
        <f t="shared" si="343"/>
        <v>-</v>
      </c>
      <c r="AI344" s="64" t="str">
        <f t="shared" si="380"/>
        <v>-</v>
      </c>
      <c r="AJ344" s="64" t="str">
        <f t="shared" si="344"/>
        <v>-</v>
      </c>
      <c r="AK344" s="57" t="str">
        <f t="shared" si="381"/>
        <v>Payoff</v>
      </c>
      <c r="AL344" s="56">
        <f t="shared" si="403"/>
        <v>300</v>
      </c>
      <c r="AM344" s="64" t="str">
        <f t="shared" si="382"/>
        <v>-</v>
      </c>
      <c r="AN344" s="64" t="str">
        <f t="shared" si="345"/>
        <v>-</v>
      </c>
      <c r="AO344" s="64" t="str">
        <f t="shared" si="346"/>
        <v>-</v>
      </c>
      <c r="AP344" s="64" t="str">
        <f t="shared" si="347"/>
        <v>-</v>
      </c>
      <c r="AQ344" s="64" t="str">
        <f t="shared" si="383"/>
        <v>-</v>
      </c>
      <c r="AR344" s="64" t="str">
        <f t="shared" si="348"/>
        <v>-</v>
      </c>
      <c r="AS344" s="57" t="str">
        <f t="shared" si="384"/>
        <v>-</v>
      </c>
      <c r="AT344" s="56">
        <f t="shared" si="404"/>
        <v>300</v>
      </c>
      <c r="AU344" s="64" t="str">
        <f t="shared" si="385"/>
        <v>-</v>
      </c>
      <c r="AV344" s="64" t="str">
        <f t="shared" si="349"/>
        <v>-</v>
      </c>
      <c r="AW344" s="64" t="str">
        <f t="shared" si="350"/>
        <v>-</v>
      </c>
      <c r="AX344" s="64" t="str">
        <f t="shared" si="351"/>
        <v>-</v>
      </c>
      <c r="AY344" s="64" t="str">
        <f t="shared" si="386"/>
        <v>-</v>
      </c>
      <c r="AZ344" s="64" t="str">
        <f t="shared" si="352"/>
        <v>-</v>
      </c>
      <c r="BA344" s="57" t="str">
        <f t="shared" si="387"/>
        <v>-</v>
      </c>
      <c r="BB344" s="56">
        <f t="shared" si="405"/>
        <v>300</v>
      </c>
      <c r="BC344" s="64" t="str">
        <f t="shared" si="388"/>
        <v>-</v>
      </c>
      <c r="BD344" s="64" t="str">
        <f t="shared" si="353"/>
        <v>-</v>
      </c>
      <c r="BE344" s="64" t="str">
        <f t="shared" si="354"/>
        <v>-</v>
      </c>
      <c r="BF344" s="64" t="str">
        <f t="shared" si="355"/>
        <v>-</v>
      </c>
      <c r="BG344" s="64" t="str">
        <f t="shared" si="389"/>
        <v>-</v>
      </c>
      <c r="BH344" s="64" t="str">
        <f t="shared" si="356"/>
        <v>-</v>
      </c>
      <c r="BI344" s="57" t="str">
        <f t="shared" si="390"/>
        <v>-</v>
      </c>
      <c r="BJ344" s="56">
        <f t="shared" si="406"/>
        <v>300</v>
      </c>
      <c r="BK344" s="64" t="str">
        <f t="shared" si="391"/>
        <v>-</v>
      </c>
      <c r="BL344" s="64" t="str">
        <f t="shared" si="357"/>
        <v>-</v>
      </c>
      <c r="BM344" s="64" t="str">
        <f t="shared" si="358"/>
        <v>-</v>
      </c>
      <c r="BN344" s="64" t="str">
        <f t="shared" si="359"/>
        <v>-</v>
      </c>
      <c r="BO344" s="64" t="str">
        <f t="shared" si="392"/>
        <v>-</v>
      </c>
      <c r="BP344" s="64" t="str">
        <f t="shared" si="360"/>
        <v>-</v>
      </c>
      <c r="BQ344" s="57" t="str">
        <f t="shared" si="393"/>
        <v>-</v>
      </c>
      <c r="BR344" s="56">
        <f t="shared" si="407"/>
        <v>300</v>
      </c>
      <c r="BS344" s="64" t="str">
        <f t="shared" si="394"/>
        <v>-</v>
      </c>
      <c r="BT344" s="64" t="str">
        <f t="shared" si="361"/>
        <v>-</v>
      </c>
      <c r="BU344" s="64" t="str">
        <f t="shared" si="362"/>
        <v>-</v>
      </c>
      <c r="BV344" s="64" t="str">
        <f t="shared" si="363"/>
        <v>-</v>
      </c>
      <c r="BW344" s="64" t="str">
        <f t="shared" si="395"/>
        <v>-</v>
      </c>
      <c r="BX344" s="64" t="str">
        <f t="shared" si="364"/>
        <v>-</v>
      </c>
      <c r="BY344" s="57" t="str">
        <f t="shared" si="396"/>
        <v>-</v>
      </c>
      <c r="BZ344" s="56">
        <f t="shared" si="408"/>
        <v>300</v>
      </c>
      <c r="CA344" s="64" t="str">
        <f t="shared" si="397"/>
        <v>-</v>
      </c>
      <c r="CB344" s="64" t="str">
        <f t="shared" si="365"/>
        <v>-</v>
      </c>
      <c r="CC344" s="64" t="str">
        <f t="shared" si="366"/>
        <v>-</v>
      </c>
      <c r="CD344" s="64" t="str">
        <f t="shared" si="367"/>
        <v>-</v>
      </c>
      <c r="CE344" s="64" t="str">
        <f t="shared" si="398"/>
        <v>-</v>
      </c>
      <c r="CF344" s="64" t="str">
        <f t="shared" si="368"/>
        <v>-</v>
      </c>
      <c r="CG344" s="57" t="str">
        <f t="shared" si="399"/>
        <v>-</v>
      </c>
      <c r="CH344" s="56">
        <f t="shared" si="409"/>
        <v>300</v>
      </c>
      <c r="CI344" s="64" t="str">
        <f t="shared" si="400"/>
        <v>-</v>
      </c>
      <c r="CJ344" s="64" t="str">
        <f t="shared" si="369"/>
        <v>-</v>
      </c>
      <c r="CK344" s="64" t="str">
        <f t="shared" si="370"/>
        <v>-</v>
      </c>
      <c r="CL344" s="64" t="str">
        <f t="shared" si="371"/>
        <v>-</v>
      </c>
      <c r="CM344" s="64" t="str">
        <f t="shared" si="401"/>
        <v>-</v>
      </c>
      <c r="CN344" s="64" t="str">
        <f t="shared" si="372"/>
        <v>-</v>
      </c>
      <c r="CO344" s="57" t="str">
        <f t="shared" si="402"/>
        <v>-</v>
      </c>
    </row>
    <row r="345" spans="3:93" ht="18" customHeight="1" x14ac:dyDescent="0.25">
      <c r="C345" s="299"/>
      <c r="D345" s="240"/>
      <c r="E345" s="64"/>
      <c r="F345" s="240"/>
      <c r="O345" s="56">
        <f t="shared" si="410"/>
        <v>301</v>
      </c>
      <c r="P345" s="64">
        <f t="shared" si="373"/>
        <v>0</v>
      </c>
      <c r="Q345" s="64" t="str">
        <f t="shared" si="335"/>
        <v>-</v>
      </c>
      <c r="R345" s="64" t="str">
        <f t="shared" si="336"/>
        <v>-</v>
      </c>
      <c r="S345" s="64">
        <f t="shared" si="374"/>
        <v>0</v>
      </c>
      <c r="T345" s="64" t="str">
        <f t="shared" si="375"/>
        <v>-</v>
      </c>
      <c r="U345" s="57" t="str">
        <f t="shared" si="413"/>
        <v>Payoff</v>
      </c>
      <c r="V345" s="56">
        <f t="shared" si="411"/>
        <v>301</v>
      </c>
      <c r="W345" s="64">
        <f t="shared" si="376"/>
        <v>0</v>
      </c>
      <c r="X345" s="64" t="str">
        <f t="shared" si="337"/>
        <v>-</v>
      </c>
      <c r="Y345" s="64">
        <f t="shared" si="338"/>
        <v>0</v>
      </c>
      <c r="Z345" s="64" t="str">
        <f t="shared" si="339"/>
        <v>-</v>
      </c>
      <c r="AA345" s="64" t="str">
        <f t="shared" si="377"/>
        <v>-</v>
      </c>
      <c r="AB345" s="64" t="str">
        <f t="shared" si="340"/>
        <v>-</v>
      </c>
      <c r="AC345" s="57" t="str">
        <f t="shared" si="378"/>
        <v>Payoff</v>
      </c>
      <c r="AD345" s="56">
        <f t="shared" si="412"/>
        <v>301</v>
      </c>
      <c r="AE345" s="64">
        <f t="shared" si="379"/>
        <v>0</v>
      </c>
      <c r="AF345" s="64" t="str">
        <f t="shared" si="341"/>
        <v>-</v>
      </c>
      <c r="AG345" s="64">
        <f t="shared" si="342"/>
        <v>0</v>
      </c>
      <c r="AH345" s="64" t="str">
        <f t="shared" si="343"/>
        <v>-</v>
      </c>
      <c r="AI345" s="64" t="str">
        <f t="shared" si="380"/>
        <v>-</v>
      </c>
      <c r="AJ345" s="64" t="str">
        <f t="shared" si="344"/>
        <v>-</v>
      </c>
      <c r="AK345" s="57" t="str">
        <f t="shared" si="381"/>
        <v>Payoff</v>
      </c>
      <c r="AL345" s="56">
        <f t="shared" si="403"/>
        <v>301</v>
      </c>
      <c r="AM345" s="64" t="str">
        <f t="shared" si="382"/>
        <v>-</v>
      </c>
      <c r="AN345" s="64" t="str">
        <f t="shared" si="345"/>
        <v>-</v>
      </c>
      <c r="AO345" s="64" t="str">
        <f t="shared" si="346"/>
        <v>-</v>
      </c>
      <c r="AP345" s="64" t="str">
        <f t="shared" si="347"/>
        <v>-</v>
      </c>
      <c r="AQ345" s="64" t="str">
        <f t="shared" si="383"/>
        <v>-</v>
      </c>
      <c r="AR345" s="64" t="str">
        <f t="shared" si="348"/>
        <v>-</v>
      </c>
      <c r="AS345" s="57" t="str">
        <f t="shared" si="384"/>
        <v>-</v>
      </c>
      <c r="AT345" s="56">
        <f t="shared" si="404"/>
        <v>301</v>
      </c>
      <c r="AU345" s="64" t="str">
        <f t="shared" si="385"/>
        <v>-</v>
      </c>
      <c r="AV345" s="64" t="str">
        <f t="shared" si="349"/>
        <v>-</v>
      </c>
      <c r="AW345" s="64" t="str">
        <f t="shared" si="350"/>
        <v>-</v>
      </c>
      <c r="AX345" s="64" t="str">
        <f t="shared" si="351"/>
        <v>-</v>
      </c>
      <c r="AY345" s="64" t="str">
        <f t="shared" si="386"/>
        <v>-</v>
      </c>
      <c r="AZ345" s="64" t="str">
        <f t="shared" si="352"/>
        <v>-</v>
      </c>
      <c r="BA345" s="57" t="str">
        <f t="shared" si="387"/>
        <v>-</v>
      </c>
      <c r="BB345" s="56">
        <f t="shared" si="405"/>
        <v>301</v>
      </c>
      <c r="BC345" s="64" t="str">
        <f t="shared" si="388"/>
        <v>-</v>
      </c>
      <c r="BD345" s="64" t="str">
        <f t="shared" si="353"/>
        <v>-</v>
      </c>
      <c r="BE345" s="64" t="str">
        <f t="shared" si="354"/>
        <v>-</v>
      </c>
      <c r="BF345" s="64" t="str">
        <f t="shared" si="355"/>
        <v>-</v>
      </c>
      <c r="BG345" s="64" t="str">
        <f t="shared" si="389"/>
        <v>-</v>
      </c>
      <c r="BH345" s="64" t="str">
        <f t="shared" si="356"/>
        <v>-</v>
      </c>
      <c r="BI345" s="57" t="str">
        <f t="shared" si="390"/>
        <v>-</v>
      </c>
      <c r="BJ345" s="56">
        <f t="shared" si="406"/>
        <v>301</v>
      </c>
      <c r="BK345" s="64" t="str">
        <f t="shared" si="391"/>
        <v>-</v>
      </c>
      <c r="BL345" s="64" t="str">
        <f t="shared" si="357"/>
        <v>-</v>
      </c>
      <c r="BM345" s="64" t="str">
        <f t="shared" si="358"/>
        <v>-</v>
      </c>
      <c r="BN345" s="64" t="str">
        <f t="shared" si="359"/>
        <v>-</v>
      </c>
      <c r="BO345" s="64" t="str">
        <f t="shared" si="392"/>
        <v>-</v>
      </c>
      <c r="BP345" s="64" t="str">
        <f t="shared" si="360"/>
        <v>-</v>
      </c>
      <c r="BQ345" s="57" t="str">
        <f t="shared" si="393"/>
        <v>-</v>
      </c>
      <c r="BR345" s="56">
        <f t="shared" si="407"/>
        <v>301</v>
      </c>
      <c r="BS345" s="64" t="str">
        <f t="shared" si="394"/>
        <v>-</v>
      </c>
      <c r="BT345" s="64" t="str">
        <f t="shared" si="361"/>
        <v>-</v>
      </c>
      <c r="BU345" s="64" t="str">
        <f t="shared" si="362"/>
        <v>-</v>
      </c>
      <c r="BV345" s="64" t="str">
        <f t="shared" si="363"/>
        <v>-</v>
      </c>
      <c r="BW345" s="64" t="str">
        <f t="shared" si="395"/>
        <v>-</v>
      </c>
      <c r="BX345" s="64" t="str">
        <f t="shared" si="364"/>
        <v>-</v>
      </c>
      <c r="BY345" s="57" t="str">
        <f t="shared" si="396"/>
        <v>-</v>
      </c>
      <c r="BZ345" s="56">
        <f t="shared" si="408"/>
        <v>301</v>
      </c>
      <c r="CA345" s="64" t="str">
        <f t="shared" si="397"/>
        <v>-</v>
      </c>
      <c r="CB345" s="64" t="str">
        <f t="shared" si="365"/>
        <v>-</v>
      </c>
      <c r="CC345" s="64" t="str">
        <f t="shared" si="366"/>
        <v>-</v>
      </c>
      <c r="CD345" s="64" t="str">
        <f t="shared" si="367"/>
        <v>-</v>
      </c>
      <c r="CE345" s="64" t="str">
        <f t="shared" si="398"/>
        <v>-</v>
      </c>
      <c r="CF345" s="64" t="str">
        <f t="shared" si="368"/>
        <v>-</v>
      </c>
      <c r="CG345" s="57" t="str">
        <f t="shared" si="399"/>
        <v>-</v>
      </c>
      <c r="CH345" s="56">
        <f t="shared" si="409"/>
        <v>301</v>
      </c>
      <c r="CI345" s="64" t="str">
        <f t="shared" si="400"/>
        <v>-</v>
      </c>
      <c r="CJ345" s="64" t="str">
        <f t="shared" si="369"/>
        <v>-</v>
      </c>
      <c r="CK345" s="64" t="str">
        <f t="shared" si="370"/>
        <v>-</v>
      </c>
      <c r="CL345" s="64" t="str">
        <f t="shared" si="371"/>
        <v>-</v>
      </c>
      <c r="CM345" s="64" t="str">
        <f t="shared" si="401"/>
        <v>-</v>
      </c>
      <c r="CN345" s="64" t="str">
        <f t="shared" si="372"/>
        <v>-</v>
      </c>
      <c r="CO345" s="57" t="str">
        <f t="shared" si="402"/>
        <v>-</v>
      </c>
    </row>
    <row r="346" spans="3:93" ht="18" customHeight="1" x14ac:dyDescent="0.25">
      <c r="C346" s="299"/>
      <c r="D346" s="240"/>
      <c r="E346" s="64"/>
      <c r="F346" s="240"/>
      <c r="O346" s="56">
        <f t="shared" si="410"/>
        <v>302</v>
      </c>
      <c r="P346" s="64">
        <f t="shared" si="373"/>
        <v>0</v>
      </c>
      <c r="Q346" s="64" t="str">
        <f t="shared" si="335"/>
        <v>-</v>
      </c>
      <c r="R346" s="64" t="str">
        <f t="shared" si="336"/>
        <v>-</v>
      </c>
      <c r="S346" s="64">
        <f t="shared" si="374"/>
        <v>0</v>
      </c>
      <c r="T346" s="64" t="str">
        <f t="shared" si="375"/>
        <v>-</v>
      </c>
      <c r="U346" s="57" t="str">
        <f t="shared" si="413"/>
        <v>Payoff</v>
      </c>
      <c r="V346" s="56">
        <f t="shared" si="411"/>
        <v>302</v>
      </c>
      <c r="W346" s="64">
        <f t="shared" si="376"/>
        <v>0</v>
      </c>
      <c r="X346" s="64" t="str">
        <f t="shared" si="337"/>
        <v>-</v>
      </c>
      <c r="Y346" s="64">
        <f t="shared" si="338"/>
        <v>0</v>
      </c>
      <c r="Z346" s="64" t="str">
        <f t="shared" si="339"/>
        <v>-</v>
      </c>
      <c r="AA346" s="64" t="str">
        <f t="shared" si="377"/>
        <v>-</v>
      </c>
      <c r="AB346" s="64" t="str">
        <f t="shared" si="340"/>
        <v>-</v>
      </c>
      <c r="AC346" s="57" t="str">
        <f t="shared" si="378"/>
        <v>Payoff</v>
      </c>
      <c r="AD346" s="56">
        <f t="shared" si="412"/>
        <v>302</v>
      </c>
      <c r="AE346" s="64">
        <f t="shared" si="379"/>
        <v>0</v>
      </c>
      <c r="AF346" s="64" t="str">
        <f t="shared" si="341"/>
        <v>-</v>
      </c>
      <c r="AG346" s="64">
        <f t="shared" si="342"/>
        <v>0</v>
      </c>
      <c r="AH346" s="64" t="str">
        <f t="shared" si="343"/>
        <v>-</v>
      </c>
      <c r="AI346" s="64" t="str">
        <f t="shared" si="380"/>
        <v>-</v>
      </c>
      <c r="AJ346" s="64" t="str">
        <f t="shared" si="344"/>
        <v>-</v>
      </c>
      <c r="AK346" s="57" t="str">
        <f t="shared" si="381"/>
        <v>Payoff</v>
      </c>
      <c r="AL346" s="56">
        <f t="shared" si="403"/>
        <v>302</v>
      </c>
      <c r="AM346" s="64" t="str">
        <f t="shared" si="382"/>
        <v>-</v>
      </c>
      <c r="AN346" s="64" t="str">
        <f t="shared" si="345"/>
        <v>-</v>
      </c>
      <c r="AO346" s="64" t="str">
        <f t="shared" si="346"/>
        <v>-</v>
      </c>
      <c r="AP346" s="64" t="str">
        <f t="shared" si="347"/>
        <v>-</v>
      </c>
      <c r="AQ346" s="64" t="str">
        <f t="shared" si="383"/>
        <v>-</v>
      </c>
      <c r="AR346" s="64" t="str">
        <f t="shared" si="348"/>
        <v>-</v>
      </c>
      <c r="AS346" s="57" t="str">
        <f t="shared" si="384"/>
        <v>-</v>
      </c>
      <c r="AT346" s="56">
        <f t="shared" si="404"/>
        <v>302</v>
      </c>
      <c r="AU346" s="64" t="str">
        <f t="shared" si="385"/>
        <v>-</v>
      </c>
      <c r="AV346" s="64" t="str">
        <f t="shared" si="349"/>
        <v>-</v>
      </c>
      <c r="AW346" s="64" t="str">
        <f t="shared" si="350"/>
        <v>-</v>
      </c>
      <c r="AX346" s="64" t="str">
        <f t="shared" si="351"/>
        <v>-</v>
      </c>
      <c r="AY346" s="64" t="str">
        <f t="shared" si="386"/>
        <v>-</v>
      </c>
      <c r="AZ346" s="64" t="str">
        <f t="shared" si="352"/>
        <v>-</v>
      </c>
      <c r="BA346" s="57" t="str">
        <f t="shared" si="387"/>
        <v>-</v>
      </c>
      <c r="BB346" s="56">
        <f t="shared" si="405"/>
        <v>302</v>
      </c>
      <c r="BC346" s="64" t="str">
        <f t="shared" si="388"/>
        <v>-</v>
      </c>
      <c r="BD346" s="64" t="str">
        <f t="shared" si="353"/>
        <v>-</v>
      </c>
      <c r="BE346" s="64" t="str">
        <f t="shared" si="354"/>
        <v>-</v>
      </c>
      <c r="BF346" s="64" t="str">
        <f t="shared" si="355"/>
        <v>-</v>
      </c>
      <c r="BG346" s="64" t="str">
        <f t="shared" si="389"/>
        <v>-</v>
      </c>
      <c r="BH346" s="64" t="str">
        <f t="shared" si="356"/>
        <v>-</v>
      </c>
      <c r="BI346" s="57" t="str">
        <f t="shared" si="390"/>
        <v>-</v>
      </c>
      <c r="BJ346" s="56">
        <f t="shared" si="406"/>
        <v>302</v>
      </c>
      <c r="BK346" s="64" t="str">
        <f t="shared" si="391"/>
        <v>-</v>
      </c>
      <c r="BL346" s="64" t="str">
        <f t="shared" si="357"/>
        <v>-</v>
      </c>
      <c r="BM346" s="64" t="str">
        <f t="shared" si="358"/>
        <v>-</v>
      </c>
      <c r="BN346" s="64" t="str">
        <f t="shared" si="359"/>
        <v>-</v>
      </c>
      <c r="BO346" s="64" t="str">
        <f t="shared" si="392"/>
        <v>-</v>
      </c>
      <c r="BP346" s="64" t="str">
        <f t="shared" si="360"/>
        <v>-</v>
      </c>
      <c r="BQ346" s="57" t="str">
        <f t="shared" si="393"/>
        <v>-</v>
      </c>
      <c r="BR346" s="56">
        <f t="shared" si="407"/>
        <v>302</v>
      </c>
      <c r="BS346" s="64" t="str">
        <f t="shared" si="394"/>
        <v>-</v>
      </c>
      <c r="BT346" s="64" t="str">
        <f t="shared" si="361"/>
        <v>-</v>
      </c>
      <c r="BU346" s="64" t="str">
        <f t="shared" si="362"/>
        <v>-</v>
      </c>
      <c r="BV346" s="64" t="str">
        <f t="shared" si="363"/>
        <v>-</v>
      </c>
      <c r="BW346" s="64" t="str">
        <f t="shared" si="395"/>
        <v>-</v>
      </c>
      <c r="BX346" s="64" t="str">
        <f t="shared" si="364"/>
        <v>-</v>
      </c>
      <c r="BY346" s="57" t="str">
        <f t="shared" si="396"/>
        <v>-</v>
      </c>
      <c r="BZ346" s="56">
        <f t="shared" si="408"/>
        <v>302</v>
      </c>
      <c r="CA346" s="64" t="str">
        <f t="shared" si="397"/>
        <v>-</v>
      </c>
      <c r="CB346" s="64" t="str">
        <f t="shared" si="365"/>
        <v>-</v>
      </c>
      <c r="CC346" s="64" t="str">
        <f t="shared" si="366"/>
        <v>-</v>
      </c>
      <c r="CD346" s="64" t="str">
        <f t="shared" si="367"/>
        <v>-</v>
      </c>
      <c r="CE346" s="64" t="str">
        <f t="shared" si="398"/>
        <v>-</v>
      </c>
      <c r="CF346" s="64" t="str">
        <f t="shared" si="368"/>
        <v>-</v>
      </c>
      <c r="CG346" s="57" t="str">
        <f t="shared" si="399"/>
        <v>-</v>
      </c>
      <c r="CH346" s="56">
        <f t="shared" si="409"/>
        <v>302</v>
      </c>
      <c r="CI346" s="64" t="str">
        <f t="shared" si="400"/>
        <v>-</v>
      </c>
      <c r="CJ346" s="64" t="str">
        <f t="shared" si="369"/>
        <v>-</v>
      </c>
      <c r="CK346" s="64" t="str">
        <f t="shared" si="370"/>
        <v>-</v>
      </c>
      <c r="CL346" s="64" t="str">
        <f t="shared" si="371"/>
        <v>-</v>
      </c>
      <c r="CM346" s="64" t="str">
        <f t="shared" si="401"/>
        <v>-</v>
      </c>
      <c r="CN346" s="64" t="str">
        <f t="shared" si="372"/>
        <v>-</v>
      </c>
      <c r="CO346" s="57" t="str">
        <f t="shared" si="402"/>
        <v>-</v>
      </c>
    </row>
    <row r="347" spans="3:93" ht="18" customHeight="1" x14ac:dyDescent="0.25">
      <c r="C347" s="299"/>
      <c r="D347" s="240"/>
      <c r="E347" s="64"/>
      <c r="F347" s="240"/>
      <c r="O347" s="56">
        <f t="shared" si="410"/>
        <v>303</v>
      </c>
      <c r="P347" s="64">
        <f t="shared" si="373"/>
        <v>0</v>
      </c>
      <c r="Q347" s="64" t="str">
        <f t="shared" si="335"/>
        <v>-</v>
      </c>
      <c r="R347" s="64" t="str">
        <f t="shared" si="336"/>
        <v>-</v>
      </c>
      <c r="S347" s="64">
        <f t="shared" si="374"/>
        <v>0</v>
      </c>
      <c r="T347" s="64" t="str">
        <f t="shared" si="375"/>
        <v>-</v>
      </c>
      <c r="U347" s="57" t="str">
        <f t="shared" si="413"/>
        <v>Payoff</v>
      </c>
      <c r="V347" s="56">
        <f t="shared" si="411"/>
        <v>303</v>
      </c>
      <c r="W347" s="64">
        <f t="shared" si="376"/>
        <v>0</v>
      </c>
      <c r="X347" s="64" t="str">
        <f t="shared" si="337"/>
        <v>-</v>
      </c>
      <c r="Y347" s="64">
        <f t="shared" si="338"/>
        <v>0</v>
      </c>
      <c r="Z347" s="64" t="str">
        <f t="shared" si="339"/>
        <v>-</v>
      </c>
      <c r="AA347" s="64" t="str">
        <f t="shared" si="377"/>
        <v>-</v>
      </c>
      <c r="AB347" s="64" t="str">
        <f t="shared" si="340"/>
        <v>-</v>
      </c>
      <c r="AC347" s="57" t="str">
        <f t="shared" si="378"/>
        <v>Payoff</v>
      </c>
      <c r="AD347" s="56">
        <f t="shared" si="412"/>
        <v>303</v>
      </c>
      <c r="AE347" s="64">
        <f t="shared" si="379"/>
        <v>0</v>
      </c>
      <c r="AF347" s="64" t="str">
        <f t="shared" si="341"/>
        <v>-</v>
      </c>
      <c r="AG347" s="64">
        <f t="shared" si="342"/>
        <v>0</v>
      </c>
      <c r="AH347" s="64" t="str">
        <f t="shared" si="343"/>
        <v>-</v>
      </c>
      <c r="AI347" s="64" t="str">
        <f t="shared" si="380"/>
        <v>-</v>
      </c>
      <c r="AJ347" s="64" t="str">
        <f t="shared" si="344"/>
        <v>-</v>
      </c>
      <c r="AK347" s="57" t="str">
        <f t="shared" si="381"/>
        <v>Payoff</v>
      </c>
      <c r="AL347" s="56">
        <f t="shared" si="403"/>
        <v>303</v>
      </c>
      <c r="AM347" s="64" t="str">
        <f t="shared" si="382"/>
        <v>-</v>
      </c>
      <c r="AN347" s="64" t="str">
        <f t="shared" si="345"/>
        <v>-</v>
      </c>
      <c r="AO347" s="64" t="str">
        <f t="shared" si="346"/>
        <v>-</v>
      </c>
      <c r="AP347" s="64" t="str">
        <f t="shared" si="347"/>
        <v>-</v>
      </c>
      <c r="AQ347" s="64" t="str">
        <f t="shared" si="383"/>
        <v>-</v>
      </c>
      <c r="AR347" s="64" t="str">
        <f t="shared" si="348"/>
        <v>-</v>
      </c>
      <c r="AS347" s="57" t="str">
        <f t="shared" si="384"/>
        <v>-</v>
      </c>
      <c r="AT347" s="56">
        <f t="shared" si="404"/>
        <v>303</v>
      </c>
      <c r="AU347" s="64" t="str">
        <f t="shared" si="385"/>
        <v>-</v>
      </c>
      <c r="AV347" s="64" t="str">
        <f t="shared" si="349"/>
        <v>-</v>
      </c>
      <c r="AW347" s="64" t="str">
        <f t="shared" si="350"/>
        <v>-</v>
      </c>
      <c r="AX347" s="64" t="str">
        <f t="shared" si="351"/>
        <v>-</v>
      </c>
      <c r="AY347" s="64" t="str">
        <f t="shared" si="386"/>
        <v>-</v>
      </c>
      <c r="AZ347" s="64" t="str">
        <f t="shared" si="352"/>
        <v>-</v>
      </c>
      <c r="BA347" s="57" t="str">
        <f t="shared" si="387"/>
        <v>-</v>
      </c>
      <c r="BB347" s="56">
        <f t="shared" si="405"/>
        <v>303</v>
      </c>
      <c r="BC347" s="64" t="str">
        <f t="shared" si="388"/>
        <v>-</v>
      </c>
      <c r="BD347" s="64" t="str">
        <f t="shared" si="353"/>
        <v>-</v>
      </c>
      <c r="BE347" s="64" t="str">
        <f t="shared" si="354"/>
        <v>-</v>
      </c>
      <c r="BF347" s="64" t="str">
        <f t="shared" si="355"/>
        <v>-</v>
      </c>
      <c r="BG347" s="64" t="str">
        <f t="shared" si="389"/>
        <v>-</v>
      </c>
      <c r="BH347" s="64" t="str">
        <f t="shared" si="356"/>
        <v>-</v>
      </c>
      <c r="BI347" s="57" t="str">
        <f t="shared" si="390"/>
        <v>-</v>
      </c>
      <c r="BJ347" s="56">
        <f t="shared" si="406"/>
        <v>303</v>
      </c>
      <c r="BK347" s="64" t="str">
        <f t="shared" si="391"/>
        <v>-</v>
      </c>
      <c r="BL347" s="64" t="str">
        <f t="shared" si="357"/>
        <v>-</v>
      </c>
      <c r="BM347" s="64" t="str">
        <f t="shared" si="358"/>
        <v>-</v>
      </c>
      <c r="BN347" s="64" t="str">
        <f t="shared" si="359"/>
        <v>-</v>
      </c>
      <c r="BO347" s="64" t="str">
        <f t="shared" si="392"/>
        <v>-</v>
      </c>
      <c r="BP347" s="64" t="str">
        <f t="shared" si="360"/>
        <v>-</v>
      </c>
      <c r="BQ347" s="57" t="str">
        <f t="shared" si="393"/>
        <v>-</v>
      </c>
      <c r="BR347" s="56">
        <f t="shared" si="407"/>
        <v>303</v>
      </c>
      <c r="BS347" s="64" t="str">
        <f t="shared" si="394"/>
        <v>-</v>
      </c>
      <c r="BT347" s="64" t="str">
        <f t="shared" si="361"/>
        <v>-</v>
      </c>
      <c r="BU347" s="64" t="str">
        <f t="shared" si="362"/>
        <v>-</v>
      </c>
      <c r="BV347" s="64" t="str">
        <f t="shared" si="363"/>
        <v>-</v>
      </c>
      <c r="BW347" s="64" t="str">
        <f t="shared" si="395"/>
        <v>-</v>
      </c>
      <c r="BX347" s="64" t="str">
        <f t="shared" si="364"/>
        <v>-</v>
      </c>
      <c r="BY347" s="57" t="str">
        <f t="shared" si="396"/>
        <v>-</v>
      </c>
      <c r="BZ347" s="56">
        <f t="shared" si="408"/>
        <v>303</v>
      </c>
      <c r="CA347" s="64" t="str">
        <f t="shared" si="397"/>
        <v>-</v>
      </c>
      <c r="CB347" s="64" t="str">
        <f t="shared" si="365"/>
        <v>-</v>
      </c>
      <c r="CC347" s="64" t="str">
        <f t="shared" si="366"/>
        <v>-</v>
      </c>
      <c r="CD347" s="64" t="str">
        <f t="shared" si="367"/>
        <v>-</v>
      </c>
      <c r="CE347" s="64" t="str">
        <f t="shared" si="398"/>
        <v>-</v>
      </c>
      <c r="CF347" s="64" t="str">
        <f t="shared" si="368"/>
        <v>-</v>
      </c>
      <c r="CG347" s="57" t="str">
        <f t="shared" si="399"/>
        <v>-</v>
      </c>
      <c r="CH347" s="56">
        <f t="shared" si="409"/>
        <v>303</v>
      </c>
      <c r="CI347" s="64" t="str">
        <f t="shared" si="400"/>
        <v>-</v>
      </c>
      <c r="CJ347" s="64" t="str">
        <f t="shared" si="369"/>
        <v>-</v>
      </c>
      <c r="CK347" s="64" t="str">
        <f t="shared" si="370"/>
        <v>-</v>
      </c>
      <c r="CL347" s="64" t="str">
        <f t="shared" si="371"/>
        <v>-</v>
      </c>
      <c r="CM347" s="64" t="str">
        <f t="shared" si="401"/>
        <v>-</v>
      </c>
      <c r="CN347" s="64" t="str">
        <f t="shared" si="372"/>
        <v>-</v>
      </c>
      <c r="CO347" s="57" t="str">
        <f t="shared" si="402"/>
        <v>-</v>
      </c>
    </row>
    <row r="348" spans="3:93" ht="18" customHeight="1" x14ac:dyDescent="0.25">
      <c r="C348" s="299"/>
      <c r="D348" s="240"/>
      <c r="E348" s="64"/>
      <c r="F348" s="240"/>
      <c r="O348" s="56">
        <f t="shared" si="410"/>
        <v>304</v>
      </c>
      <c r="P348" s="64">
        <f t="shared" si="373"/>
        <v>0</v>
      </c>
      <c r="Q348" s="64" t="str">
        <f t="shared" si="335"/>
        <v>-</v>
      </c>
      <c r="R348" s="64" t="str">
        <f t="shared" si="336"/>
        <v>-</v>
      </c>
      <c r="S348" s="64">
        <f t="shared" si="374"/>
        <v>0</v>
      </c>
      <c r="T348" s="64" t="str">
        <f t="shared" si="375"/>
        <v>-</v>
      </c>
      <c r="U348" s="57" t="str">
        <f t="shared" si="413"/>
        <v>Payoff</v>
      </c>
      <c r="V348" s="56">
        <f t="shared" si="411"/>
        <v>304</v>
      </c>
      <c r="W348" s="64">
        <f t="shared" si="376"/>
        <v>0</v>
      </c>
      <c r="X348" s="64" t="str">
        <f t="shared" si="337"/>
        <v>-</v>
      </c>
      <c r="Y348" s="64">
        <f t="shared" si="338"/>
        <v>0</v>
      </c>
      <c r="Z348" s="64" t="str">
        <f t="shared" si="339"/>
        <v>-</v>
      </c>
      <c r="AA348" s="64" t="str">
        <f t="shared" si="377"/>
        <v>-</v>
      </c>
      <c r="AB348" s="64" t="str">
        <f t="shared" si="340"/>
        <v>-</v>
      </c>
      <c r="AC348" s="57" t="str">
        <f t="shared" si="378"/>
        <v>Payoff</v>
      </c>
      <c r="AD348" s="56">
        <f t="shared" si="412"/>
        <v>304</v>
      </c>
      <c r="AE348" s="64">
        <f t="shared" si="379"/>
        <v>0</v>
      </c>
      <c r="AF348" s="64" t="str">
        <f t="shared" si="341"/>
        <v>-</v>
      </c>
      <c r="AG348" s="64">
        <f t="shared" si="342"/>
        <v>0</v>
      </c>
      <c r="AH348" s="64" t="str">
        <f t="shared" si="343"/>
        <v>-</v>
      </c>
      <c r="AI348" s="64" t="str">
        <f t="shared" si="380"/>
        <v>-</v>
      </c>
      <c r="AJ348" s="64" t="str">
        <f t="shared" si="344"/>
        <v>-</v>
      </c>
      <c r="AK348" s="57" t="str">
        <f t="shared" si="381"/>
        <v>Payoff</v>
      </c>
      <c r="AL348" s="56">
        <f t="shared" si="403"/>
        <v>304</v>
      </c>
      <c r="AM348" s="64" t="str">
        <f t="shared" si="382"/>
        <v>-</v>
      </c>
      <c r="AN348" s="64" t="str">
        <f t="shared" si="345"/>
        <v>-</v>
      </c>
      <c r="AO348" s="64" t="str">
        <f t="shared" si="346"/>
        <v>-</v>
      </c>
      <c r="AP348" s="64" t="str">
        <f t="shared" si="347"/>
        <v>-</v>
      </c>
      <c r="AQ348" s="64" t="str">
        <f t="shared" si="383"/>
        <v>-</v>
      </c>
      <c r="AR348" s="64" t="str">
        <f t="shared" si="348"/>
        <v>-</v>
      </c>
      <c r="AS348" s="57" t="str">
        <f t="shared" si="384"/>
        <v>-</v>
      </c>
      <c r="AT348" s="56">
        <f t="shared" si="404"/>
        <v>304</v>
      </c>
      <c r="AU348" s="64" t="str">
        <f t="shared" si="385"/>
        <v>-</v>
      </c>
      <c r="AV348" s="64" t="str">
        <f t="shared" si="349"/>
        <v>-</v>
      </c>
      <c r="AW348" s="64" t="str">
        <f t="shared" si="350"/>
        <v>-</v>
      </c>
      <c r="AX348" s="64" t="str">
        <f t="shared" si="351"/>
        <v>-</v>
      </c>
      <c r="AY348" s="64" t="str">
        <f t="shared" si="386"/>
        <v>-</v>
      </c>
      <c r="AZ348" s="64" t="str">
        <f t="shared" si="352"/>
        <v>-</v>
      </c>
      <c r="BA348" s="57" t="str">
        <f t="shared" si="387"/>
        <v>-</v>
      </c>
      <c r="BB348" s="56">
        <f t="shared" si="405"/>
        <v>304</v>
      </c>
      <c r="BC348" s="64" t="str">
        <f t="shared" si="388"/>
        <v>-</v>
      </c>
      <c r="BD348" s="64" t="str">
        <f t="shared" si="353"/>
        <v>-</v>
      </c>
      <c r="BE348" s="64" t="str">
        <f t="shared" si="354"/>
        <v>-</v>
      </c>
      <c r="BF348" s="64" t="str">
        <f t="shared" si="355"/>
        <v>-</v>
      </c>
      <c r="BG348" s="64" t="str">
        <f t="shared" si="389"/>
        <v>-</v>
      </c>
      <c r="BH348" s="64" t="str">
        <f t="shared" si="356"/>
        <v>-</v>
      </c>
      <c r="BI348" s="57" t="str">
        <f t="shared" si="390"/>
        <v>-</v>
      </c>
      <c r="BJ348" s="56">
        <f t="shared" si="406"/>
        <v>304</v>
      </c>
      <c r="BK348" s="64" t="str">
        <f t="shared" si="391"/>
        <v>-</v>
      </c>
      <c r="BL348" s="64" t="str">
        <f t="shared" si="357"/>
        <v>-</v>
      </c>
      <c r="BM348" s="64" t="str">
        <f t="shared" si="358"/>
        <v>-</v>
      </c>
      <c r="BN348" s="64" t="str">
        <f t="shared" si="359"/>
        <v>-</v>
      </c>
      <c r="BO348" s="64" t="str">
        <f t="shared" si="392"/>
        <v>-</v>
      </c>
      <c r="BP348" s="64" t="str">
        <f t="shared" si="360"/>
        <v>-</v>
      </c>
      <c r="BQ348" s="57" t="str">
        <f t="shared" si="393"/>
        <v>-</v>
      </c>
      <c r="BR348" s="56">
        <f t="shared" si="407"/>
        <v>304</v>
      </c>
      <c r="BS348" s="64" t="str">
        <f t="shared" si="394"/>
        <v>-</v>
      </c>
      <c r="BT348" s="64" t="str">
        <f t="shared" si="361"/>
        <v>-</v>
      </c>
      <c r="BU348" s="64" t="str">
        <f t="shared" si="362"/>
        <v>-</v>
      </c>
      <c r="BV348" s="64" t="str">
        <f t="shared" si="363"/>
        <v>-</v>
      </c>
      <c r="BW348" s="64" t="str">
        <f t="shared" si="395"/>
        <v>-</v>
      </c>
      <c r="BX348" s="64" t="str">
        <f t="shared" si="364"/>
        <v>-</v>
      </c>
      <c r="BY348" s="57" t="str">
        <f t="shared" si="396"/>
        <v>-</v>
      </c>
      <c r="BZ348" s="56">
        <f t="shared" si="408"/>
        <v>304</v>
      </c>
      <c r="CA348" s="64" t="str">
        <f t="shared" si="397"/>
        <v>-</v>
      </c>
      <c r="CB348" s="64" t="str">
        <f t="shared" si="365"/>
        <v>-</v>
      </c>
      <c r="CC348" s="64" t="str">
        <f t="shared" si="366"/>
        <v>-</v>
      </c>
      <c r="CD348" s="64" t="str">
        <f t="shared" si="367"/>
        <v>-</v>
      </c>
      <c r="CE348" s="64" t="str">
        <f t="shared" si="398"/>
        <v>-</v>
      </c>
      <c r="CF348" s="64" t="str">
        <f t="shared" si="368"/>
        <v>-</v>
      </c>
      <c r="CG348" s="57" t="str">
        <f t="shared" si="399"/>
        <v>-</v>
      </c>
      <c r="CH348" s="56">
        <f t="shared" si="409"/>
        <v>304</v>
      </c>
      <c r="CI348" s="64" t="str">
        <f t="shared" si="400"/>
        <v>-</v>
      </c>
      <c r="CJ348" s="64" t="str">
        <f t="shared" si="369"/>
        <v>-</v>
      </c>
      <c r="CK348" s="64" t="str">
        <f t="shared" si="370"/>
        <v>-</v>
      </c>
      <c r="CL348" s="64" t="str">
        <f t="shared" si="371"/>
        <v>-</v>
      </c>
      <c r="CM348" s="64" t="str">
        <f t="shared" si="401"/>
        <v>-</v>
      </c>
      <c r="CN348" s="64" t="str">
        <f t="shared" si="372"/>
        <v>-</v>
      </c>
      <c r="CO348" s="57" t="str">
        <f t="shared" si="402"/>
        <v>-</v>
      </c>
    </row>
    <row r="349" spans="3:93" ht="18" customHeight="1" x14ac:dyDescent="0.25">
      <c r="C349" s="299"/>
      <c r="D349" s="240"/>
      <c r="E349" s="64"/>
      <c r="F349" s="240"/>
      <c r="O349" s="56">
        <f t="shared" si="410"/>
        <v>305</v>
      </c>
      <c r="P349" s="64">
        <f t="shared" si="373"/>
        <v>0</v>
      </c>
      <c r="Q349" s="64" t="str">
        <f t="shared" si="335"/>
        <v>-</v>
      </c>
      <c r="R349" s="64" t="str">
        <f t="shared" si="336"/>
        <v>-</v>
      </c>
      <c r="S349" s="64">
        <f t="shared" si="374"/>
        <v>0</v>
      </c>
      <c r="T349" s="64" t="str">
        <f t="shared" si="375"/>
        <v>-</v>
      </c>
      <c r="U349" s="57" t="str">
        <f t="shared" si="413"/>
        <v>Payoff</v>
      </c>
      <c r="V349" s="56">
        <f t="shared" si="411"/>
        <v>305</v>
      </c>
      <c r="W349" s="64">
        <f t="shared" si="376"/>
        <v>0</v>
      </c>
      <c r="X349" s="64" t="str">
        <f t="shared" si="337"/>
        <v>-</v>
      </c>
      <c r="Y349" s="64">
        <f t="shared" si="338"/>
        <v>0</v>
      </c>
      <c r="Z349" s="64" t="str">
        <f t="shared" si="339"/>
        <v>-</v>
      </c>
      <c r="AA349" s="64" t="str">
        <f t="shared" si="377"/>
        <v>-</v>
      </c>
      <c r="AB349" s="64" t="str">
        <f t="shared" si="340"/>
        <v>-</v>
      </c>
      <c r="AC349" s="57" t="str">
        <f t="shared" si="378"/>
        <v>Payoff</v>
      </c>
      <c r="AD349" s="56">
        <f t="shared" si="412"/>
        <v>305</v>
      </c>
      <c r="AE349" s="64">
        <f t="shared" si="379"/>
        <v>0</v>
      </c>
      <c r="AF349" s="64" t="str">
        <f t="shared" si="341"/>
        <v>-</v>
      </c>
      <c r="AG349" s="64">
        <f t="shared" si="342"/>
        <v>0</v>
      </c>
      <c r="AH349" s="64" t="str">
        <f t="shared" si="343"/>
        <v>-</v>
      </c>
      <c r="AI349" s="64" t="str">
        <f t="shared" si="380"/>
        <v>-</v>
      </c>
      <c r="AJ349" s="64" t="str">
        <f t="shared" si="344"/>
        <v>-</v>
      </c>
      <c r="AK349" s="57" t="str">
        <f t="shared" si="381"/>
        <v>Payoff</v>
      </c>
      <c r="AL349" s="56">
        <f t="shared" si="403"/>
        <v>305</v>
      </c>
      <c r="AM349" s="64" t="str">
        <f t="shared" si="382"/>
        <v>-</v>
      </c>
      <c r="AN349" s="64" t="str">
        <f t="shared" si="345"/>
        <v>-</v>
      </c>
      <c r="AO349" s="64" t="str">
        <f t="shared" si="346"/>
        <v>-</v>
      </c>
      <c r="AP349" s="64" t="str">
        <f t="shared" si="347"/>
        <v>-</v>
      </c>
      <c r="AQ349" s="64" t="str">
        <f t="shared" si="383"/>
        <v>-</v>
      </c>
      <c r="AR349" s="64" t="str">
        <f t="shared" si="348"/>
        <v>-</v>
      </c>
      <c r="AS349" s="57" t="str">
        <f t="shared" si="384"/>
        <v>-</v>
      </c>
      <c r="AT349" s="56">
        <f t="shared" si="404"/>
        <v>305</v>
      </c>
      <c r="AU349" s="64" t="str">
        <f t="shared" si="385"/>
        <v>-</v>
      </c>
      <c r="AV349" s="64" t="str">
        <f t="shared" si="349"/>
        <v>-</v>
      </c>
      <c r="AW349" s="64" t="str">
        <f t="shared" si="350"/>
        <v>-</v>
      </c>
      <c r="AX349" s="64" t="str">
        <f t="shared" si="351"/>
        <v>-</v>
      </c>
      <c r="AY349" s="64" t="str">
        <f t="shared" si="386"/>
        <v>-</v>
      </c>
      <c r="AZ349" s="64" t="str">
        <f t="shared" si="352"/>
        <v>-</v>
      </c>
      <c r="BA349" s="57" t="str">
        <f t="shared" si="387"/>
        <v>-</v>
      </c>
      <c r="BB349" s="56">
        <f t="shared" si="405"/>
        <v>305</v>
      </c>
      <c r="BC349" s="64" t="str">
        <f t="shared" si="388"/>
        <v>-</v>
      </c>
      <c r="BD349" s="64" t="str">
        <f t="shared" si="353"/>
        <v>-</v>
      </c>
      <c r="BE349" s="64" t="str">
        <f t="shared" si="354"/>
        <v>-</v>
      </c>
      <c r="BF349" s="64" t="str">
        <f t="shared" si="355"/>
        <v>-</v>
      </c>
      <c r="BG349" s="64" t="str">
        <f t="shared" si="389"/>
        <v>-</v>
      </c>
      <c r="BH349" s="64" t="str">
        <f t="shared" si="356"/>
        <v>-</v>
      </c>
      <c r="BI349" s="57" t="str">
        <f t="shared" si="390"/>
        <v>-</v>
      </c>
      <c r="BJ349" s="56">
        <f t="shared" si="406"/>
        <v>305</v>
      </c>
      <c r="BK349" s="64" t="str">
        <f t="shared" si="391"/>
        <v>-</v>
      </c>
      <c r="BL349" s="64" t="str">
        <f t="shared" si="357"/>
        <v>-</v>
      </c>
      <c r="BM349" s="64" t="str">
        <f t="shared" si="358"/>
        <v>-</v>
      </c>
      <c r="BN349" s="64" t="str">
        <f t="shared" si="359"/>
        <v>-</v>
      </c>
      <c r="BO349" s="64" t="str">
        <f t="shared" si="392"/>
        <v>-</v>
      </c>
      <c r="BP349" s="64" t="str">
        <f t="shared" si="360"/>
        <v>-</v>
      </c>
      <c r="BQ349" s="57" t="str">
        <f t="shared" si="393"/>
        <v>-</v>
      </c>
      <c r="BR349" s="56">
        <f t="shared" si="407"/>
        <v>305</v>
      </c>
      <c r="BS349" s="64" t="str">
        <f t="shared" si="394"/>
        <v>-</v>
      </c>
      <c r="BT349" s="64" t="str">
        <f t="shared" si="361"/>
        <v>-</v>
      </c>
      <c r="BU349" s="64" t="str">
        <f t="shared" si="362"/>
        <v>-</v>
      </c>
      <c r="BV349" s="64" t="str">
        <f t="shared" si="363"/>
        <v>-</v>
      </c>
      <c r="BW349" s="64" t="str">
        <f t="shared" si="395"/>
        <v>-</v>
      </c>
      <c r="BX349" s="64" t="str">
        <f t="shared" si="364"/>
        <v>-</v>
      </c>
      <c r="BY349" s="57" t="str">
        <f t="shared" si="396"/>
        <v>-</v>
      </c>
      <c r="BZ349" s="56">
        <f t="shared" si="408"/>
        <v>305</v>
      </c>
      <c r="CA349" s="64" t="str">
        <f t="shared" si="397"/>
        <v>-</v>
      </c>
      <c r="CB349" s="64" t="str">
        <f t="shared" si="365"/>
        <v>-</v>
      </c>
      <c r="CC349" s="64" t="str">
        <f t="shared" si="366"/>
        <v>-</v>
      </c>
      <c r="CD349" s="64" t="str">
        <f t="shared" si="367"/>
        <v>-</v>
      </c>
      <c r="CE349" s="64" t="str">
        <f t="shared" si="398"/>
        <v>-</v>
      </c>
      <c r="CF349" s="64" t="str">
        <f t="shared" si="368"/>
        <v>-</v>
      </c>
      <c r="CG349" s="57" t="str">
        <f t="shared" si="399"/>
        <v>-</v>
      </c>
      <c r="CH349" s="56">
        <f t="shared" si="409"/>
        <v>305</v>
      </c>
      <c r="CI349" s="64" t="str">
        <f t="shared" si="400"/>
        <v>-</v>
      </c>
      <c r="CJ349" s="64" t="str">
        <f t="shared" si="369"/>
        <v>-</v>
      </c>
      <c r="CK349" s="64" t="str">
        <f t="shared" si="370"/>
        <v>-</v>
      </c>
      <c r="CL349" s="64" t="str">
        <f t="shared" si="371"/>
        <v>-</v>
      </c>
      <c r="CM349" s="64" t="str">
        <f t="shared" si="401"/>
        <v>-</v>
      </c>
      <c r="CN349" s="64" t="str">
        <f t="shared" si="372"/>
        <v>-</v>
      </c>
      <c r="CO349" s="57" t="str">
        <f t="shared" si="402"/>
        <v>-</v>
      </c>
    </row>
    <row r="350" spans="3:93" ht="18" customHeight="1" x14ac:dyDescent="0.25">
      <c r="C350" s="299"/>
      <c r="D350" s="240"/>
      <c r="E350" s="64"/>
      <c r="F350" s="240"/>
      <c r="O350" s="56">
        <f t="shared" si="410"/>
        <v>306</v>
      </c>
      <c r="P350" s="64">
        <f t="shared" si="373"/>
        <v>0</v>
      </c>
      <c r="Q350" s="64" t="str">
        <f t="shared" si="335"/>
        <v>-</v>
      </c>
      <c r="R350" s="64" t="str">
        <f t="shared" si="336"/>
        <v>-</v>
      </c>
      <c r="S350" s="64">
        <f t="shared" si="374"/>
        <v>0</v>
      </c>
      <c r="T350" s="64" t="str">
        <f t="shared" si="375"/>
        <v>-</v>
      </c>
      <c r="U350" s="57" t="str">
        <f t="shared" si="413"/>
        <v>Payoff</v>
      </c>
      <c r="V350" s="56">
        <f t="shared" si="411"/>
        <v>306</v>
      </c>
      <c r="W350" s="64">
        <f t="shared" si="376"/>
        <v>0</v>
      </c>
      <c r="X350" s="64" t="str">
        <f t="shared" si="337"/>
        <v>-</v>
      </c>
      <c r="Y350" s="64">
        <f t="shared" si="338"/>
        <v>0</v>
      </c>
      <c r="Z350" s="64" t="str">
        <f t="shared" si="339"/>
        <v>-</v>
      </c>
      <c r="AA350" s="64" t="str">
        <f t="shared" si="377"/>
        <v>-</v>
      </c>
      <c r="AB350" s="64" t="str">
        <f t="shared" si="340"/>
        <v>-</v>
      </c>
      <c r="AC350" s="57" t="str">
        <f t="shared" si="378"/>
        <v>Payoff</v>
      </c>
      <c r="AD350" s="56">
        <f t="shared" si="412"/>
        <v>306</v>
      </c>
      <c r="AE350" s="64">
        <f t="shared" si="379"/>
        <v>0</v>
      </c>
      <c r="AF350" s="64" t="str">
        <f t="shared" si="341"/>
        <v>-</v>
      </c>
      <c r="AG350" s="64">
        <f t="shared" si="342"/>
        <v>0</v>
      </c>
      <c r="AH350" s="64" t="str">
        <f t="shared" si="343"/>
        <v>-</v>
      </c>
      <c r="AI350" s="64" t="str">
        <f t="shared" si="380"/>
        <v>-</v>
      </c>
      <c r="AJ350" s="64" t="str">
        <f t="shared" si="344"/>
        <v>-</v>
      </c>
      <c r="AK350" s="57" t="str">
        <f t="shared" si="381"/>
        <v>Payoff</v>
      </c>
      <c r="AL350" s="56">
        <f t="shared" si="403"/>
        <v>306</v>
      </c>
      <c r="AM350" s="64" t="str">
        <f t="shared" si="382"/>
        <v>-</v>
      </c>
      <c r="AN350" s="64" t="str">
        <f t="shared" si="345"/>
        <v>-</v>
      </c>
      <c r="AO350" s="64" t="str">
        <f t="shared" si="346"/>
        <v>-</v>
      </c>
      <c r="AP350" s="64" t="str">
        <f t="shared" si="347"/>
        <v>-</v>
      </c>
      <c r="AQ350" s="64" t="str">
        <f t="shared" si="383"/>
        <v>-</v>
      </c>
      <c r="AR350" s="64" t="str">
        <f t="shared" si="348"/>
        <v>-</v>
      </c>
      <c r="AS350" s="57" t="str">
        <f t="shared" si="384"/>
        <v>-</v>
      </c>
      <c r="AT350" s="56">
        <f t="shared" si="404"/>
        <v>306</v>
      </c>
      <c r="AU350" s="64" t="str">
        <f t="shared" si="385"/>
        <v>-</v>
      </c>
      <c r="AV350" s="64" t="str">
        <f t="shared" si="349"/>
        <v>-</v>
      </c>
      <c r="AW350" s="64" t="str">
        <f t="shared" si="350"/>
        <v>-</v>
      </c>
      <c r="AX350" s="64" t="str">
        <f t="shared" si="351"/>
        <v>-</v>
      </c>
      <c r="AY350" s="64" t="str">
        <f t="shared" si="386"/>
        <v>-</v>
      </c>
      <c r="AZ350" s="64" t="str">
        <f t="shared" si="352"/>
        <v>-</v>
      </c>
      <c r="BA350" s="57" t="str">
        <f t="shared" si="387"/>
        <v>-</v>
      </c>
      <c r="BB350" s="56">
        <f t="shared" si="405"/>
        <v>306</v>
      </c>
      <c r="BC350" s="64" t="str">
        <f t="shared" si="388"/>
        <v>-</v>
      </c>
      <c r="BD350" s="64" t="str">
        <f t="shared" si="353"/>
        <v>-</v>
      </c>
      <c r="BE350" s="64" t="str">
        <f t="shared" si="354"/>
        <v>-</v>
      </c>
      <c r="BF350" s="64" t="str">
        <f t="shared" si="355"/>
        <v>-</v>
      </c>
      <c r="BG350" s="64" t="str">
        <f t="shared" si="389"/>
        <v>-</v>
      </c>
      <c r="BH350" s="64" t="str">
        <f t="shared" si="356"/>
        <v>-</v>
      </c>
      <c r="BI350" s="57" t="str">
        <f t="shared" si="390"/>
        <v>-</v>
      </c>
      <c r="BJ350" s="56">
        <f t="shared" si="406"/>
        <v>306</v>
      </c>
      <c r="BK350" s="64" t="str">
        <f t="shared" si="391"/>
        <v>-</v>
      </c>
      <c r="BL350" s="64" t="str">
        <f t="shared" si="357"/>
        <v>-</v>
      </c>
      <c r="BM350" s="64" t="str">
        <f t="shared" si="358"/>
        <v>-</v>
      </c>
      <c r="BN350" s="64" t="str">
        <f t="shared" si="359"/>
        <v>-</v>
      </c>
      <c r="BO350" s="64" t="str">
        <f t="shared" si="392"/>
        <v>-</v>
      </c>
      <c r="BP350" s="64" t="str">
        <f t="shared" si="360"/>
        <v>-</v>
      </c>
      <c r="BQ350" s="57" t="str">
        <f t="shared" si="393"/>
        <v>-</v>
      </c>
      <c r="BR350" s="56">
        <f t="shared" si="407"/>
        <v>306</v>
      </c>
      <c r="BS350" s="64" t="str">
        <f t="shared" si="394"/>
        <v>-</v>
      </c>
      <c r="BT350" s="64" t="str">
        <f t="shared" si="361"/>
        <v>-</v>
      </c>
      <c r="BU350" s="64" t="str">
        <f t="shared" si="362"/>
        <v>-</v>
      </c>
      <c r="BV350" s="64" t="str">
        <f t="shared" si="363"/>
        <v>-</v>
      </c>
      <c r="BW350" s="64" t="str">
        <f t="shared" si="395"/>
        <v>-</v>
      </c>
      <c r="BX350" s="64" t="str">
        <f t="shared" si="364"/>
        <v>-</v>
      </c>
      <c r="BY350" s="57" t="str">
        <f t="shared" si="396"/>
        <v>-</v>
      </c>
      <c r="BZ350" s="56">
        <f t="shared" si="408"/>
        <v>306</v>
      </c>
      <c r="CA350" s="64" t="str">
        <f t="shared" si="397"/>
        <v>-</v>
      </c>
      <c r="CB350" s="64" t="str">
        <f t="shared" si="365"/>
        <v>-</v>
      </c>
      <c r="CC350" s="64" t="str">
        <f t="shared" si="366"/>
        <v>-</v>
      </c>
      <c r="CD350" s="64" t="str">
        <f t="shared" si="367"/>
        <v>-</v>
      </c>
      <c r="CE350" s="64" t="str">
        <f t="shared" si="398"/>
        <v>-</v>
      </c>
      <c r="CF350" s="64" t="str">
        <f t="shared" si="368"/>
        <v>-</v>
      </c>
      <c r="CG350" s="57" t="str">
        <f t="shared" si="399"/>
        <v>-</v>
      </c>
      <c r="CH350" s="56">
        <f t="shared" si="409"/>
        <v>306</v>
      </c>
      <c r="CI350" s="64" t="str">
        <f t="shared" si="400"/>
        <v>-</v>
      </c>
      <c r="CJ350" s="64" t="str">
        <f t="shared" si="369"/>
        <v>-</v>
      </c>
      <c r="CK350" s="64" t="str">
        <f t="shared" si="370"/>
        <v>-</v>
      </c>
      <c r="CL350" s="64" t="str">
        <f t="shared" si="371"/>
        <v>-</v>
      </c>
      <c r="CM350" s="64" t="str">
        <f t="shared" si="401"/>
        <v>-</v>
      </c>
      <c r="CN350" s="64" t="str">
        <f t="shared" si="372"/>
        <v>-</v>
      </c>
      <c r="CO350" s="57" t="str">
        <f t="shared" si="402"/>
        <v>-</v>
      </c>
    </row>
    <row r="351" spans="3:93" ht="18" customHeight="1" x14ac:dyDescent="0.25">
      <c r="C351" s="299"/>
      <c r="D351" s="240"/>
      <c r="E351" s="64"/>
      <c r="F351" s="240"/>
      <c r="O351" s="56">
        <f t="shared" si="410"/>
        <v>307</v>
      </c>
      <c r="P351" s="64">
        <f t="shared" si="373"/>
        <v>0</v>
      </c>
      <c r="Q351" s="64" t="str">
        <f t="shared" si="335"/>
        <v>-</v>
      </c>
      <c r="R351" s="64" t="str">
        <f t="shared" si="336"/>
        <v>-</v>
      </c>
      <c r="S351" s="64">
        <f t="shared" si="374"/>
        <v>0</v>
      </c>
      <c r="T351" s="64" t="str">
        <f t="shared" si="375"/>
        <v>-</v>
      </c>
      <c r="U351" s="57" t="str">
        <f t="shared" si="413"/>
        <v>Payoff</v>
      </c>
      <c r="V351" s="56">
        <f t="shared" si="411"/>
        <v>307</v>
      </c>
      <c r="W351" s="64">
        <f t="shared" si="376"/>
        <v>0</v>
      </c>
      <c r="X351" s="64" t="str">
        <f t="shared" si="337"/>
        <v>-</v>
      </c>
      <c r="Y351" s="64">
        <f t="shared" si="338"/>
        <v>0</v>
      </c>
      <c r="Z351" s="64" t="str">
        <f t="shared" si="339"/>
        <v>-</v>
      </c>
      <c r="AA351" s="64" t="str">
        <f t="shared" si="377"/>
        <v>-</v>
      </c>
      <c r="AB351" s="64" t="str">
        <f t="shared" si="340"/>
        <v>-</v>
      </c>
      <c r="AC351" s="57" t="str">
        <f t="shared" si="378"/>
        <v>Payoff</v>
      </c>
      <c r="AD351" s="56">
        <f t="shared" si="412"/>
        <v>307</v>
      </c>
      <c r="AE351" s="64">
        <f t="shared" si="379"/>
        <v>0</v>
      </c>
      <c r="AF351" s="64" t="str">
        <f t="shared" si="341"/>
        <v>-</v>
      </c>
      <c r="AG351" s="64">
        <f t="shared" si="342"/>
        <v>0</v>
      </c>
      <c r="AH351" s="64" t="str">
        <f t="shared" si="343"/>
        <v>-</v>
      </c>
      <c r="AI351" s="64" t="str">
        <f t="shared" si="380"/>
        <v>-</v>
      </c>
      <c r="AJ351" s="64" t="str">
        <f t="shared" si="344"/>
        <v>-</v>
      </c>
      <c r="AK351" s="57" t="str">
        <f t="shared" si="381"/>
        <v>Payoff</v>
      </c>
      <c r="AL351" s="56">
        <f t="shared" si="403"/>
        <v>307</v>
      </c>
      <c r="AM351" s="64" t="str">
        <f t="shared" si="382"/>
        <v>-</v>
      </c>
      <c r="AN351" s="64" t="str">
        <f t="shared" si="345"/>
        <v>-</v>
      </c>
      <c r="AO351" s="64" t="str">
        <f t="shared" si="346"/>
        <v>-</v>
      </c>
      <c r="AP351" s="64" t="str">
        <f t="shared" si="347"/>
        <v>-</v>
      </c>
      <c r="AQ351" s="64" t="str">
        <f t="shared" si="383"/>
        <v>-</v>
      </c>
      <c r="AR351" s="64" t="str">
        <f t="shared" si="348"/>
        <v>-</v>
      </c>
      <c r="AS351" s="57" t="str">
        <f t="shared" si="384"/>
        <v>-</v>
      </c>
      <c r="AT351" s="56">
        <f t="shared" si="404"/>
        <v>307</v>
      </c>
      <c r="AU351" s="64" t="str">
        <f t="shared" si="385"/>
        <v>-</v>
      </c>
      <c r="AV351" s="64" t="str">
        <f t="shared" si="349"/>
        <v>-</v>
      </c>
      <c r="AW351" s="64" t="str">
        <f t="shared" si="350"/>
        <v>-</v>
      </c>
      <c r="AX351" s="64" t="str">
        <f t="shared" si="351"/>
        <v>-</v>
      </c>
      <c r="AY351" s="64" t="str">
        <f t="shared" si="386"/>
        <v>-</v>
      </c>
      <c r="AZ351" s="64" t="str">
        <f t="shared" si="352"/>
        <v>-</v>
      </c>
      <c r="BA351" s="57" t="str">
        <f t="shared" si="387"/>
        <v>-</v>
      </c>
      <c r="BB351" s="56">
        <f t="shared" si="405"/>
        <v>307</v>
      </c>
      <c r="BC351" s="64" t="str">
        <f t="shared" si="388"/>
        <v>-</v>
      </c>
      <c r="BD351" s="64" t="str">
        <f t="shared" si="353"/>
        <v>-</v>
      </c>
      <c r="BE351" s="64" t="str">
        <f t="shared" si="354"/>
        <v>-</v>
      </c>
      <c r="BF351" s="64" t="str">
        <f t="shared" si="355"/>
        <v>-</v>
      </c>
      <c r="BG351" s="64" t="str">
        <f t="shared" si="389"/>
        <v>-</v>
      </c>
      <c r="BH351" s="64" t="str">
        <f t="shared" si="356"/>
        <v>-</v>
      </c>
      <c r="BI351" s="57" t="str">
        <f t="shared" si="390"/>
        <v>-</v>
      </c>
      <c r="BJ351" s="56">
        <f t="shared" si="406"/>
        <v>307</v>
      </c>
      <c r="BK351" s="64" t="str">
        <f t="shared" si="391"/>
        <v>-</v>
      </c>
      <c r="BL351" s="64" t="str">
        <f t="shared" si="357"/>
        <v>-</v>
      </c>
      <c r="BM351" s="64" t="str">
        <f t="shared" si="358"/>
        <v>-</v>
      </c>
      <c r="BN351" s="64" t="str">
        <f t="shared" si="359"/>
        <v>-</v>
      </c>
      <c r="BO351" s="64" t="str">
        <f t="shared" si="392"/>
        <v>-</v>
      </c>
      <c r="BP351" s="64" t="str">
        <f t="shared" si="360"/>
        <v>-</v>
      </c>
      <c r="BQ351" s="57" t="str">
        <f t="shared" si="393"/>
        <v>-</v>
      </c>
      <c r="BR351" s="56">
        <f t="shared" si="407"/>
        <v>307</v>
      </c>
      <c r="BS351" s="64" t="str">
        <f t="shared" si="394"/>
        <v>-</v>
      </c>
      <c r="BT351" s="64" t="str">
        <f t="shared" si="361"/>
        <v>-</v>
      </c>
      <c r="BU351" s="64" t="str">
        <f t="shared" si="362"/>
        <v>-</v>
      </c>
      <c r="BV351" s="64" t="str">
        <f t="shared" si="363"/>
        <v>-</v>
      </c>
      <c r="BW351" s="64" t="str">
        <f t="shared" si="395"/>
        <v>-</v>
      </c>
      <c r="BX351" s="64" t="str">
        <f t="shared" si="364"/>
        <v>-</v>
      </c>
      <c r="BY351" s="57" t="str">
        <f t="shared" si="396"/>
        <v>-</v>
      </c>
      <c r="BZ351" s="56">
        <f t="shared" si="408"/>
        <v>307</v>
      </c>
      <c r="CA351" s="64" t="str">
        <f t="shared" si="397"/>
        <v>-</v>
      </c>
      <c r="CB351" s="64" t="str">
        <f t="shared" si="365"/>
        <v>-</v>
      </c>
      <c r="CC351" s="64" t="str">
        <f t="shared" si="366"/>
        <v>-</v>
      </c>
      <c r="CD351" s="64" t="str">
        <f t="shared" si="367"/>
        <v>-</v>
      </c>
      <c r="CE351" s="64" t="str">
        <f t="shared" si="398"/>
        <v>-</v>
      </c>
      <c r="CF351" s="64" t="str">
        <f t="shared" si="368"/>
        <v>-</v>
      </c>
      <c r="CG351" s="57" t="str">
        <f t="shared" si="399"/>
        <v>-</v>
      </c>
      <c r="CH351" s="56">
        <f t="shared" si="409"/>
        <v>307</v>
      </c>
      <c r="CI351" s="64" t="str">
        <f t="shared" si="400"/>
        <v>-</v>
      </c>
      <c r="CJ351" s="64" t="str">
        <f t="shared" si="369"/>
        <v>-</v>
      </c>
      <c r="CK351" s="64" t="str">
        <f t="shared" si="370"/>
        <v>-</v>
      </c>
      <c r="CL351" s="64" t="str">
        <f t="shared" si="371"/>
        <v>-</v>
      </c>
      <c r="CM351" s="64" t="str">
        <f t="shared" si="401"/>
        <v>-</v>
      </c>
      <c r="CN351" s="64" t="str">
        <f t="shared" si="372"/>
        <v>-</v>
      </c>
      <c r="CO351" s="57" t="str">
        <f t="shared" si="402"/>
        <v>-</v>
      </c>
    </row>
    <row r="352" spans="3:93" ht="18" customHeight="1" x14ac:dyDescent="0.25">
      <c r="C352" s="299"/>
      <c r="D352" s="240"/>
      <c r="E352" s="64"/>
      <c r="F352" s="240"/>
      <c r="O352" s="56">
        <f t="shared" si="410"/>
        <v>308</v>
      </c>
      <c r="P352" s="64">
        <f t="shared" si="373"/>
        <v>0</v>
      </c>
      <c r="Q352" s="64" t="str">
        <f t="shared" si="335"/>
        <v>-</v>
      </c>
      <c r="R352" s="64" t="str">
        <f t="shared" si="336"/>
        <v>-</v>
      </c>
      <c r="S352" s="64">
        <f t="shared" si="374"/>
        <v>0</v>
      </c>
      <c r="T352" s="64" t="str">
        <f t="shared" si="375"/>
        <v>-</v>
      </c>
      <c r="U352" s="57" t="str">
        <f t="shared" si="413"/>
        <v>Payoff</v>
      </c>
      <c r="V352" s="56">
        <f t="shared" si="411"/>
        <v>308</v>
      </c>
      <c r="W352" s="64">
        <f t="shared" si="376"/>
        <v>0</v>
      </c>
      <c r="X352" s="64" t="str">
        <f t="shared" si="337"/>
        <v>-</v>
      </c>
      <c r="Y352" s="64">
        <f t="shared" si="338"/>
        <v>0</v>
      </c>
      <c r="Z352" s="64" t="str">
        <f t="shared" si="339"/>
        <v>-</v>
      </c>
      <c r="AA352" s="64" t="str">
        <f t="shared" si="377"/>
        <v>-</v>
      </c>
      <c r="AB352" s="64" t="str">
        <f t="shared" si="340"/>
        <v>-</v>
      </c>
      <c r="AC352" s="57" t="str">
        <f t="shared" si="378"/>
        <v>Payoff</v>
      </c>
      <c r="AD352" s="56">
        <f t="shared" si="412"/>
        <v>308</v>
      </c>
      <c r="AE352" s="64">
        <f t="shared" si="379"/>
        <v>0</v>
      </c>
      <c r="AF352" s="64" t="str">
        <f t="shared" si="341"/>
        <v>-</v>
      </c>
      <c r="AG352" s="64">
        <f t="shared" si="342"/>
        <v>0</v>
      </c>
      <c r="AH352" s="64" t="str">
        <f t="shared" si="343"/>
        <v>-</v>
      </c>
      <c r="AI352" s="64" t="str">
        <f t="shared" si="380"/>
        <v>-</v>
      </c>
      <c r="AJ352" s="64" t="str">
        <f t="shared" si="344"/>
        <v>-</v>
      </c>
      <c r="AK352" s="57" t="str">
        <f t="shared" si="381"/>
        <v>Payoff</v>
      </c>
      <c r="AL352" s="56">
        <f t="shared" si="403"/>
        <v>308</v>
      </c>
      <c r="AM352" s="64" t="str">
        <f t="shared" si="382"/>
        <v>-</v>
      </c>
      <c r="AN352" s="64" t="str">
        <f t="shared" si="345"/>
        <v>-</v>
      </c>
      <c r="AO352" s="64" t="str">
        <f t="shared" si="346"/>
        <v>-</v>
      </c>
      <c r="AP352" s="64" t="str">
        <f t="shared" si="347"/>
        <v>-</v>
      </c>
      <c r="AQ352" s="64" t="str">
        <f t="shared" si="383"/>
        <v>-</v>
      </c>
      <c r="AR352" s="64" t="str">
        <f t="shared" si="348"/>
        <v>-</v>
      </c>
      <c r="AS352" s="57" t="str">
        <f t="shared" si="384"/>
        <v>-</v>
      </c>
      <c r="AT352" s="56">
        <f t="shared" si="404"/>
        <v>308</v>
      </c>
      <c r="AU352" s="64" t="str">
        <f t="shared" si="385"/>
        <v>-</v>
      </c>
      <c r="AV352" s="64" t="str">
        <f t="shared" si="349"/>
        <v>-</v>
      </c>
      <c r="AW352" s="64" t="str">
        <f t="shared" si="350"/>
        <v>-</v>
      </c>
      <c r="AX352" s="64" t="str">
        <f t="shared" si="351"/>
        <v>-</v>
      </c>
      <c r="AY352" s="64" t="str">
        <f t="shared" si="386"/>
        <v>-</v>
      </c>
      <c r="AZ352" s="64" t="str">
        <f t="shared" si="352"/>
        <v>-</v>
      </c>
      <c r="BA352" s="57" t="str">
        <f t="shared" si="387"/>
        <v>-</v>
      </c>
      <c r="BB352" s="56">
        <f t="shared" si="405"/>
        <v>308</v>
      </c>
      <c r="BC352" s="64" t="str">
        <f t="shared" si="388"/>
        <v>-</v>
      </c>
      <c r="BD352" s="64" t="str">
        <f t="shared" si="353"/>
        <v>-</v>
      </c>
      <c r="BE352" s="64" t="str">
        <f t="shared" si="354"/>
        <v>-</v>
      </c>
      <c r="BF352" s="64" t="str">
        <f t="shared" si="355"/>
        <v>-</v>
      </c>
      <c r="BG352" s="64" t="str">
        <f t="shared" si="389"/>
        <v>-</v>
      </c>
      <c r="BH352" s="64" t="str">
        <f t="shared" si="356"/>
        <v>-</v>
      </c>
      <c r="BI352" s="57" t="str">
        <f t="shared" si="390"/>
        <v>-</v>
      </c>
      <c r="BJ352" s="56">
        <f t="shared" si="406"/>
        <v>308</v>
      </c>
      <c r="BK352" s="64" t="str">
        <f t="shared" si="391"/>
        <v>-</v>
      </c>
      <c r="BL352" s="64" t="str">
        <f t="shared" si="357"/>
        <v>-</v>
      </c>
      <c r="BM352" s="64" t="str">
        <f t="shared" si="358"/>
        <v>-</v>
      </c>
      <c r="BN352" s="64" t="str">
        <f t="shared" si="359"/>
        <v>-</v>
      </c>
      <c r="BO352" s="64" t="str">
        <f t="shared" si="392"/>
        <v>-</v>
      </c>
      <c r="BP352" s="64" t="str">
        <f t="shared" si="360"/>
        <v>-</v>
      </c>
      <c r="BQ352" s="57" t="str">
        <f t="shared" si="393"/>
        <v>-</v>
      </c>
      <c r="BR352" s="56">
        <f t="shared" si="407"/>
        <v>308</v>
      </c>
      <c r="BS352" s="64" t="str">
        <f t="shared" si="394"/>
        <v>-</v>
      </c>
      <c r="BT352" s="64" t="str">
        <f t="shared" si="361"/>
        <v>-</v>
      </c>
      <c r="BU352" s="64" t="str">
        <f t="shared" si="362"/>
        <v>-</v>
      </c>
      <c r="BV352" s="64" t="str">
        <f t="shared" si="363"/>
        <v>-</v>
      </c>
      <c r="BW352" s="64" t="str">
        <f t="shared" si="395"/>
        <v>-</v>
      </c>
      <c r="BX352" s="64" t="str">
        <f t="shared" si="364"/>
        <v>-</v>
      </c>
      <c r="BY352" s="57" t="str">
        <f t="shared" si="396"/>
        <v>-</v>
      </c>
      <c r="BZ352" s="56">
        <f t="shared" si="408"/>
        <v>308</v>
      </c>
      <c r="CA352" s="64" t="str">
        <f t="shared" si="397"/>
        <v>-</v>
      </c>
      <c r="CB352" s="64" t="str">
        <f t="shared" si="365"/>
        <v>-</v>
      </c>
      <c r="CC352" s="64" t="str">
        <f t="shared" si="366"/>
        <v>-</v>
      </c>
      <c r="CD352" s="64" t="str">
        <f t="shared" si="367"/>
        <v>-</v>
      </c>
      <c r="CE352" s="64" t="str">
        <f t="shared" si="398"/>
        <v>-</v>
      </c>
      <c r="CF352" s="64" t="str">
        <f t="shared" si="368"/>
        <v>-</v>
      </c>
      <c r="CG352" s="57" t="str">
        <f t="shared" si="399"/>
        <v>-</v>
      </c>
      <c r="CH352" s="56">
        <f t="shared" si="409"/>
        <v>308</v>
      </c>
      <c r="CI352" s="64" t="str">
        <f t="shared" si="400"/>
        <v>-</v>
      </c>
      <c r="CJ352" s="64" t="str">
        <f t="shared" si="369"/>
        <v>-</v>
      </c>
      <c r="CK352" s="64" t="str">
        <f t="shared" si="370"/>
        <v>-</v>
      </c>
      <c r="CL352" s="64" t="str">
        <f t="shared" si="371"/>
        <v>-</v>
      </c>
      <c r="CM352" s="64" t="str">
        <f t="shared" si="401"/>
        <v>-</v>
      </c>
      <c r="CN352" s="64" t="str">
        <f t="shared" si="372"/>
        <v>-</v>
      </c>
      <c r="CO352" s="57" t="str">
        <f t="shared" si="402"/>
        <v>-</v>
      </c>
    </row>
    <row r="353" spans="3:93" ht="18" customHeight="1" x14ac:dyDescent="0.25">
      <c r="C353" s="299"/>
      <c r="D353" s="240"/>
      <c r="E353" s="64"/>
      <c r="F353" s="240"/>
      <c r="O353" s="56">
        <f t="shared" si="410"/>
        <v>309</v>
      </c>
      <c r="P353" s="64">
        <f t="shared" si="373"/>
        <v>0</v>
      </c>
      <c r="Q353" s="64" t="str">
        <f t="shared" si="335"/>
        <v>-</v>
      </c>
      <c r="R353" s="64" t="str">
        <f t="shared" si="336"/>
        <v>-</v>
      </c>
      <c r="S353" s="64">
        <f t="shared" si="374"/>
        <v>0</v>
      </c>
      <c r="T353" s="64" t="str">
        <f t="shared" si="375"/>
        <v>-</v>
      </c>
      <c r="U353" s="57" t="str">
        <f t="shared" si="413"/>
        <v>Payoff</v>
      </c>
      <c r="V353" s="56">
        <f t="shared" si="411"/>
        <v>309</v>
      </c>
      <c r="W353" s="64">
        <f t="shared" si="376"/>
        <v>0</v>
      </c>
      <c r="X353" s="64" t="str">
        <f t="shared" si="337"/>
        <v>-</v>
      </c>
      <c r="Y353" s="64">
        <f t="shared" si="338"/>
        <v>0</v>
      </c>
      <c r="Z353" s="64" t="str">
        <f t="shared" si="339"/>
        <v>-</v>
      </c>
      <c r="AA353" s="64" t="str">
        <f t="shared" si="377"/>
        <v>-</v>
      </c>
      <c r="AB353" s="64" t="str">
        <f t="shared" si="340"/>
        <v>-</v>
      </c>
      <c r="AC353" s="57" t="str">
        <f t="shared" si="378"/>
        <v>Payoff</v>
      </c>
      <c r="AD353" s="56">
        <f t="shared" si="412"/>
        <v>309</v>
      </c>
      <c r="AE353" s="64">
        <f t="shared" si="379"/>
        <v>0</v>
      </c>
      <c r="AF353" s="64" t="str">
        <f t="shared" si="341"/>
        <v>-</v>
      </c>
      <c r="AG353" s="64">
        <f t="shared" si="342"/>
        <v>0</v>
      </c>
      <c r="AH353" s="64" t="str">
        <f t="shared" si="343"/>
        <v>-</v>
      </c>
      <c r="AI353" s="64" t="str">
        <f t="shared" si="380"/>
        <v>-</v>
      </c>
      <c r="AJ353" s="64" t="str">
        <f t="shared" si="344"/>
        <v>-</v>
      </c>
      <c r="AK353" s="57" t="str">
        <f t="shared" si="381"/>
        <v>Payoff</v>
      </c>
      <c r="AL353" s="56">
        <f t="shared" si="403"/>
        <v>309</v>
      </c>
      <c r="AM353" s="64" t="str">
        <f t="shared" si="382"/>
        <v>-</v>
      </c>
      <c r="AN353" s="64" t="str">
        <f t="shared" si="345"/>
        <v>-</v>
      </c>
      <c r="AO353" s="64" t="str">
        <f t="shared" si="346"/>
        <v>-</v>
      </c>
      <c r="AP353" s="64" t="str">
        <f t="shared" si="347"/>
        <v>-</v>
      </c>
      <c r="AQ353" s="64" t="str">
        <f t="shared" si="383"/>
        <v>-</v>
      </c>
      <c r="AR353" s="64" t="str">
        <f t="shared" si="348"/>
        <v>-</v>
      </c>
      <c r="AS353" s="57" t="str">
        <f t="shared" si="384"/>
        <v>-</v>
      </c>
      <c r="AT353" s="56">
        <f t="shared" si="404"/>
        <v>309</v>
      </c>
      <c r="AU353" s="64" t="str">
        <f t="shared" si="385"/>
        <v>-</v>
      </c>
      <c r="AV353" s="64" t="str">
        <f t="shared" si="349"/>
        <v>-</v>
      </c>
      <c r="AW353" s="64" t="str">
        <f t="shared" si="350"/>
        <v>-</v>
      </c>
      <c r="AX353" s="64" t="str">
        <f t="shared" si="351"/>
        <v>-</v>
      </c>
      <c r="AY353" s="64" t="str">
        <f t="shared" si="386"/>
        <v>-</v>
      </c>
      <c r="AZ353" s="64" t="str">
        <f t="shared" si="352"/>
        <v>-</v>
      </c>
      <c r="BA353" s="57" t="str">
        <f t="shared" si="387"/>
        <v>-</v>
      </c>
      <c r="BB353" s="56">
        <f t="shared" si="405"/>
        <v>309</v>
      </c>
      <c r="BC353" s="64" t="str">
        <f t="shared" si="388"/>
        <v>-</v>
      </c>
      <c r="BD353" s="64" t="str">
        <f t="shared" si="353"/>
        <v>-</v>
      </c>
      <c r="BE353" s="64" t="str">
        <f t="shared" si="354"/>
        <v>-</v>
      </c>
      <c r="BF353" s="64" t="str">
        <f t="shared" si="355"/>
        <v>-</v>
      </c>
      <c r="BG353" s="64" t="str">
        <f t="shared" si="389"/>
        <v>-</v>
      </c>
      <c r="BH353" s="64" t="str">
        <f t="shared" si="356"/>
        <v>-</v>
      </c>
      <c r="BI353" s="57" t="str">
        <f t="shared" si="390"/>
        <v>-</v>
      </c>
      <c r="BJ353" s="56">
        <f t="shared" si="406"/>
        <v>309</v>
      </c>
      <c r="BK353" s="64" t="str">
        <f t="shared" si="391"/>
        <v>-</v>
      </c>
      <c r="BL353" s="64" t="str">
        <f t="shared" si="357"/>
        <v>-</v>
      </c>
      <c r="BM353" s="64" t="str">
        <f t="shared" si="358"/>
        <v>-</v>
      </c>
      <c r="BN353" s="64" t="str">
        <f t="shared" si="359"/>
        <v>-</v>
      </c>
      <c r="BO353" s="64" t="str">
        <f t="shared" si="392"/>
        <v>-</v>
      </c>
      <c r="BP353" s="64" t="str">
        <f t="shared" si="360"/>
        <v>-</v>
      </c>
      <c r="BQ353" s="57" t="str">
        <f t="shared" si="393"/>
        <v>-</v>
      </c>
      <c r="BR353" s="56">
        <f t="shared" si="407"/>
        <v>309</v>
      </c>
      <c r="BS353" s="64" t="str">
        <f t="shared" si="394"/>
        <v>-</v>
      </c>
      <c r="BT353" s="64" t="str">
        <f t="shared" si="361"/>
        <v>-</v>
      </c>
      <c r="BU353" s="64" t="str">
        <f t="shared" si="362"/>
        <v>-</v>
      </c>
      <c r="BV353" s="64" t="str">
        <f t="shared" si="363"/>
        <v>-</v>
      </c>
      <c r="BW353" s="64" t="str">
        <f t="shared" si="395"/>
        <v>-</v>
      </c>
      <c r="BX353" s="64" t="str">
        <f t="shared" si="364"/>
        <v>-</v>
      </c>
      <c r="BY353" s="57" t="str">
        <f t="shared" si="396"/>
        <v>-</v>
      </c>
      <c r="BZ353" s="56">
        <f t="shared" si="408"/>
        <v>309</v>
      </c>
      <c r="CA353" s="64" t="str">
        <f t="shared" si="397"/>
        <v>-</v>
      </c>
      <c r="CB353" s="64" t="str">
        <f t="shared" si="365"/>
        <v>-</v>
      </c>
      <c r="CC353" s="64" t="str">
        <f t="shared" si="366"/>
        <v>-</v>
      </c>
      <c r="CD353" s="64" t="str">
        <f t="shared" si="367"/>
        <v>-</v>
      </c>
      <c r="CE353" s="64" t="str">
        <f t="shared" si="398"/>
        <v>-</v>
      </c>
      <c r="CF353" s="64" t="str">
        <f t="shared" si="368"/>
        <v>-</v>
      </c>
      <c r="CG353" s="57" t="str">
        <f t="shared" si="399"/>
        <v>-</v>
      </c>
      <c r="CH353" s="56">
        <f t="shared" si="409"/>
        <v>309</v>
      </c>
      <c r="CI353" s="64" t="str">
        <f t="shared" si="400"/>
        <v>-</v>
      </c>
      <c r="CJ353" s="64" t="str">
        <f t="shared" si="369"/>
        <v>-</v>
      </c>
      <c r="CK353" s="64" t="str">
        <f t="shared" si="370"/>
        <v>-</v>
      </c>
      <c r="CL353" s="64" t="str">
        <f t="shared" si="371"/>
        <v>-</v>
      </c>
      <c r="CM353" s="64" t="str">
        <f t="shared" si="401"/>
        <v>-</v>
      </c>
      <c r="CN353" s="64" t="str">
        <f t="shared" si="372"/>
        <v>-</v>
      </c>
      <c r="CO353" s="57" t="str">
        <f t="shared" si="402"/>
        <v>-</v>
      </c>
    </row>
    <row r="354" spans="3:93" ht="18" customHeight="1" x14ac:dyDescent="0.25">
      <c r="C354" s="299"/>
      <c r="D354" s="240"/>
      <c r="E354" s="64"/>
      <c r="F354" s="240"/>
      <c r="O354" s="56">
        <f t="shared" si="410"/>
        <v>310</v>
      </c>
      <c r="P354" s="64">
        <f t="shared" si="373"/>
        <v>0</v>
      </c>
      <c r="Q354" s="64" t="str">
        <f t="shared" si="335"/>
        <v>-</v>
      </c>
      <c r="R354" s="64" t="str">
        <f t="shared" si="336"/>
        <v>-</v>
      </c>
      <c r="S354" s="64">
        <f t="shared" si="374"/>
        <v>0</v>
      </c>
      <c r="T354" s="64" t="str">
        <f t="shared" si="375"/>
        <v>-</v>
      </c>
      <c r="U354" s="57" t="str">
        <f t="shared" si="413"/>
        <v>Payoff</v>
      </c>
      <c r="V354" s="56">
        <f t="shared" si="411"/>
        <v>310</v>
      </c>
      <c r="W354" s="64">
        <f t="shared" si="376"/>
        <v>0</v>
      </c>
      <c r="X354" s="64" t="str">
        <f t="shared" si="337"/>
        <v>-</v>
      </c>
      <c r="Y354" s="64">
        <f t="shared" si="338"/>
        <v>0</v>
      </c>
      <c r="Z354" s="64" t="str">
        <f t="shared" si="339"/>
        <v>-</v>
      </c>
      <c r="AA354" s="64" t="str">
        <f t="shared" si="377"/>
        <v>-</v>
      </c>
      <c r="AB354" s="64" t="str">
        <f t="shared" si="340"/>
        <v>-</v>
      </c>
      <c r="AC354" s="57" t="str">
        <f t="shared" si="378"/>
        <v>Payoff</v>
      </c>
      <c r="AD354" s="56">
        <f t="shared" si="412"/>
        <v>310</v>
      </c>
      <c r="AE354" s="64">
        <f t="shared" si="379"/>
        <v>0</v>
      </c>
      <c r="AF354" s="64" t="str">
        <f t="shared" si="341"/>
        <v>-</v>
      </c>
      <c r="AG354" s="64">
        <f t="shared" si="342"/>
        <v>0</v>
      </c>
      <c r="AH354" s="64" t="str">
        <f t="shared" si="343"/>
        <v>-</v>
      </c>
      <c r="AI354" s="64" t="str">
        <f t="shared" si="380"/>
        <v>-</v>
      </c>
      <c r="AJ354" s="64" t="str">
        <f t="shared" si="344"/>
        <v>-</v>
      </c>
      <c r="AK354" s="57" t="str">
        <f t="shared" si="381"/>
        <v>Payoff</v>
      </c>
      <c r="AL354" s="56">
        <f t="shared" si="403"/>
        <v>310</v>
      </c>
      <c r="AM354" s="64" t="str">
        <f t="shared" si="382"/>
        <v>-</v>
      </c>
      <c r="AN354" s="64" t="str">
        <f t="shared" si="345"/>
        <v>-</v>
      </c>
      <c r="AO354" s="64" t="str">
        <f t="shared" si="346"/>
        <v>-</v>
      </c>
      <c r="AP354" s="64" t="str">
        <f t="shared" si="347"/>
        <v>-</v>
      </c>
      <c r="AQ354" s="64" t="str">
        <f t="shared" si="383"/>
        <v>-</v>
      </c>
      <c r="AR354" s="64" t="str">
        <f t="shared" si="348"/>
        <v>-</v>
      </c>
      <c r="AS354" s="57" t="str">
        <f t="shared" si="384"/>
        <v>-</v>
      </c>
      <c r="AT354" s="56">
        <f t="shared" si="404"/>
        <v>310</v>
      </c>
      <c r="AU354" s="64" t="str">
        <f t="shared" si="385"/>
        <v>-</v>
      </c>
      <c r="AV354" s="64" t="str">
        <f t="shared" si="349"/>
        <v>-</v>
      </c>
      <c r="AW354" s="64" t="str">
        <f t="shared" si="350"/>
        <v>-</v>
      </c>
      <c r="AX354" s="64" t="str">
        <f t="shared" si="351"/>
        <v>-</v>
      </c>
      <c r="AY354" s="64" t="str">
        <f t="shared" si="386"/>
        <v>-</v>
      </c>
      <c r="AZ354" s="64" t="str">
        <f t="shared" si="352"/>
        <v>-</v>
      </c>
      <c r="BA354" s="57" t="str">
        <f t="shared" si="387"/>
        <v>-</v>
      </c>
      <c r="BB354" s="56">
        <f t="shared" si="405"/>
        <v>310</v>
      </c>
      <c r="BC354" s="64" t="str">
        <f t="shared" si="388"/>
        <v>-</v>
      </c>
      <c r="BD354" s="64" t="str">
        <f t="shared" si="353"/>
        <v>-</v>
      </c>
      <c r="BE354" s="64" t="str">
        <f t="shared" si="354"/>
        <v>-</v>
      </c>
      <c r="BF354" s="64" t="str">
        <f t="shared" si="355"/>
        <v>-</v>
      </c>
      <c r="BG354" s="64" t="str">
        <f t="shared" si="389"/>
        <v>-</v>
      </c>
      <c r="BH354" s="64" t="str">
        <f t="shared" si="356"/>
        <v>-</v>
      </c>
      <c r="BI354" s="57" t="str">
        <f t="shared" si="390"/>
        <v>-</v>
      </c>
      <c r="BJ354" s="56">
        <f t="shared" si="406"/>
        <v>310</v>
      </c>
      <c r="BK354" s="64" t="str">
        <f t="shared" si="391"/>
        <v>-</v>
      </c>
      <c r="BL354" s="64" t="str">
        <f t="shared" si="357"/>
        <v>-</v>
      </c>
      <c r="BM354" s="64" t="str">
        <f t="shared" si="358"/>
        <v>-</v>
      </c>
      <c r="BN354" s="64" t="str">
        <f t="shared" si="359"/>
        <v>-</v>
      </c>
      <c r="BO354" s="64" t="str">
        <f t="shared" si="392"/>
        <v>-</v>
      </c>
      <c r="BP354" s="64" t="str">
        <f t="shared" si="360"/>
        <v>-</v>
      </c>
      <c r="BQ354" s="57" t="str">
        <f t="shared" si="393"/>
        <v>-</v>
      </c>
      <c r="BR354" s="56">
        <f t="shared" si="407"/>
        <v>310</v>
      </c>
      <c r="BS354" s="64" t="str">
        <f t="shared" si="394"/>
        <v>-</v>
      </c>
      <c r="BT354" s="64" t="str">
        <f t="shared" si="361"/>
        <v>-</v>
      </c>
      <c r="BU354" s="64" t="str">
        <f t="shared" si="362"/>
        <v>-</v>
      </c>
      <c r="BV354" s="64" t="str">
        <f t="shared" si="363"/>
        <v>-</v>
      </c>
      <c r="BW354" s="64" t="str">
        <f t="shared" si="395"/>
        <v>-</v>
      </c>
      <c r="BX354" s="64" t="str">
        <f t="shared" si="364"/>
        <v>-</v>
      </c>
      <c r="BY354" s="57" t="str">
        <f t="shared" si="396"/>
        <v>-</v>
      </c>
      <c r="BZ354" s="56">
        <f t="shared" si="408"/>
        <v>310</v>
      </c>
      <c r="CA354" s="64" t="str">
        <f t="shared" si="397"/>
        <v>-</v>
      </c>
      <c r="CB354" s="64" t="str">
        <f t="shared" si="365"/>
        <v>-</v>
      </c>
      <c r="CC354" s="64" t="str">
        <f t="shared" si="366"/>
        <v>-</v>
      </c>
      <c r="CD354" s="64" t="str">
        <f t="shared" si="367"/>
        <v>-</v>
      </c>
      <c r="CE354" s="64" t="str">
        <f t="shared" si="398"/>
        <v>-</v>
      </c>
      <c r="CF354" s="64" t="str">
        <f t="shared" si="368"/>
        <v>-</v>
      </c>
      <c r="CG354" s="57" t="str">
        <f t="shared" si="399"/>
        <v>-</v>
      </c>
      <c r="CH354" s="56">
        <f t="shared" si="409"/>
        <v>310</v>
      </c>
      <c r="CI354" s="64" t="str">
        <f t="shared" si="400"/>
        <v>-</v>
      </c>
      <c r="CJ354" s="64" t="str">
        <f t="shared" si="369"/>
        <v>-</v>
      </c>
      <c r="CK354" s="64" t="str">
        <f t="shared" si="370"/>
        <v>-</v>
      </c>
      <c r="CL354" s="64" t="str">
        <f t="shared" si="371"/>
        <v>-</v>
      </c>
      <c r="CM354" s="64" t="str">
        <f t="shared" si="401"/>
        <v>-</v>
      </c>
      <c r="CN354" s="64" t="str">
        <f t="shared" si="372"/>
        <v>-</v>
      </c>
      <c r="CO354" s="57" t="str">
        <f t="shared" si="402"/>
        <v>-</v>
      </c>
    </row>
    <row r="355" spans="3:93" ht="18" customHeight="1" x14ac:dyDescent="0.25">
      <c r="C355" s="299"/>
      <c r="D355" s="240"/>
      <c r="E355" s="64"/>
      <c r="F355" s="240"/>
      <c r="O355" s="56">
        <f t="shared" si="410"/>
        <v>311</v>
      </c>
      <c r="P355" s="64">
        <f t="shared" si="373"/>
        <v>0</v>
      </c>
      <c r="Q355" s="64" t="str">
        <f t="shared" si="335"/>
        <v>-</v>
      </c>
      <c r="R355" s="64" t="str">
        <f t="shared" si="336"/>
        <v>-</v>
      </c>
      <c r="S355" s="64">
        <f t="shared" si="374"/>
        <v>0</v>
      </c>
      <c r="T355" s="64" t="str">
        <f t="shared" si="375"/>
        <v>-</v>
      </c>
      <c r="U355" s="57" t="str">
        <f t="shared" si="413"/>
        <v>Payoff</v>
      </c>
      <c r="V355" s="56">
        <f t="shared" si="411"/>
        <v>311</v>
      </c>
      <c r="W355" s="64">
        <f t="shared" si="376"/>
        <v>0</v>
      </c>
      <c r="X355" s="64" t="str">
        <f t="shared" si="337"/>
        <v>-</v>
      </c>
      <c r="Y355" s="64">
        <f t="shared" si="338"/>
        <v>0</v>
      </c>
      <c r="Z355" s="64" t="str">
        <f t="shared" si="339"/>
        <v>-</v>
      </c>
      <c r="AA355" s="64" t="str">
        <f t="shared" si="377"/>
        <v>-</v>
      </c>
      <c r="AB355" s="64" t="str">
        <f t="shared" si="340"/>
        <v>-</v>
      </c>
      <c r="AC355" s="57" t="str">
        <f t="shared" si="378"/>
        <v>Payoff</v>
      </c>
      <c r="AD355" s="56">
        <f t="shared" si="412"/>
        <v>311</v>
      </c>
      <c r="AE355" s="64">
        <f t="shared" si="379"/>
        <v>0</v>
      </c>
      <c r="AF355" s="64" t="str">
        <f t="shared" si="341"/>
        <v>-</v>
      </c>
      <c r="AG355" s="64">
        <f t="shared" si="342"/>
        <v>0</v>
      </c>
      <c r="AH355" s="64" t="str">
        <f t="shared" si="343"/>
        <v>-</v>
      </c>
      <c r="AI355" s="64" t="str">
        <f t="shared" si="380"/>
        <v>-</v>
      </c>
      <c r="AJ355" s="64" t="str">
        <f t="shared" si="344"/>
        <v>-</v>
      </c>
      <c r="AK355" s="57" t="str">
        <f t="shared" si="381"/>
        <v>Payoff</v>
      </c>
      <c r="AL355" s="56">
        <f t="shared" si="403"/>
        <v>311</v>
      </c>
      <c r="AM355" s="64" t="str">
        <f t="shared" si="382"/>
        <v>-</v>
      </c>
      <c r="AN355" s="64" t="str">
        <f t="shared" si="345"/>
        <v>-</v>
      </c>
      <c r="AO355" s="64" t="str">
        <f t="shared" si="346"/>
        <v>-</v>
      </c>
      <c r="AP355" s="64" t="str">
        <f t="shared" si="347"/>
        <v>-</v>
      </c>
      <c r="AQ355" s="64" t="str">
        <f t="shared" si="383"/>
        <v>-</v>
      </c>
      <c r="AR355" s="64" t="str">
        <f t="shared" si="348"/>
        <v>-</v>
      </c>
      <c r="AS355" s="57" t="str">
        <f t="shared" si="384"/>
        <v>-</v>
      </c>
      <c r="AT355" s="56">
        <f t="shared" si="404"/>
        <v>311</v>
      </c>
      <c r="AU355" s="64" t="str">
        <f t="shared" si="385"/>
        <v>-</v>
      </c>
      <c r="AV355" s="64" t="str">
        <f t="shared" si="349"/>
        <v>-</v>
      </c>
      <c r="AW355" s="64" t="str">
        <f t="shared" si="350"/>
        <v>-</v>
      </c>
      <c r="AX355" s="64" t="str">
        <f t="shared" si="351"/>
        <v>-</v>
      </c>
      <c r="AY355" s="64" t="str">
        <f t="shared" si="386"/>
        <v>-</v>
      </c>
      <c r="AZ355" s="64" t="str">
        <f t="shared" si="352"/>
        <v>-</v>
      </c>
      <c r="BA355" s="57" t="str">
        <f t="shared" si="387"/>
        <v>-</v>
      </c>
      <c r="BB355" s="56">
        <f t="shared" si="405"/>
        <v>311</v>
      </c>
      <c r="BC355" s="64" t="str">
        <f t="shared" si="388"/>
        <v>-</v>
      </c>
      <c r="BD355" s="64" t="str">
        <f t="shared" si="353"/>
        <v>-</v>
      </c>
      <c r="BE355" s="64" t="str">
        <f t="shared" si="354"/>
        <v>-</v>
      </c>
      <c r="BF355" s="64" t="str">
        <f t="shared" si="355"/>
        <v>-</v>
      </c>
      <c r="BG355" s="64" t="str">
        <f t="shared" si="389"/>
        <v>-</v>
      </c>
      <c r="BH355" s="64" t="str">
        <f t="shared" si="356"/>
        <v>-</v>
      </c>
      <c r="BI355" s="57" t="str">
        <f t="shared" si="390"/>
        <v>-</v>
      </c>
      <c r="BJ355" s="56">
        <f t="shared" si="406"/>
        <v>311</v>
      </c>
      <c r="BK355" s="64" t="str">
        <f t="shared" si="391"/>
        <v>-</v>
      </c>
      <c r="BL355" s="64" t="str">
        <f t="shared" si="357"/>
        <v>-</v>
      </c>
      <c r="BM355" s="64" t="str">
        <f t="shared" si="358"/>
        <v>-</v>
      </c>
      <c r="BN355" s="64" t="str">
        <f t="shared" si="359"/>
        <v>-</v>
      </c>
      <c r="BO355" s="64" t="str">
        <f t="shared" si="392"/>
        <v>-</v>
      </c>
      <c r="BP355" s="64" t="str">
        <f t="shared" si="360"/>
        <v>-</v>
      </c>
      <c r="BQ355" s="57" t="str">
        <f t="shared" si="393"/>
        <v>-</v>
      </c>
      <c r="BR355" s="56">
        <f t="shared" si="407"/>
        <v>311</v>
      </c>
      <c r="BS355" s="64" t="str">
        <f t="shared" si="394"/>
        <v>-</v>
      </c>
      <c r="BT355" s="64" t="str">
        <f t="shared" si="361"/>
        <v>-</v>
      </c>
      <c r="BU355" s="64" t="str">
        <f t="shared" si="362"/>
        <v>-</v>
      </c>
      <c r="BV355" s="64" t="str">
        <f t="shared" si="363"/>
        <v>-</v>
      </c>
      <c r="BW355" s="64" t="str">
        <f t="shared" si="395"/>
        <v>-</v>
      </c>
      <c r="BX355" s="64" t="str">
        <f t="shared" si="364"/>
        <v>-</v>
      </c>
      <c r="BY355" s="57" t="str">
        <f t="shared" si="396"/>
        <v>-</v>
      </c>
      <c r="BZ355" s="56">
        <f t="shared" si="408"/>
        <v>311</v>
      </c>
      <c r="CA355" s="64" t="str">
        <f t="shared" si="397"/>
        <v>-</v>
      </c>
      <c r="CB355" s="64" t="str">
        <f t="shared" si="365"/>
        <v>-</v>
      </c>
      <c r="CC355" s="64" t="str">
        <f t="shared" si="366"/>
        <v>-</v>
      </c>
      <c r="CD355" s="64" t="str">
        <f t="shared" si="367"/>
        <v>-</v>
      </c>
      <c r="CE355" s="64" t="str">
        <f t="shared" si="398"/>
        <v>-</v>
      </c>
      <c r="CF355" s="64" t="str">
        <f t="shared" si="368"/>
        <v>-</v>
      </c>
      <c r="CG355" s="57" t="str">
        <f t="shared" si="399"/>
        <v>-</v>
      </c>
      <c r="CH355" s="56">
        <f t="shared" si="409"/>
        <v>311</v>
      </c>
      <c r="CI355" s="64" t="str">
        <f t="shared" si="400"/>
        <v>-</v>
      </c>
      <c r="CJ355" s="64" t="str">
        <f t="shared" si="369"/>
        <v>-</v>
      </c>
      <c r="CK355" s="64" t="str">
        <f t="shared" si="370"/>
        <v>-</v>
      </c>
      <c r="CL355" s="64" t="str">
        <f t="shared" si="371"/>
        <v>-</v>
      </c>
      <c r="CM355" s="64" t="str">
        <f t="shared" si="401"/>
        <v>-</v>
      </c>
      <c r="CN355" s="64" t="str">
        <f t="shared" si="372"/>
        <v>-</v>
      </c>
      <c r="CO355" s="57" t="str">
        <f t="shared" si="402"/>
        <v>-</v>
      </c>
    </row>
    <row r="356" spans="3:93" ht="18" customHeight="1" x14ac:dyDescent="0.25">
      <c r="C356" s="299"/>
      <c r="D356" s="240"/>
      <c r="E356" s="64"/>
      <c r="F356" s="240"/>
      <c r="O356" s="56">
        <f t="shared" si="410"/>
        <v>312</v>
      </c>
      <c r="P356" s="64">
        <f t="shared" si="373"/>
        <v>0</v>
      </c>
      <c r="Q356" s="64" t="str">
        <f t="shared" si="335"/>
        <v>-</v>
      </c>
      <c r="R356" s="64" t="str">
        <f t="shared" si="336"/>
        <v>-</v>
      </c>
      <c r="S356" s="64">
        <f t="shared" si="374"/>
        <v>0</v>
      </c>
      <c r="T356" s="64" t="str">
        <f t="shared" si="375"/>
        <v>-</v>
      </c>
      <c r="U356" s="57" t="str">
        <f t="shared" si="413"/>
        <v>Payoff</v>
      </c>
      <c r="V356" s="56">
        <f t="shared" si="411"/>
        <v>312</v>
      </c>
      <c r="W356" s="64">
        <f t="shared" si="376"/>
        <v>0</v>
      </c>
      <c r="X356" s="64" t="str">
        <f t="shared" si="337"/>
        <v>-</v>
      </c>
      <c r="Y356" s="64">
        <f t="shared" si="338"/>
        <v>0</v>
      </c>
      <c r="Z356" s="64" t="str">
        <f t="shared" si="339"/>
        <v>-</v>
      </c>
      <c r="AA356" s="64" t="str">
        <f t="shared" si="377"/>
        <v>-</v>
      </c>
      <c r="AB356" s="64" t="str">
        <f t="shared" si="340"/>
        <v>-</v>
      </c>
      <c r="AC356" s="57" t="str">
        <f t="shared" si="378"/>
        <v>Payoff</v>
      </c>
      <c r="AD356" s="56">
        <f t="shared" si="412"/>
        <v>312</v>
      </c>
      <c r="AE356" s="64">
        <f t="shared" si="379"/>
        <v>0</v>
      </c>
      <c r="AF356" s="64" t="str">
        <f t="shared" si="341"/>
        <v>-</v>
      </c>
      <c r="AG356" s="64">
        <f t="shared" si="342"/>
        <v>0</v>
      </c>
      <c r="AH356" s="64" t="str">
        <f t="shared" si="343"/>
        <v>-</v>
      </c>
      <c r="AI356" s="64" t="str">
        <f t="shared" si="380"/>
        <v>-</v>
      </c>
      <c r="AJ356" s="64" t="str">
        <f t="shared" si="344"/>
        <v>-</v>
      </c>
      <c r="AK356" s="57" t="str">
        <f t="shared" si="381"/>
        <v>Payoff</v>
      </c>
      <c r="AL356" s="56">
        <f t="shared" si="403"/>
        <v>312</v>
      </c>
      <c r="AM356" s="64" t="str">
        <f t="shared" si="382"/>
        <v>-</v>
      </c>
      <c r="AN356" s="64" t="str">
        <f t="shared" si="345"/>
        <v>-</v>
      </c>
      <c r="AO356" s="64" t="str">
        <f t="shared" si="346"/>
        <v>-</v>
      </c>
      <c r="AP356" s="64" t="str">
        <f t="shared" si="347"/>
        <v>-</v>
      </c>
      <c r="AQ356" s="64" t="str">
        <f t="shared" si="383"/>
        <v>-</v>
      </c>
      <c r="AR356" s="64" t="str">
        <f t="shared" si="348"/>
        <v>-</v>
      </c>
      <c r="AS356" s="57" t="str">
        <f t="shared" si="384"/>
        <v>-</v>
      </c>
      <c r="AT356" s="56">
        <f t="shared" si="404"/>
        <v>312</v>
      </c>
      <c r="AU356" s="64" t="str">
        <f t="shared" si="385"/>
        <v>-</v>
      </c>
      <c r="AV356" s="64" t="str">
        <f t="shared" si="349"/>
        <v>-</v>
      </c>
      <c r="AW356" s="64" t="str">
        <f t="shared" si="350"/>
        <v>-</v>
      </c>
      <c r="AX356" s="64" t="str">
        <f t="shared" si="351"/>
        <v>-</v>
      </c>
      <c r="AY356" s="64" t="str">
        <f t="shared" si="386"/>
        <v>-</v>
      </c>
      <c r="AZ356" s="64" t="str">
        <f t="shared" si="352"/>
        <v>-</v>
      </c>
      <c r="BA356" s="57" t="str">
        <f t="shared" si="387"/>
        <v>-</v>
      </c>
      <c r="BB356" s="56">
        <f t="shared" si="405"/>
        <v>312</v>
      </c>
      <c r="BC356" s="64" t="str">
        <f t="shared" si="388"/>
        <v>-</v>
      </c>
      <c r="BD356" s="64" t="str">
        <f t="shared" si="353"/>
        <v>-</v>
      </c>
      <c r="BE356" s="64" t="str">
        <f t="shared" si="354"/>
        <v>-</v>
      </c>
      <c r="BF356" s="64" t="str">
        <f t="shared" si="355"/>
        <v>-</v>
      </c>
      <c r="BG356" s="64" t="str">
        <f t="shared" si="389"/>
        <v>-</v>
      </c>
      <c r="BH356" s="64" t="str">
        <f t="shared" si="356"/>
        <v>-</v>
      </c>
      <c r="BI356" s="57" t="str">
        <f t="shared" si="390"/>
        <v>-</v>
      </c>
      <c r="BJ356" s="56">
        <f t="shared" si="406"/>
        <v>312</v>
      </c>
      <c r="BK356" s="64" t="str">
        <f t="shared" si="391"/>
        <v>-</v>
      </c>
      <c r="BL356" s="64" t="str">
        <f t="shared" si="357"/>
        <v>-</v>
      </c>
      <c r="BM356" s="64" t="str">
        <f t="shared" si="358"/>
        <v>-</v>
      </c>
      <c r="BN356" s="64" t="str">
        <f t="shared" si="359"/>
        <v>-</v>
      </c>
      <c r="BO356" s="64" t="str">
        <f t="shared" si="392"/>
        <v>-</v>
      </c>
      <c r="BP356" s="64" t="str">
        <f t="shared" si="360"/>
        <v>-</v>
      </c>
      <c r="BQ356" s="57" t="str">
        <f t="shared" si="393"/>
        <v>-</v>
      </c>
      <c r="BR356" s="56">
        <f t="shared" si="407"/>
        <v>312</v>
      </c>
      <c r="BS356" s="64" t="str">
        <f t="shared" si="394"/>
        <v>-</v>
      </c>
      <c r="BT356" s="64" t="str">
        <f t="shared" si="361"/>
        <v>-</v>
      </c>
      <c r="BU356" s="64" t="str">
        <f t="shared" si="362"/>
        <v>-</v>
      </c>
      <c r="BV356" s="64" t="str">
        <f t="shared" si="363"/>
        <v>-</v>
      </c>
      <c r="BW356" s="64" t="str">
        <f t="shared" si="395"/>
        <v>-</v>
      </c>
      <c r="BX356" s="64" t="str">
        <f t="shared" si="364"/>
        <v>-</v>
      </c>
      <c r="BY356" s="57" t="str">
        <f t="shared" si="396"/>
        <v>-</v>
      </c>
      <c r="BZ356" s="56">
        <f t="shared" si="408"/>
        <v>312</v>
      </c>
      <c r="CA356" s="64" t="str">
        <f t="shared" si="397"/>
        <v>-</v>
      </c>
      <c r="CB356" s="64" t="str">
        <f t="shared" si="365"/>
        <v>-</v>
      </c>
      <c r="CC356" s="64" t="str">
        <f t="shared" si="366"/>
        <v>-</v>
      </c>
      <c r="CD356" s="64" t="str">
        <f t="shared" si="367"/>
        <v>-</v>
      </c>
      <c r="CE356" s="64" t="str">
        <f t="shared" si="398"/>
        <v>-</v>
      </c>
      <c r="CF356" s="64" t="str">
        <f t="shared" si="368"/>
        <v>-</v>
      </c>
      <c r="CG356" s="57" t="str">
        <f t="shared" si="399"/>
        <v>-</v>
      </c>
      <c r="CH356" s="56">
        <f t="shared" si="409"/>
        <v>312</v>
      </c>
      <c r="CI356" s="64" t="str">
        <f t="shared" si="400"/>
        <v>-</v>
      </c>
      <c r="CJ356" s="64" t="str">
        <f t="shared" si="369"/>
        <v>-</v>
      </c>
      <c r="CK356" s="64" t="str">
        <f t="shared" si="370"/>
        <v>-</v>
      </c>
      <c r="CL356" s="64" t="str">
        <f t="shared" si="371"/>
        <v>-</v>
      </c>
      <c r="CM356" s="64" t="str">
        <f t="shared" si="401"/>
        <v>-</v>
      </c>
      <c r="CN356" s="64" t="str">
        <f t="shared" si="372"/>
        <v>-</v>
      </c>
      <c r="CO356" s="57" t="str">
        <f t="shared" si="402"/>
        <v>-</v>
      </c>
    </row>
    <row r="357" spans="3:93" ht="18" customHeight="1" x14ac:dyDescent="0.25">
      <c r="C357" s="299"/>
      <c r="D357" s="240"/>
      <c r="E357" s="64"/>
      <c r="F357" s="240"/>
      <c r="O357" s="56">
        <f t="shared" si="410"/>
        <v>313</v>
      </c>
      <c r="P357" s="64">
        <f t="shared" si="373"/>
        <v>0</v>
      </c>
      <c r="Q357" s="64" t="str">
        <f t="shared" si="335"/>
        <v>-</v>
      </c>
      <c r="R357" s="64" t="str">
        <f t="shared" si="336"/>
        <v>-</v>
      </c>
      <c r="S357" s="64">
        <f t="shared" si="374"/>
        <v>0</v>
      </c>
      <c r="T357" s="64" t="str">
        <f t="shared" si="375"/>
        <v>-</v>
      </c>
      <c r="U357" s="57" t="str">
        <f t="shared" si="413"/>
        <v>Payoff</v>
      </c>
      <c r="V357" s="56">
        <f t="shared" si="411"/>
        <v>313</v>
      </c>
      <c r="W357" s="64">
        <f t="shared" si="376"/>
        <v>0</v>
      </c>
      <c r="X357" s="64" t="str">
        <f t="shared" si="337"/>
        <v>-</v>
      </c>
      <c r="Y357" s="64">
        <f t="shared" si="338"/>
        <v>0</v>
      </c>
      <c r="Z357" s="64" t="str">
        <f t="shared" si="339"/>
        <v>-</v>
      </c>
      <c r="AA357" s="64" t="str">
        <f t="shared" si="377"/>
        <v>-</v>
      </c>
      <c r="AB357" s="64" t="str">
        <f t="shared" si="340"/>
        <v>-</v>
      </c>
      <c r="AC357" s="57" t="str">
        <f t="shared" si="378"/>
        <v>Payoff</v>
      </c>
      <c r="AD357" s="56">
        <f t="shared" si="412"/>
        <v>313</v>
      </c>
      <c r="AE357" s="64">
        <f t="shared" si="379"/>
        <v>0</v>
      </c>
      <c r="AF357" s="64" t="str">
        <f t="shared" si="341"/>
        <v>-</v>
      </c>
      <c r="AG357" s="64">
        <f t="shared" si="342"/>
        <v>0</v>
      </c>
      <c r="AH357" s="64" t="str">
        <f t="shared" si="343"/>
        <v>-</v>
      </c>
      <c r="AI357" s="64" t="str">
        <f t="shared" si="380"/>
        <v>-</v>
      </c>
      <c r="AJ357" s="64" t="str">
        <f t="shared" si="344"/>
        <v>-</v>
      </c>
      <c r="AK357" s="57" t="str">
        <f t="shared" si="381"/>
        <v>Payoff</v>
      </c>
      <c r="AL357" s="56">
        <f t="shared" si="403"/>
        <v>313</v>
      </c>
      <c r="AM357" s="64" t="str">
        <f t="shared" si="382"/>
        <v>-</v>
      </c>
      <c r="AN357" s="64" t="str">
        <f t="shared" si="345"/>
        <v>-</v>
      </c>
      <c r="AO357" s="64" t="str">
        <f t="shared" si="346"/>
        <v>-</v>
      </c>
      <c r="AP357" s="64" t="str">
        <f t="shared" si="347"/>
        <v>-</v>
      </c>
      <c r="AQ357" s="64" t="str">
        <f t="shared" si="383"/>
        <v>-</v>
      </c>
      <c r="AR357" s="64" t="str">
        <f t="shared" si="348"/>
        <v>-</v>
      </c>
      <c r="AS357" s="57" t="str">
        <f t="shared" si="384"/>
        <v>-</v>
      </c>
      <c r="AT357" s="56">
        <f t="shared" si="404"/>
        <v>313</v>
      </c>
      <c r="AU357" s="64" t="str">
        <f t="shared" si="385"/>
        <v>-</v>
      </c>
      <c r="AV357" s="64" t="str">
        <f t="shared" si="349"/>
        <v>-</v>
      </c>
      <c r="AW357" s="64" t="str">
        <f t="shared" si="350"/>
        <v>-</v>
      </c>
      <c r="AX357" s="64" t="str">
        <f t="shared" si="351"/>
        <v>-</v>
      </c>
      <c r="AY357" s="64" t="str">
        <f t="shared" si="386"/>
        <v>-</v>
      </c>
      <c r="AZ357" s="64" t="str">
        <f t="shared" si="352"/>
        <v>-</v>
      </c>
      <c r="BA357" s="57" t="str">
        <f t="shared" si="387"/>
        <v>-</v>
      </c>
      <c r="BB357" s="56">
        <f t="shared" si="405"/>
        <v>313</v>
      </c>
      <c r="BC357" s="64" t="str">
        <f t="shared" si="388"/>
        <v>-</v>
      </c>
      <c r="BD357" s="64" t="str">
        <f t="shared" si="353"/>
        <v>-</v>
      </c>
      <c r="BE357" s="64" t="str">
        <f t="shared" si="354"/>
        <v>-</v>
      </c>
      <c r="BF357" s="64" t="str">
        <f t="shared" si="355"/>
        <v>-</v>
      </c>
      <c r="BG357" s="64" t="str">
        <f t="shared" si="389"/>
        <v>-</v>
      </c>
      <c r="BH357" s="64" t="str">
        <f t="shared" si="356"/>
        <v>-</v>
      </c>
      <c r="BI357" s="57" t="str">
        <f t="shared" si="390"/>
        <v>-</v>
      </c>
      <c r="BJ357" s="56">
        <f t="shared" si="406"/>
        <v>313</v>
      </c>
      <c r="BK357" s="64" t="str">
        <f t="shared" si="391"/>
        <v>-</v>
      </c>
      <c r="BL357" s="64" t="str">
        <f t="shared" si="357"/>
        <v>-</v>
      </c>
      <c r="BM357" s="64" t="str">
        <f t="shared" si="358"/>
        <v>-</v>
      </c>
      <c r="BN357" s="64" t="str">
        <f t="shared" si="359"/>
        <v>-</v>
      </c>
      <c r="BO357" s="64" t="str">
        <f t="shared" si="392"/>
        <v>-</v>
      </c>
      <c r="BP357" s="64" t="str">
        <f t="shared" si="360"/>
        <v>-</v>
      </c>
      <c r="BQ357" s="57" t="str">
        <f t="shared" si="393"/>
        <v>-</v>
      </c>
      <c r="BR357" s="56">
        <f t="shared" si="407"/>
        <v>313</v>
      </c>
      <c r="BS357" s="64" t="str">
        <f t="shared" si="394"/>
        <v>-</v>
      </c>
      <c r="BT357" s="64" t="str">
        <f t="shared" si="361"/>
        <v>-</v>
      </c>
      <c r="BU357" s="64" t="str">
        <f t="shared" si="362"/>
        <v>-</v>
      </c>
      <c r="BV357" s="64" t="str">
        <f t="shared" si="363"/>
        <v>-</v>
      </c>
      <c r="BW357" s="64" t="str">
        <f t="shared" si="395"/>
        <v>-</v>
      </c>
      <c r="BX357" s="64" t="str">
        <f t="shared" si="364"/>
        <v>-</v>
      </c>
      <c r="BY357" s="57" t="str">
        <f t="shared" si="396"/>
        <v>-</v>
      </c>
      <c r="BZ357" s="56">
        <f t="shared" si="408"/>
        <v>313</v>
      </c>
      <c r="CA357" s="64" t="str">
        <f t="shared" si="397"/>
        <v>-</v>
      </c>
      <c r="CB357" s="64" t="str">
        <f t="shared" si="365"/>
        <v>-</v>
      </c>
      <c r="CC357" s="64" t="str">
        <f t="shared" si="366"/>
        <v>-</v>
      </c>
      <c r="CD357" s="64" t="str">
        <f t="shared" si="367"/>
        <v>-</v>
      </c>
      <c r="CE357" s="64" t="str">
        <f t="shared" si="398"/>
        <v>-</v>
      </c>
      <c r="CF357" s="64" t="str">
        <f t="shared" si="368"/>
        <v>-</v>
      </c>
      <c r="CG357" s="57" t="str">
        <f t="shared" si="399"/>
        <v>-</v>
      </c>
      <c r="CH357" s="56">
        <f t="shared" si="409"/>
        <v>313</v>
      </c>
      <c r="CI357" s="64" t="str">
        <f t="shared" si="400"/>
        <v>-</v>
      </c>
      <c r="CJ357" s="64" t="str">
        <f t="shared" si="369"/>
        <v>-</v>
      </c>
      <c r="CK357" s="64" t="str">
        <f t="shared" si="370"/>
        <v>-</v>
      </c>
      <c r="CL357" s="64" t="str">
        <f t="shared" si="371"/>
        <v>-</v>
      </c>
      <c r="CM357" s="64" t="str">
        <f t="shared" si="401"/>
        <v>-</v>
      </c>
      <c r="CN357" s="64" t="str">
        <f t="shared" si="372"/>
        <v>-</v>
      </c>
      <c r="CO357" s="57" t="str">
        <f t="shared" si="402"/>
        <v>-</v>
      </c>
    </row>
    <row r="358" spans="3:93" ht="18" customHeight="1" x14ac:dyDescent="0.25">
      <c r="C358" s="299"/>
      <c r="D358" s="240"/>
      <c r="E358" s="64"/>
      <c r="F358" s="240"/>
      <c r="O358" s="56">
        <f t="shared" si="410"/>
        <v>314</v>
      </c>
      <c r="P358" s="64">
        <f t="shared" si="373"/>
        <v>0</v>
      </c>
      <c r="Q358" s="64" t="str">
        <f t="shared" si="335"/>
        <v>-</v>
      </c>
      <c r="R358" s="64" t="str">
        <f t="shared" si="336"/>
        <v>-</v>
      </c>
      <c r="S358" s="64">
        <f t="shared" si="374"/>
        <v>0</v>
      </c>
      <c r="T358" s="64" t="str">
        <f t="shared" si="375"/>
        <v>-</v>
      </c>
      <c r="U358" s="57" t="str">
        <f t="shared" si="413"/>
        <v>Payoff</v>
      </c>
      <c r="V358" s="56">
        <f t="shared" si="411"/>
        <v>314</v>
      </c>
      <c r="W358" s="64">
        <f t="shared" si="376"/>
        <v>0</v>
      </c>
      <c r="X358" s="64" t="str">
        <f t="shared" si="337"/>
        <v>-</v>
      </c>
      <c r="Y358" s="64">
        <f t="shared" si="338"/>
        <v>0</v>
      </c>
      <c r="Z358" s="64" t="str">
        <f t="shared" si="339"/>
        <v>-</v>
      </c>
      <c r="AA358" s="64" t="str">
        <f t="shared" si="377"/>
        <v>-</v>
      </c>
      <c r="AB358" s="64" t="str">
        <f t="shared" si="340"/>
        <v>-</v>
      </c>
      <c r="AC358" s="57" t="str">
        <f t="shared" si="378"/>
        <v>Payoff</v>
      </c>
      <c r="AD358" s="56">
        <f t="shared" si="412"/>
        <v>314</v>
      </c>
      <c r="AE358" s="64">
        <f t="shared" si="379"/>
        <v>0</v>
      </c>
      <c r="AF358" s="64" t="str">
        <f t="shared" si="341"/>
        <v>-</v>
      </c>
      <c r="AG358" s="64">
        <f t="shared" si="342"/>
        <v>0</v>
      </c>
      <c r="AH358" s="64" t="str">
        <f t="shared" si="343"/>
        <v>-</v>
      </c>
      <c r="AI358" s="64" t="str">
        <f t="shared" si="380"/>
        <v>-</v>
      </c>
      <c r="AJ358" s="64" t="str">
        <f t="shared" si="344"/>
        <v>-</v>
      </c>
      <c r="AK358" s="57" t="str">
        <f t="shared" si="381"/>
        <v>Payoff</v>
      </c>
      <c r="AL358" s="56">
        <f t="shared" si="403"/>
        <v>314</v>
      </c>
      <c r="AM358" s="64" t="str">
        <f t="shared" si="382"/>
        <v>-</v>
      </c>
      <c r="AN358" s="64" t="str">
        <f t="shared" si="345"/>
        <v>-</v>
      </c>
      <c r="AO358" s="64" t="str">
        <f t="shared" si="346"/>
        <v>-</v>
      </c>
      <c r="AP358" s="64" t="str">
        <f t="shared" si="347"/>
        <v>-</v>
      </c>
      <c r="AQ358" s="64" t="str">
        <f t="shared" si="383"/>
        <v>-</v>
      </c>
      <c r="AR358" s="64" t="str">
        <f t="shared" si="348"/>
        <v>-</v>
      </c>
      <c r="AS358" s="57" t="str">
        <f t="shared" si="384"/>
        <v>-</v>
      </c>
      <c r="AT358" s="56">
        <f t="shared" si="404"/>
        <v>314</v>
      </c>
      <c r="AU358" s="64" t="str">
        <f t="shared" si="385"/>
        <v>-</v>
      </c>
      <c r="AV358" s="64" t="str">
        <f t="shared" si="349"/>
        <v>-</v>
      </c>
      <c r="AW358" s="64" t="str">
        <f t="shared" si="350"/>
        <v>-</v>
      </c>
      <c r="AX358" s="64" t="str">
        <f t="shared" si="351"/>
        <v>-</v>
      </c>
      <c r="AY358" s="64" t="str">
        <f t="shared" si="386"/>
        <v>-</v>
      </c>
      <c r="AZ358" s="64" t="str">
        <f t="shared" si="352"/>
        <v>-</v>
      </c>
      <c r="BA358" s="57" t="str">
        <f t="shared" si="387"/>
        <v>-</v>
      </c>
      <c r="BB358" s="56">
        <f t="shared" si="405"/>
        <v>314</v>
      </c>
      <c r="BC358" s="64" t="str">
        <f t="shared" si="388"/>
        <v>-</v>
      </c>
      <c r="BD358" s="64" t="str">
        <f t="shared" si="353"/>
        <v>-</v>
      </c>
      <c r="BE358" s="64" t="str">
        <f t="shared" si="354"/>
        <v>-</v>
      </c>
      <c r="BF358" s="64" t="str">
        <f t="shared" si="355"/>
        <v>-</v>
      </c>
      <c r="BG358" s="64" t="str">
        <f t="shared" si="389"/>
        <v>-</v>
      </c>
      <c r="BH358" s="64" t="str">
        <f t="shared" si="356"/>
        <v>-</v>
      </c>
      <c r="BI358" s="57" t="str">
        <f t="shared" si="390"/>
        <v>-</v>
      </c>
      <c r="BJ358" s="56">
        <f t="shared" si="406"/>
        <v>314</v>
      </c>
      <c r="BK358" s="64" t="str">
        <f t="shared" si="391"/>
        <v>-</v>
      </c>
      <c r="BL358" s="64" t="str">
        <f t="shared" si="357"/>
        <v>-</v>
      </c>
      <c r="BM358" s="64" t="str">
        <f t="shared" si="358"/>
        <v>-</v>
      </c>
      <c r="BN358" s="64" t="str">
        <f t="shared" si="359"/>
        <v>-</v>
      </c>
      <c r="BO358" s="64" t="str">
        <f t="shared" si="392"/>
        <v>-</v>
      </c>
      <c r="BP358" s="64" t="str">
        <f t="shared" si="360"/>
        <v>-</v>
      </c>
      <c r="BQ358" s="57" t="str">
        <f t="shared" si="393"/>
        <v>-</v>
      </c>
      <c r="BR358" s="56">
        <f t="shared" si="407"/>
        <v>314</v>
      </c>
      <c r="BS358" s="64" t="str">
        <f t="shared" si="394"/>
        <v>-</v>
      </c>
      <c r="BT358" s="64" t="str">
        <f t="shared" si="361"/>
        <v>-</v>
      </c>
      <c r="BU358" s="64" t="str">
        <f t="shared" si="362"/>
        <v>-</v>
      </c>
      <c r="BV358" s="64" t="str">
        <f t="shared" si="363"/>
        <v>-</v>
      </c>
      <c r="BW358" s="64" t="str">
        <f t="shared" si="395"/>
        <v>-</v>
      </c>
      <c r="BX358" s="64" t="str">
        <f t="shared" si="364"/>
        <v>-</v>
      </c>
      <c r="BY358" s="57" t="str">
        <f t="shared" si="396"/>
        <v>-</v>
      </c>
      <c r="BZ358" s="56">
        <f t="shared" si="408"/>
        <v>314</v>
      </c>
      <c r="CA358" s="64" t="str">
        <f t="shared" si="397"/>
        <v>-</v>
      </c>
      <c r="CB358" s="64" t="str">
        <f t="shared" si="365"/>
        <v>-</v>
      </c>
      <c r="CC358" s="64" t="str">
        <f t="shared" si="366"/>
        <v>-</v>
      </c>
      <c r="CD358" s="64" t="str">
        <f t="shared" si="367"/>
        <v>-</v>
      </c>
      <c r="CE358" s="64" t="str">
        <f t="shared" si="398"/>
        <v>-</v>
      </c>
      <c r="CF358" s="64" t="str">
        <f t="shared" si="368"/>
        <v>-</v>
      </c>
      <c r="CG358" s="57" t="str">
        <f t="shared" si="399"/>
        <v>-</v>
      </c>
      <c r="CH358" s="56">
        <f t="shared" si="409"/>
        <v>314</v>
      </c>
      <c r="CI358" s="64" t="str">
        <f t="shared" si="400"/>
        <v>-</v>
      </c>
      <c r="CJ358" s="64" t="str">
        <f t="shared" si="369"/>
        <v>-</v>
      </c>
      <c r="CK358" s="64" t="str">
        <f t="shared" si="370"/>
        <v>-</v>
      </c>
      <c r="CL358" s="64" t="str">
        <f t="shared" si="371"/>
        <v>-</v>
      </c>
      <c r="CM358" s="64" t="str">
        <f t="shared" si="401"/>
        <v>-</v>
      </c>
      <c r="CN358" s="64" t="str">
        <f t="shared" si="372"/>
        <v>-</v>
      </c>
      <c r="CO358" s="57" t="str">
        <f t="shared" si="402"/>
        <v>-</v>
      </c>
    </row>
    <row r="359" spans="3:93" ht="18" customHeight="1" x14ac:dyDescent="0.25">
      <c r="C359" s="299"/>
      <c r="D359" s="240"/>
      <c r="E359" s="64"/>
      <c r="F359" s="240"/>
      <c r="O359" s="56">
        <f t="shared" si="410"/>
        <v>315</v>
      </c>
      <c r="P359" s="64">
        <f t="shared" si="373"/>
        <v>0</v>
      </c>
      <c r="Q359" s="64" t="str">
        <f t="shared" si="335"/>
        <v>-</v>
      </c>
      <c r="R359" s="64" t="str">
        <f t="shared" si="336"/>
        <v>-</v>
      </c>
      <c r="S359" s="64">
        <f t="shared" si="374"/>
        <v>0</v>
      </c>
      <c r="T359" s="64" t="str">
        <f t="shared" si="375"/>
        <v>-</v>
      </c>
      <c r="U359" s="57" t="str">
        <f t="shared" si="413"/>
        <v>Payoff</v>
      </c>
      <c r="V359" s="56">
        <f t="shared" si="411"/>
        <v>315</v>
      </c>
      <c r="W359" s="64">
        <f t="shared" si="376"/>
        <v>0</v>
      </c>
      <c r="X359" s="64" t="str">
        <f t="shared" si="337"/>
        <v>-</v>
      </c>
      <c r="Y359" s="64">
        <f t="shared" si="338"/>
        <v>0</v>
      </c>
      <c r="Z359" s="64" t="str">
        <f t="shared" si="339"/>
        <v>-</v>
      </c>
      <c r="AA359" s="64" t="str">
        <f t="shared" si="377"/>
        <v>-</v>
      </c>
      <c r="AB359" s="64" t="str">
        <f t="shared" si="340"/>
        <v>-</v>
      </c>
      <c r="AC359" s="57" t="str">
        <f t="shared" si="378"/>
        <v>Payoff</v>
      </c>
      <c r="AD359" s="56">
        <f t="shared" si="412"/>
        <v>315</v>
      </c>
      <c r="AE359" s="64">
        <f t="shared" si="379"/>
        <v>0</v>
      </c>
      <c r="AF359" s="64" t="str">
        <f t="shared" si="341"/>
        <v>-</v>
      </c>
      <c r="AG359" s="64">
        <f t="shared" si="342"/>
        <v>0</v>
      </c>
      <c r="AH359" s="64" t="str">
        <f t="shared" si="343"/>
        <v>-</v>
      </c>
      <c r="AI359" s="64" t="str">
        <f t="shared" si="380"/>
        <v>-</v>
      </c>
      <c r="AJ359" s="64" t="str">
        <f t="shared" si="344"/>
        <v>-</v>
      </c>
      <c r="AK359" s="57" t="str">
        <f t="shared" si="381"/>
        <v>Payoff</v>
      </c>
      <c r="AL359" s="56">
        <f t="shared" si="403"/>
        <v>315</v>
      </c>
      <c r="AM359" s="64" t="str">
        <f t="shared" si="382"/>
        <v>-</v>
      </c>
      <c r="AN359" s="64" t="str">
        <f t="shared" si="345"/>
        <v>-</v>
      </c>
      <c r="AO359" s="64" t="str">
        <f t="shared" si="346"/>
        <v>-</v>
      </c>
      <c r="AP359" s="64" t="str">
        <f t="shared" si="347"/>
        <v>-</v>
      </c>
      <c r="AQ359" s="64" t="str">
        <f t="shared" si="383"/>
        <v>-</v>
      </c>
      <c r="AR359" s="64" t="str">
        <f t="shared" si="348"/>
        <v>-</v>
      </c>
      <c r="AS359" s="57" t="str">
        <f t="shared" si="384"/>
        <v>-</v>
      </c>
      <c r="AT359" s="56">
        <f t="shared" si="404"/>
        <v>315</v>
      </c>
      <c r="AU359" s="64" t="str">
        <f t="shared" si="385"/>
        <v>-</v>
      </c>
      <c r="AV359" s="64" t="str">
        <f t="shared" si="349"/>
        <v>-</v>
      </c>
      <c r="AW359" s="64" t="str">
        <f t="shared" si="350"/>
        <v>-</v>
      </c>
      <c r="AX359" s="64" t="str">
        <f t="shared" si="351"/>
        <v>-</v>
      </c>
      <c r="AY359" s="64" t="str">
        <f t="shared" si="386"/>
        <v>-</v>
      </c>
      <c r="AZ359" s="64" t="str">
        <f t="shared" si="352"/>
        <v>-</v>
      </c>
      <c r="BA359" s="57" t="str">
        <f t="shared" si="387"/>
        <v>-</v>
      </c>
      <c r="BB359" s="56">
        <f t="shared" si="405"/>
        <v>315</v>
      </c>
      <c r="BC359" s="64" t="str">
        <f t="shared" si="388"/>
        <v>-</v>
      </c>
      <c r="BD359" s="64" t="str">
        <f t="shared" si="353"/>
        <v>-</v>
      </c>
      <c r="BE359" s="64" t="str">
        <f t="shared" si="354"/>
        <v>-</v>
      </c>
      <c r="BF359" s="64" t="str">
        <f t="shared" si="355"/>
        <v>-</v>
      </c>
      <c r="BG359" s="64" t="str">
        <f t="shared" si="389"/>
        <v>-</v>
      </c>
      <c r="BH359" s="64" t="str">
        <f t="shared" si="356"/>
        <v>-</v>
      </c>
      <c r="BI359" s="57" t="str">
        <f t="shared" si="390"/>
        <v>-</v>
      </c>
      <c r="BJ359" s="56">
        <f t="shared" si="406"/>
        <v>315</v>
      </c>
      <c r="BK359" s="64" t="str">
        <f t="shared" si="391"/>
        <v>-</v>
      </c>
      <c r="BL359" s="64" t="str">
        <f t="shared" si="357"/>
        <v>-</v>
      </c>
      <c r="BM359" s="64" t="str">
        <f t="shared" si="358"/>
        <v>-</v>
      </c>
      <c r="BN359" s="64" t="str">
        <f t="shared" si="359"/>
        <v>-</v>
      </c>
      <c r="BO359" s="64" t="str">
        <f t="shared" si="392"/>
        <v>-</v>
      </c>
      <c r="BP359" s="64" t="str">
        <f t="shared" si="360"/>
        <v>-</v>
      </c>
      <c r="BQ359" s="57" t="str">
        <f t="shared" si="393"/>
        <v>-</v>
      </c>
      <c r="BR359" s="56">
        <f t="shared" si="407"/>
        <v>315</v>
      </c>
      <c r="BS359" s="64" t="str">
        <f t="shared" si="394"/>
        <v>-</v>
      </c>
      <c r="BT359" s="64" t="str">
        <f t="shared" si="361"/>
        <v>-</v>
      </c>
      <c r="BU359" s="64" t="str">
        <f t="shared" si="362"/>
        <v>-</v>
      </c>
      <c r="BV359" s="64" t="str">
        <f t="shared" si="363"/>
        <v>-</v>
      </c>
      <c r="BW359" s="64" t="str">
        <f t="shared" si="395"/>
        <v>-</v>
      </c>
      <c r="BX359" s="64" t="str">
        <f t="shared" si="364"/>
        <v>-</v>
      </c>
      <c r="BY359" s="57" t="str">
        <f t="shared" si="396"/>
        <v>-</v>
      </c>
      <c r="BZ359" s="56">
        <f t="shared" si="408"/>
        <v>315</v>
      </c>
      <c r="CA359" s="64" t="str">
        <f t="shared" si="397"/>
        <v>-</v>
      </c>
      <c r="CB359" s="64" t="str">
        <f t="shared" si="365"/>
        <v>-</v>
      </c>
      <c r="CC359" s="64" t="str">
        <f t="shared" si="366"/>
        <v>-</v>
      </c>
      <c r="CD359" s="64" t="str">
        <f t="shared" si="367"/>
        <v>-</v>
      </c>
      <c r="CE359" s="64" t="str">
        <f t="shared" si="398"/>
        <v>-</v>
      </c>
      <c r="CF359" s="64" t="str">
        <f t="shared" si="368"/>
        <v>-</v>
      </c>
      <c r="CG359" s="57" t="str">
        <f t="shared" si="399"/>
        <v>-</v>
      </c>
      <c r="CH359" s="56">
        <f t="shared" si="409"/>
        <v>315</v>
      </c>
      <c r="CI359" s="64" t="str">
        <f t="shared" si="400"/>
        <v>-</v>
      </c>
      <c r="CJ359" s="64" t="str">
        <f t="shared" si="369"/>
        <v>-</v>
      </c>
      <c r="CK359" s="64" t="str">
        <f t="shared" si="370"/>
        <v>-</v>
      </c>
      <c r="CL359" s="64" t="str">
        <f t="shared" si="371"/>
        <v>-</v>
      </c>
      <c r="CM359" s="64" t="str">
        <f t="shared" si="401"/>
        <v>-</v>
      </c>
      <c r="CN359" s="64" t="str">
        <f t="shared" si="372"/>
        <v>-</v>
      </c>
      <c r="CO359" s="57" t="str">
        <f t="shared" si="402"/>
        <v>-</v>
      </c>
    </row>
    <row r="360" spans="3:93" ht="18" customHeight="1" x14ac:dyDescent="0.25">
      <c r="C360" s="299"/>
      <c r="D360" s="240"/>
      <c r="E360" s="64"/>
      <c r="F360" s="240"/>
      <c r="O360" s="56">
        <f t="shared" si="410"/>
        <v>316</v>
      </c>
      <c r="P360" s="64">
        <f t="shared" si="373"/>
        <v>0</v>
      </c>
      <c r="Q360" s="64" t="str">
        <f t="shared" si="335"/>
        <v>-</v>
      </c>
      <c r="R360" s="64" t="str">
        <f t="shared" si="336"/>
        <v>-</v>
      </c>
      <c r="S360" s="64">
        <f t="shared" si="374"/>
        <v>0</v>
      </c>
      <c r="T360" s="64" t="str">
        <f t="shared" si="375"/>
        <v>-</v>
      </c>
      <c r="U360" s="57" t="str">
        <f t="shared" si="413"/>
        <v>Payoff</v>
      </c>
      <c r="V360" s="56">
        <f t="shared" si="411"/>
        <v>316</v>
      </c>
      <c r="W360" s="64">
        <f t="shared" si="376"/>
        <v>0</v>
      </c>
      <c r="X360" s="64" t="str">
        <f t="shared" si="337"/>
        <v>-</v>
      </c>
      <c r="Y360" s="64">
        <f t="shared" si="338"/>
        <v>0</v>
      </c>
      <c r="Z360" s="64" t="str">
        <f t="shared" si="339"/>
        <v>-</v>
      </c>
      <c r="AA360" s="64" t="str">
        <f t="shared" si="377"/>
        <v>-</v>
      </c>
      <c r="AB360" s="64" t="str">
        <f t="shared" si="340"/>
        <v>-</v>
      </c>
      <c r="AC360" s="57" t="str">
        <f t="shared" si="378"/>
        <v>Payoff</v>
      </c>
      <c r="AD360" s="56">
        <f t="shared" si="412"/>
        <v>316</v>
      </c>
      <c r="AE360" s="64">
        <f t="shared" si="379"/>
        <v>0</v>
      </c>
      <c r="AF360" s="64" t="str">
        <f t="shared" si="341"/>
        <v>-</v>
      </c>
      <c r="AG360" s="64">
        <f t="shared" si="342"/>
        <v>0</v>
      </c>
      <c r="AH360" s="64" t="str">
        <f t="shared" si="343"/>
        <v>-</v>
      </c>
      <c r="AI360" s="64" t="str">
        <f t="shared" si="380"/>
        <v>-</v>
      </c>
      <c r="AJ360" s="64" t="str">
        <f t="shared" si="344"/>
        <v>-</v>
      </c>
      <c r="AK360" s="57" t="str">
        <f t="shared" si="381"/>
        <v>Payoff</v>
      </c>
      <c r="AL360" s="56">
        <f t="shared" si="403"/>
        <v>316</v>
      </c>
      <c r="AM360" s="64" t="str">
        <f t="shared" si="382"/>
        <v>-</v>
      </c>
      <c r="AN360" s="64" t="str">
        <f t="shared" si="345"/>
        <v>-</v>
      </c>
      <c r="AO360" s="64" t="str">
        <f t="shared" si="346"/>
        <v>-</v>
      </c>
      <c r="AP360" s="64" t="str">
        <f t="shared" si="347"/>
        <v>-</v>
      </c>
      <c r="AQ360" s="64" t="str">
        <f t="shared" si="383"/>
        <v>-</v>
      </c>
      <c r="AR360" s="64" t="str">
        <f t="shared" si="348"/>
        <v>-</v>
      </c>
      <c r="AS360" s="57" t="str">
        <f t="shared" si="384"/>
        <v>-</v>
      </c>
      <c r="AT360" s="56">
        <f t="shared" si="404"/>
        <v>316</v>
      </c>
      <c r="AU360" s="64" t="str">
        <f t="shared" si="385"/>
        <v>-</v>
      </c>
      <c r="AV360" s="64" t="str">
        <f t="shared" si="349"/>
        <v>-</v>
      </c>
      <c r="AW360" s="64" t="str">
        <f t="shared" si="350"/>
        <v>-</v>
      </c>
      <c r="AX360" s="64" t="str">
        <f t="shared" si="351"/>
        <v>-</v>
      </c>
      <c r="AY360" s="64" t="str">
        <f t="shared" si="386"/>
        <v>-</v>
      </c>
      <c r="AZ360" s="64" t="str">
        <f t="shared" si="352"/>
        <v>-</v>
      </c>
      <c r="BA360" s="57" t="str">
        <f t="shared" si="387"/>
        <v>-</v>
      </c>
      <c r="BB360" s="56">
        <f t="shared" si="405"/>
        <v>316</v>
      </c>
      <c r="BC360" s="64" t="str">
        <f t="shared" si="388"/>
        <v>-</v>
      </c>
      <c r="BD360" s="64" t="str">
        <f t="shared" si="353"/>
        <v>-</v>
      </c>
      <c r="BE360" s="64" t="str">
        <f t="shared" si="354"/>
        <v>-</v>
      </c>
      <c r="BF360" s="64" t="str">
        <f t="shared" si="355"/>
        <v>-</v>
      </c>
      <c r="BG360" s="64" t="str">
        <f t="shared" si="389"/>
        <v>-</v>
      </c>
      <c r="BH360" s="64" t="str">
        <f t="shared" si="356"/>
        <v>-</v>
      </c>
      <c r="BI360" s="57" t="str">
        <f t="shared" si="390"/>
        <v>-</v>
      </c>
      <c r="BJ360" s="56">
        <f t="shared" si="406"/>
        <v>316</v>
      </c>
      <c r="BK360" s="64" t="str">
        <f t="shared" si="391"/>
        <v>-</v>
      </c>
      <c r="BL360" s="64" t="str">
        <f t="shared" si="357"/>
        <v>-</v>
      </c>
      <c r="BM360" s="64" t="str">
        <f t="shared" si="358"/>
        <v>-</v>
      </c>
      <c r="BN360" s="64" t="str">
        <f t="shared" si="359"/>
        <v>-</v>
      </c>
      <c r="BO360" s="64" t="str">
        <f t="shared" si="392"/>
        <v>-</v>
      </c>
      <c r="BP360" s="64" t="str">
        <f t="shared" si="360"/>
        <v>-</v>
      </c>
      <c r="BQ360" s="57" t="str">
        <f t="shared" si="393"/>
        <v>-</v>
      </c>
      <c r="BR360" s="56">
        <f t="shared" si="407"/>
        <v>316</v>
      </c>
      <c r="BS360" s="64" t="str">
        <f t="shared" si="394"/>
        <v>-</v>
      </c>
      <c r="BT360" s="64" t="str">
        <f t="shared" si="361"/>
        <v>-</v>
      </c>
      <c r="BU360" s="64" t="str">
        <f t="shared" si="362"/>
        <v>-</v>
      </c>
      <c r="BV360" s="64" t="str">
        <f t="shared" si="363"/>
        <v>-</v>
      </c>
      <c r="BW360" s="64" t="str">
        <f t="shared" si="395"/>
        <v>-</v>
      </c>
      <c r="BX360" s="64" t="str">
        <f t="shared" si="364"/>
        <v>-</v>
      </c>
      <c r="BY360" s="57" t="str">
        <f t="shared" si="396"/>
        <v>-</v>
      </c>
      <c r="BZ360" s="56">
        <f t="shared" si="408"/>
        <v>316</v>
      </c>
      <c r="CA360" s="64" t="str">
        <f t="shared" si="397"/>
        <v>-</v>
      </c>
      <c r="CB360" s="64" t="str">
        <f t="shared" si="365"/>
        <v>-</v>
      </c>
      <c r="CC360" s="64" t="str">
        <f t="shared" si="366"/>
        <v>-</v>
      </c>
      <c r="CD360" s="64" t="str">
        <f t="shared" si="367"/>
        <v>-</v>
      </c>
      <c r="CE360" s="64" t="str">
        <f t="shared" si="398"/>
        <v>-</v>
      </c>
      <c r="CF360" s="64" t="str">
        <f t="shared" si="368"/>
        <v>-</v>
      </c>
      <c r="CG360" s="57" t="str">
        <f t="shared" si="399"/>
        <v>-</v>
      </c>
      <c r="CH360" s="56">
        <f t="shared" si="409"/>
        <v>316</v>
      </c>
      <c r="CI360" s="64" t="str">
        <f t="shared" si="400"/>
        <v>-</v>
      </c>
      <c r="CJ360" s="64" t="str">
        <f t="shared" si="369"/>
        <v>-</v>
      </c>
      <c r="CK360" s="64" t="str">
        <f t="shared" si="370"/>
        <v>-</v>
      </c>
      <c r="CL360" s="64" t="str">
        <f t="shared" si="371"/>
        <v>-</v>
      </c>
      <c r="CM360" s="64" t="str">
        <f t="shared" si="401"/>
        <v>-</v>
      </c>
      <c r="CN360" s="64" t="str">
        <f t="shared" si="372"/>
        <v>-</v>
      </c>
      <c r="CO360" s="57" t="str">
        <f t="shared" si="402"/>
        <v>-</v>
      </c>
    </row>
    <row r="361" spans="3:93" ht="18" customHeight="1" x14ac:dyDescent="0.25">
      <c r="C361" s="299"/>
      <c r="D361" s="240"/>
      <c r="E361" s="64"/>
      <c r="F361" s="240"/>
      <c r="O361" s="56">
        <f t="shared" si="410"/>
        <v>317</v>
      </c>
      <c r="P361" s="64">
        <f t="shared" si="373"/>
        <v>0</v>
      </c>
      <c r="Q361" s="64" t="str">
        <f t="shared" si="335"/>
        <v>-</v>
      </c>
      <c r="R361" s="64" t="str">
        <f t="shared" si="336"/>
        <v>-</v>
      </c>
      <c r="S361" s="64">
        <f t="shared" si="374"/>
        <v>0</v>
      </c>
      <c r="T361" s="64" t="str">
        <f t="shared" si="375"/>
        <v>-</v>
      </c>
      <c r="U361" s="57" t="str">
        <f t="shared" si="413"/>
        <v>Payoff</v>
      </c>
      <c r="V361" s="56">
        <f t="shared" si="411"/>
        <v>317</v>
      </c>
      <c r="W361" s="64">
        <f t="shared" si="376"/>
        <v>0</v>
      </c>
      <c r="X361" s="64" t="str">
        <f t="shared" si="337"/>
        <v>-</v>
      </c>
      <c r="Y361" s="64">
        <f t="shared" si="338"/>
        <v>0</v>
      </c>
      <c r="Z361" s="64" t="str">
        <f t="shared" si="339"/>
        <v>-</v>
      </c>
      <c r="AA361" s="64" t="str">
        <f t="shared" si="377"/>
        <v>-</v>
      </c>
      <c r="AB361" s="64" t="str">
        <f t="shared" si="340"/>
        <v>-</v>
      </c>
      <c r="AC361" s="57" t="str">
        <f t="shared" si="378"/>
        <v>Payoff</v>
      </c>
      <c r="AD361" s="56">
        <f t="shared" si="412"/>
        <v>317</v>
      </c>
      <c r="AE361" s="64">
        <f t="shared" si="379"/>
        <v>0</v>
      </c>
      <c r="AF361" s="64" t="str">
        <f t="shared" si="341"/>
        <v>-</v>
      </c>
      <c r="AG361" s="64">
        <f t="shared" si="342"/>
        <v>0</v>
      </c>
      <c r="AH361" s="64" t="str">
        <f t="shared" si="343"/>
        <v>-</v>
      </c>
      <c r="AI361" s="64" t="str">
        <f t="shared" si="380"/>
        <v>-</v>
      </c>
      <c r="AJ361" s="64" t="str">
        <f t="shared" si="344"/>
        <v>-</v>
      </c>
      <c r="AK361" s="57" t="str">
        <f t="shared" si="381"/>
        <v>Payoff</v>
      </c>
      <c r="AL361" s="56">
        <f t="shared" si="403"/>
        <v>317</v>
      </c>
      <c r="AM361" s="64" t="str">
        <f t="shared" si="382"/>
        <v>-</v>
      </c>
      <c r="AN361" s="64" t="str">
        <f t="shared" si="345"/>
        <v>-</v>
      </c>
      <c r="AO361" s="64" t="str">
        <f t="shared" si="346"/>
        <v>-</v>
      </c>
      <c r="AP361" s="64" t="str">
        <f t="shared" si="347"/>
        <v>-</v>
      </c>
      <c r="AQ361" s="64" t="str">
        <f t="shared" si="383"/>
        <v>-</v>
      </c>
      <c r="AR361" s="64" t="str">
        <f t="shared" si="348"/>
        <v>-</v>
      </c>
      <c r="AS361" s="57" t="str">
        <f t="shared" si="384"/>
        <v>-</v>
      </c>
      <c r="AT361" s="56">
        <f t="shared" si="404"/>
        <v>317</v>
      </c>
      <c r="AU361" s="64" t="str">
        <f t="shared" si="385"/>
        <v>-</v>
      </c>
      <c r="AV361" s="64" t="str">
        <f t="shared" si="349"/>
        <v>-</v>
      </c>
      <c r="AW361" s="64" t="str">
        <f t="shared" si="350"/>
        <v>-</v>
      </c>
      <c r="AX361" s="64" t="str">
        <f t="shared" si="351"/>
        <v>-</v>
      </c>
      <c r="AY361" s="64" t="str">
        <f t="shared" si="386"/>
        <v>-</v>
      </c>
      <c r="AZ361" s="64" t="str">
        <f t="shared" si="352"/>
        <v>-</v>
      </c>
      <c r="BA361" s="57" t="str">
        <f t="shared" si="387"/>
        <v>-</v>
      </c>
      <c r="BB361" s="56">
        <f t="shared" si="405"/>
        <v>317</v>
      </c>
      <c r="BC361" s="64" t="str">
        <f t="shared" si="388"/>
        <v>-</v>
      </c>
      <c r="BD361" s="64" t="str">
        <f t="shared" si="353"/>
        <v>-</v>
      </c>
      <c r="BE361" s="64" t="str">
        <f t="shared" si="354"/>
        <v>-</v>
      </c>
      <c r="BF361" s="64" t="str">
        <f t="shared" si="355"/>
        <v>-</v>
      </c>
      <c r="BG361" s="64" t="str">
        <f t="shared" si="389"/>
        <v>-</v>
      </c>
      <c r="BH361" s="64" t="str">
        <f t="shared" si="356"/>
        <v>-</v>
      </c>
      <c r="BI361" s="57" t="str">
        <f t="shared" si="390"/>
        <v>-</v>
      </c>
      <c r="BJ361" s="56">
        <f t="shared" si="406"/>
        <v>317</v>
      </c>
      <c r="BK361" s="64" t="str">
        <f t="shared" si="391"/>
        <v>-</v>
      </c>
      <c r="BL361" s="64" t="str">
        <f t="shared" si="357"/>
        <v>-</v>
      </c>
      <c r="BM361" s="64" t="str">
        <f t="shared" si="358"/>
        <v>-</v>
      </c>
      <c r="BN361" s="64" t="str">
        <f t="shared" si="359"/>
        <v>-</v>
      </c>
      <c r="BO361" s="64" t="str">
        <f t="shared" si="392"/>
        <v>-</v>
      </c>
      <c r="BP361" s="64" t="str">
        <f t="shared" si="360"/>
        <v>-</v>
      </c>
      <c r="BQ361" s="57" t="str">
        <f t="shared" si="393"/>
        <v>-</v>
      </c>
      <c r="BR361" s="56">
        <f t="shared" si="407"/>
        <v>317</v>
      </c>
      <c r="BS361" s="64" t="str">
        <f t="shared" si="394"/>
        <v>-</v>
      </c>
      <c r="BT361" s="64" t="str">
        <f t="shared" si="361"/>
        <v>-</v>
      </c>
      <c r="BU361" s="64" t="str">
        <f t="shared" si="362"/>
        <v>-</v>
      </c>
      <c r="BV361" s="64" t="str">
        <f t="shared" si="363"/>
        <v>-</v>
      </c>
      <c r="BW361" s="64" t="str">
        <f t="shared" si="395"/>
        <v>-</v>
      </c>
      <c r="BX361" s="64" t="str">
        <f t="shared" si="364"/>
        <v>-</v>
      </c>
      <c r="BY361" s="57" t="str">
        <f t="shared" si="396"/>
        <v>-</v>
      </c>
      <c r="BZ361" s="56">
        <f t="shared" si="408"/>
        <v>317</v>
      </c>
      <c r="CA361" s="64" t="str">
        <f t="shared" si="397"/>
        <v>-</v>
      </c>
      <c r="CB361" s="64" t="str">
        <f t="shared" si="365"/>
        <v>-</v>
      </c>
      <c r="CC361" s="64" t="str">
        <f t="shared" si="366"/>
        <v>-</v>
      </c>
      <c r="CD361" s="64" t="str">
        <f t="shared" si="367"/>
        <v>-</v>
      </c>
      <c r="CE361" s="64" t="str">
        <f t="shared" si="398"/>
        <v>-</v>
      </c>
      <c r="CF361" s="64" t="str">
        <f t="shared" si="368"/>
        <v>-</v>
      </c>
      <c r="CG361" s="57" t="str">
        <f t="shared" si="399"/>
        <v>-</v>
      </c>
      <c r="CH361" s="56">
        <f t="shared" si="409"/>
        <v>317</v>
      </c>
      <c r="CI361" s="64" t="str">
        <f t="shared" si="400"/>
        <v>-</v>
      </c>
      <c r="CJ361" s="64" t="str">
        <f t="shared" si="369"/>
        <v>-</v>
      </c>
      <c r="CK361" s="64" t="str">
        <f t="shared" si="370"/>
        <v>-</v>
      </c>
      <c r="CL361" s="64" t="str">
        <f t="shared" si="371"/>
        <v>-</v>
      </c>
      <c r="CM361" s="64" t="str">
        <f t="shared" si="401"/>
        <v>-</v>
      </c>
      <c r="CN361" s="64" t="str">
        <f t="shared" si="372"/>
        <v>-</v>
      </c>
      <c r="CO361" s="57" t="str">
        <f t="shared" si="402"/>
        <v>-</v>
      </c>
    </row>
    <row r="362" spans="3:93" ht="18" customHeight="1" x14ac:dyDescent="0.25">
      <c r="C362" s="299"/>
      <c r="D362" s="240"/>
      <c r="E362" s="64"/>
      <c r="F362" s="240"/>
      <c r="O362" s="56">
        <f t="shared" si="410"/>
        <v>318</v>
      </c>
      <c r="P362" s="64">
        <f t="shared" si="373"/>
        <v>0</v>
      </c>
      <c r="Q362" s="64" t="str">
        <f t="shared" si="335"/>
        <v>-</v>
      </c>
      <c r="R362" s="64" t="str">
        <f t="shared" si="336"/>
        <v>-</v>
      </c>
      <c r="S362" s="64">
        <f t="shared" si="374"/>
        <v>0</v>
      </c>
      <c r="T362" s="64" t="str">
        <f t="shared" si="375"/>
        <v>-</v>
      </c>
      <c r="U362" s="57" t="str">
        <f t="shared" si="413"/>
        <v>Payoff</v>
      </c>
      <c r="V362" s="56">
        <f t="shared" si="411"/>
        <v>318</v>
      </c>
      <c r="W362" s="64">
        <f t="shared" si="376"/>
        <v>0</v>
      </c>
      <c r="X362" s="64" t="str">
        <f t="shared" si="337"/>
        <v>-</v>
      </c>
      <c r="Y362" s="64">
        <f t="shared" si="338"/>
        <v>0</v>
      </c>
      <c r="Z362" s="64" t="str">
        <f t="shared" si="339"/>
        <v>-</v>
      </c>
      <c r="AA362" s="64" t="str">
        <f t="shared" si="377"/>
        <v>-</v>
      </c>
      <c r="AB362" s="64" t="str">
        <f t="shared" si="340"/>
        <v>-</v>
      </c>
      <c r="AC362" s="57" t="str">
        <f t="shared" si="378"/>
        <v>Payoff</v>
      </c>
      <c r="AD362" s="56">
        <f t="shared" si="412"/>
        <v>318</v>
      </c>
      <c r="AE362" s="64">
        <f t="shared" si="379"/>
        <v>0</v>
      </c>
      <c r="AF362" s="64" t="str">
        <f t="shared" si="341"/>
        <v>-</v>
      </c>
      <c r="AG362" s="64">
        <f t="shared" si="342"/>
        <v>0</v>
      </c>
      <c r="AH362" s="64" t="str">
        <f t="shared" si="343"/>
        <v>-</v>
      </c>
      <c r="AI362" s="64" t="str">
        <f t="shared" si="380"/>
        <v>-</v>
      </c>
      <c r="AJ362" s="64" t="str">
        <f t="shared" si="344"/>
        <v>-</v>
      </c>
      <c r="AK362" s="57" t="str">
        <f t="shared" si="381"/>
        <v>Payoff</v>
      </c>
      <c r="AL362" s="56">
        <f t="shared" si="403"/>
        <v>318</v>
      </c>
      <c r="AM362" s="64" t="str">
        <f t="shared" si="382"/>
        <v>-</v>
      </c>
      <c r="AN362" s="64" t="str">
        <f t="shared" si="345"/>
        <v>-</v>
      </c>
      <c r="AO362" s="64" t="str">
        <f t="shared" si="346"/>
        <v>-</v>
      </c>
      <c r="AP362" s="64" t="str">
        <f t="shared" si="347"/>
        <v>-</v>
      </c>
      <c r="AQ362" s="64" t="str">
        <f t="shared" si="383"/>
        <v>-</v>
      </c>
      <c r="AR362" s="64" t="str">
        <f t="shared" si="348"/>
        <v>-</v>
      </c>
      <c r="AS362" s="57" t="str">
        <f t="shared" si="384"/>
        <v>-</v>
      </c>
      <c r="AT362" s="56">
        <f t="shared" si="404"/>
        <v>318</v>
      </c>
      <c r="AU362" s="64" t="str">
        <f t="shared" si="385"/>
        <v>-</v>
      </c>
      <c r="AV362" s="64" t="str">
        <f t="shared" si="349"/>
        <v>-</v>
      </c>
      <c r="AW362" s="64" t="str">
        <f t="shared" si="350"/>
        <v>-</v>
      </c>
      <c r="AX362" s="64" t="str">
        <f t="shared" si="351"/>
        <v>-</v>
      </c>
      <c r="AY362" s="64" t="str">
        <f t="shared" si="386"/>
        <v>-</v>
      </c>
      <c r="AZ362" s="64" t="str">
        <f t="shared" si="352"/>
        <v>-</v>
      </c>
      <c r="BA362" s="57" t="str">
        <f t="shared" si="387"/>
        <v>-</v>
      </c>
      <c r="BB362" s="56">
        <f t="shared" si="405"/>
        <v>318</v>
      </c>
      <c r="BC362" s="64" t="str">
        <f t="shared" si="388"/>
        <v>-</v>
      </c>
      <c r="BD362" s="64" t="str">
        <f t="shared" si="353"/>
        <v>-</v>
      </c>
      <c r="BE362" s="64" t="str">
        <f t="shared" si="354"/>
        <v>-</v>
      </c>
      <c r="BF362" s="64" t="str">
        <f t="shared" si="355"/>
        <v>-</v>
      </c>
      <c r="BG362" s="64" t="str">
        <f t="shared" si="389"/>
        <v>-</v>
      </c>
      <c r="BH362" s="64" t="str">
        <f t="shared" si="356"/>
        <v>-</v>
      </c>
      <c r="BI362" s="57" t="str">
        <f t="shared" si="390"/>
        <v>-</v>
      </c>
      <c r="BJ362" s="56">
        <f t="shared" si="406"/>
        <v>318</v>
      </c>
      <c r="BK362" s="64" t="str">
        <f t="shared" si="391"/>
        <v>-</v>
      </c>
      <c r="BL362" s="64" t="str">
        <f t="shared" si="357"/>
        <v>-</v>
      </c>
      <c r="BM362" s="64" t="str">
        <f t="shared" si="358"/>
        <v>-</v>
      </c>
      <c r="BN362" s="64" t="str">
        <f t="shared" si="359"/>
        <v>-</v>
      </c>
      <c r="BO362" s="64" t="str">
        <f t="shared" si="392"/>
        <v>-</v>
      </c>
      <c r="BP362" s="64" t="str">
        <f t="shared" si="360"/>
        <v>-</v>
      </c>
      <c r="BQ362" s="57" t="str">
        <f t="shared" si="393"/>
        <v>-</v>
      </c>
      <c r="BR362" s="56">
        <f t="shared" si="407"/>
        <v>318</v>
      </c>
      <c r="BS362" s="64" t="str">
        <f t="shared" si="394"/>
        <v>-</v>
      </c>
      <c r="BT362" s="64" t="str">
        <f t="shared" si="361"/>
        <v>-</v>
      </c>
      <c r="BU362" s="64" t="str">
        <f t="shared" si="362"/>
        <v>-</v>
      </c>
      <c r="BV362" s="64" t="str">
        <f t="shared" si="363"/>
        <v>-</v>
      </c>
      <c r="BW362" s="64" t="str">
        <f t="shared" si="395"/>
        <v>-</v>
      </c>
      <c r="BX362" s="64" t="str">
        <f t="shared" si="364"/>
        <v>-</v>
      </c>
      <c r="BY362" s="57" t="str">
        <f t="shared" si="396"/>
        <v>-</v>
      </c>
      <c r="BZ362" s="56">
        <f t="shared" si="408"/>
        <v>318</v>
      </c>
      <c r="CA362" s="64" t="str">
        <f t="shared" si="397"/>
        <v>-</v>
      </c>
      <c r="CB362" s="64" t="str">
        <f t="shared" si="365"/>
        <v>-</v>
      </c>
      <c r="CC362" s="64" t="str">
        <f t="shared" si="366"/>
        <v>-</v>
      </c>
      <c r="CD362" s="64" t="str">
        <f t="shared" si="367"/>
        <v>-</v>
      </c>
      <c r="CE362" s="64" t="str">
        <f t="shared" si="398"/>
        <v>-</v>
      </c>
      <c r="CF362" s="64" t="str">
        <f t="shared" si="368"/>
        <v>-</v>
      </c>
      <c r="CG362" s="57" t="str">
        <f t="shared" si="399"/>
        <v>-</v>
      </c>
      <c r="CH362" s="56">
        <f t="shared" si="409"/>
        <v>318</v>
      </c>
      <c r="CI362" s="64" t="str">
        <f t="shared" si="400"/>
        <v>-</v>
      </c>
      <c r="CJ362" s="64" t="str">
        <f t="shared" si="369"/>
        <v>-</v>
      </c>
      <c r="CK362" s="64" t="str">
        <f t="shared" si="370"/>
        <v>-</v>
      </c>
      <c r="CL362" s="64" t="str">
        <f t="shared" si="371"/>
        <v>-</v>
      </c>
      <c r="CM362" s="64" t="str">
        <f t="shared" si="401"/>
        <v>-</v>
      </c>
      <c r="CN362" s="64" t="str">
        <f t="shared" si="372"/>
        <v>-</v>
      </c>
      <c r="CO362" s="57" t="str">
        <f t="shared" si="402"/>
        <v>-</v>
      </c>
    </row>
    <row r="363" spans="3:93" ht="18" customHeight="1" x14ac:dyDescent="0.25">
      <c r="C363" s="299"/>
      <c r="D363" s="240"/>
      <c r="E363" s="64"/>
      <c r="F363" s="240"/>
      <c r="O363" s="56">
        <f t="shared" si="410"/>
        <v>319</v>
      </c>
      <c r="P363" s="64">
        <f t="shared" si="373"/>
        <v>0</v>
      </c>
      <c r="Q363" s="64" t="str">
        <f t="shared" si="335"/>
        <v>-</v>
      </c>
      <c r="R363" s="64" t="str">
        <f t="shared" si="336"/>
        <v>-</v>
      </c>
      <c r="S363" s="64">
        <f t="shared" si="374"/>
        <v>0</v>
      </c>
      <c r="T363" s="64" t="str">
        <f t="shared" si="375"/>
        <v>-</v>
      </c>
      <c r="U363" s="57" t="str">
        <f t="shared" si="413"/>
        <v>Payoff</v>
      </c>
      <c r="V363" s="56">
        <f t="shared" si="411"/>
        <v>319</v>
      </c>
      <c r="W363" s="64">
        <f t="shared" si="376"/>
        <v>0</v>
      </c>
      <c r="X363" s="64" t="str">
        <f t="shared" si="337"/>
        <v>-</v>
      </c>
      <c r="Y363" s="64">
        <f t="shared" si="338"/>
        <v>0</v>
      </c>
      <c r="Z363" s="64" t="str">
        <f t="shared" si="339"/>
        <v>-</v>
      </c>
      <c r="AA363" s="64" t="str">
        <f t="shared" si="377"/>
        <v>-</v>
      </c>
      <c r="AB363" s="64" t="str">
        <f t="shared" si="340"/>
        <v>-</v>
      </c>
      <c r="AC363" s="57" t="str">
        <f t="shared" si="378"/>
        <v>Payoff</v>
      </c>
      <c r="AD363" s="56">
        <f t="shared" si="412"/>
        <v>319</v>
      </c>
      <c r="AE363" s="64">
        <f t="shared" si="379"/>
        <v>0</v>
      </c>
      <c r="AF363" s="64" t="str">
        <f t="shared" si="341"/>
        <v>-</v>
      </c>
      <c r="AG363" s="64">
        <f t="shared" si="342"/>
        <v>0</v>
      </c>
      <c r="AH363" s="64" t="str">
        <f t="shared" si="343"/>
        <v>-</v>
      </c>
      <c r="AI363" s="64" t="str">
        <f t="shared" si="380"/>
        <v>-</v>
      </c>
      <c r="AJ363" s="64" t="str">
        <f t="shared" si="344"/>
        <v>-</v>
      </c>
      <c r="AK363" s="57" t="str">
        <f t="shared" si="381"/>
        <v>Payoff</v>
      </c>
      <c r="AL363" s="56">
        <f t="shared" si="403"/>
        <v>319</v>
      </c>
      <c r="AM363" s="64" t="str">
        <f t="shared" si="382"/>
        <v>-</v>
      </c>
      <c r="AN363" s="64" t="str">
        <f t="shared" si="345"/>
        <v>-</v>
      </c>
      <c r="AO363" s="64" t="str">
        <f t="shared" si="346"/>
        <v>-</v>
      </c>
      <c r="AP363" s="64" t="str">
        <f t="shared" si="347"/>
        <v>-</v>
      </c>
      <c r="AQ363" s="64" t="str">
        <f t="shared" si="383"/>
        <v>-</v>
      </c>
      <c r="AR363" s="64" t="str">
        <f t="shared" si="348"/>
        <v>-</v>
      </c>
      <c r="AS363" s="57" t="str">
        <f t="shared" si="384"/>
        <v>-</v>
      </c>
      <c r="AT363" s="56">
        <f t="shared" si="404"/>
        <v>319</v>
      </c>
      <c r="AU363" s="64" t="str">
        <f t="shared" si="385"/>
        <v>-</v>
      </c>
      <c r="AV363" s="64" t="str">
        <f t="shared" si="349"/>
        <v>-</v>
      </c>
      <c r="AW363" s="64" t="str">
        <f t="shared" si="350"/>
        <v>-</v>
      </c>
      <c r="AX363" s="64" t="str">
        <f t="shared" si="351"/>
        <v>-</v>
      </c>
      <c r="AY363" s="64" t="str">
        <f t="shared" si="386"/>
        <v>-</v>
      </c>
      <c r="AZ363" s="64" t="str">
        <f t="shared" si="352"/>
        <v>-</v>
      </c>
      <c r="BA363" s="57" t="str">
        <f t="shared" si="387"/>
        <v>-</v>
      </c>
      <c r="BB363" s="56">
        <f t="shared" si="405"/>
        <v>319</v>
      </c>
      <c r="BC363" s="64" t="str">
        <f t="shared" si="388"/>
        <v>-</v>
      </c>
      <c r="BD363" s="64" t="str">
        <f t="shared" si="353"/>
        <v>-</v>
      </c>
      <c r="BE363" s="64" t="str">
        <f t="shared" si="354"/>
        <v>-</v>
      </c>
      <c r="BF363" s="64" t="str">
        <f t="shared" si="355"/>
        <v>-</v>
      </c>
      <c r="BG363" s="64" t="str">
        <f t="shared" si="389"/>
        <v>-</v>
      </c>
      <c r="BH363" s="64" t="str">
        <f t="shared" si="356"/>
        <v>-</v>
      </c>
      <c r="BI363" s="57" t="str">
        <f t="shared" si="390"/>
        <v>-</v>
      </c>
      <c r="BJ363" s="56">
        <f t="shared" si="406"/>
        <v>319</v>
      </c>
      <c r="BK363" s="64" t="str">
        <f t="shared" si="391"/>
        <v>-</v>
      </c>
      <c r="BL363" s="64" t="str">
        <f t="shared" si="357"/>
        <v>-</v>
      </c>
      <c r="BM363" s="64" t="str">
        <f t="shared" si="358"/>
        <v>-</v>
      </c>
      <c r="BN363" s="64" t="str">
        <f t="shared" si="359"/>
        <v>-</v>
      </c>
      <c r="BO363" s="64" t="str">
        <f t="shared" si="392"/>
        <v>-</v>
      </c>
      <c r="BP363" s="64" t="str">
        <f t="shared" si="360"/>
        <v>-</v>
      </c>
      <c r="BQ363" s="57" t="str">
        <f t="shared" si="393"/>
        <v>-</v>
      </c>
      <c r="BR363" s="56">
        <f t="shared" si="407"/>
        <v>319</v>
      </c>
      <c r="BS363" s="64" t="str">
        <f t="shared" si="394"/>
        <v>-</v>
      </c>
      <c r="BT363" s="64" t="str">
        <f t="shared" si="361"/>
        <v>-</v>
      </c>
      <c r="BU363" s="64" t="str">
        <f t="shared" si="362"/>
        <v>-</v>
      </c>
      <c r="BV363" s="64" t="str">
        <f t="shared" si="363"/>
        <v>-</v>
      </c>
      <c r="BW363" s="64" t="str">
        <f t="shared" si="395"/>
        <v>-</v>
      </c>
      <c r="BX363" s="64" t="str">
        <f t="shared" si="364"/>
        <v>-</v>
      </c>
      <c r="BY363" s="57" t="str">
        <f t="shared" si="396"/>
        <v>-</v>
      </c>
      <c r="BZ363" s="56">
        <f t="shared" si="408"/>
        <v>319</v>
      </c>
      <c r="CA363" s="64" t="str">
        <f t="shared" si="397"/>
        <v>-</v>
      </c>
      <c r="CB363" s="64" t="str">
        <f t="shared" si="365"/>
        <v>-</v>
      </c>
      <c r="CC363" s="64" t="str">
        <f t="shared" si="366"/>
        <v>-</v>
      </c>
      <c r="CD363" s="64" t="str">
        <f t="shared" si="367"/>
        <v>-</v>
      </c>
      <c r="CE363" s="64" t="str">
        <f t="shared" si="398"/>
        <v>-</v>
      </c>
      <c r="CF363" s="64" t="str">
        <f t="shared" si="368"/>
        <v>-</v>
      </c>
      <c r="CG363" s="57" t="str">
        <f t="shared" si="399"/>
        <v>-</v>
      </c>
      <c r="CH363" s="56">
        <f t="shared" si="409"/>
        <v>319</v>
      </c>
      <c r="CI363" s="64" t="str">
        <f t="shared" si="400"/>
        <v>-</v>
      </c>
      <c r="CJ363" s="64" t="str">
        <f t="shared" si="369"/>
        <v>-</v>
      </c>
      <c r="CK363" s="64" t="str">
        <f t="shared" si="370"/>
        <v>-</v>
      </c>
      <c r="CL363" s="64" t="str">
        <f t="shared" si="371"/>
        <v>-</v>
      </c>
      <c r="CM363" s="64" t="str">
        <f t="shared" si="401"/>
        <v>-</v>
      </c>
      <c r="CN363" s="64" t="str">
        <f t="shared" si="372"/>
        <v>-</v>
      </c>
      <c r="CO363" s="57" t="str">
        <f t="shared" si="402"/>
        <v>-</v>
      </c>
    </row>
    <row r="364" spans="3:93" ht="18" customHeight="1" x14ac:dyDescent="0.25">
      <c r="C364" s="299"/>
      <c r="D364" s="240"/>
      <c r="E364" s="64"/>
      <c r="F364" s="240"/>
      <c r="O364" s="56">
        <f t="shared" si="410"/>
        <v>320</v>
      </c>
      <c r="P364" s="64">
        <f t="shared" si="373"/>
        <v>0</v>
      </c>
      <c r="Q364" s="64" t="str">
        <f t="shared" si="335"/>
        <v>-</v>
      </c>
      <c r="R364" s="64" t="str">
        <f t="shared" si="336"/>
        <v>-</v>
      </c>
      <c r="S364" s="64">
        <f t="shared" si="374"/>
        <v>0</v>
      </c>
      <c r="T364" s="64" t="str">
        <f t="shared" si="375"/>
        <v>-</v>
      </c>
      <c r="U364" s="57" t="str">
        <f t="shared" si="413"/>
        <v>Payoff</v>
      </c>
      <c r="V364" s="56">
        <f t="shared" si="411"/>
        <v>320</v>
      </c>
      <c r="W364" s="64">
        <f t="shared" si="376"/>
        <v>0</v>
      </c>
      <c r="X364" s="64" t="str">
        <f t="shared" si="337"/>
        <v>-</v>
      </c>
      <c r="Y364" s="64">
        <f t="shared" si="338"/>
        <v>0</v>
      </c>
      <c r="Z364" s="64" t="str">
        <f t="shared" si="339"/>
        <v>-</v>
      </c>
      <c r="AA364" s="64" t="str">
        <f t="shared" si="377"/>
        <v>-</v>
      </c>
      <c r="AB364" s="64" t="str">
        <f t="shared" si="340"/>
        <v>-</v>
      </c>
      <c r="AC364" s="57" t="str">
        <f t="shared" si="378"/>
        <v>Payoff</v>
      </c>
      <c r="AD364" s="56">
        <f t="shared" si="412"/>
        <v>320</v>
      </c>
      <c r="AE364" s="64">
        <f t="shared" si="379"/>
        <v>0</v>
      </c>
      <c r="AF364" s="64" t="str">
        <f t="shared" si="341"/>
        <v>-</v>
      </c>
      <c r="AG364" s="64">
        <f t="shared" si="342"/>
        <v>0</v>
      </c>
      <c r="AH364" s="64" t="str">
        <f t="shared" si="343"/>
        <v>-</v>
      </c>
      <c r="AI364" s="64" t="str">
        <f t="shared" si="380"/>
        <v>-</v>
      </c>
      <c r="AJ364" s="64" t="str">
        <f t="shared" si="344"/>
        <v>-</v>
      </c>
      <c r="AK364" s="57" t="str">
        <f t="shared" si="381"/>
        <v>Payoff</v>
      </c>
      <c r="AL364" s="56">
        <f t="shared" si="403"/>
        <v>320</v>
      </c>
      <c r="AM364" s="64" t="str">
        <f t="shared" si="382"/>
        <v>-</v>
      </c>
      <c r="AN364" s="64" t="str">
        <f t="shared" si="345"/>
        <v>-</v>
      </c>
      <c r="AO364" s="64" t="str">
        <f t="shared" si="346"/>
        <v>-</v>
      </c>
      <c r="AP364" s="64" t="str">
        <f t="shared" si="347"/>
        <v>-</v>
      </c>
      <c r="AQ364" s="64" t="str">
        <f t="shared" si="383"/>
        <v>-</v>
      </c>
      <c r="AR364" s="64" t="str">
        <f t="shared" si="348"/>
        <v>-</v>
      </c>
      <c r="AS364" s="57" t="str">
        <f t="shared" si="384"/>
        <v>-</v>
      </c>
      <c r="AT364" s="56">
        <f t="shared" si="404"/>
        <v>320</v>
      </c>
      <c r="AU364" s="64" t="str">
        <f t="shared" si="385"/>
        <v>-</v>
      </c>
      <c r="AV364" s="64" t="str">
        <f t="shared" si="349"/>
        <v>-</v>
      </c>
      <c r="AW364" s="64" t="str">
        <f t="shared" si="350"/>
        <v>-</v>
      </c>
      <c r="AX364" s="64" t="str">
        <f t="shared" si="351"/>
        <v>-</v>
      </c>
      <c r="AY364" s="64" t="str">
        <f t="shared" si="386"/>
        <v>-</v>
      </c>
      <c r="AZ364" s="64" t="str">
        <f t="shared" si="352"/>
        <v>-</v>
      </c>
      <c r="BA364" s="57" t="str">
        <f t="shared" si="387"/>
        <v>-</v>
      </c>
      <c r="BB364" s="56">
        <f t="shared" si="405"/>
        <v>320</v>
      </c>
      <c r="BC364" s="64" t="str">
        <f t="shared" si="388"/>
        <v>-</v>
      </c>
      <c r="BD364" s="64" t="str">
        <f t="shared" si="353"/>
        <v>-</v>
      </c>
      <c r="BE364" s="64" t="str">
        <f t="shared" si="354"/>
        <v>-</v>
      </c>
      <c r="BF364" s="64" t="str">
        <f t="shared" si="355"/>
        <v>-</v>
      </c>
      <c r="BG364" s="64" t="str">
        <f t="shared" si="389"/>
        <v>-</v>
      </c>
      <c r="BH364" s="64" t="str">
        <f t="shared" si="356"/>
        <v>-</v>
      </c>
      <c r="BI364" s="57" t="str">
        <f t="shared" si="390"/>
        <v>-</v>
      </c>
      <c r="BJ364" s="56">
        <f t="shared" si="406"/>
        <v>320</v>
      </c>
      <c r="BK364" s="64" t="str">
        <f t="shared" si="391"/>
        <v>-</v>
      </c>
      <c r="BL364" s="64" t="str">
        <f t="shared" si="357"/>
        <v>-</v>
      </c>
      <c r="BM364" s="64" t="str">
        <f t="shared" si="358"/>
        <v>-</v>
      </c>
      <c r="BN364" s="64" t="str">
        <f t="shared" si="359"/>
        <v>-</v>
      </c>
      <c r="BO364" s="64" t="str">
        <f t="shared" si="392"/>
        <v>-</v>
      </c>
      <c r="BP364" s="64" t="str">
        <f t="shared" si="360"/>
        <v>-</v>
      </c>
      <c r="BQ364" s="57" t="str">
        <f t="shared" si="393"/>
        <v>-</v>
      </c>
      <c r="BR364" s="56">
        <f t="shared" si="407"/>
        <v>320</v>
      </c>
      <c r="BS364" s="64" t="str">
        <f t="shared" si="394"/>
        <v>-</v>
      </c>
      <c r="BT364" s="64" t="str">
        <f t="shared" si="361"/>
        <v>-</v>
      </c>
      <c r="BU364" s="64" t="str">
        <f t="shared" si="362"/>
        <v>-</v>
      </c>
      <c r="BV364" s="64" t="str">
        <f t="shared" si="363"/>
        <v>-</v>
      </c>
      <c r="BW364" s="64" t="str">
        <f t="shared" si="395"/>
        <v>-</v>
      </c>
      <c r="BX364" s="64" t="str">
        <f t="shared" si="364"/>
        <v>-</v>
      </c>
      <c r="BY364" s="57" t="str">
        <f t="shared" si="396"/>
        <v>-</v>
      </c>
      <c r="BZ364" s="56">
        <f t="shared" si="408"/>
        <v>320</v>
      </c>
      <c r="CA364" s="64" t="str">
        <f t="shared" si="397"/>
        <v>-</v>
      </c>
      <c r="CB364" s="64" t="str">
        <f t="shared" si="365"/>
        <v>-</v>
      </c>
      <c r="CC364" s="64" t="str">
        <f t="shared" si="366"/>
        <v>-</v>
      </c>
      <c r="CD364" s="64" t="str">
        <f t="shared" si="367"/>
        <v>-</v>
      </c>
      <c r="CE364" s="64" t="str">
        <f t="shared" si="398"/>
        <v>-</v>
      </c>
      <c r="CF364" s="64" t="str">
        <f t="shared" si="368"/>
        <v>-</v>
      </c>
      <c r="CG364" s="57" t="str">
        <f t="shared" si="399"/>
        <v>-</v>
      </c>
      <c r="CH364" s="56">
        <f t="shared" si="409"/>
        <v>320</v>
      </c>
      <c r="CI364" s="64" t="str">
        <f t="shared" si="400"/>
        <v>-</v>
      </c>
      <c r="CJ364" s="64" t="str">
        <f t="shared" si="369"/>
        <v>-</v>
      </c>
      <c r="CK364" s="64" t="str">
        <f t="shared" si="370"/>
        <v>-</v>
      </c>
      <c r="CL364" s="64" t="str">
        <f t="shared" si="371"/>
        <v>-</v>
      </c>
      <c r="CM364" s="64" t="str">
        <f t="shared" si="401"/>
        <v>-</v>
      </c>
      <c r="CN364" s="64" t="str">
        <f t="shared" si="372"/>
        <v>-</v>
      </c>
      <c r="CO364" s="57" t="str">
        <f t="shared" si="402"/>
        <v>-</v>
      </c>
    </row>
    <row r="365" spans="3:93" ht="18" customHeight="1" x14ac:dyDescent="0.25">
      <c r="C365" s="299"/>
      <c r="D365" s="240"/>
      <c r="E365" s="64"/>
      <c r="F365" s="240"/>
      <c r="O365" s="56">
        <f t="shared" si="410"/>
        <v>321</v>
      </c>
      <c r="P365" s="64">
        <f t="shared" si="373"/>
        <v>0</v>
      </c>
      <c r="Q365" s="64" t="str">
        <f t="shared" si="335"/>
        <v>-</v>
      </c>
      <c r="R365" s="64" t="str">
        <f t="shared" si="336"/>
        <v>-</v>
      </c>
      <c r="S365" s="64">
        <f t="shared" si="374"/>
        <v>0</v>
      </c>
      <c r="T365" s="64" t="str">
        <f t="shared" si="375"/>
        <v>-</v>
      </c>
      <c r="U365" s="57" t="str">
        <f t="shared" si="413"/>
        <v>Payoff</v>
      </c>
      <c r="V365" s="56">
        <f t="shared" si="411"/>
        <v>321</v>
      </c>
      <c r="W365" s="64">
        <f t="shared" si="376"/>
        <v>0</v>
      </c>
      <c r="X365" s="64" t="str">
        <f t="shared" si="337"/>
        <v>-</v>
      </c>
      <c r="Y365" s="64">
        <f t="shared" si="338"/>
        <v>0</v>
      </c>
      <c r="Z365" s="64" t="str">
        <f t="shared" si="339"/>
        <v>-</v>
      </c>
      <c r="AA365" s="64" t="str">
        <f t="shared" si="377"/>
        <v>-</v>
      </c>
      <c r="AB365" s="64" t="str">
        <f t="shared" si="340"/>
        <v>-</v>
      </c>
      <c r="AC365" s="57" t="str">
        <f t="shared" si="378"/>
        <v>Payoff</v>
      </c>
      <c r="AD365" s="56">
        <f t="shared" si="412"/>
        <v>321</v>
      </c>
      <c r="AE365" s="64">
        <f t="shared" si="379"/>
        <v>0</v>
      </c>
      <c r="AF365" s="64" t="str">
        <f t="shared" si="341"/>
        <v>-</v>
      </c>
      <c r="AG365" s="64">
        <f t="shared" si="342"/>
        <v>0</v>
      </c>
      <c r="AH365" s="64" t="str">
        <f t="shared" si="343"/>
        <v>-</v>
      </c>
      <c r="AI365" s="64" t="str">
        <f t="shared" si="380"/>
        <v>-</v>
      </c>
      <c r="AJ365" s="64" t="str">
        <f t="shared" si="344"/>
        <v>-</v>
      </c>
      <c r="AK365" s="57" t="str">
        <f t="shared" si="381"/>
        <v>Payoff</v>
      </c>
      <c r="AL365" s="56">
        <f t="shared" si="403"/>
        <v>321</v>
      </c>
      <c r="AM365" s="64" t="str">
        <f t="shared" si="382"/>
        <v>-</v>
      </c>
      <c r="AN365" s="64" t="str">
        <f t="shared" si="345"/>
        <v>-</v>
      </c>
      <c r="AO365" s="64" t="str">
        <f t="shared" si="346"/>
        <v>-</v>
      </c>
      <c r="AP365" s="64" t="str">
        <f t="shared" si="347"/>
        <v>-</v>
      </c>
      <c r="AQ365" s="64" t="str">
        <f t="shared" si="383"/>
        <v>-</v>
      </c>
      <c r="AR365" s="64" t="str">
        <f t="shared" si="348"/>
        <v>-</v>
      </c>
      <c r="AS365" s="57" t="str">
        <f t="shared" si="384"/>
        <v>-</v>
      </c>
      <c r="AT365" s="56">
        <f t="shared" si="404"/>
        <v>321</v>
      </c>
      <c r="AU365" s="64" t="str">
        <f t="shared" si="385"/>
        <v>-</v>
      </c>
      <c r="AV365" s="64" t="str">
        <f t="shared" si="349"/>
        <v>-</v>
      </c>
      <c r="AW365" s="64" t="str">
        <f t="shared" si="350"/>
        <v>-</v>
      </c>
      <c r="AX365" s="64" t="str">
        <f t="shared" si="351"/>
        <v>-</v>
      </c>
      <c r="AY365" s="64" t="str">
        <f t="shared" si="386"/>
        <v>-</v>
      </c>
      <c r="AZ365" s="64" t="str">
        <f t="shared" si="352"/>
        <v>-</v>
      </c>
      <c r="BA365" s="57" t="str">
        <f t="shared" si="387"/>
        <v>-</v>
      </c>
      <c r="BB365" s="56">
        <f t="shared" si="405"/>
        <v>321</v>
      </c>
      <c r="BC365" s="64" t="str">
        <f t="shared" si="388"/>
        <v>-</v>
      </c>
      <c r="BD365" s="64" t="str">
        <f t="shared" si="353"/>
        <v>-</v>
      </c>
      <c r="BE365" s="64" t="str">
        <f t="shared" si="354"/>
        <v>-</v>
      </c>
      <c r="BF365" s="64" t="str">
        <f t="shared" si="355"/>
        <v>-</v>
      </c>
      <c r="BG365" s="64" t="str">
        <f t="shared" si="389"/>
        <v>-</v>
      </c>
      <c r="BH365" s="64" t="str">
        <f t="shared" si="356"/>
        <v>-</v>
      </c>
      <c r="BI365" s="57" t="str">
        <f t="shared" si="390"/>
        <v>-</v>
      </c>
      <c r="BJ365" s="56">
        <f t="shared" si="406"/>
        <v>321</v>
      </c>
      <c r="BK365" s="64" t="str">
        <f t="shared" si="391"/>
        <v>-</v>
      </c>
      <c r="BL365" s="64" t="str">
        <f t="shared" si="357"/>
        <v>-</v>
      </c>
      <c r="BM365" s="64" t="str">
        <f t="shared" si="358"/>
        <v>-</v>
      </c>
      <c r="BN365" s="64" t="str">
        <f t="shared" si="359"/>
        <v>-</v>
      </c>
      <c r="BO365" s="64" t="str">
        <f t="shared" si="392"/>
        <v>-</v>
      </c>
      <c r="BP365" s="64" t="str">
        <f t="shared" si="360"/>
        <v>-</v>
      </c>
      <c r="BQ365" s="57" t="str">
        <f t="shared" si="393"/>
        <v>-</v>
      </c>
      <c r="BR365" s="56">
        <f t="shared" si="407"/>
        <v>321</v>
      </c>
      <c r="BS365" s="64" t="str">
        <f t="shared" si="394"/>
        <v>-</v>
      </c>
      <c r="BT365" s="64" t="str">
        <f t="shared" si="361"/>
        <v>-</v>
      </c>
      <c r="BU365" s="64" t="str">
        <f t="shared" si="362"/>
        <v>-</v>
      </c>
      <c r="BV365" s="64" t="str">
        <f t="shared" si="363"/>
        <v>-</v>
      </c>
      <c r="BW365" s="64" t="str">
        <f t="shared" si="395"/>
        <v>-</v>
      </c>
      <c r="BX365" s="64" t="str">
        <f t="shared" si="364"/>
        <v>-</v>
      </c>
      <c r="BY365" s="57" t="str">
        <f t="shared" si="396"/>
        <v>-</v>
      </c>
      <c r="BZ365" s="56">
        <f t="shared" si="408"/>
        <v>321</v>
      </c>
      <c r="CA365" s="64" t="str">
        <f t="shared" si="397"/>
        <v>-</v>
      </c>
      <c r="CB365" s="64" t="str">
        <f t="shared" si="365"/>
        <v>-</v>
      </c>
      <c r="CC365" s="64" t="str">
        <f t="shared" si="366"/>
        <v>-</v>
      </c>
      <c r="CD365" s="64" t="str">
        <f t="shared" si="367"/>
        <v>-</v>
      </c>
      <c r="CE365" s="64" t="str">
        <f t="shared" si="398"/>
        <v>-</v>
      </c>
      <c r="CF365" s="64" t="str">
        <f t="shared" si="368"/>
        <v>-</v>
      </c>
      <c r="CG365" s="57" t="str">
        <f t="shared" si="399"/>
        <v>-</v>
      </c>
      <c r="CH365" s="56">
        <f t="shared" si="409"/>
        <v>321</v>
      </c>
      <c r="CI365" s="64" t="str">
        <f t="shared" si="400"/>
        <v>-</v>
      </c>
      <c r="CJ365" s="64" t="str">
        <f t="shared" si="369"/>
        <v>-</v>
      </c>
      <c r="CK365" s="64" t="str">
        <f t="shared" si="370"/>
        <v>-</v>
      </c>
      <c r="CL365" s="64" t="str">
        <f t="shared" si="371"/>
        <v>-</v>
      </c>
      <c r="CM365" s="64" t="str">
        <f t="shared" si="401"/>
        <v>-</v>
      </c>
      <c r="CN365" s="64" t="str">
        <f t="shared" si="372"/>
        <v>-</v>
      </c>
      <c r="CO365" s="57" t="str">
        <f t="shared" si="402"/>
        <v>-</v>
      </c>
    </row>
    <row r="366" spans="3:93" ht="18" customHeight="1" x14ac:dyDescent="0.25">
      <c r="C366" s="299"/>
      <c r="D366" s="240"/>
      <c r="E366" s="64"/>
      <c r="F366" s="240"/>
      <c r="O366" s="56">
        <f t="shared" si="410"/>
        <v>322</v>
      </c>
      <c r="P366" s="64">
        <f t="shared" si="373"/>
        <v>0</v>
      </c>
      <c r="Q366" s="64" t="str">
        <f t="shared" ref="Q366:Q404" si="414">IFERROR(IF(P$39="-","-",IF(IF(R366+S366-P366&lt;$Q$24,S366-P366+R366,$Q$24)&lt;=0,0,IF(R366+S366-P366&lt;$Q$24,S366-P366+R366,$Q$24))),"-")</f>
        <v>-</v>
      </c>
      <c r="R366" s="64" t="str">
        <f t="shared" ref="R366:R404" si="415">IFERROR(IF(OR(P$39="-","-",INDEX($P$9:$T$18,MATCH(P$39,$O$9:$O$18,0),5)*S366&lt;=0),"-",INDEX($P$9:$T$18,MATCH(P$39,$O$9:$O$18,0),5)*S366),"-")</f>
        <v>-</v>
      </c>
      <c r="S366" s="64">
        <f t="shared" si="374"/>
        <v>0</v>
      </c>
      <c r="T366" s="64" t="str">
        <f t="shared" si="375"/>
        <v>-</v>
      </c>
      <c r="U366" s="57" t="str">
        <f t="shared" si="413"/>
        <v>Payoff</v>
      </c>
      <c r="V366" s="56">
        <f t="shared" si="411"/>
        <v>322</v>
      </c>
      <c r="W366" s="64">
        <f t="shared" si="376"/>
        <v>0</v>
      </c>
      <c r="X366" s="64" t="str">
        <f t="shared" ref="X366:X404" si="416">IFERROR(IF(W$39="-","-",IF(IF(Z366+AA366-W366&lt;$Q$24,AA366-W366+Z366,$Q$24)&lt;=0,0,IF(U366&lt;&gt;"Payoff",0,IF(Z366+AA366-W366&lt;$Q$24,AA366-W366+Z366,$Q$24)))),"-")</f>
        <v>-</v>
      </c>
      <c r="Y366" s="64">
        <f t="shared" ref="Y366:Y404" si="417">IFERROR(IF(W$39="-","-",IF(U366="Payoff",IF(SUM(Z366:AA366)-SUM(W366:X366)&lt;=0,0,IF(W366+X$42-IF(P366="-",0,P366)&gt;Z366+AA366,(Z366+AA366)-W366,X$42-IF(P366="-",0,P366))),0)),0)</f>
        <v>0</v>
      </c>
      <c r="Z366" s="64" t="str">
        <f t="shared" ref="Z366:Z404" si="418">IFERROR(IF(OR(W$39="-","-",INDEX($P$9:$T$18,MATCH(W$39,$O$9:$O$18,0),5)*AA366&lt;=0),"-",INDEX($P$9:$T$18,MATCH(W$39,$O$9:$O$18,0),5)*AA366),"-")</f>
        <v>-</v>
      </c>
      <c r="AA366" s="64" t="str">
        <f t="shared" si="377"/>
        <v>-</v>
      </c>
      <c r="AB366" s="64" t="str">
        <f t="shared" ref="AB366:AB404" si="419">IF(W$39="-","-",IFERROR(Z366+AA366-SUM(W366:Y366),"-"))</f>
        <v>-</v>
      </c>
      <c r="AC366" s="57" t="str">
        <f t="shared" si="378"/>
        <v>Payoff</v>
      </c>
      <c r="AD366" s="56">
        <f t="shared" si="412"/>
        <v>322</v>
      </c>
      <c r="AE366" s="64">
        <f t="shared" si="379"/>
        <v>0</v>
      </c>
      <c r="AF366" s="64" t="str">
        <f t="shared" ref="AF366:AF404" si="420">IFERROR(IF(AE$39="-","-",IF(IF(AH366+AI366-AE366&lt;$Q$24,AI366-AE366+AH366,$Q$24)&lt;=0,0,IF(AC366&lt;&gt;"Payoff",0,IF(AH366+AI366-AE366&lt;$Q$24,AI366-AE366+AH366,$Q$24)))),"-")</f>
        <v>-</v>
      </c>
      <c r="AG366" s="64">
        <f t="shared" ref="AG366:AG404" si="421">IFERROR(IF(AE$39="-","-",IF(AC366="Payoff",IF(SUM(AH366:AI366)-SUM(AE366:AF366)&lt;=0,0,IF(AE366+AF$42-IF(X366="-",0,X366)&gt;AH366+AI366,(AH366+AI366)-AE366,AF$42-IF(X366="-",0,X366))),0)),0)</f>
        <v>0</v>
      </c>
      <c r="AH366" s="64" t="str">
        <f t="shared" ref="AH366:AH404" si="422">IFERROR(IF(OR(AE$39="-","-",INDEX($P$9:$T$18,MATCH(AE$39,$O$9:$O$18,0),5)*AI366&lt;=0),"-",INDEX($P$9:$T$18,MATCH(AE$39,$O$9:$O$18,0),5)*AI366),"-")</f>
        <v>-</v>
      </c>
      <c r="AI366" s="64" t="str">
        <f t="shared" si="380"/>
        <v>-</v>
      </c>
      <c r="AJ366" s="64" t="str">
        <f t="shared" ref="AJ366:AJ404" si="423">IF(AE$39="-","-",IFERROR(AH366+AI366-SUM(AE366:AG366),"-"))</f>
        <v>-</v>
      </c>
      <c r="AK366" s="57" t="str">
        <f t="shared" si="381"/>
        <v>Payoff</v>
      </c>
      <c r="AL366" s="56">
        <f t="shared" si="403"/>
        <v>322</v>
      </c>
      <c r="AM366" s="64" t="str">
        <f t="shared" si="382"/>
        <v>-</v>
      </c>
      <c r="AN366" s="64" t="str">
        <f t="shared" ref="AN366:AN404" si="424">IFERROR(IF(AM$39="-","-",IF(IF(AP366+AQ366-AM366&lt;$Q$24,AQ366-AM366+AP366,$Q$24)&lt;=0,0,IF(AK366&lt;&gt;"Payoff",0,IF(AP366+AQ366-AM366&lt;$Q$24,AQ366-AM366+AP366,$Q$24)))),"-")</f>
        <v>-</v>
      </c>
      <c r="AO366" s="64" t="str">
        <f t="shared" ref="AO366:AO404" si="425">IFERROR(IF(AM$39="-","-",IF(AK366="Payoff",IF(SUM(AP366:AQ366)-SUM(AM366:AN366)&lt;=0,0,IF(AM366+AN$42-IF(AF366="-",0,AF366)&gt;AP366+AQ366,(AP366+AQ366)-AM366,AN$42-IF(AF366="-",0,AF366))),0)),0)</f>
        <v>-</v>
      </c>
      <c r="AP366" s="64" t="str">
        <f t="shared" ref="AP366:AP404" si="426">IFERROR(IF(OR(AM$39="-","-",INDEX($P$9:$T$18,MATCH(AM$39,$O$9:$O$18,0),5)*AQ366&lt;=0),"-",INDEX($P$9:$T$18,MATCH(AM$39,$O$9:$O$18,0),5)*AQ366),"-")</f>
        <v>-</v>
      </c>
      <c r="AQ366" s="64" t="str">
        <f t="shared" si="383"/>
        <v>-</v>
      </c>
      <c r="AR366" s="64" t="str">
        <f t="shared" ref="AR366:AR404" si="427">IF(AM$39="-","-",IFERROR(AP366+AQ366-SUM(AM366:AO366),"-"))</f>
        <v>-</v>
      </c>
      <c r="AS366" s="57" t="str">
        <f t="shared" si="384"/>
        <v>-</v>
      </c>
      <c r="AT366" s="56">
        <f t="shared" si="404"/>
        <v>322</v>
      </c>
      <c r="AU366" s="64" t="str">
        <f t="shared" si="385"/>
        <v>-</v>
      </c>
      <c r="AV366" s="64" t="str">
        <f t="shared" ref="AV366:AV404" si="428">IFERROR(IF(AU$39="-","-",IF(IF(AX366+AY366-AU366&lt;$Q$24,AY366-AU366+AX366,$Q$24)&lt;=0,0,IF(AS366&lt;&gt;"Payoff",0,IF(AX366+AY366-AU366&lt;$Q$24,AY366-AU366+AX366,$Q$24)))),"-")</f>
        <v>-</v>
      </c>
      <c r="AW366" s="64" t="str">
        <f t="shared" ref="AW366:AW404" si="429">IFERROR(IF(AU$39="-","-",IF(AS366="Payoff",IF(SUM(AX366:AY366)-SUM(AU366:AV366)&lt;=0,0,IF(AU366+AV$42-IF(AN366="-",0,AN366)&gt;AX366+AY366,(AX366+AY366)-AU366,AV$42-IF(AN366="-",0,AN366))),0)),0)</f>
        <v>-</v>
      </c>
      <c r="AX366" s="64" t="str">
        <f t="shared" ref="AX366:AX404" si="430">IFERROR(IF(OR(AU$39="-","-",INDEX($P$9:$T$18,MATCH(AU$39,$O$9:$O$18,0),5)*AY366&lt;=0),"-",INDEX($P$9:$T$18,MATCH(AU$39,$O$9:$O$18,0),5)*AY366),"-")</f>
        <v>-</v>
      </c>
      <c r="AY366" s="64" t="str">
        <f t="shared" si="386"/>
        <v>-</v>
      </c>
      <c r="AZ366" s="64" t="str">
        <f t="shared" ref="AZ366:AZ404" si="431">IF(AU$39="-","-",IFERROR(AX366+AY366-SUM(AU366:AW366),"-"))</f>
        <v>-</v>
      </c>
      <c r="BA366" s="57" t="str">
        <f t="shared" si="387"/>
        <v>-</v>
      </c>
      <c r="BB366" s="56">
        <f t="shared" si="405"/>
        <v>322</v>
      </c>
      <c r="BC366" s="64" t="str">
        <f t="shared" si="388"/>
        <v>-</v>
      </c>
      <c r="BD366" s="64" t="str">
        <f t="shared" ref="BD366:BD404" si="432">IFERROR(IF(BC$39="-","-",IF(IF(BF366+BG366-BC366&lt;$Q$24,BG366-BC366+BF366,$Q$24)&lt;=0,0,IF(BA366&lt;&gt;"Payoff",0,IF(BF366+BG366-BC366&lt;$Q$24,BG366-BC366+BF366,$Q$24)))),"-")</f>
        <v>-</v>
      </c>
      <c r="BE366" s="64" t="str">
        <f t="shared" ref="BE366:BE404" si="433">IFERROR(IF(BC$39="-","-",IF(BA366="Payoff",IF(SUM(BF366:BG366)-SUM(BC366:BD366)&lt;=0,0,IF(BC366+BD$42-IF(AV366="-",0,AV366)&gt;BF366+BG366,(BF366+BG366)-BC366,BD$42-IF(AV366="-",0,AV366))),0)),0)</f>
        <v>-</v>
      </c>
      <c r="BF366" s="64" t="str">
        <f t="shared" ref="BF366:BF404" si="434">IFERROR(IF(OR(BC$39="-","-",INDEX($P$9:$T$18,MATCH(BC$39,$O$9:$O$18,0),5)*BG366&lt;=0),"-",INDEX($P$9:$T$18,MATCH(BC$39,$O$9:$O$18,0),5)*BG366),"-")</f>
        <v>-</v>
      </c>
      <c r="BG366" s="64" t="str">
        <f t="shared" si="389"/>
        <v>-</v>
      </c>
      <c r="BH366" s="64" t="str">
        <f t="shared" ref="BH366:BH404" si="435">IF(BC$39="-","-",IFERROR(BF366+BG366-SUM(BC366:BE366),"-"))</f>
        <v>-</v>
      </c>
      <c r="BI366" s="57" t="str">
        <f t="shared" si="390"/>
        <v>-</v>
      </c>
      <c r="BJ366" s="56">
        <f t="shared" si="406"/>
        <v>322</v>
      </c>
      <c r="BK366" s="64" t="str">
        <f t="shared" si="391"/>
        <v>-</v>
      </c>
      <c r="BL366" s="64" t="str">
        <f t="shared" ref="BL366:BL404" si="436">IFERROR(IF(BK$39="-","-",IF(IF(BN366+BO366-BK366&lt;$Q$24,BO366-BK366+BN366,$Q$24)&lt;=0,0,IF(BI366&lt;&gt;"Payoff",0,IF(BN366+BO366-BK366&lt;$Q$24,BO366-BK366+BN366,$Q$24)))),"-")</f>
        <v>-</v>
      </c>
      <c r="BM366" s="64" t="str">
        <f t="shared" ref="BM366:BM404" si="437">IFERROR(IF(BK$39="-","-",IF(BI366="Payoff",IF(SUM(BN366:BO366)-SUM(BK366:BL366)&lt;=0,0,IF(BK366+BL$42-IF(BD366="-",0,BD366)&gt;BN366+BO366,(BN366+BO366)-BK366,BL$42-IF(BD366="-",0,BD366))),0)),0)</f>
        <v>-</v>
      </c>
      <c r="BN366" s="64" t="str">
        <f t="shared" ref="BN366:BN404" si="438">IFERROR(IF(OR(BK$39="-","-",INDEX($P$9:$T$18,MATCH(BK$39,$O$9:$O$18,0),5)*BO366&lt;=0),"-",INDEX($P$9:$T$18,MATCH(BK$39,$O$9:$O$18,0),5)*BO366),"-")</f>
        <v>-</v>
      </c>
      <c r="BO366" s="64" t="str">
        <f t="shared" si="392"/>
        <v>-</v>
      </c>
      <c r="BP366" s="64" t="str">
        <f t="shared" ref="BP366:BP404" si="439">IF(BK$39="-","-",IFERROR(BN366+BO366-SUM(BK366:BM366),"-"))</f>
        <v>-</v>
      </c>
      <c r="BQ366" s="57" t="str">
        <f t="shared" si="393"/>
        <v>-</v>
      </c>
      <c r="BR366" s="56">
        <f t="shared" si="407"/>
        <v>322</v>
      </c>
      <c r="BS366" s="64" t="str">
        <f t="shared" si="394"/>
        <v>-</v>
      </c>
      <c r="BT366" s="64" t="str">
        <f t="shared" ref="BT366:BT404" si="440">IFERROR(IF(BS$39="-","-",IF(IF(BV366+BW366-BS366&lt;$Q$24,BW366-BS366+BV366,$Q$24)&lt;=0,0,IF(BQ366&lt;&gt;"Payoff",0,IF(BV366+BW366-BS366&lt;$Q$24,BW366-BS366+BV366,$Q$24)))),"-")</f>
        <v>-</v>
      </c>
      <c r="BU366" s="64" t="str">
        <f t="shared" ref="BU366:BU404" si="441">IFERROR(IF(BS$39="-","-",IF(BQ366="Payoff",IF(SUM(BV366:BW366)-SUM(BS366:BT366)&lt;=0,0,IF(BS366+BT$42-IF(BL366="-",0,BL366)&gt;BV366+BW366,(BV366+BW366)-BS366,BT$42-IF(BL366="-",0,BL366))),0)),0)</f>
        <v>-</v>
      </c>
      <c r="BV366" s="64" t="str">
        <f t="shared" ref="BV366:BV404" si="442">IFERROR(IF(OR(BS$39="-","-",INDEX($P$9:$T$18,MATCH(BS$39,$O$9:$O$18,0),5)*BW366&lt;=0),"-",INDEX($P$9:$T$18,MATCH(BS$39,$O$9:$O$18,0),5)*BW366),"-")</f>
        <v>-</v>
      </c>
      <c r="BW366" s="64" t="str">
        <f t="shared" si="395"/>
        <v>-</v>
      </c>
      <c r="BX366" s="64" t="str">
        <f t="shared" ref="BX366:BX404" si="443">IF(BS$39="-","-",IFERROR(BV366+BW366-SUM(BS366:BU366),"-"))</f>
        <v>-</v>
      </c>
      <c r="BY366" s="57" t="str">
        <f t="shared" si="396"/>
        <v>-</v>
      </c>
      <c r="BZ366" s="56">
        <f t="shared" si="408"/>
        <v>322</v>
      </c>
      <c r="CA366" s="64" t="str">
        <f t="shared" si="397"/>
        <v>-</v>
      </c>
      <c r="CB366" s="64" t="str">
        <f t="shared" ref="CB366:CB404" si="444">IFERROR(IF(CA$39="-","-",IF(IF(CD366+CE366-CA366&lt;$Q$24,CE366-CA366+CD366,$Q$24)&lt;=0,0,IF(BY366&lt;&gt;"Payoff",0,IF(CD366+CE366-CA366&lt;$Q$24,CE366-CA366+CD366,$Q$24)))),"-")</f>
        <v>-</v>
      </c>
      <c r="CC366" s="64" t="str">
        <f t="shared" ref="CC366:CC404" si="445">IFERROR(IF(CA$39="-","-",IF(BY366="Payoff",IF(SUM(CD366:CE366)-SUM(CA366:CB366)&lt;=0,0,IF(CA366+CB$42-IF(BT366="-",0,BT366)&gt;CD366+CE366,(CD366+CE366)-CA366,CB$42-IF(BT366="-",0,BT366))),0)),0)</f>
        <v>-</v>
      </c>
      <c r="CD366" s="64" t="str">
        <f t="shared" ref="CD366:CD404" si="446">IFERROR(IF(OR(CA$39="-","-",INDEX($P$9:$T$18,MATCH(CA$39,$O$9:$O$18,0),5)*CE366&lt;=0),"-",INDEX($P$9:$T$18,MATCH(CA$39,$O$9:$O$18,0),5)*CE366),"-")</f>
        <v>-</v>
      </c>
      <c r="CE366" s="64" t="str">
        <f t="shared" si="398"/>
        <v>-</v>
      </c>
      <c r="CF366" s="64" t="str">
        <f t="shared" ref="CF366:CF404" si="447">IF(CA$39="-","-",IFERROR(CD366+CE366-SUM(CA366:CC366),"-"))</f>
        <v>-</v>
      </c>
      <c r="CG366" s="57" t="str">
        <f t="shared" si="399"/>
        <v>-</v>
      </c>
      <c r="CH366" s="56">
        <f t="shared" si="409"/>
        <v>322</v>
      </c>
      <c r="CI366" s="64" t="str">
        <f t="shared" si="400"/>
        <v>-</v>
      </c>
      <c r="CJ366" s="64" t="str">
        <f t="shared" ref="CJ366:CJ404" si="448">IFERROR(IF(CI$39="-","-",IF(IF(CL366+CM366-CI366&lt;$Q$24,CM366-CI366+CL366,$Q$24)&lt;=0,0,IF(CG366&lt;&gt;"Payoff",0,IF(CL366+CM366-CI366&lt;$Q$24,CM366-CI366+CL366,$Q$24)))),"-")</f>
        <v>-</v>
      </c>
      <c r="CK366" s="64" t="str">
        <f t="shared" ref="CK366:CK404" si="449">IFERROR(IF(CI$39="-","-",IF(CG366="Payoff",IF(SUM(CL366:CM366)-SUM(CI366:CJ366)&lt;=0,0,IF(CI366+CJ$42-IF(CB366="-",0,CB366)&gt;CL366+CM366,(CL366+CM366)-CI366,CJ$42-IF(CB366="-",0,CB366))),0)),0)</f>
        <v>-</v>
      </c>
      <c r="CL366" s="64" t="str">
        <f t="shared" ref="CL366:CL404" si="450">IFERROR(IF(OR(CI$39="-","-",INDEX($P$9:$T$18,MATCH(CI$39,$O$9:$O$18,0),5)*CM366&lt;=0),"-",INDEX($P$9:$T$18,MATCH(CI$39,$O$9:$O$18,0),5)*CM366),"-")</f>
        <v>-</v>
      </c>
      <c r="CM366" s="64" t="str">
        <f t="shared" si="401"/>
        <v>-</v>
      </c>
      <c r="CN366" s="64" t="str">
        <f t="shared" ref="CN366:CN404" si="451">IF(CI$39="-","-",IFERROR(CL366+CM366-SUM(CI366:CK366),"-"))</f>
        <v>-</v>
      </c>
      <c r="CO366" s="57" t="str">
        <f t="shared" si="402"/>
        <v>-</v>
      </c>
    </row>
    <row r="367" spans="3:93" ht="18" customHeight="1" x14ac:dyDescent="0.25">
      <c r="C367" s="299"/>
      <c r="D367" s="240"/>
      <c r="E367" s="64"/>
      <c r="F367" s="240"/>
      <c r="O367" s="56">
        <f t="shared" si="410"/>
        <v>323</v>
      </c>
      <c r="P367" s="64">
        <f t="shared" ref="P367:P404" si="452">IFERROR(IF(P$39="-","-",IF(SUM(R367:S367)&lt;=0,0,IF(SUM(R367,S367)-SUM(P366)&lt;=0,SUM(R367,S367),P366))),"-")</f>
        <v>0</v>
      </c>
      <c r="Q367" s="64" t="str">
        <f t="shared" si="414"/>
        <v>-</v>
      </c>
      <c r="R367" s="64" t="str">
        <f t="shared" si="415"/>
        <v>-</v>
      </c>
      <c r="S367" s="64">
        <f t="shared" ref="S367:S404" si="453">IF(P$39="-","-",IFERROR(S366-Q366-P366+R366,0))</f>
        <v>0</v>
      </c>
      <c r="T367" s="64" t="str">
        <f t="shared" ref="T367:T404" si="454">IF(P$39="-","-",IFERROR(R367+S367-SUM(P367:Q367),"-"))</f>
        <v>-</v>
      </c>
      <c r="U367" s="57" t="str">
        <f t="shared" si="413"/>
        <v>Payoff</v>
      </c>
      <c r="V367" s="56">
        <f t="shared" si="411"/>
        <v>323</v>
      </c>
      <c r="W367" s="64">
        <f t="shared" ref="W367:W404" si="455">IFERROR(IF(W$39="-","-",IF(SUM(Z367,AA367)&lt;=0,0,IF(SUM(Z366,AA366)-SUM(W366)&lt;=0,SUM(Z366,AA366),W366))),"-")</f>
        <v>0</v>
      </c>
      <c r="X367" s="64" t="str">
        <f t="shared" si="416"/>
        <v>-</v>
      </c>
      <c r="Y367" s="64">
        <f t="shared" si="417"/>
        <v>0</v>
      </c>
      <c r="Z367" s="64" t="str">
        <f t="shared" si="418"/>
        <v>-</v>
      </c>
      <c r="AA367" s="64" t="str">
        <f t="shared" ref="AA367:AA404" si="456">IF(W$39="-","-",AB366)</f>
        <v>-</v>
      </c>
      <c r="AB367" s="64" t="str">
        <f t="shared" si="419"/>
        <v>-</v>
      </c>
      <c r="AC367" s="57" t="str">
        <f t="shared" ref="AC367:AC404" si="457">IF(W$39="-","-",IF(OR(AC366="Payoff",AB367=0,AB367&lt;0,AB367="-"),"Payoff","-"))</f>
        <v>Payoff</v>
      </c>
      <c r="AD367" s="56">
        <f t="shared" si="412"/>
        <v>323</v>
      </c>
      <c r="AE367" s="64">
        <f t="shared" ref="AE367:AE404" si="458">IFERROR(IF(AE$39="-","-",IF(SUM(AH367,AI367)&lt;=0,0,IF(SUM(AH366,AI366)-SUM(AE366)&lt;=0,SUM(AH366,AI366),AE366))),"-")</f>
        <v>0</v>
      </c>
      <c r="AF367" s="64" t="str">
        <f t="shared" si="420"/>
        <v>-</v>
      </c>
      <c r="AG367" s="64">
        <f t="shared" si="421"/>
        <v>0</v>
      </c>
      <c r="AH367" s="64" t="str">
        <f t="shared" si="422"/>
        <v>-</v>
      </c>
      <c r="AI367" s="64" t="str">
        <f t="shared" ref="AI367:AI404" si="459">IF(AE$39="-","-",AJ366)</f>
        <v>-</v>
      </c>
      <c r="AJ367" s="64" t="str">
        <f t="shared" si="423"/>
        <v>-</v>
      </c>
      <c r="AK367" s="57" t="str">
        <f t="shared" ref="AK367:AK404" si="460">IF(AE$39="-","-",IF(OR(AK366="Payoff",AJ367=0,AJ367&lt;0,AJ367="-"),"Payoff","-"))</f>
        <v>Payoff</v>
      </c>
      <c r="AL367" s="56">
        <f t="shared" si="403"/>
        <v>323</v>
      </c>
      <c r="AM367" s="64" t="str">
        <f t="shared" ref="AM367:AM404" si="461">IFERROR(IF(AM$39="-","-",IF(SUM(AP367,AQ367)&lt;=0,0,IF(SUM(AP366,AQ366)-SUM(AM366)&lt;=0,SUM(AP366,AQ366),AM366))),"-")</f>
        <v>-</v>
      </c>
      <c r="AN367" s="64" t="str">
        <f t="shared" si="424"/>
        <v>-</v>
      </c>
      <c r="AO367" s="64" t="str">
        <f t="shared" si="425"/>
        <v>-</v>
      </c>
      <c r="AP367" s="64" t="str">
        <f t="shared" si="426"/>
        <v>-</v>
      </c>
      <c r="AQ367" s="64" t="str">
        <f t="shared" ref="AQ367:AQ404" si="462">IF(AM$39="-","-",AR366)</f>
        <v>-</v>
      </c>
      <c r="AR367" s="64" t="str">
        <f t="shared" si="427"/>
        <v>-</v>
      </c>
      <c r="AS367" s="57" t="str">
        <f t="shared" ref="AS367:AS404" si="463">IF(AM$39="-","-",IF(OR(AS366="Payoff",AR367=0,AR367&lt;0,AR367="-"),"Payoff","-"))</f>
        <v>-</v>
      </c>
      <c r="AT367" s="56">
        <f t="shared" si="404"/>
        <v>323</v>
      </c>
      <c r="AU367" s="64" t="str">
        <f t="shared" ref="AU367:AU404" si="464">IFERROR(IF(AU$39="-","-",IF(SUM(AX367,AY367)&lt;=0,0,IF(SUM(AX366,AY366)-SUM(AU366)&lt;=0,SUM(AX366,AY366),AU366))),"-")</f>
        <v>-</v>
      </c>
      <c r="AV367" s="64" t="str">
        <f t="shared" si="428"/>
        <v>-</v>
      </c>
      <c r="AW367" s="64" t="str">
        <f t="shared" si="429"/>
        <v>-</v>
      </c>
      <c r="AX367" s="64" t="str">
        <f t="shared" si="430"/>
        <v>-</v>
      </c>
      <c r="AY367" s="64" t="str">
        <f t="shared" ref="AY367:AY404" si="465">IF(AU$39="-","-",AZ366)</f>
        <v>-</v>
      </c>
      <c r="AZ367" s="64" t="str">
        <f t="shared" si="431"/>
        <v>-</v>
      </c>
      <c r="BA367" s="57" t="str">
        <f t="shared" ref="BA367:BA404" si="466">IF(AU$39="-","-",IF(OR(BA366="Payoff",AZ367=0,AZ367&lt;0,AZ367="-"),"Payoff","-"))</f>
        <v>-</v>
      </c>
      <c r="BB367" s="56">
        <f t="shared" si="405"/>
        <v>323</v>
      </c>
      <c r="BC367" s="64" t="str">
        <f t="shared" ref="BC367:BC404" si="467">IFERROR(IF(BC$39="-","-",IF(SUM(BF367,BG367)&lt;=0,0,IF(SUM(BF366,BG366)-SUM(BC366)&lt;=0,SUM(BF366,BG366),BC366))),"-")</f>
        <v>-</v>
      </c>
      <c r="BD367" s="64" t="str">
        <f t="shared" si="432"/>
        <v>-</v>
      </c>
      <c r="BE367" s="64" t="str">
        <f t="shared" si="433"/>
        <v>-</v>
      </c>
      <c r="BF367" s="64" t="str">
        <f t="shared" si="434"/>
        <v>-</v>
      </c>
      <c r="BG367" s="64" t="str">
        <f t="shared" ref="BG367:BG404" si="468">IF(BC$39="-","-",BH366)</f>
        <v>-</v>
      </c>
      <c r="BH367" s="64" t="str">
        <f t="shared" si="435"/>
        <v>-</v>
      </c>
      <c r="BI367" s="57" t="str">
        <f t="shared" ref="BI367:BI404" si="469">IF(BC$39="-","-",IF(OR(BI366="Payoff",BH367=0,BH367&lt;0,BH367="-"),"Payoff","-"))</f>
        <v>-</v>
      </c>
      <c r="BJ367" s="56">
        <f t="shared" si="406"/>
        <v>323</v>
      </c>
      <c r="BK367" s="64" t="str">
        <f t="shared" ref="BK367:BK404" si="470">IFERROR(IF(BK$39="-","-",IF(SUM(BN367,BO367)&lt;=0,0,IF(SUM(BN366,BO366)-SUM(BK366)&lt;=0,SUM(BN366,BO366),BK366))),"-")</f>
        <v>-</v>
      </c>
      <c r="BL367" s="64" t="str">
        <f t="shared" si="436"/>
        <v>-</v>
      </c>
      <c r="BM367" s="64" t="str">
        <f t="shared" si="437"/>
        <v>-</v>
      </c>
      <c r="BN367" s="64" t="str">
        <f t="shared" si="438"/>
        <v>-</v>
      </c>
      <c r="BO367" s="64" t="str">
        <f t="shared" ref="BO367:BO404" si="471">IF(BK$39="-","-",BP366)</f>
        <v>-</v>
      </c>
      <c r="BP367" s="64" t="str">
        <f t="shared" si="439"/>
        <v>-</v>
      </c>
      <c r="BQ367" s="57" t="str">
        <f t="shared" ref="BQ367:BQ404" si="472">IF(BK$39="-","-",IF(OR(BQ366="Payoff",BP367=0,BP367&lt;0,BP367="-"),"Payoff","-"))</f>
        <v>-</v>
      </c>
      <c r="BR367" s="56">
        <f t="shared" si="407"/>
        <v>323</v>
      </c>
      <c r="BS367" s="64" t="str">
        <f t="shared" ref="BS367:BS404" si="473">IFERROR(IF(BS$39="-","-",IF(SUM(BV367,BW367)&lt;=0,0,IF(SUM(BV366,BW366)-SUM(BS366)&lt;=0,SUM(BV366,BW366),BS366))),"-")</f>
        <v>-</v>
      </c>
      <c r="BT367" s="64" t="str">
        <f t="shared" si="440"/>
        <v>-</v>
      </c>
      <c r="BU367" s="64" t="str">
        <f t="shared" si="441"/>
        <v>-</v>
      </c>
      <c r="BV367" s="64" t="str">
        <f t="shared" si="442"/>
        <v>-</v>
      </c>
      <c r="BW367" s="64" t="str">
        <f t="shared" ref="BW367:BW404" si="474">IF(BS$39="-","-",BX366)</f>
        <v>-</v>
      </c>
      <c r="BX367" s="64" t="str">
        <f t="shared" si="443"/>
        <v>-</v>
      </c>
      <c r="BY367" s="57" t="str">
        <f t="shared" ref="BY367:BY404" si="475">IF(BS$39="-","-",IF(OR(BY366="Payoff",BX367=0,BX367&lt;0,BX367="-"),"Payoff","-"))</f>
        <v>-</v>
      </c>
      <c r="BZ367" s="56">
        <f t="shared" si="408"/>
        <v>323</v>
      </c>
      <c r="CA367" s="64" t="str">
        <f t="shared" ref="CA367:CA404" si="476">IFERROR(IF(CA$39="-","-",IF(SUM(CD367,CE367)&lt;=0,0,IF(SUM(CD366,CE366)-SUM(CA366)&lt;=0,SUM(CD366,CE366),CA366))),"-")</f>
        <v>-</v>
      </c>
      <c r="CB367" s="64" t="str">
        <f t="shared" si="444"/>
        <v>-</v>
      </c>
      <c r="CC367" s="64" t="str">
        <f t="shared" si="445"/>
        <v>-</v>
      </c>
      <c r="CD367" s="64" t="str">
        <f t="shared" si="446"/>
        <v>-</v>
      </c>
      <c r="CE367" s="64" t="str">
        <f t="shared" ref="CE367:CE404" si="477">IF(CA$39="-","-",CF366)</f>
        <v>-</v>
      </c>
      <c r="CF367" s="64" t="str">
        <f t="shared" si="447"/>
        <v>-</v>
      </c>
      <c r="CG367" s="57" t="str">
        <f t="shared" ref="CG367:CG404" si="478">IF(CA$39="-","-",IF(OR(CG366="Payoff",CF367=0,CF367&lt;0,CF367="-"),"Payoff","-"))</f>
        <v>-</v>
      </c>
      <c r="CH367" s="56">
        <f t="shared" si="409"/>
        <v>323</v>
      </c>
      <c r="CI367" s="64" t="str">
        <f t="shared" ref="CI367:CI404" si="479">IFERROR(IF(CI$39="-","-",IF(SUM(CL367,CM367)&lt;=0,0,IF(SUM(CL366,CM366)-SUM(CI366)&lt;=0,SUM(CL366,CM366),CI366))),"-")</f>
        <v>-</v>
      </c>
      <c r="CJ367" s="64" t="str">
        <f t="shared" si="448"/>
        <v>-</v>
      </c>
      <c r="CK367" s="64" t="str">
        <f t="shared" si="449"/>
        <v>-</v>
      </c>
      <c r="CL367" s="64" t="str">
        <f t="shared" si="450"/>
        <v>-</v>
      </c>
      <c r="CM367" s="64" t="str">
        <f t="shared" ref="CM367:CM404" si="480">IF(CI$39="-","-",CN366)</f>
        <v>-</v>
      </c>
      <c r="CN367" s="64" t="str">
        <f t="shared" si="451"/>
        <v>-</v>
      </c>
      <c r="CO367" s="57" t="str">
        <f t="shared" ref="CO367:CO404" si="481">IF(CI$39="-","-",IF(OR(CO366="Payoff",CN367=0,CN367&lt;0,CN367="-"),"Payoff","-"))</f>
        <v>-</v>
      </c>
    </row>
    <row r="368" spans="3:93" ht="18" customHeight="1" x14ac:dyDescent="0.25">
      <c r="C368" s="299"/>
      <c r="D368" s="240"/>
      <c r="E368" s="64"/>
      <c r="F368" s="240"/>
      <c r="O368" s="56">
        <f t="shared" si="410"/>
        <v>324</v>
      </c>
      <c r="P368" s="64">
        <f t="shared" si="452"/>
        <v>0</v>
      </c>
      <c r="Q368" s="64" t="str">
        <f t="shared" si="414"/>
        <v>-</v>
      </c>
      <c r="R368" s="64" t="str">
        <f t="shared" si="415"/>
        <v>-</v>
      </c>
      <c r="S368" s="64">
        <f t="shared" si="453"/>
        <v>0</v>
      </c>
      <c r="T368" s="64" t="str">
        <f t="shared" si="454"/>
        <v>-</v>
      </c>
      <c r="U368" s="57" t="str">
        <f t="shared" si="413"/>
        <v>Payoff</v>
      </c>
      <c r="V368" s="56">
        <f t="shared" si="411"/>
        <v>324</v>
      </c>
      <c r="W368" s="64">
        <f t="shared" si="455"/>
        <v>0</v>
      </c>
      <c r="X368" s="64" t="str">
        <f t="shared" si="416"/>
        <v>-</v>
      </c>
      <c r="Y368" s="64">
        <f t="shared" si="417"/>
        <v>0</v>
      </c>
      <c r="Z368" s="64" t="str">
        <f t="shared" si="418"/>
        <v>-</v>
      </c>
      <c r="AA368" s="64" t="str">
        <f t="shared" si="456"/>
        <v>-</v>
      </c>
      <c r="AB368" s="64" t="str">
        <f t="shared" si="419"/>
        <v>-</v>
      </c>
      <c r="AC368" s="57" t="str">
        <f t="shared" si="457"/>
        <v>Payoff</v>
      </c>
      <c r="AD368" s="56">
        <f t="shared" si="412"/>
        <v>324</v>
      </c>
      <c r="AE368" s="64">
        <f t="shared" si="458"/>
        <v>0</v>
      </c>
      <c r="AF368" s="64" t="str">
        <f t="shared" si="420"/>
        <v>-</v>
      </c>
      <c r="AG368" s="64">
        <f t="shared" si="421"/>
        <v>0</v>
      </c>
      <c r="AH368" s="64" t="str">
        <f t="shared" si="422"/>
        <v>-</v>
      </c>
      <c r="AI368" s="64" t="str">
        <f t="shared" si="459"/>
        <v>-</v>
      </c>
      <c r="AJ368" s="64" t="str">
        <f t="shared" si="423"/>
        <v>-</v>
      </c>
      <c r="AK368" s="57" t="str">
        <f t="shared" si="460"/>
        <v>Payoff</v>
      </c>
      <c r="AL368" s="56">
        <f t="shared" si="403"/>
        <v>324</v>
      </c>
      <c r="AM368" s="64" t="str">
        <f t="shared" si="461"/>
        <v>-</v>
      </c>
      <c r="AN368" s="64" t="str">
        <f t="shared" si="424"/>
        <v>-</v>
      </c>
      <c r="AO368" s="64" t="str">
        <f t="shared" si="425"/>
        <v>-</v>
      </c>
      <c r="AP368" s="64" t="str">
        <f t="shared" si="426"/>
        <v>-</v>
      </c>
      <c r="AQ368" s="64" t="str">
        <f t="shared" si="462"/>
        <v>-</v>
      </c>
      <c r="AR368" s="64" t="str">
        <f t="shared" si="427"/>
        <v>-</v>
      </c>
      <c r="AS368" s="57" t="str">
        <f t="shared" si="463"/>
        <v>-</v>
      </c>
      <c r="AT368" s="56">
        <f t="shared" si="404"/>
        <v>324</v>
      </c>
      <c r="AU368" s="64" t="str">
        <f t="shared" si="464"/>
        <v>-</v>
      </c>
      <c r="AV368" s="64" t="str">
        <f t="shared" si="428"/>
        <v>-</v>
      </c>
      <c r="AW368" s="64" t="str">
        <f t="shared" si="429"/>
        <v>-</v>
      </c>
      <c r="AX368" s="64" t="str">
        <f t="shared" si="430"/>
        <v>-</v>
      </c>
      <c r="AY368" s="64" t="str">
        <f t="shared" si="465"/>
        <v>-</v>
      </c>
      <c r="AZ368" s="64" t="str">
        <f t="shared" si="431"/>
        <v>-</v>
      </c>
      <c r="BA368" s="57" t="str">
        <f t="shared" si="466"/>
        <v>-</v>
      </c>
      <c r="BB368" s="56">
        <f t="shared" si="405"/>
        <v>324</v>
      </c>
      <c r="BC368" s="64" t="str">
        <f t="shared" si="467"/>
        <v>-</v>
      </c>
      <c r="BD368" s="64" t="str">
        <f t="shared" si="432"/>
        <v>-</v>
      </c>
      <c r="BE368" s="64" t="str">
        <f t="shared" si="433"/>
        <v>-</v>
      </c>
      <c r="BF368" s="64" t="str">
        <f t="shared" si="434"/>
        <v>-</v>
      </c>
      <c r="BG368" s="64" t="str">
        <f t="shared" si="468"/>
        <v>-</v>
      </c>
      <c r="BH368" s="64" t="str">
        <f t="shared" si="435"/>
        <v>-</v>
      </c>
      <c r="BI368" s="57" t="str">
        <f t="shared" si="469"/>
        <v>-</v>
      </c>
      <c r="BJ368" s="56">
        <f t="shared" si="406"/>
        <v>324</v>
      </c>
      <c r="BK368" s="64" t="str">
        <f t="shared" si="470"/>
        <v>-</v>
      </c>
      <c r="BL368" s="64" t="str">
        <f t="shared" si="436"/>
        <v>-</v>
      </c>
      <c r="BM368" s="64" t="str">
        <f t="shared" si="437"/>
        <v>-</v>
      </c>
      <c r="BN368" s="64" t="str">
        <f t="shared" si="438"/>
        <v>-</v>
      </c>
      <c r="BO368" s="64" t="str">
        <f t="shared" si="471"/>
        <v>-</v>
      </c>
      <c r="BP368" s="64" t="str">
        <f t="shared" si="439"/>
        <v>-</v>
      </c>
      <c r="BQ368" s="57" t="str">
        <f t="shared" si="472"/>
        <v>-</v>
      </c>
      <c r="BR368" s="56">
        <f t="shared" si="407"/>
        <v>324</v>
      </c>
      <c r="BS368" s="64" t="str">
        <f t="shared" si="473"/>
        <v>-</v>
      </c>
      <c r="BT368" s="64" t="str">
        <f t="shared" si="440"/>
        <v>-</v>
      </c>
      <c r="BU368" s="64" t="str">
        <f t="shared" si="441"/>
        <v>-</v>
      </c>
      <c r="BV368" s="64" t="str">
        <f t="shared" si="442"/>
        <v>-</v>
      </c>
      <c r="BW368" s="64" t="str">
        <f t="shared" si="474"/>
        <v>-</v>
      </c>
      <c r="BX368" s="64" t="str">
        <f t="shared" si="443"/>
        <v>-</v>
      </c>
      <c r="BY368" s="57" t="str">
        <f t="shared" si="475"/>
        <v>-</v>
      </c>
      <c r="BZ368" s="56">
        <f t="shared" si="408"/>
        <v>324</v>
      </c>
      <c r="CA368" s="64" t="str">
        <f t="shared" si="476"/>
        <v>-</v>
      </c>
      <c r="CB368" s="64" t="str">
        <f t="shared" si="444"/>
        <v>-</v>
      </c>
      <c r="CC368" s="64" t="str">
        <f t="shared" si="445"/>
        <v>-</v>
      </c>
      <c r="CD368" s="64" t="str">
        <f t="shared" si="446"/>
        <v>-</v>
      </c>
      <c r="CE368" s="64" t="str">
        <f t="shared" si="477"/>
        <v>-</v>
      </c>
      <c r="CF368" s="64" t="str">
        <f t="shared" si="447"/>
        <v>-</v>
      </c>
      <c r="CG368" s="57" t="str">
        <f t="shared" si="478"/>
        <v>-</v>
      </c>
      <c r="CH368" s="56">
        <f t="shared" si="409"/>
        <v>324</v>
      </c>
      <c r="CI368" s="64" t="str">
        <f t="shared" si="479"/>
        <v>-</v>
      </c>
      <c r="CJ368" s="64" t="str">
        <f t="shared" si="448"/>
        <v>-</v>
      </c>
      <c r="CK368" s="64" t="str">
        <f t="shared" si="449"/>
        <v>-</v>
      </c>
      <c r="CL368" s="64" t="str">
        <f t="shared" si="450"/>
        <v>-</v>
      </c>
      <c r="CM368" s="64" t="str">
        <f t="shared" si="480"/>
        <v>-</v>
      </c>
      <c r="CN368" s="64" t="str">
        <f t="shared" si="451"/>
        <v>-</v>
      </c>
      <c r="CO368" s="57" t="str">
        <f t="shared" si="481"/>
        <v>-</v>
      </c>
    </row>
    <row r="369" spans="3:93" ht="18" customHeight="1" x14ac:dyDescent="0.25">
      <c r="C369" s="299"/>
      <c r="D369" s="240"/>
      <c r="E369" s="64"/>
      <c r="F369" s="240"/>
      <c r="O369" s="56">
        <f t="shared" si="410"/>
        <v>325</v>
      </c>
      <c r="P369" s="64">
        <f t="shared" si="452"/>
        <v>0</v>
      </c>
      <c r="Q369" s="64" t="str">
        <f t="shared" si="414"/>
        <v>-</v>
      </c>
      <c r="R369" s="64" t="str">
        <f t="shared" si="415"/>
        <v>-</v>
      </c>
      <c r="S369" s="64">
        <f t="shared" si="453"/>
        <v>0</v>
      </c>
      <c r="T369" s="64" t="str">
        <f t="shared" si="454"/>
        <v>-</v>
      </c>
      <c r="U369" s="57" t="str">
        <f t="shared" si="413"/>
        <v>Payoff</v>
      </c>
      <c r="V369" s="56">
        <f t="shared" si="411"/>
        <v>325</v>
      </c>
      <c r="W369" s="64">
        <f t="shared" si="455"/>
        <v>0</v>
      </c>
      <c r="X369" s="64" t="str">
        <f t="shared" si="416"/>
        <v>-</v>
      </c>
      <c r="Y369" s="64">
        <f t="shared" si="417"/>
        <v>0</v>
      </c>
      <c r="Z369" s="64" t="str">
        <f t="shared" si="418"/>
        <v>-</v>
      </c>
      <c r="AA369" s="64" t="str">
        <f t="shared" si="456"/>
        <v>-</v>
      </c>
      <c r="AB369" s="64" t="str">
        <f t="shared" si="419"/>
        <v>-</v>
      </c>
      <c r="AC369" s="57" t="str">
        <f t="shared" si="457"/>
        <v>Payoff</v>
      </c>
      <c r="AD369" s="56">
        <f t="shared" si="412"/>
        <v>325</v>
      </c>
      <c r="AE369" s="64">
        <f t="shared" si="458"/>
        <v>0</v>
      </c>
      <c r="AF369" s="64" t="str">
        <f t="shared" si="420"/>
        <v>-</v>
      </c>
      <c r="AG369" s="64">
        <f t="shared" si="421"/>
        <v>0</v>
      </c>
      <c r="AH369" s="64" t="str">
        <f t="shared" si="422"/>
        <v>-</v>
      </c>
      <c r="AI369" s="64" t="str">
        <f t="shared" si="459"/>
        <v>-</v>
      </c>
      <c r="AJ369" s="64" t="str">
        <f t="shared" si="423"/>
        <v>-</v>
      </c>
      <c r="AK369" s="57" t="str">
        <f t="shared" si="460"/>
        <v>Payoff</v>
      </c>
      <c r="AL369" s="56">
        <f t="shared" si="403"/>
        <v>325</v>
      </c>
      <c r="AM369" s="64" t="str">
        <f t="shared" si="461"/>
        <v>-</v>
      </c>
      <c r="AN369" s="64" t="str">
        <f t="shared" si="424"/>
        <v>-</v>
      </c>
      <c r="AO369" s="64" t="str">
        <f t="shared" si="425"/>
        <v>-</v>
      </c>
      <c r="AP369" s="64" t="str">
        <f t="shared" si="426"/>
        <v>-</v>
      </c>
      <c r="AQ369" s="64" t="str">
        <f t="shared" si="462"/>
        <v>-</v>
      </c>
      <c r="AR369" s="64" t="str">
        <f t="shared" si="427"/>
        <v>-</v>
      </c>
      <c r="AS369" s="57" t="str">
        <f t="shared" si="463"/>
        <v>-</v>
      </c>
      <c r="AT369" s="56">
        <f t="shared" si="404"/>
        <v>325</v>
      </c>
      <c r="AU369" s="64" t="str">
        <f t="shared" si="464"/>
        <v>-</v>
      </c>
      <c r="AV369" s="64" t="str">
        <f t="shared" si="428"/>
        <v>-</v>
      </c>
      <c r="AW369" s="64" t="str">
        <f t="shared" si="429"/>
        <v>-</v>
      </c>
      <c r="AX369" s="64" t="str">
        <f t="shared" si="430"/>
        <v>-</v>
      </c>
      <c r="AY369" s="64" t="str">
        <f t="shared" si="465"/>
        <v>-</v>
      </c>
      <c r="AZ369" s="64" t="str">
        <f t="shared" si="431"/>
        <v>-</v>
      </c>
      <c r="BA369" s="57" t="str">
        <f t="shared" si="466"/>
        <v>-</v>
      </c>
      <c r="BB369" s="56">
        <f t="shared" si="405"/>
        <v>325</v>
      </c>
      <c r="BC369" s="64" t="str">
        <f t="shared" si="467"/>
        <v>-</v>
      </c>
      <c r="BD369" s="64" t="str">
        <f t="shared" si="432"/>
        <v>-</v>
      </c>
      <c r="BE369" s="64" t="str">
        <f t="shared" si="433"/>
        <v>-</v>
      </c>
      <c r="BF369" s="64" t="str">
        <f t="shared" si="434"/>
        <v>-</v>
      </c>
      <c r="BG369" s="64" t="str">
        <f t="shared" si="468"/>
        <v>-</v>
      </c>
      <c r="BH369" s="64" t="str">
        <f t="shared" si="435"/>
        <v>-</v>
      </c>
      <c r="BI369" s="57" t="str">
        <f t="shared" si="469"/>
        <v>-</v>
      </c>
      <c r="BJ369" s="56">
        <f t="shared" si="406"/>
        <v>325</v>
      </c>
      <c r="BK369" s="64" t="str">
        <f t="shared" si="470"/>
        <v>-</v>
      </c>
      <c r="BL369" s="64" t="str">
        <f t="shared" si="436"/>
        <v>-</v>
      </c>
      <c r="BM369" s="64" t="str">
        <f t="shared" si="437"/>
        <v>-</v>
      </c>
      <c r="BN369" s="64" t="str">
        <f t="shared" si="438"/>
        <v>-</v>
      </c>
      <c r="BO369" s="64" t="str">
        <f t="shared" si="471"/>
        <v>-</v>
      </c>
      <c r="BP369" s="64" t="str">
        <f t="shared" si="439"/>
        <v>-</v>
      </c>
      <c r="BQ369" s="57" t="str">
        <f t="shared" si="472"/>
        <v>-</v>
      </c>
      <c r="BR369" s="56">
        <f t="shared" si="407"/>
        <v>325</v>
      </c>
      <c r="BS369" s="64" t="str">
        <f t="shared" si="473"/>
        <v>-</v>
      </c>
      <c r="BT369" s="64" t="str">
        <f t="shared" si="440"/>
        <v>-</v>
      </c>
      <c r="BU369" s="64" t="str">
        <f t="shared" si="441"/>
        <v>-</v>
      </c>
      <c r="BV369" s="64" t="str">
        <f t="shared" si="442"/>
        <v>-</v>
      </c>
      <c r="BW369" s="64" t="str">
        <f t="shared" si="474"/>
        <v>-</v>
      </c>
      <c r="BX369" s="64" t="str">
        <f t="shared" si="443"/>
        <v>-</v>
      </c>
      <c r="BY369" s="57" t="str">
        <f t="shared" si="475"/>
        <v>-</v>
      </c>
      <c r="BZ369" s="56">
        <f t="shared" si="408"/>
        <v>325</v>
      </c>
      <c r="CA369" s="64" t="str">
        <f t="shared" si="476"/>
        <v>-</v>
      </c>
      <c r="CB369" s="64" t="str">
        <f t="shared" si="444"/>
        <v>-</v>
      </c>
      <c r="CC369" s="64" t="str">
        <f t="shared" si="445"/>
        <v>-</v>
      </c>
      <c r="CD369" s="64" t="str">
        <f t="shared" si="446"/>
        <v>-</v>
      </c>
      <c r="CE369" s="64" t="str">
        <f t="shared" si="477"/>
        <v>-</v>
      </c>
      <c r="CF369" s="64" t="str">
        <f t="shared" si="447"/>
        <v>-</v>
      </c>
      <c r="CG369" s="57" t="str">
        <f t="shared" si="478"/>
        <v>-</v>
      </c>
      <c r="CH369" s="56">
        <f t="shared" si="409"/>
        <v>325</v>
      </c>
      <c r="CI369" s="64" t="str">
        <f t="shared" si="479"/>
        <v>-</v>
      </c>
      <c r="CJ369" s="64" t="str">
        <f t="shared" si="448"/>
        <v>-</v>
      </c>
      <c r="CK369" s="64" t="str">
        <f t="shared" si="449"/>
        <v>-</v>
      </c>
      <c r="CL369" s="64" t="str">
        <f t="shared" si="450"/>
        <v>-</v>
      </c>
      <c r="CM369" s="64" t="str">
        <f t="shared" si="480"/>
        <v>-</v>
      </c>
      <c r="CN369" s="64" t="str">
        <f t="shared" si="451"/>
        <v>-</v>
      </c>
      <c r="CO369" s="57" t="str">
        <f t="shared" si="481"/>
        <v>-</v>
      </c>
    </row>
    <row r="370" spans="3:93" ht="18" customHeight="1" x14ac:dyDescent="0.25">
      <c r="C370" s="299"/>
      <c r="D370" s="240"/>
      <c r="E370" s="64"/>
      <c r="F370" s="240"/>
      <c r="O370" s="56">
        <f t="shared" si="410"/>
        <v>326</v>
      </c>
      <c r="P370" s="64">
        <f t="shared" si="452"/>
        <v>0</v>
      </c>
      <c r="Q370" s="64" t="str">
        <f t="shared" si="414"/>
        <v>-</v>
      </c>
      <c r="R370" s="64" t="str">
        <f t="shared" si="415"/>
        <v>-</v>
      </c>
      <c r="S370" s="64">
        <f t="shared" si="453"/>
        <v>0</v>
      </c>
      <c r="T370" s="64" t="str">
        <f t="shared" si="454"/>
        <v>-</v>
      </c>
      <c r="U370" s="57" t="str">
        <f t="shared" si="413"/>
        <v>Payoff</v>
      </c>
      <c r="V370" s="56">
        <f t="shared" si="411"/>
        <v>326</v>
      </c>
      <c r="W370" s="64">
        <f t="shared" si="455"/>
        <v>0</v>
      </c>
      <c r="X370" s="64" t="str">
        <f t="shared" si="416"/>
        <v>-</v>
      </c>
      <c r="Y370" s="64">
        <f t="shared" si="417"/>
        <v>0</v>
      </c>
      <c r="Z370" s="64" t="str">
        <f t="shared" si="418"/>
        <v>-</v>
      </c>
      <c r="AA370" s="64" t="str">
        <f t="shared" si="456"/>
        <v>-</v>
      </c>
      <c r="AB370" s="64" t="str">
        <f t="shared" si="419"/>
        <v>-</v>
      </c>
      <c r="AC370" s="57" t="str">
        <f t="shared" si="457"/>
        <v>Payoff</v>
      </c>
      <c r="AD370" s="56">
        <f t="shared" si="412"/>
        <v>326</v>
      </c>
      <c r="AE370" s="64">
        <f t="shared" si="458"/>
        <v>0</v>
      </c>
      <c r="AF370" s="64" t="str">
        <f t="shared" si="420"/>
        <v>-</v>
      </c>
      <c r="AG370" s="64">
        <f t="shared" si="421"/>
        <v>0</v>
      </c>
      <c r="AH370" s="64" t="str">
        <f t="shared" si="422"/>
        <v>-</v>
      </c>
      <c r="AI370" s="64" t="str">
        <f t="shared" si="459"/>
        <v>-</v>
      </c>
      <c r="AJ370" s="64" t="str">
        <f t="shared" si="423"/>
        <v>-</v>
      </c>
      <c r="AK370" s="57" t="str">
        <f t="shared" si="460"/>
        <v>Payoff</v>
      </c>
      <c r="AL370" s="56">
        <f t="shared" si="403"/>
        <v>326</v>
      </c>
      <c r="AM370" s="64" t="str">
        <f t="shared" si="461"/>
        <v>-</v>
      </c>
      <c r="AN370" s="64" t="str">
        <f t="shared" si="424"/>
        <v>-</v>
      </c>
      <c r="AO370" s="64" t="str">
        <f t="shared" si="425"/>
        <v>-</v>
      </c>
      <c r="AP370" s="64" t="str">
        <f t="shared" si="426"/>
        <v>-</v>
      </c>
      <c r="AQ370" s="64" t="str">
        <f t="shared" si="462"/>
        <v>-</v>
      </c>
      <c r="AR370" s="64" t="str">
        <f t="shared" si="427"/>
        <v>-</v>
      </c>
      <c r="AS370" s="57" t="str">
        <f t="shared" si="463"/>
        <v>-</v>
      </c>
      <c r="AT370" s="56">
        <f t="shared" si="404"/>
        <v>326</v>
      </c>
      <c r="AU370" s="64" t="str">
        <f t="shared" si="464"/>
        <v>-</v>
      </c>
      <c r="AV370" s="64" t="str">
        <f t="shared" si="428"/>
        <v>-</v>
      </c>
      <c r="AW370" s="64" t="str">
        <f t="shared" si="429"/>
        <v>-</v>
      </c>
      <c r="AX370" s="64" t="str">
        <f t="shared" si="430"/>
        <v>-</v>
      </c>
      <c r="AY370" s="64" t="str">
        <f t="shared" si="465"/>
        <v>-</v>
      </c>
      <c r="AZ370" s="64" t="str">
        <f t="shared" si="431"/>
        <v>-</v>
      </c>
      <c r="BA370" s="57" t="str">
        <f t="shared" si="466"/>
        <v>-</v>
      </c>
      <c r="BB370" s="56">
        <f t="shared" si="405"/>
        <v>326</v>
      </c>
      <c r="BC370" s="64" t="str">
        <f t="shared" si="467"/>
        <v>-</v>
      </c>
      <c r="BD370" s="64" t="str">
        <f t="shared" si="432"/>
        <v>-</v>
      </c>
      <c r="BE370" s="64" t="str">
        <f t="shared" si="433"/>
        <v>-</v>
      </c>
      <c r="BF370" s="64" t="str">
        <f t="shared" si="434"/>
        <v>-</v>
      </c>
      <c r="BG370" s="64" t="str">
        <f t="shared" si="468"/>
        <v>-</v>
      </c>
      <c r="BH370" s="64" t="str">
        <f t="shared" si="435"/>
        <v>-</v>
      </c>
      <c r="BI370" s="57" t="str">
        <f t="shared" si="469"/>
        <v>-</v>
      </c>
      <c r="BJ370" s="56">
        <f t="shared" si="406"/>
        <v>326</v>
      </c>
      <c r="BK370" s="64" t="str">
        <f t="shared" si="470"/>
        <v>-</v>
      </c>
      <c r="BL370" s="64" t="str">
        <f t="shared" si="436"/>
        <v>-</v>
      </c>
      <c r="BM370" s="64" t="str">
        <f t="shared" si="437"/>
        <v>-</v>
      </c>
      <c r="BN370" s="64" t="str">
        <f t="shared" si="438"/>
        <v>-</v>
      </c>
      <c r="BO370" s="64" t="str">
        <f t="shared" si="471"/>
        <v>-</v>
      </c>
      <c r="BP370" s="64" t="str">
        <f t="shared" si="439"/>
        <v>-</v>
      </c>
      <c r="BQ370" s="57" t="str">
        <f t="shared" si="472"/>
        <v>-</v>
      </c>
      <c r="BR370" s="56">
        <f t="shared" si="407"/>
        <v>326</v>
      </c>
      <c r="BS370" s="64" t="str">
        <f t="shared" si="473"/>
        <v>-</v>
      </c>
      <c r="BT370" s="64" t="str">
        <f t="shared" si="440"/>
        <v>-</v>
      </c>
      <c r="BU370" s="64" t="str">
        <f t="shared" si="441"/>
        <v>-</v>
      </c>
      <c r="BV370" s="64" t="str">
        <f t="shared" si="442"/>
        <v>-</v>
      </c>
      <c r="BW370" s="64" t="str">
        <f t="shared" si="474"/>
        <v>-</v>
      </c>
      <c r="BX370" s="64" t="str">
        <f t="shared" si="443"/>
        <v>-</v>
      </c>
      <c r="BY370" s="57" t="str">
        <f t="shared" si="475"/>
        <v>-</v>
      </c>
      <c r="BZ370" s="56">
        <f t="shared" si="408"/>
        <v>326</v>
      </c>
      <c r="CA370" s="64" t="str">
        <f t="shared" si="476"/>
        <v>-</v>
      </c>
      <c r="CB370" s="64" t="str">
        <f t="shared" si="444"/>
        <v>-</v>
      </c>
      <c r="CC370" s="64" t="str">
        <f t="shared" si="445"/>
        <v>-</v>
      </c>
      <c r="CD370" s="64" t="str">
        <f t="shared" si="446"/>
        <v>-</v>
      </c>
      <c r="CE370" s="64" t="str">
        <f t="shared" si="477"/>
        <v>-</v>
      </c>
      <c r="CF370" s="64" t="str">
        <f t="shared" si="447"/>
        <v>-</v>
      </c>
      <c r="CG370" s="57" t="str">
        <f t="shared" si="478"/>
        <v>-</v>
      </c>
      <c r="CH370" s="56">
        <f t="shared" si="409"/>
        <v>326</v>
      </c>
      <c r="CI370" s="64" t="str">
        <f t="shared" si="479"/>
        <v>-</v>
      </c>
      <c r="CJ370" s="64" t="str">
        <f t="shared" si="448"/>
        <v>-</v>
      </c>
      <c r="CK370" s="64" t="str">
        <f t="shared" si="449"/>
        <v>-</v>
      </c>
      <c r="CL370" s="64" t="str">
        <f t="shared" si="450"/>
        <v>-</v>
      </c>
      <c r="CM370" s="64" t="str">
        <f t="shared" si="480"/>
        <v>-</v>
      </c>
      <c r="CN370" s="64" t="str">
        <f t="shared" si="451"/>
        <v>-</v>
      </c>
      <c r="CO370" s="57" t="str">
        <f t="shared" si="481"/>
        <v>-</v>
      </c>
    </row>
    <row r="371" spans="3:93" ht="18" customHeight="1" x14ac:dyDescent="0.25">
      <c r="C371" s="299"/>
      <c r="D371" s="240"/>
      <c r="E371" s="64"/>
      <c r="F371" s="240"/>
      <c r="O371" s="56">
        <f t="shared" si="410"/>
        <v>327</v>
      </c>
      <c r="P371" s="64">
        <f t="shared" si="452"/>
        <v>0</v>
      </c>
      <c r="Q371" s="64" t="str">
        <f t="shared" si="414"/>
        <v>-</v>
      </c>
      <c r="R371" s="64" t="str">
        <f t="shared" si="415"/>
        <v>-</v>
      </c>
      <c r="S371" s="64">
        <f t="shared" si="453"/>
        <v>0</v>
      </c>
      <c r="T371" s="64" t="str">
        <f t="shared" si="454"/>
        <v>-</v>
      </c>
      <c r="U371" s="57" t="str">
        <f t="shared" si="413"/>
        <v>Payoff</v>
      </c>
      <c r="V371" s="56">
        <f t="shared" si="411"/>
        <v>327</v>
      </c>
      <c r="W371" s="64">
        <f t="shared" si="455"/>
        <v>0</v>
      </c>
      <c r="X371" s="64" t="str">
        <f t="shared" si="416"/>
        <v>-</v>
      </c>
      <c r="Y371" s="64">
        <f t="shared" si="417"/>
        <v>0</v>
      </c>
      <c r="Z371" s="64" t="str">
        <f t="shared" si="418"/>
        <v>-</v>
      </c>
      <c r="AA371" s="64" t="str">
        <f t="shared" si="456"/>
        <v>-</v>
      </c>
      <c r="AB371" s="64" t="str">
        <f t="shared" si="419"/>
        <v>-</v>
      </c>
      <c r="AC371" s="57" t="str">
        <f t="shared" si="457"/>
        <v>Payoff</v>
      </c>
      <c r="AD371" s="56">
        <f t="shared" si="412"/>
        <v>327</v>
      </c>
      <c r="AE371" s="64">
        <f t="shared" si="458"/>
        <v>0</v>
      </c>
      <c r="AF371" s="64" t="str">
        <f t="shared" si="420"/>
        <v>-</v>
      </c>
      <c r="AG371" s="64">
        <f t="shared" si="421"/>
        <v>0</v>
      </c>
      <c r="AH371" s="64" t="str">
        <f t="shared" si="422"/>
        <v>-</v>
      </c>
      <c r="AI371" s="64" t="str">
        <f t="shared" si="459"/>
        <v>-</v>
      </c>
      <c r="AJ371" s="64" t="str">
        <f t="shared" si="423"/>
        <v>-</v>
      </c>
      <c r="AK371" s="57" t="str">
        <f t="shared" si="460"/>
        <v>Payoff</v>
      </c>
      <c r="AL371" s="56">
        <f t="shared" si="403"/>
        <v>327</v>
      </c>
      <c r="AM371" s="64" t="str">
        <f t="shared" si="461"/>
        <v>-</v>
      </c>
      <c r="AN371" s="64" t="str">
        <f t="shared" si="424"/>
        <v>-</v>
      </c>
      <c r="AO371" s="64" t="str">
        <f t="shared" si="425"/>
        <v>-</v>
      </c>
      <c r="AP371" s="64" t="str">
        <f t="shared" si="426"/>
        <v>-</v>
      </c>
      <c r="AQ371" s="64" t="str">
        <f t="shared" si="462"/>
        <v>-</v>
      </c>
      <c r="AR371" s="64" t="str">
        <f t="shared" si="427"/>
        <v>-</v>
      </c>
      <c r="AS371" s="57" t="str">
        <f t="shared" si="463"/>
        <v>-</v>
      </c>
      <c r="AT371" s="56">
        <f t="shared" si="404"/>
        <v>327</v>
      </c>
      <c r="AU371" s="64" t="str">
        <f t="shared" si="464"/>
        <v>-</v>
      </c>
      <c r="AV371" s="64" t="str">
        <f t="shared" si="428"/>
        <v>-</v>
      </c>
      <c r="AW371" s="64" t="str">
        <f t="shared" si="429"/>
        <v>-</v>
      </c>
      <c r="AX371" s="64" t="str">
        <f t="shared" si="430"/>
        <v>-</v>
      </c>
      <c r="AY371" s="64" t="str">
        <f t="shared" si="465"/>
        <v>-</v>
      </c>
      <c r="AZ371" s="64" t="str">
        <f t="shared" si="431"/>
        <v>-</v>
      </c>
      <c r="BA371" s="57" t="str">
        <f t="shared" si="466"/>
        <v>-</v>
      </c>
      <c r="BB371" s="56">
        <f t="shared" si="405"/>
        <v>327</v>
      </c>
      <c r="BC371" s="64" t="str">
        <f t="shared" si="467"/>
        <v>-</v>
      </c>
      <c r="BD371" s="64" t="str">
        <f t="shared" si="432"/>
        <v>-</v>
      </c>
      <c r="BE371" s="64" t="str">
        <f t="shared" si="433"/>
        <v>-</v>
      </c>
      <c r="BF371" s="64" t="str">
        <f t="shared" si="434"/>
        <v>-</v>
      </c>
      <c r="BG371" s="64" t="str">
        <f t="shared" si="468"/>
        <v>-</v>
      </c>
      <c r="BH371" s="64" t="str">
        <f t="shared" si="435"/>
        <v>-</v>
      </c>
      <c r="BI371" s="57" t="str">
        <f t="shared" si="469"/>
        <v>-</v>
      </c>
      <c r="BJ371" s="56">
        <f t="shared" si="406"/>
        <v>327</v>
      </c>
      <c r="BK371" s="64" t="str">
        <f t="shared" si="470"/>
        <v>-</v>
      </c>
      <c r="BL371" s="64" t="str">
        <f t="shared" si="436"/>
        <v>-</v>
      </c>
      <c r="BM371" s="64" t="str">
        <f t="shared" si="437"/>
        <v>-</v>
      </c>
      <c r="BN371" s="64" t="str">
        <f t="shared" si="438"/>
        <v>-</v>
      </c>
      <c r="BO371" s="64" t="str">
        <f t="shared" si="471"/>
        <v>-</v>
      </c>
      <c r="BP371" s="64" t="str">
        <f t="shared" si="439"/>
        <v>-</v>
      </c>
      <c r="BQ371" s="57" t="str">
        <f t="shared" si="472"/>
        <v>-</v>
      </c>
      <c r="BR371" s="56">
        <f t="shared" si="407"/>
        <v>327</v>
      </c>
      <c r="BS371" s="64" t="str">
        <f t="shared" si="473"/>
        <v>-</v>
      </c>
      <c r="BT371" s="64" t="str">
        <f t="shared" si="440"/>
        <v>-</v>
      </c>
      <c r="BU371" s="64" t="str">
        <f t="shared" si="441"/>
        <v>-</v>
      </c>
      <c r="BV371" s="64" t="str">
        <f t="shared" si="442"/>
        <v>-</v>
      </c>
      <c r="BW371" s="64" t="str">
        <f t="shared" si="474"/>
        <v>-</v>
      </c>
      <c r="BX371" s="64" t="str">
        <f t="shared" si="443"/>
        <v>-</v>
      </c>
      <c r="BY371" s="57" t="str">
        <f t="shared" si="475"/>
        <v>-</v>
      </c>
      <c r="BZ371" s="56">
        <f t="shared" si="408"/>
        <v>327</v>
      </c>
      <c r="CA371" s="64" t="str">
        <f t="shared" si="476"/>
        <v>-</v>
      </c>
      <c r="CB371" s="64" t="str">
        <f t="shared" si="444"/>
        <v>-</v>
      </c>
      <c r="CC371" s="64" t="str">
        <f t="shared" si="445"/>
        <v>-</v>
      </c>
      <c r="CD371" s="64" t="str">
        <f t="shared" si="446"/>
        <v>-</v>
      </c>
      <c r="CE371" s="64" t="str">
        <f t="shared" si="477"/>
        <v>-</v>
      </c>
      <c r="CF371" s="64" t="str">
        <f t="shared" si="447"/>
        <v>-</v>
      </c>
      <c r="CG371" s="57" t="str">
        <f t="shared" si="478"/>
        <v>-</v>
      </c>
      <c r="CH371" s="56">
        <f t="shared" si="409"/>
        <v>327</v>
      </c>
      <c r="CI371" s="64" t="str">
        <f t="shared" si="479"/>
        <v>-</v>
      </c>
      <c r="CJ371" s="64" t="str">
        <f t="shared" si="448"/>
        <v>-</v>
      </c>
      <c r="CK371" s="64" t="str">
        <f t="shared" si="449"/>
        <v>-</v>
      </c>
      <c r="CL371" s="64" t="str">
        <f t="shared" si="450"/>
        <v>-</v>
      </c>
      <c r="CM371" s="64" t="str">
        <f t="shared" si="480"/>
        <v>-</v>
      </c>
      <c r="CN371" s="64" t="str">
        <f t="shared" si="451"/>
        <v>-</v>
      </c>
      <c r="CO371" s="57" t="str">
        <f t="shared" si="481"/>
        <v>-</v>
      </c>
    </row>
    <row r="372" spans="3:93" ht="18" customHeight="1" x14ac:dyDescent="0.25">
      <c r="C372" s="299"/>
      <c r="D372" s="240"/>
      <c r="E372" s="64"/>
      <c r="F372" s="240"/>
      <c r="O372" s="56">
        <f t="shared" si="410"/>
        <v>328</v>
      </c>
      <c r="P372" s="64">
        <f t="shared" si="452"/>
        <v>0</v>
      </c>
      <c r="Q372" s="64" t="str">
        <f t="shared" si="414"/>
        <v>-</v>
      </c>
      <c r="R372" s="64" t="str">
        <f t="shared" si="415"/>
        <v>-</v>
      </c>
      <c r="S372" s="64">
        <f t="shared" si="453"/>
        <v>0</v>
      </c>
      <c r="T372" s="64" t="str">
        <f t="shared" si="454"/>
        <v>-</v>
      </c>
      <c r="U372" s="57" t="str">
        <f t="shared" si="413"/>
        <v>Payoff</v>
      </c>
      <c r="V372" s="56">
        <f t="shared" si="411"/>
        <v>328</v>
      </c>
      <c r="W372" s="64">
        <f t="shared" si="455"/>
        <v>0</v>
      </c>
      <c r="X372" s="64" t="str">
        <f t="shared" si="416"/>
        <v>-</v>
      </c>
      <c r="Y372" s="64">
        <f t="shared" si="417"/>
        <v>0</v>
      </c>
      <c r="Z372" s="64" t="str">
        <f t="shared" si="418"/>
        <v>-</v>
      </c>
      <c r="AA372" s="64" t="str">
        <f t="shared" si="456"/>
        <v>-</v>
      </c>
      <c r="AB372" s="64" t="str">
        <f t="shared" si="419"/>
        <v>-</v>
      </c>
      <c r="AC372" s="57" t="str">
        <f t="shared" si="457"/>
        <v>Payoff</v>
      </c>
      <c r="AD372" s="56">
        <f t="shared" si="412"/>
        <v>328</v>
      </c>
      <c r="AE372" s="64">
        <f t="shared" si="458"/>
        <v>0</v>
      </c>
      <c r="AF372" s="64" t="str">
        <f t="shared" si="420"/>
        <v>-</v>
      </c>
      <c r="AG372" s="64">
        <f t="shared" si="421"/>
        <v>0</v>
      </c>
      <c r="AH372" s="64" t="str">
        <f t="shared" si="422"/>
        <v>-</v>
      </c>
      <c r="AI372" s="64" t="str">
        <f t="shared" si="459"/>
        <v>-</v>
      </c>
      <c r="AJ372" s="64" t="str">
        <f t="shared" si="423"/>
        <v>-</v>
      </c>
      <c r="AK372" s="57" t="str">
        <f t="shared" si="460"/>
        <v>Payoff</v>
      </c>
      <c r="AL372" s="56">
        <f t="shared" si="403"/>
        <v>328</v>
      </c>
      <c r="AM372" s="64" t="str">
        <f t="shared" si="461"/>
        <v>-</v>
      </c>
      <c r="AN372" s="64" t="str">
        <f t="shared" si="424"/>
        <v>-</v>
      </c>
      <c r="AO372" s="64" t="str">
        <f t="shared" si="425"/>
        <v>-</v>
      </c>
      <c r="AP372" s="64" t="str">
        <f t="shared" si="426"/>
        <v>-</v>
      </c>
      <c r="AQ372" s="64" t="str">
        <f t="shared" si="462"/>
        <v>-</v>
      </c>
      <c r="AR372" s="64" t="str">
        <f t="shared" si="427"/>
        <v>-</v>
      </c>
      <c r="AS372" s="57" t="str">
        <f t="shared" si="463"/>
        <v>-</v>
      </c>
      <c r="AT372" s="56">
        <f t="shared" si="404"/>
        <v>328</v>
      </c>
      <c r="AU372" s="64" t="str">
        <f t="shared" si="464"/>
        <v>-</v>
      </c>
      <c r="AV372" s="64" t="str">
        <f t="shared" si="428"/>
        <v>-</v>
      </c>
      <c r="AW372" s="64" t="str">
        <f t="shared" si="429"/>
        <v>-</v>
      </c>
      <c r="AX372" s="64" t="str">
        <f t="shared" si="430"/>
        <v>-</v>
      </c>
      <c r="AY372" s="64" t="str">
        <f t="shared" si="465"/>
        <v>-</v>
      </c>
      <c r="AZ372" s="64" t="str">
        <f t="shared" si="431"/>
        <v>-</v>
      </c>
      <c r="BA372" s="57" t="str">
        <f t="shared" si="466"/>
        <v>-</v>
      </c>
      <c r="BB372" s="56">
        <f t="shared" si="405"/>
        <v>328</v>
      </c>
      <c r="BC372" s="64" t="str">
        <f t="shared" si="467"/>
        <v>-</v>
      </c>
      <c r="BD372" s="64" t="str">
        <f t="shared" si="432"/>
        <v>-</v>
      </c>
      <c r="BE372" s="64" t="str">
        <f t="shared" si="433"/>
        <v>-</v>
      </c>
      <c r="BF372" s="64" t="str">
        <f t="shared" si="434"/>
        <v>-</v>
      </c>
      <c r="BG372" s="64" t="str">
        <f t="shared" si="468"/>
        <v>-</v>
      </c>
      <c r="BH372" s="64" t="str">
        <f t="shared" si="435"/>
        <v>-</v>
      </c>
      <c r="BI372" s="57" t="str">
        <f t="shared" si="469"/>
        <v>-</v>
      </c>
      <c r="BJ372" s="56">
        <f t="shared" si="406"/>
        <v>328</v>
      </c>
      <c r="BK372" s="64" t="str">
        <f t="shared" si="470"/>
        <v>-</v>
      </c>
      <c r="BL372" s="64" t="str">
        <f t="shared" si="436"/>
        <v>-</v>
      </c>
      <c r="BM372" s="64" t="str">
        <f t="shared" si="437"/>
        <v>-</v>
      </c>
      <c r="BN372" s="64" t="str">
        <f t="shared" si="438"/>
        <v>-</v>
      </c>
      <c r="BO372" s="64" t="str">
        <f t="shared" si="471"/>
        <v>-</v>
      </c>
      <c r="BP372" s="64" t="str">
        <f t="shared" si="439"/>
        <v>-</v>
      </c>
      <c r="BQ372" s="57" t="str">
        <f t="shared" si="472"/>
        <v>-</v>
      </c>
      <c r="BR372" s="56">
        <f t="shared" si="407"/>
        <v>328</v>
      </c>
      <c r="BS372" s="64" t="str">
        <f t="shared" si="473"/>
        <v>-</v>
      </c>
      <c r="BT372" s="64" t="str">
        <f t="shared" si="440"/>
        <v>-</v>
      </c>
      <c r="BU372" s="64" t="str">
        <f t="shared" si="441"/>
        <v>-</v>
      </c>
      <c r="BV372" s="64" t="str">
        <f t="shared" si="442"/>
        <v>-</v>
      </c>
      <c r="BW372" s="64" t="str">
        <f t="shared" si="474"/>
        <v>-</v>
      </c>
      <c r="BX372" s="64" t="str">
        <f t="shared" si="443"/>
        <v>-</v>
      </c>
      <c r="BY372" s="57" t="str">
        <f t="shared" si="475"/>
        <v>-</v>
      </c>
      <c r="BZ372" s="56">
        <f t="shared" si="408"/>
        <v>328</v>
      </c>
      <c r="CA372" s="64" t="str">
        <f t="shared" si="476"/>
        <v>-</v>
      </c>
      <c r="CB372" s="64" t="str">
        <f t="shared" si="444"/>
        <v>-</v>
      </c>
      <c r="CC372" s="64" t="str">
        <f t="shared" si="445"/>
        <v>-</v>
      </c>
      <c r="CD372" s="64" t="str">
        <f t="shared" si="446"/>
        <v>-</v>
      </c>
      <c r="CE372" s="64" t="str">
        <f t="shared" si="477"/>
        <v>-</v>
      </c>
      <c r="CF372" s="64" t="str">
        <f t="shared" si="447"/>
        <v>-</v>
      </c>
      <c r="CG372" s="57" t="str">
        <f t="shared" si="478"/>
        <v>-</v>
      </c>
      <c r="CH372" s="56">
        <f t="shared" si="409"/>
        <v>328</v>
      </c>
      <c r="CI372" s="64" t="str">
        <f t="shared" si="479"/>
        <v>-</v>
      </c>
      <c r="CJ372" s="64" t="str">
        <f t="shared" si="448"/>
        <v>-</v>
      </c>
      <c r="CK372" s="64" t="str">
        <f t="shared" si="449"/>
        <v>-</v>
      </c>
      <c r="CL372" s="64" t="str">
        <f t="shared" si="450"/>
        <v>-</v>
      </c>
      <c r="CM372" s="64" t="str">
        <f t="shared" si="480"/>
        <v>-</v>
      </c>
      <c r="CN372" s="64" t="str">
        <f t="shared" si="451"/>
        <v>-</v>
      </c>
      <c r="CO372" s="57" t="str">
        <f t="shared" si="481"/>
        <v>-</v>
      </c>
    </row>
    <row r="373" spans="3:93" ht="18" customHeight="1" x14ac:dyDescent="0.25">
      <c r="C373" s="299"/>
      <c r="D373" s="240"/>
      <c r="E373" s="64"/>
      <c r="F373" s="240"/>
      <c r="O373" s="56">
        <f t="shared" si="410"/>
        <v>329</v>
      </c>
      <c r="P373" s="64">
        <f t="shared" si="452"/>
        <v>0</v>
      </c>
      <c r="Q373" s="64" t="str">
        <f t="shared" si="414"/>
        <v>-</v>
      </c>
      <c r="R373" s="64" t="str">
        <f t="shared" si="415"/>
        <v>-</v>
      </c>
      <c r="S373" s="64">
        <f t="shared" si="453"/>
        <v>0</v>
      </c>
      <c r="T373" s="64" t="str">
        <f t="shared" si="454"/>
        <v>-</v>
      </c>
      <c r="U373" s="57" t="str">
        <f t="shared" si="413"/>
        <v>Payoff</v>
      </c>
      <c r="V373" s="56">
        <f t="shared" si="411"/>
        <v>329</v>
      </c>
      <c r="W373" s="64">
        <f t="shared" si="455"/>
        <v>0</v>
      </c>
      <c r="X373" s="64" t="str">
        <f t="shared" si="416"/>
        <v>-</v>
      </c>
      <c r="Y373" s="64">
        <f t="shared" si="417"/>
        <v>0</v>
      </c>
      <c r="Z373" s="64" t="str">
        <f t="shared" si="418"/>
        <v>-</v>
      </c>
      <c r="AA373" s="64" t="str">
        <f t="shared" si="456"/>
        <v>-</v>
      </c>
      <c r="AB373" s="64" t="str">
        <f t="shared" si="419"/>
        <v>-</v>
      </c>
      <c r="AC373" s="57" t="str">
        <f t="shared" si="457"/>
        <v>Payoff</v>
      </c>
      <c r="AD373" s="56">
        <f t="shared" si="412"/>
        <v>329</v>
      </c>
      <c r="AE373" s="64">
        <f t="shared" si="458"/>
        <v>0</v>
      </c>
      <c r="AF373" s="64" t="str">
        <f t="shared" si="420"/>
        <v>-</v>
      </c>
      <c r="AG373" s="64">
        <f t="shared" si="421"/>
        <v>0</v>
      </c>
      <c r="AH373" s="64" t="str">
        <f t="shared" si="422"/>
        <v>-</v>
      </c>
      <c r="AI373" s="64" t="str">
        <f t="shared" si="459"/>
        <v>-</v>
      </c>
      <c r="AJ373" s="64" t="str">
        <f t="shared" si="423"/>
        <v>-</v>
      </c>
      <c r="AK373" s="57" t="str">
        <f t="shared" si="460"/>
        <v>Payoff</v>
      </c>
      <c r="AL373" s="56">
        <f t="shared" si="403"/>
        <v>329</v>
      </c>
      <c r="AM373" s="64" t="str">
        <f t="shared" si="461"/>
        <v>-</v>
      </c>
      <c r="AN373" s="64" t="str">
        <f t="shared" si="424"/>
        <v>-</v>
      </c>
      <c r="AO373" s="64" t="str">
        <f t="shared" si="425"/>
        <v>-</v>
      </c>
      <c r="AP373" s="64" t="str">
        <f t="shared" si="426"/>
        <v>-</v>
      </c>
      <c r="AQ373" s="64" t="str">
        <f t="shared" si="462"/>
        <v>-</v>
      </c>
      <c r="AR373" s="64" t="str">
        <f t="shared" si="427"/>
        <v>-</v>
      </c>
      <c r="AS373" s="57" t="str">
        <f t="shared" si="463"/>
        <v>-</v>
      </c>
      <c r="AT373" s="56">
        <f t="shared" si="404"/>
        <v>329</v>
      </c>
      <c r="AU373" s="64" t="str">
        <f t="shared" si="464"/>
        <v>-</v>
      </c>
      <c r="AV373" s="64" t="str">
        <f t="shared" si="428"/>
        <v>-</v>
      </c>
      <c r="AW373" s="64" t="str">
        <f t="shared" si="429"/>
        <v>-</v>
      </c>
      <c r="AX373" s="64" t="str">
        <f t="shared" si="430"/>
        <v>-</v>
      </c>
      <c r="AY373" s="64" t="str">
        <f t="shared" si="465"/>
        <v>-</v>
      </c>
      <c r="AZ373" s="64" t="str">
        <f t="shared" si="431"/>
        <v>-</v>
      </c>
      <c r="BA373" s="57" t="str">
        <f t="shared" si="466"/>
        <v>-</v>
      </c>
      <c r="BB373" s="56">
        <f t="shared" si="405"/>
        <v>329</v>
      </c>
      <c r="BC373" s="64" t="str">
        <f t="shared" si="467"/>
        <v>-</v>
      </c>
      <c r="BD373" s="64" t="str">
        <f t="shared" si="432"/>
        <v>-</v>
      </c>
      <c r="BE373" s="64" t="str">
        <f t="shared" si="433"/>
        <v>-</v>
      </c>
      <c r="BF373" s="64" t="str">
        <f t="shared" si="434"/>
        <v>-</v>
      </c>
      <c r="BG373" s="64" t="str">
        <f t="shared" si="468"/>
        <v>-</v>
      </c>
      <c r="BH373" s="64" t="str">
        <f t="shared" si="435"/>
        <v>-</v>
      </c>
      <c r="BI373" s="57" t="str">
        <f t="shared" si="469"/>
        <v>-</v>
      </c>
      <c r="BJ373" s="56">
        <f t="shared" si="406"/>
        <v>329</v>
      </c>
      <c r="BK373" s="64" t="str">
        <f t="shared" si="470"/>
        <v>-</v>
      </c>
      <c r="BL373" s="64" t="str">
        <f t="shared" si="436"/>
        <v>-</v>
      </c>
      <c r="BM373" s="64" t="str">
        <f t="shared" si="437"/>
        <v>-</v>
      </c>
      <c r="BN373" s="64" t="str">
        <f t="shared" si="438"/>
        <v>-</v>
      </c>
      <c r="BO373" s="64" t="str">
        <f t="shared" si="471"/>
        <v>-</v>
      </c>
      <c r="BP373" s="64" t="str">
        <f t="shared" si="439"/>
        <v>-</v>
      </c>
      <c r="BQ373" s="57" t="str">
        <f t="shared" si="472"/>
        <v>-</v>
      </c>
      <c r="BR373" s="56">
        <f t="shared" si="407"/>
        <v>329</v>
      </c>
      <c r="BS373" s="64" t="str">
        <f t="shared" si="473"/>
        <v>-</v>
      </c>
      <c r="BT373" s="64" t="str">
        <f t="shared" si="440"/>
        <v>-</v>
      </c>
      <c r="BU373" s="64" t="str">
        <f t="shared" si="441"/>
        <v>-</v>
      </c>
      <c r="BV373" s="64" t="str">
        <f t="shared" si="442"/>
        <v>-</v>
      </c>
      <c r="BW373" s="64" t="str">
        <f t="shared" si="474"/>
        <v>-</v>
      </c>
      <c r="BX373" s="64" t="str">
        <f t="shared" si="443"/>
        <v>-</v>
      </c>
      <c r="BY373" s="57" t="str">
        <f t="shared" si="475"/>
        <v>-</v>
      </c>
      <c r="BZ373" s="56">
        <f t="shared" si="408"/>
        <v>329</v>
      </c>
      <c r="CA373" s="64" t="str">
        <f t="shared" si="476"/>
        <v>-</v>
      </c>
      <c r="CB373" s="64" t="str">
        <f t="shared" si="444"/>
        <v>-</v>
      </c>
      <c r="CC373" s="64" t="str">
        <f t="shared" si="445"/>
        <v>-</v>
      </c>
      <c r="CD373" s="64" t="str">
        <f t="shared" si="446"/>
        <v>-</v>
      </c>
      <c r="CE373" s="64" t="str">
        <f t="shared" si="477"/>
        <v>-</v>
      </c>
      <c r="CF373" s="64" t="str">
        <f t="shared" si="447"/>
        <v>-</v>
      </c>
      <c r="CG373" s="57" t="str">
        <f t="shared" si="478"/>
        <v>-</v>
      </c>
      <c r="CH373" s="56">
        <f t="shared" si="409"/>
        <v>329</v>
      </c>
      <c r="CI373" s="64" t="str">
        <f t="shared" si="479"/>
        <v>-</v>
      </c>
      <c r="CJ373" s="64" t="str">
        <f t="shared" si="448"/>
        <v>-</v>
      </c>
      <c r="CK373" s="64" t="str">
        <f t="shared" si="449"/>
        <v>-</v>
      </c>
      <c r="CL373" s="64" t="str">
        <f t="shared" si="450"/>
        <v>-</v>
      </c>
      <c r="CM373" s="64" t="str">
        <f t="shared" si="480"/>
        <v>-</v>
      </c>
      <c r="CN373" s="64" t="str">
        <f t="shared" si="451"/>
        <v>-</v>
      </c>
      <c r="CO373" s="57" t="str">
        <f t="shared" si="481"/>
        <v>-</v>
      </c>
    </row>
    <row r="374" spans="3:93" ht="18" customHeight="1" x14ac:dyDescent="0.25">
      <c r="C374" s="299"/>
      <c r="D374" s="240"/>
      <c r="E374" s="64"/>
      <c r="F374" s="240"/>
      <c r="O374" s="56">
        <f t="shared" si="410"/>
        <v>330</v>
      </c>
      <c r="P374" s="64">
        <f t="shared" si="452"/>
        <v>0</v>
      </c>
      <c r="Q374" s="64" t="str">
        <f t="shared" si="414"/>
        <v>-</v>
      </c>
      <c r="R374" s="64" t="str">
        <f t="shared" si="415"/>
        <v>-</v>
      </c>
      <c r="S374" s="64">
        <f t="shared" si="453"/>
        <v>0</v>
      </c>
      <c r="T374" s="64" t="str">
        <f t="shared" si="454"/>
        <v>-</v>
      </c>
      <c r="U374" s="57" t="str">
        <f t="shared" si="413"/>
        <v>Payoff</v>
      </c>
      <c r="V374" s="56">
        <f t="shared" si="411"/>
        <v>330</v>
      </c>
      <c r="W374" s="64">
        <f t="shared" si="455"/>
        <v>0</v>
      </c>
      <c r="X374" s="64" t="str">
        <f t="shared" si="416"/>
        <v>-</v>
      </c>
      <c r="Y374" s="64">
        <f t="shared" si="417"/>
        <v>0</v>
      </c>
      <c r="Z374" s="64" t="str">
        <f t="shared" si="418"/>
        <v>-</v>
      </c>
      <c r="AA374" s="64" t="str">
        <f t="shared" si="456"/>
        <v>-</v>
      </c>
      <c r="AB374" s="64" t="str">
        <f t="shared" si="419"/>
        <v>-</v>
      </c>
      <c r="AC374" s="57" t="str">
        <f t="shared" si="457"/>
        <v>Payoff</v>
      </c>
      <c r="AD374" s="56">
        <f t="shared" si="412"/>
        <v>330</v>
      </c>
      <c r="AE374" s="64">
        <f t="shared" si="458"/>
        <v>0</v>
      </c>
      <c r="AF374" s="64" t="str">
        <f t="shared" si="420"/>
        <v>-</v>
      </c>
      <c r="AG374" s="64">
        <f t="shared" si="421"/>
        <v>0</v>
      </c>
      <c r="AH374" s="64" t="str">
        <f t="shared" si="422"/>
        <v>-</v>
      </c>
      <c r="AI374" s="64" t="str">
        <f t="shared" si="459"/>
        <v>-</v>
      </c>
      <c r="AJ374" s="64" t="str">
        <f t="shared" si="423"/>
        <v>-</v>
      </c>
      <c r="AK374" s="57" t="str">
        <f t="shared" si="460"/>
        <v>Payoff</v>
      </c>
      <c r="AL374" s="56">
        <f t="shared" si="403"/>
        <v>330</v>
      </c>
      <c r="AM374" s="64" t="str">
        <f t="shared" si="461"/>
        <v>-</v>
      </c>
      <c r="AN374" s="64" t="str">
        <f t="shared" si="424"/>
        <v>-</v>
      </c>
      <c r="AO374" s="64" t="str">
        <f t="shared" si="425"/>
        <v>-</v>
      </c>
      <c r="AP374" s="64" t="str">
        <f t="shared" si="426"/>
        <v>-</v>
      </c>
      <c r="AQ374" s="64" t="str">
        <f t="shared" si="462"/>
        <v>-</v>
      </c>
      <c r="AR374" s="64" t="str">
        <f t="shared" si="427"/>
        <v>-</v>
      </c>
      <c r="AS374" s="57" t="str">
        <f t="shared" si="463"/>
        <v>-</v>
      </c>
      <c r="AT374" s="56">
        <f t="shared" si="404"/>
        <v>330</v>
      </c>
      <c r="AU374" s="64" t="str">
        <f t="shared" si="464"/>
        <v>-</v>
      </c>
      <c r="AV374" s="64" t="str">
        <f t="shared" si="428"/>
        <v>-</v>
      </c>
      <c r="AW374" s="64" t="str">
        <f t="shared" si="429"/>
        <v>-</v>
      </c>
      <c r="AX374" s="64" t="str">
        <f t="shared" si="430"/>
        <v>-</v>
      </c>
      <c r="AY374" s="64" t="str">
        <f t="shared" si="465"/>
        <v>-</v>
      </c>
      <c r="AZ374" s="64" t="str">
        <f t="shared" si="431"/>
        <v>-</v>
      </c>
      <c r="BA374" s="57" t="str">
        <f t="shared" si="466"/>
        <v>-</v>
      </c>
      <c r="BB374" s="56">
        <f t="shared" si="405"/>
        <v>330</v>
      </c>
      <c r="BC374" s="64" t="str">
        <f t="shared" si="467"/>
        <v>-</v>
      </c>
      <c r="BD374" s="64" t="str">
        <f t="shared" si="432"/>
        <v>-</v>
      </c>
      <c r="BE374" s="64" t="str">
        <f t="shared" si="433"/>
        <v>-</v>
      </c>
      <c r="BF374" s="64" t="str">
        <f t="shared" si="434"/>
        <v>-</v>
      </c>
      <c r="BG374" s="64" t="str">
        <f t="shared" si="468"/>
        <v>-</v>
      </c>
      <c r="BH374" s="64" t="str">
        <f t="shared" si="435"/>
        <v>-</v>
      </c>
      <c r="BI374" s="57" t="str">
        <f t="shared" si="469"/>
        <v>-</v>
      </c>
      <c r="BJ374" s="56">
        <f t="shared" si="406"/>
        <v>330</v>
      </c>
      <c r="BK374" s="64" t="str">
        <f t="shared" si="470"/>
        <v>-</v>
      </c>
      <c r="BL374" s="64" t="str">
        <f t="shared" si="436"/>
        <v>-</v>
      </c>
      <c r="BM374" s="64" t="str">
        <f t="shared" si="437"/>
        <v>-</v>
      </c>
      <c r="BN374" s="64" t="str">
        <f t="shared" si="438"/>
        <v>-</v>
      </c>
      <c r="BO374" s="64" t="str">
        <f t="shared" si="471"/>
        <v>-</v>
      </c>
      <c r="BP374" s="64" t="str">
        <f t="shared" si="439"/>
        <v>-</v>
      </c>
      <c r="BQ374" s="57" t="str">
        <f t="shared" si="472"/>
        <v>-</v>
      </c>
      <c r="BR374" s="56">
        <f t="shared" si="407"/>
        <v>330</v>
      </c>
      <c r="BS374" s="64" t="str">
        <f t="shared" si="473"/>
        <v>-</v>
      </c>
      <c r="BT374" s="64" t="str">
        <f t="shared" si="440"/>
        <v>-</v>
      </c>
      <c r="BU374" s="64" t="str">
        <f t="shared" si="441"/>
        <v>-</v>
      </c>
      <c r="BV374" s="64" t="str">
        <f t="shared" si="442"/>
        <v>-</v>
      </c>
      <c r="BW374" s="64" t="str">
        <f t="shared" si="474"/>
        <v>-</v>
      </c>
      <c r="BX374" s="64" t="str">
        <f t="shared" si="443"/>
        <v>-</v>
      </c>
      <c r="BY374" s="57" t="str">
        <f t="shared" si="475"/>
        <v>-</v>
      </c>
      <c r="BZ374" s="56">
        <f t="shared" si="408"/>
        <v>330</v>
      </c>
      <c r="CA374" s="64" t="str">
        <f t="shared" si="476"/>
        <v>-</v>
      </c>
      <c r="CB374" s="64" t="str">
        <f t="shared" si="444"/>
        <v>-</v>
      </c>
      <c r="CC374" s="64" t="str">
        <f t="shared" si="445"/>
        <v>-</v>
      </c>
      <c r="CD374" s="64" t="str">
        <f t="shared" si="446"/>
        <v>-</v>
      </c>
      <c r="CE374" s="64" t="str">
        <f t="shared" si="477"/>
        <v>-</v>
      </c>
      <c r="CF374" s="64" t="str">
        <f t="shared" si="447"/>
        <v>-</v>
      </c>
      <c r="CG374" s="57" t="str">
        <f t="shared" si="478"/>
        <v>-</v>
      </c>
      <c r="CH374" s="56">
        <f t="shared" si="409"/>
        <v>330</v>
      </c>
      <c r="CI374" s="64" t="str">
        <f t="shared" si="479"/>
        <v>-</v>
      </c>
      <c r="CJ374" s="64" t="str">
        <f t="shared" si="448"/>
        <v>-</v>
      </c>
      <c r="CK374" s="64" t="str">
        <f t="shared" si="449"/>
        <v>-</v>
      </c>
      <c r="CL374" s="64" t="str">
        <f t="shared" si="450"/>
        <v>-</v>
      </c>
      <c r="CM374" s="64" t="str">
        <f t="shared" si="480"/>
        <v>-</v>
      </c>
      <c r="CN374" s="64" t="str">
        <f t="shared" si="451"/>
        <v>-</v>
      </c>
      <c r="CO374" s="57" t="str">
        <f t="shared" si="481"/>
        <v>-</v>
      </c>
    </row>
    <row r="375" spans="3:93" ht="18" customHeight="1" x14ac:dyDescent="0.25">
      <c r="C375" s="299"/>
      <c r="D375" s="240"/>
      <c r="E375" s="64"/>
      <c r="F375" s="240"/>
      <c r="O375" s="56">
        <f t="shared" si="410"/>
        <v>331</v>
      </c>
      <c r="P375" s="64">
        <f t="shared" si="452"/>
        <v>0</v>
      </c>
      <c r="Q375" s="64" t="str">
        <f t="shared" si="414"/>
        <v>-</v>
      </c>
      <c r="R375" s="64" t="str">
        <f t="shared" si="415"/>
        <v>-</v>
      </c>
      <c r="S375" s="64">
        <f t="shared" si="453"/>
        <v>0</v>
      </c>
      <c r="T375" s="64" t="str">
        <f t="shared" si="454"/>
        <v>-</v>
      </c>
      <c r="U375" s="57" t="str">
        <f t="shared" si="413"/>
        <v>Payoff</v>
      </c>
      <c r="V375" s="56">
        <f t="shared" si="411"/>
        <v>331</v>
      </c>
      <c r="W375" s="64">
        <f t="shared" si="455"/>
        <v>0</v>
      </c>
      <c r="X375" s="64" t="str">
        <f t="shared" si="416"/>
        <v>-</v>
      </c>
      <c r="Y375" s="64">
        <f t="shared" si="417"/>
        <v>0</v>
      </c>
      <c r="Z375" s="64" t="str">
        <f t="shared" si="418"/>
        <v>-</v>
      </c>
      <c r="AA375" s="64" t="str">
        <f t="shared" si="456"/>
        <v>-</v>
      </c>
      <c r="AB375" s="64" t="str">
        <f t="shared" si="419"/>
        <v>-</v>
      </c>
      <c r="AC375" s="57" t="str">
        <f t="shared" si="457"/>
        <v>Payoff</v>
      </c>
      <c r="AD375" s="56">
        <f t="shared" si="412"/>
        <v>331</v>
      </c>
      <c r="AE375" s="64">
        <f t="shared" si="458"/>
        <v>0</v>
      </c>
      <c r="AF375" s="64" t="str">
        <f t="shared" si="420"/>
        <v>-</v>
      </c>
      <c r="AG375" s="64">
        <f t="shared" si="421"/>
        <v>0</v>
      </c>
      <c r="AH375" s="64" t="str">
        <f t="shared" si="422"/>
        <v>-</v>
      </c>
      <c r="AI375" s="64" t="str">
        <f t="shared" si="459"/>
        <v>-</v>
      </c>
      <c r="AJ375" s="64" t="str">
        <f t="shared" si="423"/>
        <v>-</v>
      </c>
      <c r="AK375" s="57" t="str">
        <f t="shared" si="460"/>
        <v>Payoff</v>
      </c>
      <c r="AL375" s="56">
        <f t="shared" si="403"/>
        <v>331</v>
      </c>
      <c r="AM375" s="64" t="str">
        <f t="shared" si="461"/>
        <v>-</v>
      </c>
      <c r="AN375" s="64" t="str">
        <f t="shared" si="424"/>
        <v>-</v>
      </c>
      <c r="AO375" s="64" t="str">
        <f t="shared" si="425"/>
        <v>-</v>
      </c>
      <c r="AP375" s="64" t="str">
        <f t="shared" si="426"/>
        <v>-</v>
      </c>
      <c r="AQ375" s="64" t="str">
        <f t="shared" si="462"/>
        <v>-</v>
      </c>
      <c r="AR375" s="64" t="str">
        <f t="shared" si="427"/>
        <v>-</v>
      </c>
      <c r="AS375" s="57" t="str">
        <f t="shared" si="463"/>
        <v>-</v>
      </c>
      <c r="AT375" s="56">
        <f t="shared" si="404"/>
        <v>331</v>
      </c>
      <c r="AU375" s="64" t="str">
        <f t="shared" si="464"/>
        <v>-</v>
      </c>
      <c r="AV375" s="64" t="str">
        <f t="shared" si="428"/>
        <v>-</v>
      </c>
      <c r="AW375" s="64" t="str">
        <f t="shared" si="429"/>
        <v>-</v>
      </c>
      <c r="AX375" s="64" t="str">
        <f t="shared" si="430"/>
        <v>-</v>
      </c>
      <c r="AY375" s="64" t="str">
        <f t="shared" si="465"/>
        <v>-</v>
      </c>
      <c r="AZ375" s="64" t="str">
        <f t="shared" si="431"/>
        <v>-</v>
      </c>
      <c r="BA375" s="57" t="str">
        <f t="shared" si="466"/>
        <v>-</v>
      </c>
      <c r="BB375" s="56">
        <f t="shared" si="405"/>
        <v>331</v>
      </c>
      <c r="BC375" s="64" t="str">
        <f t="shared" si="467"/>
        <v>-</v>
      </c>
      <c r="BD375" s="64" t="str">
        <f t="shared" si="432"/>
        <v>-</v>
      </c>
      <c r="BE375" s="64" t="str">
        <f t="shared" si="433"/>
        <v>-</v>
      </c>
      <c r="BF375" s="64" t="str">
        <f t="shared" si="434"/>
        <v>-</v>
      </c>
      <c r="BG375" s="64" t="str">
        <f t="shared" si="468"/>
        <v>-</v>
      </c>
      <c r="BH375" s="64" t="str">
        <f t="shared" si="435"/>
        <v>-</v>
      </c>
      <c r="BI375" s="57" t="str">
        <f t="shared" si="469"/>
        <v>-</v>
      </c>
      <c r="BJ375" s="56">
        <f t="shared" si="406"/>
        <v>331</v>
      </c>
      <c r="BK375" s="64" t="str">
        <f t="shared" si="470"/>
        <v>-</v>
      </c>
      <c r="BL375" s="64" t="str">
        <f t="shared" si="436"/>
        <v>-</v>
      </c>
      <c r="BM375" s="64" t="str">
        <f t="shared" si="437"/>
        <v>-</v>
      </c>
      <c r="BN375" s="64" t="str">
        <f t="shared" si="438"/>
        <v>-</v>
      </c>
      <c r="BO375" s="64" t="str">
        <f t="shared" si="471"/>
        <v>-</v>
      </c>
      <c r="BP375" s="64" t="str">
        <f t="shared" si="439"/>
        <v>-</v>
      </c>
      <c r="BQ375" s="57" t="str">
        <f t="shared" si="472"/>
        <v>-</v>
      </c>
      <c r="BR375" s="56">
        <f t="shared" si="407"/>
        <v>331</v>
      </c>
      <c r="BS375" s="64" t="str">
        <f t="shared" si="473"/>
        <v>-</v>
      </c>
      <c r="BT375" s="64" t="str">
        <f t="shared" si="440"/>
        <v>-</v>
      </c>
      <c r="BU375" s="64" t="str">
        <f t="shared" si="441"/>
        <v>-</v>
      </c>
      <c r="BV375" s="64" t="str">
        <f t="shared" si="442"/>
        <v>-</v>
      </c>
      <c r="BW375" s="64" t="str">
        <f t="shared" si="474"/>
        <v>-</v>
      </c>
      <c r="BX375" s="64" t="str">
        <f t="shared" si="443"/>
        <v>-</v>
      </c>
      <c r="BY375" s="57" t="str">
        <f t="shared" si="475"/>
        <v>-</v>
      </c>
      <c r="BZ375" s="56">
        <f t="shared" si="408"/>
        <v>331</v>
      </c>
      <c r="CA375" s="64" t="str">
        <f t="shared" si="476"/>
        <v>-</v>
      </c>
      <c r="CB375" s="64" t="str">
        <f t="shared" si="444"/>
        <v>-</v>
      </c>
      <c r="CC375" s="64" t="str">
        <f t="shared" si="445"/>
        <v>-</v>
      </c>
      <c r="CD375" s="64" t="str">
        <f t="shared" si="446"/>
        <v>-</v>
      </c>
      <c r="CE375" s="64" t="str">
        <f t="shared" si="477"/>
        <v>-</v>
      </c>
      <c r="CF375" s="64" t="str">
        <f t="shared" si="447"/>
        <v>-</v>
      </c>
      <c r="CG375" s="57" t="str">
        <f t="shared" si="478"/>
        <v>-</v>
      </c>
      <c r="CH375" s="56">
        <f t="shared" si="409"/>
        <v>331</v>
      </c>
      <c r="CI375" s="64" t="str">
        <f t="shared" si="479"/>
        <v>-</v>
      </c>
      <c r="CJ375" s="64" t="str">
        <f t="shared" si="448"/>
        <v>-</v>
      </c>
      <c r="CK375" s="64" t="str">
        <f t="shared" si="449"/>
        <v>-</v>
      </c>
      <c r="CL375" s="64" t="str">
        <f t="shared" si="450"/>
        <v>-</v>
      </c>
      <c r="CM375" s="64" t="str">
        <f t="shared" si="480"/>
        <v>-</v>
      </c>
      <c r="CN375" s="64" t="str">
        <f t="shared" si="451"/>
        <v>-</v>
      </c>
      <c r="CO375" s="57" t="str">
        <f t="shared" si="481"/>
        <v>-</v>
      </c>
    </row>
    <row r="376" spans="3:93" ht="18" customHeight="1" x14ac:dyDescent="0.25">
      <c r="C376" s="299"/>
      <c r="D376" s="240"/>
      <c r="E376" s="64"/>
      <c r="F376" s="240"/>
      <c r="O376" s="56">
        <f t="shared" si="410"/>
        <v>332</v>
      </c>
      <c r="P376" s="64">
        <f t="shared" si="452"/>
        <v>0</v>
      </c>
      <c r="Q376" s="64" t="str">
        <f t="shared" si="414"/>
        <v>-</v>
      </c>
      <c r="R376" s="64" t="str">
        <f t="shared" si="415"/>
        <v>-</v>
      </c>
      <c r="S376" s="64">
        <f t="shared" si="453"/>
        <v>0</v>
      </c>
      <c r="T376" s="64" t="str">
        <f t="shared" si="454"/>
        <v>-</v>
      </c>
      <c r="U376" s="57" t="str">
        <f t="shared" si="413"/>
        <v>Payoff</v>
      </c>
      <c r="V376" s="56">
        <f t="shared" si="411"/>
        <v>332</v>
      </c>
      <c r="W376" s="64">
        <f t="shared" si="455"/>
        <v>0</v>
      </c>
      <c r="X376" s="64" t="str">
        <f t="shared" si="416"/>
        <v>-</v>
      </c>
      <c r="Y376" s="64">
        <f t="shared" si="417"/>
        <v>0</v>
      </c>
      <c r="Z376" s="64" t="str">
        <f t="shared" si="418"/>
        <v>-</v>
      </c>
      <c r="AA376" s="64" t="str">
        <f t="shared" si="456"/>
        <v>-</v>
      </c>
      <c r="AB376" s="64" t="str">
        <f t="shared" si="419"/>
        <v>-</v>
      </c>
      <c r="AC376" s="57" t="str">
        <f t="shared" si="457"/>
        <v>Payoff</v>
      </c>
      <c r="AD376" s="56">
        <f t="shared" si="412"/>
        <v>332</v>
      </c>
      <c r="AE376" s="64">
        <f t="shared" si="458"/>
        <v>0</v>
      </c>
      <c r="AF376" s="64" t="str">
        <f t="shared" si="420"/>
        <v>-</v>
      </c>
      <c r="AG376" s="64">
        <f t="shared" si="421"/>
        <v>0</v>
      </c>
      <c r="AH376" s="64" t="str">
        <f t="shared" si="422"/>
        <v>-</v>
      </c>
      <c r="AI376" s="64" t="str">
        <f t="shared" si="459"/>
        <v>-</v>
      </c>
      <c r="AJ376" s="64" t="str">
        <f t="shared" si="423"/>
        <v>-</v>
      </c>
      <c r="AK376" s="57" t="str">
        <f t="shared" si="460"/>
        <v>Payoff</v>
      </c>
      <c r="AL376" s="56">
        <f t="shared" si="403"/>
        <v>332</v>
      </c>
      <c r="AM376" s="64" t="str">
        <f t="shared" si="461"/>
        <v>-</v>
      </c>
      <c r="AN376" s="64" t="str">
        <f t="shared" si="424"/>
        <v>-</v>
      </c>
      <c r="AO376" s="64" t="str">
        <f t="shared" si="425"/>
        <v>-</v>
      </c>
      <c r="AP376" s="64" t="str">
        <f t="shared" si="426"/>
        <v>-</v>
      </c>
      <c r="AQ376" s="64" t="str">
        <f t="shared" si="462"/>
        <v>-</v>
      </c>
      <c r="AR376" s="64" t="str">
        <f t="shared" si="427"/>
        <v>-</v>
      </c>
      <c r="AS376" s="57" t="str">
        <f t="shared" si="463"/>
        <v>-</v>
      </c>
      <c r="AT376" s="56">
        <f t="shared" si="404"/>
        <v>332</v>
      </c>
      <c r="AU376" s="64" t="str">
        <f t="shared" si="464"/>
        <v>-</v>
      </c>
      <c r="AV376" s="64" t="str">
        <f t="shared" si="428"/>
        <v>-</v>
      </c>
      <c r="AW376" s="64" t="str">
        <f t="shared" si="429"/>
        <v>-</v>
      </c>
      <c r="AX376" s="64" t="str">
        <f t="shared" si="430"/>
        <v>-</v>
      </c>
      <c r="AY376" s="64" t="str">
        <f t="shared" si="465"/>
        <v>-</v>
      </c>
      <c r="AZ376" s="64" t="str">
        <f t="shared" si="431"/>
        <v>-</v>
      </c>
      <c r="BA376" s="57" t="str">
        <f t="shared" si="466"/>
        <v>-</v>
      </c>
      <c r="BB376" s="56">
        <f t="shared" si="405"/>
        <v>332</v>
      </c>
      <c r="BC376" s="64" t="str">
        <f t="shared" si="467"/>
        <v>-</v>
      </c>
      <c r="BD376" s="64" t="str">
        <f t="shared" si="432"/>
        <v>-</v>
      </c>
      <c r="BE376" s="64" t="str">
        <f t="shared" si="433"/>
        <v>-</v>
      </c>
      <c r="BF376" s="64" t="str">
        <f t="shared" si="434"/>
        <v>-</v>
      </c>
      <c r="BG376" s="64" t="str">
        <f t="shared" si="468"/>
        <v>-</v>
      </c>
      <c r="BH376" s="64" t="str">
        <f t="shared" si="435"/>
        <v>-</v>
      </c>
      <c r="BI376" s="57" t="str">
        <f t="shared" si="469"/>
        <v>-</v>
      </c>
      <c r="BJ376" s="56">
        <f t="shared" si="406"/>
        <v>332</v>
      </c>
      <c r="BK376" s="64" t="str">
        <f t="shared" si="470"/>
        <v>-</v>
      </c>
      <c r="BL376" s="64" t="str">
        <f t="shared" si="436"/>
        <v>-</v>
      </c>
      <c r="BM376" s="64" t="str">
        <f t="shared" si="437"/>
        <v>-</v>
      </c>
      <c r="BN376" s="64" t="str">
        <f t="shared" si="438"/>
        <v>-</v>
      </c>
      <c r="BO376" s="64" t="str">
        <f t="shared" si="471"/>
        <v>-</v>
      </c>
      <c r="BP376" s="64" t="str">
        <f t="shared" si="439"/>
        <v>-</v>
      </c>
      <c r="BQ376" s="57" t="str">
        <f t="shared" si="472"/>
        <v>-</v>
      </c>
      <c r="BR376" s="56">
        <f t="shared" si="407"/>
        <v>332</v>
      </c>
      <c r="BS376" s="64" t="str">
        <f t="shared" si="473"/>
        <v>-</v>
      </c>
      <c r="BT376" s="64" t="str">
        <f t="shared" si="440"/>
        <v>-</v>
      </c>
      <c r="BU376" s="64" t="str">
        <f t="shared" si="441"/>
        <v>-</v>
      </c>
      <c r="BV376" s="64" t="str">
        <f t="shared" si="442"/>
        <v>-</v>
      </c>
      <c r="BW376" s="64" t="str">
        <f t="shared" si="474"/>
        <v>-</v>
      </c>
      <c r="BX376" s="64" t="str">
        <f t="shared" si="443"/>
        <v>-</v>
      </c>
      <c r="BY376" s="57" t="str">
        <f t="shared" si="475"/>
        <v>-</v>
      </c>
      <c r="BZ376" s="56">
        <f t="shared" si="408"/>
        <v>332</v>
      </c>
      <c r="CA376" s="64" t="str">
        <f t="shared" si="476"/>
        <v>-</v>
      </c>
      <c r="CB376" s="64" t="str">
        <f t="shared" si="444"/>
        <v>-</v>
      </c>
      <c r="CC376" s="64" t="str">
        <f t="shared" si="445"/>
        <v>-</v>
      </c>
      <c r="CD376" s="64" t="str">
        <f t="shared" si="446"/>
        <v>-</v>
      </c>
      <c r="CE376" s="64" t="str">
        <f t="shared" si="477"/>
        <v>-</v>
      </c>
      <c r="CF376" s="64" t="str">
        <f t="shared" si="447"/>
        <v>-</v>
      </c>
      <c r="CG376" s="57" t="str">
        <f t="shared" si="478"/>
        <v>-</v>
      </c>
      <c r="CH376" s="56">
        <f t="shared" si="409"/>
        <v>332</v>
      </c>
      <c r="CI376" s="64" t="str">
        <f t="shared" si="479"/>
        <v>-</v>
      </c>
      <c r="CJ376" s="64" t="str">
        <f t="shared" si="448"/>
        <v>-</v>
      </c>
      <c r="CK376" s="64" t="str">
        <f t="shared" si="449"/>
        <v>-</v>
      </c>
      <c r="CL376" s="64" t="str">
        <f t="shared" si="450"/>
        <v>-</v>
      </c>
      <c r="CM376" s="64" t="str">
        <f t="shared" si="480"/>
        <v>-</v>
      </c>
      <c r="CN376" s="64" t="str">
        <f t="shared" si="451"/>
        <v>-</v>
      </c>
      <c r="CO376" s="57" t="str">
        <f t="shared" si="481"/>
        <v>-</v>
      </c>
    </row>
    <row r="377" spans="3:93" ht="18" customHeight="1" x14ac:dyDescent="0.25">
      <c r="C377" s="299"/>
      <c r="D377" s="240"/>
      <c r="E377" s="64"/>
      <c r="F377" s="240"/>
      <c r="O377" s="56">
        <f t="shared" si="410"/>
        <v>333</v>
      </c>
      <c r="P377" s="64">
        <f t="shared" si="452"/>
        <v>0</v>
      </c>
      <c r="Q377" s="64" t="str">
        <f t="shared" si="414"/>
        <v>-</v>
      </c>
      <c r="R377" s="64" t="str">
        <f t="shared" si="415"/>
        <v>-</v>
      </c>
      <c r="S377" s="64">
        <f t="shared" si="453"/>
        <v>0</v>
      </c>
      <c r="T377" s="64" t="str">
        <f t="shared" si="454"/>
        <v>-</v>
      </c>
      <c r="U377" s="57" t="str">
        <f t="shared" si="413"/>
        <v>Payoff</v>
      </c>
      <c r="V377" s="56">
        <f t="shared" si="411"/>
        <v>333</v>
      </c>
      <c r="W377" s="64">
        <f t="shared" si="455"/>
        <v>0</v>
      </c>
      <c r="X377" s="64" t="str">
        <f t="shared" si="416"/>
        <v>-</v>
      </c>
      <c r="Y377" s="64">
        <f t="shared" si="417"/>
        <v>0</v>
      </c>
      <c r="Z377" s="64" t="str">
        <f t="shared" si="418"/>
        <v>-</v>
      </c>
      <c r="AA377" s="64" t="str">
        <f t="shared" si="456"/>
        <v>-</v>
      </c>
      <c r="AB377" s="64" t="str">
        <f t="shared" si="419"/>
        <v>-</v>
      </c>
      <c r="AC377" s="57" t="str">
        <f t="shared" si="457"/>
        <v>Payoff</v>
      </c>
      <c r="AD377" s="56">
        <f t="shared" si="412"/>
        <v>333</v>
      </c>
      <c r="AE377" s="64">
        <f t="shared" si="458"/>
        <v>0</v>
      </c>
      <c r="AF377" s="64" t="str">
        <f t="shared" si="420"/>
        <v>-</v>
      </c>
      <c r="AG377" s="64">
        <f t="shared" si="421"/>
        <v>0</v>
      </c>
      <c r="AH377" s="64" t="str">
        <f t="shared" si="422"/>
        <v>-</v>
      </c>
      <c r="AI377" s="64" t="str">
        <f t="shared" si="459"/>
        <v>-</v>
      </c>
      <c r="AJ377" s="64" t="str">
        <f t="shared" si="423"/>
        <v>-</v>
      </c>
      <c r="AK377" s="57" t="str">
        <f t="shared" si="460"/>
        <v>Payoff</v>
      </c>
      <c r="AL377" s="56">
        <f t="shared" ref="AL377:AL404" si="482">AL376+1</f>
        <v>333</v>
      </c>
      <c r="AM377" s="64" t="str">
        <f t="shared" si="461"/>
        <v>-</v>
      </c>
      <c r="AN377" s="64" t="str">
        <f t="shared" si="424"/>
        <v>-</v>
      </c>
      <c r="AO377" s="64" t="str">
        <f t="shared" si="425"/>
        <v>-</v>
      </c>
      <c r="AP377" s="64" t="str">
        <f t="shared" si="426"/>
        <v>-</v>
      </c>
      <c r="AQ377" s="64" t="str">
        <f t="shared" si="462"/>
        <v>-</v>
      </c>
      <c r="AR377" s="64" t="str">
        <f t="shared" si="427"/>
        <v>-</v>
      </c>
      <c r="AS377" s="57" t="str">
        <f t="shared" si="463"/>
        <v>-</v>
      </c>
      <c r="AT377" s="56">
        <f t="shared" ref="AT377:AT404" si="483">AT376+1</f>
        <v>333</v>
      </c>
      <c r="AU377" s="64" t="str">
        <f t="shared" si="464"/>
        <v>-</v>
      </c>
      <c r="AV377" s="64" t="str">
        <f t="shared" si="428"/>
        <v>-</v>
      </c>
      <c r="AW377" s="64" t="str">
        <f t="shared" si="429"/>
        <v>-</v>
      </c>
      <c r="AX377" s="64" t="str">
        <f t="shared" si="430"/>
        <v>-</v>
      </c>
      <c r="AY377" s="64" t="str">
        <f t="shared" si="465"/>
        <v>-</v>
      </c>
      <c r="AZ377" s="64" t="str">
        <f t="shared" si="431"/>
        <v>-</v>
      </c>
      <c r="BA377" s="57" t="str">
        <f t="shared" si="466"/>
        <v>-</v>
      </c>
      <c r="BB377" s="56">
        <f t="shared" ref="BB377:BB404" si="484">BB376+1</f>
        <v>333</v>
      </c>
      <c r="BC377" s="64" t="str">
        <f t="shared" si="467"/>
        <v>-</v>
      </c>
      <c r="BD377" s="64" t="str">
        <f t="shared" si="432"/>
        <v>-</v>
      </c>
      <c r="BE377" s="64" t="str">
        <f t="shared" si="433"/>
        <v>-</v>
      </c>
      <c r="BF377" s="64" t="str">
        <f t="shared" si="434"/>
        <v>-</v>
      </c>
      <c r="BG377" s="64" t="str">
        <f t="shared" si="468"/>
        <v>-</v>
      </c>
      <c r="BH377" s="64" t="str">
        <f t="shared" si="435"/>
        <v>-</v>
      </c>
      <c r="BI377" s="57" t="str">
        <f t="shared" si="469"/>
        <v>-</v>
      </c>
      <c r="BJ377" s="56">
        <f t="shared" ref="BJ377:BJ404" si="485">BJ376+1</f>
        <v>333</v>
      </c>
      <c r="BK377" s="64" t="str">
        <f t="shared" si="470"/>
        <v>-</v>
      </c>
      <c r="BL377" s="64" t="str">
        <f t="shared" si="436"/>
        <v>-</v>
      </c>
      <c r="BM377" s="64" t="str">
        <f t="shared" si="437"/>
        <v>-</v>
      </c>
      <c r="BN377" s="64" t="str">
        <f t="shared" si="438"/>
        <v>-</v>
      </c>
      <c r="BO377" s="64" t="str">
        <f t="shared" si="471"/>
        <v>-</v>
      </c>
      <c r="BP377" s="64" t="str">
        <f t="shared" si="439"/>
        <v>-</v>
      </c>
      <c r="BQ377" s="57" t="str">
        <f t="shared" si="472"/>
        <v>-</v>
      </c>
      <c r="BR377" s="56">
        <f t="shared" ref="BR377:BR404" si="486">BR376+1</f>
        <v>333</v>
      </c>
      <c r="BS377" s="64" t="str">
        <f t="shared" si="473"/>
        <v>-</v>
      </c>
      <c r="BT377" s="64" t="str">
        <f t="shared" si="440"/>
        <v>-</v>
      </c>
      <c r="BU377" s="64" t="str">
        <f t="shared" si="441"/>
        <v>-</v>
      </c>
      <c r="BV377" s="64" t="str">
        <f t="shared" si="442"/>
        <v>-</v>
      </c>
      <c r="BW377" s="64" t="str">
        <f t="shared" si="474"/>
        <v>-</v>
      </c>
      <c r="BX377" s="64" t="str">
        <f t="shared" si="443"/>
        <v>-</v>
      </c>
      <c r="BY377" s="57" t="str">
        <f t="shared" si="475"/>
        <v>-</v>
      </c>
      <c r="BZ377" s="56">
        <f t="shared" ref="BZ377:BZ404" si="487">BZ376+1</f>
        <v>333</v>
      </c>
      <c r="CA377" s="64" t="str">
        <f t="shared" si="476"/>
        <v>-</v>
      </c>
      <c r="CB377" s="64" t="str">
        <f t="shared" si="444"/>
        <v>-</v>
      </c>
      <c r="CC377" s="64" t="str">
        <f t="shared" si="445"/>
        <v>-</v>
      </c>
      <c r="CD377" s="64" t="str">
        <f t="shared" si="446"/>
        <v>-</v>
      </c>
      <c r="CE377" s="64" t="str">
        <f t="shared" si="477"/>
        <v>-</v>
      </c>
      <c r="CF377" s="64" t="str">
        <f t="shared" si="447"/>
        <v>-</v>
      </c>
      <c r="CG377" s="57" t="str">
        <f t="shared" si="478"/>
        <v>-</v>
      </c>
      <c r="CH377" s="56">
        <f t="shared" ref="CH377:CH404" si="488">CH376+1</f>
        <v>333</v>
      </c>
      <c r="CI377" s="64" t="str">
        <f t="shared" si="479"/>
        <v>-</v>
      </c>
      <c r="CJ377" s="64" t="str">
        <f t="shared" si="448"/>
        <v>-</v>
      </c>
      <c r="CK377" s="64" t="str">
        <f t="shared" si="449"/>
        <v>-</v>
      </c>
      <c r="CL377" s="64" t="str">
        <f t="shared" si="450"/>
        <v>-</v>
      </c>
      <c r="CM377" s="64" t="str">
        <f t="shared" si="480"/>
        <v>-</v>
      </c>
      <c r="CN377" s="64" t="str">
        <f t="shared" si="451"/>
        <v>-</v>
      </c>
      <c r="CO377" s="57" t="str">
        <f t="shared" si="481"/>
        <v>-</v>
      </c>
    </row>
    <row r="378" spans="3:93" ht="18" customHeight="1" x14ac:dyDescent="0.25">
      <c r="C378" s="299"/>
      <c r="D378" s="240"/>
      <c r="E378" s="64"/>
      <c r="F378" s="240"/>
      <c r="O378" s="56">
        <f t="shared" si="410"/>
        <v>334</v>
      </c>
      <c r="P378" s="64">
        <f t="shared" si="452"/>
        <v>0</v>
      </c>
      <c r="Q378" s="64" t="str">
        <f t="shared" si="414"/>
        <v>-</v>
      </c>
      <c r="R378" s="64" t="str">
        <f t="shared" si="415"/>
        <v>-</v>
      </c>
      <c r="S378" s="64">
        <f t="shared" si="453"/>
        <v>0</v>
      </c>
      <c r="T378" s="64" t="str">
        <f t="shared" si="454"/>
        <v>-</v>
      </c>
      <c r="U378" s="57" t="str">
        <f t="shared" si="413"/>
        <v>Payoff</v>
      </c>
      <c r="V378" s="56">
        <f t="shared" si="411"/>
        <v>334</v>
      </c>
      <c r="W378" s="64">
        <f t="shared" si="455"/>
        <v>0</v>
      </c>
      <c r="X378" s="64" t="str">
        <f t="shared" si="416"/>
        <v>-</v>
      </c>
      <c r="Y378" s="64">
        <f t="shared" si="417"/>
        <v>0</v>
      </c>
      <c r="Z378" s="64" t="str">
        <f t="shared" si="418"/>
        <v>-</v>
      </c>
      <c r="AA378" s="64" t="str">
        <f t="shared" si="456"/>
        <v>-</v>
      </c>
      <c r="AB378" s="64" t="str">
        <f t="shared" si="419"/>
        <v>-</v>
      </c>
      <c r="AC378" s="57" t="str">
        <f t="shared" si="457"/>
        <v>Payoff</v>
      </c>
      <c r="AD378" s="56">
        <f t="shared" si="412"/>
        <v>334</v>
      </c>
      <c r="AE378" s="64">
        <f t="shared" si="458"/>
        <v>0</v>
      </c>
      <c r="AF378" s="64" t="str">
        <f t="shared" si="420"/>
        <v>-</v>
      </c>
      <c r="AG378" s="64">
        <f t="shared" si="421"/>
        <v>0</v>
      </c>
      <c r="AH378" s="64" t="str">
        <f t="shared" si="422"/>
        <v>-</v>
      </c>
      <c r="AI378" s="64" t="str">
        <f t="shared" si="459"/>
        <v>-</v>
      </c>
      <c r="AJ378" s="64" t="str">
        <f t="shared" si="423"/>
        <v>-</v>
      </c>
      <c r="AK378" s="57" t="str">
        <f t="shared" si="460"/>
        <v>Payoff</v>
      </c>
      <c r="AL378" s="56">
        <f t="shared" si="482"/>
        <v>334</v>
      </c>
      <c r="AM378" s="64" t="str">
        <f t="shared" si="461"/>
        <v>-</v>
      </c>
      <c r="AN378" s="64" t="str">
        <f t="shared" si="424"/>
        <v>-</v>
      </c>
      <c r="AO378" s="64" t="str">
        <f t="shared" si="425"/>
        <v>-</v>
      </c>
      <c r="AP378" s="64" t="str">
        <f t="shared" si="426"/>
        <v>-</v>
      </c>
      <c r="AQ378" s="64" t="str">
        <f t="shared" si="462"/>
        <v>-</v>
      </c>
      <c r="AR378" s="64" t="str">
        <f t="shared" si="427"/>
        <v>-</v>
      </c>
      <c r="AS378" s="57" t="str">
        <f t="shared" si="463"/>
        <v>-</v>
      </c>
      <c r="AT378" s="56">
        <f t="shared" si="483"/>
        <v>334</v>
      </c>
      <c r="AU378" s="64" t="str">
        <f t="shared" si="464"/>
        <v>-</v>
      </c>
      <c r="AV378" s="64" t="str">
        <f t="shared" si="428"/>
        <v>-</v>
      </c>
      <c r="AW378" s="64" t="str">
        <f t="shared" si="429"/>
        <v>-</v>
      </c>
      <c r="AX378" s="64" t="str">
        <f t="shared" si="430"/>
        <v>-</v>
      </c>
      <c r="AY378" s="64" t="str">
        <f t="shared" si="465"/>
        <v>-</v>
      </c>
      <c r="AZ378" s="64" t="str">
        <f t="shared" si="431"/>
        <v>-</v>
      </c>
      <c r="BA378" s="57" t="str">
        <f t="shared" si="466"/>
        <v>-</v>
      </c>
      <c r="BB378" s="56">
        <f t="shared" si="484"/>
        <v>334</v>
      </c>
      <c r="BC378" s="64" t="str">
        <f t="shared" si="467"/>
        <v>-</v>
      </c>
      <c r="BD378" s="64" t="str">
        <f t="shared" si="432"/>
        <v>-</v>
      </c>
      <c r="BE378" s="64" t="str">
        <f t="shared" si="433"/>
        <v>-</v>
      </c>
      <c r="BF378" s="64" t="str">
        <f t="shared" si="434"/>
        <v>-</v>
      </c>
      <c r="BG378" s="64" t="str">
        <f t="shared" si="468"/>
        <v>-</v>
      </c>
      <c r="BH378" s="64" t="str">
        <f t="shared" si="435"/>
        <v>-</v>
      </c>
      <c r="BI378" s="57" t="str">
        <f t="shared" si="469"/>
        <v>-</v>
      </c>
      <c r="BJ378" s="56">
        <f t="shared" si="485"/>
        <v>334</v>
      </c>
      <c r="BK378" s="64" t="str">
        <f t="shared" si="470"/>
        <v>-</v>
      </c>
      <c r="BL378" s="64" t="str">
        <f t="shared" si="436"/>
        <v>-</v>
      </c>
      <c r="BM378" s="64" t="str">
        <f t="shared" si="437"/>
        <v>-</v>
      </c>
      <c r="BN378" s="64" t="str">
        <f t="shared" si="438"/>
        <v>-</v>
      </c>
      <c r="BO378" s="64" t="str">
        <f t="shared" si="471"/>
        <v>-</v>
      </c>
      <c r="BP378" s="64" t="str">
        <f t="shared" si="439"/>
        <v>-</v>
      </c>
      <c r="BQ378" s="57" t="str">
        <f t="shared" si="472"/>
        <v>-</v>
      </c>
      <c r="BR378" s="56">
        <f t="shared" si="486"/>
        <v>334</v>
      </c>
      <c r="BS378" s="64" t="str">
        <f t="shared" si="473"/>
        <v>-</v>
      </c>
      <c r="BT378" s="64" t="str">
        <f t="shared" si="440"/>
        <v>-</v>
      </c>
      <c r="BU378" s="64" t="str">
        <f t="shared" si="441"/>
        <v>-</v>
      </c>
      <c r="BV378" s="64" t="str">
        <f t="shared" si="442"/>
        <v>-</v>
      </c>
      <c r="BW378" s="64" t="str">
        <f t="shared" si="474"/>
        <v>-</v>
      </c>
      <c r="BX378" s="64" t="str">
        <f t="shared" si="443"/>
        <v>-</v>
      </c>
      <c r="BY378" s="57" t="str">
        <f t="shared" si="475"/>
        <v>-</v>
      </c>
      <c r="BZ378" s="56">
        <f t="shared" si="487"/>
        <v>334</v>
      </c>
      <c r="CA378" s="64" t="str">
        <f t="shared" si="476"/>
        <v>-</v>
      </c>
      <c r="CB378" s="64" t="str">
        <f t="shared" si="444"/>
        <v>-</v>
      </c>
      <c r="CC378" s="64" t="str">
        <f t="shared" si="445"/>
        <v>-</v>
      </c>
      <c r="CD378" s="64" t="str">
        <f t="shared" si="446"/>
        <v>-</v>
      </c>
      <c r="CE378" s="64" t="str">
        <f t="shared" si="477"/>
        <v>-</v>
      </c>
      <c r="CF378" s="64" t="str">
        <f t="shared" si="447"/>
        <v>-</v>
      </c>
      <c r="CG378" s="57" t="str">
        <f t="shared" si="478"/>
        <v>-</v>
      </c>
      <c r="CH378" s="56">
        <f t="shared" si="488"/>
        <v>334</v>
      </c>
      <c r="CI378" s="64" t="str">
        <f t="shared" si="479"/>
        <v>-</v>
      </c>
      <c r="CJ378" s="64" t="str">
        <f t="shared" si="448"/>
        <v>-</v>
      </c>
      <c r="CK378" s="64" t="str">
        <f t="shared" si="449"/>
        <v>-</v>
      </c>
      <c r="CL378" s="64" t="str">
        <f t="shared" si="450"/>
        <v>-</v>
      </c>
      <c r="CM378" s="64" t="str">
        <f t="shared" si="480"/>
        <v>-</v>
      </c>
      <c r="CN378" s="64" t="str">
        <f t="shared" si="451"/>
        <v>-</v>
      </c>
      <c r="CO378" s="57" t="str">
        <f t="shared" si="481"/>
        <v>-</v>
      </c>
    </row>
    <row r="379" spans="3:93" ht="18" customHeight="1" x14ac:dyDescent="0.25">
      <c r="C379" s="299"/>
      <c r="D379" s="240"/>
      <c r="E379" s="64"/>
      <c r="F379" s="240"/>
      <c r="O379" s="56">
        <f t="shared" si="410"/>
        <v>335</v>
      </c>
      <c r="P379" s="64">
        <f t="shared" si="452"/>
        <v>0</v>
      </c>
      <c r="Q379" s="64" t="str">
        <f t="shared" si="414"/>
        <v>-</v>
      </c>
      <c r="R379" s="64" t="str">
        <f t="shared" si="415"/>
        <v>-</v>
      </c>
      <c r="S379" s="64">
        <f t="shared" si="453"/>
        <v>0</v>
      </c>
      <c r="T379" s="64" t="str">
        <f t="shared" si="454"/>
        <v>-</v>
      </c>
      <c r="U379" s="57" t="str">
        <f t="shared" si="413"/>
        <v>Payoff</v>
      </c>
      <c r="V379" s="56">
        <f t="shared" si="411"/>
        <v>335</v>
      </c>
      <c r="W379" s="64">
        <f t="shared" si="455"/>
        <v>0</v>
      </c>
      <c r="X379" s="64" t="str">
        <f t="shared" si="416"/>
        <v>-</v>
      </c>
      <c r="Y379" s="64">
        <f t="shared" si="417"/>
        <v>0</v>
      </c>
      <c r="Z379" s="64" t="str">
        <f t="shared" si="418"/>
        <v>-</v>
      </c>
      <c r="AA379" s="64" t="str">
        <f t="shared" si="456"/>
        <v>-</v>
      </c>
      <c r="AB379" s="64" t="str">
        <f t="shared" si="419"/>
        <v>-</v>
      </c>
      <c r="AC379" s="57" t="str">
        <f t="shared" si="457"/>
        <v>Payoff</v>
      </c>
      <c r="AD379" s="56">
        <f t="shared" si="412"/>
        <v>335</v>
      </c>
      <c r="AE379" s="64">
        <f t="shared" si="458"/>
        <v>0</v>
      </c>
      <c r="AF379" s="64" t="str">
        <f t="shared" si="420"/>
        <v>-</v>
      </c>
      <c r="AG379" s="64">
        <f t="shared" si="421"/>
        <v>0</v>
      </c>
      <c r="AH379" s="64" t="str">
        <f t="shared" si="422"/>
        <v>-</v>
      </c>
      <c r="AI379" s="64" t="str">
        <f t="shared" si="459"/>
        <v>-</v>
      </c>
      <c r="AJ379" s="64" t="str">
        <f t="shared" si="423"/>
        <v>-</v>
      </c>
      <c r="AK379" s="57" t="str">
        <f t="shared" si="460"/>
        <v>Payoff</v>
      </c>
      <c r="AL379" s="56">
        <f t="shared" si="482"/>
        <v>335</v>
      </c>
      <c r="AM379" s="64" t="str">
        <f t="shared" si="461"/>
        <v>-</v>
      </c>
      <c r="AN379" s="64" t="str">
        <f t="shared" si="424"/>
        <v>-</v>
      </c>
      <c r="AO379" s="64" t="str">
        <f t="shared" si="425"/>
        <v>-</v>
      </c>
      <c r="AP379" s="64" t="str">
        <f t="shared" si="426"/>
        <v>-</v>
      </c>
      <c r="AQ379" s="64" t="str">
        <f t="shared" si="462"/>
        <v>-</v>
      </c>
      <c r="AR379" s="64" t="str">
        <f t="shared" si="427"/>
        <v>-</v>
      </c>
      <c r="AS379" s="57" t="str">
        <f t="shared" si="463"/>
        <v>-</v>
      </c>
      <c r="AT379" s="56">
        <f t="shared" si="483"/>
        <v>335</v>
      </c>
      <c r="AU379" s="64" t="str">
        <f t="shared" si="464"/>
        <v>-</v>
      </c>
      <c r="AV379" s="64" t="str">
        <f t="shared" si="428"/>
        <v>-</v>
      </c>
      <c r="AW379" s="64" t="str">
        <f t="shared" si="429"/>
        <v>-</v>
      </c>
      <c r="AX379" s="64" t="str">
        <f t="shared" si="430"/>
        <v>-</v>
      </c>
      <c r="AY379" s="64" t="str">
        <f t="shared" si="465"/>
        <v>-</v>
      </c>
      <c r="AZ379" s="64" t="str">
        <f t="shared" si="431"/>
        <v>-</v>
      </c>
      <c r="BA379" s="57" t="str">
        <f t="shared" si="466"/>
        <v>-</v>
      </c>
      <c r="BB379" s="56">
        <f t="shared" si="484"/>
        <v>335</v>
      </c>
      <c r="BC379" s="64" t="str">
        <f t="shared" si="467"/>
        <v>-</v>
      </c>
      <c r="BD379" s="64" t="str">
        <f t="shared" si="432"/>
        <v>-</v>
      </c>
      <c r="BE379" s="64" t="str">
        <f t="shared" si="433"/>
        <v>-</v>
      </c>
      <c r="BF379" s="64" t="str">
        <f t="shared" si="434"/>
        <v>-</v>
      </c>
      <c r="BG379" s="64" t="str">
        <f t="shared" si="468"/>
        <v>-</v>
      </c>
      <c r="BH379" s="64" t="str">
        <f t="shared" si="435"/>
        <v>-</v>
      </c>
      <c r="BI379" s="57" t="str">
        <f t="shared" si="469"/>
        <v>-</v>
      </c>
      <c r="BJ379" s="56">
        <f t="shared" si="485"/>
        <v>335</v>
      </c>
      <c r="BK379" s="64" t="str">
        <f t="shared" si="470"/>
        <v>-</v>
      </c>
      <c r="BL379" s="64" t="str">
        <f t="shared" si="436"/>
        <v>-</v>
      </c>
      <c r="BM379" s="64" t="str">
        <f t="shared" si="437"/>
        <v>-</v>
      </c>
      <c r="BN379" s="64" t="str">
        <f t="shared" si="438"/>
        <v>-</v>
      </c>
      <c r="BO379" s="64" t="str">
        <f t="shared" si="471"/>
        <v>-</v>
      </c>
      <c r="BP379" s="64" t="str">
        <f t="shared" si="439"/>
        <v>-</v>
      </c>
      <c r="BQ379" s="57" t="str">
        <f t="shared" si="472"/>
        <v>-</v>
      </c>
      <c r="BR379" s="56">
        <f t="shared" si="486"/>
        <v>335</v>
      </c>
      <c r="BS379" s="64" t="str">
        <f t="shared" si="473"/>
        <v>-</v>
      </c>
      <c r="BT379" s="64" t="str">
        <f t="shared" si="440"/>
        <v>-</v>
      </c>
      <c r="BU379" s="64" t="str">
        <f t="shared" si="441"/>
        <v>-</v>
      </c>
      <c r="BV379" s="64" t="str">
        <f t="shared" si="442"/>
        <v>-</v>
      </c>
      <c r="BW379" s="64" t="str">
        <f t="shared" si="474"/>
        <v>-</v>
      </c>
      <c r="BX379" s="64" t="str">
        <f t="shared" si="443"/>
        <v>-</v>
      </c>
      <c r="BY379" s="57" t="str">
        <f t="shared" si="475"/>
        <v>-</v>
      </c>
      <c r="BZ379" s="56">
        <f t="shared" si="487"/>
        <v>335</v>
      </c>
      <c r="CA379" s="64" t="str">
        <f t="shared" si="476"/>
        <v>-</v>
      </c>
      <c r="CB379" s="64" t="str">
        <f t="shared" si="444"/>
        <v>-</v>
      </c>
      <c r="CC379" s="64" t="str">
        <f t="shared" si="445"/>
        <v>-</v>
      </c>
      <c r="CD379" s="64" t="str">
        <f t="shared" si="446"/>
        <v>-</v>
      </c>
      <c r="CE379" s="64" t="str">
        <f t="shared" si="477"/>
        <v>-</v>
      </c>
      <c r="CF379" s="64" t="str">
        <f t="shared" si="447"/>
        <v>-</v>
      </c>
      <c r="CG379" s="57" t="str">
        <f t="shared" si="478"/>
        <v>-</v>
      </c>
      <c r="CH379" s="56">
        <f t="shared" si="488"/>
        <v>335</v>
      </c>
      <c r="CI379" s="64" t="str">
        <f t="shared" si="479"/>
        <v>-</v>
      </c>
      <c r="CJ379" s="64" t="str">
        <f t="shared" si="448"/>
        <v>-</v>
      </c>
      <c r="CK379" s="64" t="str">
        <f t="shared" si="449"/>
        <v>-</v>
      </c>
      <c r="CL379" s="64" t="str">
        <f t="shared" si="450"/>
        <v>-</v>
      </c>
      <c r="CM379" s="64" t="str">
        <f t="shared" si="480"/>
        <v>-</v>
      </c>
      <c r="CN379" s="64" t="str">
        <f t="shared" si="451"/>
        <v>-</v>
      </c>
      <c r="CO379" s="57" t="str">
        <f t="shared" si="481"/>
        <v>-</v>
      </c>
    </row>
    <row r="380" spans="3:93" ht="18" customHeight="1" x14ac:dyDescent="0.25">
      <c r="C380" s="299"/>
      <c r="D380" s="240"/>
      <c r="E380" s="64"/>
      <c r="F380" s="240"/>
      <c r="O380" s="56">
        <f t="shared" ref="O380:O404" si="489">O379+1</f>
        <v>336</v>
      </c>
      <c r="P380" s="64">
        <f t="shared" si="452"/>
        <v>0</v>
      </c>
      <c r="Q380" s="64" t="str">
        <f t="shared" si="414"/>
        <v>-</v>
      </c>
      <c r="R380" s="64" t="str">
        <f t="shared" si="415"/>
        <v>-</v>
      </c>
      <c r="S380" s="64">
        <f t="shared" si="453"/>
        <v>0</v>
      </c>
      <c r="T380" s="64" t="str">
        <f t="shared" si="454"/>
        <v>-</v>
      </c>
      <c r="U380" s="57" t="str">
        <f t="shared" si="413"/>
        <v>Payoff</v>
      </c>
      <c r="V380" s="56">
        <f t="shared" ref="V380:V404" si="490">V379+1</f>
        <v>336</v>
      </c>
      <c r="W380" s="64">
        <f t="shared" si="455"/>
        <v>0</v>
      </c>
      <c r="X380" s="64" t="str">
        <f t="shared" si="416"/>
        <v>-</v>
      </c>
      <c r="Y380" s="64">
        <f t="shared" si="417"/>
        <v>0</v>
      </c>
      <c r="Z380" s="64" t="str">
        <f t="shared" si="418"/>
        <v>-</v>
      </c>
      <c r="AA380" s="64" t="str">
        <f t="shared" si="456"/>
        <v>-</v>
      </c>
      <c r="AB380" s="64" t="str">
        <f t="shared" si="419"/>
        <v>-</v>
      </c>
      <c r="AC380" s="57" t="str">
        <f t="shared" si="457"/>
        <v>Payoff</v>
      </c>
      <c r="AD380" s="56">
        <f t="shared" ref="AD380:AD404" si="491">AD379+1</f>
        <v>336</v>
      </c>
      <c r="AE380" s="64">
        <f t="shared" si="458"/>
        <v>0</v>
      </c>
      <c r="AF380" s="64" t="str">
        <f t="shared" si="420"/>
        <v>-</v>
      </c>
      <c r="AG380" s="64">
        <f t="shared" si="421"/>
        <v>0</v>
      </c>
      <c r="AH380" s="64" t="str">
        <f t="shared" si="422"/>
        <v>-</v>
      </c>
      <c r="AI380" s="64" t="str">
        <f t="shared" si="459"/>
        <v>-</v>
      </c>
      <c r="AJ380" s="64" t="str">
        <f t="shared" si="423"/>
        <v>-</v>
      </c>
      <c r="AK380" s="57" t="str">
        <f t="shared" si="460"/>
        <v>Payoff</v>
      </c>
      <c r="AL380" s="56">
        <f t="shared" si="482"/>
        <v>336</v>
      </c>
      <c r="AM380" s="64" t="str">
        <f t="shared" si="461"/>
        <v>-</v>
      </c>
      <c r="AN380" s="64" t="str">
        <f t="shared" si="424"/>
        <v>-</v>
      </c>
      <c r="AO380" s="64" t="str">
        <f t="shared" si="425"/>
        <v>-</v>
      </c>
      <c r="AP380" s="64" t="str">
        <f t="shared" si="426"/>
        <v>-</v>
      </c>
      <c r="AQ380" s="64" t="str">
        <f t="shared" si="462"/>
        <v>-</v>
      </c>
      <c r="AR380" s="64" t="str">
        <f t="shared" si="427"/>
        <v>-</v>
      </c>
      <c r="AS380" s="57" t="str">
        <f t="shared" si="463"/>
        <v>-</v>
      </c>
      <c r="AT380" s="56">
        <f t="shared" si="483"/>
        <v>336</v>
      </c>
      <c r="AU380" s="64" t="str">
        <f t="shared" si="464"/>
        <v>-</v>
      </c>
      <c r="AV380" s="64" t="str">
        <f t="shared" si="428"/>
        <v>-</v>
      </c>
      <c r="AW380" s="64" t="str">
        <f t="shared" si="429"/>
        <v>-</v>
      </c>
      <c r="AX380" s="64" t="str">
        <f t="shared" si="430"/>
        <v>-</v>
      </c>
      <c r="AY380" s="64" t="str">
        <f t="shared" si="465"/>
        <v>-</v>
      </c>
      <c r="AZ380" s="64" t="str">
        <f t="shared" si="431"/>
        <v>-</v>
      </c>
      <c r="BA380" s="57" t="str">
        <f t="shared" si="466"/>
        <v>-</v>
      </c>
      <c r="BB380" s="56">
        <f t="shared" si="484"/>
        <v>336</v>
      </c>
      <c r="BC380" s="64" t="str">
        <f t="shared" si="467"/>
        <v>-</v>
      </c>
      <c r="BD380" s="64" t="str">
        <f t="shared" si="432"/>
        <v>-</v>
      </c>
      <c r="BE380" s="64" t="str">
        <f t="shared" si="433"/>
        <v>-</v>
      </c>
      <c r="BF380" s="64" t="str">
        <f t="shared" si="434"/>
        <v>-</v>
      </c>
      <c r="BG380" s="64" t="str">
        <f t="shared" si="468"/>
        <v>-</v>
      </c>
      <c r="BH380" s="64" t="str">
        <f t="shared" si="435"/>
        <v>-</v>
      </c>
      <c r="BI380" s="57" t="str">
        <f t="shared" si="469"/>
        <v>-</v>
      </c>
      <c r="BJ380" s="56">
        <f t="shared" si="485"/>
        <v>336</v>
      </c>
      <c r="BK380" s="64" t="str">
        <f t="shared" si="470"/>
        <v>-</v>
      </c>
      <c r="BL380" s="64" t="str">
        <f t="shared" si="436"/>
        <v>-</v>
      </c>
      <c r="BM380" s="64" t="str">
        <f t="shared" si="437"/>
        <v>-</v>
      </c>
      <c r="BN380" s="64" t="str">
        <f t="shared" si="438"/>
        <v>-</v>
      </c>
      <c r="BO380" s="64" t="str">
        <f t="shared" si="471"/>
        <v>-</v>
      </c>
      <c r="BP380" s="64" t="str">
        <f t="shared" si="439"/>
        <v>-</v>
      </c>
      <c r="BQ380" s="57" t="str">
        <f t="shared" si="472"/>
        <v>-</v>
      </c>
      <c r="BR380" s="56">
        <f t="shared" si="486"/>
        <v>336</v>
      </c>
      <c r="BS380" s="64" t="str">
        <f t="shared" si="473"/>
        <v>-</v>
      </c>
      <c r="BT380" s="64" t="str">
        <f t="shared" si="440"/>
        <v>-</v>
      </c>
      <c r="BU380" s="64" t="str">
        <f t="shared" si="441"/>
        <v>-</v>
      </c>
      <c r="BV380" s="64" t="str">
        <f t="shared" si="442"/>
        <v>-</v>
      </c>
      <c r="BW380" s="64" t="str">
        <f t="shared" si="474"/>
        <v>-</v>
      </c>
      <c r="BX380" s="64" t="str">
        <f t="shared" si="443"/>
        <v>-</v>
      </c>
      <c r="BY380" s="57" t="str">
        <f t="shared" si="475"/>
        <v>-</v>
      </c>
      <c r="BZ380" s="56">
        <f t="shared" si="487"/>
        <v>336</v>
      </c>
      <c r="CA380" s="64" t="str">
        <f t="shared" si="476"/>
        <v>-</v>
      </c>
      <c r="CB380" s="64" t="str">
        <f t="shared" si="444"/>
        <v>-</v>
      </c>
      <c r="CC380" s="64" t="str">
        <f t="shared" si="445"/>
        <v>-</v>
      </c>
      <c r="CD380" s="64" t="str">
        <f t="shared" si="446"/>
        <v>-</v>
      </c>
      <c r="CE380" s="64" t="str">
        <f t="shared" si="477"/>
        <v>-</v>
      </c>
      <c r="CF380" s="64" t="str">
        <f t="shared" si="447"/>
        <v>-</v>
      </c>
      <c r="CG380" s="57" t="str">
        <f t="shared" si="478"/>
        <v>-</v>
      </c>
      <c r="CH380" s="56">
        <f t="shared" si="488"/>
        <v>336</v>
      </c>
      <c r="CI380" s="64" t="str">
        <f t="shared" si="479"/>
        <v>-</v>
      </c>
      <c r="CJ380" s="64" t="str">
        <f t="shared" si="448"/>
        <v>-</v>
      </c>
      <c r="CK380" s="64" t="str">
        <f t="shared" si="449"/>
        <v>-</v>
      </c>
      <c r="CL380" s="64" t="str">
        <f t="shared" si="450"/>
        <v>-</v>
      </c>
      <c r="CM380" s="64" t="str">
        <f t="shared" si="480"/>
        <v>-</v>
      </c>
      <c r="CN380" s="64" t="str">
        <f t="shared" si="451"/>
        <v>-</v>
      </c>
      <c r="CO380" s="57" t="str">
        <f t="shared" si="481"/>
        <v>-</v>
      </c>
    </row>
    <row r="381" spans="3:93" ht="18" customHeight="1" x14ac:dyDescent="0.25">
      <c r="C381" s="299"/>
      <c r="D381" s="240"/>
      <c r="E381" s="64"/>
      <c r="F381" s="240"/>
      <c r="O381" s="56">
        <f t="shared" si="489"/>
        <v>337</v>
      </c>
      <c r="P381" s="64">
        <f t="shared" si="452"/>
        <v>0</v>
      </c>
      <c r="Q381" s="64" t="str">
        <f t="shared" si="414"/>
        <v>-</v>
      </c>
      <c r="R381" s="64" t="str">
        <f t="shared" si="415"/>
        <v>-</v>
      </c>
      <c r="S381" s="64">
        <f t="shared" si="453"/>
        <v>0</v>
      </c>
      <c r="T381" s="64" t="str">
        <f t="shared" si="454"/>
        <v>-</v>
      </c>
      <c r="U381" s="57" t="str">
        <f t="shared" si="413"/>
        <v>Payoff</v>
      </c>
      <c r="V381" s="56">
        <f t="shared" si="490"/>
        <v>337</v>
      </c>
      <c r="W381" s="64">
        <f t="shared" si="455"/>
        <v>0</v>
      </c>
      <c r="X381" s="64" t="str">
        <f t="shared" si="416"/>
        <v>-</v>
      </c>
      <c r="Y381" s="64">
        <f t="shared" si="417"/>
        <v>0</v>
      </c>
      <c r="Z381" s="64" t="str">
        <f t="shared" si="418"/>
        <v>-</v>
      </c>
      <c r="AA381" s="64" t="str">
        <f t="shared" si="456"/>
        <v>-</v>
      </c>
      <c r="AB381" s="64" t="str">
        <f t="shared" si="419"/>
        <v>-</v>
      </c>
      <c r="AC381" s="57" t="str">
        <f t="shared" si="457"/>
        <v>Payoff</v>
      </c>
      <c r="AD381" s="56">
        <f t="shared" si="491"/>
        <v>337</v>
      </c>
      <c r="AE381" s="64">
        <f t="shared" si="458"/>
        <v>0</v>
      </c>
      <c r="AF381" s="64" t="str">
        <f t="shared" si="420"/>
        <v>-</v>
      </c>
      <c r="AG381" s="64">
        <f t="shared" si="421"/>
        <v>0</v>
      </c>
      <c r="AH381" s="64" t="str">
        <f t="shared" si="422"/>
        <v>-</v>
      </c>
      <c r="AI381" s="64" t="str">
        <f t="shared" si="459"/>
        <v>-</v>
      </c>
      <c r="AJ381" s="64" t="str">
        <f t="shared" si="423"/>
        <v>-</v>
      </c>
      <c r="AK381" s="57" t="str">
        <f t="shared" si="460"/>
        <v>Payoff</v>
      </c>
      <c r="AL381" s="56">
        <f t="shared" si="482"/>
        <v>337</v>
      </c>
      <c r="AM381" s="64" t="str">
        <f t="shared" si="461"/>
        <v>-</v>
      </c>
      <c r="AN381" s="64" t="str">
        <f t="shared" si="424"/>
        <v>-</v>
      </c>
      <c r="AO381" s="64" t="str">
        <f t="shared" si="425"/>
        <v>-</v>
      </c>
      <c r="AP381" s="64" t="str">
        <f t="shared" si="426"/>
        <v>-</v>
      </c>
      <c r="AQ381" s="64" t="str">
        <f t="shared" si="462"/>
        <v>-</v>
      </c>
      <c r="AR381" s="64" t="str">
        <f t="shared" si="427"/>
        <v>-</v>
      </c>
      <c r="AS381" s="57" t="str">
        <f t="shared" si="463"/>
        <v>-</v>
      </c>
      <c r="AT381" s="56">
        <f t="shared" si="483"/>
        <v>337</v>
      </c>
      <c r="AU381" s="64" t="str">
        <f t="shared" si="464"/>
        <v>-</v>
      </c>
      <c r="AV381" s="64" t="str">
        <f t="shared" si="428"/>
        <v>-</v>
      </c>
      <c r="AW381" s="64" t="str">
        <f t="shared" si="429"/>
        <v>-</v>
      </c>
      <c r="AX381" s="64" t="str">
        <f t="shared" si="430"/>
        <v>-</v>
      </c>
      <c r="AY381" s="64" t="str">
        <f t="shared" si="465"/>
        <v>-</v>
      </c>
      <c r="AZ381" s="64" t="str">
        <f t="shared" si="431"/>
        <v>-</v>
      </c>
      <c r="BA381" s="57" t="str">
        <f t="shared" si="466"/>
        <v>-</v>
      </c>
      <c r="BB381" s="56">
        <f t="shared" si="484"/>
        <v>337</v>
      </c>
      <c r="BC381" s="64" t="str">
        <f t="shared" si="467"/>
        <v>-</v>
      </c>
      <c r="BD381" s="64" t="str">
        <f t="shared" si="432"/>
        <v>-</v>
      </c>
      <c r="BE381" s="64" t="str">
        <f t="shared" si="433"/>
        <v>-</v>
      </c>
      <c r="BF381" s="64" t="str">
        <f t="shared" si="434"/>
        <v>-</v>
      </c>
      <c r="BG381" s="64" t="str">
        <f t="shared" si="468"/>
        <v>-</v>
      </c>
      <c r="BH381" s="64" t="str">
        <f t="shared" si="435"/>
        <v>-</v>
      </c>
      <c r="BI381" s="57" t="str">
        <f t="shared" si="469"/>
        <v>-</v>
      </c>
      <c r="BJ381" s="56">
        <f t="shared" si="485"/>
        <v>337</v>
      </c>
      <c r="BK381" s="64" t="str">
        <f t="shared" si="470"/>
        <v>-</v>
      </c>
      <c r="BL381" s="64" t="str">
        <f t="shared" si="436"/>
        <v>-</v>
      </c>
      <c r="BM381" s="64" t="str">
        <f t="shared" si="437"/>
        <v>-</v>
      </c>
      <c r="BN381" s="64" t="str">
        <f t="shared" si="438"/>
        <v>-</v>
      </c>
      <c r="BO381" s="64" t="str">
        <f t="shared" si="471"/>
        <v>-</v>
      </c>
      <c r="BP381" s="64" t="str">
        <f t="shared" si="439"/>
        <v>-</v>
      </c>
      <c r="BQ381" s="57" t="str">
        <f t="shared" si="472"/>
        <v>-</v>
      </c>
      <c r="BR381" s="56">
        <f t="shared" si="486"/>
        <v>337</v>
      </c>
      <c r="BS381" s="64" t="str">
        <f t="shared" si="473"/>
        <v>-</v>
      </c>
      <c r="BT381" s="64" t="str">
        <f t="shared" si="440"/>
        <v>-</v>
      </c>
      <c r="BU381" s="64" t="str">
        <f t="shared" si="441"/>
        <v>-</v>
      </c>
      <c r="BV381" s="64" t="str">
        <f t="shared" si="442"/>
        <v>-</v>
      </c>
      <c r="BW381" s="64" t="str">
        <f t="shared" si="474"/>
        <v>-</v>
      </c>
      <c r="BX381" s="64" t="str">
        <f t="shared" si="443"/>
        <v>-</v>
      </c>
      <c r="BY381" s="57" t="str">
        <f t="shared" si="475"/>
        <v>-</v>
      </c>
      <c r="BZ381" s="56">
        <f t="shared" si="487"/>
        <v>337</v>
      </c>
      <c r="CA381" s="64" t="str">
        <f t="shared" si="476"/>
        <v>-</v>
      </c>
      <c r="CB381" s="64" t="str">
        <f t="shared" si="444"/>
        <v>-</v>
      </c>
      <c r="CC381" s="64" t="str">
        <f t="shared" si="445"/>
        <v>-</v>
      </c>
      <c r="CD381" s="64" t="str">
        <f t="shared" si="446"/>
        <v>-</v>
      </c>
      <c r="CE381" s="64" t="str">
        <f t="shared" si="477"/>
        <v>-</v>
      </c>
      <c r="CF381" s="64" t="str">
        <f t="shared" si="447"/>
        <v>-</v>
      </c>
      <c r="CG381" s="57" t="str">
        <f t="shared" si="478"/>
        <v>-</v>
      </c>
      <c r="CH381" s="56">
        <f t="shared" si="488"/>
        <v>337</v>
      </c>
      <c r="CI381" s="64" t="str">
        <f t="shared" si="479"/>
        <v>-</v>
      </c>
      <c r="CJ381" s="64" t="str">
        <f t="shared" si="448"/>
        <v>-</v>
      </c>
      <c r="CK381" s="64" t="str">
        <f t="shared" si="449"/>
        <v>-</v>
      </c>
      <c r="CL381" s="64" t="str">
        <f t="shared" si="450"/>
        <v>-</v>
      </c>
      <c r="CM381" s="64" t="str">
        <f t="shared" si="480"/>
        <v>-</v>
      </c>
      <c r="CN381" s="64" t="str">
        <f t="shared" si="451"/>
        <v>-</v>
      </c>
      <c r="CO381" s="57" t="str">
        <f t="shared" si="481"/>
        <v>-</v>
      </c>
    </row>
    <row r="382" spans="3:93" ht="18" customHeight="1" x14ac:dyDescent="0.25">
      <c r="C382" s="299"/>
      <c r="D382" s="240"/>
      <c r="E382" s="64"/>
      <c r="F382" s="240"/>
      <c r="O382" s="56">
        <f t="shared" si="489"/>
        <v>338</v>
      </c>
      <c r="P382" s="64">
        <f t="shared" si="452"/>
        <v>0</v>
      </c>
      <c r="Q382" s="64" t="str">
        <f t="shared" si="414"/>
        <v>-</v>
      </c>
      <c r="R382" s="64" t="str">
        <f t="shared" si="415"/>
        <v>-</v>
      </c>
      <c r="S382" s="64">
        <f t="shared" si="453"/>
        <v>0</v>
      </c>
      <c r="T382" s="64" t="str">
        <f t="shared" si="454"/>
        <v>-</v>
      </c>
      <c r="U382" s="57" t="str">
        <f t="shared" si="413"/>
        <v>Payoff</v>
      </c>
      <c r="V382" s="56">
        <f t="shared" si="490"/>
        <v>338</v>
      </c>
      <c r="W382" s="64">
        <f t="shared" si="455"/>
        <v>0</v>
      </c>
      <c r="X382" s="64" t="str">
        <f t="shared" si="416"/>
        <v>-</v>
      </c>
      <c r="Y382" s="64">
        <f t="shared" si="417"/>
        <v>0</v>
      </c>
      <c r="Z382" s="64" t="str">
        <f t="shared" si="418"/>
        <v>-</v>
      </c>
      <c r="AA382" s="64" t="str">
        <f t="shared" si="456"/>
        <v>-</v>
      </c>
      <c r="AB382" s="64" t="str">
        <f t="shared" si="419"/>
        <v>-</v>
      </c>
      <c r="AC382" s="57" t="str">
        <f t="shared" si="457"/>
        <v>Payoff</v>
      </c>
      <c r="AD382" s="56">
        <f t="shared" si="491"/>
        <v>338</v>
      </c>
      <c r="AE382" s="64">
        <f t="shared" si="458"/>
        <v>0</v>
      </c>
      <c r="AF382" s="64" t="str">
        <f t="shared" si="420"/>
        <v>-</v>
      </c>
      <c r="AG382" s="64">
        <f t="shared" si="421"/>
        <v>0</v>
      </c>
      <c r="AH382" s="64" t="str">
        <f t="shared" si="422"/>
        <v>-</v>
      </c>
      <c r="AI382" s="64" t="str">
        <f t="shared" si="459"/>
        <v>-</v>
      </c>
      <c r="AJ382" s="64" t="str">
        <f t="shared" si="423"/>
        <v>-</v>
      </c>
      <c r="AK382" s="57" t="str">
        <f t="shared" si="460"/>
        <v>Payoff</v>
      </c>
      <c r="AL382" s="56">
        <f t="shared" si="482"/>
        <v>338</v>
      </c>
      <c r="AM382" s="64" t="str">
        <f t="shared" si="461"/>
        <v>-</v>
      </c>
      <c r="AN382" s="64" t="str">
        <f t="shared" si="424"/>
        <v>-</v>
      </c>
      <c r="AO382" s="64" t="str">
        <f t="shared" si="425"/>
        <v>-</v>
      </c>
      <c r="AP382" s="64" t="str">
        <f t="shared" si="426"/>
        <v>-</v>
      </c>
      <c r="AQ382" s="64" t="str">
        <f t="shared" si="462"/>
        <v>-</v>
      </c>
      <c r="AR382" s="64" t="str">
        <f t="shared" si="427"/>
        <v>-</v>
      </c>
      <c r="AS382" s="57" t="str">
        <f t="shared" si="463"/>
        <v>-</v>
      </c>
      <c r="AT382" s="56">
        <f t="shared" si="483"/>
        <v>338</v>
      </c>
      <c r="AU382" s="64" t="str">
        <f t="shared" si="464"/>
        <v>-</v>
      </c>
      <c r="AV382" s="64" t="str">
        <f t="shared" si="428"/>
        <v>-</v>
      </c>
      <c r="AW382" s="64" t="str">
        <f t="shared" si="429"/>
        <v>-</v>
      </c>
      <c r="AX382" s="64" t="str">
        <f t="shared" si="430"/>
        <v>-</v>
      </c>
      <c r="AY382" s="64" t="str">
        <f t="shared" si="465"/>
        <v>-</v>
      </c>
      <c r="AZ382" s="64" t="str">
        <f t="shared" si="431"/>
        <v>-</v>
      </c>
      <c r="BA382" s="57" t="str">
        <f t="shared" si="466"/>
        <v>-</v>
      </c>
      <c r="BB382" s="56">
        <f t="shared" si="484"/>
        <v>338</v>
      </c>
      <c r="BC382" s="64" t="str">
        <f t="shared" si="467"/>
        <v>-</v>
      </c>
      <c r="BD382" s="64" t="str">
        <f t="shared" si="432"/>
        <v>-</v>
      </c>
      <c r="BE382" s="64" t="str">
        <f t="shared" si="433"/>
        <v>-</v>
      </c>
      <c r="BF382" s="64" t="str">
        <f t="shared" si="434"/>
        <v>-</v>
      </c>
      <c r="BG382" s="64" t="str">
        <f t="shared" si="468"/>
        <v>-</v>
      </c>
      <c r="BH382" s="64" t="str">
        <f t="shared" si="435"/>
        <v>-</v>
      </c>
      <c r="BI382" s="57" t="str">
        <f t="shared" si="469"/>
        <v>-</v>
      </c>
      <c r="BJ382" s="56">
        <f t="shared" si="485"/>
        <v>338</v>
      </c>
      <c r="BK382" s="64" t="str">
        <f t="shared" si="470"/>
        <v>-</v>
      </c>
      <c r="BL382" s="64" t="str">
        <f t="shared" si="436"/>
        <v>-</v>
      </c>
      <c r="BM382" s="64" t="str">
        <f t="shared" si="437"/>
        <v>-</v>
      </c>
      <c r="BN382" s="64" t="str">
        <f t="shared" si="438"/>
        <v>-</v>
      </c>
      <c r="BO382" s="64" t="str">
        <f t="shared" si="471"/>
        <v>-</v>
      </c>
      <c r="BP382" s="64" t="str">
        <f t="shared" si="439"/>
        <v>-</v>
      </c>
      <c r="BQ382" s="57" t="str">
        <f t="shared" si="472"/>
        <v>-</v>
      </c>
      <c r="BR382" s="56">
        <f t="shared" si="486"/>
        <v>338</v>
      </c>
      <c r="BS382" s="64" t="str">
        <f t="shared" si="473"/>
        <v>-</v>
      </c>
      <c r="BT382" s="64" t="str">
        <f t="shared" si="440"/>
        <v>-</v>
      </c>
      <c r="BU382" s="64" t="str">
        <f t="shared" si="441"/>
        <v>-</v>
      </c>
      <c r="BV382" s="64" t="str">
        <f t="shared" si="442"/>
        <v>-</v>
      </c>
      <c r="BW382" s="64" t="str">
        <f t="shared" si="474"/>
        <v>-</v>
      </c>
      <c r="BX382" s="64" t="str">
        <f t="shared" si="443"/>
        <v>-</v>
      </c>
      <c r="BY382" s="57" t="str">
        <f t="shared" si="475"/>
        <v>-</v>
      </c>
      <c r="BZ382" s="56">
        <f t="shared" si="487"/>
        <v>338</v>
      </c>
      <c r="CA382" s="64" t="str">
        <f t="shared" si="476"/>
        <v>-</v>
      </c>
      <c r="CB382" s="64" t="str">
        <f t="shared" si="444"/>
        <v>-</v>
      </c>
      <c r="CC382" s="64" t="str">
        <f t="shared" si="445"/>
        <v>-</v>
      </c>
      <c r="CD382" s="64" t="str">
        <f t="shared" si="446"/>
        <v>-</v>
      </c>
      <c r="CE382" s="64" t="str">
        <f t="shared" si="477"/>
        <v>-</v>
      </c>
      <c r="CF382" s="64" t="str">
        <f t="shared" si="447"/>
        <v>-</v>
      </c>
      <c r="CG382" s="57" t="str">
        <f t="shared" si="478"/>
        <v>-</v>
      </c>
      <c r="CH382" s="56">
        <f t="shared" si="488"/>
        <v>338</v>
      </c>
      <c r="CI382" s="64" t="str">
        <f t="shared" si="479"/>
        <v>-</v>
      </c>
      <c r="CJ382" s="64" t="str">
        <f t="shared" si="448"/>
        <v>-</v>
      </c>
      <c r="CK382" s="64" t="str">
        <f t="shared" si="449"/>
        <v>-</v>
      </c>
      <c r="CL382" s="64" t="str">
        <f t="shared" si="450"/>
        <v>-</v>
      </c>
      <c r="CM382" s="64" t="str">
        <f t="shared" si="480"/>
        <v>-</v>
      </c>
      <c r="CN382" s="64" t="str">
        <f t="shared" si="451"/>
        <v>-</v>
      </c>
      <c r="CO382" s="57" t="str">
        <f t="shared" si="481"/>
        <v>-</v>
      </c>
    </row>
    <row r="383" spans="3:93" ht="18" customHeight="1" x14ac:dyDescent="0.25">
      <c r="C383" s="299"/>
      <c r="D383" s="240"/>
      <c r="E383" s="64"/>
      <c r="F383" s="240"/>
      <c r="O383" s="56">
        <f t="shared" si="489"/>
        <v>339</v>
      </c>
      <c r="P383" s="64">
        <f t="shared" si="452"/>
        <v>0</v>
      </c>
      <c r="Q383" s="64" t="str">
        <f t="shared" si="414"/>
        <v>-</v>
      </c>
      <c r="R383" s="64" t="str">
        <f t="shared" si="415"/>
        <v>-</v>
      </c>
      <c r="S383" s="64">
        <f t="shared" si="453"/>
        <v>0</v>
      </c>
      <c r="T383" s="64" t="str">
        <f t="shared" si="454"/>
        <v>-</v>
      </c>
      <c r="U383" s="57" t="str">
        <f t="shared" si="413"/>
        <v>Payoff</v>
      </c>
      <c r="V383" s="56">
        <f t="shared" si="490"/>
        <v>339</v>
      </c>
      <c r="W383" s="64">
        <f t="shared" si="455"/>
        <v>0</v>
      </c>
      <c r="X383" s="64" t="str">
        <f t="shared" si="416"/>
        <v>-</v>
      </c>
      <c r="Y383" s="64">
        <f t="shared" si="417"/>
        <v>0</v>
      </c>
      <c r="Z383" s="64" t="str">
        <f t="shared" si="418"/>
        <v>-</v>
      </c>
      <c r="AA383" s="64" t="str">
        <f t="shared" si="456"/>
        <v>-</v>
      </c>
      <c r="AB383" s="64" t="str">
        <f t="shared" si="419"/>
        <v>-</v>
      </c>
      <c r="AC383" s="57" t="str">
        <f t="shared" si="457"/>
        <v>Payoff</v>
      </c>
      <c r="AD383" s="56">
        <f t="shared" si="491"/>
        <v>339</v>
      </c>
      <c r="AE383" s="64">
        <f t="shared" si="458"/>
        <v>0</v>
      </c>
      <c r="AF383" s="64" t="str">
        <f t="shared" si="420"/>
        <v>-</v>
      </c>
      <c r="AG383" s="64">
        <f t="shared" si="421"/>
        <v>0</v>
      </c>
      <c r="AH383" s="64" t="str">
        <f t="shared" si="422"/>
        <v>-</v>
      </c>
      <c r="AI383" s="64" t="str">
        <f t="shared" si="459"/>
        <v>-</v>
      </c>
      <c r="AJ383" s="64" t="str">
        <f t="shared" si="423"/>
        <v>-</v>
      </c>
      <c r="AK383" s="57" t="str">
        <f t="shared" si="460"/>
        <v>Payoff</v>
      </c>
      <c r="AL383" s="56">
        <f t="shared" si="482"/>
        <v>339</v>
      </c>
      <c r="AM383" s="64" t="str">
        <f t="shared" si="461"/>
        <v>-</v>
      </c>
      <c r="AN383" s="64" t="str">
        <f t="shared" si="424"/>
        <v>-</v>
      </c>
      <c r="AO383" s="64" t="str">
        <f t="shared" si="425"/>
        <v>-</v>
      </c>
      <c r="AP383" s="64" t="str">
        <f t="shared" si="426"/>
        <v>-</v>
      </c>
      <c r="AQ383" s="64" t="str">
        <f t="shared" si="462"/>
        <v>-</v>
      </c>
      <c r="AR383" s="64" t="str">
        <f t="shared" si="427"/>
        <v>-</v>
      </c>
      <c r="AS383" s="57" t="str">
        <f t="shared" si="463"/>
        <v>-</v>
      </c>
      <c r="AT383" s="56">
        <f t="shared" si="483"/>
        <v>339</v>
      </c>
      <c r="AU383" s="64" t="str">
        <f t="shared" si="464"/>
        <v>-</v>
      </c>
      <c r="AV383" s="64" t="str">
        <f t="shared" si="428"/>
        <v>-</v>
      </c>
      <c r="AW383" s="64" t="str">
        <f t="shared" si="429"/>
        <v>-</v>
      </c>
      <c r="AX383" s="64" t="str">
        <f t="shared" si="430"/>
        <v>-</v>
      </c>
      <c r="AY383" s="64" t="str">
        <f t="shared" si="465"/>
        <v>-</v>
      </c>
      <c r="AZ383" s="64" t="str">
        <f t="shared" si="431"/>
        <v>-</v>
      </c>
      <c r="BA383" s="57" t="str">
        <f t="shared" si="466"/>
        <v>-</v>
      </c>
      <c r="BB383" s="56">
        <f t="shared" si="484"/>
        <v>339</v>
      </c>
      <c r="BC383" s="64" t="str">
        <f t="shared" si="467"/>
        <v>-</v>
      </c>
      <c r="BD383" s="64" t="str">
        <f t="shared" si="432"/>
        <v>-</v>
      </c>
      <c r="BE383" s="64" t="str">
        <f t="shared" si="433"/>
        <v>-</v>
      </c>
      <c r="BF383" s="64" t="str">
        <f t="shared" si="434"/>
        <v>-</v>
      </c>
      <c r="BG383" s="64" t="str">
        <f t="shared" si="468"/>
        <v>-</v>
      </c>
      <c r="BH383" s="64" t="str">
        <f t="shared" si="435"/>
        <v>-</v>
      </c>
      <c r="BI383" s="57" t="str">
        <f t="shared" si="469"/>
        <v>-</v>
      </c>
      <c r="BJ383" s="56">
        <f t="shared" si="485"/>
        <v>339</v>
      </c>
      <c r="BK383" s="64" t="str">
        <f t="shared" si="470"/>
        <v>-</v>
      </c>
      <c r="BL383" s="64" t="str">
        <f t="shared" si="436"/>
        <v>-</v>
      </c>
      <c r="BM383" s="64" t="str">
        <f t="shared" si="437"/>
        <v>-</v>
      </c>
      <c r="BN383" s="64" t="str">
        <f t="shared" si="438"/>
        <v>-</v>
      </c>
      <c r="BO383" s="64" t="str">
        <f t="shared" si="471"/>
        <v>-</v>
      </c>
      <c r="BP383" s="64" t="str">
        <f t="shared" si="439"/>
        <v>-</v>
      </c>
      <c r="BQ383" s="57" t="str">
        <f t="shared" si="472"/>
        <v>-</v>
      </c>
      <c r="BR383" s="56">
        <f t="shared" si="486"/>
        <v>339</v>
      </c>
      <c r="BS383" s="64" t="str">
        <f t="shared" si="473"/>
        <v>-</v>
      </c>
      <c r="BT383" s="64" t="str">
        <f t="shared" si="440"/>
        <v>-</v>
      </c>
      <c r="BU383" s="64" t="str">
        <f t="shared" si="441"/>
        <v>-</v>
      </c>
      <c r="BV383" s="64" t="str">
        <f t="shared" si="442"/>
        <v>-</v>
      </c>
      <c r="BW383" s="64" t="str">
        <f t="shared" si="474"/>
        <v>-</v>
      </c>
      <c r="BX383" s="64" t="str">
        <f t="shared" si="443"/>
        <v>-</v>
      </c>
      <c r="BY383" s="57" t="str">
        <f t="shared" si="475"/>
        <v>-</v>
      </c>
      <c r="BZ383" s="56">
        <f t="shared" si="487"/>
        <v>339</v>
      </c>
      <c r="CA383" s="64" t="str">
        <f t="shared" si="476"/>
        <v>-</v>
      </c>
      <c r="CB383" s="64" t="str">
        <f t="shared" si="444"/>
        <v>-</v>
      </c>
      <c r="CC383" s="64" t="str">
        <f t="shared" si="445"/>
        <v>-</v>
      </c>
      <c r="CD383" s="64" t="str">
        <f t="shared" si="446"/>
        <v>-</v>
      </c>
      <c r="CE383" s="64" t="str">
        <f t="shared" si="477"/>
        <v>-</v>
      </c>
      <c r="CF383" s="64" t="str">
        <f t="shared" si="447"/>
        <v>-</v>
      </c>
      <c r="CG383" s="57" t="str">
        <f t="shared" si="478"/>
        <v>-</v>
      </c>
      <c r="CH383" s="56">
        <f t="shared" si="488"/>
        <v>339</v>
      </c>
      <c r="CI383" s="64" t="str">
        <f t="shared" si="479"/>
        <v>-</v>
      </c>
      <c r="CJ383" s="64" t="str">
        <f t="shared" si="448"/>
        <v>-</v>
      </c>
      <c r="CK383" s="64" t="str">
        <f t="shared" si="449"/>
        <v>-</v>
      </c>
      <c r="CL383" s="64" t="str">
        <f t="shared" si="450"/>
        <v>-</v>
      </c>
      <c r="CM383" s="64" t="str">
        <f t="shared" si="480"/>
        <v>-</v>
      </c>
      <c r="CN383" s="64" t="str">
        <f t="shared" si="451"/>
        <v>-</v>
      </c>
      <c r="CO383" s="57" t="str">
        <f t="shared" si="481"/>
        <v>-</v>
      </c>
    </row>
    <row r="384" spans="3:93" ht="18" customHeight="1" x14ac:dyDescent="0.25">
      <c r="C384" s="299"/>
      <c r="D384" s="240"/>
      <c r="E384" s="64"/>
      <c r="F384" s="240"/>
      <c r="O384" s="56">
        <f t="shared" si="489"/>
        <v>340</v>
      </c>
      <c r="P384" s="64">
        <f t="shared" si="452"/>
        <v>0</v>
      </c>
      <c r="Q384" s="64" t="str">
        <f t="shared" si="414"/>
        <v>-</v>
      </c>
      <c r="R384" s="64" t="str">
        <f t="shared" si="415"/>
        <v>-</v>
      </c>
      <c r="S384" s="64">
        <f t="shared" si="453"/>
        <v>0</v>
      </c>
      <c r="T384" s="64" t="str">
        <f t="shared" si="454"/>
        <v>-</v>
      </c>
      <c r="U384" s="57" t="str">
        <f t="shared" si="413"/>
        <v>Payoff</v>
      </c>
      <c r="V384" s="56">
        <f t="shared" si="490"/>
        <v>340</v>
      </c>
      <c r="W384" s="64">
        <f t="shared" si="455"/>
        <v>0</v>
      </c>
      <c r="X384" s="64" t="str">
        <f t="shared" si="416"/>
        <v>-</v>
      </c>
      <c r="Y384" s="64">
        <f t="shared" si="417"/>
        <v>0</v>
      </c>
      <c r="Z384" s="64" t="str">
        <f t="shared" si="418"/>
        <v>-</v>
      </c>
      <c r="AA384" s="64" t="str">
        <f t="shared" si="456"/>
        <v>-</v>
      </c>
      <c r="AB384" s="64" t="str">
        <f t="shared" si="419"/>
        <v>-</v>
      </c>
      <c r="AC384" s="57" t="str">
        <f t="shared" si="457"/>
        <v>Payoff</v>
      </c>
      <c r="AD384" s="56">
        <f t="shared" si="491"/>
        <v>340</v>
      </c>
      <c r="AE384" s="64">
        <f t="shared" si="458"/>
        <v>0</v>
      </c>
      <c r="AF384" s="64" t="str">
        <f t="shared" si="420"/>
        <v>-</v>
      </c>
      <c r="AG384" s="64">
        <f t="shared" si="421"/>
        <v>0</v>
      </c>
      <c r="AH384" s="64" t="str">
        <f t="shared" si="422"/>
        <v>-</v>
      </c>
      <c r="AI384" s="64" t="str">
        <f t="shared" si="459"/>
        <v>-</v>
      </c>
      <c r="AJ384" s="64" t="str">
        <f t="shared" si="423"/>
        <v>-</v>
      </c>
      <c r="AK384" s="57" t="str">
        <f t="shared" si="460"/>
        <v>Payoff</v>
      </c>
      <c r="AL384" s="56">
        <f t="shared" si="482"/>
        <v>340</v>
      </c>
      <c r="AM384" s="64" t="str">
        <f t="shared" si="461"/>
        <v>-</v>
      </c>
      <c r="AN384" s="64" t="str">
        <f t="shared" si="424"/>
        <v>-</v>
      </c>
      <c r="AO384" s="64" t="str">
        <f t="shared" si="425"/>
        <v>-</v>
      </c>
      <c r="AP384" s="64" t="str">
        <f t="shared" si="426"/>
        <v>-</v>
      </c>
      <c r="AQ384" s="64" t="str">
        <f t="shared" si="462"/>
        <v>-</v>
      </c>
      <c r="AR384" s="64" t="str">
        <f t="shared" si="427"/>
        <v>-</v>
      </c>
      <c r="AS384" s="57" t="str">
        <f t="shared" si="463"/>
        <v>-</v>
      </c>
      <c r="AT384" s="56">
        <f t="shared" si="483"/>
        <v>340</v>
      </c>
      <c r="AU384" s="64" t="str">
        <f t="shared" si="464"/>
        <v>-</v>
      </c>
      <c r="AV384" s="64" t="str">
        <f t="shared" si="428"/>
        <v>-</v>
      </c>
      <c r="AW384" s="64" t="str">
        <f t="shared" si="429"/>
        <v>-</v>
      </c>
      <c r="AX384" s="64" t="str">
        <f t="shared" si="430"/>
        <v>-</v>
      </c>
      <c r="AY384" s="64" t="str">
        <f t="shared" si="465"/>
        <v>-</v>
      </c>
      <c r="AZ384" s="64" t="str">
        <f t="shared" si="431"/>
        <v>-</v>
      </c>
      <c r="BA384" s="57" t="str">
        <f t="shared" si="466"/>
        <v>-</v>
      </c>
      <c r="BB384" s="56">
        <f t="shared" si="484"/>
        <v>340</v>
      </c>
      <c r="BC384" s="64" t="str">
        <f t="shared" si="467"/>
        <v>-</v>
      </c>
      <c r="BD384" s="64" t="str">
        <f t="shared" si="432"/>
        <v>-</v>
      </c>
      <c r="BE384" s="64" t="str">
        <f t="shared" si="433"/>
        <v>-</v>
      </c>
      <c r="BF384" s="64" t="str">
        <f t="shared" si="434"/>
        <v>-</v>
      </c>
      <c r="BG384" s="64" t="str">
        <f t="shared" si="468"/>
        <v>-</v>
      </c>
      <c r="BH384" s="64" t="str">
        <f t="shared" si="435"/>
        <v>-</v>
      </c>
      <c r="BI384" s="57" t="str">
        <f t="shared" si="469"/>
        <v>-</v>
      </c>
      <c r="BJ384" s="56">
        <f t="shared" si="485"/>
        <v>340</v>
      </c>
      <c r="BK384" s="64" t="str">
        <f t="shared" si="470"/>
        <v>-</v>
      </c>
      <c r="BL384" s="64" t="str">
        <f t="shared" si="436"/>
        <v>-</v>
      </c>
      <c r="BM384" s="64" t="str">
        <f t="shared" si="437"/>
        <v>-</v>
      </c>
      <c r="BN384" s="64" t="str">
        <f t="shared" si="438"/>
        <v>-</v>
      </c>
      <c r="BO384" s="64" t="str">
        <f t="shared" si="471"/>
        <v>-</v>
      </c>
      <c r="BP384" s="64" t="str">
        <f t="shared" si="439"/>
        <v>-</v>
      </c>
      <c r="BQ384" s="57" t="str">
        <f t="shared" si="472"/>
        <v>-</v>
      </c>
      <c r="BR384" s="56">
        <f t="shared" si="486"/>
        <v>340</v>
      </c>
      <c r="BS384" s="64" t="str">
        <f t="shared" si="473"/>
        <v>-</v>
      </c>
      <c r="BT384" s="64" t="str">
        <f t="shared" si="440"/>
        <v>-</v>
      </c>
      <c r="BU384" s="64" t="str">
        <f t="shared" si="441"/>
        <v>-</v>
      </c>
      <c r="BV384" s="64" t="str">
        <f t="shared" si="442"/>
        <v>-</v>
      </c>
      <c r="BW384" s="64" t="str">
        <f t="shared" si="474"/>
        <v>-</v>
      </c>
      <c r="BX384" s="64" t="str">
        <f t="shared" si="443"/>
        <v>-</v>
      </c>
      <c r="BY384" s="57" t="str">
        <f t="shared" si="475"/>
        <v>-</v>
      </c>
      <c r="BZ384" s="56">
        <f t="shared" si="487"/>
        <v>340</v>
      </c>
      <c r="CA384" s="64" t="str">
        <f t="shared" si="476"/>
        <v>-</v>
      </c>
      <c r="CB384" s="64" t="str">
        <f t="shared" si="444"/>
        <v>-</v>
      </c>
      <c r="CC384" s="64" t="str">
        <f t="shared" si="445"/>
        <v>-</v>
      </c>
      <c r="CD384" s="64" t="str">
        <f t="shared" si="446"/>
        <v>-</v>
      </c>
      <c r="CE384" s="64" t="str">
        <f t="shared" si="477"/>
        <v>-</v>
      </c>
      <c r="CF384" s="64" t="str">
        <f t="shared" si="447"/>
        <v>-</v>
      </c>
      <c r="CG384" s="57" t="str">
        <f t="shared" si="478"/>
        <v>-</v>
      </c>
      <c r="CH384" s="56">
        <f t="shared" si="488"/>
        <v>340</v>
      </c>
      <c r="CI384" s="64" t="str">
        <f t="shared" si="479"/>
        <v>-</v>
      </c>
      <c r="CJ384" s="64" t="str">
        <f t="shared" si="448"/>
        <v>-</v>
      </c>
      <c r="CK384" s="64" t="str">
        <f t="shared" si="449"/>
        <v>-</v>
      </c>
      <c r="CL384" s="64" t="str">
        <f t="shared" si="450"/>
        <v>-</v>
      </c>
      <c r="CM384" s="64" t="str">
        <f t="shared" si="480"/>
        <v>-</v>
      </c>
      <c r="CN384" s="64" t="str">
        <f t="shared" si="451"/>
        <v>-</v>
      </c>
      <c r="CO384" s="57" t="str">
        <f t="shared" si="481"/>
        <v>-</v>
      </c>
    </row>
    <row r="385" spans="3:93" ht="18" customHeight="1" x14ac:dyDescent="0.25">
      <c r="C385" s="299"/>
      <c r="D385" s="240"/>
      <c r="E385" s="64"/>
      <c r="F385" s="240"/>
      <c r="O385" s="56">
        <f t="shared" si="489"/>
        <v>341</v>
      </c>
      <c r="P385" s="64">
        <f t="shared" si="452"/>
        <v>0</v>
      </c>
      <c r="Q385" s="64" t="str">
        <f t="shared" si="414"/>
        <v>-</v>
      </c>
      <c r="R385" s="64" t="str">
        <f t="shared" si="415"/>
        <v>-</v>
      </c>
      <c r="S385" s="64">
        <f t="shared" si="453"/>
        <v>0</v>
      </c>
      <c r="T385" s="64" t="str">
        <f t="shared" si="454"/>
        <v>-</v>
      </c>
      <c r="U385" s="57" t="str">
        <f t="shared" ref="U385:U400" si="492">IF(OR(U384="Payoff",T385=0,T385&lt;0,T385="-"),"Payoff","-")</f>
        <v>Payoff</v>
      </c>
      <c r="V385" s="56">
        <f t="shared" si="490"/>
        <v>341</v>
      </c>
      <c r="W385" s="64">
        <f t="shared" si="455"/>
        <v>0</v>
      </c>
      <c r="X385" s="64" t="str">
        <f t="shared" si="416"/>
        <v>-</v>
      </c>
      <c r="Y385" s="64">
        <f t="shared" si="417"/>
        <v>0</v>
      </c>
      <c r="Z385" s="64" t="str">
        <f t="shared" si="418"/>
        <v>-</v>
      </c>
      <c r="AA385" s="64" t="str">
        <f t="shared" si="456"/>
        <v>-</v>
      </c>
      <c r="AB385" s="64" t="str">
        <f t="shared" si="419"/>
        <v>-</v>
      </c>
      <c r="AC385" s="57" t="str">
        <f t="shared" si="457"/>
        <v>Payoff</v>
      </c>
      <c r="AD385" s="56">
        <f t="shared" si="491"/>
        <v>341</v>
      </c>
      <c r="AE385" s="64">
        <f t="shared" si="458"/>
        <v>0</v>
      </c>
      <c r="AF385" s="64" t="str">
        <f t="shared" si="420"/>
        <v>-</v>
      </c>
      <c r="AG385" s="64">
        <f t="shared" si="421"/>
        <v>0</v>
      </c>
      <c r="AH385" s="64" t="str">
        <f t="shared" si="422"/>
        <v>-</v>
      </c>
      <c r="AI385" s="64" t="str">
        <f t="shared" si="459"/>
        <v>-</v>
      </c>
      <c r="AJ385" s="64" t="str">
        <f t="shared" si="423"/>
        <v>-</v>
      </c>
      <c r="AK385" s="57" t="str">
        <f t="shared" si="460"/>
        <v>Payoff</v>
      </c>
      <c r="AL385" s="56">
        <f t="shared" si="482"/>
        <v>341</v>
      </c>
      <c r="AM385" s="64" t="str">
        <f t="shared" si="461"/>
        <v>-</v>
      </c>
      <c r="AN385" s="64" t="str">
        <f t="shared" si="424"/>
        <v>-</v>
      </c>
      <c r="AO385" s="64" t="str">
        <f t="shared" si="425"/>
        <v>-</v>
      </c>
      <c r="AP385" s="64" t="str">
        <f t="shared" si="426"/>
        <v>-</v>
      </c>
      <c r="AQ385" s="64" t="str">
        <f t="shared" si="462"/>
        <v>-</v>
      </c>
      <c r="AR385" s="64" t="str">
        <f t="shared" si="427"/>
        <v>-</v>
      </c>
      <c r="AS385" s="57" t="str">
        <f t="shared" si="463"/>
        <v>-</v>
      </c>
      <c r="AT385" s="56">
        <f t="shared" si="483"/>
        <v>341</v>
      </c>
      <c r="AU385" s="64" t="str">
        <f t="shared" si="464"/>
        <v>-</v>
      </c>
      <c r="AV385" s="64" t="str">
        <f t="shared" si="428"/>
        <v>-</v>
      </c>
      <c r="AW385" s="64" t="str">
        <f t="shared" si="429"/>
        <v>-</v>
      </c>
      <c r="AX385" s="64" t="str">
        <f t="shared" si="430"/>
        <v>-</v>
      </c>
      <c r="AY385" s="64" t="str">
        <f t="shared" si="465"/>
        <v>-</v>
      </c>
      <c r="AZ385" s="64" t="str">
        <f t="shared" si="431"/>
        <v>-</v>
      </c>
      <c r="BA385" s="57" t="str">
        <f t="shared" si="466"/>
        <v>-</v>
      </c>
      <c r="BB385" s="56">
        <f t="shared" si="484"/>
        <v>341</v>
      </c>
      <c r="BC385" s="64" t="str">
        <f t="shared" si="467"/>
        <v>-</v>
      </c>
      <c r="BD385" s="64" t="str">
        <f t="shared" si="432"/>
        <v>-</v>
      </c>
      <c r="BE385" s="64" t="str">
        <f t="shared" si="433"/>
        <v>-</v>
      </c>
      <c r="BF385" s="64" t="str">
        <f t="shared" si="434"/>
        <v>-</v>
      </c>
      <c r="BG385" s="64" t="str">
        <f t="shared" si="468"/>
        <v>-</v>
      </c>
      <c r="BH385" s="64" t="str">
        <f t="shared" si="435"/>
        <v>-</v>
      </c>
      <c r="BI385" s="57" t="str">
        <f t="shared" si="469"/>
        <v>-</v>
      </c>
      <c r="BJ385" s="56">
        <f t="shared" si="485"/>
        <v>341</v>
      </c>
      <c r="BK385" s="64" t="str">
        <f t="shared" si="470"/>
        <v>-</v>
      </c>
      <c r="BL385" s="64" t="str">
        <f t="shared" si="436"/>
        <v>-</v>
      </c>
      <c r="BM385" s="64" t="str">
        <f t="shared" si="437"/>
        <v>-</v>
      </c>
      <c r="BN385" s="64" t="str">
        <f t="shared" si="438"/>
        <v>-</v>
      </c>
      <c r="BO385" s="64" t="str">
        <f t="shared" si="471"/>
        <v>-</v>
      </c>
      <c r="BP385" s="64" t="str">
        <f t="shared" si="439"/>
        <v>-</v>
      </c>
      <c r="BQ385" s="57" t="str">
        <f t="shared" si="472"/>
        <v>-</v>
      </c>
      <c r="BR385" s="56">
        <f t="shared" si="486"/>
        <v>341</v>
      </c>
      <c r="BS385" s="64" t="str">
        <f t="shared" si="473"/>
        <v>-</v>
      </c>
      <c r="BT385" s="64" t="str">
        <f t="shared" si="440"/>
        <v>-</v>
      </c>
      <c r="BU385" s="64" t="str">
        <f t="shared" si="441"/>
        <v>-</v>
      </c>
      <c r="BV385" s="64" t="str">
        <f t="shared" si="442"/>
        <v>-</v>
      </c>
      <c r="BW385" s="64" t="str">
        <f t="shared" si="474"/>
        <v>-</v>
      </c>
      <c r="BX385" s="64" t="str">
        <f t="shared" si="443"/>
        <v>-</v>
      </c>
      <c r="BY385" s="57" t="str">
        <f t="shared" si="475"/>
        <v>-</v>
      </c>
      <c r="BZ385" s="56">
        <f t="shared" si="487"/>
        <v>341</v>
      </c>
      <c r="CA385" s="64" t="str">
        <f t="shared" si="476"/>
        <v>-</v>
      </c>
      <c r="CB385" s="64" t="str">
        <f t="shared" si="444"/>
        <v>-</v>
      </c>
      <c r="CC385" s="64" t="str">
        <f t="shared" si="445"/>
        <v>-</v>
      </c>
      <c r="CD385" s="64" t="str">
        <f t="shared" si="446"/>
        <v>-</v>
      </c>
      <c r="CE385" s="64" t="str">
        <f t="shared" si="477"/>
        <v>-</v>
      </c>
      <c r="CF385" s="64" t="str">
        <f t="shared" si="447"/>
        <v>-</v>
      </c>
      <c r="CG385" s="57" t="str">
        <f t="shared" si="478"/>
        <v>-</v>
      </c>
      <c r="CH385" s="56">
        <f t="shared" si="488"/>
        <v>341</v>
      </c>
      <c r="CI385" s="64" t="str">
        <f t="shared" si="479"/>
        <v>-</v>
      </c>
      <c r="CJ385" s="64" t="str">
        <f t="shared" si="448"/>
        <v>-</v>
      </c>
      <c r="CK385" s="64" t="str">
        <f t="shared" si="449"/>
        <v>-</v>
      </c>
      <c r="CL385" s="64" t="str">
        <f t="shared" si="450"/>
        <v>-</v>
      </c>
      <c r="CM385" s="64" t="str">
        <f t="shared" si="480"/>
        <v>-</v>
      </c>
      <c r="CN385" s="64" t="str">
        <f t="shared" si="451"/>
        <v>-</v>
      </c>
      <c r="CO385" s="57" t="str">
        <f t="shared" si="481"/>
        <v>-</v>
      </c>
    </row>
    <row r="386" spans="3:93" ht="18" customHeight="1" x14ac:dyDescent="0.25">
      <c r="C386" s="299"/>
      <c r="D386" s="240"/>
      <c r="E386" s="64"/>
      <c r="F386" s="240"/>
      <c r="O386" s="56">
        <f t="shared" si="489"/>
        <v>342</v>
      </c>
      <c r="P386" s="64">
        <f t="shared" si="452"/>
        <v>0</v>
      </c>
      <c r="Q386" s="64" t="str">
        <f t="shared" si="414"/>
        <v>-</v>
      </c>
      <c r="R386" s="64" t="str">
        <f t="shared" si="415"/>
        <v>-</v>
      </c>
      <c r="S386" s="64">
        <f t="shared" si="453"/>
        <v>0</v>
      </c>
      <c r="T386" s="64" t="str">
        <f t="shared" si="454"/>
        <v>-</v>
      </c>
      <c r="U386" s="57" t="str">
        <f t="shared" si="492"/>
        <v>Payoff</v>
      </c>
      <c r="V386" s="56">
        <f t="shared" si="490"/>
        <v>342</v>
      </c>
      <c r="W386" s="64">
        <f t="shared" si="455"/>
        <v>0</v>
      </c>
      <c r="X386" s="64" t="str">
        <f t="shared" si="416"/>
        <v>-</v>
      </c>
      <c r="Y386" s="64">
        <f t="shared" si="417"/>
        <v>0</v>
      </c>
      <c r="Z386" s="64" t="str">
        <f t="shared" si="418"/>
        <v>-</v>
      </c>
      <c r="AA386" s="64" t="str">
        <f t="shared" si="456"/>
        <v>-</v>
      </c>
      <c r="AB386" s="64" t="str">
        <f t="shared" si="419"/>
        <v>-</v>
      </c>
      <c r="AC386" s="57" t="str">
        <f t="shared" si="457"/>
        <v>Payoff</v>
      </c>
      <c r="AD386" s="56">
        <f t="shared" si="491"/>
        <v>342</v>
      </c>
      <c r="AE386" s="64">
        <f t="shared" si="458"/>
        <v>0</v>
      </c>
      <c r="AF386" s="64" t="str">
        <f t="shared" si="420"/>
        <v>-</v>
      </c>
      <c r="AG386" s="64">
        <f t="shared" si="421"/>
        <v>0</v>
      </c>
      <c r="AH386" s="64" t="str">
        <f t="shared" si="422"/>
        <v>-</v>
      </c>
      <c r="AI386" s="64" t="str">
        <f t="shared" si="459"/>
        <v>-</v>
      </c>
      <c r="AJ386" s="64" t="str">
        <f t="shared" si="423"/>
        <v>-</v>
      </c>
      <c r="AK386" s="57" t="str">
        <f t="shared" si="460"/>
        <v>Payoff</v>
      </c>
      <c r="AL386" s="56">
        <f t="shared" si="482"/>
        <v>342</v>
      </c>
      <c r="AM386" s="64" t="str">
        <f t="shared" si="461"/>
        <v>-</v>
      </c>
      <c r="AN386" s="64" t="str">
        <f t="shared" si="424"/>
        <v>-</v>
      </c>
      <c r="AO386" s="64" t="str">
        <f t="shared" si="425"/>
        <v>-</v>
      </c>
      <c r="AP386" s="64" t="str">
        <f t="shared" si="426"/>
        <v>-</v>
      </c>
      <c r="AQ386" s="64" t="str">
        <f t="shared" si="462"/>
        <v>-</v>
      </c>
      <c r="AR386" s="64" t="str">
        <f t="shared" si="427"/>
        <v>-</v>
      </c>
      <c r="AS386" s="57" t="str">
        <f t="shared" si="463"/>
        <v>-</v>
      </c>
      <c r="AT386" s="56">
        <f t="shared" si="483"/>
        <v>342</v>
      </c>
      <c r="AU386" s="64" t="str">
        <f t="shared" si="464"/>
        <v>-</v>
      </c>
      <c r="AV386" s="64" t="str">
        <f t="shared" si="428"/>
        <v>-</v>
      </c>
      <c r="AW386" s="64" t="str">
        <f t="shared" si="429"/>
        <v>-</v>
      </c>
      <c r="AX386" s="64" t="str">
        <f t="shared" si="430"/>
        <v>-</v>
      </c>
      <c r="AY386" s="64" t="str">
        <f t="shared" si="465"/>
        <v>-</v>
      </c>
      <c r="AZ386" s="64" t="str">
        <f t="shared" si="431"/>
        <v>-</v>
      </c>
      <c r="BA386" s="57" t="str">
        <f t="shared" si="466"/>
        <v>-</v>
      </c>
      <c r="BB386" s="56">
        <f t="shared" si="484"/>
        <v>342</v>
      </c>
      <c r="BC386" s="64" t="str">
        <f t="shared" si="467"/>
        <v>-</v>
      </c>
      <c r="BD386" s="64" t="str">
        <f t="shared" si="432"/>
        <v>-</v>
      </c>
      <c r="BE386" s="64" t="str">
        <f t="shared" si="433"/>
        <v>-</v>
      </c>
      <c r="BF386" s="64" t="str">
        <f t="shared" si="434"/>
        <v>-</v>
      </c>
      <c r="BG386" s="64" t="str">
        <f t="shared" si="468"/>
        <v>-</v>
      </c>
      <c r="BH386" s="64" t="str">
        <f t="shared" si="435"/>
        <v>-</v>
      </c>
      <c r="BI386" s="57" t="str">
        <f t="shared" si="469"/>
        <v>-</v>
      </c>
      <c r="BJ386" s="56">
        <f t="shared" si="485"/>
        <v>342</v>
      </c>
      <c r="BK386" s="64" t="str">
        <f t="shared" si="470"/>
        <v>-</v>
      </c>
      <c r="BL386" s="64" t="str">
        <f t="shared" si="436"/>
        <v>-</v>
      </c>
      <c r="BM386" s="64" t="str">
        <f t="shared" si="437"/>
        <v>-</v>
      </c>
      <c r="BN386" s="64" t="str">
        <f t="shared" si="438"/>
        <v>-</v>
      </c>
      <c r="BO386" s="64" t="str">
        <f t="shared" si="471"/>
        <v>-</v>
      </c>
      <c r="BP386" s="64" t="str">
        <f t="shared" si="439"/>
        <v>-</v>
      </c>
      <c r="BQ386" s="57" t="str">
        <f t="shared" si="472"/>
        <v>-</v>
      </c>
      <c r="BR386" s="56">
        <f t="shared" si="486"/>
        <v>342</v>
      </c>
      <c r="BS386" s="64" t="str">
        <f t="shared" si="473"/>
        <v>-</v>
      </c>
      <c r="BT386" s="64" t="str">
        <f t="shared" si="440"/>
        <v>-</v>
      </c>
      <c r="BU386" s="64" t="str">
        <f t="shared" si="441"/>
        <v>-</v>
      </c>
      <c r="BV386" s="64" t="str">
        <f t="shared" si="442"/>
        <v>-</v>
      </c>
      <c r="BW386" s="64" t="str">
        <f t="shared" si="474"/>
        <v>-</v>
      </c>
      <c r="BX386" s="64" t="str">
        <f t="shared" si="443"/>
        <v>-</v>
      </c>
      <c r="BY386" s="57" t="str">
        <f t="shared" si="475"/>
        <v>-</v>
      </c>
      <c r="BZ386" s="56">
        <f t="shared" si="487"/>
        <v>342</v>
      </c>
      <c r="CA386" s="64" t="str">
        <f t="shared" si="476"/>
        <v>-</v>
      </c>
      <c r="CB386" s="64" t="str">
        <f t="shared" si="444"/>
        <v>-</v>
      </c>
      <c r="CC386" s="64" t="str">
        <f t="shared" si="445"/>
        <v>-</v>
      </c>
      <c r="CD386" s="64" t="str">
        <f t="shared" si="446"/>
        <v>-</v>
      </c>
      <c r="CE386" s="64" t="str">
        <f t="shared" si="477"/>
        <v>-</v>
      </c>
      <c r="CF386" s="64" t="str">
        <f t="shared" si="447"/>
        <v>-</v>
      </c>
      <c r="CG386" s="57" t="str">
        <f t="shared" si="478"/>
        <v>-</v>
      </c>
      <c r="CH386" s="56">
        <f t="shared" si="488"/>
        <v>342</v>
      </c>
      <c r="CI386" s="64" t="str">
        <f t="shared" si="479"/>
        <v>-</v>
      </c>
      <c r="CJ386" s="64" t="str">
        <f t="shared" si="448"/>
        <v>-</v>
      </c>
      <c r="CK386" s="64" t="str">
        <f t="shared" si="449"/>
        <v>-</v>
      </c>
      <c r="CL386" s="64" t="str">
        <f t="shared" si="450"/>
        <v>-</v>
      </c>
      <c r="CM386" s="64" t="str">
        <f t="shared" si="480"/>
        <v>-</v>
      </c>
      <c r="CN386" s="64" t="str">
        <f t="shared" si="451"/>
        <v>-</v>
      </c>
      <c r="CO386" s="57" t="str">
        <f t="shared" si="481"/>
        <v>-</v>
      </c>
    </row>
    <row r="387" spans="3:93" ht="18" customHeight="1" x14ac:dyDescent="0.25">
      <c r="C387" s="299"/>
      <c r="D387" s="240"/>
      <c r="E387" s="64"/>
      <c r="F387" s="240"/>
      <c r="O387" s="56">
        <f t="shared" si="489"/>
        <v>343</v>
      </c>
      <c r="P387" s="64">
        <f t="shared" si="452"/>
        <v>0</v>
      </c>
      <c r="Q387" s="64" t="str">
        <f t="shared" si="414"/>
        <v>-</v>
      </c>
      <c r="R387" s="64" t="str">
        <f t="shared" si="415"/>
        <v>-</v>
      </c>
      <c r="S387" s="64">
        <f t="shared" si="453"/>
        <v>0</v>
      </c>
      <c r="T387" s="64" t="str">
        <f t="shared" si="454"/>
        <v>-</v>
      </c>
      <c r="U387" s="57" t="str">
        <f t="shared" si="492"/>
        <v>Payoff</v>
      </c>
      <c r="V387" s="56">
        <f t="shared" si="490"/>
        <v>343</v>
      </c>
      <c r="W387" s="64">
        <f t="shared" si="455"/>
        <v>0</v>
      </c>
      <c r="X387" s="64" t="str">
        <f t="shared" si="416"/>
        <v>-</v>
      </c>
      <c r="Y387" s="64">
        <f t="shared" si="417"/>
        <v>0</v>
      </c>
      <c r="Z387" s="64" t="str">
        <f t="shared" si="418"/>
        <v>-</v>
      </c>
      <c r="AA387" s="64" t="str">
        <f t="shared" si="456"/>
        <v>-</v>
      </c>
      <c r="AB387" s="64" t="str">
        <f t="shared" si="419"/>
        <v>-</v>
      </c>
      <c r="AC387" s="57" t="str">
        <f t="shared" si="457"/>
        <v>Payoff</v>
      </c>
      <c r="AD387" s="56">
        <f t="shared" si="491"/>
        <v>343</v>
      </c>
      <c r="AE387" s="64">
        <f t="shared" si="458"/>
        <v>0</v>
      </c>
      <c r="AF387" s="64" t="str">
        <f t="shared" si="420"/>
        <v>-</v>
      </c>
      <c r="AG387" s="64">
        <f t="shared" si="421"/>
        <v>0</v>
      </c>
      <c r="AH387" s="64" t="str">
        <f t="shared" si="422"/>
        <v>-</v>
      </c>
      <c r="AI387" s="64" t="str">
        <f t="shared" si="459"/>
        <v>-</v>
      </c>
      <c r="AJ387" s="64" t="str">
        <f t="shared" si="423"/>
        <v>-</v>
      </c>
      <c r="AK387" s="57" t="str">
        <f t="shared" si="460"/>
        <v>Payoff</v>
      </c>
      <c r="AL387" s="56">
        <f t="shared" si="482"/>
        <v>343</v>
      </c>
      <c r="AM387" s="64" t="str">
        <f t="shared" si="461"/>
        <v>-</v>
      </c>
      <c r="AN387" s="64" t="str">
        <f t="shared" si="424"/>
        <v>-</v>
      </c>
      <c r="AO387" s="64" t="str">
        <f t="shared" si="425"/>
        <v>-</v>
      </c>
      <c r="AP387" s="64" t="str">
        <f t="shared" si="426"/>
        <v>-</v>
      </c>
      <c r="AQ387" s="64" t="str">
        <f t="shared" si="462"/>
        <v>-</v>
      </c>
      <c r="AR387" s="64" t="str">
        <f t="shared" si="427"/>
        <v>-</v>
      </c>
      <c r="AS387" s="57" t="str">
        <f t="shared" si="463"/>
        <v>-</v>
      </c>
      <c r="AT387" s="56">
        <f t="shared" si="483"/>
        <v>343</v>
      </c>
      <c r="AU387" s="64" t="str">
        <f t="shared" si="464"/>
        <v>-</v>
      </c>
      <c r="AV387" s="64" t="str">
        <f t="shared" si="428"/>
        <v>-</v>
      </c>
      <c r="AW387" s="64" t="str">
        <f t="shared" si="429"/>
        <v>-</v>
      </c>
      <c r="AX387" s="64" t="str">
        <f t="shared" si="430"/>
        <v>-</v>
      </c>
      <c r="AY387" s="64" t="str">
        <f t="shared" si="465"/>
        <v>-</v>
      </c>
      <c r="AZ387" s="64" t="str">
        <f t="shared" si="431"/>
        <v>-</v>
      </c>
      <c r="BA387" s="57" t="str">
        <f t="shared" si="466"/>
        <v>-</v>
      </c>
      <c r="BB387" s="56">
        <f t="shared" si="484"/>
        <v>343</v>
      </c>
      <c r="BC387" s="64" t="str">
        <f t="shared" si="467"/>
        <v>-</v>
      </c>
      <c r="BD387" s="64" t="str">
        <f t="shared" si="432"/>
        <v>-</v>
      </c>
      <c r="BE387" s="64" t="str">
        <f t="shared" si="433"/>
        <v>-</v>
      </c>
      <c r="BF387" s="64" t="str">
        <f t="shared" si="434"/>
        <v>-</v>
      </c>
      <c r="BG387" s="64" t="str">
        <f t="shared" si="468"/>
        <v>-</v>
      </c>
      <c r="BH387" s="64" t="str">
        <f t="shared" si="435"/>
        <v>-</v>
      </c>
      <c r="BI387" s="57" t="str">
        <f t="shared" si="469"/>
        <v>-</v>
      </c>
      <c r="BJ387" s="56">
        <f t="shared" si="485"/>
        <v>343</v>
      </c>
      <c r="BK387" s="64" t="str">
        <f t="shared" si="470"/>
        <v>-</v>
      </c>
      <c r="BL387" s="64" t="str">
        <f t="shared" si="436"/>
        <v>-</v>
      </c>
      <c r="BM387" s="64" t="str">
        <f t="shared" si="437"/>
        <v>-</v>
      </c>
      <c r="BN387" s="64" t="str">
        <f t="shared" si="438"/>
        <v>-</v>
      </c>
      <c r="BO387" s="64" t="str">
        <f t="shared" si="471"/>
        <v>-</v>
      </c>
      <c r="BP387" s="64" t="str">
        <f t="shared" si="439"/>
        <v>-</v>
      </c>
      <c r="BQ387" s="57" t="str">
        <f t="shared" si="472"/>
        <v>-</v>
      </c>
      <c r="BR387" s="56">
        <f t="shared" si="486"/>
        <v>343</v>
      </c>
      <c r="BS387" s="64" t="str">
        <f t="shared" si="473"/>
        <v>-</v>
      </c>
      <c r="BT387" s="64" t="str">
        <f t="shared" si="440"/>
        <v>-</v>
      </c>
      <c r="BU387" s="64" t="str">
        <f t="shared" si="441"/>
        <v>-</v>
      </c>
      <c r="BV387" s="64" t="str">
        <f t="shared" si="442"/>
        <v>-</v>
      </c>
      <c r="BW387" s="64" t="str">
        <f t="shared" si="474"/>
        <v>-</v>
      </c>
      <c r="BX387" s="64" t="str">
        <f t="shared" si="443"/>
        <v>-</v>
      </c>
      <c r="BY387" s="57" t="str">
        <f t="shared" si="475"/>
        <v>-</v>
      </c>
      <c r="BZ387" s="56">
        <f t="shared" si="487"/>
        <v>343</v>
      </c>
      <c r="CA387" s="64" t="str">
        <f t="shared" si="476"/>
        <v>-</v>
      </c>
      <c r="CB387" s="64" t="str">
        <f t="shared" si="444"/>
        <v>-</v>
      </c>
      <c r="CC387" s="64" t="str">
        <f t="shared" si="445"/>
        <v>-</v>
      </c>
      <c r="CD387" s="64" t="str">
        <f t="shared" si="446"/>
        <v>-</v>
      </c>
      <c r="CE387" s="64" t="str">
        <f t="shared" si="477"/>
        <v>-</v>
      </c>
      <c r="CF387" s="64" t="str">
        <f t="shared" si="447"/>
        <v>-</v>
      </c>
      <c r="CG387" s="57" t="str">
        <f t="shared" si="478"/>
        <v>-</v>
      </c>
      <c r="CH387" s="56">
        <f t="shared" si="488"/>
        <v>343</v>
      </c>
      <c r="CI387" s="64" t="str">
        <f t="shared" si="479"/>
        <v>-</v>
      </c>
      <c r="CJ387" s="64" t="str">
        <f t="shared" si="448"/>
        <v>-</v>
      </c>
      <c r="CK387" s="64" t="str">
        <f t="shared" si="449"/>
        <v>-</v>
      </c>
      <c r="CL387" s="64" t="str">
        <f t="shared" si="450"/>
        <v>-</v>
      </c>
      <c r="CM387" s="64" t="str">
        <f t="shared" si="480"/>
        <v>-</v>
      </c>
      <c r="CN387" s="64" t="str">
        <f t="shared" si="451"/>
        <v>-</v>
      </c>
      <c r="CO387" s="57" t="str">
        <f t="shared" si="481"/>
        <v>-</v>
      </c>
    </row>
    <row r="388" spans="3:93" ht="18" customHeight="1" x14ac:dyDescent="0.25">
      <c r="C388" s="299"/>
      <c r="D388" s="240"/>
      <c r="E388" s="64"/>
      <c r="F388" s="240"/>
      <c r="O388" s="56">
        <f t="shared" si="489"/>
        <v>344</v>
      </c>
      <c r="P388" s="64">
        <f t="shared" si="452"/>
        <v>0</v>
      </c>
      <c r="Q388" s="64" t="str">
        <f t="shared" si="414"/>
        <v>-</v>
      </c>
      <c r="R388" s="64" t="str">
        <f t="shared" si="415"/>
        <v>-</v>
      </c>
      <c r="S388" s="64">
        <f t="shared" si="453"/>
        <v>0</v>
      </c>
      <c r="T388" s="64" t="str">
        <f t="shared" si="454"/>
        <v>-</v>
      </c>
      <c r="U388" s="57" t="str">
        <f t="shared" si="492"/>
        <v>Payoff</v>
      </c>
      <c r="V388" s="56">
        <f t="shared" si="490"/>
        <v>344</v>
      </c>
      <c r="W388" s="64">
        <f t="shared" si="455"/>
        <v>0</v>
      </c>
      <c r="X388" s="64" t="str">
        <f t="shared" si="416"/>
        <v>-</v>
      </c>
      <c r="Y388" s="64">
        <f t="shared" si="417"/>
        <v>0</v>
      </c>
      <c r="Z388" s="64" t="str">
        <f t="shared" si="418"/>
        <v>-</v>
      </c>
      <c r="AA388" s="64" t="str">
        <f t="shared" si="456"/>
        <v>-</v>
      </c>
      <c r="AB388" s="64" t="str">
        <f t="shared" si="419"/>
        <v>-</v>
      </c>
      <c r="AC388" s="57" t="str">
        <f t="shared" si="457"/>
        <v>Payoff</v>
      </c>
      <c r="AD388" s="56">
        <f t="shared" si="491"/>
        <v>344</v>
      </c>
      <c r="AE388" s="64">
        <f t="shared" si="458"/>
        <v>0</v>
      </c>
      <c r="AF388" s="64" t="str">
        <f t="shared" si="420"/>
        <v>-</v>
      </c>
      <c r="AG388" s="64">
        <f t="shared" si="421"/>
        <v>0</v>
      </c>
      <c r="AH388" s="64" t="str">
        <f t="shared" si="422"/>
        <v>-</v>
      </c>
      <c r="AI388" s="64" t="str">
        <f t="shared" si="459"/>
        <v>-</v>
      </c>
      <c r="AJ388" s="64" t="str">
        <f t="shared" si="423"/>
        <v>-</v>
      </c>
      <c r="AK388" s="57" t="str">
        <f t="shared" si="460"/>
        <v>Payoff</v>
      </c>
      <c r="AL388" s="56">
        <f t="shared" si="482"/>
        <v>344</v>
      </c>
      <c r="AM388" s="64" t="str">
        <f t="shared" si="461"/>
        <v>-</v>
      </c>
      <c r="AN388" s="64" t="str">
        <f t="shared" si="424"/>
        <v>-</v>
      </c>
      <c r="AO388" s="64" t="str">
        <f t="shared" si="425"/>
        <v>-</v>
      </c>
      <c r="AP388" s="64" t="str">
        <f t="shared" si="426"/>
        <v>-</v>
      </c>
      <c r="AQ388" s="64" t="str">
        <f t="shared" si="462"/>
        <v>-</v>
      </c>
      <c r="AR388" s="64" t="str">
        <f t="shared" si="427"/>
        <v>-</v>
      </c>
      <c r="AS388" s="57" t="str">
        <f t="shared" si="463"/>
        <v>-</v>
      </c>
      <c r="AT388" s="56">
        <f t="shared" si="483"/>
        <v>344</v>
      </c>
      <c r="AU388" s="64" t="str">
        <f t="shared" si="464"/>
        <v>-</v>
      </c>
      <c r="AV388" s="64" t="str">
        <f t="shared" si="428"/>
        <v>-</v>
      </c>
      <c r="AW388" s="64" t="str">
        <f t="shared" si="429"/>
        <v>-</v>
      </c>
      <c r="AX388" s="64" t="str">
        <f t="shared" si="430"/>
        <v>-</v>
      </c>
      <c r="AY388" s="64" t="str">
        <f t="shared" si="465"/>
        <v>-</v>
      </c>
      <c r="AZ388" s="64" t="str">
        <f t="shared" si="431"/>
        <v>-</v>
      </c>
      <c r="BA388" s="57" t="str">
        <f t="shared" si="466"/>
        <v>-</v>
      </c>
      <c r="BB388" s="56">
        <f t="shared" si="484"/>
        <v>344</v>
      </c>
      <c r="BC388" s="64" t="str">
        <f t="shared" si="467"/>
        <v>-</v>
      </c>
      <c r="BD388" s="64" t="str">
        <f t="shared" si="432"/>
        <v>-</v>
      </c>
      <c r="BE388" s="64" t="str">
        <f t="shared" si="433"/>
        <v>-</v>
      </c>
      <c r="BF388" s="64" t="str">
        <f t="shared" si="434"/>
        <v>-</v>
      </c>
      <c r="BG388" s="64" t="str">
        <f t="shared" si="468"/>
        <v>-</v>
      </c>
      <c r="BH388" s="64" t="str">
        <f t="shared" si="435"/>
        <v>-</v>
      </c>
      <c r="BI388" s="57" t="str">
        <f t="shared" si="469"/>
        <v>-</v>
      </c>
      <c r="BJ388" s="56">
        <f t="shared" si="485"/>
        <v>344</v>
      </c>
      <c r="BK388" s="64" t="str">
        <f t="shared" si="470"/>
        <v>-</v>
      </c>
      <c r="BL388" s="64" t="str">
        <f t="shared" si="436"/>
        <v>-</v>
      </c>
      <c r="BM388" s="64" t="str">
        <f t="shared" si="437"/>
        <v>-</v>
      </c>
      <c r="BN388" s="64" t="str">
        <f t="shared" si="438"/>
        <v>-</v>
      </c>
      <c r="BO388" s="64" t="str">
        <f t="shared" si="471"/>
        <v>-</v>
      </c>
      <c r="BP388" s="64" t="str">
        <f t="shared" si="439"/>
        <v>-</v>
      </c>
      <c r="BQ388" s="57" t="str">
        <f t="shared" si="472"/>
        <v>-</v>
      </c>
      <c r="BR388" s="56">
        <f t="shared" si="486"/>
        <v>344</v>
      </c>
      <c r="BS388" s="64" t="str">
        <f t="shared" si="473"/>
        <v>-</v>
      </c>
      <c r="BT388" s="64" t="str">
        <f t="shared" si="440"/>
        <v>-</v>
      </c>
      <c r="BU388" s="64" t="str">
        <f t="shared" si="441"/>
        <v>-</v>
      </c>
      <c r="BV388" s="64" t="str">
        <f t="shared" si="442"/>
        <v>-</v>
      </c>
      <c r="BW388" s="64" t="str">
        <f t="shared" si="474"/>
        <v>-</v>
      </c>
      <c r="BX388" s="64" t="str">
        <f t="shared" si="443"/>
        <v>-</v>
      </c>
      <c r="BY388" s="57" t="str">
        <f t="shared" si="475"/>
        <v>-</v>
      </c>
      <c r="BZ388" s="56">
        <f t="shared" si="487"/>
        <v>344</v>
      </c>
      <c r="CA388" s="64" t="str">
        <f t="shared" si="476"/>
        <v>-</v>
      </c>
      <c r="CB388" s="64" t="str">
        <f t="shared" si="444"/>
        <v>-</v>
      </c>
      <c r="CC388" s="64" t="str">
        <f t="shared" si="445"/>
        <v>-</v>
      </c>
      <c r="CD388" s="64" t="str">
        <f t="shared" si="446"/>
        <v>-</v>
      </c>
      <c r="CE388" s="64" t="str">
        <f t="shared" si="477"/>
        <v>-</v>
      </c>
      <c r="CF388" s="64" t="str">
        <f t="shared" si="447"/>
        <v>-</v>
      </c>
      <c r="CG388" s="57" t="str">
        <f t="shared" si="478"/>
        <v>-</v>
      </c>
      <c r="CH388" s="56">
        <f t="shared" si="488"/>
        <v>344</v>
      </c>
      <c r="CI388" s="64" t="str">
        <f t="shared" si="479"/>
        <v>-</v>
      </c>
      <c r="CJ388" s="64" t="str">
        <f t="shared" si="448"/>
        <v>-</v>
      </c>
      <c r="CK388" s="64" t="str">
        <f t="shared" si="449"/>
        <v>-</v>
      </c>
      <c r="CL388" s="64" t="str">
        <f t="shared" si="450"/>
        <v>-</v>
      </c>
      <c r="CM388" s="64" t="str">
        <f t="shared" si="480"/>
        <v>-</v>
      </c>
      <c r="CN388" s="64" t="str">
        <f t="shared" si="451"/>
        <v>-</v>
      </c>
      <c r="CO388" s="57" t="str">
        <f t="shared" si="481"/>
        <v>-</v>
      </c>
    </row>
    <row r="389" spans="3:93" ht="18" customHeight="1" x14ac:dyDescent="0.25">
      <c r="C389" s="299"/>
      <c r="D389" s="240"/>
      <c r="E389" s="64"/>
      <c r="F389" s="240"/>
      <c r="O389" s="56">
        <f t="shared" si="489"/>
        <v>345</v>
      </c>
      <c r="P389" s="64">
        <f t="shared" si="452"/>
        <v>0</v>
      </c>
      <c r="Q389" s="64" t="str">
        <f t="shared" si="414"/>
        <v>-</v>
      </c>
      <c r="R389" s="64" t="str">
        <f t="shared" si="415"/>
        <v>-</v>
      </c>
      <c r="S389" s="64">
        <f t="shared" si="453"/>
        <v>0</v>
      </c>
      <c r="T389" s="64" t="str">
        <f t="shared" si="454"/>
        <v>-</v>
      </c>
      <c r="U389" s="57" t="str">
        <f t="shared" si="492"/>
        <v>Payoff</v>
      </c>
      <c r="V389" s="56">
        <f t="shared" si="490"/>
        <v>345</v>
      </c>
      <c r="W389" s="64">
        <f t="shared" si="455"/>
        <v>0</v>
      </c>
      <c r="X389" s="64" t="str">
        <f t="shared" si="416"/>
        <v>-</v>
      </c>
      <c r="Y389" s="64">
        <f t="shared" si="417"/>
        <v>0</v>
      </c>
      <c r="Z389" s="64" t="str">
        <f t="shared" si="418"/>
        <v>-</v>
      </c>
      <c r="AA389" s="64" t="str">
        <f t="shared" si="456"/>
        <v>-</v>
      </c>
      <c r="AB389" s="64" t="str">
        <f t="shared" si="419"/>
        <v>-</v>
      </c>
      <c r="AC389" s="57" t="str">
        <f t="shared" si="457"/>
        <v>Payoff</v>
      </c>
      <c r="AD389" s="56">
        <f t="shared" si="491"/>
        <v>345</v>
      </c>
      <c r="AE389" s="64">
        <f t="shared" si="458"/>
        <v>0</v>
      </c>
      <c r="AF389" s="64" t="str">
        <f t="shared" si="420"/>
        <v>-</v>
      </c>
      <c r="AG389" s="64">
        <f t="shared" si="421"/>
        <v>0</v>
      </c>
      <c r="AH389" s="64" t="str">
        <f t="shared" si="422"/>
        <v>-</v>
      </c>
      <c r="AI389" s="64" t="str">
        <f t="shared" si="459"/>
        <v>-</v>
      </c>
      <c r="AJ389" s="64" t="str">
        <f t="shared" si="423"/>
        <v>-</v>
      </c>
      <c r="AK389" s="57" t="str">
        <f t="shared" si="460"/>
        <v>Payoff</v>
      </c>
      <c r="AL389" s="56">
        <f t="shared" si="482"/>
        <v>345</v>
      </c>
      <c r="AM389" s="64" t="str">
        <f t="shared" si="461"/>
        <v>-</v>
      </c>
      <c r="AN389" s="64" t="str">
        <f t="shared" si="424"/>
        <v>-</v>
      </c>
      <c r="AO389" s="64" t="str">
        <f t="shared" si="425"/>
        <v>-</v>
      </c>
      <c r="AP389" s="64" t="str">
        <f t="shared" si="426"/>
        <v>-</v>
      </c>
      <c r="AQ389" s="64" t="str">
        <f t="shared" si="462"/>
        <v>-</v>
      </c>
      <c r="AR389" s="64" t="str">
        <f t="shared" si="427"/>
        <v>-</v>
      </c>
      <c r="AS389" s="57" t="str">
        <f t="shared" si="463"/>
        <v>-</v>
      </c>
      <c r="AT389" s="56">
        <f t="shared" si="483"/>
        <v>345</v>
      </c>
      <c r="AU389" s="64" t="str">
        <f t="shared" si="464"/>
        <v>-</v>
      </c>
      <c r="AV389" s="64" t="str">
        <f t="shared" si="428"/>
        <v>-</v>
      </c>
      <c r="AW389" s="64" t="str">
        <f t="shared" si="429"/>
        <v>-</v>
      </c>
      <c r="AX389" s="64" t="str">
        <f t="shared" si="430"/>
        <v>-</v>
      </c>
      <c r="AY389" s="64" t="str">
        <f t="shared" si="465"/>
        <v>-</v>
      </c>
      <c r="AZ389" s="64" t="str">
        <f t="shared" si="431"/>
        <v>-</v>
      </c>
      <c r="BA389" s="57" t="str">
        <f t="shared" si="466"/>
        <v>-</v>
      </c>
      <c r="BB389" s="56">
        <f t="shared" si="484"/>
        <v>345</v>
      </c>
      <c r="BC389" s="64" t="str">
        <f t="shared" si="467"/>
        <v>-</v>
      </c>
      <c r="BD389" s="64" t="str">
        <f t="shared" si="432"/>
        <v>-</v>
      </c>
      <c r="BE389" s="64" t="str">
        <f t="shared" si="433"/>
        <v>-</v>
      </c>
      <c r="BF389" s="64" t="str">
        <f t="shared" si="434"/>
        <v>-</v>
      </c>
      <c r="BG389" s="64" t="str">
        <f t="shared" si="468"/>
        <v>-</v>
      </c>
      <c r="BH389" s="64" t="str">
        <f t="shared" si="435"/>
        <v>-</v>
      </c>
      <c r="BI389" s="57" t="str">
        <f t="shared" si="469"/>
        <v>-</v>
      </c>
      <c r="BJ389" s="56">
        <f t="shared" si="485"/>
        <v>345</v>
      </c>
      <c r="BK389" s="64" t="str">
        <f t="shared" si="470"/>
        <v>-</v>
      </c>
      <c r="BL389" s="64" t="str">
        <f t="shared" si="436"/>
        <v>-</v>
      </c>
      <c r="BM389" s="64" t="str">
        <f t="shared" si="437"/>
        <v>-</v>
      </c>
      <c r="BN389" s="64" t="str">
        <f t="shared" si="438"/>
        <v>-</v>
      </c>
      <c r="BO389" s="64" t="str">
        <f t="shared" si="471"/>
        <v>-</v>
      </c>
      <c r="BP389" s="64" t="str">
        <f t="shared" si="439"/>
        <v>-</v>
      </c>
      <c r="BQ389" s="57" t="str">
        <f t="shared" si="472"/>
        <v>-</v>
      </c>
      <c r="BR389" s="56">
        <f t="shared" si="486"/>
        <v>345</v>
      </c>
      <c r="BS389" s="64" t="str">
        <f t="shared" si="473"/>
        <v>-</v>
      </c>
      <c r="BT389" s="64" t="str">
        <f t="shared" si="440"/>
        <v>-</v>
      </c>
      <c r="BU389" s="64" t="str">
        <f t="shared" si="441"/>
        <v>-</v>
      </c>
      <c r="BV389" s="64" t="str">
        <f t="shared" si="442"/>
        <v>-</v>
      </c>
      <c r="BW389" s="64" t="str">
        <f t="shared" si="474"/>
        <v>-</v>
      </c>
      <c r="BX389" s="64" t="str">
        <f t="shared" si="443"/>
        <v>-</v>
      </c>
      <c r="BY389" s="57" t="str">
        <f t="shared" si="475"/>
        <v>-</v>
      </c>
      <c r="BZ389" s="56">
        <f t="shared" si="487"/>
        <v>345</v>
      </c>
      <c r="CA389" s="64" t="str">
        <f t="shared" si="476"/>
        <v>-</v>
      </c>
      <c r="CB389" s="64" t="str">
        <f t="shared" si="444"/>
        <v>-</v>
      </c>
      <c r="CC389" s="64" t="str">
        <f t="shared" si="445"/>
        <v>-</v>
      </c>
      <c r="CD389" s="64" t="str">
        <f t="shared" si="446"/>
        <v>-</v>
      </c>
      <c r="CE389" s="64" t="str">
        <f t="shared" si="477"/>
        <v>-</v>
      </c>
      <c r="CF389" s="64" t="str">
        <f t="shared" si="447"/>
        <v>-</v>
      </c>
      <c r="CG389" s="57" t="str">
        <f t="shared" si="478"/>
        <v>-</v>
      </c>
      <c r="CH389" s="56">
        <f t="shared" si="488"/>
        <v>345</v>
      </c>
      <c r="CI389" s="64" t="str">
        <f t="shared" si="479"/>
        <v>-</v>
      </c>
      <c r="CJ389" s="64" t="str">
        <f t="shared" si="448"/>
        <v>-</v>
      </c>
      <c r="CK389" s="64" t="str">
        <f t="shared" si="449"/>
        <v>-</v>
      </c>
      <c r="CL389" s="64" t="str">
        <f t="shared" si="450"/>
        <v>-</v>
      </c>
      <c r="CM389" s="64" t="str">
        <f t="shared" si="480"/>
        <v>-</v>
      </c>
      <c r="CN389" s="64" t="str">
        <f t="shared" si="451"/>
        <v>-</v>
      </c>
      <c r="CO389" s="57" t="str">
        <f t="shared" si="481"/>
        <v>-</v>
      </c>
    </row>
    <row r="390" spans="3:93" ht="18" customHeight="1" x14ac:dyDescent="0.25">
      <c r="C390" s="299"/>
      <c r="D390" s="240"/>
      <c r="E390" s="64"/>
      <c r="F390" s="240"/>
      <c r="O390" s="56">
        <f t="shared" si="489"/>
        <v>346</v>
      </c>
      <c r="P390" s="64">
        <f t="shared" si="452"/>
        <v>0</v>
      </c>
      <c r="Q390" s="64" t="str">
        <f t="shared" si="414"/>
        <v>-</v>
      </c>
      <c r="R390" s="64" t="str">
        <f t="shared" si="415"/>
        <v>-</v>
      </c>
      <c r="S390" s="64">
        <f t="shared" si="453"/>
        <v>0</v>
      </c>
      <c r="T390" s="64" t="str">
        <f t="shared" si="454"/>
        <v>-</v>
      </c>
      <c r="U390" s="57" t="str">
        <f t="shared" si="492"/>
        <v>Payoff</v>
      </c>
      <c r="V390" s="56">
        <f t="shared" si="490"/>
        <v>346</v>
      </c>
      <c r="W390" s="64">
        <f t="shared" si="455"/>
        <v>0</v>
      </c>
      <c r="X390" s="64" t="str">
        <f t="shared" si="416"/>
        <v>-</v>
      </c>
      <c r="Y390" s="64">
        <f t="shared" si="417"/>
        <v>0</v>
      </c>
      <c r="Z390" s="64" t="str">
        <f t="shared" si="418"/>
        <v>-</v>
      </c>
      <c r="AA390" s="64" t="str">
        <f t="shared" si="456"/>
        <v>-</v>
      </c>
      <c r="AB390" s="64" t="str">
        <f t="shared" si="419"/>
        <v>-</v>
      </c>
      <c r="AC390" s="57" t="str">
        <f t="shared" si="457"/>
        <v>Payoff</v>
      </c>
      <c r="AD390" s="56">
        <f t="shared" si="491"/>
        <v>346</v>
      </c>
      <c r="AE390" s="64">
        <f t="shared" si="458"/>
        <v>0</v>
      </c>
      <c r="AF390" s="64" t="str">
        <f t="shared" si="420"/>
        <v>-</v>
      </c>
      <c r="AG390" s="64">
        <f t="shared" si="421"/>
        <v>0</v>
      </c>
      <c r="AH390" s="64" t="str">
        <f t="shared" si="422"/>
        <v>-</v>
      </c>
      <c r="AI390" s="64" t="str">
        <f t="shared" si="459"/>
        <v>-</v>
      </c>
      <c r="AJ390" s="64" t="str">
        <f t="shared" si="423"/>
        <v>-</v>
      </c>
      <c r="AK390" s="57" t="str">
        <f t="shared" si="460"/>
        <v>Payoff</v>
      </c>
      <c r="AL390" s="56">
        <f t="shared" si="482"/>
        <v>346</v>
      </c>
      <c r="AM390" s="64" t="str">
        <f t="shared" si="461"/>
        <v>-</v>
      </c>
      <c r="AN390" s="64" t="str">
        <f t="shared" si="424"/>
        <v>-</v>
      </c>
      <c r="AO390" s="64" t="str">
        <f t="shared" si="425"/>
        <v>-</v>
      </c>
      <c r="AP390" s="64" t="str">
        <f t="shared" si="426"/>
        <v>-</v>
      </c>
      <c r="AQ390" s="64" t="str">
        <f t="shared" si="462"/>
        <v>-</v>
      </c>
      <c r="AR390" s="64" t="str">
        <f t="shared" si="427"/>
        <v>-</v>
      </c>
      <c r="AS390" s="57" t="str">
        <f t="shared" si="463"/>
        <v>-</v>
      </c>
      <c r="AT390" s="56">
        <f t="shared" si="483"/>
        <v>346</v>
      </c>
      <c r="AU390" s="64" t="str">
        <f t="shared" si="464"/>
        <v>-</v>
      </c>
      <c r="AV390" s="64" t="str">
        <f t="shared" si="428"/>
        <v>-</v>
      </c>
      <c r="AW390" s="64" t="str">
        <f t="shared" si="429"/>
        <v>-</v>
      </c>
      <c r="AX390" s="64" t="str">
        <f t="shared" si="430"/>
        <v>-</v>
      </c>
      <c r="AY390" s="64" t="str">
        <f t="shared" si="465"/>
        <v>-</v>
      </c>
      <c r="AZ390" s="64" t="str">
        <f t="shared" si="431"/>
        <v>-</v>
      </c>
      <c r="BA390" s="57" t="str">
        <f t="shared" si="466"/>
        <v>-</v>
      </c>
      <c r="BB390" s="56">
        <f t="shared" si="484"/>
        <v>346</v>
      </c>
      <c r="BC390" s="64" t="str">
        <f t="shared" si="467"/>
        <v>-</v>
      </c>
      <c r="BD390" s="64" t="str">
        <f t="shared" si="432"/>
        <v>-</v>
      </c>
      <c r="BE390" s="64" t="str">
        <f t="shared" si="433"/>
        <v>-</v>
      </c>
      <c r="BF390" s="64" t="str">
        <f t="shared" si="434"/>
        <v>-</v>
      </c>
      <c r="BG390" s="64" t="str">
        <f t="shared" si="468"/>
        <v>-</v>
      </c>
      <c r="BH390" s="64" t="str">
        <f t="shared" si="435"/>
        <v>-</v>
      </c>
      <c r="BI390" s="57" t="str">
        <f t="shared" si="469"/>
        <v>-</v>
      </c>
      <c r="BJ390" s="56">
        <f t="shared" si="485"/>
        <v>346</v>
      </c>
      <c r="BK390" s="64" t="str">
        <f t="shared" si="470"/>
        <v>-</v>
      </c>
      <c r="BL390" s="64" t="str">
        <f t="shared" si="436"/>
        <v>-</v>
      </c>
      <c r="BM390" s="64" t="str">
        <f t="shared" si="437"/>
        <v>-</v>
      </c>
      <c r="BN390" s="64" t="str">
        <f t="shared" si="438"/>
        <v>-</v>
      </c>
      <c r="BO390" s="64" t="str">
        <f t="shared" si="471"/>
        <v>-</v>
      </c>
      <c r="BP390" s="64" t="str">
        <f t="shared" si="439"/>
        <v>-</v>
      </c>
      <c r="BQ390" s="57" t="str">
        <f t="shared" si="472"/>
        <v>-</v>
      </c>
      <c r="BR390" s="56">
        <f t="shared" si="486"/>
        <v>346</v>
      </c>
      <c r="BS390" s="64" t="str">
        <f t="shared" si="473"/>
        <v>-</v>
      </c>
      <c r="BT390" s="64" t="str">
        <f t="shared" si="440"/>
        <v>-</v>
      </c>
      <c r="BU390" s="64" t="str">
        <f t="shared" si="441"/>
        <v>-</v>
      </c>
      <c r="BV390" s="64" t="str">
        <f t="shared" si="442"/>
        <v>-</v>
      </c>
      <c r="BW390" s="64" t="str">
        <f t="shared" si="474"/>
        <v>-</v>
      </c>
      <c r="BX390" s="64" t="str">
        <f t="shared" si="443"/>
        <v>-</v>
      </c>
      <c r="BY390" s="57" t="str">
        <f t="shared" si="475"/>
        <v>-</v>
      </c>
      <c r="BZ390" s="56">
        <f t="shared" si="487"/>
        <v>346</v>
      </c>
      <c r="CA390" s="64" t="str">
        <f t="shared" si="476"/>
        <v>-</v>
      </c>
      <c r="CB390" s="64" t="str">
        <f t="shared" si="444"/>
        <v>-</v>
      </c>
      <c r="CC390" s="64" t="str">
        <f t="shared" si="445"/>
        <v>-</v>
      </c>
      <c r="CD390" s="64" t="str">
        <f t="shared" si="446"/>
        <v>-</v>
      </c>
      <c r="CE390" s="64" t="str">
        <f t="shared" si="477"/>
        <v>-</v>
      </c>
      <c r="CF390" s="64" t="str">
        <f t="shared" si="447"/>
        <v>-</v>
      </c>
      <c r="CG390" s="57" t="str">
        <f t="shared" si="478"/>
        <v>-</v>
      </c>
      <c r="CH390" s="56">
        <f t="shared" si="488"/>
        <v>346</v>
      </c>
      <c r="CI390" s="64" t="str">
        <f t="shared" si="479"/>
        <v>-</v>
      </c>
      <c r="CJ390" s="64" t="str">
        <f t="shared" si="448"/>
        <v>-</v>
      </c>
      <c r="CK390" s="64" t="str">
        <f t="shared" si="449"/>
        <v>-</v>
      </c>
      <c r="CL390" s="64" t="str">
        <f t="shared" si="450"/>
        <v>-</v>
      </c>
      <c r="CM390" s="64" t="str">
        <f t="shared" si="480"/>
        <v>-</v>
      </c>
      <c r="CN390" s="64" t="str">
        <f t="shared" si="451"/>
        <v>-</v>
      </c>
      <c r="CO390" s="57" t="str">
        <f t="shared" si="481"/>
        <v>-</v>
      </c>
    </row>
    <row r="391" spans="3:93" ht="18" customHeight="1" x14ac:dyDescent="0.25">
      <c r="C391" s="299"/>
      <c r="D391" s="240"/>
      <c r="E391" s="64"/>
      <c r="F391" s="240"/>
      <c r="O391" s="56">
        <f t="shared" si="489"/>
        <v>347</v>
      </c>
      <c r="P391" s="64">
        <f t="shared" si="452"/>
        <v>0</v>
      </c>
      <c r="Q391" s="64" t="str">
        <f t="shared" si="414"/>
        <v>-</v>
      </c>
      <c r="R391" s="64" t="str">
        <f t="shared" si="415"/>
        <v>-</v>
      </c>
      <c r="S391" s="64">
        <f t="shared" si="453"/>
        <v>0</v>
      </c>
      <c r="T391" s="64" t="str">
        <f t="shared" si="454"/>
        <v>-</v>
      </c>
      <c r="U391" s="57" t="str">
        <f t="shared" si="492"/>
        <v>Payoff</v>
      </c>
      <c r="V391" s="56">
        <f t="shared" si="490"/>
        <v>347</v>
      </c>
      <c r="W391" s="64">
        <f t="shared" si="455"/>
        <v>0</v>
      </c>
      <c r="X391" s="64" t="str">
        <f t="shared" si="416"/>
        <v>-</v>
      </c>
      <c r="Y391" s="64">
        <f t="shared" si="417"/>
        <v>0</v>
      </c>
      <c r="Z391" s="64" t="str">
        <f t="shared" si="418"/>
        <v>-</v>
      </c>
      <c r="AA391" s="64" t="str">
        <f t="shared" si="456"/>
        <v>-</v>
      </c>
      <c r="AB391" s="64" t="str">
        <f t="shared" si="419"/>
        <v>-</v>
      </c>
      <c r="AC391" s="57" t="str">
        <f t="shared" si="457"/>
        <v>Payoff</v>
      </c>
      <c r="AD391" s="56">
        <f t="shared" si="491"/>
        <v>347</v>
      </c>
      <c r="AE391" s="64">
        <f t="shared" si="458"/>
        <v>0</v>
      </c>
      <c r="AF391" s="64" t="str">
        <f t="shared" si="420"/>
        <v>-</v>
      </c>
      <c r="AG391" s="64">
        <f t="shared" si="421"/>
        <v>0</v>
      </c>
      <c r="AH391" s="64" t="str">
        <f t="shared" si="422"/>
        <v>-</v>
      </c>
      <c r="AI391" s="64" t="str">
        <f t="shared" si="459"/>
        <v>-</v>
      </c>
      <c r="AJ391" s="64" t="str">
        <f t="shared" si="423"/>
        <v>-</v>
      </c>
      <c r="AK391" s="57" t="str">
        <f t="shared" si="460"/>
        <v>Payoff</v>
      </c>
      <c r="AL391" s="56">
        <f t="shared" si="482"/>
        <v>347</v>
      </c>
      <c r="AM391" s="64" t="str">
        <f t="shared" si="461"/>
        <v>-</v>
      </c>
      <c r="AN391" s="64" t="str">
        <f t="shared" si="424"/>
        <v>-</v>
      </c>
      <c r="AO391" s="64" t="str">
        <f t="shared" si="425"/>
        <v>-</v>
      </c>
      <c r="AP391" s="64" t="str">
        <f t="shared" si="426"/>
        <v>-</v>
      </c>
      <c r="AQ391" s="64" t="str">
        <f t="shared" si="462"/>
        <v>-</v>
      </c>
      <c r="AR391" s="64" t="str">
        <f t="shared" si="427"/>
        <v>-</v>
      </c>
      <c r="AS391" s="57" t="str">
        <f t="shared" si="463"/>
        <v>-</v>
      </c>
      <c r="AT391" s="56">
        <f t="shared" si="483"/>
        <v>347</v>
      </c>
      <c r="AU391" s="64" t="str">
        <f t="shared" si="464"/>
        <v>-</v>
      </c>
      <c r="AV391" s="64" t="str">
        <f t="shared" si="428"/>
        <v>-</v>
      </c>
      <c r="AW391" s="64" t="str">
        <f t="shared" si="429"/>
        <v>-</v>
      </c>
      <c r="AX391" s="64" t="str">
        <f t="shared" si="430"/>
        <v>-</v>
      </c>
      <c r="AY391" s="64" t="str">
        <f t="shared" si="465"/>
        <v>-</v>
      </c>
      <c r="AZ391" s="64" t="str">
        <f t="shared" si="431"/>
        <v>-</v>
      </c>
      <c r="BA391" s="57" t="str">
        <f t="shared" si="466"/>
        <v>-</v>
      </c>
      <c r="BB391" s="56">
        <f t="shared" si="484"/>
        <v>347</v>
      </c>
      <c r="BC391" s="64" t="str">
        <f t="shared" si="467"/>
        <v>-</v>
      </c>
      <c r="BD391" s="64" t="str">
        <f t="shared" si="432"/>
        <v>-</v>
      </c>
      <c r="BE391" s="64" t="str">
        <f t="shared" si="433"/>
        <v>-</v>
      </c>
      <c r="BF391" s="64" t="str">
        <f t="shared" si="434"/>
        <v>-</v>
      </c>
      <c r="BG391" s="64" t="str">
        <f t="shared" si="468"/>
        <v>-</v>
      </c>
      <c r="BH391" s="64" t="str">
        <f t="shared" si="435"/>
        <v>-</v>
      </c>
      <c r="BI391" s="57" t="str">
        <f t="shared" si="469"/>
        <v>-</v>
      </c>
      <c r="BJ391" s="56">
        <f t="shared" si="485"/>
        <v>347</v>
      </c>
      <c r="BK391" s="64" t="str">
        <f t="shared" si="470"/>
        <v>-</v>
      </c>
      <c r="BL391" s="64" t="str">
        <f t="shared" si="436"/>
        <v>-</v>
      </c>
      <c r="BM391" s="64" t="str">
        <f t="shared" si="437"/>
        <v>-</v>
      </c>
      <c r="BN391" s="64" t="str">
        <f t="shared" si="438"/>
        <v>-</v>
      </c>
      <c r="BO391" s="64" t="str">
        <f t="shared" si="471"/>
        <v>-</v>
      </c>
      <c r="BP391" s="64" t="str">
        <f t="shared" si="439"/>
        <v>-</v>
      </c>
      <c r="BQ391" s="57" t="str">
        <f t="shared" si="472"/>
        <v>-</v>
      </c>
      <c r="BR391" s="56">
        <f t="shared" si="486"/>
        <v>347</v>
      </c>
      <c r="BS391" s="64" t="str">
        <f t="shared" si="473"/>
        <v>-</v>
      </c>
      <c r="BT391" s="64" t="str">
        <f t="shared" si="440"/>
        <v>-</v>
      </c>
      <c r="BU391" s="64" t="str">
        <f t="shared" si="441"/>
        <v>-</v>
      </c>
      <c r="BV391" s="64" t="str">
        <f t="shared" si="442"/>
        <v>-</v>
      </c>
      <c r="BW391" s="64" t="str">
        <f t="shared" si="474"/>
        <v>-</v>
      </c>
      <c r="BX391" s="64" t="str">
        <f t="shared" si="443"/>
        <v>-</v>
      </c>
      <c r="BY391" s="57" t="str">
        <f t="shared" si="475"/>
        <v>-</v>
      </c>
      <c r="BZ391" s="56">
        <f t="shared" si="487"/>
        <v>347</v>
      </c>
      <c r="CA391" s="64" t="str">
        <f t="shared" si="476"/>
        <v>-</v>
      </c>
      <c r="CB391" s="64" t="str">
        <f t="shared" si="444"/>
        <v>-</v>
      </c>
      <c r="CC391" s="64" t="str">
        <f t="shared" si="445"/>
        <v>-</v>
      </c>
      <c r="CD391" s="64" t="str">
        <f t="shared" si="446"/>
        <v>-</v>
      </c>
      <c r="CE391" s="64" t="str">
        <f t="shared" si="477"/>
        <v>-</v>
      </c>
      <c r="CF391" s="64" t="str">
        <f t="shared" si="447"/>
        <v>-</v>
      </c>
      <c r="CG391" s="57" t="str">
        <f t="shared" si="478"/>
        <v>-</v>
      </c>
      <c r="CH391" s="56">
        <f t="shared" si="488"/>
        <v>347</v>
      </c>
      <c r="CI391" s="64" t="str">
        <f t="shared" si="479"/>
        <v>-</v>
      </c>
      <c r="CJ391" s="64" t="str">
        <f t="shared" si="448"/>
        <v>-</v>
      </c>
      <c r="CK391" s="64" t="str">
        <f t="shared" si="449"/>
        <v>-</v>
      </c>
      <c r="CL391" s="64" t="str">
        <f t="shared" si="450"/>
        <v>-</v>
      </c>
      <c r="CM391" s="64" t="str">
        <f t="shared" si="480"/>
        <v>-</v>
      </c>
      <c r="CN391" s="64" t="str">
        <f t="shared" si="451"/>
        <v>-</v>
      </c>
      <c r="CO391" s="57" t="str">
        <f t="shared" si="481"/>
        <v>-</v>
      </c>
    </row>
    <row r="392" spans="3:93" ht="18" customHeight="1" x14ac:dyDescent="0.25">
      <c r="C392" s="299"/>
      <c r="D392" s="240"/>
      <c r="E392" s="64"/>
      <c r="F392" s="240"/>
      <c r="O392" s="56">
        <f t="shared" si="489"/>
        <v>348</v>
      </c>
      <c r="P392" s="64">
        <f t="shared" si="452"/>
        <v>0</v>
      </c>
      <c r="Q392" s="64" t="str">
        <f t="shared" si="414"/>
        <v>-</v>
      </c>
      <c r="R392" s="64" t="str">
        <f t="shared" si="415"/>
        <v>-</v>
      </c>
      <c r="S392" s="64">
        <f t="shared" si="453"/>
        <v>0</v>
      </c>
      <c r="T392" s="64" t="str">
        <f t="shared" si="454"/>
        <v>-</v>
      </c>
      <c r="U392" s="57" t="str">
        <f t="shared" si="492"/>
        <v>Payoff</v>
      </c>
      <c r="V392" s="56">
        <f t="shared" si="490"/>
        <v>348</v>
      </c>
      <c r="W392" s="64">
        <f t="shared" si="455"/>
        <v>0</v>
      </c>
      <c r="X392" s="64" t="str">
        <f t="shared" si="416"/>
        <v>-</v>
      </c>
      <c r="Y392" s="64">
        <f t="shared" si="417"/>
        <v>0</v>
      </c>
      <c r="Z392" s="64" t="str">
        <f t="shared" si="418"/>
        <v>-</v>
      </c>
      <c r="AA392" s="64" t="str">
        <f t="shared" si="456"/>
        <v>-</v>
      </c>
      <c r="AB392" s="64" t="str">
        <f t="shared" si="419"/>
        <v>-</v>
      </c>
      <c r="AC392" s="57" t="str">
        <f t="shared" si="457"/>
        <v>Payoff</v>
      </c>
      <c r="AD392" s="56">
        <f t="shared" si="491"/>
        <v>348</v>
      </c>
      <c r="AE392" s="64">
        <f t="shared" si="458"/>
        <v>0</v>
      </c>
      <c r="AF392" s="64" t="str">
        <f t="shared" si="420"/>
        <v>-</v>
      </c>
      <c r="AG392" s="64">
        <f t="shared" si="421"/>
        <v>0</v>
      </c>
      <c r="AH392" s="64" t="str">
        <f t="shared" si="422"/>
        <v>-</v>
      </c>
      <c r="AI392" s="64" t="str">
        <f t="shared" si="459"/>
        <v>-</v>
      </c>
      <c r="AJ392" s="64" t="str">
        <f t="shared" si="423"/>
        <v>-</v>
      </c>
      <c r="AK392" s="57" t="str">
        <f t="shared" si="460"/>
        <v>Payoff</v>
      </c>
      <c r="AL392" s="56">
        <f t="shared" si="482"/>
        <v>348</v>
      </c>
      <c r="AM392" s="64" t="str">
        <f t="shared" si="461"/>
        <v>-</v>
      </c>
      <c r="AN392" s="64" t="str">
        <f t="shared" si="424"/>
        <v>-</v>
      </c>
      <c r="AO392" s="64" t="str">
        <f t="shared" si="425"/>
        <v>-</v>
      </c>
      <c r="AP392" s="64" t="str">
        <f t="shared" si="426"/>
        <v>-</v>
      </c>
      <c r="AQ392" s="64" t="str">
        <f t="shared" si="462"/>
        <v>-</v>
      </c>
      <c r="AR392" s="64" t="str">
        <f t="shared" si="427"/>
        <v>-</v>
      </c>
      <c r="AS392" s="57" t="str">
        <f t="shared" si="463"/>
        <v>-</v>
      </c>
      <c r="AT392" s="56">
        <f t="shared" si="483"/>
        <v>348</v>
      </c>
      <c r="AU392" s="64" t="str">
        <f t="shared" si="464"/>
        <v>-</v>
      </c>
      <c r="AV392" s="64" t="str">
        <f t="shared" si="428"/>
        <v>-</v>
      </c>
      <c r="AW392" s="64" t="str">
        <f t="shared" si="429"/>
        <v>-</v>
      </c>
      <c r="AX392" s="64" t="str">
        <f t="shared" si="430"/>
        <v>-</v>
      </c>
      <c r="AY392" s="64" t="str">
        <f t="shared" si="465"/>
        <v>-</v>
      </c>
      <c r="AZ392" s="64" t="str">
        <f t="shared" si="431"/>
        <v>-</v>
      </c>
      <c r="BA392" s="57" t="str">
        <f t="shared" si="466"/>
        <v>-</v>
      </c>
      <c r="BB392" s="56">
        <f t="shared" si="484"/>
        <v>348</v>
      </c>
      <c r="BC392" s="64" t="str">
        <f t="shared" si="467"/>
        <v>-</v>
      </c>
      <c r="BD392" s="64" t="str">
        <f t="shared" si="432"/>
        <v>-</v>
      </c>
      <c r="BE392" s="64" t="str">
        <f t="shared" si="433"/>
        <v>-</v>
      </c>
      <c r="BF392" s="64" t="str">
        <f t="shared" si="434"/>
        <v>-</v>
      </c>
      <c r="BG392" s="64" t="str">
        <f t="shared" si="468"/>
        <v>-</v>
      </c>
      <c r="BH392" s="64" t="str">
        <f t="shared" si="435"/>
        <v>-</v>
      </c>
      <c r="BI392" s="57" t="str">
        <f t="shared" si="469"/>
        <v>-</v>
      </c>
      <c r="BJ392" s="56">
        <f t="shared" si="485"/>
        <v>348</v>
      </c>
      <c r="BK392" s="64" t="str">
        <f t="shared" si="470"/>
        <v>-</v>
      </c>
      <c r="BL392" s="64" t="str">
        <f t="shared" si="436"/>
        <v>-</v>
      </c>
      <c r="BM392" s="64" t="str">
        <f t="shared" si="437"/>
        <v>-</v>
      </c>
      <c r="BN392" s="64" t="str">
        <f t="shared" si="438"/>
        <v>-</v>
      </c>
      <c r="BO392" s="64" t="str">
        <f t="shared" si="471"/>
        <v>-</v>
      </c>
      <c r="BP392" s="64" t="str">
        <f t="shared" si="439"/>
        <v>-</v>
      </c>
      <c r="BQ392" s="57" t="str">
        <f t="shared" si="472"/>
        <v>-</v>
      </c>
      <c r="BR392" s="56">
        <f t="shared" si="486"/>
        <v>348</v>
      </c>
      <c r="BS392" s="64" t="str">
        <f t="shared" si="473"/>
        <v>-</v>
      </c>
      <c r="BT392" s="64" t="str">
        <f t="shared" si="440"/>
        <v>-</v>
      </c>
      <c r="BU392" s="64" t="str">
        <f t="shared" si="441"/>
        <v>-</v>
      </c>
      <c r="BV392" s="64" t="str">
        <f t="shared" si="442"/>
        <v>-</v>
      </c>
      <c r="BW392" s="64" t="str">
        <f t="shared" si="474"/>
        <v>-</v>
      </c>
      <c r="BX392" s="64" t="str">
        <f t="shared" si="443"/>
        <v>-</v>
      </c>
      <c r="BY392" s="57" t="str">
        <f t="shared" si="475"/>
        <v>-</v>
      </c>
      <c r="BZ392" s="56">
        <f t="shared" si="487"/>
        <v>348</v>
      </c>
      <c r="CA392" s="64" t="str">
        <f t="shared" si="476"/>
        <v>-</v>
      </c>
      <c r="CB392" s="64" t="str">
        <f t="shared" si="444"/>
        <v>-</v>
      </c>
      <c r="CC392" s="64" t="str">
        <f t="shared" si="445"/>
        <v>-</v>
      </c>
      <c r="CD392" s="64" t="str">
        <f t="shared" si="446"/>
        <v>-</v>
      </c>
      <c r="CE392" s="64" t="str">
        <f t="shared" si="477"/>
        <v>-</v>
      </c>
      <c r="CF392" s="64" t="str">
        <f t="shared" si="447"/>
        <v>-</v>
      </c>
      <c r="CG392" s="57" t="str">
        <f t="shared" si="478"/>
        <v>-</v>
      </c>
      <c r="CH392" s="56">
        <f t="shared" si="488"/>
        <v>348</v>
      </c>
      <c r="CI392" s="64" t="str">
        <f t="shared" si="479"/>
        <v>-</v>
      </c>
      <c r="CJ392" s="64" t="str">
        <f t="shared" si="448"/>
        <v>-</v>
      </c>
      <c r="CK392" s="64" t="str">
        <f t="shared" si="449"/>
        <v>-</v>
      </c>
      <c r="CL392" s="64" t="str">
        <f t="shared" si="450"/>
        <v>-</v>
      </c>
      <c r="CM392" s="64" t="str">
        <f t="shared" si="480"/>
        <v>-</v>
      </c>
      <c r="CN392" s="64" t="str">
        <f t="shared" si="451"/>
        <v>-</v>
      </c>
      <c r="CO392" s="57" t="str">
        <f t="shared" si="481"/>
        <v>-</v>
      </c>
    </row>
    <row r="393" spans="3:93" ht="18" customHeight="1" x14ac:dyDescent="0.25">
      <c r="C393" s="299"/>
      <c r="D393" s="240"/>
      <c r="E393" s="64"/>
      <c r="F393" s="240"/>
      <c r="O393" s="56">
        <f t="shared" si="489"/>
        <v>349</v>
      </c>
      <c r="P393" s="64">
        <f t="shared" si="452"/>
        <v>0</v>
      </c>
      <c r="Q393" s="64" t="str">
        <f t="shared" si="414"/>
        <v>-</v>
      </c>
      <c r="R393" s="64" t="str">
        <f t="shared" si="415"/>
        <v>-</v>
      </c>
      <c r="S393" s="64">
        <f t="shared" si="453"/>
        <v>0</v>
      </c>
      <c r="T393" s="64" t="str">
        <f t="shared" si="454"/>
        <v>-</v>
      </c>
      <c r="U393" s="57" t="str">
        <f t="shared" si="492"/>
        <v>Payoff</v>
      </c>
      <c r="V393" s="56">
        <f t="shared" si="490"/>
        <v>349</v>
      </c>
      <c r="W393" s="64">
        <f t="shared" si="455"/>
        <v>0</v>
      </c>
      <c r="X393" s="64" t="str">
        <f t="shared" si="416"/>
        <v>-</v>
      </c>
      <c r="Y393" s="64">
        <f t="shared" si="417"/>
        <v>0</v>
      </c>
      <c r="Z393" s="64" t="str">
        <f t="shared" si="418"/>
        <v>-</v>
      </c>
      <c r="AA393" s="64" t="str">
        <f t="shared" si="456"/>
        <v>-</v>
      </c>
      <c r="AB393" s="64" t="str">
        <f t="shared" si="419"/>
        <v>-</v>
      </c>
      <c r="AC393" s="57" t="str">
        <f t="shared" si="457"/>
        <v>Payoff</v>
      </c>
      <c r="AD393" s="56">
        <f t="shared" si="491"/>
        <v>349</v>
      </c>
      <c r="AE393" s="64">
        <f t="shared" si="458"/>
        <v>0</v>
      </c>
      <c r="AF393" s="64" t="str">
        <f t="shared" si="420"/>
        <v>-</v>
      </c>
      <c r="AG393" s="64">
        <f t="shared" si="421"/>
        <v>0</v>
      </c>
      <c r="AH393" s="64" t="str">
        <f t="shared" si="422"/>
        <v>-</v>
      </c>
      <c r="AI393" s="64" t="str">
        <f t="shared" si="459"/>
        <v>-</v>
      </c>
      <c r="AJ393" s="64" t="str">
        <f t="shared" si="423"/>
        <v>-</v>
      </c>
      <c r="AK393" s="57" t="str">
        <f t="shared" si="460"/>
        <v>Payoff</v>
      </c>
      <c r="AL393" s="56">
        <f t="shared" si="482"/>
        <v>349</v>
      </c>
      <c r="AM393" s="64" t="str">
        <f t="shared" si="461"/>
        <v>-</v>
      </c>
      <c r="AN393" s="64" t="str">
        <f t="shared" si="424"/>
        <v>-</v>
      </c>
      <c r="AO393" s="64" t="str">
        <f t="shared" si="425"/>
        <v>-</v>
      </c>
      <c r="AP393" s="64" t="str">
        <f t="shared" si="426"/>
        <v>-</v>
      </c>
      <c r="AQ393" s="64" t="str">
        <f t="shared" si="462"/>
        <v>-</v>
      </c>
      <c r="AR393" s="64" t="str">
        <f t="shared" si="427"/>
        <v>-</v>
      </c>
      <c r="AS393" s="57" t="str">
        <f t="shared" si="463"/>
        <v>-</v>
      </c>
      <c r="AT393" s="56">
        <f t="shared" si="483"/>
        <v>349</v>
      </c>
      <c r="AU393" s="64" t="str">
        <f t="shared" si="464"/>
        <v>-</v>
      </c>
      <c r="AV393" s="64" t="str">
        <f t="shared" si="428"/>
        <v>-</v>
      </c>
      <c r="AW393" s="64" t="str">
        <f t="shared" si="429"/>
        <v>-</v>
      </c>
      <c r="AX393" s="64" t="str">
        <f t="shared" si="430"/>
        <v>-</v>
      </c>
      <c r="AY393" s="64" t="str">
        <f t="shared" si="465"/>
        <v>-</v>
      </c>
      <c r="AZ393" s="64" t="str">
        <f t="shared" si="431"/>
        <v>-</v>
      </c>
      <c r="BA393" s="57" t="str">
        <f t="shared" si="466"/>
        <v>-</v>
      </c>
      <c r="BB393" s="56">
        <f t="shared" si="484"/>
        <v>349</v>
      </c>
      <c r="BC393" s="64" t="str">
        <f t="shared" si="467"/>
        <v>-</v>
      </c>
      <c r="BD393" s="64" t="str">
        <f t="shared" si="432"/>
        <v>-</v>
      </c>
      <c r="BE393" s="64" t="str">
        <f t="shared" si="433"/>
        <v>-</v>
      </c>
      <c r="BF393" s="64" t="str">
        <f t="shared" si="434"/>
        <v>-</v>
      </c>
      <c r="BG393" s="64" t="str">
        <f t="shared" si="468"/>
        <v>-</v>
      </c>
      <c r="BH393" s="64" t="str">
        <f t="shared" si="435"/>
        <v>-</v>
      </c>
      <c r="BI393" s="57" t="str">
        <f t="shared" si="469"/>
        <v>-</v>
      </c>
      <c r="BJ393" s="56">
        <f t="shared" si="485"/>
        <v>349</v>
      </c>
      <c r="BK393" s="64" t="str">
        <f t="shared" si="470"/>
        <v>-</v>
      </c>
      <c r="BL393" s="64" t="str">
        <f t="shared" si="436"/>
        <v>-</v>
      </c>
      <c r="BM393" s="64" t="str">
        <f t="shared" si="437"/>
        <v>-</v>
      </c>
      <c r="BN393" s="64" t="str">
        <f t="shared" si="438"/>
        <v>-</v>
      </c>
      <c r="BO393" s="64" t="str">
        <f t="shared" si="471"/>
        <v>-</v>
      </c>
      <c r="BP393" s="64" t="str">
        <f t="shared" si="439"/>
        <v>-</v>
      </c>
      <c r="BQ393" s="57" t="str">
        <f t="shared" si="472"/>
        <v>-</v>
      </c>
      <c r="BR393" s="56">
        <f t="shared" si="486"/>
        <v>349</v>
      </c>
      <c r="BS393" s="64" t="str">
        <f t="shared" si="473"/>
        <v>-</v>
      </c>
      <c r="BT393" s="64" t="str">
        <f t="shared" si="440"/>
        <v>-</v>
      </c>
      <c r="BU393" s="64" t="str">
        <f t="shared" si="441"/>
        <v>-</v>
      </c>
      <c r="BV393" s="64" t="str">
        <f t="shared" si="442"/>
        <v>-</v>
      </c>
      <c r="BW393" s="64" t="str">
        <f t="shared" si="474"/>
        <v>-</v>
      </c>
      <c r="BX393" s="64" t="str">
        <f t="shared" si="443"/>
        <v>-</v>
      </c>
      <c r="BY393" s="57" t="str">
        <f t="shared" si="475"/>
        <v>-</v>
      </c>
      <c r="BZ393" s="56">
        <f t="shared" si="487"/>
        <v>349</v>
      </c>
      <c r="CA393" s="64" t="str">
        <f t="shared" si="476"/>
        <v>-</v>
      </c>
      <c r="CB393" s="64" t="str">
        <f t="shared" si="444"/>
        <v>-</v>
      </c>
      <c r="CC393" s="64" t="str">
        <f t="shared" si="445"/>
        <v>-</v>
      </c>
      <c r="CD393" s="64" t="str">
        <f t="shared" si="446"/>
        <v>-</v>
      </c>
      <c r="CE393" s="64" t="str">
        <f t="shared" si="477"/>
        <v>-</v>
      </c>
      <c r="CF393" s="64" t="str">
        <f t="shared" si="447"/>
        <v>-</v>
      </c>
      <c r="CG393" s="57" t="str">
        <f t="shared" si="478"/>
        <v>-</v>
      </c>
      <c r="CH393" s="56">
        <f t="shared" si="488"/>
        <v>349</v>
      </c>
      <c r="CI393" s="64" t="str">
        <f t="shared" si="479"/>
        <v>-</v>
      </c>
      <c r="CJ393" s="64" t="str">
        <f t="shared" si="448"/>
        <v>-</v>
      </c>
      <c r="CK393" s="64" t="str">
        <f t="shared" si="449"/>
        <v>-</v>
      </c>
      <c r="CL393" s="64" t="str">
        <f t="shared" si="450"/>
        <v>-</v>
      </c>
      <c r="CM393" s="64" t="str">
        <f t="shared" si="480"/>
        <v>-</v>
      </c>
      <c r="CN393" s="64" t="str">
        <f t="shared" si="451"/>
        <v>-</v>
      </c>
      <c r="CO393" s="57" t="str">
        <f t="shared" si="481"/>
        <v>-</v>
      </c>
    </row>
    <row r="394" spans="3:93" ht="18" customHeight="1" x14ac:dyDescent="0.25">
      <c r="C394" s="299"/>
      <c r="D394" s="240"/>
      <c r="E394" s="64"/>
      <c r="F394" s="240"/>
      <c r="O394" s="56">
        <f t="shared" si="489"/>
        <v>350</v>
      </c>
      <c r="P394" s="64">
        <f t="shared" si="452"/>
        <v>0</v>
      </c>
      <c r="Q394" s="64" t="str">
        <f t="shared" si="414"/>
        <v>-</v>
      </c>
      <c r="R394" s="64" t="str">
        <f t="shared" si="415"/>
        <v>-</v>
      </c>
      <c r="S394" s="64">
        <f t="shared" si="453"/>
        <v>0</v>
      </c>
      <c r="T394" s="64" t="str">
        <f t="shared" si="454"/>
        <v>-</v>
      </c>
      <c r="U394" s="57" t="str">
        <f t="shared" si="492"/>
        <v>Payoff</v>
      </c>
      <c r="V394" s="56">
        <f t="shared" si="490"/>
        <v>350</v>
      </c>
      <c r="W394" s="64">
        <f t="shared" si="455"/>
        <v>0</v>
      </c>
      <c r="X394" s="64" t="str">
        <f t="shared" si="416"/>
        <v>-</v>
      </c>
      <c r="Y394" s="64">
        <f t="shared" si="417"/>
        <v>0</v>
      </c>
      <c r="Z394" s="64" t="str">
        <f t="shared" si="418"/>
        <v>-</v>
      </c>
      <c r="AA394" s="64" t="str">
        <f t="shared" si="456"/>
        <v>-</v>
      </c>
      <c r="AB394" s="64" t="str">
        <f t="shared" si="419"/>
        <v>-</v>
      </c>
      <c r="AC394" s="57" t="str">
        <f t="shared" si="457"/>
        <v>Payoff</v>
      </c>
      <c r="AD394" s="56">
        <f t="shared" si="491"/>
        <v>350</v>
      </c>
      <c r="AE394" s="64">
        <f t="shared" si="458"/>
        <v>0</v>
      </c>
      <c r="AF394" s="64" t="str">
        <f t="shared" si="420"/>
        <v>-</v>
      </c>
      <c r="AG394" s="64">
        <f t="shared" si="421"/>
        <v>0</v>
      </c>
      <c r="AH394" s="64" t="str">
        <f t="shared" si="422"/>
        <v>-</v>
      </c>
      <c r="AI394" s="64" t="str">
        <f t="shared" si="459"/>
        <v>-</v>
      </c>
      <c r="AJ394" s="64" t="str">
        <f t="shared" si="423"/>
        <v>-</v>
      </c>
      <c r="AK394" s="57" t="str">
        <f t="shared" si="460"/>
        <v>Payoff</v>
      </c>
      <c r="AL394" s="56">
        <f t="shared" si="482"/>
        <v>350</v>
      </c>
      <c r="AM394" s="64" t="str">
        <f t="shared" si="461"/>
        <v>-</v>
      </c>
      <c r="AN394" s="64" t="str">
        <f t="shared" si="424"/>
        <v>-</v>
      </c>
      <c r="AO394" s="64" t="str">
        <f t="shared" si="425"/>
        <v>-</v>
      </c>
      <c r="AP394" s="64" t="str">
        <f t="shared" si="426"/>
        <v>-</v>
      </c>
      <c r="AQ394" s="64" t="str">
        <f t="shared" si="462"/>
        <v>-</v>
      </c>
      <c r="AR394" s="64" t="str">
        <f t="shared" si="427"/>
        <v>-</v>
      </c>
      <c r="AS394" s="57" t="str">
        <f t="shared" si="463"/>
        <v>-</v>
      </c>
      <c r="AT394" s="56">
        <f t="shared" si="483"/>
        <v>350</v>
      </c>
      <c r="AU394" s="64" t="str">
        <f t="shared" si="464"/>
        <v>-</v>
      </c>
      <c r="AV394" s="64" t="str">
        <f t="shared" si="428"/>
        <v>-</v>
      </c>
      <c r="AW394" s="64" t="str">
        <f t="shared" si="429"/>
        <v>-</v>
      </c>
      <c r="AX394" s="64" t="str">
        <f t="shared" si="430"/>
        <v>-</v>
      </c>
      <c r="AY394" s="64" t="str">
        <f t="shared" si="465"/>
        <v>-</v>
      </c>
      <c r="AZ394" s="64" t="str">
        <f t="shared" si="431"/>
        <v>-</v>
      </c>
      <c r="BA394" s="57" t="str">
        <f t="shared" si="466"/>
        <v>-</v>
      </c>
      <c r="BB394" s="56">
        <f t="shared" si="484"/>
        <v>350</v>
      </c>
      <c r="BC394" s="64" t="str">
        <f t="shared" si="467"/>
        <v>-</v>
      </c>
      <c r="BD394" s="64" t="str">
        <f t="shared" si="432"/>
        <v>-</v>
      </c>
      <c r="BE394" s="64" t="str">
        <f t="shared" si="433"/>
        <v>-</v>
      </c>
      <c r="BF394" s="64" t="str">
        <f t="shared" si="434"/>
        <v>-</v>
      </c>
      <c r="BG394" s="64" t="str">
        <f t="shared" si="468"/>
        <v>-</v>
      </c>
      <c r="BH394" s="64" t="str">
        <f t="shared" si="435"/>
        <v>-</v>
      </c>
      <c r="BI394" s="57" t="str">
        <f t="shared" si="469"/>
        <v>-</v>
      </c>
      <c r="BJ394" s="56">
        <f t="shared" si="485"/>
        <v>350</v>
      </c>
      <c r="BK394" s="64" t="str">
        <f t="shared" si="470"/>
        <v>-</v>
      </c>
      <c r="BL394" s="64" t="str">
        <f t="shared" si="436"/>
        <v>-</v>
      </c>
      <c r="BM394" s="64" t="str">
        <f t="shared" si="437"/>
        <v>-</v>
      </c>
      <c r="BN394" s="64" t="str">
        <f t="shared" si="438"/>
        <v>-</v>
      </c>
      <c r="BO394" s="64" t="str">
        <f t="shared" si="471"/>
        <v>-</v>
      </c>
      <c r="BP394" s="64" t="str">
        <f t="shared" si="439"/>
        <v>-</v>
      </c>
      <c r="BQ394" s="57" t="str">
        <f t="shared" si="472"/>
        <v>-</v>
      </c>
      <c r="BR394" s="56">
        <f t="shared" si="486"/>
        <v>350</v>
      </c>
      <c r="BS394" s="64" t="str">
        <f t="shared" si="473"/>
        <v>-</v>
      </c>
      <c r="BT394" s="64" t="str">
        <f t="shared" si="440"/>
        <v>-</v>
      </c>
      <c r="BU394" s="64" t="str">
        <f t="shared" si="441"/>
        <v>-</v>
      </c>
      <c r="BV394" s="64" t="str">
        <f t="shared" si="442"/>
        <v>-</v>
      </c>
      <c r="BW394" s="64" t="str">
        <f t="shared" si="474"/>
        <v>-</v>
      </c>
      <c r="BX394" s="64" t="str">
        <f t="shared" si="443"/>
        <v>-</v>
      </c>
      <c r="BY394" s="57" t="str">
        <f t="shared" si="475"/>
        <v>-</v>
      </c>
      <c r="BZ394" s="56">
        <f t="shared" si="487"/>
        <v>350</v>
      </c>
      <c r="CA394" s="64" t="str">
        <f t="shared" si="476"/>
        <v>-</v>
      </c>
      <c r="CB394" s="64" t="str">
        <f t="shared" si="444"/>
        <v>-</v>
      </c>
      <c r="CC394" s="64" t="str">
        <f t="shared" si="445"/>
        <v>-</v>
      </c>
      <c r="CD394" s="64" t="str">
        <f t="shared" si="446"/>
        <v>-</v>
      </c>
      <c r="CE394" s="64" t="str">
        <f t="shared" si="477"/>
        <v>-</v>
      </c>
      <c r="CF394" s="64" t="str">
        <f t="shared" si="447"/>
        <v>-</v>
      </c>
      <c r="CG394" s="57" t="str">
        <f t="shared" si="478"/>
        <v>-</v>
      </c>
      <c r="CH394" s="56">
        <f t="shared" si="488"/>
        <v>350</v>
      </c>
      <c r="CI394" s="64" t="str">
        <f t="shared" si="479"/>
        <v>-</v>
      </c>
      <c r="CJ394" s="64" t="str">
        <f t="shared" si="448"/>
        <v>-</v>
      </c>
      <c r="CK394" s="64" t="str">
        <f t="shared" si="449"/>
        <v>-</v>
      </c>
      <c r="CL394" s="64" t="str">
        <f t="shared" si="450"/>
        <v>-</v>
      </c>
      <c r="CM394" s="64" t="str">
        <f t="shared" si="480"/>
        <v>-</v>
      </c>
      <c r="CN394" s="64" t="str">
        <f t="shared" si="451"/>
        <v>-</v>
      </c>
      <c r="CO394" s="57" t="str">
        <f t="shared" si="481"/>
        <v>-</v>
      </c>
    </row>
    <row r="395" spans="3:93" ht="18" customHeight="1" x14ac:dyDescent="0.25">
      <c r="C395" s="299"/>
      <c r="D395" s="240"/>
      <c r="E395" s="64"/>
      <c r="F395" s="240"/>
      <c r="O395" s="56">
        <f t="shared" si="489"/>
        <v>351</v>
      </c>
      <c r="P395" s="64">
        <f t="shared" si="452"/>
        <v>0</v>
      </c>
      <c r="Q395" s="64" t="str">
        <f t="shared" si="414"/>
        <v>-</v>
      </c>
      <c r="R395" s="64" t="str">
        <f t="shared" si="415"/>
        <v>-</v>
      </c>
      <c r="S395" s="64">
        <f t="shared" si="453"/>
        <v>0</v>
      </c>
      <c r="T395" s="64" t="str">
        <f t="shared" si="454"/>
        <v>-</v>
      </c>
      <c r="U395" s="57" t="str">
        <f t="shared" si="492"/>
        <v>Payoff</v>
      </c>
      <c r="V395" s="56">
        <f t="shared" si="490"/>
        <v>351</v>
      </c>
      <c r="W395" s="64">
        <f t="shared" si="455"/>
        <v>0</v>
      </c>
      <c r="X395" s="64" t="str">
        <f t="shared" si="416"/>
        <v>-</v>
      </c>
      <c r="Y395" s="64">
        <f t="shared" si="417"/>
        <v>0</v>
      </c>
      <c r="Z395" s="64" t="str">
        <f t="shared" si="418"/>
        <v>-</v>
      </c>
      <c r="AA395" s="64" t="str">
        <f t="shared" si="456"/>
        <v>-</v>
      </c>
      <c r="AB395" s="64" t="str">
        <f t="shared" si="419"/>
        <v>-</v>
      </c>
      <c r="AC395" s="57" t="str">
        <f t="shared" si="457"/>
        <v>Payoff</v>
      </c>
      <c r="AD395" s="56">
        <f t="shared" si="491"/>
        <v>351</v>
      </c>
      <c r="AE395" s="64">
        <f t="shared" si="458"/>
        <v>0</v>
      </c>
      <c r="AF395" s="64" t="str">
        <f t="shared" si="420"/>
        <v>-</v>
      </c>
      <c r="AG395" s="64">
        <f t="shared" si="421"/>
        <v>0</v>
      </c>
      <c r="AH395" s="64" t="str">
        <f t="shared" si="422"/>
        <v>-</v>
      </c>
      <c r="AI395" s="64" t="str">
        <f t="shared" si="459"/>
        <v>-</v>
      </c>
      <c r="AJ395" s="64" t="str">
        <f t="shared" si="423"/>
        <v>-</v>
      </c>
      <c r="AK395" s="57" t="str">
        <f t="shared" si="460"/>
        <v>Payoff</v>
      </c>
      <c r="AL395" s="56">
        <f t="shared" si="482"/>
        <v>351</v>
      </c>
      <c r="AM395" s="64" t="str">
        <f t="shared" si="461"/>
        <v>-</v>
      </c>
      <c r="AN395" s="64" t="str">
        <f t="shared" si="424"/>
        <v>-</v>
      </c>
      <c r="AO395" s="64" t="str">
        <f t="shared" si="425"/>
        <v>-</v>
      </c>
      <c r="AP395" s="64" t="str">
        <f t="shared" si="426"/>
        <v>-</v>
      </c>
      <c r="AQ395" s="64" t="str">
        <f t="shared" si="462"/>
        <v>-</v>
      </c>
      <c r="AR395" s="64" t="str">
        <f t="shared" si="427"/>
        <v>-</v>
      </c>
      <c r="AS395" s="57" t="str">
        <f t="shared" si="463"/>
        <v>-</v>
      </c>
      <c r="AT395" s="56">
        <f t="shared" si="483"/>
        <v>351</v>
      </c>
      <c r="AU395" s="64" t="str">
        <f t="shared" si="464"/>
        <v>-</v>
      </c>
      <c r="AV395" s="64" t="str">
        <f t="shared" si="428"/>
        <v>-</v>
      </c>
      <c r="AW395" s="64" t="str">
        <f t="shared" si="429"/>
        <v>-</v>
      </c>
      <c r="AX395" s="64" t="str">
        <f t="shared" si="430"/>
        <v>-</v>
      </c>
      <c r="AY395" s="64" t="str">
        <f t="shared" si="465"/>
        <v>-</v>
      </c>
      <c r="AZ395" s="64" t="str">
        <f t="shared" si="431"/>
        <v>-</v>
      </c>
      <c r="BA395" s="57" t="str">
        <f t="shared" si="466"/>
        <v>-</v>
      </c>
      <c r="BB395" s="56">
        <f t="shared" si="484"/>
        <v>351</v>
      </c>
      <c r="BC395" s="64" t="str">
        <f t="shared" si="467"/>
        <v>-</v>
      </c>
      <c r="BD395" s="64" t="str">
        <f t="shared" si="432"/>
        <v>-</v>
      </c>
      <c r="BE395" s="64" t="str">
        <f t="shared" si="433"/>
        <v>-</v>
      </c>
      <c r="BF395" s="64" t="str">
        <f t="shared" si="434"/>
        <v>-</v>
      </c>
      <c r="BG395" s="64" t="str">
        <f t="shared" si="468"/>
        <v>-</v>
      </c>
      <c r="BH395" s="64" t="str">
        <f t="shared" si="435"/>
        <v>-</v>
      </c>
      <c r="BI395" s="57" t="str">
        <f t="shared" si="469"/>
        <v>-</v>
      </c>
      <c r="BJ395" s="56">
        <f t="shared" si="485"/>
        <v>351</v>
      </c>
      <c r="BK395" s="64" t="str">
        <f t="shared" si="470"/>
        <v>-</v>
      </c>
      <c r="BL395" s="64" t="str">
        <f t="shared" si="436"/>
        <v>-</v>
      </c>
      <c r="BM395" s="64" t="str">
        <f t="shared" si="437"/>
        <v>-</v>
      </c>
      <c r="BN395" s="64" t="str">
        <f t="shared" si="438"/>
        <v>-</v>
      </c>
      <c r="BO395" s="64" t="str">
        <f t="shared" si="471"/>
        <v>-</v>
      </c>
      <c r="BP395" s="64" t="str">
        <f t="shared" si="439"/>
        <v>-</v>
      </c>
      <c r="BQ395" s="57" t="str">
        <f t="shared" si="472"/>
        <v>-</v>
      </c>
      <c r="BR395" s="56">
        <f t="shared" si="486"/>
        <v>351</v>
      </c>
      <c r="BS395" s="64" t="str">
        <f t="shared" si="473"/>
        <v>-</v>
      </c>
      <c r="BT395" s="64" t="str">
        <f t="shared" si="440"/>
        <v>-</v>
      </c>
      <c r="BU395" s="64" t="str">
        <f t="shared" si="441"/>
        <v>-</v>
      </c>
      <c r="BV395" s="64" t="str">
        <f t="shared" si="442"/>
        <v>-</v>
      </c>
      <c r="BW395" s="64" t="str">
        <f t="shared" si="474"/>
        <v>-</v>
      </c>
      <c r="BX395" s="64" t="str">
        <f t="shared" si="443"/>
        <v>-</v>
      </c>
      <c r="BY395" s="57" t="str">
        <f t="shared" si="475"/>
        <v>-</v>
      </c>
      <c r="BZ395" s="56">
        <f t="shared" si="487"/>
        <v>351</v>
      </c>
      <c r="CA395" s="64" t="str">
        <f t="shared" si="476"/>
        <v>-</v>
      </c>
      <c r="CB395" s="64" t="str">
        <f t="shared" si="444"/>
        <v>-</v>
      </c>
      <c r="CC395" s="64" t="str">
        <f t="shared" si="445"/>
        <v>-</v>
      </c>
      <c r="CD395" s="64" t="str">
        <f t="shared" si="446"/>
        <v>-</v>
      </c>
      <c r="CE395" s="64" t="str">
        <f t="shared" si="477"/>
        <v>-</v>
      </c>
      <c r="CF395" s="64" t="str">
        <f t="shared" si="447"/>
        <v>-</v>
      </c>
      <c r="CG395" s="57" t="str">
        <f t="shared" si="478"/>
        <v>-</v>
      </c>
      <c r="CH395" s="56">
        <f t="shared" si="488"/>
        <v>351</v>
      </c>
      <c r="CI395" s="64" t="str">
        <f t="shared" si="479"/>
        <v>-</v>
      </c>
      <c r="CJ395" s="64" t="str">
        <f t="shared" si="448"/>
        <v>-</v>
      </c>
      <c r="CK395" s="64" t="str">
        <f t="shared" si="449"/>
        <v>-</v>
      </c>
      <c r="CL395" s="64" t="str">
        <f t="shared" si="450"/>
        <v>-</v>
      </c>
      <c r="CM395" s="64" t="str">
        <f t="shared" si="480"/>
        <v>-</v>
      </c>
      <c r="CN395" s="64" t="str">
        <f t="shared" si="451"/>
        <v>-</v>
      </c>
      <c r="CO395" s="57" t="str">
        <f t="shared" si="481"/>
        <v>-</v>
      </c>
    </row>
    <row r="396" spans="3:93" ht="18" customHeight="1" x14ac:dyDescent="0.25">
      <c r="C396" s="299"/>
      <c r="D396" s="240"/>
      <c r="E396" s="64"/>
      <c r="F396" s="240"/>
      <c r="O396" s="56">
        <f t="shared" si="489"/>
        <v>352</v>
      </c>
      <c r="P396" s="64">
        <f t="shared" si="452"/>
        <v>0</v>
      </c>
      <c r="Q396" s="64" t="str">
        <f t="shared" si="414"/>
        <v>-</v>
      </c>
      <c r="R396" s="64" t="str">
        <f t="shared" si="415"/>
        <v>-</v>
      </c>
      <c r="S396" s="64">
        <f t="shared" si="453"/>
        <v>0</v>
      </c>
      <c r="T396" s="64" t="str">
        <f t="shared" si="454"/>
        <v>-</v>
      </c>
      <c r="U396" s="57" t="str">
        <f t="shared" si="492"/>
        <v>Payoff</v>
      </c>
      <c r="V396" s="56">
        <f t="shared" si="490"/>
        <v>352</v>
      </c>
      <c r="W396" s="64">
        <f t="shared" si="455"/>
        <v>0</v>
      </c>
      <c r="X396" s="64" t="str">
        <f t="shared" si="416"/>
        <v>-</v>
      </c>
      <c r="Y396" s="64">
        <f t="shared" si="417"/>
        <v>0</v>
      </c>
      <c r="Z396" s="64" t="str">
        <f t="shared" si="418"/>
        <v>-</v>
      </c>
      <c r="AA396" s="64" t="str">
        <f t="shared" si="456"/>
        <v>-</v>
      </c>
      <c r="AB396" s="64" t="str">
        <f t="shared" si="419"/>
        <v>-</v>
      </c>
      <c r="AC396" s="57" t="str">
        <f t="shared" si="457"/>
        <v>Payoff</v>
      </c>
      <c r="AD396" s="56">
        <f t="shared" si="491"/>
        <v>352</v>
      </c>
      <c r="AE396" s="64">
        <f t="shared" si="458"/>
        <v>0</v>
      </c>
      <c r="AF396" s="64" t="str">
        <f t="shared" si="420"/>
        <v>-</v>
      </c>
      <c r="AG396" s="64">
        <f t="shared" si="421"/>
        <v>0</v>
      </c>
      <c r="AH396" s="64" t="str">
        <f t="shared" si="422"/>
        <v>-</v>
      </c>
      <c r="AI396" s="64" t="str">
        <f t="shared" si="459"/>
        <v>-</v>
      </c>
      <c r="AJ396" s="64" t="str">
        <f t="shared" si="423"/>
        <v>-</v>
      </c>
      <c r="AK396" s="57" t="str">
        <f t="shared" si="460"/>
        <v>Payoff</v>
      </c>
      <c r="AL396" s="56">
        <f t="shared" si="482"/>
        <v>352</v>
      </c>
      <c r="AM396" s="64" t="str">
        <f t="shared" si="461"/>
        <v>-</v>
      </c>
      <c r="AN396" s="64" t="str">
        <f t="shared" si="424"/>
        <v>-</v>
      </c>
      <c r="AO396" s="64" t="str">
        <f t="shared" si="425"/>
        <v>-</v>
      </c>
      <c r="AP396" s="64" t="str">
        <f t="shared" si="426"/>
        <v>-</v>
      </c>
      <c r="AQ396" s="64" t="str">
        <f t="shared" si="462"/>
        <v>-</v>
      </c>
      <c r="AR396" s="64" t="str">
        <f t="shared" si="427"/>
        <v>-</v>
      </c>
      <c r="AS396" s="57" t="str">
        <f t="shared" si="463"/>
        <v>-</v>
      </c>
      <c r="AT396" s="56">
        <f t="shared" si="483"/>
        <v>352</v>
      </c>
      <c r="AU396" s="64" t="str">
        <f t="shared" si="464"/>
        <v>-</v>
      </c>
      <c r="AV396" s="64" t="str">
        <f t="shared" si="428"/>
        <v>-</v>
      </c>
      <c r="AW396" s="64" t="str">
        <f t="shared" si="429"/>
        <v>-</v>
      </c>
      <c r="AX396" s="64" t="str">
        <f t="shared" si="430"/>
        <v>-</v>
      </c>
      <c r="AY396" s="64" t="str">
        <f t="shared" si="465"/>
        <v>-</v>
      </c>
      <c r="AZ396" s="64" t="str">
        <f t="shared" si="431"/>
        <v>-</v>
      </c>
      <c r="BA396" s="57" t="str">
        <f t="shared" si="466"/>
        <v>-</v>
      </c>
      <c r="BB396" s="56">
        <f t="shared" si="484"/>
        <v>352</v>
      </c>
      <c r="BC396" s="64" t="str">
        <f t="shared" si="467"/>
        <v>-</v>
      </c>
      <c r="BD396" s="64" t="str">
        <f t="shared" si="432"/>
        <v>-</v>
      </c>
      <c r="BE396" s="64" t="str">
        <f t="shared" si="433"/>
        <v>-</v>
      </c>
      <c r="BF396" s="64" t="str">
        <f t="shared" si="434"/>
        <v>-</v>
      </c>
      <c r="BG396" s="64" t="str">
        <f t="shared" si="468"/>
        <v>-</v>
      </c>
      <c r="BH396" s="64" t="str">
        <f t="shared" si="435"/>
        <v>-</v>
      </c>
      <c r="BI396" s="57" t="str">
        <f t="shared" si="469"/>
        <v>-</v>
      </c>
      <c r="BJ396" s="56">
        <f t="shared" si="485"/>
        <v>352</v>
      </c>
      <c r="BK396" s="64" t="str">
        <f t="shared" si="470"/>
        <v>-</v>
      </c>
      <c r="BL396" s="64" t="str">
        <f t="shared" si="436"/>
        <v>-</v>
      </c>
      <c r="BM396" s="64" t="str">
        <f t="shared" si="437"/>
        <v>-</v>
      </c>
      <c r="BN396" s="64" t="str">
        <f t="shared" si="438"/>
        <v>-</v>
      </c>
      <c r="BO396" s="64" t="str">
        <f t="shared" si="471"/>
        <v>-</v>
      </c>
      <c r="BP396" s="64" t="str">
        <f t="shared" si="439"/>
        <v>-</v>
      </c>
      <c r="BQ396" s="57" t="str">
        <f t="shared" si="472"/>
        <v>-</v>
      </c>
      <c r="BR396" s="56">
        <f t="shared" si="486"/>
        <v>352</v>
      </c>
      <c r="BS396" s="64" t="str">
        <f t="shared" si="473"/>
        <v>-</v>
      </c>
      <c r="BT396" s="64" t="str">
        <f t="shared" si="440"/>
        <v>-</v>
      </c>
      <c r="BU396" s="64" t="str">
        <f t="shared" si="441"/>
        <v>-</v>
      </c>
      <c r="BV396" s="64" t="str">
        <f t="shared" si="442"/>
        <v>-</v>
      </c>
      <c r="BW396" s="64" t="str">
        <f t="shared" si="474"/>
        <v>-</v>
      </c>
      <c r="BX396" s="64" t="str">
        <f t="shared" si="443"/>
        <v>-</v>
      </c>
      <c r="BY396" s="57" t="str">
        <f t="shared" si="475"/>
        <v>-</v>
      </c>
      <c r="BZ396" s="56">
        <f t="shared" si="487"/>
        <v>352</v>
      </c>
      <c r="CA396" s="64" t="str">
        <f t="shared" si="476"/>
        <v>-</v>
      </c>
      <c r="CB396" s="64" t="str">
        <f t="shared" si="444"/>
        <v>-</v>
      </c>
      <c r="CC396" s="64" t="str">
        <f t="shared" si="445"/>
        <v>-</v>
      </c>
      <c r="CD396" s="64" t="str">
        <f t="shared" si="446"/>
        <v>-</v>
      </c>
      <c r="CE396" s="64" t="str">
        <f t="shared" si="477"/>
        <v>-</v>
      </c>
      <c r="CF396" s="64" t="str">
        <f t="shared" si="447"/>
        <v>-</v>
      </c>
      <c r="CG396" s="57" t="str">
        <f t="shared" si="478"/>
        <v>-</v>
      </c>
      <c r="CH396" s="56">
        <f t="shared" si="488"/>
        <v>352</v>
      </c>
      <c r="CI396" s="64" t="str">
        <f t="shared" si="479"/>
        <v>-</v>
      </c>
      <c r="CJ396" s="64" t="str">
        <f t="shared" si="448"/>
        <v>-</v>
      </c>
      <c r="CK396" s="64" t="str">
        <f t="shared" si="449"/>
        <v>-</v>
      </c>
      <c r="CL396" s="64" t="str">
        <f t="shared" si="450"/>
        <v>-</v>
      </c>
      <c r="CM396" s="64" t="str">
        <f t="shared" si="480"/>
        <v>-</v>
      </c>
      <c r="CN396" s="64" t="str">
        <f t="shared" si="451"/>
        <v>-</v>
      </c>
      <c r="CO396" s="57" t="str">
        <f t="shared" si="481"/>
        <v>-</v>
      </c>
    </row>
    <row r="397" spans="3:93" ht="18" customHeight="1" x14ac:dyDescent="0.25">
      <c r="C397" s="299"/>
      <c r="D397" s="240"/>
      <c r="E397" s="64"/>
      <c r="F397" s="240"/>
      <c r="O397" s="56">
        <f t="shared" si="489"/>
        <v>353</v>
      </c>
      <c r="P397" s="64">
        <f t="shared" si="452"/>
        <v>0</v>
      </c>
      <c r="Q397" s="64" t="str">
        <f t="shared" si="414"/>
        <v>-</v>
      </c>
      <c r="R397" s="64" t="str">
        <f t="shared" si="415"/>
        <v>-</v>
      </c>
      <c r="S397" s="64">
        <f t="shared" si="453"/>
        <v>0</v>
      </c>
      <c r="T397" s="64" t="str">
        <f t="shared" si="454"/>
        <v>-</v>
      </c>
      <c r="U397" s="57" t="str">
        <f t="shared" si="492"/>
        <v>Payoff</v>
      </c>
      <c r="V397" s="56">
        <f t="shared" si="490"/>
        <v>353</v>
      </c>
      <c r="W397" s="64">
        <f t="shared" si="455"/>
        <v>0</v>
      </c>
      <c r="X397" s="64" t="str">
        <f t="shared" si="416"/>
        <v>-</v>
      </c>
      <c r="Y397" s="64">
        <f t="shared" si="417"/>
        <v>0</v>
      </c>
      <c r="Z397" s="64" t="str">
        <f t="shared" si="418"/>
        <v>-</v>
      </c>
      <c r="AA397" s="64" t="str">
        <f t="shared" si="456"/>
        <v>-</v>
      </c>
      <c r="AB397" s="64" t="str">
        <f t="shared" si="419"/>
        <v>-</v>
      </c>
      <c r="AC397" s="57" t="str">
        <f t="shared" si="457"/>
        <v>Payoff</v>
      </c>
      <c r="AD397" s="56">
        <f t="shared" si="491"/>
        <v>353</v>
      </c>
      <c r="AE397" s="64">
        <f t="shared" si="458"/>
        <v>0</v>
      </c>
      <c r="AF397" s="64" t="str">
        <f t="shared" si="420"/>
        <v>-</v>
      </c>
      <c r="AG397" s="64">
        <f t="shared" si="421"/>
        <v>0</v>
      </c>
      <c r="AH397" s="64" t="str">
        <f t="shared" si="422"/>
        <v>-</v>
      </c>
      <c r="AI397" s="64" t="str">
        <f t="shared" si="459"/>
        <v>-</v>
      </c>
      <c r="AJ397" s="64" t="str">
        <f t="shared" si="423"/>
        <v>-</v>
      </c>
      <c r="AK397" s="57" t="str">
        <f t="shared" si="460"/>
        <v>Payoff</v>
      </c>
      <c r="AL397" s="56">
        <f t="shared" si="482"/>
        <v>353</v>
      </c>
      <c r="AM397" s="64" t="str">
        <f t="shared" si="461"/>
        <v>-</v>
      </c>
      <c r="AN397" s="64" t="str">
        <f t="shared" si="424"/>
        <v>-</v>
      </c>
      <c r="AO397" s="64" t="str">
        <f t="shared" si="425"/>
        <v>-</v>
      </c>
      <c r="AP397" s="64" t="str">
        <f t="shared" si="426"/>
        <v>-</v>
      </c>
      <c r="AQ397" s="64" t="str">
        <f t="shared" si="462"/>
        <v>-</v>
      </c>
      <c r="AR397" s="64" t="str">
        <f t="shared" si="427"/>
        <v>-</v>
      </c>
      <c r="AS397" s="57" t="str">
        <f t="shared" si="463"/>
        <v>-</v>
      </c>
      <c r="AT397" s="56">
        <f t="shared" si="483"/>
        <v>353</v>
      </c>
      <c r="AU397" s="64" t="str">
        <f t="shared" si="464"/>
        <v>-</v>
      </c>
      <c r="AV397" s="64" t="str">
        <f t="shared" si="428"/>
        <v>-</v>
      </c>
      <c r="AW397" s="64" t="str">
        <f t="shared" si="429"/>
        <v>-</v>
      </c>
      <c r="AX397" s="64" t="str">
        <f t="shared" si="430"/>
        <v>-</v>
      </c>
      <c r="AY397" s="64" t="str">
        <f t="shared" si="465"/>
        <v>-</v>
      </c>
      <c r="AZ397" s="64" t="str">
        <f t="shared" si="431"/>
        <v>-</v>
      </c>
      <c r="BA397" s="57" t="str">
        <f t="shared" si="466"/>
        <v>-</v>
      </c>
      <c r="BB397" s="56">
        <f t="shared" si="484"/>
        <v>353</v>
      </c>
      <c r="BC397" s="64" t="str">
        <f t="shared" si="467"/>
        <v>-</v>
      </c>
      <c r="BD397" s="64" t="str">
        <f t="shared" si="432"/>
        <v>-</v>
      </c>
      <c r="BE397" s="64" t="str">
        <f t="shared" si="433"/>
        <v>-</v>
      </c>
      <c r="BF397" s="64" t="str">
        <f t="shared" si="434"/>
        <v>-</v>
      </c>
      <c r="BG397" s="64" t="str">
        <f t="shared" si="468"/>
        <v>-</v>
      </c>
      <c r="BH397" s="64" t="str">
        <f t="shared" si="435"/>
        <v>-</v>
      </c>
      <c r="BI397" s="57" t="str">
        <f t="shared" si="469"/>
        <v>-</v>
      </c>
      <c r="BJ397" s="56">
        <f t="shared" si="485"/>
        <v>353</v>
      </c>
      <c r="BK397" s="64" t="str">
        <f t="shared" si="470"/>
        <v>-</v>
      </c>
      <c r="BL397" s="64" t="str">
        <f t="shared" si="436"/>
        <v>-</v>
      </c>
      <c r="BM397" s="64" t="str">
        <f t="shared" si="437"/>
        <v>-</v>
      </c>
      <c r="BN397" s="64" t="str">
        <f t="shared" si="438"/>
        <v>-</v>
      </c>
      <c r="BO397" s="64" t="str">
        <f t="shared" si="471"/>
        <v>-</v>
      </c>
      <c r="BP397" s="64" t="str">
        <f t="shared" si="439"/>
        <v>-</v>
      </c>
      <c r="BQ397" s="57" t="str">
        <f t="shared" si="472"/>
        <v>-</v>
      </c>
      <c r="BR397" s="56">
        <f t="shared" si="486"/>
        <v>353</v>
      </c>
      <c r="BS397" s="64" t="str">
        <f t="shared" si="473"/>
        <v>-</v>
      </c>
      <c r="BT397" s="64" t="str">
        <f t="shared" si="440"/>
        <v>-</v>
      </c>
      <c r="BU397" s="64" t="str">
        <f t="shared" si="441"/>
        <v>-</v>
      </c>
      <c r="BV397" s="64" t="str">
        <f t="shared" si="442"/>
        <v>-</v>
      </c>
      <c r="BW397" s="64" t="str">
        <f t="shared" si="474"/>
        <v>-</v>
      </c>
      <c r="BX397" s="64" t="str">
        <f t="shared" si="443"/>
        <v>-</v>
      </c>
      <c r="BY397" s="57" t="str">
        <f t="shared" si="475"/>
        <v>-</v>
      </c>
      <c r="BZ397" s="56">
        <f t="shared" si="487"/>
        <v>353</v>
      </c>
      <c r="CA397" s="64" t="str">
        <f t="shared" si="476"/>
        <v>-</v>
      </c>
      <c r="CB397" s="64" t="str">
        <f t="shared" si="444"/>
        <v>-</v>
      </c>
      <c r="CC397" s="64" t="str">
        <f t="shared" si="445"/>
        <v>-</v>
      </c>
      <c r="CD397" s="64" t="str">
        <f t="shared" si="446"/>
        <v>-</v>
      </c>
      <c r="CE397" s="64" t="str">
        <f t="shared" si="477"/>
        <v>-</v>
      </c>
      <c r="CF397" s="64" t="str">
        <f t="shared" si="447"/>
        <v>-</v>
      </c>
      <c r="CG397" s="57" t="str">
        <f t="shared" si="478"/>
        <v>-</v>
      </c>
      <c r="CH397" s="56">
        <f t="shared" si="488"/>
        <v>353</v>
      </c>
      <c r="CI397" s="64" t="str">
        <f t="shared" si="479"/>
        <v>-</v>
      </c>
      <c r="CJ397" s="64" t="str">
        <f t="shared" si="448"/>
        <v>-</v>
      </c>
      <c r="CK397" s="64" t="str">
        <f t="shared" si="449"/>
        <v>-</v>
      </c>
      <c r="CL397" s="64" t="str">
        <f t="shared" si="450"/>
        <v>-</v>
      </c>
      <c r="CM397" s="64" t="str">
        <f t="shared" si="480"/>
        <v>-</v>
      </c>
      <c r="CN397" s="64" t="str">
        <f t="shared" si="451"/>
        <v>-</v>
      </c>
      <c r="CO397" s="57" t="str">
        <f t="shared" si="481"/>
        <v>-</v>
      </c>
    </row>
    <row r="398" spans="3:93" ht="18" customHeight="1" x14ac:dyDescent="0.25">
      <c r="C398" s="299"/>
      <c r="D398" s="240"/>
      <c r="E398" s="64"/>
      <c r="F398" s="240"/>
      <c r="O398" s="56">
        <f t="shared" si="489"/>
        <v>354</v>
      </c>
      <c r="P398" s="64">
        <f t="shared" si="452"/>
        <v>0</v>
      </c>
      <c r="Q398" s="64" t="str">
        <f t="shared" si="414"/>
        <v>-</v>
      </c>
      <c r="R398" s="64" t="str">
        <f t="shared" si="415"/>
        <v>-</v>
      </c>
      <c r="S398" s="64">
        <f t="shared" si="453"/>
        <v>0</v>
      </c>
      <c r="T398" s="64" t="str">
        <f t="shared" si="454"/>
        <v>-</v>
      </c>
      <c r="U398" s="57" t="str">
        <f t="shared" si="492"/>
        <v>Payoff</v>
      </c>
      <c r="V398" s="56">
        <f t="shared" si="490"/>
        <v>354</v>
      </c>
      <c r="W398" s="64">
        <f t="shared" si="455"/>
        <v>0</v>
      </c>
      <c r="X398" s="64" t="str">
        <f t="shared" si="416"/>
        <v>-</v>
      </c>
      <c r="Y398" s="64">
        <f t="shared" si="417"/>
        <v>0</v>
      </c>
      <c r="Z398" s="64" t="str">
        <f t="shared" si="418"/>
        <v>-</v>
      </c>
      <c r="AA398" s="64" t="str">
        <f t="shared" si="456"/>
        <v>-</v>
      </c>
      <c r="AB398" s="64" t="str">
        <f t="shared" si="419"/>
        <v>-</v>
      </c>
      <c r="AC398" s="57" t="str">
        <f t="shared" si="457"/>
        <v>Payoff</v>
      </c>
      <c r="AD398" s="56">
        <f t="shared" si="491"/>
        <v>354</v>
      </c>
      <c r="AE398" s="64">
        <f t="shared" si="458"/>
        <v>0</v>
      </c>
      <c r="AF398" s="64" t="str">
        <f t="shared" si="420"/>
        <v>-</v>
      </c>
      <c r="AG398" s="64">
        <f t="shared" si="421"/>
        <v>0</v>
      </c>
      <c r="AH398" s="64" t="str">
        <f t="shared" si="422"/>
        <v>-</v>
      </c>
      <c r="AI398" s="64" t="str">
        <f t="shared" si="459"/>
        <v>-</v>
      </c>
      <c r="AJ398" s="64" t="str">
        <f t="shared" si="423"/>
        <v>-</v>
      </c>
      <c r="AK398" s="57" t="str">
        <f t="shared" si="460"/>
        <v>Payoff</v>
      </c>
      <c r="AL398" s="56">
        <f t="shared" si="482"/>
        <v>354</v>
      </c>
      <c r="AM398" s="64" t="str">
        <f t="shared" si="461"/>
        <v>-</v>
      </c>
      <c r="AN398" s="64" t="str">
        <f t="shared" si="424"/>
        <v>-</v>
      </c>
      <c r="AO398" s="64" t="str">
        <f t="shared" si="425"/>
        <v>-</v>
      </c>
      <c r="AP398" s="64" t="str">
        <f t="shared" si="426"/>
        <v>-</v>
      </c>
      <c r="AQ398" s="64" t="str">
        <f t="shared" si="462"/>
        <v>-</v>
      </c>
      <c r="AR398" s="64" t="str">
        <f t="shared" si="427"/>
        <v>-</v>
      </c>
      <c r="AS398" s="57" t="str">
        <f t="shared" si="463"/>
        <v>-</v>
      </c>
      <c r="AT398" s="56">
        <f t="shared" si="483"/>
        <v>354</v>
      </c>
      <c r="AU398" s="64" t="str">
        <f t="shared" si="464"/>
        <v>-</v>
      </c>
      <c r="AV398" s="64" t="str">
        <f t="shared" si="428"/>
        <v>-</v>
      </c>
      <c r="AW398" s="64" t="str">
        <f t="shared" si="429"/>
        <v>-</v>
      </c>
      <c r="AX398" s="64" t="str">
        <f t="shared" si="430"/>
        <v>-</v>
      </c>
      <c r="AY398" s="64" t="str">
        <f t="shared" si="465"/>
        <v>-</v>
      </c>
      <c r="AZ398" s="64" t="str">
        <f t="shared" si="431"/>
        <v>-</v>
      </c>
      <c r="BA398" s="57" t="str">
        <f t="shared" si="466"/>
        <v>-</v>
      </c>
      <c r="BB398" s="56">
        <f t="shared" si="484"/>
        <v>354</v>
      </c>
      <c r="BC398" s="64" t="str">
        <f t="shared" si="467"/>
        <v>-</v>
      </c>
      <c r="BD398" s="64" t="str">
        <f t="shared" si="432"/>
        <v>-</v>
      </c>
      <c r="BE398" s="64" t="str">
        <f t="shared" si="433"/>
        <v>-</v>
      </c>
      <c r="BF398" s="64" t="str">
        <f t="shared" si="434"/>
        <v>-</v>
      </c>
      <c r="BG398" s="64" t="str">
        <f t="shared" si="468"/>
        <v>-</v>
      </c>
      <c r="BH398" s="64" t="str">
        <f t="shared" si="435"/>
        <v>-</v>
      </c>
      <c r="BI398" s="57" t="str">
        <f t="shared" si="469"/>
        <v>-</v>
      </c>
      <c r="BJ398" s="56">
        <f t="shared" si="485"/>
        <v>354</v>
      </c>
      <c r="BK398" s="64" t="str">
        <f t="shared" si="470"/>
        <v>-</v>
      </c>
      <c r="BL398" s="64" t="str">
        <f t="shared" si="436"/>
        <v>-</v>
      </c>
      <c r="BM398" s="64" t="str">
        <f t="shared" si="437"/>
        <v>-</v>
      </c>
      <c r="BN398" s="64" t="str">
        <f t="shared" si="438"/>
        <v>-</v>
      </c>
      <c r="BO398" s="64" t="str">
        <f t="shared" si="471"/>
        <v>-</v>
      </c>
      <c r="BP398" s="64" t="str">
        <f t="shared" si="439"/>
        <v>-</v>
      </c>
      <c r="BQ398" s="57" t="str">
        <f t="shared" si="472"/>
        <v>-</v>
      </c>
      <c r="BR398" s="56">
        <f t="shared" si="486"/>
        <v>354</v>
      </c>
      <c r="BS398" s="64" t="str">
        <f t="shared" si="473"/>
        <v>-</v>
      </c>
      <c r="BT398" s="64" t="str">
        <f t="shared" si="440"/>
        <v>-</v>
      </c>
      <c r="BU398" s="64" t="str">
        <f t="shared" si="441"/>
        <v>-</v>
      </c>
      <c r="BV398" s="64" t="str">
        <f t="shared" si="442"/>
        <v>-</v>
      </c>
      <c r="BW398" s="64" t="str">
        <f t="shared" si="474"/>
        <v>-</v>
      </c>
      <c r="BX398" s="64" t="str">
        <f t="shared" si="443"/>
        <v>-</v>
      </c>
      <c r="BY398" s="57" t="str">
        <f t="shared" si="475"/>
        <v>-</v>
      </c>
      <c r="BZ398" s="56">
        <f t="shared" si="487"/>
        <v>354</v>
      </c>
      <c r="CA398" s="64" t="str">
        <f t="shared" si="476"/>
        <v>-</v>
      </c>
      <c r="CB398" s="64" t="str">
        <f t="shared" si="444"/>
        <v>-</v>
      </c>
      <c r="CC398" s="64" t="str">
        <f t="shared" si="445"/>
        <v>-</v>
      </c>
      <c r="CD398" s="64" t="str">
        <f t="shared" si="446"/>
        <v>-</v>
      </c>
      <c r="CE398" s="64" t="str">
        <f t="shared" si="477"/>
        <v>-</v>
      </c>
      <c r="CF398" s="64" t="str">
        <f t="shared" si="447"/>
        <v>-</v>
      </c>
      <c r="CG398" s="57" t="str">
        <f t="shared" si="478"/>
        <v>-</v>
      </c>
      <c r="CH398" s="56">
        <f t="shared" si="488"/>
        <v>354</v>
      </c>
      <c r="CI398" s="64" t="str">
        <f t="shared" si="479"/>
        <v>-</v>
      </c>
      <c r="CJ398" s="64" t="str">
        <f t="shared" si="448"/>
        <v>-</v>
      </c>
      <c r="CK398" s="64" t="str">
        <f t="shared" si="449"/>
        <v>-</v>
      </c>
      <c r="CL398" s="64" t="str">
        <f t="shared" si="450"/>
        <v>-</v>
      </c>
      <c r="CM398" s="64" t="str">
        <f t="shared" si="480"/>
        <v>-</v>
      </c>
      <c r="CN398" s="64" t="str">
        <f t="shared" si="451"/>
        <v>-</v>
      </c>
      <c r="CO398" s="57" t="str">
        <f t="shared" si="481"/>
        <v>-</v>
      </c>
    </row>
    <row r="399" spans="3:93" ht="18" customHeight="1" x14ac:dyDescent="0.25">
      <c r="C399" s="299"/>
      <c r="D399" s="240"/>
      <c r="E399" s="64"/>
      <c r="F399" s="240"/>
      <c r="O399" s="56">
        <f t="shared" si="489"/>
        <v>355</v>
      </c>
      <c r="P399" s="64">
        <f t="shared" si="452"/>
        <v>0</v>
      </c>
      <c r="Q399" s="64" t="str">
        <f t="shared" si="414"/>
        <v>-</v>
      </c>
      <c r="R399" s="64" t="str">
        <f t="shared" si="415"/>
        <v>-</v>
      </c>
      <c r="S399" s="64">
        <f t="shared" si="453"/>
        <v>0</v>
      </c>
      <c r="T399" s="64" t="str">
        <f t="shared" si="454"/>
        <v>-</v>
      </c>
      <c r="U399" s="57" t="str">
        <f t="shared" si="492"/>
        <v>Payoff</v>
      </c>
      <c r="V399" s="56">
        <f t="shared" si="490"/>
        <v>355</v>
      </c>
      <c r="W399" s="64">
        <f t="shared" si="455"/>
        <v>0</v>
      </c>
      <c r="X399" s="64" t="str">
        <f t="shared" si="416"/>
        <v>-</v>
      </c>
      <c r="Y399" s="64">
        <f t="shared" si="417"/>
        <v>0</v>
      </c>
      <c r="Z399" s="64" t="str">
        <f t="shared" si="418"/>
        <v>-</v>
      </c>
      <c r="AA399" s="64" t="str">
        <f t="shared" si="456"/>
        <v>-</v>
      </c>
      <c r="AB399" s="64" t="str">
        <f t="shared" si="419"/>
        <v>-</v>
      </c>
      <c r="AC399" s="57" t="str">
        <f t="shared" si="457"/>
        <v>Payoff</v>
      </c>
      <c r="AD399" s="56">
        <f t="shared" si="491"/>
        <v>355</v>
      </c>
      <c r="AE399" s="64">
        <f t="shared" si="458"/>
        <v>0</v>
      </c>
      <c r="AF399" s="64" t="str">
        <f t="shared" si="420"/>
        <v>-</v>
      </c>
      <c r="AG399" s="64">
        <f t="shared" si="421"/>
        <v>0</v>
      </c>
      <c r="AH399" s="64" t="str">
        <f t="shared" si="422"/>
        <v>-</v>
      </c>
      <c r="AI399" s="64" t="str">
        <f t="shared" si="459"/>
        <v>-</v>
      </c>
      <c r="AJ399" s="64" t="str">
        <f t="shared" si="423"/>
        <v>-</v>
      </c>
      <c r="AK399" s="57" t="str">
        <f t="shared" si="460"/>
        <v>Payoff</v>
      </c>
      <c r="AL399" s="56">
        <f t="shared" si="482"/>
        <v>355</v>
      </c>
      <c r="AM399" s="64" t="str">
        <f t="shared" si="461"/>
        <v>-</v>
      </c>
      <c r="AN399" s="64" t="str">
        <f t="shared" si="424"/>
        <v>-</v>
      </c>
      <c r="AO399" s="64" t="str">
        <f t="shared" si="425"/>
        <v>-</v>
      </c>
      <c r="AP399" s="64" t="str">
        <f t="shared" si="426"/>
        <v>-</v>
      </c>
      <c r="AQ399" s="64" t="str">
        <f t="shared" si="462"/>
        <v>-</v>
      </c>
      <c r="AR399" s="64" t="str">
        <f t="shared" si="427"/>
        <v>-</v>
      </c>
      <c r="AS399" s="57" t="str">
        <f t="shared" si="463"/>
        <v>-</v>
      </c>
      <c r="AT399" s="56">
        <f t="shared" si="483"/>
        <v>355</v>
      </c>
      <c r="AU399" s="64" t="str">
        <f t="shared" si="464"/>
        <v>-</v>
      </c>
      <c r="AV399" s="64" t="str">
        <f t="shared" si="428"/>
        <v>-</v>
      </c>
      <c r="AW399" s="64" t="str">
        <f t="shared" si="429"/>
        <v>-</v>
      </c>
      <c r="AX399" s="64" t="str">
        <f t="shared" si="430"/>
        <v>-</v>
      </c>
      <c r="AY399" s="64" t="str">
        <f t="shared" si="465"/>
        <v>-</v>
      </c>
      <c r="AZ399" s="64" t="str">
        <f t="shared" si="431"/>
        <v>-</v>
      </c>
      <c r="BA399" s="57" t="str">
        <f t="shared" si="466"/>
        <v>-</v>
      </c>
      <c r="BB399" s="56">
        <f t="shared" si="484"/>
        <v>355</v>
      </c>
      <c r="BC399" s="64" t="str">
        <f t="shared" si="467"/>
        <v>-</v>
      </c>
      <c r="BD399" s="64" t="str">
        <f t="shared" si="432"/>
        <v>-</v>
      </c>
      <c r="BE399" s="64" t="str">
        <f t="shared" si="433"/>
        <v>-</v>
      </c>
      <c r="BF399" s="64" t="str">
        <f t="shared" si="434"/>
        <v>-</v>
      </c>
      <c r="BG399" s="64" t="str">
        <f t="shared" si="468"/>
        <v>-</v>
      </c>
      <c r="BH399" s="64" t="str">
        <f t="shared" si="435"/>
        <v>-</v>
      </c>
      <c r="BI399" s="57" t="str">
        <f t="shared" si="469"/>
        <v>-</v>
      </c>
      <c r="BJ399" s="56">
        <f t="shared" si="485"/>
        <v>355</v>
      </c>
      <c r="BK399" s="64" t="str">
        <f t="shared" si="470"/>
        <v>-</v>
      </c>
      <c r="BL399" s="64" t="str">
        <f t="shared" si="436"/>
        <v>-</v>
      </c>
      <c r="BM399" s="64" t="str">
        <f t="shared" si="437"/>
        <v>-</v>
      </c>
      <c r="BN399" s="64" t="str">
        <f t="shared" si="438"/>
        <v>-</v>
      </c>
      <c r="BO399" s="64" t="str">
        <f t="shared" si="471"/>
        <v>-</v>
      </c>
      <c r="BP399" s="64" t="str">
        <f t="shared" si="439"/>
        <v>-</v>
      </c>
      <c r="BQ399" s="57" t="str">
        <f t="shared" si="472"/>
        <v>-</v>
      </c>
      <c r="BR399" s="56">
        <f t="shared" si="486"/>
        <v>355</v>
      </c>
      <c r="BS399" s="64" t="str">
        <f t="shared" si="473"/>
        <v>-</v>
      </c>
      <c r="BT399" s="64" t="str">
        <f t="shared" si="440"/>
        <v>-</v>
      </c>
      <c r="BU399" s="64" t="str">
        <f t="shared" si="441"/>
        <v>-</v>
      </c>
      <c r="BV399" s="64" t="str">
        <f t="shared" si="442"/>
        <v>-</v>
      </c>
      <c r="BW399" s="64" t="str">
        <f t="shared" si="474"/>
        <v>-</v>
      </c>
      <c r="BX399" s="64" t="str">
        <f t="shared" si="443"/>
        <v>-</v>
      </c>
      <c r="BY399" s="57" t="str">
        <f t="shared" si="475"/>
        <v>-</v>
      </c>
      <c r="BZ399" s="56">
        <f t="shared" si="487"/>
        <v>355</v>
      </c>
      <c r="CA399" s="64" t="str">
        <f t="shared" si="476"/>
        <v>-</v>
      </c>
      <c r="CB399" s="64" t="str">
        <f t="shared" si="444"/>
        <v>-</v>
      </c>
      <c r="CC399" s="64" t="str">
        <f t="shared" si="445"/>
        <v>-</v>
      </c>
      <c r="CD399" s="64" t="str">
        <f t="shared" si="446"/>
        <v>-</v>
      </c>
      <c r="CE399" s="64" t="str">
        <f t="shared" si="477"/>
        <v>-</v>
      </c>
      <c r="CF399" s="64" t="str">
        <f t="shared" si="447"/>
        <v>-</v>
      </c>
      <c r="CG399" s="57" t="str">
        <f t="shared" si="478"/>
        <v>-</v>
      </c>
      <c r="CH399" s="56">
        <f t="shared" si="488"/>
        <v>355</v>
      </c>
      <c r="CI399" s="64" t="str">
        <f t="shared" si="479"/>
        <v>-</v>
      </c>
      <c r="CJ399" s="64" t="str">
        <f t="shared" si="448"/>
        <v>-</v>
      </c>
      <c r="CK399" s="64" t="str">
        <f t="shared" si="449"/>
        <v>-</v>
      </c>
      <c r="CL399" s="64" t="str">
        <f t="shared" si="450"/>
        <v>-</v>
      </c>
      <c r="CM399" s="64" t="str">
        <f t="shared" si="480"/>
        <v>-</v>
      </c>
      <c r="CN399" s="64" t="str">
        <f t="shared" si="451"/>
        <v>-</v>
      </c>
      <c r="CO399" s="57" t="str">
        <f t="shared" si="481"/>
        <v>-</v>
      </c>
    </row>
    <row r="400" spans="3:93" ht="18" customHeight="1" x14ac:dyDescent="0.25">
      <c r="C400" s="299"/>
      <c r="D400" s="240"/>
      <c r="E400" s="64"/>
      <c r="F400" s="240"/>
      <c r="O400" s="56">
        <f t="shared" si="489"/>
        <v>356</v>
      </c>
      <c r="P400" s="64">
        <f t="shared" si="452"/>
        <v>0</v>
      </c>
      <c r="Q400" s="64" t="str">
        <f t="shared" si="414"/>
        <v>-</v>
      </c>
      <c r="R400" s="64" t="str">
        <f t="shared" si="415"/>
        <v>-</v>
      </c>
      <c r="S400" s="64">
        <f t="shared" si="453"/>
        <v>0</v>
      </c>
      <c r="T400" s="64" t="str">
        <f t="shared" si="454"/>
        <v>-</v>
      </c>
      <c r="U400" s="57" t="str">
        <f t="shared" si="492"/>
        <v>Payoff</v>
      </c>
      <c r="V400" s="56">
        <f t="shared" si="490"/>
        <v>356</v>
      </c>
      <c r="W400" s="64">
        <f t="shared" si="455"/>
        <v>0</v>
      </c>
      <c r="X400" s="64" t="str">
        <f t="shared" si="416"/>
        <v>-</v>
      </c>
      <c r="Y400" s="64">
        <f t="shared" si="417"/>
        <v>0</v>
      </c>
      <c r="Z400" s="64" t="str">
        <f t="shared" si="418"/>
        <v>-</v>
      </c>
      <c r="AA400" s="64" t="str">
        <f t="shared" si="456"/>
        <v>-</v>
      </c>
      <c r="AB400" s="64" t="str">
        <f t="shared" si="419"/>
        <v>-</v>
      </c>
      <c r="AC400" s="57" t="str">
        <f t="shared" si="457"/>
        <v>Payoff</v>
      </c>
      <c r="AD400" s="56">
        <f t="shared" si="491"/>
        <v>356</v>
      </c>
      <c r="AE400" s="64">
        <f t="shared" si="458"/>
        <v>0</v>
      </c>
      <c r="AF400" s="64" t="str">
        <f t="shared" si="420"/>
        <v>-</v>
      </c>
      <c r="AG400" s="64">
        <f t="shared" si="421"/>
        <v>0</v>
      </c>
      <c r="AH400" s="64" t="str">
        <f t="shared" si="422"/>
        <v>-</v>
      </c>
      <c r="AI400" s="64" t="str">
        <f t="shared" si="459"/>
        <v>-</v>
      </c>
      <c r="AJ400" s="64" t="str">
        <f t="shared" si="423"/>
        <v>-</v>
      </c>
      <c r="AK400" s="57" t="str">
        <f t="shared" si="460"/>
        <v>Payoff</v>
      </c>
      <c r="AL400" s="56">
        <f t="shared" si="482"/>
        <v>356</v>
      </c>
      <c r="AM400" s="64" t="str">
        <f t="shared" si="461"/>
        <v>-</v>
      </c>
      <c r="AN400" s="64" t="str">
        <f t="shared" si="424"/>
        <v>-</v>
      </c>
      <c r="AO400" s="64" t="str">
        <f t="shared" si="425"/>
        <v>-</v>
      </c>
      <c r="AP400" s="64" t="str">
        <f t="shared" si="426"/>
        <v>-</v>
      </c>
      <c r="AQ400" s="64" t="str">
        <f t="shared" si="462"/>
        <v>-</v>
      </c>
      <c r="AR400" s="64" t="str">
        <f t="shared" si="427"/>
        <v>-</v>
      </c>
      <c r="AS400" s="57" t="str">
        <f t="shared" si="463"/>
        <v>-</v>
      </c>
      <c r="AT400" s="56">
        <f t="shared" si="483"/>
        <v>356</v>
      </c>
      <c r="AU400" s="64" t="str">
        <f t="shared" si="464"/>
        <v>-</v>
      </c>
      <c r="AV400" s="64" t="str">
        <f t="shared" si="428"/>
        <v>-</v>
      </c>
      <c r="AW400" s="64" t="str">
        <f t="shared" si="429"/>
        <v>-</v>
      </c>
      <c r="AX400" s="64" t="str">
        <f t="shared" si="430"/>
        <v>-</v>
      </c>
      <c r="AY400" s="64" t="str">
        <f t="shared" si="465"/>
        <v>-</v>
      </c>
      <c r="AZ400" s="64" t="str">
        <f t="shared" si="431"/>
        <v>-</v>
      </c>
      <c r="BA400" s="57" t="str">
        <f t="shared" si="466"/>
        <v>-</v>
      </c>
      <c r="BB400" s="56">
        <f t="shared" si="484"/>
        <v>356</v>
      </c>
      <c r="BC400" s="64" t="str">
        <f t="shared" si="467"/>
        <v>-</v>
      </c>
      <c r="BD400" s="64" t="str">
        <f t="shared" si="432"/>
        <v>-</v>
      </c>
      <c r="BE400" s="64" t="str">
        <f t="shared" si="433"/>
        <v>-</v>
      </c>
      <c r="BF400" s="64" t="str">
        <f t="shared" si="434"/>
        <v>-</v>
      </c>
      <c r="BG400" s="64" t="str">
        <f t="shared" si="468"/>
        <v>-</v>
      </c>
      <c r="BH400" s="64" t="str">
        <f t="shared" si="435"/>
        <v>-</v>
      </c>
      <c r="BI400" s="57" t="str">
        <f t="shared" si="469"/>
        <v>-</v>
      </c>
      <c r="BJ400" s="56">
        <f t="shared" si="485"/>
        <v>356</v>
      </c>
      <c r="BK400" s="64" t="str">
        <f t="shared" si="470"/>
        <v>-</v>
      </c>
      <c r="BL400" s="64" t="str">
        <f t="shared" si="436"/>
        <v>-</v>
      </c>
      <c r="BM400" s="64" t="str">
        <f t="shared" si="437"/>
        <v>-</v>
      </c>
      <c r="BN400" s="64" t="str">
        <f t="shared" si="438"/>
        <v>-</v>
      </c>
      <c r="BO400" s="64" t="str">
        <f t="shared" si="471"/>
        <v>-</v>
      </c>
      <c r="BP400" s="64" t="str">
        <f t="shared" si="439"/>
        <v>-</v>
      </c>
      <c r="BQ400" s="57" t="str">
        <f t="shared" si="472"/>
        <v>-</v>
      </c>
      <c r="BR400" s="56">
        <f t="shared" si="486"/>
        <v>356</v>
      </c>
      <c r="BS400" s="64" t="str">
        <f t="shared" si="473"/>
        <v>-</v>
      </c>
      <c r="BT400" s="64" t="str">
        <f t="shared" si="440"/>
        <v>-</v>
      </c>
      <c r="BU400" s="64" t="str">
        <f t="shared" si="441"/>
        <v>-</v>
      </c>
      <c r="BV400" s="64" t="str">
        <f t="shared" si="442"/>
        <v>-</v>
      </c>
      <c r="BW400" s="64" t="str">
        <f t="shared" si="474"/>
        <v>-</v>
      </c>
      <c r="BX400" s="64" t="str">
        <f t="shared" si="443"/>
        <v>-</v>
      </c>
      <c r="BY400" s="57" t="str">
        <f t="shared" si="475"/>
        <v>-</v>
      </c>
      <c r="BZ400" s="56">
        <f t="shared" si="487"/>
        <v>356</v>
      </c>
      <c r="CA400" s="64" t="str">
        <f t="shared" si="476"/>
        <v>-</v>
      </c>
      <c r="CB400" s="64" t="str">
        <f t="shared" si="444"/>
        <v>-</v>
      </c>
      <c r="CC400" s="64" t="str">
        <f t="shared" si="445"/>
        <v>-</v>
      </c>
      <c r="CD400" s="64" t="str">
        <f t="shared" si="446"/>
        <v>-</v>
      </c>
      <c r="CE400" s="64" t="str">
        <f t="shared" si="477"/>
        <v>-</v>
      </c>
      <c r="CF400" s="64" t="str">
        <f t="shared" si="447"/>
        <v>-</v>
      </c>
      <c r="CG400" s="57" t="str">
        <f t="shared" si="478"/>
        <v>-</v>
      </c>
      <c r="CH400" s="56">
        <f t="shared" si="488"/>
        <v>356</v>
      </c>
      <c r="CI400" s="64" t="str">
        <f t="shared" si="479"/>
        <v>-</v>
      </c>
      <c r="CJ400" s="64" t="str">
        <f t="shared" si="448"/>
        <v>-</v>
      </c>
      <c r="CK400" s="64" t="str">
        <f t="shared" si="449"/>
        <v>-</v>
      </c>
      <c r="CL400" s="64" t="str">
        <f t="shared" si="450"/>
        <v>-</v>
      </c>
      <c r="CM400" s="64" t="str">
        <f t="shared" si="480"/>
        <v>-</v>
      </c>
      <c r="CN400" s="64" t="str">
        <f t="shared" si="451"/>
        <v>-</v>
      </c>
      <c r="CO400" s="57" t="str">
        <f t="shared" si="481"/>
        <v>-</v>
      </c>
    </row>
    <row r="401" spans="3:93" ht="18" customHeight="1" x14ac:dyDescent="0.25">
      <c r="C401" s="299"/>
      <c r="D401" s="240"/>
      <c r="E401" s="64"/>
      <c r="F401" s="240"/>
      <c r="O401" s="56">
        <f t="shared" si="489"/>
        <v>357</v>
      </c>
      <c r="P401" s="64">
        <f t="shared" si="452"/>
        <v>0</v>
      </c>
      <c r="Q401" s="64" t="str">
        <f t="shared" si="414"/>
        <v>-</v>
      </c>
      <c r="R401" s="64" t="str">
        <f t="shared" si="415"/>
        <v>-</v>
      </c>
      <c r="S401" s="64">
        <f t="shared" si="453"/>
        <v>0</v>
      </c>
      <c r="T401" s="64" t="str">
        <f t="shared" si="454"/>
        <v>-</v>
      </c>
      <c r="U401" s="57" t="str">
        <f t="shared" ref="U401:U404" si="493">IF(P401="-","-",IF(OR(T401=0,T401&lt;0,T401="-"),"Payoff","-"))</f>
        <v>Payoff</v>
      </c>
      <c r="V401" s="56">
        <f t="shared" si="490"/>
        <v>357</v>
      </c>
      <c r="W401" s="64">
        <f t="shared" si="455"/>
        <v>0</v>
      </c>
      <c r="X401" s="64" t="str">
        <f t="shared" si="416"/>
        <v>-</v>
      </c>
      <c r="Y401" s="64">
        <f t="shared" si="417"/>
        <v>0</v>
      </c>
      <c r="Z401" s="64" t="str">
        <f t="shared" si="418"/>
        <v>-</v>
      </c>
      <c r="AA401" s="64" t="str">
        <f t="shared" si="456"/>
        <v>-</v>
      </c>
      <c r="AB401" s="64" t="str">
        <f t="shared" si="419"/>
        <v>-</v>
      </c>
      <c r="AC401" s="57" t="str">
        <f t="shared" si="457"/>
        <v>Payoff</v>
      </c>
      <c r="AD401" s="56">
        <f t="shared" si="491"/>
        <v>357</v>
      </c>
      <c r="AE401" s="64">
        <f t="shared" si="458"/>
        <v>0</v>
      </c>
      <c r="AF401" s="64" t="str">
        <f t="shared" si="420"/>
        <v>-</v>
      </c>
      <c r="AG401" s="64">
        <f t="shared" si="421"/>
        <v>0</v>
      </c>
      <c r="AH401" s="64" t="str">
        <f t="shared" si="422"/>
        <v>-</v>
      </c>
      <c r="AI401" s="64" t="str">
        <f t="shared" si="459"/>
        <v>-</v>
      </c>
      <c r="AJ401" s="64" t="str">
        <f t="shared" si="423"/>
        <v>-</v>
      </c>
      <c r="AK401" s="57" t="str">
        <f t="shared" si="460"/>
        <v>Payoff</v>
      </c>
      <c r="AL401" s="56">
        <f t="shared" si="482"/>
        <v>357</v>
      </c>
      <c r="AM401" s="64" t="str">
        <f t="shared" si="461"/>
        <v>-</v>
      </c>
      <c r="AN401" s="64" t="str">
        <f t="shared" si="424"/>
        <v>-</v>
      </c>
      <c r="AO401" s="64" t="str">
        <f t="shared" si="425"/>
        <v>-</v>
      </c>
      <c r="AP401" s="64" t="str">
        <f t="shared" si="426"/>
        <v>-</v>
      </c>
      <c r="AQ401" s="64" t="str">
        <f t="shared" si="462"/>
        <v>-</v>
      </c>
      <c r="AR401" s="64" t="str">
        <f t="shared" si="427"/>
        <v>-</v>
      </c>
      <c r="AS401" s="57" t="str">
        <f t="shared" si="463"/>
        <v>-</v>
      </c>
      <c r="AT401" s="56">
        <f t="shared" si="483"/>
        <v>357</v>
      </c>
      <c r="AU401" s="64" t="str">
        <f t="shared" si="464"/>
        <v>-</v>
      </c>
      <c r="AV401" s="64" t="str">
        <f t="shared" si="428"/>
        <v>-</v>
      </c>
      <c r="AW401" s="64" t="str">
        <f t="shared" si="429"/>
        <v>-</v>
      </c>
      <c r="AX401" s="64" t="str">
        <f t="shared" si="430"/>
        <v>-</v>
      </c>
      <c r="AY401" s="64" t="str">
        <f t="shared" si="465"/>
        <v>-</v>
      </c>
      <c r="AZ401" s="64" t="str">
        <f t="shared" si="431"/>
        <v>-</v>
      </c>
      <c r="BA401" s="57" t="str">
        <f t="shared" si="466"/>
        <v>-</v>
      </c>
      <c r="BB401" s="56">
        <f t="shared" si="484"/>
        <v>357</v>
      </c>
      <c r="BC401" s="64" t="str">
        <f t="shared" si="467"/>
        <v>-</v>
      </c>
      <c r="BD401" s="64" t="str">
        <f t="shared" si="432"/>
        <v>-</v>
      </c>
      <c r="BE401" s="64" t="str">
        <f t="shared" si="433"/>
        <v>-</v>
      </c>
      <c r="BF401" s="64" t="str">
        <f t="shared" si="434"/>
        <v>-</v>
      </c>
      <c r="BG401" s="64" t="str">
        <f t="shared" si="468"/>
        <v>-</v>
      </c>
      <c r="BH401" s="64" t="str">
        <f t="shared" si="435"/>
        <v>-</v>
      </c>
      <c r="BI401" s="57" t="str">
        <f t="shared" si="469"/>
        <v>-</v>
      </c>
      <c r="BJ401" s="56">
        <f t="shared" si="485"/>
        <v>357</v>
      </c>
      <c r="BK401" s="64" t="str">
        <f t="shared" si="470"/>
        <v>-</v>
      </c>
      <c r="BL401" s="64" t="str">
        <f t="shared" si="436"/>
        <v>-</v>
      </c>
      <c r="BM401" s="64" t="str">
        <f t="shared" si="437"/>
        <v>-</v>
      </c>
      <c r="BN401" s="64" t="str">
        <f t="shared" si="438"/>
        <v>-</v>
      </c>
      <c r="BO401" s="64" t="str">
        <f t="shared" si="471"/>
        <v>-</v>
      </c>
      <c r="BP401" s="64" t="str">
        <f t="shared" si="439"/>
        <v>-</v>
      </c>
      <c r="BQ401" s="57" t="str">
        <f t="shared" si="472"/>
        <v>-</v>
      </c>
      <c r="BR401" s="56">
        <f t="shared" si="486"/>
        <v>357</v>
      </c>
      <c r="BS401" s="64" t="str">
        <f t="shared" si="473"/>
        <v>-</v>
      </c>
      <c r="BT401" s="64" t="str">
        <f t="shared" si="440"/>
        <v>-</v>
      </c>
      <c r="BU401" s="64" t="str">
        <f t="shared" si="441"/>
        <v>-</v>
      </c>
      <c r="BV401" s="64" t="str">
        <f t="shared" si="442"/>
        <v>-</v>
      </c>
      <c r="BW401" s="64" t="str">
        <f t="shared" si="474"/>
        <v>-</v>
      </c>
      <c r="BX401" s="64" t="str">
        <f t="shared" si="443"/>
        <v>-</v>
      </c>
      <c r="BY401" s="57" t="str">
        <f t="shared" si="475"/>
        <v>-</v>
      </c>
      <c r="BZ401" s="56">
        <f t="shared" si="487"/>
        <v>357</v>
      </c>
      <c r="CA401" s="64" t="str">
        <f t="shared" si="476"/>
        <v>-</v>
      </c>
      <c r="CB401" s="64" t="str">
        <f t="shared" si="444"/>
        <v>-</v>
      </c>
      <c r="CC401" s="64" t="str">
        <f t="shared" si="445"/>
        <v>-</v>
      </c>
      <c r="CD401" s="64" t="str">
        <f t="shared" si="446"/>
        <v>-</v>
      </c>
      <c r="CE401" s="64" t="str">
        <f t="shared" si="477"/>
        <v>-</v>
      </c>
      <c r="CF401" s="64" t="str">
        <f t="shared" si="447"/>
        <v>-</v>
      </c>
      <c r="CG401" s="57" t="str">
        <f t="shared" si="478"/>
        <v>-</v>
      </c>
      <c r="CH401" s="56">
        <f t="shared" si="488"/>
        <v>357</v>
      </c>
      <c r="CI401" s="64" t="str">
        <f t="shared" si="479"/>
        <v>-</v>
      </c>
      <c r="CJ401" s="64" t="str">
        <f t="shared" si="448"/>
        <v>-</v>
      </c>
      <c r="CK401" s="64" t="str">
        <f t="shared" si="449"/>
        <v>-</v>
      </c>
      <c r="CL401" s="64" t="str">
        <f t="shared" si="450"/>
        <v>-</v>
      </c>
      <c r="CM401" s="64" t="str">
        <f t="shared" si="480"/>
        <v>-</v>
      </c>
      <c r="CN401" s="64" t="str">
        <f t="shared" si="451"/>
        <v>-</v>
      </c>
      <c r="CO401" s="57" t="str">
        <f t="shared" si="481"/>
        <v>-</v>
      </c>
    </row>
    <row r="402" spans="3:93" ht="18" customHeight="1" x14ac:dyDescent="0.25">
      <c r="C402" s="299"/>
      <c r="D402" s="240"/>
      <c r="E402" s="64"/>
      <c r="F402" s="240"/>
      <c r="O402" s="56">
        <f t="shared" si="489"/>
        <v>358</v>
      </c>
      <c r="P402" s="64">
        <f t="shared" si="452"/>
        <v>0</v>
      </c>
      <c r="Q402" s="64" t="str">
        <f t="shared" si="414"/>
        <v>-</v>
      </c>
      <c r="R402" s="64" t="str">
        <f t="shared" si="415"/>
        <v>-</v>
      </c>
      <c r="S402" s="64">
        <f t="shared" si="453"/>
        <v>0</v>
      </c>
      <c r="T402" s="64" t="str">
        <f t="shared" si="454"/>
        <v>-</v>
      </c>
      <c r="U402" s="57" t="str">
        <f t="shared" si="493"/>
        <v>Payoff</v>
      </c>
      <c r="V402" s="56">
        <f t="shared" si="490"/>
        <v>358</v>
      </c>
      <c r="W402" s="64">
        <f t="shared" si="455"/>
        <v>0</v>
      </c>
      <c r="X402" s="64" t="str">
        <f t="shared" si="416"/>
        <v>-</v>
      </c>
      <c r="Y402" s="64">
        <f t="shared" si="417"/>
        <v>0</v>
      </c>
      <c r="Z402" s="64" t="str">
        <f t="shared" si="418"/>
        <v>-</v>
      </c>
      <c r="AA402" s="64" t="str">
        <f t="shared" si="456"/>
        <v>-</v>
      </c>
      <c r="AB402" s="64" t="str">
        <f t="shared" si="419"/>
        <v>-</v>
      </c>
      <c r="AC402" s="57" t="str">
        <f t="shared" si="457"/>
        <v>Payoff</v>
      </c>
      <c r="AD402" s="56">
        <f t="shared" si="491"/>
        <v>358</v>
      </c>
      <c r="AE402" s="64">
        <f t="shared" si="458"/>
        <v>0</v>
      </c>
      <c r="AF402" s="64" t="str">
        <f t="shared" si="420"/>
        <v>-</v>
      </c>
      <c r="AG402" s="64">
        <f t="shared" si="421"/>
        <v>0</v>
      </c>
      <c r="AH402" s="64" t="str">
        <f t="shared" si="422"/>
        <v>-</v>
      </c>
      <c r="AI402" s="64" t="str">
        <f t="shared" si="459"/>
        <v>-</v>
      </c>
      <c r="AJ402" s="64" t="str">
        <f t="shared" si="423"/>
        <v>-</v>
      </c>
      <c r="AK402" s="57" t="str">
        <f t="shared" si="460"/>
        <v>Payoff</v>
      </c>
      <c r="AL402" s="56">
        <f t="shared" si="482"/>
        <v>358</v>
      </c>
      <c r="AM402" s="64" t="str">
        <f t="shared" si="461"/>
        <v>-</v>
      </c>
      <c r="AN402" s="64" t="str">
        <f t="shared" si="424"/>
        <v>-</v>
      </c>
      <c r="AO402" s="64" t="str">
        <f t="shared" si="425"/>
        <v>-</v>
      </c>
      <c r="AP402" s="64" t="str">
        <f t="shared" si="426"/>
        <v>-</v>
      </c>
      <c r="AQ402" s="64" t="str">
        <f t="shared" si="462"/>
        <v>-</v>
      </c>
      <c r="AR402" s="64" t="str">
        <f t="shared" si="427"/>
        <v>-</v>
      </c>
      <c r="AS402" s="57" t="str">
        <f t="shared" si="463"/>
        <v>-</v>
      </c>
      <c r="AT402" s="56">
        <f t="shared" si="483"/>
        <v>358</v>
      </c>
      <c r="AU402" s="64" t="str">
        <f t="shared" si="464"/>
        <v>-</v>
      </c>
      <c r="AV402" s="64" t="str">
        <f t="shared" si="428"/>
        <v>-</v>
      </c>
      <c r="AW402" s="64" t="str">
        <f t="shared" si="429"/>
        <v>-</v>
      </c>
      <c r="AX402" s="64" t="str">
        <f t="shared" si="430"/>
        <v>-</v>
      </c>
      <c r="AY402" s="64" t="str">
        <f t="shared" si="465"/>
        <v>-</v>
      </c>
      <c r="AZ402" s="64" t="str">
        <f t="shared" si="431"/>
        <v>-</v>
      </c>
      <c r="BA402" s="57" t="str">
        <f t="shared" si="466"/>
        <v>-</v>
      </c>
      <c r="BB402" s="56">
        <f t="shared" si="484"/>
        <v>358</v>
      </c>
      <c r="BC402" s="64" t="str">
        <f t="shared" si="467"/>
        <v>-</v>
      </c>
      <c r="BD402" s="64" t="str">
        <f t="shared" si="432"/>
        <v>-</v>
      </c>
      <c r="BE402" s="64" t="str">
        <f t="shared" si="433"/>
        <v>-</v>
      </c>
      <c r="BF402" s="64" t="str">
        <f t="shared" si="434"/>
        <v>-</v>
      </c>
      <c r="BG402" s="64" t="str">
        <f t="shared" si="468"/>
        <v>-</v>
      </c>
      <c r="BH402" s="64" t="str">
        <f t="shared" si="435"/>
        <v>-</v>
      </c>
      <c r="BI402" s="57" t="str">
        <f t="shared" si="469"/>
        <v>-</v>
      </c>
      <c r="BJ402" s="56">
        <f t="shared" si="485"/>
        <v>358</v>
      </c>
      <c r="BK402" s="64" t="str">
        <f t="shared" si="470"/>
        <v>-</v>
      </c>
      <c r="BL402" s="64" t="str">
        <f t="shared" si="436"/>
        <v>-</v>
      </c>
      <c r="BM402" s="64" t="str">
        <f t="shared" si="437"/>
        <v>-</v>
      </c>
      <c r="BN402" s="64" t="str">
        <f t="shared" si="438"/>
        <v>-</v>
      </c>
      <c r="BO402" s="64" t="str">
        <f t="shared" si="471"/>
        <v>-</v>
      </c>
      <c r="BP402" s="64" t="str">
        <f t="shared" si="439"/>
        <v>-</v>
      </c>
      <c r="BQ402" s="57" t="str">
        <f t="shared" si="472"/>
        <v>-</v>
      </c>
      <c r="BR402" s="56">
        <f t="shared" si="486"/>
        <v>358</v>
      </c>
      <c r="BS402" s="64" t="str">
        <f t="shared" si="473"/>
        <v>-</v>
      </c>
      <c r="BT402" s="64" t="str">
        <f t="shared" si="440"/>
        <v>-</v>
      </c>
      <c r="BU402" s="64" t="str">
        <f t="shared" si="441"/>
        <v>-</v>
      </c>
      <c r="BV402" s="64" t="str">
        <f t="shared" si="442"/>
        <v>-</v>
      </c>
      <c r="BW402" s="64" t="str">
        <f t="shared" si="474"/>
        <v>-</v>
      </c>
      <c r="BX402" s="64" t="str">
        <f t="shared" si="443"/>
        <v>-</v>
      </c>
      <c r="BY402" s="57" t="str">
        <f t="shared" si="475"/>
        <v>-</v>
      </c>
      <c r="BZ402" s="56">
        <f t="shared" si="487"/>
        <v>358</v>
      </c>
      <c r="CA402" s="64" t="str">
        <f t="shared" si="476"/>
        <v>-</v>
      </c>
      <c r="CB402" s="64" t="str">
        <f t="shared" si="444"/>
        <v>-</v>
      </c>
      <c r="CC402" s="64" t="str">
        <f t="shared" si="445"/>
        <v>-</v>
      </c>
      <c r="CD402" s="64" t="str">
        <f t="shared" si="446"/>
        <v>-</v>
      </c>
      <c r="CE402" s="64" t="str">
        <f t="shared" si="477"/>
        <v>-</v>
      </c>
      <c r="CF402" s="64" t="str">
        <f t="shared" si="447"/>
        <v>-</v>
      </c>
      <c r="CG402" s="57" t="str">
        <f t="shared" si="478"/>
        <v>-</v>
      </c>
      <c r="CH402" s="56">
        <f t="shared" si="488"/>
        <v>358</v>
      </c>
      <c r="CI402" s="64" t="str">
        <f t="shared" si="479"/>
        <v>-</v>
      </c>
      <c r="CJ402" s="64" t="str">
        <f t="shared" si="448"/>
        <v>-</v>
      </c>
      <c r="CK402" s="64" t="str">
        <f t="shared" si="449"/>
        <v>-</v>
      </c>
      <c r="CL402" s="64" t="str">
        <f t="shared" si="450"/>
        <v>-</v>
      </c>
      <c r="CM402" s="64" t="str">
        <f t="shared" si="480"/>
        <v>-</v>
      </c>
      <c r="CN402" s="64" t="str">
        <f t="shared" si="451"/>
        <v>-</v>
      </c>
      <c r="CO402" s="57" t="str">
        <f t="shared" si="481"/>
        <v>-</v>
      </c>
    </row>
    <row r="403" spans="3:93" ht="18" customHeight="1" x14ac:dyDescent="0.25">
      <c r="C403" s="299"/>
      <c r="D403" s="240"/>
      <c r="E403" s="64"/>
      <c r="F403" s="240"/>
      <c r="O403" s="56">
        <f t="shared" si="489"/>
        <v>359</v>
      </c>
      <c r="P403" s="64">
        <f t="shared" si="452"/>
        <v>0</v>
      </c>
      <c r="Q403" s="64" t="str">
        <f t="shared" si="414"/>
        <v>-</v>
      </c>
      <c r="R403" s="64" t="str">
        <f t="shared" si="415"/>
        <v>-</v>
      </c>
      <c r="S403" s="64">
        <f t="shared" si="453"/>
        <v>0</v>
      </c>
      <c r="T403" s="64" t="str">
        <f t="shared" si="454"/>
        <v>-</v>
      </c>
      <c r="U403" s="57" t="str">
        <f t="shared" si="493"/>
        <v>Payoff</v>
      </c>
      <c r="V403" s="56">
        <f t="shared" si="490"/>
        <v>359</v>
      </c>
      <c r="W403" s="64">
        <f t="shared" si="455"/>
        <v>0</v>
      </c>
      <c r="X403" s="64" t="str">
        <f t="shared" si="416"/>
        <v>-</v>
      </c>
      <c r="Y403" s="64">
        <f t="shared" si="417"/>
        <v>0</v>
      </c>
      <c r="Z403" s="64" t="str">
        <f t="shared" si="418"/>
        <v>-</v>
      </c>
      <c r="AA403" s="64" t="str">
        <f t="shared" si="456"/>
        <v>-</v>
      </c>
      <c r="AB403" s="64" t="str">
        <f t="shared" si="419"/>
        <v>-</v>
      </c>
      <c r="AC403" s="57" t="str">
        <f t="shared" si="457"/>
        <v>Payoff</v>
      </c>
      <c r="AD403" s="56">
        <f t="shared" si="491"/>
        <v>359</v>
      </c>
      <c r="AE403" s="64">
        <f t="shared" si="458"/>
        <v>0</v>
      </c>
      <c r="AF403" s="64" t="str">
        <f t="shared" si="420"/>
        <v>-</v>
      </c>
      <c r="AG403" s="64">
        <f t="shared" si="421"/>
        <v>0</v>
      </c>
      <c r="AH403" s="64" t="str">
        <f t="shared" si="422"/>
        <v>-</v>
      </c>
      <c r="AI403" s="64" t="str">
        <f t="shared" si="459"/>
        <v>-</v>
      </c>
      <c r="AJ403" s="64" t="str">
        <f t="shared" si="423"/>
        <v>-</v>
      </c>
      <c r="AK403" s="57" t="str">
        <f t="shared" si="460"/>
        <v>Payoff</v>
      </c>
      <c r="AL403" s="56">
        <f t="shared" si="482"/>
        <v>359</v>
      </c>
      <c r="AM403" s="64" t="str">
        <f t="shared" si="461"/>
        <v>-</v>
      </c>
      <c r="AN403" s="64" t="str">
        <f t="shared" si="424"/>
        <v>-</v>
      </c>
      <c r="AO403" s="64" t="str">
        <f t="shared" si="425"/>
        <v>-</v>
      </c>
      <c r="AP403" s="64" t="str">
        <f t="shared" si="426"/>
        <v>-</v>
      </c>
      <c r="AQ403" s="64" t="str">
        <f t="shared" si="462"/>
        <v>-</v>
      </c>
      <c r="AR403" s="64" t="str">
        <f t="shared" si="427"/>
        <v>-</v>
      </c>
      <c r="AS403" s="57" t="str">
        <f t="shared" si="463"/>
        <v>-</v>
      </c>
      <c r="AT403" s="56">
        <f t="shared" si="483"/>
        <v>359</v>
      </c>
      <c r="AU403" s="64" t="str">
        <f t="shared" si="464"/>
        <v>-</v>
      </c>
      <c r="AV403" s="64" t="str">
        <f t="shared" si="428"/>
        <v>-</v>
      </c>
      <c r="AW403" s="64" t="str">
        <f t="shared" si="429"/>
        <v>-</v>
      </c>
      <c r="AX403" s="64" t="str">
        <f t="shared" si="430"/>
        <v>-</v>
      </c>
      <c r="AY403" s="64" t="str">
        <f t="shared" si="465"/>
        <v>-</v>
      </c>
      <c r="AZ403" s="64" t="str">
        <f t="shared" si="431"/>
        <v>-</v>
      </c>
      <c r="BA403" s="57" t="str">
        <f t="shared" si="466"/>
        <v>-</v>
      </c>
      <c r="BB403" s="56">
        <f t="shared" si="484"/>
        <v>359</v>
      </c>
      <c r="BC403" s="64" t="str">
        <f t="shared" si="467"/>
        <v>-</v>
      </c>
      <c r="BD403" s="64" t="str">
        <f t="shared" si="432"/>
        <v>-</v>
      </c>
      <c r="BE403" s="64" t="str">
        <f t="shared" si="433"/>
        <v>-</v>
      </c>
      <c r="BF403" s="64" t="str">
        <f t="shared" si="434"/>
        <v>-</v>
      </c>
      <c r="BG403" s="64" t="str">
        <f t="shared" si="468"/>
        <v>-</v>
      </c>
      <c r="BH403" s="64" t="str">
        <f t="shared" si="435"/>
        <v>-</v>
      </c>
      <c r="BI403" s="57" t="str">
        <f t="shared" si="469"/>
        <v>-</v>
      </c>
      <c r="BJ403" s="56">
        <f t="shared" si="485"/>
        <v>359</v>
      </c>
      <c r="BK403" s="64" t="str">
        <f t="shared" si="470"/>
        <v>-</v>
      </c>
      <c r="BL403" s="64" t="str">
        <f t="shared" si="436"/>
        <v>-</v>
      </c>
      <c r="BM403" s="64" t="str">
        <f t="shared" si="437"/>
        <v>-</v>
      </c>
      <c r="BN403" s="64" t="str">
        <f t="shared" si="438"/>
        <v>-</v>
      </c>
      <c r="BO403" s="64" t="str">
        <f t="shared" si="471"/>
        <v>-</v>
      </c>
      <c r="BP403" s="64" t="str">
        <f t="shared" si="439"/>
        <v>-</v>
      </c>
      <c r="BQ403" s="57" t="str">
        <f t="shared" si="472"/>
        <v>-</v>
      </c>
      <c r="BR403" s="56">
        <f t="shared" si="486"/>
        <v>359</v>
      </c>
      <c r="BS403" s="64" t="str">
        <f t="shared" si="473"/>
        <v>-</v>
      </c>
      <c r="BT403" s="64" t="str">
        <f t="shared" si="440"/>
        <v>-</v>
      </c>
      <c r="BU403" s="64" t="str">
        <f t="shared" si="441"/>
        <v>-</v>
      </c>
      <c r="BV403" s="64" t="str">
        <f t="shared" si="442"/>
        <v>-</v>
      </c>
      <c r="BW403" s="64" t="str">
        <f t="shared" si="474"/>
        <v>-</v>
      </c>
      <c r="BX403" s="64" t="str">
        <f t="shared" si="443"/>
        <v>-</v>
      </c>
      <c r="BY403" s="57" t="str">
        <f t="shared" si="475"/>
        <v>-</v>
      </c>
      <c r="BZ403" s="56">
        <f t="shared" si="487"/>
        <v>359</v>
      </c>
      <c r="CA403" s="64" t="str">
        <f t="shared" si="476"/>
        <v>-</v>
      </c>
      <c r="CB403" s="64" t="str">
        <f t="shared" si="444"/>
        <v>-</v>
      </c>
      <c r="CC403" s="64" t="str">
        <f t="shared" si="445"/>
        <v>-</v>
      </c>
      <c r="CD403" s="64" t="str">
        <f t="shared" si="446"/>
        <v>-</v>
      </c>
      <c r="CE403" s="64" t="str">
        <f t="shared" si="477"/>
        <v>-</v>
      </c>
      <c r="CF403" s="64" t="str">
        <f t="shared" si="447"/>
        <v>-</v>
      </c>
      <c r="CG403" s="57" t="str">
        <f t="shared" si="478"/>
        <v>-</v>
      </c>
      <c r="CH403" s="56">
        <f t="shared" si="488"/>
        <v>359</v>
      </c>
      <c r="CI403" s="64" t="str">
        <f t="shared" si="479"/>
        <v>-</v>
      </c>
      <c r="CJ403" s="64" t="str">
        <f t="shared" si="448"/>
        <v>-</v>
      </c>
      <c r="CK403" s="64" t="str">
        <f t="shared" si="449"/>
        <v>-</v>
      </c>
      <c r="CL403" s="64" t="str">
        <f t="shared" si="450"/>
        <v>-</v>
      </c>
      <c r="CM403" s="64" t="str">
        <f t="shared" si="480"/>
        <v>-</v>
      </c>
      <c r="CN403" s="64" t="str">
        <f t="shared" si="451"/>
        <v>-</v>
      </c>
      <c r="CO403" s="57" t="str">
        <f t="shared" si="481"/>
        <v>-</v>
      </c>
    </row>
    <row r="404" spans="3:93" ht="18" customHeight="1" x14ac:dyDescent="0.25">
      <c r="C404" s="299"/>
      <c r="D404" s="240"/>
      <c r="E404" s="64"/>
      <c r="F404" s="240"/>
      <c r="O404" s="56">
        <f t="shared" si="489"/>
        <v>360</v>
      </c>
      <c r="P404" s="64">
        <f t="shared" si="452"/>
        <v>0</v>
      </c>
      <c r="Q404" s="64" t="str">
        <f t="shared" si="414"/>
        <v>-</v>
      </c>
      <c r="R404" s="64" t="str">
        <f t="shared" si="415"/>
        <v>-</v>
      </c>
      <c r="S404" s="64">
        <f t="shared" si="453"/>
        <v>0</v>
      </c>
      <c r="T404" s="64" t="str">
        <f t="shared" si="454"/>
        <v>-</v>
      </c>
      <c r="U404" s="57" t="str">
        <f t="shared" si="493"/>
        <v>Payoff</v>
      </c>
      <c r="V404" s="56">
        <f t="shared" si="490"/>
        <v>360</v>
      </c>
      <c r="W404" s="64">
        <f t="shared" si="455"/>
        <v>0</v>
      </c>
      <c r="X404" s="64" t="str">
        <f t="shared" si="416"/>
        <v>-</v>
      </c>
      <c r="Y404" s="64">
        <f t="shared" si="417"/>
        <v>0</v>
      </c>
      <c r="Z404" s="64" t="str">
        <f t="shared" si="418"/>
        <v>-</v>
      </c>
      <c r="AA404" s="64" t="str">
        <f t="shared" si="456"/>
        <v>-</v>
      </c>
      <c r="AB404" s="64" t="str">
        <f t="shared" si="419"/>
        <v>-</v>
      </c>
      <c r="AC404" s="57" t="str">
        <f t="shared" si="457"/>
        <v>Payoff</v>
      </c>
      <c r="AD404" s="56">
        <f t="shared" si="491"/>
        <v>360</v>
      </c>
      <c r="AE404" s="64">
        <f t="shared" si="458"/>
        <v>0</v>
      </c>
      <c r="AF404" s="64" t="str">
        <f t="shared" si="420"/>
        <v>-</v>
      </c>
      <c r="AG404" s="64">
        <f t="shared" si="421"/>
        <v>0</v>
      </c>
      <c r="AH404" s="64" t="str">
        <f t="shared" si="422"/>
        <v>-</v>
      </c>
      <c r="AI404" s="64" t="str">
        <f t="shared" si="459"/>
        <v>-</v>
      </c>
      <c r="AJ404" s="64" t="str">
        <f t="shared" si="423"/>
        <v>-</v>
      </c>
      <c r="AK404" s="57" t="str">
        <f t="shared" si="460"/>
        <v>Payoff</v>
      </c>
      <c r="AL404" s="56">
        <f t="shared" si="482"/>
        <v>360</v>
      </c>
      <c r="AM404" s="64" t="str">
        <f t="shared" si="461"/>
        <v>-</v>
      </c>
      <c r="AN404" s="64" t="str">
        <f t="shared" si="424"/>
        <v>-</v>
      </c>
      <c r="AO404" s="64" t="str">
        <f t="shared" si="425"/>
        <v>-</v>
      </c>
      <c r="AP404" s="64" t="str">
        <f t="shared" si="426"/>
        <v>-</v>
      </c>
      <c r="AQ404" s="64" t="str">
        <f t="shared" si="462"/>
        <v>-</v>
      </c>
      <c r="AR404" s="64" t="str">
        <f t="shared" si="427"/>
        <v>-</v>
      </c>
      <c r="AS404" s="57" t="str">
        <f t="shared" si="463"/>
        <v>-</v>
      </c>
      <c r="AT404" s="56">
        <f t="shared" si="483"/>
        <v>360</v>
      </c>
      <c r="AU404" s="64" t="str">
        <f t="shared" si="464"/>
        <v>-</v>
      </c>
      <c r="AV404" s="64" t="str">
        <f t="shared" si="428"/>
        <v>-</v>
      </c>
      <c r="AW404" s="64" t="str">
        <f t="shared" si="429"/>
        <v>-</v>
      </c>
      <c r="AX404" s="64" t="str">
        <f t="shared" si="430"/>
        <v>-</v>
      </c>
      <c r="AY404" s="64" t="str">
        <f t="shared" si="465"/>
        <v>-</v>
      </c>
      <c r="AZ404" s="64" t="str">
        <f t="shared" si="431"/>
        <v>-</v>
      </c>
      <c r="BA404" s="57" t="str">
        <f t="shared" si="466"/>
        <v>-</v>
      </c>
      <c r="BB404" s="56">
        <f t="shared" si="484"/>
        <v>360</v>
      </c>
      <c r="BC404" s="64" t="str">
        <f t="shared" si="467"/>
        <v>-</v>
      </c>
      <c r="BD404" s="64" t="str">
        <f t="shared" si="432"/>
        <v>-</v>
      </c>
      <c r="BE404" s="64" t="str">
        <f t="shared" si="433"/>
        <v>-</v>
      </c>
      <c r="BF404" s="64" t="str">
        <f t="shared" si="434"/>
        <v>-</v>
      </c>
      <c r="BG404" s="64" t="str">
        <f t="shared" si="468"/>
        <v>-</v>
      </c>
      <c r="BH404" s="64" t="str">
        <f t="shared" si="435"/>
        <v>-</v>
      </c>
      <c r="BI404" s="57" t="str">
        <f t="shared" si="469"/>
        <v>-</v>
      </c>
      <c r="BJ404" s="56">
        <f t="shared" si="485"/>
        <v>360</v>
      </c>
      <c r="BK404" s="64" t="str">
        <f t="shared" si="470"/>
        <v>-</v>
      </c>
      <c r="BL404" s="64" t="str">
        <f t="shared" si="436"/>
        <v>-</v>
      </c>
      <c r="BM404" s="64" t="str">
        <f t="shared" si="437"/>
        <v>-</v>
      </c>
      <c r="BN404" s="64" t="str">
        <f t="shared" si="438"/>
        <v>-</v>
      </c>
      <c r="BO404" s="64" t="str">
        <f t="shared" si="471"/>
        <v>-</v>
      </c>
      <c r="BP404" s="64" t="str">
        <f t="shared" si="439"/>
        <v>-</v>
      </c>
      <c r="BQ404" s="57" t="str">
        <f t="shared" si="472"/>
        <v>-</v>
      </c>
      <c r="BR404" s="56">
        <f t="shared" si="486"/>
        <v>360</v>
      </c>
      <c r="BS404" s="64" t="str">
        <f t="shared" si="473"/>
        <v>-</v>
      </c>
      <c r="BT404" s="64" t="str">
        <f t="shared" si="440"/>
        <v>-</v>
      </c>
      <c r="BU404" s="64" t="str">
        <f t="shared" si="441"/>
        <v>-</v>
      </c>
      <c r="BV404" s="64" t="str">
        <f t="shared" si="442"/>
        <v>-</v>
      </c>
      <c r="BW404" s="64" t="str">
        <f t="shared" si="474"/>
        <v>-</v>
      </c>
      <c r="BX404" s="64" t="str">
        <f t="shared" si="443"/>
        <v>-</v>
      </c>
      <c r="BY404" s="57" t="str">
        <f t="shared" si="475"/>
        <v>-</v>
      </c>
      <c r="BZ404" s="56">
        <f t="shared" si="487"/>
        <v>360</v>
      </c>
      <c r="CA404" s="64" t="str">
        <f t="shared" si="476"/>
        <v>-</v>
      </c>
      <c r="CB404" s="64" t="str">
        <f t="shared" si="444"/>
        <v>-</v>
      </c>
      <c r="CC404" s="64" t="str">
        <f t="shared" si="445"/>
        <v>-</v>
      </c>
      <c r="CD404" s="64" t="str">
        <f t="shared" si="446"/>
        <v>-</v>
      </c>
      <c r="CE404" s="64" t="str">
        <f t="shared" si="477"/>
        <v>-</v>
      </c>
      <c r="CF404" s="64" t="str">
        <f t="shared" si="447"/>
        <v>-</v>
      </c>
      <c r="CG404" s="57" t="str">
        <f t="shared" si="478"/>
        <v>-</v>
      </c>
      <c r="CH404" s="56">
        <f t="shared" si="488"/>
        <v>360</v>
      </c>
      <c r="CI404" s="64" t="str">
        <f t="shared" si="479"/>
        <v>-</v>
      </c>
      <c r="CJ404" s="64" t="str">
        <f t="shared" si="448"/>
        <v>-</v>
      </c>
      <c r="CK404" s="64" t="str">
        <f t="shared" si="449"/>
        <v>-</v>
      </c>
      <c r="CL404" s="64" t="str">
        <f t="shared" si="450"/>
        <v>-</v>
      </c>
      <c r="CM404" s="64" t="str">
        <f t="shared" si="480"/>
        <v>-</v>
      </c>
      <c r="CN404" s="64" t="str">
        <f t="shared" si="451"/>
        <v>-</v>
      </c>
      <c r="CO404" s="57" t="str">
        <f t="shared" si="481"/>
        <v>-</v>
      </c>
    </row>
    <row r="405" spans="3:93" ht="18" customHeight="1" x14ac:dyDescent="0.25">
      <c r="C405" s="299"/>
      <c r="D405" s="240"/>
      <c r="E405" s="64"/>
      <c r="F405" s="240"/>
      <c r="P405" s="300"/>
      <c r="Q405" s="301"/>
      <c r="R405" s="301"/>
      <c r="S405" s="301"/>
      <c r="T405" s="301"/>
      <c r="U405" s="301"/>
      <c r="W405" s="300"/>
      <c r="X405" s="301"/>
      <c r="Y405" s="301"/>
      <c r="Z405" s="301"/>
      <c r="AA405" s="301"/>
      <c r="AB405" s="301"/>
      <c r="AC405" s="302"/>
      <c r="AE405" s="300"/>
      <c r="AF405" s="301"/>
      <c r="AG405" s="301"/>
      <c r="AH405" s="301"/>
      <c r="AI405" s="301"/>
      <c r="AJ405" s="301"/>
      <c r="AK405" s="302"/>
      <c r="AM405" s="300"/>
      <c r="AN405" s="301"/>
      <c r="AO405" s="301"/>
      <c r="AP405" s="301"/>
      <c r="AQ405" s="301"/>
      <c r="AR405" s="301"/>
      <c r="AS405" s="302"/>
      <c r="AU405" s="300"/>
      <c r="AV405" s="301"/>
      <c r="AW405" s="301"/>
      <c r="AX405" s="301"/>
      <c r="AY405" s="301"/>
      <c r="AZ405" s="301"/>
      <c r="BA405" s="302"/>
      <c r="BC405" s="300"/>
      <c r="BD405" s="301"/>
      <c r="BE405" s="301"/>
      <c r="BF405" s="301"/>
      <c r="BG405" s="301"/>
      <c r="BH405" s="301"/>
      <c r="BI405" s="302"/>
      <c r="BK405" s="300"/>
      <c r="BL405" s="301"/>
      <c r="BM405" s="301"/>
      <c r="BN405" s="301"/>
      <c r="BO405" s="301"/>
      <c r="BP405" s="301"/>
      <c r="BQ405" s="302"/>
      <c r="BS405" s="300"/>
      <c r="BT405" s="301"/>
      <c r="BU405" s="301"/>
      <c r="BV405" s="301"/>
      <c r="BW405" s="301"/>
      <c r="BX405" s="301"/>
      <c r="BY405" s="302"/>
      <c r="CA405" s="300"/>
      <c r="CB405" s="301"/>
      <c r="CC405" s="301"/>
      <c r="CD405" s="301"/>
      <c r="CE405" s="301"/>
      <c r="CF405" s="301"/>
      <c r="CG405" s="302"/>
      <c r="CI405" s="300"/>
      <c r="CJ405" s="301"/>
      <c r="CK405" s="301"/>
      <c r="CL405" s="301"/>
      <c r="CM405" s="301"/>
      <c r="CN405" s="301"/>
      <c r="CO405" s="302"/>
    </row>
    <row r="406" spans="3:93" ht="18" customHeight="1" x14ac:dyDescent="0.25">
      <c r="C406" s="299"/>
      <c r="D406" s="240"/>
      <c r="E406" s="64"/>
      <c r="F406" s="240"/>
    </row>
    <row r="407" spans="3:93" ht="18" customHeight="1" x14ac:dyDescent="0.25">
      <c r="C407" s="299"/>
      <c r="D407" s="240"/>
      <c r="E407" s="64"/>
      <c r="F407" s="240"/>
    </row>
    <row r="408" spans="3:93" ht="18" customHeight="1" x14ac:dyDescent="0.25">
      <c r="C408" s="299"/>
      <c r="D408" s="240"/>
      <c r="E408" s="64"/>
      <c r="F408" s="240"/>
    </row>
    <row r="409" spans="3:93" ht="18" customHeight="1" thickBot="1" x14ac:dyDescent="0.4">
      <c r="C409" s="299"/>
      <c r="D409" s="240"/>
      <c r="E409" s="64"/>
      <c r="F409" s="240"/>
      <c r="P409" s="15" t="s">
        <v>193</v>
      </c>
      <c r="Q409" s="15"/>
      <c r="R409" s="15"/>
      <c r="S409" s="15"/>
      <c r="T409" s="15"/>
      <c r="U409" s="15"/>
      <c r="V409" s="15"/>
      <c r="W409" s="15"/>
      <c r="X409" s="15"/>
      <c r="Y409" s="15"/>
      <c r="Z409" s="15"/>
      <c r="AA409" s="15"/>
      <c r="AB409" s="15"/>
      <c r="AC409" s="15"/>
      <c r="AD409" s="15"/>
      <c r="AE409" s="15"/>
      <c r="AF409" s="15"/>
      <c r="AG409" s="15"/>
      <c r="AH409" s="15"/>
      <c r="AI409" s="15"/>
      <c r="AJ409" s="15"/>
      <c r="AK409" s="15"/>
      <c r="AL409" s="15"/>
      <c r="AM409" s="15"/>
      <c r="AN409" s="15"/>
      <c r="AO409" s="15"/>
      <c r="AP409" s="15"/>
      <c r="AQ409" s="15"/>
      <c r="AR409" s="15"/>
      <c r="AS409" s="15"/>
      <c r="AT409" s="15"/>
      <c r="AU409" s="15"/>
      <c r="AV409" s="15"/>
      <c r="AW409" s="15"/>
      <c r="AX409" s="15"/>
      <c r="AY409" s="15"/>
      <c r="AZ409" s="15"/>
      <c r="BA409" s="15"/>
      <c r="BB409" s="15"/>
      <c r="BC409" s="15"/>
      <c r="BD409" s="15"/>
      <c r="BE409" s="15"/>
      <c r="BF409" s="15"/>
      <c r="BG409" s="15"/>
      <c r="BH409" s="15"/>
      <c r="BI409" s="15"/>
      <c r="BJ409" s="15"/>
      <c r="BK409" s="15"/>
      <c r="BL409" s="15"/>
      <c r="BM409" s="15"/>
      <c r="BN409" s="15"/>
      <c r="BO409" s="15"/>
      <c r="BP409" s="15"/>
      <c r="BQ409" s="15"/>
      <c r="BR409" s="15"/>
      <c r="BS409" s="15"/>
      <c r="BT409" s="15"/>
      <c r="BU409" s="15"/>
      <c r="BV409" s="15"/>
      <c r="BW409" s="15"/>
      <c r="BX409" s="15"/>
      <c r="BY409" s="15"/>
      <c r="BZ409" s="15"/>
      <c r="CA409" s="15"/>
      <c r="CB409" s="15"/>
      <c r="CC409" s="15"/>
      <c r="CD409" s="15"/>
      <c r="CE409" s="15"/>
      <c r="CF409" s="15"/>
      <c r="CG409" s="15"/>
      <c r="CH409" s="15"/>
      <c r="CI409" s="15"/>
      <c r="CJ409" s="15"/>
      <c r="CK409" s="15"/>
      <c r="CL409" s="15"/>
      <c r="CM409" s="15"/>
      <c r="CN409" s="15"/>
      <c r="CO409" s="15"/>
    </row>
    <row r="410" spans="3:93" ht="18" customHeight="1" thickTop="1" x14ac:dyDescent="0.25">
      <c r="C410" s="299"/>
      <c r="D410" s="240"/>
      <c r="E410" s="64"/>
      <c r="F410" s="240"/>
      <c r="R410" s="112"/>
      <c r="S410" s="113"/>
      <c r="T410" s="52"/>
      <c r="U410" s="52"/>
      <c r="V410" s="52"/>
    </row>
    <row r="411" spans="3:93" ht="18" customHeight="1" x14ac:dyDescent="0.25">
      <c r="C411" s="299"/>
      <c r="D411" s="240"/>
      <c r="E411" s="64"/>
      <c r="F411" s="240"/>
      <c r="P411" s="232" t="s">
        <v>80</v>
      </c>
      <c r="Q411" s="231">
        <f>'Payment methods'!$G$9</f>
        <v>50000</v>
      </c>
      <c r="T411" s="52"/>
      <c r="U411" s="52"/>
      <c r="V411" s="52"/>
    </row>
    <row r="412" spans="3:93" ht="18" customHeight="1" x14ac:dyDescent="0.25">
      <c r="C412" s="299"/>
      <c r="D412" s="240"/>
      <c r="E412" s="64"/>
      <c r="F412" s="240"/>
      <c r="P412" s="53"/>
      <c r="T412" s="52"/>
      <c r="U412" s="52"/>
      <c r="V412" s="52"/>
    </row>
    <row r="413" spans="3:93" ht="18" customHeight="1" x14ac:dyDescent="0.25">
      <c r="C413" s="299"/>
      <c r="D413" s="240"/>
      <c r="E413" s="64"/>
      <c r="F413" s="240"/>
      <c r="P413" s="265" t="s">
        <v>198</v>
      </c>
      <c r="Q413" s="266" t="s">
        <v>199</v>
      </c>
      <c r="R413" s="267" t="s">
        <v>200</v>
      </c>
      <c r="S413" s="266" t="s">
        <v>73</v>
      </c>
      <c r="T413" s="266" t="s">
        <v>201</v>
      </c>
      <c r="U413" s="266" t="s">
        <v>108</v>
      </c>
      <c r="V413" s="266" t="s">
        <v>81</v>
      </c>
      <c r="W413" s="280" t="s">
        <v>205</v>
      </c>
    </row>
    <row r="414" spans="3:93" ht="18" customHeight="1" x14ac:dyDescent="0.25">
      <c r="C414" s="299"/>
      <c r="D414" s="240"/>
      <c r="E414" s="64"/>
      <c r="F414" s="240"/>
      <c r="P414" s="269">
        <v>1</v>
      </c>
      <c r="Q414" s="261">
        <f>IFERROR(INDEX($O$9:$U$18,MATCH(W414&amp;"-"&amp;COUNTIFS($W$414:W414,W414),$V$9:$V$18,0),4),"-")</f>
        <v>200000</v>
      </c>
      <c r="R414" s="262">
        <f>IFERROR(IF(Q414="-","-",INDEX($O$9:$U$18,MATCH(W414&amp;"-"&amp;COUNTIFS($W$414:W414,W414),$V$9:$V$18,0),1)),"-")</f>
        <v>3</v>
      </c>
      <c r="S414" s="262" t="str">
        <f>IFERROR(IF(Q414="-","-",INDEX($O$9:$U$18,MATCH(W414&amp;"-"&amp;COUNTIFS($W$414:W414,W414),$V$9:$V$18,0),2)),"-")</f>
        <v>IRS debt</v>
      </c>
      <c r="T414" s="261">
        <f>IFERROR(IF(Q414="-","-",INDEX($O$9:$U$18,MATCH(W414&amp;"-"&amp;COUNTIFS($W$414:W414,W414),$V$9:$V$18,0),3)),"-")</f>
        <v>1000</v>
      </c>
      <c r="U414" s="261">
        <f>Q427</f>
        <v>2428.2547478703486</v>
      </c>
      <c r="V414" s="277">
        <f ca="1">Q428</f>
        <v>45434</v>
      </c>
      <c r="W414" s="281">
        <f>IFERROR(LARGE($S$9:$S$18,P414),"-")</f>
        <v>0.06</v>
      </c>
    </row>
    <row r="415" spans="3:93" ht="18" customHeight="1" x14ac:dyDescent="0.25">
      <c r="C415" s="299"/>
      <c r="D415" s="240"/>
      <c r="E415" s="64"/>
      <c r="F415" s="240"/>
      <c r="P415" s="271">
        <v>2</v>
      </c>
      <c r="Q415" s="263">
        <f>IFERROR(INDEX($O$9:$U$18,MATCH(W415&amp;"-"&amp;COUNTIFS($W$414:W415,W415),$V$9:$V$18,0),4),"-")</f>
        <v>100000</v>
      </c>
      <c r="R415" s="264">
        <f>IFERROR(IF(Q415="-","-",INDEX($O$9:$U$18,MATCH(W415&amp;"-"&amp;COUNTIFS($W$414:W415,W415),$V$9:$V$18,0),1)),"-")</f>
        <v>2</v>
      </c>
      <c r="S415" s="264" t="str">
        <f>IFERROR(IF(Q415="-","-",INDEX($O$9:$U$18,MATCH(W415&amp;"-"&amp;COUNTIFS($W$414:W415,W415),$V$9:$V$18,0),2)),"-")</f>
        <v>Personal loans</v>
      </c>
      <c r="T415" s="263">
        <f>IFERROR(IF(Q415="-","-",INDEX($O$9:$U$18,MATCH(W415&amp;"-"&amp;COUNTIFS($W$414:W415,W415),$V$9:$V$18,0),3)),"-")</f>
        <v>500</v>
      </c>
      <c r="U415" s="263">
        <f>X427</f>
        <v>1829.5681688545183</v>
      </c>
      <c r="V415" s="278">
        <f ca="1">X428</f>
        <v>45344</v>
      </c>
      <c r="W415" s="281">
        <f t="shared" ref="W415:W423" si="494">IFERROR(LARGE($S$9:$S$18,P415),"-")</f>
        <v>0.05</v>
      </c>
    </row>
    <row r="416" spans="3:93" ht="18" customHeight="1" x14ac:dyDescent="0.25">
      <c r="C416" s="299"/>
      <c r="D416" s="240"/>
      <c r="E416" s="64"/>
      <c r="F416" s="240"/>
      <c r="P416" s="269">
        <v>3</v>
      </c>
      <c r="Q416" s="261">
        <f>IFERROR(INDEX($O$9:$U$18,MATCH(W416&amp;"-"&amp;COUNTIFS($W$414:W416,W416),$V$9:$V$18,0),4),"-")</f>
        <v>500000</v>
      </c>
      <c r="R416" s="262">
        <f>IFERROR(IF(Q416="-","-",INDEX($O$9:$U$18,MATCH(W416&amp;"-"&amp;COUNTIFS($W$414:W416,W416),$V$9:$V$18,0),1)),"-")</f>
        <v>1</v>
      </c>
      <c r="S416" s="262" t="str">
        <f>IFERROR(IF(Q416="-","-",INDEX($O$9:$U$18,MATCH(W416&amp;"-"&amp;COUNTIFS($W$414:W416,W416),$V$9:$V$18,0),2)),"-")</f>
        <v>Mortgage payments</v>
      </c>
      <c r="T416" s="261">
        <f>IFERROR(IF(Q416="-","-",INDEX($O$9:$U$18,MATCH(W416&amp;"-"&amp;COUNTIFS($W$414:W416,W416),$V$9:$V$18,0),3)),"-")</f>
        <v>2000</v>
      </c>
      <c r="U416" s="261">
        <f>AF427</f>
        <v>13255.661910104061</v>
      </c>
      <c r="V416" s="277">
        <f ca="1">AF428</f>
        <v>45618</v>
      </c>
      <c r="W416" s="281">
        <f t="shared" si="494"/>
        <v>3.5000000000000003E-2</v>
      </c>
    </row>
    <row r="417" spans="3:93" ht="18" customHeight="1" x14ac:dyDescent="0.25">
      <c r="C417" s="299"/>
      <c r="D417" s="240"/>
      <c r="E417" s="64"/>
      <c r="F417" s="240"/>
      <c r="P417" s="271">
        <v>4</v>
      </c>
      <c r="Q417" s="263" t="str">
        <f>IFERROR(INDEX($O$9:$U$18,MATCH(W417&amp;"-"&amp;COUNTIFS($W$414:W417,W417),$V$9:$V$18,0),4),"-")</f>
        <v>-</v>
      </c>
      <c r="R417" s="264" t="str">
        <f>IFERROR(IF(Q417="-","-",INDEX($O$9:$U$18,MATCH(W417&amp;"-"&amp;COUNTIFS($W$414:W417,W417),$V$9:$V$18,0),1)),"-")</f>
        <v>-</v>
      </c>
      <c r="S417" s="264" t="str">
        <f>IFERROR(IF(Q417="-","-",INDEX($O$9:$U$18,MATCH(W417&amp;"-"&amp;COUNTIFS($W$414:W417,W417),$V$9:$V$18,0),2)),"-")</f>
        <v>-</v>
      </c>
      <c r="T417" s="263" t="str">
        <f>IFERROR(IF(Q417="-","-",INDEX($O$9:$U$18,MATCH(W417&amp;"-"&amp;COUNTIFS($W$414:W417,W417),$V$9:$V$18,0),3)),"-")</f>
        <v>-</v>
      </c>
      <c r="U417" s="263" t="str">
        <f>AN427</f>
        <v>-</v>
      </c>
      <c r="V417" s="278" t="str">
        <f ca="1">AN428</f>
        <v>-</v>
      </c>
      <c r="W417" s="281" t="str">
        <f t="shared" si="494"/>
        <v>-</v>
      </c>
    </row>
    <row r="418" spans="3:93" ht="18" customHeight="1" x14ac:dyDescent="0.25">
      <c r="C418" s="299"/>
      <c r="D418" s="240"/>
      <c r="E418" s="64"/>
      <c r="F418" s="240"/>
      <c r="P418" s="269">
        <v>5</v>
      </c>
      <c r="Q418" s="261" t="str">
        <f>IFERROR(INDEX($O$9:$U$18,MATCH(W418&amp;"-"&amp;COUNTIFS($W$414:W418,W418),$V$9:$V$18,0),4),"-")</f>
        <v>-</v>
      </c>
      <c r="R418" s="262" t="str">
        <f>IFERROR(IF(Q418="-","-",INDEX($O$9:$U$18,MATCH(W418&amp;"-"&amp;COUNTIFS($W$414:W418,W418),$V$9:$V$18,0),1)),"-")</f>
        <v>-</v>
      </c>
      <c r="S418" s="262" t="str">
        <f>IFERROR(IF(Q418="-","-",INDEX($O$9:$U$18,MATCH(W418&amp;"-"&amp;COUNTIFS($W$414:W418,W418),$V$9:$V$18,0),2)),"-")</f>
        <v>-</v>
      </c>
      <c r="T418" s="261" t="str">
        <f>IFERROR(IF(Q418="-","-",INDEX($O$9:$U$18,MATCH(W418&amp;"-"&amp;COUNTIFS($W$414:W418,W418),$V$9:$V$18,0),3)),"-")</f>
        <v>-</v>
      </c>
      <c r="U418" s="261" t="str">
        <f>AV427</f>
        <v>-</v>
      </c>
      <c r="V418" s="277" t="str">
        <f ca="1">AV428</f>
        <v>-</v>
      </c>
      <c r="W418" s="281" t="str">
        <f t="shared" si="494"/>
        <v>-</v>
      </c>
    </row>
    <row r="419" spans="3:93" ht="18" customHeight="1" x14ac:dyDescent="0.25">
      <c r="C419" s="299"/>
      <c r="D419" s="240"/>
      <c r="E419" s="64"/>
      <c r="F419" s="240"/>
      <c r="P419" s="271">
        <v>6</v>
      </c>
      <c r="Q419" s="263" t="str">
        <f>IFERROR(INDEX($O$9:$U$18,MATCH(W419&amp;"-"&amp;COUNTIFS($W$414:W419,W419),$V$9:$V$18,0),4),"-")</f>
        <v>-</v>
      </c>
      <c r="R419" s="264" t="str">
        <f>IFERROR(IF(Q419="-","-",INDEX($O$9:$U$18,MATCH(W419&amp;"-"&amp;COUNTIFS($W$414:W419,W419),$V$9:$V$18,0),1)),"-")</f>
        <v>-</v>
      </c>
      <c r="S419" s="264" t="str">
        <f>IFERROR(IF(Q419="-","-",INDEX($O$9:$U$18,MATCH(W419&amp;"-"&amp;COUNTIFS($W$414:W419,W419),$V$9:$V$18,0),2)),"-")</f>
        <v>-</v>
      </c>
      <c r="T419" s="263" t="str">
        <f>IFERROR(IF(Q419="-","-",INDEX($O$9:$U$18,MATCH(W419&amp;"-"&amp;COUNTIFS($W$414:W419,W419),$V$9:$V$18,0),3)),"-")</f>
        <v>-</v>
      </c>
      <c r="U419" s="263" t="str">
        <f>BD427</f>
        <v>-</v>
      </c>
      <c r="V419" s="278" t="str">
        <f ca="1">BD428</f>
        <v>-</v>
      </c>
      <c r="W419" s="281" t="str">
        <f t="shared" si="494"/>
        <v>-</v>
      </c>
    </row>
    <row r="420" spans="3:93" ht="18" customHeight="1" x14ac:dyDescent="0.25">
      <c r="C420" s="299"/>
      <c r="D420" s="240"/>
      <c r="E420" s="64"/>
      <c r="F420" s="240"/>
      <c r="P420" s="269">
        <v>7</v>
      </c>
      <c r="Q420" s="261" t="str">
        <f>IFERROR(INDEX($O$9:$U$18,MATCH(W420&amp;"-"&amp;COUNTIFS($W$414:W420,W420),$V$9:$V$18,0),4),"-")</f>
        <v>-</v>
      </c>
      <c r="R420" s="262" t="str">
        <f>IFERROR(IF(Q420="-","-",INDEX($O$9:$U$18,MATCH(W420&amp;"-"&amp;COUNTIFS($W$414:W420,W420),$V$9:$V$18,0),1)),"-")</f>
        <v>-</v>
      </c>
      <c r="S420" s="262" t="str">
        <f>IFERROR(IF(Q420="-","-",INDEX($O$9:$U$18,MATCH(W420&amp;"-"&amp;COUNTIFS($W$414:W420,W420),$V$9:$V$18,0),2)),"-")</f>
        <v>-</v>
      </c>
      <c r="T420" s="261" t="str">
        <f>IFERROR(IF(Q420="-","-",INDEX($O$9:$U$18,MATCH(W420&amp;"-"&amp;COUNTIFS($W$414:W420,W420),$V$9:$V$18,0),3)),"-")</f>
        <v>-</v>
      </c>
      <c r="U420" s="261" t="str">
        <f>BL427</f>
        <v>-</v>
      </c>
      <c r="V420" s="277" t="str">
        <f ca="1">BL428</f>
        <v>-</v>
      </c>
      <c r="W420" s="281" t="str">
        <f t="shared" si="494"/>
        <v>-</v>
      </c>
    </row>
    <row r="421" spans="3:93" ht="18" customHeight="1" x14ac:dyDescent="0.25">
      <c r="C421" s="299"/>
      <c r="D421" s="240"/>
      <c r="E421" s="64"/>
      <c r="F421" s="240"/>
      <c r="P421" s="271">
        <v>8</v>
      </c>
      <c r="Q421" s="263" t="str">
        <f>IFERROR(INDEX($O$9:$U$18,MATCH(W421&amp;"-"&amp;COUNTIFS($W$414:W421,W421),$V$9:$V$18,0),4),"-")</f>
        <v>-</v>
      </c>
      <c r="R421" s="264" t="str">
        <f>IFERROR(IF(Q421="-","-",INDEX($O$9:$U$18,MATCH(W421&amp;"-"&amp;COUNTIFS($W$414:W421,W421),$V$9:$V$18,0),1)),"-")</f>
        <v>-</v>
      </c>
      <c r="S421" s="264" t="str">
        <f>IFERROR(IF(Q421="-","-",INDEX($O$9:$U$18,MATCH(W421&amp;"-"&amp;COUNTIFS($W$414:W421,W421),$V$9:$V$18,0),2)),"-")</f>
        <v>-</v>
      </c>
      <c r="T421" s="263" t="str">
        <f>IFERROR(IF(Q421="-","-",INDEX($O$9:$U$18,MATCH(W421&amp;"-"&amp;COUNTIFS($W$414:W421,W421),$V$9:$V$18,0),3)),"-")</f>
        <v>-</v>
      </c>
      <c r="U421" s="263" t="str">
        <f>BT427</f>
        <v>-</v>
      </c>
      <c r="V421" s="278" t="str">
        <f ca="1">BT428</f>
        <v>-</v>
      </c>
      <c r="W421" s="281" t="str">
        <f t="shared" si="494"/>
        <v>-</v>
      </c>
    </row>
    <row r="422" spans="3:93" ht="18" customHeight="1" x14ac:dyDescent="0.25">
      <c r="C422" s="299"/>
      <c r="D422" s="240"/>
      <c r="E422" s="64"/>
      <c r="F422" s="240"/>
      <c r="P422" s="269">
        <v>9</v>
      </c>
      <c r="Q422" s="261" t="str">
        <f>IFERROR(INDEX($O$9:$U$18,MATCH(W422&amp;"-"&amp;COUNTIFS($W$414:W422,W422),$V$9:$V$18,0),4),"-")</f>
        <v>-</v>
      </c>
      <c r="R422" s="262" t="str">
        <f>IFERROR(IF(Q422="-","-",INDEX($O$9:$U$18,MATCH(W422&amp;"-"&amp;COUNTIFS($W$414:W422,W422),$V$9:$V$18,0),1)),"-")</f>
        <v>-</v>
      </c>
      <c r="S422" s="262" t="str">
        <f>IFERROR(IF(Q422="-","-",INDEX($O$9:$U$18,MATCH(W422&amp;"-"&amp;COUNTIFS($W$414:W422,W422),$V$9:$V$18,0),2)),"-")</f>
        <v>-</v>
      </c>
      <c r="T422" s="261" t="str">
        <f>IFERROR(IF(Q422="-","-",INDEX($O$9:$U$18,MATCH(W422&amp;"-"&amp;COUNTIFS($W$414:W422,W422),$V$9:$V$18,0),3)),"-")</f>
        <v>-</v>
      </c>
      <c r="U422" s="261" t="str">
        <f>CB427</f>
        <v>-</v>
      </c>
      <c r="V422" s="277" t="str">
        <f ca="1">CB428</f>
        <v>-</v>
      </c>
      <c r="W422" s="281" t="str">
        <f t="shared" si="494"/>
        <v>-</v>
      </c>
    </row>
    <row r="423" spans="3:93" ht="18" customHeight="1" x14ac:dyDescent="0.25">
      <c r="C423" s="299"/>
      <c r="D423" s="240"/>
      <c r="E423" s="64"/>
      <c r="F423" s="240"/>
      <c r="P423" s="273">
        <v>10</v>
      </c>
      <c r="Q423" s="274" t="str">
        <f>IFERROR(INDEX($O$9:$U$18,MATCH(W423&amp;"-"&amp;COUNTIFS($W$414:W423,W423),$V$9:$V$18,0),4),"-")</f>
        <v>-</v>
      </c>
      <c r="R423" s="275" t="str">
        <f>IFERROR(IF(Q423="-","-",INDEX($O$9:$U$18,MATCH(W423&amp;"-"&amp;COUNTIFS($W$414:W423,W423),$V$9:$V$18,0),1)),"-")</f>
        <v>-</v>
      </c>
      <c r="S423" s="275" t="str">
        <f>IFERROR(IF(Q423="-","-",INDEX($O$9:$U$18,MATCH(W423&amp;"-"&amp;COUNTIFS($W$414:W423,W423),$V$9:$V$18,0),2)),"-")</f>
        <v>-</v>
      </c>
      <c r="T423" s="274" t="str">
        <f>IFERROR(IF(Q423="-","-",INDEX($O$9:$U$18,MATCH(W423&amp;"-"&amp;COUNTIFS($W$414:W423,W423),$V$9:$V$18,0),3)),"-")</f>
        <v>-</v>
      </c>
      <c r="U423" s="274" t="str">
        <f>CJ427</f>
        <v>-</v>
      </c>
      <c r="V423" s="279" t="str">
        <f ca="1">CJ428</f>
        <v>-</v>
      </c>
      <c r="W423" s="281" t="str">
        <f t="shared" si="494"/>
        <v>-</v>
      </c>
    </row>
    <row r="424" spans="3:93" ht="18" customHeight="1" x14ac:dyDescent="0.25">
      <c r="C424" s="299"/>
      <c r="D424" s="240"/>
      <c r="E424" s="64"/>
      <c r="F424" s="240"/>
      <c r="S424" s="52"/>
      <c r="T424" s="52"/>
      <c r="U424" s="52"/>
      <c r="V424" s="52"/>
    </row>
    <row r="425" spans="3:93" ht="18" customHeight="1" x14ac:dyDescent="0.25">
      <c r="C425" s="299"/>
      <c r="D425" s="240"/>
      <c r="E425" s="64"/>
      <c r="F425" s="240"/>
      <c r="S425" s="52"/>
      <c r="T425" s="52"/>
      <c r="U425" s="52"/>
      <c r="V425" s="52"/>
    </row>
    <row r="426" spans="3:93" ht="18" customHeight="1" x14ac:dyDescent="0.25">
      <c r="C426" s="299"/>
      <c r="D426" s="240"/>
      <c r="E426" s="64"/>
      <c r="F426" s="240"/>
      <c r="P426" s="239">
        <f>R414</f>
        <v>3</v>
      </c>
      <c r="T426" s="52"/>
      <c r="U426" s="52"/>
      <c r="V426" s="52"/>
      <c r="W426" s="239">
        <f>R415</f>
        <v>2</v>
      </c>
      <c r="AA426" s="57"/>
      <c r="AE426" s="239">
        <f>R416</f>
        <v>1</v>
      </c>
      <c r="AI426" s="57"/>
      <c r="AM426" s="239" t="str">
        <f>R417</f>
        <v>-</v>
      </c>
      <c r="AQ426" s="57"/>
      <c r="AU426" s="239" t="str">
        <f>R418</f>
        <v>-</v>
      </c>
      <c r="AY426" s="57"/>
      <c r="BC426" s="239" t="str">
        <f>R419</f>
        <v>-</v>
      </c>
      <c r="BG426" s="57"/>
      <c r="BK426" s="239" t="str">
        <f>R420</f>
        <v>-</v>
      </c>
      <c r="BO426" s="57"/>
      <c r="BS426" s="239" t="str">
        <f>R421</f>
        <v>-</v>
      </c>
      <c r="BW426" s="57"/>
      <c r="CA426" s="239" t="str">
        <f>R422</f>
        <v>-</v>
      </c>
      <c r="CE426" s="57"/>
      <c r="CI426" s="239" t="str">
        <f>R423</f>
        <v>-</v>
      </c>
      <c r="CM426" s="57"/>
    </row>
    <row r="427" spans="3:93" ht="18" customHeight="1" x14ac:dyDescent="0.25">
      <c r="C427" s="299"/>
      <c r="D427" s="240"/>
      <c r="E427" s="64"/>
      <c r="F427" s="240"/>
      <c r="O427" s="236" t="s">
        <v>189</v>
      </c>
      <c r="P427" s="58" t="s">
        <v>108</v>
      </c>
      <c r="Q427" s="64">
        <f>IFERROR(IF(P426="-","-",SUM(R432:R551)),"-")</f>
        <v>2428.2547478703486</v>
      </c>
      <c r="V427" s="52"/>
      <c r="W427" s="58" t="s">
        <v>108</v>
      </c>
      <c r="X427" s="64">
        <f>IFERROR(IF(W426="-","-",SUM(Z432:Z551)),"-")</f>
        <v>1829.5681688545183</v>
      </c>
      <c r="Y427" s="64"/>
      <c r="AA427" s="57"/>
      <c r="AB427" s="57"/>
      <c r="AC427" s="57"/>
      <c r="AE427" s="58" t="s">
        <v>108</v>
      </c>
      <c r="AF427" s="64">
        <f>IFERROR(IF(AE426="-","-",SUM(AH432:AH551)),"-")</f>
        <v>13255.661910104061</v>
      </c>
      <c r="AG427" s="64"/>
      <c r="AI427" s="57"/>
      <c r="AJ427" s="57"/>
      <c r="AK427" s="57"/>
      <c r="AM427" s="58" t="s">
        <v>108</v>
      </c>
      <c r="AN427" s="64" t="str">
        <f>IFERROR(IF(AM426="-","-",SUM(AP432:AP551)),"-")</f>
        <v>-</v>
      </c>
      <c r="AO427" s="64"/>
      <c r="AQ427" s="57"/>
      <c r="AR427" s="57"/>
      <c r="AS427" s="57"/>
      <c r="AU427" s="58" t="s">
        <v>108</v>
      </c>
      <c r="AV427" s="64" t="str">
        <f>IFERROR(IF(AU426="-","-",SUM(AX432:AX551)),"-")</f>
        <v>-</v>
      </c>
      <c r="AW427" s="64"/>
      <c r="AY427" s="57"/>
      <c r="AZ427" s="57"/>
      <c r="BA427" s="57"/>
      <c r="BC427" s="58" t="s">
        <v>108</v>
      </c>
      <c r="BD427" s="64" t="str">
        <f>IFERROR(IF(BC426="-","-",SUM(BF432:BF551)),"-")</f>
        <v>-</v>
      </c>
      <c r="BE427" s="64"/>
      <c r="BG427" s="57"/>
      <c r="BH427" s="57"/>
      <c r="BI427" s="57"/>
      <c r="BK427" s="58" t="s">
        <v>108</v>
      </c>
      <c r="BL427" s="64" t="str">
        <f>IFERROR(IF(BK426="-","-",SUM(BN432:BN551)),"-")</f>
        <v>-</v>
      </c>
      <c r="BM427" s="64"/>
      <c r="BO427" s="57"/>
      <c r="BP427" s="57"/>
      <c r="BQ427" s="57"/>
      <c r="BS427" s="58" t="s">
        <v>108</v>
      </c>
      <c r="BT427" s="64" t="str">
        <f>IFERROR(IF(BS426="-","-",SUM(BV432:BV551)),"-")</f>
        <v>-</v>
      </c>
      <c r="BU427" s="64"/>
      <c r="BW427" s="57"/>
      <c r="BX427" s="57"/>
      <c r="BY427" s="57"/>
      <c r="CA427" s="58" t="s">
        <v>108</v>
      </c>
      <c r="CB427" s="64" t="str">
        <f>IFERROR(IF(CA426="-","-",SUM(CD432:CD551)),"-")</f>
        <v>-</v>
      </c>
      <c r="CC427" s="64"/>
      <c r="CE427" s="57"/>
      <c r="CF427" s="57"/>
      <c r="CG427" s="57"/>
      <c r="CI427" s="58" t="s">
        <v>108</v>
      </c>
      <c r="CJ427" s="64" t="str">
        <f>IFERROR(IF(CI426="-","-",SUM(CL432:CL551)),"-")</f>
        <v>-</v>
      </c>
      <c r="CK427" s="64"/>
    </row>
    <row r="428" spans="3:93" ht="18" customHeight="1" x14ac:dyDescent="0.25">
      <c r="C428" s="299"/>
      <c r="D428" s="240"/>
      <c r="E428" s="64"/>
      <c r="F428" s="240"/>
      <c r="O428" s="56">
        <v>1</v>
      </c>
      <c r="P428" s="58" t="s">
        <v>195</v>
      </c>
      <c r="Q428" s="240">
        <f ca="1">IFERROR(IF(P426="-","-",EDATE(TODAY(),INDEX(O432:T791,MATCH("payoff",U432:U791,0),1))),"-")</f>
        <v>45434</v>
      </c>
      <c r="V428" s="52"/>
      <c r="W428" s="58" t="s">
        <v>195</v>
      </c>
      <c r="X428" s="240">
        <f ca="1">IFERROR(IF(W426="-","-",EDATE(TODAY(),INDEX(V432:AA791,MATCH("payoff",AC432:AC791,0),1))),"-")</f>
        <v>45344</v>
      </c>
      <c r="Y428" s="240"/>
      <c r="AA428" s="57"/>
      <c r="AB428" s="57"/>
      <c r="AC428" s="57"/>
      <c r="AE428" s="58" t="s">
        <v>195</v>
      </c>
      <c r="AF428" s="240">
        <f ca="1">IFERROR(IF(AE426="-","-",EDATE(TODAY(),INDEX(AD432:AI791,MATCH("payoff",AK432:AK791,0),1))),"-")</f>
        <v>45618</v>
      </c>
      <c r="AG428" s="240"/>
      <c r="AI428" s="57"/>
      <c r="AJ428" s="57"/>
      <c r="AK428" s="57"/>
      <c r="AM428" s="58" t="s">
        <v>195</v>
      </c>
      <c r="AN428" s="240" t="str">
        <f ca="1">IFERROR(IF(AM426="-","-",EDATE(TODAY(),INDEX(AL432:AQ791,MATCH("payoff",AS432:AS791,0),1))),"-")</f>
        <v>-</v>
      </c>
      <c r="AO428" s="240"/>
      <c r="AQ428" s="57"/>
      <c r="AR428" s="57"/>
      <c r="AS428" s="57"/>
      <c r="AU428" s="58" t="s">
        <v>195</v>
      </c>
      <c r="AV428" s="240" t="str">
        <f ca="1">IFERROR(IF(AU426="-","-",EDATE(TODAY(),INDEX(AT432:AY791,MATCH("payoff",BA432:BA791,0),1))),"-")</f>
        <v>-</v>
      </c>
      <c r="AW428" s="240"/>
      <c r="AY428" s="57"/>
      <c r="AZ428" s="57"/>
      <c r="BA428" s="57"/>
      <c r="BC428" s="58" t="s">
        <v>195</v>
      </c>
      <c r="BD428" s="240" t="str">
        <f ca="1">IFERROR(IF(BC426="-","-",EDATE(TODAY(),INDEX(BB432:BG791,MATCH("payoff",BI432:BI791,0),1))),"-")</f>
        <v>-</v>
      </c>
      <c r="BE428" s="240"/>
      <c r="BG428" s="57"/>
      <c r="BH428" s="57"/>
      <c r="BI428" s="57"/>
      <c r="BK428" s="58" t="s">
        <v>195</v>
      </c>
      <c r="BL428" s="240" t="str">
        <f ca="1">IFERROR(IF(BK426="-","-",EDATE(TODAY(),INDEX(BJ432:BO791,MATCH("payoff",BQ432:BQ791,0),1))),"-")</f>
        <v>-</v>
      </c>
      <c r="BM428" s="240"/>
      <c r="BO428" s="57"/>
      <c r="BP428" s="57"/>
      <c r="BQ428" s="57"/>
      <c r="BS428" s="58" t="s">
        <v>195</v>
      </c>
      <c r="BT428" s="240" t="str">
        <f ca="1">IFERROR(IF(BS426="-","-",EDATE(TODAY(),INDEX(BR432:BW791,MATCH("payoff",BY432:BY791,0),1))),"-")</f>
        <v>-</v>
      </c>
      <c r="BU428" s="240"/>
      <c r="BW428" s="57"/>
      <c r="BX428" s="57"/>
      <c r="BY428" s="57"/>
      <c r="CA428" s="58" t="s">
        <v>195</v>
      </c>
      <c r="CB428" s="240" t="str">
        <f ca="1">IFERROR(IF(CA426="-","-",EDATE(TODAY(),INDEX(BZ432:CE791,MATCH("payoff",CG432:CG791,0),1))),"-")</f>
        <v>-</v>
      </c>
      <c r="CC428" s="240"/>
      <c r="CE428" s="57"/>
      <c r="CF428" s="57"/>
      <c r="CG428" s="57"/>
      <c r="CI428" s="58" t="s">
        <v>195</v>
      </c>
      <c r="CJ428" s="240" t="str">
        <f ca="1">IFERROR(IF(CI426="-","-",EDATE(TODAY(),INDEX(CH432:CM791,MATCH("payoff",CO432:CO791,0),1))),"-")</f>
        <v>-</v>
      </c>
      <c r="CK428" s="240"/>
      <c r="CM428" s="57"/>
      <c r="CN428" s="57"/>
      <c r="CO428" s="57"/>
    </row>
    <row r="429" spans="3:93" ht="18" customHeight="1" x14ac:dyDescent="0.25">
      <c r="C429" s="299"/>
      <c r="D429" s="240"/>
      <c r="E429" s="64"/>
      <c r="F429" s="240"/>
      <c r="O429" s="56">
        <f>O428+1</f>
        <v>2</v>
      </c>
      <c r="P429" s="58" t="s">
        <v>202</v>
      </c>
      <c r="Q429" s="64">
        <f>SUM($T414:$T414)</f>
        <v>1000</v>
      </c>
      <c r="S429" s="52"/>
      <c r="T429" s="52"/>
      <c r="U429" s="52"/>
      <c r="V429" s="52"/>
      <c r="W429" s="58" t="s">
        <v>202</v>
      </c>
      <c r="X429" s="64">
        <f>SUM($T414:$T414)</f>
        <v>1000</v>
      </c>
      <c r="Y429" s="64"/>
      <c r="AE429" s="58" t="s">
        <v>202</v>
      </c>
      <c r="AF429" s="64">
        <f>SUM($T414:$T415)</f>
        <v>1500</v>
      </c>
      <c r="AM429" s="58" t="s">
        <v>202</v>
      </c>
      <c r="AN429" s="64">
        <f>SUM($T414:$T416)</f>
        <v>3500</v>
      </c>
      <c r="AU429" s="58" t="s">
        <v>202</v>
      </c>
      <c r="AV429" s="64">
        <f>SUM($T414:$T417)</f>
        <v>3500</v>
      </c>
      <c r="BC429" s="58" t="s">
        <v>202</v>
      </c>
      <c r="BD429" s="64">
        <f>SUM($T414:$T418)</f>
        <v>3500</v>
      </c>
      <c r="BK429" s="58" t="s">
        <v>202</v>
      </c>
      <c r="BL429" s="64">
        <f>SUM($T414:$T419)</f>
        <v>3500</v>
      </c>
      <c r="BS429" s="58" t="s">
        <v>202</v>
      </c>
      <c r="BT429" s="64">
        <f>SUM($T414:$T420)</f>
        <v>3500</v>
      </c>
      <c r="CA429" s="58" t="s">
        <v>202</v>
      </c>
      <c r="CB429" s="64">
        <f>SUM($T414:$T421)</f>
        <v>3500</v>
      </c>
      <c r="CI429" s="58" t="s">
        <v>202</v>
      </c>
      <c r="CJ429" s="64">
        <f>SUM($T414:$T422)</f>
        <v>3500</v>
      </c>
      <c r="CM429" s="57"/>
      <c r="CN429" s="57"/>
      <c r="CO429" s="57"/>
    </row>
    <row r="430" spans="3:93" ht="18" customHeight="1" x14ac:dyDescent="0.25">
      <c r="C430" s="299"/>
      <c r="D430" s="240"/>
      <c r="E430" s="64"/>
      <c r="F430" s="240"/>
      <c r="O430" s="56">
        <f t="shared" ref="O430:O438" si="495">O429+1</f>
        <v>3</v>
      </c>
      <c r="V430" s="52"/>
      <c r="AA430" s="57"/>
      <c r="AB430" s="57"/>
      <c r="AC430" s="57"/>
      <c r="AI430" s="57"/>
      <c r="AJ430" s="57"/>
      <c r="AK430" s="57"/>
      <c r="AQ430" s="57"/>
      <c r="AR430" s="57"/>
      <c r="AS430" s="57"/>
      <c r="AY430" s="57"/>
      <c r="AZ430" s="57"/>
      <c r="BA430" s="57"/>
      <c r="BG430" s="57"/>
      <c r="BH430" s="57"/>
      <c r="BI430" s="57"/>
      <c r="BO430" s="57"/>
      <c r="BP430" s="57"/>
      <c r="BQ430" s="57"/>
      <c r="BW430" s="57"/>
      <c r="BX430" s="57"/>
      <c r="BY430" s="57"/>
      <c r="CE430" s="57"/>
      <c r="CF430" s="57"/>
      <c r="CG430" s="57"/>
      <c r="CM430" s="57"/>
      <c r="CN430" s="57"/>
      <c r="CO430" s="57"/>
    </row>
    <row r="431" spans="3:93" ht="18" customHeight="1" x14ac:dyDescent="0.25">
      <c r="C431" s="299"/>
      <c r="D431" s="240"/>
      <c r="E431" s="64"/>
      <c r="F431" s="240"/>
      <c r="O431" s="56">
        <f t="shared" si="495"/>
        <v>4</v>
      </c>
      <c r="P431" s="58" t="s">
        <v>187</v>
      </c>
      <c r="Q431" s="58" t="s">
        <v>190</v>
      </c>
      <c r="R431" s="58" t="s">
        <v>192</v>
      </c>
      <c r="S431" s="58" t="s">
        <v>68</v>
      </c>
      <c r="T431" s="58" t="s">
        <v>194</v>
      </c>
      <c r="U431" s="58" t="s">
        <v>196</v>
      </c>
      <c r="V431" s="236" t="s">
        <v>189</v>
      </c>
      <c r="W431" s="58" t="s">
        <v>187</v>
      </c>
      <c r="X431" s="58" t="s">
        <v>190</v>
      </c>
      <c r="Y431" s="58" t="s">
        <v>203</v>
      </c>
      <c r="Z431" s="58" t="s">
        <v>192</v>
      </c>
      <c r="AA431" s="58" t="s">
        <v>68</v>
      </c>
      <c r="AB431" s="58" t="s">
        <v>194</v>
      </c>
      <c r="AC431" s="58" t="s">
        <v>196</v>
      </c>
      <c r="AD431" s="236" t="s">
        <v>189</v>
      </c>
      <c r="AE431" s="58" t="s">
        <v>187</v>
      </c>
      <c r="AF431" s="58" t="s">
        <v>190</v>
      </c>
      <c r="AG431" s="58" t="s">
        <v>203</v>
      </c>
      <c r="AH431" s="58" t="s">
        <v>192</v>
      </c>
      <c r="AI431" s="58" t="s">
        <v>68</v>
      </c>
      <c r="AJ431" s="58" t="s">
        <v>194</v>
      </c>
      <c r="AK431" s="58" t="s">
        <v>196</v>
      </c>
      <c r="AL431" s="236" t="s">
        <v>189</v>
      </c>
      <c r="AM431" s="58" t="s">
        <v>187</v>
      </c>
      <c r="AN431" s="58" t="s">
        <v>190</v>
      </c>
      <c r="AO431" s="58" t="s">
        <v>203</v>
      </c>
      <c r="AP431" s="58" t="s">
        <v>192</v>
      </c>
      <c r="AQ431" s="58" t="s">
        <v>68</v>
      </c>
      <c r="AR431" s="58" t="s">
        <v>194</v>
      </c>
      <c r="AS431" s="58" t="s">
        <v>196</v>
      </c>
      <c r="AT431" s="236" t="s">
        <v>189</v>
      </c>
      <c r="AU431" s="58" t="s">
        <v>187</v>
      </c>
      <c r="AV431" s="58" t="s">
        <v>190</v>
      </c>
      <c r="AW431" s="58" t="s">
        <v>203</v>
      </c>
      <c r="AX431" s="58" t="s">
        <v>192</v>
      </c>
      <c r="AY431" s="58" t="s">
        <v>68</v>
      </c>
      <c r="AZ431" s="58" t="s">
        <v>194</v>
      </c>
      <c r="BA431" s="58" t="s">
        <v>196</v>
      </c>
      <c r="BB431" s="236" t="s">
        <v>189</v>
      </c>
      <c r="BC431" s="58" t="s">
        <v>187</v>
      </c>
      <c r="BD431" s="58" t="s">
        <v>190</v>
      </c>
      <c r="BE431" s="58" t="s">
        <v>203</v>
      </c>
      <c r="BF431" s="58" t="s">
        <v>192</v>
      </c>
      <c r="BG431" s="58" t="s">
        <v>68</v>
      </c>
      <c r="BH431" s="58" t="s">
        <v>194</v>
      </c>
      <c r="BI431" s="58" t="s">
        <v>196</v>
      </c>
      <c r="BJ431" s="236" t="s">
        <v>189</v>
      </c>
      <c r="BK431" s="58" t="s">
        <v>187</v>
      </c>
      <c r="BL431" s="58" t="s">
        <v>190</v>
      </c>
      <c r="BM431" s="58" t="s">
        <v>203</v>
      </c>
      <c r="BN431" s="58" t="s">
        <v>192</v>
      </c>
      <c r="BO431" s="58" t="s">
        <v>68</v>
      </c>
      <c r="BP431" s="58" t="s">
        <v>194</v>
      </c>
      <c r="BQ431" s="58" t="s">
        <v>196</v>
      </c>
      <c r="BR431" s="236" t="s">
        <v>189</v>
      </c>
      <c r="BS431" s="58" t="s">
        <v>187</v>
      </c>
      <c r="BT431" s="58" t="s">
        <v>190</v>
      </c>
      <c r="BU431" s="58" t="s">
        <v>203</v>
      </c>
      <c r="BV431" s="58" t="s">
        <v>192</v>
      </c>
      <c r="BW431" s="58" t="s">
        <v>68</v>
      </c>
      <c r="BX431" s="58" t="s">
        <v>194</v>
      </c>
      <c r="BY431" s="58" t="s">
        <v>196</v>
      </c>
      <c r="BZ431" s="236" t="s">
        <v>189</v>
      </c>
      <c r="CA431" s="58" t="s">
        <v>187</v>
      </c>
      <c r="CB431" s="58" t="s">
        <v>190</v>
      </c>
      <c r="CC431" s="58" t="s">
        <v>203</v>
      </c>
      <c r="CD431" s="58" t="s">
        <v>192</v>
      </c>
      <c r="CE431" s="58" t="s">
        <v>68</v>
      </c>
      <c r="CF431" s="58" t="s">
        <v>194</v>
      </c>
      <c r="CG431" s="58" t="s">
        <v>196</v>
      </c>
      <c r="CH431" s="236" t="s">
        <v>189</v>
      </c>
      <c r="CI431" s="58" t="s">
        <v>187</v>
      </c>
      <c r="CJ431" s="58" t="s">
        <v>190</v>
      </c>
      <c r="CK431" s="58" t="s">
        <v>203</v>
      </c>
      <c r="CL431" s="58" t="s">
        <v>192</v>
      </c>
      <c r="CM431" s="58" t="s">
        <v>68</v>
      </c>
      <c r="CN431" s="58" t="s">
        <v>194</v>
      </c>
      <c r="CO431" s="58" t="s">
        <v>196</v>
      </c>
    </row>
    <row r="432" spans="3:93" ht="18" customHeight="1" x14ac:dyDescent="0.25">
      <c r="C432" s="299"/>
      <c r="D432" s="240"/>
      <c r="E432" s="64"/>
      <c r="F432" s="240"/>
      <c r="O432" s="56">
        <f t="shared" si="495"/>
        <v>5</v>
      </c>
      <c r="P432" s="64">
        <f>IFERROR(IF(P$426="-","-",INDEX($P$9:$T$18,MATCH(P$426,$O$9:$O$18,0),2)),"-")</f>
        <v>1000</v>
      </c>
      <c r="Q432" s="64">
        <f>IFERROR(IF(P$426="-","-",IF(IF(R432+S432-P432&lt;$Q$411,S432-P432+R432,$Q$411)&lt;=0,0,IF(R432+S432-P432&lt;$Q$411,S432-P432+R432,$Q$411))),"-")</f>
        <v>50000</v>
      </c>
      <c r="R432" s="64">
        <f t="shared" ref="R432:R463" si="496">IFERROR(IF(OR(P$426="-","-",INDEX($P$9:$T$18,MATCH(P$426,$O$9:$O$18,0),5)*S432&lt;=0),"-",INDEX($P$9:$T$18,MATCH(P$426,$O$9:$O$18,0),5)*S432),"-")</f>
        <v>973.51011306860971</v>
      </c>
      <c r="S432" s="64">
        <f>IF(P$426="-","-",IFERROR(INDEX($P$9:$T$18,MATCH(P$426,$O$9:$O$18,0),3),"-"))</f>
        <v>200000</v>
      </c>
      <c r="T432" s="64">
        <f t="shared" ref="T432:T463" si="497">IF(P$426="-","-",IFERROR(R432+S432-SUM(P432:Q432),"-"))</f>
        <v>149973.51011306862</v>
      </c>
      <c r="U432" s="57" t="str">
        <f>IF(P432="-","-",IF(OR(T432=0,T432&lt;0,T432="-"),"Payoff","-"))</f>
        <v>-</v>
      </c>
      <c r="V432" s="56">
        <v>1</v>
      </c>
      <c r="W432" s="64">
        <f>IFERROR(IF(W$426="-","-",INDEX($P$9:$T$18,MATCH(W$426,$O$9:$O$18,0),2)),"-")</f>
        <v>500</v>
      </c>
      <c r="X432" s="64">
        <f>IFERROR(IF(W$426="-","-",IF(IF(Z432+AA432-W432&lt;$Q$411,AA432-W432+Z432,$Q$411)&lt;=0,0,IF(U432&lt;&gt;"Payoff",0,IF(Z432+AA432-W432&lt;$Q$411,AA432-W432+Z432,$Q$411)))),"-")</f>
        <v>0</v>
      </c>
      <c r="Y432" s="64">
        <f t="shared" ref="Y432:Y435" si="498">IFERROR(IF(W$426="-","-",IF(U432="Payoff",IF(SUM(Z432:AA432)-SUM(W432:X432)&lt;=0,0,IF(W432+X$429-IF(P432="-",0,P432)&gt;Z432+AA432,(Z432+AA432)-W432,X$429-IF(P432="-",0,P432))),0)),0)</f>
        <v>0</v>
      </c>
      <c r="Z432" s="64">
        <f>IFERROR(IF(OR(W$426="-","-",INDEX($P$9:$T$18,MATCH(W$426,$O$9:$O$18,0),5)*AA432&lt;=0),"-",INDEX($P$9:$T$18,MATCH(W$426,$O$9:$O$18,0),5)*AA432),"-")</f>
        <v>407.41237836483538</v>
      </c>
      <c r="AA432" s="64">
        <f>IF(W$426="-","-",IFERROR(INDEX($P$9:$T$18,MATCH(W$426,$O$9:$O$18,0),3),"-"))</f>
        <v>100000</v>
      </c>
      <c r="AB432" s="64">
        <f>IF(W$426="-","-",IFERROR(Z432+AA432-SUM(W432:Y432),"-"))</f>
        <v>99907.412378364839</v>
      </c>
      <c r="AC432" s="57" t="str">
        <f>IF(W432="-","-",IF(OR(AB432=0,AB432&lt;0,AB432="-"),"Payoff","-"))</f>
        <v>-</v>
      </c>
      <c r="AD432" s="56">
        <v>1</v>
      </c>
      <c r="AE432" s="64">
        <f>IFERROR(IF(AE$426="-","-",INDEX($P$9:$T$18,MATCH(AE$426,$O$9:$O$18,0),2)),"-")</f>
        <v>2000</v>
      </c>
      <c r="AF432" s="64">
        <f>IFERROR(IF(AE$426="-","-",IF(IF(AH432+AI432-AE432&lt;$Q$411,AI432-AE432+AH432,$Q$411)&lt;=0,0,IF(AC432&lt;&gt;"Payoff",0,IF(AH432+AI432-AE432&lt;$Q$411,AI432-AE432+AH432,$Q$411)))),"-")</f>
        <v>0</v>
      </c>
      <c r="AG432" s="64">
        <f>IFERROR(IF(AE$426="-","-",IF(AC432="Payoff",IF(SUM(AH432:AI432)-SUM(AE432:AF432)&lt;=0,0,IF(AE432+AF$429-IF(W432="-",0,W432)&gt;AH432+AI432,(AH432+AI432)-AE432,AF$429-IF(W432="-",0,W432))),0)),0)</f>
        <v>0</v>
      </c>
      <c r="AH432" s="64">
        <f>IFERROR(IF(OR(AE$426="-","-",INDEX($P$9:$T$18,MATCH(AE$426,$O$9:$O$18,0),5)*AI432&lt;=0),"-",INDEX($P$9:$T$18,MATCH(AE$426,$O$9:$O$18,0),5)*AI432),"-")</f>
        <v>1435.449359538321</v>
      </c>
      <c r="AI432" s="64">
        <f>IF(AE$426="-","-",IFERROR(INDEX($P$9:$T$18,MATCH(AE$426,$O$9:$O$18,0),3),"-"))</f>
        <v>500000</v>
      </c>
      <c r="AJ432" s="64">
        <f>IF(AE$426="-","-",IFERROR(AH432+AI432-SUM(AE432:AG432),"-"))</f>
        <v>499435.44935953832</v>
      </c>
      <c r="AK432" s="57" t="str">
        <f>IF(AE432="-","-",IF(OR(AJ432=0,AJ432&lt;0,AJ432="-"),"Payoff","-"))</f>
        <v>-</v>
      </c>
      <c r="AL432" s="56">
        <v>1</v>
      </c>
      <c r="AM432" s="64" t="str">
        <f t="shared" ref="AM432" si="499">IFERROR(IF(AM$426="-","-",INDEX($P$9:$T$18,MATCH(AM$39,$O$9:$O$18,0),2)),"-")</f>
        <v>-</v>
      </c>
      <c r="AN432" s="64" t="str">
        <f>IFERROR(IF(AM$426="-","-",IF(IF(AP432+AQ432-AM432&lt;$Q$411,AQ432-AM432+AP432,$Q$411)&lt;=0,0,IF(AK432&lt;&gt;"Payoff",0,IF(AP432+AQ432-AM432&lt;$Q$411,AQ432-AM432+AP432,$Q$411)))),"-")</f>
        <v>-</v>
      </c>
      <c r="AO432" s="64" t="str">
        <f>IFERROR(IF(AM$426="-","-",IF(AK432="Payoff",IF(SUM(AP432:AQ432)-SUM(AM432:AN432)&lt;=0,0,IF(AM432+AN$429-IF(AE432="-",0,AE432)&gt;AP432+AQ432,(AP432+AQ432)-AM432,AN$429-IF(AE432="-",0,AE432))),0)),0)</f>
        <v>-</v>
      </c>
      <c r="AP432" s="64" t="str">
        <f>IFERROR(IF(OR(AM$426="-","-",INDEX($P$9:$T$18,MATCH(AM$426,$O$9:$O$18,0),5)*AQ432&lt;=0),"-",INDEX($P$9:$T$18,MATCH(AM$426,$O$9:$O$18,0),5)*AQ432),"-")</f>
        <v>-</v>
      </c>
      <c r="AQ432" s="64" t="str">
        <f>IF(AM$426="-","-",IFERROR(INDEX($P$9:$T$18,MATCH(AM$426,$O$9:$O$18,0),3),"-"))</f>
        <v>-</v>
      </c>
      <c r="AR432" s="64" t="str">
        <f>IF(AM$426="-","-",IFERROR(AP432+AQ432-SUM(AM432:AO432),"-"))</f>
        <v>-</v>
      </c>
      <c r="AS432" s="57" t="str">
        <f>IF(AM432="-","-",IF(OR(AR432=0,AR432&lt;0,AR432="-"),"Payoff","-"))</f>
        <v>-</v>
      </c>
      <c r="AT432" s="56">
        <v>1</v>
      </c>
      <c r="AU432" s="64" t="str">
        <f t="shared" ref="AU432" si="500">IFERROR(IF(AU$426="-","-",INDEX($P$9:$T$18,MATCH(AU$39,$O$9:$O$18,0),2)),"-")</f>
        <v>-</v>
      </c>
      <c r="AV432" s="64" t="str">
        <f>IFERROR(IF(AU$426="-","-",IF(IF(AX432+AY432-AU432&lt;$Q$411,AY432-AU432+AX432,$Q$411)&lt;=0,0,IF(AS432&lt;&gt;"Payoff",0,IF(AX432+AY432-AU432&lt;$Q$411,AY432-AU432+AX432,$Q$411)))),"-")</f>
        <v>-</v>
      </c>
      <c r="AW432" s="64" t="str">
        <f>IFERROR(IF(AU$426="-","-",IF(AS432="Payoff",IF(SUM(AX432:AY432)-SUM(AU432:AV432)&lt;=0,0,IF(AU432+AV$429-IF(AM432="-",0,AM432)&gt;AX432+AY432,(AX432+AY432)-AU432,AV$429-IF(AM432="-",0,AM432))),0)),0)</f>
        <v>-</v>
      </c>
      <c r="AX432" s="64" t="str">
        <f>IFERROR(IF(OR(AU$426="-","-",INDEX($P$9:$T$18,MATCH(AU$426,$O$9:$O$18,0),5)*AY432&lt;=0),"-",INDEX($P$9:$T$18,MATCH(AU$426,$O$9:$O$18,0),5)*AY432),"-")</f>
        <v>-</v>
      </c>
      <c r="AY432" s="64" t="str">
        <f>IF(AU$426="-","-",IFERROR(INDEX($P$9:$T$18,MATCH(AU$426,$O$9:$O$18,0),3),"-"))</f>
        <v>-</v>
      </c>
      <c r="AZ432" s="64" t="str">
        <f>IF(AU$426="-","-",IFERROR(AX432+AY432-SUM(AU432:AW432),"-"))</f>
        <v>-</v>
      </c>
      <c r="BA432" s="57" t="str">
        <f>IF(AU432="-","-",IF(OR(AZ432=0,AZ432&lt;0,AZ432="-"),"Payoff","-"))</f>
        <v>-</v>
      </c>
      <c r="BB432" s="56">
        <v>1</v>
      </c>
      <c r="BC432" s="64" t="str">
        <f t="shared" ref="BC432" si="501">IFERROR(IF(BC$426="-","-",INDEX($P$9:$T$18,MATCH(BC$39,$O$9:$O$18,0),2)),"-")</f>
        <v>-</v>
      </c>
      <c r="BD432" s="64" t="str">
        <f>IFERROR(IF(BC$426="-","-",IF(IF(BF432+BG432-BC432&lt;$Q$411,BG432-BC432+BF432,$Q$411)&lt;=0,0,IF(BA432&lt;&gt;"Payoff",0,IF(BF432+BG432-BC432&lt;$Q$411,BG432-BC432+BF432,$Q$411)))),"-")</f>
        <v>-</v>
      </c>
      <c r="BE432" s="64" t="str">
        <f>IFERROR(IF(BC$426="-","-",IF(BA432="Payoff",IF(SUM(BF432:BG432)-SUM(BC432:BD432)&lt;=0,0,IF(BC432+BD$429-IF(AU432="-",0,AU432)&gt;BF432+BG432,(BF432+BG432)-BC432,BD$429-IF(AU432="-",0,AU432))),0)),0)</f>
        <v>-</v>
      </c>
      <c r="BF432" s="64" t="str">
        <f>IFERROR(IF(OR(BC$426="-","-",INDEX($P$9:$T$18,MATCH(BC$426,$O$9:$O$18,0),5)*BG432&lt;=0),"-",INDEX($P$9:$T$18,MATCH(BC$426,$O$9:$O$18,0),5)*BG432),"-")</f>
        <v>-</v>
      </c>
      <c r="BG432" s="64" t="str">
        <f>IF(BC$426="-","-",IFERROR(INDEX($P$9:$T$18,MATCH(BC$426,$O$9:$O$18,0),3),"-"))</f>
        <v>-</v>
      </c>
      <c r="BH432" s="64" t="str">
        <f>IF(BC$426="-","-",IFERROR(BF432+BG432-SUM(BC432:BE432),"-"))</f>
        <v>-</v>
      </c>
      <c r="BI432" s="57" t="str">
        <f>IF(BC432="-","-",IF(OR(BH432=0,BH432&lt;0,BH432="-"),"Payoff","-"))</f>
        <v>-</v>
      </c>
      <c r="BJ432" s="56">
        <v>1</v>
      </c>
      <c r="BK432" s="64" t="str">
        <f t="shared" ref="BK432" si="502">IFERROR(IF(BK$426="-","-",INDEX($P$9:$T$18,MATCH(BK$39,$O$9:$O$18,0),2)),"-")</f>
        <v>-</v>
      </c>
      <c r="BL432" s="64" t="str">
        <f>IFERROR(IF(BK$426="-","-",IF(IF(BN432+BO432-BK432&lt;$Q$411,BO432-BK432+BN432,$Q$411)&lt;=0,0,IF(BI432&lt;&gt;"Payoff",0,IF(BN432+BO432-BK432&lt;$Q$411,BO432-BK432+BN432,$Q$411)))),"-")</f>
        <v>-</v>
      </c>
      <c r="BM432" s="64" t="str">
        <f>IFERROR(IF(BK$426="-","-",IF(BI432="Payoff",IF(SUM(BN432:BO432)-SUM(BK432:BL432)&lt;=0,0,IF(BK432+BL$429-IF(BC432="-",0,BC432)&gt;BN432+BO432,(BN432+BO432)-BK432,BL$429-IF(BC432="-",0,BC432))),0)),0)</f>
        <v>-</v>
      </c>
      <c r="BN432" s="64" t="str">
        <f>IFERROR(IF(OR(BK$426="-","-",INDEX($P$9:$T$18,MATCH(BK$426,$O$9:$O$18,0),5)*BO432&lt;=0),"-",INDEX($P$9:$T$18,MATCH(BK$426,$O$9:$O$18,0),5)*BO432),"-")</f>
        <v>-</v>
      </c>
      <c r="BO432" s="64" t="str">
        <f>IF(BK$426="-","-",IFERROR(INDEX($P$9:$T$18,MATCH(BK$426,$O$9:$O$18,0),3),"-"))</f>
        <v>-</v>
      </c>
      <c r="BP432" s="64" t="str">
        <f>IF(BK$426="-","-",IFERROR(BN432+BO432-SUM(BK432:BM432),"-"))</f>
        <v>-</v>
      </c>
      <c r="BQ432" s="57" t="str">
        <f>IF(BK432="-","-",IF(OR(BP432=0,BP432&lt;0,BP432="-"),"Payoff","-"))</f>
        <v>-</v>
      </c>
      <c r="BR432" s="56">
        <v>1</v>
      </c>
      <c r="BS432" s="64" t="str">
        <f t="shared" ref="BS432" si="503">IFERROR(IF(BS$426="-","-",INDEX($P$9:$T$18,MATCH(BS$39,$O$9:$O$18,0),2)),"-")</f>
        <v>-</v>
      </c>
      <c r="BT432" s="64" t="str">
        <f>IFERROR(IF(BS$426="-","-",IF(IF(BV432+BW432-BS432&lt;$Q$411,BW432-BS432+BV432,$Q$411)&lt;=0,0,IF(BQ432&lt;&gt;"Payoff",0,IF(BV432+BW432-BS432&lt;$Q$411,BW432-BS432+BV432,$Q$411)))),"-")</f>
        <v>-</v>
      </c>
      <c r="BU432" s="64" t="str">
        <f>IFERROR(IF(BS$426="-","-",IF(BQ432="Payoff",IF(SUM(BV432:BW432)-SUM(BS432:BT432)&lt;=0,0,IF(BS432+BT$429-IF(BK432="-",0,BK432)&gt;BV432+BW432,(BV432+BW432)-BS432,BT$429-IF(BK432="-",0,BK432))),0)),0)</f>
        <v>-</v>
      </c>
      <c r="BV432" s="64" t="str">
        <f>IFERROR(IF(OR(BS$426="-","-",INDEX($P$9:$T$18,MATCH(BS$426,$O$9:$O$18,0),5)*BW432&lt;=0),"-",INDEX($P$9:$T$18,MATCH(BS$426,$O$9:$O$18,0),5)*BW432),"-")</f>
        <v>-</v>
      </c>
      <c r="BW432" s="64" t="str">
        <f>IF(BS$426="-","-",IFERROR(INDEX($P$9:$T$18,MATCH(BS$426,$O$9:$O$18,0),3),"-"))</f>
        <v>-</v>
      </c>
      <c r="BX432" s="64" t="str">
        <f>IF(BS$426="-","-",IFERROR(BV432+BW432-SUM(BS432:BU432),"-"))</f>
        <v>-</v>
      </c>
      <c r="BY432" s="57" t="str">
        <f>IF(BS432="-","-",IF(OR(BX432=0,BX432&lt;0,BX432="-"),"Payoff","-"))</f>
        <v>-</v>
      </c>
      <c r="BZ432" s="56">
        <v>1</v>
      </c>
      <c r="CA432" s="64" t="str">
        <f t="shared" ref="CA432" si="504">IFERROR(IF(CA$426="-","-",INDEX($P$9:$T$18,MATCH(CA$39,$O$9:$O$18,0),2)),"-")</f>
        <v>-</v>
      </c>
      <c r="CB432" s="64" t="str">
        <f>IFERROR(IF(CA$426="-","-",IF(IF(CD432+CE432-CA432&lt;$Q$411,CE432-CA432+CD432,$Q$411)&lt;=0,0,IF(BY432&lt;&gt;"Payoff",0,IF(CD432+CE432-CA432&lt;$Q$411,CE432-CA432+CD432,$Q$411)))),"-")</f>
        <v>-</v>
      </c>
      <c r="CC432" s="64" t="str">
        <f>IFERROR(IF(CA$426="-","-",IF(BY432="Payoff",IF(SUM(CD432:CE432)-SUM(CA432:CB432)&lt;=0,0,IF(CA432+CB$429-IF(BS432="-",0,BS432)&gt;CD432+CE432,(CD432+CE432)-CA432,CB$429-IF(BS432="-",0,BS432))),0)),0)</f>
        <v>-</v>
      </c>
      <c r="CD432" s="64" t="str">
        <f>IFERROR(IF(OR(CA$426="-","-",INDEX($P$9:$T$18,MATCH(CA$426,$O$9:$O$18,0),5)*CE432&lt;=0),"-",INDEX($P$9:$T$18,MATCH(CA$426,$O$9:$O$18,0),5)*CE432),"-")</f>
        <v>-</v>
      </c>
      <c r="CE432" s="64" t="str">
        <f>IF(CA$426="-","-",IFERROR(INDEX($P$9:$T$18,MATCH(CA$426,$O$9:$O$18,0),3),"-"))</f>
        <v>-</v>
      </c>
      <c r="CF432" s="64" t="str">
        <f>IF(CA$426="-","-",IFERROR(CD432+CE432-SUM(CA432:CC432),"-"))</f>
        <v>-</v>
      </c>
      <c r="CG432" s="57" t="str">
        <f>IF(CA432="-","-",IF(OR(CF432=0,CF432&lt;0,CF432="-"),"Payoff","-"))</f>
        <v>-</v>
      </c>
      <c r="CH432" s="56">
        <v>1</v>
      </c>
      <c r="CI432" s="64" t="str">
        <f t="shared" ref="CI432" si="505">IFERROR(IF(CI$426="-","-",INDEX($P$9:$T$18,MATCH(CI$39,$O$9:$O$18,0),2)),"-")</f>
        <v>-</v>
      </c>
      <c r="CJ432" s="64" t="str">
        <f>IFERROR(IF(CI$426="-","-",IF(IF(CL432+CM432-CI432&lt;$Q$411,CM432-CI432+CL432,$Q$411)&lt;=0,0,IF(CG432&lt;&gt;"Payoff",0,IF(CL432+CM432-CI432&lt;$Q$411,CM432-CI432+CL432,$Q$411)))),"-")</f>
        <v>-</v>
      </c>
      <c r="CK432" s="64" t="str">
        <f>IFERROR(IF(CI$426="-","-",IF(CG432="Payoff",IF(SUM(CL432:CM432)-SUM(CI432:CJ432)&lt;=0,0,IF(CI432+CJ$429-IF(CA432="-",0,CA432)&gt;CL432+CM432,(CL432+CM432)-CI432,CJ$429-IF(CA432="-",0,CA432))),0)),0)</f>
        <v>-</v>
      </c>
      <c r="CL432" s="64" t="str">
        <f>IFERROR(IF(OR(CI$426="-","-",INDEX($P$9:$T$18,MATCH(CI$426,$O$9:$O$18,0),5)*CM432&lt;=0),"-",INDEX($P$9:$T$18,MATCH(CI$426,$O$9:$O$18,0),5)*CM432),"-")</f>
        <v>-</v>
      </c>
      <c r="CM432" s="64" t="str">
        <f>IF(CI$426="-","-",IFERROR(INDEX($P$9:$T$18,MATCH(CI$426,$O$9:$O$18,0),3),"-"))</f>
        <v>-</v>
      </c>
      <c r="CN432" s="64" t="str">
        <f>IF(CI$426="-","-",IFERROR(CL432+CM432-SUM(CI432:CK432),"-"))</f>
        <v>-</v>
      </c>
      <c r="CO432" s="57" t="str">
        <f>IF(CI432="-","-",IF(OR(CN432=0,CN432&lt;0,CN432="-"),"Payoff","-"))</f>
        <v>-</v>
      </c>
    </row>
    <row r="433" spans="3:93" ht="18" customHeight="1" x14ac:dyDescent="0.25">
      <c r="C433" s="299"/>
      <c r="D433" s="240"/>
      <c r="E433" s="64"/>
      <c r="F433" s="240"/>
      <c r="O433" s="56">
        <f t="shared" si="495"/>
        <v>6</v>
      </c>
      <c r="P433" s="64">
        <f t="shared" ref="P433:P496" si="506">IFERROR(IF(P$426="-","-",IF(SUM(R433:S433)&lt;=0,0,IF(SUM(R433,S433)-SUM(P432)&lt;=0,SUM(R433,S433),P432))),"-")</f>
        <v>1000</v>
      </c>
      <c r="Q433" s="64">
        <f t="shared" ref="Q433:Q496" si="507">IFERROR(IF(P$426="-","-",IF(IF(R433+S433-P433&lt;$Q$411,S433-P433+R433,$Q$411)&lt;=0,0,IF(R433+S433-P433&lt;$Q$411,S433-P433+R433,$Q$411))),"-")</f>
        <v>50000</v>
      </c>
      <c r="R433" s="64">
        <f t="shared" si="496"/>
        <v>730.00364393734856</v>
      </c>
      <c r="S433" s="64">
        <f t="shared" ref="S433:S464" si="508">IF(P$426="-","-",IFERROR(S432-Q432-P432+R432,0))</f>
        <v>149973.51011306862</v>
      </c>
      <c r="T433" s="64">
        <f t="shared" si="497"/>
        <v>99703.513757005974</v>
      </c>
      <c r="U433" s="57" t="str">
        <f t="shared" ref="U433:U496" si="509">IF(OR(U432="Payoff",T433=0,T433&lt;0,T433="-"),"Payoff","-")</f>
        <v>-</v>
      </c>
      <c r="V433" s="56">
        <f>V432+1</f>
        <v>2</v>
      </c>
      <c r="W433" s="64">
        <f>IFERROR(IF(W$426="-","-",IF(SUM(Z433,AA433)&lt;=0,0,IF(SUM(Z432,AA432)-SUM(W432)&lt;=0,SUM(Z432,AA432),W432))),"-")</f>
        <v>500</v>
      </c>
      <c r="X433" s="64">
        <f t="shared" ref="X433:X496" si="510">IFERROR(IF(W$426="-","-",IF(IF(Z433+AA433-W433&lt;$Q$411,AA433-W433+Z433,$Q$411)&lt;=0,0,IF(U433&lt;&gt;"Payoff",0,IF(Z433+AA433-W433&lt;$Q$411,AA433-W433+Z433,$Q$411)))),"-")</f>
        <v>0</v>
      </c>
      <c r="Y433" s="64">
        <f t="shared" si="498"/>
        <v>0</v>
      </c>
      <c r="Z433" s="64">
        <f t="shared" ref="Z433:Z496" si="511">IFERROR(IF(OR(W$426="-","-",INDEX($P$9:$T$18,MATCH(W$426,$O$9:$O$18,0),5)*AA433&lt;=0),"-",INDEX($P$9:$T$18,MATCH(W$426,$O$9:$O$18,0),5)*AA433),"-")</f>
        <v>407.03516493346012</v>
      </c>
      <c r="AA433" s="64">
        <f>IF(W$426="-","-",AB432)</f>
        <v>99907.412378364839</v>
      </c>
      <c r="AB433" s="64">
        <f t="shared" ref="AB433:AB496" si="512">IF(W$426="-","-",IFERROR(Z433+AA433-SUM(W433:Y433),"-"))</f>
        <v>99814.447543298302</v>
      </c>
      <c r="AC433" s="57" t="str">
        <f>IF(W$426="-","-",IF(OR(AC432="Payoff",AB433=0,AB433&lt;0,AB433="-"),"Payoff","-"))</f>
        <v>-</v>
      </c>
      <c r="AD433" s="56">
        <f>AD432+1</f>
        <v>2</v>
      </c>
      <c r="AE433" s="64">
        <f>IFERROR(IF(AE$426="-","-",IF(SUM(AH433,AI433)&lt;=0,0,IF(SUM(AH432,AI432)-SUM(AE432)&lt;=0,SUM(AH432,AI432),AE432))),"-")</f>
        <v>2000</v>
      </c>
      <c r="AF433" s="64">
        <f t="shared" ref="AF433:AF496" si="513">IFERROR(IF(AE$426="-","-",IF(IF(AH433+AI433-AE433&lt;$Q$411,AI433-AE433+AH433,$Q$411)&lt;=0,0,IF(AC433&lt;&gt;"Payoff",0,IF(AH433+AI433-AE433&lt;$Q$411,AI433-AE433+AH433,$Q$411)))),"-")</f>
        <v>0</v>
      </c>
      <c r="AG433" s="64">
        <f t="shared" ref="AG433:AG496" si="514">IFERROR(IF(AE$426="-","-",IF(AC433="Payoff",IF(SUM(AH433:AI433)-SUM(AE433:AF433)&lt;=0,0,IF(AE433+AF$429-IF(W433="-",0,W433)&gt;AH433+AI433,(AH433+AI433)-AE433,AF$429-IF(W433="-",0,W433))),0)),0)</f>
        <v>0</v>
      </c>
      <c r="AH433" s="64">
        <f t="shared" ref="AH433:AH496" si="515">IFERROR(IF(OR(AE$426="-","-",INDEX($P$9:$T$18,MATCH(AE$426,$O$9:$O$18,0),5)*AI433&lt;=0),"-",INDEX($P$9:$T$18,MATCH(AE$426,$O$9:$O$18,0),5)*AI433),"-")</f>
        <v>1433.8285918277659</v>
      </c>
      <c r="AI433" s="64">
        <f>IF(AE$426="-","-",AJ432)</f>
        <v>499435.44935953832</v>
      </c>
      <c r="AJ433" s="64">
        <f t="shared" ref="AJ433:AJ496" si="516">IF(AE$426="-","-",IFERROR(AH433+AI433-SUM(AE433:AG433),"-"))</f>
        <v>498869.27795136609</v>
      </c>
      <c r="AK433" s="57" t="str">
        <f>IF(AE$426="-","-",IF(OR(AK432="Payoff",AJ433=0,AJ433&lt;0,AJ433="-"),"Payoff","-"))</f>
        <v>-</v>
      </c>
      <c r="AL433" s="56">
        <f>AL432+1</f>
        <v>2</v>
      </c>
      <c r="AM433" s="64" t="str">
        <f>IFERROR(IF(AM$426="-","-",IF(SUM(AP433,AQ433)&lt;=0,0,IF(SUM(AP432,AQ432)-SUM(AM432)&lt;=0,SUM(AP432,AQ432),AM432))),"-")</f>
        <v>-</v>
      </c>
      <c r="AN433" s="64" t="str">
        <f t="shared" ref="AN433:AN496" si="517">IFERROR(IF(AM$426="-","-",IF(IF(AP433+AQ433-AM433&lt;$Q$411,AQ433-AM433+AP433,$Q$411)&lt;=0,0,IF(AK433&lt;&gt;"Payoff",0,IF(AP433+AQ433-AM433&lt;$Q$411,AQ433-AM433+AP433,$Q$411)))),"-")</f>
        <v>-</v>
      </c>
      <c r="AO433" s="64" t="str">
        <f t="shared" ref="AO433:AO496" si="518">IFERROR(IF(AM$426="-","-",IF(AK433="Payoff",IF(SUM(AP433:AQ433)-SUM(AM433:AN433)&lt;=0,0,IF(AM433+AN$429-IF(AE433="-",0,AE433)&gt;AP433+AQ433,(AP433+AQ433)-AM433,AN$429-IF(AE433="-",0,AE433))),0)),0)</f>
        <v>-</v>
      </c>
      <c r="AP433" s="64" t="str">
        <f t="shared" ref="AP433:AP496" si="519">IFERROR(IF(OR(AM$426="-","-",INDEX($P$9:$T$18,MATCH(AM$426,$O$9:$O$18,0),5)*AQ433&lt;=0),"-",INDEX($P$9:$T$18,MATCH(AM$426,$O$9:$O$18,0),5)*AQ433),"-")</f>
        <v>-</v>
      </c>
      <c r="AQ433" s="64" t="str">
        <f>IF(AM$426="-","-",AR432)</f>
        <v>-</v>
      </c>
      <c r="AR433" s="64" t="str">
        <f t="shared" ref="AR433:AR496" si="520">IF(AM$426="-","-",IFERROR(AP433+AQ433-SUM(AM433:AO433),"-"))</f>
        <v>-</v>
      </c>
      <c r="AS433" s="57" t="str">
        <f>IF(AM$426="-","-",IF(OR(AS432="Payoff",AR433=0,AR433&lt;0,AR433="-"),"Payoff","-"))</f>
        <v>-</v>
      </c>
      <c r="AT433" s="56">
        <f>AT432+1</f>
        <v>2</v>
      </c>
      <c r="AU433" s="64" t="str">
        <f>IFERROR(IF(AU$426="-","-",IF(SUM(AX433,AY433)&lt;=0,0,IF(SUM(AX432,AY432)-SUM(AU432)&lt;=0,SUM(AX432,AY432),AU432))),"-")</f>
        <v>-</v>
      </c>
      <c r="AV433" s="64" t="str">
        <f t="shared" ref="AV433:AV496" si="521">IFERROR(IF(AU$426="-","-",IF(IF(AX433+AY433-AU433&lt;$Q$411,AY433-AU433+AX433,$Q$411)&lt;=0,0,IF(AS433&lt;&gt;"Payoff",0,IF(AX433+AY433-AU433&lt;$Q$411,AY433-AU433+AX433,$Q$411)))),"-")</f>
        <v>-</v>
      </c>
      <c r="AW433" s="64" t="str">
        <f t="shared" ref="AW433:AW496" si="522">IFERROR(IF(AU$426="-","-",IF(AS433="Payoff",IF(SUM(AX433:AY433)-SUM(AU433:AV433)&lt;=0,0,IF(AU433+AV$429-IF(AM433="-",0,AM433)&gt;AX433+AY433,(AX433+AY433)-AU433,AV$429-IF(AM433="-",0,AM433))),0)),0)</f>
        <v>-</v>
      </c>
      <c r="AX433" s="64" t="str">
        <f t="shared" ref="AX433:AX496" si="523">IFERROR(IF(OR(AU$426="-","-",INDEX($P$9:$T$18,MATCH(AU$426,$O$9:$O$18,0),5)*AY433&lt;=0),"-",INDEX($P$9:$T$18,MATCH(AU$426,$O$9:$O$18,0),5)*AY433),"-")</f>
        <v>-</v>
      </c>
      <c r="AY433" s="64" t="str">
        <f>IF(AU$426="-","-",AZ432)</f>
        <v>-</v>
      </c>
      <c r="AZ433" s="64" t="str">
        <f t="shared" ref="AZ433:AZ496" si="524">IF(AU$426="-","-",IFERROR(AX433+AY433-SUM(AU433:AW433),"-"))</f>
        <v>-</v>
      </c>
      <c r="BA433" s="57" t="str">
        <f>IF(AU$426="-","-",IF(OR(BA432="Payoff",AZ433=0,AZ433&lt;0,AZ433="-"),"Payoff","-"))</f>
        <v>-</v>
      </c>
      <c r="BB433" s="56">
        <f>BB432+1</f>
        <v>2</v>
      </c>
      <c r="BC433" s="64" t="str">
        <f>IFERROR(IF(BC$426="-","-",IF(SUM(BF433,BG433)&lt;=0,0,IF(SUM(BF432,BG432)-SUM(BC432)&lt;=0,SUM(BF432,BG432),BC432))),"-")</f>
        <v>-</v>
      </c>
      <c r="BD433" s="64" t="str">
        <f t="shared" ref="BD433:BD496" si="525">IFERROR(IF(BC$426="-","-",IF(IF(BF433+BG433-BC433&lt;$Q$411,BG433-BC433+BF433,$Q$411)&lt;=0,0,IF(BA433&lt;&gt;"Payoff",0,IF(BF433+BG433-BC433&lt;$Q$411,BG433-BC433+BF433,$Q$411)))),"-")</f>
        <v>-</v>
      </c>
      <c r="BE433" s="64" t="str">
        <f t="shared" ref="BE433:BE496" si="526">IFERROR(IF(BC$426="-","-",IF(BA433="Payoff",IF(SUM(BF433:BG433)-SUM(BC433:BD433)&lt;=0,0,IF(BC433+BD$429-IF(AU433="-",0,AU433)&gt;BF433+BG433,(BF433+BG433)-BC433,BD$429-IF(AU433="-",0,AU433))),0)),0)</f>
        <v>-</v>
      </c>
      <c r="BF433" s="64" t="str">
        <f t="shared" ref="BF433:BF496" si="527">IFERROR(IF(OR(BC$426="-","-",INDEX($P$9:$T$18,MATCH(BC$426,$O$9:$O$18,0),5)*BG433&lt;=0),"-",INDEX($P$9:$T$18,MATCH(BC$426,$O$9:$O$18,0),5)*BG433),"-")</f>
        <v>-</v>
      </c>
      <c r="BG433" s="64" t="str">
        <f>IF(BC$426="-","-",BH432)</f>
        <v>-</v>
      </c>
      <c r="BH433" s="64" t="str">
        <f t="shared" ref="BH433:BH496" si="528">IF(BC$426="-","-",IFERROR(BF433+BG433-SUM(BC433:BE433),"-"))</f>
        <v>-</v>
      </c>
      <c r="BI433" s="57" t="str">
        <f>IF(BC$426="-","-",IF(OR(BI432="Payoff",BH433=0,BH433&lt;0,BH433="-"),"Payoff","-"))</f>
        <v>-</v>
      </c>
      <c r="BJ433" s="56">
        <f>BJ432+1</f>
        <v>2</v>
      </c>
      <c r="BK433" s="64" t="str">
        <f>IFERROR(IF(BK$426="-","-",IF(SUM(BN433,BO433)&lt;=0,0,IF(SUM(BN432,BO432)-SUM(BK432)&lt;=0,SUM(BN432,BO432),BK432))),"-")</f>
        <v>-</v>
      </c>
      <c r="BL433" s="64" t="str">
        <f t="shared" ref="BL433:BL496" si="529">IFERROR(IF(BK$426="-","-",IF(IF(BN433+BO433-BK433&lt;$Q$411,BO433-BK433+BN433,$Q$411)&lt;=0,0,IF(BI433&lt;&gt;"Payoff",0,IF(BN433+BO433-BK433&lt;$Q$411,BO433-BK433+BN433,$Q$411)))),"-")</f>
        <v>-</v>
      </c>
      <c r="BM433" s="64" t="str">
        <f t="shared" ref="BM433:BM496" si="530">IFERROR(IF(BK$426="-","-",IF(BI433="Payoff",IF(SUM(BN433:BO433)-SUM(BK433:BL433)&lt;=0,0,IF(BK433+BL$429-IF(BC433="-",0,BC433)&gt;BN433+BO433,(BN433+BO433)-BK433,BL$429-IF(BC433="-",0,BC433))),0)),0)</f>
        <v>-</v>
      </c>
      <c r="BN433" s="64" t="str">
        <f t="shared" ref="BN433:BN496" si="531">IFERROR(IF(OR(BK$426="-","-",INDEX($P$9:$T$18,MATCH(BK$426,$O$9:$O$18,0),5)*BO433&lt;=0),"-",INDEX($P$9:$T$18,MATCH(BK$426,$O$9:$O$18,0),5)*BO433),"-")</f>
        <v>-</v>
      </c>
      <c r="BO433" s="64" t="str">
        <f>IF(BK$426="-","-",BP432)</f>
        <v>-</v>
      </c>
      <c r="BP433" s="64" t="str">
        <f t="shared" ref="BP433:BP496" si="532">IF(BK$426="-","-",IFERROR(BN433+BO433-SUM(BK433:BM433),"-"))</f>
        <v>-</v>
      </c>
      <c r="BQ433" s="57" t="str">
        <f>IF(BK$426="-","-",IF(OR(BQ432="Payoff",BP433=0,BP433&lt;0,BP433="-"),"Payoff","-"))</f>
        <v>-</v>
      </c>
      <c r="BR433" s="56">
        <f>BR432+1</f>
        <v>2</v>
      </c>
      <c r="BS433" s="64" t="str">
        <f>IFERROR(IF(BS$426="-","-",IF(SUM(BV433,BW433)&lt;=0,0,IF(SUM(BV432,BW432)-SUM(BS432)&lt;=0,SUM(BV432,BW432),BS432))),"-")</f>
        <v>-</v>
      </c>
      <c r="BT433" s="64" t="str">
        <f t="shared" ref="BT433:BT496" si="533">IFERROR(IF(BS$426="-","-",IF(IF(BV433+BW433-BS433&lt;$Q$411,BW433-BS433+BV433,$Q$411)&lt;=0,0,IF(BQ433&lt;&gt;"Payoff",0,IF(BV433+BW433-BS433&lt;$Q$411,BW433-BS433+BV433,$Q$411)))),"-")</f>
        <v>-</v>
      </c>
      <c r="BU433" s="64" t="str">
        <f t="shared" ref="BU433:BU496" si="534">IFERROR(IF(BS$426="-","-",IF(BQ433="Payoff",IF(SUM(BV433:BW433)-SUM(BS433:BT433)&lt;=0,0,IF(BS433+BT$429-IF(BK433="-",0,BK433)&gt;BV433+BW433,(BV433+BW433)-BS433,BT$429-IF(BK433="-",0,BK433))),0)),0)</f>
        <v>-</v>
      </c>
      <c r="BV433" s="64" t="str">
        <f t="shared" ref="BV433:BV496" si="535">IFERROR(IF(OR(BS$426="-","-",INDEX($P$9:$T$18,MATCH(BS$426,$O$9:$O$18,0),5)*BW433&lt;=0),"-",INDEX($P$9:$T$18,MATCH(BS$426,$O$9:$O$18,0),5)*BW433),"-")</f>
        <v>-</v>
      </c>
      <c r="BW433" s="64" t="str">
        <f>IF(BS$426="-","-",BX432)</f>
        <v>-</v>
      </c>
      <c r="BX433" s="64" t="str">
        <f t="shared" ref="BX433:BX496" si="536">IF(BS$426="-","-",IFERROR(BV433+BW433-SUM(BS433:BU433),"-"))</f>
        <v>-</v>
      </c>
      <c r="BY433" s="57" t="str">
        <f>IF(BS$426="-","-",IF(OR(BY432="Payoff",BX433=0,BX433&lt;0,BX433="-"),"Payoff","-"))</f>
        <v>-</v>
      </c>
      <c r="BZ433" s="56">
        <f>BZ432+1</f>
        <v>2</v>
      </c>
      <c r="CA433" s="64" t="str">
        <f>IFERROR(IF(CA$426="-","-",IF(SUM(CD433,CE433)&lt;=0,0,IF(SUM(CD432,CE432)-SUM(CA432)&lt;=0,SUM(CD432,CE432),CA432))),"-")</f>
        <v>-</v>
      </c>
      <c r="CB433" s="64" t="str">
        <f t="shared" ref="CB433:CB496" si="537">IFERROR(IF(CA$426="-","-",IF(IF(CD433+CE433-CA433&lt;$Q$411,CE433-CA433+CD433,$Q$411)&lt;=0,0,IF(BY433&lt;&gt;"Payoff",0,IF(CD433+CE433-CA433&lt;$Q$411,CE433-CA433+CD433,$Q$411)))),"-")</f>
        <v>-</v>
      </c>
      <c r="CC433" s="64" t="str">
        <f t="shared" ref="CC433:CC496" si="538">IFERROR(IF(CA$426="-","-",IF(BY433="Payoff",IF(SUM(CD433:CE433)-SUM(CA433:CB433)&lt;=0,0,IF(CA433+CB$429-IF(BS433="-",0,BS433)&gt;CD433+CE433,(CD433+CE433)-CA433,CB$429-IF(BS433="-",0,BS433))),0)),0)</f>
        <v>-</v>
      </c>
      <c r="CD433" s="64" t="str">
        <f t="shared" ref="CD433:CD496" si="539">IFERROR(IF(OR(CA$426="-","-",INDEX($P$9:$T$18,MATCH(CA$426,$O$9:$O$18,0),5)*CE433&lt;=0),"-",INDEX($P$9:$T$18,MATCH(CA$426,$O$9:$O$18,0),5)*CE433),"-")</f>
        <v>-</v>
      </c>
      <c r="CE433" s="64" t="str">
        <f>IF(CA$426="-","-",CF432)</f>
        <v>-</v>
      </c>
      <c r="CF433" s="64" t="str">
        <f t="shared" ref="CF433:CF496" si="540">IF(CA$426="-","-",IFERROR(CD433+CE433-SUM(CA433:CC433),"-"))</f>
        <v>-</v>
      </c>
      <c r="CG433" s="57" t="str">
        <f>IF(CA$426="-","-",IF(OR(CG432="Payoff",CF433=0,CF433&lt;0,CF433="-"),"Payoff","-"))</f>
        <v>-</v>
      </c>
      <c r="CH433" s="56">
        <f>CH432+1</f>
        <v>2</v>
      </c>
      <c r="CI433" s="64" t="str">
        <f>IFERROR(IF(CI$426="-","-",IF(SUM(CL433,CM433)&lt;=0,0,IF(SUM(CL432,CM432)-SUM(CI432)&lt;=0,SUM(CL432,CM432),CI432))),"-")</f>
        <v>-</v>
      </c>
      <c r="CJ433" s="64" t="str">
        <f t="shared" ref="CJ433:CJ496" si="541">IFERROR(IF(CI$426="-","-",IF(IF(CL433+CM433-CI433&lt;$Q$411,CM433-CI433+CL433,$Q$411)&lt;=0,0,IF(CG433&lt;&gt;"Payoff",0,IF(CL433+CM433-CI433&lt;$Q$411,CM433-CI433+CL433,$Q$411)))),"-")</f>
        <v>-</v>
      </c>
      <c r="CK433" s="64" t="str">
        <f t="shared" ref="CK433:CK496" si="542">IFERROR(IF(CI$426="-","-",IF(CG433="Payoff",IF(SUM(CL433:CM433)-SUM(CI433:CJ433)&lt;=0,0,IF(CI433+CJ$429-IF(CA433="-",0,CA433)&gt;CL433+CM433,(CL433+CM433)-CI433,CJ$429-IF(CA433="-",0,CA433))),0)),0)</f>
        <v>-</v>
      </c>
      <c r="CL433" s="64" t="str">
        <f t="shared" ref="CL433:CL496" si="543">IFERROR(IF(OR(CI$426="-","-",INDEX($P$9:$T$18,MATCH(CI$426,$O$9:$O$18,0),5)*CM433&lt;=0),"-",INDEX($P$9:$T$18,MATCH(CI$426,$O$9:$O$18,0),5)*CM433),"-")</f>
        <v>-</v>
      </c>
      <c r="CM433" s="64" t="str">
        <f>IF(CI$426="-","-",CN432)</f>
        <v>-</v>
      </c>
      <c r="CN433" s="64" t="str">
        <f t="shared" ref="CN433:CN496" si="544">IF(CI$426="-","-",IFERROR(CL433+CM433-SUM(CI433:CK433),"-"))</f>
        <v>-</v>
      </c>
      <c r="CO433" s="57" t="str">
        <f>IF(CI$426="-","-",IF(OR(CO432="Payoff",CN433=0,CN433&lt;0,CN433="-"),"Payoff","-"))</f>
        <v>-</v>
      </c>
    </row>
    <row r="434" spans="3:93" ht="18" customHeight="1" x14ac:dyDescent="0.25">
      <c r="C434" s="299"/>
      <c r="D434" s="240"/>
      <c r="E434" s="64"/>
      <c r="F434" s="240"/>
      <c r="O434" s="56">
        <f t="shared" si="495"/>
        <v>7</v>
      </c>
      <c r="P434" s="64">
        <f t="shared" si="506"/>
        <v>1000</v>
      </c>
      <c r="Q434" s="64">
        <f t="shared" si="507"/>
        <v>50000</v>
      </c>
      <c r="R434" s="64">
        <f t="shared" si="496"/>
        <v>485.31189475460286</v>
      </c>
      <c r="S434" s="64">
        <f t="shared" si="508"/>
        <v>99703.513757005974</v>
      </c>
      <c r="T434" s="64">
        <f t="shared" si="497"/>
        <v>49188.825651760577</v>
      </c>
      <c r="U434" s="57" t="str">
        <f t="shared" si="509"/>
        <v>-</v>
      </c>
      <c r="V434" s="56">
        <f t="shared" ref="V434:V442" si="545">V433+1</f>
        <v>3</v>
      </c>
      <c r="W434" s="64">
        <f t="shared" ref="W434:W497" si="546">IFERROR(IF(W$426="-","-",IF(SUM(Z434,AA434)&lt;=0,0,IF(SUM(Z433,AA433)-SUM(W433)&lt;=0,SUM(Z433,AA433),W433))),"-")</f>
        <v>500</v>
      </c>
      <c r="X434" s="64">
        <f t="shared" si="510"/>
        <v>0</v>
      </c>
      <c r="Y434" s="64">
        <f t="shared" si="498"/>
        <v>0</v>
      </c>
      <c r="Z434" s="64">
        <f t="shared" si="511"/>
        <v>406.6564146878726</v>
      </c>
      <c r="AA434" s="64">
        <f t="shared" ref="AA434:AA497" si="547">IF(W$426="-","-",AB433)</f>
        <v>99814.447543298302</v>
      </c>
      <c r="AB434" s="64">
        <f t="shared" si="512"/>
        <v>99721.103957986168</v>
      </c>
      <c r="AC434" s="57" t="str">
        <f t="shared" ref="AC434:AC497" si="548">IF(W$426="-","-",IF(OR(AC433="Payoff",AB434=0,AB434&lt;0,AB434="-"),"Payoff","-"))</f>
        <v>-</v>
      </c>
      <c r="AD434" s="56">
        <f t="shared" ref="AD434:AD442" si="549">AD433+1</f>
        <v>3</v>
      </c>
      <c r="AE434" s="64">
        <f t="shared" ref="AE434:AE497" si="550">IFERROR(IF(AE$426="-","-",IF(SUM(AH434,AI434)&lt;=0,0,IF(SUM(AH433,AI433)-SUM(AE433)&lt;=0,SUM(AH433,AI433),AE433))),"-")</f>
        <v>2000</v>
      </c>
      <c r="AF434" s="64">
        <f t="shared" si="513"/>
        <v>0</v>
      </c>
      <c r="AG434" s="64">
        <f t="shared" si="514"/>
        <v>0</v>
      </c>
      <c r="AH434" s="64">
        <f t="shared" si="515"/>
        <v>1432.2031710572662</v>
      </c>
      <c r="AI434" s="64">
        <f t="shared" ref="AI434:AI497" si="551">IF(AE$426="-","-",AJ433)</f>
        <v>498869.27795136609</v>
      </c>
      <c r="AJ434" s="64">
        <f t="shared" si="516"/>
        <v>498301.48112242337</v>
      </c>
      <c r="AK434" s="57" t="str">
        <f t="shared" ref="AK434:AK497" si="552">IF(AE$426="-","-",IF(OR(AK433="Payoff",AJ434=0,AJ434&lt;0,AJ434="-"),"Payoff","-"))</f>
        <v>-</v>
      </c>
      <c r="AL434" s="56">
        <f t="shared" ref="AL434:AL442" si="553">AL433+1</f>
        <v>3</v>
      </c>
      <c r="AM434" s="64" t="str">
        <f t="shared" ref="AM434:AM497" si="554">IFERROR(IF(AM$426="-","-",IF(SUM(AP434,AQ434)&lt;=0,0,IF(SUM(AP433,AQ433)-SUM(AM433)&lt;=0,SUM(AP433,AQ433),AM433))),"-")</f>
        <v>-</v>
      </c>
      <c r="AN434" s="64" t="str">
        <f t="shared" si="517"/>
        <v>-</v>
      </c>
      <c r="AO434" s="64" t="str">
        <f t="shared" si="518"/>
        <v>-</v>
      </c>
      <c r="AP434" s="64" t="str">
        <f t="shared" si="519"/>
        <v>-</v>
      </c>
      <c r="AQ434" s="64" t="str">
        <f t="shared" ref="AQ434:AQ497" si="555">IF(AM$426="-","-",AR433)</f>
        <v>-</v>
      </c>
      <c r="AR434" s="64" t="str">
        <f t="shared" si="520"/>
        <v>-</v>
      </c>
      <c r="AS434" s="57" t="str">
        <f t="shared" ref="AS434:AS497" si="556">IF(AM$426="-","-",IF(OR(AS433="Payoff",AR434=0,AR434&lt;0,AR434="-"),"Payoff","-"))</f>
        <v>-</v>
      </c>
      <c r="AT434" s="56">
        <f t="shared" ref="AT434:AT442" si="557">AT433+1</f>
        <v>3</v>
      </c>
      <c r="AU434" s="64" t="str">
        <f t="shared" ref="AU434:AU497" si="558">IFERROR(IF(AU$426="-","-",IF(SUM(AX434,AY434)&lt;=0,0,IF(SUM(AX433,AY433)-SUM(AU433)&lt;=0,SUM(AX433,AY433),AU433))),"-")</f>
        <v>-</v>
      </c>
      <c r="AV434" s="64" t="str">
        <f t="shared" si="521"/>
        <v>-</v>
      </c>
      <c r="AW434" s="64" t="str">
        <f t="shared" si="522"/>
        <v>-</v>
      </c>
      <c r="AX434" s="64" t="str">
        <f t="shared" si="523"/>
        <v>-</v>
      </c>
      <c r="AY434" s="64" t="str">
        <f t="shared" ref="AY434:AY497" si="559">IF(AU$426="-","-",AZ433)</f>
        <v>-</v>
      </c>
      <c r="AZ434" s="64" t="str">
        <f t="shared" si="524"/>
        <v>-</v>
      </c>
      <c r="BA434" s="57" t="str">
        <f t="shared" ref="BA434:BA497" si="560">IF(AU$426="-","-",IF(OR(BA433="Payoff",AZ434=0,AZ434&lt;0,AZ434="-"),"Payoff","-"))</f>
        <v>-</v>
      </c>
      <c r="BB434" s="56">
        <f t="shared" ref="BB434:BB442" si="561">BB433+1</f>
        <v>3</v>
      </c>
      <c r="BC434" s="64" t="str">
        <f t="shared" ref="BC434:BC497" si="562">IFERROR(IF(BC$426="-","-",IF(SUM(BF434,BG434)&lt;=0,0,IF(SUM(BF433,BG433)-SUM(BC433)&lt;=0,SUM(BF433,BG433),BC433))),"-")</f>
        <v>-</v>
      </c>
      <c r="BD434" s="64" t="str">
        <f t="shared" si="525"/>
        <v>-</v>
      </c>
      <c r="BE434" s="64" t="str">
        <f t="shared" si="526"/>
        <v>-</v>
      </c>
      <c r="BF434" s="64" t="str">
        <f t="shared" si="527"/>
        <v>-</v>
      </c>
      <c r="BG434" s="64" t="str">
        <f t="shared" ref="BG434:BG497" si="563">IF(BC$426="-","-",BH433)</f>
        <v>-</v>
      </c>
      <c r="BH434" s="64" t="str">
        <f t="shared" si="528"/>
        <v>-</v>
      </c>
      <c r="BI434" s="57" t="str">
        <f t="shared" ref="BI434:BI497" si="564">IF(BC$426="-","-",IF(OR(BI433="Payoff",BH434=0,BH434&lt;0,BH434="-"),"Payoff","-"))</f>
        <v>-</v>
      </c>
      <c r="BJ434" s="56">
        <f t="shared" ref="BJ434:BJ442" si="565">BJ433+1</f>
        <v>3</v>
      </c>
      <c r="BK434" s="64" t="str">
        <f t="shared" ref="BK434:BK497" si="566">IFERROR(IF(BK$426="-","-",IF(SUM(BN434,BO434)&lt;=0,0,IF(SUM(BN433,BO433)-SUM(BK433)&lt;=0,SUM(BN433,BO433),BK433))),"-")</f>
        <v>-</v>
      </c>
      <c r="BL434" s="64" t="str">
        <f t="shared" si="529"/>
        <v>-</v>
      </c>
      <c r="BM434" s="64" t="str">
        <f t="shared" si="530"/>
        <v>-</v>
      </c>
      <c r="BN434" s="64" t="str">
        <f t="shared" si="531"/>
        <v>-</v>
      </c>
      <c r="BO434" s="64" t="str">
        <f t="shared" ref="BO434:BO497" si="567">IF(BK$426="-","-",BP433)</f>
        <v>-</v>
      </c>
      <c r="BP434" s="64" t="str">
        <f t="shared" si="532"/>
        <v>-</v>
      </c>
      <c r="BQ434" s="57" t="str">
        <f t="shared" ref="BQ434:BQ497" si="568">IF(BK$426="-","-",IF(OR(BQ433="Payoff",BP434=0,BP434&lt;0,BP434="-"),"Payoff","-"))</f>
        <v>-</v>
      </c>
      <c r="BR434" s="56">
        <f t="shared" ref="BR434:BR442" si="569">BR433+1</f>
        <v>3</v>
      </c>
      <c r="BS434" s="64" t="str">
        <f t="shared" ref="BS434:BS497" si="570">IFERROR(IF(BS$426="-","-",IF(SUM(BV434,BW434)&lt;=0,0,IF(SUM(BV433,BW433)-SUM(BS433)&lt;=0,SUM(BV433,BW433),BS433))),"-")</f>
        <v>-</v>
      </c>
      <c r="BT434" s="64" t="str">
        <f t="shared" si="533"/>
        <v>-</v>
      </c>
      <c r="BU434" s="64" t="str">
        <f t="shared" si="534"/>
        <v>-</v>
      </c>
      <c r="BV434" s="64" t="str">
        <f t="shared" si="535"/>
        <v>-</v>
      </c>
      <c r="BW434" s="64" t="str">
        <f t="shared" ref="BW434:BW497" si="571">IF(BS$426="-","-",BX433)</f>
        <v>-</v>
      </c>
      <c r="BX434" s="64" t="str">
        <f t="shared" si="536"/>
        <v>-</v>
      </c>
      <c r="BY434" s="57" t="str">
        <f t="shared" ref="BY434:BY497" si="572">IF(BS$426="-","-",IF(OR(BY433="Payoff",BX434=0,BX434&lt;0,BX434="-"),"Payoff","-"))</f>
        <v>-</v>
      </c>
      <c r="BZ434" s="56">
        <f t="shared" ref="BZ434:BZ442" si="573">BZ433+1</f>
        <v>3</v>
      </c>
      <c r="CA434" s="64" t="str">
        <f t="shared" ref="CA434:CA497" si="574">IFERROR(IF(CA$426="-","-",IF(SUM(CD434,CE434)&lt;=0,0,IF(SUM(CD433,CE433)-SUM(CA433)&lt;=0,SUM(CD433,CE433),CA433))),"-")</f>
        <v>-</v>
      </c>
      <c r="CB434" s="64" t="str">
        <f t="shared" si="537"/>
        <v>-</v>
      </c>
      <c r="CC434" s="64" t="str">
        <f t="shared" si="538"/>
        <v>-</v>
      </c>
      <c r="CD434" s="64" t="str">
        <f t="shared" si="539"/>
        <v>-</v>
      </c>
      <c r="CE434" s="64" t="str">
        <f t="shared" ref="CE434:CE497" si="575">IF(CA$426="-","-",CF433)</f>
        <v>-</v>
      </c>
      <c r="CF434" s="64" t="str">
        <f t="shared" si="540"/>
        <v>-</v>
      </c>
      <c r="CG434" s="57" t="str">
        <f t="shared" ref="CG434:CG497" si="576">IF(CA$426="-","-",IF(OR(CG433="Payoff",CF434=0,CF434&lt;0,CF434="-"),"Payoff","-"))</f>
        <v>-</v>
      </c>
      <c r="CH434" s="56">
        <f t="shared" ref="CH434:CH442" si="577">CH433+1</f>
        <v>3</v>
      </c>
      <c r="CI434" s="64" t="str">
        <f t="shared" ref="CI434:CI497" si="578">IFERROR(IF(CI$426="-","-",IF(SUM(CL434,CM434)&lt;=0,0,IF(SUM(CL433,CM433)-SUM(CI433)&lt;=0,SUM(CL433,CM433),CI433))),"-")</f>
        <v>-</v>
      </c>
      <c r="CJ434" s="64" t="str">
        <f t="shared" si="541"/>
        <v>-</v>
      </c>
      <c r="CK434" s="64" t="str">
        <f t="shared" si="542"/>
        <v>-</v>
      </c>
      <c r="CL434" s="64" t="str">
        <f t="shared" si="543"/>
        <v>-</v>
      </c>
      <c r="CM434" s="64" t="str">
        <f t="shared" ref="CM434:CM497" si="579">IF(CI$426="-","-",CN433)</f>
        <v>-</v>
      </c>
      <c r="CN434" s="64" t="str">
        <f t="shared" si="544"/>
        <v>-</v>
      </c>
      <c r="CO434" s="57" t="str">
        <f t="shared" ref="CO434:CO497" si="580">IF(CI$426="-","-",IF(OR(CO433="Payoff",CN434=0,CN434&lt;0,CN434="-"),"Payoff","-"))</f>
        <v>-</v>
      </c>
    </row>
    <row r="435" spans="3:93" ht="18" customHeight="1" x14ac:dyDescent="0.25">
      <c r="C435" s="299"/>
      <c r="D435" s="240"/>
      <c r="E435" s="64"/>
      <c r="F435" s="240"/>
      <c r="O435" s="56">
        <f t="shared" si="495"/>
        <v>8</v>
      </c>
      <c r="P435" s="64">
        <f t="shared" si="506"/>
        <v>1000</v>
      </c>
      <c r="Q435" s="64">
        <f t="shared" si="507"/>
        <v>48428.254747870364</v>
      </c>
      <c r="R435" s="64">
        <f t="shared" si="496"/>
        <v>239.42909610978785</v>
      </c>
      <c r="S435" s="64">
        <f t="shared" si="508"/>
        <v>49188.825651760577</v>
      </c>
      <c r="T435" s="64">
        <f t="shared" si="497"/>
        <v>0</v>
      </c>
      <c r="U435" s="57" t="str">
        <f t="shared" si="509"/>
        <v>Payoff</v>
      </c>
      <c r="V435" s="56">
        <f t="shared" si="545"/>
        <v>4</v>
      </c>
      <c r="W435" s="64">
        <f t="shared" si="546"/>
        <v>500</v>
      </c>
      <c r="X435" s="64">
        <f t="shared" si="510"/>
        <v>50000</v>
      </c>
      <c r="Y435" s="64">
        <f t="shared" si="498"/>
        <v>0</v>
      </c>
      <c r="Z435" s="64">
        <f t="shared" si="511"/>
        <v>406.27612136690141</v>
      </c>
      <c r="AA435" s="64">
        <f t="shared" si="547"/>
        <v>99721.103957986168</v>
      </c>
      <c r="AB435" s="64">
        <f t="shared" si="512"/>
        <v>49627.380079353068</v>
      </c>
      <c r="AC435" s="57" t="str">
        <f t="shared" si="548"/>
        <v>-</v>
      </c>
      <c r="AD435" s="56">
        <f t="shared" si="549"/>
        <v>4</v>
      </c>
      <c r="AE435" s="64">
        <f t="shared" si="550"/>
        <v>2000</v>
      </c>
      <c r="AF435" s="64">
        <f t="shared" si="513"/>
        <v>0</v>
      </c>
      <c r="AG435" s="64">
        <f t="shared" si="514"/>
        <v>0</v>
      </c>
      <c r="AH435" s="64">
        <f t="shared" si="515"/>
        <v>1430.5730838683589</v>
      </c>
      <c r="AI435" s="64">
        <f t="shared" si="551"/>
        <v>498301.48112242337</v>
      </c>
      <c r="AJ435" s="64">
        <f t="shared" si="516"/>
        <v>497732.05420629174</v>
      </c>
      <c r="AK435" s="57" t="str">
        <f t="shared" si="552"/>
        <v>-</v>
      </c>
      <c r="AL435" s="56">
        <f t="shared" si="553"/>
        <v>4</v>
      </c>
      <c r="AM435" s="64" t="str">
        <f t="shared" si="554"/>
        <v>-</v>
      </c>
      <c r="AN435" s="64" t="str">
        <f t="shared" si="517"/>
        <v>-</v>
      </c>
      <c r="AO435" s="64" t="str">
        <f t="shared" si="518"/>
        <v>-</v>
      </c>
      <c r="AP435" s="64" t="str">
        <f t="shared" si="519"/>
        <v>-</v>
      </c>
      <c r="AQ435" s="64" t="str">
        <f t="shared" si="555"/>
        <v>-</v>
      </c>
      <c r="AR435" s="64" t="str">
        <f t="shared" si="520"/>
        <v>-</v>
      </c>
      <c r="AS435" s="57" t="str">
        <f t="shared" si="556"/>
        <v>-</v>
      </c>
      <c r="AT435" s="56">
        <f t="shared" si="557"/>
        <v>4</v>
      </c>
      <c r="AU435" s="64" t="str">
        <f t="shared" si="558"/>
        <v>-</v>
      </c>
      <c r="AV435" s="64" t="str">
        <f t="shared" si="521"/>
        <v>-</v>
      </c>
      <c r="AW435" s="64" t="str">
        <f t="shared" si="522"/>
        <v>-</v>
      </c>
      <c r="AX435" s="64" t="str">
        <f t="shared" si="523"/>
        <v>-</v>
      </c>
      <c r="AY435" s="64" t="str">
        <f t="shared" si="559"/>
        <v>-</v>
      </c>
      <c r="AZ435" s="64" t="str">
        <f t="shared" si="524"/>
        <v>-</v>
      </c>
      <c r="BA435" s="57" t="str">
        <f t="shared" si="560"/>
        <v>-</v>
      </c>
      <c r="BB435" s="56">
        <f t="shared" si="561"/>
        <v>4</v>
      </c>
      <c r="BC435" s="64" t="str">
        <f t="shared" si="562"/>
        <v>-</v>
      </c>
      <c r="BD435" s="64" t="str">
        <f t="shared" si="525"/>
        <v>-</v>
      </c>
      <c r="BE435" s="64" t="str">
        <f t="shared" si="526"/>
        <v>-</v>
      </c>
      <c r="BF435" s="64" t="str">
        <f t="shared" si="527"/>
        <v>-</v>
      </c>
      <c r="BG435" s="64" t="str">
        <f t="shared" si="563"/>
        <v>-</v>
      </c>
      <c r="BH435" s="64" t="str">
        <f t="shared" si="528"/>
        <v>-</v>
      </c>
      <c r="BI435" s="57" t="str">
        <f t="shared" si="564"/>
        <v>-</v>
      </c>
      <c r="BJ435" s="56">
        <f t="shared" si="565"/>
        <v>4</v>
      </c>
      <c r="BK435" s="64" t="str">
        <f t="shared" si="566"/>
        <v>-</v>
      </c>
      <c r="BL435" s="64" t="str">
        <f t="shared" si="529"/>
        <v>-</v>
      </c>
      <c r="BM435" s="64" t="str">
        <f t="shared" si="530"/>
        <v>-</v>
      </c>
      <c r="BN435" s="64" t="str">
        <f t="shared" si="531"/>
        <v>-</v>
      </c>
      <c r="BO435" s="64" t="str">
        <f t="shared" si="567"/>
        <v>-</v>
      </c>
      <c r="BP435" s="64" t="str">
        <f t="shared" si="532"/>
        <v>-</v>
      </c>
      <c r="BQ435" s="57" t="str">
        <f t="shared" si="568"/>
        <v>-</v>
      </c>
      <c r="BR435" s="56">
        <f t="shared" si="569"/>
        <v>4</v>
      </c>
      <c r="BS435" s="64" t="str">
        <f t="shared" si="570"/>
        <v>-</v>
      </c>
      <c r="BT435" s="64" t="str">
        <f t="shared" si="533"/>
        <v>-</v>
      </c>
      <c r="BU435" s="64" t="str">
        <f t="shared" si="534"/>
        <v>-</v>
      </c>
      <c r="BV435" s="64" t="str">
        <f t="shared" si="535"/>
        <v>-</v>
      </c>
      <c r="BW435" s="64" t="str">
        <f t="shared" si="571"/>
        <v>-</v>
      </c>
      <c r="BX435" s="64" t="str">
        <f t="shared" si="536"/>
        <v>-</v>
      </c>
      <c r="BY435" s="57" t="str">
        <f t="shared" si="572"/>
        <v>-</v>
      </c>
      <c r="BZ435" s="56">
        <f t="shared" si="573"/>
        <v>4</v>
      </c>
      <c r="CA435" s="64" t="str">
        <f t="shared" si="574"/>
        <v>-</v>
      </c>
      <c r="CB435" s="64" t="str">
        <f t="shared" si="537"/>
        <v>-</v>
      </c>
      <c r="CC435" s="64" t="str">
        <f t="shared" si="538"/>
        <v>-</v>
      </c>
      <c r="CD435" s="64" t="str">
        <f t="shared" si="539"/>
        <v>-</v>
      </c>
      <c r="CE435" s="64" t="str">
        <f t="shared" si="575"/>
        <v>-</v>
      </c>
      <c r="CF435" s="64" t="str">
        <f t="shared" si="540"/>
        <v>-</v>
      </c>
      <c r="CG435" s="57" t="str">
        <f t="shared" si="576"/>
        <v>-</v>
      </c>
      <c r="CH435" s="56">
        <f t="shared" si="577"/>
        <v>4</v>
      </c>
      <c r="CI435" s="64" t="str">
        <f t="shared" si="578"/>
        <v>-</v>
      </c>
      <c r="CJ435" s="64" t="str">
        <f t="shared" si="541"/>
        <v>-</v>
      </c>
      <c r="CK435" s="64" t="str">
        <f t="shared" si="542"/>
        <v>-</v>
      </c>
      <c r="CL435" s="64" t="str">
        <f t="shared" si="543"/>
        <v>-</v>
      </c>
      <c r="CM435" s="64" t="str">
        <f t="shared" si="579"/>
        <v>-</v>
      </c>
      <c r="CN435" s="64" t="str">
        <f t="shared" si="544"/>
        <v>-</v>
      </c>
      <c r="CO435" s="57" t="str">
        <f t="shared" si="580"/>
        <v>-</v>
      </c>
    </row>
    <row r="436" spans="3:93" ht="18" customHeight="1" x14ac:dyDescent="0.25">
      <c r="C436" s="299"/>
      <c r="D436" s="240"/>
      <c r="E436" s="64"/>
      <c r="F436" s="240"/>
      <c r="O436" s="56">
        <f t="shared" si="495"/>
        <v>9</v>
      </c>
      <c r="P436" s="64">
        <f t="shared" si="506"/>
        <v>1.0852820344519796E-12</v>
      </c>
      <c r="Q436" s="64">
        <f t="shared" si="507"/>
        <v>0</v>
      </c>
      <c r="R436" s="64">
        <f t="shared" si="496"/>
        <v>5.2570760966271973E-15</v>
      </c>
      <c r="S436" s="64">
        <f t="shared" si="508"/>
        <v>1.0800249583553523E-12</v>
      </c>
      <c r="T436" s="64">
        <f t="shared" si="497"/>
        <v>0</v>
      </c>
      <c r="U436" s="57" t="str">
        <f t="shared" si="509"/>
        <v>Payoff</v>
      </c>
      <c r="V436" s="56">
        <f t="shared" si="545"/>
        <v>5</v>
      </c>
      <c r="W436" s="64">
        <f t="shared" si="546"/>
        <v>500</v>
      </c>
      <c r="X436" s="64">
        <f t="shared" si="510"/>
        <v>49329.568168854516</v>
      </c>
      <c r="Y436" s="64">
        <f>IFERROR(IF(W$426="-","-",IF(U436="Payoff",IF(SUM(Z436:AA436)-SUM(W436:X436)&lt;=0,0,IF(W436+X$429-IF(P436="-",0,P436)&gt;Z436+AA436,(Z436+AA436)-W436,X$429-IF(P436="-",0,P436))),0)),0)</f>
        <v>0</v>
      </c>
      <c r="Z436" s="64">
        <f t="shared" si="511"/>
        <v>202.18808950144884</v>
      </c>
      <c r="AA436" s="64">
        <f t="shared" si="547"/>
        <v>49627.380079353068</v>
      </c>
      <c r="AB436" s="64">
        <f t="shared" si="512"/>
        <v>0</v>
      </c>
      <c r="AC436" s="57" t="str">
        <f t="shared" si="548"/>
        <v>Payoff</v>
      </c>
      <c r="AD436" s="56">
        <f t="shared" si="549"/>
        <v>5</v>
      </c>
      <c r="AE436" s="64">
        <f t="shared" si="550"/>
        <v>2000</v>
      </c>
      <c r="AF436" s="64">
        <f t="shared" si="513"/>
        <v>50000</v>
      </c>
      <c r="AG436" s="64">
        <f t="shared" si="514"/>
        <v>1000</v>
      </c>
      <c r="AH436" s="64">
        <f t="shared" si="515"/>
        <v>1428.9383168642287</v>
      </c>
      <c r="AI436" s="64">
        <f t="shared" si="551"/>
        <v>497732.05420629174</v>
      </c>
      <c r="AJ436" s="64">
        <f t="shared" si="516"/>
        <v>446160.99252315599</v>
      </c>
      <c r="AK436" s="57" t="str">
        <f t="shared" si="552"/>
        <v>-</v>
      </c>
      <c r="AL436" s="56">
        <f t="shared" si="553"/>
        <v>5</v>
      </c>
      <c r="AM436" s="64" t="str">
        <f t="shared" si="554"/>
        <v>-</v>
      </c>
      <c r="AN436" s="64" t="str">
        <f t="shared" si="517"/>
        <v>-</v>
      </c>
      <c r="AO436" s="64" t="str">
        <f t="shared" si="518"/>
        <v>-</v>
      </c>
      <c r="AP436" s="64" t="str">
        <f t="shared" si="519"/>
        <v>-</v>
      </c>
      <c r="AQ436" s="64" t="str">
        <f t="shared" si="555"/>
        <v>-</v>
      </c>
      <c r="AR436" s="64" t="str">
        <f t="shared" si="520"/>
        <v>-</v>
      </c>
      <c r="AS436" s="57" t="str">
        <f t="shared" si="556"/>
        <v>-</v>
      </c>
      <c r="AT436" s="56">
        <f t="shared" si="557"/>
        <v>5</v>
      </c>
      <c r="AU436" s="64" t="str">
        <f t="shared" si="558"/>
        <v>-</v>
      </c>
      <c r="AV436" s="64" t="str">
        <f t="shared" si="521"/>
        <v>-</v>
      </c>
      <c r="AW436" s="64" t="str">
        <f t="shared" si="522"/>
        <v>-</v>
      </c>
      <c r="AX436" s="64" t="str">
        <f t="shared" si="523"/>
        <v>-</v>
      </c>
      <c r="AY436" s="64" t="str">
        <f t="shared" si="559"/>
        <v>-</v>
      </c>
      <c r="AZ436" s="64" t="str">
        <f t="shared" si="524"/>
        <v>-</v>
      </c>
      <c r="BA436" s="57" t="str">
        <f t="shared" si="560"/>
        <v>-</v>
      </c>
      <c r="BB436" s="56">
        <f t="shared" si="561"/>
        <v>5</v>
      </c>
      <c r="BC436" s="64" t="str">
        <f t="shared" si="562"/>
        <v>-</v>
      </c>
      <c r="BD436" s="64" t="str">
        <f t="shared" si="525"/>
        <v>-</v>
      </c>
      <c r="BE436" s="64" t="str">
        <f t="shared" si="526"/>
        <v>-</v>
      </c>
      <c r="BF436" s="64" t="str">
        <f t="shared" si="527"/>
        <v>-</v>
      </c>
      <c r="BG436" s="64" t="str">
        <f t="shared" si="563"/>
        <v>-</v>
      </c>
      <c r="BH436" s="64" t="str">
        <f t="shared" si="528"/>
        <v>-</v>
      </c>
      <c r="BI436" s="57" t="str">
        <f t="shared" si="564"/>
        <v>-</v>
      </c>
      <c r="BJ436" s="56">
        <f t="shared" si="565"/>
        <v>5</v>
      </c>
      <c r="BK436" s="64" t="str">
        <f t="shared" si="566"/>
        <v>-</v>
      </c>
      <c r="BL436" s="64" t="str">
        <f t="shared" si="529"/>
        <v>-</v>
      </c>
      <c r="BM436" s="64" t="str">
        <f t="shared" si="530"/>
        <v>-</v>
      </c>
      <c r="BN436" s="64" t="str">
        <f t="shared" si="531"/>
        <v>-</v>
      </c>
      <c r="BO436" s="64" t="str">
        <f t="shared" si="567"/>
        <v>-</v>
      </c>
      <c r="BP436" s="64" t="str">
        <f t="shared" si="532"/>
        <v>-</v>
      </c>
      <c r="BQ436" s="57" t="str">
        <f t="shared" si="568"/>
        <v>-</v>
      </c>
      <c r="BR436" s="56">
        <f t="shared" si="569"/>
        <v>5</v>
      </c>
      <c r="BS436" s="64" t="str">
        <f t="shared" si="570"/>
        <v>-</v>
      </c>
      <c r="BT436" s="64" t="str">
        <f t="shared" si="533"/>
        <v>-</v>
      </c>
      <c r="BU436" s="64" t="str">
        <f t="shared" si="534"/>
        <v>-</v>
      </c>
      <c r="BV436" s="64" t="str">
        <f t="shared" si="535"/>
        <v>-</v>
      </c>
      <c r="BW436" s="64" t="str">
        <f t="shared" si="571"/>
        <v>-</v>
      </c>
      <c r="BX436" s="64" t="str">
        <f t="shared" si="536"/>
        <v>-</v>
      </c>
      <c r="BY436" s="57" t="str">
        <f t="shared" si="572"/>
        <v>-</v>
      </c>
      <c r="BZ436" s="56">
        <f t="shared" si="573"/>
        <v>5</v>
      </c>
      <c r="CA436" s="64" t="str">
        <f t="shared" si="574"/>
        <v>-</v>
      </c>
      <c r="CB436" s="64" t="str">
        <f t="shared" si="537"/>
        <v>-</v>
      </c>
      <c r="CC436" s="64" t="str">
        <f t="shared" si="538"/>
        <v>-</v>
      </c>
      <c r="CD436" s="64" t="str">
        <f t="shared" si="539"/>
        <v>-</v>
      </c>
      <c r="CE436" s="64" t="str">
        <f t="shared" si="575"/>
        <v>-</v>
      </c>
      <c r="CF436" s="64" t="str">
        <f t="shared" si="540"/>
        <v>-</v>
      </c>
      <c r="CG436" s="57" t="str">
        <f t="shared" si="576"/>
        <v>-</v>
      </c>
      <c r="CH436" s="56">
        <f t="shared" si="577"/>
        <v>5</v>
      </c>
      <c r="CI436" s="64" t="str">
        <f t="shared" si="578"/>
        <v>-</v>
      </c>
      <c r="CJ436" s="64" t="str">
        <f t="shared" si="541"/>
        <v>-</v>
      </c>
      <c r="CK436" s="64" t="str">
        <f t="shared" si="542"/>
        <v>-</v>
      </c>
      <c r="CL436" s="64" t="str">
        <f t="shared" si="543"/>
        <v>-</v>
      </c>
      <c r="CM436" s="64" t="str">
        <f t="shared" si="579"/>
        <v>-</v>
      </c>
      <c r="CN436" s="64" t="str">
        <f t="shared" si="544"/>
        <v>-</v>
      </c>
      <c r="CO436" s="57" t="str">
        <f t="shared" si="580"/>
        <v>-</v>
      </c>
    </row>
    <row r="437" spans="3:93" ht="18" customHeight="1" x14ac:dyDescent="0.25">
      <c r="C437" s="299"/>
      <c r="D437" s="240"/>
      <c r="E437" s="64"/>
      <c r="F437" s="240"/>
      <c r="O437" s="56">
        <f t="shared" si="495"/>
        <v>10</v>
      </c>
      <c r="P437" s="64">
        <f t="shared" si="506"/>
        <v>0</v>
      </c>
      <c r="Q437" s="64" t="str">
        <f t="shared" si="507"/>
        <v>-</v>
      </c>
      <c r="R437" s="64" t="str">
        <f t="shared" si="496"/>
        <v>-</v>
      </c>
      <c r="S437" s="64">
        <f t="shared" si="508"/>
        <v>-7.5730646901217133E-29</v>
      </c>
      <c r="T437" s="64" t="str">
        <f t="shared" si="497"/>
        <v>-</v>
      </c>
      <c r="U437" s="57" t="str">
        <f t="shared" si="509"/>
        <v>Payoff</v>
      </c>
      <c r="V437" s="56">
        <f t="shared" si="545"/>
        <v>6</v>
      </c>
      <c r="W437" s="64">
        <f t="shared" si="546"/>
        <v>0</v>
      </c>
      <c r="X437" s="64" t="str">
        <f t="shared" si="510"/>
        <v>-</v>
      </c>
      <c r="Y437" s="64">
        <f t="shared" ref="Y437:Y500" si="581">IFERROR(IF(W$426="-","-",IF(U437="Payoff",IF(SUM(Z437:AA437)-SUM(W437:X437)&lt;=0,0,IF(W437+X$429-IF(P437="-",0,P437)&gt;Z437+AA437,(Z437+AA437)-W437,X$429-IF(P437="-",0,P437))),0)),0)</f>
        <v>0</v>
      </c>
      <c r="Z437" s="64" t="str">
        <f t="shared" si="511"/>
        <v>-</v>
      </c>
      <c r="AA437" s="64">
        <f t="shared" si="547"/>
        <v>0</v>
      </c>
      <c r="AB437" s="64" t="str">
        <f t="shared" si="512"/>
        <v>-</v>
      </c>
      <c r="AC437" s="57" t="str">
        <f t="shared" si="548"/>
        <v>Payoff</v>
      </c>
      <c r="AD437" s="56">
        <f t="shared" si="549"/>
        <v>6</v>
      </c>
      <c r="AE437" s="64">
        <f t="shared" si="550"/>
        <v>2000</v>
      </c>
      <c r="AF437" s="64">
        <f t="shared" si="513"/>
        <v>50000</v>
      </c>
      <c r="AG437" s="64">
        <f t="shared" si="514"/>
        <v>1500</v>
      </c>
      <c r="AH437" s="64">
        <f t="shared" si="515"/>
        <v>1280.8830219366919</v>
      </c>
      <c r="AI437" s="64">
        <f t="shared" si="551"/>
        <v>446160.99252315599</v>
      </c>
      <c r="AJ437" s="64">
        <f t="shared" si="516"/>
        <v>393941.87554509268</v>
      </c>
      <c r="AK437" s="57" t="str">
        <f t="shared" si="552"/>
        <v>-</v>
      </c>
      <c r="AL437" s="56">
        <f t="shared" si="553"/>
        <v>6</v>
      </c>
      <c r="AM437" s="64" t="str">
        <f t="shared" si="554"/>
        <v>-</v>
      </c>
      <c r="AN437" s="64" t="str">
        <f t="shared" si="517"/>
        <v>-</v>
      </c>
      <c r="AO437" s="64" t="str">
        <f t="shared" si="518"/>
        <v>-</v>
      </c>
      <c r="AP437" s="64" t="str">
        <f t="shared" si="519"/>
        <v>-</v>
      </c>
      <c r="AQ437" s="64" t="str">
        <f t="shared" si="555"/>
        <v>-</v>
      </c>
      <c r="AR437" s="64" t="str">
        <f t="shared" si="520"/>
        <v>-</v>
      </c>
      <c r="AS437" s="57" t="str">
        <f t="shared" si="556"/>
        <v>-</v>
      </c>
      <c r="AT437" s="56">
        <f t="shared" si="557"/>
        <v>6</v>
      </c>
      <c r="AU437" s="64" t="str">
        <f t="shared" si="558"/>
        <v>-</v>
      </c>
      <c r="AV437" s="64" t="str">
        <f t="shared" si="521"/>
        <v>-</v>
      </c>
      <c r="AW437" s="64" t="str">
        <f t="shared" si="522"/>
        <v>-</v>
      </c>
      <c r="AX437" s="64" t="str">
        <f t="shared" si="523"/>
        <v>-</v>
      </c>
      <c r="AY437" s="64" t="str">
        <f t="shared" si="559"/>
        <v>-</v>
      </c>
      <c r="AZ437" s="64" t="str">
        <f t="shared" si="524"/>
        <v>-</v>
      </c>
      <c r="BA437" s="57" t="str">
        <f t="shared" si="560"/>
        <v>-</v>
      </c>
      <c r="BB437" s="56">
        <f t="shared" si="561"/>
        <v>6</v>
      </c>
      <c r="BC437" s="64" t="str">
        <f t="shared" si="562"/>
        <v>-</v>
      </c>
      <c r="BD437" s="64" t="str">
        <f t="shared" si="525"/>
        <v>-</v>
      </c>
      <c r="BE437" s="64" t="str">
        <f t="shared" si="526"/>
        <v>-</v>
      </c>
      <c r="BF437" s="64" t="str">
        <f t="shared" si="527"/>
        <v>-</v>
      </c>
      <c r="BG437" s="64" t="str">
        <f t="shared" si="563"/>
        <v>-</v>
      </c>
      <c r="BH437" s="64" t="str">
        <f t="shared" si="528"/>
        <v>-</v>
      </c>
      <c r="BI437" s="57" t="str">
        <f t="shared" si="564"/>
        <v>-</v>
      </c>
      <c r="BJ437" s="56">
        <f t="shared" si="565"/>
        <v>6</v>
      </c>
      <c r="BK437" s="64" t="str">
        <f t="shared" si="566"/>
        <v>-</v>
      </c>
      <c r="BL437" s="64" t="str">
        <f t="shared" si="529"/>
        <v>-</v>
      </c>
      <c r="BM437" s="64" t="str">
        <f t="shared" si="530"/>
        <v>-</v>
      </c>
      <c r="BN437" s="64" t="str">
        <f t="shared" si="531"/>
        <v>-</v>
      </c>
      <c r="BO437" s="64" t="str">
        <f t="shared" si="567"/>
        <v>-</v>
      </c>
      <c r="BP437" s="64" t="str">
        <f t="shared" si="532"/>
        <v>-</v>
      </c>
      <c r="BQ437" s="57" t="str">
        <f t="shared" si="568"/>
        <v>-</v>
      </c>
      <c r="BR437" s="56">
        <f t="shared" si="569"/>
        <v>6</v>
      </c>
      <c r="BS437" s="64" t="str">
        <f t="shared" si="570"/>
        <v>-</v>
      </c>
      <c r="BT437" s="64" t="str">
        <f t="shared" si="533"/>
        <v>-</v>
      </c>
      <c r="BU437" s="64" t="str">
        <f t="shared" si="534"/>
        <v>-</v>
      </c>
      <c r="BV437" s="64" t="str">
        <f t="shared" si="535"/>
        <v>-</v>
      </c>
      <c r="BW437" s="64" t="str">
        <f t="shared" si="571"/>
        <v>-</v>
      </c>
      <c r="BX437" s="64" t="str">
        <f t="shared" si="536"/>
        <v>-</v>
      </c>
      <c r="BY437" s="57" t="str">
        <f t="shared" si="572"/>
        <v>-</v>
      </c>
      <c r="BZ437" s="56">
        <f t="shared" si="573"/>
        <v>6</v>
      </c>
      <c r="CA437" s="64" t="str">
        <f t="shared" si="574"/>
        <v>-</v>
      </c>
      <c r="CB437" s="64" t="str">
        <f t="shared" si="537"/>
        <v>-</v>
      </c>
      <c r="CC437" s="64" t="str">
        <f t="shared" si="538"/>
        <v>-</v>
      </c>
      <c r="CD437" s="64" t="str">
        <f t="shared" si="539"/>
        <v>-</v>
      </c>
      <c r="CE437" s="64" t="str">
        <f t="shared" si="575"/>
        <v>-</v>
      </c>
      <c r="CF437" s="64" t="str">
        <f t="shared" si="540"/>
        <v>-</v>
      </c>
      <c r="CG437" s="57" t="str">
        <f t="shared" si="576"/>
        <v>-</v>
      </c>
      <c r="CH437" s="56">
        <f t="shared" si="577"/>
        <v>6</v>
      </c>
      <c r="CI437" s="64" t="str">
        <f t="shared" si="578"/>
        <v>-</v>
      </c>
      <c r="CJ437" s="64" t="str">
        <f t="shared" si="541"/>
        <v>-</v>
      </c>
      <c r="CK437" s="64" t="str">
        <f t="shared" si="542"/>
        <v>-</v>
      </c>
      <c r="CL437" s="64" t="str">
        <f t="shared" si="543"/>
        <v>-</v>
      </c>
      <c r="CM437" s="64" t="str">
        <f t="shared" si="579"/>
        <v>-</v>
      </c>
      <c r="CN437" s="64" t="str">
        <f t="shared" si="544"/>
        <v>-</v>
      </c>
      <c r="CO437" s="57" t="str">
        <f t="shared" si="580"/>
        <v>-</v>
      </c>
    </row>
    <row r="438" spans="3:93" ht="18" customHeight="1" x14ac:dyDescent="0.25">
      <c r="C438" s="299"/>
      <c r="D438" s="240"/>
      <c r="E438" s="64"/>
      <c r="F438" s="240"/>
      <c r="O438" s="56">
        <f t="shared" si="495"/>
        <v>11</v>
      </c>
      <c r="P438" s="64">
        <f t="shared" si="506"/>
        <v>0</v>
      </c>
      <c r="Q438" s="64" t="str">
        <f t="shared" si="507"/>
        <v>-</v>
      </c>
      <c r="R438" s="64" t="str">
        <f t="shared" si="496"/>
        <v>-</v>
      </c>
      <c r="S438" s="64">
        <f t="shared" si="508"/>
        <v>0</v>
      </c>
      <c r="T438" s="64" t="str">
        <f t="shared" si="497"/>
        <v>-</v>
      </c>
      <c r="U438" s="57" t="str">
        <f t="shared" si="509"/>
        <v>Payoff</v>
      </c>
      <c r="V438" s="56">
        <f t="shared" si="545"/>
        <v>7</v>
      </c>
      <c r="W438" s="64">
        <f t="shared" si="546"/>
        <v>0</v>
      </c>
      <c r="X438" s="64" t="str">
        <f t="shared" si="510"/>
        <v>-</v>
      </c>
      <c r="Y438" s="64">
        <f t="shared" si="581"/>
        <v>0</v>
      </c>
      <c r="Z438" s="64" t="str">
        <f t="shared" si="511"/>
        <v>-</v>
      </c>
      <c r="AA438" s="64" t="str">
        <f t="shared" si="547"/>
        <v>-</v>
      </c>
      <c r="AB438" s="64" t="str">
        <f t="shared" si="512"/>
        <v>-</v>
      </c>
      <c r="AC438" s="57" t="str">
        <f t="shared" si="548"/>
        <v>Payoff</v>
      </c>
      <c r="AD438" s="56">
        <f t="shared" si="549"/>
        <v>7</v>
      </c>
      <c r="AE438" s="64">
        <f t="shared" si="550"/>
        <v>2000</v>
      </c>
      <c r="AF438" s="64">
        <f t="shared" si="513"/>
        <v>50000</v>
      </c>
      <c r="AG438" s="64">
        <f t="shared" si="514"/>
        <v>1500</v>
      </c>
      <c r="AH438" s="64">
        <f t="shared" si="515"/>
        <v>1130.9672258930566</v>
      </c>
      <c r="AI438" s="64">
        <f t="shared" si="551"/>
        <v>393941.87554509268</v>
      </c>
      <c r="AJ438" s="64">
        <f t="shared" si="516"/>
        <v>341572.84277098574</v>
      </c>
      <c r="AK438" s="57" t="str">
        <f t="shared" si="552"/>
        <v>-</v>
      </c>
      <c r="AL438" s="56">
        <f t="shared" si="553"/>
        <v>7</v>
      </c>
      <c r="AM438" s="64" t="str">
        <f t="shared" si="554"/>
        <v>-</v>
      </c>
      <c r="AN438" s="64" t="str">
        <f t="shared" si="517"/>
        <v>-</v>
      </c>
      <c r="AO438" s="64" t="str">
        <f t="shared" si="518"/>
        <v>-</v>
      </c>
      <c r="AP438" s="64" t="str">
        <f t="shared" si="519"/>
        <v>-</v>
      </c>
      <c r="AQ438" s="64" t="str">
        <f t="shared" si="555"/>
        <v>-</v>
      </c>
      <c r="AR438" s="64" t="str">
        <f t="shared" si="520"/>
        <v>-</v>
      </c>
      <c r="AS438" s="57" t="str">
        <f t="shared" si="556"/>
        <v>-</v>
      </c>
      <c r="AT438" s="56">
        <f t="shared" si="557"/>
        <v>7</v>
      </c>
      <c r="AU438" s="64" t="str">
        <f t="shared" si="558"/>
        <v>-</v>
      </c>
      <c r="AV438" s="64" t="str">
        <f t="shared" si="521"/>
        <v>-</v>
      </c>
      <c r="AW438" s="64" t="str">
        <f t="shared" si="522"/>
        <v>-</v>
      </c>
      <c r="AX438" s="64" t="str">
        <f t="shared" si="523"/>
        <v>-</v>
      </c>
      <c r="AY438" s="64" t="str">
        <f t="shared" si="559"/>
        <v>-</v>
      </c>
      <c r="AZ438" s="64" t="str">
        <f t="shared" si="524"/>
        <v>-</v>
      </c>
      <c r="BA438" s="57" t="str">
        <f t="shared" si="560"/>
        <v>-</v>
      </c>
      <c r="BB438" s="56">
        <f t="shared" si="561"/>
        <v>7</v>
      </c>
      <c r="BC438" s="64" t="str">
        <f t="shared" si="562"/>
        <v>-</v>
      </c>
      <c r="BD438" s="64" t="str">
        <f t="shared" si="525"/>
        <v>-</v>
      </c>
      <c r="BE438" s="64" t="str">
        <f t="shared" si="526"/>
        <v>-</v>
      </c>
      <c r="BF438" s="64" t="str">
        <f t="shared" si="527"/>
        <v>-</v>
      </c>
      <c r="BG438" s="64" t="str">
        <f t="shared" si="563"/>
        <v>-</v>
      </c>
      <c r="BH438" s="64" t="str">
        <f t="shared" si="528"/>
        <v>-</v>
      </c>
      <c r="BI438" s="57" t="str">
        <f t="shared" si="564"/>
        <v>-</v>
      </c>
      <c r="BJ438" s="56">
        <f t="shared" si="565"/>
        <v>7</v>
      </c>
      <c r="BK438" s="64" t="str">
        <f t="shared" si="566"/>
        <v>-</v>
      </c>
      <c r="BL438" s="64" t="str">
        <f t="shared" si="529"/>
        <v>-</v>
      </c>
      <c r="BM438" s="64" t="str">
        <f t="shared" si="530"/>
        <v>-</v>
      </c>
      <c r="BN438" s="64" t="str">
        <f t="shared" si="531"/>
        <v>-</v>
      </c>
      <c r="BO438" s="64" t="str">
        <f t="shared" si="567"/>
        <v>-</v>
      </c>
      <c r="BP438" s="64" t="str">
        <f t="shared" si="532"/>
        <v>-</v>
      </c>
      <c r="BQ438" s="57" t="str">
        <f t="shared" si="568"/>
        <v>-</v>
      </c>
      <c r="BR438" s="56">
        <f t="shared" si="569"/>
        <v>7</v>
      </c>
      <c r="BS438" s="64" t="str">
        <f t="shared" si="570"/>
        <v>-</v>
      </c>
      <c r="BT438" s="64" t="str">
        <f t="shared" si="533"/>
        <v>-</v>
      </c>
      <c r="BU438" s="64" t="str">
        <f t="shared" si="534"/>
        <v>-</v>
      </c>
      <c r="BV438" s="64" t="str">
        <f t="shared" si="535"/>
        <v>-</v>
      </c>
      <c r="BW438" s="64" t="str">
        <f t="shared" si="571"/>
        <v>-</v>
      </c>
      <c r="BX438" s="64" t="str">
        <f t="shared" si="536"/>
        <v>-</v>
      </c>
      <c r="BY438" s="57" t="str">
        <f t="shared" si="572"/>
        <v>-</v>
      </c>
      <c r="BZ438" s="56">
        <f t="shared" si="573"/>
        <v>7</v>
      </c>
      <c r="CA438" s="64" t="str">
        <f t="shared" si="574"/>
        <v>-</v>
      </c>
      <c r="CB438" s="64" t="str">
        <f t="shared" si="537"/>
        <v>-</v>
      </c>
      <c r="CC438" s="64" t="str">
        <f t="shared" si="538"/>
        <v>-</v>
      </c>
      <c r="CD438" s="64" t="str">
        <f t="shared" si="539"/>
        <v>-</v>
      </c>
      <c r="CE438" s="64" t="str">
        <f t="shared" si="575"/>
        <v>-</v>
      </c>
      <c r="CF438" s="64" t="str">
        <f t="shared" si="540"/>
        <v>-</v>
      </c>
      <c r="CG438" s="57" t="str">
        <f t="shared" si="576"/>
        <v>-</v>
      </c>
      <c r="CH438" s="56">
        <f t="shared" si="577"/>
        <v>7</v>
      </c>
      <c r="CI438" s="64" t="str">
        <f t="shared" si="578"/>
        <v>-</v>
      </c>
      <c r="CJ438" s="64" t="str">
        <f t="shared" si="541"/>
        <v>-</v>
      </c>
      <c r="CK438" s="64" t="str">
        <f t="shared" si="542"/>
        <v>-</v>
      </c>
      <c r="CL438" s="64" t="str">
        <f t="shared" si="543"/>
        <v>-</v>
      </c>
      <c r="CM438" s="64" t="str">
        <f t="shared" si="579"/>
        <v>-</v>
      </c>
      <c r="CN438" s="64" t="str">
        <f t="shared" si="544"/>
        <v>-</v>
      </c>
      <c r="CO438" s="57" t="str">
        <f t="shared" si="580"/>
        <v>-</v>
      </c>
    </row>
    <row r="439" spans="3:93" ht="18" customHeight="1" x14ac:dyDescent="0.25">
      <c r="C439" s="299"/>
      <c r="D439" s="240"/>
      <c r="E439" s="64"/>
      <c r="F439" s="240"/>
      <c r="O439" s="56">
        <f>O438+1</f>
        <v>12</v>
      </c>
      <c r="P439" s="64">
        <f t="shared" si="506"/>
        <v>0</v>
      </c>
      <c r="Q439" s="64" t="str">
        <f t="shared" si="507"/>
        <v>-</v>
      </c>
      <c r="R439" s="64" t="str">
        <f t="shared" si="496"/>
        <v>-</v>
      </c>
      <c r="S439" s="64">
        <f t="shared" si="508"/>
        <v>0</v>
      </c>
      <c r="T439" s="64" t="str">
        <f t="shared" si="497"/>
        <v>-</v>
      </c>
      <c r="U439" s="57" t="str">
        <f t="shared" si="509"/>
        <v>Payoff</v>
      </c>
      <c r="V439" s="56">
        <f t="shared" si="545"/>
        <v>8</v>
      </c>
      <c r="W439" s="64">
        <f t="shared" si="546"/>
        <v>0</v>
      </c>
      <c r="X439" s="64" t="str">
        <f t="shared" si="510"/>
        <v>-</v>
      </c>
      <c r="Y439" s="64">
        <f t="shared" si="581"/>
        <v>0</v>
      </c>
      <c r="Z439" s="64" t="str">
        <f t="shared" si="511"/>
        <v>-</v>
      </c>
      <c r="AA439" s="64" t="str">
        <f t="shared" si="547"/>
        <v>-</v>
      </c>
      <c r="AB439" s="64" t="str">
        <f t="shared" si="512"/>
        <v>-</v>
      </c>
      <c r="AC439" s="57" t="str">
        <f t="shared" si="548"/>
        <v>Payoff</v>
      </c>
      <c r="AD439" s="56">
        <f t="shared" si="549"/>
        <v>8</v>
      </c>
      <c r="AE439" s="64">
        <f t="shared" si="550"/>
        <v>2000</v>
      </c>
      <c r="AF439" s="64">
        <f t="shared" si="513"/>
        <v>50000</v>
      </c>
      <c r="AG439" s="64">
        <f t="shared" si="514"/>
        <v>1500</v>
      </c>
      <c r="AH439" s="64">
        <f t="shared" si="515"/>
        <v>980.62103678259029</v>
      </c>
      <c r="AI439" s="64">
        <f t="shared" si="551"/>
        <v>341572.84277098574</v>
      </c>
      <c r="AJ439" s="64">
        <f t="shared" si="516"/>
        <v>289053.4638077683</v>
      </c>
      <c r="AK439" s="57" t="str">
        <f t="shared" si="552"/>
        <v>-</v>
      </c>
      <c r="AL439" s="56">
        <f t="shared" si="553"/>
        <v>8</v>
      </c>
      <c r="AM439" s="64" t="str">
        <f t="shared" si="554"/>
        <v>-</v>
      </c>
      <c r="AN439" s="64" t="str">
        <f t="shared" si="517"/>
        <v>-</v>
      </c>
      <c r="AO439" s="64" t="str">
        <f t="shared" si="518"/>
        <v>-</v>
      </c>
      <c r="AP439" s="64" t="str">
        <f t="shared" si="519"/>
        <v>-</v>
      </c>
      <c r="AQ439" s="64" t="str">
        <f t="shared" si="555"/>
        <v>-</v>
      </c>
      <c r="AR439" s="64" t="str">
        <f t="shared" si="520"/>
        <v>-</v>
      </c>
      <c r="AS439" s="57" t="str">
        <f t="shared" si="556"/>
        <v>-</v>
      </c>
      <c r="AT439" s="56">
        <f t="shared" si="557"/>
        <v>8</v>
      </c>
      <c r="AU439" s="64" t="str">
        <f t="shared" si="558"/>
        <v>-</v>
      </c>
      <c r="AV439" s="64" t="str">
        <f t="shared" si="521"/>
        <v>-</v>
      </c>
      <c r="AW439" s="64" t="str">
        <f t="shared" si="522"/>
        <v>-</v>
      </c>
      <c r="AX439" s="64" t="str">
        <f t="shared" si="523"/>
        <v>-</v>
      </c>
      <c r="AY439" s="64" t="str">
        <f t="shared" si="559"/>
        <v>-</v>
      </c>
      <c r="AZ439" s="64" t="str">
        <f t="shared" si="524"/>
        <v>-</v>
      </c>
      <c r="BA439" s="57" t="str">
        <f t="shared" si="560"/>
        <v>-</v>
      </c>
      <c r="BB439" s="56">
        <f t="shared" si="561"/>
        <v>8</v>
      </c>
      <c r="BC439" s="64" t="str">
        <f t="shared" si="562"/>
        <v>-</v>
      </c>
      <c r="BD439" s="64" t="str">
        <f t="shared" si="525"/>
        <v>-</v>
      </c>
      <c r="BE439" s="64" t="str">
        <f t="shared" si="526"/>
        <v>-</v>
      </c>
      <c r="BF439" s="64" t="str">
        <f t="shared" si="527"/>
        <v>-</v>
      </c>
      <c r="BG439" s="64" t="str">
        <f t="shared" si="563"/>
        <v>-</v>
      </c>
      <c r="BH439" s="64" t="str">
        <f t="shared" si="528"/>
        <v>-</v>
      </c>
      <c r="BI439" s="57" t="str">
        <f t="shared" si="564"/>
        <v>-</v>
      </c>
      <c r="BJ439" s="56">
        <f t="shared" si="565"/>
        <v>8</v>
      </c>
      <c r="BK439" s="64" t="str">
        <f t="shared" si="566"/>
        <v>-</v>
      </c>
      <c r="BL439" s="64" t="str">
        <f t="shared" si="529"/>
        <v>-</v>
      </c>
      <c r="BM439" s="64" t="str">
        <f t="shared" si="530"/>
        <v>-</v>
      </c>
      <c r="BN439" s="64" t="str">
        <f t="shared" si="531"/>
        <v>-</v>
      </c>
      <c r="BO439" s="64" t="str">
        <f t="shared" si="567"/>
        <v>-</v>
      </c>
      <c r="BP439" s="64" t="str">
        <f t="shared" si="532"/>
        <v>-</v>
      </c>
      <c r="BQ439" s="57" t="str">
        <f t="shared" si="568"/>
        <v>-</v>
      </c>
      <c r="BR439" s="56">
        <f t="shared" si="569"/>
        <v>8</v>
      </c>
      <c r="BS439" s="64" t="str">
        <f t="shared" si="570"/>
        <v>-</v>
      </c>
      <c r="BT439" s="64" t="str">
        <f t="shared" si="533"/>
        <v>-</v>
      </c>
      <c r="BU439" s="64" t="str">
        <f t="shared" si="534"/>
        <v>-</v>
      </c>
      <c r="BV439" s="64" t="str">
        <f t="shared" si="535"/>
        <v>-</v>
      </c>
      <c r="BW439" s="64" t="str">
        <f t="shared" si="571"/>
        <v>-</v>
      </c>
      <c r="BX439" s="64" t="str">
        <f t="shared" si="536"/>
        <v>-</v>
      </c>
      <c r="BY439" s="57" t="str">
        <f t="shared" si="572"/>
        <v>-</v>
      </c>
      <c r="BZ439" s="56">
        <f t="shared" si="573"/>
        <v>8</v>
      </c>
      <c r="CA439" s="64" t="str">
        <f t="shared" si="574"/>
        <v>-</v>
      </c>
      <c r="CB439" s="64" t="str">
        <f t="shared" si="537"/>
        <v>-</v>
      </c>
      <c r="CC439" s="64" t="str">
        <f t="shared" si="538"/>
        <v>-</v>
      </c>
      <c r="CD439" s="64" t="str">
        <f t="shared" si="539"/>
        <v>-</v>
      </c>
      <c r="CE439" s="64" t="str">
        <f t="shared" si="575"/>
        <v>-</v>
      </c>
      <c r="CF439" s="64" t="str">
        <f t="shared" si="540"/>
        <v>-</v>
      </c>
      <c r="CG439" s="57" t="str">
        <f t="shared" si="576"/>
        <v>-</v>
      </c>
      <c r="CH439" s="56">
        <f t="shared" si="577"/>
        <v>8</v>
      </c>
      <c r="CI439" s="64" t="str">
        <f t="shared" si="578"/>
        <v>-</v>
      </c>
      <c r="CJ439" s="64" t="str">
        <f t="shared" si="541"/>
        <v>-</v>
      </c>
      <c r="CK439" s="64" t="str">
        <f t="shared" si="542"/>
        <v>-</v>
      </c>
      <c r="CL439" s="64" t="str">
        <f t="shared" si="543"/>
        <v>-</v>
      </c>
      <c r="CM439" s="64" t="str">
        <f t="shared" si="579"/>
        <v>-</v>
      </c>
      <c r="CN439" s="64" t="str">
        <f t="shared" si="544"/>
        <v>-</v>
      </c>
      <c r="CO439" s="57" t="str">
        <f t="shared" si="580"/>
        <v>-</v>
      </c>
    </row>
    <row r="440" spans="3:93" ht="18" customHeight="1" x14ac:dyDescent="0.25">
      <c r="C440" s="299"/>
      <c r="D440" s="240"/>
      <c r="E440" s="64"/>
      <c r="F440" s="240"/>
      <c r="O440" s="56">
        <f t="shared" ref="O440:O503" si="582">O439+1</f>
        <v>13</v>
      </c>
      <c r="P440" s="64">
        <f t="shared" si="506"/>
        <v>0</v>
      </c>
      <c r="Q440" s="64" t="str">
        <f t="shared" si="507"/>
        <v>-</v>
      </c>
      <c r="R440" s="64" t="str">
        <f t="shared" si="496"/>
        <v>-</v>
      </c>
      <c r="S440" s="64">
        <f t="shared" si="508"/>
        <v>0</v>
      </c>
      <c r="T440" s="64" t="str">
        <f t="shared" si="497"/>
        <v>-</v>
      </c>
      <c r="U440" s="57" t="str">
        <f t="shared" si="509"/>
        <v>Payoff</v>
      </c>
      <c r="V440" s="56">
        <f t="shared" si="545"/>
        <v>9</v>
      </c>
      <c r="W440" s="64">
        <f t="shared" si="546"/>
        <v>0</v>
      </c>
      <c r="X440" s="64" t="str">
        <f t="shared" si="510"/>
        <v>-</v>
      </c>
      <c r="Y440" s="64">
        <f t="shared" si="581"/>
        <v>0</v>
      </c>
      <c r="Z440" s="64" t="str">
        <f t="shared" si="511"/>
        <v>-</v>
      </c>
      <c r="AA440" s="64" t="str">
        <f t="shared" si="547"/>
        <v>-</v>
      </c>
      <c r="AB440" s="64" t="str">
        <f t="shared" si="512"/>
        <v>-</v>
      </c>
      <c r="AC440" s="57" t="str">
        <f t="shared" si="548"/>
        <v>Payoff</v>
      </c>
      <c r="AD440" s="56">
        <f t="shared" si="549"/>
        <v>9</v>
      </c>
      <c r="AE440" s="64">
        <f t="shared" si="550"/>
        <v>2000</v>
      </c>
      <c r="AF440" s="64">
        <f t="shared" si="513"/>
        <v>50000</v>
      </c>
      <c r="AG440" s="64">
        <f t="shared" si="514"/>
        <v>1500</v>
      </c>
      <c r="AH440" s="64">
        <f t="shared" si="515"/>
        <v>829.84321899038855</v>
      </c>
      <c r="AI440" s="64">
        <f t="shared" si="551"/>
        <v>289053.4638077683</v>
      </c>
      <c r="AJ440" s="64">
        <f t="shared" si="516"/>
        <v>236383.30702675867</v>
      </c>
      <c r="AK440" s="57" t="str">
        <f t="shared" si="552"/>
        <v>-</v>
      </c>
      <c r="AL440" s="56">
        <f t="shared" si="553"/>
        <v>9</v>
      </c>
      <c r="AM440" s="64" t="str">
        <f t="shared" si="554"/>
        <v>-</v>
      </c>
      <c r="AN440" s="64" t="str">
        <f t="shared" si="517"/>
        <v>-</v>
      </c>
      <c r="AO440" s="64" t="str">
        <f t="shared" si="518"/>
        <v>-</v>
      </c>
      <c r="AP440" s="64" t="str">
        <f t="shared" si="519"/>
        <v>-</v>
      </c>
      <c r="AQ440" s="64" t="str">
        <f t="shared" si="555"/>
        <v>-</v>
      </c>
      <c r="AR440" s="64" t="str">
        <f t="shared" si="520"/>
        <v>-</v>
      </c>
      <c r="AS440" s="57" t="str">
        <f t="shared" si="556"/>
        <v>-</v>
      </c>
      <c r="AT440" s="56">
        <f t="shared" si="557"/>
        <v>9</v>
      </c>
      <c r="AU440" s="64" t="str">
        <f t="shared" si="558"/>
        <v>-</v>
      </c>
      <c r="AV440" s="64" t="str">
        <f t="shared" si="521"/>
        <v>-</v>
      </c>
      <c r="AW440" s="64" t="str">
        <f t="shared" si="522"/>
        <v>-</v>
      </c>
      <c r="AX440" s="64" t="str">
        <f t="shared" si="523"/>
        <v>-</v>
      </c>
      <c r="AY440" s="64" t="str">
        <f t="shared" si="559"/>
        <v>-</v>
      </c>
      <c r="AZ440" s="64" t="str">
        <f t="shared" si="524"/>
        <v>-</v>
      </c>
      <c r="BA440" s="57" t="str">
        <f t="shared" si="560"/>
        <v>-</v>
      </c>
      <c r="BB440" s="56">
        <f t="shared" si="561"/>
        <v>9</v>
      </c>
      <c r="BC440" s="64" t="str">
        <f t="shared" si="562"/>
        <v>-</v>
      </c>
      <c r="BD440" s="64" t="str">
        <f t="shared" si="525"/>
        <v>-</v>
      </c>
      <c r="BE440" s="64" t="str">
        <f t="shared" si="526"/>
        <v>-</v>
      </c>
      <c r="BF440" s="64" t="str">
        <f t="shared" si="527"/>
        <v>-</v>
      </c>
      <c r="BG440" s="64" t="str">
        <f t="shared" si="563"/>
        <v>-</v>
      </c>
      <c r="BH440" s="64" t="str">
        <f t="shared" si="528"/>
        <v>-</v>
      </c>
      <c r="BI440" s="57" t="str">
        <f t="shared" si="564"/>
        <v>-</v>
      </c>
      <c r="BJ440" s="56">
        <f t="shared" si="565"/>
        <v>9</v>
      </c>
      <c r="BK440" s="64" t="str">
        <f t="shared" si="566"/>
        <v>-</v>
      </c>
      <c r="BL440" s="64" t="str">
        <f t="shared" si="529"/>
        <v>-</v>
      </c>
      <c r="BM440" s="64" t="str">
        <f t="shared" si="530"/>
        <v>-</v>
      </c>
      <c r="BN440" s="64" t="str">
        <f t="shared" si="531"/>
        <v>-</v>
      </c>
      <c r="BO440" s="64" t="str">
        <f t="shared" si="567"/>
        <v>-</v>
      </c>
      <c r="BP440" s="64" t="str">
        <f t="shared" si="532"/>
        <v>-</v>
      </c>
      <c r="BQ440" s="57" t="str">
        <f t="shared" si="568"/>
        <v>-</v>
      </c>
      <c r="BR440" s="56">
        <f t="shared" si="569"/>
        <v>9</v>
      </c>
      <c r="BS440" s="64" t="str">
        <f t="shared" si="570"/>
        <v>-</v>
      </c>
      <c r="BT440" s="64" t="str">
        <f t="shared" si="533"/>
        <v>-</v>
      </c>
      <c r="BU440" s="64" t="str">
        <f t="shared" si="534"/>
        <v>-</v>
      </c>
      <c r="BV440" s="64" t="str">
        <f t="shared" si="535"/>
        <v>-</v>
      </c>
      <c r="BW440" s="64" t="str">
        <f t="shared" si="571"/>
        <v>-</v>
      </c>
      <c r="BX440" s="64" t="str">
        <f t="shared" si="536"/>
        <v>-</v>
      </c>
      <c r="BY440" s="57" t="str">
        <f t="shared" si="572"/>
        <v>-</v>
      </c>
      <c r="BZ440" s="56">
        <f t="shared" si="573"/>
        <v>9</v>
      </c>
      <c r="CA440" s="64" t="str">
        <f t="shared" si="574"/>
        <v>-</v>
      </c>
      <c r="CB440" s="64" t="str">
        <f t="shared" si="537"/>
        <v>-</v>
      </c>
      <c r="CC440" s="64" t="str">
        <f t="shared" si="538"/>
        <v>-</v>
      </c>
      <c r="CD440" s="64" t="str">
        <f t="shared" si="539"/>
        <v>-</v>
      </c>
      <c r="CE440" s="64" t="str">
        <f t="shared" si="575"/>
        <v>-</v>
      </c>
      <c r="CF440" s="64" t="str">
        <f t="shared" si="540"/>
        <v>-</v>
      </c>
      <c r="CG440" s="57" t="str">
        <f t="shared" si="576"/>
        <v>-</v>
      </c>
      <c r="CH440" s="56">
        <f t="shared" si="577"/>
        <v>9</v>
      </c>
      <c r="CI440" s="64" t="str">
        <f t="shared" si="578"/>
        <v>-</v>
      </c>
      <c r="CJ440" s="64" t="str">
        <f t="shared" si="541"/>
        <v>-</v>
      </c>
      <c r="CK440" s="64" t="str">
        <f t="shared" si="542"/>
        <v>-</v>
      </c>
      <c r="CL440" s="64" t="str">
        <f t="shared" si="543"/>
        <v>-</v>
      </c>
      <c r="CM440" s="64" t="str">
        <f t="shared" si="579"/>
        <v>-</v>
      </c>
      <c r="CN440" s="64" t="str">
        <f t="shared" si="544"/>
        <v>-</v>
      </c>
      <c r="CO440" s="57" t="str">
        <f t="shared" si="580"/>
        <v>-</v>
      </c>
    </row>
    <row r="441" spans="3:93" ht="18" customHeight="1" x14ac:dyDescent="0.25">
      <c r="C441" s="299"/>
      <c r="D441" s="240"/>
      <c r="E441" s="64"/>
      <c r="F441" s="240"/>
      <c r="O441" s="56">
        <f t="shared" si="582"/>
        <v>14</v>
      </c>
      <c r="P441" s="64">
        <f t="shared" si="506"/>
        <v>0</v>
      </c>
      <c r="Q441" s="64" t="str">
        <f t="shared" si="507"/>
        <v>-</v>
      </c>
      <c r="R441" s="64" t="str">
        <f t="shared" si="496"/>
        <v>-</v>
      </c>
      <c r="S441" s="64">
        <f t="shared" si="508"/>
        <v>0</v>
      </c>
      <c r="T441" s="64" t="str">
        <f t="shared" si="497"/>
        <v>-</v>
      </c>
      <c r="U441" s="57" t="str">
        <f t="shared" si="509"/>
        <v>Payoff</v>
      </c>
      <c r="V441" s="56">
        <f t="shared" si="545"/>
        <v>10</v>
      </c>
      <c r="W441" s="64">
        <f t="shared" si="546"/>
        <v>0</v>
      </c>
      <c r="X441" s="64" t="str">
        <f t="shared" si="510"/>
        <v>-</v>
      </c>
      <c r="Y441" s="64">
        <f t="shared" si="581"/>
        <v>0</v>
      </c>
      <c r="Z441" s="64" t="str">
        <f t="shared" si="511"/>
        <v>-</v>
      </c>
      <c r="AA441" s="64" t="str">
        <f t="shared" si="547"/>
        <v>-</v>
      </c>
      <c r="AB441" s="64" t="str">
        <f t="shared" si="512"/>
        <v>-</v>
      </c>
      <c r="AC441" s="57" t="str">
        <f t="shared" si="548"/>
        <v>Payoff</v>
      </c>
      <c r="AD441" s="56">
        <f t="shared" si="549"/>
        <v>10</v>
      </c>
      <c r="AE441" s="64">
        <f t="shared" si="550"/>
        <v>2000</v>
      </c>
      <c r="AF441" s="64">
        <f t="shared" si="513"/>
        <v>50000</v>
      </c>
      <c r="AG441" s="64">
        <f t="shared" si="514"/>
        <v>1500</v>
      </c>
      <c r="AH441" s="64">
        <f t="shared" si="515"/>
        <v>678.63253335422212</v>
      </c>
      <c r="AI441" s="64">
        <f t="shared" si="551"/>
        <v>236383.30702675867</v>
      </c>
      <c r="AJ441" s="64">
        <f t="shared" si="516"/>
        <v>183561.93956011289</v>
      </c>
      <c r="AK441" s="57" t="str">
        <f t="shared" si="552"/>
        <v>-</v>
      </c>
      <c r="AL441" s="56">
        <f t="shared" si="553"/>
        <v>10</v>
      </c>
      <c r="AM441" s="64" t="str">
        <f t="shared" si="554"/>
        <v>-</v>
      </c>
      <c r="AN441" s="64" t="str">
        <f t="shared" si="517"/>
        <v>-</v>
      </c>
      <c r="AO441" s="64" t="str">
        <f t="shared" si="518"/>
        <v>-</v>
      </c>
      <c r="AP441" s="64" t="str">
        <f t="shared" si="519"/>
        <v>-</v>
      </c>
      <c r="AQ441" s="64" t="str">
        <f t="shared" si="555"/>
        <v>-</v>
      </c>
      <c r="AR441" s="64" t="str">
        <f t="shared" si="520"/>
        <v>-</v>
      </c>
      <c r="AS441" s="57" t="str">
        <f t="shared" si="556"/>
        <v>-</v>
      </c>
      <c r="AT441" s="56">
        <f t="shared" si="557"/>
        <v>10</v>
      </c>
      <c r="AU441" s="64" t="str">
        <f t="shared" si="558"/>
        <v>-</v>
      </c>
      <c r="AV441" s="64" t="str">
        <f t="shared" si="521"/>
        <v>-</v>
      </c>
      <c r="AW441" s="64" t="str">
        <f t="shared" si="522"/>
        <v>-</v>
      </c>
      <c r="AX441" s="64" t="str">
        <f t="shared" si="523"/>
        <v>-</v>
      </c>
      <c r="AY441" s="64" t="str">
        <f t="shared" si="559"/>
        <v>-</v>
      </c>
      <c r="AZ441" s="64" t="str">
        <f t="shared" si="524"/>
        <v>-</v>
      </c>
      <c r="BA441" s="57" t="str">
        <f t="shared" si="560"/>
        <v>-</v>
      </c>
      <c r="BB441" s="56">
        <f t="shared" si="561"/>
        <v>10</v>
      </c>
      <c r="BC441" s="64" t="str">
        <f t="shared" si="562"/>
        <v>-</v>
      </c>
      <c r="BD441" s="64" t="str">
        <f t="shared" si="525"/>
        <v>-</v>
      </c>
      <c r="BE441" s="64" t="str">
        <f t="shared" si="526"/>
        <v>-</v>
      </c>
      <c r="BF441" s="64" t="str">
        <f t="shared" si="527"/>
        <v>-</v>
      </c>
      <c r="BG441" s="64" t="str">
        <f t="shared" si="563"/>
        <v>-</v>
      </c>
      <c r="BH441" s="64" t="str">
        <f t="shared" si="528"/>
        <v>-</v>
      </c>
      <c r="BI441" s="57" t="str">
        <f t="shared" si="564"/>
        <v>-</v>
      </c>
      <c r="BJ441" s="56">
        <f t="shared" si="565"/>
        <v>10</v>
      </c>
      <c r="BK441" s="64" t="str">
        <f t="shared" si="566"/>
        <v>-</v>
      </c>
      <c r="BL441" s="64" t="str">
        <f t="shared" si="529"/>
        <v>-</v>
      </c>
      <c r="BM441" s="64" t="str">
        <f t="shared" si="530"/>
        <v>-</v>
      </c>
      <c r="BN441" s="64" t="str">
        <f t="shared" si="531"/>
        <v>-</v>
      </c>
      <c r="BO441" s="64" t="str">
        <f t="shared" si="567"/>
        <v>-</v>
      </c>
      <c r="BP441" s="64" t="str">
        <f t="shared" si="532"/>
        <v>-</v>
      </c>
      <c r="BQ441" s="57" t="str">
        <f t="shared" si="568"/>
        <v>-</v>
      </c>
      <c r="BR441" s="56">
        <f t="shared" si="569"/>
        <v>10</v>
      </c>
      <c r="BS441" s="64" t="str">
        <f t="shared" si="570"/>
        <v>-</v>
      </c>
      <c r="BT441" s="64" t="str">
        <f t="shared" si="533"/>
        <v>-</v>
      </c>
      <c r="BU441" s="64" t="str">
        <f t="shared" si="534"/>
        <v>-</v>
      </c>
      <c r="BV441" s="64" t="str">
        <f t="shared" si="535"/>
        <v>-</v>
      </c>
      <c r="BW441" s="64" t="str">
        <f t="shared" si="571"/>
        <v>-</v>
      </c>
      <c r="BX441" s="64" t="str">
        <f t="shared" si="536"/>
        <v>-</v>
      </c>
      <c r="BY441" s="57" t="str">
        <f t="shared" si="572"/>
        <v>-</v>
      </c>
      <c r="BZ441" s="56">
        <f t="shared" si="573"/>
        <v>10</v>
      </c>
      <c r="CA441" s="64" t="str">
        <f t="shared" si="574"/>
        <v>-</v>
      </c>
      <c r="CB441" s="64" t="str">
        <f t="shared" si="537"/>
        <v>-</v>
      </c>
      <c r="CC441" s="64" t="str">
        <f t="shared" si="538"/>
        <v>-</v>
      </c>
      <c r="CD441" s="64" t="str">
        <f t="shared" si="539"/>
        <v>-</v>
      </c>
      <c r="CE441" s="64" t="str">
        <f t="shared" si="575"/>
        <v>-</v>
      </c>
      <c r="CF441" s="64" t="str">
        <f t="shared" si="540"/>
        <v>-</v>
      </c>
      <c r="CG441" s="57" t="str">
        <f t="shared" si="576"/>
        <v>-</v>
      </c>
      <c r="CH441" s="56">
        <f t="shared" si="577"/>
        <v>10</v>
      </c>
      <c r="CI441" s="64" t="str">
        <f t="shared" si="578"/>
        <v>-</v>
      </c>
      <c r="CJ441" s="64" t="str">
        <f t="shared" si="541"/>
        <v>-</v>
      </c>
      <c r="CK441" s="64" t="str">
        <f t="shared" si="542"/>
        <v>-</v>
      </c>
      <c r="CL441" s="64" t="str">
        <f t="shared" si="543"/>
        <v>-</v>
      </c>
      <c r="CM441" s="64" t="str">
        <f t="shared" si="579"/>
        <v>-</v>
      </c>
      <c r="CN441" s="64" t="str">
        <f t="shared" si="544"/>
        <v>-</v>
      </c>
      <c r="CO441" s="57" t="str">
        <f t="shared" si="580"/>
        <v>-</v>
      </c>
    </row>
    <row r="442" spans="3:93" ht="18" customHeight="1" x14ac:dyDescent="0.25">
      <c r="C442" s="299"/>
      <c r="D442" s="240"/>
      <c r="E442" s="64"/>
      <c r="F442" s="240"/>
      <c r="O442" s="56">
        <f t="shared" si="582"/>
        <v>15</v>
      </c>
      <c r="P442" s="64">
        <f t="shared" si="506"/>
        <v>0</v>
      </c>
      <c r="Q442" s="64" t="str">
        <f t="shared" si="507"/>
        <v>-</v>
      </c>
      <c r="R442" s="64" t="str">
        <f t="shared" si="496"/>
        <v>-</v>
      </c>
      <c r="S442" s="64">
        <f t="shared" si="508"/>
        <v>0</v>
      </c>
      <c r="T442" s="64" t="str">
        <f t="shared" si="497"/>
        <v>-</v>
      </c>
      <c r="U442" s="57" t="str">
        <f t="shared" si="509"/>
        <v>Payoff</v>
      </c>
      <c r="V442" s="56">
        <f t="shared" si="545"/>
        <v>11</v>
      </c>
      <c r="W442" s="64">
        <f t="shared" si="546"/>
        <v>0</v>
      </c>
      <c r="X442" s="64" t="str">
        <f t="shared" si="510"/>
        <v>-</v>
      </c>
      <c r="Y442" s="64">
        <f t="shared" si="581"/>
        <v>0</v>
      </c>
      <c r="Z442" s="64" t="str">
        <f t="shared" si="511"/>
        <v>-</v>
      </c>
      <c r="AA442" s="64" t="str">
        <f t="shared" si="547"/>
        <v>-</v>
      </c>
      <c r="AB442" s="64" t="str">
        <f t="shared" si="512"/>
        <v>-</v>
      </c>
      <c r="AC442" s="57" t="str">
        <f t="shared" si="548"/>
        <v>Payoff</v>
      </c>
      <c r="AD442" s="56">
        <f t="shared" si="549"/>
        <v>11</v>
      </c>
      <c r="AE442" s="64">
        <f t="shared" si="550"/>
        <v>2000</v>
      </c>
      <c r="AF442" s="64">
        <f t="shared" si="513"/>
        <v>50000</v>
      </c>
      <c r="AG442" s="64">
        <f t="shared" si="514"/>
        <v>1500</v>
      </c>
      <c r="AH442" s="64">
        <f t="shared" si="515"/>
        <v>526.98773715435209</v>
      </c>
      <c r="AI442" s="64">
        <f t="shared" si="551"/>
        <v>183561.93956011289</v>
      </c>
      <c r="AJ442" s="64">
        <f t="shared" si="516"/>
        <v>130588.92729726725</v>
      </c>
      <c r="AK442" s="57" t="str">
        <f t="shared" si="552"/>
        <v>-</v>
      </c>
      <c r="AL442" s="56">
        <f t="shared" si="553"/>
        <v>11</v>
      </c>
      <c r="AM442" s="64" t="str">
        <f t="shared" si="554"/>
        <v>-</v>
      </c>
      <c r="AN442" s="64" t="str">
        <f t="shared" si="517"/>
        <v>-</v>
      </c>
      <c r="AO442" s="64" t="str">
        <f t="shared" si="518"/>
        <v>-</v>
      </c>
      <c r="AP442" s="64" t="str">
        <f t="shared" si="519"/>
        <v>-</v>
      </c>
      <c r="AQ442" s="64" t="str">
        <f t="shared" si="555"/>
        <v>-</v>
      </c>
      <c r="AR442" s="64" t="str">
        <f t="shared" si="520"/>
        <v>-</v>
      </c>
      <c r="AS442" s="57" t="str">
        <f t="shared" si="556"/>
        <v>-</v>
      </c>
      <c r="AT442" s="56">
        <f t="shared" si="557"/>
        <v>11</v>
      </c>
      <c r="AU442" s="64" t="str">
        <f t="shared" si="558"/>
        <v>-</v>
      </c>
      <c r="AV442" s="64" t="str">
        <f t="shared" si="521"/>
        <v>-</v>
      </c>
      <c r="AW442" s="64" t="str">
        <f t="shared" si="522"/>
        <v>-</v>
      </c>
      <c r="AX442" s="64" t="str">
        <f t="shared" si="523"/>
        <v>-</v>
      </c>
      <c r="AY442" s="64" t="str">
        <f t="shared" si="559"/>
        <v>-</v>
      </c>
      <c r="AZ442" s="64" t="str">
        <f t="shared" si="524"/>
        <v>-</v>
      </c>
      <c r="BA442" s="57" t="str">
        <f t="shared" si="560"/>
        <v>-</v>
      </c>
      <c r="BB442" s="56">
        <f t="shared" si="561"/>
        <v>11</v>
      </c>
      <c r="BC442" s="64" t="str">
        <f t="shared" si="562"/>
        <v>-</v>
      </c>
      <c r="BD442" s="64" t="str">
        <f t="shared" si="525"/>
        <v>-</v>
      </c>
      <c r="BE442" s="64" t="str">
        <f t="shared" si="526"/>
        <v>-</v>
      </c>
      <c r="BF442" s="64" t="str">
        <f t="shared" si="527"/>
        <v>-</v>
      </c>
      <c r="BG442" s="64" t="str">
        <f t="shared" si="563"/>
        <v>-</v>
      </c>
      <c r="BH442" s="64" t="str">
        <f t="shared" si="528"/>
        <v>-</v>
      </c>
      <c r="BI442" s="57" t="str">
        <f t="shared" si="564"/>
        <v>-</v>
      </c>
      <c r="BJ442" s="56">
        <f t="shared" si="565"/>
        <v>11</v>
      </c>
      <c r="BK442" s="64" t="str">
        <f t="shared" si="566"/>
        <v>-</v>
      </c>
      <c r="BL442" s="64" t="str">
        <f t="shared" si="529"/>
        <v>-</v>
      </c>
      <c r="BM442" s="64" t="str">
        <f t="shared" si="530"/>
        <v>-</v>
      </c>
      <c r="BN442" s="64" t="str">
        <f t="shared" si="531"/>
        <v>-</v>
      </c>
      <c r="BO442" s="64" t="str">
        <f t="shared" si="567"/>
        <v>-</v>
      </c>
      <c r="BP442" s="64" t="str">
        <f t="shared" si="532"/>
        <v>-</v>
      </c>
      <c r="BQ442" s="57" t="str">
        <f t="shared" si="568"/>
        <v>-</v>
      </c>
      <c r="BR442" s="56">
        <f t="shared" si="569"/>
        <v>11</v>
      </c>
      <c r="BS442" s="64" t="str">
        <f t="shared" si="570"/>
        <v>-</v>
      </c>
      <c r="BT442" s="64" t="str">
        <f t="shared" si="533"/>
        <v>-</v>
      </c>
      <c r="BU442" s="64" t="str">
        <f t="shared" si="534"/>
        <v>-</v>
      </c>
      <c r="BV442" s="64" t="str">
        <f t="shared" si="535"/>
        <v>-</v>
      </c>
      <c r="BW442" s="64" t="str">
        <f t="shared" si="571"/>
        <v>-</v>
      </c>
      <c r="BX442" s="64" t="str">
        <f t="shared" si="536"/>
        <v>-</v>
      </c>
      <c r="BY442" s="57" t="str">
        <f t="shared" si="572"/>
        <v>-</v>
      </c>
      <c r="BZ442" s="56">
        <f t="shared" si="573"/>
        <v>11</v>
      </c>
      <c r="CA442" s="64" t="str">
        <f t="shared" si="574"/>
        <v>-</v>
      </c>
      <c r="CB442" s="64" t="str">
        <f t="shared" si="537"/>
        <v>-</v>
      </c>
      <c r="CC442" s="64" t="str">
        <f t="shared" si="538"/>
        <v>-</v>
      </c>
      <c r="CD442" s="64" t="str">
        <f t="shared" si="539"/>
        <v>-</v>
      </c>
      <c r="CE442" s="64" t="str">
        <f t="shared" si="575"/>
        <v>-</v>
      </c>
      <c r="CF442" s="64" t="str">
        <f t="shared" si="540"/>
        <v>-</v>
      </c>
      <c r="CG442" s="57" t="str">
        <f t="shared" si="576"/>
        <v>-</v>
      </c>
      <c r="CH442" s="56">
        <f t="shared" si="577"/>
        <v>11</v>
      </c>
      <c r="CI442" s="64" t="str">
        <f t="shared" si="578"/>
        <v>-</v>
      </c>
      <c r="CJ442" s="64" t="str">
        <f t="shared" si="541"/>
        <v>-</v>
      </c>
      <c r="CK442" s="64" t="str">
        <f t="shared" si="542"/>
        <v>-</v>
      </c>
      <c r="CL442" s="64" t="str">
        <f t="shared" si="543"/>
        <v>-</v>
      </c>
      <c r="CM442" s="64" t="str">
        <f t="shared" si="579"/>
        <v>-</v>
      </c>
      <c r="CN442" s="64" t="str">
        <f t="shared" si="544"/>
        <v>-</v>
      </c>
      <c r="CO442" s="57" t="str">
        <f t="shared" si="580"/>
        <v>-</v>
      </c>
    </row>
    <row r="443" spans="3:93" ht="18" customHeight="1" x14ac:dyDescent="0.25">
      <c r="C443" s="299"/>
      <c r="D443" s="240"/>
      <c r="E443" s="64"/>
      <c r="F443" s="240"/>
      <c r="O443" s="56">
        <f t="shared" si="582"/>
        <v>16</v>
      </c>
      <c r="P443" s="64">
        <f t="shared" si="506"/>
        <v>0</v>
      </c>
      <c r="Q443" s="64" t="str">
        <f t="shared" si="507"/>
        <v>-</v>
      </c>
      <c r="R443" s="64" t="str">
        <f t="shared" si="496"/>
        <v>-</v>
      </c>
      <c r="S443" s="64">
        <f t="shared" si="508"/>
        <v>0</v>
      </c>
      <c r="T443" s="64" t="str">
        <f t="shared" si="497"/>
        <v>-</v>
      </c>
      <c r="U443" s="57" t="str">
        <f t="shared" si="509"/>
        <v>Payoff</v>
      </c>
      <c r="V443" s="56">
        <f>V442+1</f>
        <v>12</v>
      </c>
      <c r="W443" s="64">
        <f t="shared" si="546"/>
        <v>0</v>
      </c>
      <c r="X443" s="64" t="str">
        <f t="shared" si="510"/>
        <v>-</v>
      </c>
      <c r="Y443" s="64">
        <f t="shared" si="581"/>
        <v>0</v>
      </c>
      <c r="Z443" s="64" t="str">
        <f t="shared" si="511"/>
        <v>-</v>
      </c>
      <c r="AA443" s="64" t="str">
        <f t="shared" si="547"/>
        <v>-</v>
      </c>
      <c r="AB443" s="64" t="str">
        <f t="shared" si="512"/>
        <v>-</v>
      </c>
      <c r="AC443" s="57" t="str">
        <f t="shared" si="548"/>
        <v>Payoff</v>
      </c>
      <c r="AD443" s="56">
        <f>AD442+1</f>
        <v>12</v>
      </c>
      <c r="AE443" s="64">
        <f t="shared" si="550"/>
        <v>2000</v>
      </c>
      <c r="AF443" s="64">
        <f t="shared" si="513"/>
        <v>50000</v>
      </c>
      <c r="AG443" s="64">
        <f t="shared" si="514"/>
        <v>1500</v>
      </c>
      <c r="AH443" s="64">
        <f t="shared" si="515"/>
        <v>374.90758410331728</v>
      </c>
      <c r="AI443" s="64">
        <f t="shared" si="551"/>
        <v>130588.92729726725</v>
      </c>
      <c r="AJ443" s="64">
        <f t="shared" si="516"/>
        <v>77463.834881370567</v>
      </c>
      <c r="AK443" s="57" t="str">
        <f t="shared" si="552"/>
        <v>-</v>
      </c>
      <c r="AL443" s="56">
        <f>AL442+1</f>
        <v>12</v>
      </c>
      <c r="AM443" s="64" t="str">
        <f t="shared" si="554"/>
        <v>-</v>
      </c>
      <c r="AN443" s="64" t="str">
        <f t="shared" si="517"/>
        <v>-</v>
      </c>
      <c r="AO443" s="64" t="str">
        <f t="shared" si="518"/>
        <v>-</v>
      </c>
      <c r="AP443" s="64" t="str">
        <f t="shared" si="519"/>
        <v>-</v>
      </c>
      <c r="AQ443" s="64" t="str">
        <f t="shared" si="555"/>
        <v>-</v>
      </c>
      <c r="AR443" s="64" t="str">
        <f t="shared" si="520"/>
        <v>-</v>
      </c>
      <c r="AS443" s="57" t="str">
        <f t="shared" si="556"/>
        <v>-</v>
      </c>
      <c r="AT443" s="56">
        <f>AT442+1</f>
        <v>12</v>
      </c>
      <c r="AU443" s="64" t="str">
        <f t="shared" si="558"/>
        <v>-</v>
      </c>
      <c r="AV443" s="64" t="str">
        <f t="shared" si="521"/>
        <v>-</v>
      </c>
      <c r="AW443" s="64" t="str">
        <f t="shared" si="522"/>
        <v>-</v>
      </c>
      <c r="AX443" s="64" t="str">
        <f t="shared" si="523"/>
        <v>-</v>
      </c>
      <c r="AY443" s="64" t="str">
        <f t="shared" si="559"/>
        <v>-</v>
      </c>
      <c r="AZ443" s="64" t="str">
        <f t="shared" si="524"/>
        <v>-</v>
      </c>
      <c r="BA443" s="57" t="str">
        <f t="shared" si="560"/>
        <v>-</v>
      </c>
      <c r="BB443" s="56">
        <f>BB442+1</f>
        <v>12</v>
      </c>
      <c r="BC443" s="64" t="str">
        <f t="shared" si="562"/>
        <v>-</v>
      </c>
      <c r="BD443" s="64" t="str">
        <f t="shared" si="525"/>
        <v>-</v>
      </c>
      <c r="BE443" s="64" t="str">
        <f t="shared" si="526"/>
        <v>-</v>
      </c>
      <c r="BF443" s="64" t="str">
        <f t="shared" si="527"/>
        <v>-</v>
      </c>
      <c r="BG443" s="64" t="str">
        <f t="shared" si="563"/>
        <v>-</v>
      </c>
      <c r="BH443" s="64" t="str">
        <f t="shared" si="528"/>
        <v>-</v>
      </c>
      <c r="BI443" s="57" t="str">
        <f t="shared" si="564"/>
        <v>-</v>
      </c>
      <c r="BJ443" s="56">
        <f>BJ442+1</f>
        <v>12</v>
      </c>
      <c r="BK443" s="64" t="str">
        <f t="shared" si="566"/>
        <v>-</v>
      </c>
      <c r="BL443" s="64" t="str">
        <f t="shared" si="529"/>
        <v>-</v>
      </c>
      <c r="BM443" s="64" t="str">
        <f t="shared" si="530"/>
        <v>-</v>
      </c>
      <c r="BN443" s="64" t="str">
        <f t="shared" si="531"/>
        <v>-</v>
      </c>
      <c r="BO443" s="64" t="str">
        <f t="shared" si="567"/>
        <v>-</v>
      </c>
      <c r="BP443" s="64" t="str">
        <f t="shared" si="532"/>
        <v>-</v>
      </c>
      <c r="BQ443" s="57" t="str">
        <f t="shared" si="568"/>
        <v>-</v>
      </c>
      <c r="BR443" s="56">
        <f>BR442+1</f>
        <v>12</v>
      </c>
      <c r="BS443" s="64" t="str">
        <f t="shared" si="570"/>
        <v>-</v>
      </c>
      <c r="BT443" s="64" t="str">
        <f t="shared" si="533"/>
        <v>-</v>
      </c>
      <c r="BU443" s="64" t="str">
        <f t="shared" si="534"/>
        <v>-</v>
      </c>
      <c r="BV443" s="64" t="str">
        <f t="shared" si="535"/>
        <v>-</v>
      </c>
      <c r="BW443" s="64" t="str">
        <f t="shared" si="571"/>
        <v>-</v>
      </c>
      <c r="BX443" s="64" t="str">
        <f t="shared" si="536"/>
        <v>-</v>
      </c>
      <c r="BY443" s="57" t="str">
        <f t="shared" si="572"/>
        <v>-</v>
      </c>
      <c r="BZ443" s="56">
        <f>BZ442+1</f>
        <v>12</v>
      </c>
      <c r="CA443" s="64" t="str">
        <f t="shared" si="574"/>
        <v>-</v>
      </c>
      <c r="CB443" s="64" t="str">
        <f t="shared" si="537"/>
        <v>-</v>
      </c>
      <c r="CC443" s="64" t="str">
        <f t="shared" si="538"/>
        <v>-</v>
      </c>
      <c r="CD443" s="64" t="str">
        <f t="shared" si="539"/>
        <v>-</v>
      </c>
      <c r="CE443" s="64" t="str">
        <f t="shared" si="575"/>
        <v>-</v>
      </c>
      <c r="CF443" s="64" t="str">
        <f t="shared" si="540"/>
        <v>-</v>
      </c>
      <c r="CG443" s="57" t="str">
        <f t="shared" si="576"/>
        <v>-</v>
      </c>
      <c r="CH443" s="56">
        <f>CH442+1</f>
        <v>12</v>
      </c>
      <c r="CI443" s="64" t="str">
        <f t="shared" si="578"/>
        <v>-</v>
      </c>
      <c r="CJ443" s="64" t="str">
        <f t="shared" si="541"/>
        <v>-</v>
      </c>
      <c r="CK443" s="64" t="str">
        <f t="shared" si="542"/>
        <v>-</v>
      </c>
      <c r="CL443" s="64" t="str">
        <f t="shared" si="543"/>
        <v>-</v>
      </c>
      <c r="CM443" s="64" t="str">
        <f t="shared" si="579"/>
        <v>-</v>
      </c>
      <c r="CN443" s="64" t="str">
        <f t="shared" si="544"/>
        <v>-</v>
      </c>
      <c r="CO443" s="57" t="str">
        <f t="shared" si="580"/>
        <v>-</v>
      </c>
    </row>
    <row r="444" spans="3:93" ht="18" customHeight="1" x14ac:dyDescent="0.25">
      <c r="C444" s="299"/>
      <c r="D444" s="240"/>
      <c r="E444" s="64"/>
      <c r="F444" s="240"/>
      <c r="O444" s="56">
        <f t="shared" si="582"/>
        <v>17</v>
      </c>
      <c r="P444" s="64">
        <f t="shared" si="506"/>
        <v>0</v>
      </c>
      <c r="Q444" s="64" t="str">
        <f t="shared" si="507"/>
        <v>-</v>
      </c>
      <c r="R444" s="64" t="str">
        <f t="shared" si="496"/>
        <v>-</v>
      </c>
      <c r="S444" s="64">
        <f t="shared" si="508"/>
        <v>0</v>
      </c>
      <c r="T444" s="64" t="str">
        <f t="shared" si="497"/>
        <v>-</v>
      </c>
      <c r="U444" s="57" t="str">
        <f t="shared" si="509"/>
        <v>Payoff</v>
      </c>
      <c r="V444" s="56">
        <f t="shared" ref="V444:V507" si="583">V443+1</f>
        <v>13</v>
      </c>
      <c r="W444" s="64">
        <f t="shared" si="546"/>
        <v>0</v>
      </c>
      <c r="X444" s="64" t="str">
        <f t="shared" si="510"/>
        <v>-</v>
      </c>
      <c r="Y444" s="64">
        <f t="shared" si="581"/>
        <v>0</v>
      </c>
      <c r="Z444" s="64" t="str">
        <f t="shared" si="511"/>
        <v>-</v>
      </c>
      <c r="AA444" s="64" t="str">
        <f t="shared" si="547"/>
        <v>-</v>
      </c>
      <c r="AB444" s="64" t="str">
        <f t="shared" si="512"/>
        <v>-</v>
      </c>
      <c r="AC444" s="57" t="str">
        <f t="shared" si="548"/>
        <v>Payoff</v>
      </c>
      <c r="AD444" s="56">
        <f t="shared" ref="AD444:AD507" si="584">AD443+1</f>
        <v>13</v>
      </c>
      <c r="AE444" s="64">
        <f t="shared" si="550"/>
        <v>2000</v>
      </c>
      <c r="AF444" s="64">
        <f t="shared" si="513"/>
        <v>50000</v>
      </c>
      <c r="AG444" s="64">
        <f t="shared" si="514"/>
        <v>1500</v>
      </c>
      <c r="AH444" s="64">
        <f t="shared" si="515"/>
        <v>222.39082433569126</v>
      </c>
      <c r="AI444" s="64">
        <f t="shared" si="551"/>
        <v>77463.834881370567</v>
      </c>
      <c r="AJ444" s="64">
        <f t="shared" si="516"/>
        <v>24186.225705706252</v>
      </c>
      <c r="AK444" s="57" t="str">
        <f t="shared" si="552"/>
        <v>-</v>
      </c>
      <c r="AL444" s="56">
        <f t="shared" ref="AL444:AL507" si="585">AL443+1</f>
        <v>13</v>
      </c>
      <c r="AM444" s="64" t="str">
        <f t="shared" si="554"/>
        <v>-</v>
      </c>
      <c r="AN444" s="64" t="str">
        <f t="shared" si="517"/>
        <v>-</v>
      </c>
      <c r="AO444" s="64" t="str">
        <f t="shared" si="518"/>
        <v>-</v>
      </c>
      <c r="AP444" s="64" t="str">
        <f t="shared" si="519"/>
        <v>-</v>
      </c>
      <c r="AQ444" s="64" t="str">
        <f t="shared" si="555"/>
        <v>-</v>
      </c>
      <c r="AR444" s="64" t="str">
        <f t="shared" si="520"/>
        <v>-</v>
      </c>
      <c r="AS444" s="57" t="str">
        <f t="shared" si="556"/>
        <v>-</v>
      </c>
      <c r="AT444" s="56">
        <f t="shared" ref="AT444:AT507" si="586">AT443+1</f>
        <v>13</v>
      </c>
      <c r="AU444" s="64" t="str">
        <f t="shared" si="558"/>
        <v>-</v>
      </c>
      <c r="AV444" s="64" t="str">
        <f t="shared" si="521"/>
        <v>-</v>
      </c>
      <c r="AW444" s="64" t="str">
        <f t="shared" si="522"/>
        <v>-</v>
      </c>
      <c r="AX444" s="64" t="str">
        <f t="shared" si="523"/>
        <v>-</v>
      </c>
      <c r="AY444" s="64" t="str">
        <f t="shared" si="559"/>
        <v>-</v>
      </c>
      <c r="AZ444" s="64" t="str">
        <f t="shared" si="524"/>
        <v>-</v>
      </c>
      <c r="BA444" s="57" t="str">
        <f t="shared" si="560"/>
        <v>-</v>
      </c>
      <c r="BB444" s="56">
        <f t="shared" ref="BB444:BB507" si="587">BB443+1</f>
        <v>13</v>
      </c>
      <c r="BC444" s="64" t="str">
        <f t="shared" si="562"/>
        <v>-</v>
      </c>
      <c r="BD444" s="64" t="str">
        <f t="shared" si="525"/>
        <v>-</v>
      </c>
      <c r="BE444" s="64" t="str">
        <f t="shared" si="526"/>
        <v>-</v>
      </c>
      <c r="BF444" s="64" t="str">
        <f t="shared" si="527"/>
        <v>-</v>
      </c>
      <c r="BG444" s="64" t="str">
        <f t="shared" si="563"/>
        <v>-</v>
      </c>
      <c r="BH444" s="64" t="str">
        <f t="shared" si="528"/>
        <v>-</v>
      </c>
      <c r="BI444" s="57" t="str">
        <f t="shared" si="564"/>
        <v>-</v>
      </c>
      <c r="BJ444" s="56">
        <f t="shared" ref="BJ444:BJ507" si="588">BJ443+1</f>
        <v>13</v>
      </c>
      <c r="BK444" s="64" t="str">
        <f t="shared" si="566"/>
        <v>-</v>
      </c>
      <c r="BL444" s="64" t="str">
        <f t="shared" si="529"/>
        <v>-</v>
      </c>
      <c r="BM444" s="64" t="str">
        <f t="shared" si="530"/>
        <v>-</v>
      </c>
      <c r="BN444" s="64" t="str">
        <f t="shared" si="531"/>
        <v>-</v>
      </c>
      <c r="BO444" s="64" t="str">
        <f t="shared" si="567"/>
        <v>-</v>
      </c>
      <c r="BP444" s="64" t="str">
        <f t="shared" si="532"/>
        <v>-</v>
      </c>
      <c r="BQ444" s="57" t="str">
        <f t="shared" si="568"/>
        <v>-</v>
      </c>
      <c r="BR444" s="56">
        <f t="shared" ref="BR444:BR507" si="589">BR443+1</f>
        <v>13</v>
      </c>
      <c r="BS444" s="64" t="str">
        <f t="shared" si="570"/>
        <v>-</v>
      </c>
      <c r="BT444" s="64" t="str">
        <f t="shared" si="533"/>
        <v>-</v>
      </c>
      <c r="BU444" s="64" t="str">
        <f t="shared" si="534"/>
        <v>-</v>
      </c>
      <c r="BV444" s="64" t="str">
        <f t="shared" si="535"/>
        <v>-</v>
      </c>
      <c r="BW444" s="64" t="str">
        <f t="shared" si="571"/>
        <v>-</v>
      </c>
      <c r="BX444" s="64" t="str">
        <f t="shared" si="536"/>
        <v>-</v>
      </c>
      <c r="BY444" s="57" t="str">
        <f t="shared" si="572"/>
        <v>-</v>
      </c>
      <c r="BZ444" s="56">
        <f t="shared" ref="BZ444:BZ507" si="590">BZ443+1</f>
        <v>13</v>
      </c>
      <c r="CA444" s="64" t="str">
        <f t="shared" si="574"/>
        <v>-</v>
      </c>
      <c r="CB444" s="64" t="str">
        <f t="shared" si="537"/>
        <v>-</v>
      </c>
      <c r="CC444" s="64" t="str">
        <f t="shared" si="538"/>
        <v>-</v>
      </c>
      <c r="CD444" s="64" t="str">
        <f t="shared" si="539"/>
        <v>-</v>
      </c>
      <c r="CE444" s="64" t="str">
        <f t="shared" si="575"/>
        <v>-</v>
      </c>
      <c r="CF444" s="64" t="str">
        <f t="shared" si="540"/>
        <v>-</v>
      </c>
      <c r="CG444" s="57" t="str">
        <f t="shared" si="576"/>
        <v>-</v>
      </c>
      <c r="CH444" s="56">
        <f t="shared" ref="CH444:CH507" si="591">CH443+1</f>
        <v>13</v>
      </c>
      <c r="CI444" s="64" t="str">
        <f t="shared" si="578"/>
        <v>-</v>
      </c>
      <c r="CJ444" s="64" t="str">
        <f t="shared" si="541"/>
        <v>-</v>
      </c>
      <c r="CK444" s="64" t="str">
        <f t="shared" si="542"/>
        <v>-</v>
      </c>
      <c r="CL444" s="64" t="str">
        <f t="shared" si="543"/>
        <v>-</v>
      </c>
      <c r="CM444" s="64" t="str">
        <f t="shared" si="579"/>
        <v>-</v>
      </c>
      <c r="CN444" s="64" t="str">
        <f t="shared" si="544"/>
        <v>-</v>
      </c>
      <c r="CO444" s="57" t="str">
        <f t="shared" si="580"/>
        <v>-</v>
      </c>
    </row>
    <row r="445" spans="3:93" ht="18" customHeight="1" x14ac:dyDescent="0.25">
      <c r="C445" s="299"/>
      <c r="D445" s="240"/>
      <c r="E445" s="64"/>
      <c r="F445" s="240"/>
      <c r="O445" s="56">
        <f t="shared" si="582"/>
        <v>18</v>
      </c>
      <c r="P445" s="64">
        <f t="shared" si="506"/>
        <v>0</v>
      </c>
      <c r="Q445" s="64" t="str">
        <f t="shared" si="507"/>
        <v>-</v>
      </c>
      <c r="R445" s="64" t="str">
        <f t="shared" si="496"/>
        <v>-</v>
      </c>
      <c r="S445" s="64">
        <f t="shared" si="508"/>
        <v>0</v>
      </c>
      <c r="T445" s="64" t="str">
        <f t="shared" si="497"/>
        <v>-</v>
      </c>
      <c r="U445" s="57" t="str">
        <f t="shared" si="509"/>
        <v>Payoff</v>
      </c>
      <c r="V445" s="56">
        <f t="shared" si="583"/>
        <v>14</v>
      </c>
      <c r="W445" s="64">
        <f t="shared" si="546"/>
        <v>0</v>
      </c>
      <c r="X445" s="64" t="str">
        <f t="shared" si="510"/>
        <v>-</v>
      </c>
      <c r="Y445" s="64">
        <f t="shared" si="581"/>
        <v>0</v>
      </c>
      <c r="Z445" s="64" t="str">
        <f t="shared" si="511"/>
        <v>-</v>
      </c>
      <c r="AA445" s="64" t="str">
        <f t="shared" si="547"/>
        <v>-</v>
      </c>
      <c r="AB445" s="64" t="str">
        <f t="shared" si="512"/>
        <v>-</v>
      </c>
      <c r="AC445" s="57" t="str">
        <f t="shared" si="548"/>
        <v>Payoff</v>
      </c>
      <c r="AD445" s="56">
        <f t="shared" si="584"/>
        <v>14</v>
      </c>
      <c r="AE445" s="64">
        <f t="shared" si="550"/>
        <v>2000</v>
      </c>
      <c r="AF445" s="64">
        <f t="shared" si="513"/>
        <v>22255.661910104063</v>
      </c>
      <c r="AG445" s="64">
        <f t="shared" si="514"/>
        <v>0</v>
      </c>
      <c r="AH445" s="64">
        <f t="shared" si="515"/>
        <v>69.436204397810641</v>
      </c>
      <c r="AI445" s="64">
        <f t="shared" si="551"/>
        <v>24186.225705706252</v>
      </c>
      <c r="AJ445" s="64">
        <f t="shared" si="516"/>
        <v>0</v>
      </c>
      <c r="AK445" s="57" t="str">
        <f t="shared" si="552"/>
        <v>Payoff</v>
      </c>
      <c r="AL445" s="56">
        <f t="shared" si="585"/>
        <v>14</v>
      </c>
      <c r="AM445" s="64" t="str">
        <f t="shared" si="554"/>
        <v>-</v>
      </c>
      <c r="AN445" s="64" t="str">
        <f t="shared" si="517"/>
        <v>-</v>
      </c>
      <c r="AO445" s="64" t="str">
        <f t="shared" si="518"/>
        <v>-</v>
      </c>
      <c r="AP445" s="64" t="str">
        <f t="shared" si="519"/>
        <v>-</v>
      </c>
      <c r="AQ445" s="64" t="str">
        <f t="shared" si="555"/>
        <v>-</v>
      </c>
      <c r="AR445" s="64" t="str">
        <f t="shared" si="520"/>
        <v>-</v>
      </c>
      <c r="AS445" s="57" t="str">
        <f t="shared" si="556"/>
        <v>-</v>
      </c>
      <c r="AT445" s="56">
        <f t="shared" si="586"/>
        <v>14</v>
      </c>
      <c r="AU445" s="64" t="str">
        <f t="shared" si="558"/>
        <v>-</v>
      </c>
      <c r="AV445" s="64" t="str">
        <f t="shared" si="521"/>
        <v>-</v>
      </c>
      <c r="AW445" s="64" t="str">
        <f t="shared" si="522"/>
        <v>-</v>
      </c>
      <c r="AX445" s="64" t="str">
        <f t="shared" si="523"/>
        <v>-</v>
      </c>
      <c r="AY445" s="64" t="str">
        <f t="shared" si="559"/>
        <v>-</v>
      </c>
      <c r="AZ445" s="64" t="str">
        <f t="shared" si="524"/>
        <v>-</v>
      </c>
      <c r="BA445" s="57" t="str">
        <f t="shared" si="560"/>
        <v>-</v>
      </c>
      <c r="BB445" s="56">
        <f t="shared" si="587"/>
        <v>14</v>
      </c>
      <c r="BC445" s="64" t="str">
        <f t="shared" si="562"/>
        <v>-</v>
      </c>
      <c r="BD445" s="64" t="str">
        <f t="shared" si="525"/>
        <v>-</v>
      </c>
      <c r="BE445" s="64" t="str">
        <f t="shared" si="526"/>
        <v>-</v>
      </c>
      <c r="BF445" s="64" t="str">
        <f t="shared" si="527"/>
        <v>-</v>
      </c>
      <c r="BG445" s="64" t="str">
        <f t="shared" si="563"/>
        <v>-</v>
      </c>
      <c r="BH445" s="64" t="str">
        <f t="shared" si="528"/>
        <v>-</v>
      </c>
      <c r="BI445" s="57" t="str">
        <f t="shared" si="564"/>
        <v>-</v>
      </c>
      <c r="BJ445" s="56">
        <f t="shared" si="588"/>
        <v>14</v>
      </c>
      <c r="BK445" s="64" t="str">
        <f t="shared" si="566"/>
        <v>-</v>
      </c>
      <c r="BL445" s="64" t="str">
        <f t="shared" si="529"/>
        <v>-</v>
      </c>
      <c r="BM445" s="64" t="str">
        <f t="shared" si="530"/>
        <v>-</v>
      </c>
      <c r="BN445" s="64" t="str">
        <f t="shared" si="531"/>
        <v>-</v>
      </c>
      <c r="BO445" s="64" t="str">
        <f t="shared" si="567"/>
        <v>-</v>
      </c>
      <c r="BP445" s="64" t="str">
        <f t="shared" si="532"/>
        <v>-</v>
      </c>
      <c r="BQ445" s="57" t="str">
        <f t="shared" si="568"/>
        <v>-</v>
      </c>
      <c r="BR445" s="56">
        <f t="shared" si="589"/>
        <v>14</v>
      </c>
      <c r="BS445" s="64" t="str">
        <f t="shared" si="570"/>
        <v>-</v>
      </c>
      <c r="BT445" s="64" t="str">
        <f t="shared" si="533"/>
        <v>-</v>
      </c>
      <c r="BU445" s="64" t="str">
        <f t="shared" si="534"/>
        <v>-</v>
      </c>
      <c r="BV445" s="64" t="str">
        <f t="shared" si="535"/>
        <v>-</v>
      </c>
      <c r="BW445" s="64" t="str">
        <f t="shared" si="571"/>
        <v>-</v>
      </c>
      <c r="BX445" s="64" t="str">
        <f t="shared" si="536"/>
        <v>-</v>
      </c>
      <c r="BY445" s="57" t="str">
        <f t="shared" si="572"/>
        <v>-</v>
      </c>
      <c r="BZ445" s="56">
        <f t="shared" si="590"/>
        <v>14</v>
      </c>
      <c r="CA445" s="64" t="str">
        <f t="shared" si="574"/>
        <v>-</v>
      </c>
      <c r="CB445" s="64" t="str">
        <f t="shared" si="537"/>
        <v>-</v>
      </c>
      <c r="CC445" s="64" t="str">
        <f t="shared" si="538"/>
        <v>-</v>
      </c>
      <c r="CD445" s="64" t="str">
        <f t="shared" si="539"/>
        <v>-</v>
      </c>
      <c r="CE445" s="64" t="str">
        <f t="shared" si="575"/>
        <v>-</v>
      </c>
      <c r="CF445" s="64" t="str">
        <f t="shared" si="540"/>
        <v>-</v>
      </c>
      <c r="CG445" s="57" t="str">
        <f t="shared" si="576"/>
        <v>-</v>
      </c>
      <c r="CH445" s="56">
        <f t="shared" si="591"/>
        <v>14</v>
      </c>
      <c r="CI445" s="64" t="str">
        <f t="shared" si="578"/>
        <v>-</v>
      </c>
      <c r="CJ445" s="64" t="str">
        <f t="shared" si="541"/>
        <v>-</v>
      </c>
      <c r="CK445" s="64" t="str">
        <f t="shared" si="542"/>
        <v>-</v>
      </c>
      <c r="CL445" s="64" t="str">
        <f t="shared" si="543"/>
        <v>-</v>
      </c>
      <c r="CM445" s="64" t="str">
        <f t="shared" si="579"/>
        <v>-</v>
      </c>
      <c r="CN445" s="64" t="str">
        <f t="shared" si="544"/>
        <v>-</v>
      </c>
      <c r="CO445" s="57" t="str">
        <f t="shared" si="580"/>
        <v>-</v>
      </c>
    </row>
    <row r="446" spans="3:93" ht="18" customHeight="1" x14ac:dyDescent="0.25">
      <c r="C446" s="299"/>
      <c r="D446" s="240"/>
      <c r="E446" s="64"/>
      <c r="F446" s="240"/>
      <c r="O446" s="56">
        <f t="shared" si="582"/>
        <v>19</v>
      </c>
      <c r="P446" s="64">
        <f t="shared" si="506"/>
        <v>0</v>
      </c>
      <c r="Q446" s="64" t="str">
        <f t="shared" si="507"/>
        <v>-</v>
      </c>
      <c r="R446" s="64" t="str">
        <f t="shared" si="496"/>
        <v>-</v>
      </c>
      <c r="S446" s="64">
        <f t="shared" si="508"/>
        <v>0</v>
      </c>
      <c r="T446" s="64" t="str">
        <f t="shared" si="497"/>
        <v>-</v>
      </c>
      <c r="U446" s="57" t="str">
        <f t="shared" si="509"/>
        <v>Payoff</v>
      </c>
      <c r="V446" s="56">
        <f t="shared" si="583"/>
        <v>15</v>
      </c>
      <c r="W446" s="64">
        <f t="shared" si="546"/>
        <v>0</v>
      </c>
      <c r="X446" s="64" t="str">
        <f t="shared" si="510"/>
        <v>-</v>
      </c>
      <c r="Y446" s="64">
        <f t="shared" si="581"/>
        <v>0</v>
      </c>
      <c r="Z446" s="64" t="str">
        <f t="shared" si="511"/>
        <v>-</v>
      </c>
      <c r="AA446" s="64" t="str">
        <f t="shared" si="547"/>
        <v>-</v>
      </c>
      <c r="AB446" s="64" t="str">
        <f t="shared" si="512"/>
        <v>-</v>
      </c>
      <c r="AC446" s="57" t="str">
        <f t="shared" si="548"/>
        <v>Payoff</v>
      </c>
      <c r="AD446" s="56">
        <f t="shared" si="584"/>
        <v>15</v>
      </c>
      <c r="AE446" s="64">
        <f t="shared" si="550"/>
        <v>0</v>
      </c>
      <c r="AF446" s="64" t="str">
        <f t="shared" si="513"/>
        <v>-</v>
      </c>
      <c r="AG446" s="64">
        <f t="shared" si="514"/>
        <v>0</v>
      </c>
      <c r="AH446" s="64" t="str">
        <f t="shared" si="515"/>
        <v>-</v>
      </c>
      <c r="AI446" s="64">
        <f t="shared" si="551"/>
        <v>0</v>
      </c>
      <c r="AJ446" s="64" t="str">
        <f t="shared" si="516"/>
        <v>-</v>
      </c>
      <c r="AK446" s="57" t="str">
        <f t="shared" si="552"/>
        <v>Payoff</v>
      </c>
      <c r="AL446" s="56">
        <f t="shared" si="585"/>
        <v>15</v>
      </c>
      <c r="AM446" s="64" t="str">
        <f t="shared" si="554"/>
        <v>-</v>
      </c>
      <c r="AN446" s="64" t="str">
        <f t="shared" si="517"/>
        <v>-</v>
      </c>
      <c r="AO446" s="64" t="str">
        <f t="shared" si="518"/>
        <v>-</v>
      </c>
      <c r="AP446" s="64" t="str">
        <f t="shared" si="519"/>
        <v>-</v>
      </c>
      <c r="AQ446" s="64" t="str">
        <f t="shared" si="555"/>
        <v>-</v>
      </c>
      <c r="AR446" s="64" t="str">
        <f t="shared" si="520"/>
        <v>-</v>
      </c>
      <c r="AS446" s="57" t="str">
        <f t="shared" si="556"/>
        <v>-</v>
      </c>
      <c r="AT446" s="56">
        <f t="shared" si="586"/>
        <v>15</v>
      </c>
      <c r="AU446" s="64" t="str">
        <f t="shared" si="558"/>
        <v>-</v>
      </c>
      <c r="AV446" s="64" t="str">
        <f t="shared" si="521"/>
        <v>-</v>
      </c>
      <c r="AW446" s="64" t="str">
        <f t="shared" si="522"/>
        <v>-</v>
      </c>
      <c r="AX446" s="64" t="str">
        <f t="shared" si="523"/>
        <v>-</v>
      </c>
      <c r="AY446" s="64" t="str">
        <f t="shared" si="559"/>
        <v>-</v>
      </c>
      <c r="AZ446" s="64" t="str">
        <f t="shared" si="524"/>
        <v>-</v>
      </c>
      <c r="BA446" s="57" t="str">
        <f t="shared" si="560"/>
        <v>-</v>
      </c>
      <c r="BB446" s="56">
        <f t="shared" si="587"/>
        <v>15</v>
      </c>
      <c r="BC446" s="64" t="str">
        <f t="shared" si="562"/>
        <v>-</v>
      </c>
      <c r="BD446" s="64" t="str">
        <f t="shared" si="525"/>
        <v>-</v>
      </c>
      <c r="BE446" s="64" t="str">
        <f t="shared" si="526"/>
        <v>-</v>
      </c>
      <c r="BF446" s="64" t="str">
        <f t="shared" si="527"/>
        <v>-</v>
      </c>
      <c r="BG446" s="64" t="str">
        <f t="shared" si="563"/>
        <v>-</v>
      </c>
      <c r="BH446" s="64" t="str">
        <f t="shared" si="528"/>
        <v>-</v>
      </c>
      <c r="BI446" s="57" t="str">
        <f t="shared" si="564"/>
        <v>-</v>
      </c>
      <c r="BJ446" s="56">
        <f t="shared" si="588"/>
        <v>15</v>
      </c>
      <c r="BK446" s="64" t="str">
        <f t="shared" si="566"/>
        <v>-</v>
      </c>
      <c r="BL446" s="64" t="str">
        <f t="shared" si="529"/>
        <v>-</v>
      </c>
      <c r="BM446" s="64" t="str">
        <f t="shared" si="530"/>
        <v>-</v>
      </c>
      <c r="BN446" s="64" t="str">
        <f t="shared" si="531"/>
        <v>-</v>
      </c>
      <c r="BO446" s="64" t="str">
        <f t="shared" si="567"/>
        <v>-</v>
      </c>
      <c r="BP446" s="64" t="str">
        <f t="shared" si="532"/>
        <v>-</v>
      </c>
      <c r="BQ446" s="57" t="str">
        <f t="shared" si="568"/>
        <v>-</v>
      </c>
      <c r="BR446" s="56">
        <f t="shared" si="589"/>
        <v>15</v>
      </c>
      <c r="BS446" s="64" t="str">
        <f t="shared" si="570"/>
        <v>-</v>
      </c>
      <c r="BT446" s="64" t="str">
        <f t="shared" si="533"/>
        <v>-</v>
      </c>
      <c r="BU446" s="64" t="str">
        <f t="shared" si="534"/>
        <v>-</v>
      </c>
      <c r="BV446" s="64" t="str">
        <f t="shared" si="535"/>
        <v>-</v>
      </c>
      <c r="BW446" s="64" t="str">
        <f t="shared" si="571"/>
        <v>-</v>
      </c>
      <c r="BX446" s="64" t="str">
        <f t="shared" si="536"/>
        <v>-</v>
      </c>
      <c r="BY446" s="57" t="str">
        <f t="shared" si="572"/>
        <v>-</v>
      </c>
      <c r="BZ446" s="56">
        <f t="shared" si="590"/>
        <v>15</v>
      </c>
      <c r="CA446" s="64" t="str">
        <f t="shared" si="574"/>
        <v>-</v>
      </c>
      <c r="CB446" s="64" t="str">
        <f t="shared" si="537"/>
        <v>-</v>
      </c>
      <c r="CC446" s="64" t="str">
        <f t="shared" si="538"/>
        <v>-</v>
      </c>
      <c r="CD446" s="64" t="str">
        <f t="shared" si="539"/>
        <v>-</v>
      </c>
      <c r="CE446" s="64" t="str">
        <f t="shared" si="575"/>
        <v>-</v>
      </c>
      <c r="CF446" s="64" t="str">
        <f t="shared" si="540"/>
        <v>-</v>
      </c>
      <c r="CG446" s="57" t="str">
        <f t="shared" si="576"/>
        <v>-</v>
      </c>
      <c r="CH446" s="56">
        <f t="shared" si="591"/>
        <v>15</v>
      </c>
      <c r="CI446" s="64" t="str">
        <f t="shared" si="578"/>
        <v>-</v>
      </c>
      <c r="CJ446" s="64" t="str">
        <f t="shared" si="541"/>
        <v>-</v>
      </c>
      <c r="CK446" s="64" t="str">
        <f t="shared" si="542"/>
        <v>-</v>
      </c>
      <c r="CL446" s="64" t="str">
        <f t="shared" si="543"/>
        <v>-</v>
      </c>
      <c r="CM446" s="64" t="str">
        <f t="shared" si="579"/>
        <v>-</v>
      </c>
      <c r="CN446" s="64" t="str">
        <f t="shared" si="544"/>
        <v>-</v>
      </c>
      <c r="CO446" s="57" t="str">
        <f t="shared" si="580"/>
        <v>-</v>
      </c>
    </row>
    <row r="447" spans="3:93" ht="18" customHeight="1" x14ac:dyDescent="0.25">
      <c r="C447" s="299"/>
      <c r="D447" s="240"/>
      <c r="E447" s="64"/>
      <c r="F447" s="240"/>
      <c r="O447" s="56">
        <f t="shared" si="582"/>
        <v>20</v>
      </c>
      <c r="P447" s="64">
        <f t="shared" si="506"/>
        <v>0</v>
      </c>
      <c r="Q447" s="64" t="str">
        <f t="shared" si="507"/>
        <v>-</v>
      </c>
      <c r="R447" s="64" t="str">
        <f t="shared" si="496"/>
        <v>-</v>
      </c>
      <c r="S447" s="64">
        <f t="shared" si="508"/>
        <v>0</v>
      </c>
      <c r="T447" s="64" t="str">
        <f t="shared" si="497"/>
        <v>-</v>
      </c>
      <c r="U447" s="57" t="str">
        <f t="shared" si="509"/>
        <v>Payoff</v>
      </c>
      <c r="V447" s="56">
        <f t="shared" si="583"/>
        <v>16</v>
      </c>
      <c r="W447" s="64">
        <f t="shared" si="546"/>
        <v>0</v>
      </c>
      <c r="X447" s="64" t="str">
        <f t="shared" si="510"/>
        <v>-</v>
      </c>
      <c r="Y447" s="64">
        <f t="shared" si="581"/>
        <v>0</v>
      </c>
      <c r="Z447" s="64" t="str">
        <f t="shared" si="511"/>
        <v>-</v>
      </c>
      <c r="AA447" s="64" t="str">
        <f t="shared" si="547"/>
        <v>-</v>
      </c>
      <c r="AB447" s="64" t="str">
        <f t="shared" si="512"/>
        <v>-</v>
      </c>
      <c r="AC447" s="57" t="str">
        <f t="shared" si="548"/>
        <v>Payoff</v>
      </c>
      <c r="AD447" s="56">
        <f t="shared" si="584"/>
        <v>16</v>
      </c>
      <c r="AE447" s="64">
        <f t="shared" si="550"/>
        <v>0</v>
      </c>
      <c r="AF447" s="64" t="str">
        <f t="shared" si="513"/>
        <v>-</v>
      </c>
      <c r="AG447" s="64">
        <f t="shared" si="514"/>
        <v>0</v>
      </c>
      <c r="AH447" s="64" t="str">
        <f t="shared" si="515"/>
        <v>-</v>
      </c>
      <c r="AI447" s="64" t="str">
        <f t="shared" si="551"/>
        <v>-</v>
      </c>
      <c r="AJ447" s="64" t="str">
        <f t="shared" si="516"/>
        <v>-</v>
      </c>
      <c r="AK447" s="57" t="str">
        <f t="shared" si="552"/>
        <v>Payoff</v>
      </c>
      <c r="AL447" s="56">
        <f t="shared" si="585"/>
        <v>16</v>
      </c>
      <c r="AM447" s="64" t="str">
        <f t="shared" si="554"/>
        <v>-</v>
      </c>
      <c r="AN447" s="64" t="str">
        <f t="shared" si="517"/>
        <v>-</v>
      </c>
      <c r="AO447" s="64" t="str">
        <f t="shared" si="518"/>
        <v>-</v>
      </c>
      <c r="AP447" s="64" t="str">
        <f t="shared" si="519"/>
        <v>-</v>
      </c>
      <c r="AQ447" s="64" t="str">
        <f t="shared" si="555"/>
        <v>-</v>
      </c>
      <c r="AR447" s="64" t="str">
        <f t="shared" si="520"/>
        <v>-</v>
      </c>
      <c r="AS447" s="57" t="str">
        <f t="shared" si="556"/>
        <v>-</v>
      </c>
      <c r="AT447" s="56">
        <f t="shared" si="586"/>
        <v>16</v>
      </c>
      <c r="AU447" s="64" t="str">
        <f t="shared" si="558"/>
        <v>-</v>
      </c>
      <c r="AV447" s="64" t="str">
        <f t="shared" si="521"/>
        <v>-</v>
      </c>
      <c r="AW447" s="64" t="str">
        <f t="shared" si="522"/>
        <v>-</v>
      </c>
      <c r="AX447" s="64" t="str">
        <f t="shared" si="523"/>
        <v>-</v>
      </c>
      <c r="AY447" s="64" t="str">
        <f t="shared" si="559"/>
        <v>-</v>
      </c>
      <c r="AZ447" s="64" t="str">
        <f t="shared" si="524"/>
        <v>-</v>
      </c>
      <c r="BA447" s="57" t="str">
        <f t="shared" si="560"/>
        <v>-</v>
      </c>
      <c r="BB447" s="56">
        <f t="shared" si="587"/>
        <v>16</v>
      </c>
      <c r="BC447" s="64" t="str">
        <f t="shared" si="562"/>
        <v>-</v>
      </c>
      <c r="BD447" s="64" t="str">
        <f t="shared" si="525"/>
        <v>-</v>
      </c>
      <c r="BE447" s="64" t="str">
        <f t="shared" si="526"/>
        <v>-</v>
      </c>
      <c r="BF447" s="64" t="str">
        <f t="shared" si="527"/>
        <v>-</v>
      </c>
      <c r="BG447" s="64" t="str">
        <f t="shared" si="563"/>
        <v>-</v>
      </c>
      <c r="BH447" s="64" t="str">
        <f t="shared" si="528"/>
        <v>-</v>
      </c>
      <c r="BI447" s="57" t="str">
        <f t="shared" si="564"/>
        <v>-</v>
      </c>
      <c r="BJ447" s="56">
        <f t="shared" si="588"/>
        <v>16</v>
      </c>
      <c r="BK447" s="64" t="str">
        <f t="shared" si="566"/>
        <v>-</v>
      </c>
      <c r="BL447" s="64" t="str">
        <f t="shared" si="529"/>
        <v>-</v>
      </c>
      <c r="BM447" s="64" t="str">
        <f t="shared" si="530"/>
        <v>-</v>
      </c>
      <c r="BN447" s="64" t="str">
        <f t="shared" si="531"/>
        <v>-</v>
      </c>
      <c r="BO447" s="64" t="str">
        <f t="shared" si="567"/>
        <v>-</v>
      </c>
      <c r="BP447" s="64" t="str">
        <f t="shared" si="532"/>
        <v>-</v>
      </c>
      <c r="BQ447" s="57" t="str">
        <f t="shared" si="568"/>
        <v>-</v>
      </c>
      <c r="BR447" s="56">
        <f t="shared" si="589"/>
        <v>16</v>
      </c>
      <c r="BS447" s="64" t="str">
        <f t="shared" si="570"/>
        <v>-</v>
      </c>
      <c r="BT447" s="64" t="str">
        <f t="shared" si="533"/>
        <v>-</v>
      </c>
      <c r="BU447" s="64" t="str">
        <f t="shared" si="534"/>
        <v>-</v>
      </c>
      <c r="BV447" s="64" t="str">
        <f t="shared" si="535"/>
        <v>-</v>
      </c>
      <c r="BW447" s="64" t="str">
        <f t="shared" si="571"/>
        <v>-</v>
      </c>
      <c r="BX447" s="64" t="str">
        <f t="shared" si="536"/>
        <v>-</v>
      </c>
      <c r="BY447" s="57" t="str">
        <f t="shared" si="572"/>
        <v>-</v>
      </c>
      <c r="BZ447" s="56">
        <f t="shared" si="590"/>
        <v>16</v>
      </c>
      <c r="CA447" s="64" t="str">
        <f t="shared" si="574"/>
        <v>-</v>
      </c>
      <c r="CB447" s="64" t="str">
        <f t="shared" si="537"/>
        <v>-</v>
      </c>
      <c r="CC447" s="64" t="str">
        <f t="shared" si="538"/>
        <v>-</v>
      </c>
      <c r="CD447" s="64" t="str">
        <f t="shared" si="539"/>
        <v>-</v>
      </c>
      <c r="CE447" s="64" t="str">
        <f t="shared" si="575"/>
        <v>-</v>
      </c>
      <c r="CF447" s="64" t="str">
        <f t="shared" si="540"/>
        <v>-</v>
      </c>
      <c r="CG447" s="57" t="str">
        <f t="shared" si="576"/>
        <v>-</v>
      </c>
      <c r="CH447" s="56">
        <f t="shared" si="591"/>
        <v>16</v>
      </c>
      <c r="CI447" s="64" t="str">
        <f t="shared" si="578"/>
        <v>-</v>
      </c>
      <c r="CJ447" s="64" t="str">
        <f t="shared" si="541"/>
        <v>-</v>
      </c>
      <c r="CK447" s="64" t="str">
        <f t="shared" si="542"/>
        <v>-</v>
      </c>
      <c r="CL447" s="64" t="str">
        <f t="shared" si="543"/>
        <v>-</v>
      </c>
      <c r="CM447" s="64" t="str">
        <f t="shared" si="579"/>
        <v>-</v>
      </c>
      <c r="CN447" s="64" t="str">
        <f t="shared" si="544"/>
        <v>-</v>
      </c>
      <c r="CO447" s="57" t="str">
        <f t="shared" si="580"/>
        <v>-</v>
      </c>
    </row>
    <row r="448" spans="3:93" ht="18" customHeight="1" x14ac:dyDescent="0.25">
      <c r="C448" s="299"/>
      <c r="D448" s="240"/>
      <c r="E448" s="64"/>
      <c r="F448" s="240"/>
      <c r="O448" s="56">
        <f t="shared" si="582"/>
        <v>21</v>
      </c>
      <c r="P448" s="64">
        <f t="shared" si="506"/>
        <v>0</v>
      </c>
      <c r="Q448" s="64" t="str">
        <f t="shared" si="507"/>
        <v>-</v>
      </c>
      <c r="R448" s="64" t="str">
        <f t="shared" si="496"/>
        <v>-</v>
      </c>
      <c r="S448" s="64">
        <f t="shared" si="508"/>
        <v>0</v>
      </c>
      <c r="T448" s="64" t="str">
        <f t="shared" si="497"/>
        <v>-</v>
      </c>
      <c r="U448" s="57" t="str">
        <f t="shared" si="509"/>
        <v>Payoff</v>
      </c>
      <c r="V448" s="56">
        <f t="shared" si="583"/>
        <v>17</v>
      </c>
      <c r="W448" s="64">
        <f t="shared" si="546"/>
        <v>0</v>
      </c>
      <c r="X448" s="64" t="str">
        <f t="shared" si="510"/>
        <v>-</v>
      </c>
      <c r="Y448" s="64">
        <f t="shared" si="581"/>
        <v>0</v>
      </c>
      <c r="Z448" s="64" t="str">
        <f t="shared" si="511"/>
        <v>-</v>
      </c>
      <c r="AA448" s="64" t="str">
        <f t="shared" si="547"/>
        <v>-</v>
      </c>
      <c r="AB448" s="64" t="str">
        <f t="shared" si="512"/>
        <v>-</v>
      </c>
      <c r="AC448" s="57" t="str">
        <f t="shared" si="548"/>
        <v>Payoff</v>
      </c>
      <c r="AD448" s="56">
        <f t="shared" si="584"/>
        <v>17</v>
      </c>
      <c r="AE448" s="64">
        <f t="shared" si="550"/>
        <v>0</v>
      </c>
      <c r="AF448" s="64" t="str">
        <f t="shared" si="513"/>
        <v>-</v>
      </c>
      <c r="AG448" s="64">
        <f t="shared" si="514"/>
        <v>0</v>
      </c>
      <c r="AH448" s="64" t="str">
        <f t="shared" si="515"/>
        <v>-</v>
      </c>
      <c r="AI448" s="64" t="str">
        <f t="shared" si="551"/>
        <v>-</v>
      </c>
      <c r="AJ448" s="64" t="str">
        <f t="shared" si="516"/>
        <v>-</v>
      </c>
      <c r="AK448" s="57" t="str">
        <f t="shared" si="552"/>
        <v>Payoff</v>
      </c>
      <c r="AL448" s="56">
        <f t="shared" si="585"/>
        <v>17</v>
      </c>
      <c r="AM448" s="64" t="str">
        <f t="shared" si="554"/>
        <v>-</v>
      </c>
      <c r="AN448" s="64" t="str">
        <f t="shared" si="517"/>
        <v>-</v>
      </c>
      <c r="AO448" s="64" t="str">
        <f t="shared" si="518"/>
        <v>-</v>
      </c>
      <c r="AP448" s="64" t="str">
        <f t="shared" si="519"/>
        <v>-</v>
      </c>
      <c r="AQ448" s="64" t="str">
        <f t="shared" si="555"/>
        <v>-</v>
      </c>
      <c r="AR448" s="64" t="str">
        <f t="shared" si="520"/>
        <v>-</v>
      </c>
      <c r="AS448" s="57" t="str">
        <f t="shared" si="556"/>
        <v>-</v>
      </c>
      <c r="AT448" s="56">
        <f t="shared" si="586"/>
        <v>17</v>
      </c>
      <c r="AU448" s="64" t="str">
        <f t="shared" si="558"/>
        <v>-</v>
      </c>
      <c r="AV448" s="64" t="str">
        <f t="shared" si="521"/>
        <v>-</v>
      </c>
      <c r="AW448" s="64" t="str">
        <f t="shared" si="522"/>
        <v>-</v>
      </c>
      <c r="AX448" s="64" t="str">
        <f t="shared" si="523"/>
        <v>-</v>
      </c>
      <c r="AY448" s="64" t="str">
        <f t="shared" si="559"/>
        <v>-</v>
      </c>
      <c r="AZ448" s="64" t="str">
        <f t="shared" si="524"/>
        <v>-</v>
      </c>
      <c r="BA448" s="57" t="str">
        <f t="shared" si="560"/>
        <v>-</v>
      </c>
      <c r="BB448" s="56">
        <f t="shared" si="587"/>
        <v>17</v>
      </c>
      <c r="BC448" s="64" t="str">
        <f t="shared" si="562"/>
        <v>-</v>
      </c>
      <c r="BD448" s="64" t="str">
        <f t="shared" si="525"/>
        <v>-</v>
      </c>
      <c r="BE448" s="64" t="str">
        <f t="shared" si="526"/>
        <v>-</v>
      </c>
      <c r="BF448" s="64" t="str">
        <f t="shared" si="527"/>
        <v>-</v>
      </c>
      <c r="BG448" s="64" t="str">
        <f t="shared" si="563"/>
        <v>-</v>
      </c>
      <c r="BH448" s="64" t="str">
        <f t="shared" si="528"/>
        <v>-</v>
      </c>
      <c r="BI448" s="57" t="str">
        <f t="shared" si="564"/>
        <v>-</v>
      </c>
      <c r="BJ448" s="56">
        <f t="shared" si="588"/>
        <v>17</v>
      </c>
      <c r="BK448" s="64" t="str">
        <f t="shared" si="566"/>
        <v>-</v>
      </c>
      <c r="BL448" s="64" t="str">
        <f t="shared" si="529"/>
        <v>-</v>
      </c>
      <c r="BM448" s="64" t="str">
        <f t="shared" si="530"/>
        <v>-</v>
      </c>
      <c r="BN448" s="64" t="str">
        <f t="shared" si="531"/>
        <v>-</v>
      </c>
      <c r="BO448" s="64" t="str">
        <f t="shared" si="567"/>
        <v>-</v>
      </c>
      <c r="BP448" s="64" t="str">
        <f t="shared" si="532"/>
        <v>-</v>
      </c>
      <c r="BQ448" s="57" t="str">
        <f t="shared" si="568"/>
        <v>-</v>
      </c>
      <c r="BR448" s="56">
        <f t="shared" si="589"/>
        <v>17</v>
      </c>
      <c r="BS448" s="64" t="str">
        <f t="shared" si="570"/>
        <v>-</v>
      </c>
      <c r="BT448" s="64" t="str">
        <f t="shared" si="533"/>
        <v>-</v>
      </c>
      <c r="BU448" s="64" t="str">
        <f t="shared" si="534"/>
        <v>-</v>
      </c>
      <c r="BV448" s="64" t="str">
        <f t="shared" si="535"/>
        <v>-</v>
      </c>
      <c r="BW448" s="64" t="str">
        <f t="shared" si="571"/>
        <v>-</v>
      </c>
      <c r="BX448" s="64" t="str">
        <f t="shared" si="536"/>
        <v>-</v>
      </c>
      <c r="BY448" s="57" t="str">
        <f t="shared" si="572"/>
        <v>-</v>
      </c>
      <c r="BZ448" s="56">
        <f t="shared" si="590"/>
        <v>17</v>
      </c>
      <c r="CA448" s="64" t="str">
        <f t="shared" si="574"/>
        <v>-</v>
      </c>
      <c r="CB448" s="64" t="str">
        <f t="shared" si="537"/>
        <v>-</v>
      </c>
      <c r="CC448" s="64" t="str">
        <f t="shared" si="538"/>
        <v>-</v>
      </c>
      <c r="CD448" s="64" t="str">
        <f t="shared" si="539"/>
        <v>-</v>
      </c>
      <c r="CE448" s="64" t="str">
        <f t="shared" si="575"/>
        <v>-</v>
      </c>
      <c r="CF448" s="64" t="str">
        <f t="shared" si="540"/>
        <v>-</v>
      </c>
      <c r="CG448" s="57" t="str">
        <f t="shared" si="576"/>
        <v>-</v>
      </c>
      <c r="CH448" s="56">
        <f t="shared" si="591"/>
        <v>17</v>
      </c>
      <c r="CI448" s="64" t="str">
        <f t="shared" si="578"/>
        <v>-</v>
      </c>
      <c r="CJ448" s="64" t="str">
        <f t="shared" si="541"/>
        <v>-</v>
      </c>
      <c r="CK448" s="64" t="str">
        <f t="shared" si="542"/>
        <v>-</v>
      </c>
      <c r="CL448" s="64" t="str">
        <f t="shared" si="543"/>
        <v>-</v>
      </c>
      <c r="CM448" s="64" t="str">
        <f t="shared" si="579"/>
        <v>-</v>
      </c>
      <c r="CN448" s="64" t="str">
        <f t="shared" si="544"/>
        <v>-</v>
      </c>
      <c r="CO448" s="57" t="str">
        <f t="shared" si="580"/>
        <v>-</v>
      </c>
    </row>
    <row r="449" spans="3:93" ht="18" customHeight="1" x14ac:dyDescent="0.25">
      <c r="C449" s="299"/>
      <c r="D449" s="240"/>
      <c r="E449" s="64"/>
      <c r="F449" s="240"/>
      <c r="O449" s="56">
        <f t="shared" si="582"/>
        <v>22</v>
      </c>
      <c r="P449" s="64">
        <f t="shared" si="506"/>
        <v>0</v>
      </c>
      <c r="Q449" s="64" t="str">
        <f t="shared" si="507"/>
        <v>-</v>
      </c>
      <c r="R449" s="64" t="str">
        <f t="shared" si="496"/>
        <v>-</v>
      </c>
      <c r="S449" s="64">
        <f t="shared" si="508"/>
        <v>0</v>
      </c>
      <c r="T449" s="64" t="str">
        <f t="shared" si="497"/>
        <v>-</v>
      </c>
      <c r="U449" s="57" t="str">
        <f t="shared" si="509"/>
        <v>Payoff</v>
      </c>
      <c r="V449" s="56">
        <f t="shared" si="583"/>
        <v>18</v>
      </c>
      <c r="W449" s="64">
        <f t="shared" si="546"/>
        <v>0</v>
      </c>
      <c r="X449" s="64" t="str">
        <f t="shared" si="510"/>
        <v>-</v>
      </c>
      <c r="Y449" s="64">
        <f t="shared" si="581"/>
        <v>0</v>
      </c>
      <c r="Z449" s="64" t="str">
        <f t="shared" si="511"/>
        <v>-</v>
      </c>
      <c r="AA449" s="64" t="str">
        <f t="shared" si="547"/>
        <v>-</v>
      </c>
      <c r="AB449" s="64" t="str">
        <f t="shared" si="512"/>
        <v>-</v>
      </c>
      <c r="AC449" s="57" t="str">
        <f t="shared" si="548"/>
        <v>Payoff</v>
      </c>
      <c r="AD449" s="56">
        <f t="shared" si="584"/>
        <v>18</v>
      </c>
      <c r="AE449" s="64">
        <f t="shared" si="550"/>
        <v>0</v>
      </c>
      <c r="AF449" s="64" t="str">
        <f t="shared" si="513"/>
        <v>-</v>
      </c>
      <c r="AG449" s="64">
        <f t="shared" si="514"/>
        <v>0</v>
      </c>
      <c r="AH449" s="64" t="str">
        <f t="shared" si="515"/>
        <v>-</v>
      </c>
      <c r="AI449" s="64" t="str">
        <f t="shared" si="551"/>
        <v>-</v>
      </c>
      <c r="AJ449" s="64" t="str">
        <f t="shared" si="516"/>
        <v>-</v>
      </c>
      <c r="AK449" s="57" t="str">
        <f t="shared" si="552"/>
        <v>Payoff</v>
      </c>
      <c r="AL449" s="56">
        <f t="shared" si="585"/>
        <v>18</v>
      </c>
      <c r="AM449" s="64" t="str">
        <f t="shared" si="554"/>
        <v>-</v>
      </c>
      <c r="AN449" s="64" t="str">
        <f t="shared" si="517"/>
        <v>-</v>
      </c>
      <c r="AO449" s="64" t="str">
        <f t="shared" si="518"/>
        <v>-</v>
      </c>
      <c r="AP449" s="64" t="str">
        <f t="shared" si="519"/>
        <v>-</v>
      </c>
      <c r="AQ449" s="64" t="str">
        <f t="shared" si="555"/>
        <v>-</v>
      </c>
      <c r="AR449" s="64" t="str">
        <f t="shared" si="520"/>
        <v>-</v>
      </c>
      <c r="AS449" s="57" t="str">
        <f t="shared" si="556"/>
        <v>-</v>
      </c>
      <c r="AT449" s="56">
        <f t="shared" si="586"/>
        <v>18</v>
      </c>
      <c r="AU449" s="64" t="str">
        <f t="shared" si="558"/>
        <v>-</v>
      </c>
      <c r="AV449" s="64" t="str">
        <f t="shared" si="521"/>
        <v>-</v>
      </c>
      <c r="AW449" s="64" t="str">
        <f t="shared" si="522"/>
        <v>-</v>
      </c>
      <c r="AX449" s="64" t="str">
        <f t="shared" si="523"/>
        <v>-</v>
      </c>
      <c r="AY449" s="64" t="str">
        <f t="shared" si="559"/>
        <v>-</v>
      </c>
      <c r="AZ449" s="64" t="str">
        <f t="shared" si="524"/>
        <v>-</v>
      </c>
      <c r="BA449" s="57" t="str">
        <f t="shared" si="560"/>
        <v>-</v>
      </c>
      <c r="BB449" s="56">
        <f t="shared" si="587"/>
        <v>18</v>
      </c>
      <c r="BC449" s="64" t="str">
        <f t="shared" si="562"/>
        <v>-</v>
      </c>
      <c r="BD449" s="64" t="str">
        <f t="shared" si="525"/>
        <v>-</v>
      </c>
      <c r="BE449" s="64" t="str">
        <f t="shared" si="526"/>
        <v>-</v>
      </c>
      <c r="BF449" s="64" t="str">
        <f t="shared" si="527"/>
        <v>-</v>
      </c>
      <c r="BG449" s="64" t="str">
        <f t="shared" si="563"/>
        <v>-</v>
      </c>
      <c r="BH449" s="64" t="str">
        <f t="shared" si="528"/>
        <v>-</v>
      </c>
      <c r="BI449" s="57" t="str">
        <f t="shared" si="564"/>
        <v>-</v>
      </c>
      <c r="BJ449" s="56">
        <f t="shared" si="588"/>
        <v>18</v>
      </c>
      <c r="BK449" s="64" t="str">
        <f t="shared" si="566"/>
        <v>-</v>
      </c>
      <c r="BL449" s="64" t="str">
        <f t="shared" si="529"/>
        <v>-</v>
      </c>
      <c r="BM449" s="64" t="str">
        <f t="shared" si="530"/>
        <v>-</v>
      </c>
      <c r="BN449" s="64" t="str">
        <f t="shared" si="531"/>
        <v>-</v>
      </c>
      <c r="BO449" s="64" t="str">
        <f t="shared" si="567"/>
        <v>-</v>
      </c>
      <c r="BP449" s="64" t="str">
        <f t="shared" si="532"/>
        <v>-</v>
      </c>
      <c r="BQ449" s="57" t="str">
        <f t="shared" si="568"/>
        <v>-</v>
      </c>
      <c r="BR449" s="56">
        <f t="shared" si="589"/>
        <v>18</v>
      </c>
      <c r="BS449" s="64" t="str">
        <f t="shared" si="570"/>
        <v>-</v>
      </c>
      <c r="BT449" s="64" t="str">
        <f t="shared" si="533"/>
        <v>-</v>
      </c>
      <c r="BU449" s="64" t="str">
        <f t="shared" si="534"/>
        <v>-</v>
      </c>
      <c r="BV449" s="64" t="str">
        <f t="shared" si="535"/>
        <v>-</v>
      </c>
      <c r="BW449" s="64" t="str">
        <f t="shared" si="571"/>
        <v>-</v>
      </c>
      <c r="BX449" s="64" t="str">
        <f t="shared" si="536"/>
        <v>-</v>
      </c>
      <c r="BY449" s="57" t="str">
        <f t="shared" si="572"/>
        <v>-</v>
      </c>
      <c r="BZ449" s="56">
        <f t="shared" si="590"/>
        <v>18</v>
      </c>
      <c r="CA449" s="64" t="str">
        <f t="shared" si="574"/>
        <v>-</v>
      </c>
      <c r="CB449" s="64" t="str">
        <f t="shared" si="537"/>
        <v>-</v>
      </c>
      <c r="CC449" s="64" t="str">
        <f t="shared" si="538"/>
        <v>-</v>
      </c>
      <c r="CD449" s="64" t="str">
        <f t="shared" si="539"/>
        <v>-</v>
      </c>
      <c r="CE449" s="64" t="str">
        <f t="shared" si="575"/>
        <v>-</v>
      </c>
      <c r="CF449" s="64" t="str">
        <f t="shared" si="540"/>
        <v>-</v>
      </c>
      <c r="CG449" s="57" t="str">
        <f t="shared" si="576"/>
        <v>-</v>
      </c>
      <c r="CH449" s="56">
        <f t="shared" si="591"/>
        <v>18</v>
      </c>
      <c r="CI449" s="64" t="str">
        <f t="shared" si="578"/>
        <v>-</v>
      </c>
      <c r="CJ449" s="64" t="str">
        <f t="shared" si="541"/>
        <v>-</v>
      </c>
      <c r="CK449" s="64" t="str">
        <f t="shared" si="542"/>
        <v>-</v>
      </c>
      <c r="CL449" s="64" t="str">
        <f t="shared" si="543"/>
        <v>-</v>
      </c>
      <c r="CM449" s="64" t="str">
        <f t="shared" si="579"/>
        <v>-</v>
      </c>
      <c r="CN449" s="64" t="str">
        <f t="shared" si="544"/>
        <v>-</v>
      </c>
      <c r="CO449" s="57" t="str">
        <f t="shared" si="580"/>
        <v>-</v>
      </c>
    </row>
    <row r="450" spans="3:93" ht="18" customHeight="1" x14ac:dyDescent="0.25">
      <c r="C450" s="299"/>
      <c r="D450" s="240"/>
      <c r="E450" s="64"/>
      <c r="F450" s="240"/>
      <c r="O450" s="56">
        <f t="shared" si="582"/>
        <v>23</v>
      </c>
      <c r="P450" s="64">
        <f t="shared" si="506"/>
        <v>0</v>
      </c>
      <c r="Q450" s="64" t="str">
        <f t="shared" si="507"/>
        <v>-</v>
      </c>
      <c r="R450" s="64" t="str">
        <f t="shared" si="496"/>
        <v>-</v>
      </c>
      <c r="S450" s="64">
        <f t="shared" si="508"/>
        <v>0</v>
      </c>
      <c r="T450" s="64" t="str">
        <f t="shared" si="497"/>
        <v>-</v>
      </c>
      <c r="U450" s="57" t="str">
        <f t="shared" si="509"/>
        <v>Payoff</v>
      </c>
      <c r="V450" s="56">
        <f t="shared" si="583"/>
        <v>19</v>
      </c>
      <c r="W450" s="64">
        <f t="shared" si="546"/>
        <v>0</v>
      </c>
      <c r="X450" s="64" t="str">
        <f t="shared" si="510"/>
        <v>-</v>
      </c>
      <c r="Y450" s="64">
        <f t="shared" si="581"/>
        <v>0</v>
      </c>
      <c r="Z450" s="64" t="str">
        <f t="shared" si="511"/>
        <v>-</v>
      </c>
      <c r="AA450" s="64" t="str">
        <f t="shared" si="547"/>
        <v>-</v>
      </c>
      <c r="AB450" s="64" t="str">
        <f t="shared" si="512"/>
        <v>-</v>
      </c>
      <c r="AC450" s="57" t="str">
        <f t="shared" si="548"/>
        <v>Payoff</v>
      </c>
      <c r="AD450" s="56">
        <f t="shared" si="584"/>
        <v>19</v>
      </c>
      <c r="AE450" s="64">
        <f t="shared" si="550"/>
        <v>0</v>
      </c>
      <c r="AF450" s="64" t="str">
        <f t="shared" si="513"/>
        <v>-</v>
      </c>
      <c r="AG450" s="64">
        <f t="shared" si="514"/>
        <v>0</v>
      </c>
      <c r="AH450" s="64" t="str">
        <f t="shared" si="515"/>
        <v>-</v>
      </c>
      <c r="AI450" s="64" t="str">
        <f t="shared" si="551"/>
        <v>-</v>
      </c>
      <c r="AJ450" s="64" t="str">
        <f t="shared" si="516"/>
        <v>-</v>
      </c>
      <c r="AK450" s="57" t="str">
        <f t="shared" si="552"/>
        <v>Payoff</v>
      </c>
      <c r="AL450" s="56">
        <f t="shared" si="585"/>
        <v>19</v>
      </c>
      <c r="AM450" s="64" t="str">
        <f t="shared" si="554"/>
        <v>-</v>
      </c>
      <c r="AN450" s="64" t="str">
        <f t="shared" si="517"/>
        <v>-</v>
      </c>
      <c r="AO450" s="64" t="str">
        <f t="shared" si="518"/>
        <v>-</v>
      </c>
      <c r="AP450" s="64" t="str">
        <f t="shared" si="519"/>
        <v>-</v>
      </c>
      <c r="AQ450" s="64" t="str">
        <f t="shared" si="555"/>
        <v>-</v>
      </c>
      <c r="AR450" s="64" t="str">
        <f t="shared" si="520"/>
        <v>-</v>
      </c>
      <c r="AS450" s="57" t="str">
        <f t="shared" si="556"/>
        <v>-</v>
      </c>
      <c r="AT450" s="56">
        <f t="shared" si="586"/>
        <v>19</v>
      </c>
      <c r="AU450" s="64" t="str">
        <f t="shared" si="558"/>
        <v>-</v>
      </c>
      <c r="AV450" s="64" t="str">
        <f t="shared" si="521"/>
        <v>-</v>
      </c>
      <c r="AW450" s="64" t="str">
        <f t="shared" si="522"/>
        <v>-</v>
      </c>
      <c r="AX450" s="64" t="str">
        <f t="shared" si="523"/>
        <v>-</v>
      </c>
      <c r="AY450" s="64" t="str">
        <f t="shared" si="559"/>
        <v>-</v>
      </c>
      <c r="AZ450" s="64" t="str">
        <f t="shared" si="524"/>
        <v>-</v>
      </c>
      <c r="BA450" s="57" t="str">
        <f t="shared" si="560"/>
        <v>-</v>
      </c>
      <c r="BB450" s="56">
        <f t="shared" si="587"/>
        <v>19</v>
      </c>
      <c r="BC450" s="64" t="str">
        <f t="shared" si="562"/>
        <v>-</v>
      </c>
      <c r="BD450" s="64" t="str">
        <f t="shared" si="525"/>
        <v>-</v>
      </c>
      <c r="BE450" s="64" t="str">
        <f t="shared" si="526"/>
        <v>-</v>
      </c>
      <c r="BF450" s="64" t="str">
        <f t="shared" si="527"/>
        <v>-</v>
      </c>
      <c r="BG450" s="64" t="str">
        <f t="shared" si="563"/>
        <v>-</v>
      </c>
      <c r="BH450" s="64" t="str">
        <f t="shared" si="528"/>
        <v>-</v>
      </c>
      <c r="BI450" s="57" t="str">
        <f t="shared" si="564"/>
        <v>-</v>
      </c>
      <c r="BJ450" s="56">
        <f t="shared" si="588"/>
        <v>19</v>
      </c>
      <c r="BK450" s="64" t="str">
        <f t="shared" si="566"/>
        <v>-</v>
      </c>
      <c r="BL450" s="64" t="str">
        <f t="shared" si="529"/>
        <v>-</v>
      </c>
      <c r="BM450" s="64" t="str">
        <f t="shared" si="530"/>
        <v>-</v>
      </c>
      <c r="BN450" s="64" t="str">
        <f t="shared" si="531"/>
        <v>-</v>
      </c>
      <c r="BO450" s="64" t="str">
        <f t="shared" si="567"/>
        <v>-</v>
      </c>
      <c r="BP450" s="64" t="str">
        <f t="shared" si="532"/>
        <v>-</v>
      </c>
      <c r="BQ450" s="57" t="str">
        <f t="shared" si="568"/>
        <v>-</v>
      </c>
      <c r="BR450" s="56">
        <f t="shared" si="589"/>
        <v>19</v>
      </c>
      <c r="BS450" s="64" t="str">
        <f t="shared" si="570"/>
        <v>-</v>
      </c>
      <c r="BT450" s="64" t="str">
        <f t="shared" si="533"/>
        <v>-</v>
      </c>
      <c r="BU450" s="64" t="str">
        <f t="shared" si="534"/>
        <v>-</v>
      </c>
      <c r="BV450" s="64" t="str">
        <f t="shared" si="535"/>
        <v>-</v>
      </c>
      <c r="BW450" s="64" t="str">
        <f t="shared" si="571"/>
        <v>-</v>
      </c>
      <c r="BX450" s="64" t="str">
        <f t="shared" si="536"/>
        <v>-</v>
      </c>
      <c r="BY450" s="57" t="str">
        <f t="shared" si="572"/>
        <v>-</v>
      </c>
      <c r="BZ450" s="56">
        <f t="shared" si="590"/>
        <v>19</v>
      </c>
      <c r="CA450" s="64" t="str">
        <f t="shared" si="574"/>
        <v>-</v>
      </c>
      <c r="CB450" s="64" t="str">
        <f t="shared" si="537"/>
        <v>-</v>
      </c>
      <c r="CC450" s="64" t="str">
        <f t="shared" si="538"/>
        <v>-</v>
      </c>
      <c r="CD450" s="64" t="str">
        <f t="shared" si="539"/>
        <v>-</v>
      </c>
      <c r="CE450" s="64" t="str">
        <f t="shared" si="575"/>
        <v>-</v>
      </c>
      <c r="CF450" s="64" t="str">
        <f t="shared" si="540"/>
        <v>-</v>
      </c>
      <c r="CG450" s="57" t="str">
        <f t="shared" si="576"/>
        <v>-</v>
      </c>
      <c r="CH450" s="56">
        <f t="shared" si="591"/>
        <v>19</v>
      </c>
      <c r="CI450" s="64" t="str">
        <f t="shared" si="578"/>
        <v>-</v>
      </c>
      <c r="CJ450" s="64" t="str">
        <f t="shared" si="541"/>
        <v>-</v>
      </c>
      <c r="CK450" s="64" t="str">
        <f t="shared" si="542"/>
        <v>-</v>
      </c>
      <c r="CL450" s="64" t="str">
        <f t="shared" si="543"/>
        <v>-</v>
      </c>
      <c r="CM450" s="64" t="str">
        <f t="shared" si="579"/>
        <v>-</v>
      </c>
      <c r="CN450" s="64" t="str">
        <f t="shared" si="544"/>
        <v>-</v>
      </c>
      <c r="CO450" s="57" t="str">
        <f t="shared" si="580"/>
        <v>-</v>
      </c>
    </row>
    <row r="451" spans="3:93" ht="18" customHeight="1" x14ac:dyDescent="0.25">
      <c r="C451" s="299"/>
      <c r="D451" s="240"/>
      <c r="E451" s="64"/>
      <c r="F451" s="240"/>
      <c r="O451" s="56">
        <f t="shared" si="582"/>
        <v>24</v>
      </c>
      <c r="P451" s="64">
        <f t="shared" si="506"/>
        <v>0</v>
      </c>
      <c r="Q451" s="64" t="str">
        <f t="shared" si="507"/>
        <v>-</v>
      </c>
      <c r="R451" s="64" t="str">
        <f t="shared" si="496"/>
        <v>-</v>
      </c>
      <c r="S451" s="64">
        <f t="shared" si="508"/>
        <v>0</v>
      </c>
      <c r="T451" s="64" t="str">
        <f t="shared" si="497"/>
        <v>-</v>
      </c>
      <c r="U451" s="57" t="str">
        <f t="shared" si="509"/>
        <v>Payoff</v>
      </c>
      <c r="V451" s="56">
        <f t="shared" si="583"/>
        <v>20</v>
      </c>
      <c r="W451" s="64">
        <f t="shared" si="546"/>
        <v>0</v>
      </c>
      <c r="X451" s="64" t="str">
        <f t="shared" si="510"/>
        <v>-</v>
      </c>
      <c r="Y451" s="64">
        <f t="shared" si="581"/>
        <v>0</v>
      </c>
      <c r="Z451" s="64" t="str">
        <f t="shared" si="511"/>
        <v>-</v>
      </c>
      <c r="AA451" s="64" t="str">
        <f t="shared" si="547"/>
        <v>-</v>
      </c>
      <c r="AB451" s="64" t="str">
        <f t="shared" si="512"/>
        <v>-</v>
      </c>
      <c r="AC451" s="57" t="str">
        <f t="shared" si="548"/>
        <v>Payoff</v>
      </c>
      <c r="AD451" s="56">
        <f t="shared" si="584"/>
        <v>20</v>
      </c>
      <c r="AE451" s="64">
        <f t="shared" si="550"/>
        <v>0</v>
      </c>
      <c r="AF451" s="64" t="str">
        <f t="shared" si="513"/>
        <v>-</v>
      </c>
      <c r="AG451" s="64">
        <f t="shared" si="514"/>
        <v>0</v>
      </c>
      <c r="AH451" s="64" t="str">
        <f t="shared" si="515"/>
        <v>-</v>
      </c>
      <c r="AI451" s="64" t="str">
        <f t="shared" si="551"/>
        <v>-</v>
      </c>
      <c r="AJ451" s="64" t="str">
        <f t="shared" si="516"/>
        <v>-</v>
      </c>
      <c r="AK451" s="57" t="str">
        <f t="shared" si="552"/>
        <v>Payoff</v>
      </c>
      <c r="AL451" s="56">
        <f t="shared" si="585"/>
        <v>20</v>
      </c>
      <c r="AM451" s="64" t="str">
        <f t="shared" si="554"/>
        <v>-</v>
      </c>
      <c r="AN451" s="64" t="str">
        <f t="shared" si="517"/>
        <v>-</v>
      </c>
      <c r="AO451" s="64" t="str">
        <f t="shared" si="518"/>
        <v>-</v>
      </c>
      <c r="AP451" s="64" t="str">
        <f t="shared" si="519"/>
        <v>-</v>
      </c>
      <c r="AQ451" s="64" t="str">
        <f t="shared" si="555"/>
        <v>-</v>
      </c>
      <c r="AR451" s="64" t="str">
        <f t="shared" si="520"/>
        <v>-</v>
      </c>
      <c r="AS451" s="57" t="str">
        <f t="shared" si="556"/>
        <v>-</v>
      </c>
      <c r="AT451" s="56">
        <f t="shared" si="586"/>
        <v>20</v>
      </c>
      <c r="AU451" s="64" t="str">
        <f t="shared" si="558"/>
        <v>-</v>
      </c>
      <c r="AV451" s="64" t="str">
        <f t="shared" si="521"/>
        <v>-</v>
      </c>
      <c r="AW451" s="64" t="str">
        <f t="shared" si="522"/>
        <v>-</v>
      </c>
      <c r="AX451" s="64" t="str">
        <f t="shared" si="523"/>
        <v>-</v>
      </c>
      <c r="AY451" s="64" t="str">
        <f t="shared" si="559"/>
        <v>-</v>
      </c>
      <c r="AZ451" s="64" t="str">
        <f t="shared" si="524"/>
        <v>-</v>
      </c>
      <c r="BA451" s="57" t="str">
        <f t="shared" si="560"/>
        <v>-</v>
      </c>
      <c r="BB451" s="56">
        <f t="shared" si="587"/>
        <v>20</v>
      </c>
      <c r="BC451" s="64" t="str">
        <f t="shared" si="562"/>
        <v>-</v>
      </c>
      <c r="BD451" s="64" t="str">
        <f t="shared" si="525"/>
        <v>-</v>
      </c>
      <c r="BE451" s="64" t="str">
        <f t="shared" si="526"/>
        <v>-</v>
      </c>
      <c r="BF451" s="64" t="str">
        <f t="shared" si="527"/>
        <v>-</v>
      </c>
      <c r="BG451" s="64" t="str">
        <f t="shared" si="563"/>
        <v>-</v>
      </c>
      <c r="BH451" s="64" t="str">
        <f t="shared" si="528"/>
        <v>-</v>
      </c>
      <c r="BI451" s="57" t="str">
        <f t="shared" si="564"/>
        <v>-</v>
      </c>
      <c r="BJ451" s="56">
        <f t="shared" si="588"/>
        <v>20</v>
      </c>
      <c r="BK451" s="64" t="str">
        <f t="shared" si="566"/>
        <v>-</v>
      </c>
      <c r="BL451" s="64" t="str">
        <f t="shared" si="529"/>
        <v>-</v>
      </c>
      <c r="BM451" s="64" t="str">
        <f t="shared" si="530"/>
        <v>-</v>
      </c>
      <c r="BN451" s="64" t="str">
        <f t="shared" si="531"/>
        <v>-</v>
      </c>
      <c r="BO451" s="64" t="str">
        <f t="shared" si="567"/>
        <v>-</v>
      </c>
      <c r="BP451" s="64" t="str">
        <f t="shared" si="532"/>
        <v>-</v>
      </c>
      <c r="BQ451" s="57" t="str">
        <f t="shared" si="568"/>
        <v>-</v>
      </c>
      <c r="BR451" s="56">
        <f t="shared" si="589"/>
        <v>20</v>
      </c>
      <c r="BS451" s="64" t="str">
        <f t="shared" si="570"/>
        <v>-</v>
      </c>
      <c r="BT451" s="64" t="str">
        <f t="shared" si="533"/>
        <v>-</v>
      </c>
      <c r="BU451" s="64" t="str">
        <f t="shared" si="534"/>
        <v>-</v>
      </c>
      <c r="BV451" s="64" t="str">
        <f t="shared" si="535"/>
        <v>-</v>
      </c>
      <c r="BW451" s="64" t="str">
        <f t="shared" si="571"/>
        <v>-</v>
      </c>
      <c r="BX451" s="64" t="str">
        <f t="shared" si="536"/>
        <v>-</v>
      </c>
      <c r="BY451" s="57" t="str">
        <f t="shared" si="572"/>
        <v>-</v>
      </c>
      <c r="BZ451" s="56">
        <f t="shared" si="590"/>
        <v>20</v>
      </c>
      <c r="CA451" s="64" t="str">
        <f t="shared" si="574"/>
        <v>-</v>
      </c>
      <c r="CB451" s="64" t="str">
        <f t="shared" si="537"/>
        <v>-</v>
      </c>
      <c r="CC451" s="64" t="str">
        <f t="shared" si="538"/>
        <v>-</v>
      </c>
      <c r="CD451" s="64" t="str">
        <f t="shared" si="539"/>
        <v>-</v>
      </c>
      <c r="CE451" s="64" t="str">
        <f t="shared" si="575"/>
        <v>-</v>
      </c>
      <c r="CF451" s="64" t="str">
        <f t="shared" si="540"/>
        <v>-</v>
      </c>
      <c r="CG451" s="57" t="str">
        <f t="shared" si="576"/>
        <v>-</v>
      </c>
      <c r="CH451" s="56">
        <f t="shared" si="591"/>
        <v>20</v>
      </c>
      <c r="CI451" s="64" t="str">
        <f t="shared" si="578"/>
        <v>-</v>
      </c>
      <c r="CJ451" s="64" t="str">
        <f t="shared" si="541"/>
        <v>-</v>
      </c>
      <c r="CK451" s="64" t="str">
        <f t="shared" si="542"/>
        <v>-</v>
      </c>
      <c r="CL451" s="64" t="str">
        <f t="shared" si="543"/>
        <v>-</v>
      </c>
      <c r="CM451" s="64" t="str">
        <f t="shared" si="579"/>
        <v>-</v>
      </c>
      <c r="CN451" s="64" t="str">
        <f t="shared" si="544"/>
        <v>-</v>
      </c>
      <c r="CO451" s="57" t="str">
        <f t="shared" si="580"/>
        <v>-</v>
      </c>
    </row>
    <row r="452" spans="3:93" ht="18" customHeight="1" x14ac:dyDescent="0.25">
      <c r="C452" s="299"/>
      <c r="D452" s="240"/>
      <c r="E452" s="64"/>
      <c r="F452" s="240"/>
      <c r="O452" s="56">
        <f t="shared" si="582"/>
        <v>25</v>
      </c>
      <c r="P452" s="64">
        <f t="shared" si="506"/>
        <v>0</v>
      </c>
      <c r="Q452" s="64" t="str">
        <f t="shared" si="507"/>
        <v>-</v>
      </c>
      <c r="R452" s="64" t="str">
        <f t="shared" si="496"/>
        <v>-</v>
      </c>
      <c r="S452" s="64">
        <f t="shared" si="508"/>
        <v>0</v>
      </c>
      <c r="T452" s="64" t="str">
        <f t="shared" si="497"/>
        <v>-</v>
      </c>
      <c r="U452" s="57" t="str">
        <f t="shared" si="509"/>
        <v>Payoff</v>
      </c>
      <c r="V452" s="56">
        <f t="shared" si="583"/>
        <v>21</v>
      </c>
      <c r="W452" s="64">
        <f t="shared" si="546"/>
        <v>0</v>
      </c>
      <c r="X452" s="64" t="str">
        <f t="shared" si="510"/>
        <v>-</v>
      </c>
      <c r="Y452" s="64">
        <f t="shared" si="581"/>
        <v>0</v>
      </c>
      <c r="Z452" s="64" t="str">
        <f t="shared" si="511"/>
        <v>-</v>
      </c>
      <c r="AA452" s="64" t="str">
        <f t="shared" si="547"/>
        <v>-</v>
      </c>
      <c r="AB452" s="64" t="str">
        <f t="shared" si="512"/>
        <v>-</v>
      </c>
      <c r="AC452" s="57" t="str">
        <f t="shared" si="548"/>
        <v>Payoff</v>
      </c>
      <c r="AD452" s="56">
        <f t="shared" si="584"/>
        <v>21</v>
      </c>
      <c r="AE452" s="64">
        <f t="shared" si="550"/>
        <v>0</v>
      </c>
      <c r="AF452" s="64" t="str">
        <f t="shared" si="513"/>
        <v>-</v>
      </c>
      <c r="AG452" s="64">
        <f t="shared" si="514"/>
        <v>0</v>
      </c>
      <c r="AH452" s="64" t="str">
        <f t="shared" si="515"/>
        <v>-</v>
      </c>
      <c r="AI452" s="64" t="str">
        <f t="shared" si="551"/>
        <v>-</v>
      </c>
      <c r="AJ452" s="64" t="str">
        <f t="shared" si="516"/>
        <v>-</v>
      </c>
      <c r="AK452" s="57" t="str">
        <f t="shared" si="552"/>
        <v>Payoff</v>
      </c>
      <c r="AL452" s="56">
        <f t="shared" si="585"/>
        <v>21</v>
      </c>
      <c r="AM452" s="64" t="str">
        <f t="shared" si="554"/>
        <v>-</v>
      </c>
      <c r="AN452" s="64" t="str">
        <f t="shared" si="517"/>
        <v>-</v>
      </c>
      <c r="AO452" s="64" t="str">
        <f t="shared" si="518"/>
        <v>-</v>
      </c>
      <c r="AP452" s="64" t="str">
        <f t="shared" si="519"/>
        <v>-</v>
      </c>
      <c r="AQ452" s="64" t="str">
        <f t="shared" si="555"/>
        <v>-</v>
      </c>
      <c r="AR452" s="64" t="str">
        <f t="shared" si="520"/>
        <v>-</v>
      </c>
      <c r="AS452" s="57" t="str">
        <f t="shared" si="556"/>
        <v>-</v>
      </c>
      <c r="AT452" s="56">
        <f t="shared" si="586"/>
        <v>21</v>
      </c>
      <c r="AU452" s="64" t="str">
        <f t="shared" si="558"/>
        <v>-</v>
      </c>
      <c r="AV452" s="64" t="str">
        <f t="shared" si="521"/>
        <v>-</v>
      </c>
      <c r="AW452" s="64" t="str">
        <f t="shared" si="522"/>
        <v>-</v>
      </c>
      <c r="AX452" s="64" t="str">
        <f t="shared" si="523"/>
        <v>-</v>
      </c>
      <c r="AY452" s="64" t="str">
        <f t="shared" si="559"/>
        <v>-</v>
      </c>
      <c r="AZ452" s="64" t="str">
        <f t="shared" si="524"/>
        <v>-</v>
      </c>
      <c r="BA452" s="57" t="str">
        <f t="shared" si="560"/>
        <v>-</v>
      </c>
      <c r="BB452" s="56">
        <f t="shared" si="587"/>
        <v>21</v>
      </c>
      <c r="BC452" s="64" t="str">
        <f t="shared" si="562"/>
        <v>-</v>
      </c>
      <c r="BD452" s="64" t="str">
        <f t="shared" si="525"/>
        <v>-</v>
      </c>
      <c r="BE452" s="64" t="str">
        <f t="shared" si="526"/>
        <v>-</v>
      </c>
      <c r="BF452" s="64" t="str">
        <f t="shared" si="527"/>
        <v>-</v>
      </c>
      <c r="BG452" s="64" t="str">
        <f t="shared" si="563"/>
        <v>-</v>
      </c>
      <c r="BH452" s="64" t="str">
        <f t="shared" si="528"/>
        <v>-</v>
      </c>
      <c r="BI452" s="57" t="str">
        <f t="shared" si="564"/>
        <v>-</v>
      </c>
      <c r="BJ452" s="56">
        <f t="shared" si="588"/>
        <v>21</v>
      </c>
      <c r="BK452" s="64" t="str">
        <f t="shared" si="566"/>
        <v>-</v>
      </c>
      <c r="BL452" s="64" t="str">
        <f t="shared" si="529"/>
        <v>-</v>
      </c>
      <c r="BM452" s="64" t="str">
        <f t="shared" si="530"/>
        <v>-</v>
      </c>
      <c r="BN452" s="64" t="str">
        <f t="shared" si="531"/>
        <v>-</v>
      </c>
      <c r="BO452" s="64" t="str">
        <f t="shared" si="567"/>
        <v>-</v>
      </c>
      <c r="BP452" s="64" t="str">
        <f t="shared" si="532"/>
        <v>-</v>
      </c>
      <c r="BQ452" s="57" t="str">
        <f t="shared" si="568"/>
        <v>-</v>
      </c>
      <c r="BR452" s="56">
        <f t="shared" si="589"/>
        <v>21</v>
      </c>
      <c r="BS452" s="64" t="str">
        <f t="shared" si="570"/>
        <v>-</v>
      </c>
      <c r="BT452" s="64" t="str">
        <f t="shared" si="533"/>
        <v>-</v>
      </c>
      <c r="BU452" s="64" t="str">
        <f t="shared" si="534"/>
        <v>-</v>
      </c>
      <c r="BV452" s="64" t="str">
        <f t="shared" si="535"/>
        <v>-</v>
      </c>
      <c r="BW452" s="64" t="str">
        <f t="shared" si="571"/>
        <v>-</v>
      </c>
      <c r="BX452" s="64" t="str">
        <f t="shared" si="536"/>
        <v>-</v>
      </c>
      <c r="BY452" s="57" t="str">
        <f t="shared" si="572"/>
        <v>-</v>
      </c>
      <c r="BZ452" s="56">
        <f t="shared" si="590"/>
        <v>21</v>
      </c>
      <c r="CA452" s="64" t="str">
        <f t="shared" si="574"/>
        <v>-</v>
      </c>
      <c r="CB452" s="64" t="str">
        <f t="shared" si="537"/>
        <v>-</v>
      </c>
      <c r="CC452" s="64" t="str">
        <f t="shared" si="538"/>
        <v>-</v>
      </c>
      <c r="CD452" s="64" t="str">
        <f t="shared" si="539"/>
        <v>-</v>
      </c>
      <c r="CE452" s="64" t="str">
        <f t="shared" si="575"/>
        <v>-</v>
      </c>
      <c r="CF452" s="64" t="str">
        <f t="shared" si="540"/>
        <v>-</v>
      </c>
      <c r="CG452" s="57" t="str">
        <f t="shared" si="576"/>
        <v>-</v>
      </c>
      <c r="CH452" s="56">
        <f t="shared" si="591"/>
        <v>21</v>
      </c>
      <c r="CI452" s="64" t="str">
        <f t="shared" si="578"/>
        <v>-</v>
      </c>
      <c r="CJ452" s="64" t="str">
        <f t="shared" si="541"/>
        <v>-</v>
      </c>
      <c r="CK452" s="64" t="str">
        <f t="shared" si="542"/>
        <v>-</v>
      </c>
      <c r="CL452" s="64" t="str">
        <f t="shared" si="543"/>
        <v>-</v>
      </c>
      <c r="CM452" s="64" t="str">
        <f t="shared" si="579"/>
        <v>-</v>
      </c>
      <c r="CN452" s="64" t="str">
        <f t="shared" si="544"/>
        <v>-</v>
      </c>
      <c r="CO452" s="57" t="str">
        <f t="shared" si="580"/>
        <v>-</v>
      </c>
    </row>
    <row r="453" spans="3:93" ht="18" customHeight="1" x14ac:dyDescent="0.25">
      <c r="C453" s="299"/>
      <c r="D453" s="240"/>
      <c r="E453" s="64"/>
      <c r="F453" s="240"/>
      <c r="O453" s="56">
        <f t="shared" si="582"/>
        <v>26</v>
      </c>
      <c r="P453" s="64">
        <f t="shared" si="506"/>
        <v>0</v>
      </c>
      <c r="Q453" s="64" t="str">
        <f t="shared" si="507"/>
        <v>-</v>
      </c>
      <c r="R453" s="64" t="str">
        <f t="shared" si="496"/>
        <v>-</v>
      </c>
      <c r="S453" s="64">
        <f t="shared" si="508"/>
        <v>0</v>
      </c>
      <c r="T453" s="64" t="str">
        <f t="shared" si="497"/>
        <v>-</v>
      </c>
      <c r="U453" s="57" t="str">
        <f t="shared" si="509"/>
        <v>Payoff</v>
      </c>
      <c r="V453" s="56">
        <f t="shared" si="583"/>
        <v>22</v>
      </c>
      <c r="W453" s="64">
        <f t="shared" si="546"/>
        <v>0</v>
      </c>
      <c r="X453" s="64" t="str">
        <f t="shared" si="510"/>
        <v>-</v>
      </c>
      <c r="Y453" s="64">
        <f t="shared" si="581"/>
        <v>0</v>
      </c>
      <c r="Z453" s="64" t="str">
        <f t="shared" si="511"/>
        <v>-</v>
      </c>
      <c r="AA453" s="64" t="str">
        <f t="shared" si="547"/>
        <v>-</v>
      </c>
      <c r="AB453" s="64" t="str">
        <f t="shared" si="512"/>
        <v>-</v>
      </c>
      <c r="AC453" s="57" t="str">
        <f t="shared" si="548"/>
        <v>Payoff</v>
      </c>
      <c r="AD453" s="56">
        <f t="shared" si="584"/>
        <v>22</v>
      </c>
      <c r="AE453" s="64">
        <f t="shared" si="550"/>
        <v>0</v>
      </c>
      <c r="AF453" s="64" t="str">
        <f t="shared" si="513"/>
        <v>-</v>
      </c>
      <c r="AG453" s="64">
        <f t="shared" si="514"/>
        <v>0</v>
      </c>
      <c r="AH453" s="64" t="str">
        <f t="shared" si="515"/>
        <v>-</v>
      </c>
      <c r="AI453" s="64" t="str">
        <f t="shared" si="551"/>
        <v>-</v>
      </c>
      <c r="AJ453" s="64" t="str">
        <f t="shared" si="516"/>
        <v>-</v>
      </c>
      <c r="AK453" s="57" t="str">
        <f t="shared" si="552"/>
        <v>Payoff</v>
      </c>
      <c r="AL453" s="56">
        <f t="shared" si="585"/>
        <v>22</v>
      </c>
      <c r="AM453" s="64" t="str">
        <f t="shared" si="554"/>
        <v>-</v>
      </c>
      <c r="AN453" s="64" t="str">
        <f t="shared" si="517"/>
        <v>-</v>
      </c>
      <c r="AO453" s="64" t="str">
        <f t="shared" si="518"/>
        <v>-</v>
      </c>
      <c r="AP453" s="64" t="str">
        <f t="shared" si="519"/>
        <v>-</v>
      </c>
      <c r="AQ453" s="64" t="str">
        <f t="shared" si="555"/>
        <v>-</v>
      </c>
      <c r="AR453" s="64" t="str">
        <f t="shared" si="520"/>
        <v>-</v>
      </c>
      <c r="AS453" s="57" t="str">
        <f t="shared" si="556"/>
        <v>-</v>
      </c>
      <c r="AT453" s="56">
        <f t="shared" si="586"/>
        <v>22</v>
      </c>
      <c r="AU453" s="64" t="str">
        <f t="shared" si="558"/>
        <v>-</v>
      </c>
      <c r="AV453" s="64" t="str">
        <f t="shared" si="521"/>
        <v>-</v>
      </c>
      <c r="AW453" s="64" t="str">
        <f t="shared" si="522"/>
        <v>-</v>
      </c>
      <c r="AX453" s="64" t="str">
        <f t="shared" si="523"/>
        <v>-</v>
      </c>
      <c r="AY453" s="64" t="str">
        <f t="shared" si="559"/>
        <v>-</v>
      </c>
      <c r="AZ453" s="64" t="str">
        <f t="shared" si="524"/>
        <v>-</v>
      </c>
      <c r="BA453" s="57" t="str">
        <f t="shared" si="560"/>
        <v>-</v>
      </c>
      <c r="BB453" s="56">
        <f t="shared" si="587"/>
        <v>22</v>
      </c>
      <c r="BC453" s="64" t="str">
        <f t="shared" si="562"/>
        <v>-</v>
      </c>
      <c r="BD453" s="64" t="str">
        <f t="shared" si="525"/>
        <v>-</v>
      </c>
      <c r="BE453" s="64" t="str">
        <f t="shared" si="526"/>
        <v>-</v>
      </c>
      <c r="BF453" s="64" t="str">
        <f t="shared" si="527"/>
        <v>-</v>
      </c>
      <c r="BG453" s="64" t="str">
        <f t="shared" si="563"/>
        <v>-</v>
      </c>
      <c r="BH453" s="64" t="str">
        <f t="shared" si="528"/>
        <v>-</v>
      </c>
      <c r="BI453" s="57" t="str">
        <f t="shared" si="564"/>
        <v>-</v>
      </c>
      <c r="BJ453" s="56">
        <f t="shared" si="588"/>
        <v>22</v>
      </c>
      <c r="BK453" s="64" t="str">
        <f t="shared" si="566"/>
        <v>-</v>
      </c>
      <c r="BL453" s="64" t="str">
        <f t="shared" si="529"/>
        <v>-</v>
      </c>
      <c r="BM453" s="64" t="str">
        <f t="shared" si="530"/>
        <v>-</v>
      </c>
      <c r="BN453" s="64" t="str">
        <f t="shared" si="531"/>
        <v>-</v>
      </c>
      <c r="BO453" s="64" t="str">
        <f t="shared" si="567"/>
        <v>-</v>
      </c>
      <c r="BP453" s="64" t="str">
        <f t="shared" si="532"/>
        <v>-</v>
      </c>
      <c r="BQ453" s="57" t="str">
        <f t="shared" si="568"/>
        <v>-</v>
      </c>
      <c r="BR453" s="56">
        <f t="shared" si="589"/>
        <v>22</v>
      </c>
      <c r="BS453" s="64" t="str">
        <f t="shared" si="570"/>
        <v>-</v>
      </c>
      <c r="BT453" s="64" t="str">
        <f t="shared" si="533"/>
        <v>-</v>
      </c>
      <c r="BU453" s="64" t="str">
        <f t="shared" si="534"/>
        <v>-</v>
      </c>
      <c r="BV453" s="64" t="str">
        <f t="shared" si="535"/>
        <v>-</v>
      </c>
      <c r="BW453" s="64" t="str">
        <f t="shared" si="571"/>
        <v>-</v>
      </c>
      <c r="BX453" s="64" t="str">
        <f t="shared" si="536"/>
        <v>-</v>
      </c>
      <c r="BY453" s="57" t="str">
        <f t="shared" si="572"/>
        <v>-</v>
      </c>
      <c r="BZ453" s="56">
        <f t="shared" si="590"/>
        <v>22</v>
      </c>
      <c r="CA453" s="64" t="str">
        <f t="shared" si="574"/>
        <v>-</v>
      </c>
      <c r="CB453" s="64" t="str">
        <f t="shared" si="537"/>
        <v>-</v>
      </c>
      <c r="CC453" s="64" t="str">
        <f t="shared" si="538"/>
        <v>-</v>
      </c>
      <c r="CD453" s="64" t="str">
        <f t="shared" si="539"/>
        <v>-</v>
      </c>
      <c r="CE453" s="64" t="str">
        <f t="shared" si="575"/>
        <v>-</v>
      </c>
      <c r="CF453" s="64" t="str">
        <f t="shared" si="540"/>
        <v>-</v>
      </c>
      <c r="CG453" s="57" t="str">
        <f t="shared" si="576"/>
        <v>-</v>
      </c>
      <c r="CH453" s="56">
        <f t="shared" si="591"/>
        <v>22</v>
      </c>
      <c r="CI453" s="64" t="str">
        <f t="shared" si="578"/>
        <v>-</v>
      </c>
      <c r="CJ453" s="64" t="str">
        <f t="shared" si="541"/>
        <v>-</v>
      </c>
      <c r="CK453" s="64" t="str">
        <f t="shared" si="542"/>
        <v>-</v>
      </c>
      <c r="CL453" s="64" t="str">
        <f t="shared" si="543"/>
        <v>-</v>
      </c>
      <c r="CM453" s="64" t="str">
        <f t="shared" si="579"/>
        <v>-</v>
      </c>
      <c r="CN453" s="64" t="str">
        <f t="shared" si="544"/>
        <v>-</v>
      </c>
      <c r="CO453" s="57" t="str">
        <f t="shared" si="580"/>
        <v>-</v>
      </c>
    </row>
    <row r="454" spans="3:93" ht="18" customHeight="1" x14ac:dyDescent="0.25">
      <c r="C454" s="299"/>
      <c r="D454" s="240"/>
      <c r="E454" s="64"/>
      <c r="F454" s="240"/>
      <c r="O454" s="56">
        <f t="shared" si="582"/>
        <v>27</v>
      </c>
      <c r="P454" s="64">
        <f t="shared" si="506"/>
        <v>0</v>
      </c>
      <c r="Q454" s="64" t="str">
        <f t="shared" si="507"/>
        <v>-</v>
      </c>
      <c r="R454" s="64" t="str">
        <f t="shared" si="496"/>
        <v>-</v>
      </c>
      <c r="S454" s="64">
        <f t="shared" si="508"/>
        <v>0</v>
      </c>
      <c r="T454" s="64" t="str">
        <f t="shared" si="497"/>
        <v>-</v>
      </c>
      <c r="U454" s="57" t="str">
        <f t="shared" si="509"/>
        <v>Payoff</v>
      </c>
      <c r="V454" s="56">
        <f t="shared" si="583"/>
        <v>23</v>
      </c>
      <c r="W454" s="64">
        <f t="shared" si="546"/>
        <v>0</v>
      </c>
      <c r="X454" s="64" t="str">
        <f t="shared" si="510"/>
        <v>-</v>
      </c>
      <c r="Y454" s="64">
        <f t="shared" si="581"/>
        <v>0</v>
      </c>
      <c r="Z454" s="64" t="str">
        <f t="shared" si="511"/>
        <v>-</v>
      </c>
      <c r="AA454" s="64" t="str">
        <f t="shared" si="547"/>
        <v>-</v>
      </c>
      <c r="AB454" s="64" t="str">
        <f t="shared" si="512"/>
        <v>-</v>
      </c>
      <c r="AC454" s="57" t="str">
        <f t="shared" si="548"/>
        <v>Payoff</v>
      </c>
      <c r="AD454" s="56">
        <f t="shared" si="584"/>
        <v>23</v>
      </c>
      <c r="AE454" s="64">
        <f t="shared" si="550"/>
        <v>0</v>
      </c>
      <c r="AF454" s="64" t="str">
        <f t="shared" si="513"/>
        <v>-</v>
      </c>
      <c r="AG454" s="64">
        <f t="shared" si="514"/>
        <v>0</v>
      </c>
      <c r="AH454" s="64" t="str">
        <f t="shared" si="515"/>
        <v>-</v>
      </c>
      <c r="AI454" s="64" t="str">
        <f t="shared" si="551"/>
        <v>-</v>
      </c>
      <c r="AJ454" s="64" t="str">
        <f t="shared" si="516"/>
        <v>-</v>
      </c>
      <c r="AK454" s="57" t="str">
        <f t="shared" si="552"/>
        <v>Payoff</v>
      </c>
      <c r="AL454" s="56">
        <f t="shared" si="585"/>
        <v>23</v>
      </c>
      <c r="AM454" s="64" t="str">
        <f t="shared" si="554"/>
        <v>-</v>
      </c>
      <c r="AN454" s="64" t="str">
        <f t="shared" si="517"/>
        <v>-</v>
      </c>
      <c r="AO454" s="64" t="str">
        <f t="shared" si="518"/>
        <v>-</v>
      </c>
      <c r="AP454" s="64" t="str">
        <f t="shared" si="519"/>
        <v>-</v>
      </c>
      <c r="AQ454" s="64" t="str">
        <f t="shared" si="555"/>
        <v>-</v>
      </c>
      <c r="AR454" s="64" t="str">
        <f t="shared" si="520"/>
        <v>-</v>
      </c>
      <c r="AS454" s="57" t="str">
        <f t="shared" si="556"/>
        <v>-</v>
      </c>
      <c r="AT454" s="56">
        <f t="shared" si="586"/>
        <v>23</v>
      </c>
      <c r="AU454" s="64" t="str">
        <f t="shared" si="558"/>
        <v>-</v>
      </c>
      <c r="AV454" s="64" t="str">
        <f t="shared" si="521"/>
        <v>-</v>
      </c>
      <c r="AW454" s="64" t="str">
        <f t="shared" si="522"/>
        <v>-</v>
      </c>
      <c r="AX454" s="64" t="str">
        <f t="shared" si="523"/>
        <v>-</v>
      </c>
      <c r="AY454" s="64" t="str">
        <f t="shared" si="559"/>
        <v>-</v>
      </c>
      <c r="AZ454" s="64" t="str">
        <f t="shared" si="524"/>
        <v>-</v>
      </c>
      <c r="BA454" s="57" t="str">
        <f t="shared" si="560"/>
        <v>-</v>
      </c>
      <c r="BB454" s="56">
        <f t="shared" si="587"/>
        <v>23</v>
      </c>
      <c r="BC454" s="64" t="str">
        <f t="shared" si="562"/>
        <v>-</v>
      </c>
      <c r="BD454" s="64" t="str">
        <f t="shared" si="525"/>
        <v>-</v>
      </c>
      <c r="BE454" s="64" t="str">
        <f t="shared" si="526"/>
        <v>-</v>
      </c>
      <c r="BF454" s="64" t="str">
        <f t="shared" si="527"/>
        <v>-</v>
      </c>
      <c r="BG454" s="64" t="str">
        <f t="shared" si="563"/>
        <v>-</v>
      </c>
      <c r="BH454" s="64" t="str">
        <f t="shared" si="528"/>
        <v>-</v>
      </c>
      <c r="BI454" s="57" t="str">
        <f t="shared" si="564"/>
        <v>-</v>
      </c>
      <c r="BJ454" s="56">
        <f t="shared" si="588"/>
        <v>23</v>
      </c>
      <c r="BK454" s="64" t="str">
        <f t="shared" si="566"/>
        <v>-</v>
      </c>
      <c r="BL454" s="64" t="str">
        <f t="shared" si="529"/>
        <v>-</v>
      </c>
      <c r="BM454" s="64" t="str">
        <f t="shared" si="530"/>
        <v>-</v>
      </c>
      <c r="BN454" s="64" t="str">
        <f t="shared" si="531"/>
        <v>-</v>
      </c>
      <c r="BO454" s="64" t="str">
        <f t="shared" si="567"/>
        <v>-</v>
      </c>
      <c r="BP454" s="64" t="str">
        <f t="shared" si="532"/>
        <v>-</v>
      </c>
      <c r="BQ454" s="57" t="str">
        <f t="shared" si="568"/>
        <v>-</v>
      </c>
      <c r="BR454" s="56">
        <f t="shared" si="589"/>
        <v>23</v>
      </c>
      <c r="BS454" s="64" t="str">
        <f t="shared" si="570"/>
        <v>-</v>
      </c>
      <c r="BT454" s="64" t="str">
        <f t="shared" si="533"/>
        <v>-</v>
      </c>
      <c r="BU454" s="64" t="str">
        <f t="shared" si="534"/>
        <v>-</v>
      </c>
      <c r="BV454" s="64" t="str">
        <f t="shared" si="535"/>
        <v>-</v>
      </c>
      <c r="BW454" s="64" t="str">
        <f t="shared" si="571"/>
        <v>-</v>
      </c>
      <c r="BX454" s="64" t="str">
        <f t="shared" si="536"/>
        <v>-</v>
      </c>
      <c r="BY454" s="57" t="str">
        <f t="shared" si="572"/>
        <v>-</v>
      </c>
      <c r="BZ454" s="56">
        <f t="shared" si="590"/>
        <v>23</v>
      </c>
      <c r="CA454" s="64" t="str">
        <f t="shared" si="574"/>
        <v>-</v>
      </c>
      <c r="CB454" s="64" t="str">
        <f t="shared" si="537"/>
        <v>-</v>
      </c>
      <c r="CC454" s="64" t="str">
        <f t="shared" si="538"/>
        <v>-</v>
      </c>
      <c r="CD454" s="64" t="str">
        <f t="shared" si="539"/>
        <v>-</v>
      </c>
      <c r="CE454" s="64" t="str">
        <f t="shared" si="575"/>
        <v>-</v>
      </c>
      <c r="CF454" s="64" t="str">
        <f t="shared" si="540"/>
        <v>-</v>
      </c>
      <c r="CG454" s="57" t="str">
        <f t="shared" si="576"/>
        <v>-</v>
      </c>
      <c r="CH454" s="56">
        <f t="shared" si="591"/>
        <v>23</v>
      </c>
      <c r="CI454" s="64" t="str">
        <f t="shared" si="578"/>
        <v>-</v>
      </c>
      <c r="CJ454" s="64" t="str">
        <f t="shared" si="541"/>
        <v>-</v>
      </c>
      <c r="CK454" s="64" t="str">
        <f t="shared" si="542"/>
        <v>-</v>
      </c>
      <c r="CL454" s="64" t="str">
        <f t="shared" si="543"/>
        <v>-</v>
      </c>
      <c r="CM454" s="64" t="str">
        <f t="shared" si="579"/>
        <v>-</v>
      </c>
      <c r="CN454" s="64" t="str">
        <f t="shared" si="544"/>
        <v>-</v>
      </c>
      <c r="CO454" s="57" t="str">
        <f t="shared" si="580"/>
        <v>-</v>
      </c>
    </row>
    <row r="455" spans="3:93" ht="18" customHeight="1" x14ac:dyDescent="0.25">
      <c r="C455" s="299"/>
      <c r="D455" s="240"/>
      <c r="E455" s="64"/>
      <c r="F455" s="240"/>
      <c r="O455" s="56">
        <f t="shared" si="582"/>
        <v>28</v>
      </c>
      <c r="P455" s="64">
        <f t="shared" si="506"/>
        <v>0</v>
      </c>
      <c r="Q455" s="64" t="str">
        <f t="shared" si="507"/>
        <v>-</v>
      </c>
      <c r="R455" s="64" t="str">
        <f t="shared" si="496"/>
        <v>-</v>
      </c>
      <c r="S455" s="64">
        <f t="shared" si="508"/>
        <v>0</v>
      </c>
      <c r="T455" s="64" t="str">
        <f t="shared" si="497"/>
        <v>-</v>
      </c>
      <c r="U455" s="57" t="str">
        <f t="shared" si="509"/>
        <v>Payoff</v>
      </c>
      <c r="V455" s="56">
        <f t="shared" si="583"/>
        <v>24</v>
      </c>
      <c r="W455" s="64">
        <f t="shared" si="546"/>
        <v>0</v>
      </c>
      <c r="X455" s="64" t="str">
        <f t="shared" si="510"/>
        <v>-</v>
      </c>
      <c r="Y455" s="64">
        <f t="shared" si="581"/>
        <v>0</v>
      </c>
      <c r="Z455" s="64" t="str">
        <f t="shared" si="511"/>
        <v>-</v>
      </c>
      <c r="AA455" s="64" t="str">
        <f t="shared" si="547"/>
        <v>-</v>
      </c>
      <c r="AB455" s="64" t="str">
        <f t="shared" si="512"/>
        <v>-</v>
      </c>
      <c r="AC455" s="57" t="str">
        <f t="shared" si="548"/>
        <v>Payoff</v>
      </c>
      <c r="AD455" s="56">
        <f t="shared" si="584"/>
        <v>24</v>
      </c>
      <c r="AE455" s="64">
        <f t="shared" si="550"/>
        <v>0</v>
      </c>
      <c r="AF455" s="64" t="str">
        <f t="shared" si="513"/>
        <v>-</v>
      </c>
      <c r="AG455" s="64">
        <f t="shared" si="514"/>
        <v>0</v>
      </c>
      <c r="AH455" s="64" t="str">
        <f t="shared" si="515"/>
        <v>-</v>
      </c>
      <c r="AI455" s="64" t="str">
        <f t="shared" si="551"/>
        <v>-</v>
      </c>
      <c r="AJ455" s="64" t="str">
        <f t="shared" si="516"/>
        <v>-</v>
      </c>
      <c r="AK455" s="57" t="str">
        <f t="shared" si="552"/>
        <v>Payoff</v>
      </c>
      <c r="AL455" s="56">
        <f t="shared" si="585"/>
        <v>24</v>
      </c>
      <c r="AM455" s="64" t="str">
        <f t="shared" si="554"/>
        <v>-</v>
      </c>
      <c r="AN455" s="64" t="str">
        <f t="shared" si="517"/>
        <v>-</v>
      </c>
      <c r="AO455" s="64" t="str">
        <f t="shared" si="518"/>
        <v>-</v>
      </c>
      <c r="AP455" s="64" t="str">
        <f t="shared" si="519"/>
        <v>-</v>
      </c>
      <c r="AQ455" s="64" t="str">
        <f t="shared" si="555"/>
        <v>-</v>
      </c>
      <c r="AR455" s="64" t="str">
        <f t="shared" si="520"/>
        <v>-</v>
      </c>
      <c r="AS455" s="57" t="str">
        <f t="shared" si="556"/>
        <v>-</v>
      </c>
      <c r="AT455" s="56">
        <f t="shared" si="586"/>
        <v>24</v>
      </c>
      <c r="AU455" s="64" t="str">
        <f t="shared" si="558"/>
        <v>-</v>
      </c>
      <c r="AV455" s="64" t="str">
        <f t="shared" si="521"/>
        <v>-</v>
      </c>
      <c r="AW455" s="64" t="str">
        <f t="shared" si="522"/>
        <v>-</v>
      </c>
      <c r="AX455" s="64" t="str">
        <f t="shared" si="523"/>
        <v>-</v>
      </c>
      <c r="AY455" s="64" t="str">
        <f t="shared" si="559"/>
        <v>-</v>
      </c>
      <c r="AZ455" s="64" t="str">
        <f t="shared" si="524"/>
        <v>-</v>
      </c>
      <c r="BA455" s="57" t="str">
        <f t="shared" si="560"/>
        <v>-</v>
      </c>
      <c r="BB455" s="56">
        <f t="shared" si="587"/>
        <v>24</v>
      </c>
      <c r="BC455" s="64" t="str">
        <f t="shared" si="562"/>
        <v>-</v>
      </c>
      <c r="BD455" s="64" t="str">
        <f t="shared" si="525"/>
        <v>-</v>
      </c>
      <c r="BE455" s="64" t="str">
        <f t="shared" si="526"/>
        <v>-</v>
      </c>
      <c r="BF455" s="64" t="str">
        <f t="shared" si="527"/>
        <v>-</v>
      </c>
      <c r="BG455" s="64" t="str">
        <f t="shared" si="563"/>
        <v>-</v>
      </c>
      <c r="BH455" s="64" t="str">
        <f t="shared" si="528"/>
        <v>-</v>
      </c>
      <c r="BI455" s="57" t="str">
        <f t="shared" si="564"/>
        <v>-</v>
      </c>
      <c r="BJ455" s="56">
        <f t="shared" si="588"/>
        <v>24</v>
      </c>
      <c r="BK455" s="64" t="str">
        <f t="shared" si="566"/>
        <v>-</v>
      </c>
      <c r="BL455" s="64" t="str">
        <f t="shared" si="529"/>
        <v>-</v>
      </c>
      <c r="BM455" s="64" t="str">
        <f t="shared" si="530"/>
        <v>-</v>
      </c>
      <c r="BN455" s="64" t="str">
        <f t="shared" si="531"/>
        <v>-</v>
      </c>
      <c r="BO455" s="64" t="str">
        <f t="shared" si="567"/>
        <v>-</v>
      </c>
      <c r="BP455" s="64" t="str">
        <f t="shared" si="532"/>
        <v>-</v>
      </c>
      <c r="BQ455" s="57" t="str">
        <f t="shared" si="568"/>
        <v>-</v>
      </c>
      <c r="BR455" s="56">
        <f t="shared" si="589"/>
        <v>24</v>
      </c>
      <c r="BS455" s="64" t="str">
        <f t="shared" si="570"/>
        <v>-</v>
      </c>
      <c r="BT455" s="64" t="str">
        <f t="shared" si="533"/>
        <v>-</v>
      </c>
      <c r="BU455" s="64" t="str">
        <f t="shared" si="534"/>
        <v>-</v>
      </c>
      <c r="BV455" s="64" t="str">
        <f t="shared" si="535"/>
        <v>-</v>
      </c>
      <c r="BW455" s="64" t="str">
        <f t="shared" si="571"/>
        <v>-</v>
      </c>
      <c r="BX455" s="64" t="str">
        <f t="shared" si="536"/>
        <v>-</v>
      </c>
      <c r="BY455" s="57" t="str">
        <f t="shared" si="572"/>
        <v>-</v>
      </c>
      <c r="BZ455" s="56">
        <f t="shared" si="590"/>
        <v>24</v>
      </c>
      <c r="CA455" s="64" t="str">
        <f t="shared" si="574"/>
        <v>-</v>
      </c>
      <c r="CB455" s="64" t="str">
        <f t="shared" si="537"/>
        <v>-</v>
      </c>
      <c r="CC455" s="64" t="str">
        <f t="shared" si="538"/>
        <v>-</v>
      </c>
      <c r="CD455" s="64" t="str">
        <f t="shared" si="539"/>
        <v>-</v>
      </c>
      <c r="CE455" s="64" t="str">
        <f t="shared" si="575"/>
        <v>-</v>
      </c>
      <c r="CF455" s="64" t="str">
        <f t="shared" si="540"/>
        <v>-</v>
      </c>
      <c r="CG455" s="57" t="str">
        <f t="shared" si="576"/>
        <v>-</v>
      </c>
      <c r="CH455" s="56">
        <f t="shared" si="591"/>
        <v>24</v>
      </c>
      <c r="CI455" s="64" t="str">
        <f t="shared" si="578"/>
        <v>-</v>
      </c>
      <c r="CJ455" s="64" t="str">
        <f t="shared" si="541"/>
        <v>-</v>
      </c>
      <c r="CK455" s="64" t="str">
        <f t="shared" si="542"/>
        <v>-</v>
      </c>
      <c r="CL455" s="64" t="str">
        <f t="shared" si="543"/>
        <v>-</v>
      </c>
      <c r="CM455" s="64" t="str">
        <f t="shared" si="579"/>
        <v>-</v>
      </c>
      <c r="CN455" s="64" t="str">
        <f t="shared" si="544"/>
        <v>-</v>
      </c>
      <c r="CO455" s="57" t="str">
        <f t="shared" si="580"/>
        <v>-</v>
      </c>
    </row>
    <row r="456" spans="3:93" ht="18" customHeight="1" x14ac:dyDescent="0.25">
      <c r="C456" s="299"/>
      <c r="D456" s="240"/>
      <c r="E456" s="64"/>
      <c r="F456" s="240"/>
      <c r="O456" s="56">
        <f t="shared" si="582"/>
        <v>29</v>
      </c>
      <c r="P456" s="64">
        <f t="shared" si="506"/>
        <v>0</v>
      </c>
      <c r="Q456" s="64" t="str">
        <f t="shared" si="507"/>
        <v>-</v>
      </c>
      <c r="R456" s="64" t="str">
        <f t="shared" si="496"/>
        <v>-</v>
      </c>
      <c r="S456" s="64">
        <f t="shared" si="508"/>
        <v>0</v>
      </c>
      <c r="T456" s="64" t="str">
        <f t="shared" si="497"/>
        <v>-</v>
      </c>
      <c r="U456" s="57" t="str">
        <f t="shared" si="509"/>
        <v>Payoff</v>
      </c>
      <c r="V456" s="56">
        <f t="shared" si="583"/>
        <v>25</v>
      </c>
      <c r="W456" s="64">
        <f t="shared" si="546"/>
        <v>0</v>
      </c>
      <c r="X456" s="64" t="str">
        <f t="shared" si="510"/>
        <v>-</v>
      </c>
      <c r="Y456" s="64">
        <f t="shared" si="581"/>
        <v>0</v>
      </c>
      <c r="Z456" s="64" t="str">
        <f t="shared" si="511"/>
        <v>-</v>
      </c>
      <c r="AA456" s="64" t="str">
        <f t="shared" si="547"/>
        <v>-</v>
      </c>
      <c r="AB456" s="64" t="str">
        <f t="shared" si="512"/>
        <v>-</v>
      </c>
      <c r="AC456" s="57" t="str">
        <f t="shared" si="548"/>
        <v>Payoff</v>
      </c>
      <c r="AD456" s="56">
        <f t="shared" si="584"/>
        <v>25</v>
      </c>
      <c r="AE456" s="64">
        <f t="shared" si="550"/>
        <v>0</v>
      </c>
      <c r="AF456" s="64" t="str">
        <f t="shared" si="513"/>
        <v>-</v>
      </c>
      <c r="AG456" s="64">
        <f t="shared" si="514"/>
        <v>0</v>
      </c>
      <c r="AH456" s="64" t="str">
        <f t="shared" si="515"/>
        <v>-</v>
      </c>
      <c r="AI456" s="64" t="str">
        <f t="shared" si="551"/>
        <v>-</v>
      </c>
      <c r="AJ456" s="64" t="str">
        <f t="shared" si="516"/>
        <v>-</v>
      </c>
      <c r="AK456" s="57" t="str">
        <f t="shared" si="552"/>
        <v>Payoff</v>
      </c>
      <c r="AL456" s="56">
        <f t="shared" si="585"/>
        <v>25</v>
      </c>
      <c r="AM456" s="64" t="str">
        <f t="shared" si="554"/>
        <v>-</v>
      </c>
      <c r="AN456" s="64" t="str">
        <f t="shared" si="517"/>
        <v>-</v>
      </c>
      <c r="AO456" s="64" t="str">
        <f t="shared" si="518"/>
        <v>-</v>
      </c>
      <c r="AP456" s="64" t="str">
        <f t="shared" si="519"/>
        <v>-</v>
      </c>
      <c r="AQ456" s="64" t="str">
        <f t="shared" si="555"/>
        <v>-</v>
      </c>
      <c r="AR456" s="64" t="str">
        <f t="shared" si="520"/>
        <v>-</v>
      </c>
      <c r="AS456" s="57" t="str">
        <f t="shared" si="556"/>
        <v>-</v>
      </c>
      <c r="AT456" s="56">
        <f t="shared" si="586"/>
        <v>25</v>
      </c>
      <c r="AU456" s="64" t="str">
        <f t="shared" si="558"/>
        <v>-</v>
      </c>
      <c r="AV456" s="64" t="str">
        <f t="shared" si="521"/>
        <v>-</v>
      </c>
      <c r="AW456" s="64" t="str">
        <f t="shared" si="522"/>
        <v>-</v>
      </c>
      <c r="AX456" s="64" t="str">
        <f t="shared" si="523"/>
        <v>-</v>
      </c>
      <c r="AY456" s="64" t="str">
        <f t="shared" si="559"/>
        <v>-</v>
      </c>
      <c r="AZ456" s="64" t="str">
        <f t="shared" si="524"/>
        <v>-</v>
      </c>
      <c r="BA456" s="57" t="str">
        <f t="shared" si="560"/>
        <v>-</v>
      </c>
      <c r="BB456" s="56">
        <f t="shared" si="587"/>
        <v>25</v>
      </c>
      <c r="BC456" s="64" t="str">
        <f t="shared" si="562"/>
        <v>-</v>
      </c>
      <c r="BD456" s="64" t="str">
        <f t="shared" si="525"/>
        <v>-</v>
      </c>
      <c r="BE456" s="64" t="str">
        <f t="shared" si="526"/>
        <v>-</v>
      </c>
      <c r="BF456" s="64" t="str">
        <f t="shared" si="527"/>
        <v>-</v>
      </c>
      <c r="BG456" s="64" t="str">
        <f t="shared" si="563"/>
        <v>-</v>
      </c>
      <c r="BH456" s="64" t="str">
        <f t="shared" si="528"/>
        <v>-</v>
      </c>
      <c r="BI456" s="57" t="str">
        <f t="shared" si="564"/>
        <v>-</v>
      </c>
      <c r="BJ456" s="56">
        <f t="shared" si="588"/>
        <v>25</v>
      </c>
      <c r="BK456" s="64" t="str">
        <f t="shared" si="566"/>
        <v>-</v>
      </c>
      <c r="BL456" s="64" t="str">
        <f t="shared" si="529"/>
        <v>-</v>
      </c>
      <c r="BM456" s="64" t="str">
        <f t="shared" si="530"/>
        <v>-</v>
      </c>
      <c r="BN456" s="64" t="str">
        <f t="shared" si="531"/>
        <v>-</v>
      </c>
      <c r="BO456" s="64" t="str">
        <f t="shared" si="567"/>
        <v>-</v>
      </c>
      <c r="BP456" s="64" t="str">
        <f t="shared" si="532"/>
        <v>-</v>
      </c>
      <c r="BQ456" s="57" t="str">
        <f t="shared" si="568"/>
        <v>-</v>
      </c>
      <c r="BR456" s="56">
        <f t="shared" si="589"/>
        <v>25</v>
      </c>
      <c r="BS456" s="64" t="str">
        <f t="shared" si="570"/>
        <v>-</v>
      </c>
      <c r="BT456" s="64" t="str">
        <f t="shared" si="533"/>
        <v>-</v>
      </c>
      <c r="BU456" s="64" t="str">
        <f t="shared" si="534"/>
        <v>-</v>
      </c>
      <c r="BV456" s="64" t="str">
        <f t="shared" si="535"/>
        <v>-</v>
      </c>
      <c r="BW456" s="64" t="str">
        <f t="shared" si="571"/>
        <v>-</v>
      </c>
      <c r="BX456" s="64" t="str">
        <f t="shared" si="536"/>
        <v>-</v>
      </c>
      <c r="BY456" s="57" t="str">
        <f t="shared" si="572"/>
        <v>-</v>
      </c>
      <c r="BZ456" s="56">
        <f t="shared" si="590"/>
        <v>25</v>
      </c>
      <c r="CA456" s="64" t="str">
        <f t="shared" si="574"/>
        <v>-</v>
      </c>
      <c r="CB456" s="64" t="str">
        <f t="shared" si="537"/>
        <v>-</v>
      </c>
      <c r="CC456" s="64" t="str">
        <f t="shared" si="538"/>
        <v>-</v>
      </c>
      <c r="CD456" s="64" t="str">
        <f t="shared" si="539"/>
        <v>-</v>
      </c>
      <c r="CE456" s="64" t="str">
        <f t="shared" si="575"/>
        <v>-</v>
      </c>
      <c r="CF456" s="64" t="str">
        <f t="shared" si="540"/>
        <v>-</v>
      </c>
      <c r="CG456" s="57" t="str">
        <f t="shared" si="576"/>
        <v>-</v>
      </c>
      <c r="CH456" s="56">
        <f t="shared" si="591"/>
        <v>25</v>
      </c>
      <c r="CI456" s="64" t="str">
        <f t="shared" si="578"/>
        <v>-</v>
      </c>
      <c r="CJ456" s="64" t="str">
        <f t="shared" si="541"/>
        <v>-</v>
      </c>
      <c r="CK456" s="64" t="str">
        <f t="shared" si="542"/>
        <v>-</v>
      </c>
      <c r="CL456" s="64" t="str">
        <f t="shared" si="543"/>
        <v>-</v>
      </c>
      <c r="CM456" s="64" t="str">
        <f t="shared" si="579"/>
        <v>-</v>
      </c>
      <c r="CN456" s="64" t="str">
        <f t="shared" si="544"/>
        <v>-</v>
      </c>
      <c r="CO456" s="57" t="str">
        <f t="shared" si="580"/>
        <v>-</v>
      </c>
    </row>
    <row r="457" spans="3:93" ht="18" customHeight="1" x14ac:dyDescent="0.25">
      <c r="O457" s="56">
        <f t="shared" si="582"/>
        <v>30</v>
      </c>
      <c r="P457" s="64">
        <f t="shared" si="506"/>
        <v>0</v>
      </c>
      <c r="Q457" s="64" t="str">
        <f t="shared" si="507"/>
        <v>-</v>
      </c>
      <c r="R457" s="64" t="str">
        <f t="shared" si="496"/>
        <v>-</v>
      </c>
      <c r="S457" s="64">
        <f t="shared" si="508"/>
        <v>0</v>
      </c>
      <c r="T457" s="64" t="str">
        <f t="shared" si="497"/>
        <v>-</v>
      </c>
      <c r="U457" s="57" t="str">
        <f t="shared" si="509"/>
        <v>Payoff</v>
      </c>
      <c r="V457" s="56">
        <f t="shared" si="583"/>
        <v>26</v>
      </c>
      <c r="W457" s="64">
        <f t="shared" si="546"/>
        <v>0</v>
      </c>
      <c r="X457" s="64" t="str">
        <f t="shared" si="510"/>
        <v>-</v>
      </c>
      <c r="Y457" s="64">
        <f t="shared" si="581"/>
        <v>0</v>
      </c>
      <c r="Z457" s="64" t="str">
        <f t="shared" si="511"/>
        <v>-</v>
      </c>
      <c r="AA457" s="64" t="str">
        <f t="shared" si="547"/>
        <v>-</v>
      </c>
      <c r="AB457" s="64" t="str">
        <f t="shared" si="512"/>
        <v>-</v>
      </c>
      <c r="AC457" s="57" t="str">
        <f t="shared" si="548"/>
        <v>Payoff</v>
      </c>
      <c r="AD457" s="56">
        <f t="shared" si="584"/>
        <v>26</v>
      </c>
      <c r="AE457" s="64">
        <f t="shared" si="550"/>
        <v>0</v>
      </c>
      <c r="AF457" s="64" t="str">
        <f t="shared" si="513"/>
        <v>-</v>
      </c>
      <c r="AG457" s="64">
        <f t="shared" si="514"/>
        <v>0</v>
      </c>
      <c r="AH457" s="64" t="str">
        <f t="shared" si="515"/>
        <v>-</v>
      </c>
      <c r="AI457" s="64" t="str">
        <f t="shared" si="551"/>
        <v>-</v>
      </c>
      <c r="AJ457" s="64" t="str">
        <f t="shared" si="516"/>
        <v>-</v>
      </c>
      <c r="AK457" s="57" t="str">
        <f t="shared" si="552"/>
        <v>Payoff</v>
      </c>
      <c r="AL457" s="56">
        <f t="shared" si="585"/>
        <v>26</v>
      </c>
      <c r="AM457" s="64" t="str">
        <f t="shared" si="554"/>
        <v>-</v>
      </c>
      <c r="AN457" s="64" t="str">
        <f t="shared" si="517"/>
        <v>-</v>
      </c>
      <c r="AO457" s="64" t="str">
        <f t="shared" si="518"/>
        <v>-</v>
      </c>
      <c r="AP457" s="64" t="str">
        <f t="shared" si="519"/>
        <v>-</v>
      </c>
      <c r="AQ457" s="64" t="str">
        <f t="shared" si="555"/>
        <v>-</v>
      </c>
      <c r="AR457" s="64" t="str">
        <f t="shared" si="520"/>
        <v>-</v>
      </c>
      <c r="AS457" s="57" t="str">
        <f t="shared" si="556"/>
        <v>-</v>
      </c>
      <c r="AT457" s="56">
        <f t="shared" si="586"/>
        <v>26</v>
      </c>
      <c r="AU457" s="64" t="str">
        <f t="shared" si="558"/>
        <v>-</v>
      </c>
      <c r="AV457" s="64" t="str">
        <f t="shared" si="521"/>
        <v>-</v>
      </c>
      <c r="AW457" s="64" t="str">
        <f t="shared" si="522"/>
        <v>-</v>
      </c>
      <c r="AX457" s="64" t="str">
        <f t="shared" si="523"/>
        <v>-</v>
      </c>
      <c r="AY457" s="64" t="str">
        <f t="shared" si="559"/>
        <v>-</v>
      </c>
      <c r="AZ457" s="64" t="str">
        <f t="shared" si="524"/>
        <v>-</v>
      </c>
      <c r="BA457" s="57" t="str">
        <f t="shared" si="560"/>
        <v>-</v>
      </c>
      <c r="BB457" s="56">
        <f t="shared" si="587"/>
        <v>26</v>
      </c>
      <c r="BC457" s="64" t="str">
        <f t="shared" si="562"/>
        <v>-</v>
      </c>
      <c r="BD457" s="64" t="str">
        <f t="shared" si="525"/>
        <v>-</v>
      </c>
      <c r="BE457" s="64" t="str">
        <f t="shared" si="526"/>
        <v>-</v>
      </c>
      <c r="BF457" s="64" t="str">
        <f t="shared" si="527"/>
        <v>-</v>
      </c>
      <c r="BG457" s="64" t="str">
        <f t="shared" si="563"/>
        <v>-</v>
      </c>
      <c r="BH457" s="64" t="str">
        <f t="shared" si="528"/>
        <v>-</v>
      </c>
      <c r="BI457" s="57" t="str">
        <f t="shared" si="564"/>
        <v>-</v>
      </c>
      <c r="BJ457" s="56">
        <f t="shared" si="588"/>
        <v>26</v>
      </c>
      <c r="BK457" s="64" t="str">
        <f t="shared" si="566"/>
        <v>-</v>
      </c>
      <c r="BL457" s="64" t="str">
        <f t="shared" si="529"/>
        <v>-</v>
      </c>
      <c r="BM457" s="64" t="str">
        <f t="shared" si="530"/>
        <v>-</v>
      </c>
      <c r="BN457" s="64" t="str">
        <f t="shared" si="531"/>
        <v>-</v>
      </c>
      <c r="BO457" s="64" t="str">
        <f t="shared" si="567"/>
        <v>-</v>
      </c>
      <c r="BP457" s="64" t="str">
        <f t="shared" si="532"/>
        <v>-</v>
      </c>
      <c r="BQ457" s="57" t="str">
        <f t="shared" si="568"/>
        <v>-</v>
      </c>
      <c r="BR457" s="56">
        <f t="shared" si="589"/>
        <v>26</v>
      </c>
      <c r="BS457" s="64" t="str">
        <f t="shared" si="570"/>
        <v>-</v>
      </c>
      <c r="BT457" s="64" t="str">
        <f t="shared" si="533"/>
        <v>-</v>
      </c>
      <c r="BU457" s="64" t="str">
        <f t="shared" si="534"/>
        <v>-</v>
      </c>
      <c r="BV457" s="64" t="str">
        <f t="shared" si="535"/>
        <v>-</v>
      </c>
      <c r="BW457" s="64" t="str">
        <f t="shared" si="571"/>
        <v>-</v>
      </c>
      <c r="BX457" s="64" t="str">
        <f t="shared" si="536"/>
        <v>-</v>
      </c>
      <c r="BY457" s="57" t="str">
        <f t="shared" si="572"/>
        <v>-</v>
      </c>
      <c r="BZ457" s="56">
        <f t="shared" si="590"/>
        <v>26</v>
      </c>
      <c r="CA457" s="64" t="str">
        <f t="shared" si="574"/>
        <v>-</v>
      </c>
      <c r="CB457" s="64" t="str">
        <f t="shared" si="537"/>
        <v>-</v>
      </c>
      <c r="CC457" s="64" t="str">
        <f t="shared" si="538"/>
        <v>-</v>
      </c>
      <c r="CD457" s="64" t="str">
        <f t="shared" si="539"/>
        <v>-</v>
      </c>
      <c r="CE457" s="64" t="str">
        <f t="shared" si="575"/>
        <v>-</v>
      </c>
      <c r="CF457" s="64" t="str">
        <f t="shared" si="540"/>
        <v>-</v>
      </c>
      <c r="CG457" s="57" t="str">
        <f t="shared" si="576"/>
        <v>-</v>
      </c>
      <c r="CH457" s="56">
        <f t="shared" si="591"/>
        <v>26</v>
      </c>
      <c r="CI457" s="64" t="str">
        <f t="shared" si="578"/>
        <v>-</v>
      </c>
      <c r="CJ457" s="64" t="str">
        <f t="shared" si="541"/>
        <v>-</v>
      </c>
      <c r="CK457" s="64" t="str">
        <f t="shared" si="542"/>
        <v>-</v>
      </c>
      <c r="CL457" s="64" t="str">
        <f t="shared" si="543"/>
        <v>-</v>
      </c>
      <c r="CM457" s="64" t="str">
        <f t="shared" si="579"/>
        <v>-</v>
      </c>
      <c r="CN457" s="64" t="str">
        <f t="shared" si="544"/>
        <v>-</v>
      </c>
      <c r="CO457" s="57" t="str">
        <f t="shared" si="580"/>
        <v>-</v>
      </c>
    </row>
    <row r="458" spans="3:93" ht="18" customHeight="1" x14ac:dyDescent="0.25">
      <c r="O458" s="56">
        <f t="shared" si="582"/>
        <v>31</v>
      </c>
      <c r="P458" s="64">
        <f t="shared" si="506"/>
        <v>0</v>
      </c>
      <c r="Q458" s="64" t="str">
        <f t="shared" si="507"/>
        <v>-</v>
      </c>
      <c r="R458" s="64" t="str">
        <f t="shared" si="496"/>
        <v>-</v>
      </c>
      <c r="S458" s="64">
        <f t="shared" si="508"/>
        <v>0</v>
      </c>
      <c r="T458" s="64" t="str">
        <f t="shared" si="497"/>
        <v>-</v>
      </c>
      <c r="U458" s="57" t="str">
        <f t="shared" si="509"/>
        <v>Payoff</v>
      </c>
      <c r="V458" s="56">
        <f t="shared" si="583"/>
        <v>27</v>
      </c>
      <c r="W458" s="64">
        <f t="shared" si="546"/>
        <v>0</v>
      </c>
      <c r="X458" s="64" t="str">
        <f t="shared" si="510"/>
        <v>-</v>
      </c>
      <c r="Y458" s="64">
        <f t="shared" si="581"/>
        <v>0</v>
      </c>
      <c r="Z458" s="64" t="str">
        <f t="shared" si="511"/>
        <v>-</v>
      </c>
      <c r="AA458" s="64" t="str">
        <f t="shared" si="547"/>
        <v>-</v>
      </c>
      <c r="AB458" s="64" t="str">
        <f t="shared" si="512"/>
        <v>-</v>
      </c>
      <c r="AC458" s="57" t="str">
        <f t="shared" si="548"/>
        <v>Payoff</v>
      </c>
      <c r="AD458" s="56">
        <f t="shared" si="584"/>
        <v>27</v>
      </c>
      <c r="AE458" s="64">
        <f t="shared" si="550"/>
        <v>0</v>
      </c>
      <c r="AF458" s="64" t="str">
        <f t="shared" si="513"/>
        <v>-</v>
      </c>
      <c r="AG458" s="64">
        <f t="shared" si="514"/>
        <v>0</v>
      </c>
      <c r="AH458" s="64" t="str">
        <f t="shared" si="515"/>
        <v>-</v>
      </c>
      <c r="AI458" s="64" t="str">
        <f t="shared" si="551"/>
        <v>-</v>
      </c>
      <c r="AJ458" s="64" t="str">
        <f t="shared" si="516"/>
        <v>-</v>
      </c>
      <c r="AK458" s="57" t="str">
        <f t="shared" si="552"/>
        <v>Payoff</v>
      </c>
      <c r="AL458" s="56">
        <f t="shared" si="585"/>
        <v>27</v>
      </c>
      <c r="AM458" s="64" t="str">
        <f t="shared" si="554"/>
        <v>-</v>
      </c>
      <c r="AN458" s="64" t="str">
        <f t="shared" si="517"/>
        <v>-</v>
      </c>
      <c r="AO458" s="64" t="str">
        <f t="shared" si="518"/>
        <v>-</v>
      </c>
      <c r="AP458" s="64" t="str">
        <f t="shared" si="519"/>
        <v>-</v>
      </c>
      <c r="AQ458" s="64" t="str">
        <f t="shared" si="555"/>
        <v>-</v>
      </c>
      <c r="AR458" s="64" t="str">
        <f t="shared" si="520"/>
        <v>-</v>
      </c>
      <c r="AS458" s="57" t="str">
        <f t="shared" si="556"/>
        <v>-</v>
      </c>
      <c r="AT458" s="56">
        <f t="shared" si="586"/>
        <v>27</v>
      </c>
      <c r="AU458" s="64" t="str">
        <f t="shared" si="558"/>
        <v>-</v>
      </c>
      <c r="AV458" s="64" t="str">
        <f t="shared" si="521"/>
        <v>-</v>
      </c>
      <c r="AW458" s="64" t="str">
        <f t="shared" si="522"/>
        <v>-</v>
      </c>
      <c r="AX458" s="64" t="str">
        <f t="shared" si="523"/>
        <v>-</v>
      </c>
      <c r="AY458" s="64" t="str">
        <f t="shared" si="559"/>
        <v>-</v>
      </c>
      <c r="AZ458" s="64" t="str">
        <f t="shared" si="524"/>
        <v>-</v>
      </c>
      <c r="BA458" s="57" t="str">
        <f t="shared" si="560"/>
        <v>-</v>
      </c>
      <c r="BB458" s="56">
        <f t="shared" si="587"/>
        <v>27</v>
      </c>
      <c r="BC458" s="64" t="str">
        <f t="shared" si="562"/>
        <v>-</v>
      </c>
      <c r="BD458" s="64" t="str">
        <f t="shared" si="525"/>
        <v>-</v>
      </c>
      <c r="BE458" s="64" t="str">
        <f t="shared" si="526"/>
        <v>-</v>
      </c>
      <c r="BF458" s="64" t="str">
        <f t="shared" si="527"/>
        <v>-</v>
      </c>
      <c r="BG458" s="64" t="str">
        <f t="shared" si="563"/>
        <v>-</v>
      </c>
      <c r="BH458" s="64" t="str">
        <f t="shared" si="528"/>
        <v>-</v>
      </c>
      <c r="BI458" s="57" t="str">
        <f t="shared" si="564"/>
        <v>-</v>
      </c>
      <c r="BJ458" s="56">
        <f t="shared" si="588"/>
        <v>27</v>
      </c>
      <c r="BK458" s="64" t="str">
        <f t="shared" si="566"/>
        <v>-</v>
      </c>
      <c r="BL458" s="64" t="str">
        <f t="shared" si="529"/>
        <v>-</v>
      </c>
      <c r="BM458" s="64" t="str">
        <f t="shared" si="530"/>
        <v>-</v>
      </c>
      <c r="BN458" s="64" t="str">
        <f t="shared" si="531"/>
        <v>-</v>
      </c>
      <c r="BO458" s="64" t="str">
        <f t="shared" si="567"/>
        <v>-</v>
      </c>
      <c r="BP458" s="64" t="str">
        <f t="shared" si="532"/>
        <v>-</v>
      </c>
      <c r="BQ458" s="57" t="str">
        <f t="shared" si="568"/>
        <v>-</v>
      </c>
      <c r="BR458" s="56">
        <f t="shared" si="589"/>
        <v>27</v>
      </c>
      <c r="BS458" s="64" t="str">
        <f t="shared" si="570"/>
        <v>-</v>
      </c>
      <c r="BT458" s="64" t="str">
        <f t="shared" si="533"/>
        <v>-</v>
      </c>
      <c r="BU458" s="64" t="str">
        <f t="shared" si="534"/>
        <v>-</v>
      </c>
      <c r="BV458" s="64" t="str">
        <f t="shared" si="535"/>
        <v>-</v>
      </c>
      <c r="BW458" s="64" t="str">
        <f t="shared" si="571"/>
        <v>-</v>
      </c>
      <c r="BX458" s="64" t="str">
        <f t="shared" si="536"/>
        <v>-</v>
      </c>
      <c r="BY458" s="57" t="str">
        <f t="shared" si="572"/>
        <v>-</v>
      </c>
      <c r="BZ458" s="56">
        <f t="shared" si="590"/>
        <v>27</v>
      </c>
      <c r="CA458" s="64" t="str">
        <f t="shared" si="574"/>
        <v>-</v>
      </c>
      <c r="CB458" s="64" t="str">
        <f t="shared" si="537"/>
        <v>-</v>
      </c>
      <c r="CC458" s="64" t="str">
        <f t="shared" si="538"/>
        <v>-</v>
      </c>
      <c r="CD458" s="64" t="str">
        <f t="shared" si="539"/>
        <v>-</v>
      </c>
      <c r="CE458" s="64" t="str">
        <f t="shared" si="575"/>
        <v>-</v>
      </c>
      <c r="CF458" s="64" t="str">
        <f t="shared" si="540"/>
        <v>-</v>
      </c>
      <c r="CG458" s="57" t="str">
        <f t="shared" si="576"/>
        <v>-</v>
      </c>
      <c r="CH458" s="56">
        <f t="shared" si="591"/>
        <v>27</v>
      </c>
      <c r="CI458" s="64" t="str">
        <f t="shared" si="578"/>
        <v>-</v>
      </c>
      <c r="CJ458" s="64" t="str">
        <f t="shared" si="541"/>
        <v>-</v>
      </c>
      <c r="CK458" s="64" t="str">
        <f t="shared" si="542"/>
        <v>-</v>
      </c>
      <c r="CL458" s="64" t="str">
        <f t="shared" si="543"/>
        <v>-</v>
      </c>
      <c r="CM458" s="64" t="str">
        <f t="shared" si="579"/>
        <v>-</v>
      </c>
      <c r="CN458" s="64" t="str">
        <f t="shared" si="544"/>
        <v>-</v>
      </c>
      <c r="CO458" s="57" t="str">
        <f t="shared" si="580"/>
        <v>-</v>
      </c>
    </row>
    <row r="459" spans="3:93" ht="18" customHeight="1" x14ac:dyDescent="0.25">
      <c r="O459" s="56">
        <f t="shared" si="582"/>
        <v>32</v>
      </c>
      <c r="P459" s="64">
        <f t="shared" si="506"/>
        <v>0</v>
      </c>
      <c r="Q459" s="64" t="str">
        <f t="shared" si="507"/>
        <v>-</v>
      </c>
      <c r="R459" s="64" t="str">
        <f t="shared" si="496"/>
        <v>-</v>
      </c>
      <c r="S459" s="64">
        <f t="shared" si="508"/>
        <v>0</v>
      </c>
      <c r="T459" s="64" t="str">
        <f t="shared" si="497"/>
        <v>-</v>
      </c>
      <c r="U459" s="57" t="str">
        <f t="shared" si="509"/>
        <v>Payoff</v>
      </c>
      <c r="V459" s="56">
        <f t="shared" si="583"/>
        <v>28</v>
      </c>
      <c r="W459" s="64">
        <f t="shared" si="546"/>
        <v>0</v>
      </c>
      <c r="X459" s="64" t="str">
        <f t="shared" si="510"/>
        <v>-</v>
      </c>
      <c r="Y459" s="64">
        <f t="shared" si="581"/>
        <v>0</v>
      </c>
      <c r="Z459" s="64" t="str">
        <f t="shared" si="511"/>
        <v>-</v>
      </c>
      <c r="AA459" s="64" t="str">
        <f t="shared" si="547"/>
        <v>-</v>
      </c>
      <c r="AB459" s="64" t="str">
        <f t="shared" si="512"/>
        <v>-</v>
      </c>
      <c r="AC459" s="57" t="str">
        <f t="shared" si="548"/>
        <v>Payoff</v>
      </c>
      <c r="AD459" s="56">
        <f t="shared" si="584"/>
        <v>28</v>
      </c>
      <c r="AE459" s="64">
        <f t="shared" si="550"/>
        <v>0</v>
      </c>
      <c r="AF459" s="64" t="str">
        <f t="shared" si="513"/>
        <v>-</v>
      </c>
      <c r="AG459" s="64">
        <f t="shared" si="514"/>
        <v>0</v>
      </c>
      <c r="AH459" s="64" t="str">
        <f t="shared" si="515"/>
        <v>-</v>
      </c>
      <c r="AI459" s="64" t="str">
        <f t="shared" si="551"/>
        <v>-</v>
      </c>
      <c r="AJ459" s="64" t="str">
        <f t="shared" si="516"/>
        <v>-</v>
      </c>
      <c r="AK459" s="57" t="str">
        <f t="shared" si="552"/>
        <v>Payoff</v>
      </c>
      <c r="AL459" s="56">
        <f t="shared" si="585"/>
        <v>28</v>
      </c>
      <c r="AM459" s="64" t="str">
        <f t="shared" si="554"/>
        <v>-</v>
      </c>
      <c r="AN459" s="64" t="str">
        <f t="shared" si="517"/>
        <v>-</v>
      </c>
      <c r="AO459" s="64" t="str">
        <f t="shared" si="518"/>
        <v>-</v>
      </c>
      <c r="AP459" s="64" t="str">
        <f t="shared" si="519"/>
        <v>-</v>
      </c>
      <c r="AQ459" s="64" t="str">
        <f t="shared" si="555"/>
        <v>-</v>
      </c>
      <c r="AR459" s="64" t="str">
        <f t="shared" si="520"/>
        <v>-</v>
      </c>
      <c r="AS459" s="57" t="str">
        <f t="shared" si="556"/>
        <v>-</v>
      </c>
      <c r="AT459" s="56">
        <f t="shared" si="586"/>
        <v>28</v>
      </c>
      <c r="AU459" s="64" t="str">
        <f t="shared" si="558"/>
        <v>-</v>
      </c>
      <c r="AV459" s="64" t="str">
        <f t="shared" si="521"/>
        <v>-</v>
      </c>
      <c r="AW459" s="64" t="str">
        <f t="shared" si="522"/>
        <v>-</v>
      </c>
      <c r="AX459" s="64" t="str">
        <f t="shared" si="523"/>
        <v>-</v>
      </c>
      <c r="AY459" s="64" t="str">
        <f t="shared" si="559"/>
        <v>-</v>
      </c>
      <c r="AZ459" s="64" t="str">
        <f t="shared" si="524"/>
        <v>-</v>
      </c>
      <c r="BA459" s="57" t="str">
        <f t="shared" si="560"/>
        <v>-</v>
      </c>
      <c r="BB459" s="56">
        <f t="shared" si="587"/>
        <v>28</v>
      </c>
      <c r="BC459" s="64" t="str">
        <f t="shared" si="562"/>
        <v>-</v>
      </c>
      <c r="BD459" s="64" t="str">
        <f t="shared" si="525"/>
        <v>-</v>
      </c>
      <c r="BE459" s="64" t="str">
        <f t="shared" si="526"/>
        <v>-</v>
      </c>
      <c r="BF459" s="64" t="str">
        <f t="shared" si="527"/>
        <v>-</v>
      </c>
      <c r="BG459" s="64" t="str">
        <f t="shared" si="563"/>
        <v>-</v>
      </c>
      <c r="BH459" s="64" t="str">
        <f t="shared" si="528"/>
        <v>-</v>
      </c>
      <c r="BI459" s="57" t="str">
        <f t="shared" si="564"/>
        <v>-</v>
      </c>
      <c r="BJ459" s="56">
        <f t="shared" si="588"/>
        <v>28</v>
      </c>
      <c r="BK459" s="64" t="str">
        <f t="shared" si="566"/>
        <v>-</v>
      </c>
      <c r="BL459" s="64" t="str">
        <f t="shared" si="529"/>
        <v>-</v>
      </c>
      <c r="BM459" s="64" t="str">
        <f t="shared" si="530"/>
        <v>-</v>
      </c>
      <c r="BN459" s="64" t="str">
        <f t="shared" si="531"/>
        <v>-</v>
      </c>
      <c r="BO459" s="64" t="str">
        <f t="shared" si="567"/>
        <v>-</v>
      </c>
      <c r="BP459" s="64" t="str">
        <f t="shared" si="532"/>
        <v>-</v>
      </c>
      <c r="BQ459" s="57" t="str">
        <f t="shared" si="568"/>
        <v>-</v>
      </c>
      <c r="BR459" s="56">
        <f t="shared" si="589"/>
        <v>28</v>
      </c>
      <c r="BS459" s="64" t="str">
        <f t="shared" si="570"/>
        <v>-</v>
      </c>
      <c r="BT459" s="64" t="str">
        <f t="shared" si="533"/>
        <v>-</v>
      </c>
      <c r="BU459" s="64" t="str">
        <f t="shared" si="534"/>
        <v>-</v>
      </c>
      <c r="BV459" s="64" t="str">
        <f t="shared" si="535"/>
        <v>-</v>
      </c>
      <c r="BW459" s="64" t="str">
        <f t="shared" si="571"/>
        <v>-</v>
      </c>
      <c r="BX459" s="64" t="str">
        <f t="shared" si="536"/>
        <v>-</v>
      </c>
      <c r="BY459" s="57" t="str">
        <f t="shared" si="572"/>
        <v>-</v>
      </c>
      <c r="BZ459" s="56">
        <f t="shared" si="590"/>
        <v>28</v>
      </c>
      <c r="CA459" s="64" t="str">
        <f t="shared" si="574"/>
        <v>-</v>
      </c>
      <c r="CB459" s="64" t="str">
        <f t="shared" si="537"/>
        <v>-</v>
      </c>
      <c r="CC459" s="64" t="str">
        <f t="shared" si="538"/>
        <v>-</v>
      </c>
      <c r="CD459" s="64" t="str">
        <f t="shared" si="539"/>
        <v>-</v>
      </c>
      <c r="CE459" s="64" t="str">
        <f t="shared" si="575"/>
        <v>-</v>
      </c>
      <c r="CF459" s="64" t="str">
        <f t="shared" si="540"/>
        <v>-</v>
      </c>
      <c r="CG459" s="57" t="str">
        <f t="shared" si="576"/>
        <v>-</v>
      </c>
      <c r="CH459" s="56">
        <f t="shared" si="591"/>
        <v>28</v>
      </c>
      <c r="CI459" s="64" t="str">
        <f t="shared" si="578"/>
        <v>-</v>
      </c>
      <c r="CJ459" s="64" t="str">
        <f t="shared" si="541"/>
        <v>-</v>
      </c>
      <c r="CK459" s="64" t="str">
        <f t="shared" si="542"/>
        <v>-</v>
      </c>
      <c r="CL459" s="64" t="str">
        <f t="shared" si="543"/>
        <v>-</v>
      </c>
      <c r="CM459" s="64" t="str">
        <f t="shared" si="579"/>
        <v>-</v>
      </c>
      <c r="CN459" s="64" t="str">
        <f t="shared" si="544"/>
        <v>-</v>
      </c>
      <c r="CO459" s="57" t="str">
        <f t="shared" si="580"/>
        <v>-</v>
      </c>
    </row>
    <row r="460" spans="3:93" ht="18" customHeight="1" x14ac:dyDescent="0.25">
      <c r="D460" s="56"/>
      <c r="O460" s="56">
        <f t="shared" si="582"/>
        <v>33</v>
      </c>
      <c r="P460" s="64">
        <f t="shared" si="506"/>
        <v>0</v>
      </c>
      <c r="Q460" s="64" t="str">
        <f t="shared" si="507"/>
        <v>-</v>
      </c>
      <c r="R460" s="64" t="str">
        <f t="shared" si="496"/>
        <v>-</v>
      </c>
      <c r="S460" s="64">
        <f t="shared" si="508"/>
        <v>0</v>
      </c>
      <c r="T460" s="64" t="str">
        <f t="shared" si="497"/>
        <v>-</v>
      </c>
      <c r="U460" s="57" t="str">
        <f t="shared" si="509"/>
        <v>Payoff</v>
      </c>
      <c r="V460" s="56">
        <f t="shared" si="583"/>
        <v>29</v>
      </c>
      <c r="W460" s="64">
        <f t="shared" si="546"/>
        <v>0</v>
      </c>
      <c r="X460" s="64" t="str">
        <f t="shared" si="510"/>
        <v>-</v>
      </c>
      <c r="Y460" s="64">
        <f t="shared" si="581"/>
        <v>0</v>
      </c>
      <c r="Z460" s="64" t="str">
        <f t="shared" si="511"/>
        <v>-</v>
      </c>
      <c r="AA460" s="64" t="str">
        <f t="shared" si="547"/>
        <v>-</v>
      </c>
      <c r="AB460" s="64" t="str">
        <f t="shared" si="512"/>
        <v>-</v>
      </c>
      <c r="AC460" s="57" t="str">
        <f t="shared" si="548"/>
        <v>Payoff</v>
      </c>
      <c r="AD460" s="56">
        <f t="shared" si="584"/>
        <v>29</v>
      </c>
      <c r="AE460" s="64">
        <f t="shared" si="550"/>
        <v>0</v>
      </c>
      <c r="AF460" s="64" t="str">
        <f t="shared" si="513"/>
        <v>-</v>
      </c>
      <c r="AG460" s="64">
        <f t="shared" si="514"/>
        <v>0</v>
      </c>
      <c r="AH460" s="64" t="str">
        <f t="shared" si="515"/>
        <v>-</v>
      </c>
      <c r="AI460" s="64" t="str">
        <f t="shared" si="551"/>
        <v>-</v>
      </c>
      <c r="AJ460" s="64" t="str">
        <f t="shared" si="516"/>
        <v>-</v>
      </c>
      <c r="AK460" s="57" t="str">
        <f t="shared" si="552"/>
        <v>Payoff</v>
      </c>
      <c r="AL460" s="56">
        <f t="shared" si="585"/>
        <v>29</v>
      </c>
      <c r="AM460" s="64" t="str">
        <f t="shared" si="554"/>
        <v>-</v>
      </c>
      <c r="AN460" s="64" t="str">
        <f t="shared" si="517"/>
        <v>-</v>
      </c>
      <c r="AO460" s="64" t="str">
        <f t="shared" si="518"/>
        <v>-</v>
      </c>
      <c r="AP460" s="64" t="str">
        <f t="shared" si="519"/>
        <v>-</v>
      </c>
      <c r="AQ460" s="64" t="str">
        <f t="shared" si="555"/>
        <v>-</v>
      </c>
      <c r="AR460" s="64" t="str">
        <f t="shared" si="520"/>
        <v>-</v>
      </c>
      <c r="AS460" s="57" t="str">
        <f t="shared" si="556"/>
        <v>-</v>
      </c>
      <c r="AT460" s="56">
        <f t="shared" si="586"/>
        <v>29</v>
      </c>
      <c r="AU460" s="64" t="str">
        <f t="shared" si="558"/>
        <v>-</v>
      </c>
      <c r="AV460" s="64" t="str">
        <f t="shared" si="521"/>
        <v>-</v>
      </c>
      <c r="AW460" s="64" t="str">
        <f t="shared" si="522"/>
        <v>-</v>
      </c>
      <c r="AX460" s="64" t="str">
        <f t="shared" si="523"/>
        <v>-</v>
      </c>
      <c r="AY460" s="64" t="str">
        <f t="shared" si="559"/>
        <v>-</v>
      </c>
      <c r="AZ460" s="64" t="str">
        <f t="shared" si="524"/>
        <v>-</v>
      </c>
      <c r="BA460" s="57" t="str">
        <f t="shared" si="560"/>
        <v>-</v>
      </c>
      <c r="BB460" s="56">
        <f t="shared" si="587"/>
        <v>29</v>
      </c>
      <c r="BC460" s="64" t="str">
        <f t="shared" si="562"/>
        <v>-</v>
      </c>
      <c r="BD460" s="64" t="str">
        <f t="shared" si="525"/>
        <v>-</v>
      </c>
      <c r="BE460" s="64" t="str">
        <f t="shared" si="526"/>
        <v>-</v>
      </c>
      <c r="BF460" s="64" t="str">
        <f t="shared" si="527"/>
        <v>-</v>
      </c>
      <c r="BG460" s="64" t="str">
        <f t="shared" si="563"/>
        <v>-</v>
      </c>
      <c r="BH460" s="64" t="str">
        <f t="shared" si="528"/>
        <v>-</v>
      </c>
      <c r="BI460" s="57" t="str">
        <f t="shared" si="564"/>
        <v>-</v>
      </c>
      <c r="BJ460" s="56">
        <f t="shared" si="588"/>
        <v>29</v>
      </c>
      <c r="BK460" s="64" t="str">
        <f t="shared" si="566"/>
        <v>-</v>
      </c>
      <c r="BL460" s="64" t="str">
        <f t="shared" si="529"/>
        <v>-</v>
      </c>
      <c r="BM460" s="64" t="str">
        <f t="shared" si="530"/>
        <v>-</v>
      </c>
      <c r="BN460" s="64" t="str">
        <f t="shared" si="531"/>
        <v>-</v>
      </c>
      <c r="BO460" s="64" t="str">
        <f t="shared" si="567"/>
        <v>-</v>
      </c>
      <c r="BP460" s="64" t="str">
        <f t="shared" si="532"/>
        <v>-</v>
      </c>
      <c r="BQ460" s="57" t="str">
        <f t="shared" si="568"/>
        <v>-</v>
      </c>
      <c r="BR460" s="56">
        <f t="shared" si="589"/>
        <v>29</v>
      </c>
      <c r="BS460" s="64" t="str">
        <f t="shared" si="570"/>
        <v>-</v>
      </c>
      <c r="BT460" s="64" t="str">
        <f t="shared" si="533"/>
        <v>-</v>
      </c>
      <c r="BU460" s="64" t="str">
        <f t="shared" si="534"/>
        <v>-</v>
      </c>
      <c r="BV460" s="64" t="str">
        <f t="shared" si="535"/>
        <v>-</v>
      </c>
      <c r="BW460" s="64" t="str">
        <f t="shared" si="571"/>
        <v>-</v>
      </c>
      <c r="BX460" s="64" t="str">
        <f t="shared" si="536"/>
        <v>-</v>
      </c>
      <c r="BY460" s="57" t="str">
        <f t="shared" si="572"/>
        <v>-</v>
      </c>
      <c r="BZ460" s="56">
        <f t="shared" si="590"/>
        <v>29</v>
      </c>
      <c r="CA460" s="64" t="str">
        <f t="shared" si="574"/>
        <v>-</v>
      </c>
      <c r="CB460" s="64" t="str">
        <f t="shared" si="537"/>
        <v>-</v>
      </c>
      <c r="CC460" s="64" t="str">
        <f t="shared" si="538"/>
        <v>-</v>
      </c>
      <c r="CD460" s="64" t="str">
        <f t="shared" si="539"/>
        <v>-</v>
      </c>
      <c r="CE460" s="64" t="str">
        <f t="shared" si="575"/>
        <v>-</v>
      </c>
      <c r="CF460" s="64" t="str">
        <f t="shared" si="540"/>
        <v>-</v>
      </c>
      <c r="CG460" s="57" t="str">
        <f t="shared" si="576"/>
        <v>-</v>
      </c>
      <c r="CH460" s="56">
        <f t="shared" si="591"/>
        <v>29</v>
      </c>
      <c r="CI460" s="64" t="str">
        <f t="shared" si="578"/>
        <v>-</v>
      </c>
      <c r="CJ460" s="64" t="str">
        <f t="shared" si="541"/>
        <v>-</v>
      </c>
      <c r="CK460" s="64" t="str">
        <f t="shared" si="542"/>
        <v>-</v>
      </c>
      <c r="CL460" s="64" t="str">
        <f t="shared" si="543"/>
        <v>-</v>
      </c>
      <c r="CM460" s="64" t="str">
        <f t="shared" si="579"/>
        <v>-</v>
      </c>
      <c r="CN460" s="64" t="str">
        <f t="shared" si="544"/>
        <v>-</v>
      </c>
      <c r="CO460" s="57" t="str">
        <f t="shared" si="580"/>
        <v>-</v>
      </c>
    </row>
    <row r="461" spans="3:93" ht="18" customHeight="1" x14ac:dyDescent="0.25">
      <c r="O461" s="56">
        <f t="shared" si="582"/>
        <v>34</v>
      </c>
      <c r="P461" s="64">
        <f t="shared" si="506"/>
        <v>0</v>
      </c>
      <c r="Q461" s="64" t="str">
        <f t="shared" si="507"/>
        <v>-</v>
      </c>
      <c r="R461" s="64" t="str">
        <f t="shared" si="496"/>
        <v>-</v>
      </c>
      <c r="S461" s="64">
        <f t="shared" si="508"/>
        <v>0</v>
      </c>
      <c r="T461" s="64" t="str">
        <f t="shared" si="497"/>
        <v>-</v>
      </c>
      <c r="U461" s="57" t="str">
        <f t="shared" si="509"/>
        <v>Payoff</v>
      </c>
      <c r="V461" s="56">
        <f t="shared" si="583"/>
        <v>30</v>
      </c>
      <c r="W461" s="64">
        <f t="shared" si="546"/>
        <v>0</v>
      </c>
      <c r="X461" s="64" t="str">
        <f t="shared" si="510"/>
        <v>-</v>
      </c>
      <c r="Y461" s="64">
        <f t="shared" si="581"/>
        <v>0</v>
      </c>
      <c r="Z461" s="64" t="str">
        <f t="shared" si="511"/>
        <v>-</v>
      </c>
      <c r="AA461" s="64" t="str">
        <f t="shared" si="547"/>
        <v>-</v>
      </c>
      <c r="AB461" s="64" t="str">
        <f t="shared" si="512"/>
        <v>-</v>
      </c>
      <c r="AC461" s="57" t="str">
        <f t="shared" si="548"/>
        <v>Payoff</v>
      </c>
      <c r="AD461" s="56">
        <f t="shared" si="584"/>
        <v>30</v>
      </c>
      <c r="AE461" s="64">
        <f t="shared" si="550"/>
        <v>0</v>
      </c>
      <c r="AF461" s="64" t="str">
        <f t="shared" si="513"/>
        <v>-</v>
      </c>
      <c r="AG461" s="64">
        <f t="shared" si="514"/>
        <v>0</v>
      </c>
      <c r="AH461" s="64" t="str">
        <f t="shared" si="515"/>
        <v>-</v>
      </c>
      <c r="AI461" s="64" t="str">
        <f t="shared" si="551"/>
        <v>-</v>
      </c>
      <c r="AJ461" s="64" t="str">
        <f t="shared" si="516"/>
        <v>-</v>
      </c>
      <c r="AK461" s="57" t="str">
        <f t="shared" si="552"/>
        <v>Payoff</v>
      </c>
      <c r="AL461" s="56">
        <f t="shared" si="585"/>
        <v>30</v>
      </c>
      <c r="AM461" s="64" t="str">
        <f t="shared" si="554"/>
        <v>-</v>
      </c>
      <c r="AN461" s="64" t="str">
        <f t="shared" si="517"/>
        <v>-</v>
      </c>
      <c r="AO461" s="64" t="str">
        <f t="shared" si="518"/>
        <v>-</v>
      </c>
      <c r="AP461" s="64" t="str">
        <f t="shared" si="519"/>
        <v>-</v>
      </c>
      <c r="AQ461" s="64" t="str">
        <f t="shared" si="555"/>
        <v>-</v>
      </c>
      <c r="AR461" s="64" t="str">
        <f t="shared" si="520"/>
        <v>-</v>
      </c>
      <c r="AS461" s="57" t="str">
        <f t="shared" si="556"/>
        <v>-</v>
      </c>
      <c r="AT461" s="56">
        <f t="shared" si="586"/>
        <v>30</v>
      </c>
      <c r="AU461" s="64" t="str">
        <f t="shared" si="558"/>
        <v>-</v>
      </c>
      <c r="AV461" s="64" t="str">
        <f t="shared" si="521"/>
        <v>-</v>
      </c>
      <c r="AW461" s="64" t="str">
        <f t="shared" si="522"/>
        <v>-</v>
      </c>
      <c r="AX461" s="64" t="str">
        <f t="shared" si="523"/>
        <v>-</v>
      </c>
      <c r="AY461" s="64" t="str">
        <f t="shared" si="559"/>
        <v>-</v>
      </c>
      <c r="AZ461" s="64" t="str">
        <f t="shared" si="524"/>
        <v>-</v>
      </c>
      <c r="BA461" s="57" t="str">
        <f t="shared" si="560"/>
        <v>-</v>
      </c>
      <c r="BB461" s="56">
        <f t="shared" si="587"/>
        <v>30</v>
      </c>
      <c r="BC461" s="64" t="str">
        <f t="shared" si="562"/>
        <v>-</v>
      </c>
      <c r="BD461" s="64" t="str">
        <f t="shared" si="525"/>
        <v>-</v>
      </c>
      <c r="BE461" s="64" t="str">
        <f t="shared" si="526"/>
        <v>-</v>
      </c>
      <c r="BF461" s="64" t="str">
        <f t="shared" si="527"/>
        <v>-</v>
      </c>
      <c r="BG461" s="64" t="str">
        <f t="shared" si="563"/>
        <v>-</v>
      </c>
      <c r="BH461" s="64" t="str">
        <f t="shared" si="528"/>
        <v>-</v>
      </c>
      <c r="BI461" s="57" t="str">
        <f t="shared" si="564"/>
        <v>-</v>
      </c>
      <c r="BJ461" s="56">
        <f t="shared" si="588"/>
        <v>30</v>
      </c>
      <c r="BK461" s="64" t="str">
        <f t="shared" si="566"/>
        <v>-</v>
      </c>
      <c r="BL461" s="64" t="str">
        <f t="shared" si="529"/>
        <v>-</v>
      </c>
      <c r="BM461" s="64" t="str">
        <f t="shared" si="530"/>
        <v>-</v>
      </c>
      <c r="BN461" s="64" t="str">
        <f t="shared" si="531"/>
        <v>-</v>
      </c>
      <c r="BO461" s="64" t="str">
        <f t="shared" si="567"/>
        <v>-</v>
      </c>
      <c r="BP461" s="64" t="str">
        <f t="shared" si="532"/>
        <v>-</v>
      </c>
      <c r="BQ461" s="57" t="str">
        <f t="shared" si="568"/>
        <v>-</v>
      </c>
      <c r="BR461" s="56">
        <f t="shared" si="589"/>
        <v>30</v>
      </c>
      <c r="BS461" s="64" t="str">
        <f t="shared" si="570"/>
        <v>-</v>
      </c>
      <c r="BT461" s="64" t="str">
        <f t="shared" si="533"/>
        <v>-</v>
      </c>
      <c r="BU461" s="64" t="str">
        <f t="shared" si="534"/>
        <v>-</v>
      </c>
      <c r="BV461" s="64" t="str">
        <f t="shared" si="535"/>
        <v>-</v>
      </c>
      <c r="BW461" s="64" t="str">
        <f t="shared" si="571"/>
        <v>-</v>
      </c>
      <c r="BX461" s="64" t="str">
        <f t="shared" si="536"/>
        <v>-</v>
      </c>
      <c r="BY461" s="57" t="str">
        <f t="shared" si="572"/>
        <v>-</v>
      </c>
      <c r="BZ461" s="56">
        <f t="shared" si="590"/>
        <v>30</v>
      </c>
      <c r="CA461" s="64" t="str">
        <f t="shared" si="574"/>
        <v>-</v>
      </c>
      <c r="CB461" s="64" t="str">
        <f t="shared" si="537"/>
        <v>-</v>
      </c>
      <c r="CC461" s="64" t="str">
        <f t="shared" si="538"/>
        <v>-</v>
      </c>
      <c r="CD461" s="64" t="str">
        <f t="shared" si="539"/>
        <v>-</v>
      </c>
      <c r="CE461" s="64" t="str">
        <f t="shared" si="575"/>
        <v>-</v>
      </c>
      <c r="CF461" s="64" t="str">
        <f t="shared" si="540"/>
        <v>-</v>
      </c>
      <c r="CG461" s="57" t="str">
        <f t="shared" si="576"/>
        <v>-</v>
      </c>
      <c r="CH461" s="56">
        <f t="shared" si="591"/>
        <v>30</v>
      </c>
      <c r="CI461" s="64" t="str">
        <f t="shared" si="578"/>
        <v>-</v>
      </c>
      <c r="CJ461" s="64" t="str">
        <f t="shared" si="541"/>
        <v>-</v>
      </c>
      <c r="CK461" s="64" t="str">
        <f t="shared" si="542"/>
        <v>-</v>
      </c>
      <c r="CL461" s="64" t="str">
        <f t="shared" si="543"/>
        <v>-</v>
      </c>
      <c r="CM461" s="64" t="str">
        <f t="shared" si="579"/>
        <v>-</v>
      </c>
      <c r="CN461" s="64" t="str">
        <f t="shared" si="544"/>
        <v>-</v>
      </c>
      <c r="CO461" s="57" t="str">
        <f t="shared" si="580"/>
        <v>-</v>
      </c>
    </row>
    <row r="462" spans="3:93" ht="18" customHeight="1" x14ac:dyDescent="0.25">
      <c r="D462" s="448"/>
      <c r="E462" s="190"/>
      <c r="F462" s="190"/>
      <c r="G462" s="190"/>
      <c r="H462" s="190"/>
      <c r="I462" s="190"/>
      <c r="J462" s="190"/>
      <c r="K462" s="190"/>
      <c r="L462" s="190"/>
      <c r="M462" s="190"/>
      <c r="O462" s="56">
        <f t="shared" si="582"/>
        <v>35</v>
      </c>
      <c r="P462" s="64">
        <f t="shared" si="506"/>
        <v>0</v>
      </c>
      <c r="Q462" s="64" t="str">
        <f t="shared" si="507"/>
        <v>-</v>
      </c>
      <c r="R462" s="64" t="str">
        <f t="shared" si="496"/>
        <v>-</v>
      </c>
      <c r="S462" s="64">
        <f t="shared" si="508"/>
        <v>0</v>
      </c>
      <c r="T462" s="64" t="str">
        <f t="shared" si="497"/>
        <v>-</v>
      </c>
      <c r="U462" s="57" t="str">
        <f t="shared" si="509"/>
        <v>Payoff</v>
      </c>
      <c r="V462" s="56">
        <f t="shared" si="583"/>
        <v>31</v>
      </c>
      <c r="W462" s="64">
        <f t="shared" si="546"/>
        <v>0</v>
      </c>
      <c r="X462" s="64" t="str">
        <f t="shared" si="510"/>
        <v>-</v>
      </c>
      <c r="Y462" s="64">
        <f t="shared" si="581"/>
        <v>0</v>
      </c>
      <c r="Z462" s="64" t="str">
        <f t="shared" si="511"/>
        <v>-</v>
      </c>
      <c r="AA462" s="64" t="str">
        <f t="shared" si="547"/>
        <v>-</v>
      </c>
      <c r="AB462" s="64" t="str">
        <f t="shared" si="512"/>
        <v>-</v>
      </c>
      <c r="AC462" s="57" t="str">
        <f t="shared" si="548"/>
        <v>Payoff</v>
      </c>
      <c r="AD462" s="56">
        <f t="shared" si="584"/>
        <v>31</v>
      </c>
      <c r="AE462" s="64">
        <f t="shared" si="550"/>
        <v>0</v>
      </c>
      <c r="AF462" s="64" t="str">
        <f t="shared" si="513"/>
        <v>-</v>
      </c>
      <c r="AG462" s="64">
        <f t="shared" si="514"/>
        <v>0</v>
      </c>
      <c r="AH462" s="64" t="str">
        <f t="shared" si="515"/>
        <v>-</v>
      </c>
      <c r="AI462" s="64" t="str">
        <f t="shared" si="551"/>
        <v>-</v>
      </c>
      <c r="AJ462" s="64" t="str">
        <f t="shared" si="516"/>
        <v>-</v>
      </c>
      <c r="AK462" s="57" t="str">
        <f t="shared" si="552"/>
        <v>Payoff</v>
      </c>
      <c r="AL462" s="56">
        <f t="shared" si="585"/>
        <v>31</v>
      </c>
      <c r="AM462" s="64" t="str">
        <f t="shared" si="554"/>
        <v>-</v>
      </c>
      <c r="AN462" s="64" t="str">
        <f t="shared" si="517"/>
        <v>-</v>
      </c>
      <c r="AO462" s="64" t="str">
        <f t="shared" si="518"/>
        <v>-</v>
      </c>
      <c r="AP462" s="64" t="str">
        <f t="shared" si="519"/>
        <v>-</v>
      </c>
      <c r="AQ462" s="64" t="str">
        <f t="shared" si="555"/>
        <v>-</v>
      </c>
      <c r="AR462" s="64" t="str">
        <f t="shared" si="520"/>
        <v>-</v>
      </c>
      <c r="AS462" s="57" t="str">
        <f t="shared" si="556"/>
        <v>-</v>
      </c>
      <c r="AT462" s="56">
        <f t="shared" si="586"/>
        <v>31</v>
      </c>
      <c r="AU462" s="64" t="str">
        <f t="shared" si="558"/>
        <v>-</v>
      </c>
      <c r="AV462" s="64" t="str">
        <f t="shared" si="521"/>
        <v>-</v>
      </c>
      <c r="AW462" s="64" t="str">
        <f t="shared" si="522"/>
        <v>-</v>
      </c>
      <c r="AX462" s="64" t="str">
        <f t="shared" si="523"/>
        <v>-</v>
      </c>
      <c r="AY462" s="64" t="str">
        <f t="shared" si="559"/>
        <v>-</v>
      </c>
      <c r="AZ462" s="64" t="str">
        <f t="shared" si="524"/>
        <v>-</v>
      </c>
      <c r="BA462" s="57" t="str">
        <f t="shared" si="560"/>
        <v>-</v>
      </c>
      <c r="BB462" s="56">
        <f t="shared" si="587"/>
        <v>31</v>
      </c>
      <c r="BC462" s="64" t="str">
        <f t="shared" si="562"/>
        <v>-</v>
      </c>
      <c r="BD462" s="64" t="str">
        <f t="shared" si="525"/>
        <v>-</v>
      </c>
      <c r="BE462" s="64" t="str">
        <f t="shared" si="526"/>
        <v>-</v>
      </c>
      <c r="BF462" s="64" t="str">
        <f t="shared" si="527"/>
        <v>-</v>
      </c>
      <c r="BG462" s="64" t="str">
        <f t="shared" si="563"/>
        <v>-</v>
      </c>
      <c r="BH462" s="64" t="str">
        <f t="shared" si="528"/>
        <v>-</v>
      </c>
      <c r="BI462" s="57" t="str">
        <f t="shared" si="564"/>
        <v>-</v>
      </c>
      <c r="BJ462" s="56">
        <f t="shared" si="588"/>
        <v>31</v>
      </c>
      <c r="BK462" s="64" t="str">
        <f t="shared" si="566"/>
        <v>-</v>
      </c>
      <c r="BL462" s="64" t="str">
        <f t="shared" si="529"/>
        <v>-</v>
      </c>
      <c r="BM462" s="64" t="str">
        <f t="shared" si="530"/>
        <v>-</v>
      </c>
      <c r="BN462" s="64" t="str">
        <f t="shared" si="531"/>
        <v>-</v>
      </c>
      <c r="BO462" s="64" t="str">
        <f t="shared" si="567"/>
        <v>-</v>
      </c>
      <c r="BP462" s="64" t="str">
        <f t="shared" si="532"/>
        <v>-</v>
      </c>
      <c r="BQ462" s="57" t="str">
        <f t="shared" si="568"/>
        <v>-</v>
      </c>
      <c r="BR462" s="56">
        <f t="shared" si="589"/>
        <v>31</v>
      </c>
      <c r="BS462" s="64" t="str">
        <f t="shared" si="570"/>
        <v>-</v>
      </c>
      <c r="BT462" s="64" t="str">
        <f t="shared" si="533"/>
        <v>-</v>
      </c>
      <c r="BU462" s="64" t="str">
        <f t="shared" si="534"/>
        <v>-</v>
      </c>
      <c r="BV462" s="64" t="str">
        <f t="shared" si="535"/>
        <v>-</v>
      </c>
      <c r="BW462" s="64" t="str">
        <f t="shared" si="571"/>
        <v>-</v>
      </c>
      <c r="BX462" s="64" t="str">
        <f t="shared" si="536"/>
        <v>-</v>
      </c>
      <c r="BY462" s="57" t="str">
        <f t="shared" si="572"/>
        <v>-</v>
      </c>
      <c r="BZ462" s="56">
        <f t="shared" si="590"/>
        <v>31</v>
      </c>
      <c r="CA462" s="64" t="str">
        <f t="shared" si="574"/>
        <v>-</v>
      </c>
      <c r="CB462" s="64" t="str">
        <f t="shared" si="537"/>
        <v>-</v>
      </c>
      <c r="CC462" s="64" t="str">
        <f t="shared" si="538"/>
        <v>-</v>
      </c>
      <c r="CD462" s="64" t="str">
        <f t="shared" si="539"/>
        <v>-</v>
      </c>
      <c r="CE462" s="64" t="str">
        <f t="shared" si="575"/>
        <v>-</v>
      </c>
      <c r="CF462" s="64" t="str">
        <f t="shared" si="540"/>
        <v>-</v>
      </c>
      <c r="CG462" s="57" t="str">
        <f t="shared" si="576"/>
        <v>-</v>
      </c>
      <c r="CH462" s="56">
        <f t="shared" si="591"/>
        <v>31</v>
      </c>
      <c r="CI462" s="64" t="str">
        <f t="shared" si="578"/>
        <v>-</v>
      </c>
      <c r="CJ462" s="64" t="str">
        <f t="shared" si="541"/>
        <v>-</v>
      </c>
      <c r="CK462" s="64" t="str">
        <f t="shared" si="542"/>
        <v>-</v>
      </c>
      <c r="CL462" s="64" t="str">
        <f t="shared" si="543"/>
        <v>-</v>
      </c>
      <c r="CM462" s="64" t="str">
        <f t="shared" si="579"/>
        <v>-</v>
      </c>
      <c r="CN462" s="64" t="str">
        <f t="shared" si="544"/>
        <v>-</v>
      </c>
      <c r="CO462" s="57" t="str">
        <f t="shared" si="580"/>
        <v>-</v>
      </c>
    </row>
    <row r="463" spans="3:93" ht="18" customHeight="1" x14ac:dyDescent="0.25">
      <c r="D463" s="172"/>
      <c r="E463" s="173"/>
      <c r="F463" s="173"/>
      <c r="G463" s="173"/>
      <c r="H463" s="171"/>
      <c r="I463" s="173"/>
      <c r="J463" s="171"/>
      <c r="K463" s="171"/>
      <c r="L463" s="174"/>
      <c r="O463" s="56">
        <f t="shared" si="582"/>
        <v>36</v>
      </c>
      <c r="P463" s="64">
        <f t="shared" si="506"/>
        <v>0</v>
      </c>
      <c r="Q463" s="64" t="str">
        <f t="shared" si="507"/>
        <v>-</v>
      </c>
      <c r="R463" s="64" t="str">
        <f t="shared" si="496"/>
        <v>-</v>
      </c>
      <c r="S463" s="64">
        <f t="shared" si="508"/>
        <v>0</v>
      </c>
      <c r="T463" s="64" t="str">
        <f t="shared" si="497"/>
        <v>-</v>
      </c>
      <c r="U463" s="57" t="str">
        <f t="shared" si="509"/>
        <v>Payoff</v>
      </c>
      <c r="V463" s="56">
        <f t="shared" si="583"/>
        <v>32</v>
      </c>
      <c r="W463" s="64">
        <f t="shared" si="546"/>
        <v>0</v>
      </c>
      <c r="X463" s="64" t="str">
        <f t="shared" si="510"/>
        <v>-</v>
      </c>
      <c r="Y463" s="64">
        <f t="shared" si="581"/>
        <v>0</v>
      </c>
      <c r="Z463" s="64" t="str">
        <f t="shared" si="511"/>
        <v>-</v>
      </c>
      <c r="AA463" s="64" t="str">
        <f t="shared" si="547"/>
        <v>-</v>
      </c>
      <c r="AB463" s="64" t="str">
        <f t="shared" si="512"/>
        <v>-</v>
      </c>
      <c r="AC463" s="57" t="str">
        <f t="shared" si="548"/>
        <v>Payoff</v>
      </c>
      <c r="AD463" s="56">
        <f t="shared" si="584"/>
        <v>32</v>
      </c>
      <c r="AE463" s="64">
        <f t="shared" si="550"/>
        <v>0</v>
      </c>
      <c r="AF463" s="64" t="str">
        <f t="shared" si="513"/>
        <v>-</v>
      </c>
      <c r="AG463" s="64">
        <f t="shared" si="514"/>
        <v>0</v>
      </c>
      <c r="AH463" s="64" t="str">
        <f t="shared" si="515"/>
        <v>-</v>
      </c>
      <c r="AI463" s="64" t="str">
        <f t="shared" si="551"/>
        <v>-</v>
      </c>
      <c r="AJ463" s="64" t="str">
        <f t="shared" si="516"/>
        <v>-</v>
      </c>
      <c r="AK463" s="57" t="str">
        <f t="shared" si="552"/>
        <v>Payoff</v>
      </c>
      <c r="AL463" s="56">
        <f t="shared" si="585"/>
        <v>32</v>
      </c>
      <c r="AM463" s="64" t="str">
        <f t="shared" si="554"/>
        <v>-</v>
      </c>
      <c r="AN463" s="64" t="str">
        <f t="shared" si="517"/>
        <v>-</v>
      </c>
      <c r="AO463" s="64" t="str">
        <f t="shared" si="518"/>
        <v>-</v>
      </c>
      <c r="AP463" s="64" t="str">
        <f t="shared" si="519"/>
        <v>-</v>
      </c>
      <c r="AQ463" s="64" t="str">
        <f t="shared" si="555"/>
        <v>-</v>
      </c>
      <c r="AR463" s="64" t="str">
        <f t="shared" si="520"/>
        <v>-</v>
      </c>
      <c r="AS463" s="57" t="str">
        <f t="shared" si="556"/>
        <v>-</v>
      </c>
      <c r="AT463" s="56">
        <f t="shared" si="586"/>
        <v>32</v>
      </c>
      <c r="AU463" s="64" t="str">
        <f t="shared" si="558"/>
        <v>-</v>
      </c>
      <c r="AV463" s="64" t="str">
        <f t="shared" si="521"/>
        <v>-</v>
      </c>
      <c r="AW463" s="64" t="str">
        <f t="shared" si="522"/>
        <v>-</v>
      </c>
      <c r="AX463" s="64" t="str">
        <f t="shared" si="523"/>
        <v>-</v>
      </c>
      <c r="AY463" s="64" t="str">
        <f t="shared" si="559"/>
        <v>-</v>
      </c>
      <c r="AZ463" s="64" t="str">
        <f t="shared" si="524"/>
        <v>-</v>
      </c>
      <c r="BA463" s="57" t="str">
        <f t="shared" si="560"/>
        <v>-</v>
      </c>
      <c r="BB463" s="56">
        <f t="shared" si="587"/>
        <v>32</v>
      </c>
      <c r="BC463" s="64" t="str">
        <f t="shared" si="562"/>
        <v>-</v>
      </c>
      <c r="BD463" s="64" t="str">
        <f t="shared" si="525"/>
        <v>-</v>
      </c>
      <c r="BE463" s="64" t="str">
        <f t="shared" si="526"/>
        <v>-</v>
      </c>
      <c r="BF463" s="64" t="str">
        <f t="shared" si="527"/>
        <v>-</v>
      </c>
      <c r="BG463" s="64" t="str">
        <f t="shared" si="563"/>
        <v>-</v>
      </c>
      <c r="BH463" s="64" t="str">
        <f t="shared" si="528"/>
        <v>-</v>
      </c>
      <c r="BI463" s="57" t="str">
        <f t="shared" si="564"/>
        <v>-</v>
      </c>
      <c r="BJ463" s="56">
        <f t="shared" si="588"/>
        <v>32</v>
      </c>
      <c r="BK463" s="64" t="str">
        <f t="shared" si="566"/>
        <v>-</v>
      </c>
      <c r="BL463" s="64" t="str">
        <f t="shared" si="529"/>
        <v>-</v>
      </c>
      <c r="BM463" s="64" t="str">
        <f t="shared" si="530"/>
        <v>-</v>
      </c>
      <c r="BN463" s="64" t="str">
        <f t="shared" si="531"/>
        <v>-</v>
      </c>
      <c r="BO463" s="64" t="str">
        <f t="shared" si="567"/>
        <v>-</v>
      </c>
      <c r="BP463" s="64" t="str">
        <f t="shared" si="532"/>
        <v>-</v>
      </c>
      <c r="BQ463" s="57" t="str">
        <f t="shared" si="568"/>
        <v>-</v>
      </c>
      <c r="BR463" s="56">
        <f t="shared" si="589"/>
        <v>32</v>
      </c>
      <c r="BS463" s="64" t="str">
        <f t="shared" si="570"/>
        <v>-</v>
      </c>
      <c r="BT463" s="64" t="str">
        <f t="shared" si="533"/>
        <v>-</v>
      </c>
      <c r="BU463" s="64" t="str">
        <f t="shared" si="534"/>
        <v>-</v>
      </c>
      <c r="BV463" s="64" t="str">
        <f t="shared" si="535"/>
        <v>-</v>
      </c>
      <c r="BW463" s="64" t="str">
        <f t="shared" si="571"/>
        <v>-</v>
      </c>
      <c r="BX463" s="64" t="str">
        <f t="shared" si="536"/>
        <v>-</v>
      </c>
      <c r="BY463" s="57" t="str">
        <f t="shared" si="572"/>
        <v>-</v>
      </c>
      <c r="BZ463" s="56">
        <f t="shared" si="590"/>
        <v>32</v>
      </c>
      <c r="CA463" s="64" t="str">
        <f t="shared" si="574"/>
        <v>-</v>
      </c>
      <c r="CB463" s="64" t="str">
        <f t="shared" si="537"/>
        <v>-</v>
      </c>
      <c r="CC463" s="64" t="str">
        <f t="shared" si="538"/>
        <v>-</v>
      </c>
      <c r="CD463" s="64" t="str">
        <f t="shared" si="539"/>
        <v>-</v>
      </c>
      <c r="CE463" s="64" t="str">
        <f t="shared" si="575"/>
        <v>-</v>
      </c>
      <c r="CF463" s="64" t="str">
        <f t="shared" si="540"/>
        <v>-</v>
      </c>
      <c r="CG463" s="57" t="str">
        <f t="shared" si="576"/>
        <v>-</v>
      </c>
      <c r="CH463" s="56">
        <f t="shared" si="591"/>
        <v>32</v>
      </c>
      <c r="CI463" s="64" t="str">
        <f t="shared" si="578"/>
        <v>-</v>
      </c>
      <c r="CJ463" s="64" t="str">
        <f t="shared" si="541"/>
        <v>-</v>
      </c>
      <c r="CK463" s="64" t="str">
        <f t="shared" si="542"/>
        <v>-</v>
      </c>
      <c r="CL463" s="64" t="str">
        <f t="shared" si="543"/>
        <v>-</v>
      </c>
      <c r="CM463" s="64" t="str">
        <f t="shared" si="579"/>
        <v>-</v>
      </c>
      <c r="CN463" s="64" t="str">
        <f t="shared" si="544"/>
        <v>-</v>
      </c>
      <c r="CO463" s="57" t="str">
        <f t="shared" si="580"/>
        <v>-</v>
      </c>
    </row>
    <row r="464" spans="3:93" ht="18" customHeight="1" x14ac:dyDescent="0.25">
      <c r="D464" s="172"/>
      <c r="E464" s="173"/>
      <c r="F464" s="173"/>
      <c r="G464" s="173"/>
      <c r="H464" s="171"/>
      <c r="I464" s="173"/>
      <c r="J464" s="171"/>
      <c r="K464" s="171"/>
      <c r="L464" s="174"/>
      <c r="O464" s="56">
        <f t="shared" si="582"/>
        <v>37</v>
      </c>
      <c r="P464" s="64">
        <f t="shared" si="506"/>
        <v>0</v>
      </c>
      <c r="Q464" s="64" t="str">
        <f t="shared" si="507"/>
        <v>-</v>
      </c>
      <c r="R464" s="64" t="str">
        <f t="shared" ref="R464:R495" si="592">IFERROR(IF(OR(P$426="-","-",INDEX($P$9:$T$18,MATCH(P$426,$O$9:$O$18,0),5)*S464&lt;=0),"-",INDEX($P$9:$T$18,MATCH(P$426,$O$9:$O$18,0),5)*S464),"-")</f>
        <v>-</v>
      </c>
      <c r="S464" s="64">
        <f t="shared" si="508"/>
        <v>0</v>
      </c>
      <c r="T464" s="64" t="str">
        <f t="shared" ref="T464:T495" si="593">IF(P$426="-","-",IFERROR(R464+S464-SUM(P464:Q464),"-"))</f>
        <v>-</v>
      </c>
      <c r="U464" s="57" t="str">
        <f t="shared" si="509"/>
        <v>Payoff</v>
      </c>
      <c r="V464" s="56">
        <f t="shared" si="583"/>
        <v>33</v>
      </c>
      <c r="W464" s="64">
        <f t="shared" si="546"/>
        <v>0</v>
      </c>
      <c r="X464" s="64" t="str">
        <f t="shared" si="510"/>
        <v>-</v>
      </c>
      <c r="Y464" s="64">
        <f t="shared" si="581"/>
        <v>0</v>
      </c>
      <c r="Z464" s="64" t="str">
        <f t="shared" si="511"/>
        <v>-</v>
      </c>
      <c r="AA464" s="64" t="str">
        <f t="shared" si="547"/>
        <v>-</v>
      </c>
      <c r="AB464" s="64" t="str">
        <f t="shared" si="512"/>
        <v>-</v>
      </c>
      <c r="AC464" s="57" t="str">
        <f t="shared" si="548"/>
        <v>Payoff</v>
      </c>
      <c r="AD464" s="56">
        <f t="shared" si="584"/>
        <v>33</v>
      </c>
      <c r="AE464" s="64">
        <f t="shared" si="550"/>
        <v>0</v>
      </c>
      <c r="AF464" s="64" t="str">
        <f t="shared" si="513"/>
        <v>-</v>
      </c>
      <c r="AG464" s="64">
        <f t="shared" si="514"/>
        <v>0</v>
      </c>
      <c r="AH464" s="64" t="str">
        <f t="shared" si="515"/>
        <v>-</v>
      </c>
      <c r="AI464" s="64" t="str">
        <f t="shared" si="551"/>
        <v>-</v>
      </c>
      <c r="AJ464" s="64" t="str">
        <f t="shared" si="516"/>
        <v>-</v>
      </c>
      <c r="AK464" s="57" t="str">
        <f t="shared" si="552"/>
        <v>Payoff</v>
      </c>
      <c r="AL464" s="56">
        <f t="shared" si="585"/>
        <v>33</v>
      </c>
      <c r="AM464" s="64" t="str">
        <f t="shared" si="554"/>
        <v>-</v>
      </c>
      <c r="AN464" s="64" t="str">
        <f t="shared" si="517"/>
        <v>-</v>
      </c>
      <c r="AO464" s="64" t="str">
        <f t="shared" si="518"/>
        <v>-</v>
      </c>
      <c r="AP464" s="64" t="str">
        <f t="shared" si="519"/>
        <v>-</v>
      </c>
      <c r="AQ464" s="64" t="str">
        <f t="shared" si="555"/>
        <v>-</v>
      </c>
      <c r="AR464" s="64" t="str">
        <f t="shared" si="520"/>
        <v>-</v>
      </c>
      <c r="AS464" s="57" t="str">
        <f t="shared" si="556"/>
        <v>-</v>
      </c>
      <c r="AT464" s="56">
        <f t="shared" si="586"/>
        <v>33</v>
      </c>
      <c r="AU464" s="64" t="str">
        <f t="shared" si="558"/>
        <v>-</v>
      </c>
      <c r="AV464" s="64" t="str">
        <f t="shared" si="521"/>
        <v>-</v>
      </c>
      <c r="AW464" s="64" t="str">
        <f t="shared" si="522"/>
        <v>-</v>
      </c>
      <c r="AX464" s="64" t="str">
        <f t="shared" si="523"/>
        <v>-</v>
      </c>
      <c r="AY464" s="64" t="str">
        <f t="shared" si="559"/>
        <v>-</v>
      </c>
      <c r="AZ464" s="64" t="str">
        <f t="shared" si="524"/>
        <v>-</v>
      </c>
      <c r="BA464" s="57" t="str">
        <f t="shared" si="560"/>
        <v>-</v>
      </c>
      <c r="BB464" s="56">
        <f t="shared" si="587"/>
        <v>33</v>
      </c>
      <c r="BC464" s="64" t="str">
        <f t="shared" si="562"/>
        <v>-</v>
      </c>
      <c r="BD464" s="64" t="str">
        <f t="shared" si="525"/>
        <v>-</v>
      </c>
      <c r="BE464" s="64" t="str">
        <f t="shared" si="526"/>
        <v>-</v>
      </c>
      <c r="BF464" s="64" t="str">
        <f t="shared" si="527"/>
        <v>-</v>
      </c>
      <c r="BG464" s="64" t="str">
        <f t="shared" si="563"/>
        <v>-</v>
      </c>
      <c r="BH464" s="64" t="str">
        <f t="shared" si="528"/>
        <v>-</v>
      </c>
      <c r="BI464" s="57" t="str">
        <f t="shared" si="564"/>
        <v>-</v>
      </c>
      <c r="BJ464" s="56">
        <f t="shared" si="588"/>
        <v>33</v>
      </c>
      <c r="BK464" s="64" t="str">
        <f t="shared" si="566"/>
        <v>-</v>
      </c>
      <c r="BL464" s="64" t="str">
        <f t="shared" si="529"/>
        <v>-</v>
      </c>
      <c r="BM464" s="64" t="str">
        <f t="shared" si="530"/>
        <v>-</v>
      </c>
      <c r="BN464" s="64" t="str">
        <f t="shared" si="531"/>
        <v>-</v>
      </c>
      <c r="BO464" s="64" t="str">
        <f t="shared" si="567"/>
        <v>-</v>
      </c>
      <c r="BP464" s="64" t="str">
        <f t="shared" si="532"/>
        <v>-</v>
      </c>
      <c r="BQ464" s="57" t="str">
        <f t="shared" si="568"/>
        <v>-</v>
      </c>
      <c r="BR464" s="56">
        <f t="shared" si="589"/>
        <v>33</v>
      </c>
      <c r="BS464" s="64" t="str">
        <f t="shared" si="570"/>
        <v>-</v>
      </c>
      <c r="BT464" s="64" t="str">
        <f t="shared" si="533"/>
        <v>-</v>
      </c>
      <c r="BU464" s="64" t="str">
        <f t="shared" si="534"/>
        <v>-</v>
      </c>
      <c r="BV464" s="64" t="str">
        <f t="shared" si="535"/>
        <v>-</v>
      </c>
      <c r="BW464" s="64" t="str">
        <f t="shared" si="571"/>
        <v>-</v>
      </c>
      <c r="BX464" s="64" t="str">
        <f t="shared" si="536"/>
        <v>-</v>
      </c>
      <c r="BY464" s="57" t="str">
        <f t="shared" si="572"/>
        <v>-</v>
      </c>
      <c r="BZ464" s="56">
        <f t="shared" si="590"/>
        <v>33</v>
      </c>
      <c r="CA464" s="64" t="str">
        <f t="shared" si="574"/>
        <v>-</v>
      </c>
      <c r="CB464" s="64" t="str">
        <f t="shared" si="537"/>
        <v>-</v>
      </c>
      <c r="CC464" s="64" t="str">
        <f t="shared" si="538"/>
        <v>-</v>
      </c>
      <c r="CD464" s="64" t="str">
        <f t="shared" si="539"/>
        <v>-</v>
      </c>
      <c r="CE464" s="64" t="str">
        <f t="shared" si="575"/>
        <v>-</v>
      </c>
      <c r="CF464" s="64" t="str">
        <f t="shared" si="540"/>
        <v>-</v>
      </c>
      <c r="CG464" s="57" t="str">
        <f t="shared" si="576"/>
        <v>-</v>
      </c>
      <c r="CH464" s="56">
        <f t="shared" si="591"/>
        <v>33</v>
      </c>
      <c r="CI464" s="64" t="str">
        <f t="shared" si="578"/>
        <v>-</v>
      </c>
      <c r="CJ464" s="64" t="str">
        <f t="shared" si="541"/>
        <v>-</v>
      </c>
      <c r="CK464" s="64" t="str">
        <f t="shared" si="542"/>
        <v>-</v>
      </c>
      <c r="CL464" s="64" t="str">
        <f t="shared" si="543"/>
        <v>-</v>
      </c>
      <c r="CM464" s="64" t="str">
        <f t="shared" si="579"/>
        <v>-</v>
      </c>
      <c r="CN464" s="64" t="str">
        <f t="shared" si="544"/>
        <v>-</v>
      </c>
      <c r="CO464" s="57" t="str">
        <f t="shared" si="580"/>
        <v>-</v>
      </c>
    </row>
    <row r="465" spans="4:93" ht="18" customHeight="1" x14ac:dyDescent="0.25">
      <c r="D465" s="172"/>
      <c r="E465" s="173"/>
      <c r="F465" s="173"/>
      <c r="G465" s="173"/>
      <c r="H465" s="171"/>
      <c r="I465" s="173"/>
      <c r="J465" s="171"/>
      <c r="K465" s="171"/>
      <c r="L465" s="174"/>
      <c r="O465" s="56">
        <f t="shared" si="582"/>
        <v>38</v>
      </c>
      <c r="P465" s="64">
        <f t="shared" si="506"/>
        <v>0</v>
      </c>
      <c r="Q465" s="64" t="str">
        <f t="shared" si="507"/>
        <v>-</v>
      </c>
      <c r="R465" s="64" t="str">
        <f t="shared" si="592"/>
        <v>-</v>
      </c>
      <c r="S465" s="64">
        <f t="shared" ref="S465:S496" si="594">IF(P$426="-","-",IFERROR(S464-Q464-P464+R464,0))</f>
        <v>0</v>
      </c>
      <c r="T465" s="64" t="str">
        <f t="shared" si="593"/>
        <v>-</v>
      </c>
      <c r="U465" s="57" t="str">
        <f t="shared" si="509"/>
        <v>Payoff</v>
      </c>
      <c r="V465" s="56">
        <f t="shared" si="583"/>
        <v>34</v>
      </c>
      <c r="W465" s="64">
        <f t="shared" si="546"/>
        <v>0</v>
      </c>
      <c r="X465" s="64" t="str">
        <f t="shared" si="510"/>
        <v>-</v>
      </c>
      <c r="Y465" s="64">
        <f t="shared" si="581"/>
        <v>0</v>
      </c>
      <c r="Z465" s="64" t="str">
        <f t="shared" si="511"/>
        <v>-</v>
      </c>
      <c r="AA465" s="64" t="str">
        <f t="shared" si="547"/>
        <v>-</v>
      </c>
      <c r="AB465" s="64" t="str">
        <f t="shared" si="512"/>
        <v>-</v>
      </c>
      <c r="AC465" s="57" t="str">
        <f t="shared" si="548"/>
        <v>Payoff</v>
      </c>
      <c r="AD465" s="56">
        <f t="shared" si="584"/>
        <v>34</v>
      </c>
      <c r="AE465" s="64">
        <f t="shared" si="550"/>
        <v>0</v>
      </c>
      <c r="AF465" s="64" t="str">
        <f t="shared" si="513"/>
        <v>-</v>
      </c>
      <c r="AG465" s="64">
        <f t="shared" si="514"/>
        <v>0</v>
      </c>
      <c r="AH465" s="64" t="str">
        <f t="shared" si="515"/>
        <v>-</v>
      </c>
      <c r="AI465" s="64" t="str">
        <f t="shared" si="551"/>
        <v>-</v>
      </c>
      <c r="AJ465" s="64" t="str">
        <f t="shared" si="516"/>
        <v>-</v>
      </c>
      <c r="AK465" s="57" t="str">
        <f t="shared" si="552"/>
        <v>Payoff</v>
      </c>
      <c r="AL465" s="56">
        <f t="shared" si="585"/>
        <v>34</v>
      </c>
      <c r="AM465" s="64" t="str">
        <f t="shared" si="554"/>
        <v>-</v>
      </c>
      <c r="AN465" s="64" t="str">
        <f t="shared" si="517"/>
        <v>-</v>
      </c>
      <c r="AO465" s="64" t="str">
        <f t="shared" si="518"/>
        <v>-</v>
      </c>
      <c r="AP465" s="64" t="str">
        <f t="shared" si="519"/>
        <v>-</v>
      </c>
      <c r="AQ465" s="64" t="str">
        <f t="shared" si="555"/>
        <v>-</v>
      </c>
      <c r="AR465" s="64" t="str">
        <f t="shared" si="520"/>
        <v>-</v>
      </c>
      <c r="AS465" s="57" t="str">
        <f t="shared" si="556"/>
        <v>-</v>
      </c>
      <c r="AT465" s="56">
        <f t="shared" si="586"/>
        <v>34</v>
      </c>
      <c r="AU465" s="64" t="str">
        <f t="shared" si="558"/>
        <v>-</v>
      </c>
      <c r="AV465" s="64" t="str">
        <f t="shared" si="521"/>
        <v>-</v>
      </c>
      <c r="AW465" s="64" t="str">
        <f t="shared" si="522"/>
        <v>-</v>
      </c>
      <c r="AX465" s="64" t="str">
        <f t="shared" si="523"/>
        <v>-</v>
      </c>
      <c r="AY465" s="64" t="str">
        <f t="shared" si="559"/>
        <v>-</v>
      </c>
      <c r="AZ465" s="64" t="str">
        <f t="shared" si="524"/>
        <v>-</v>
      </c>
      <c r="BA465" s="57" t="str">
        <f t="shared" si="560"/>
        <v>-</v>
      </c>
      <c r="BB465" s="56">
        <f t="shared" si="587"/>
        <v>34</v>
      </c>
      <c r="BC465" s="64" t="str">
        <f t="shared" si="562"/>
        <v>-</v>
      </c>
      <c r="BD465" s="64" t="str">
        <f t="shared" si="525"/>
        <v>-</v>
      </c>
      <c r="BE465" s="64" t="str">
        <f t="shared" si="526"/>
        <v>-</v>
      </c>
      <c r="BF465" s="64" t="str">
        <f t="shared" si="527"/>
        <v>-</v>
      </c>
      <c r="BG465" s="64" t="str">
        <f t="shared" si="563"/>
        <v>-</v>
      </c>
      <c r="BH465" s="64" t="str">
        <f t="shared" si="528"/>
        <v>-</v>
      </c>
      <c r="BI465" s="57" t="str">
        <f t="shared" si="564"/>
        <v>-</v>
      </c>
      <c r="BJ465" s="56">
        <f t="shared" si="588"/>
        <v>34</v>
      </c>
      <c r="BK465" s="64" t="str">
        <f t="shared" si="566"/>
        <v>-</v>
      </c>
      <c r="BL465" s="64" t="str">
        <f t="shared" si="529"/>
        <v>-</v>
      </c>
      <c r="BM465" s="64" t="str">
        <f t="shared" si="530"/>
        <v>-</v>
      </c>
      <c r="BN465" s="64" t="str">
        <f t="shared" si="531"/>
        <v>-</v>
      </c>
      <c r="BO465" s="64" t="str">
        <f t="shared" si="567"/>
        <v>-</v>
      </c>
      <c r="BP465" s="64" t="str">
        <f t="shared" si="532"/>
        <v>-</v>
      </c>
      <c r="BQ465" s="57" t="str">
        <f t="shared" si="568"/>
        <v>-</v>
      </c>
      <c r="BR465" s="56">
        <f t="shared" si="589"/>
        <v>34</v>
      </c>
      <c r="BS465" s="64" t="str">
        <f t="shared" si="570"/>
        <v>-</v>
      </c>
      <c r="BT465" s="64" t="str">
        <f t="shared" si="533"/>
        <v>-</v>
      </c>
      <c r="BU465" s="64" t="str">
        <f t="shared" si="534"/>
        <v>-</v>
      </c>
      <c r="BV465" s="64" t="str">
        <f t="shared" si="535"/>
        <v>-</v>
      </c>
      <c r="BW465" s="64" t="str">
        <f t="shared" si="571"/>
        <v>-</v>
      </c>
      <c r="BX465" s="64" t="str">
        <f t="shared" si="536"/>
        <v>-</v>
      </c>
      <c r="BY465" s="57" t="str">
        <f t="shared" si="572"/>
        <v>-</v>
      </c>
      <c r="BZ465" s="56">
        <f t="shared" si="590"/>
        <v>34</v>
      </c>
      <c r="CA465" s="64" t="str">
        <f t="shared" si="574"/>
        <v>-</v>
      </c>
      <c r="CB465" s="64" t="str">
        <f t="shared" si="537"/>
        <v>-</v>
      </c>
      <c r="CC465" s="64" t="str">
        <f t="shared" si="538"/>
        <v>-</v>
      </c>
      <c r="CD465" s="64" t="str">
        <f t="shared" si="539"/>
        <v>-</v>
      </c>
      <c r="CE465" s="64" t="str">
        <f t="shared" si="575"/>
        <v>-</v>
      </c>
      <c r="CF465" s="64" t="str">
        <f t="shared" si="540"/>
        <v>-</v>
      </c>
      <c r="CG465" s="57" t="str">
        <f t="shared" si="576"/>
        <v>-</v>
      </c>
      <c r="CH465" s="56">
        <f t="shared" si="591"/>
        <v>34</v>
      </c>
      <c r="CI465" s="64" t="str">
        <f t="shared" si="578"/>
        <v>-</v>
      </c>
      <c r="CJ465" s="64" t="str">
        <f t="shared" si="541"/>
        <v>-</v>
      </c>
      <c r="CK465" s="64" t="str">
        <f t="shared" si="542"/>
        <v>-</v>
      </c>
      <c r="CL465" s="64" t="str">
        <f t="shared" si="543"/>
        <v>-</v>
      </c>
      <c r="CM465" s="64" t="str">
        <f t="shared" si="579"/>
        <v>-</v>
      </c>
      <c r="CN465" s="64" t="str">
        <f t="shared" si="544"/>
        <v>-</v>
      </c>
      <c r="CO465" s="57" t="str">
        <f t="shared" si="580"/>
        <v>-</v>
      </c>
    </row>
    <row r="466" spans="4:93" ht="18" customHeight="1" x14ac:dyDescent="0.25">
      <c r="D466" s="172"/>
      <c r="E466" s="173"/>
      <c r="F466" s="173"/>
      <c r="G466" s="173"/>
      <c r="H466" s="171"/>
      <c r="I466" s="173"/>
      <c r="J466" s="171"/>
      <c r="K466" s="171"/>
      <c r="L466" s="174"/>
      <c r="O466" s="56">
        <f t="shared" si="582"/>
        <v>39</v>
      </c>
      <c r="P466" s="64">
        <f t="shared" si="506"/>
        <v>0</v>
      </c>
      <c r="Q466" s="64" t="str">
        <f t="shared" si="507"/>
        <v>-</v>
      </c>
      <c r="R466" s="64" t="str">
        <f t="shared" si="592"/>
        <v>-</v>
      </c>
      <c r="S466" s="64">
        <f t="shared" si="594"/>
        <v>0</v>
      </c>
      <c r="T466" s="64" t="str">
        <f t="shared" si="593"/>
        <v>-</v>
      </c>
      <c r="U466" s="57" t="str">
        <f t="shared" si="509"/>
        <v>Payoff</v>
      </c>
      <c r="V466" s="56">
        <f t="shared" si="583"/>
        <v>35</v>
      </c>
      <c r="W466" s="64">
        <f t="shared" si="546"/>
        <v>0</v>
      </c>
      <c r="X466" s="64" t="str">
        <f t="shared" si="510"/>
        <v>-</v>
      </c>
      <c r="Y466" s="64">
        <f t="shared" si="581"/>
        <v>0</v>
      </c>
      <c r="Z466" s="64" t="str">
        <f t="shared" si="511"/>
        <v>-</v>
      </c>
      <c r="AA466" s="64" t="str">
        <f t="shared" si="547"/>
        <v>-</v>
      </c>
      <c r="AB466" s="64" t="str">
        <f t="shared" si="512"/>
        <v>-</v>
      </c>
      <c r="AC466" s="57" t="str">
        <f t="shared" si="548"/>
        <v>Payoff</v>
      </c>
      <c r="AD466" s="56">
        <f t="shared" si="584"/>
        <v>35</v>
      </c>
      <c r="AE466" s="64">
        <f t="shared" si="550"/>
        <v>0</v>
      </c>
      <c r="AF466" s="64" t="str">
        <f t="shared" si="513"/>
        <v>-</v>
      </c>
      <c r="AG466" s="64">
        <f t="shared" si="514"/>
        <v>0</v>
      </c>
      <c r="AH466" s="64" t="str">
        <f t="shared" si="515"/>
        <v>-</v>
      </c>
      <c r="AI466" s="64" t="str">
        <f t="shared" si="551"/>
        <v>-</v>
      </c>
      <c r="AJ466" s="64" t="str">
        <f t="shared" si="516"/>
        <v>-</v>
      </c>
      <c r="AK466" s="57" t="str">
        <f t="shared" si="552"/>
        <v>Payoff</v>
      </c>
      <c r="AL466" s="56">
        <f t="shared" si="585"/>
        <v>35</v>
      </c>
      <c r="AM466" s="64" t="str">
        <f t="shared" si="554"/>
        <v>-</v>
      </c>
      <c r="AN466" s="64" t="str">
        <f t="shared" si="517"/>
        <v>-</v>
      </c>
      <c r="AO466" s="64" t="str">
        <f t="shared" si="518"/>
        <v>-</v>
      </c>
      <c r="AP466" s="64" t="str">
        <f t="shared" si="519"/>
        <v>-</v>
      </c>
      <c r="AQ466" s="64" t="str">
        <f t="shared" si="555"/>
        <v>-</v>
      </c>
      <c r="AR466" s="64" t="str">
        <f t="shared" si="520"/>
        <v>-</v>
      </c>
      <c r="AS466" s="57" t="str">
        <f t="shared" si="556"/>
        <v>-</v>
      </c>
      <c r="AT466" s="56">
        <f t="shared" si="586"/>
        <v>35</v>
      </c>
      <c r="AU466" s="64" t="str">
        <f t="shared" si="558"/>
        <v>-</v>
      </c>
      <c r="AV466" s="64" t="str">
        <f t="shared" si="521"/>
        <v>-</v>
      </c>
      <c r="AW466" s="64" t="str">
        <f t="shared" si="522"/>
        <v>-</v>
      </c>
      <c r="AX466" s="64" t="str">
        <f t="shared" si="523"/>
        <v>-</v>
      </c>
      <c r="AY466" s="64" t="str">
        <f t="shared" si="559"/>
        <v>-</v>
      </c>
      <c r="AZ466" s="64" t="str">
        <f t="shared" si="524"/>
        <v>-</v>
      </c>
      <c r="BA466" s="57" t="str">
        <f t="shared" si="560"/>
        <v>-</v>
      </c>
      <c r="BB466" s="56">
        <f t="shared" si="587"/>
        <v>35</v>
      </c>
      <c r="BC466" s="64" t="str">
        <f t="shared" si="562"/>
        <v>-</v>
      </c>
      <c r="BD466" s="64" t="str">
        <f t="shared" si="525"/>
        <v>-</v>
      </c>
      <c r="BE466" s="64" t="str">
        <f t="shared" si="526"/>
        <v>-</v>
      </c>
      <c r="BF466" s="64" t="str">
        <f t="shared" si="527"/>
        <v>-</v>
      </c>
      <c r="BG466" s="64" t="str">
        <f t="shared" si="563"/>
        <v>-</v>
      </c>
      <c r="BH466" s="64" t="str">
        <f t="shared" si="528"/>
        <v>-</v>
      </c>
      <c r="BI466" s="57" t="str">
        <f t="shared" si="564"/>
        <v>-</v>
      </c>
      <c r="BJ466" s="56">
        <f t="shared" si="588"/>
        <v>35</v>
      </c>
      <c r="BK466" s="64" t="str">
        <f t="shared" si="566"/>
        <v>-</v>
      </c>
      <c r="BL466" s="64" t="str">
        <f t="shared" si="529"/>
        <v>-</v>
      </c>
      <c r="BM466" s="64" t="str">
        <f t="shared" si="530"/>
        <v>-</v>
      </c>
      <c r="BN466" s="64" t="str">
        <f t="shared" si="531"/>
        <v>-</v>
      </c>
      <c r="BO466" s="64" t="str">
        <f t="shared" si="567"/>
        <v>-</v>
      </c>
      <c r="BP466" s="64" t="str">
        <f t="shared" si="532"/>
        <v>-</v>
      </c>
      <c r="BQ466" s="57" t="str">
        <f t="shared" si="568"/>
        <v>-</v>
      </c>
      <c r="BR466" s="56">
        <f t="shared" si="589"/>
        <v>35</v>
      </c>
      <c r="BS466" s="64" t="str">
        <f t="shared" si="570"/>
        <v>-</v>
      </c>
      <c r="BT466" s="64" t="str">
        <f t="shared" si="533"/>
        <v>-</v>
      </c>
      <c r="BU466" s="64" t="str">
        <f t="shared" si="534"/>
        <v>-</v>
      </c>
      <c r="BV466" s="64" t="str">
        <f t="shared" si="535"/>
        <v>-</v>
      </c>
      <c r="BW466" s="64" t="str">
        <f t="shared" si="571"/>
        <v>-</v>
      </c>
      <c r="BX466" s="64" t="str">
        <f t="shared" si="536"/>
        <v>-</v>
      </c>
      <c r="BY466" s="57" t="str">
        <f t="shared" si="572"/>
        <v>-</v>
      </c>
      <c r="BZ466" s="56">
        <f t="shared" si="590"/>
        <v>35</v>
      </c>
      <c r="CA466" s="64" t="str">
        <f t="shared" si="574"/>
        <v>-</v>
      </c>
      <c r="CB466" s="64" t="str">
        <f t="shared" si="537"/>
        <v>-</v>
      </c>
      <c r="CC466" s="64" t="str">
        <f t="shared" si="538"/>
        <v>-</v>
      </c>
      <c r="CD466" s="64" t="str">
        <f t="shared" si="539"/>
        <v>-</v>
      </c>
      <c r="CE466" s="64" t="str">
        <f t="shared" si="575"/>
        <v>-</v>
      </c>
      <c r="CF466" s="64" t="str">
        <f t="shared" si="540"/>
        <v>-</v>
      </c>
      <c r="CG466" s="57" t="str">
        <f t="shared" si="576"/>
        <v>-</v>
      </c>
      <c r="CH466" s="56">
        <f t="shared" si="591"/>
        <v>35</v>
      </c>
      <c r="CI466" s="64" t="str">
        <f t="shared" si="578"/>
        <v>-</v>
      </c>
      <c r="CJ466" s="64" t="str">
        <f t="shared" si="541"/>
        <v>-</v>
      </c>
      <c r="CK466" s="64" t="str">
        <f t="shared" si="542"/>
        <v>-</v>
      </c>
      <c r="CL466" s="64" t="str">
        <f t="shared" si="543"/>
        <v>-</v>
      </c>
      <c r="CM466" s="64" t="str">
        <f t="shared" si="579"/>
        <v>-</v>
      </c>
      <c r="CN466" s="64" t="str">
        <f t="shared" si="544"/>
        <v>-</v>
      </c>
      <c r="CO466" s="57" t="str">
        <f t="shared" si="580"/>
        <v>-</v>
      </c>
    </row>
    <row r="467" spans="4:93" ht="18" customHeight="1" x14ac:dyDescent="0.25">
      <c r="D467" s="172"/>
      <c r="E467" s="173"/>
      <c r="F467" s="173"/>
      <c r="G467" s="173"/>
      <c r="H467" s="171"/>
      <c r="I467" s="173"/>
      <c r="J467" s="171"/>
      <c r="K467" s="171"/>
      <c r="L467" s="174"/>
      <c r="O467" s="56">
        <f t="shared" si="582"/>
        <v>40</v>
      </c>
      <c r="P467" s="64">
        <f t="shared" si="506"/>
        <v>0</v>
      </c>
      <c r="Q467" s="64" t="str">
        <f t="shared" si="507"/>
        <v>-</v>
      </c>
      <c r="R467" s="64" t="str">
        <f t="shared" si="592"/>
        <v>-</v>
      </c>
      <c r="S467" s="64">
        <f t="shared" si="594"/>
        <v>0</v>
      </c>
      <c r="T467" s="64" t="str">
        <f t="shared" si="593"/>
        <v>-</v>
      </c>
      <c r="U467" s="57" t="str">
        <f t="shared" si="509"/>
        <v>Payoff</v>
      </c>
      <c r="V467" s="56">
        <f t="shared" si="583"/>
        <v>36</v>
      </c>
      <c r="W467" s="64">
        <f t="shared" si="546"/>
        <v>0</v>
      </c>
      <c r="X467" s="64" t="str">
        <f t="shared" si="510"/>
        <v>-</v>
      </c>
      <c r="Y467" s="64">
        <f t="shared" si="581"/>
        <v>0</v>
      </c>
      <c r="Z467" s="64" t="str">
        <f t="shared" si="511"/>
        <v>-</v>
      </c>
      <c r="AA467" s="64" t="str">
        <f t="shared" si="547"/>
        <v>-</v>
      </c>
      <c r="AB467" s="64" t="str">
        <f t="shared" si="512"/>
        <v>-</v>
      </c>
      <c r="AC467" s="57" t="str">
        <f t="shared" si="548"/>
        <v>Payoff</v>
      </c>
      <c r="AD467" s="56">
        <f t="shared" si="584"/>
        <v>36</v>
      </c>
      <c r="AE467" s="64">
        <f t="shared" si="550"/>
        <v>0</v>
      </c>
      <c r="AF467" s="64" t="str">
        <f t="shared" si="513"/>
        <v>-</v>
      </c>
      <c r="AG467" s="64">
        <f t="shared" si="514"/>
        <v>0</v>
      </c>
      <c r="AH467" s="64" t="str">
        <f t="shared" si="515"/>
        <v>-</v>
      </c>
      <c r="AI467" s="64" t="str">
        <f t="shared" si="551"/>
        <v>-</v>
      </c>
      <c r="AJ467" s="64" t="str">
        <f t="shared" si="516"/>
        <v>-</v>
      </c>
      <c r="AK467" s="57" t="str">
        <f t="shared" si="552"/>
        <v>Payoff</v>
      </c>
      <c r="AL467" s="56">
        <f t="shared" si="585"/>
        <v>36</v>
      </c>
      <c r="AM467" s="64" t="str">
        <f t="shared" si="554"/>
        <v>-</v>
      </c>
      <c r="AN467" s="64" t="str">
        <f t="shared" si="517"/>
        <v>-</v>
      </c>
      <c r="AO467" s="64" t="str">
        <f t="shared" si="518"/>
        <v>-</v>
      </c>
      <c r="AP467" s="64" t="str">
        <f t="shared" si="519"/>
        <v>-</v>
      </c>
      <c r="AQ467" s="64" t="str">
        <f t="shared" si="555"/>
        <v>-</v>
      </c>
      <c r="AR467" s="64" t="str">
        <f t="shared" si="520"/>
        <v>-</v>
      </c>
      <c r="AS467" s="57" t="str">
        <f t="shared" si="556"/>
        <v>-</v>
      </c>
      <c r="AT467" s="56">
        <f t="shared" si="586"/>
        <v>36</v>
      </c>
      <c r="AU467" s="64" t="str">
        <f t="shared" si="558"/>
        <v>-</v>
      </c>
      <c r="AV467" s="64" t="str">
        <f t="shared" si="521"/>
        <v>-</v>
      </c>
      <c r="AW467" s="64" t="str">
        <f t="shared" si="522"/>
        <v>-</v>
      </c>
      <c r="AX467" s="64" t="str">
        <f t="shared" si="523"/>
        <v>-</v>
      </c>
      <c r="AY467" s="64" t="str">
        <f t="shared" si="559"/>
        <v>-</v>
      </c>
      <c r="AZ467" s="64" t="str">
        <f t="shared" si="524"/>
        <v>-</v>
      </c>
      <c r="BA467" s="57" t="str">
        <f t="shared" si="560"/>
        <v>-</v>
      </c>
      <c r="BB467" s="56">
        <f t="shared" si="587"/>
        <v>36</v>
      </c>
      <c r="BC467" s="64" t="str">
        <f t="shared" si="562"/>
        <v>-</v>
      </c>
      <c r="BD467" s="64" t="str">
        <f t="shared" si="525"/>
        <v>-</v>
      </c>
      <c r="BE467" s="64" t="str">
        <f t="shared" si="526"/>
        <v>-</v>
      </c>
      <c r="BF467" s="64" t="str">
        <f t="shared" si="527"/>
        <v>-</v>
      </c>
      <c r="BG467" s="64" t="str">
        <f t="shared" si="563"/>
        <v>-</v>
      </c>
      <c r="BH467" s="64" t="str">
        <f t="shared" si="528"/>
        <v>-</v>
      </c>
      <c r="BI467" s="57" t="str">
        <f t="shared" si="564"/>
        <v>-</v>
      </c>
      <c r="BJ467" s="56">
        <f t="shared" si="588"/>
        <v>36</v>
      </c>
      <c r="BK467" s="64" t="str">
        <f t="shared" si="566"/>
        <v>-</v>
      </c>
      <c r="BL467" s="64" t="str">
        <f t="shared" si="529"/>
        <v>-</v>
      </c>
      <c r="BM467" s="64" t="str">
        <f t="shared" si="530"/>
        <v>-</v>
      </c>
      <c r="BN467" s="64" t="str">
        <f t="shared" si="531"/>
        <v>-</v>
      </c>
      <c r="BO467" s="64" t="str">
        <f t="shared" si="567"/>
        <v>-</v>
      </c>
      <c r="BP467" s="64" t="str">
        <f t="shared" si="532"/>
        <v>-</v>
      </c>
      <c r="BQ467" s="57" t="str">
        <f t="shared" si="568"/>
        <v>-</v>
      </c>
      <c r="BR467" s="56">
        <f t="shared" si="589"/>
        <v>36</v>
      </c>
      <c r="BS467" s="64" t="str">
        <f t="shared" si="570"/>
        <v>-</v>
      </c>
      <c r="BT467" s="64" t="str">
        <f t="shared" si="533"/>
        <v>-</v>
      </c>
      <c r="BU467" s="64" t="str">
        <f t="shared" si="534"/>
        <v>-</v>
      </c>
      <c r="BV467" s="64" t="str">
        <f t="shared" si="535"/>
        <v>-</v>
      </c>
      <c r="BW467" s="64" t="str">
        <f t="shared" si="571"/>
        <v>-</v>
      </c>
      <c r="BX467" s="64" t="str">
        <f t="shared" si="536"/>
        <v>-</v>
      </c>
      <c r="BY467" s="57" t="str">
        <f t="shared" si="572"/>
        <v>-</v>
      </c>
      <c r="BZ467" s="56">
        <f t="shared" si="590"/>
        <v>36</v>
      </c>
      <c r="CA467" s="64" t="str">
        <f t="shared" si="574"/>
        <v>-</v>
      </c>
      <c r="CB467" s="64" t="str">
        <f t="shared" si="537"/>
        <v>-</v>
      </c>
      <c r="CC467" s="64" t="str">
        <f t="shared" si="538"/>
        <v>-</v>
      </c>
      <c r="CD467" s="64" t="str">
        <f t="shared" si="539"/>
        <v>-</v>
      </c>
      <c r="CE467" s="64" t="str">
        <f t="shared" si="575"/>
        <v>-</v>
      </c>
      <c r="CF467" s="64" t="str">
        <f t="shared" si="540"/>
        <v>-</v>
      </c>
      <c r="CG467" s="57" t="str">
        <f t="shared" si="576"/>
        <v>-</v>
      </c>
      <c r="CH467" s="56">
        <f t="shared" si="591"/>
        <v>36</v>
      </c>
      <c r="CI467" s="64" t="str">
        <f t="shared" si="578"/>
        <v>-</v>
      </c>
      <c r="CJ467" s="64" t="str">
        <f t="shared" si="541"/>
        <v>-</v>
      </c>
      <c r="CK467" s="64" t="str">
        <f t="shared" si="542"/>
        <v>-</v>
      </c>
      <c r="CL467" s="64" t="str">
        <f t="shared" si="543"/>
        <v>-</v>
      </c>
      <c r="CM467" s="64" t="str">
        <f t="shared" si="579"/>
        <v>-</v>
      </c>
      <c r="CN467" s="64" t="str">
        <f t="shared" si="544"/>
        <v>-</v>
      </c>
      <c r="CO467" s="57" t="str">
        <f t="shared" si="580"/>
        <v>-</v>
      </c>
    </row>
    <row r="468" spans="4:93" ht="18" customHeight="1" x14ac:dyDescent="0.25">
      <c r="D468" s="172"/>
      <c r="E468" s="173"/>
      <c r="F468" s="173"/>
      <c r="G468" s="173"/>
      <c r="H468" s="171"/>
      <c r="I468" s="173"/>
      <c r="J468" s="171"/>
      <c r="K468" s="171"/>
      <c r="L468" s="174"/>
      <c r="O468" s="56">
        <f t="shared" si="582"/>
        <v>41</v>
      </c>
      <c r="P468" s="64">
        <f t="shared" si="506"/>
        <v>0</v>
      </c>
      <c r="Q468" s="64" t="str">
        <f t="shared" si="507"/>
        <v>-</v>
      </c>
      <c r="R468" s="64" t="str">
        <f t="shared" si="592"/>
        <v>-</v>
      </c>
      <c r="S468" s="64">
        <f t="shared" si="594"/>
        <v>0</v>
      </c>
      <c r="T468" s="64" t="str">
        <f t="shared" si="593"/>
        <v>-</v>
      </c>
      <c r="U468" s="57" t="str">
        <f t="shared" si="509"/>
        <v>Payoff</v>
      </c>
      <c r="V468" s="56">
        <f t="shared" si="583"/>
        <v>37</v>
      </c>
      <c r="W468" s="64">
        <f t="shared" si="546"/>
        <v>0</v>
      </c>
      <c r="X468" s="64" t="str">
        <f t="shared" si="510"/>
        <v>-</v>
      </c>
      <c r="Y468" s="64">
        <f t="shared" si="581"/>
        <v>0</v>
      </c>
      <c r="Z468" s="64" t="str">
        <f t="shared" si="511"/>
        <v>-</v>
      </c>
      <c r="AA468" s="64" t="str">
        <f t="shared" si="547"/>
        <v>-</v>
      </c>
      <c r="AB468" s="64" t="str">
        <f t="shared" si="512"/>
        <v>-</v>
      </c>
      <c r="AC468" s="57" t="str">
        <f t="shared" si="548"/>
        <v>Payoff</v>
      </c>
      <c r="AD468" s="56">
        <f t="shared" si="584"/>
        <v>37</v>
      </c>
      <c r="AE468" s="64">
        <f t="shared" si="550"/>
        <v>0</v>
      </c>
      <c r="AF468" s="64" t="str">
        <f t="shared" si="513"/>
        <v>-</v>
      </c>
      <c r="AG468" s="64">
        <f t="shared" si="514"/>
        <v>0</v>
      </c>
      <c r="AH468" s="64" t="str">
        <f t="shared" si="515"/>
        <v>-</v>
      </c>
      <c r="AI468" s="64" t="str">
        <f t="shared" si="551"/>
        <v>-</v>
      </c>
      <c r="AJ468" s="64" t="str">
        <f t="shared" si="516"/>
        <v>-</v>
      </c>
      <c r="AK468" s="57" t="str">
        <f t="shared" si="552"/>
        <v>Payoff</v>
      </c>
      <c r="AL468" s="56">
        <f t="shared" si="585"/>
        <v>37</v>
      </c>
      <c r="AM468" s="64" t="str">
        <f t="shared" si="554"/>
        <v>-</v>
      </c>
      <c r="AN468" s="64" t="str">
        <f t="shared" si="517"/>
        <v>-</v>
      </c>
      <c r="AO468" s="64" t="str">
        <f t="shared" si="518"/>
        <v>-</v>
      </c>
      <c r="AP468" s="64" t="str">
        <f t="shared" si="519"/>
        <v>-</v>
      </c>
      <c r="AQ468" s="64" t="str">
        <f t="shared" si="555"/>
        <v>-</v>
      </c>
      <c r="AR468" s="64" t="str">
        <f t="shared" si="520"/>
        <v>-</v>
      </c>
      <c r="AS468" s="57" t="str">
        <f t="shared" si="556"/>
        <v>-</v>
      </c>
      <c r="AT468" s="56">
        <f t="shared" si="586"/>
        <v>37</v>
      </c>
      <c r="AU468" s="64" t="str">
        <f t="shared" si="558"/>
        <v>-</v>
      </c>
      <c r="AV468" s="64" t="str">
        <f t="shared" si="521"/>
        <v>-</v>
      </c>
      <c r="AW468" s="64" t="str">
        <f t="shared" si="522"/>
        <v>-</v>
      </c>
      <c r="AX468" s="64" t="str">
        <f t="shared" si="523"/>
        <v>-</v>
      </c>
      <c r="AY468" s="64" t="str">
        <f t="shared" si="559"/>
        <v>-</v>
      </c>
      <c r="AZ468" s="64" t="str">
        <f t="shared" si="524"/>
        <v>-</v>
      </c>
      <c r="BA468" s="57" t="str">
        <f t="shared" si="560"/>
        <v>-</v>
      </c>
      <c r="BB468" s="56">
        <f t="shared" si="587"/>
        <v>37</v>
      </c>
      <c r="BC468" s="64" t="str">
        <f t="shared" si="562"/>
        <v>-</v>
      </c>
      <c r="BD468" s="64" t="str">
        <f t="shared" si="525"/>
        <v>-</v>
      </c>
      <c r="BE468" s="64" t="str">
        <f t="shared" si="526"/>
        <v>-</v>
      </c>
      <c r="BF468" s="64" t="str">
        <f t="shared" si="527"/>
        <v>-</v>
      </c>
      <c r="BG468" s="64" t="str">
        <f t="shared" si="563"/>
        <v>-</v>
      </c>
      <c r="BH468" s="64" t="str">
        <f t="shared" si="528"/>
        <v>-</v>
      </c>
      <c r="BI468" s="57" t="str">
        <f t="shared" si="564"/>
        <v>-</v>
      </c>
      <c r="BJ468" s="56">
        <f t="shared" si="588"/>
        <v>37</v>
      </c>
      <c r="BK468" s="64" t="str">
        <f t="shared" si="566"/>
        <v>-</v>
      </c>
      <c r="BL468" s="64" t="str">
        <f t="shared" si="529"/>
        <v>-</v>
      </c>
      <c r="BM468" s="64" t="str">
        <f t="shared" si="530"/>
        <v>-</v>
      </c>
      <c r="BN468" s="64" t="str">
        <f t="shared" si="531"/>
        <v>-</v>
      </c>
      <c r="BO468" s="64" t="str">
        <f t="shared" si="567"/>
        <v>-</v>
      </c>
      <c r="BP468" s="64" t="str">
        <f t="shared" si="532"/>
        <v>-</v>
      </c>
      <c r="BQ468" s="57" t="str">
        <f t="shared" si="568"/>
        <v>-</v>
      </c>
      <c r="BR468" s="56">
        <f t="shared" si="589"/>
        <v>37</v>
      </c>
      <c r="BS468" s="64" t="str">
        <f t="shared" si="570"/>
        <v>-</v>
      </c>
      <c r="BT468" s="64" t="str">
        <f t="shared" si="533"/>
        <v>-</v>
      </c>
      <c r="BU468" s="64" t="str">
        <f t="shared" si="534"/>
        <v>-</v>
      </c>
      <c r="BV468" s="64" t="str">
        <f t="shared" si="535"/>
        <v>-</v>
      </c>
      <c r="BW468" s="64" t="str">
        <f t="shared" si="571"/>
        <v>-</v>
      </c>
      <c r="BX468" s="64" t="str">
        <f t="shared" si="536"/>
        <v>-</v>
      </c>
      <c r="BY468" s="57" t="str">
        <f t="shared" si="572"/>
        <v>-</v>
      </c>
      <c r="BZ468" s="56">
        <f t="shared" si="590"/>
        <v>37</v>
      </c>
      <c r="CA468" s="64" t="str">
        <f t="shared" si="574"/>
        <v>-</v>
      </c>
      <c r="CB468" s="64" t="str">
        <f t="shared" si="537"/>
        <v>-</v>
      </c>
      <c r="CC468" s="64" t="str">
        <f t="shared" si="538"/>
        <v>-</v>
      </c>
      <c r="CD468" s="64" t="str">
        <f t="shared" si="539"/>
        <v>-</v>
      </c>
      <c r="CE468" s="64" t="str">
        <f t="shared" si="575"/>
        <v>-</v>
      </c>
      <c r="CF468" s="64" t="str">
        <f t="shared" si="540"/>
        <v>-</v>
      </c>
      <c r="CG468" s="57" t="str">
        <f t="shared" si="576"/>
        <v>-</v>
      </c>
      <c r="CH468" s="56">
        <f t="shared" si="591"/>
        <v>37</v>
      </c>
      <c r="CI468" s="64" t="str">
        <f t="shared" si="578"/>
        <v>-</v>
      </c>
      <c r="CJ468" s="64" t="str">
        <f t="shared" si="541"/>
        <v>-</v>
      </c>
      <c r="CK468" s="64" t="str">
        <f t="shared" si="542"/>
        <v>-</v>
      </c>
      <c r="CL468" s="64" t="str">
        <f t="shared" si="543"/>
        <v>-</v>
      </c>
      <c r="CM468" s="64" t="str">
        <f t="shared" si="579"/>
        <v>-</v>
      </c>
      <c r="CN468" s="64" t="str">
        <f t="shared" si="544"/>
        <v>-</v>
      </c>
      <c r="CO468" s="57" t="str">
        <f t="shared" si="580"/>
        <v>-</v>
      </c>
    </row>
    <row r="469" spans="4:93" ht="18" customHeight="1" x14ac:dyDescent="0.25">
      <c r="D469" s="172"/>
      <c r="E469" s="173"/>
      <c r="F469" s="173"/>
      <c r="G469" s="173"/>
      <c r="H469" s="171"/>
      <c r="I469" s="173"/>
      <c r="J469" s="171"/>
      <c r="K469" s="171"/>
      <c r="L469" s="174"/>
      <c r="O469" s="56">
        <f t="shared" si="582"/>
        <v>42</v>
      </c>
      <c r="P469" s="64">
        <f t="shared" si="506"/>
        <v>0</v>
      </c>
      <c r="Q469" s="64" t="str">
        <f t="shared" si="507"/>
        <v>-</v>
      </c>
      <c r="R469" s="64" t="str">
        <f t="shared" si="592"/>
        <v>-</v>
      </c>
      <c r="S469" s="64">
        <f t="shared" si="594"/>
        <v>0</v>
      </c>
      <c r="T469" s="64" t="str">
        <f t="shared" si="593"/>
        <v>-</v>
      </c>
      <c r="U469" s="57" t="str">
        <f t="shared" si="509"/>
        <v>Payoff</v>
      </c>
      <c r="V469" s="56">
        <f t="shared" si="583"/>
        <v>38</v>
      </c>
      <c r="W469" s="64">
        <f t="shared" si="546"/>
        <v>0</v>
      </c>
      <c r="X469" s="64" t="str">
        <f t="shared" si="510"/>
        <v>-</v>
      </c>
      <c r="Y469" s="64">
        <f t="shared" si="581"/>
        <v>0</v>
      </c>
      <c r="Z469" s="64" t="str">
        <f t="shared" si="511"/>
        <v>-</v>
      </c>
      <c r="AA469" s="64" t="str">
        <f t="shared" si="547"/>
        <v>-</v>
      </c>
      <c r="AB469" s="64" t="str">
        <f t="shared" si="512"/>
        <v>-</v>
      </c>
      <c r="AC469" s="57" t="str">
        <f t="shared" si="548"/>
        <v>Payoff</v>
      </c>
      <c r="AD469" s="56">
        <f t="shared" si="584"/>
        <v>38</v>
      </c>
      <c r="AE469" s="64">
        <f t="shared" si="550"/>
        <v>0</v>
      </c>
      <c r="AF469" s="64" t="str">
        <f t="shared" si="513"/>
        <v>-</v>
      </c>
      <c r="AG469" s="64">
        <f t="shared" si="514"/>
        <v>0</v>
      </c>
      <c r="AH469" s="64" t="str">
        <f t="shared" si="515"/>
        <v>-</v>
      </c>
      <c r="AI469" s="64" t="str">
        <f t="shared" si="551"/>
        <v>-</v>
      </c>
      <c r="AJ469" s="64" t="str">
        <f t="shared" si="516"/>
        <v>-</v>
      </c>
      <c r="AK469" s="57" t="str">
        <f t="shared" si="552"/>
        <v>Payoff</v>
      </c>
      <c r="AL469" s="56">
        <f t="shared" si="585"/>
        <v>38</v>
      </c>
      <c r="AM469" s="64" t="str">
        <f t="shared" si="554"/>
        <v>-</v>
      </c>
      <c r="AN469" s="64" t="str">
        <f t="shared" si="517"/>
        <v>-</v>
      </c>
      <c r="AO469" s="64" t="str">
        <f t="shared" si="518"/>
        <v>-</v>
      </c>
      <c r="AP469" s="64" t="str">
        <f t="shared" si="519"/>
        <v>-</v>
      </c>
      <c r="AQ469" s="64" t="str">
        <f t="shared" si="555"/>
        <v>-</v>
      </c>
      <c r="AR469" s="64" t="str">
        <f t="shared" si="520"/>
        <v>-</v>
      </c>
      <c r="AS469" s="57" t="str">
        <f t="shared" si="556"/>
        <v>-</v>
      </c>
      <c r="AT469" s="56">
        <f t="shared" si="586"/>
        <v>38</v>
      </c>
      <c r="AU469" s="64" t="str">
        <f t="shared" si="558"/>
        <v>-</v>
      </c>
      <c r="AV469" s="64" t="str">
        <f t="shared" si="521"/>
        <v>-</v>
      </c>
      <c r="AW469" s="64" t="str">
        <f t="shared" si="522"/>
        <v>-</v>
      </c>
      <c r="AX469" s="64" t="str">
        <f t="shared" si="523"/>
        <v>-</v>
      </c>
      <c r="AY469" s="64" t="str">
        <f t="shared" si="559"/>
        <v>-</v>
      </c>
      <c r="AZ469" s="64" t="str">
        <f t="shared" si="524"/>
        <v>-</v>
      </c>
      <c r="BA469" s="57" t="str">
        <f t="shared" si="560"/>
        <v>-</v>
      </c>
      <c r="BB469" s="56">
        <f t="shared" si="587"/>
        <v>38</v>
      </c>
      <c r="BC469" s="64" t="str">
        <f t="shared" si="562"/>
        <v>-</v>
      </c>
      <c r="BD469" s="64" t="str">
        <f t="shared" si="525"/>
        <v>-</v>
      </c>
      <c r="BE469" s="64" t="str">
        <f t="shared" si="526"/>
        <v>-</v>
      </c>
      <c r="BF469" s="64" t="str">
        <f t="shared" si="527"/>
        <v>-</v>
      </c>
      <c r="BG469" s="64" t="str">
        <f t="shared" si="563"/>
        <v>-</v>
      </c>
      <c r="BH469" s="64" t="str">
        <f t="shared" si="528"/>
        <v>-</v>
      </c>
      <c r="BI469" s="57" t="str">
        <f t="shared" si="564"/>
        <v>-</v>
      </c>
      <c r="BJ469" s="56">
        <f t="shared" si="588"/>
        <v>38</v>
      </c>
      <c r="BK469" s="64" t="str">
        <f t="shared" si="566"/>
        <v>-</v>
      </c>
      <c r="BL469" s="64" t="str">
        <f t="shared" si="529"/>
        <v>-</v>
      </c>
      <c r="BM469" s="64" t="str">
        <f t="shared" si="530"/>
        <v>-</v>
      </c>
      <c r="BN469" s="64" t="str">
        <f t="shared" si="531"/>
        <v>-</v>
      </c>
      <c r="BO469" s="64" t="str">
        <f t="shared" si="567"/>
        <v>-</v>
      </c>
      <c r="BP469" s="64" t="str">
        <f t="shared" si="532"/>
        <v>-</v>
      </c>
      <c r="BQ469" s="57" t="str">
        <f t="shared" si="568"/>
        <v>-</v>
      </c>
      <c r="BR469" s="56">
        <f t="shared" si="589"/>
        <v>38</v>
      </c>
      <c r="BS469" s="64" t="str">
        <f t="shared" si="570"/>
        <v>-</v>
      </c>
      <c r="BT469" s="64" t="str">
        <f t="shared" si="533"/>
        <v>-</v>
      </c>
      <c r="BU469" s="64" t="str">
        <f t="shared" si="534"/>
        <v>-</v>
      </c>
      <c r="BV469" s="64" t="str">
        <f t="shared" si="535"/>
        <v>-</v>
      </c>
      <c r="BW469" s="64" t="str">
        <f t="shared" si="571"/>
        <v>-</v>
      </c>
      <c r="BX469" s="64" t="str">
        <f t="shared" si="536"/>
        <v>-</v>
      </c>
      <c r="BY469" s="57" t="str">
        <f t="shared" si="572"/>
        <v>-</v>
      </c>
      <c r="BZ469" s="56">
        <f t="shared" si="590"/>
        <v>38</v>
      </c>
      <c r="CA469" s="64" t="str">
        <f t="shared" si="574"/>
        <v>-</v>
      </c>
      <c r="CB469" s="64" t="str">
        <f t="shared" si="537"/>
        <v>-</v>
      </c>
      <c r="CC469" s="64" t="str">
        <f t="shared" si="538"/>
        <v>-</v>
      </c>
      <c r="CD469" s="64" t="str">
        <f t="shared" si="539"/>
        <v>-</v>
      </c>
      <c r="CE469" s="64" t="str">
        <f t="shared" si="575"/>
        <v>-</v>
      </c>
      <c r="CF469" s="64" t="str">
        <f t="shared" si="540"/>
        <v>-</v>
      </c>
      <c r="CG469" s="57" t="str">
        <f t="shared" si="576"/>
        <v>-</v>
      </c>
      <c r="CH469" s="56">
        <f t="shared" si="591"/>
        <v>38</v>
      </c>
      <c r="CI469" s="64" t="str">
        <f t="shared" si="578"/>
        <v>-</v>
      </c>
      <c r="CJ469" s="64" t="str">
        <f t="shared" si="541"/>
        <v>-</v>
      </c>
      <c r="CK469" s="64" t="str">
        <f t="shared" si="542"/>
        <v>-</v>
      </c>
      <c r="CL469" s="64" t="str">
        <f t="shared" si="543"/>
        <v>-</v>
      </c>
      <c r="CM469" s="64" t="str">
        <f t="shared" si="579"/>
        <v>-</v>
      </c>
      <c r="CN469" s="64" t="str">
        <f t="shared" si="544"/>
        <v>-</v>
      </c>
      <c r="CO469" s="57" t="str">
        <f t="shared" si="580"/>
        <v>-</v>
      </c>
    </row>
    <row r="470" spans="4:93" ht="18" customHeight="1" x14ac:dyDescent="0.25">
      <c r="D470" s="172"/>
      <c r="E470" s="173"/>
      <c r="F470" s="173"/>
      <c r="G470" s="173"/>
      <c r="H470" s="171"/>
      <c r="I470" s="173"/>
      <c r="J470" s="171"/>
      <c r="K470" s="171"/>
      <c r="L470" s="174"/>
      <c r="O470" s="56">
        <f t="shared" si="582"/>
        <v>43</v>
      </c>
      <c r="P470" s="64">
        <f t="shared" si="506"/>
        <v>0</v>
      </c>
      <c r="Q470" s="64" t="str">
        <f t="shared" si="507"/>
        <v>-</v>
      </c>
      <c r="R470" s="64" t="str">
        <f t="shared" si="592"/>
        <v>-</v>
      </c>
      <c r="S470" s="64">
        <f t="shared" si="594"/>
        <v>0</v>
      </c>
      <c r="T470" s="64" t="str">
        <f t="shared" si="593"/>
        <v>-</v>
      </c>
      <c r="U470" s="57" t="str">
        <f t="shared" si="509"/>
        <v>Payoff</v>
      </c>
      <c r="V470" s="56">
        <f t="shared" si="583"/>
        <v>39</v>
      </c>
      <c r="W470" s="64">
        <f t="shared" si="546"/>
        <v>0</v>
      </c>
      <c r="X470" s="64" t="str">
        <f t="shared" si="510"/>
        <v>-</v>
      </c>
      <c r="Y470" s="64">
        <f t="shared" si="581"/>
        <v>0</v>
      </c>
      <c r="Z470" s="64" t="str">
        <f t="shared" si="511"/>
        <v>-</v>
      </c>
      <c r="AA470" s="64" t="str">
        <f t="shared" si="547"/>
        <v>-</v>
      </c>
      <c r="AB470" s="64" t="str">
        <f t="shared" si="512"/>
        <v>-</v>
      </c>
      <c r="AC470" s="57" t="str">
        <f t="shared" si="548"/>
        <v>Payoff</v>
      </c>
      <c r="AD470" s="56">
        <f t="shared" si="584"/>
        <v>39</v>
      </c>
      <c r="AE470" s="64">
        <f t="shared" si="550"/>
        <v>0</v>
      </c>
      <c r="AF470" s="64" t="str">
        <f t="shared" si="513"/>
        <v>-</v>
      </c>
      <c r="AG470" s="64">
        <f t="shared" si="514"/>
        <v>0</v>
      </c>
      <c r="AH470" s="64" t="str">
        <f t="shared" si="515"/>
        <v>-</v>
      </c>
      <c r="AI470" s="64" t="str">
        <f t="shared" si="551"/>
        <v>-</v>
      </c>
      <c r="AJ470" s="64" t="str">
        <f t="shared" si="516"/>
        <v>-</v>
      </c>
      <c r="AK470" s="57" t="str">
        <f t="shared" si="552"/>
        <v>Payoff</v>
      </c>
      <c r="AL470" s="56">
        <f t="shared" si="585"/>
        <v>39</v>
      </c>
      <c r="AM470" s="64" t="str">
        <f t="shared" si="554"/>
        <v>-</v>
      </c>
      <c r="AN470" s="64" t="str">
        <f t="shared" si="517"/>
        <v>-</v>
      </c>
      <c r="AO470" s="64" t="str">
        <f t="shared" si="518"/>
        <v>-</v>
      </c>
      <c r="AP470" s="64" t="str">
        <f t="shared" si="519"/>
        <v>-</v>
      </c>
      <c r="AQ470" s="64" t="str">
        <f t="shared" si="555"/>
        <v>-</v>
      </c>
      <c r="AR470" s="64" t="str">
        <f t="shared" si="520"/>
        <v>-</v>
      </c>
      <c r="AS470" s="57" t="str">
        <f t="shared" si="556"/>
        <v>-</v>
      </c>
      <c r="AT470" s="56">
        <f t="shared" si="586"/>
        <v>39</v>
      </c>
      <c r="AU470" s="64" t="str">
        <f t="shared" si="558"/>
        <v>-</v>
      </c>
      <c r="AV470" s="64" t="str">
        <f t="shared" si="521"/>
        <v>-</v>
      </c>
      <c r="AW470" s="64" t="str">
        <f t="shared" si="522"/>
        <v>-</v>
      </c>
      <c r="AX470" s="64" t="str">
        <f t="shared" si="523"/>
        <v>-</v>
      </c>
      <c r="AY470" s="64" t="str">
        <f t="shared" si="559"/>
        <v>-</v>
      </c>
      <c r="AZ470" s="64" t="str">
        <f t="shared" si="524"/>
        <v>-</v>
      </c>
      <c r="BA470" s="57" t="str">
        <f t="shared" si="560"/>
        <v>-</v>
      </c>
      <c r="BB470" s="56">
        <f t="shared" si="587"/>
        <v>39</v>
      </c>
      <c r="BC470" s="64" t="str">
        <f t="shared" si="562"/>
        <v>-</v>
      </c>
      <c r="BD470" s="64" t="str">
        <f t="shared" si="525"/>
        <v>-</v>
      </c>
      <c r="BE470" s="64" t="str">
        <f t="shared" si="526"/>
        <v>-</v>
      </c>
      <c r="BF470" s="64" t="str">
        <f t="shared" si="527"/>
        <v>-</v>
      </c>
      <c r="BG470" s="64" t="str">
        <f t="shared" si="563"/>
        <v>-</v>
      </c>
      <c r="BH470" s="64" t="str">
        <f t="shared" si="528"/>
        <v>-</v>
      </c>
      <c r="BI470" s="57" t="str">
        <f t="shared" si="564"/>
        <v>-</v>
      </c>
      <c r="BJ470" s="56">
        <f t="shared" si="588"/>
        <v>39</v>
      </c>
      <c r="BK470" s="64" t="str">
        <f t="shared" si="566"/>
        <v>-</v>
      </c>
      <c r="BL470" s="64" t="str">
        <f t="shared" si="529"/>
        <v>-</v>
      </c>
      <c r="BM470" s="64" t="str">
        <f t="shared" si="530"/>
        <v>-</v>
      </c>
      <c r="BN470" s="64" t="str">
        <f t="shared" si="531"/>
        <v>-</v>
      </c>
      <c r="BO470" s="64" t="str">
        <f t="shared" si="567"/>
        <v>-</v>
      </c>
      <c r="BP470" s="64" t="str">
        <f t="shared" si="532"/>
        <v>-</v>
      </c>
      <c r="BQ470" s="57" t="str">
        <f t="shared" si="568"/>
        <v>-</v>
      </c>
      <c r="BR470" s="56">
        <f t="shared" si="589"/>
        <v>39</v>
      </c>
      <c r="BS470" s="64" t="str">
        <f t="shared" si="570"/>
        <v>-</v>
      </c>
      <c r="BT470" s="64" t="str">
        <f t="shared" si="533"/>
        <v>-</v>
      </c>
      <c r="BU470" s="64" t="str">
        <f t="shared" si="534"/>
        <v>-</v>
      </c>
      <c r="BV470" s="64" t="str">
        <f t="shared" si="535"/>
        <v>-</v>
      </c>
      <c r="BW470" s="64" t="str">
        <f t="shared" si="571"/>
        <v>-</v>
      </c>
      <c r="BX470" s="64" t="str">
        <f t="shared" si="536"/>
        <v>-</v>
      </c>
      <c r="BY470" s="57" t="str">
        <f t="shared" si="572"/>
        <v>-</v>
      </c>
      <c r="BZ470" s="56">
        <f t="shared" si="590"/>
        <v>39</v>
      </c>
      <c r="CA470" s="64" t="str">
        <f t="shared" si="574"/>
        <v>-</v>
      </c>
      <c r="CB470" s="64" t="str">
        <f t="shared" si="537"/>
        <v>-</v>
      </c>
      <c r="CC470" s="64" t="str">
        <f t="shared" si="538"/>
        <v>-</v>
      </c>
      <c r="CD470" s="64" t="str">
        <f t="shared" si="539"/>
        <v>-</v>
      </c>
      <c r="CE470" s="64" t="str">
        <f t="shared" si="575"/>
        <v>-</v>
      </c>
      <c r="CF470" s="64" t="str">
        <f t="shared" si="540"/>
        <v>-</v>
      </c>
      <c r="CG470" s="57" t="str">
        <f t="shared" si="576"/>
        <v>-</v>
      </c>
      <c r="CH470" s="56">
        <f t="shared" si="591"/>
        <v>39</v>
      </c>
      <c r="CI470" s="64" t="str">
        <f t="shared" si="578"/>
        <v>-</v>
      </c>
      <c r="CJ470" s="64" t="str">
        <f t="shared" si="541"/>
        <v>-</v>
      </c>
      <c r="CK470" s="64" t="str">
        <f t="shared" si="542"/>
        <v>-</v>
      </c>
      <c r="CL470" s="64" t="str">
        <f t="shared" si="543"/>
        <v>-</v>
      </c>
      <c r="CM470" s="64" t="str">
        <f t="shared" si="579"/>
        <v>-</v>
      </c>
      <c r="CN470" s="64" t="str">
        <f t="shared" si="544"/>
        <v>-</v>
      </c>
      <c r="CO470" s="57" t="str">
        <f t="shared" si="580"/>
        <v>-</v>
      </c>
    </row>
    <row r="471" spans="4:93" ht="18" customHeight="1" x14ac:dyDescent="0.25">
      <c r="D471" s="172"/>
      <c r="E471" s="173"/>
      <c r="F471" s="173"/>
      <c r="G471" s="173"/>
      <c r="H471" s="171"/>
      <c r="I471" s="173"/>
      <c r="J471" s="171"/>
      <c r="K471" s="171"/>
      <c r="L471" s="174"/>
      <c r="O471" s="56">
        <f t="shared" si="582"/>
        <v>44</v>
      </c>
      <c r="P471" s="64">
        <f t="shared" si="506"/>
        <v>0</v>
      </c>
      <c r="Q471" s="64" t="str">
        <f t="shared" si="507"/>
        <v>-</v>
      </c>
      <c r="R471" s="64" t="str">
        <f t="shared" si="592"/>
        <v>-</v>
      </c>
      <c r="S471" s="64">
        <f t="shared" si="594"/>
        <v>0</v>
      </c>
      <c r="T471" s="64" t="str">
        <f t="shared" si="593"/>
        <v>-</v>
      </c>
      <c r="U471" s="57" t="str">
        <f t="shared" si="509"/>
        <v>Payoff</v>
      </c>
      <c r="V471" s="56">
        <f t="shared" si="583"/>
        <v>40</v>
      </c>
      <c r="W471" s="64">
        <f t="shared" si="546"/>
        <v>0</v>
      </c>
      <c r="X471" s="64" t="str">
        <f t="shared" si="510"/>
        <v>-</v>
      </c>
      <c r="Y471" s="64">
        <f t="shared" si="581"/>
        <v>0</v>
      </c>
      <c r="Z471" s="64" t="str">
        <f t="shared" si="511"/>
        <v>-</v>
      </c>
      <c r="AA471" s="64" t="str">
        <f t="shared" si="547"/>
        <v>-</v>
      </c>
      <c r="AB471" s="64" t="str">
        <f t="shared" si="512"/>
        <v>-</v>
      </c>
      <c r="AC471" s="57" t="str">
        <f t="shared" si="548"/>
        <v>Payoff</v>
      </c>
      <c r="AD471" s="56">
        <f t="shared" si="584"/>
        <v>40</v>
      </c>
      <c r="AE471" s="64">
        <f t="shared" si="550"/>
        <v>0</v>
      </c>
      <c r="AF471" s="64" t="str">
        <f t="shared" si="513"/>
        <v>-</v>
      </c>
      <c r="AG471" s="64">
        <f t="shared" si="514"/>
        <v>0</v>
      </c>
      <c r="AH471" s="64" t="str">
        <f t="shared" si="515"/>
        <v>-</v>
      </c>
      <c r="AI471" s="64" t="str">
        <f t="shared" si="551"/>
        <v>-</v>
      </c>
      <c r="AJ471" s="64" t="str">
        <f t="shared" si="516"/>
        <v>-</v>
      </c>
      <c r="AK471" s="57" t="str">
        <f t="shared" si="552"/>
        <v>Payoff</v>
      </c>
      <c r="AL471" s="56">
        <f t="shared" si="585"/>
        <v>40</v>
      </c>
      <c r="AM471" s="64" t="str">
        <f t="shared" si="554"/>
        <v>-</v>
      </c>
      <c r="AN471" s="64" t="str">
        <f t="shared" si="517"/>
        <v>-</v>
      </c>
      <c r="AO471" s="64" t="str">
        <f t="shared" si="518"/>
        <v>-</v>
      </c>
      <c r="AP471" s="64" t="str">
        <f t="shared" si="519"/>
        <v>-</v>
      </c>
      <c r="AQ471" s="64" t="str">
        <f t="shared" si="555"/>
        <v>-</v>
      </c>
      <c r="AR471" s="64" t="str">
        <f t="shared" si="520"/>
        <v>-</v>
      </c>
      <c r="AS471" s="57" t="str">
        <f t="shared" si="556"/>
        <v>-</v>
      </c>
      <c r="AT471" s="56">
        <f t="shared" si="586"/>
        <v>40</v>
      </c>
      <c r="AU471" s="64" t="str">
        <f t="shared" si="558"/>
        <v>-</v>
      </c>
      <c r="AV471" s="64" t="str">
        <f t="shared" si="521"/>
        <v>-</v>
      </c>
      <c r="AW471" s="64" t="str">
        <f t="shared" si="522"/>
        <v>-</v>
      </c>
      <c r="AX471" s="64" t="str">
        <f t="shared" si="523"/>
        <v>-</v>
      </c>
      <c r="AY471" s="64" t="str">
        <f t="shared" si="559"/>
        <v>-</v>
      </c>
      <c r="AZ471" s="64" t="str">
        <f t="shared" si="524"/>
        <v>-</v>
      </c>
      <c r="BA471" s="57" t="str">
        <f t="shared" si="560"/>
        <v>-</v>
      </c>
      <c r="BB471" s="56">
        <f t="shared" si="587"/>
        <v>40</v>
      </c>
      <c r="BC471" s="64" t="str">
        <f t="shared" si="562"/>
        <v>-</v>
      </c>
      <c r="BD471" s="64" t="str">
        <f t="shared" si="525"/>
        <v>-</v>
      </c>
      <c r="BE471" s="64" t="str">
        <f t="shared" si="526"/>
        <v>-</v>
      </c>
      <c r="BF471" s="64" t="str">
        <f t="shared" si="527"/>
        <v>-</v>
      </c>
      <c r="BG471" s="64" t="str">
        <f t="shared" si="563"/>
        <v>-</v>
      </c>
      <c r="BH471" s="64" t="str">
        <f t="shared" si="528"/>
        <v>-</v>
      </c>
      <c r="BI471" s="57" t="str">
        <f t="shared" si="564"/>
        <v>-</v>
      </c>
      <c r="BJ471" s="56">
        <f t="shared" si="588"/>
        <v>40</v>
      </c>
      <c r="BK471" s="64" t="str">
        <f t="shared" si="566"/>
        <v>-</v>
      </c>
      <c r="BL471" s="64" t="str">
        <f t="shared" si="529"/>
        <v>-</v>
      </c>
      <c r="BM471" s="64" t="str">
        <f t="shared" si="530"/>
        <v>-</v>
      </c>
      <c r="BN471" s="64" t="str">
        <f t="shared" si="531"/>
        <v>-</v>
      </c>
      <c r="BO471" s="64" t="str">
        <f t="shared" si="567"/>
        <v>-</v>
      </c>
      <c r="BP471" s="64" t="str">
        <f t="shared" si="532"/>
        <v>-</v>
      </c>
      <c r="BQ471" s="57" t="str">
        <f t="shared" si="568"/>
        <v>-</v>
      </c>
      <c r="BR471" s="56">
        <f t="shared" si="589"/>
        <v>40</v>
      </c>
      <c r="BS471" s="64" t="str">
        <f t="shared" si="570"/>
        <v>-</v>
      </c>
      <c r="BT471" s="64" t="str">
        <f t="shared" si="533"/>
        <v>-</v>
      </c>
      <c r="BU471" s="64" t="str">
        <f t="shared" si="534"/>
        <v>-</v>
      </c>
      <c r="BV471" s="64" t="str">
        <f t="shared" si="535"/>
        <v>-</v>
      </c>
      <c r="BW471" s="64" t="str">
        <f t="shared" si="571"/>
        <v>-</v>
      </c>
      <c r="BX471" s="64" t="str">
        <f t="shared" si="536"/>
        <v>-</v>
      </c>
      <c r="BY471" s="57" t="str">
        <f t="shared" si="572"/>
        <v>-</v>
      </c>
      <c r="BZ471" s="56">
        <f t="shared" si="590"/>
        <v>40</v>
      </c>
      <c r="CA471" s="64" t="str">
        <f t="shared" si="574"/>
        <v>-</v>
      </c>
      <c r="CB471" s="64" t="str">
        <f t="shared" si="537"/>
        <v>-</v>
      </c>
      <c r="CC471" s="64" t="str">
        <f t="shared" si="538"/>
        <v>-</v>
      </c>
      <c r="CD471" s="64" t="str">
        <f t="shared" si="539"/>
        <v>-</v>
      </c>
      <c r="CE471" s="64" t="str">
        <f t="shared" si="575"/>
        <v>-</v>
      </c>
      <c r="CF471" s="64" t="str">
        <f t="shared" si="540"/>
        <v>-</v>
      </c>
      <c r="CG471" s="57" t="str">
        <f t="shared" si="576"/>
        <v>-</v>
      </c>
      <c r="CH471" s="56">
        <f t="shared" si="591"/>
        <v>40</v>
      </c>
      <c r="CI471" s="64" t="str">
        <f t="shared" si="578"/>
        <v>-</v>
      </c>
      <c r="CJ471" s="64" t="str">
        <f t="shared" si="541"/>
        <v>-</v>
      </c>
      <c r="CK471" s="64" t="str">
        <f t="shared" si="542"/>
        <v>-</v>
      </c>
      <c r="CL471" s="64" t="str">
        <f t="shared" si="543"/>
        <v>-</v>
      </c>
      <c r="CM471" s="64" t="str">
        <f t="shared" si="579"/>
        <v>-</v>
      </c>
      <c r="CN471" s="64" t="str">
        <f t="shared" si="544"/>
        <v>-</v>
      </c>
      <c r="CO471" s="57" t="str">
        <f t="shared" si="580"/>
        <v>-</v>
      </c>
    </row>
    <row r="472" spans="4:93" ht="18" customHeight="1" x14ac:dyDescent="0.25">
      <c r="D472" s="172"/>
      <c r="E472" s="173"/>
      <c r="F472" s="173"/>
      <c r="G472" s="173"/>
      <c r="H472" s="171"/>
      <c r="I472" s="173"/>
      <c r="J472" s="171"/>
      <c r="K472" s="171"/>
      <c r="L472" s="174"/>
      <c r="O472" s="56">
        <f t="shared" si="582"/>
        <v>45</v>
      </c>
      <c r="P472" s="64">
        <f t="shared" si="506"/>
        <v>0</v>
      </c>
      <c r="Q472" s="64" t="str">
        <f t="shared" si="507"/>
        <v>-</v>
      </c>
      <c r="R472" s="64" t="str">
        <f t="shared" si="592"/>
        <v>-</v>
      </c>
      <c r="S472" s="64">
        <f t="shared" si="594"/>
        <v>0</v>
      </c>
      <c r="T472" s="64" t="str">
        <f t="shared" si="593"/>
        <v>-</v>
      </c>
      <c r="U472" s="57" t="str">
        <f t="shared" si="509"/>
        <v>Payoff</v>
      </c>
      <c r="V472" s="56">
        <f t="shared" si="583"/>
        <v>41</v>
      </c>
      <c r="W472" s="64">
        <f t="shared" si="546"/>
        <v>0</v>
      </c>
      <c r="X472" s="64" t="str">
        <f t="shared" si="510"/>
        <v>-</v>
      </c>
      <c r="Y472" s="64">
        <f t="shared" si="581"/>
        <v>0</v>
      </c>
      <c r="Z472" s="64" t="str">
        <f t="shared" si="511"/>
        <v>-</v>
      </c>
      <c r="AA472" s="64" t="str">
        <f t="shared" si="547"/>
        <v>-</v>
      </c>
      <c r="AB472" s="64" t="str">
        <f t="shared" si="512"/>
        <v>-</v>
      </c>
      <c r="AC472" s="57" t="str">
        <f t="shared" si="548"/>
        <v>Payoff</v>
      </c>
      <c r="AD472" s="56">
        <f t="shared" si="584"/>
        <v>41</v>
      </c>
      <c r="AE472" s="64">
        <f t="shared" si="550"/>
        <v>0</v>
      </c>
      <c r="AF472" s="64" t="str">
        <f t="shared" si="513"/>
        <v>-</v>
      </c>
      <c r="AG472" s="64">
        <f t="shared" si="514"/>
        <v>0</v>
      </c>
      <c r="AH472" s="64" t="str">
        <f t="shared" si="515"/>
        <v>-</v>
      </c>
      <c r="AI472" s="64" t="str">
        <f t="shared" si="551"/>
        <v>-</v>
      </c>
      <c r="AJ472" s="64" t="str">
        <f t="shared" si="516"/>
        <v>-</v>
      </c>
      <c r="AK472" s="57" t="str">
        <f t="shared" si="552"/>
        <v>Payoff</v>
      </c>
      <c r="AL472" s="56">
        <f t="shared" si="585"/>
        <v>41</v>
      </c>
      <c r="AM472" s="64" t="str">
        <f t="shared" si="554"/>
        <v>-</v>
      </c>
      <c r="AN472" s="64" t="str">
        <f t="shared" si="517"/>
        <v>-</v>
      </c>
      <c r="AO472" s="64" t="str">
        <f t="shared" si="518"/>
        <v>-</v>
      </c>
      <c r="AP472" s="64" t="str">
        <f t="shared" si="519"/>
        <v>-</v>
      </c>
      <c r="AQ472" s="64" t="str">
        <f t="shared" si="555"/>
        <v>-</v>
      </c>
      <c r="AR472" s="64" t="str">
        <f t="shared" si="520"/>
        <v>-</v>
      </c>
      <c r="AS472" s="57" t="str">
        <f t="shared" si="556"/>
        <v>-</v>
      </c>
      <c r="AT472" s="56">
        <f t="shared" si="586"/>
        <v>41</v>
      </c>
      <c r="AU472" s="64" t="str">
        <f t="shared" si="558"/>
        <v>-</v>
      </c>
      <c r="AV472" s="64" t="str">
        <f t="shared" si="521"/>
        <v>-</v>
      </c>
      <c r="AW472" s="64" t="str">
        <f t="shared" si="522"/>
        <v>-</v>
      </c>
      <c r="AX472" s="64" t="str">
        <f t="shared" si="523"/>
        <v>-</v>
      </c>
      <c r="AY472" s="64" t="str">
        <f t="shared" si="559"/>
        <v>-</v>
      </c>
      <c r="AZ472" s="64" t="str">
        <f t="shared" si="524"/>
        <v>-</v>
      </c>
      <c r="BA472" s="57" t="str">
        <f t="shared" si="560"/>
        <v>-</v>
      </c>
      <c r="BB472" s="56">
        <f t="shared" si="587"/>
        <v>41</v>
      </c>
      <c r="BC472" s="64" t="str">
        <f t="shared" si="562"/>
        <v>-</v>
      </c>
      <c r="BD472" s="64" t="str">
        <f t="shared" si="525"/>
        <v>-</v>
      </c>
      <c r="BE472" s="64" t="str">
        <f t="shared" si="526"/>
        <v>-</v>
      </c>
      <c r="BF472" s="64" t="str">
        <f t="shared" si="527"/>
        <v>-</v>
      </c>
      <c r="BG472" s="64" t="str">
        <f t="shared" si="563"/>
        <v>-</v>
      </c>
      <c r="BH472" s="64" t="str">
        <f t="shared" si="528"/>
        <v>-</v>
      </c>
      <c r="BI472" s="57" t="str">
        <f t="shared" si="564"/>
        <v>-</v>
      </c>
      <c r="BJ472" s="56">
        <f t="shared" si="588"/>
        <v>41</v>
      </c>
      <c r="BK472" s="64" t="str">
        <f t="shared" si="566"/>
        <v>-</v>
      </c>
      <c r="BL472" s="64" t="str">
        <f t="shared" si="529"/>
        <v>-</v>
      </c>
      <c r="BM472" s="64" t="str">
        <f t="shared" si="530"/>
        <v>-</v>
      </c>
      <c r="BN472" s="64" t="str">
        <f t="shared" si="531"/>
        <v>-</v>
      </c>
      <c r="BO472" s="64" t="str">
        <f t="shared" si="567"/>
        <v>-</v>
      </c>
      <c r="BP472" s="64" t="str">
        <f t="shared" si="532"/>
        <v>-</v>
      </c>
      <c r="BQ472" s="57" t="str">
        <f t="shared" si="568"/>
        <v>-</v>
      </c>
      <c r="BR472" s="56">
        <f t="shared" si="589"/>
        <v>41</v>
      </c>
      <c r="BS472" s="64" t="str">
        <f t="shared" si="570"/>
        <v>-</v>
      </c>
      <c r="BT472" s="64" t="str">
        <f t="shared" si="533"/>
        <v>-</v>
      </c>
      <c r="BU472" s="64" t="str">
        <f t="shared" si="534"/>
        <v>-</v>
      </c>
      <c r="BV472" s="64" t="str">
        <f t="shared" si="535"/>
        <v>-</v>
      </c>
      <c r="BW472" s="64" t="str">
        <f t="shared" si="571"/>
        <v>-</v>
      </c>
      <c r="BX472" s="64" t="str">
        <f t="shared" si="536"/>
        <v>-</v>
      </c>
      <c r="BY472" s="57" t="str">
        <f t="shared" si="572"/>
        <v>-</v>
      </c>
      <c r="BZ472" s="56">
        <f t="shared" si="590"/>
        <v>41</v>
      </c>
      <c r="CA472" s="64" t="str">
        <f t="shared" si="574"/>
        <v>-</v>
      </c>
      <c r="CB472" s="64" t="str">
        <f t="shared" si="537"/>
        <v>-</v>
      </c>
      <c r="CC472" s="64" t="str">
        <f t="shared" si="538"/>
        <v>-</v>
      </c>
      <c r="CD472" s="64" t="str">
        <f t="shared" si="539"/>
        <v>-</v>
      </c>
      <c r="CE472" s="64" t="str">
        <f t="shared" si="575"/>
        <v>-</v>
      </c>
      <c r="CF472" s="64" t="str">
        <f t="shared" si="540"/>
        <v>-</v>
      </c>
      <c r="CG472" s="57" t="str">
        <f t="shared" si="576"/>
        <v>-</v>
      </c>
      <c r="CH472" s="56">
        <f t="shared" si="591"/>
        <v>41</v>
      </c>
      <c r="CI472" s="64" t="str">
        <f t="shared" si="578"/>
        <v>-</v>
      </c>
      <c r="CJ472" s="64" t="str">
        <f t="shared" si="541"/>
        <v>-</v>
      </c>
      <c r="CK472" s="64" t="str">
        <f t="shared" si="542"/>
        <v>-</v>
      </c>
      <c r="CL472" s="64" t="str">
        <f t="shared" si="543"/>
        <v>-</v>
      </c>
      <c r="CM472" s="64" t="str">
        <f t="shared" si="579"/>
        <v>-</v>
      </c>
      <c r="CN472" s="64" t="str">
        <f t="shared" si="544"/>
        <v>-</v>
      </c>
      <c r="CO472" s="57" t="str">
        <f t="shared" si="580"/>
        <v>-</v>
      </c>
    </row>
    <row r="473" spans="4:93" ht="18" customHeight="1" x14ac:dyDescent="0.25">
      <c r="O473" s="56">
        <f t="shared" si="582"/>
        <v>46</v>
      </c>
      <c r="P473" s="64">
        <f t="shared" si="506"/>
        <v>0</v>
      </c>
      <c r="Q473" s="64" t="str">
        <f t="shared" si="507"/>
        <v>-</v>
      </c>
      <c r="R473" s="64" t="str">
        <f t="shared" si="592"/>
        <v>-</v>
      </c>
      <c r="S473" s="64">
        <f t="shared" si="594"/>
        <v>0</v>
      </c>
      <c r="T473" s="64" t="str">
        <f t="shared" si="593"/>
        <v>-</v>
      </c>
      <c r="U473" s="57" t="str">
        <f t="shared" si="509"/>
        <v>Payoff</v>
      </c>
      <c r="V473" s="56">
        <f t="shared" si="583"/>
        <v>42</v>
      </c>
      <c r="W473" s="64">
        <f t="shared" si="546"/>
        <v>0</v>
      </c>
      <c r="X473" s="64" t="str">
        <f t="shared" si="510"/>
        <v>-</v>
      </c>
      <c r="Y473" s="64">
        <f t="shared" si="581"/>
        <v>0</v>
      </c>
      <c r="Z473" s="64" t="str">
        <f t="shared" si="511"/>
        <v>-</v>
      </c>
      <c r="AA473" s="64" t="str">
        <f t="shared" si="547"/>
        <v>-</v>
      </c>
      <c r="AB473" s="64" t="str">
        <f t="shared" si="512"/>
        <v>-</v>
      </c>
      <c r="AC473" s="57" t="str">
        <f t="shared" si="548"/>
        <v>Payoff</v>
      </c>
      <c r="AD473" s="56">
        <f t="shared" si="584"/>
        <v>42</v>
      </c>
      <c r="AE473" s="64">
        <f t="shared" si="550"/>
        <v>0</v>
      </c>
      <c r="AF473" s="64" t="str">
        <f t="shared" si="513"/>
        <v>-</v>
      </c>
      <c r="AG473" s="64">
        <f t="shared" si="514"/>
        <v>0</v>
      </c>
      <c r="AH473" s="64" t="str">
        <f t="shared" si="515"/>
        <v>-</v>
      </c>
      <c r="AI473" s="64" t="str">
        <f t="shared" si="551"/>
        <v>-</v>
      </c>
      <c r="AJ473" s="64" t="str">
        <f t="shared" si="516"/>
        <v>-</v>
      </c>
      <c r="AK473" s="57" t="str">
        <f t="shared" si="552"/>
        <v>Payoff</v>
      </c>
      <c r="AL473" s="56">
        <f t="shared" si="585"/>
        <v>42</v>
      </c>
      <c r="AM473" s="64" t="str">
        <f t="shared" si="554"/>
        <v>-</v>
      </c>
      <c r="AN473" s="64" t="str">
        <f t="shared" si="517"/>
        <v>-</v>
      </c>
      <c r="AO473" s="64" t="str">
        <f t="shared" si="518"/>
        <v>-</v>
      </c>
      <c r="AP473" s="64" t="str">
        <f t="shared" si="519"/>
        <v>-</v>
      </c>
      <c r="AQ473" s="64" t="str">
        <f t="shared" si="555"/>
        <v>-</v>
      </c>
      <c r="AR473" s="64" t="str">
        <f t="shared" si="520"/>
        <v>-</v>
      </c>
      <c r="AS473" s="57" t="str">
        <f t="shared" si="556"/>
        <v>-</v>
      </c>
      <c r="AT473" s="56">
        <f t="shared" si="586"/>
        <v>42</v>
      </c>
      <c r="AU473" s="64" t="str">
        <f t="shared" si="558"/>
        <v>-</v>
      </c>
      <c r="AV473" s="64" t="str">
        <f t="shared" si="521"/>
        <v>-</v>
      </c>
      <c r="AW473" s="64" t="str">
        <f t="shared" si="522"/>
        <v>-</v>
      </c>
      <c r="AX473" s="64" t="str">
        <f t="shared" si="523"/>
        <v>-</v>
      </c>
      <c r="AY473" s="64" t="str">
        <f t="shared" si="559"/>
        <v>-</v>
      </c>
      <c r="AZ473" s="64" t="str">
        <f t="shared" si="524"/>
        <v>-</v>
      </c>
      <c r="BA473" s="57" t="str">
        <f t="shared" si="560"/>
        <v>-</v>
      </c>
      <c r="BB473" s="56">
        <f t="shared" si="587"/>
        <v>42</v>
      </c>
      <c r="BC473" s="64" t="str">
        <f t="shared" si="562"/>
        <v>-</v>
      </c>
      <c r="BD473" s="64" t="str">
        <f t="shared" si="525"/>
        <v>-</v>
      </c>
      <c r="BE473" s="64" t="str">
        <f t="shared" si="526"/>
        <v>-</v>
      </c>
      <c r="BF473" s="64" t="str">
        <f t="shared" si="527"/>
        <v>-</v>
      </c>
      <c r="BG473" s="64" t="str">
        <f t="shared" si="563"/>
        <v>-</v>
      </c>
      <c r="BH473" s="64" t="str">
        <f t="shared" si="528"/>
        <v>-</v>
      </c>
      <c r="BI473" s="57" t="str">
        <f t="shared" si="564"/>
        <v>-</v>
      </c>
      <c r="BJ473" s="56">
        <f t="shared" si="588"/>
        <v>42</v>
      </c>
      <c r="BK473" s="64" t="str">
        <f t="shared" si="566"/>
        <v>-</v>
      </c>
      <c r="BL473" s="64" t="str">
        <f t="shared" si="529"/>
        <v>-</v>
      </c>
      <c r="BM473" s="64" t="str">
        <f t="shared" si="530"/>
        <v>-</v>
      </c>
      <c r="BN473" s="64" t="str">
        <f t="shared" si="531"/>
        <v>-</v>
      </c>
      <c r="BO473" s="64" t="str">
        <f t="shared" si="567"/>
        <v>-</v>
      </c>
      <c r="BP473" s="64" t="str">
        <f t="shared" si="532"/>
        <v>-</v>
      </c>
      <c r="BQ473" s="57" t="str">
        <f t="shared" si="568"/>
        <v>-</v>
      </c>
      <c r="BR473" s="56">
        <f t="shared" si="589"/>
        <v>42</v>
      </c>
      <c r="BS473" s="64" t="str">
        <f t="shared" si="570"/>
        <v>-</v>
      </c>
      <c r="BT473" s="64" t="str">
        <f t="shared" si="533"/>
        <v>-</v>
      </c>
      <c r="BU473" s="64" t="str">
        <f t="shared" si="534"/>
        <v>-</v>
      </c>
      <c r="BV473" s="64" t="str">
        <f t="shared" si="535"/>
        <v>-</v>
      </c>
      <c r="BW473" s="64" t="str">
        <f t="shared" si="571"/>
        <v>-</v>
      </c>
      <c r="BX473" s="64" t="str">
        <f t="shared" si="536"/>
        <v>-</v>
      </c>
      <c r="BY473" s="57" t="str">
        <f t="shared" si="572"/>
        <v>-</v>
      </c>
      <c r="BZ473" s="56">
        <f t="shared" si="590"/>
        <v>42</v>
      </c>
      <c r="CA473" s="64" t="str">
        <f t="shared" si="574"/>
        <v>-</v>
      </c>
      <c r="CB473" s="64" t="str">
        <f t="shared" si="537"/>
        <v>-</v>
      </c>
      <c r="CC473" s="64" t="str">
        <f t="shared" si="538"/>
        <v>-</v>
      </c>
      <c r="CD473" s="64" t="str">
        <f t="shared" si="539"/>
        <v>-</v>
      </c>
      <c r="CE473" s="64" t="str">
        <f t="shared" si="575"/>
        <v>-</v>
      </c>
      <c r="CF473" s="64" t="str">
        <f t="shared" si="540"/>
        <v>-</v>
      </c>
      <c r="CG473" s="57" t="str">
        <f t="shared" si="576"/>
        <v>-</v>
      </c>
      <c r="CH473" s="56">
        <f t="shared" si="591"/>
        <v>42</v>
      </c>
      <c r="CI473" s="64" t="str">
        <f t="shared" si="578"/>
        <v>-</v>
      </c>
      <c r="CJ473" s="64" t="str">
        <f t="shared" si="541"/>
        <v>-</v>
      </c>
      <c r="CK473" s="64" t="str">
        <f t="shared" si="542"/>
        <v>-</v>
      </c>
      <c r="CL473" s="64" t="str">
        <f t="shared" si="543"/>
        <v>-</v>
      </c>
      <c r="CM473" s="64" t="str">
        <f t="shared" si="579"/>
        <v>-</v>
      </c>
      <c r="CN473" s="64" t="str">
        <f t="shared" si="544"/>
        <v>-</v>
      </c>
      <c r="CO473" s="57" t="str">
        <f t="shared" si="580"/>
        <v>-</v>
      </c>
    </row>
    <row r="474" spans="4:93" ht="18" customHeight="1" x14ac:dyDescent="0.25">
      <c r="O474" s="56">
        <f t="shared" si="582"/>
        <v>47</v>
      </c>
      <c r="P474" s="64">
        <f t="shared" si="506"/>
        <v>0</v>
      </c>
      <c r="Q474" s="64" t="str">
        <f t="shared" si="507"/>
        <v>-</v>
      </c>
      <c r="R474" s="64" t="str">
        <f t="shared" si="592"/>
        <v>-</v>
      </c>
      <c r="S474" s="64">
        <f t="shared" si="594"/>
        <v>0</v>
      </c>
      <c r="T474" s="64" t="str">
        <f t="shared" si="593"/>
        <v>-</v>
      </c>
      <c r="U474" s="57" t="str">
        <f t="shared" si="509"/>
        <v>Payoff</v>
      </c>
      <c r="V474" s="56">
        <f t="shared" si="583"/>
        <v>43</v>
      </c>
      <c r="W474" s="64">
        <f t="shared" si="546"/>
        <v>0</v>
      </c>
      <c r="X474" s="64" t="str">
        <f t="shared" si="510"/>
        <v>-</v>
      </c>
      <c r="Y474" s="64">
        <f t="shared" si="581"/>
        <v>0</v>
      </c>
      <c r="Z474" s="64" t="str">
        <f t="shared" si="511"/>
        <v>-</v>
      </c>
      <c r="AA474" s="64" t="str">
        <f t="shared" si="547"/>
        <v>-</v>
      </c>
      <c r="AB474" s="64" t="str">
        <f t="shared" si="512"/>
        <v>-</v>
      </c>
      <c r="AC474" s="57" t="str">
        <f t="shared" si="548"/>
        <v>Payoff</v>
      </c>
      <c r="AD474" s="56">
        <f t="shared" si="584"/>
        <v>43</v>
      </c>
      <c r="AE474" s="64">
        <f t="shared" si="550"/>
        <v>0</v>
      </c>
      <c r="AF474" s="64" t="str">
        <f t="shared" si="513"/>
        <v>-</v>
      </c>
      <c r="AG474" s="64">
        <f t="shared" si="514"/>
        <v>0</v>
      </c>
      <c r="AH474" s="64" t="str">
        <f t="shared" si="515"/>
        <v>-</v>
      </c>
      <c r="AI474" s="64" t="str">
        <f t="shared" si="551"/>
        <v>-</v>
      </c>
      <c r="AJ474" s="64" t="str">
        <f t="shared" si="516"/>
        <v>-</v>
      </c>
      <c r="AK474" s="57" t="str">
        <f t="shared" si="552"/>
        <v>Payoff</v>
      </c>
      <c r="AL474" s="56">
        <f t="shared" si="585"/>
        <v>43</v>
      </c>
      <c r="AM474" s="64" t="str">
        <f t="shared" si="554"/>
        <v>-</v>
      </c>
      <c r="AN474" s="64" t="str">
        <f t="shared" si="517"/>
        <v>-</v>
      </c>
      <c r="AO474" s="64" t="str">
        <f t="shared" si="518"/>
        <v>-</v>
      </c>
      <c r="AP474" s="64" t="str">
        <f t="shared" si="519"/>
        <v>-</v>
      </c>
      <c r="AQ474" s="64" t="str">
        <f t="shared" si="555"/>
        <v>-</v>
      </c>
      <c r="AR474" s="64" t="str">
        <f t="shared" si="520"/>
        <v>-</v>
      </c>
      <c r="AS474" s="57" t="str">
        <f t="shared" si="556"/>
        <v>-</v>
      </c>
      <c r="AT474" s="56">
        <f t="shared" si="586"/>
        <v>43</v>
      </c>
      <c r="AU474" s="64" t="str">
        <f t="shared" si="558"/>
        <v>-</v>
      </c>
      <c r="AV474" s="64" t="str">
        <f t="shared" si="521"/>
        <v>-</v>
      </c>
      <c r="AW474" s="64" t="str">
        <f t="shared" si="522"/>
        <v>-</v>
      </c>
      <c r="AX474" s="64" t="str">
        <f t="shared" si="523"/>
        <v>-</v>
      </c>
      <c r="AY474" s="64" t="str">
        <f t="shared" si="559"/>
        <v>-</v>
      </c>
      <c r="AZ474" s="64" t="str">
        <f t="shared" si="524"/>
        <v>-</v>
      </c>
      <c r="BA474" s="57" t="str">
        <f t="shared" si="560"/>
        <v>-</v>
      </c>
      <c r="BB474" s="56">
        <f t="shared" si="587"/>
        <v>43</v>
      </c>
      <c r="BC474" s="64" t="str">
        <f t="shared" si="562"/>
        <v>-</v>
      </c>
      <c r="BD474" s="64" t="str">
        <f t="shared" si="525"/>
        <v>-</v>
      </c>
      <c r="BE474" s="64" t="str">
        <f t="shared" si="526"/>
        <v>-</v>
      </c>
      <c r="BF474" s="64" t="str">
        <f t="shared" si="527"/>
        <v>-</v>
      </c>
      <c r="BG474" s="64" t="str">
        <f t="shared" si="563"/>
        <v>-</v>
      </c>
      <c r="BH474" s="64" t="str">
        <f t="shared" si="528"/>
        <v>-</v>
      </c>
      <c r="BI474" s="57" t="str">
        <f t="shared" si="564"/>
        <v>-</v>
      </c>
      <c r="BJ474" s="56">
        <f t="shared" si="588"/>
        <v>43</v>
      </c>
      <c r="BK474" s="64" t="str">
        <f t="shared" si="566"/>
        <v>-</v>
      </c>
      <c r="BL474" s="64" t="str">
        <f t="shared" si="529"/>
        <v>-</v>
      </c>
      <c r="BM474" s="64" t="str">
        <f t="shared" si="530"/>
        <v>-</v>
      </c>
      <c r="BN474" s="64" t="str">
        <f t="shared" si="531"/>
        <v>-</v>
      </c>
      <c r="BO474" s="64" t="str">
        <f t="shared" si="567"/>
        <v>-</v>
      </c>
      <c r="BP474" s="64" t="str">
        <f t="shared" si="532"/>
        <v>-</v>
      </c>
      <c r="BQ474" s="57" t="str">
        <f t="shared" si="568"/>
        <v>-</v>
      </c>
      <c r="BR474" s="56">
        <f t="shared" si="589"/>
        <v>43</v>
      </c>
      <c r="BS474" s="64" t="str">
        <f t="shared" si="570"/>
        <v>-</v>
      </c>
      <c r="BT474" s="64" t="str">
        <f t="shared" si="533"/>
        <v>-</v>
      </c>
      <c r="BU474" s="64" t="str">
        <f t="shared" si="534"/>
        <v>-</v>
      </c>
      <c r="BV474" s="64" t="str">
        <f t="shared" si="535"/>
        <v>-</v>
      </c>
      <c r="BW474" s="64" t="str">
        <f t="shared" si="571"/>
        <v>-</v>
      </c>
      <c r="BX474" s="64" t="str">
        <f t="shared" si="536"/>
        <v>-</v>
      </c>
      <c r="BY474" s="57" t="str">
        <f t="shared" si="572"/>
        <v>-</v>
      </c>
      <c r="BZ474" s="56">
        <f t="shared" si="590"/>
        <v>43</v>
      </c>
      <c r="CA474" s="64" t="str">
        <f t="shared" si="574"/>
        <v>-</v>
      </c>
      <c r="CB474" s="64" t="str">
        <f t="shared" si="537"/>
        <v>-</v>
      </c>
      <c r="CC474" s="64" t="str">
        <f t="shared" si="538"/>
        <v>-</v>
      </c>
      <c r="CD474" s="64" t="str">
        <f t="shared" si="539"/>
        <v>-</v>
      </c>
      <c r="CE474" s="64" t="str">
        <f t="shared" si="575"/>
        <v>-</v>
      </c>
      <c r="CF474" s="64" t="str">
        <f t="shared" si="540"/>
        <v>-</v>
      </c>
      <c r="CG474" s="57" t="str">
        <f t="shared" si="576"/>
        <v>-</v>
      </c>
      <c r="CH474" s="56">
        <f t="shared" si="591"/>
        <v>43</v>
      </c>
      <c r="CI474" s="64" t="str">
        <f t="shared" si="578"/>
        <v>-</v>
      </c>
      <c r="CJ474" s="64" t="str">
        <f t="shared" si="541"/>
        <v>-</v>
      </c>
      <c r="CK474" s="64" t="str">
        <f t="shared" si="542"/>
        <v>-</v>
      </c>
      <c r="CL474" s="64" t="str">
        <f t="shared" si="543"/>
        <v>-</v>
      </c>
      <c r="CM474" s="64" t="str">
        <f t="shared" si="579"/>
        <v>-</v>
      </c>
      <c r="CN474" s="64" t="str">
        <f t="shared" si="544"/>
        <v>-</v>
      </c>
      <c r="CO474" s="57" t="str">
        <f t="shared" si="580"/>
        <v>-</v>
      </c>
    </row>
    <row r="475" spans="4:93" ht="18" customHeight="1" x14ac:dyDescent="0.25">
      <c r="O475" s="56">
        <f t="shared" si="582"/>
        <v>48</v>
      </c>
      <c r="P475" s="64">
        <f t="shared" si="506"/>
        <v>0</v>
      </c>
      <c r="Q475" s="64" t="str">
        <f t="shared" si="507"/>
        <v>-</v>
      </c>
      <c r="R475" s="64" t="str">
        <f t="shared" si="592"/>
        <v>-</v>
      </c>
      <c r="S475" s="64">
        <f t="shared" si="594"/>
        <v>0</v>
      </c>
      <c r="T475" s="64" t="str">
        <f t="shared" si="593"/>
        <v>-</v>
      </c>
      <c r="U475" s="57" t="str">
        <f t="shared" si="509"/>
        <v>Payoff</v>
      </c>
      <c r="V475" s="56">
        <f t="shared" si="583"/>
        <v>44</v>
      </c>
      <c r="W475" s="64">
        <f t="shared" si="546"/>
        <v>0</v>
      </c>
      <c r="X475" s="64" t="str">
        <f t="shared" si="510"/>
        <v>-</v>
      </c>
      <c r="Y475" s="64">
        <f t="shared" si="581"/>
        <v>0</v>
      </c>
      <c r="Z475" s="64" t="str">
        <f t="shared" si="511"/>
        <v>-</v>
      </c>
      <c r="AA475" s="64" t="str">
        <f t="shared" si="547"/>
        <v>-</v>
      </c>
      <c r="AB475" s="64" t="str">
        <f t="shared" si="512"/>
        <v>-</v>
      </c>
      <c r="AC475" s="57" t="str">
        <f t="shared" si="548"/>
        <v>Payoff</v>
      </c>
      <c r="AD475" s="56">
        <f t="shared" si="584"/>
        <v>44</v>
      </c>
      <c r="AE475" s="64">
        <f t="shared" si="550"/>
        <v>0</v>
      </c>
      <c r="AF475" s="64" t="str">
        <f t="shared" si="513"/>
        <v>-</v>
      </c>
      <c r="AG475" s="64">
        <f t="shared" si="514"/>
        <v>0</v>
      </c>
      <c r="AH475" s="64" t="str">
        <f t="shared" si="515"/>
        <v>-</v>
      </c>
      <c r="AI475" s="64" t="str">
        <f t="shared" si="551"/>
        <v>-</v>
      </c>
      <c r="AJ475" s="64" t="str">
        <f t="shared" si="516"/>
        <v>-</v>
      </c>
      <c r="AK475" s="57" t="str">
        <f t="shared" si="552"/>
        <v>Payoff</v>
      </c>
      <c r="AL475" s="56">
        <f t="shared" si="585"/>
        <v>44</v>
      </c>
      <c r="AM475" s="64" t="str">
        <f t="shared" si="554"/>
        <v>-</v>
      </c>
      <c r="AN475" s="64" t="str">
        <f t="shared" si="517"/>
        <v>-</v>
      </c>
      <c r="AO475" s="64" t="str">
        <f t="shared" si="518"/>
        <v>-</v>
      </c>
      <c r="AP475" s="64" t="str">
        <f t="shared" si="519"/>
        <v>-</v>
      </c>
      <c r="AQ475" s="64" t="str">
        <f t="shared" si="555"/>
        <v>-</v>
      </c>
      <c r="AR475" s="64" t="str">
        <f t="shared" si="520"/>
        <v>-</v>
      </c>
      <c r="AS475" s="57" t="str">
        <f t="shared" si="556"/>
        <v>-</v>
      </c>
      <c r="AT475" s="56">
        <f t="shared" si="586"/>
        <v>44</v>
      </c>
      <c r="AU475" s="64" t="str">
        <f t="shared" si="558"/>
        <v>-</v>
      </c>
      <c r="AV475" s="64" t="str">
        <f t="shared" si="521"/>
        <v>-</v>
      </c>
      <c r="AW475" s="64" t="str">
        <f t="shared" si="522"/>
        <v>-</v>
      </c>
      <c r="AX475" s="64" t="str">
        <f t="shared" si="523"/>
        <v>-</v>
      </c>
      <c r="AY475" s="64" t="str">
        <f t="shared" si="559"/>
        <v>-</v>
      </c>
      <c r="AZ475" s="64" t="str">
        <f t="shared" si="524"/>
        <v>-</v>
      </c>
      <c r="BA475" s="57" t="str">
        <f t="shared" si="560"/>
        <v>-</v>
      </c>
      <c r="BB475" s="56">
        <f t="shared" si="587"/>
        <v>44</v>
      </c>
      <c r="BC475" s="64" t="str">
        <f t="shared" si="562"/>
        <v>-</v>
      </c>
      <c r="BD475" s="64" t="str">
        <f t="shared" si="525"/>
        <v>-</v>
      </c>
      <c r="BE475" s="64" t="str">
        <f t="shared" si="526"/>
        <v>-</v>
      </c>
      <c r="BF475" s="64" t="str">
        <f t="shared" si="527"/>
        <v>-</v>
      </c>
      <c r="BG475" s="64" t="str">
        <f t="shared" si="563"/>
        <v>-</v>
      </c>
      <c r="BH475" s="64" t="str">
        <f t="shared" si="528"/>
        <v>-</v>
      </c>
      <c r="BI475" s="57" t="str">
        <f t="shared" si="564"/>
        <v>-</v>
      </c>
      <c r="BJ475" s="56">
        <f t="shared" si="588"/>
        <v>44</v>
      </c>
      <c r="BK475" s="64" t="str">
        <f t="shared" si="566"/>
        <v>-</v>
      </c>
      <c r="BL475" s="64" t="str">
        <f t="shared" si="529"/>
        <v>-</v>
      </c>
      <c r="BM475" s="64" t="str">
        <f t="shared" si="530"/>
        <v>-</v>
      </c>
      <c r="BN475" s="64" t="str">
        <f t="shared" si="531"/>
        <v>-</v>
      </c>
      <c r="BO475" s="64" t="str">
        <f t="shared" si="567"/>
        <v>-</v>
      </c>
      <c r="BP475" s="64" t="str">
        <f t="shared" si="532"/>
        <v>-</v>
      </c>
      <c r="BQ475" s="57" t="str">
        <f t="shared" si="568"/>
        <v>-</v>
      </c>
      <c r="BR475" s="56">
        <f t="shared" si="589"/>
        <v>44</v>
      </c>
      <c r="BS475" s="64" t="str">
        <f t="shared" si="570"/>
        <v>-</v>
      </c>
      <c r="BT475" s="64" t="str">
        <f t="shared" si="533"/>
        <v>-</v>
      </c>
      <c r="BU475" s="64" t="str">
        <f t="shared" si="534"/>
        <v>-</v>
      </c>
      <c r="BV475" s="64" t="str">
        <f t="shared" si="535"/>
        <v>-</v>
      </c>
      <c r="BW475" s="64" t="str">
        <f t="shared" si="571"/>
        <v>-</v>
      </c>
      <c r="BX475" s="64" t="str">
        <f t="shared" si="536"/>
        <v>-</v>
      </c>
      <c r="BY475" s="57" t="str">
        <f t="shared" si="572"/>
        <v>-</v>
      </c>
      <c r="BZ475" s="56">
        <f t="shared" si="590"/>
        <v>44</v>
      </c>
      <c r="CA475" s="64" t="str">
        <f t="shared" si="574"/>
        <v>-</v>
      </c>
      <c r="CB475" s="64" t="str">
        <f t="shared" si="537"/>
        <v>-</v>
      </c>
      <c r="CC475" s="64" t="str">
        <f t="shared" si="538"/>
        <v>-</v>
      </c>
      <c r="CD475" s="64" t="str">
        <f t="shared" si="539"/>
        <v>-</v>
      </c>
      <c r="CE475" s="64" t="str">
        <f t="shared" si="575"/>
        <v>-</v>
      </c>
      <c r="CF475" s="64" t="str">
        <f t="shared" si="540"/>
        <v>-</v>
      </c>
      <c r="CG475" s="57" t="str">
        <f t="shared" si="576"/>
        <v>-</v>
      </c>
      <c r="CH475" s="56">
        <f t="shared" si="591"/>
        <v>44</v>
      </c>
      <c r="CI475" s="64" t="str">
        <f t="shared" si="578"/>
        <v>-</v>
      </c>
      <c r="CJ475" s="64" t="str">
        <f t="shared" si="541"/>
        <v>-</v>
      </c>
      <c r="CK475" s="64" t="str">
        <f t="shared" si="542"/>
        <v>-</v>
      </c>
      <c r="CL475" s="64" t="str">
        <f t="shared" si="543"/>
        <v>-</v>
      </c>
      <c r="CM475" s="64" t="str">
        <f t="shared" si="579"/>
        <v>-</v>
      </c>
      <c r="CN475" s="64" t="str">
        <f t="shared" si="544"/>
        <v>-</v>
      </c>
      <c r="CO475" s="57" t="str">
        <f t="shared" si="580"/>
        <v>-</v>
      </c>
    </row>
    <row r="476" spans="4:93" ht="18" customHeight="1" x14ac:dyDescent="0.25">
      <c r="O476" s="56">
        <f t="shared" si="582"/>
        <v>49</v>
      </c>
      <c r="P476" s="64">
        <f t="shared" si="506"/>
        <v>0</v>
      </c>
      <c r="Q476" s="64" t="str">
        <f t="shared" si="507"/>
        <v>-</v>
      </c>
      <c r="R476" s="64" t="str">
        <f t="shared" si="592"/>
        <v>-</v>
      </c>
      <c r="S476" s="64">
        <f t="shared" si="594"/>
        <v>0</v>
      </c>
      <c r="T476" s="64" t="str">
        <f t="shared" si="593"/>
        <v>-</v>
      </c>
      <c r="U476" s="57" t="str">
        <f t="shared" si="509"/>
        <v>Payoff</v>
      </c>
      <c r="V476" s="56">
        <f t="shared" si="583"/>
        <v>45</v>
      </c>
      <c r="W476" s="64">
        <f t="shared" si="546"/>
        <v>0</v>
      </c>
      <c r="X476" s="64" t="str">
        <f t="shared" si="510"/>
        <v>-</v>
      </c>
      <c r="Y476" s="64">
        <f t="shared" si="581"/>
        <v>0</v>
      </c>
      <c r="Z476" s="64" t="str">
        <f t="shared" si="511"/>
        <v>-</v>
      </c>
      <c r="AA476" s="64" t="str">
        <f t="shared" si="547"/>
        <v>-</v>
      </c>
      <c r="AB476" s="64" t="str">
        <f t="shared" si="512"/>
        <v>-</v>
      </c>
      <c r="AC476" s="57" t="str">
        <f t="shared" si="548"/>
        <v>Payoff</v>
      </c>
      <c r="AD476" s="56">
        <f t="shared" si="584"/>
        <v>45</v>
      </c>
      <c r="AE476" s="64">
        <f t="shared" si="550"/>
        <v>0</v>
      </c>
      <c r="AF476" s="64" t="str">
        <f t="shared" si="513"/>
        <v>-</v>
      </c>
      <c r="AG476" s="64">
        <f t="shared" si="514"/>
        <v>0</v>
      </c>
      <c r="AH476" s="64" t="str">
        <f t="shared" si="515"/>
        <v>-</v>
      </c>
      <c r="AI476" s="64" t="str">
        <f t="shared" si="551"/>
        <v>-</v>
      </c>
      <c r="AJ476" s="64" t="str">
        <f t="shared" si="516"/>
        <v>-</v>
      </c>
      <c r="AK476" s="57" t="str">
        <f t="shared" si="552"/>
        <v>Payoff</v>
      </c>
      <c r="AL476" s="56">
        <f t="shared" si="585"/>
        <v>45</v>
      </c>
      <c r="AM476" s="64" t="str">
        <f t="shared" si="554"/>
        <v>-</v>
      </c>
      <c r="AN476" s="64" t="str">
        <f t="shared" si="517"/>
        <v>-</v>
      </c>
      <c r="AO476" s="64" t="str">
        <f t="shared" si="518"/>
        <v>-</v>
      </c>
      <c r="AP476" s="64" t="str">
        <f t="shared" si="519"/>
        <v>-</v>
      </c>
      <c r="AQ476" s="64" t="str">
        <f t="shared" si="555"/>
        <v>-</v>
      </c>
      <c r="AR476" s="64" t="str">
        <f t="shared" si="520"/>
        <v>-</v>
      </c>
      <c r="AS476" s="57" t="str">
        <f t="shared" si="556"/>
        <v>-</v>
      </c>
      <c r="AT476" s="56">
        <f t="shared" si="586"/>
        <v>45</v>
      </c>
      <c r="AU476" s="64" t="str">
        <f t="shared" si="558"/>
        <v>-</v>
      </c>
      <c r="AV476" s="64" t="str">
        <f t="shared" si="521"/>
        <v>-</v>
      </c>
      <c r="AW476" s="64" t="str">
        <f t="shared" si="522"/>
        <v>-</v>
      </c>
      <c r="AX476" s="64" t="str">
        <f t="shared" si="523"/>
        <v>-</v>
      </c>
      <c r="AY476" s="64" t="str">
        <f t="shared" si="559"/>
        <v>-</v>
      </c>
      <c r="AZ476" s="64" t="str">
        <f t="shared" si="524"/>
        <v>-</v>
      </c>
      <c r="BA476" s="57" t="str">
        <f t="shared" si="560"/>
        <v>-</v>
      </c>
      <c r="BB476" s="56">
        <f t="shared" si="587"/>
        <v>45</v>
      </c>
      <c r="BC476" s="64" t="str">
        <f t="shared" si="562"/>
        <v>-</v>
      </c>
      <c r="BD476" s="64" t="str">
        <f t="shared" si="525"/>
        <v>-</v>
      </c>
      <c r="BE476" s="64" t="str">
        <f t="shared" si="526"/>
        <v>-</v>
      </c>
      <c r="BF476" s="64" t="str">
        <f t="shared" si="527"/>
        <v>-</v>
      </c>
      <c r="BG476" s="64" t="str">
        <f t="shared" si="563"/>
        <v>-</v>
      </c>
      <c r="BH476" s="64" t="str">
        <f t="shared" si="528"/>
        <v>-</v>
      </c>
      <c r="BI476" s="57" t="str">
        <f t="shared" si="564"/>
        <v>-</v>
      </c>
      <c r="BJ476" s="56">
        <f t="shared" si="588"/>
        <v>45</v>
      </c>
      <c r="BK476" s="64" t="str">
        <f t="shared" si="566"/>
        <v>-</v>
      </c>
      <c r="BL476" s="64" t="str">
        <f t="shared" si="529"/>
        <v>-</v>
      </c>
      <c r="BM476" s="64" t="str">
        <f t="shared" si="530"/>
        <v>-</v>
      </c>
      <c r="BN476" s="64" t="str">
        <f t="shared" si="531"/>
        <v>-</v>
      </c>
      <c r="BO476" s="64" t="str">
        <f t="shared" si="567"/>
        <v>-</v>
      </c>
      <c r="BP476" s="64" t="str">
        <f t="shared" si="532"/>
        <v>-</v>
      </c>
      <c r="BQ476" s="57" t="str">
        <f t="shared" si="568"/>
        <v>-</v>
      </c>
      <c r="BR476" s="56">
        <f t="shared" si="589"/>
        <v>45</v>
      </c>
      <c r="BS476" s="64" t="str">
        <f t="shared" si="570"/>
        <v>-</v>
      </c>
      <c r="BT476" s="64" t="str">
        <f t="shared" si="533"/>
        <v>-</v>
      </c>
      <c r="BU476" s="64" t="str">
        <f t="shared" si="534"/>
        <v>-</v>
      </c>
      <c r="BV476" s="64" t="str">
        <f t="shared" si="535"/>
        <v>-</v>
      </c>
      <c r="BW476" s="64" t="str">
        <f t="shared" si="571"/>
        <v>-</v>
      </c>
      <c r="BX476" s="64" t="str">
        <f t="shared" si="536"/>
        <v>-</v>
      </c>
      <c r="BY476" s="57" t="str">
        <f t="shared" si="572"/>
        <v>-</v>
      </c>
      <c r="BZ476" s="56">
        <f t="shared" si="590"/>
        <v>45</v>
      </c>
      <c r="CA476" s="64" t="str">
        <f t="shared" si="574"/>
        <v>-</v>
      </c>
      <c r="CB476" s="64" t="str">
        <f t="shared" si="537"/>
        <v>-</v>
      </c>
      <c r="CC476" s="64" t="str">
        <f t="shared" si="538"/>
        <v>-</v>
      </c>
      <c r="CD476" s="64" t="str">
        <f t="shared" si="539"/>
        <v>-</v>
      </c>
      <c r="CE476" s="64" t="str">
        <f t="shared" si="575"/>
        <v>-</v>
      </c>
      <c r="CF476" s="64" t="str">
        <f t="shared" si="540"/>
        <v>-</v>
      </c>
      <c r="CG476" s="57" t="str">
        <f t="shared" si="576"/>
        <v>-</v>
      </c>
      <c r="CH476" s="56">
        <f t="shared" si="591"/>
        <v>45</v>
      </c>
      <c r="CI476" s="64" t="str">
        <f t="shared" si="578"/>
        <v>-</v>
      </c>
      <c r="CJ476" s="64" t="str">
        <f t="shared" si="541"/>
        <v>-</v>
      </c>
      <c r="CK476" s="64" t="str">
        <f t="shared" si="542"/>
        <v>-</v>
      </c>
      <c r="CL476" s="64" t="str">
        <f t="shared" si="543"/>
        <v>-</v>
      </c>
      <c r="CM476" s="64" t="str">
        <f t="shared" si="579"/>
        <v>-</v>
      </c>
      <c r="CN476" s="64" t="str">
        <f t="shared" si="544"/>
        <v>-</v>
      </c>
      <c r="CO476" s="57" t="str">
        <f t="shared" si="580"/>
        <v>-</v>
      </c>
    </row>
    <row r="477" spans="4:93" ht="18" customHeight="1" x14ac:dyDescent="0.25">
      <c r="O477" s="56">
        <f t="shared" si="582"/>
        <v>50</v>
      </c>
      <c r="P477" s="64">
        <f t="shared" si="506"/>
        <v>0</v>
      </c>
      <c r="Q477" s="64" t="str">
        <f t="shared" si="507"/>
        <v>-</v>
      </c>
      <c r="R477" s="64" t="str">
        <f t="shared" si="592"/>
        <v>-</v>
      </c>
      <c r="S477" s="64">
        <f t="shared" si="594"/>
        <v>0</v>
      </c>
      <c r="T477" s="64" t="str">
        <f t="shared" si="593"/>
        <v>-</v>
      </c>
      <c r="U477" s="57" t="str">
        <f t="shared" si="509"/>
        <v>Payoff</v>
      </c>
      <c r="V477" s="56">
        <f t="shared" si="583"/>
        <v>46</v>
      </c>
      <c r="W477" s="64">
        <f t="shared" si="546"/>
        <v>0</v>
      </c>
      <c r="X477" s="64" t="str">
        <f t="shared" si="510"/>
        <v>-</v>
      </c>
      <c r="Y477" s="64">
        <f t="shared" si="581"/>
        <v>0</v>
      </c>
      <c r="Z477" s="64" t="str">
        <f t="shared" si="511"/>
        <v>-</v>
      </c>
      <c r="AA477" s="64" t="str">
        <f t="shared" si="547"/>
        <v>-</v>
      </c>
      <c r="AB477" s="64" t="str">
        <f t="shared" si="512"/>
        <v>-</v>
      </c>
      <c r="AC477" s="57" t="str">
        <f t="shared" si="548"/>
        <v>Payoff</v>
      </c>
      <c r="AD477" s="56">
        <f t="shared" si="584"/>
        <v>46</v>
      </c>
      <c r="AE477" s="64">
        <f t="shared" si="550"/>
        <v>0</v>
      </c>
      <c r="AF477" s="64" t="str">
        <f t="shared" si="513"/>
        <v>-</v>
      </c>
      <c r="AG477" s="64">
        <f t="shared" si="514"/>
        <v>0</v>
      </c>
      <c r="AH477" s="64" t="str">
        <f t="shared" si="515"/>
        <v>-</v>
      </c>
      <c r="AI477" s="64" t="str">
        <f t="shared" si="551"/>
        <v>-</v>
      </c>
      <c r="AJ477" s="64" t="str">
        <f t="shared" si="516"/>
        <v>-</v>
      </c>
      <c r="AK477" s="57" t="str">
        <f t="shared" si="552"/>
        <v>Payoff</v>
      </c>
      <c r="AL477" s="56">
        <f t="shared" si="585"/>
        <v>46</v>
      </c>
      <c r="AM477" s="64" t="str">
        <f t="shared" si="554"/>
        <v>-</v>
      </c>
      <c r="AN477" s="64" t="str">
        <f t="shared" si="517"/>
        <v>-</v>
      </c>
      <c r="AO477" s="64" t="str">
        <f t="shared" si="518"/>
        <v>-</v>
      </c>
      <c r="AP477" s="64" t="str">
        <f t="shared" si="519"/>
        <v>-</v>
      </c>
      <c r="AQ477" s="64" t="str">
        <f t="shared" si="555"/>
        <v>-</v>
      </c>
      <c r="AR477" s="64" t="str">
        <f t="shared" si="520"/>
        <v>-</v>
      </c>
      <c r="AS477" s="57" t="str">
        <f t="shared" si="556"/>
        <v>-</v>
      </c>
      <c r="AT477" s="56">
        <f t="shared" si="586"/>
        <v>46</v>
      </c>
      <c r="AU477" s="64" t="str">
        <f t="shared" si="558"/>
        <v>-</v>
      </c>
      <c r="AV477" s="64" t="str">
        <f t="shared" si="521"/>
        <v>-</v>
      </c>
      <c r="AW477" s="64" t="str">
        <f t="shared" si="522"/>
        <v>-</v>
      </c>
      <c r="AX477" s="64" t="str">
        <f t="shared" si="523"/>
        <v>-</v>
      </c>
      <c r="AY477" s="64" t="str">
        <f t="shared" si="559"/>
        <v>-</v>
      </c>
      <c r="AZ477" s="64" t="str">
        <f t="shared" si="524"/>
        <v>-</v>
      </c>
      <c r="BA477" s="57" t="str">
        <f t="shared" si="560"/>
        <v>-</v>
      </c>
      <c r="BB477" s="56">
        <f t="shared" si="587"/>
        <v>46</v>
      </c>
      <c r="BC477" s="64" t="str">
        <f t="shared" si="562"/>
        <v>-</v>
      </c>
      <c r="BD477" s="64" t="str">
        <f t="shared" si="525"/>
        <v>-</v>
      </c>
      <c r="BE477" s="64" t="str">
        <f t="shared" si="526"/>
        <v>-</v>
      </c>
      <c r="BF477" s="64" t="str">
        <f t="shared" si="527"/>
        <v>-</v>
      </c>
      <c r="BG477" s="64" t="str">
        <f t="shared" si="563"/>
        <v>-</v>
      </c>
      <c r="BH477" s="64" t="str">
        <f t="shared" si="528"/>
        <v>-</v>
      </c>
      <c r="BI477" s="57" t="str">
        <f t="shared" si="564"/>
        <v>-</v>
      </c>
      <c r="BJ477" s="56">
        <f t="shared" si="588"/>
        <v>46</v>
      </c>
      <c r="BK477" s="64" t="str">
        <f t="shared" si="566"/>
        <v>-</v>
      </c>
      <c r="BL477" s="64" t="str">
        <f t="shared" si="529"/>
        <v>-</v>
      </c>
      <c r="BM477" s="64" t="str">
        <f t="shared" si="530"/>
        <v>-</v>
      </c>
      <c r="BN477" s="64" t="str">
        <f t="shared" si="531"/>
        <v>-</v>
      </c>
      <c r="BO477" s="64" t="str">
        <f t="shared" si="567"/>
        <v>-</v>
      </c>
      <c r="BP477" s="64" t="str">
        <f t="shared" si="532"/>
        <v>-</v>
      </c>
      <c r="BQ477" s="57" t="str">
        <f t="shared" si="568"/>
        <v>-</v>
      </c>
      <c r="BR477" s="56">
        <f t="shared" si="589"/>
        <v>46</v>
      </c>
      <c r="BS477" s="64" t="str">
        <f t="shared" si="570"/>
        <v>-</v>
      </c>
      <c r="BT477" s="64" t="str">
        <f t="shared" si="533"/>
        <v>-</v>
      </c>
      <c r="BU477" s="64" t="str">
        <f t="shared" si="534"/>
        <v>-</v>
      </c>
      <c r="BV477" s="64" t="str">
        <f t="shared" si="535"/>
        <v>-</v>
      </c>
      <c r="BW477" s="64" t="str">
        <f t="shared" si="571"/>
        <v>-</v>
      </c>
      <c r="BX477" s="64" t="str">
        <f t="shared" si="536"/>
        <v>-</v>
      </c>
      <c r="BY477" s="57" t="str">
        <f t="shared" si="572"/>
        <v>-</v>
      </c>
      <c r="BZ477" s="56">
        <f t="shared" si="590"/>
        <v>46</v>
      </c>
      <c r="CA477" s="64" t="str">
        <f t="shared" si="574"/>
        <v>-</v>
      </c>
      <c r="CB477" s="64" t="str">
        <f t="shared" si="537"/>
        <v>-</v>
      </c>
      <c r="CC477" s="64" t="str">
        <f t="shared" si="538"/>
        <v>-</v>
      </c>
      <c r="CD477" s="64" t="str">
        <f t="shared" si="539"/>
        <v>-</v>
      </c>
      <c r="CE477" s="64" t="str">
        <f t="shared" si="575"/>
        <v>-</v>
      </c>
      <c r="CF477" s="64" t="str">
        <f t="shared" si="540"/>
        <v>-</v>
      </c>
      <c r="CG477" s="57" t="str">
        <f t="shared" si="576"/>
        <v>-</v>
      </c>
      <c r="CH477" s="56">
        <f t="shared" si="591"/>
        <v>46</v>
      </c>
      <c r="CI477" s="64" t="str">
        <f t="shared" si="578"/>
        <v>-</v>
      </c>
      <c r="CJ477" s="64" t="str">
        <f t="shared" si="541"/>
        <v>-</v>
      </c>
      <c r="CK477" s="64" t="str">
        <f t="shared" si="542"/>
        <v>-</v>
      </c>
      <c r="CL477" s="64" t="str">
        <f t="shared" si="543"/>
        <v>-</v>
      </c>
      <c r="CM477" s="64" t="str">
        <f t="shared" si="579"/>
        <v>-</v>
      </c>
      <c r="CN477" s="64" t="str">
        <f t="shared" si="544"/>
        <v>-</v>
      </c>
      <c r="CO477" s="57" t="str">
        <f t="shared" si="580"/>
        <v>-</v>
      </c>
    </row>
    <row r="478" spans="4:93" ht="18" customHeight="1" x14ac:dyDescent="0.25">
      <c r="O478" s="56">
        <f t="shared" si="582"/>
        <v>51</v>
      </c>
      <c r="P478" s="64">
        <f t="shared" si="506"/>
        <v>0</v>
      </c>
      <c r="Q478" s="64" t="str">
        <f t="shared" si="507"/>
        <v>-</v>
      </c>
      <c r="R478" s="64" t="str">
        <f t="shared" si="592"/>
        <v>-</v>
      </c>
      <c r="S478" s="64">
        <f t="shared" si="594"/>
        <v>0</v>
      </c>
      <c r="T478" s="64" t="str">
        <f t="shared" si="593"/>
        <v>-</v>
      </c>
      <c r="U478" s="57" t="str">
        <f t="shared" si="509"/>
        <v>Payoff</v>
      </c>
      <c r="V478" s="56">
        <f t="shared" si="583"/>
        <v>47</v>
      </c>
      <c r="W478" s="64">
        <f t="shared" si="546"/>
        <v>0</v>
      </c>
      <c r="X478" s="64" t="str">
        <f t="shared" si="510"/>
        <v>-</v>
      </c>
      <c r="Y478" s="64">
        <f t="shared" si="581"/>
        <v>0</v>
      </c>
      <c r="Z478" s="64" t="str">
        <f t="shared" si="511"/>
        <v>-</v>
      </c>
      <c r="AA478" s="64" t="str">
        <f t="shared" si="547"/>
        <v>-</v>
      </c>
      <c r="AB478" s="64" t="str">
        <f t="shared" si="512"/>
        <v>-</v>
      </c>
      <c r="AC478" s="57" t="str">
        <f t="shared" si="548"/>
        <v>Payoff</v>
      </c>
      <c r="AD478" s="56">
        <f t="shared" si="584"/>
        <v>47</v>
      </c>
      <c r="AE478" s="64">
        <f t="shared" si="550"/>
        <v>0</v>
      </c>
      <c r="AF478" s="64" t="str">
        <f t="shared" si="513"/>
        <v>-</v>
      </c>
      <c r="AG478" s="64">
        <f t="shared" si="514"/>
        <v>0</v>
      </c>
      <c r="AH478" s="64" t="str">
        <f t="shared" si="515"/>
        <v>-</v>
      </c>
      <c r="AI478" s="64" t="str">
        <f t="shared" si="551"/>
        <v>-</v>
      </c>
      <c r="AJ478" s="64" t="str">
        <f t="shared" si="516"/>
        <v>-</v>
      </c>
      <c r="AK478" s="57" t="str">
        <f t="shared" si="552"/>
        <v>Payoff</v>
      </c>
      <c r="AL478" s="56">
        <f t="shared" si="585"/>
        <v>47</v>
      </c>
      <c r="AM478" s="64" t="str">
        <f t="shared" si="554"/>
        <v>-</v>
      </c>
      <c r="AN478" s="64" t="str">
        <f t="shared" si="517"/>
        <v>-</v>
      </c>
      <c r="AO478" s="64" t="str">
        <f t="shared" si="518"/>
        <v>-</v>
      </c>
      <c r="AP478" s="64" t="str">
        <f t="shared" si="519"/>
        <v>-</v>
      </c>
      <c r="AQ478" s="64" t="str">
        <f t="shared" si="555"/>
        <v>-</v>
      </c>
      <c r="AR478" s="64" t="str">
        <f t="shared" si="520"/>
        <v>-</v>
      </c>
      <c r="AS478" s="57" t="str">
        <f t="shared" si="556"/>
        <v>-</v>
      </c>
      <c r="AT478" s="56">
        <f t="shared" si="586"/>
        <v>47</v>
      </c>
      <c r="AU478" s="64" t="str">
        <f t="shared" si="558"/>
        <v>-</v>
      </c>
      <c r="AV478" s="64" t="str">
        <f t="shared" si="521"/>
        <v>-</v>
      </c>
      <c r="AW478" s="64" t="str">
        <f t="shared" si="522"/>
        <v>-</v>
      </c>
      <c r="AX478" s="64" t="str">
        <f t="shared" si="523"/>
        <v>-</v>
      </c>
      <c r="AY478" s="64" t="str">
        <f t="shared" si="559"/>
        <v>-</v>
      </c>
      <c r="AZ478" s="64" t="str">
        <f t="shared" si="524"/>
        <v>-</v>
      </c>
      <c r="BA478" s="57" t="str">
        <f t="shared" si="560"/>
        <v>-</v>
      </c>
      <c r="BB478" s="56">
        <f t="shared" si="587"/>
        <v>47</v>
      </c>
      <c r="BC478" s="64" t="str">
        <f t="shared" si="562"/>
        <v>-</v>
      </c>
      <c r="BD478" s="64" t="str">
        <f t="shared" si="525"/>
        <v>-</v>
      </c>
      <c r="BE478" s="64" t="str">
        <f t="shared" si="526"/>
        <v>-</v>
      </c>
      <c r="BF478" s="64" t="str">
        <f t="shared" si="527"/>
        <v>-</v>
      </c>
      <c r="BG478" s="64" t="str">
        <f t="shared" si="563"/>
        <v>-</v>
      </c>
      <c r="BH478" s="64" t="str">
        <f t="shared" si="528"/>
        <v>-</v>
      </c>
      <c r="BI478" s="57" t="str">
        <f t="shared" si="564"/>
        <v>-</v>
      </c>
      <c r="BJ478" s="56">
        <f t="shared" si="588"/>
        <v>47</v>
      </c>
      <c r="BK478" s="64" t="str">
        <f t="shared" si="566"/>
        <v>-</v>
      </c>
      <c r="BL478" s="64" t="str">
        <f t="shared" si="529"/>
        <v>-</v>
      </c>
      <c r="BM478" s="64" t="str">
        <f t="shared" si="530"/>
        <v>-</v>
      </c>
      <c r="BN478" s="64" t="str">
        <f t="shared" si="531"/>
        <v>-</v>
      </c>
      <c r="BO478" s="64" t="str">
        <f t="shared" si="567"/>
        <v>-</v>
      </c>
      <c r="BP478" s="64" t="str">
        <f t="shared" si="532"/>
        <v>-</v>
      </c>
      <c r="BQ478" s="57" t="str">
        <f t="shared" si="568"/>
        <v>-</v>
      </c>
      <c r="BR478" s="56">
        <f t="shared" si="589"/>
        <v>47</v>
      </c>
      <c r="BS478" s="64" t="str">
        <f t="shared" si="570"/>
        <v>-</v>
      </c>
      <c r="BT478" s="64" t="str">
        <f t="shared" si="533"/>
        <v>-</v>
      </c>
      <c r="BU478" s="64" t="str">
        <f t="shared" si="534"/>
        <v>-</v>
      </c>
      <c r="BV478" s="64" t="str">
        <f t="shared" si="535"/>
        <v>-</v>
      </c>
      <c r="BW478" s="64" t="str">
        <f t="shared" si="571"/>
        <v>-</v>
      </c>
      <c r="BX478" s="64" t="str">
        <f t="shared" si="536"/>
        <v>-</v>
      </c>
      <c r="BY478" s="57" t="str">
        <f t="shared" si="572"/>
        <v>-</v>
      </c>
      <c r="BZ478" s="56">
        <f t="shared" si="590"/>
        <v>47</v>
      </c>
      <c r="CA478" s="64" t="str">
        <f t="shared" si="574"/>
        <v>-</v>
      </c>
      <c r="CB478" s="64" t="str">
        <f t="shared" si="537"/>
        <v>-</v>
      </c>
      <c r="CC478" s="64" t="str">
        <f t="shared" si="538"/>
        <v>-</v>
      </c>
      <c r="CD478" s="64" t="str">
        <f t="shared" si="539"/>
        <v>-</v>
      </c>
      <c r="CE478" s="64" t="str">
        <f t="shared" si="575"/>
        <v>-</v>
      </c>
      <c r="CF478" s="64" t="str">
        <f t="shared" si="540"/>
        <v>-</v>
      </c>
      <c r="CG478" s="57" t="str">
        <f t="shared" si="576"/>
        <v>-</v>
      </c>
      <c r="CH478" s="56">
        <f t="shared" si="591"/>
        <v>47</v>
      </c>
      <c r="CI478" s="64" t="str">
        <f t="shared" si="578"/>
        <v>-</v>
      </c>
      <c r="CJ478" s="64" t="str">
        <f t="shared" si="541"/>
        <v>-</v>
      </c>
      <c r="CK478" s="64" t="str">
        <f t="shared" si="542"/>
        <v>-</v>
      </c>
      <c r="CL478" s="64" t="str">
        <f t="shared" si="543"/>
        <v>-</v>
      </c>
      <c r="CM478" s="64" t="str">
        <f t="shared" si="579"/>
        <v>-</v>
      </c>
      <c r="CN478" s="64" t="str">
        <f t="shared" si="544"/>
        <v>-</v>
      </c>
      <c r="CO478" s="57" t="str">
        <f t="shared" si="580"/>
        <v>-</v>
      </c>
    </row>
    <row r="479" spans="4:93" ht="18" customHeight="1" x14ac:dyDescent="0.25">
      <c r="O479" s="56">
        <f t="shared" si="582"/>
        <v>52</v>
      </c>
      <c r="P479" s="64">
        <f t="shared" si="506"/>
        <v>0</v>
      </c>
      <c r="Q479" s="64" t="str">
        <f t="shared" si="507"/>
        <v>-</v>
      </c>
      <c r="R479" s="64" t="str">
        <f t="shared" si="592"/>
        <v>-</v>
      </c>
      <c r="S479" s="64">
        <f t="shared" si="594"/>
        <v>0</v>
      </c>
      <c r="T479" s="64" t="str">
        <f t="shared" si="593"/>
        <v>-</v>
      </c>
      <c r="U479" s="57" t="str">
        <f t="shared" si="509"/>
        <v>Payoff</v>
      </c>
      <c r="V479" s="56">
        <f t="shared" si="583"/>
        <v>48</v>
      </c>
      <c r="W479" s="64">
        <f t="shared" si="546"/>
        <v>0</v>
      </c>
      <c r="X479" s="64" t="str">
        <f t="shared" si="510"/>
        <v>-</v>
      </c>
      <c r="Y479" s="64">
        <f t="shared" si="581"/>
        <v>0</v>
      </c>
      <c r="Z479" s="64" t="str">
        <f t="shared" si="511"/>
        <v>-</v>
      </c>
      <c r="AA479" s="64" t="str">
        <f t="shared" si="547"/>
        <v>-</v>
      </c>
      <c r="AB479" s="64" t="str">
        <f t="shared" si="512"/>
        <v>-</v>
      </c>
      <c r="AC479" s="57" t="str">
        <f t="shared" si="548"/>
        <v>Payoff</v>
      </c>
      <c r="AD479" s="56">
        <f t="shared" si="584"/>
        <v>48</v>
      </c>
      <c r="AE479" s="64">
        <f t="shared" si="550"/>
        <v>0</v>
      </c>
      <c r="AF479" s="64" t="str">
        <f t="shared" si="513"/>
        <v>-</v>
      </c>
      <c r="AG479" s="64">
        <f t="shared" si="514"/>
        <v>0</v>
      </c>
      <c r="AH479" s="64" t="str">
        <f t="shared" si="515"/>
        <v>-</v>
      </c>
      <c r="AI479" s="64" t="str">
        <f t="shared" si="551"/>
        <v>-</v>
      </c>
      <c r="AJ479" s="64" t="str">
        <f t="shared" si="516"/>
        <v>-</v>
      </c>
      <c r="AK479" s="57" t="str">
        <f t="shared" si="552"/>
        <v>Payoff</v>
      </c>
      <c r="AL479" s="56">
        <f t="shared" si="585"/>
        <v>48</v>
      </c>
      <c r="AM479" s="64" t="str">
        <f t="shared" si="554"/>
        <v>-</v>
      </c>
      <c r="AN479" s="64" t="str">
        <f t="shared" si="517"/>
        <v>-</v>
      </c>
      <c r="AO479" s="64" t="str">
        <f t="shared" si="518"/>
        <v>-</v>
      </c>
      <c r="AP479" s="64" t="str">
        <f t="shared" si="519"/>
        <v>-</v>
      </c>
      <c r="AQ479" s="64" t="str">
        <f t="shared" si="555"/>
        <v>-</v>
      </c>
      <c r="AR479" s="64" t="str">
        <f t="shared" si="520"/>
        <v>-</v>
      </c>
      <c r="AS479" s="57" t="str">
        <f t="shared" si="556"/>
        <v>-</v>
      </c>
      <c r="AT479" s="56">
        <f t="shared" si="586"/>
        <v>48</v>
      </c>
      <c r="AU479" s="64" t="str">
        <f t="shared" si="558"/>
        <v>-</v>
      </c>
      <c r="AV479" s="64" t="str">
        <f t="shared" si="521"/>
        <v>-</v>
      </c>
      <c r="AW479" s="64" t="str">
        <f t="shared" si="522"/>
        <v>-</v>
      </c>
      <c r="AX479" s="64" t="str">
        <f t="shared" si="523"/>
        <v>-</v>
      </c>
      <c r="AY479" s="64" t="str">
        <f t="shared" si="559"/>
        <v>-</v>
      </c>
      <c r="AZ479" s="64" t="str">
        <f t="shared" si="524"/>
        <v>-</v>
      </c>
      <c r="BA479" s="57" t="str">
        <f t="shared" si="560"/>
        <v>-</v>
      </c>
      <c r="BB479" s="56">
        <f t="shared" si="587"/>
        <v>48</v>
      </c>
      <c r="BC479" s="64" t="str">
        <f t="shared" si="562"/>
        <v>-</v>
      </c>
      <c r="BD479" s="64" t="str">
        <f t="shared" si="525"/>
        <v>-</v>
      </c>
      <c r="BE479" s="64" t="str">
        <f t="shared" si="526"/>
        <v>-</v>
      </c>
      <c r="BF479" s="64" t="str">
        <f t="shared" si="527"/>
        <v>-</v>
      </c>
      <c r="BG479" s="64" t="str">
        <f t="shared" si="563"/>
        <v>-</v>
      </c>
      <c r="BH479" s="64" t="str">
        <f t="shared" si="528"/>
        <v>-</v>
      </c>
      <c r="BI479" s="57" t="str">
        <f t="shared" si="564"/>
        <v>-</v>
      </c>
      <c r="BJ479" s="56">
        <f t="shared" si="588"/>
        <v>48</v>
      </c>
      <c r="BK479" s="64" t="str">
        <f t="shared" si="566"/>
        <v>-</v>
      </c>
      <c r="BL479" s="64" t="str">
        <f t="shared" si="529"/>
        <v>-</v>
      </c>
      <c r="BM479" s="64" t="str">
        <f t="shared" si="530"/>
        <v>-</v>
      </c>
      <c r="BN479" s="64" t="str">
        <f t="shared" si="531"/>
        <v>-</v>
      </c>
      <c r="BO479" s="64" t="str">
        <f t="shared" si="567"/>
        <v>-</v>
      </c>
      <c r="BP479" s="64" t="str">
        <f t="shared" si="532"/>
        <v>-</v>
      </c>
      <c r="BQ479" s="57" t="str">
        <f t="shared" si="568"/>
        <v>-</v>
      </c>
      <c r="BR479" s="56">
        <f t="shared" si="589"/>
        <v>48</v>
      </c>
      <c r="BS479" s="64" t="str">
        <f t="shared" si="570"/>
        <v>-</v>
      </c>
      <c r="BT479" s="64" t="str">
        <f t="shared" si="533"/>
        <v>-</v>
      </c>
      <c r="BU479" s="64" t="str">
        <f t="shared" si="534"/>
        <v>-</v>
      </c>
      <c r="BV479" s="64" t="str">
        <f t="shared" si="535"/>
        <v>-</v>
      </c>
      <c r="BW479" s="64" t="str">
        <f t="shared" si="571"/>
        <v>-</v>
      </c>
      <c r="BX479" s="64" t="str">
        <f t="shared" si="536"/>
        <v>-</v>
      </c>
      <c r="BY479" s="57" t="str">
        <f t="shared" si="572"/>
        <v>-</v>
      </c>
      <c r="BZ479" s="56">
        <f t="shared" si="590"/>
        <v>48</v>
      </c>
      <c r="CA479" s="64" t="str">
        <f t="shared" si="574"/>
        <v>-</v>
      </c>
      <c r="CB479" s="64" t="str">
        <f t="shared" si="537"/>
        <v>-</v>
      </c>
      <c r="CC479" s="64" t="str">
        <f t="shared" si="538"/>
        <v>-</v>
      </c>
      <c r="CD479" s="64" t="str">
        <f t="shared" si="539"/>
        <v>-</v>
      </c>
      <c r="CE479" s="64" t="str">
        <f t="shared" si="575"/>
        <v>-</v>
      </c>
      <c r="CF479" s="64" t="str">
        <f t="shared" si="540"/>
        <v>-</v>
      </c>
      <c r="CG479" s="57" t="str">
        <f t="shared" si="576"/>
        <v>-</v>
      </c>
      <c r="CH479" s="56">
        <f t="shared" si="591"/>
        <v>48</v>
      </c>
      <c r="CI479" s="64" t="str">
        <f t="shared" si="578"/>
        <v>-</v>
      </c>
      <c r="CJ479" s="64" t="str">
        <f t="shared" si="541"/>
        <v>-</v>
      </c>
      <c r="CK479" s="64" t="str">
        <f t="shared" si="542"/>
        <v>-</v>
      </c>
      <c r="CL479" s="64" t="str">
        <f t="shared" si="543"/>
        <v>-</v>
      </c>
      <c r="CM479" s="64" t="str">
        <f t="shared" si="579"/>
        <v>-</v>
      </c>
      <c r="CN479" s="64" t="str">
        <f t="shared" si="544"/>
        <v>-</v>
      </c>
      <c r="CO479" s="57" t="str">
        <f t="shared" si="580"/>
        <v>-</v>
      </c>
    </row>
    <row r="480" spans="4:93" ht="18" customHeight="1" x14ac:dyDescent="0.25">
      <c r="O480" s="56">
        <f t="shared" si="582"/>
        <v>53</v>
      </c>
      <c r="P480" s="64">
        <f t="shared" si="506"/>
        <v>0</v>
      </c>
      <c r="Q480" s="64" t="str">
        <f t="shared" si="507"/>
        <v>-</v>
      </c>
      <c r="R480" s="64" t="str">
        <f t="shared" si="592"/>
        <v>-</v>
      </c>
      <c r="S480" s="64">
        <f t="shared" si="594"/>
        <v>0</v>
      </c>
      <c r="T480" s="64" t="str">
        <f t="shared" si="593"/>
        <v>-</v>
      </c>
      <c r="U480" s="57" t="str">
        <f t="shared" si="509"/>
        <v>Payoff</v>
      </c>
      <c r="V480" s="56">
        <f t="shared" si="583"/>
        <v>49</v>
      </c>
      <c r="W480" s="64">
        <f t="shared" si="546"/>
        <v>0</v>
      </c>
      <c r="X480" s="64" t="str">
        <f t="shared" si="510"/>
        <v>-</v>
      </c>
      <c r="Y480" s="64">
        <f t="shared" si="581"/>
        <v>0</v>
      </c>
      <c r="Z480" s="64" t="str">
        <f t="shared" si="511"/>
        <v>-</v>
      </c>
      <c r="AA480" s="64" t="str">
        <f t="shared" si="547"/>
        <v>-</v>
      </c>
      <c r="AB480" s="64" t="str">
        <f t="shared" si="512"/>
        <v>-</v>
      </c>
      <c r="AC480" s="57" t="str">
        <f t="shared" si="548"/>
        <v>Payoff</v>
      </c>
      <c r="AD480" s="56">
        <f t="shared" si="584"/>
        <v>49</v>
      </c>
      <c r="AE480" s="64">
        <f t="shared" si="550"/>
        <v>0</v>
      </c>
      <c r="AF480" s="64" t="str">
        <f t="shared" si="513"/>
        <v>-</v>
      </c>
      <c r="AG480" s="64">
        <f t="shared" si="514"/>
        <v>0</v>
      </c>
      <c r="AH480" s="64" t="str">
        <f t="shared" si="515"/>
        <v>-</v>
      </c>
      <c r="AI480" s="64" t="str">
        <f t="shared" si="551"/>
        <v>-</v>
      </c>
      <c r="AJ480" s="64" t="str">
        <f t="shared" si="516"/>
        <v>-</v>
      </c>
      <c r="AK480" s="57" t="str">
        <f t="shared" si="552"/>
        <v>Payoff</v>
      </c>
      <c r="AL480" s="56">
        <f t="shared" si="585"/>
        <v>49</v>
      </c>
      <c r="AM480" s="64" t="str">
        <f t="shared" si="554"/>
        <v>-</v>
      </c>
      <c r="AN480" s="64" t="str">
        <f t="shared" si="517"/>
        <v>-</v>
      </c>
      <c r="AO480" s="64" t="str">
        <f t="shared" si="518"/>
        <v>-</v>
      </c>
      <c r="AP480" s="64" t="str">
        <f t="shared" si="519"/>
        <v>-</v>
      </c>
      <c r="AQ480" s="64" t="str">
        <f t="shared" si="555"/>
        <v>-</v>
      </c>
      <c r="AR480" s="64" t="str">
        <f t="shared" si="520"/>
        <v>-</v>
      </c>
      <c r="AS480" s="57" t="str">
        <f t="shared" si="556"/>
        <v>-</v>
      </c>
      <c r="AT480" s="56">
        <f t="shared" si="586"/>
        <v>49</v>
      </c>
      <c r="AU480" s="64" t="str">
        <f t="shared" si="558"/>
        <v>-</v>
      </c>
      <c r="AV480" s="64" t="str">
        <f t="shared" si="521"/>
        <v>-</v>
      </c>
      <c r="AW480" s="64" t="str">
        <f t="shared" si="522"/>
        <v>-</v>
      </c>
      <c r="AX480" s="64" t="str">
        <f t="shared" si="523"/>
        <v>-</v>
      </c>
      <c r="AY480" s="64" t="str">
        <f t="shared" si="559"/>
        <v>-</v>
      </c>
      <c r="AZ480" s="64" t="str">
        <f t="shared" si="524"/>
        <v>-</v>
      </c>
      <c r="BA480" s="57" t="str">
        <f t="shared" si="560"/>
        <v>-</v>
      </c>
      <c r="BB480" s="56">
        <f t="shared" si="587"/>
        <v>49</v>
      </c>
      <c r="BC480" s="64" t="str">
        <f t="shared" si="562"/>
        <v>-</v>
      </c>
      <c r="BD480" s="64" t="str">
        <f t="shared" si="525"/>
        <v>-</v>
      </c>
      <c r="BE480" s="64" t="str">
        <f t="shared" si="526"/>
        <v>-</v>
      </c>
      <c r="BF480" s="64" t="str">
        <f t="shared" si="527"/>
        <v>-</v>
      </c>
      <c r="BG480" s="64" t="str">
        <f t="shared" si="563"/>
        <v>-</v>
      </c>
      <c r="BH480" s="64" t="str">
        <f t="shared" si="528"/>
        <v>-</v>
      </c>
      <c r="BI480" s="57" t="str">
        <f t="shared" si="564"/>
        <v>-</v>
      </c>
      <c r="BJ480" s="56">
        <f t="shared" si="588"/>
        <v>49</v>
      </c>
      <c r="BK480" s="64" t="str">
        <f t="shared" si="566"/>
        <v>-</v>
      </c>
      <c r="BL480" s="64" t="str">
        <f t="shared" si="529"/>
        <v>-</v>
      </c>
      <c r="BM480" s="64" t="str">
        <f t="shared" si="530"/>
        <v>-</v>
      </c>
      <c r="BN480" s="64" t="str">
        <f t="shared" si="531"/>
        <v>-</v>
      </c>
      <c r="BO480" s="64" t="str">
        <f t="shared" si="567"/>
        <v>-</v>
      </c>
      <c r="BP480" s="64" t="str">
        <f t="shared" si="532"/>
        <v>-</v>
      </c>
      <c r="BQ480" s="57" t="str">
        <f t="shared" si="568"/>
        <v>-</v>
      </c>
      <c r="BR480" s="56">
        <f t="shared" si="589"/>
        <v>49</v>
      </c>
      <c r="BS480" s="64" t="str">
        <f t="shared" si="570"/>
        <v>-</v>
      </c>
      <c r="BT480" s="64" t="str">
        <f t="shared" si="533"/>
        <v>-</v>
      </c>
      <c r="BU480" s="64" t="str">
        <f t="shared" si="534"/>
        <v>-</v>
      </c>
      <c r="BV480" s="64" t="str">
        <f t="shared" si="535"/>
        <v>-</v>
      </c>
      <c r="BW480" s="64" t="str">
        <f t="shared" si="571"/>
        <v>-</v>
      </c>
      <c r="BX480" s="64" t="str">
        <f t="shared" si="536"/>
        <v>-</v>
      </c>
      <c r="BY480" s="57" t="str">
        <f t="shared" si="572"/>
        <v>-</v>
      </c>
      <c r="BZ480" s="56">
        <f t="shared" si="590"/>
        <v>49</v>
      </c>
      <c r="CA480" s="64" t="str">
        <f t="shared" si="574"/>
        <v>-</v>
      </c>
      <c r="CB480" s="64" t="str">
        <f t="shared" si="537"/>
        <v>-</v>
      </c>
      <c r="CC480" s="64" t="str">
        <f t="shared" si="538"/>
        <v>-</v>
      </c>
      <c r="CD480" s="64" t="str">
        <f t="shared" si="539"/>
        <v>-</v>
      </c>
      <c r="CE480" s="64" t="str">
        <f t="shared" si="575"/>
        <v>-</v>
      </c>
      <c r="CF480" s="64" t="str">
        <f t="shared" si="540"/>
        <v>-</v>
      </c>
      <c r="CG480" s="57" t="str">
        <f t="shared" si="576"/>
        <v>-</v>
      </c>
      <c r="CH480" s="56">
        <f t="shared" si="591"/>
        <v>49</v>
      </c>
      <c r="CI480" s="64" t="str">
        <f t="shared" si="578"/>
        <v>-</v>
      </c>
      <c r="CJ480" s="64" t="str">
        <f t="shared" si="541"/>
        <v>-</v>
      </c>
      <c r="CK480" s="64" t="str">
        <f t="shared" si="542"/>
        <v>-</v>
      </c>
      <c r="CL480" s="64" t="str">
        <f t="shared" si="543"/>
        <v>-</v>
      </c>
      <c r="CM480" s="64" t="str">
        <f t="shared" si="579"/>
        <v>-</v>
      </c>
      <c r="CN480" s="64" t="str">
        <f t="shared" si="544"/>
        <v>-</v>
      </c>
      <c r="CO480" s="57" t="str">
        <f t="shared" si="580"/>
        <v>-</v>
      </c>
    </row>
    <row r="481" spans="15:93" ht="18" customHeight="1" x14ac:dyDescent="0.25">
      <c r="O481" s="56">
        <f t="shared" si="582"/>
        <v>54</v>
      </c>
      <c r="P481" s="64">
        <f t="shared" si="506"/>
        <v>0</v>
      </c>
      <c r="Q481" s="64" t="str">
        <f t="shared" si="507"/>
        <v>-</v>
      </c>
      <c r="R481" s="64" t="str">
        <f t="shared" si="592"/>
        <v>-</v>
      </c>
      <c r="S481" s="64">
        <f t="shared" si="594"/>
        <v>0</v>
      </c>
      <c r="T481" s="64" t="str">
        <f t="shared" si="593"/>
        <v>-</v>
      </c>
      <c r="U481" s="57" t="str">
        <f t="shared" si="509"/>
        <v>Payoff</v>
      </c>
      <c r="V481" s="56">
        <f t="shared" si="583"/>
        <v>50</v>
      </c>
      <c r="W481" s="64">
        <f t="shared" si="546"/>
        <v>0</v>
      </c>
      <c r="X481" s="64" t="str">
        <f t="shared" si="510"/>
        <v>-</v>
      </c>
      <c r="Y481" s="64">
        <f t="shared" si="581"/>
        <v>0</v>
      </c>
      <c r="Z481" s="64" t="str">
        <f t="shared" si="511"/>
        <v>-</v>
      </c>
      <c r="AA481" s="64" t="str">
        <f t="shared" si="547"/>
        <v>-</v>
      </c>
      <c r="AB481" s="64" t="str">
        <f t="shared" si="512"/>
        <v>-</v>
      </c>
      <c r="AC481" s="57" t="str">
        <f t="shared" si="548"/>
        <v>Payoff</v>
      </c>
      <c r="AD481" s="56">
        <f t="shared" si="584"/>
        <v>50</v>
      </c>
      <c r="AE481" s="64">
        <f t="shared" si="550"/>
        <v>0</v>
      </c>
      <c r="AF481" s="64" t="str">
        <f t="shared" si="513"/>
        <v>-</v>
      </c>
      <c r="AG481" s="64">
        <f t="shared" si="514"/>
        <v>0</v>
      </c>
      <c r="AH481" s="64" t="str">
        <f t="shared" si="515"/>
        <v>-</v>
      </c>
      <c r="AI481" s="64" t="str">
        <f t="shared" si="551"/>
        <v>-</v>
      </c>
      <c r="AJ481" s="64" t="str">
        <f t="shared" si="516"/>
        <v>-</v>
      </c>
      <c r="AK481" s="57" t="str">
        <f t="shared" si="552"/>
        <v>Payoff</v>
      </c>
      <c r="AL481" s="56">
        <f t="shared" si="585"/>
        <v>50</v>
      </c>
      <c r="AM481" s="64" t="str">
        <f t="shared" si="554"/>
        <v>-</v>
      </c>
      <c r="AN481" s="64" t="str">
        <f t="shared" si="517"/>
        <v>-</v>
      </c>
      <c r="AO481" s="64" t="str">
        <f t="shared" si="518"/>
        <v>-</v>
      </c>
      <c r="AP481" s="64" t="str">
        <f t="shared" si="519"/>
        <v>-</v>
      </c>
      <c r="AQ481" s="64" t="str">
        <f t="shared" si="555"/>
        <v>-</v>
      </c>
      <c r="AR481" s="64" t="str">
        <f t="shared" si="520"/>
        <v>-</v>
      </c>
      <c r="AS481" s="57" t="str">
        <f t="shared" si="556"/>
        <v>-</v>
      </c>
      <c r="AT481" s="56">
        <f t="shared" si="586"/>
        <v>50</v>
      </c>
      <c r="AU481" s="64" t="str">
        <f t="shared" si="558"/>
        <v>-</v>
      </c>
      <c r="AV481" s="64" t="str">
        <f t="shared" si="521"/>
        <v>-</v>
      </c>
      <c r="AW481" s="64" t="str">
        <f t="shared" si="522"/>
        <v>-</v>
      </c>
      <c r="AX481" s="64" t="str">
        <f t="shared" si="523"/>
        <v>-</v>
      </c>
      <c r="AY481" s="64" t="str">
        <f t="shared" si="559"/>
        <v>-</v>
      </c>
      <c r="AZ481" s="64" t="str">
        <f t="shared" si="524"/>
        <v>-</v>
      </c>
      <c r="BA481" s="57" t="str">
        <f t="shared" si="560"/>
        <v>-</v>
      </c>
      <c r="BB481" s="56">
        <f t="shared" si="587"/>
        <v>50</v>
      </c>
      <c r="BC481" s="64" t="str">
        <f t="shared" si="562"/>
        <v>-</v>
      </c>
      <c r="BD481" s="64" t="str">
        <f t="shared" si="525"/>
        <v>-</v>
      </c>
      <c r="BE481" s="64" t="str">
        <f t="shared" si="526"/>
        <v>-</v>
      </c>
      <c r="BF481" s="64" t="str">
        <f t="shared" si="527"/>
        <v>-</v>
      </c>
      <c r="BG481" s="64" t="str">
        <f t="shared" si="563"/>
        <v>-</v>
      </c>
      <c r="BH481" s="64" t="str">
        <f t="shared" si="528"/>
        <v>-</v>
      </c>
      <c r="BI481" s="57" t="str">
        <f t="shared" si="564"/>
        <v>-</v>
      </c>
      <c r="BJ481" s="56">
        <f t="shared" si="588"/>
        <v>50</v>
      </c>
      <c r="BK481" s="64" t="str">
        <f t="shared" si="566"/>
        <v>-</v>
      </c>
      <c r="BL481" s="64" t="str">
        <f t="shared" si="529"/>
        <v>-</v>
      </c>
      <c r="BM481" s="64" t="str">
        <f t="shared" si="530"/>
        <v>-</v>
      </c>
      <c r="BN481" s="64" t="str">
        <f t="shared" si="531"/>
        <v>-</v>
      </c>
      <c r="BO481" s="64" t="str">
        <f t="shared" si="567"/>
        <v>-</v>
      </c>
      <c r="BP481" s="64" t="str">
        <f t="shared" si="532"/>
        <v>-</v>
      </c>
      <c r="BQ481" s="57" t="str">
        <f t="shared" si="568"/>
        <v>-</v>
      </c>
      <c r="BR481" s="56">
        <f t="shared" si="589"/>
        <v>50</v>
      </c>
      <c r="BS481" s="64" t="str">
        <f t="shared" si="570"/>
        <v>-</v>
      </c>
      <c r="BT481" s="64" t="str">
        <f t="shared" si="533"/>
        <v>-</v>
      </c>
      <c r="BU481" s="64" t="str">
        <f t="shared" si="534"/>
        <v>-</v>
      </c>
      <c r="BV481" s="64" t="str">
        <f t="shared" si="535"/>
        <v>-</v>
      </c>
      <c r="BW481" s="64" t="str">
        <f t="shared" si="571"/>
        <v>-</v>
      </c>
      <c r="BX481" s="64" t="str">
        <f t="shared" si="536"/>
        <v>-</v>
      </c>
      <c r="BY481" s="57" t="str">
        <f t="shared" si="572"/>
        <v>-</v>
      </c>
      <c r="BZ481" s="56">
        <f t="shared" si="590"/>
        <v>50</v>
      </c>
      <c r="CA481" s="64" t="str">
        <f t="shared" si="574"/>
        <v>-</v>
      </c>
      <c r="CB481" s="64" t="str">
        <f t="shared" si="537"/>
        <v>-</v>
      </c>
      <c r="CC481" s="64" t="str">
        <f t="shared" si="538"/>
        <v>-</v>
      </c>
      <c r="CD481" s="64" t="str">
        <f t="shared" si="539"/>
        <v>-</v>
      </c>
      <c r="CE481" s="64" t="str">
        <f t="shared" si="575"/>
        <v>-</v>
      </c>
      <c r="CF481" s="64" t="str">
        <f t="shared" si="540"/>
        <v>-</v>
      </c>
      <c r="CG481" s="57" t="str">
        <f t="shared" si="576"/>
        <v>-</v>
      </c>
      <c r="CH481" s="56">
        <f t="shared" si="591"/>
        <v>50</v>
      </c>
      <c r="CI481" s="64" t="str">
        <f t="shared" si="578"/>
        <v>-</v>
      </c>
      <c r="CJ481" s="64" t="str">
        <f t="shared" si="541"/>
        <v>-</v>
      </c>
      <c r="CK481" s="64" t="str">
        <f t="shared" si="542"/>
        <v>-</v>
      </c>
      <c r="CL481" s="64" t="str">
        <f t="shared" si="543"/>
        <v>-</v>
      </c>
      <c r="CM481" s="64" t="str">
        <f t="shared" si="579"/>
        <v>-</v>
      </c>
      <c r="CN481" s="64" t="str">
        <f t="shared" si="544"/>
        <v>-</v>
      </c>
      <c r="CO481" s="57" t="str">
        <f t="shared" si="580"/>
        <v>-</v>
      </c>
    </row>
    <row r="482" spans="15:93" ht="18" customHeight="1" x14ac:dyDescent="0.25">
      <c r="O482" s="56">
        <f t="shared" si="582"/>
        <v>55</v>
      </c>
      <c r="P482" s="64">
        <f t="shared" si="506"/>
        <v>0</v>
      </c>
      <c r="Q482" s="64" t="str">
        <f t="shared" si="507"/>
        <v>-</v>
      </c>
      <c r="R482" s="64" t="str">
        <f t="shared" si="592"/>
        <v>-</v>
      </c>
      <c r="S482" s="64">
        <f t="shared" si="594"/>
        <v>0</v>
      </c>
      <c r="T482" s="64" t="str">
        <f t="shared" si="593"/>
        <v>-</v>
      </c>
      <c r="U482" s="57" t="str">
        <f t="shared" si="509"/>
        <v>Payoff</v>
      </c>
      <c r="V482" s="56">
        <f t="shared" si="583"/>
        <v>51</v>
      </c>
      <c r="W482" s="64">
        <f t="shared" si="546"/>
        <v>0</v>
      </c>
      <c r="X482" s="64" t="str">
        <f t="shared" si="510"/>
        <v>-</v>
      </c>
      <c r="Y482" s="64">
        <f t="shared" si="581"/>
        <v>0</v>
      </c>
      <c r="Z482" s="64" t="str">
        <f t="shared" si="511"/>
        <v>-</v>
      </c>
      <c r="AA482" s="64" t="str">
        <f t="shared" si="547"/>
        <v>-</v>
      </c>
      <c r="AB482" s="64" t="str">
        <f t="shared" si="512"/>
        <v>-</v>
      </c>
      <c r="AC482" s="57" t="str">
        <f t="shared" si="548"/>
        <v>Payoff</v>
      </c>
      <c r="AD482" s="56">
        <f t="shared" si="584"/>
        <v>51</v>
      </c>
      <c r="AE482" s="64">
        <f t="shared" si="550"/>
        <v>0</v>
      </c>
      <c r="AF482" s="64" t="str">
        <f t="shared" si="513"/>
        <v>-</v>
      </c>
      <c r="AG482" s="64">
        <f t="shared" si="514"/>
        <v>0</v>
      </c>
      <c r="AH482" s="64" t="str">
        <f t="shared" si="515"/>
        <v>-</v>
      </c>
      <c r="AI482" s="64" t="str">
        <f t="shared" si="551"/>
        <v>-</v>
      </c>
      <c r="AJ482" s="64" t="str">
        <f t="shared" si="516"/>
        <v>-</v>
      </c>
      <c r="AK482" s="57" t="str">
        <f t="shared" si="552"/>
        <v>Payoff</v>
      </c>
      <c r="AL482" s="56">
        <f t="shared" si="585"/>
        <v>51</v>
      </c>
      <c r="AM482" s="64" t="str">
        <f t="shared" si="554"/>
        <v>-</v>
      </c>
      <c r="AN482" s="64" t="str">
        <f t="shared" si="517"/>
        <v>-</v>
      </c>
      <c r="AO482" s="64" t="str">
        <f t="shared" si="518"/>
        <v>-</v>
      </c>
      <c r="AP482" s="64" t="str">
        <f t="shared" si="519"/>
        <v>-</v>
      </c>
      <c r="AQ482" s="64" t="str">
        <f t="shared" si="555"/>
        <v>-</v>
      </c>
      <c r="AR482" s="64" t="str">
        <f t="shared" si="520"/>
        <v>-</v>
      </c>
      <c r="AS482" s="57" t="str">
        <f t="shared" si="556"/>
        <v>-</v>
      </c>
      <c r="AT482" s="56">
        <f t="shared" si="586"/>
        <v>51</v>
      </c>
      <c r="AU482" s="64" t="str">
        <f t="shared" si="558"/>
        <v>-</v>
      </c>
      <c r="AV482" s="64" t="str">
        <f t="shared" si="521"/>
        <v>-</v>
      </c>
      <c r="AW482" s="64" t="str">
        <f t="shared" si="522"/>
        <v>-</v>
      </c>
      <c r="AX482" s="64" t="str">
        <f t="shared" si="523"/>
        <v>-</v>
      </c>
      <c r="AY482" s="64" t="str">
        <f t="shared" si="559"/>
        <v>-</v>
      </c>
      <c r="AZ482" s="64" t="str">
        <f t="shared" si="524"/>
        <v>-</v>
      </c>
      <c r="BA482" s="57" t="str">
        <f t="shared" si="560"/>
        <v>-</v>
      </c>
      <c r="BB482" s="56">
        <f t="shared" si="587"/>
        <v>51</v>
      </c>
      <c r="BC482" s="64" t="str">
        <f t="shared" si="562"/>
        <v>-</v>
      </c>
      <c r="BD482" s="64" t="str">
        <f t="shared" si="525"/>
        <v>-</v>
      </c>
      <c r="BE482" s="64" t="str">
        <f t="shared" si="526"/>
        <v>-</v>
      </c>
      <c r="BF482" s="64" t="str">
        <f t="shared" si="527"/>
        <v>-</v>
      </c>
      <c r="BG482" s="64" t="str">
        <f t="shared" si="563"/>
        <v>-</v>
      </c>
      <c r="BH482" s="64" t="str">
        <f t="shared" si="528"/>
        <v>-</v>
      </c>
      <c r="BI482" s="57" t="str">
        <f t="shared" si="564"/>
        <v>-</v>
      </c>
      <c r="BJ482" s="56">
        <f t="shared" si="588"/>
        <v>51</v>
      </c>
      <c r="BK482" s="64" t="str">
        <f t="shared" si="566"/>
        <v>-</v>
      </c>
      <c r="BL482" s="64" t="str">
        <f t="shared" si="529"/>
        <v>-</v>
      </c>
      <c r="BM482" s="64" t="str">
        <f t="shared" si="530"/>
        <v>-</v>
      </c>
      <c r="BN482" s="64" t="str">
        <f t="shared" si="531"/>
        <v>-</v>
      </c>
      <c r="BO482" s="64" t="str">
        <f t="shared" si="567"/>
        <v>-</v>
      </c>
      <c r="BP482" s="64" t="str">
        <f t="shared" si="532"/>
        <v>-</v>
      </c>
      <c r="BQ482" s="57" t="str">
        <f t="shared" si="568"/>
        <v>-</v>
      </c>
      <c r="BR482" s="56">
        <f t="shared" si="589"/>
        <v>51</v>
      </c>
      <c r="BS482" s="64" t="str">
        <f t="shared" si="570"/>
        <v>-</v>
      </c>
      <c r="BT482" s="64" t="str">
        <f t="shared" si="533"/>
        <v>-</v>
      </c>
      <c r="BU482" s="64" t="str">
        <f t="shared" si="534"/>
        <v>-</v>
      </c>
      <c r="BV482" s="64" t="str">
        <f t="shared" si="535"/>
        <v>-</v>
      </c>
      <c r="BW482" s="64" t="str">
        <f t="shared" si="571"/>
        <v>-</v>
      </c>
      <c r="BX482" s="64" t="str">
        <f t="shared" si="536"/>
        <v>-</v>
      </c>
      <c r="BY482" s="57" t="str">
        <f t="shared" si="572"/>
        <v>-</v>
      </c>
      <c r="BZ482" s="56">
        <f t="shared" si="590"/>
        <v>51</v>
      </c>
      <c r="CA482" s="64" t="str">
        <f t="shared" si="574"/>
        <v>-</v>
      </c>
      <c r="CB482" s="64" t="str">
        <f t="shared" si="537"/>
        <v>-</v>
      </c>
      <c r="CC482" s="64" t="str">
        <f t="shared" si="538"/>
        <v>-</v>
      </c>
      <c r="CD482" s="64" t="str">
        <f t="shared" si="539"/>
        <v>-</v>
      </c>
      <c r="CE482" s="64" t="str">
        <f t="shared" si="575"/>
        <v>-</v>
      </c>
      <c r="CF482" s="64" t="str">
        <f t="shared" si="540"/>
        <v>-</v>
      </c>
      <c r="CG482" s="57" t="str">
        <f t="shared" si="576"/>
        <v>-</v>
      </c>
      <c r="CH482" s="56">
        <f t="shared" si="591"/>
        <v>51</v>
      </c>
      <c r="CI482" s="64" t="str">
        <f t="shared" si="578"/>
        <v>-</v>
      </c>
      <c r="CJ482" s="64" t="str">
        <f t="shared" si="541"/>
        <v>-</v>
      </c>
      <c r="CK482" s="64" t="str">
        <f t="shared" si="542"/>
        <v>-</v>
      </c>
      <c r="CL482" s="64" t="str">
        <f t="shared" si="543"/>
        <v>-</v>
      </c>
      <c r="CM482" s="64" t="str">
        <f t="shared" si="579"/>
        <v>-</v>
      </c>
      <c r="CN482" s="64" t="str">
        <f t="shared" si="544"/>
        <v>-</v>
      </c>
      <c r="CO482" s="57" t="str">
        <f t="shared" si="580"/>
        <v>-</v>
      </c>
    </row>
    <row r="483" spans="15:93" ht="18" customHeight="1" x14ac:dyDescent="0.25">
      <c r="O483" s="56">
        <f t="shared" si="582"/>
        <v>56</v>
      </c>
      <c r="P483" s="64">
        <f t="shared" si="506"/>
        <v>0</v>
      </c>
      <c r="Q483" s="64" t="str">
        <f t="shared" si="507"/>
        <v>-</v>
      </c>
      <c r="R483" s="64" t="str">
        <f t="shared" si="592"/>
        <v>-</v>
      </c>
      <c r="S483" s="64">
        <f t="shared" si="594"/>
        <v>0</v>
      </c>
      <c r="T483" s="64" t="str">
        <f t="shared" si="593"/>
        <v>-</v>
      </c>
      <c r="U483" s="57" t="str">
        <f t="shared" si="509"/>
        <v>Payoff</v>
      </c>
      <c r="V483" s="56">
        <f t="shared" si="583"/>
        <v>52</v>
      </c>
      <c r="W483" s="64">
        <f t="shared" si="546"/>
        <v>0</v>
      </c>
      <c r="X483" s="64" t="str">
        <f t="shared" si="510"/>
        <v>-</v>
      </c>
      <c r="Y483" s="64">
        <f t="shared" si="581"/>
        <v>0</v>
      </c>
      <c r="Z483" s="64" t="str">
        <f t="shared" si="511"/>
        <v>-</v>
      </c>
      <c r="AA483" s="64" t="str">
        <f t="shared" si="547"/>
        <v>-</v>
      </c>
      <c r="AB483" s="64" t="str">
        <f t="shared" si="512"/>
        <v>-</v>
      </c>
      <c r="AC483" s="57" t="str">
        <f t="shared" si="548"/>
        <v>Payoff</v>
      </c>
      <c r="AD483" s="56">
        <f t="shared" si="584"/>
        <v>52</v>
      </c>
      <c r="AE483" s="64">
        <f t="shared" si="550"/>
        <v>0</v>
      </c>
      <c r="AF483" s="64" t="str">
        <f t="shared" si="513"/>
        <v>-</v>
      </c>
      <c r="AG483" s="64">
        <f t="shared" si="514"/>
        <v>0</v>
      </c>
      <c r="AH483" s="64" t="str">
        <f t="shared" si="515"/>
        <v>-</v>
      </c>
      <c r="AI483" s="64" t="str">
        <f t="shared" si="551"/>
        <v>-</v>
      </c>
      <c r="AJ483" s="64" t="str">
        <f t="shared" si="516"/>
        <v>-</v>
      </c>
      <c r="AK483" s="57" t="str">
        <f t="shared" si="552"/>
        <v>Payoff</v>
      </c>
      <c r="AL483" s="56">
        <f t="shared" si="585"/>
        <v>52</v>
      </c>
      <c r="AM483" s="64" t="str">
        <f t="shared" si="554"/>
        <v>-</v>
      </c>
      <c r="AN483" s="64" t="str">
        <f t="shared" si="517"/>
        <v>-</v>
      </c>
      <c r="AO483" s="64" t="str">
        <f t="shared" si="518"/>
        <v>-</v>
      </c>
      <c r="AP483" s="64" t="str">
        <f t="shared" si="519"/>
        <v>-</v>
      </c>
      <c r="AQ483" s="64" t="str">
        <f t="shared" si="555"/>
        <v>-</v>
      </c>
      <c r="AR483" s="64" t="str">
        <f t="shared" si="520"/>
        <v>-</v>
      </c>
      <c r="AS483" s="57" t="str">
        <f t="shared" si="556"/>
        <v>-</v>
      </c>
      <c r="AT483" s="56">
        <f t="shared" si="586"/>
        <v>52</v>
      </c>
      <c r="AU483" s="64" t="str">
        <f t="shared" si="558"/>
        <v>-</v>
      </c>
      <c r="AV483" s="64" t="str">
        <f t="shared" si="521"/>
        <v>-</v>
      </c>
      <c r="AW483" s="64" t="str">
        <f t="shared" si="522"/>
        <v>-</v>
      </c>
      <c r="AX483" s="64" t="str">
        <f t="shared" si="523"/>
        <v>-</v>
      </c>
      <c r="AY483" s="64" t="str">
        <f t="shared" si="559"/>
        <v>-</v>
      </c>
      <c r="AZ483" s="64" t="str">
        <f t="shared" si="524"/>
        <v>-</v>
      </c>
      <c r="BA483" s="57" t="str">
        <f t="shared" si="560"/>
        <v>-</v>
      </c>
      <c r="BB483" s="56">
        <f t="shared" si="587"/>
        <v>52</v>
      </c>
      <c r="BC483" s="64" t="str">
        <f t="shared" si="562"/>
        <v>-</v>
      </c>
      <c r="BD483" s="64" t="str">
        <f t="shared" si="525"/>
        <v>-</v>
      </c>
      <c r="BE483" s="64" t="str">
        <f t="shared" si="526"/>
        <v>-</v>
      </c>
      <c r="BF483" s="64" t="str">
        <f t="shared" si="527"/>
        <v>-</v>
      </c>
      <c r="BG483" s="64" t="str">
        <f t="shared" si="563"/>
        <v>-</v>
      </c>
      <c r="BH483" s="64" t="str">
        <f t="shared" si="528"/>
        <v>-</v>
      </c>
      <c r="BI483" s="57" t="str">
        <f t="shared" si="564"/>
        <v>-</v>
      </c>
      <c r="BJ483" s="56">
        <f t="shared" si="588"/>
        <v>52</v>
      </c>
      <c r="BK483" s="64" t="str">
        <f t="shared" si="566"/>
        <v>-</v>
      </c>
      <c r="BL483" s="64" t="str">
        <f t="shared" si="529"/>
        <v>-</v>
      </c>
      <c r="BM483" s="64" t="str">
        <f t="shared" si="530"/>
        <v>-</v>
      </c>
      <c r="BN483" s="64" t="str">
        <f t="shared" si="531"/>
        <v>-</v>
      </c>
      <c r="BO483" s="64" t="str">
        <f t="shared" si="567"/>
        <v>-</v>
      </c>
      <c r="BP483" s="64" t="str">
        <f t="shared" si="532"/>
        <v>-</v>
      </c>
      <c r="BQ483" s="57" t="str">
        <f t="shared" si="568"/>
        <v>-</v>
      </c>
      <c r="BR483" s="56">
        <f t="shared" si="589"/>
        <v>52</v>
      </c>
      <c r="BS483" s="64" t="str">
        <f t="shared" si="570"/>
        <v>-</v>
      </c>
      <c r="BT483" s="64" t="str">
        <f t="shared" si="533"/>
        <v>-</v>
      </c>
      <c r="BU483" s="64" t="str">
        <f t="shared" si="534"/>
        <v>-</v>
      </c>
      <c r="BV483" s="64" t="str">
        <f t="shared" si="535"/>
        <v>-</v>
      </c>
      <c r="BW483" s="64" t="str">
        <f t="shared" si="571"/>
        <v>-</v>
      </c>
      <c r="BX483" s="64" t="str">
        <f t="shared" si="536"/>
        <v>-</v>
      </c>
      <c r="BY483" s="57" t="str">
        <f t="shared" si="572"/>
        <v>-</v>
      </c>
      <c r="BZ483" s="56">
        <f t="shared" si="590"/>
        <v>52</v>
      </c>
      <c r="CA483" s="64" t="str">
        <f t="shared" si="574"/>
        <v>-</v>
      </c>
      <c r="CB483" s="64" t="str">
        <f t="shared" si="537"/>
        <v>-</v>
      </c>
      <c r="CC483" s="64" t="str">
        <f t="shared" si="538"/>
        <v>-</v>
      </c>
      <c r="CD483" s="64" t="str">
        <f t="shared" si="539"/>
        <v>-</v>
      </c>
      <c r="CE483" s="64" t="str">
        <f t="shared" si="575"/>
        <v>-</v>
      </c>
      <c r="CF483" s="64" t="str">
        <f t="shared" si="540"/>
        <v>-</v>
      </c>
      <c r="CG483" s="57" t="str">
        <f t="shared" si="576"/>
        <v>-</v>
      </c>
      <c r="CH483" s="56">
        <f t="shared" si="591"/>
        <v>52</v>
      </c>
      <c r="CI483" s="64" t="str">
        <f t="shared" si="578"/>
        <v>-</v>
      </c>
      <c r="CJ483" s="64" t="str">
        <f t="shared" si="541"/>
        <v>-</v>
      </c>
      <c r="CK483" s="64" t="str">
        <f t="shared" si="542"/>
        <v>-</v>
      </c>
      <c r="CL483" s="64" t="str">
        <f t="shared" si="543"/>
        <v>-</v>
      </c>
      <c r="CM483" s="64" t="str">
        <f t="shared" si="579"/>
        <v>-</v>
      </c>
      <c r="CN483" s="64" t="str">
        <f t="shared" si="544"/>
        <v>-</v>
      </c>
      <c r="CO483" s="57" t="str">
        <f t="shared" si="580"/>
        <v>-</v>
      </c>
    </row>
    <row r="484" spans="15:93" ht="18" customHeight="1" x14ac:dyDescent="0.25">
      <c r="O484" s="56">
        <f t="shared" si="582"/>
        <v>57</v>
      </c>
      <c r="P484" s="64">
        <f t="shared" si="506"/>
        <v>0</v>
      </c>
      <c r="Q484" s="64" t="str">
        <f t="shared" si="507"/>
        <v>-</v>
      </c>
      <c r="R484" s="64" t="str">
        <f t="shared" si="592"/>
        <v>-</v>
      </c>
      <c r="S484" s="64">
        <f t="shared" si="594"/>
        <v>0</v>
      </c>
      <c r="T484" s="64" t="str">
        <f t="shared" si="593"/>
        <v>-</v>
      </c>
      <c r="U484" s="57" t="str">
        <f t="shared" si="509"/>
        <v>Payoff</v>
      </c>
      <c r="V484" s="56">
        <f t="shared" si="583"/>
        <v>53</v>
      </c>
      <c r="W484" s="64">
        <f t="shared" si="546"/>
        <v>0</v>
      </c>
      <c r="X484" s="64" t="str">
        <f t="shared" si="510"/>
        <v>-</v>
      </c>
      <c r="Y484" s="64">
        <f t="shared" si="581"/>
        <v>0</v>
      </c>
      <c r="Z484" s="64" t="str">
        <f t="shared" si="511"/>
        <v>-</v>
      </c>
      <c r="AA484" s="64" t="str">
        <f t="shared" si="547"/>
        <v>-</v>
      </c>
      <c r="AB484" s="64" t="str">
        <f t="shared" si="512"/>
        <v>-</v>
      </c>
      <c r="AC484" s="57" t="str">
        <f t="shared" si="548"/>
        <v>Payoff</v>
      </c>
      <c r="AD484" s="56">
        <f t="shared" si="584"/>
        <v>53</v>
      </c>
      <c r="AE484" s="64">
        <f t="shared" si="550"/>
        <v>0</v>
      </c>
      <c r="AF484" s="64" t="str">
        <f t="shared" si="513"/>
        <v>-</v>
      </c>
      <c r="AG484" s="64">
        <f t="shared" si="514"/>
        <v>0</v>
      </c>
      <c r="AH484" s="64" t="str">
        <f t="shared" si="515"/>
        <v>-</v>
      </c>
      <c r="AI484" s="64" t="str">
        <f t="shared" si="551"/>
        <v>-</v>
      </c>
      <c r="AJ484" s="64" t="str">
        <f t="shared" si="516"/>
        <v>-</v>
      </c>
      <c r="AK484" s="57" t="str">
        <f t="shared" si="552"/>
        <v>Payoff</v>
      </c>
      <c r="AL484" s="56">
        <f t="shared" si="585"/>
        <v>53</v>
      </c>
      <c r="AM484" s="64" t="str">
        <f t="shared" si="554"/>
        <v>-</v>
      </c>
      <c r="AN484" s="64" t="str">
        <f t="shared" si="517"/>
        <v>-</v>
      </c>
      <c r="AO484" s="64" t="str">
        <f t="shared" si="518"/>
        <v>-</v>
      </c>
      <c r="AP484" s="64" t="str">
        <f t="shared" si="519"/>
        <v>-</v>
      </c>
      <c r="AQ484" s="64" t="str">
        <f t="shared" si="555"/>
        <v>-</v>
      </c>
      <c r="AR484" s="64" t="str">
        <f t="shared" si="520"/>
        <v>-</v>
      </c>
      <c r="AS484" s="57" t="str">
        <f t="shared" si="556"/>
        <v>-</v>
      </c>
      <c r="AT484" s="56">
        <f t="shared" si="586"/>
        <v>53</v>
      </c>
      <c r="AU484" s="64" t="str">
        <f t="shared" si="558"/>
        <v>-</v>
      </c>
      <c r="AV484" s="64" t="str">
        <f t="shared" si="521"/>
        <v>-</v>
      </c>
      <c r="AW484" s="64" t="str">
        <f t="shared" si="522"/>
        <v>-</v>
      </c>
      <c r="AX484" s="64" t="str">
        <f t="shared" si="523"/>
        <v>-</v>
      </c>
      <c r="AY484" s="64" t="str">
        <f t="shared" si="559"/>
        <v>-</v>
      </c>
      <c r="AZ484" s="64" t="str">
        <f t="shared" si="524"/>
        <v>-</v>
      </c>
      <c r="BA484" s="57" t="str">
        <f t="shared" si="560"/>
        <v>-</v>
      </c>
      <c r="BB484" s="56">
        <f t="shared" si="587"/>
        <v>53</v>
      </c>
      <c r="BC484" s="64" t="str">
        <f t="shared" si="562"/>
        <v>-</v>
      </c>
      <c r="BD484" s="64" t="str">
        <f t="shared" si="525"/>
        <v>-</v>
      </c>
      <c r="BE484" s="64" t="str">
        <f t="shared" si="526"/>
        <v>-</v>
      </c>
      <c r="BF484" s="64" t="str">
        <f t="shared" si="527"/>
        <v>-</v>
      </c>
      <c r="BG484" s="64" t="str">
        <f t="shared" si="563"/>
        <v>-</v>
      </c>
      <c r="BH484" s="64" t="str">
        <f t="shared" si="528"/>
        <v>-</v>
      </c>
      <c r="BI484" s="57" t="str">
        <f t="shared" si="564"/>
        <v>-</v>
      </c>
      <c r="BJ484" s="56">
        <f t="shared" si="588"/>
        <v>53</v>
      </c>
      <c r="BK484" s="64" t="str">
        <f t="shared" si="566"/>
        <v>-</v>
      </c>
      <c r="BL484" s="64" t="str">
        <f t="shared" si="529"/>
        <v>-</v>
      </c>
      <c r="BM484" s="64" t="str">
        <f t="shared" si="530"/>
        <v>-</v>
      </c>
      <c r="BN484" s="64" t="str">
        <f t="shared" si="531"/>
        <v>-</v>
      </c>
      <c r="BO484" s="64" t="str">
        <f t="shared" si="567"/>
        <v>-</v>
      </c>
      <c r="BP484" s="64" t="str">
        <f t="shared" si="532"/>
        <v>-</v>
      </c>
      <c r="BQ484" s="57" t="str">
        <f t="shared" si="568"/>
        <v>-</v>
      </c>
      <c r="BR484" s="56">
        <f t="shared" si="589"/>
        <v>53</v>
      </c>
      <c r="BS484" s="64" t="str">
        <f t="shared" si="570"/>
        <v>-</v>
      </c>
      <c r="BT484" s="64" t="str">
        <f t="shared" si="533"/>
        <v>-</v>
      </c>
      <c r="BU484" s="64" t="str">
        <f t="shared" si="534"/>
        <v>-</v>
      </c>
      <c r="BV484" s="64" t="str">
        <f t="shared" si="535"/>
        <v>-</v>
      </c>
      <c r="BW484" s="64" t="str">
        <f t="shared" si="571"/>
        <v>-</v>
      </c>
      <c r="BX484" s="64" t="str">
        <f t="shared" si="536"/>
        <v>-</v>
      </c>
      <c r="BY484" s="57" t="str">
        <f t="shared" si="572"/>
        <v>-</v>
      </c>
      <c r="BZ484" s="56">
        <f t="shared" si="590"/>
        <v>53</v>
      </c>
      <c r="CA484" s="64" t="str">
        <f t="shared" si="574"/>
        <v>-</v>
      </c>
      <c r="CB484" s="64" t="str">
        <f t="shared" si="537"/>
        <v>-</v>
      </c>
      <c r="CC484" s="64" t="str">
        <f t="shared" si="538"/>
        <v>-</v>
      </c>
      <c r="CD484" s="64" t="str">
        <f t="shared" si="539"/>
        <v>-</v>
      </c>
      <c r="CE484" s="64" t="str">
        <f t="shared" si="575"/>
        <v>-</v>
      </c>
      <c r="CF484" s="64" t="str">
        <f t="shared" si="540"/>
        <v>-</v>
      </c>
      <c r="CG484" s="57" t="str">
        <f t="shared" si="576"/>
        <v>-</v>
      </c>
      <c r="CH484" s="56">
        <f t="shared" si="591"/>
        <v>53</v>
      </c>
      <c r="CI484" s="64" t="str">
        <f t="shared" si="578"/>
        <v>-</v>
      </c>
      <c r="CJ484" s="64" t="str">
        <f t="shared" si="541"/>
        <v>-</v>
      </c>
      <c r="CK484" s="64" t="str">
        <f t="shared" si="542"/>
        <v>-</v>
      </c>
      <c r="CL484" s="64" t="str">
        <f t="shared" si="543"/>
        <v>-</v>
      </c>
      <c r="CM484" s="64" t="str">
        <f t="shared" si="579"/>
        <v>-</v>
      </c>
      <c r="CN484" s="64" t="str">
        <f t="shared" si="544"/>
        <v>-</v>
      </c>
      <c r="CO484" s="57" t="str">
        <f t="shared" si="580"/>
        <v>-</v>
      </c>
    </row>
    <row r="485" spans="15:93" ht="18" customHeight="1" x14ac:dyDescent="0.25">
      <c r="O485" s="56">
        <f t="shared" si="582"/>
        <v>58</v>
      </c>
      <c r="P485" s="64">
        <f t="shared" si="506"/>
        <v>0</v>
      </c>
      <c r="Q485" s="64" t="str">
        <f t="shared" si="507"/>
        <v>-</v>
      </c>
      <c r="R485" s="64" t="str">
        <f t="shared" si="592"/>
        <v>-</v>
      </c>
      <c r="S485" s="64">
        <f t="shared" si="594"/>
        <v>0</v>
      </c>
      <c r="T485" s="64" t="str">
        <f t="shared" si="593"/>
        <v>-</v>
      </c>
      <c r="U485" s="57" t="str">
        <f t="shared" si="509"/>
        <v>Payoff</v>
      </c>
      <c r="V485" s="56">
        <f t="shared" si="583"/>
        <v>54</v>
      </c>
      <c r="W485" s="64">
        <f t="shared" si="546"/>
        <v>0</v>
      </c>
      <c r="X485" s="64" t="str">
        <f t="shared" si="510"/>
        <v>-</v>
      </c>
      <c r="Y485" s="64">
        <f t="shared" si="581"/>
        <v>0</v>
      </c>
      <c r="Z485" s="64" t="str">
        <f t="shared" si="511"/>
        <v>-</v>
      </c>
      <c r="AA485" s="64" t="str">
        <f t="shared" si="547"/>
        <v>-</v>
      </c>
      <c r="AB485" s="64" t="str">
        <f t="shared" si="512"/>
        <v>-</v>
      </c>
      <c r="AC485" s="57" t="str">
        <f t="shared" si="548"/>
        <v>Payoff</v>
      </c>
      <c r="AD485" s="56">
        <f t="shared" si="584"/>
        <v>54</v>
      </c>
      <c r="AE485" s="64">
        <f t="shared" si="550"/>
        <v>0</v>
      </c>
      <c r="AF485" s="64" t="str">
        <f t="shared" si="513"/>
        <v>-</v>
      </c>
      <c r="AG485" s="64">
        <f t="shared" si="514"/>
        <v>0</v>
      </c>
      <c r="AH485" s="64" t="str">
        <f t="shared" si="515"/>
        <v>-</v>
      </c>
      <c r="AI485" s="64" t="str">
        <f t="shared" si="551"/>
        <v>-</v>
      </c>
      <c r="AJ485" s="64" t="str">
        <f t="shared" si="516"/>
        <v>-</v>
      </c>
      <c r="AK485" s="57" t="str">
        <f t="shared" si="552"/>
        <v>Payoff</v>
      </c>
      <c r="AL485" s="56">
        <f t="shared" si="585"/>
        <v>54</v>
      </c>
      <c r="AM485" s="64" t="str">
        <f t="shared" si="554"/>
        <v>-</v>
      </c>
      <c r="AN485" s="64" t="str">
        <f t="shared" si="517"/>
        <v>-</v>
      </c>
      <c r="AO485" s="64" t="str">
        <f t="shared" si="518"/>
        <v>-</v>
      </c>
      <c r="AP485" s="64" t="str">
        <f t="shared" si="519"/>
        <v>-</v>
      </c>
      <c r="AQ485" s="64" t="str">
        <f t="shared" si="555"/>
        <v>-</v>
      </c>
      <c r="AR485" s="64" t="str">
        <f t="shared" si="520"/>
        <v>-</v>
      </c>
      <c r="AS485" s="57" t="str">
        <f t="shared" si="556"/>
        <v>-</v>
      </c>
      <c r="AT485" s="56">
        <f t="shared" si="586"/>
        <v>54</v>
      </c>
      <c r="AU485" s="64" t="str">
        <f t="shared" si="558"/>
        <v>-</v>
      </c>
      <c r="AV485" s="64" t="str">
        <f t="shared" si="521"/>
        <v>-</v>
      </c>
      <c r="AW485" s="64" t="str">
        <f t="shared" si="522"/>
        <v>-</v>
      </c>
      <c r="AX485" s="64" t="str">
        <f t="shared" si="523"/>
        <v>-</v>
      </c>
      <c r="AY485" s="64" t="str">
        <f t="shared" si="559"/>
        <v>-</v>
      </c>
      <c r="AZ485" s="64" t="str">
        <f t="shared" si="524"/>
        <v>-</v>
      </c>
      <c r="BA485" s="57" t="str">
        <f t="shared" si="560"/>
        <v>-</v>
      </c>
      <c r="BB485" s="56">
        <f t="shared" si="587"/>
        <v>54</v>
      </c>
      <c r="BC485" s="64" t="str">
        <f t="shared" si="562"/>
        <v>-</v>
      </c>
      <c r="BD485" s="64" t="str">
        <f t="shared" si="525"/>
        <v>-</v>
      </c>
      <c r="BE485" s="64" t="str">
        <f t="shared" si="526"/>
        <v>-</v>
      </c>
      <c r="BF485" s="64" t="str">
        <f t="shared" si="527"/>
        <v>-</v>
      </c>
      <c r="BG485" s="64" t="str">
        <f t="shared" si="563"/>
        <v>-</v>
      </c>
      <c r="BH485" s="64" t="str">
        <f t="shared" si="528"/>
        <v>-</v>
      </c>
      <c r="BI485" s="57" t="str">
        <f t="shared" si="564"/>
        <v>-</v>
      </c>
      <c r="BJ485" s="56">
        <f t="shared" si="588"/>
        <v>54</v>
      </c>
      <c r="BK485" s="64" t="str">
        <f t="shared" si="566"/>
        <v>-</v>
      </c>
      <c r="BL485" s="64" t="str">
        <f t="shared" si="529"/>
        <v>-</v>
      </c>
      <c r="BM485" s="64" t="str">
        <f t="shared" si="530"/>
        <v>-</v>
      </c>
      <c r="BN485" s="64" t="str">
        <f t="shared" si="531"/>
        <v>-</v>
      </c>
      <c r="BO485" s="64" t="str">
        <f t="shared" si="567"/>
        <v>-</v>
      </c>
      <c r="BP485" s="64" t="str">
        <f t="shared" si="532"/>
        <v>-</v>
      </c>
      <c r="BQ485" s="57" t="str">
        <f t="shared" si="568"/>
        <v>-</v>
      </c>
      <c r="BR485" s="56">
        <f t="shared" si="589"/>
        <v>54</v>
      </c>
      <c r="BS485" s="64" t="str">
        <f t="shared" si="570"/>
        <v>-</v>
      </c>
      <c r="BT485" s="64" t="str">
        <f t="shared" si="533"/>
        <v>-</v>
      </c>
      <c r="BU485" s="64" t="str">
        <f t="shared" si="534"/>
        <v>-</v>
      </c>
      <c r="BV485" s="64" t="str">
        <f t="shared" si="535"/>
        <v>-</v>
      </c>
      <c r="BW485" s="64" t="str">
        <f t="shared" si="571"/>
        <v>-</v>
      </c>
      <c r="BX485" s="64" t="str">
        <f t="shared" si="536"/>
        <v>-</v>
      </c>
      <c r="BY485" s="57" t="str">
        <f t="shared" si="572"/>
        <v>-</v>
      </c>
      <c r="BZ485" s="56">
        <f t="shared" si="590"/>
        <v>54</v>
      </c>
      <c r="CA485" s="64" t="str">
        <f t="shared" si="574"/>
        <v>-</v>
      </c>
      <c r="CB485" s="64" t="str">
        <f t="shared" si="537"/>
        <v>-</v>
      </c>
      <c r="CC485" s="64" t="str">
        <f t="shared" si="538"/>
        <v>-</v>
      </c>
      <c r="CD485" s="64" t="str">
        <f t="shared" si="539"/>
        <v>-</v>
      </c>
      <c r="CE485" s="64" t="str">
        <f t="shared" si="575"/>
        <v>-</v>
      </c>
      <c r="CF485" s="64" t="str">
        <f t="shared" si="540"/>
        <v>-</v>
      </c>
      <c r="CG485" s="57" t="str">
        <f t="shared" si="576"/>
        <v>-</v>
      </c>
      <c r="CH485" s="56">
        <f t="shared" si="591"/>
        <v>54</v>
      </c>
      <c r="CI485" s="64" t="str">
        <f t="shared" si="578"/>
        <v>-</v>
      </c>
      <c r="CJ485" s="64" t="str">
        <f t="shared" si="541"/>
        <v>-</v>
      </c>
      <c r="CK485" s="64" t="str">
        <f t="shared" si="542"/>
        <v>-</v>
      </c>
      <c r="CL485" s="64" t="str">
        <f t="shared" si="543"/>
        <v>-</v>
      </c>
      <c r="CM485" s="64" t="str">
        <f t="shared" si="579"/>
        <v>-</v>
      </c>
      <c r="CN485" s="64" t="str">
        <f t="shared" si="544"/>
        <v>-</v>
      </c>
      <c r="CO485" s="57" t="str">
        <f t="shared" si="580"/>
        <v>-</v>
      </c>
    </row>
    <row r="486" spans="15:93" ht="18" customHeight="1" x14ac:dyDescent="0.25">
      <c r="O486" s="56">
        <f t="shared" si="582"/>
        <v>59</v>
      </c>
      <c r="P486" s="64">
        <f t="shared" si="506"/>
        <v>0</v>
      </c>
      <c r="Q486" s="64" t="str">
        <f t="shared" si="507"/>
        <v>-</v>
      </c>
      <c r="R486" s="64" t="str">
        <f t="shared" si="592"/>
        <v>-</v>
      </c>
      <c r="S486" s="64">
        <f t="shared" si="594"/>
        <v>0</v>
      </c>
      <c r="T486" s="64" t="str">
        <f t="shared" si="593"/>
        <v>-</v>
      </c>
      <c r="U486" s="57" t="str">
        <f t="shared" si="509"/>
        <v>Payoff</v>
      </c>
      <c r="V486" s="56">
        <f t="shared" si="583"/>
        <v>55</v>
      </c>
      <c r="W486" s="64">
        <f t="shared" si="546"/>
        <v>0</v>
      </c>
      <c r="X486" s="64" t="str">
        <f t="shared" si="510"/>
        <v>-</v>
      </c>
      <c r="Y486" s="64">
        <f t="shared" si="581"/>
        <v>0</v>
      </c>
      <c r="Z486" s="64" t="str">
        <f t="shared" si="511"/>
        <v>-</v>
      </c>
      <c r="AA486" s="64" t="str">
        <f t="shared" si="547"/>
        <v>-</v>
      </c>
      <c r="AB486" s="64" t="str">
        <f t="shared" si="512"/>
        <v>-</v>
      </c>
      <c r="AC486" s="57" t="str">
        <f t="shared" si="548"/>
        <v>Payoff</v>
      </c>
      <c r="AD486" s="56">
        <f t="shared" si="584"/>
        <v>55</v>
      </c>
      <c r="AE486" s="64">
        <f t="shared" si="550"/>
        <v>0</v>
      </c>
      <c r="AF486" s="64" t="str">
        <f t="shared" si="513"/>
        <v>-</v>
      </c>
      <c r="AG486" s="64">
        <f t="shared" si="514"/>
        <v>0</v>
      </c>
      <c r="AH486" s="64" t="str">
        <f t="shared" si="515"/>
        <v>-</v>
      </c>
      <c r="AI486" s="64" t="str">
        <f t="shared" si="551"/>
        <v>-</v>
      </c>
      <c r="AJ486" s="64" t="str">
        <f t="shared" si="516"/>
        <v>-</v>
      </c>
      <c r="AK486" s="57" t="str">
        <f t="shared" si="552"/>
        <v>Payoff</v>
      </c>
      <c r="AL486" s="56">
        <f t="shared" si="585"/>
        <v>55</v>
      </c>
      <c r="AM486" s="64" t="str">
        <f t="shared" si="554"/>
        <v>-</v>
      </c>
      <c r="AN486" s="64" t="str">
        <f t="shared" si="517"/>
        <v>-</v>
      </c>
      <c r="AO486" s="64" t="str">
        <f t="shared" si="518"/>
        <v>-</v>
      </c>
      <c r="AP486" s="64" t="str">
        <f t="shared" si="519"/>
        <v>-</v>
      </c>
      <c r="AQ486" s="64" t="str">
        <f t="shared" si="555"/>
        <v>-</v>
      </c>
      <c r="AR486" s="64" t="str">
        <f t="shared" si="520"/>
        <v>-</v>
      </c>
      <c r="AS486" s="57" t="str">
        <f t="shared" si="556"/>
        <v>-</v>
      </c>
      <c r="AT486" s="56">
        <f t="shared" si="586"/>
        <v>55</v>
      </c>
      <c r="AU486" s="64" t="str">
        <f t="shared" si="558"/>
        <v>-</v>
      </c>
      <c r="AV486" s="64" t="str">
        <f t="shared" si="521"/>
        <v>-</v>
      </c>
      <c r="AW486" s="64" t="str">
        <f t="shared" si="522"/>
        <v>-</v>
      </c>
      <c r="AX486" s="64" t="str">
        <f t="shared" si="523"/>
        <v>-</v>
      </c>
      <c r="AY486" s="64" t="str">
        <f t="shared" si="559"/>
        <v>-</v>
      </c>
      <c r="AZ486" s="64" t="str">
        <f t="shared" si="524"/>
        <v>-</v>
      </c>
      <c r="BA486" s="57" t="str">
        <f t="shared" si="560"/>
        <v>-</v>
      </c>
      <c r="BB486" s="56">
        <f t="shared" si="587"/>
        <v>55</v>
      </c>
      <c r="BC486" s="64" t="str">
        <f t="shared" si="562"/>
        <v>-</v>
      </c>
      <c r="BD486" s="64" t="str">
        <f t="shared" si="525"/>
        <v>-</v>
      </c>
      <c r="BE486" s="64" t="str">
        <f t="shared" si="526"/>
        <v>-</v>
      </c>
      <c r="BF486" s="64" t="str">
        <f t="shared" si="527"/>
        <v>-</v>
      </c>
      <c r="BG486" s="64" t="str">
        <f t="shared" si="563"/>
        <v>-</v>
      </c>
      <c r="BH486" s="64" t="str">
        <f t="shared" si="528"/>
        <v>-</v>
      </c>
      <c r="BI486" s="57" t="str">
        <f t="shared" si="564"/>
        <v>-</v>
      </c>
      <c r="BJ486" s="56">
        <f t="shared" si="588"/>
        <v>55</v>
      </c>
      <c r="BK486" s="64" t="str">
        <f t="shared" si="566"/>
        <v>-</v>
      </c>
      <c r="BL486" s="64" t="str">
        <f t="shared" si="529"/>
        <v>-</v>
      </c>
      <c r="BM486" s="64" t="str">
        <f t="shared" si="530"/>
        <v>-</v>
      </c>
      <c r="BN486" s="64" t="str">
        <f t="shared" si="531"/>
        <v>-</v>
      </c>
      <c r="BO486" s="64" t="str">
        <f t="shared" si="567"/>
        <v>-</v>
      </c>
      <c r="BP486" s="64" t="str">
        <f t="shared" si="532"/>
        <v>-</v>
      </c>
      <c r="BQ486" s="57" t="str">
        <f t="shared" si="568"/>
        <v>-</v>
      </c>
      <c r="BR486" s="56">
        <f t="shared" si="589"/>
        <v>55</v>
      </c>
      <c r="BS486" s="64" t="str">
        <f t="shared" si="570"/>
        <v>-</v>
      </c>
      <c r="BT486" s="64" t="str">
        <f t="shared" si="533"/>
        <v>-</v>
      </c>
      <c r="BU486" s="64" t="str">
        <f t="shared" si="534"/>
        <v>-</v>
      </c>
      <c r="BV486" s="64" t="str">
        <f t="shared" si="535"/>
        <v>-</v>
      </c>
      <c r="BW486" s="64" t="str">
        <f t="shared" si="571"/>
        <v>-</v>
      </c>
      <c r="BX486" s="64" t="str">
        <f t="shared" si="536"/>
        <v>-</v>
      </c>
      <c r="BY486" s="57" t="str">
        <f t="shared" si="572"/>
        <v>-</v>
      </c>
      <c r="BZ486" s="56">
        <f t="shared" si="590"/>
        <v>55</v>
      </c>
      <c r="CA486" s="64" t="str">
        <f t="shared" si="574"/>
        <v>-</v>
      </c>
      <c r="CB486" s="64" t="str">
        <f t="shared" si="537"/>
        <v>-</v>
      </c>
      <c r="CC486" s="64" t="str">
        <f t="shared" si="538"/>
        <v>-</v>
      </c>
      <c r="CD486" s="64" t="str">
        <f t="shared" si="539"/>
        <v>-</v>
      </c>
      <c r="CE486" s="64" t="str">
        <f t="shared" si="575"/>
        <v>-</v>
      </c>
      <c r="CF486" s="64" t="str">
        <f t="shared" si="540"/>
        <v>-</v>
      </c>
      <c r="CG486" s="57" t="str">
        <f t="shared" si="576"/>
        <v>-</v>
      </c>
      <c r="CH486" s="56">
        <f t="shared" si="591"/>
        <v>55</v>
      </c>
      <c r="CI486" s="64" t="str">
        <f t="shared" si="578"/>
        <v>-</v>
      </c>
      <c r="CJ486" s="64" t="str">
        <f t="shared" si="541"/>
        <v>-</v>
      </c>
      <c r="CK486" s="64" t="str">
        <f t="shared" si="542"/>
        <v>-</v>
      </c>
      <c r="CL486" s="64" t="str">
        <f t="shared" si="543"/>
        <v>-</v>
      </c>
      <c r="CM486" s="64" t="str">
        <f t="shared" si="579"/>
        <v>-</v>
      </c>
      <c r="CN486" s="64" t="str">
        <f t="shared" si="544"/>
        <v>-</v>
      </c>
      <c r="CO486" s="57" t="str">
        <f t="shared" si="580"/>
        <v>-</v>
      </c>
    </row>
    <row r="487" spans="15:93" ht="18" customHeight="1" x14ac:dyDescent="0.25">
      <c r="O487" s="56">
        <f t="shared" si="582"/>
        <v>60</v>
      </c>
      <c r="P487" s="64">
        <f t="shared" si="506"/>
        <v>0</v>
      </c>
      <c r="Q487" s="64" t="str">
        <f t="shared" si="507"/>
        <v>-</v>
      </c>
      <c r="R487" s="64" t="str">
        <f t="shared" si="592"/>
        <v>-</v>
      </c>
      <c r="S487" s="64">
        <f t="shared" si="594"/>
        <v>0</v>
      </c>
      <c r="T487" s="64" t="str">
        <f t="shared" si="593"/>
        <v>-</v>
      </c>
      <c r="U487" s="57" t="str">
        <f t="shared" si="509"/>
        <v>Payoff</v>
      </c>
      <c r="V487" s="56">
        <f t="shared" si="583"/>
        <v>56</v>
      </c>
      <c r="W487" s="64">
        <f t="shared" si="546"/>
        <v>0</v>
      </c>
      <c r="X487" s="64" t="str">
        <f t="shared" si="510"/>
        <v>-</v>
      </c>
      <c r="Y487" s="64">
        <f t="shared" si="581"/>
        <v>0</v>
      </c>
      <c r="Z487" s="64" t="str">
        <f t="shared" si="511"/>
        <v>-</v>
      </c>
      <c r="AA487" s="64" t="str">
        <f t="shared" si="547"/>
        <v>-</v>
      </c>
      <c r="AB487" s="64" t="str">
        <f t="shared" si="512"/>
        <v>-</v>
      </c>
      <c r="AC487" s="57" t="str">
        <f t="shared" si="548"/>
        <v>Payoff</v>
      </c>
      <c r="AD487" s="56">
        <f t="shared" si="584"/>
        <v>56</v>
      </c>
      <c r="AE487" s="64">
        <f t="shared" si="550"/>
        <v>0</v>
      </c>
      <c r="AF487" s="64" t="str">
        <f t="shared" si="513"/>
        <v>-</v>
      </c>
      <c r="AG487" s="64">
        <f t="shared" si="514"/>
        <v>0</v>
      </c>
      <c r="AH487" s="64" t="str">
        <f t="shared" si="515"/>
        <v>-</v>
      </c>
      <c r="AI487" s="64" t="str">
        <f t="shared" si="551"/>
        <v>-</v>
      </c>
      <c r="AJ487" s="64" t="str">
        <f t="shared" si="516"/>
        <v>-</v>
      </c>
      <c r="AK487" s="57" t="str">
        <f t="shared" si="552"/>
        <v>Payoff</v>
      </c>
      <c r="AL487" s="56">
        <f t="shared" si="585"/>
        <v>56</v>
      </c>
      <c r="AM487" s="64" t="str">
        <f t="shared" si="554"/>
        <v>-</v>
      </c>
      <c r="AN487" s="64" t="str">
        <f t="shared" si="517"/>
        <v>-</v>
      </c>
      <c r="AO487" s="64" t="str">
        <f t="shared" si="518"/>
        <v>-</v>
      </c>
      <c r="AP487" s="64" t="str">
        <f t="shared" si="519"/>
        <v>-</v>
      </c>
      <c r="AQ487" s="64" t="str">
        <f t="shared" si="555"/>
        <v>-</v>
      </c>
      <c r="AR487" s="64" t="str">
        <f t="shared" si="520"/>
        <v>-</v>
      </c>
      <c r="AS487" s="57" t="str">
        <f t="shared" si="556"/>
        <v>-</v>
      </c>
      <c r="AT487" s="56">
        <f t="shared" si="586"/>
        <v>56</v>
      </c>
      <c r="AU487" s="64" t="str">
        <f t="shared" si="558"/>
        <v>-</v>
      </c>
      <c r="AV487" s="64" t="str">
        <f t="shared" si="521"/>
        <v>-</v>
      </c>
      <c r="AW487" s="64" t="str">
        <f t="shared" si="522"/>
        <v>-</v>
      </c>
      <c r="AX487" s="64" t="str">
        <f t="shared" si="523"/>
        <v>-</v>
      </c>
      <c r="AY487" s="64" t="str">
        <f t="shared" si="559"/>
        <v>-</v>
      </c>
      <c r="AZ487" s="64" t="str">
        <f t="shared" si="524"/>
        <v>-</v>
      </c>
      <c r="BA487" s="57" t="str">
        <f t="shared" si="560"/>
        <v>-</v>
      </c>
      <c r="BB487" s="56">
        <f t="shared" si="587"/>
        <v>56</v>
      </c>
      <c r="BC487" s="64" t="str">
        <f t="shared" si="562"/>
        <v>-</v>
      </c>
      <c r="BD487" s="64" t="str">
        <f t="shared" si="525"/>
        <v>-</v>
      </c>
      <c r="BE487" s="64" t="str">
        <f t="shared" si="526"/>
        <v>-</v>
      </c>
      <c r="BF487" s="64" t="str">
        <f t="shared" si="527"/>
        <v>-</v>
      </c>
      <c r="BG487" s="64" t="str">
        <f t="shared" si="563"/>
        <v>-</v>
      </c>
      <c r="BH487" s="64" t="str">
        <f t="shared" si="528"/>
        <v>-</v>
      </c>
      <c r="BI487" s="57" t="str">
        <f t="shared" si="564"/>
        <v>-</v>
      </c>
      <c r="BJ487" s="56">
        <f t="shared" si="588"/>
        <v>56</v>
      </c>
      <c r="BK487" s="64" t="str">
        <f t="shared" si="566"/>
        <v>-</v>
      </c>
      <c r="BL487" s="64" t="str">
        <f t="shared" si="529"/>
        <v>-</v>
      </c>
      <c r="BM487" s="64" t="str">
        <f t="shared" si="530"/>
        <v>-</v>
      </c>
      <c r="BN487" s="64" t="str">
        <f t="shared" si="531"/>
        <v>-</v>
      </c>
      <c r="BO487" s="64" t="str">
        <f t="shared" si="567"/>
        <v>-</v>
      </c>
      <c r="BP487" s="64" t="str">
        <f t="shared" si="532"/>
        <v>-</v>
      </c>
      <c r="BQ487" s="57" t="str">
        <f t="shared" si="568"/>
        <v>-</v>
      </c>
      <c r="BR487" s="56">
        <f t="shared" si="589"/>
        <v>56</v>
      </c>
      <c r="BS487" s="64" t="str">
        <f t="shared" si="570"/>
        <v>-</v>
      </c>
      <c r="BT487" s="64" t="str">
        <f t="shared" si="533"/>
        <v>-</v>
      </c>
      <c r="BU487" s="64" t="str">
        <f t="shared" si="534"/>
        <v>-</v>
      </c>
      <c r="BV487" s="64" t="str">
        <f t="shared" si="535"/>
        <v>-</v>
      </c>
      <c r="BW487" s="64" t="str">
        <f t="shared" si="571"/>
        <v>-</v>
      </c>
      <c r="BX487" s="64" t="str">
        <f t="shared" si="536"/>
        <v>-</v>
      </c>
      <c r="BY487" s="57" t="str">
        <f t="shared" si="572"/>
        <v>-</v>
      </c>
      <c r="BZ487" s="56">
        <f t="shared" si="590"/>
        <v>56</v>
      </c>
      <c r="CA487" s="64" t="str">
        <f t="shared" si="574"/>
        <v>-</v>
      </c>
      <c r="CB487" s="64" t="str">
        <f t="shared" si="537"/>
        <v>-</v>
      </c>
      <c r="CC487" s="64" t="str">
        <f t="shared" si="538"/>
        <v>-</v>
      </c>
      <c r="CD487" s="64" t="str">
        <f t="shared" si="539"/>
        <v>-</v>
      </c>
      <c r="CE487" s="64" t="str">
        <f t="shared" si="575"/>
        <v>-</v>
      </c>
      <c r="CF487" s="64" t="str">
        <f t="shared" si="540"/>
        <v>-</v>
      </c>
      <c r="CG487" s="57" t="str">
        <f t="shared" si="576"/>
        <v>-</v>
      </c>
      <c r="CH487" s="56">
        <f t="shared" si="591"/>
        <v>56</v>
      </c>
      <c r="CI487" s="64" t="str">
        <f t="shared" si="578"/>
        <v>-</v>
      </c>
      <c r="CJ487" s="64" t="str">
        <f t="shared" si="541"/>
        <v>-</v>
      </c>
      <c r="CK487" s="64" t="str">
        <f t="shared" si="542"/>
        <v>-</v>
      </c>
      <c r="CL487" s="64" t="str">
        <f t="shared" si="543"/>
        <v>-</v>
      </c>
      <c r="CM487" s="64" t="str">
        <f t="shared" si="579"/>
        <v>-</v>
      </c>
      <c r="CN487" s="64" t="str">
        <f t="shared" si="544"/>
        <v>-</v>
      </c>
      <c r="CO487" s="57" t="str">
        <f t="shared" si="580"/>
        <v>-</v>
      </c>
    </row>
    <row r="488" spans="15:93" ht="18" customHeight="1" x14ac:dyDescent="0.25">
      <c r="O488" s="56">
        <f t="shared" si="582"/>
        <v>61</v>
      </c>
      <c r="P488" s="64">
        <f t="shared" si="506"/>
        <v>0</v>
      </c>
      <c r="Q488" s="64" t="str">
        <f t="shared" si="507"/>
        <v>-</v>
      </c>
      <c r="R488" s="64" t="str">
        <f t="shared" si="592"/>
        <v>-</v>
      </c>
      <c r="S488" s="64">
        <f t="shared" si="594"/>
        <v>0</v>
      </c>
      <c r="T488" s="64" t="str">
        <f t="shared" si="593"/>
        <v>-</v>
      </c>
      <c r="U488" s="57" t="str">
        <f t="shared" si="509"/>
        <v>Payoff</v>
      </c>
      <c r="V488" s="56">
        <f t="shared" si="583"/>
        <v>57</v>
      </c>
      <c r="W488" s="64">
        <f t="shared" si="546"/>
        <v>0</v>
      </c>
      <c r="X488" s="64" t="str">
        <f t="shared" si="510"/>
        <v>-</v>
      </c>
      <c r="Y488" s="64">
        <f t="shared" si="581"/>
        <v>0</v>
      </c>
      <c r="Z488" s="64" t="str">
        <f t="shared" si="511"/>
        <v>-</v>
      </c>
      <c r="AA488" s="64" t="str">
        <f t="shared" si="547"/>
        <v>-</v>
      </c>
      <c r="AB488" s="64" t="str">
        <f t="shared" si="512"/>
        <v>-</v>
      </c>
      <c r="AC488" s="57" t="str">
        <f t="shared" si="548"/>
        <v>Payoff</v>
      </c>
      <c r="AD488" s="56">
        <f t="shared" si="584"/>
        <v>57</v>
      </c>
      <c r="AE488" s="64">
        <f t="shared" si="550"/>
        <v>0</v>
      </c>
      <c r="AF488" s="64" t="str">
        <f t="shared" si="513"/>
        <v>-</v>
      </c>
      <c r="AG488" s="64">
        <f t="shared" si="514"/>
        <v>0</v>
      </c>
      <c r="AH488" s="64" t="str">
        <f t="shared" si="515"/>
        <v>-</v>
      </c>
      <c r="AI488" s="64" t="str">
        <f t="shared" si="551"/>
        <v>-</v>
      </c>
      <c r="AJ488" s="64" t="str">
        <f t="shared" si="516"/>
        <v>-</v>
      </c>
      <c r="AK488" s="57" t="str">
        <f t="shared" si="552"/>
        <v>Payoff</v>
      </c>
      <c r="AL488" s="56">
        <f t="shared" si="585"/>
        <v>57</v>
      </c>
      <c r="AM488" s="64" t="str">
        <f t="shared" si="554"/>
        <v>-</v>
      </c>
      <c r="AN488" s="64" t="str">
        <f t="shared" si="517"/>
        <v>-</v>
      </c>
      <c r="AO488" s="64" t="str">
        <f t="shared" si="518"/>
        <v>-</v>
      </c>
      <c r="AP488" s="64" t="str">
        <f t="shared" si="519"/>
        <v>-</v>
      </c>
      <c r="AQ488" s="64" t="str">
        <f t="shared" si="555"/>
        <v>-</v>
      </c>
      <c r="AR488" s="64" t="str">
        <f t="shared" si="520"/>
        <v>-</v>
      </c>
      <c r="AS488" s="57" t="str">
        <f t="shared" si="556"/>
        <v>-</v>
      </c>
      <c r="AT488" s="56">
        <f t="shared" si="586"/>
        <v>57</v>
      </c>
      <c r="AU488" s="64" t="str">
        <f t="shared" si="558"/>
        <v>-</v>
      </c>
      <c r="AV488" s="64" t="str">
        <f t="shared" si="521"/>
        <v>-</v>
      </c>
      <c r="AW488" s="64" t="str">
        <f t="shared" si="522"/>
        <v>-</v>
      </c>
      <c r="AX488" s="64" t="str">
        <f t="shared" si="523"/>
        <v>-</v>
      </c>
      <c r="AY488" s="64" t="str">
        <f t="shared" si="559"/>
        <v>-</v>
      </c>
      <c r="AZ488" s="64" t="str">
        <f t="shared" si="524"/>
        <v>-</v>
      </c>
      <c r="BA488" s="57" t="str">
        <f t="shared" si="560"/>
        <v>-</v>
      </c>
      <c r="BB488" s="56">
        <f t="shared" si="587"/>
        <v>57</v>
      </c>
      <c r="BC488" s="64" t="str">
        <f t="shared" si="562"/>
        <v>-</v>
      </c>
      <c r="BD488" s="64" t="str">
        <f t="shared" si="525"/>
        <v>-</v>
      </c>
      <c r="BE488" s="64" t="str">
        <f t="shared" si="526"/>
        <v>-</v>
      </c>
      <c r="BF488" s="64" t="str">
        <f t="shared" si="527"/>
        <v>-</v>
      </c>
      <c r="BG488" s="64" t="str">
        <f t="shared" si="563"/>
        <v>-</v>
      </c>
      <c r="BH488" s="64" t="str">
        <f t="shared" si="528"/>
        <v>-</v>
      </c>
      <c r="BI488" s="57" t="str">
        <f t="shared" si="564"/>
        <v>-</v>
      </c>
      <c r="BJ488" s="56">
        <f t="shared" si="588"/>
        <v>57</v>
      </c>
      <c r="BK488" s="64" t="str">
        <f t="shared" si="566"/>
        <v>-</v>
      </c>
      <c r="BL488" s="64" t="str">
        <f t="shared" si="529"/>
        <v>-</v>
      </c>
      <c r="BM488" s="64" t="str">
        <f t="shared" si="530"/>
        <v>-</v>
      </c>
      <c r="BN488" s="64" t="str">
        <f t="shared" si="531"/>
        <v>-</v>
      </c>
      <c r="BO488" s="64" t="str">
        <f t="shared" si="567"/>
        <v>-</v>
      </c>
      <c r="BP488" s="64" t="str">
        <f t="shared" si="532"/>
        <v>-</v>
      </c>
      <c r="BQ488" s="57" t="str">
        <f t="shared" si="568"/>
        <v>-</v>
      </c>
      <c r="BR488" s="56">
        <f t="shared" si="589"/>
        <v>57</v>
      </c>
      <c r="BS488" s="64" t="str">
        <f t="shared" si="570"/>
        <v>-</v>
      </c>
      <c r="BT488" s="64" t="str">
        <f t="shared" si="533"/>
        <v>-</v>
      </c>
      <c r="BU488" s="64" t="str">
        <f t="shared" si="534"/>
        <v>-</v>
      </c>
      <c r="BV488" s="64" t="str">
        <f t="shared" si="535"/>
        <v>-</v>
      </c>
      <c r="BW488" s="64" t="str">
        <f t="shared" si="571"/>
        <v>-</v>
      </c>
      <c r="BX488" s="64" t="str">
        <f t="shared" si="536"/>
        <v>-</v>
      </c>
      <c r="BY488" s="57" t="str">
        <f t="shared" si="572"/>
        <v>-</v>
      </c>
      <c r="BZ488" s="56">
        <f t="shared" si="590"/>
        <v>57</v>
      </c>
      <c r="CA488" s="64" t="str">
        <f t="shared" si="574"/>
        <v>-</v>
      </c>
      <c r="CB488" s="64" t="str">
        <f t="shared" si="537"/>
        <v>-</v>
      </c>
      <c r="CC488" s="64" t="str">
        <f t="shared" si="538"/>
        <v>-</v>
      </c>
      <c r="CD488" s="64" t="str">
        <f t="shared" si="539"/>
        <v>-</v>
      </c>
      <c r="CE488" s="64" t="str">
        <f t="shared" si="575"/>
        <v>-</v>
      </c>
      <c r="CF488" s="64" t="str">
        <f t="shared" si="540"/>
        <v>-</v>
      </c>
      <c r="CG488" s="57" t="str">
        <f t="shared" si="576"/>
        <v>-</v>
      </c>
      <c r="CH488" s="56">
        <f t="shared" si="591"/>
        <v>57</v>
      </c>
      <c r="CI488" s="64" t="str">
        <f t="shared" si="578"/>
        <v>-</v>
      </c>
      <c r="CJ488" s="64" t="str">
        <f t="shared" si="541"/>
        <v>-</v>
      </c>
      <c r="CK488" s="64" t="str">
        <f t="shared" si="542"/>
        <v>-</v>
      </c>
      <c r="CL488" s="64" t="str">
        <f t="shared" si="543"/>
        <v>-</v>
      </c>
      <c r="CM488" s="64" t="str">
        <f t="shared" si="579"/>
        <v>-</v>
      </c>
      <c r="CN488" s="64" t="str">
        <f t="shared" si="544"/>
        <v>-</v>
      </c>
      <c r="CO488" s="57" t="str">
        <f t="shared" si="580"/>
        <v>-</v>
      </c>
    </row>
    <row r="489" spans="15:93" ht="18" customHeight="1" x14ac:dyDescent="0.25">
      <c r="O489" s="56">
        <f t="shared" si="582"/>
        <v>62</v>
      </c>
      <c r="P489" s="64">
        <f t="shared" si="506"/>
        <v>0</v>
      </c>
      <c r="Q489" s="64" t="str">
        <f t="shared" si="507"/>
        <v>-</v>
      </c>
      <c r="R489" s="64" t="str">
        <f t="shared" si="592"/>
        <v>-</v>
      </c>
      <c r="S489" s="64">
        <f t="shared" si="594"/>
        <v>0</v>
      </c>
      <c r="T489" s="64" t="str">
        <f t="shared" si="593"/>
        <v>-</v>
      </c>
      <c r="U489" s="57" t="str">
        <f t="shared" si="509"/>
        <v>Payoff</v>
      </c>
      <c r="V489" s="56">
        <f t="shared" si="583"/>
        <v>58</v>
      </c>
      <c r="W489" s="64">
        <f t="shared" si="546"/>
        <v>0</v>
      </c>
      <c r="X489" s="64" t="str">
        <f t="shared" si="510"/>
        <v>-</v>
      </c>
      <c r="Y489" s="64">
        <f t="shared" si="581"/>
        <v>0</v>
      </c>
      <c r="Z489" s="64" t="str">
        <f t="shared" si="511"/>
        <v>-</v>
      </c>
      <c r="AA489" s="64" t="str">
        <f t="shared" si="547"/>
        <v>-</v>
      </c>
      <c r="AB489" s="64" t="str">
        <f t="shared" si="512"/>
        <v>-</v>
      </c>
      <c r="AC489" s="57" t="str">
        <f t="shared" si="548"/>
        <v>Payoff</v>
      </c>
      <c r="AD489" s="56">
        <f t="shared" si="584"/>
        <v>58</v>
      </c>
      <c r="AE489" s="64">
        <f t="shared" si="550"/>
        <v>0</v>
      </c>
      <c r="AF489" s="64" t="str">
        <f t="shared" si="513"/>
        <v>-</v>
      </c>
      <c r="AG489" s="64">
        <f t="shared" si="514"/>
        <v>0</v>
      </c>
      <c r="AH489" s="64" t="str">
        <f t="shared" si="515"/>
        <v>-</v>
      </c>
      <c r="AI489" s="64" t="str">
        <f t="shared" si="551"/>
        <v>-</v>
      </c>
      <c r="AJ489" s="64" t="str">
        <f t="shared" si="516"/>
        <v>-</v>
      </c>
      <c r="AK489" s="57" t="str">
        <f t="shared" si="552"/>
        <v>Payoff</v>
      </c>
      <c r="AL489" s="56">
        <f t="shared" si="585"/>
        <v>58</v>
      </c>
      <c r="AM489" s="64" t="str">
        <f t="shared" si="554"/>
        <v>-</v>
      </c>
      <c r="AN489" s="64" t="str">
        <f t="shared" si="517"/>
        <v>-</v>
      </c>
      <c r="AO489" s="64" t="str">
        <f t="shared" si="518"/>
        <v>-</v>
      </c>
      <c r="AP489" s="64" t="str">
        <f t="shared" si="519"/>
        <v>-</v>
      </c>
      <c r="AQ489" s="64" t="str">
        <f t="shared" si="555"/>
        <v>-</v>
      </c>
      <c r="AR489" s="64" t="str">
        <f t="shared" si="520"/>
        <v>-</v>
      </c>
      <c r="AS489" s="57" t="str">
        <f t="shared" si="556"/>
        <v>-</v>
      </c>
      <c r="AT489" s="56">
        <f t="shared" si="586"/>
        <v>58</v>
      </c>
      <c r="AU489" s="64" t="str">
        <f t="shared" si="558"/>
        <v>-</v>
      </c>
      <c r="AV489" s="64" t="str">
        <f t="shared" si="521"/>
        <v>-</v>
      </c>
      <c r="AW489" s="64" t="str">
        <f t="shared" si="522"/>
        <v>-</v>
      </c>
      <c r="AX489" s="64" t="str">
        <f t="shared" si="523"/>
        <v>-</v>
      </c>
      <c r="AY489" s="64" t="str">
        <f t="shared" si="559"/>
        <v>-</v>
      </c>
      <c r="AZ489" s="64" t="str">
        <f t="shared" si="524"/>
        <v>-</v>
      </c>
      <c r="BA489" s="57" t="str">
        <f t="shared" si="560"/>
        <v>-</v>
      </c>
      <c r="BB489" s="56">
        <f t="shared" si="587"/>
        <v>58</v>
      </c>
      <c r="BC489" s="64" t="str">
        <f t="shared" si="562"/>
        <v>-</v>
      </c>
      <c r="BD489" s="64" t="str">
        <f t="shared" si="525"/>
        <v>-</v>
      </c>
      <c r="BE489" s="64" t="str">
        <f t="shared" si="526"/>
        <v>-</v>
      </c>
      <c r="BF489" s="64" t="str">
        <f t="shared" si="527"/>
        <v>-</v>
      </c>
      <c r="BG489" s="64" t="str">
        <f t="shared" si="563"/>
        <v>-</v>
      </c>
      <c r="BH489" s="64" t="str">
        <f t="shared" si="528"/>
        <v>-</v>
      </c>
      <c r="BI489" s="57" t="str">
        <f t="shared" si="564"/>
        <v>-</v>
      </c>
      <c r="BJ489" s="56">
        <f t="shared" si="588"/>
        <v>58</v>
      </c>
      <c r="BK489" s="64" t="str">
        <f t="shared" si="566"/>
        <v>-</v>
      </c>
      <c r="BL489" s="64" t="str">
        <f t="shared" si="529"/>
        <v>-</v>
      </c>
      <c r="BM489" s="64" t="str">
        <f t="shared" si="530"/>
        <v>-</v>
      </c>
      <c r="BN489" s="64" t="str">
        <f t="shared" si="531"/>
        <v>-</v>
      </c>
      <c r="BO489" s="64" t="str">
        <f t="shared" si="567"/>
        <v>-</v>
      </c>
      <c r="BP489" s="64" t="str">
        <f t="shared" si="532"/>
        <v>-</v>
      </c>
      <c r="BQ489" s="57" t="str">
        <f t="shared" si="568"/>
        <v>-</v>
      </c>
      <c r="BR489" s="56">
        <f t="shared" si="589"/>
        <v>58</v>
      </c>
      <c r="BS489" s="64" t="str">
        <f t="shared" si="570"/>
        <v>-</v>
      </c>
      <c r="BT489" s="64" t="str">
        <f t="shared" si="533"/>
        <v>-</v>
      </c>
      <c r="BU489" s="64" t="str">
        <f t="shared" si="534"/>
        <v>-</v>
      </c>
      <c r="BV489" s="64" t="str">
        <f t="shared" si="535"/>
        <v>-</v>
      </c>
      <c r="BW489" s="64" t="str">
        <f t="shared" si="571"/>
        <v>-</v>
      </c>
      <c r="BX489" s="64" t="str">
        <f t="shared" si="536"/>
        <v>-</v>
      </c>
      <c r="BY489" s="57" t="str">
        <f t="shared" si="572"/>
        <v>-</v>
      </c>
      <c r="BZ489" s="56">
        <f t="shared" si="590"/>
        <v>58</v>
      </c>
      <c r="CA489" s="64" t="str">
        <f t="shared" si="574"/>
        <v>-</v>
      </c>
      <c r="CB489" s="64" t="str">
        <f t="shared" si="537"/>
        <v>-</v>
      </c>
      <c r="CC489" s="64" t="str">
        <f t="shared" si="538"/>
        <v>-</v>
      </c>
      <c r="CD489" s="64" t="str">
        <f t="shared" si="539"/>
        <v>-</v>
      </c>
      <c r="CE489" s="64" t="str">
        <f t="shared" si="575"/>
        <v>-</v>
      </c>
      <c r="CF489" s="64" t="str">
        <f t="shared" si="540"/>
        <v>-</v>
      </c>
      <c r="CG489" s="57" t="str">
        <f t="shared" si="576"/>
        <v>-</v>
      </c>
      <c r="CH489" s="56">
        <f t="shared" si="591"/>
        <v>58</v>
      </c>
      <c r="CI489" s="64" t="str">
        <f t="shared" si="578"/>
        <v>-</v>
      </c>
      <c r="CJ489" s="64" t="str">
        <f t="shared" si="541"/>
        <v>-</v>
      </c>
      <c r="CK489" s="64" t="str">
        <f t="shared" si="542"/>
        <v>-</v>
      </c>
      <c r="CL489" s="64" t="str">
        <f t="shared" si="543"/>
        <v>-</v>
      </c>
      <c r="CM489" s="64" t="str">
        <f t="shared" si="579"/>
        <v>-</v>
      </c>
      <c r="CN489" s="64" t="str">
        <f t="shared" si="544"/>
        <v>-</v>
      </c>
      <c r="CO489" s="57" t="str">
        <f t="shared" si="580"/>
        <v>-</v>
      </c>
    </row>
    <row r="490" spans="15:93" ht="18" customHeight="1" x14ac:dyDescent="0.25">
      <c r="O490" s="56">
        <f t="shared" si="582"/>
        <v>63</v>
      </c>
      <c r="P490" s="64">
        <f t="shared" si="506"/>
        <v>0</v>
      </c>
      <c r="Q490" s="64" t="str">
        <f t="shared" si="507"/>
        <v>-</v>
      </c>
      <c r="R490" s="64" t="str">
        <f t="shared" si="592"/>
        <v>-</v>
      </c>
      <c r="S490" s="64">
        <f t="shared" si="594"/>
        <v>0</v>
      </c>
      <c r="T490" s="64" t="str">
        <f t="shared" si="593"/>
        <v>-</v>
      </c>
      <c r="U490" s="57" t="str">
        <f t="shared" si="509"/>
        <v>Payoff</v>
      </c>
      <c r="V490" s="56">
        <f t="shared" si="583"/>
        <v>59</v>
      </c>
      <c r="W490" s="64">
        <f t="shared" si="546"/>
        <v>0</v>
      </c>
      <c r="X490" s="64" t="str">
        <f t="shared" si="510"/>
        <v>-</v>
      </c>
      <c r="Y490" s="64">
        <f t="shared" si="581"/>
        <v>0</v>
      </c>
      <c r="Z490" s="64" t="str">
        <f t="shared" si="511"/>
        <v>-</v>
      </c>
      <c r="AA490" s="64" t="str">
        <f t="shared" si="547"/>
        <v>-</v>
      </c>
      <c r="AB490" s="64" t="str">
        <f t="shared" si="512"/>
        <v>-</v>
      </c>
      <c r="AC490" s="57" t="str">
        <f t="shared" si="548"/>
        <v>Payoff</v>
      </c>
      <c r="AD490" s="56">
        <f t="shared" si="584"/>
        <v>59</v>
      </c>
      <c r="AE490" s="64">
        <f t="shared" si="550"/>
        <v>0</v>
      </c>
      <c r="AF490" s="64" t="str">
        <f t="shared" si="513"/>
        <v>-</v>
      </c>
      <c r="AG490" s="64">
        <f t="shared" si="514"/>
        <v>0</v>
      </c>
      <c r="AH490" s="64" t="str">
        <f t="shared" si="515"/>
        <v>-</v>
      </c>
      <c r="AI490" s="64" t="str">
        <f t="shared" si="551"/>
        <v>-</v>
      </c>
      <c r="AJ490" s="64" t="str">
        <f t="shared" si="516"/>
        <v>-</v>
      </c>
      <c r="AK490" s="57" t="str">
        <f t="shared" si="552"/>
        <v>Payoff</v>
      </c>
      <c r="AL490" s="56">
        <f t="shared" si="585"/>
        <v>59</v>
      </c>
      <c r="AM490" s="64" t="str">
        <f t="shared" si="554"/>
        <v>-</v>
      </c>
      <c r="AN490" s="64" t="str">
        <f t="shared" si="517"/>
        <v>-</v>
      </c>
      <c r="AO490" s="64" t="str">
        <f t="shared" si="518"/>
        <v>-</v>
      </c>
      <c r="AP490" s="64" t="str">
        <f t="shared" si="519"/>
        <v>-</v>
      </c>
      <c r="AQ490" s="64" t="str">
        <f t="shared" si="555"/>
        <v>-</v>
      </c>
      <c r="AR490" s="64" t="str">
        <f t="shared" si="520"/>
        <v>-</v>
      </c>
      <c r="AS490" s="57" t="str">
        <f t="shared" si="556"/>
        <v>-</v>
      </c>
      <c r="AT490" s="56">
        <f t="shared" si="586"/>
        <v>59</v>
      </c>
      <c r="AU490" s="64" t="str">
        <f t="shared" si="558"/>
        <v>-</v>
      </c>
      <c r="AV490" s="64" t="str">
        <f t="shared" si="521"/>
        <v>-</v>
      </c>
      <c r="AW490" s="64" t="str">
        <f t="shared" si="522"/>
        <v>-</v>
      </c>
      <c r="AX490" s="64" t="str">
        <f t="shared" si="523"/>
        <v>-</v>
      </c>
      <c r="AY490" s="64" t="str">
        <f t="shared" si="559"/>
        <v>-</v>
      </c>
      <c r="AZ490" s="64" t="str">
        <f t="shared" si="524"/>
        <v>-</v>
      </c>
      <c r="BA490" s="57" t="str">
        <f t="shared" si="560"/>
        <v>-</v>
      </c>
      <c r="BB490" s="56">
        <f t="shared" si="587"/>
        <v>59</v>
      </c>
      <c r="BC490" s="64" t="str">
        <f t="shared" si="562"/>
        <v>-</v>
      </c>
      <c r="BD490" s="64" t="str">
        <f t="shared" si="525"/>
        <v>-</v>
      </c>
      <c r="BE490" s="64" t="str">
        <f t="shared" si="526"/>
        <v>-</v>
      </c>
      <c r="BF490" s="64" t="str">
        <f t="shared" si="527"/>
        <v>-</v>
      </c>
      <c r="BG490" s="64" t="str">
        <f t="shared" si="563"/>
        <v>-</v>
      </c>
      <c r="BH490" s="64" t="str">
        <f t="shared" si="528"/>
        <v>-</v>
      </c>
      <c r="BI490" s="57" t="str">
        <f t="shared" si="564"/>
        <v>-</v>
      </c>
      <c r="BJ490" s="56">
        <f t="shared" si="588"/>
        <v>59</v>
      </c>
      <c r="BK490" s="64" t="str">
        <f t="shared" si="566"/>
        <v>-</v>
      </c>
      <c r="BL490" s="64" t="str">
        <f t="shared" si="529"/>
        <v>-</v>
      </c>
      <c r="BM490" s="64" t="str">
        <f t="shared" si="530"/>
        <v>-</v>
      </c>
      <c r="BN490" s="64" t="str">
        <f t="shared" si="531"/>
        <v>-</v>
      </c>
      <c r="BO490" s="64" t="str">
        <f t="shared" si="567"/>
        <v>-</v>
      </c>
      <c r="BP490" s="64" t="str">
        <f t="shared" si="532"/>
        <v>-</v>
      </c>
      <c r="BQ490" s="57" t="str">
        <f t="shared" si="568"/>
        <v>-</v>
      </c>
      <c r="BR490" s="56">
        <f t="shared" si="589"/>
        <v>59</v>
      </c>
      <c r="BS490" s="64" t="str">
        <f t="shared" si="570"/>
        <v>-</v>
      </c>
      <c r="BT490" s="64" t="str">
        <f t="shared" si="533"/>
        <v>-</v>
      </c>
      <c r="BU490" s="64" t="str">
        <f t="shared" si="534"/>
        <v>-</v>
      </c>
      <c r="BV490" s="64" t="str">
        <f t="shared" si="535"/>
        <v>-</v>
      </c>
      <c r="BW490" s="64" t="str">
        <f t="shared" si="571"/>
        <v>-</v>
      </c>
      <c r="BX490" s="64" t="str">
        <f t="shared" si="536"/>
        <v>-</v>
      </c>
      <c r="BY490" s="57" t="str">
        <f t="shared" si="572"/>
        <v>-</v>
      </c>
      <c r="BZ490" s="56">
        <f t="shared" si="590"/>
        <v>59</v>
      </c>
      <c r="CA490" s="64" t="str">
        <f t="shared" si="574"/>
        <v>-</v>
      </c>
      <c r="CB490" s="64" t="str">
        <f t="shared" si="537"/>
        <v>-</v>
      </c>
      <c r="CC490" s="64" t="str">
        <f t="shared" si="538"/>
        <v>-</v>
      </c>
      <c r="CD490" s="64" t="str">
        <f t="shared" si="539"/>
        <v>-</v>
      </c>
      <c r="CE490" s="64" t="str">
        <f t="shared" si="575"/>
        <v>-</v>
      </c>
      <c r="CF490" s="64" t="str">
        <f t="shared" si="540"/>
        <v>-</v>
      </c>
      <c r="CG490" s="57" t="str">
        <f t="shared" si="576"/>
        <v>-</v>
      </c>
      <c r="CH490" s="56">
        <f t="shared" si="591"/>
        <v>59</v>
      </c>
      <c r="CI490" s="64" t="str">
        <f t="shared" si="578"/>
        <v>-</v>
      </c>
      <c r="CJ490" s="64" t="str">
        <f t="shared" si="541"/>
        <v>-</v>
      </c>
      <c r="CK490" s="64" t="str">
        <f t="shared" si="542"/>
        <v>-</v>
      </c>
      <c r="CL490" s="64" t="str">
        <f t="shared" si="543"/>
        <v>-</v>
      </c>
      <c r="CM490" s="64" t="str">
        <f t="shared" si="579"/>
        <v>-</v>
      </c>
      <c r="CN490" s="64" t="str">
        <f t="shared" si="544"/>
        <v>-</v>
      </c>
      <c r="CO490" s="57" t="str">
        <f t="shared" si="580"/>
        <v>-</v>
      </c>
    </row>
    <row r="491" spans="15:93" ht="18" customHeight="1" x14ac:dyDescent="0.25">
      <c r="O491" s="56">
        <f t="shared" si="582"/>
        <v>64</v>
      </c>
      <c r="P491" s="64">
        <f t="shared" si="506"/>
        <v>0</v>
      </c>
      <c r="Q491" s="64" t="str">
        <f t="shared" si="507"/>
        <v>-</v>
      </c>
      <c r="R491" s="64" t="str">
        <f t="shared" si="592"/>
        <v>-</v>
      </c>
      <c r="S491" s="64">
        <f t="shared" si="594"/>
        <v>0</v>
      </c>
      <c r="T491" s="64" t="str">
        <f t="shared" si="593"/>
        <v>-</v>
      </c>
      <c r="U491" s="57" t="str">
        <f t="shared" si="509"/>
        <v>Payoff</v>
      </c>
      <c r="V491" s="56">
        <f t="shared" si="583"/>
        <v>60</v>
      </c>
      <c r="W491" s="64">
        <f t="shared" si="546"/>
        <v>0</v>
      </c>
      <c r="X491" s="64" t="str">
        <f t="shared" si="510"/>
        <v>-</v>
      </c>
      <c r="Y491" s="64">
        <f t="shared" si="581"/>
        <v>0</v>
      </c>
      <c r="Z491" s="64" t="str">
        <f t="shared" si="511"/>
        <v>-</v>
      </c>
      <c r="AA491" s="64" t="str">
        <f t="shared" si="547"/>
        <v>-</v>
      </c>
      <c r="AB491" s="64" t="str">
        <f t="shared" si="512"/>
        <v>-</v>
      </c>
      <c r="AC491" s="57" t="str">
        <f t="shared" si="548"/>
        <v>Payoff</v>
      </c>
      <c r="AD491" s="56">
        <f t="shared" si="584"/>
        <v>60</v>
      </c>
      <c r="AE491" s="64">
        <f t="shared" si="550"/>
        <v>0</v>
      </c>
      <c r="AF491" s="64" t="str">
        <f t="shared" si="513"/>
        <v>-</v>
      </c>
      <c r="AG491" s="64">
        <f t="shared" si="514"/>
        <v>0</v>
      </c>
      <c r="AH491" s="64" t="str">
        <f t="shared" si="515"/>
        <v>-</v>
      </c>
      <c r="AI491" s="64" t="str">
        <f t="shared" si="551"/>
        <v>-</v>
      </c>
      <c r="AJ491" s="64" t="str">
        <f t="shared" si="516"/>
        <v>-</v>
      </c>
      <c r="AK491" s="57" t="str">
        <f t="shared" si="552"/>
        <v>Payoff</v>
      </c>
      <c r="AL491" s="56">
        <f t="shared" si="585"/>
        <v>60</v>
      </c>
      <c r="AM491" s="64" t="str">
        <f t="shared" si="554"/>
        <v>-</v>
      </c>
      <c r="AN491" s="64" t="str">
        <f t="shared" si="517"/>
        <v>-</v>
      </c>
      <c r="AO491" s="64" t="str">
        <f t="shared" si="518"/>
        <v>-</v>
      </c>
      <c r="AP491" s="64" t="str">
        <f t="shared" si="519"/>
        <v>-</v>
      </c>
      <c r="AQ491" s="64" t="str">
        <f t="shared" si="555"/>
        <v>-</v>
      </c>
      <c r="AR491" s="64" t="str">
        <f t="shared" si="520"/>
        <v>-</v>
      </c>
      <c r="AS491" s="57" t="str">
        <f t="shared" si="556"/>
        <v>-</v>
      </c>
      <c r="AT491" s="56">
        <f t="shared" si="586"/>
        <v>60</v>
      </c>
      <c r="AU491" s="64" t="str">
        <f t="shared" si="558"/>
        <v>-</v>
      </c>
      <c r="AV491" s="64" t="str">
        <f t="shared" si="521"/>
        <v>-</v>
      </c>
      <c r="AW491" s="64" t="str">
        <f t="shared" si="522"/>
        <v>-</v>
      </c>
      <c r="AX491" s="64" t="str">
        <f t="shared" si="523"/>
        <v>-</v>
      </c>
      <c r="AY491" s="64" t="str">
        <f t="shared" si="559"/>
        <v>-</v>
      </c>
      <c r="AZ491" s="64" t="str">
        <f t="shared" si="524"/>
        <v>-</v>
      </c>
      <c r="BA491" s="57" t="str">
        <f t="shared" si="560"/>
        <v>-</v>
      </c>
      <c r="BB491" s="56">
        <f t="shared" si="587"/>
        <v>60</v>
      </c>
      <c r="BC491" s="64" t="str">
        <f t="shared" si="562"/>
        <v>-</v>
      </c>
      <c r="BD491" s="64" t="str">
        <f t="shared" si="525"/>
        <v>-</v>
      </c>
      <c r="BE491" s="64" t="str">
        <f t="shared" si="526"/>
        <v>-</v>
      </c>
      <c r="BF491" s="64" t="str">
        <f t="shared" si="527"/>
        <v>-</v>
      </c>
      <c r="BG491" s="64" t="str">
        <f t="shared" si="563"/>
        <v>-</v>
      </c>
      <c r="BH491" s="64" t="str">
        <f t="shared" si="528"/>
        <v>-</v>
      </c>
      <c r="BI491" s="57" t="str">
        <f t="shared" si="564"/>
        <v>-</v>
      </c>
      <c r="BJ491" s="56">
        <f t="shared" si="588"/>
        <v>60</v>
      </c>
      <c r="BK491" s="64" t="str">
        <f t="shared" si="566"/>
        <v>-</v>
      </c>
      <c r="BL491" s="64" t="str">
        <f t="shared" si="529"/>
        <v>-</v>
      </c>
      <c r="BM491" s="64" t="str">
        <f t="shared" si="530"/>
        <v>-</v>
      </c>
      <c r="BN491" s="64" t="str">
        <f t="shared" si="531"/>
        <v>-</v>
      </c>
      <c r="BO491" s="64" t="str">
        <f t="shared" si="567"/>
        <v>-</v>
      </c>
      <c r="BP491" s="64" t="str">
        <f t="shared" si="532"/>
        <v>-</v>
      </c>
      <c r="BQ491" s="57" t="str">
        <f t="shared" si="568"/>
        <v>-</v>
      </c>
      <c r="BR491" s="56">
        <f t="shared" si="589"/>
        <v>60</v>
      </c>
      <c r="BS491" s="64" t="str">
        <f t="shared" si="570"/>
        <v>-</v>
      </c>
      <c r="BT491" s="64" t="str">
        <f t="shared" si="533"/>
        <v>-</v>
      </c>
      <c r="BU491" s="64" t="str">
        <f t="shared" si="534"/>
        <v>-</v>
      </c>
      <c r="BV491" s="64" t="str">
        <f t="shared" si="535"/>
        <v>-</v>
      </c>
      <c r="BW491" s="64" t="str">
        <f t="shared" si="571"/>
        <v>-</v>
      </c>
      <c r="BX491" s="64" t="str">
        <f t="shared" si="536"/>
        <v>-</v>
      </c>
      <c r="BY491" s="57" t="str">
        <f t="shared" si="572"/>
        <v>-</v>
      </c>
      <c r="BZ491" s="56">
        <f t="shared" si="590"/>
        <v>60</v>
      </c>
      <c r="CA491" s="64" t="str">
        <f t="shared" si="574"/>
        <v>-</v>
      </c>
      <c r="CB491" s="64" t="str">
        <f t="shared" si="537"/>
        <v>-</v>
      </c>
      <c r="CC491" s="64" t="str">
        <f t="shared" si="538"/>
        <v>-</v>
      </c>
      <c r="CD491" s="64" t="str">
        <f t="shared" si="539"/>
        <v>-</v>
      </c>
      <c r="CE491" s="64" t="str">
        <f t="shared" si="575"/>
        <v>-</v>
      </c>
      <c r="CF491" s="64" t="str">
        <f t="shared" si="540"/>
        <v>-</v>
      </c>
      <c r="CG491" s="57" t="str">
        <f t="shared" si="576"/>
        <v>-</v>
      </c>
      <c r="CH491" s="56">
        <f t="shared" si="591"/>
        <v>60</v>
      </c>
      <c r="CI491" s="64" t="str">
        <f t="shared" si="578"/>
        <v>-</v>
      </c>
      <c r="CJ491" s="64" t="str">
        <f t="shared" si="541"/>
        <v>-</v>
      </c>
      <c r="CK491" s="64" t="str">
        <f t="shared" si="542"/>
        <v>-</v>
      </c>
      <c r="CL491" s="64" t="str">
        <f t="shared" si="543"/>
        <v>-</v>
      </c>
      <c r="CM491" s="64" t="str">
        <f t="shared" si="579"/>
        <v>-</v>
      </c>
      <c r="CN491" s="64" t="str">
        <f t="shared" si="544"/>
        <v>-</v>
      </c>
      <c r="CO491" s="57" t="str">
        <f t="shared" si="580"/>
        <v>-</v>
      </c>
    </row>
    <row r="492" spans="15:93" ht="18" customHeight="1" x14ac:dyDescent="0.25">
      <c r="O492" s="56">
        <f t="shared" si="582"/>
        <v>65</v>
      </c>
      <c r="P492" s="64">
        <f t="shared" si="506"/>
        <v>0</v>
      </c>
      <c r="Q492" s="64" t="str">
        <f t="shared" si="507"/>
        <v>-</v>
      </c>
      <c r="R492" s="64" t="str">
        <f t="shared" si="592"/>
        <v>-</v>
      </c>
      <c r="S492" s="64">
        <f t="shared" si="594"/>
        <v>0</v>
      </c>
      <c r="T492" s="64" t="str">
        <f t="shared" si="593"/>
        <v>-</v>
      </c>
      <c r="U492" s="57" t="str">
        <f t="shared" si="509"/>
        <v>Payoff</v>
      </c>
      <c r="V492" s="56">
        <f t="shared" si="583"/>
        <v>61</v>
      </c>
      <c r="W492" s="64">
        <f t="shared" si="546"/>
        <v>0</v>
      </c>
      <c r="X492" s="64" t="str">
        <f t="shared" si="510"/>
        <v>-</v>
      </c>
      <c r="Y492" s="64">
        <f t="shared" si="581"/>
        <v>0</v>
      </c>
      <c r="Z492" s="64" t="str">
        <f t="shared" si="511"/>
        <v>-</v>
      </c>
      <c r="AA492" s="64" t="str">
        <f t="shared" si="547"/>
        <v>-</v>
      </c>
      <c r="AB492" s="64" t="str">
        <f t="shared" si="512"/>
        <v>-</v>
      </c>
      <c r="AC492" s="57" t="str">
        <f t="shared" si="548"/>
        <v>Payoff</v>
      </c>
      <c r="AD492" s="56">
        <f t="shared" si="584"/>
        <v>61</v>
      </c>
      <c r="AE492" s="64">
        <f t="shared" si="550"/>
        <v>0</v>
      </c>
      <c r="AF492" s="64" t="str">
        <f t="shared" si="513"/>
        <v>-</v>
      </c>
      <c r="AG492" s="64">
        <f t="shared" si="514"/>
        <v>0</v>
      </c>
      <c r="AH492" s="64" t="str">
        <f t="shared" si="515"/>
        <v>-</v>
      </c>
      <c r="AI492" s="64" t="str">
        <f t="shared" si="551"/>
        <v>-</v>
      </c>
      <c r="AJ492" s="64" t="str">
        <f t="shared" si="516"/>
        <v>-</v>
      </c>
      <c r="AK492" s="57" t="str">
        <f t="shared" si="552"/>
        <v>Payoff</v>
      </c>
      <c r="AL492" s="56">
        <f t="shared" si="585"/>
        <v>61</v>
      </c>
      <c r="AM492" s="64" t="str">
        <f t="shared" si="554"/>
        <v>-</v>
      </c>
      <c r="AN492" s="64" t="str">
        <f t="shared" si="517"/>
        <v>-</v>
      </c>
      <c r="AO492" s="64" t="str">
        <f t="shared" si="518"/>
        <v>-</v>
      </c>
      <c r="AP492" s="64" t="str">
        <f t="shared" si="519"/>
        <v>-</v>
      </c>
      <c r="AQ492" s="64" t="str">
        <f t="shared" si="555"/>
        <v>-</v>
      </c>
      <c r="AR492" s="64" t="str">
        <f t="shared" si="520"/>
        <v>-</v>
      </c>
      <c r="AS492" s="57" t="str">
        <f t="shared" si="556"/>
        <v>-</v>
      </c>
      <c r="AT492" s="56">
        <f t="shared" si="586"/>
        <v>61</v>
      </c>
      <c r="AU492" s="64" t="str">
        <f t="shared" si="558"/>
        <v>-</v>
      </c>
      <c r="AV492" s="64" t="str">
        <f t="shared" si="521"/>
        <v>-</v>
      </c>
      <c r="AW492" s="64" t="str">
        <f t="shared" si="522"/>
        <v>-</v>
      </c>
      <c r="AX492" s="64" t="str">
        <f t="shared" si="523"/>
        <v>-</v>
      </c>
      <c r="AY492" s="64" t="str">
        <f t="shared" si="559"/>
        <v>-</v>
      </c>
      <c r="AZ492" s="64" t="str">
        <f t="shared" si="524"/>
        <v>-</v>
      </c>
      <c r="BA492" s="57" t="str">
        <f t="shared" si="560"/>
        <v>-</v>
      </c>
      <c r="BB492" s="56">
        <f t="shared" si="587"/>
        <v>61</v>
      </c>
      <c r="BC492" s="64" t="str">
        <f t="shared" si="562"/>
        <v>-</v>
      </c>
      <c r="BD492" s="64" t="str">
        <f t="shared" si="525"/>
        <v>-</v>
      </c>
      <c r="BE492" s="64" t="str">
        <f t="shared" si="526"/>
        <v>-</v>
      </c>
      <c r="BF492" s="64" t="str">
        <f t="shared" si="527"/>
        <v>-</v>
      </c>
      <c r="BG492" s="64" t="str">
        <f t="shared" si="563"/>
        <v>-</v>
      </c>
      <c r="BH492" s="64" t="str">
        <f t="shared" si="528"/>
        <v>-</v>
      </c>
      <c r="BI492" s="57" t="str">
        <f t="shared" si="564"/>
        <v>-</v>
      </c>
      <c r="BJ492" s="56">
        <f t="shared" si="588"/>
        <v>61</v>
      </c>
      <c r="BK492" s="64" t="str">
        <f t="shared" si="566"/>
        <v>-</v>
      </c>
      <c r="BL492" s="64" t="str">
        <f t="shared" si="529"/>
        <v>-</v>
      </c>
      <c r="BM492" s="64" t="str">
        <f t="shared" si="530"/>
        <v>-</v>
      </c>
      <c r="BN492" s="64" t="str">
        <f t="shared" si="531"/>
        <v>-</v>
      </c>
      <c r="BO492" s="64" t="str">
        <f t="shared" si="567"/>
        <v>-</v>
      </c>
      <c r="BP492" s="64" t="str">
        <f t="shared" si="532"/>
        <v>-</v>
      </c>
      <c r="BQ492" s="57" t="str">
        <f t="shared" si="568"/>
        <v>-</v>
      </c>
      <c r="BR492" s="56">
        <f t="shared" si="589"/>
        <v>61</v>
      </c>
      <c r="BS492" s="64" t="str">
        <f t="shared" si="570"/>
        <v>-</v>
      </c>
      <c r="BT492" s="64" t="str">
        <f t="shared" si="533"/>
        <v>-</v>
      </c>
      <c r="BU492" s="64" t="str">
        <f t="shared" si="534"/>
        <v>-</v>
      </c>
      <c r="BV492" s="64" t="str">
        <f t="shared" si="535"/>
        <v>-</v>
      </c>
      <c r="BW492" s="64" t="str">
        <f t="shared" si="571"/>
        <v>-</v>
      </c>
      <c r="BX492" s="64" t="str">
        <f t="shared" si="536"/>
        <v>-</v>
      </c>
      <c r="BY492" s="57" t="str">
        <f t="shared" si="572"/>
        <v>-</v>
      </c>
      <c r="BZ492" s="56">
        <f t="shared" si="590"/>
        <v>61</v>
      </c>
      <c r="CA492" s="64" t="str">
        <f t="shared" si="574"/>
        <v>-</v>
      </c>
      <c r="CB492" s="64" t="str">
        <f t="shared" si="537"/>
        <v>-</v>
      </c>
      <c r="CC492" s="64" t="str">
        <f t="shared" si="538"/>
        <v>-</v>
      </c>
      <c r="CD492" s="64" t="str">
        <f t="shared" si="539"/>
        <v>-</v>
      </c>
      <c r="CE492" s="64" t="str">
        <f t="shared" si="575"/>
        <v>-</v>
      </c>
      <c r="CF492" s="64" t="str">
        <f t="shared" si="540"/>
        <v>-</v>
      </c>
      <c r="CG492" s="57" t="str">
        <f t="shared" si="576"/>
        <v>-</v>
      </c>
      <c r="CH492" s="56">
        <f t="shared" si="591"/>
        <v>61</v>
      </c>
      <c r="CI492" s="64" t="str">
        <f t="shared" si="578"/>
        <v>-</v>
      </c>
      <c r="CJ492" s="64" t="str">
        <f t="shared" si="541"/>
        <v>-</v>
      </c>
      <c r="CK492" s="64" t="str">
        <f t="shared" si="542"/>
        <v>-</v>
      </c>
      <c r="CL492" s="64" t="str">
        <f t="shared" si="543"/>
        <v>-</v>
      </c>
      <c r="CM492" s="64" t="str">
        <f t="shared" si="579"/>
        <v>-</v>
      </c>
      <c r="CN492" s="64" t="str">
        <f t="shared" si="544"/>
        <v>-</v>
      </c>
      <c r="CO492" s="57" t="str">
        <f t="shared" si="580"/>
        <v>-</v>
      </c>
    </row>
    <row r="493" spans="15:93" ht="18" customHeight="1" x14ac:dyDescent="0.25">
      <c r="O493" s="56">
        <f t="shared" si="582"/>
        <v>66</v>
      </c>
      <c r="P493" s="64">
        <f t="shared" si="506"/>
        <v>0</v>
      </c>
      <c r="Q493" s="64" t="str">
        <f t="shared" si="507"/>
        <v>-</v>
      </c>
      <c r="R493" s="64" t="str">
        <f t="shared" si="592"/>
        <v>-</v>
      </c>
      <c r="S493" s="64">
        <f t="shared" si="594"/>
        <v>0</v>
      </c>
      <c r="T493" s="64" t="str">
        <f t="shared" si="593"/>
        <v>-</v>
      </c>
      <c r="U493" s="57" t="str">
        <f t="shared" si="509"/>
        <v>Payoff</v>
      </c>
      <c r="V493" s="56">
        <f t="shared" si="583"/>
        <v>62</v>
      </c>
      <c r="W493" s="64">
        <f t="shared" si="546"/>
        <v>0</v>
      </c>
      <c r="X493" s="64" t="str">
        <f t="shared" si="510"/>
        <v>-</v>
      </c>
      <c r="Y493" s="64">
        <f t="shared" si="581"/>
        <v>0</v>
      </c>
      <c r="Z493" s="64" t="str">
        <f t="shared" si="511"/>
        <v>-</v>
      </c>
      <c r="AA493" s="64" t="str">
        <f t="shared" si="547"/>
        <v>-</v>
      </c>
      <c r="AB493" s="64" t="str">
        <f t="shared" si="512"/>
        <v>-</v>
      </c>
      <c r="AC493" s="57" t="str">
        <f t="shared" si="548"/>
        <v>Payoff</v>
      </c>
      <c r="AD493" s="56">
        <f t="shared" si="584"/>
        <v>62</v>
      </c>
      <c r="AE493" s="64">
        <f t="shared" si="550"/>
        <v>0</v>
      </c>
      <c r="AF493" s="64" t="str">
        <f t="shared" si="513"/>
        <v>-</v>
      </c>
      <c r="AG493" s="64">
        <f t="shared" si="514"/>
        <v>0</v>
      </c>
      <c r="AH493" s="64" t="str">
        <f t="shared" si="515"/>
        <v>-</v>
      </c>
      <c r="AI493" s="64" t="str">
        <f t="shared" si="551"/>
        <v>-</v>
      </c>
      <c r="AJ493" s="64" t="str">
        <f t="shared" si="516"/>
        <v>-</v>
      </c>
      <c r="AK493" s="57" t="str">
        <f t="shared" si="552"/>
        <v>Payoff</v>
      </c>
      <c r="AL493" s="56">
        <f t="shared" si="585"/>
        <v>62</v>
      </c>
      <c r="AM493" s="64" t="str">
        <f t="shared" si="554"/>
        <v>-</v>
      </c>
      <c r="AN493" s="64" t="str">
        <f t="shared" si="517"/>
        <v>-</v>
      </c>
      <c r="AO493" s="64" t="str">
        <f t="shared" si="518"/>
        <v>-</v>
      </c>
      <c r="AP493" s="64" t="str">
        <f t="shared" si="519"/>
        <v>-</v>
      </c>
      <c r="AQ493" s="64" t="str">
        <f t="shared" si="555"/>
        <v>-</v>
      </c>
      <c r="AR493" s="64" t="str">
        <f t="shared" si="520"/>
        <v>-</v>
      </c>
      <c r="AS493" s="57" t="str">
        <f t="shared" si="556"/>
        <v>-</v>
      </c>
      <c r="AT493" s="56">
        <f t="shared" si="586"/>
        <v>62</v>
      </c>
      <c r="AU493" s="64" t="str">
        <f t="shared" si="558"/>
        <v>-</v>
      </c>
      <c r="AV493" s="64" t="str">
        <f t="shared" si="521"/>
        <v>-</v>
      </c>
      <c r="AW493" s="64" t="str">
        <f t="shared" si="522"/>
        <v>-</v>
      </c>
      <c r="AX493" s="64" t="str">
        <f t="shared" si="523"/>
        <v>-</v>
      </c>
      <c r="AY493" s="64" t="str">
        <f t="shared" si="559"/>
        <v>-</v>
      </c>
      <c r="AZ493" s="64" t="str">
        <f t="shared" si="524"/>
        <v>-</v>
      </c>
      <c r="BA493" s="57" t="str">
        <f t="shared" si="560"/>
        <v>-</v>
      </c>
      <c r="BB493" s="56">
        <f t="shared" si="587"/>
        <v>62</v>
      </c>
      <c r="BC493" s="64" t="str">
        <f t="shared" si="562"/>
        <v>-</v>
      </c>
      <c r="BD493" s="64" t="str">
        <f t="shared" si="525"/>
        <v>-</v>
      </c>
      <c r="BE493" s="64" t="str">
        <f t="shared" si="526"/>
        <v>-</v>
      </c>
      <c r="BF493" s="64" t="str">
        <f t="shared" si="527"/>
        <v>-</v>
      </c>
      <c r="BG493" s="64" t="str">
        <f t="shared" si="563"/>
        <v>-</v>
      </c>
      <c r="BH493" s="64" t="str">
        <f t="shared" si="528"/>
        <v>-</v>
      </c>
      <c r="BI493" s="57" t="str">
        <f t="shared" si="564"/>
        <v>-</v>
      </c>
      <c r="BJ493" s="56">
        <f t="shared" si="588"/>
        <v>62</v>
      </c>
      <c r="BK493" s="64" t="str">
        <f t="shared" si="566"/>
        <v>-</v>
      </c>
      <c r="BL493" s="64" t="str">
        <f t="shared" si="529"/>
        <v>-</v>
      </c>
      <c r="BM493" s="64" t="str">
        <f t="shared" si="530"/>
        <v>-</v>
      </c>
      <c r="BN493" s="64" t="str">
        <f t="shared" si="531"/>
        <v>-</v>
      </c>
      <c r="BO493" s="64" t="str">
        <f t="shared" si="567"/>
        <v>-</v>
      </c>
      <c r="BP493" s="64" t="str">
        <f t="shared" si="532"/>
        <v>-</v>
      </c>
      <c r="BQ493" s="57" t="str">
        <f t="shared" si="568"/>
        <v>-</v>
      </c>
      <c r="BR493" s="56">
        <f t="shared" si="589"/>
        <v>62</v>
      </c>
      <c r="BS493" s="64" t="str">
        <f t="shared" si="570"/>
        <v>-</v>
      </c>
      <c r="BT493" s="64" t="str">
        <f t="shared" si="533"/>
        <v>-</v>
      </c>
      <c r="BU493" s="64" t="str">
        <f t="shared" si="534"/>
        <v>-</v>
      </c>
      <c r="BV493" s="64" t="str">
        <f t="shared" si="535"/>
        <v>-</v>
      </c>
      <c r="BW493" s="64" t="str">
        <f t="shared" si="571"/>
        <v>-</v>
      </c>
      <c r="BX493" s="64" t="str">
        <f t="shared" si="536"/>
        <v>-</v>
      </c>
      <c r="BY493" s="57" t="str">
        <f t="shared" si="572"/>
        <v>-</v>
      </c>
      <c r="BZ493" s="56">
        <f t="shared" si="590"/>
        <v>62</v>
      </c>
      <c r="CA493" s="64" t="str">
        <f t="shared" si="574"/>
        <v>-</v>
      </c>
      <c r="CB493" s="64" t="str">
        <f t="shared" si="537"/>
        <v>-</v>
      </c>
      <c r="CC493" s="64" t="str">
        <f t="shared" si="538"/>
        <v>-</v>
      </c>
      <c r="CD493" s="64" t="str">
        <f t="shared" si="539"/>
        <v>-</v>
      </c>
      <c r="CE493" s="64" t="str">
        <f t="shared" si="575"/>
        <v>-</v>
      </c>
      <c r="CF493" s="64" t="str">
        <f t="shared" si="540"/>
        <v>-</v>
      </c>
      <c r="CG493" s="57" t="str">
        <f t="shared" si="576"/>
        <v>-</v>
      </c>
      <c r="CH493" s="56">
        <f t="shared" si="591"/>
        <v>62</v>
      </c>
      <c r="CI493" s="64" t="str">
        <f t="shared" si="578"/>
        <v>-</v>
      </c>
      <c r="CJ493" s="64" t="str">
        <f t="shared" si="541"/>
        <v>-</v>
      </c>
      <c r="CK493" s="64" t="str">
        <f t="shared" si="542"/>
        <v>-</v>
      </c>
      <c r="CL493" s="64" t="str">
        <f t="shared" si="543"/>
        <v>-</v>
      </c>
      <c r="CM493" s="64" t="str">
        <f t="shared" si="579"/>
        <v>-</v>
      </c>
      <c r="CN493" s="64" t="str">
        <f t="shared" si="544"/>
        <v>-</v>
      </c>
      <c r="CO493" s="57" t="str">
        <f t="shared" si="580"/>
        <v>-</v>
      </c>
    </row>
    <row r="494" spans="15:93" ht="18" customHeight="1" x14ac:dyDescent="0.25">
      <c r="O494" s="56">
        <f t="shared" si="582"/>
        <v>67</v>
      </c>
      <c r="P494" s="64">
        <f t="shared" si="506"/>
        <v>0</v>
      </c>
      <c r="Q494" s="64" t="str">
        <f t="shared" si="507"/>
        <v>-</v>
      </c>
      <c r="R494" s="64" t="str">
        <f t="shared" si="592"/>
        <v>-</v>
      </c>
      <c r="S494" s="64">
        <f t="shared" si="594"/>
        <v>0</v>
      </c>
      <c r="T494" s="64" t="str">
        <f t="shared" si="593"/>
        <v>-</v>
      </c>
      <c r="U494" s="57" t="str">
        <f t="shared" si="509"/>
        <v>Payoff</v>
      </c>
      <c r="V494" s="56">
        <f t="shared" si="583"/>
        <v>63</v>
      </c>
      <c r="W494" s="64">
        <f t="shared" si="546"/>
        <v>0</v>
      </c>
      <c r="X494" s="64" t="str">
        <f t="shared" si="510"/>
        <v>-</v>
      </c>
      <c r="Y494" s="64">
        <f t="shared" si="581"/>
        <v>0</v>
      </c>
      <c r="Z494" s="64" t="str">
        <f t="shared" si="511"/>
        <v>-</v>
      </c>
      <c r="AA494" s="64" t="str">
        <f t="shared" si="547"/>
        <v>-</v>
      </c>
      <c r="AB494" s="64" t="str">
        <f t="shared" si="512"/>
        <v>-</v>
      </c>
      <c r="AC494" s="57" t="str">
        <f t="shared" si="548"/>
        <v>Payoff</v>
      </c>
      <c r="AD494" s="56">
        <f t="shared" si="584"/>
        <v>63</v>
      </c>
      <c r="AE494" s="64">
        <f t="shared" si="550"/>
        <v>0</v>
      </c>
      <c r="AF494" s="64" t="str">
        <f t="shared" si="513"/>
        <v>-</v>
      </c>
      <c r="AG494" s="64">
        <f t="shared" si="514"/>
        <v>0</v>
      </c>
      <c r="AH494" s="64" t="str">
        <f t="shared" si="515"/>
        <v>-</v>
      </c>
      <c r="AI494" s="64" t="str">
        <f t="shared" si="551"/>
        <v>-</v>
      </c>
      <c r="AJ494" s="64" t="str">
        <f t="shared" si="516"/>
        <v>-</v>
      </c>
      <c r="AK494" s="57" t="str">
        <f t="shared" si="552"/>
        <v>Payoff</v>
      </c>
      <c r="AL494" s="56">
        <f t="shared" si="585"/>
        <v>63</v>
      </c>
      <c r="AM494" s="64" t="str">
        <f t="shared" si="554"/>
        <v>-</v>
      </c>
      <c r="AN494" s="64" t="str">
        <f t="shared" si="517"/>
        <v>-</v>
      </c>
      <c r="AO494" s="64" t="str">
        <f t="shared" si="518"/>
        <v>-</v>
      </c>
      <c r="AP494" s="64" t="str">
        <f t="shared" si="519"/>
        <v>-</v>
      </c>
      <c r="AQ494" s="64" t="str">
        <f t="shared" si="555"/>
        <v>-</v>
      </c>
      <c r="AR494" s="64" t="str">
        <f t="shared" si="520"/>
        <v>-</v>
      </c>
      <c r="AS494" s="57" t="str">
        <f t="shared" si="556"/>
        <v>-</v>
      </c>
      <c r="AT494" s="56">
        <f t="shared" si="586"/>
        <v>63</v>
      </c>
      <c r="AU494" s="64" t="str">
        <f t="shared" si="558"/>
        <v>-</v>
      </c>
      <c r="AV494" s="64" t="str">
        <f t="shared" si="521"/>
        <v>-</v>
      </c>
      <c r="AW494" s="64" t="str">
        <f t="shared" si="522"/>
        <v>-</v>
      </c>
      <c r="AX494" s="64" t="str">
        <f t="shared" si="523"/>
        <v>-</v>
      </c>
      <c r="AY494" s="64" t="str">
        <f t="shared" si="559"/>
        <v>-</v>
      </c>
      <c r="AZ494" s="64" t="str">
        <f t="shared" si="524"/>
        <v>-</v>
      </c>
      <c r="BA494" s="57" t="str">
        <f t="shared" si="560"/>
        <v>-</v>
      </c>
      <c r="BB494" s="56">
        <f t="shared" si="587"/>
        <v>63</v>
      </c>
      <c r="BC494" s="64" t="str">
        <f t="shared" si="562"/>
        <v>-</v>
      </c>
      <c r="BD494" s="64" t="str">
        <f t="shared" si="525"/>
        <v>-</v>
      </c>
      <c r="BE494" s="64" t="str">
        <f t="shared" si="526"/>
        <v>-</v>
      </c>
      <c r="BF494" s="64" t="str">
        <f t="shared" si="527"/>
        <v>-</v>
      </c>
      <c r="BG494" s="64" t="str">
        <f t="shared" si="563"/>
        <v>-</v>
      </c>
      <c r="BH494" s="64" t="str">
        <f t="shared" si="528"/>
        <v>-</v>
      </c>
      <c r="BI494" s="57" t="str">
        <f t="shared" si="564"/>
        <v>-</v>
      </c>
      <c r="BJ494" s="56">
        <f t="shared" si="588"/>
        <v>63</v>
      </c>
      <c r="BK494" s="64" t="str">
        <f t="shared" si="566"/>
        <v>-</v>
      </c>
      <c r="BL494" s="64" t="str">
        <f t="shared" si="529"/>
        <v>-</v>
      </c>
      <c r="BM494" s="64" t="str">
        <f t="shared" si="530"/>
        <v>-</v>
      </c>
      <c r="BN494" s="64" t="str">
        <f t="shared" si="531"/>
        <v>-</v>
      </c>
      <c r="BO494" s="64" t="str">
        <f t="shared" si="567"/>
        <v>-</v>
      </c>
      <c r="BP494" s="64" t="str">
        <f t="shared" si="532"/>
        <v>-</v>
      </c>
      <c r="BQ494" s="57" t="str">
        <f t="shared" si="568"/>
        <v>-</v>
      </c>
      <c r="BR494" s="56">
        <f t="shared" si="589"/>
        <v>63</v>
      </c>
      <c r="BS494" s="64" t="str">
        <f t="shared" si="570"/>
        <v>-</v>
      </c>
      <c r="BT494" s="64" t="str">
        <f t="shared" si="533"/>
        <v>-</v>
      </c>
      <c r="BU494" s="64" t="str">
        <f t="shared" si="534"/>
        <v>-</v>
      </c>
      <c r="BV494" s="64" t="str">
        <f t="shared" si="535"/>
        <v>-</v>
      </c>
      <c r="BW494" s="64" t="str">
        <f t="shared" si="571"/>
        <v>-</v>
      </c>
      <c r="BX494" s="64" t="str">
        <f t="shared" si="536"/>
        <v>-</v>
      </c>
      <c r="BY494" s="57" t="str">
        <f t="shared" si="572"/>
        <v>-</v>
      </c>
      <c r="BZ494" s="56">
        <f t="shared" si="590"/>
        <v>63</v>
      </c>
      <c r="CA494" s="64" t="str">
        <f t="shared" si="574"/>
        <v>-</v>
      </c>
      <c r="CB494" s="64" t="str">
        <f t="shared" si="537"/>
        <v>-</v>
      </c>
      <c r="CC494" s="64" t="str">
        <f t="shared" si="538"/>
        <v>-</v>
      </c>
      <c r="CD494" s="64" t="str">
        <f t="shared" si="539"/>
        <v>-</v>
      </c>
      <c r="CE494" s="64" t="str">
        <f t="shared" si="575"/>
        <v>-</v>
      </c>
      <c r="CF494" s="64" t="str">
        <f t="shared" si="540"/>
        <v>-</v>
      </c>
      <c r="CG494" s="57" t="str">
        <f t="shared" si="576"/>
        <v>-</v>
      </c>
      <c r="CH494" s="56">
        <f t="shared" si="591"/>
        <v>63</v>
      </c>
      <c r="CI494" s="64" t="str">
        <f t="shared" si="578"/>
        <v>-</v>
      </c>
      <c r="CJ494" s="64" t="str">
        <f t="shared" si="541"/>
        <v>-</v>
      </c>
      <c r="CK494" s="64" t="str">
        <f t="shared" si="542"/>
        <v>-</v>
      </c>
      <c r="CL494" s="64" t="str">
        <f t="shared" si="543"/>
        <v>-</v>
      </c>
      <c r="CM494" s="64" t="str">
        <f t="shared" si="579"/>
        <v>-</v>
      </c>
      <c r="CN494" s="64" t="str">
        <f t="shared" si="544"/>
        <v>-</v>
      </c>
      <c r="CO494" s="57" t="str">
        <f t="shared" si="580"/>
        <v>-</v>
      </c>
    </row>
    <row r="495" spans="15:93" ht="18" customHeight="1" x14ac:dyDescent="0.25">
      <c r="O495" s="56">
        <f t="shared" si="582"/>
        <v>68</v>
      </c>
      <c r="P495" s="64">
        <f t="shared" si="506"/>
        <v>0</v>
      </c>
      <c r="Q495" s="64" t="str">
        <f t="shared" si="507"/>
        <v>-</v>
      </c>
      <c r="R495" s="64" t="str">
        <f t="shared" si="592"/>
        <v>-</v>
      </c>
      <c r="S495" s="64">
        <f t="shared" si="594"/>
        <v>0</v>
      </c>
      <c r="T495" s="64" t="str">
        <f t="shared" si="593"/>
        <v>-</v>
      </c>
      <c r="U495" s="57" t="str">
        <f t="shared" si="509"/>
        <v>Payoff</v>
      </c>
      <c r="V495" s="56">
        <f t="shared" si="583"/>
        <v>64</v>
      </c>
      <c r="W495" s="64">
        <f t="shared" si="546"/>
        <v>0</v>
      </c>
      <c r="X495" s="64" t="str">
        <f t="shared" si="510"/>
        <v>-</v>
      </c>
      <c r="Y495" s="64">
        <f t="shared" si="581"/>
        <v>0</v>
      </c>
      <c r="Z495" s="64" t="str">
        <f t="shared" si="511"/>
        <v>-</v>
      </c>
      <c r="AA495" s="64" t="str">
        <f t="shared" si="547"/>
        <v>-</v>
      </c>
      <c r="AB495" s="64" t="str">
        <f t="shared" si="512"/>
        <v>-</v>
      </c>
      <c r="AC495" s="57" t="str">
        <f t="shared" si="548"/>
        <v>Payoff</v>
      </c>
      <c r="AD495" s="56">
        <f t="shared" si="584"/>
        <v>64</v>
      </c>
      <c r="AE495" s="64">
        <f t="shared" si="550"/>
        <v>0</v>
      </c>
      <c r="AF495" s="64" t="str">
        <f t="shared" si="513"/>
        <v>-</v>
      </c>
      <c r="AG495" s="64">
        <f t="shared" si="514"/>
        <v>0</v>
      </c>
      <c r="AH495" s="64" t="str">
        <f t="shared" si="515"/>
        <v>-</v>
      </c>
      <c r="AI495" s="64" t="str">
        <f t="shared" si="551"/>
        <v>-</v>
      </c>
      <c r="AJ495" s="64" t="str">
        <f t="shared" si="516"/>
        <v>-</v>
      </c>
      <c r="AK495" s="57" t="str">
        <f t="shared" si="552"/>
        <v>Payoff</v>
      </c>
      <c r="AL495" s="56">
        <f t="shared" si="585"/>
        <v>64</v>
      </c>
      <c r="AM495" s="64" t="str">
        <f t="shared" si="554"/>
        <v>-</v>
      </c>
      <c r="AN495" s="64" t="str">
        <f t="shared" si="517"/>
        <v>-</v>
      </c>
      <c r="AO495" s="64" t="str">
        <f t="shared" si="518"/>
        <v>-</v>
      </c>
      <c r="AP495" s="64" t="str">
        <f t="shared" si="519"/>
        <v>-</v>
      </c>
      <c r="AQ495" s="64" t="str">
        <f t="shared" si="555"/>
        <v>-</v>
      </c>
      <c r="AR495" s="64" t="str">
        <f t="shared" si="520"/>
        <v>-</v>
      </c>
      <c r="AS495" s="57" t="str">
        <f t="shared" si="556"/>
        <v>-</v>
      </c>
      <c r="AT495" s="56">
        <f t="shared" si="586"/>
        <v>64</v>
      </c>
      <c r="AU495" s="64" t="str">
        <f t="shared" si="558"/>
        <v>-</v>
      </c>
      <c r="AV495" s="64" t="str">
        <f t="shared" si="521"/>
        <v>-</v>
      </c>
      <c r="AW495" s="64" t="str">
        <f t="shared" si="522"/>
        <v>-</v>
      </c>
      <c r="AX495" s="64" t="str">
        <f t="shared" si="523"/>
        <v>-</v>
      </c>
      <c r="AY495" s="64" t="str">
        <f t="shared" si="559"/>
        <v>-</v>
      </c>
      <c r="AZ495" s="64" t="str">
        <f t="shared" si="524"/>
        <v>-</v>
      </c>
      <c r="BA495" s="57" t="str">
        <f t="shared" si="560"/>
        <v>-</v>
      </c>
      <c r="BB495" s="56">
        <f t="shared" si="587"/>
        <v>64</v>
      </c>
      <c r="BC495" s="64" t="str">
        <f t="shared" si="562"/>
        <v>-</v>
      </c>
      <c r="BD495" s="64" t="str">
        <f t="shared" si="525"/>
        <v>-</v>
      </c>
      <c r="BE495" s="64" t="str">
        <f t="shared" si="526"/>
        <v>-</v>
      </c>
      <c r="BF495" s="64" t="str">
        <f t="shared" si="527"/>
        <v>-</v>
      </c>
      <c r="BG495" s="64" t="str">
        <f t="shared" si="563"/>
        <v>-</v>
      </c>
      <c r="BH495" s="64" t="str">
        <f t="shared" si="528"/>
        <v>-</v>
      </c>
      <c r="BI495" s="57" t="str">
        <f t="shared" si="564"/>
        <v>-</v>
      </c>
      <c r="BJ495" s="56">
        <f t="shared" si="588"/>
        <v>64</v>
      </c>
      <c r="BK495" s="64" t="str">
        <f t="shared" si="566"/>
        <v>-</v>
      </c>
      <c r="BL495" s="64" t="str">
        <f t="shared" si="529"/>
        <v>-</v>
      </c>
      <c r="BM495" s="64" t="str">
        <f t="shared" si="530"/>
        <v>-</v>
      </c>
      <c r="BN495" s="64" t="str">
        <f t="shared" si="531"/>
        <v>-</v>
      </c>
      <c r="BO495" s="64" t="str">
        <f t="shared" si="567"/>
        <v>-</v>
      </c>
      <c r="BP495" s="64" t="str">
        <f t="shared" si="532"/>
        <v>-</v>
      </c>
      <c r="BQ495" s="57" t="str">
        <f t="shared" si="568"/>
        <v>-</v>
      </c>
      <c r="BR495" s="56">
        <f t="shared" si="589"/>
        <v>64</v>
      </c>
      <c r="BS495" s="64" t="str">
        <f t="shared" si="570"/>
        <v>-</v>
      </c>
      <c r="BT495" s="64" t="str">
        <f t="shared" si="533"/>
        <v>-</v>
      </c>
      <c r="BU495" s="64" t="str">
        <f t="shared" si="534"/>
        <v>-</v>
      </c>
      <c r="BV495" s="64" t="str">
        <f t="shared" si="535"/>
        <v>-</v>
      </c>
      <c r="BW495" s="64" t="str">
        <f t="shared" si="571"/>
        <v>-</v>
      </c>
      <c r="BX495" s="64" t="str">
        <f t="shared" si="536"/>
        <v>-</v>
      </c>
      <c r="BY495" s="57" t="str">
        <f t="shared" si="572"/>
        <v>-</v>
      </c>
      <c r="BZ495" s="56">
        <f t="shared" si="590"/>
        <v>64</v>
      </c>
      <c r="CA495" s="64" t="str">
        <f t="shared" si="574"/>
        <v>-</v>
      </c>
      <c r="CB495" s="64" t="str">
        <f t="shared" si="537"/>
        <v>-</v>
      </c>
      <c r="CC495" s="64" t="str">
        <f t="shared" si="538"/>
        <v>-</v>
      </c>
      <c r="CD495" s="64" t="str">
        <f t="shared" si="539"/>
        <v>-</v>
      </c>
      <c r="CE495" s="64" t="str">
        <f t="shared" si="575"/>
        <v>-</v>
      </c>
      <c r="CF495" s="64" t="str">
        <f t="shared" si="540"/>
        <v>-</v>
      </c>
      <c r="CG495" s="57" t="str">
        <f t="shared" si="576"/>
        <v>-</v>
      </c>
      <c r="CH495" s="56">
        <f t="shared" si="591"/>
        <v>64</v>
      </c>
      <c r="CI495" s="64" t="str">
        <f t="shared" si="578"/>
        <v>-</v>
      </c>
      <c r="CJ495" s="64" t="str">
        <f t="shared" si="541"/>
        <v>-</v>
      </c>
      <c r="CK495" s="64" t="str">
        <f t="shared" si="542"/>
        <v>-</v>
      </c>
      <c r="CL495" s="64" t="str">
        <f t="shared" si="543"/>
        <v>-</v>
      </c>
      <c r="CM495" s="64" t="str">
        <f t="shared" si="579"/>
        <v>-</v>
      </c>
      <c r="CN495" s="64" t="str">
        <f t="shared" si="544"/>
        <v>-</v>
      </c>
      <c r="CO495" s="57" t="str">
        <f t="shared" si="580"/>
        <v>-</v>
      </c>
    </row>
    <row r="496" spans="15:93" ht="18" customHeight="1" x14ac:dyDescent="0.25">
      <c r="O496" s="56">
        <f t="shared" si="582"/>
        <v>69</v>
      </c>
      <c r="P496" s="64">
        <f t="shared" si="506"/>
        <v>0</v>
      </c>
      <c r="Q496" s="64" t="str">
        <f t="shared" si="507"/>
        <v>-</v>
      </c>
      <c r="R496" s="64" t="str">
        <f t="shared" ref="R496:R527" si="595">IFERROR(IF(OR(P$426="-","-",INDEX($P$9:$T$18,MATCH(P$426,$O$9:$O$18,0),5)*S496&lt;=0),"-",INDEX($P$9:$T$18,MATCH(P$426,$O$9:$O$18,0),5)*S496),"-")</f>
        <v>-</v>
      </c>
      <c r="S496" s="64">
        <f t="shared" si="594"/>
        <v>0</v>
      </c>
      <c r="T496" s="64" t="str">
        <f t="shared" ref="T496:T527" si="596">IF(P$426="-","-",IFERROR(R496+S496-SUM(P496:Q496),"-"))</f>
        <v>-</v>
      </c>
      <c r="U496" s="57" t="str">
        <f t="shared" si="509"/>
        <v>Payoff</v>
      </c>
      <c r="V496" s="56">
        <f t="shared" si="583"/>
        <v>65</v>
      </c>
      <c r="W496" s="64">
        <f t="shared" si="546"/>
        <v>0</v>
      </c>
      <c r="X496" s="64" t="str">
        <f t="shared" si="510"/>
        <v>-</v>
      </c>
      <c r="Y496" s="64">
        <f t="shared" si="581"/>
        <v>0</v>
      </c>
      <c r="Z496" s="64" t="str">
        <f t="shared" si="511"/>
        <v>-</v>
      </c>
      <c r="AA496" s="64" t="str">
        <f t="shared" si="547"/>
        <v>-</v>
      </c>
      <c r="AB496" s="64" t="str">
        <f t="shared" si="512"/>
        <v>-</v>
      </c>
      <c r="AC496" s="57" t="str">
        <f t="shared" si="548"/>
        <v>Payoff</v>
      </c>
      <c r="AD496" s="56">
        <f t="shared" si="584"/>
        <v>65</v>
      </c>
      <c r="AE496" s="64">
        <f t="shared" si="550"/>
        <v>0</v>
      </c>
      <c r="AF496" s="64" t="str">
        <f t="shared" si="513"/>
        <v>-</v>
      </c>
      <c r="AG496" s="64">
        <f t="shared" si="514"/>
        <v>0</v>
      </c>
      <c r="AH496" s="64" t="str">
        <f t="shared" si="515"/>
        <v>-</v>
      </c>
      <c r="AI496" s="64" t="str">
        <f t="shared" si="551"/>
        <v>-</v>
      </c>
      <c r="AJ496" s="64" t="str">
        <f t="shared" si="516"/>
        <v>-</v>
      </c>
      <c r="AK496" s="57" t="str">
        <f t="shared" si="552"/>
        <v>Payoff</v>
      </c>
      <c r="AL496" s="56">
        <f t="shared" si="585"/>
        <v>65</v>
      </c>
      <c r="AM496" s="64" t="str">
        <f t="shared" si="554"/>
        <v>-</v>
      </c>
      <c r="AN496" s="64" t="str">
        <f t="shared" si="517"/>
        <v>-</v>
      </c>
      <c r="AO496" s="64" t="str">
        <f t="shared" si="518"/>
        <v>-</v>
      </c>
      <c r="AP496" s="64" t="str">
        <f t="shared" si="519"/>
        <v>-</v>
      </c>
      <c r="AQ496" s="64" t="str">
        <f t="shared" si="555"/>
        <v>-</v>
      </c>
      <c r="AR496" s="64" t="str">
        <f t="shared" si="520"/>
        <v>-</v>
      </c>
      <c r="AS496" s="57" t="str">
        <f t="shared" si="556"/>
        <v>-</v>
      </c>
      <c r="AT496" s="56">
        <f t="shared" si="586"/>
        <v>65</v>
      </c>
      <c r="AU496" s="64" t="str">
        <f t="shared" si="558"/>
        <v>-</v>
      </c>
      <c r="AV496" s="64" t="str">
        <f t="shared" si="521"/>
        <v>-</v>
      </c>
      <c r="AW496" s="64" t="str">
        <f t="shared" si="522"/>
        <v>-</v>
      </c>
      <c r="AX496" s="64" t="str">
        <f t="shared" si="523"/>
        <v>-</v>
      </c>
      <c r="AY496" s="64" t="str">
        <f t="shared" si="559"/>
        <v>-</v>
      </c>
      <c r="AZ496" s="64" t="str">
        <f t="shared" si="524"/>
        <v>-</v>
      </c>
      <c r="BA496" s="57" t="str">
        <f t="shared" si="560"/>
        <v>-</v>
      </c>
      <c r="BB496" s="56">
        <f t="shared" si="587"/>
        <v>65</v>
      </c>
      <c r="BC496" s="64" t="str">
        <f t="shared" si="562"/>
        <v>-</v>
      </c>
      <c r="BD496" s="64" t="str">
        <f t="shared" si="525"/>
        <v>-</v>
      </c>
      <c r="BE496" s="64" t="str">
        <f t="shared" si="526"/>
        <v>-</v>
      </c>
      <c r="BF496" s="64" t="str">
        <f t="shared" si="527"/>
        <v>-</v>
      </c>
      <c r="BG496" s="64" t="str">
        <f t="shared" si="563"/>
        <v>-</v>
      </c>
      <c r="BH496" s="64" t="str">
        <f t="shared" si="528"/>
        <v>-</v>
      </c>
      <c r="BI496" s="57" t="str">
        <f t="shared" si="564"/>
        <v>-</v>
      </c>
      <c r="BJ496" s="56">
        <f t="shared" si="588"/>
        <v>65</v>
      </c>
      <c r="BK496" s="64" t="str">
        <f t="shared" si="566"/>
        <v>-</v>
      </c>
      <c r="BL496" s="64" t="str">
        <f t="shared" si="529"/>
        <v>-</v>
      </c>
      <c r="BM496" s="64" t="str">
        <f t="shared" si="530"/>
        <v>-</v>
      </c>
      <c r="BN496" s="64" t="str">
        <f t="shared" si="531"/>
        <v>-</v>
      </c>
      <c r="BO496" s="64" t="str">
        <f t="shared" si="567"/>
        <v>-</v>
      </c>
      <c r="BP496" s="64" t="str">
        <f t="shared" si="532"/>
        <v>-</v>
      </c>
      <c r="BQ496" s="57" t="str">
        <f t="shared" si="568"/>
        <v>-</v>
      </c>
      <c r="BR496" s="56">
        <f t="shared" si="589"/>
        <v>65</v>
      </c>
      <c r="BS496" s="64" t="str">
        <f t="shared" si="570"/>
        <v>-</v>
      </c>
      <c r="BT496" s="64" t="str">
        <f t="shared" si="533"/>
        <v>-</v>
      </c>
      <c r="BU496" s="64" t="str">
        <f t="shared" si="534"/>
        <v>-</v>
      </c>
      <c r="BV496" s="64" t="str">
        <f t="shared" si="535"/>
        <v>-</v>
      </c>
      <c r="BW496" s="64" t="str">
        <f t="shared" si="571"/>
        <v>-</v>
      </c>
      <c r="BX496" s="64" t="str">
        <f t="shared" si="536"/>
        <v>-</v>
      </c>
      <c r="BY496" s="57" t="str">
        <f t="shared" si="572"/>
        <v>-</v>
      </c>
      <c r="BZ496" s="56">
        <f t="shared" si="590"/>
        <v>65</v>
      </c>
      <c r="CA496" s="64" t="str">
        <f t="shared" si="574"/>
        <v>-</v>
      </c>
      <c r="CB496" s="64" t="str">
        <f t="shared" si="537"/>
        <v>-</v>
      </c>
      <c r="CC496" s="64" t="str">
        <f t="shared" si="538"/>
        <v>-</v>
      </c>
      <c r="CD496" s="64" t="str">
        <f t="shared" si="539"/>
        <v>-</v>
      </c>
      <c r="CE496" s="64" t="str">
        <f t="shared" si="575"/>
        <v>-</v>
      </c>
      <c r="CF496" s="64" t="str">
        <f t="shared" si="540"/>
        <v>-</v>
      </c>
      <c r="CG496" s="57" t="str">
        <f t="shared" si="576"/>
        <v>-</v>
      </c>
      <c r="CH496" s="56">
        <f t="shared" si="591"/>
        <v>65</v>
      </c>
      <c r="CI496" s="64" t="str">
        <f t="shared" si="578"/>
        <v>-</v>
      </c>
      <c r="CJ496" s="64" t="str">
        <f t="shared" si="541"/>
        <v>-</v>
      </c>
      <c r="CK496" s="64" t="str">
        <f t="shared" si="542"/>
        <v>-</v>
      </c>
      <c r="CL496" s="64" t="str">
        <f t="shared" si="543"/>
        <v>-</v>
      </c>
      <c r="CM496" s="64" t="str">
        <f t="shared" si="579"/>
        <v>-</v>
      </c>
      <c r="CN496" s="64" t="str">
        <f t="shared" si="544"/>
        <v>-</v>
      </c>
      <c r="CO496" s="57" t="str">
        <f t="shared" si="580"/>
        <v>-</v>
      </c>
    </row>
    <row r="497" spans="15:93" ht="18" customHeight="1" x14ac:dyDescent="0.25">
      <c r="O497" s="56">
        <f t="shared" si="582"/>
        <v>70</v>
      </c>
      <c r="P497" s="64">
        <f t="shared" ref="P497:P560" si="597">IFERROR(IF(P$426="-","-",IF(SUM(R497:S497)&lt;=0,0,IF(SUM(R497,S497)-SUM(P496)&lt;=0,SUM(R497,S497),P496))),"-")</f>
        <v>0</v>
      </c>
      <c r="Q497" s="64" t="str">
        <f t="shared" ref="Q497:Q560" si="598">IFERROR(IF(P$426="-","-",IF(IF(R497+S497-P497&lt;$Q$411,S497-P497+R497,$Q$411)&lt;=0,0,IF(R497+S497-P497&lt;$Q$411,S497-P497+R497,$Q$411))),"-")</f>
        <v>-</v>
      </c>
      <c r="R497" s="64" t="str">
        <f t="shared" si="595"/>
        <v>-</v>
      </c>
      <c r="S497" s="64">
        <f t="shared" ref="S497:S528" si="599">IF(P$426="-","-",IFERROR(S496-Q496-P496+R496,0))</f>
        <v>0</v>
      </c>
      <c r="T497" s="64" t="str">
        <f t="shared" si="596"/>
        <v>-</v>
      </c>
      <c r="U497" s="57" t="str">
        <f t="shared" ref="U497:U560" si="600">IF(OR(U496="Payoff",T497=0,T497&lt;0,T497="-"),"Payoff","-")</f>
        <v>Payoff</v>
      </c>
      <c r="V497" s="56">
        <f t="shared" si="583"/>
        <v>66</v>
      </c>
      <c r="W497" s="64">
        <f t="shared" si="546"/>
        <v>0</v>
      </c>
      <c r="X497" s="64" t="str">
        <f t="shared" ref="X497:X560" si="601">IFERROR(IF(W$426="-","-",IF(IF(Z497+AA497-W497&lt;$Q$411,AA497-W497+Z497,$Q$411)&lt;=0,0,IF(U497&lt;&gt;"Payoff",0,IF(Z497+AA497-W497&lt;$Q$411,AA497-W497+Z497,$Q$411)))),"-")</f>
        <v>-</v>
      </c>
      <c r="Y497" s="64">
        <f t="shared" si="581"/>
        <v>0</v>
      </c>
      <c r="Z497" s="64" t="str">
        <f t="shared" ref="Z497:Z560" si="602">IFERROR(IF(OR(W$426="-","-",INDEX($P$9:$T$18,MATCH(W$426,$O$9:$O$18,0),5)*AA497&lt;=0),"-",INDEX($P$9:$T$18,MATCH(W$426,$O$9:$O$18,0),5)*AA497),"-")</f>
        <v>-</v>
      </c>
      <c r="AA497" s="64" t="str">
        <f t="shared" si="547"/>
        <v>-</v>
      </c>
      <c r="AB497" s="64" t="str">
        <f t="shared" ref="AB497:AB560" si="603">IF(W$426="-","-",IFERROR(Z497+AA497-SUM(W497:Y497),"-"))</f>
        <v>-</v>
      </c>
      <c r="AC497" s="57" t="str">
        <f t="shared" si="548"/>
        <v>Payoff</v>
      </c>
      <c r="AD497" s="56">
        <f t="shared" si="584"/>
        <v>66</v>
      </c>
      <c r="AE497" s="64">
        <f t="shared" si="550"/>
        <v>0</v>
      </c>
      <c r="AF497" s="64" t="str">
        <f t="shared" ref="AF497:AF560" si="604">IFERROR(IF(AE$426="-","-",IF(IF(AH497+AI497-AE497&lt;$Q$411,AI497-AE497+AH497,$Q$411)&lt;=0,0,IF(AC497&lt;&gt;"Payoff",0,IF(AH497+AI497-AE497&lt;$Q$411,AI497-AE497+AH497,$Q$411)))),"-")</f>
        <v>-</v>
      </c>
      <c r="AG497" s="64">
        <f t="shared" ref="AG497:AG560" si="605">IFERROR(IF(AE$426="-","-",IF(AC497="Payoff",IF(SUM(AH497:AI497)-SUM(AE497:AF497)&lt;=0,0,IF(AE497+AF$429-IF(W497="-",0,W497)&gt;AH497+AI497,(AH497+AI497)-AE497,AF$429-IF(W497="-",0,W497))),0)),0)</f>
        <v>0</v>
      </c>
      <c r="AH497" s="64" t="str">
        <f t="shared" ref="AH497:AH560" si="606">IFERROR(IF(OR(AE$426="-","-",INDEX($P$9:$T$18,MATCH(AE$426,$O$9:$O$18,0),5)*AI497&lt;=0),"-",INDEX($P$9:$T$18,MATCH(AE$426,$O$9:$O$18,0),5)*AI497),"-")</f>
        <v>-</v>
      </c>
      <c r="AI497" s="64" t="str">
        <f t="shared" si="551"/>
        <v>-</v>
      </c>
      <c r="AJ497" s="64" t="str">
        <f t="shared" ref="AJ497:AJ560" si="607">IF(AE$426="-","-",IFERROR(AH497+AI497-SUM(AE497:AG497),"-"))</f>
        <v>-</v>
      </c>
      <c r="AK497" s="57" t="str">
        <f t="shared" si="552"/>
        <v>Payoff</v>
      </c>
      <c r="AL497" s="56">
        <f t="shared" si="585"/>
        <v>66</v>
      </c>
      <c r="AM497" s="64" t="str">
        <f t="shared" si="554"/>
        <v>-</v>
      </c>
      <c r="AN497" s="64" t="str">
        <f t="shared" ref="AN497:AN560" si="608">IFERROR(IF(AM$426="-","-",IF(IF(AP497+AQ497-AM497&lt;$Q$411,AQ497-AM497+AP497,$Q$411)&lt;=0,0,IF(AK497&lt;&gt;"Payoff",0,IF(AP497+AQ497-AM497&lt;$Q$411,AQ497-AM497+AP497,$Q$411)))),"-")</f>
        <v>-</v>
      </c>
      <c r="AO497" s="64" t="str">
        <f t="shared" ref="AO497:AO560" si="609">IFERROR(IF(AM$426="-","-",IF(AK497="Payoff",IF(SUM(AP497:AQ497)-SUM(AM497:AN497)&lt;=0,0,IF(AM497+AN$429-IF(AE497="-",0,AE497)&gt;AP497+AQ497,(AP497+AQ497)-AM497,AN$429-IF(AE497="-",0,AE497))),0)),0)</f>
        <v>-</v>
      </c>
      <c r="AP497" s="64" t="str">
        <f t="shared" ref="AP497:AP560" si="610">IFERROR(IF(OR(AM$426="-","-",INDEX($P$9:$T$18,MATCH(AM$426,$O$9:$O$18,0),5)*AQ497&lt;=0),"-",INDEX($P$9:$T$18,MATCH(AM$426,$O$9:$O$18,0),5)*AQ497),"-")</f>
        <v>-</v>
      </c>
      <c r="AQ497" s="64" t="str">
        <f t="shared" si="555"/>
        <v>-</v>
      </c>
      <c r="AR497" s="64" t="str">
        <f t="shared" ref="AR497:AR560" si="611">IF(AM$426="-","-",IFERROR(AP497+AQ497-SUM(AM497:AO497),"-"))</f>
        <v>-</v>
      </c>
      <c r="AS497" s="57" t="str">
        <f t="shared" si="556"/>
        <v>-</v>
      </c>
      <c r="AT497" s="56">
        <f t="shared" si="586"/>
        <v>66</v>
      </c>
      <c r="AU497" s="64" t="str">
        <f t="shared" si="558"/>
        <v>-</v>
      </c>
      <c r="AV497" s="64" t="str">
        <f t="shared" ref="AV497:AV560" si="612">IFERROR(IF(AU$426="-","-",IF(IF(AX497+AY497-AU497&lt;$Q$411,AY497-AU497+AX497,$Q$411)&lt;=0,0,IF(AS497&lt;&gt;"Payoff",0,IF(AX497+AY497-AU497&lt;$Q$411,AY497-AU497+AX497,$Q$411)))),"-")</f>
        <v>-</v>
      </c>
      <c r="AW497" s="64" t="str">
        <f t="shared" ref="AW497:AW560" si="613">IFERROR(IF(AU$426="-","-",IF(AS497="Payoff",IF(SUM(AX497:AY497)-SUM(AU497:AV497)&lt;=0,0,IF(AU497+AV$429-IF(AM497="-",0,AM497)&gt;AX497+AY497,(AX497+AY497)-AU497,AV$429-IF(AM497="-",0,AM497))),0)),0)</f>
        <v>-</v>
      </c>
      <c r="AX497" s="64" t="str">
        <f t="shared" ref="AX497:AX560" si="614">IFERROR(IF(OR(AU$426="-","-",INDEX($P$9:$T$18,MATCH(AU$426,$O$9:$O$18,0),5)*AY497&lt;=0),"-",INDEX($P$9:$T$18,MATCH(AU$426,$O$9:$O$18,0),5)*AY497),"-")</f>
        <v>-</v>
      </c>
      <c r="AY497" s="64" t="str">
        <f t="shared" si="559"/>
        <v>-</v>
      </c>
      <c r="AZ497" s="64" t="str">
        <f t="shared" ref="AZ497:AZ560" si="615">IF(AU$426="-","-",IFERROR(AX497+AY497-SUM(AU497:AW497),"-"))</f>
        <v>-</v>
      </c>
      <c r="BA497" s="57" t="str">
        <f t="shared" si="560"/>
        <v>-</v>
      </c>
      <c r="BB497" s="56">
        <f t="shared" si="587"/>
        <v>66</v>
      </c>
      <c r="BC497" s="64" t="str">
        <f t="shared" si="562"/>
        <v>-</v>
      </c>
      <c r="BD497" s="64" t="str">
        <f t="shared" ref="BD497:BD560" si="616">IFERROR(IF(BC$426="-","-",IF(IF(BF497+BG497-BC497&lt;$Q$411,BG497-BC497+BF497,$Q$411)&lt;=0,0,IF(BA497&lt;&gt;"Payoff",0,IF(BF497+BG497-BC497&lt;$Q$411,BG497-BC497+BF497,$Q$411)))),"-")</f>
        <v>-</v>
      </c>
      <c r="BE497" s="64" t="str">
        <f t="shared" ref="BE497:BE560" si="617">IFERROR(IF(BC$426="-","-",IF(BA497="Payoff",IF(SUM(BF497:BG497)-SUM(BC497:BD497)&lt;=0,0,IF(BC497+BD$429-IF(AU497="-",0,AU497)&gt;BF497+BG497,(BF497+BG497)-BC497,BD$429-IF(AU497="-",0,AU497))),0)),0)</f>
        <v>-</v>
      </c>
      <c r="BF497" s="64" t="str">
        <f t="shared" ref="BF497:BF560" si="618">IFERROR(IF(OR(BC$426="-","-",INDEX($P$9:$T$18,MATCH(BC$426,$O$9:$O$18,0),5)*BG497&lt;=0),"-",INDEX($P$9:$T$18,MATCH(BC$426,$O$9:$O$18,0),5)*BG497),"-")</f>
        <v>-</v>
      </c>
      <c r="BG497" s="64" t="str">
        <f t="shared" si="563"/>
        <v>-</v>
      </c>
      <c r="BH497" s="64" t="str">
        <f t="shared" ref="BH497:BH560" si="619">IF(BC$426="-","-",IFERROR(BF497+BG497-SUM(BC497:BE497),"-"))</f>
        <v>-</v>
      </c>
      <c r="BI497" s="57" t="str">
        <f t="shared" si="564"/>
        <v>-</v>
      </c>
      <c r="BJ497" s="56">
        <f t="shared" si="588"/>
        <v>66</v>
      </c>
      <c r="BK497" s="64" t="str">
        <f t="shared" si="566"/>
        <v>-</v>
      </c>
      <c r="BL497" s="64" t="str">
        <f t="shared" ref="BL497:BL560" si="620">IFERROR(IF(BK$426="-","-",IF(IF(BN497+BO497-BK497&lt;$Q$411,BO497-BK497+BN497,$Q$411)&lt;=0,0,IF(BI497&lt;&gt;"Payoff",0,IF(BN497+BO497-BK497&lt;$Q$411,BO497-BK497+BN497,$Q$411)))),"-")</f>
        <v>-</v>
      </c>
      <c r="BM497" s="64" t="str">
        <f t="shared" ref="BM497:BM560" si="621">IFERROR(IF(BK$426="-","-",IF(BI497="Payoff",IF(SUM(BN497:BO497)-SUM(BK497:BL497)&lt;=0,0,IF(BK497+BL$429-IF(BC497="-",0,BC497)&gt;BN497+BO497,(BN497+BO497)-BK497,BL$429-IF(BC497="-",0,BC497))),0)),0)</f>
        <v>-</v>
      </c>
      <c r="BN497" s="64" t="str">
        <f t="shared" ref="BN497:BN560" si="622">IFERROR(IF(OR(BK$426="-","-",INDEX($P$9:$T$18,MATCH(BK$426,$O$9:$O$18,0),5)*BO497&lt;=0),"-",INDEX($P$9:$T$18,MATCH(BK$426,$O$9:$O$18,0),5)*BO497),"-")</f>
        <v>-</v>
      </c>
      <c r="BO497" s="64" t="str">
        <f t="shared" si="567"/>
        <v>-</v>
      </c>
      <c r="BP497" s="64" t="str">
        <f t="shared" ref="BP497:BP560" si="623">IF(BK$426="-","-",IFERROR(BN497+BO497-SUM(BK497:BM497),"-"))</f>
        <v>-</v>
      </c>
      <c r="BQ497" s="57" t="str">
        <f t="shared" si="568"/>
        <v>-</v>
      </c>
      <c r="BR497" s="56">
        <f t="shared" si="589"/>
        <v>66</v>
      </c>
      <c r="BS497" s="64" t="str">
        <f t="shared" si="570"/>
        <v>-</v>
      </c>
      <c r="BT497" s="64" t="str">
        <f t="shared" ref="BT497:BT560" si="624">IFERROR(IF(BS$426="-","-",IF(IF(BV497+BW497-BS497&lt;$Q$411,BW497-BS497+BV497,$Q$411)&lt;=0,0,IF(BQ497&lt;&gt;"Payoff",0,IF(BV497+BW497-BS497&lt;$Q$411,BW497-BS497+BV497,$Q$411)))),"-")</f>
        <v>-</v>
      </c>
      <c r="BU497" s="64" t="str">
        <f t="shared" ref="BU497:BU560" si="625">IFERROR(IF(BS$426="-","-",IF(BQ497="Payoff",IF(SUM(BV497:BW497)-SUM(BS497:BT497)&lt;=0,0,IF(BS497+BT$429-IF(BK497="-",0,BK497)&gt;BV497+BW497,(BV497+BW497)-BS497,BT$429-IF(BK497="-",0,BK497))),0)),0)</f>
        <v>-</v>
      </c>
      <c r="BV497" s="64" t="str">
        <f t="shared" ref="BV497:BV560" si="626">IFERROR(IF(OR(BS$426="-","-",INDEX($P$9:$T$18,MATCH(BS$426,$O$9:$O$18,0),5)*BW497&lt;=0),"-",INDEX($P$9:$T$18,MATCH(BS$426,$O$9:$O$18,0),5)*BW497),"-")</f>
        <v>-</v>
      </c>
      <c r="BW497" s="64" t="str">
        <f t="shared" si="571"/>
        <v>-</v>
      </c>
      <c r="BX497" s="64" t="str">
        <f t="shared" ref="BX497:BX560" si="627">IF(BS$426="-","-",IFERROR(BV497+BW497-SUM(BS497:BU497),"-"))</f>
        <v>-</v>
      </c>
      <c r="BY497" s="57" t="str">
        <f t="shared" si="572"/>
        <v>-</v>
      </c>
      <c r="BZ497" s="56">
        <f t="shared" si="590"/>
        <v>66</v>
      </c>
      <c r="CA497" s="64" t="str">
        <f t="shared" si="574"/>
        <v>-</v>
      </c>
      <c r="CB497" s="64" t="str">
        <f t="shared" ref="CB497:CB560" si="628">IFERROR(IF(CA$426="-","-",IF(IF(CD497+CE497-CA497&lt;$Q$411,CE497-CA497+CD497,$Q$411)&lt;=0,0,IF(BY497&lt;&gt;"Payoff",0,IF(CD497+CE497-CA497&lt;$Q$411,CE497-CA497+CD497,$Q$411)))),"-")</f>
        <v>-</v>
      </c>
      <c r="CC497" s="64" t="str">
        <f t="shared" ref="CC497:CC560" si="629">IFERROR(IF(CA$426="-","-",IF(BY497="Payoff",IF(SUM(CD497:CE497)-SUM(CA497:CB497)&lt;=0,0,IF(CA497+CB$429-IF(BS497="-",0,BS497)&gt;CD497+CE497,(CD497+CE497)-CA497,CB$429-IF(BS497="-",0,BS497))),0)),0)</f>
        <v>-</v>
      </c>
      <c r="CD497" s="64" t="str">
        <f t="shared" ref="CD497:CD560" si="630">IFERROR(IF(OR(CA$426="-","-",INDEX($P$9:$T$18,MATCH(CA$426,$O$9:$O$18,0),5)*CE497&lt;=0),"-",INDEX($P$9:$T$18,MATCH(CA$426,$O$9:$O$18,0),5)*CE497),"-")</f>
        <v>-</v>
      </c>
      <c r="CE497" s="64" t="str">
        <f t="shared" si="575"/>
        <v>-</v>
      </c>
      <c r="CF497" s="64" t="str">
        <f t="shared" ref="CF497:CF560" si="631">IF(CA$426="-","-",IFERROR(CD497+CE497-SUM(CA497:CC497),"-"))</f>
        <v>-</v>
      </c>
      <c r="CG497" s="57" t="str">
        <f t="shared" si="576"/>
        <v>-</v>
      </c>
      <c r="CH497" s="56">
        <f t="shared" si="591"/>
        <v>66</v>
      </c>
      <c r="CI497" s="64" t="str">
        <f t="shared" si="578"/>
        <v>-</v>
      </c>
      <c r="CJ497" s="64" t="str">
        <f t="shared" ref="CJ497:CJ560" si="632">IFERROR(IF(CI$426="-","-",IF(IF(CL497+CM497-CI497&lt;$Q$411,CM497-CI497+CL497,$Q$411)&lt;=0,0,IF(CG497&lt;&gt;"Payoff",0,IF(CL497+CM497-CI497&lt;$Q$411,CM497-CI497+CL497,$Q$411)))),"-")</f>
        <v>-</v>
      </c>
      <c r="CK497" s="64" t="str">
        <f t="shared" ref="CK497:CK560" si="633">IFERROR(IF(CI$426="-","-",IF(CG497="Payoff",IF(SUM(CL497:CM497)-SUM(CI497:CJ497)&lt;=0,0,IF(CI497+CJ$429-IF(CA497="-",0,CA497)&gt;CL497+CM497,(CL497+CM497)-CI497,CJ$429-IF(CA497="-",0,CA497))),0)),0)</f>
        <v>-</v>
      </c>
      <c r="CL497" s="64" t="str">
        <f t="shared" ref="CL497:CL560" si="634">IFERROR(IF(OR(CI$426="-","-",INDEX($P$9:$T$18,MATCH(CI$426,$O$9:$O$18,0),5)*CM497&lt;=0),"-",INDEX($P$9:$T$18,MATCH(CI$426,$O$9:$O$18,0),5)*CM497),"-")</f>
        <v>-</v>
      </c>
      <c r="CM497" s="64" t="str">
        <f t="shared" si="579"/>
        <v>-</v>
      </c>
      <c r="CN497" s="64" t="str">
        <f t="shared" ref="CN497:CN560" si="635">IF(CI$426="-","-",IFERROR(CL497+CM497-SUM(CI497:CK497),"-"))</f>
        <v>-</v>
      </c>
      <c r="CO497" s="57" t="str">
        <f t="shared" si="580"/>
        <v>-</v>
      </c>
    </row>
    <row r="498" spans="15:93" ht="18" customHeight="1" x14ac:dyDescent="0.25">
      <c r="O498" s="56">
        <f t="shared" si="582"/>
        <v>71</v>
      </c>
      <c r="P498" s="64">
        <f t="shared" si="597"/>
        <v>0</v>
      </c>
      <c r="Q498" s="64" t="str">
        <f t="shared" si="598"/>
        <v>-</v>
      </c>
      <c r="R498" s="64" t="str">
        <f t="shared" si="595"/>
        <v>-</v>
      </c>
      <c r="S498" s="64">
        <f t="shared" si="599"/>
        <v>0</v>
      </c>
      <c r="T498" s="64" t="str">
        <f t="shared" si="596"/>
        <v>-</v>
      </c>
      <c r="U498" s="57" t="str">
        <f t="shared" si="600"/>
        <v>Payoff</v>
      </c>
      <c r="V498" s="56">
        <f t="shared" si="583"/>
        <v>67</v>
      </c>
      <c r="W498" s="64">
        <f t="shared" ref="W498:W561" si="636">IFERROR(IF(W$426="-","-",IF(SUM(Z498,AA498)&lt;=0,0,IF(SUM(Z497,AA497)-SUM(W497)&lt;=0,SUM(Z497,AA497),W497))),"-")</f>
        <v>0</v>
      </c>
      <c r="X498" s="64" t="str">
        <f t="shared" si="601"/>
        <v>-</v>
      </c>
      <c r="Y498" s="64">
        <f t="shared" si="581"/>
        <v>0</v>
      </c>
      <c r="Z498" s="64" t="str">
        <f t="shared" si="602"/>
        <v>-</v>
      </c>
      <c r="AA498" s="64" t="str">
        <f t="shared" ref="AA498:AA561" si="637">IF(W$426="-","-",AB497)</f>
        <v>-</v>
      </c>
      <c r="AB498" s="64" t="str">
        <f t="shared" si="603"/>
        <v>-</v>
      </c>
      <c r="AC498" s="57" t="str">
        <f t="shared" ref="AC498:AC561" si="638">IF(W$426="-","-",IF(OR(AC497="Payoff",AB498=0,AB498&lt;0,AB498="-"),"Payoff","-"))</f>
        <v>Payoff</v>
      </c>
      <c r="AD498" s="56">
        <f t="shared" si="584"/>
        <v>67</v>
      </c>
      <c r="AE498" s="64">
        <f t="shared" ref="AE498:AE561" si="639">IFERROR(IF(AE$426="-","-",IF(SUM(AH498,AI498)&lt;=0,0,IF(SUM(AH497,AI497)-SUM(AE497)&lt;=0,SUM(AH497,AI497),AE497))),"-")</f>
        <v>0</v>
      </c>
      <c r="AF498" s="64" t="str">
        <f t="shared" si="604"/>
        <v>-</v>
      </c>
      <c r="AG498" s="64">
        <f t="shared" si="605"/>
        <v>0</v>
      </c>
      <c r="AH498" s="64" t="str">
        <f t="shared" si="606"/>
        <v>-</v>
      </c>
      <c r="AI498" s="64" t="str">
        <f t="shared" ref="AI498:AI561" si="640">IF(AE$426="-","-",AJ497)</f>
        <v>-</v>
      </c>
      <c r="AJ498" s="64" t="str">
        <f t="shared" si="607"/>
        <v>-</v>
      </c>
      <c r="AK498" s="57" t="str">
        <f t="shared" ref="AK498:AK561" si="641">IF(AE$426="-","-",IF(OR(AK497="Payoff",AJ498=0,AJ498&lt;0,AJ498="-"),"Payoff","-"))</f>
        <v>Payoff</v>
      </c>
      <c r="AL498" s="56">
        <f t="shared" si="585"/>
        <v>67</v>
      </c>
      <c r="AM498" s="64" t="str">
        <f t="shared" ref="AM498:AM561" si="642">IFERROR(IF(AM$426="-","-",IF(SUM(AP498,AQ498)&lt;=0,0,IF(SUM(AP497,AQ497)-SUM(AM497)&lt;=0,SUM(AP497,AQ497),AM497))),"-")</f>
        <v>-</v>
      </c>
      <c r="AN498" s="64" t="str">
        <f t="shared" si="608"/>
        <v>-</v>
      </c>
      <c r="AO498" s="64" t="str">
        <f t="shared" si="609"/>
        <v>-</v>
      </c>
      <c r="AP498" s="64" t="str">
        <f t="shared" si="610"/>
        <v>-</v>
      </c>
      <c r="AQ498" s="64" t="str">
        <f t="shared" ref="AQ498:AQ561" si="643">IF(AM$426="-","-",AR497)</f>
        <v>-</v>
      </c>
      <c r="AR498" s="64" t="str">
        <f t="shared" si="611"/>
        <v>-</v>
      </c>
      <c r="AS498" s="57" t="str">
        <f t="shared" ref="AS498:AS561" si="644">IF(AM$426="-","-",IF(OR(AS497="Payoff",AR498=0,AR498&lt;0,AR498="-"),"Payoff","-"))</f>
        <v>-</v>
      </c>
      <c r="AT498" s="56">
        <f t="shared" si="586"/>
        <v>67</v>
      </c>
      <c r="AU498" s="64" t="str">
        <f t="shared" ref="AU498:AU561" si="645">IFERROR(IF(AU$426="-","-",IF(SUM(AX498,AY498)&lt;=0,0,IF(SUM(AX497,AY497)-SUM(AU497)&lt;=0,SUM(AX497,AY497),AU497))),"-")</f>
        <v>-</v>
      </c>
      <c r="AV498" s="64" t="str">
        <f t="shared" si="612"/>
        <v>-</v>
      </c>
      <c r="AW498" s="64" t="str">
        <f t="shared" si="613"/>
        <v>-</v>
      </c>
      <c r="AX498" s="64" t="str">
        <f t="shared" si="614"/>
        <v>-</v>
      </c>
      <c r="AY498" s="64" t="str">
        <f t="shared" ref="AY498:AY561" si="646">IF(AU$426="-","-",AZ497)</f>
        <v>-</v>
      </c>
      <c r="AZ498" s="64" t="str">
        <f t="shared" si="615"/>
        <v>-</v>
      </c>
      <c r="BA498" s="57" t="str">
        <f t="shared" ref="BA498:BA561" si="647">IF(AU$426="-","-",IF(OR(BA497="Payoff",AZ498=0,AZ498&lt;0,AZ498="-"),"Payoff","-"))</f>
        <v>-</v>
      </c>
      <c r="BB498" s="56">
        <f t="shared" si="587"/>
        <v>67</v>
      </c>
      <c r="BC498" s="64" t="str">
        <f t="shared" ref="BC498:BC561" si="648">IFERROR(IF(BC$426="-","-",IF(SUM(BF498,BG498)&lt;=0,0,IF(SUM(BF497,BG497)-SUM(BC497)&lt;=0,SUM(BF497,BG497),BC497))),"-")</f>
        <v>-</v>
      </c>
      <c r="BD498" s="64" t="str">
        <f t="shared" si="616"/>
        <v>-</v>
      </c>
      <c r="BE498" s="64" t="str">
        <f t="shared" si="617"/>
        <v>-</v>
      </c>
      <c r="BF498" s="64" t="str">
        <f t="shared" si="618"/>
        <v>-</v>
      </c>
      <c r="BG498" s="64" t="str">
        <f t="shared" ref="BG498:BG561" si="649">IF(BC$426="-","-",BH497)</f>
        <v>-</v>
      </c>
      <c r="BH498" s="64" t="str">
        <f t="shared" si="619"/>
        <v>-</v>
      </c>
      <c r="BI498" s="57" t="str">
        <f t="shared" ref="BI498:BI561" si="650">IF(BC$426="-","-",IF(OR(BI497="Payoff",BH498=0,BH498&lt;0,BH498="-"),"Payoff","-"))</f>
        <v>-</v>
      </c>
      <c r="BJ498" s="56">
        <f t="shared" si="588"/>
        <v>67</v>
      </c>
      <c r="BK498" s="64" t="str">
        <f t="shared" ref="BK498:BK561" si="651">IFERROR(IF(BK$426="-","-",IF(SUM(BN498,BO498)&lt;=0,0,IF(SUM(BN497,BO497)-SUM(BK497)&lt;=0,SUM(BN497,BO497),BK497))),"-")</f>
        <v>-</v>
      </c>
      <c r="BL498" s="64" t="str">
        <f t="shared" si="620"/>
        <v>-</v>
      </c>
      <c r="BM498" s="64" t="str">
        <f t="shared" si="621"/>
        <v>-</v>
      </c>
      <c r="BN498" s="64" t="str">
        <f t="shared" si="622"/>
        <v>-</v>
      </c>
      <c r="BO498" s="64" t="str">
        <f t="shared" ref="BO498:BO561" si="652">IF(BK$426="-","-",BP497)</f>
        <v>-</v>
      </c>
      <c r="BP498" s="64" t="str">
        <f t="shared" si="623"/>
        <v>-</v>
      </c>
      <c r="BQ498" s="57" t="str">
        <f t="shared" ref="BQ498:BQ561" si="653">IF(BK$426="-","-",IF(OR(BQ497="Payoff",BP498=0,BP498&lt;0,BP498="-"),"Payoff","-"))</f>
        <v>-</v>
      </c>
      <c r="BR498" s="56">
        <f t="shared" si="589"/>
        <v>67</v>
      </c>
      <c r="BS498" s="64" t="str">
        <f t="shared" ref="BS498:BS561" si="654">IFERROR(IF(BS$426="-","-",IF(SUM(BV498,BW498)&lt;=0,0,IF(SUM(BV497,BW497)-SUM(BS497)&lt;=0,SUM(BV497,BW497),BS497))),"-")</f>
        <v>-</v>
      </c>
      <c r="BT498" s="64" t="str">
        <f t="shared" si="624"/>
        <v>-</v>
      </c>
      <c r="BU498" s="64" t="str">
        <f t="shared" si="625"/>
        <v>-</v>
      </c>
      <c r="BV498" s="64" t="str">
        <f t="shared" si="626"/>
        <v>-</v>
      </c>
      <c r="BW498" s="64" t="str">
        <f t="shared" ref="BW498:BW561" si="655">IF(BS$426="-","-",BX497)</f>
        <v>-</v>
      </c>
      <c r="BX498" s="64" t="str">
        <f t="shared" si="627"/>
        <v>-</v>
      </c>
      <c r="BY498" s="57" t="str">
        <f t="shared" ref="BY498:BY561" si="656">IF(BS$426="-","-",IF(OR(BY497="Payoff",BX498=0,BX498&lt;0,BX498="-"),"Payoff","-"))</f>
        <v>-</v>
      </c>
      <c r="BZ498" s="56">
        <f t="shared" si="590"/>
        <v>67</v>
      </c>
      <c r="CA498" s="64" t="str">
        <f t="shared" ref="CA498:CA561" si="657">IFERROR(IF(CA$426="-","-",IF(SUM(CD498,CE498)&lt;=0,0,IF(SUM(CD497,CE497)-SUM(CA497)&lt;=0,SUM(CD497,CE497),CA497))),"-")</f>
        <v>-</v>
      </c>
      <c r="CB498" s="64" t="str">
        <f t="shared" si="628"/>
        <v>-</v>
      </c>
      <c r="CC498" s="64" t="str">
        <f t="shared" si="629"/>
        <v>-</v>
      </c>
      <c r="CD498" s="64" t="str">
        <f t="shared" si="630"/>
        <v>-</v>
      </c>
      <c r="CE498" s="64" t="str">
        <f t="shared" ref="CE498:CE561" si="658">IF(CA$426="-","-",CF497)</f>
        <v>-</v>
      </c>
      <c r="CF498" s="64" t="str">
        <f t="shared" si="631"/>
        <v>-</v>
      </c>
      <c r="CG498" s="57" t="str">
        <f t="shared" ref="CG498:CG561" si="659">IF(CA$426="-","-",IF(OR(CG497="Payoff",CF498=0,CF498&lt;0,CF498="-"),"Payoff","-"))</f>
        <v>-</v>
      </c>
      <c r="CH498" s="56">
        <f t="shared" si="591"/>
        <v>67</v>
      </c>
      <c r="CI498" s="64" t="str">
        <f t="shared" ref="CI498:CI561" si="660">IFERROR(IF(CI$426="-","-",IF(SUM(CL498,CM498)&lt;=0,0,IF(SUM(CL497,CM497)-SUM(CI497)&lt;=0,SUM(CL497,CM497),CI497))),"-")</f>
        <v>-</v>
      </c>
      <c r="CJ498" s="64" t="str">
        <f t="shared" si="632"/>
        <v>-</v>
      </c>
      <c r="CK498" s="64" t="str">
        <f t="shared" si="633"/>
        <v>-</v>
      </c>
      <c r="CL498" s="64" t="str">
        <f t="shared" si="634"/>
        <v>-</v>
      </c>
      <c r="CM498" s="64" t="str">
        <f t="shared" ref="CM498:CM561" si="661">IF(CI$426="-","-",CN497)</f>
        <v>-</v>
      </c>
      <c r="CN498" s="64" t="str">
        <f t="shared" si="635"/>
        <v>-</v>
      </c>
      <c r="CO498" s="57" t="str">
        <f t="shared" ref="CO498:CO561" si="662">IF(CI$426="-","-",IF(OR(CO497="Payoff",CN498=0,CN498&lt;0,CN498="-"),"Payoff","-"))</f>
        <v>-</v>
      </c>
    </row>
    <row r="499" spans="15:93" ht="18" customHeight="1" x14ac:dyDescent="0.25">
      <c r="O499" s="56">
        <f t="shared" si="582"/>
        <v>72</v>
      </c>
      <c r="P499" s="64">
        <f t="shared" si="597"/>
        <v>0</v>
      </c>
      <c r="Q499" s="64" t="str">
        <f t="shared" si="598"/>
        <v>-</v>
      </c>
      <c r="R499" s="64" t="str">
        <f t="shared" si="595"/>
        <v>-</v>
      </c>
      <c r="S499" s="64">
        <f t="shared" si="599"/>
        <v>0</v>
      </c>
      <c r="T499" s="64" t="str">
        <f t="shared" si="596"/>
        <v>-</v>
      </c>
      <c r="U499" s="57" t="str">
        <f t="shared" si="600"/>
        <v>Payoff</v>
      </c>
      <c r="V499" s="56">
        <f t="shared" si="583"/>
        <v>68</v>
      </c>
      <c r="W499" s="64">
        <f t="shared" si="636"/>
        <v>0</v>
      </c>
      <c r="X499" s="64" t="str">
        <f t="shared" si="601"/>
        <v>-</v>
      </c>
      <c r="Y499" s="64">
        <f t="shared" si="581"/>
        <v>0</v>
      </c>
      <c r="Z499" s="64" t="str">
        <f t="shared" si="602"/>
        <v>-</v>
      </c>
      <c r="AA499" s="64" t="str">
        <f t="shared" si="637"/>
        <v>-</v>
      </c>
      <c r="AB499" s="64" t="str">
        <f t="shared" si="603"/>
        <v>-</v>
      </c>
      <c r="AC499" s="57" t="str">
        <f t="shared" si="638"/>
        <v>Payoff</v>
      </c>
      <c r="AD499" s="56">
        <f t="shared" si="584"/>
        <v>68</v>
      </c>
      <c r="AE499" s="64">
        <f t="shared" si="639"/>
        <v>0</v>
      </c>
      <c r="AF499" s="64" t="str">
        <f t="shared" si="604"/>
        <v>-</v>
      </c>
      <c r="AG499" s="64">
        <f t="shared" si="605"/>
        <v>0</v>
      </c>
      <c r="AH499" s="64" t="str">
        <f t="shared" si="606"/>
        <v>-</v>
      </c>
      <c r="AI499" s="64" t="str">
        <f t="shared" si="640"/>
        <v>-</v>
      </c>
      <c r="AJ499" s="64" t="str">
        <f t="shared" si="607"/>
        <v>-</v>
      </c>
      <c r="AK499" s="57" t="str">
        <f t="shared" si="641"/>
        <v>Payoff</v>
      </c>
      <c r="AL499" s="56">
        <f t="shared" si="585"/>
        <v>68</v>
      </c>
      <c r="AM499" s="64" t="str">
        <f t="shared" si="642"/>
        <v>-</v>
      </c>
      <c r="AN499" s="64" t="str">
        <f t="shared" si="608"/>
        <v>-</v>
      </c>
      <c r="AO499" s="64" t="str">
        <f t="shared" si="609"/>
        <v>-</v>
      </c>
      <c r="AP499" s="64" t="str">
        <f t="shared" si="610"/>
        <v>-</v>
      </c>
      <c r="AQ499" s="64" t="str">
        <f t="shared" si="643"/>
        <v>-</v>
      </c>
      <c r="AR499" s="64" t="str">
        <f t="shared" si="611"/>
        <v>-</v>
      </c>
      <c r="AS499" s="57" t="str">
        <f t="shared" si="644"/>
        <v>-</v>
      </c>
      <c r="AT499" s="56">
        <f t="shared" si="586"/>
        <v>68</v>
      </c>
      <c r="AU499" s="64" t="str">
        <f t="shared" si="645"/>
        <v>-</v>
      </c>
      <c r="AV499" s="64" t="str">
        <f t="shared" si="612"/>
        <v>-</v>
      </c>
      <c r="AW499" s="64" t="str">
        <f t="shared" si="613"/>
        <v>-</v>
      </c>
      <c r="AX499" s="64" t="str">
        <f t="shared" si="614"/>
        <v>-</v>
      </c>
      <c r="AY499" s="64" t="str">
        <f t="shared" si="646"/>
        <v>-</v>
      </c>
      <c r="AZ499" s="64" t="str">
        <f t="shared" si="615"/>
        <v>-</v>
      </c>
      <c r="BA499" s="57" t="str">
        <f t="shared" si="647"/>
        <v>-</v>
      </c>
      <c r="BB499" s="56">
        <f t="shared" si="587"/>
        <v>68</v>
      </c>
      <c r="BC499" s="64" t="str">
        <f t="shared" si="648"/>
        <v>-</v>
      </c>
      <c r="BD499" s="64" t="str">
        <f t="shared" si="616"/>
        <v>-</v>
      </c>
      <c r="BE499" s="64" t="str">
        <f t="shared" si="617"/>
        <v>-</v>
      </c>
      <c r="BF499" s="64" t="str">
        <f t="shared" si="618"/>
        <v>-</v>
      </c>
      <c r="BG499" s="64" t="str">
        <f t="shared" si="649"/>
        <v>-</v>
      </c>
      <c r="BH499" s="64" t="str">
        <f t="shared" si="619"/>
        <v>-</v>
      </c>
      <c r="BI499" s="57" t="str">
        <f t="shared" si="650"/>
        <v>-</v>
      </c>
      <c r="BJ499" s="56">
        <f t="shared" si="588"/>
        <v>68</v>
      </c>
      <c r="BK499" s="64" t="str">
        <f t="shared" si="651"/>
        <v>-</v>
      </c>
      <c r="BL499" s="64" t="str">
        <f t="shared" si="620"/>
        <v>-</v>
      </c>
      <c r="BM499" s="64" t="str">
        <f t="shared" si="621"/>
        <v>-</v>
      </c>
      <c r="BN499" s="64" t="str">
        <f t="shared" si="622"/>
        <v>-</v>
      </c>
      <c r="BO499" s="64" t="str">
        <f t="shared" si="652"/>
        <v>-</v>
      </c>
      <c r="BP499" s="64" t="str">
        <f t="shared" si="623"/>
        <v>-</v>
      </c>
      <c r="BQ499" s="57" t="str">
        <f t="shared" si="653"/>
        <v>-</v>
      </c>
      <c r="BR499" s="56">
        <f t="shared" si="589"/>
        <v>68</v>
      </c>
      <c r="BS499" s="64" t="str">
        <f t="shared" si="654"/>
        <v>-</v>
      </c>
      <c r="BT499" s="64" t="str">
        <f t="shared" si="624"/>
        <v>-</v>
      </c>
      <c r="BU499" s="64" t="str">
        <f t="shared" si="625"/>
        <v>-</v>
      </c>
      <c r="BV499" s="64" t="str">
        <f t="shared" si="626"/>
        <v>-</v>
      </c>
      <c r="BW499" s="64" t="str">
        <f t="shared" si="655"/>
        <v>-</v>
      </c>
      <c r="BX499" s="64" t="str">
        <f t="shared" si="627"/>
        <v>-</v>
      </c>
      <c r="BY499" s="57" t="str">
        <f t="shared" si="656"/>
        <v>-</v>
      </c>
      <c r="BZ499" s="56">
        <f t="shared" si="590"/>
        <v>68</v>
      </c>
      <c r="CA499" s="64" t="str">
        <f t="shared" si="657"/>
        <v>-</v>
      </c>
      <c r="CB499" s="64" t="str">
        <f t="shared" si="628"/>
        <v>-</v>
      </c>
      <c r="CC499" s="64" t="str">
        <f t="shared" si="629"/>
        <v>-</v>
      </c>
      <c r="CD499" s="64" t="str">
        <f t="shared" si="630"/>
        <v>-</v>
      </c>
      <c r="CE499" s="64" t="str">
        <f t="shared" si="658"/>
        <v>-</v>
      </c>
      <c r="CF499" s="64" t="str">
        <f t="shared" si="631"/>
        <v>-</v>
      </c>
      <c r="CG499" s="57" t="str">
        <f t="shared" si="659"/>
        <v>-</v>
      </c>
      <c r="CH499" s="56">
        <f t="shared" si="591"/>
        <v>68</v>
      </c>
      <c r="CI499" s="64" t="str">
        <f t="shared" si="660"/>
        <v>-</v>
      </c>
      <c r="CJ499" s="64" t="str">
        <f t="shared" si="632"/>
        <v>-</v>
      </c>
      <c r="CK499" s="64" t="str">
        <f t="shared" si="633"/>
        <v>-</v>
      </c>
      <c r="CL499" s="64" t="str">
        <f t="shared" si="634"/>
        <v>-</v>
      </c>
      <c r="CM499" s="64" t="str">
        <f t="shared" si="661"/>
        <v>-</v>
      </c>
      <c r="CN499" s="64" t="str">
        <f t="shared" si="635"/>
        <v>-</v>
      </c>
      <c r="CO499" s="57" t="str">
        <f t="shared" si="662"/>
        <v>-</v>
      </c>
    </row>
    <row r="500" spans="15:93" ht="18" customHeight="1" x14ac:dyDescent="0.25">
      <c r="O500" s="56">
        <f t="shared" si="582"/>
        <v>73</v>
      </c>
      <c r="P500" s="64">
        <f t="shared" si="597"/>
        <v>0</v>
      </c>
      <c r="Q500" s="64" t="str">
        <f t="shared" si="598"/>
        <v>-</v>
      </c>
      <c r="R500" s="64" t="str">
        <f t="shared" si="595"/>
        <v>-</v>
      </c>
      <c r="S500" s="64">
        <f t="shared" si="599"/>
        <v>0</v>
      </c>
      <c r="T500" s="64" t="str">
        <f t="shared" si="596"/>
        <v>-</v>
      </c>
      <c r="U500" s="57" t="str">
        <f t="shared" si="600"/>
        <v>Payoff</v>
      </c>
      <c r="V500" s="56">
        <f t="shared" si="583"/>
        <v>69</v>
      </c>
      <c r="W500" s="64">
        <f t="shared" si="636"/>
        <v>0</v>
      </c>
      <c r="X500" s="64" t="str">
        <f t="shared" si="601"/>
        <v>-</v>
      </c>
      <c r="Y500" s="64">
        <f t="shared" si="581"/>
        <v>0</v>
      </c>
      <c r="Z500" s="64" t="str">
        <f t="shared" si="602"/>
        <v>-</v>
      </c>
      <c r="AA500" s="64" t="str">
        <f t="shared" si="637"/>
        <v>-</v>
      </c>
      <c r="AB500" s="64" t="str">
        <f t="shared" si="603"/>
        <v>-</v>
      </c>
      <c r="AC500" s="57" t="str">
        <f t="shared" si="638"/>
        <v>Payoff</v>
      </c>
      <c r="AD500" s="56">
        <f t="shared" si="584"/>
        <v>69</v>
      </c>
      <c r="AE500" s="64">
        <f t="shared" si="639"/>
        <v>0</v>
      </c>
      <c r="AF500" s="64" t="str">
        <f t="shared" si="604"/>
        <v>-</v>
      </c>
      <c r="AG500" s="64">
        <f t="shared" si="605"/>
        <v>0</v>
      </c>
      <c r="AH500" s="64" t="str">
        <f t="shared" si="606"/>
        <v>-</v>
      </c>
      <c r="AI500" s="64" t="str">
        <f t="shared" si="640"/>
        <v>-</v>
      </c>
      <c r="AJ500" s="64" t="str">
        <f t="shared" si="607"/>
        <v>-</v>
      </c>
      <c r="AK500" s="57" t="str">
        <f t="shared" si="641"/>
        <v>Payoff</v>
      </c>
      <c r="AL500" s="56">
        <f t="shared" si="585"/>
        <v>69</v>
      </c>
      <c r="AM500" s="64" t="str">
        <f t="shared" si="642"/>
        <v>-</v>
      </c>
      <c r="AN500" s="64" t="str">
        <f t="shared" si="608"/>
        <v>-</v>
      </c>
      <c r="AO500" s="64" t="str">
        <f t="shared" si="609"/>
        <v>-</v>
      </c>
      <c r="AP500" s="64" t="str">
        <f t="shared" si="610"/>
        <v>-</v>
      </c>
      <c r="AQ500" s="64" t="str">
        <f t="shared" si="643"/>
        <v>-</v>
      </c>
      <c r="AR500" s="64" t="str">
        <f t="shared" si="611"/>
        <v>-</v>
      </c>
      <c r="AS500" s="57" t="str">
        <f t="shared" si="644"/>
        <v>-</v>
      </c>
      <c r="AT500" s="56">
        <f t="shared" si="586"/>
        <v>69</v>
      </c>
      <c r="AU500" s="64" t="str">
        <f t="shared" si="645"/>
        <v>-</v>
      </c>
      <c r="AV500" s="64" t="str">
        <f t="shared" si="612"/>
        <v>-</v>
      </c>
      <c r="AW500" s="64" t="str">
        <f t="shared" si="613"/>
        <v>-</v>
      </c>
      <c r="AX500" s="64" t="str">
        <f t="shared" si="614"/>
        <v>-</v>
      </c>
      <c r="AY500" s="64" t="str">
        <f t="shared" si="646"/>
        <v>-</v>
      </c>
      <c r="AZ500" s="64" t="str">
        <f t="shared" si="615"/>
        <v>-</v>
      </c>
      <c r="BA500" s="57" t="str">
        <f t="shared" si="647"/>
        <v>-</v>
      </c>
      <c r="BB500" s="56">
        <f t="shared" si="587"/>
        <v>69</v>
      </c>
      <c r="BC500" s="64" t="str">
        <f t="shared" si="648"/>
        <v>-</v>
      </c>
      <c r="BD500" s="64" t="str">
        <f t="shared" si="616"/>
        <v>-</v>
      </c>
      <c r="BE500" s="64" t="str">
        <f t="shared" si="617"/>
        <v>-</v>
      </c>
      <c r="BF500" s="64" t="str">
        <f t="shared" si="618"/>
        <v>-</v>
      </c>
      <c r="BG500" s="64" t="str">
        <f t="shared" si="649"/>
        <v>-</v>
      </c>
      <c r="BH500" s="64" t="str">
        <f t="shared" si="619"/>
        <v>-</v>
      </c>
      <c r="BI500" s="57" t="str">
        <f t="shared" si="650"/>
        <v>-</v>
      </c>
      <c r="BJ500" s="56">
        <f t="shared" si="588"/>
        <v>69</v>
      </c>
      <c r="BK500" s="64" t="str">
        <f t="shared" si="651"/>
        <v>-</v>
      </c>
      <c r="BL500" s="64" t="str">
        <f t="shared" si="620"/>
        <v>-</v>
      </c>
      <c r="BM500" s="64" t="str">
        <f t="shared" si="621"/>
        <v>-</v>
      </c>
      <c r="BN500" s="64" t="str">
        <f t="shared" si="622"/>
        <v>-</v>
      </c>
      <c r="BO500" s="64" t="str">
        <f t="shared" si="652"/>
        <v>-</v>
      </c>
      <c r="BP500" s="64" t="str">
        <f t="shared" si="623"/>
        <v>-</v>
      </c>
      <c r="BQ500" s="57" t="str">
        <f t="shared" si="653"/>
        <v>-</v>
      </c>
      <c r="BR500" s="56">
        <f t="shared" si="589"/>
        <v>69</v>
      </c>
      <c r="BS500" s="64" t="str">
        <f t="shared" si="654"/>
        <v>-</v>
      </c>
      <c r="BT500" s="64" t="str">
        <f t="shared" si="624"/>
        <v>-</v>
      </c>
      <c r="BU500" s="64" t="str">
        <f t="shared" si="625"/>
        <v>-</v>
      </c>
      <c r="BV500" s="64" t="str">
        <f t="shared" si="626"/>
        <v>-</v>
      </c>
      <c r="BW500" s="64" t="str">
        <f t="shared" si="655"/>
        <v>-</v>
      </c>
      <c r="BX500" s="64" t="str">
        <f t="shared" si="627"/>
        <v>-</v>
      </c>
      <c r="BY500" s="57" t="str">
        <f t="shared" si="656"/>
        <v>-</v>
      </c>
      <c r="BZ500" s="56">
        <f t="shared" si="590"/>
        <v>69</v>
      </c>
      <c r="CA500" s="64" t="str">
        <f t="shared" si="657"/>
        <v>-</v>
      </c>
      <c r="CB500" s="64" t="str">
        <f t="shared" si="628"/>
        <v>-</v>
      </c>
      <c r="CC500" s="64" t="str">
        <f t="shared" si="629"/>
        <v>-</v>
      </c>
      <c r="CD500" s="64" t="str">
        <f t="shared" si="630"/>
        <v>-</v>
      </c>
      <c r="CE500" s="64" t="str">
        <f t="shared" si="658"/>
        <v>-</v>
      </c>
      <c r="CF500" s="64" t="str">
        <f t="shared" si="631"/>
        <v>-</v>
      </c>
      <c r="CG500" s="57" t="str">
        <f t="shared" si="659"/>
        <v>-</v>
      </c>
      <c r="CH500" s="56">
        <f t="shared" si="591"/>
        <v>69</v>
      </c>
      <c r="CI500" s="64" t="str">
        <f t="shared" si="660"/>
        <v>-</v>
      </c>
      <c r="CJ500" s="64" t="str">
        <f t="shared" si="632"/>
        <v>-</v>
      </c>
      <c r="CK500" s="64" t="str">
        <f t="shared" si="633"/>
        <v>-</v>
      </c>
      <c r="CL500" s="64" t="str">
        <f t="shared" si="634"/>
        <v>-</v>
      </c>
      <c r="CM500" s="64" t="str">
        <f t="shared" si="661"/>
        <v>-</v>
      </c>
      <c r="CN500" s="64" t="str">
        <f t="shared" si="635"/>
        <v>-</v>
      </c>
      <c r="CO500" s="57" t="str">
        <f t="shared" si="662"/>
        <v>-</v>
      </c>
    </row>
    <row r="501" spans="15:93" ht="18" customHeight="1" x14ac:dyDescent="0.25">
      <c r="O501" s="56">
        <f t="shared" si="582"/>
        <v>74</v>
      </c>
      <c r="P501" s="64">
        <f t="shared" si="597"/>
        <v>0</v>
      </c>
      <c r="Q501" s="64" t="str">
        <f t="shared" si="598"/>
        <v>-</v>
      </c>
      <c r="R501" s="64" t="str">
        <f t="shared" si="595"/>
        <v>-</v>
      </c>
      <c r="S501" s="64">
        <f t="shared" si="599"/>
        <v>0</v>
      </c>
      <c r="T501" s="64" t="str">
        <f t="shared" si="596"/>
        <v>-</v>
      </c>
      <c r="U501" s="57" t="str">
        <f t="shared" si="600"/>
        <v>Payoff</v>
      </c>
      <c r="V501" s="56">
        <f t="shared" si="583"/>
        <v>70</v>
      </c>
      <c r="W501" s="64">
        <f t="shared" si="636"/>
        <v>0</v>
      </c>
      <c r="X501" s="64" t="str">
        <f t="shared" si="601"/>
        <v>-</v>
      </c>
      <c r="Y501" s="64">
        <f t="shared" ref="Y501:Y564" si="663">IFERROR(IF(W$426="-","-",IF(U501="Payoff",IF(SUM(Z501:AA501)-SUM(W501:X501)&lt;=0,0,IF(W501+X$429-IF(P501="-",0,P501)&gt;Z501+AA501,(Z501+AA501)-W501,X$429-IF(P501="-",0,P501))),0)),0)</f>
        <v>0</v>
      </c>
      <c r="Z501" s="64" t="str">
        <f t="shared" si="602"/>
        <v>-</v>
      </c>
      <c r="AA501" s="64" t="str">
        <f t="shared" si="637"/>
        <v>-</v>
      </c>
      <c r="AB501" s="64" t="str">
        <f t="shared" si="603"/>
        <v>-</v>
      </c>
      <c r="AC501" s="57" t="str">
        <f t="shared" si="638"/>
        <v>Payoff</v>
      </c>
      <c r="AD501" s="56">
        <f t="shared" si="584"/>
        <v>70</v>
      </c>
      <c r="AE501" s="64">
        <f t="shared" si="639"/>
        <v>0</v>
      </c>
      <c r="AF501" s="64" t="str">
        <f t="shared" si="604"/>
        <v>-</v>
      </c>
      <c r="AG501" s="64">
        <f t="shared" si="605"/>
        <v>0</v>
      </c>
      <c r="AH501" s="64" t="str">
        <f t="shared" si="606"/>
        <v>-</v>
      </c>
      <c r="AI501" s="64" t="str">
        <f t="shared" si="640"/>
        <v>-</v>
      </c>
      <c r="AJ501" s="64" t="str">
        <f t="shared" si="607"/>
        <v>-</v>
      </c>
      <c r="AK501" s="57" t="str">
        <f t="shared" si="641"/>
        <v>Payoff</v>
      </c>
      <c r="AL501" s="56">
        <f t="shared" si="585"/>
        <v>70</v>
      </c>
      <c r="AM501" s="64" t="str">
        <f t="shared" si="642"/>
        <v>-</v>
      </c>
      <c r="AN501" s="64" t="str">
        <f t="shared" si="608"/>
        <v>-</v>
      </c>
      <c r="AO501" s="64" t="str">
        <f t="shared" si="609"/>
        <v>-</v>
      </c>
      <c r="AP501" s="64" t="str">
        <f t="shared" si="610"/>
        <v>-</v>
      </c>
      <c r="AQ501" s="64" t="str">
        <f t="shared" si="643"/>
        <v>-</v>
      </c>
      <c r="AR501" s="64" t="str">
        <f t="shared" si="611"/>
        <v>-</v>
      </c>
      <c r="AS501" s="57" t="str">
        <f t="shared" si="644"/>
        <v>-</v>
      </c>
      <c r="AT501" s="56">
        <f t="shared" si="586"/>
        <v>70</v>
      </c>
      <c r="AU501" s="64" t="str">
        <f t="shared" si="645"/>
        <v>-</v>
      </c>
      <c r="AV501" s="64" t="str">
        <f t="shared" si="612"/>
        <v>-</v>
      </c>
      <c r="AW501" s="64" t="str">
        <f t="shared" si="613"/>
        <v>-</v>
      </c>
      <c r="AX501" s="64" t="str">
        <f t="shared" si="614"/>
        <v>-</v>
      </c>
      <c r="AY501" s="64" t="str">
        <f t="shared" si="646"/>
        <v>-</v>
      </c>
      <c r="AZ501" s="64" t="str">
        <f t="shared" si="615"/>
        <v>-</v>
      </c>
      <c r="BA501" s="57" t="str">
        <f t="shared" si="647"/>
        <v>-</v>
      </c>
      <c r="BB501" s="56">
        <f t="shared" si="587"/>
        <v>70</v>
      </c>
      <c r="BC501" s="64" t="str">
        <f t="shared" si="648"/>
        <v>-</v>
      </c>
      <c r="BD501" s="64" t="str">
        <f t="shared" si="616"/>
        <v>-</v>
      </c>
      <c r="BE501" s="64" t="str">
        <f t="shared" si="617"/>
        <v>-</v>
      </c>
      <c r="BF501" s="64" t="str">
        <f t="shared" si="618"/>
        <v>-</v>
      </c>
      <c r="BG501" s="64" t="str">
        <f t="shared" si="649"/>
        <v>-</v>
      </c>
      <c r="BH501" s="64" t="str">
        <f t="shared" si="619"/>
        <v>-</v>
      </c>
      <c r="BI501" s="57" t="str">
        <f t="shared" si="650"/>
        <v>-</v>
      </c>
      <c r="BJ501" s="56">
        <f t="shared" si="588"/>
        <v>70</v>
      </c>
      <c r="BK501" s="64" t="str">
        <f t="shared" si="651"/>
        <v>-</v>
      </c>
      <c r="BL501" s="64" t="str">
        <f t="shared" si="620"/>
        <v>-</v>
      </c>
      <c r="BM501" s="64" t="str">
        <f t="shared" si="621"/>
        <v>-</v>
      </c>
      <c r="BN501" s="64" t="str">
        <f t="shared" si="622"/>
        <v>-</v>
      </c>
      <c r="BO501" s="64" t="str">
        <f t="shared" si="652"/>
        <v>-</v>
      </c>
      <c r="BP501" s="64" t="str">
        <f t="shared" si="623"/>
        <v>-</v>
      </c>
      <c r="BQ501" s="57" t="str">
        <f t="shared" si="653"/>
        <v>-</v>
      </c>
      <c r="BR501" s="56">
        <f t="shared" si="589"/>
        <v>70</v>
      </c>
      <c r="BS501" s="64" t="str">
        <f t="shared" si="654"/>
        <v>-</v>
      </c>
      <c r="BT501" s="64" t="str">
        <f t="shared" si="624"/>
        <v>-</v>
      </c>
      <c r="BU501" s="64" t="str">
        <f t="shared" si="625"/>
        <v>-</v>
      </c>
      <c r="BV501" s="64" t="str">
        <f t="shared" si="626"/>
        <v>-</v>
      </c>
      <c r="BW501" s="64" t="str">
        <f t="shared" si="655"/>
        <v>-</v>
      </c>
      <c r="BX501" s="64" t="str">
        <f t="shared" si="627"/>
        <v>-</v>
      </c>
      <c r="BY501" s="57" t="str">
        <f t="shared" si="656"/>
        <v>-</v>
      </c>
      <c r="BZ501" s="56">
        <f t="shared" si="590"/>
        <v>70</v>
      </c>
      <c r="CA501" s="64" t="str">
        <f t="shared" si="657"/>
        <v>-</v>
      </c>
      <c r="CB501" s="64" t="str">
        <f t="shared" si="628"/>
        <v>-</v>
      </c>
      <c r="CC501" s="64" t="str">
        <f t="shared" si="629"/>
        <v>-</v>
      </c>
      <c r="CD501" s="64" t="str">
        <f t="shared" si="630"/>
        <v>-</v>
      </c>
      <c r="CE501" s="64" t="str">
        <f t="shared" si="658"/>
        <v>-</v>
      </c>
      <c r="CF501" s="64" t="str">
        <f t="shared" si="631"/>
        <v>-</v>
      </c>
      <c r="CG501" s="57" t="str">
        <f t="shared" si="659"/>
        <v>-</v>
      </c>
      <c r="CH501" s="56">
        <f t="shared" si="591"/>
        <v>70</v>
      </c>
      <c r="CI501" s="64" t="str">
        <f t="shared" si="660"/>
        <v>-</v>
      </c>
      <c r="CJ501" s="64" t="str">
        <f t="shared" si="632"/>
        <v>-</v>
      </c>
      <c r="CK501" s="64" t="str">
        <f t="shared" si="633"/>
        <v>-</v>
      </c>
      <c r="CL501" s="64" t="str">
        <f t="shared" si="634"/>
        <v>-</v>
      </c>
      <c r="CM501" s="64" t="str">
        <f t="shared" si="661"/>
        <v>-</v>
      </c>
      <c r="CN501" s="64" t="str">
        <f t="shared" si="635"/>
        <v>-</v>
      </c>
      <c r="CO501" s="57" t="str">
        <f t="shared" si="662"/>
        <v>-</v>
      </c>
    </row>
    <row r="502" spans="15:93" ht="18" customHeight="1" x14ac:dyDescent="0.25">
      <c r="O502" s="56">
        <f t="shared" si="582"/>
        <v>75</v>
      </c>
      <c r="P502" s="64">
        <f t="shared" si="597"/>
        <v>0</v>
      </c>
      <c r="Q502" s="64" t="str">
        <f t="shared" si="598"/>
        <v>-</v>
      </c>
      <c r="R502" s="64" t="str">
        <f t="shared" si="595"/>
        <v>-</v>
      </c>
      <c r="S502" s="64">
        <f t="shared" si="599"/>
        <v>0</v>
      </c>
      <c r="T502" s="64" t="str">
        <f t="shared" si="596"/>
        <v>-</v>
      </c>
      <c r="U502" s="57" t="str">
        <f t="shared" si="600"/>
        <v>Payoff</v>
      </c>
      <c r="V502" s="56">
        <f t="shared" si="583"/>
        <v>71</v>
      </c>
      <c r="W502" s="64">
        <f t="shared" si="636"/>
        <v>0</v>
      </c>
      <c r="X502" s="64" t="str">
        <f t="shared" si="601"/>
        <v>-</v>
      </c>
      <c r="Y502" s="64">
        <f t="shared" si="663"/>
        <v>0</v>
      </c>
      <c r="Z502" s="64" t="str">
        <f t="shared" si="602"/>
        <v>-</v>
      </c>
      <c r="AA502" s="64" t="str">
        <f t="shared" si="637"/>
        <v>-</v>
      </c>
      <c r="AB502" s="64" t="str">
        <f t="shared" si="603"/>
        <v>-</v>
      </c>
      <c r="AC502" s="57" t="str">
        <f t="shared" si="638"/>
        <v>Payoff</v>
      </c>
      <c r="AD502" s="56">
        <f t="shared" si="584"/>
        <v>71</v>
      </c>
      <c r="AE502" s="64">
        <f t="shared" si="639"/>
        <v>0</v>
      </c>
      <c r="AF502" s="64" t="str">
        <f t="shared" si="604"/>
        <v>-</v>
      </c>
      <c r="AG502" s="64">
        <f t="shared" si="605"/>
        <v>0</v>
      </c>
      <c r="AH502" s="64" t="str">
        <f t="shared" si="606"/>
        <v>-</v>
      </c>
      <c r="AI502" s="64" t="str">
        <f t="shared" si="640"/>
        <v>-</v>
      </c>
      <c r="AJ502" s="64" t="str">
        <f t="shared" si="607"/>
        <v>-</v>
      </c>
      <c r="AK502" s="57" t="str">
        <f t="shared" si="641"/>
        <v>Payoff</v>
      </c>
      <c r="AL502" s="56">
        <f t="shared" si="585"/>
        <v>71</v>
      </c>
      <c r="AM502" s="64" t="str">
        <f t="shared" si="642"/>
        <v>-</v>
      </c>
      <c r="AN502" s="64" t="str">
        <f t="shared" si="608"/>
        <v>-</v>
      </c>
      <c r="AO502" s="64" t="str">
        <f t="shared" si="609"/>
        <v>-</v>
      </c>
      <c r="AP502" s="64" t="str">
        <f t="shared" si="610"/>
        <v>-</v>
      </c>
      <c r="AQ502" s="64" t="str">
        <f t="shared" si="643"/>
        <v>-</v>
      </c>
      <c r="AR502" s="64" t="str">
        <f t="shared" si="611"/>
        <v>-</v>
      </c>
      <c r="AS502" s="57" t="str">
        <f t="shared" si="644"/>
        <v>-</v>
      </c>
      <c r="AT502" s="56">
        <f t="shared" si="586"/>
        <v>71</v>
      </c>
      <c r="AU502" s="64" t="str">
        <f t="shared" si="645"/>
        <v>-</v>
      </c>
      <c r="AV502" s="64" t="str">
        <f t="shared" si="612"/>
        <v>-</v>
      </c>
      <c r="AW502" s="64" t="str">
        <f t="shared" si="613"/>
        <v>-</v>
      </c>
      <c r="AX502" s="64" t="str">
        <f t="shared" si="614"/>
        <v>-</v>
      </c>
      <c r="AY502" s="64" t="str">
        <f t="shared" si="646"/>
        <v>-</v>
      </c>
      <c r="AZ502" s="64" t="str">
        <f t="shared" si="615"/>
        <v>-</v>
      </c>
      <c r="BA502" s="57" t="str">
        <f t="shared" si="647"/>
        <v>-</v>
      </c>
      <c r="BB502" s="56">
        <f t="shared" si="587"/>
        <v>71</v>
      </c>
      <c r="BC502" s="64" t="str">
        <f t="shared" si="648"/>
        <v>-</v>
      </c>
      <c r="BD502" s="64" t="str">
        <f t="shared" si="616"/>
        <v>-</v>
      </c>
      <c r="BE502" s="64" t="str">
        <f t="shared" si="617"/>
        <v>-</v>
      </c>
      <c r="BF502" s="64" t="str">
        <f t="shared" si="618"/>
        <v>-</v>
      </c>
      <c r="BG502" s="64" t="str">
        <f t="shared" si="649"/>
        <v>-</v>
      </c>
      <c r="BH502" s="64" t="str">
        <f t="shared" si="619"/>
        <v>-</v>
      </c>
      <c r="BI502" s="57" t="str">
        <f t="shared" si="650"/>
        <v>-</v>
      </c>
      <c r="BJ502" s="56">
        <f t="shared" si="588"/>
        <v>71</v>
      </c>
      <c r="BK502" s="64" t="str">
        <f t="shared" si="651"/>
        <v>-</v>
      </c>
      <c r="BL502" s="64" t="str">
        <f t="shared" si="620"/>
        <v>-</v>
      </c>
      <c r="BM502" s="64" t="str">
        <f t="shared" si="621"/>
        <v>-</v>
      </c>
      <c r="BN502" s="64" t="str">
        <f t="shared" si="622"/>
        <v>-</v>
      </c>
      <c r="BO502" s="64" t="str">
        <f t="shared" si="652"/>
        <v>-</v>
      </c>
      <c r="BP502" s="64" t="str">
        <f t="shared" si="623"/>
        <v>-</v>
      </c>
      <c r="BQ502" s="57" t="str">
        <f t="shared" si="653"/>
        <v>-</v>
      </c>
      <c r="BR502" s="56">
        <f t="shared" si="589"/>
        <v>71</v>
      </c>
      <c r="BS502" s="64" t="str">
        <f t="shared" si="654"/>
        <v>-</v>
      </c>
      <c r="BT502" s="64" t="str">
        <f t="shared" si="624"/>
        <v>-</v>
      </c>
      <c r="BU502" s="64" t="str">
        <f t="shared" si="625"/>
        <v>-</v>
      </c>
      <c r="BV502" s="64" t="str">
        <f t="shared" si="626"/>
        <v>-</v>
      </c>
      <c r="BW502" s="64" t="str">
        <f t="shared" si="655"/>
        <v>-</v>
      </c>
      <c r="BX502" s="64" t="str">
        <f t="shared" si="627"/>
        <v>-</v>
      </c>
      <c r="BY502" s="57" t="str">
        <f t="shared" si="656"/>
        <v>-</v>
      </c>
      <c r="BZ502" s="56">
        <f t="shared" si="590"/>
        <v>71</v>
      </c>
      <c r="CA502" s="64" t="str">
        <f t="shared" si="657"/>
        <v>-</v>
      </c>
      <c r="CB502" s="64" t="str">
        <f t="shared" si="628"/>
        <v>-</v>
      </c>
      <c r="CC502" s="64" t="str">
        <f t="shared" si="629"/>
        <v>-</v>
      </c>
      <c r="CD502" s="64" t="str">
        <f t="shared" si="630"/>
        <v>-</v>
      </c>
      <c r="CE502" s="64" t="str">
        <f t="shared" si="658"/>
        <v>-</v>
      </c>
      <c r="CF502" s="64" t="str">
        <f t="shared" si="631"/>
        <v>-</v>
      </c>
      <c r="CG502" s="57" t="str">
        <f t="shared" si="659"/>
        <v>-</v>
      </c>
      <c r="CH502" s="56">
        <f t="shared" si="591"/>
        <v>71</v>
      </c>
      <c r="CI502" s="64" t="str">
        <f t="shared" si="660"/>
        <v>-</v>
      </c>
      <c r="CJ502" s="64" t="str">
        <f t="shared" si="632"/>
        <v>-</v>
      </c>
      <c r="CK502" s="64" t="str">
        <f t="shared" si="633"/>
        <v>-</v>
      </c>
      <c r="CL502" s="64" t="str">
        <f t="shared" si="634"/>
        <v>-</v>
      </c>
      <c r="CM502" s="64" t="str">
        <f t="shared" si="661"/>
        <v>-</v>
      </c>
      <c r="CN502" s="64" t="str">
        <f t="shared" si="635"/>
        <v>-</v>
      </c>
      <c r="CO502" s="57" t="str">
        <f t="shared" si="662"/>
        <v>-</v>
      </c>
    </row>
    <row r="503" spans="15:93" ht="18" customHeight="1" x14ac:dyDescent="0.25">
      <c r="O503" s="56">
        <f t="shared" si="582"/>
        <v>76</v>
      </c>
      <c r="P503" s="64">
        <f t="shared" si="597"/>
        <v>0</v>
      </c>
      <c r="Q503" s="64" t="str">
        <f t="shared" si="598"/>
        <v>-</v>
      </c>
      <c r="R503" s="64" t="str">
        <f t="shared" si="595"/>
        <v>-</v>
      </c>
      <c r="S503" s="64">
        <f t="shared" si="599"/>
        <v>0</v>
      </c>
      <c r="T503" s="64" t="str">
        <f t="shared" si="596"/>
        <v>-</v>
      </c>
      <c r="U503" s="57" t="str">
        <f t="shared" si="600"/>
        <v>Payoff</v>
      </c>
      <c r="V503" s="56">
        <f t="shared" si="583"/>
        <v>72</v>
      </c>
      <c r="W503" s="64">
        <f t="shared" si="636"/>
        <v>0</v>
      </c>
      <c r="X503" s="64" t="str">
        <f t="shared" si="601"/>
        <v>-</v>
      </c>
      <c r="Y503" s="64">
        <f t="shared" si="663"/>
        <v>0</v>
      </c>
      <c r="Z503" s="64" t="str">
        <f t="shared" si="602"/>
        <v>-</v>
      </c>
      <c r="AA503" s="64" t="str">
        <f t="shared" si="637"/>
        <v>-</v>
      </c>
      <c r="AB503" s="64" t="str">
        <f t="shared" si="603"/>
        <v>-</v>
      </c>
      <c r="AC503" s="57" t="str">
        <f t="shared" si="638"/>
        <v>Payoff</v>
      </c>
      <c r="AD503" s="56">
        <f t="shared" si="584"/>
        <v>72</v>
      </c>
      <c r="AE503" s="64">
        <f t="shared" si="639"/>
        <v>0</v>
      </c>
      <c r="AF503" s="64" t="str">
        <f t="shared" si="604"/>
        <v>-</v>
      </c>
      <c r="AG503" s="64">
        <f t="shared" si="605"/>
        <v>0</v>
      </c>
      <c r="AH503" s="64" t="str">
        <f t="shared" si="606"/>
        <v>-</v>
      </c>
      <c r="AI503" s="64" t="str">
        <f t="shared" si="640"/>
        <v>-</v>
      </c>
      <c r="AJ503" s="64" t="str">
        <f t="shared" si="607"/>
        <v>-</v>
      </c>
      <c r="AK503" s="57" t="str">
        <f t="shared" si="641"/>
        <v>Payoff</v>
      </c>
      <c r="AL503" s="56">
        <f t="shared" si="585"/>
        <v>72</v>
      </c>
      <c r="AM503" s="64" t="str">
        <f t="shared" si="642"/>
        <v>-</v>
      </c>
      <c r="AN503" s="64" t="str">
        <f t="shared" si="608"/>
        <v>-</v>
      </c>
      <c r="AO503" s="64" t="str">
        <f t="shared" si="609"/>
        <v>-</v>
      </c>
      <c r="AP503" s="64" t="str">
        <f t="shared" si="610"/>
        <v>-</v>
      </c>
      <c r="AQ503" s="64" t="str">
        <f t="shared" si="643"/>
        <v>-</v>
      </c>
      <c r="AR503" s="64" t="str">
        <f t="shared" si="611"/>
        <v>-</v>
      </c>
      <c r="AS503" s="57" t="str">
        <f t="shared" si="644"/>
        <v>-</v>
      </c>
      <c r="AT503" s="56">
        <f t="shared" si="586"/>
        <v>72</v>
      </c>
      <c r="AU503" s="64" t="str">
        <f t="shared" si="645"/>
        <v>-</v>
      </c>
      <c r="AV503" s="64" t="str">
        <f t="shared" si="612"/>
        <v>-</v>
      </c>
      <c r="AW503" s="64" t="str">
        <f t="shared" si="613"/>
        <v>-</v>
      </c>
      <c r="AX503" s="64" t="str">
        <f t="shared" si="614"/>
        <v>-</v>
      </c>
      <c r="AY503" s="64" t="str">
        <f t="shared" si="646"/>
        <v>-</v>
      </c>
      <c r="AZ503" s="64" t="str">
        <f t="shared" si="615"/>
        <v>-</v>
      </c>
      <c r="BA503" s="57" t="str">
        <f t="shared" si="647"/>
        <v>-</v>
      </c>
      <c r="BB503" s="56">
        <f t="shared" si="587"/>
        <v>72</v>
      </c>
      <c r="BC503" s="64" t="str">
        <f t="shared" si="648"/>
        <v>-</v>
      </c>
      <c r="BD503" s="64" t="str">
        <f t="shared" si="616"/>
        <v>-</v>
      </c>
      <c r="BE503" s="64" t="str">
        <f t="shared" si="617"/>
        <v>-</v>
      </c>
      <c r="BF503" s="64" t="str">
        <f t="shared" si="618"/>
        <v>-</v>
      </c>
      <c r="BG503" s="64" t="str">
        <f t="shared" si="649"/>
        <v>-</v>
      </c>
      <c r="BH503" s="64" t="str">
        <f t="shared" si="619"/>
        <v>-</v>
      </c>
      <c r="BI503" s="57" t="str">
        <f t="shared" si="650"/>
        <v>-</v>
      </c>
      <c r="BJ503" s="56">
        <f t="shared" si="588"/>
        <v>72</v>
      </c>
      <c r="BK503" s="64" t="str">
        <f t="shared" si="651"/>
        <v>-</v>
      </c>
      <c r="BL503" s="64" t="str">
        <f t="shared" si="620"/>
        <v>-</v>
      </c>
      <c r="BM503" s="64" t="str">
        <f t="shared" si="621"/>
        <v>-</v>
      </c>
      <c r="BN503" s="64" t="str">
        <f t="shared" si="622"/>
        <v>-</v>
      </c>
      <c r="BO503" s="64" t="str">
        <f t="shared" si="652"/>
        <v>-</v>
      </c>
      <c r="BP503" s="64" t="str">
        <f t="shared" si="623"/>
        <v>-</v>
      </c>
      <c r="BQ503" s="57" t="str">
        <f t="shared" si="653"/>
        <v>-</v>
      </c>
      <c r="BR503" s="56">
        <f t="shared" si="589"/>
        <v>72</v>
      </c>
      <c r="BS503" s="64" t="str">
        <f t="shared" si="654"/>
        <v>-</v>
      </c>
      <c r="BT503" s="64" t="str">
        <f t="shared" si="624"/>
        <v>-</v>
      </c>
      <c r="BU503" s="64" t="str">
        <f t="shared" si="625"/>
        <v>-</v>
      </c>
      <c r="BV503" s="64" t="str">
        <f t="shared" si="626"/>
        <v>-</v>
      </c>
      <c r="BW503" s="64" t="str">
        <f t="shared" si="655"/>
        <v>-</v>
      </c>
      <c r="BX503" s="64" t="str">
        <f t="shared" si="627"/>
        <v>-</v>
      </c>
      <c r="BY503" s="57" t="str">
        <f t="shared" si="656"/>
        <v>-</v>
      </c>
      <c r="BZ503" s="56">
        <f t="shared" si="590"/>
        <v>72</v>
      </c>
      <c r="CA503" s="64" t="str">
        <f t="shared" si="657"/>
        <v>-</v>
      </c>
      <c r="CB503" s="64" t="str">
        <f t="shared" si="628"/>
        <v>-</v>
      </c>
      <c r="CC503" s="64" t="str">
        <f t="shared" si="629"/>
        <v>-</v>
      </c>
      <c r="CD503" s="64" t="str">
        <f t="shared" si="630"/>
        <v>-</v>
      </c>
      <c r="CE503" s="64" t="str">
        <f t="shared" si="658"/>
        <v>-</v>
      </c>
      <c r="CF503" s="64" t="str">
        <f t="shared" si="631"/>
        <v>-</v>
      </c>
      <c r="CG503" s="57" t="str">
        <f t="shared" si="659"/>
        <v>-</v>
      </c>
      <c r="CH503" s="56">
        <f t="shared" si="591"/>
        <v>72</v>
      </c>
      <c r="CI503" s="64" t="str">
        <f t="shared" si="660"/>
        <v>-</v>
      </c>
      <c r="CJ503" s="64" t="str">
        <f t="shared" si="632"/>
        <v>-</v>
      </c>
      <c r="CK503" s="64" t="str">
        <f t="shared" si="633"/>
        <v>-</v>
      </c>
      <c r="CL503" s="64" t="str">
        <f t="shared" si="634"/>
        <v>-</v>
      </c>
      <c r="CM503" s="64" t="str">
        <f t="shared" si="661"/>
        <v>-</v>
      </c>
      <c r="CN503" s="64" t="str">
        <f t="shared" si="635"/>
        <v>-</v>
      </c>
      <c r="CO503" s="57" t="str">
        <f t="shared" si="662"/>
        <v>-</v>
      </c>
    </row>
    <row r="504" spans="15:93" ht="18" customHeight="1" x14ac:dyDescent="0.25">
      <c r="O504" s="56">
        <f t="shared" ref="O504:O567" si="664">O503+1</f>
        <v>77</v>
      </c>
      <c r="P504" s="64">
        <f t="shared" si="597"/>
        <v>0</v>
      </c>
      <c r="Q504" s="64" t="str">
        <f t="shared" si="598"/>
        <v>-</v>
      </c>
      <c r="R504" s="64" t="str">
        <f t="shared" si="595"/>
        <v>-</v>
      </c>
      <c r="S504" s="64">
        <f t="shared" si="599"/>
        <v>0</v>
      </c>
      <c r="T504" s="64" t="str">
        <f t="shared" si="596"/>
        <v>-</v>
      </c>
      <c r="U504" s="57" t="str">
        <f t="shared" si="600"/>
        <v>Payoff</v>
      </c>
      <c r="V504" s="56">
        <f t="shared" si="583"/>
        <v>73</v>
      </c>
      <c r="W504" s="64">
        <f t="shared" si="636"/>
        <v>0</v>
      </c>
      <c r="X504" s="64" t="str">
        <f t="shared" si="601"/>
        <v>-</v>
      </c>
      <c r="Y504" s="64">
        <f t="shared" si="663"/>
        <v>0</v>
      </c>
      <c r="Z504" s="64" t="str">
        <f t="shared" si="602"/>
        <v>-</v>
      </c>
      <c r="AA504" s="64" t="str">
        <f t="shared" si="637"/>
        <v>-</v>
      </c>
      <c r="AB504" s="64" t="str">
        <f t="shared" si="603"/>
        <v>-</v>
      </c>
      <c r="AC504" s="57" t="str">
        <f t="shared" si="638"/>
        <v>Payoff</v>
      </c>
      <c r="AD504" s="56">
        <f t="shared" si="584"/>
        <v>73</v>
      </c>
      <c r="AE504" s="64">
        <f t="shared" si="639"/>
        <v>0</v>
      </c>
      <c r="AF504" s="64" t="str">
        <f t="shared" si="604"/>
        <v>-</v>
      </c>
      <c r="AG504" s="64">
        <f t="shared" si="605"/>
        <v>0</v>
      </c>
      <c r="AH504" s="64" t="str">
        <f t="shared" si="606"/>
        <v>-</v>
      </c>
      <c r="AI504" s="64" t="str">
        <f t="shared" si="640"/>
        <v>-</v>
      </c>
      <c r="AJ504" s="64" t="str">
        <f t="shared" si="607"/>
        <v>-</v>
      </c>
      <c r="AK504" s="57" t="str">
        <f t="shared" si="641"/>
        <v>Payoff</v>
      </c>
      <c r="AL504" s="56">
        <f t="shared" si="585"/>
        <v>73</v>
      </c>
      <c r="AM504" s="64" t="str">
        <f t="shared" si="642"/>
        <v>-</v>
      </c>
      <c r="AN504" s="64" t="str">
        <f t="shared" si="608"/>
        <v>-</v>
      </c>
      <c r="AO504" s="64" t="str">
        <f t="shared" si="609"/>
        <v>-</v>
      </c>
      <c r="AP504" s="64" t="str">
        <f t="shared" si="610"/>
        <v>-</v>
      </c>
      <c r="AQ504" s="64" t="str">
        <f t="shared" si="643"/>
        <v>-</v>
      </c>
      <c r="AR504" s="64" t="str">
        <f t="shared" si="611"/>
        <v>-</v>
      </c>
      <c r="AS504" s="57" t="str">
        <f t="shared" si="644"/>
        <v>-</v>
      </c>
      <c r="AT504" s="56">
        <f t="shared" si="586"/>
        <v>73</v>
      </c>
      <c r="AU504" s="64" t="str">
        <f t="shared" si="645"/>
        <v>-</v>
      </c>
      <c r="AV504" s="64" t="str">
        <f t="shared" si="612"/>
        <v>-</v>
      </c>
      <c r="AW504" s="64" t="str">
        <f t="shared" si="613"/>
        <v>-</v>
      </c>
      <c r="AX504" s="64" t="str">
        <f t="shared" si="614"/>
        <v>-</v>
      </c>
      <c r="AY504" s="64" t="str">
        <f t="shared" si="646"/>
        <v>-</v>
      </c>
      <c r="AZ504" s="64" t="str">
        <f t="shared" si="615"/>
        <v>-</v>
      </c>
      <c r="BA504" s="57" t="str">
        <f t="shared" si="647"/>
        <v>-</v>
      </c>
      <c r="BB504" s="56">
        <f t="shared" si="587"/>
        <v>73</v>
      </c>
      <c r="BC504" s="64" t="str">
        <f t="shared" si="648"/>
        <v>-</v>
      </c>
      <c r="BD504" s="64" t="str">
        <f t="shared" si="616"/>
        <v>-</v>
      </c>
      <c r="BE504" s="64" t="str">
        <f t="shared" si="617"/>
        <v>-</v>
      </c>
      <c r="BF504" s="64" t="str">
        <f t="shared" si="618"/>
        <v>-</v>
      </c>
      <c r="BG504" s="64" t="str">
        <f t="shared" si="649"/>
        <v>-</v>
      </c>
      <c r="BH504" s="64" t="str">
        <f t="shared" si="619"/>
        <v>-</v>
      </c>
      <c r="BI504" s="57" t="str">
        <f t="shared" si="650"/>
        <v>-</v>
      </c>
      <c r="BJ504" s="56">
        <f t="shared" si="588"/>
        <v>73</v>
      </c>
      <c r="BK504" s="64" t="str">
        <f t="shared" si="651"/>
        <v>-</v>
      </c>
      <c r="BL504" s="64" t="str">
        <f t="shared" si="620"/>
        <v>-</v>
      </c>
      <c r="BM504" s="64" t="str">
        <f t="shared" si="621"/>
        <v>-</v>
      </c>
      <c r="BN504" s="64" t="str">
        <f t="shared" si="622"/>
        <v>-</v>
      </c>
      <c r="BO504" s="64" t="str">
        <f t="shared" si="652"/>
        <v>-</v>
      </c>
      <c r="BP504" s="64" t="str">
        <f t="shared" si="623"/>
        <v>-</v>
      </c>
      <c r="BQ504" s="57" t="str">
        <f t="shared" si="653"/>
        <v>-</v>
      </c>
      <c r="BR504" s="56">
        <f t="shared" si="589"/>
        <v>73</v>
      </c>
      <c r="BS504" s="64" t="str">
        <f t="shared" si="654"/>
        <v>-</v>
      </c>
      <c r="BT504" s="64" t="str">
        <f t="shared" si="624"/>
        <v>-</v>
      </c>
      <c r="BU504" s="64" t="str">
        <f t="shared" si="625"/>
        <v>-</v>
      </c>
      <c r="BV504" s="64" t="str">
        <f t="shared" si="626"/>
        <v>-</v>
      </c>
      <c r="BW504" s="64" t="str">
        <f t="shared" si="655"/>
        <v>-</v>
      </c>
      <c r="BX504" s="64" t="str">
        <f t="shared" si="627"/>
        <v>-</v>
      </c>
      <c r="BY504" s="57" t="str">
        <f t="shared" si="656"/>
        <v>-</v>
      </c>
      <c r="BZ504" s="56">
        <f t="shared" si="590"/>
        <v>73</v>
      </c>
      <c r="CA504" s="64" t="str">
        <f t="shared" si="657"/>
        <v>-</v>
      </c>
      <c r="CB504" s="64" t="str">
        <f t="shared" si="628"/>
        <v>-</v>
      </c>
      <c r="CC504" s="64" t="str">
        <f t="shared" si="629"/>
        <v>-</v>
      </c>
      <c r="CD504" s="64" t="str">
        <f t="shared" si="630"/>
        <v>-</v>
      </c>
      <c r="CE504" s="64" t="str">
        <f t="shared" si="658"/>
        <v>-</v>
      </c>
      <c r="CF504" s="64" t="str">
        <f t="shared" si="631"/>
        <v>-</v>
      </c>
      <c r="CG504" s="57" t="str">
        <f t="shared" si="659"/>
        <v>-</v>
      </c>
      <c r="CH504" s="56">
        <f t="shared" si="591"/>
        <v>73</v>
      </c>
      <c r="CI504" s="64" t="str">
        <f t="shared" si="660"/>
        <v>-</v>
      </c>
      <c r="CJ504" s="64" t="str">
        <f t="shared" si="632"/>
        <v>-</v>
      </c>
      <c r="CK504" s="64" t="str">
        <f t="shared" si="633"/>
        <v>-</v>
      </c>
      <c r="CL504" s="64" t="str">
        <f t="shared" si="634"/>
        <v>-</v>
      </c>
      <c r="CM504" s="64" t="str">
        <f t="shared" si="661"/>
        <v>-</v>
      </c>
      <c r="CN504" s="64" t="str">
        <f t="shared" si="635"/>
        <v>-</v>
      </c>
      <c r="CO504" s="57" t="str">
        <f t="shared" si="662"/>
        <v>-</v>
      </c>
    </row>
    <row r="505" spans="15:93" ht="18" customHeight="1" x14ac:dyDescent="0.25">
      <c r="O505" s="56">
        <f t="shared" si="664"/>
        <v>78</v>
      </c>
      <c r="P505" s="64">
        <f t="shared" si="597"/>
        <v>0</v>
      </c>
      <c r="Q505" s="64" t="str">
        <f t="shared" si="598"/>
        <v>-</v>
      </c>
      <c r="R505" s="64" t="str">
        <f t="shared" si="595"/>
        <v>-</v>
      </c>
      <c r="S505" s="64">
        <f t="shared" si="599"/>
        <v>0</v>
      </c>
      <c r="T505" s="64" t="str">
        <f t="shared" si="596"/>
        <v>-</v>
      </c>
      <c r="U505" s="57" t="str">
        <f t="shared" si="600"/>
        <v>Payoff</v>
      </c>
      <c r="V505" s="56">
        <f t="shared" si="583"/>
        <v>74</v>
      </c>
      <c r="W505" s="64">
        <f t="shared" si="636"/>
        <v>0</v>
      </c>
      <c r="X505" s="64" t="str">
        <f t="shared" si="601"/>
        <v>-</v>
      </c>
      <c r="Y505" s="64">
        <f t="shared" si="663"/>
        <v>0</v>
      </c>
      <c r="Z505" s="64" t="str">
        <f t="shared" si="602"/>
        <v>-</v>
      </c>
      <c r="AA505" s="64" t="str">
        <f t="shared" si="637"/>
        <v>-</v>
      </c>
      <c r="AB505" s="64" t="str">
        <f t="shared" si="603"/>
        <v>-</v>
      </c>
      <c r="AC505" s="57" t="str">
        <f t="shared" si="638"/>
        <v>Payoff</v>
      </c>
      <c r="AD505" s="56">
        <f t="shared" si="584"/>
        <v>74</v>
      </c>
      <c r="AE505" s="64">
        <f t="shared" si="639"/>
        <v>0</v>
      </c>
      <c r="AF505" s="64" t="str">
        <f t="shared" si="604"/>
        <v>-</v>
      </c>
      <c r="AG505" s="64">
        <f t="shared" si="605"/>
        <v>0</v>
      </c>
      <c r="AH505" s="64" t="str">
        <f t="shared" si="606"/>
        <v>-</v>
      </c>
      <c r="AI505" s="64" t="str">
        <f t="shared" si="640"/>
        <v>-</v>
      </c>
      <c r="AJ505" s="64" t="str">
        <f t="shared" si="607"/>
        <v>-</v>
      </c>
      <c r="AK505" s="57" t="str">
        <f t="shared" si="641"/>
        <v>Payoff</v>
      </c>
      <c r="AL505" s="56">
        <f t="shared" si="585"/>
        <v>74</v>
      </c>
      <c r="AM505" s="64" t="str">
        <f t="shared" si="642"/>
        <v>-</v>
      </c>
      <c r="AN505" s="64" t="str">
        <f t="shared" si="608"/>
        <v>-</v>
      </c>
      <c r="AO505" s="64" t="str">
        <f t="shared" si="609"/>
        <v>-</v>
      </c>
      <c r="AP505" s="64" t="str">
        <f t="shared" si="610"/>
        <v>-</v>
      </c>
      <c r="AQ505" s="64" t="str">
        <f t="shared" si="643"/>
        <v>-</v>
      </c>
      <c r="AR505" s="64" t="str">
        <f t="shared" si="611"/>
        <v>-</v>
      </c>
      <c r="AS505" s="57" t="str">
        <f t="shared" si="644"/>
        <v>-</v>
      </c>
      <c r="AT505" s="56">
        <f t="shared" si="586"/>
        <v>74</v>
      </c>
      <c r="AU505" s="64" t="str">
        <f t="shared" si="645"/>
        <v>-</v>
      </c>
      <c r="AV505" s="64" t="str">
        <f t="shared" si="612"/>
        <v>-</v>
      </c>
      <c r="AW505" s="64" t="str">
        <f t="shared" si="613"/>
        <v>-</v>
      </c>
      <c r="AX505" s="64" t="str">
        <f t="shared" si="614"/>
        <v>-</v>
      </c>
      <c r="AY505" s="64" t="str">
        <f t="shared" si="646"/>
        <v>-</v>
      </c>
      <c r="AZ505" s="64" t="str">
        <f t="shared" si="615"/>
        <v>-</v>
      </c>
      <c r="BA505" s="57" t="str">
        <f t="shared" si="647"/>
        <v>-</v>
      </c>
      <c r="BB505" s="56">
        <f t="shared" si="587"/>
        <v>74</v>
      </c>
      <c r="BC505" s="64" t="str">
        <f t="shared" si="648"/>
        <v>-</v>
      </c>
      <c r="BD505" s="64" t="str">
        <f t="shared" si="616"/>
        <v>-</v>
      </c>
      <c r="BE505" s="64" t="str">
        <f t="shared" si="617"/>
        <v>-</v>
      </c>
      <c r="BF505" s="64" t="str">
        <f t="shared" si="618"/>
        <v>-</v>
      </c>
      <c r="BG505" s="64" t="str">
        <f t="shared" si="649"/>
        <v>-</v>
      </c>
      <c r="BH505" s="64" t="str">
        <f t="shared" si="619"/>
        <v>-</v>
      </c>
      <c r="BI505" s="57" t="str">
        <f t="shared" si="650"/>
        <v>-</v>
      </c>
      <c r="BJ505" s="56">
        <f t="shared" si="588"/>
        <v>74</v>
      </c>
      <c r="BK505" s="64" t="str">
        <f t="shared" si="651"/>
        <v>-</v>
      </c>
      <c r="BL505" s="64" t="str">
        <f t="shared" si="620"/>
        <v>-</v>
      </c>
      <c r="BM505" s="64" t="str">
        <f t="shared" si="621"/>
        <v>-</v>
      </c>
      <c r="BN505" s="64" t="str">
        <f t="shared" si="622"/>
        <v>-</v>
      </c>
      <c r="BO505" s="64" t="str">
        <f t="shared" si="652"/>
        <v>-</v>
      </c>
      <c r="BP505" s="64" t="str">
        <f t="shared" si="623"/>
        <v>-</v>
      </c>
      <c r="BQ505" s="57" t="str">
        <f t="shared" si="653"/>
        <v>-</v>
      </c>
      <c r="BR505" s="56">
        <f t="shared" si="589"/>
        <v>74</v>
      </c>
      <c r="BS505" s="64" t="str">
        <f t="shared" si="654"/>
        <v>-</v>
      </c>
      <c r="BT505" s="64" t="str">
        <f t="shared" si="624"/>
        <v>-</v>
      </c>
      <c r="BU505" s="64" t="str">
        <f t="shared" si="625"/>
        <v>-</v>
      </c>
      <c r="BV505" s="64" t="str">
        <f t="shared" si="626"/>
        <v>-</v>
      </c>
      <c r="BW505" s="64" t="str">
        <f t="shared" si="655"/>
        <v>-</v>
      </c>
      <c r="BX505" s="64" t="str">
        <f t="shared" si="627"/>
        <v>-</v>
      </c>
      <c r="BY505" s="57" t="str">
        <f t="shared" si="656"/>
        <v>-</v>
      </c>
      <c r="BZ505" s="56">
        <f t="shared" si="590"/>
        <v>74</v>
      </c>
      <c r="CA505" s="64" t="str">
        <f t="shared" si="657"/>
        <v>-</v>
      </c>
      <c r="CB505" s="64" t="str">
        <f t="shared" si="628"/>
        <v>-</v>
      </c>
      <c r="CC505" s="64" t="str">
        <f t="shared" si="629"/>
        <v>-</v>
      </c>
      <c r="CD505" s="64" t="str">
        <f t="shared" si="630"/>
        <v>-</v>
      </c>
      <c r="CE505" s="64" t="str">
        <f t="shared" si="658"/>
        <v>-</v>
      </c>
      <c r="CF505" s="64" t="str">
        <f t="shared" si="631"/>
        <v>-</v>
      </c>
      <c r="CG505" s="57" t="str">
        <f t="shared" si="659"/>
        <v>-</v>
      </c>
      <c r="CH505" s="56">
        <f t="shared" si="591"/>
        <v>74</v>
      </c>
      <c r="CI505" s="64" t="str">
        <f t="shared" si="660"/>
        <v>-</v>
      </c>
      <c r="CJ505" s="64" t="str">
        <f t="shared" si="632"/>
        <v>-</v>
      </c>
      <c r="CK505" s="64" t="str">
        <f t="shared" si="633"/>
        <v>-</v>
      </c>
      <c r="CL505" s="64" t="str">
        <f t="shared" si="634"/>
        <v>-</v>
      </c>
      <c r="CM505" s="64" t="str">
        <f t="shared" si="661"/>
        <v>-</v>
      </c>
      <c r="CN505" s="64" t="str">
        <f t="shared" si="635"/>
        <v>-</v>
      </c>
      <c r="CO505" s="57" t="str">
        <f t="shared" si="662"/>
        <v>-</v>
      </c>
    </row>
    <row r="506" spans="15:93" ht="18" customHeight="1" x14ac:dyDescent="0.25">
      <c r="O506" s="56">
        <f t="shared" si="664"/>
        <v>79</v>
      </c>
      <c r="P506" s="64">
        <f t="shared" si="597"/>
        <v>0</v>
      </c>
      <c r="Q506" s="64" t="str">
        <f t="shared" si="598"/>
        <v>-</v>
      </c>
      <c r="R506" s="64" t="str">
        <f t="shared" si="595"/>
        <v>-</v>
      </c>
      <c r="S506" s="64">
        <f t="shared" si="599"/>
        <v>0</v>
      </c>
      <c r="T506" s="64" t="str">
        <f t="shared" si="596"/>
        <v>-</v>
      </c>
      <c r="U506" s="57" t="str">
        <f t="shared" si="600"/>
        <v>Payoff</v>
      </c>
      <c r="V506" s="56">
        <f t="shared" si="583"/>
        <v>75</v>
      </c>
      <c r="W506" s="64">
        <f t="shared" si="636"/>
        <v>0</v>
      </c>
      <c r="X506" s="64" t="str">
        <f t="shared" si="601"/>
        <v>-</v>
      </c>
      <c r="Y506" s="64">
        <f t="shared" si="663"/>
        <v>0</v>
      </c>
      <c r="Z506" s="64" t="str">
        <f t="shared" si="602"/>
        <v>-</v>
      </c>
      <c r="AA506" s="64" t="str">
        <f t="shared" si="637"/>
        <v>-</v>
      </c>
      <c r="AB506" s="64" t="str">
        <f t="shared" si="603"/>
        <v>-</v>
      </c>
      <c r="AC506" s="57" t="str">
        <f t="shared" si="638"/>
        <v>Payoff</v>
      </c>
      <c r="AD506" s="56">
        <f t="shared" si="584"/>
        <v>75</v>
      </c>
      <c r="AE506" s="64">
        <f t="shared" si="639"/>
        <v>0</v>
      </c>
      <c r="AF506" s="64" t="str">
        <f t="shared" si="604"/>
        <v>-</v>
      </c>
      <c r="AG506" s="64">
        <f t="shared" si="605"/>
        <v>0</v>
      </c>
      <c r="AH506" s="64" t="str">
        <f t="shared" si="606"/>
        <v>-</v>
      </c>
      <c r="AI506" s="64" t="str">
        <f t="shared" si="640"/>
        <v>-</v>
      </c>
      <c r="AJ506" s="64" t="str">
        <f t="shared" si="607"/>
        <v>-</v>
      </c>
      <c r="AK506" s="57" t="str">
        <f t="shared" si="641"/>
        <v>Payoff</v>
      </c>
      <c r="AL506" s="56">
        <f t="shared" si="585"/>
        <v>75</v>
      </c>
      <c r="AM506" s="64" t="str">
        <f t="shared" si="642"/>
        <v>-</v>
      </c>
      <c r="AN506" s="64" t="str">
        <f t="shared" si="608"/>
        <v>-</v>
      </c>
      <c r="AO506" s="64" t="str">
        <f t="shared" si="609"/>
        <v>-</v>
      </c>
      <c r="AP506" s="64" t="str">
        <f t="shared" si="610"/>
        <v>-</v>
      </c>
      <c r="AQ506" s="64" t="str">
        <f t="shared" si="643"/>
        <v>-</v>
      </c>
      <c r="AR506" s="64" t="str">
        <f t="shared" si="611"/>
        <v>-</v>
      </c>
      <c r="AS506" s="57" t="str">
        <f t="shared" si="644"/>
        <v>-</v>
      </c>
      <c r="AT506" s="56">
        <f t="shared" si="586"/>
        <v>75</v>
      </c>
      <c r="AU506" s="64" t="str">
        <f t="shared" si="645"/>
        <v>-</v>
      </c>
      <c r="AV506" s="64" t="str">
        <f t="shared" si="612"/>
        <v>-</v>
      </c>
      <c r="AW506" s="64" t="str">
        <f t="shared" si="613"/>
        <v>-</v>
      </c>
      <c r="AX506" s="64" t="str">
        <f t="shared" si="614"/>
        <v>-</v>
      </c>
      <c r="AY506" s="64" t="str">
        <f t="shared" si="646"/>
        <v>-</v>
      </c>
      <c r="AZ506" s="64" t="str">
        <f t="shared" si="615"/>
        <v>-</v>
      </c>
      <c r="BA506" s="57" t="str">
        <f t="shared" si="647"/>
        <v>-</v>
      </c>
      <c r="BB506" s="56">
        <f t="shared" si="587"/>
        <v>75</v>
      </c>
      <c r="BC506" s="64" t="str">
        <f t="shared" si="648"/>
        <v>-</v>
      </c>
      <c r="BD506" s="64" t="str">
        <f t="shared" si="616"/>
        <v>-</v>
      </c>
      <c r="BE506" s="64" t="str">
        <f t="shared" si="617"/>
        <v>-</v>
      </c>
      <c r="BF506" s="64" t="str">
        <f t="shared" si="618"/>
        <v>-</v>
      </c>
      <c r="BG506" s="64" t="str">
        <f t="shared" si="649"/>
        <v>-</v>
      </c>
      <c r="BH506" s="64" t="str">
        <f t="shared" si="619"/>
        <v>-</v>
      </c>
      <c r="BI506" s="57" t="str">
        <f t="shared" si="650"/>
        <v>-</v>
      </c>
      <c r="BJ506" s="56">
        <f t="shared" si="588"/>
        <v>75</v>
      </c>
      <c r="BK506" s="64" t="str">
        <f t="shared" si="651"/>
        <v>-</v>
      </c>
      <c r="BL506" s="64" t="str">
        <f t="shared" si="620"/>
        <v>-</v>
      </c>
      <c r="BM506" s="64" t="str">
        <f t="shared" si="621"/>
        <v>-</v>
      </c>
      <c r="BN506" s="64" t="str">
        <f t="shared" si="622"/>
        <v>-</v>
      </c>
      <c r="BO506" s="64" t="str">
        <f t="shared" si="652"/>
        <v>-</v>
      </c>
      <c r="BP506" s="64" t="str">
        <f t="shared" si="623"/>
        <v>-</v>
      </c>
      <c r="BQ506" s="57" t="str">
        <f t="shared" si="653"/>
        <v>-</v>
      </c>
      <c r="BR506" s="56">
        <f t="shared" si="589"/>
        <v>75</v>
      </c>
      <c r="BS506" s="64" t="str">
        <f t="shared" si="654"/>
        <v>-</v>
      </c>
      <c r="BT506" s="64" t="str">
        <f t="shared" si="624"/>
        <v>-</v>
      </c>
      <c r="BU506" s="64" t="str">
        <f t="shared" si="625"/>
        <v>-</v>
      </c>
      <c r="BV506" s="64" t="str">
        <f t="shared" si="626"/>
        <v>-</v>
      </c>
      <c r="BW506" s="64" t="str">
        <f t="shared" si="655"/>
        <v>-</v>
      </c>
      <c r="BX506" s="64" t="str">
        <f t="shared" si="627"/>
        <v>-</v>
      </c>
      <c r="BY506" s="57" t="str">
        <f t="shared" si="656"/>
        <v>-</v>
      </c>
      <c r="BZ506" s="56">
        <f t="shared" si="590"/>
        <v>75</v>
      </c>
      <c r="CA506" s="64" t="str">
        <f t="shared" si="657"/>
        <v>-</v>
      </c>
      <c r="CB506" s="64" t="str">
        <f t="shared" si="628"/>
        <v>-</v>
      </c>
      <c r="CC506" s="64" t="str">
        <f t="shared" si="629"/>
        <v>-</v>
      </c>
      <c r="CD506" s="64" t="str">
        <f t="shared" si="630"/>
        <v>-</v>
      </c>
      <c r="CE506" s="64" t="str">
        <f t="shared" si="658"/>
        <v>-</v>
      </c>
      <c r="CF506" s="64" t="str">
        <f t="shared" si="631"/>
        <v>-</v>
      </c>
      <c r="CG506" s="57" t="str">
        <f t="shared" si="659"/>
        <v>-</v>
      </c>
      <c r="CH506" s="56">
        <f t="shared" si="591"/>
        <v>75</v>
      </c>
      <c r="CI506" s="64" t="str">
        <f t="shared" si="660"/>
        <v>-</v>
      </c>
      <c r="CJ506" s="64" t="str">
        <f t="shared" si="632"/>
        <v>-</v>
      </c>
      <c r="CK506" s="64" t="str">
        <f t="shared" si="633"/>
        <v>-</v>
      </c>
      <c r="CL506" s="64" t="str">
        <f t="shared" si="634"/>
        <v>-</v>
      </c>
      <c r="CM506" s="64" t="str">
        <f t="shared" si="661"/>
        <v>-</v>
      </c>
      <c r="CN506" s="64" t="str">
        <f t="shared" si="635"/>
        <v>-</v>
      </c>
      <c r="CO506" s="57" t="str">
        <f t="shared" si="662"/>
        <v>-</v>
      </c>
    </row>
    <row r="507" spans="15:93" ht="18" customHeight="1" x14ac:dyDescent="0.25">
      <c r="O507" s="56">
        <f t="shared" si="664"/>
        <v>80</v>
      </c>
      <c r="P507" s="64">
        <f t="shared" si="597"/>
        <v>0</v>
      </c>
      <c r="Q507" s="64" t="str">
        <f t="shared" si="598"/>
        <v>-</v>
      </c>
      <c r="R507" s="64" t="str">
        <f t="shared" si="595"/>
        <v>-</v>
      </c>
      <c r="S507" s="64">
        <f t="shared" si="599"/>
        <v>0</v>
      </c>
      <c r="T507" s="64" t="str">
        <f t="shared" si="596"/>
        <v>-</v>
      </c>
      <c r="U507" s="57" t="str">
        <f t="shared" si="600"/>
        <v>Payoff</v>
      </c>
      <c r="V507" s="56">
        <f t="shared" si="583"/>
        <v>76</v>
      </c>
      <c r="W507" s="64">
        <f t="shared" si="636"/>
        <v>0</v>
      </c>
      <c r="X507" s="64" t="str">
        <f t="shared" si="601"/>
        <v>-</v>
      </c>
      <c r="Y507" s="64">
        <f t="shared" si="663"/>
        <v>0</v>
      </c>
      <c r="Z507" s="64" t="str">
        <f t="shared" si="602"/>
        <v>-</v>
      </c>
      <c r="AA507" s="64" t="str">
        <f t="shared" si="637"/>
        <v>-</v>
      </c>
      <c r="AB507" s="64" t="str">
        <f t="shared" si="603"/>
        <v>-</v>
      </c>
      <c r="AC507" s="57" t="str">
        <f t="shared" si="638"/>
        <v>Payoff</v>
      </c>
      <c r="AD507" s="56">
        <f t="shared" si="584"/>
        <v>76</v>
      </c>
      <c r="AE507" s="64">
        <f t="shared" si="639"/>
        <v>0</v>
      </c>
      <c r="AF507" s="64" t="str">
        <f t="shared" si="604"/>
        <v>-</v>
      </c>
      <c r="AG507" s="64">
        <f t="shared" si="605"/>
        <v>0</v>
      </c>
      <c r="AH507" s="64" t="str">
        <f t="shared" si="606"/>
        <v>-</v>
      </c>
      <c r="AI507" s="64" t="str">
        <f t="shared" si="640"/>
        <v>-</v>
      </c>
      <c r="AJ507" s="64" t="str">
        <f t="shared" si="607"/>
        <v>-</v>
      </c>
      <c r="AK507" s="57" t="str">
        <f t="shared" si="641"/>
        <v>Payoff</v>
      </c>
      <c r="AL507" s="56">
        <f t="shared" si="585"/>
        <v>76</v>
      </c>
      <c r="AM507" s="64" t="str">
        <f t="shared" si="642"/>
        <v>-</v>
      </c>
      <c r="AN507" s="64" t="str">
        <f t="shared" si="608"/>
        <v>-</v>
      </c>
      <c r="AO507" s="64" t="str">
        <f t="shared" si="609"/>
        <v>-</v>
      </c>
      <c r="AP507" s="64" t="str">
        <f t="shared" si="610"/>
        <v>-</v>
      </c>
      <c r="AQ507" s="64" t="str">
        <f t="shared" si="643"/>
        <v>-</v>
      </c>
      <c r="AR507" s="64" t="str">
        <f t="shared" si="611"/>
        <v>-</v>
      </c>
      <c r="AS507" s="57" t="str">
        <f t="shared" si="644"/>
        <v>-</v>
      </c>
      <c r="AT507" s="56">
        <f t="shared" si="586"/>
        <v>76</v>
      </c>
      <c r="AU507" s="64" t="str">
        <f t="shared" si="645"/>
        <v>-</v>
      </c>
      <c r="AV507" s="64" t="str">
        <f t="shared" si="612"/>
        <v>-</v>
      </c>
      <c r="AW507" s="64" t="str">
        <f t="shared" si="613"/>
        <v>-</v>
      </c>
      <c r="AX507" s="64" t="str">
        <f t="shared" si="614"/>
        <v>-</v>
      </c>
      <c r="AY507" s="64" t="str">
        <f t="shared" si="646"/>
        <v>-</v>
      </c>
      <c r="AZ507" s="64" t="str">
        <f t="shared" si="615"/>
        <v>-</v>
      </c>
      <c r="BA507" s="57" t="str">
        <f t="shared" si="647"/>
        <v>-</v>
      </c>
      <c r="BB507" s="56">
        <f t="shared" si="587"/>
        <v>76</v>
      </c>
      <c r="BC507" s="64" t="str">
        <f t="shared" si="648"/>
        <v>-</v>
      </c>
      <c r="BD507" s="64" t="str">
        <f t="shared" si="616"/>
        <v>-</v>
      </c>
      <c r="BE507" s="64" t="str">
        <f t="shared" si="617"/>
        <v>-</v>
      </c>
      <c r="BF507" s="64" t="str">
        <f t="shared" si="618"/>
        <v>-</v>
      </c>
      <c r="BG507" s="64" t="str">
        <f t="shared" si="649"/>
        <v>-</v>
      </c>
      <c r="BH507" s="64" t="str">
        <f t="shared" si="619"/>
        <v>-</v>
      </c>
      <c r="BI507" s="57" t="str">
        <f t="shared" si="650"/>
        <v>-</v>
      </c>
      <c r="BJ507" s="56">
        <f t="shared" si="588"/>
        <v>76</v>
      </c>
      <c r="BK507" s="64" t="str">
        <f t="shared" si="651"/>
        <v>-</v>
      </c>
      <c r="BL507" s="64" t="str">
        <f t="shared" si="620"/>
        <v>-</v>
      </c>
      <c r="BM507" s="64" t="str">
        <f t="shared" si="621"/>
        <v>-</v>
      </c>
      <c r="BN507" s="64" t="str">
        <f t="shared" si="622"/>
        <v>-</v>
      </c>
      <c r="BO507" s="64" t="str">
        <f t="shared" si="652"/>
        <v>-</v>
      </c>
      <c r="BP507" s="64" t="str">
        <f t="shared" si="623"/>
        <v>-</v>
      </c>
      <c r="BQ507" s="57" t="str">
        <f t="shared" si="653"/>
        <v>-</v>
      </c>
      <c r="BR507" s="56">
        <f t="shared" si="589"/>
        <v>76</v>
      </c>
      <c r="BS507" s="64" t="str">
        <f t="shared" si="654"/>
        <v>-</v>
      </c>
      <c r="BT507" s="64" t="str">
        <f t="shared" si="624"/>
        <v>-</v>
      </c>
      <c r="BU507" s="64" t="str">
        <f t="shared" si="625"/>
        <v>-</v>
      </c>
      <c r="BV507" s="64" t="str">
        <f t="shared" si="626"/>
        <v>-</v>
      </c>
      <c r="BW507" s="64" t="str">
        <f t="shared" si="655"/>
        <v>-</v>
      </c>
      <c r="BX507" s="64" t="str">
        <f t="shared" si="627"/>
        <v>-</v>
      </c>
      <c r="BY507" s="57" t="str">
        <f t="shared" si="656"/>
        <v>-</v>
      </c>
      <c r="BZ507" s="56">
        <f t="shared" si="590"/>
        <v>76</v>
      </c>
      <c r="CA507" s="64" t="str">
        <f t="shared" si="657"/>
        <v>-</v>
      </c>
      <c r="CB507" s="64" t="str">
        <f t="shared" si="628"/>
        <v>-</v>
      </c>
      <c r="CC507" s="64" t="str">
        <f t="shared" si="629"/>
        <v>-</v>
      </c>
      <c r="CD507" s="64" t="str">
        <f t="shared" si="630"/>
        <v>-</v>
      </c>
      <c r="CE507" s="64" t="str">
        <f t="shared" si="658"/>
        <v>-</v>
      </c>
      <c r="CF507" s="64" t="str">
        <f t="shared" si="631"/>
        <v>-</v>
      </c>
      <c r="CG507" s="57" t="str">
        <f t="shared" si="659"/>
        <v>-</v>
      </c>
      <c r="CH507" s="56">
        <f t="shared" si="591"/>
        <v>76</v>
      </c>
      <c r="CI507" s="64" t="str">
        <f t="shared" si="660"/>
        <v>-</v>
      </c>
      <c r="CJ507" s="64" t="str">
        <f t="shared" si="632"/>
        <v>-</v>
      </c>
      <c r="CK507" s="64" t="str">
        <f t="shared" si="633"/>
        <v>-</v>
      </c>
      <c r="CL507" s="64" t="str">
        <f t="shared" si="634"/>
        <v>-</v>
      </c>
      <c r="CM507" s="64" t="str">
        <f t="shared" si="661"/>
        <v>-</v>
      </c>
      <c r="CN507" s="64" t="str">
        <f t="shared" si="635"/>
        <v>-</v>
      </c>
      <c r="CO507" s="57" t="str">
        <f t="shared" si="662"/>
        <v>-</v>
      </c>
    </row>
    <row r="508" spans="15:93" ht="18" customHeight="1" x14ac:dyDescent="0.25">
      <c r="O508" s="56">
        <f t="shared" si="664"/>
        <v>81</v>
      </c>
      <c r="P508" s="64">
        <f t="shared" si="597"/>
        <v>0</v>
      </c>
      <c r="Q508" s="64" t="str">
        <f t="shared" si="598"/>
        <v>-</v>
      </c>
      <c r="R508" s="64" t="str">
        <f t="shared" si="595"/>
        <v>-</v>
      </c>
      <c r="S508" s="64">
        <f t="shared" si="599"/>
        <v>0</v>
      </c>
      <c r="T508" s="64" t="str">
        <f t="shared" si="596"/>
        <v>-</v>
      </c>
      <c r="U508" s="57" t="str">
        <f t="shared" si="600"/>
        <v>Payoff</v>
      </c>
      <c r="V508" s="56">
        <f t="shared" ref="V508:V571" si="665">V507+1</f>
        <v>77</v>
      </c>
      <c r="W508" s="64">
        <f t="shared" si="636"/>
        <v>0</v>
      </c>
      <c r="X508" s="64" t="str">
        <f t="shared" si="601"/>
        <v>-</v>
      </c>
      <c r="Y508" s="64">
        <f t="shared" si="663"/>
        <v>0</v>
      </c>
      <c r="Z508" s="64" t="str">
        <f t="shared" si="602"/>
        <v>-</v>
      </c>
      <c r="AA508" s="64" t="str">
        <f t="shared" si="637"/>
        <v>-</v>
      </c>
      <c r="AB508" s="64" t="str">
        <f t="shared" si="603"/>
        <v>-</v>
      </c>
      <c r="AC508" s="57" t="str">
        <f t="shared" si="638"/>
        <v>Payoff</v>
      </c>
      <c r="AD508" s="56">
        <f t="shared" ref="AD508:AD571" si="666">AD507+1</f>
        <v>77</v>
      </c>
      <c r="AE508" s="64">
        <f t="shared" si="639"/>
        <v>0</v>
      </c>
      <c r="AF508" s="64" t="str">
        <f t="shared" si="604"/>
        <v>-</v>
      </c>
      <c r="AG508" s="64">
        <f t="shared" si="605"/>
        <v>0</v>
      </c>
      <c r="AH508" s="64" t="str">
        <f t="shared" si="606"/>
        <v>-</v>
      </c>
      <c r="AI508" s="64" t="str">
        <f t="shared" si="640"/>
        <v>-</v>
      </c>
      <c r="AJ508" s="64" t="str">
        <f t="shared" si="607"/>
        <v>-</v>
      </c>
      <c r="AK508" s="57" t="str">
        <f t="shared" si="641"/>
        <v>Payoff</v>
      </c>
      <c r="AL508" s="56">
        <f t="shared" ref="AL508:AL571" si="667">AL507+1</f>
        <v>77</v>
      </c>
      <c r="AM508" s="64" t="str">
        <f t="shared" si="642"/>
        <v>-</v>
      </c>
      <c r="AN508" s="64" t="str">
        <f t="shared" si="608"/>
        <v>-</v>
      </c>
      <c r="AO508" s="64" t="str">
        <f t="shared" si="609"/>
        <v>-</v>
      </c>
      <c r="AP508" s="64" t="str">
        <f t="shared" si="610"/>
        <v>-</v>
      </c>
      <c r="AQ508" s="64" t="str">
        <f t="shared" si="643"/>
        <v>-</v>
      </c>
      <c r="AR508" s="64" t="str">
        <f t="shared" si="611"/>
        <v>-</v>
      </c>
      <c r="AS508" s="57" t="str">
        <f t="shared" si="644"/>
        <v>-</v>
      </c>
      <c r="AT508" s="56">
        <f t="shared" ref="AT508:AT571" si="668">AT507+1</f>
        <v>77</v>
      </c>
      <c r="AU508" s="64" t="str">
        <f t="shared" si="645"/>
        <v>-</v>
      </c>
      <c r="AV508" s="64" t="str">
        <f t="shared" si="612"/>
        <v>-</v>
      </c>
      <c r="AW508" s="64" t="str">
        <f t="shared" si="613"/>
        <v>-</v>
      </c>
      <c r="AX508" s="64" t="str">
        <f t="shared" si="614"/>
        <v>-</v>
      </c>
      <c r="AY508" s="64" t="str">
        <f t="shared" si="646"/>
        <v>-</v>
      </c>
      <c r="AZ508" s="64" t="str">
        <f t="shared" si="615"/>
        <v>-</v>
      </c>
      <c r="BA508" s="57" t="str">
        <f t="shared" si="647"/>
        <v>-</v>
      </c>
      <c r="BB508" s="56">
        <f t="shared" ref="BB508:BB571" si="669">BB507+1</f>
        <v>77</v>
      </c>
      <c r="BC508" s="64" t="str">
        <f t="shared" si="648"/>
        <v>-</v>
      </c>
      <c r="BD508" s="64" t="str">
        <f t="shared" si="616"/>
        <v>-</v>
      </c>
      <c r="BE508" s="64" t="str">
        <f t="shared" si="617"/>
        <v>-</v>
      </c>
      <c r="BF508" s="64" t="str">
        <f t="shared" si="618"/>
        <v>-</v>
      </c>
      <c r="BG508" s="64" t="str">
        <f t="shared" si="649"/>
        <v>-</v>
      </c>
      <c r="BH508" s="64" t="str">
        <f t="shared" si="619"/>
        <v>-</v>
      </c>
      <c r="BI508" s="57" t="str">
        <f t="shared" si="650"/>
        <v>-</v>
      </c>
      <c r="BJ508" s="56">
        <f t="shared" ref="BJ508:BJ571" si="670">BJ507+1</f>
        <v>77</v>
      </c>
      <c r="BK508" s="64" t="str">
        <f t="shared" si="651"/>
        <v>-</v>
      </c>
      <c r="BL508" s="64" t="str">
        <f t="shared" si="620"/>
        <v>-</v>
      </c>
      <c r="BM508" s="64" t="str">
        <f t="shared" si="621"/>
        <v>-</v>
      </c>
      <c r="BN508" s="64" t="str">
        <f t="shared" si="622"/>
        <v>-</v>
      </c>
      <c r="BO508" s="64" t="str">
        <f t="shared" si="652"/>
        <v>-</v>
      </c>
      <c r="BP508" s="64" t="str">
        <f t="shared" si="623"/>
        <v>-</v>
      </c>
      <c r="BQ508" s="57" t="str">
        <f t="shared" si="653"/>
        <v>-</v>
      </c>
      <c r="BR508" s="56">
        <f t="shared" ref="BR508:BR571" si="671">BR507+1</f>
        <v>77</v>
      </c>
      <c r="BS508" s="64" t="str">
        <f t="shared" si="654"/>
        <v>-</v>
      </c>
      <c r="BT508" s="64" t="str">
        <f t="shared" si="624"/>
        <v>-</v>
      </c>
      <c r="BU508" s="64" t="str">
        <f t="shared" si="625"/>
        <v>-</v>
      </c>
      <c r="BV508" s="64" t="str">
        <f t="shared" si="626"/>
        <v>-</v>
      </c>
      <c r="BW508" s="64" t="str">
        <f t="shared" si="655"/>
        <v>-</v>
      </c>
      <c r="BX508" s="64" t="str">
        <f t="shared" si="627"/>
        <v>-</v>
      </c>
      <c r="BY508" s="57" t="str">
        <f t="shared" si="656"/>
        <v>-</v>
      </c>
      <c r="BZ508" s="56">
        <f t="shared" ref="BZ508:BZ571" si="672">BZ507+1</f>
        <v>77</v>
      </c>
      <c r="CA508" s="64" t="str">
        <f t="shared" si="657"/>
        <v>-</v>
      </c>
      <c r="CB508" s="64" t="str">
        <f t="shared" si="628"/>
        <v>-</v>
      </c>
      <c r="CC508" s="64" t="str">
        <f t="shared" si="629"/>
        <v>-</v>
      </c>
      <c r="CD508" s="64" t="str">
        <f t="shared" si="630"/>
        <v>-</v>
      </c>
      <c r="CE508" s="64" t="str">
        <f t="shared" si="658"/>
        <v>-</v>
      </c>
      <c r="CF508" s="64" t="str">
        <f t="shared" si="631"/>
        <v>-</v>
      </c>
      <c r="CG508" s="57" t="str">
        <f t="shared" si="659"/>
        <v>-</v>
      </c>
      <c r="CH508" s="56">
        <f t="shared" ref="CH508:CH571" si="673">CH507+1</f>
        <v>77</v>
      </c>
      <c r="CI508" s="64" t="str">
        <f t="shared" si="660"/>
        <v>-</v>
      </c>
      <c r="CJ508" s="64" t="str">
        <f t="shared" si="632"/>
        <v>-</v>
      </c>
      <c r="CK508" s="64" t="str">
        <f t="shared" si="633"/>
        <v>-</v>
      </c>
      <c r="CL508" s="64" t="str">
        <f t="shared" si="634"/>
        <v>-</v>
      </c>
      <c r="CM508" s="64" t="str">
        <f t="shared" si="661"/>
        <v>-</v>
      </c>
      <c r="CN508" s="64" t="str">
        <f t="shared" si="635"/>
        <v>-</v>
      </c>
      <c r="CO508" s="57" t="str">
        <f t="shared" si="662"/>
        <v>-</v>
      </c>
    </row>
    <row r="509" spans="15:93" ht="18" customHeight="1" x14ac:dyDescent="0.25">
      <c r="O509" s="56">
        <f t="shared" si="664"/>
        <v>82</v>
      </c>
      <c r="P509" s="64">
        <f t="shared" si="597"/>
        <v>0</v>
      </c>
      <c r="Q509" s="64" t="str">
        <f t="shared" si="598"/>
        <v>-</v>
      </c>
      <c r="R509" s="64" t="str">
        <f t="shared" si="595"/>
        <v>-</v>
      </c>
      <c r="S509" s="64">
        <f t="shared" si="599"/>
        <v>0</v>
      </c>
      <c r="T509" s="64" t="str">
        <f t="shared" si="596"/>
        <v>-</v>
      </c>
      <c r="U509" s="57" t="str">
        <f t="shared" si="600"/>
        <v>Payoff</v>
      </c>
      <c r="V509" s="56">
        <f t="shared" si="665"/>
        <v>78</v>
      </c>
      <c r="W509" s="64">
        <f t="shared" si="636"/>
        <v>0</v>
      </c>
      <c r="X509" s="64" t="str">
        <f t="shared" si="601"/>
        <v>-</v>
      </c>
      <c r="Y509" s="64">
        <f t="shared" si="663"/>
        <v>0</v>
      </c>
      <c r="Z509" s="64" t="str">
        <f t="shared" si="602"/>
        <v>-</v>
      </c>
      <c r="AA509" s="64" t="str">
        <f t="shared" si="637"/>
        <v>-</v>
      </c>
      <c r="AB509" s="64" t="str">
        <f t="shared" si="603"/>
        <v>-</v>
      </c>
      <c r="AC509" s="57" t="str">
        <f t="shared" si="638"/>
        <v>Payoff</v>
      </c>
      <c r="AD509" s="56">
        <f t="shared" si="666"/>
        <v>78</v>
      </c>
      <c r="AE509" s="64">
        <f t="shared" si="639"/>
        <v>0</v>
      </c>
      <c r="AF509" s="64" t="str">
        <f t="shared" si="604"/>
        <v>-</v>
      </c>
      <c r="AG509" s="64">
        <f t="shared" si="605"/>
        <v>0</v>
      </c>
      <c r="AH509" s="64" t="str">
        <f t="shared" si="606"/>
        <v>-</v>
      </c>
      <c r="AI509" s="64" t="str">
        <f t="shared" si="640"/>
        <v>-</v>
      </c>
      <c r="AJ509" s="64" t="str">
        <f t="shared" si="607"/>
        <v>-</v>
      </c>
      <c r="AK509" s="57" t="str">
        <f t="shared" si="641"/>
        <v>Payoff</v>
      </c>
      <c r="AL509" s="56">
        <f t="shared" si="667"/>
        <v>78</v>
      </c>
      <c r="AM509" s="64" t="str">
        <f t="shared" si="642"/>
        <v>-</v>
      </c>
      <c r="AN509" s="64" t="str">
        <f t="shared" si="608"/>
        <v>-</v>
      </c>
      <c r="AO509" s="64" t="str">
        <f t="shared" si="609"/>
        <v>-</v>
      </c>
      <c r="AP509" s="64" t="str">
        <f t="shared" si="610"/>
        <v>-</v>
      </c>
      <c r="AQ509" s="64" t="str">
        <f t="shared" si="643"/>
        <v>-</v>
      </c>
      <c r="AR509" s="64" t="str">
        <f t="shared" si="611"/>
        <v>-</v>
      </c>
      <c r="AS509" s="57" t="str">
        <f t="shared" si="644"/>
        <v>-</v>
      </c>
      <c r="AT509" s="56">
        <f t="shared" si="668"/>
        <v>78</v>
      </c>
      <c r="AU509" s="64" t="str">
        <f t="shared" si="645"/>
        <v>-</v>
      </c>
      <c r="AV509" s="64" t="str">
        <f t="shared" si="612"/>
        <v>-</v>
      </c>
      <c r="AW509" s="64" t="str">
        <f t="shared" si="613"/>
        <v>-</v>
      </c>
      <c r="AX509" s="64" t="str">
        <f t="shared" si="614"/>
        <v>-</v>
      </c>
      <c r="AY509" s="64" t="str">
        <f t="shared" si="646"/>
        <v>-</v>
      </c>
      <c r="AZ509" s="64" t="str">
        <f t="shared" si="615"/>
        <v>-</v>
      </c>
      <c r="BA509" s="57" t="str">
        <f t="shared" si="647"/>
        <v>-</v>
      </c>
      <c r="BB509" s="56">
        <f t="shared" si="669"/>
        <v>78</v>
      </c>
      <c r="BC509" s="64" t="str">
        <f t="shared" si="648"/>
        <v>-</v>
      </c>
      <c r="BD509" s="64" t="str">
        <f t="shared" si="616"/>
        <v>-</v>
      </c>
      <c r="BE509" s="64" t="str">
        <f t="shared" si="617"/>
        <v>-</v>
      </c>
      <c r="BF509" s="64" t="str">
        <f t="shared" si="618"/>
        <v>-</v>
      </c>
      <c r="BG509" s="64" t="str">
        <f t="shared" si="649"/>
        <v>-</v>
      </c>
      <c r="BH509" s="64" t="str">
        <f t="shared" si="619"/>
        <v>-</v>
      </c>
      <c r="BI509" s="57" t="str">
        <f t="shared" si="650"/>
        <v>-</v>
      </c>
      <c r="BJ509" s="56">
        <f t="shared" si="670"/>
        <v>78</v>
      </c>
      <c r="BK509" s="64" t="str">
        <f t="shared" si="651"/>
        <v>-</v>
      </c>
      <c r="BL509" s="64" t="str">
        <f t="shared" si="620"/>
        <v>-</v>
      </c>
      <c r="BM509" s="64" t="str">
        <f t="shared" si="621"/>
        <v>-</v>
      </c>
      <c r="BN509" s="64" t="str">
        <f t="shared" si="622"/>
        <v>-</v>
      </c>
      <c r="BO509" s="64" t="str">
        <f t="shared" si="652"/>
        <v>-</v>
      </c>
      <c r="BP509" s="64" t="str">
        <f t="shared" si="623"/>
        <v>-</v>
      </c>
      <c r="BQ509" s="57" t="str">
        <f t="shared" si="653"/>
        <v>-</v>
      </c>
      <c r="BR509" s="56">
        <f t="shared" si="671"/>
        <v>78</v>
      </c>
      <c r="BS509" s="64" t="str">
        <f t="shared" si="654"/>
        <v>-</v>
      </c>
      <c r="BT509" s="64" t="str">
        <f t="shared" si="624"/>
        <v>-</v>
      </c>
      <c r="BU509" s="64" t="str">
        <f t="shared" si="625"/>
        <v>-</v>
      </c>
      <c r="BV509" s="64" t="str">
        <f t="shared" si="626"/>
        <v>-</v>
      </c>
      <c r="BW509" s="64" t="str">
        <f t="shared" si="655"/>
        <v>-</v>
      </c>
      <c r="BX509" s="64" t="str">
        <f t="shared" si="627"/>
        <v>-</v>
      </c>
      <c r="BY509" s="57" t="str">
        <f t="shared" si="656"/>
        <v>-</v>
      </c>
      <c r="BZ509" s="56">
        <f t="shared" si="672"/>
        <v>78</v>
      </c>
      <c r="CA509" s="64" t="str">
        <f t="shared" si="657"/>
        <v>-</v>
      </c>
      <c r="CB509" s="64" t="str">
        <f t="shared" si="628"/>
        <v>-</v>
      </c>
      <c r="CC509" s="64" t="str">
        <f t="shared" si="629"/>
        <v>-</v>
      </c>
      <c r="CD509" s="64" t="str">
        <f t="shared" si="630"/>
        <v>-</v>
      </c>
      <c r="CE509" s="64" t="str">
        <f t="shared" si="658"/>
        <v>-</v>
      </c>
      <c r="CF509" s="64" t="str">
        <f t="shared" si="631"/>
        <v>-</v>
      </c>
      <c r="CG509" s="57" t="str">
        <f t="shared" si="659"/>
        <v>-</v>
      </c>
      <c r="CH509" s="56">
        <f t="shared" si="673"/>
        <v>78</v>
      </c>
      <c r="CI509" s="64" t="str">
        <f t="shared" si="660"/>
        <v>-</v>
      </c>
      <c r="CJ509" s="64" t="str">
        <f t="shared" si="632"/>
        <v>-</v>
      </c>
      <c r="CK509" s="64" t="str">
        <f t="shared" si="633"/>
        <v>-</v>
      </c>
      <c r="CL509" s="64" t="str">
        <f t="shared" si="634"/>
        <v>-</v>
      </c>
      <c r="CM509" s="64" t="str">
        <f t="shared" si="661"/>
        <v>-</v>
      </c>
      <c r="CN509" s="64" t="str">
        <f t="shared" si="635"/>
        <v>-</v>
      </c>
      <c r="CO509" s="57" t="str">
        <f t="shared" si="662"/>
        <v>-</v>
      </c>
    </row>
    <row r="510" spans="15:93" ht="18" customHeight="1" x14ac:dyDescent="0.25">
      <c r="O510" s="56">
        <f t="shared" si="664"/>
        <v>83</v>
      </c>
      <c r="P510" s="64">
        <f t="shared" si="597"/>
        <v>0</v>
      </c>
      <c r="Q510" s="64" t="str">
        <f t="shared" si="598"/>
        <v>-</v>
      </c>
      <c r="R510" s="64" t="str">
        <f t="shared" si="595"/>
        <v>-</v>
      </c>
      <c r="S510" s="64">
        <f t="shared" si="599"/>
        <v>0</v>
      </c>
      <c r="T510" s="64" t="str">
        <f t="shared" si="596"/>
        <v>-</v>
      </c>
      <c r="U510" s="57" t="str">
        <f t="shared" si="600"/>
        <v>Payoff</v>
      </c>
      <c r="V510" s="56">
        <f t="shared" si="665"/>
        <v>79</v>
      </c>
      <c r="W510" s="64">
        <f t="shared" si="636"/>
        <v>0</v>
      </c>
      <c r="X510" s="64" t="str">
        <f t="shared" si="601"/>
        <v>-</v>
      </c>
      <c r="Y510" s="64">
        <f t="shared" si="663"/>
        <v>0</v>
      </c>
      <c r="Z510" s="64" t="str">
        <f t="shared" si="602"/>
        <v>-</v>
      </c>
      <c r="AA510" s="64" t="str">
        <f t="shared" si="637"/>
        <v>-</v>
      </c>
      <c r="AB510" s="64" t="str">
        <f t="shared" si="603"/>
        <v>-</v>
      </c>
      <c r="AC510" s="57" t="str">
        <f t="shared" si="638"/>
        <v>Payoff</v>
      </c>
      <c r="AD510" s="56">
        <f t="shared" si="666"/>
        <v>79</v>
      </c>
      <c r="AE510" s="64">
        <f t="shared" si="639"/>
        <v>0</v>
      </c>
      <c r="AF510" s="64" t="str">
        <f t="shared" si="604"/>
        <v>-</v>
      </c>
      <c r="AG510" s="64">
        <f t="shared" si="605"/>
        <v>0</v>
      </c>
      <c r="AH510" s="64" t="str">
        <f t="shared" si="606"/>
        <v>-</v>
      </c>
      <c r="AI510" s="64" t="str">
        <f t="shared" si="640"/>
        <v>-</v>
      </c>
      <c r="AJ510" s="64" t="str">
        <f t="shared" si="607"/>
        <v>-</v>
      </c>
      <c r="AK510" s="57" t="str">
        <f t="shared" si="641"/>
        <v>Payoff</v>
      </c>
      <c r="AL510" s="56">
        <f t="shared" si="667"/>
        <v>79</v>
      </c>
      <c r="AM510" s="64" t="str">
        <f t="shared" si="642"/>
        <v>-</v>
      </c>
      <c r="AN510" s="64" t="str">
        <f t="shared" si="608"/>
        <v>-</v>
      </c>
      <c r="AO510" s="64" t="str">
        <f t="shared" si="609"/>
        <v>-</v>
      </c>
      <c r="AP510" s="64" t="str">
        <f t="shared" si="610"/>
        <v>-</v>
      </c>
      <c r="AQ510" s="64" t="str">
        <f t="shared" si="643"/>
        <v>-</v>
      </c>
      <c r="AR510" s="64" t="str">
        <f t="shared" si="611"/>
        <v>-</v>
      </c>
      <c r="AS510" s="57" t="str">
        <f t="shared" si="644"/>
        <v>-</v>
      </c>
      <c r="AT510" s="56">
        <f t="shared" si="668"/>
        <v>79</v>
      </c>
      <c r="AU510" s="64" t="str">
        <f t="shared" si="645"/>
        <v>-</v>
      </c>
      <c r="AV510" s="64" t="str">
        <f t="shared" si="612"/>
        <v>-</v>
      </c>
      <c r="AW510" s="64" t="str">
        <f t="shared" si="613"/>
        <v>-</v>
      </c>
      <c r="AX510" s="64" t="str">
        <f t="shared" si="614"/>
        <v>-</v>
      </c>
      <c r="AY510" s="64" t="str">
        <f t="shared" si="646"/>
        <v>-</v>
      </c>
      <c r="AZ510" s="64" t="str">
        <f t="shared" si="615"/>
        <v>-</v>
      </c>
      <c r="BA510" s="57" t="str">
        <f t="shared" si="647"/>
        <v>-</v>
      </c>
      <c r="BB510" s="56">
        <f t="shared" si="669"/>
        <v>79</v>
      </c>
      <c r="BC510" s="64" t="str">
        <f t="shared" si="648"/>
        <v>-</v>
      </c>
      <c r="BD510" s="64" t="str">
        <f t="shared" si="616"/>
        <v>-</v>
      </c>
      <c r="BE510" s="64" t="str">
        <f t="shared" si="617"/>
        <v>-</v>
      </c>
      <c r="BF510" s="64" t="str">
        <f t="shared" si="618"/>
        <v>-</v>
      </c>
      <c r="BG510" s="64" t="str">
        <f t="shared" si="649"/>
        <v>-</v>
      </c>
      <c r="BH510" s="64" t="str">
        <f t="shared" si="619"/>
        <v>-</v>
      </c>
      <c r="BI510" s="57" t="str">
        <f t="shared" si="650"/>
        <v>-</v>
      </c>
      <c r="BJ510" s="56">
        <f t="shared" si="670"/>
        <v>79</v>
      </c>
      <c r="BK510" s="64" t="str">
        <f t="shared" si="651"/>
        <v>-</v>
      </c>
      <c r="BL510" s="64" t="str">
        <f t="shared" si="620"/>
        <v>-</v>
      </c>
      <c r="BM510" s="64" t="str">
        <f t="shared" si="621"/>
        <v>-</v>
      </c>
      <c r="BN510" s="64" t="str">
        <f t="shared" si="622"/>
        <v>-</v>
      </c>
      <c r="BO510" s="64" t="str">
        <f t="shared" si="652"/>
        <v>-</v>
      </c>
      <c r="BP510" s="64" t="str">
        <f t="shared" si="623"/>
        <v>-</v>
      </c>
      <c r="BQ510" s="57" t="str">
        <f t="shared" si="653"/>
        <v>-</v>
      </c>
      <c r="BR510" s="56">
        <f t="shared" si="671"/>
        <v>79</v>
      </c>
      <c r="BS510" s="64" t="str">
        <f t="shared" si="654"/>
        <v>-</v>
      </c>
      <c r="BT510" s="64" t="str">
        <f t="shared" si="624"/>
        <v>-</v>
      </c>
      <c r="BU510" s="64" t="str">
        <f t="shared" si="625"/>
        <v>-</v>
      </c>
      <c r="BV510" s="64" t="str">
        <f t="shared" si="626"/>
        <v>-</v>
      </c>
      <c r="BW510" s="64" t="str">
        <f t="shared" si="655"/>
        <v>-</v>
      </c>
      <c r="BX510" s="64" t="str">
        <f t="shared" si="627"/>
        <v>-</v>
      </c>
      <c r="BY510" s="57" t="str">
        <f t="shared" si="656"/>
        <v>-</v>
      </c>
      <c r="BZ510" s="56">
        <f t="shared" si="672"/>
        <v>79</v>
      </c>
      <c r="CA510" s="64" t="str">
        <f t="shared" si="657"/>
        <v>-</v>
      </c>
      <c r="CB510" s="64" t="str">
        <f t="shared" si="628"/>
        <v>-</v>
      </c>
      <c r="CC510" s="64" t="str">
        <f t="shared" si="629"/>
        <v>-</v>
      </c>
      <c r="CD510" s="64" t="str">
        <f t="shared" si="630"/>
        <v>-</v>
      </c>
      <c r="CE510" s="64" t="str">
        <f t="shared" si="658"/>
        <v>-</v>
      </c>
      <c r="CF510" s="64" t="str">
        <f t="shared" si="631"/>
        <v>-</v>
      </c>
      <c r="CG510" s="57" t="str">
        <f t="shared" si="659"/>
        <v>-</v>
      </c>
      <c r="CH510" s="56">
        <f t="shared" si="673"/>
        <v>79</v>
      </c>
      <c r="CI510" s="64" t="str">
        <f t="shared" si="660"/>
        <v>-</v>
      </c>
      <c r="CJ510" s="64" t="str">
        <f t="shared" si="632"/>
        <v>-</v>
      </c>
      <c r="CK510" s="64" t="str">
        <f t="shared" si="633"/>
        <v>-</v>
      </c>
      <c r="CL510" s="64" t="str">
        <f t="shared" si="634"/>
        <v>-</v>
      </c>
      <c r="CM510" s="64" t="str">
        <f t="shared" si="661"/>
        <v>-</v>
      </c>
      <c r="CN510" s="64" t="str">
        <f t="shared" si="635"/>
        <v>-</v>
      </c>
      <c r="CO510" s="57" t="str">
        <f t="shared" si="662"/>
        <v>-</v>
      </c>
    </row>
    <row r="511" spans="15:93" ht="18" customHeight="1" x14ac:dyDescent="0.25">
      <c r="O511" s="56">
        <f t="shared" si="664"/>
        <v>84</v>
      </c>
      <c r="P511" s="64">
        <f t="shared" si="597"/>
        <v>0</v>
      </c>
      <c r="Q511" s="64" t="str">
        <f t="shared" si="598"/>
        <v>-</v>
      </c>
      <c r="R511" s="64" t="str">
        <f t="shared" si="595"/>
        <v>-</v>
      </c>
      <c r="S511" s="64">
        <f t="shared" si="599"/>
        <v>0</v>
      </c>
      <c r="T511" s="64" t="str">
        <f t="shared" si="596"/>
        <v>-</v>
      </c>
      <c r="U511" s="57" t="str">
        <f t="shared" si="600"/>
        <v>Payoff</v>
      </c>
      <c r="V511" s="56">
        <f t="shared" si="665"/>
        <v>80</v>
      </c>
      <c r="W511" s="64">
        <f t="shared" si="636"/>
        <v>0</v>
      </c>
      <c r="X511" s="64" t="str">
        <f t="shared" si="601"/>
        <v>-</v>
      </c>
      <c r="Y511" s="64">
        <f t="shared" si="663"/>
        <v>0</v>
      </c>
      <c r="Z511" s="64" t="str">
        <f t="shared" si="602"/>
        <v>-</v>
      </c>
      <c r="AA511" s="64" t="str">
        <f t="shared" si="637"/>
        <v>-</v>
      </c>
      <c r="AB511" s="64" t="str">
        <f t="shared" si="603"/>
        <v>-</v>
      </c>
      <c r="AC511" s="57" t="str">
        <f t="shared" si="638"/>
        <v>Payoff</v>
      </c>
      <c r="AD511" s="56">
        <f t="shared" si="666"/>
        <v>80</v>
      </c>
      <c r="AE511" s="64">
        <f t="shared" si="639"/>
        <v>0</v>
      </c>
      <c r="AF511" s="64" t="str">
        <f t="shared" si="604"/>
        <v>-</v>
      </c>
      <c r="AG511" s="64">
        <f t="shared" si="605"/>
        <v>0</v>
      </c>
      <c r="AH511" s="64" t="str">
        <f t="shared" si="606"/>
        <v>-</v>
      </c>
      <c r="AI511" s="64" t="str">
        <f t="shared" si="640"/>
        <v>-</v>
      </c>
      <c r="AJ511" s="64" t="str">
        <f t="shared" si="607"/>
        <v>-</v>
      </c>
      <c r="AK511" s="57" t="str">
        <f t="shared" si="641"/>
        <v>Payoff</v>
      </c>
      <c r="AL511" s="56">
        <f t="shared" si="667"/>
        <v>80</v>
      </c>
      <c r="AM511" s="64" t="str">
        <f t="shared" si="642"/>
        <v>-</v>
      </c>
      <c r="AN511" s="64" t="str">
        <f t="shared" si="608"/>
        <v>-</v>
      </c>
      <c r="AO511" s="64" t="str">
        <f t="shared" si="609"/>
        <v>-</v>
      </c>
      <c r="AP511" s="64" t="str">
        <f t="shared" si="610"/>
        <v>-</v>
      </c>
      <c r="AQ511" s="64" t="str">
        <f t="shared" si="643"/>
        <v>-</v>
      </c>
      <c r="AR511" s="64" t="str">
        <f t="shared" si="611"/>
        <v>-</v>
      </c>
      <c r="AS511" s="57" t="str">
        <f t="shared" si="644"/>
        <v>-</v>
      </c>
      <c r="AT511" s="56">
        <f t="shared" si="668"/>
        <v>80</v>
      </c>
      <c r="AU511" s="64" t="str">
        <f t="shared" si="645"/>
        <v>-</v>
      </c>
      <c r="AV511" s="64" t="str">
        <f t="shared" si="612"/>
        <v>-</v>
      </c>
      <c r="AW511" s="64" t="str">
        <f t="shared" si="613"/>
        <v>-</v>
      </c>
      <c r="AX511" s="64" t="str">
        <f t="shared" si="614"/>
        <v>-</v>
      </c>
      <c r="AY511" s="64" t="str">
        <f t="shared" si="646"/>
        <v>-</v>
      </c>
      <c r="AZ511" s="64" t="str">
        <f t="shared" si="615"/>
        <v>-</v>
      </c>
      <c r="BA511" s="57" t="str">
        <f t="shared" si="647"/>
        <v>-</v>
      </c>
      <c r="BB511" s="56">
        <f t="shared" si="669"/>
        <v>80</v>
      </c>
      <c r="BC511" s="64" t="str">
        <f t="shared" si="648"/>
        <v>-</v>
      </c>
      <c r="BD511" s="64" t="str">
        <f t="shared" si="616"/>
        <v>-</v>
      </c>
      <c r="BE511" s="64" t="str">
        <f t="shared" si="617"/>
        <v>-</v>
      </c>
      <c r="BF511" s="64" t="str">
        <f t="shared" si="618"/>
        <v>-</v>
      </c>
      <c r="BG511" s="64" t="str">
        <f t="shared" si="649"/>
        <v>-</v>
      </c>
      <c r="BH511" s="64" t="str">
        <f t="shared" si="619"/>
        <v>-</v>
      </c>
      <c r="BI511" s="57" t="str">
        <f t="shared" si="650"/>
        <v>-</v>
      </c>
      <c r="BJ511" s="56">
        <f t="shared" si="670"/>
        <v>80</v>
      </c>
      <c r="BK511" s="64" t="str">
        <f t="shared" si="651"/>
        <v>-</v>
      </c>
      <c r="BL511" s="64" t="str">
        <f t="shared" si="620"/>
        <v>-</v>
      </c>
      <c r="BM511" s="64" t="str">
        <f t="shared" si="621"/>
        <v>-</v>
      </c>
      <c r="BN511" s="64" t="str">
        <f t="shared" si="622"/>
        <v>-</v>
      </c>
      <c r="BO511" s="64" t="str">
        <f t="shared" si="652"/>
        <v>-</v>
      </c>
      <c r="BP511" s="64" t="str">
        <f t="shared" si="623"/>
        <v>-</v>
      </c>
      <c r="BQ511" s="57" t="str">
        <f t="shared" si="653"/>
        <v>-</v>
      </c>
      <c r="BR511" s="56">
        <f t="shared" si="671"/>
        <v>80</v>
      </c>
      <c r="BS511" s="64" t="str">
        <f t="shared" si="654"/>
        <v>-</v>
      </c>
      <c r="BT511" s="64" t="str">
        <f t="shared" si="624"/>
        <v>-</v>
      </c>
      <c r="BU511" s="64" t="str">
        <f t="shared" si="625"/>
        <v>-</v>
      </c>
      <c r="BV511" s="64" t="str">
        <f t="shared" si="626"/>
        <v>-</v>
      </c>
      <c r="BW511" s="64" t="str">
        <f t="shared" si="655"/>
        <v>-</v>
      </c>
      <c r="BX511" s="64" t="str">
        <f t="shared" si="627"/>
        <v>-</v>
      </c>
      <c r="BY511" s="57" t="str">
        <f t="shared" si="656"/>
        <v>-</v>
      </c>
      <c r="BZ511" s="56">
        <f t="shared" si="672"/>
        <v>80</v>
      </c>
      <c r="CA511" s="64" t="str">
        <f t="shared" si="657"/>
        <v>-</v>
      </c>
      <c r="CB511" s="64" t="str">
        <f t="shared" si="628"/>
        <v>-</v>
      </c>
      <c r="CC511" s="64" t="str">
        <f t="shared" si="629"/>
        <v>-</v>
      </c>
      <c r="CD511" s="64" t="str">
        <f t="shared" si="630"/>
        <v>-</v>
      </c>
      <c r="CE511" s="64" t="str">
        <f t="shared" si="658"/>
        <v>-</v>
      </c>
      <c r="CF511" s="64" t="str">
        <f t="shared" si="631"/>
        <v>-</v>
      </c>
      <c r="CG511" s="57" t="str">
        <f t="shared" si="659"/>
        <v>-</v>
      </c>
      <c r="CH511" s="56">
        <f t="shared" si="673"/>
        <v>80</v>
      </c>
      <c r="CI511" s="64" t="str">
        <f t="shared" si="660"/>
        <v>-</v>
      </c>
      <c r="CJ511" s="64" t="str">
        <f t="shared" si="632"/>
        <v>-</v>
      </c>
      <c r="CK511" s="64" t="str">
        <f t="shared" si="633"/>
        <v>-</v>
      </c>
      <c r="CL511" s="64" t="str">
        <f t="shared" si="634"/>
        <v>-</v>
      </c>
      <c r="CM511" s="64" t="str">
        <f t="shared" si="661"/>
        <v>-</v>
      </c>
      <c r="CN511" s="64" t="str">
        <f t="shared" si="635"/>
        <v>-</v>
      </c>
      <c r="CO511" s="57" t="str">
        <f t="shared" si="662"/>
        <v>-</v>
      </c>
    </row>
    <row r="512" spans="15:93" ht="18" customHeight="1" x14ac:dyDescent="0.25">
      <c r="O512" s="56">
        <f t="shared" si="664"/>
        <v>85</v>
      </c>
      <c r="P512" s="64">
        <f t="shared" si="597"/>
        <v>0</v>
      </c>
      <c r="Q512" s="64" t="str">
        <f t="shared" si="598"/>
        <v>-</v>
      </c>
      <c r="R512" s="64" t="str">
        <f t="shared" si="595"/>
        <v>-</v>
      </c>
      <c r="S512" s="64">
        <f t="shared" si="599"/>
        <v>0</v>
      </c>
      <c r="T512" s="64" t="str">
        <f t="shared" si="596"/>
        <v>-</v>
      </c>
      <c r="U512" s="57" t="str">
        <f t="shared" si="600"/>
        <v>Payoff</v>
      </c>
      <c r="V512" s="56">
        <f t="shared" si="665"/>
        <v>81</v>
      </c>
      <c r="W512" s="64">
        <f t="shared" si="636"/>
        <v>0</v>
      </c>
      <c r="X512" s="64" t="str">
        <f t="shared" si="601"/>
        <v>-</v>
      </c>
      <c r="Y512" s="64">
        <f t="shared" si="663"/>
        <v>0</v>
      </c>
      <c r="Z512" s="64" t="str">
        <f t="shared" si="602"/>
        <v>-</v>
      </c>
      <c r="AA512" s="64" t="str">
        <f t="shared" si="637"/>
        <v>-</v>
      </c>
      <c r="AB512" s="64" t="str">
        <f t="shared" si="603"/>
        <v>-</v>
      </c>
      <c r="AC512" s="57" t="str">
        <f t="shared" si="638"/>
        <v>Payoff</v>
      </c>
      <c r="AD512" s="56">
        <f t="shared" si="666"/>
        <v>81</v>
      </c>
      <c r="AE512" s="64">
        <f t="shared" si="639"/>
        <v>0</v>
      </c>
      <c r="AF512" s="64" t="str">
        <f t="shared" si="604"/>
        <v>-</v>
      </c>
      <c r="AG512" s="64">
        <f t="shared" si="605"/>
        <v>0</v>
      </c>
      <c r="AH512" s="64" t="str">
        <f t="shared" si="606"/>
        <v>-</v>
      </c>
      <c r="AI512" s="64" t="str">
        <f t="shared" si="640"/>
        <v>-</v>
      </c>
      <c r="AJ512" s="64" t="str">
        <f t="shared" si="607"/>
        <v>-</v>
      </c>
      <c r="AK512" s="57" t="str">
        <f t="shared" si="641"/>
        <v>Payoff</v>
      </c>
      <c r="AL512" s="56">
        <f t="shared" si="667"/>
        <v>81</v>
      </c>
      <c r="AM512" s="64" t="str">
        <f t="shared" si="642"/>
        <v>-</v>
      </c>
      <c r="AN512" s="64" t="str">
        <f t="shared" si="608"/>
        <v>-</v>
      </c>
      <c r="AO512" s="64" t="str">
        <f t="shared" si="609"/>
        <v>-</v>
      </c>
      <c r="AP512" s="64" t="str">
        <f t="shared" si="610"/>
        <v>-</v>
      </c>
      <c r="AQ512" s="64" t="str">
        <f t="shared" si="643"/>
        <v>-</v>
      </c>
      <c r="AR512" s="64" t="str">
        <f t="shared" si="611"/>
        <v>-</v>
      </c>
      <c r="AS512" s="57" t="str">
        <f t="shared" si="644"/>
        <v>-</v>
      </c>
      <c r="AT512" s="56">
        <f t="shared" si="668"/>
        <v>81</v>
      </c>
      <c r="AU512" s="64" t="str">
        <f t="shared" si="645"/>
        <v>-</v>
      </c>
      <c r="AV512" s="64" t="str">
        <f t="shared" si="612"/>
        <v>-</v>
      </c>
      <c r="AW512" s="64" t="str">
        <f t="shared" si="613"/>
        <v>-</v>
      </c>
      <c r="AX512" s="64" t="str">
        <f t="shared" si="614"/>
        <v>-</v>
      </c>
      <c r="AY512" s="64" t="str">
        <f t="shared" si="646"/>
        <v>-</v>
      </c>
      <c r="AZ512" s="64" t="str">
        <f t="shared" si="615"/>
        <v>-</v>
      </c>
      <c r="BA512" s="57" t="str">
        <f t="shared" si="647"/>
        <v>-</v>
      </c>
      <c r="BB512" s="56">
        <f t="shared" si="669"/>
        <v>81</v>
      </c>
      <c r="BC512" s="64" t="str">
        <f t="shared" si="648"/>
        <v>-</v>
      </c>
      <c r="BD512" s="64" t="str">
        <f t="shared" si="616"/>
        <v>-</v>
      </c>
      <c r="BE512" s="64" t="str">
        <f t="shared" si="617"/>
        <v>-</v>
      </c>
      <c r="BF512" s="64" t="str">
        <f t="shared" si="618"/>
        <v>-</v>
      </c>
      <c r="BG512" s="64" t="str">
        <f t="shared" si="649"/>
        <v>-</v>
      </c>
      <c r="BH512" s="64" t="str">
        <f t="shared" si="619"/>
        <v>-</v>
      </c>
      <c r="BI512" s="57" t="str">
        <f t="shared" si="650"/>
        <v>-</v>
      </c>
      <c r="BJ512" s="56">
        <f t="shared" si="670"/>
        <v>81</v>
      </c>
      <c r="BK512" s="64" t="str">
        <f t="shared" si="651"/>
        <v>-</v>
      </c>
      <c r="BL512" s="64" t="str">
        <f t="shared" si="620"/>
        <v>-</v>
      </c>
      <c r="BM512" s="64" t="str">
        <f t="shared" si="621"/>
        <v>-</v>
      </c>
      <c r="BN512" s="64" t="str">
        <f t="shared" si="622"/>
        <v>-</v>
      </c>
      <c r="BO512" s="64" t="str">
        <f t="shared" si="652"/>
        <v>-</v>
      </c>
      <c r="BP512" s="64" t="str">
        <f t="shared" si="623"/>
        <v>-</v>
      </c>
      <c r="BQ512" s="57" t="str">
        <f t="shared" si="653"/>
        <v>-</v>
      </c>
      <c r="BR512" s="56">
        <f t="shared" si="671"/>
        <v>81</v>
      </c>
      <c r="BS512" s="64" t="str">
        <f t="shared" si="654"/>
        <v>-</v>
      </c>
      <c r="BT512" s="64" t="str">
        <f t="shared" si="624"/>
        <v>-</v>
      </c>
      <c r="BU512" s="64" t="str">
        <f t="shared" si="625"/>
        <v>-</v>
      </c>
      <c r="BV512" s="64" t="str">
        <f t="shared" si="626"/>
        <v>-</v>
      </c>
      <c r="BW512" s="64" t="str">
        <f t="shared" si="655"/>
        <v>-</v>
      </c>
      <c r="BX512" s="64" t="str">
        <f t="shared" si="627"/>
        <v>-</v>
      </c>
      <c r="BY512" s="57" t="str">
        <f t="shared" si="656"/>
        <v>-</v>
      </c>
      <c r="BZ512" s="56">
        <f t="shared" si="672"/>
        <v>81</v>
      </c>
      <c r="CA512" s="64" t="str">
        <f t="shared" si="657"/>
        <v>-</v>
      </c>
      <c r="CB512" s="64" t="str">
        <f t="shared" si="628"/>
        <v>-</v>
      </c>
      <c r="CC512" s="64" t="str">
        <f t="shared" si="629"/>
        <v>-</v>
      </c>
      <c r="CD512" s="64" t="str">
        <f t="shared" si="630"/>
        <v>-</v>
      </c>
      <c r="CE512" s="64" t="str">
        <f t="shared" si="658"/>
        <v>-</v>
      </c>
      <c r="CF512" s="64" t="str">
        <f t="shared" si="631"/>
        <v>-</v>
      </c>
      <c r="CG512" s="57" t="str">
        <f t="shared" si="659"/>
        <v>-</v>
      </c>
      <c r="CH512" s="56">
        <f t="shared" si="673"/>
        <v>81</v>
      </c>
      <c r="CI512" s="64" t="str">
        <f t="shared" si="660"/>
        <v>-</v>
      </c>
      <c r="CJ512" s="64" t="str">
        <f t="shared" si="632"/>
        <v>-</v>
      </c>
      <c r="CK512" s="64" t="str">
        <f t="shared" si="633"/>
        <v>-</v>
      </c>
      <c r="CL512" s="64" t="str">
        <f t="shared" si="634"/>
        <v>-</v>
      </c>
      <c r="CM512" s="64" t="str">
        <f t="shared" si="661"/>
        <v>-</v>
      </c>
      <c r="CN512" s="64" t="str">
        <f t="shared" si="635"/>
        <v>-</v>
      </c>
      <c r="CO512" s="57" t="str">
        <f t="shared" si="662"/>
        <v>-</v>
      </c>
    </row>
    <row r="513" spans="15:93" ht="18" customHeight="1" x14ac:dyDescent="0.25">
      <c r="O513" s="56">
        <f t="shared" si="664"/>
        <v>86</v>
      </c>
      <c r="P513" s="64">
        <f t="shared" si="597"/>
        <v>0</v>
      </c>
      <c r="Q513" s="64" t="str">
        <f t="shared" si="598"/>
        <v>-</v>
      </c>
      <c r="R513" s="64" t="str">
        <f t="shared" si="595"/>
        <v>-</v>
      </c>
      <c r="S513" s="64">
        <f t="shared" si="599"/>
        <v>0</v>
      </c>
      <c r="T513" s="64" t="str">
        <f t="shared" si="596"/>
        <v>-</v>
      </c>
      <c r="U513" s="57" t="str">
        <f t="shared" si="600"/>
        <v>Payoff</v>
      </c>
      <c r="V513" s="56">
        <f t="shared" si="665"/>
        <v>82</v>
      </c>
      <c r="W513" s="64">
        <f t="shared" si="636"/>
        <v>0</v>
      </c>
      <c r="X513" s="64" t="str">
        <f t="shared" si="601"/>
        <v>-</v>
      </c>
      <c r="Y513" s="64">
        <f t="shared" si="663"/>
        <v>0</v>
      </c>
      <c r="Z513" s="64" t="str">
        <f t="shared" si="602"/>
        <v>-</v>
      </c>
      <c r="AA513" s="64" t="str">
        <f t="shared" si="637"/>
        <v>-</v>
      </c>
      <c r="AB513" s="64" t="str">
        <f t="shared" si="603"/>
        <v>-</v>
      </c>
      <c r="AC513" s="57" t="str">
        <f t="shared" si="638"/>
        <v>Payoff</v>
      </c>
      <c r="AD513" s="56">
        <f t="shared" si="666"/>
        <v>82</v>
      </c>
      <c r="AE513" s="64">
        <f t="shared" si="639"/>
        <v>0</v>
      </c>
      <c r="AF513" s="64" t="str">
        <f t="shared" si="604"/>
        <v>-</v>
      </c>
      <c r="AG513" s="64">
        <f t="shared" si="605"/>
        <v>0</v>
      </c>
      <c r="AH513" s="64" t="str">
        <f t="shared" si="606"/>
        <v>-</v>
      </c>
      <c r="AI513" s="64" t="str">
        <f t="shared" si="640"/>
        <v>-</v>
      </c>
      <c r="AJ513" s="64" t="str">
        <f t="shared" si="607"/>
        <v>-</v>
      </c>
      <c r="AK513" s="57" t="str">
        <f t="shared" si="641"/>
        <v>Payoff</v>
      </c>
      <c r="AL513" s="56">
        <f t="shared" si="667"/>
        <v>82</v>
      </c>
      <c r="AM513" s="64" t="str">
        <f t="shared" si="642"/>
        <v>-</v>
      </c>
      <c r="AN513" s="64" t="str">
        <f t="shared" si="608"/>
        <v>-</v>
      </c>
      <c r="AO513" s="64" t="str">
        <f t="shared" si="609"/>
        <v>-</v>
      </c>
      <c r="AP513" s="64" t="str">
        <f t="shared" si="610"/>
        <v>-</v>
      </c>
      <c r="AQ513" s="64" t="str">
        <f t="shared" si="643"/>
        <v>-</v>
      </c>
      <c r="AR513" s="64" t="str">
        <f t="shared" si="611"/>
        <v>-</v>
      </c>
      <c r="AS513" s="57" t="str">
        <f t="shared" si="644"/>
        <v>-</v>
      </c>
      <c r="AT513" s="56">
        <f t="shared" si="668"/>
        <v>82</v>
      </c>
      <c r="AU513" s="64" t="str">
        <f t="shared" si="645"/>
        <v>-</v>
      </c>
      <c r="AV513" s="64" t="str">
        <f t="shared" si="612"/>
        <v>-</v>
      </c>
      <c r="AW513" s="64" t="str">
        <f t="shared" si="613"/>
        <v>-</v>
      </c>
      <c r="AX513" s="64" t="str">
        <f t="shared" si="614"/>
        <v>-</v>
      </c>
      <c r="AY513" s="64" t="str">
        <f t="shared" si="646"/>
        <v>-</v>
      </c>
      <c r="AZ513" s="64" t="str">
        <f t="shared" si="615"/>
        <v>-</v>
      </c>
      <c r="BA513" s="57" t="str">
        <f t="shared" si="647"/>
        <v>-</v>
      </c>
      <c r="BB513" s="56">
        <f t="shared" si="669"/>
        <v>82</v>
      </c>
      <c r="BC513" s="64" t="str">
        <f t="shared" si="648"/>
        <v>-</v>
      </c>
      <c r="BD513" s="64" t="str">
        <f t="shared" si="616"/>
        <v>-</v>
      </c>
      <c r="BE513" s="64" t="str">
        <f t="shared" si="617"/>
        <v>-</v>
      </c>
      <c r="BF513" s="64" t="str">
        <f t="shared" si="618"/>
        <v>-</v>
      </c>
      <c r="BG513" s="64" t="str">
        <f t="shared" si="649"/>
        <v>-</v>
      </c>
      <c r="BH513" s="64" t="str">
        <f t="shared" si="619"/>
        <v>-</v>
      </c>
      <c r="BI513" s="57" t="str">
        <f t="shared" si="650"/>
        <v>-</v>
      </c>
      <c r="BJ513" s="56">
        <f t="shared" si="670"/>
        <v>82</v>
      </c>
      <c r="BK513" s="64" t="str">
        <f t="shared" si="651"/>
        <v>-</v>
      </c>
      <c r="BL513" s="64" t="str">
        <f t="shared" si="620"/>
        <v>-</v>
      </c>
      <c r="BM513" s="64" t="str">
        <f t="shared" si="621"/>
        <v>-</v>
      </c>
      <c r="BN513" s="64" t="str">
        <f t="shared" si="622"/>
        <v>-</v>
      </c>
      <c r="BO513" s="64" t="str">
        <f t="shared" si="652"/>
        <v>-</v>
      </c>
      <c r="BP513" s="64" t="str">
        <f t="shared" si="623"/>
        <v>-</v>
      </c>
      <c r="BQ513" s="57" t="str">
        <f t="shared" si="653"/>
        <v>-</v>
      </c>
      <c r="BR513" s="56">
        <f t="shared" si="671"/>
        <v>82</v>
      </c>
      <c r="BS513" s="64" t="str">
        <f t="shared" si="654"/>
        <v>-</v>
      </c>
      <c r="BT513" s="64" t="str">
        <f t="shared" si="624"/>
        <v>-</v>
      </c>
      <c r="BU513" s="64" t="str">
        <f t="shared" si="625"/>
        <v>-</v>
      </c>
      <c r="BV513" s="64" t="str">
        <f t="shared" si="626"/>
        <v>-</v>
      </c>
      <c r="BW513" s="64" t="str">
        <f t="shared" si="655"/>
        <v>-</v>
      </c>
      <c r="BX513" s="64" t="str">
        <f t="shared" si="627"/>
        <v>-</v>
      </c>
      <c r="BY513" s="57" t="str">
        <f t="shared" si="656"/>
        <v>-</v>
      </c>
      <c r="BZ513" s="56">
        <f t="shared" si="672"/>
        <v>82</v>
      </c>
      <c r="CA513" s="64" t="str">
        <f t="shared" si="657"/>
        <v>-</v>
      </c>
      <c r="CB513" s="64" t="str">
        <f t="shared" si="628"/>
        <v>-</v>
      </c>
      <c r="CC513" s="64" t="str">
        <f t="shared" si="629"/>
        <v>-</v>
      </c>
      <c r="CD513" s="64" t="str">
        <f t="shared" si="630"/>
        <v>-</v>
      </c>
      <c r="CE513" s="64" t="str">
        <f t="shared" si="658"/>
        <v>-</v>
      </c>
      <c r="CF513" s="64" t="str">
        <f t="shared" si="631"/>
        <v>-</v>
      </c>
      <c r="CG513" s="57" t="str">
        <f t="shared" si="659"/>
        <v>-</v>
      </c>
      <c r="CH513" s="56">
        <f t="shared" si="673"/>
        <v>82</v>
      </c>
      <c r="CI513" s="64" t="str">
        <f t="shared" si="660"/>
        <v>-</v>
      </c>
      <c r="CJ513" s="64" t="str">
        <f t="shared" si="632"/>
        <v>-</v>
      </c>
      <c r="CK513" s="64" t="str">
        <f t="shared" si="633"/>
        <v>-</v>
      </c>
      <c r="CL513" s="64" t="str">
        <f t="shared" si="634"/>
        <v>-</v>
      </c>
      <c r="CM513" s="64" t="str">
        <f t="shared" si="661"/>
        <v>-</v>
      </c>
      <c r="CN513" s="64" t="str">
        <f t="shared" si="635"/>
        <v>-</v>
      </c>
      <c r="CO513" s="57" t="str">
        <f t="shared" si="662"/>
        <v>-</v>
      </c>
    </row>
    <row r="514" spans="15:93" ht="18" customHeight="1" x14ac:dyDescent="0.25">
      <c r="O514" s="56">
        <f t="shared" si="664"/>
        <v>87</v>
      </c>
      <c r="P514" s="64">
        <f t="shared" si="597"/>
        <v>0</v>
      </c>
      <c r="Q514" s="64" t="str">
        <f t="shared" si="598"/>
        <v>-</v>
      </c>
      <c r="R514" s="64" t="str">
        <f t="shared" si="595"/>
        <v>-</v>
      </c>
      <c r="S514" s="64">
        <f t="shared" si="599"/>
        <v>0</v>
      </c>
      <c r="T514" s="64" t="str">
        <f t="shared" si="596"/>
        <v>-</v>
      </c>
      <c r="U514" s="57" t="str">
        <f t="shared" si="600"/>
        <v>Payoff</v>
      </c>
      <c r="V514" s="56">
        <f t="shared" si="665"/>
        <v>83</v>
      </c>
      <c r="W514" s="64">
        <f t="shared" si="636"/>
        <v>0</v>
      </c>
      <c r="X514" s="64" t="str">
        <f t="shared" si="601"/>
        <v>-</v>
      </c>
      <c r="Y514" s="64">
        <f t="shared" si="663"/>
        <v>0</v>
      </c>
      <c r="Z514" s="64" t="str">
        <f t="shared" si="602"/>
        <v>-</v>
      </c>
      <c r="AA514" s="64" t="str">
        <f t="shared" si="637"/>
        <v>-</v>
      </c>
      <c r="AB514" s="64" t="str">
        <f t="shared" si="603"/>
        <v>-</v>
      </c>
      <c r="AC514" s="57" t="str">
        <f t="shared" si="638"/>
        <v>Payoff</v>
      </c>
      <c r="AD514" s="56">
        <f t="shared" si="666"/>
        <v>83</v>
      </c>
      <c r="AE514" s="64">
        <f t="shared" si="639"/>
        <v>0</v>
      </c>
      <c r="AF514" s="64" t="str">
        <f t="shared" si="604"/>
        <v>-</v>
      </c>
      <c r="AG514" s="64">
        <f t="shared" si="605"/>
        <v>0</v>
      </c>
      <c r="AH514" s="64" t="str">
        <f t="shared" si="606"/>
        <v>-</v>
      </c>
      <c r="AI514" s="64" t="str">
        <f t="shared" si="640"/>
        <v>-</v>
      </c>
      <c r="AJ514" s="64" t="str">
        <f t="shared" si="607"/>
        <v>-</v>
      </c>
      <c r="AK514" s="57" t="str">
        <f t="shared" si="641"/>
        <v>Payoff</v>
      </c>
      <c r="AL514" s="56">
        <f t="shared" si="667"/>
        <v>83</v>
      </c>
      <c r="AM514" s="64" t="str">
        <f t="shared" si="642"/>
        <v>-</v>
      </c>
      <c r="AN514" s="64" t="str">
        <f t="shared" si="608"/>
        <v>-</v>
      </c>
      <c r="AO514" s="64" t="str">
        <f t="shared" si="609"/>
        <v>-</v>
      </c>
      <c r="AP514" s="64" t="str">
        <f t="shared" si="610"/>
        <v>-</v>
      </c>
      <c r="AQ514" s="64" t="str">
        <f t="shared" si="643"/>
        <v>-</v>
      </c>
      <c r="AR514" s="64" t="str">
        <f t="shared" si="611"/>
        <v>-</v>
      </c>
      <c r="AS514" s="57" t="str">
        <f t="shared" si="644"/>
        <v>-</v>
      </c>
      <c r="AT514" s="56">
        <f t="shared" si="668"/>
        <v>83</v>
      </c>
      <c r="AU514" s="64" t="str">
        <f t="shared" si="645"/>
        <v>-</v>
      </c>
      <c r="AV514" s="64" t="str">
        <f t="shared" si="612"/>
        <v>-</v>
      </c>
      <c r="AW514" s="64" t="str">
        <f t="shared" si="613"/>
        <v>-</v>
      </c>
      <c r="AX514" s="64" t="str">
        <f t="shared" si="614"/>
        <v>-</v>
      </c>
      <c r="AY514" s="64" t="str">
        <f t="shared" si="646"/>
        <v>-</v>
      </c>
      <c r="AZ514" s="64" t="str">
        <f t="shared" si="615"/>
        <v>-</v>
      </c>
      <c r="BA514" s="57" t="str">
        <f t="shared" si="647"/>
        <v>-</v>
      </c>
      <c r="BB514" s="56">
        <f t="shared" si="669"/>
        <v>83</v>
      </c>
      <c r="BC514" s="64" t="str">
        <f t="shared" si="648"/>
        <v>-</v>
      </c>
      <c r="BD514" s="64" t="str">
        <f t="shared" si="616"/>
        <v>-</v>
      </c>
      <c r="BE514" s="64" t="str">
        <f t="shared" si="617"/>
        <v>-</v>
      </c>
      <c r="BF514" s="64" t="str">
        <f t="shared" si="618"/>
        <v>-</v>
      </c>
      <c r="BG514" s="64" t="str">
        <f t="shared" si="649"/>
        <v>-</v>
      </c>
      <c r="BH514" s="64" t="str">
        <f t="shared" si="619"/>
        <v>-</v>
      </c>
      <c r="BI514" s="57" t="str">
        <f t="shared" si="650"/>
        <v>-</v>
      </c>
      <c r="BJ514" s="56">
        <f t="shared" si="670"/>
        <v>83</v>
      </c>
      <c r="BK514" s="64" t="str">
        <f t="shared" si="651"/>
        <v>-</v>
      </c>
      <c r="BL514" s="64" t="str">
        <f t="shared" si="620"/>
        <v>-</v>
      </c>
      <c r="BM514" s="64" t="str">
        <f t="shared" si="621"/>
        <v>-</v>
      </c>
      <c r="BN514" s="64" t="str">
        <f t="shared" si="622"/>
        <v>-</v>
      </c>
      <c r="BO514" s="64" t="str">
        <f t="shared" si="652"/>
        <v>-</v>
      </c>
      <c r="BP514" s="64" t="str">
        <f t="shared" si="623"/>
        <v>-</v>
      </c>
      <c r="BQ514" s="57" t="str">
        <f t="shared" si="653"/>
        <v>-</v>
      </c>
      <c r="BR514" s="56">
        <f t="shared" si="671"/>
        <v>83</v>
      </c>
      <c r="BS514" s="64" t="str">
        <f t="shared" si="654"/>
        <v>-</v>
      </c>
      <c r="BT514" s="64" t="str">
        <f t="shared" si="624"/>
        <v>-</v>
      </c>
      <c r="BU514" s="64" t="str">
        <f t="shared" si="625"/>
        <v>-</v>
      </c>
      <c r="BV514" s="64" t="str">
        <f t="shared" si="626"/>
        <v>-</v>
      </c>
      <c r="BW514" s="64" t="str">
        <f t="shared" si="655"/>
        <v>-</v>
      </c>
      <c r="BX514" s="64" t="str">
        <f t="shared" si="627"/>
        <v>-</v>
      </c>
      <c r="BY514" s="57" t="str">
        <f t="shared" si="656"/>
        <v>-</v>
      </c>
      <c r="BZ514" s="56">
        <f t="shared" si="672"/>
        <v>83</v>
      </c>
      <c r="CA514" s="64" t="str">
        <f t="shared" si="657"/>
        <v>-</v>
      </c>
      <c r="CB514" s="64" t="str">
        <f t="shared" si="628"/>
        <v>-</v>
      </c>
      <c r="CC514" s="64" t="str">
        <f t="shared" si="629"/>
        <v>-</v>
      </c>
      <c r="CD514" s="64" t="str">
        <f t="shared" si="630"/>
        <v>-</v>
      </c>
      <c r="CE514" s="64" t="str">
        <f t="shared" si="658"/>
        <v>-</v>
      </c>
      <c r="CF514" s="64" t="str">
        <f t="shared" si="631"/>
        <v>-</v>
      </c>
      <c r="CG514" s="57" t="str">
        <f t="shared" si="659"/>
        <v>-</v>
      </c>
      <c r="CH514" s="56">
        <f t="shared" si="673"/>
        <v>83</v>
      </c>
      <c r="CI514" s="64" t="str">
        <f t="shared" si="660"/>
        <v>-</v>
      </c>
      <c r="CJ514" s="64" t="str">
        <f t="shared" si="632"/>
        <v>-</v>
      </c>
      <c r="CK514" s="64" t="str">
        <f t="shared" si="633"/>
        <v>-</v>
      </c>
      <c r="CL514" s="64" t="str">
        <f t="shared" si="634"/>
        <v>-</v>
      </c>
      <c r="CM514" s="64" t="str">
        <f t="shared" si="661"/>
        <v>-</v>
      </c>
      <c r="CN514" s="64" t="str">
        <f t="shared" si="635"/>
        <v>-</v>
      </c>
      <c r="CO514" s="57" t="str">
        <f t="shared" si="662"/>
        <v>-</v>
      </c>
    </row>
    <row r="515" spans="15:93" ht="18" customHeight="1" x14ac:dyDescent="0.25">
      <c r="O515" s="56">
        <f t="shared" si="664"/>
        <v>88</v>
      </c>
      <c r="P515" s="64">
        <f t="shared" si="597"/>
        <v>0</v>
      </c>
      <c r="Q515" s="64" t="str">
        <f t="shared" si="598"/>
        <v>-</v>
      </c>
      <c r="R515" s="64" t="str">
        <f t="shared" si="595"/>
        <v>-</v>
      </c>
      <c r="S515" s="64">
        <f t="shared" si="599"/>
        <v>0</v>
      </c>
      <c r="T515" s="64" t="str">
        <f t="shared" si="596"/>
        <v>-</v>
      </c>
      <c r="U515" s="57" t="str">
        <f t="shared" si="600"/>
        <v>Payoff</v>
      </c>
      <c r="V515" s="56">
        <f t="shared" si="665"/>
        <v>84</v>
      </c>
      <c r="W515" s="64">
        <f t="shared" si="636"/>
        <v>0</v>
      </c>
      <c r="X515" s="64" t="str">
        <f t="shared" si="601"/>
        <v>-</v>
      </c>
      <c r="Y515" s="64">
        <f t="shared" si="663"/>
        <v>0</v>
      </c>
      <c r="Z515" s="64" t="str">
        <f t="shared" si="602"/>
        <v>-</v>
      </c>
      <c r="AA515" s="64" t="str">
        <f t="shared" si="637"/>
        <v>-</v>
      </c>
      <c r="AB515" s="64" t="str">
        <f t="shared" si="603"/>
        <v>-</v>
      </c>
      <c r="AC515" s="57" t="str">
        <f t="shared" si="638"/>
        <v>Payoff</v>
      </c>
      <c r="AD515" s="56">
        <f t="shared" si="666"/>
        <v>84</v>
      </c>
      <c r="AE515" s="64">
        <f t="shared" si="639"/>
        <v>0</v>
      </c>
      <c r="AF515" s="64" t="str">
        <f t="shared" si="604"/>
        <v>-</v>
      </c>
      <c r="AG515" s="64">
        <f t="shared" si="605"/>
        <v>0</v>
      </c>
      <c r="AH515" s="64" t="str">
        <f t="shared" si="606"/>
        <v>-</v>
      </c>
      <c r="AI515" s="64" t="str">
        <f t="shared" si="640"/>
        <v>-</v>
      </c>
      <c r="AJ515" s="64" t="str">
        <f t="shared" si="607"/>
        <v>-</v>
      </c>
      <c r="AK515" s="57" t="str">
        <f t="shared" si="641"/>
        <v>Payoff</v>
      </c>
      <c r="AL515" s="56">
        <f t="shared" si="667"/>
        <v>84</v>
      </c>
      <c r="AM515" s="64" t="str">
        <f t="shared" si="642"/>
        <v>-</v>
      </c>
      <c r="AN515" s="64" t="str">
        <f t="shared" si="608"/>
        <v>-</v>
      </c>
      <c r="AO515" s="64" t="str">
        <f t="shared" si="609"/>
        <v>-</v>
      </c>
      <c r="AP515" s="64" t="str">
        <f t="shared" si="610"/>
        <v>-</v>
      </c>
      <c r="AQ515" s="64" t="str">
        <f t="shared" si="643"/>
        <v>-</v>
      </c>
      <c r="AR515" s="64" t="str">
        <f t="shared" si="611"/>
        <v>-</v>
      </c>
      <c r="AS515" s="57" t="str">
        <f t="shared" si="644"/>
        <v>-</v>
      </c>
      <c r="AT515" s="56">
        <f t="shared" si="668"/>
        <v>84</v>
      </c>
      <c r="AU515" s="64" t="str">
        <f t="shared" si="645"/>
        <v>-</v>
      </c>
      <c r="AV515" s="64" t="str">
        <f t="shared" si="612"/>
        <v>-</v>
      </c>
      <c r="AW515" s="64" t="str">
        <f t="shared" si="613"/>
        <v>-</v>
      </c>
      <c r="AX515" s="64" t="str">
        <f t="shared" si="614"/>
        <v>-</v>
      </c>
      <c r="AY515" s="64" t="str">
        <f t="shared" si="646"/>
        <v>-</v>
      </c>
      <c r="AZ515" s="64" t="str">
        <f t="shared" si="615"/>
        <v>-</v>
      </c>
      <c r="BA515" s="57" t="str">
        <f t="shared" si="647"/>
        <v>-</v>
      </c>
      <c r="BB515" s="56">
        <f t="shared" si="669"/>
        <v>84</v>
      </c>
      <c r="BC515" s="64" t="str">
        <f t="shared" si="648"/>
        <v>-</v>
      </c>
      <c r="BD515" s="64" t="str">
        <f t="shared" si="616"/>
        <v>-</v>
      </c>
      <c r="BE515" s="64" t="str">
        <f t="shared" si="617"/>
        <v>-</v>
      </c>
      <c r="BF515" s="64" t="str">
        <f t="shared" si="618"/>
        <v>-</v>
      </c>
      <c r="BG515" s="64" t="str">
        <f t="shared" si="649"/>
        <v>-</v>
      </c>
      <c r="BH515" s="64" t="str">
        <f t="shared" si="619"/>
        <v>-</v>
      </c>
      <c r="BI515" s="57" t="str">
        <f t="shared" si="650"/>
        <v>-</v>
      </c>
      <c r="BJ515" s="56">
        <f t="shared" si="670"/>
        <v>84</v>
      </c>
      <c r="BK515" s="64" t="str">
        <f t="shared" si="651"/>
        <v>-</v>
      </c>
      <c r="BL515" s="64" t="str">
        <f t="shared" si="620"/>
        <v>-</v>
      </c>
      <c r="BM515" s="64" t="str">
        <f t="shared" si="621"/>
        <v>-</v>
      </c>
      <c r="BN515" s="64" t="str">
        <f t="shared" si="622"/>
        <v>-</v>
      </c>
      <c r="BO515" s="64" t="str">
        <f t="shared" si="652"/>
        <v>-</v>
      </c>
      <c r="BP515" s="64" t="str">
        <f t="shared" si="623"/>
        <v>-</v>
      </c>
      <c r="BQ515" s="57" t="str">
        <f t="shared" si="653"/>
        <v>-</v>
      </c>
      <c r="BR515" s="56">
        <f t="shared" si="671"/>
        <v>84</v>
      </c>
      <c r="BS515" s="64" t="str">
        <f t="shared" si="654"/>
        <v>-</v>
      </c>
      <c r="BT515" s="64" t="str">
        <f t="shared" si="624"/>
        <v>-</v>
      </c>
      <c r="BU515" s="64" t="str">
        <f t="shared" si="625"/>
        <v>-</v>
      </c>
      <c r="BV515" s="64" t="str">
        <f t="shared" si="626"/>
        <v>-</v>
      </c>
      <c r="BW515" s="64" t="str">
        <f t="shared" si="655"/>
        <v>-</v>
      </c>
      <c r="BX515" s="64" t="str">
        <f t="shared" si="627"/>
        <v>-</v>
      </c>
      <c r="BY515" s="57" t="str">
        <f t="shared" si="656"/>
        <v>-</v>
      </c>
      <c r="BZ515" s="56">
        <f t="shared" si="672"/>
        <v>84</v>
      </c>
      <c r="CA515" s="64" t="str">
        <f t="shared" si="657"/>
        <v>-</v>
      </c>
      <c r="CB515" s="64" t="str">
        <f t="shared" si="628"/>
        <v>-</v>
      </c>
      <c r="CC515" s="64" t="str">
        <f t="shared" si="629"/>
        <v>-</v>
      </c>
      <c r="CD515" s="64" t="str">
        <f t="shared" si="630"/>
        <v>-</v>
      </c>
      <c r="CE515" s="64" t="str">
        <f t="shared" si="658"/>
        <v>-</v>
      </c>
      <c r="CF515" s="64" t="str">
        <f t="shared" si="631"/>
        <v>-</v>
      </c>
      <c r="CG515" s="57" t="str">
        <f t="shared" si="659"/>
        <v>-</v>
      </c>
      <c r="CH515" s="56">
        <f t="shared" si="673"/>
        <v>84</v>
      </c>
      <c r="CI515" s="64" t="str">
        <f t="shared" si="660"/>
        <v>-</v>
      </c>
      <c r="CJ515" s="64" t="str">
        <f t="shared" si="632"/>
        <v>-</v>
      </c>
      <c r="CK515" s="64" t="str">
        <f t="shared" si="633"/>
        <v>-</v>
      </c>
      <c r="CL515" s="64" t="str">
        <f t="shared" si="634"/>
        <v>-</v>
      </c>
      <c r="CM515" s="64" t="str">
        <f t="shared" si="661"/>
        <v>-</v>
      </c>
      <c r="CN515" s="64" t="str">
        <f t="shared" si="635"/>
        <v>-</v>
      </c>
      <c r="CO515" s="57" t="str">
        <f t="shared" si="662"/>
        <v>-</v>
      </c>
    </row>
    <row r="516" spans="15:93" ht="18" customHeight="1" x14ac:dyDescent="0.25">
      <c r="O516" s="56">
        <f t="shared" si="664"/>
        <v>89</v>
      </c>
      <c r="P516" s="64">
        <f t="shared" si="597"/>
        <v>0</v>
      </c>
      <c r="Q516" s="64" t="str">
        <f t="shared" si="598"/>
        <v>-</v>
      </c>
      <c r="R516" s="64" t="str">
        <f t="shared" si="595"/>
        <v>-</v>
      </c>
      <c r="S516" s="64">
        <f t="shared" si="599"/>
        <v>0</v>
      </c>
      <c r="T516" s="64" t="str">
        <f t="shared" si="596"/>
        <v>-</v>
      </c>
      <c r="U516" s="57" t="str">
        <f t="shared" si="600"/>
        <v>Payoff</v>
      </c>
      <c r="V516" s="56">
        <f t="shared" si="665"/>
        <v>85</v>
      </c>
      <c r="W516" s="64">
        <f t="shared" si="636"/>
        <v>0</v>
      </c>
      <c r="X516" s="64" t="str">
        <f t="shared" si="601"/>
        <v>-</v>
      </c>
      <c r="Y516" s="64">
        <f t="shared" si="663"/>
        <v>0</v>
      </c>
      <c r="Z516" s="64" t="str">
        <f t="shared" si="602"/>
        <v>-</v>
      </c>
      <c r="AA516" s="64" t="str">
        <f t="shared" si="637"/>
        <v>-</v>
      </c>
      <c r="AB516" s="64" t="str">
        <f t="shared" si="603"/>
        <v>-</v>
      </c>
      <c r="AC516" s="57" t="str">
        <f t="shared" si="638"/>
        <v>Payoff</v>
      </c>
      <c r="AD516" s="56">
        <f t="shared" si="666"/>
        <v>85</v>
      </c>
      <c r="AE516" s="64">
        <f t="shared" si="639"/>
        <v>0</v>
      </c>
      <c r="AF516" s="64" t="str">
        <f t="shared" si="604"/>
        <v>-</v>
      </c>
      <c r="AG516" s="64">
        <f t="shared" si="605"/>
        <v>0</v>
      </c>
      <c r="AH516" s="64" t="str">
        <f t="shared" si="606"/>
        <v>-</v>
      </c>
      <c r="AI516" s="64" t="str">
        <f t="shared" si="640"/>
        <v>-</v>
      </c>
      <c r="AJ516" s="64" t="str">
        <f t="shared" si="607"/>
        <v>-</v>
      </c>
      <c r="AK516" s="57" t="str">
        <f t="shared" si="641"/>
        <v>Payoff</v>
      </c>
      <c r="AL516" s="56">
        <f t="shared" si="667"/>
        <v>85</v>
      </c>
      <c r="AM516" s="64" t="str">
        <f t="shared" si="642"/>
        <v>-</v>
      </c>
      <c r="AN516" s="64" t="str">
        <f t="shared" si="608"/>
        <v>-</v>
      </c>
      <c r="AO516" s="64" t="str">
        <f t="shared" si="609"/>
        <v>-</v>
      </c>
      <c r="AP516" s="64" t="str">
        <f t="shared" si="610"/>
        <v>-</v>
      </c>
      <c r="AQ516" s="64" t="str">
        <f t="shared" si="643"/>
        <v>-</v>
      </c>
      <c r="AR516" s="64" t="str">
        <f t="shared" si="611"/>
        <v>-</v>
      </c>
      <c r="AS516" s="57" t="str">
        <f t="shared" si="644"/>
        <v>-</v>
      </c>
      <c r="AT516" s="56">
        <f t="shared" si="668"/>
        <v>85</v>
      </c>
      <c r="AU516" s="64" t="str">
        <f t="shared" si="645"/>
        <v>-</v>
      </c>
      <c r="AV516" s="64" t="str">
        <f t="shared" si="612"/>
        <v>-</v>
      </c>
      <c r="AW516" s="64" t="str">
        <f t="shared" si="613"/>
        <v>-</v>
      </c>
      <c r="AX516" s="64" t="str">
        <f t="shared" si="614"/>
        <v>-</v>
      </c>
      <c r="AY516" s="64" t="str">
        <f t="shared" si="646"/>
        <v>-</v>
      </c>
      <c r="AZ516" s="64" t="str">
        <f t="shared" si="615"/>
        <v>-</v>
      </c>
      <c r="BA516" s="57" t="str">
        <f t="shared" si="647"/>
        <v>-</v>
      </c>
      <c r="BB516" s="56">
        <f t="shared" si="669"/>
        <v>85</v>
      </c>
      <c r="BC516" s="64" t="str">
        <f t="shared" si="648"/>
        <v>-</v>
      </c>
      <c r="BD516" s="64" t="str">
        <f t="shared" si="616"/>
        <v>-</v>
      </c>
      <c r="BE516" s="64" t="str">
        <f t="shared" si="617"/>
        <v>-</v>
      </c>
      <c r="BF516" s="64" t="str">
        <f t="shared" si="618"/>
        <v>-</v>
      </c>
      <c r="BG516" s="64" t="str">
        <f t="shared" si="649"/>
        <v>-</v>
      </c>
      <c r="BH516" s="64" t="str">
        <f t="shared" si="619"/>
        <v>-</v>
      </c>
      <c r="BI516" s="57" t="str">
        <f t="shared" si="650"/>
        <v>-</v>
      </c>
      <c r="BJ516" s="56">
        <f t="shared" si="670"/>
        <v>85</v>
      </c>
      <c r="BK516" s="64" t="str">
        <f t="shared" si="651"/>
        <v>-</v>
      </c>
      <c r="BL516" s="64" t="str">
        <f t="shared" si="620"/>
        <v>-</v>
      </c>
      <c r="BM516" s="64" t="str">
        <f t="shared" si="621"/>
        <v>-</v>
      </c>
      <c r="BN516" s="64" t="str">
        <f t="shared" si="622"/>
        <v>-</v>
      </c>
      <c r="BO516" s="64" t="str">
        <f t="shared" si="652"/>
        <v>-</v>
      </c>
      <c r="BP516" s="64" t="str">
        <f t="shared" si="623"/>
        <v>-</v>
      </c>
      <c r="BQ516" s="57" t="str">
        <f t="shared" si="653"/>
        <v>-</v>
      </c>
      <c r="BR516" s="56">
        <f t="shared" si="671"/>
        <v>85</v>
      </c>
      <c r="BS516" s="64" t="str">
        <f t="shared" si="654"/>
        <v>-</v>
      </c>
      <c r="BT516" s="64" t="str">
        <f t="shared" si="624"/>
        <v>-</v>
      </c>
      <c r="BU516" s="64" t="str">
        <f t="shared" si="625"/>
        <v>-</v>
      </c>
      <c r="BV516" s="64" t="str">
        <f t="shared" si="626"/>
        <v>-</v>
      </c>
      <c r="BW516" s="64" t="str">
        <f t="shared" si="655"/>
        <v>-</v>
      </c>
      <c r="BX516" s="64" t="str">
        <f t="shared" si="627"/>
        <v>-</v>
      </c>
      <c r="BY516" s="57" t="str">
        <f t="shared" si="656"/>
        <v>-</v>
      </c>
      <c r="BZ516" s="56">
        <f t="shared" si="672"/>
        <v>85</v>
      </c>
      <c r="CA516" s="64" t="str">
        <f t="shared" si="657"/>
        <v>-</v>
      </c>
      <c r="CB516" s="64" t="str">
        <f t="shared" si="628"/>
        <v>-</v>
      </c>
      <c r="CC516" s="64" t="str">
        <f t="shared" si="629"/>
        <v>-</v>
      </c>
      <c r="CD516" s="64" t="str">
        <f t="shared" si="630"/>
        <v>-</v>
      </c>
      <c r="CE516" s="64" t="str">
        <f t="shared" si="658"/>
        <v>-</v>
      </c>
      <c r="CF516" s="64" t="str">
        <f t="shared" si="631"/>
        <v>-</v>
      </c>
      <c r="CG516" s="57" t="str">
        <f t="shared" si="659"/>
        <v>-</v>
      </c>
      <c r="CH516" s="56">
        <f t="shared" si="673"/>
        <v>85</v>
      </c>
      <c r="CI516" s="64" t="str">
        <f t="shared" si="660"/>
        <v>-</v>
      </c>
      <c r="CJ516" s="64" t="str">
        <f t="shared" si="632"/>
        <v>-</v>
      </c>
      <c r="CK516" s="64" t="str">
        <f t="shared" si="633"/>
        <v>-</v>
      </c>
      <c r="CL516" s="64" t="str">
        <f t="shared" si="634"/>
        <v>-</v>
      </c>
      <c r="CM516" s="64" t="str">
        <f t="shared" si="661"/>
        <v>-</v>
      </c>
      <c r="CN516" s="64" t="str">
        <f t="shared" si="635"/>
        <v>-</v>
      </c>
      <c r="CO516" s="57" t="str">
        <f t="shared" si="662"/>
        <v>-</v>
      </c>
    </row>
    <row r="517" spans="15:93" ht="18" customHeight="1" x14ac:dyDescent="0.25">
      <c r="O517" s="56">
        <f t="shared" si="664"/>
        <v>90</v>
      </c>
      <c r="P517" s="64">
        <f t="shared" si="597"/>
        <v>0</v>
      </c>
      <c r="Q517" s="64" t="str">
        <f t="shared" si="598"/>
        <v>-</v>
      </c>
      <c r="R517" s="64" t="str">
        <f t="shared" si="595"/>
        <v>-</v>
      </c>
      <c r="S517" s="64">
        <f t="shared" si="599"/>
        <v>0</v>
      </c>
      <c r="T517" s="64" t="str">
        <f t="shared" si="596"/>
        <v>-</v>
      </c>
      <c r="U517" s="57" t="str">
        <f t="shared" si="600"/>
        <v>Payoff</v>
      </c>
      <c r="V517" s="56">
        <f t="shared" si="665"/>
        <v>86</v>
      </c>
      <c r="W517" s="64">
        <f t="shared" si="636"/>
        <v>0</v>
      </c>
      <c r="X517" s="64" t="str">
        <f t="shared" si="601"/>
        <v>-</v>
      </c>
      <c r="Y517" s="64">
        <f t="shared" si="663"/>
        <v>0</v>
      </c>
      <c r="Z517" s="64" t="str">
        <f t="shared" si="602"/>
        <v>-</v>
      </c>
      <c r="AA517" s="64" t="str">
        <f t="shared" si="637"/>
        <v>-</v>
      </c>
      <c r="AB517" s="64" t="str">
        <f t="shared" si="603"/>
        <v>-</v>
      </c>
      <c r="AC517" s="57" t="str">
        <f t="shared" si="638"/>
        <v>Payoff</v>
      </c>
      <c r="AD517" s="56">
        <f t="shared" si="666"/>
        <v>86</v>
      </c>
      <c r="AE517" s="64">
        <f t="shared" si="639"/>
        <v>0</v>
      </c>
      <c r="AF517" s="64" t="str">
        <f t="shared" si="604"/>
        <v>-</v>
      </c>
      <c r="AG517" s="64">
        <f t="shared" si="605"/>
        <v>0</v>
      </c>
      <c r="AH517" s="64" t="str">
        <f t="shared" si="606"/>
        <v>-</v>
      </c>
      <c r="AI517" s="64" t="str">
        <f t="shared" si="640"/>
        <v>-</v>
      </c>
      <c r="AJ517" s="64" t="str">
        <f t="shared" si="607"/>
        <v>-</v>
      </c>
      <c r="AK517" s="57" t="str">
        <f t="shared" si="641"/>
        <v>Payoff</v>
      </c>
      <c r="AL517" s="56">
        <f t="shared" si="667"/>
        <v>86</v>
      </c>
      <c r="AM517" s="64" t="str">
        <f t="shared" si="642"/>
        <v>-</v>
      </c>
      <c r="AN517" s="64" t="str">
        <f t="shared" si="608"/>
        <v>-</v>
      </c>
      <c r="AO517" s="64" t="str">
        <f t="shared" si="609"/>
        <v>-</v>
      </c>
      <c r="AP517" s="64" t="str">
        <f t="shared" si="610"/>
        <v>-</v>
      </c>
      <c r="AQ517" s="64" t="str">
        <f t="shared" si="643"/>
        <v>-</v>
      </c>
      <c r="AR517" s="64" t="str">
        <f t="shared" si="611"/>
        <v>-</v>
      </c>
      <c r="AS517" s="57" t="str">
        <f t="shared" si="644"/>
        <v>-</v>
      </c>
      <c r="AT517" s="56">
        <f t="shared" si="668"/>
        <v>86</v>
      </c>
      <c r="AU517" s="64" t="str">
        <f t="shared" si="645"/>
        <v>-</v>
      </c>
      <c r="AV517" s="64" t="str">
        <f t="shared" si="612"/>
        <v>-</v>
      </c>
      <c r="AW517" s="64" t="str">
        <f t="shared" si="613"/>
        <v>-</v>
      </c>
      <c r="AX517" s="64" t="str">
        <f t="shared" si="614"/>
        <v>-</v>
      </c>
      <c r="AY517" s="64" t="str">
        <f t="shared" si="646"/>
        <v>-</v>
      </c>
      <c r="AZ517" s="64" t="str">
        <f t="shared" si="615"/>
        <v>-</v>
      </c>
      <c r="BA517" s="57" t="str">
        <f t="shared" si="647"/>
        <v>-</v>
      </c>
      <c r="BB517" s="56">
        <f t="shared" si="669"/>
        <v>86</v>
      </c>
      <c r="BC517" s="64" t="str">
        <f t="shared" si="648"/>
        <v>-</v>
      </c>
      <c r="BD517" s="64" t="str">
        <f t="shared" si="616"/>
        <v>-</v>
      </c>
      <c r="BE517" s="64" t="str">
        <f t="shared" si="617"/>
        <v>-</v>
      </c>
      <c r="BF517" s="64" t="str">
        <f t="shared" si="618"/>
        <v>-</v>
      </c>
      <c r="BG517" s="64" t="str">
        <f t="shared" si="649"/>
        <v>-</v>
      </c>
      <c r="BH517" s="64" t="str">
        <f t="shared" si="619"/>
        <v>-</v>
      </c>
      <c r="BI517" s="57" t="str">
        <f t="shared" si="650"/>
        <v>-</v>
      </c>
      <c r="BJ517" s="56">
        <f t="shared" si="670"/>
        <v>86</v>
      </c>
      <c r="BK517" s="64" t="str">
        <f t="shared" si="651"/>
        <v>-</v>
      </c>
      <c r="BL517" s="64" t="str">
        <f t="shared" si="620"/>
        <v>-</v>
      </c>
      <c r="BM517" s="64" t="str">
        <f t="shared" si="621"/>
        <v>-</v>
      </c>
      <c r="BN517" s="64" t="str">
        <f t="shared" si="622"/>
        <v>-</v>
      </c>
      <c r="BO517" s="64" t="str">
        <f t="shared" si="652"/>
        <v>-</v>
      </c>
      <c r="BP517" s="64" t="str">
        <f t="shared" si="623"/>
        <v>-</v>
      </c>
      <c r="BQ517" s="57" t="str">
        <f t="shared" si="653"/>
        <v>-</v>
      </c>
      <c r="BR517" s="56">
        <f t="shared" si="671"/>
        <v>86</v>
      </c>
      <c r="BS517" s="64" t="str">
        <f t="shared" si="654"/>
        <v>-</v>
      </c>
      <c r="BT517" s="64" t="str">
        <f t="shared" si="624"/>
        <v>-</v>
      </c>
      <c r="BU517" s="64" t="str">
        <f t="shared" si="625"/>
        <v>-</v>
      </c>
      <c r="BV517" s="64" t="str">
        <f t="shared" si="626"/>
        <v>-</v>
      </c>
      <c r="BW517" s="64" t="str">
        <f t="shared" si="655"/>
        <v>-</v>
      </c>
      <c r="BX517" s="64" t="str">
        <f t="shared" si="627"/>
        <v>-</v>
      </c>
      <c r="BY517" s="57" t="str">
        <f t="shared" si="656"/>
        <v>-</v>
      </c>
      <c r="BZ517" s="56">
        <f t="shared" si="672"/>
        <v>86</v>
      </c>
      <c r="CA517" s="64" t="str">
        <f t="shared" si="657"/>
        <v>-</v>
      </c>
      <c r="CB517" s="64" t="str">
        <f t="shared" si="628"/>
        <v>-</v>
      </c>
      <c r="CC517" s="64" t="str">
        <f t="shared" si="629"/>
        <v>-</v>
      </c>
      <c r="CD517" s="64" t="str">
        <f t="shared" si="630"/>
        <v>-</v>
      </c>
      <c r="CE517" s="64" t="str">
        <f t="shared" si="658"/>
        <v>-</v>
      </c>
      <c r="CF517" s="64" t="str">
        <f t="shared" si="631"/>
        <v>-</v>
      </c>
      <c r="CG517" s="57" t="str">
        <f t="shared" si="659"/>
        <v>-</v>
      </c>
      <c r="CH517" s="56">
        <f t="shared" si="673"/>
        <v>86</v>
      </c>
      <c r="CI517" s="64" t="str">
        <f t="shared" si="660"/>
        <v>-</v>
      </c>
      <c r="CJ517" s="64" t="str">
        <f t="shared" si="632"/>
        <v>-</v>
      </c>
      <c r="CK517" s="64" t="str">
        <f t="shared" si="633"/>
        <v>-</v>
      </c>
      <c r="CL517" s="64" t="str">
        <f t="shared" si="634"/>
        <v>-</v>
      </c>
      <c r="CM517" s="64" t="str">
        <f t="shared" si="661"/>
        <v>-</v>
      </c>
      <c r="CN517" s="64" t="str">
        <f t="shared" si="635"/>
        <v>-</v>
      </c>
      <c r="CO517" s="57" t="str">
        <f t="shared" si="662"/>
        <v>-</v>
      </c>
    </row>
    <row r="518" spans="15:93" ht="18" customHeight="1" x14ac:dyDescent="0.25">
      <c r="O518" s="56">
        <f t="shared" si="664"/>
        <v>91</v>
      </c>
      <c r="P518" s="64">
        <f t="shared" si="597"/>
        <v>0</v>
      </c>
      <c r="Q518" s="64" t="str">
        <f t="shared" si="598"/>
        <v>-</v>
      </c>
      <c r="R518" s="64" t="str">
        <f t="shared" si="595"/>
        <v>-</v>
      </c>
      <c r="S518" s="64">
        <f t="shared" si="599"/>
        <v>0</v>
      </c>
      <c r="T518" s="64" t="str">
        <f t="shared" si="596"/>
        <v>-</v>
      </c>
      <c r="U518" s="57" t="str">
        <f t="shared" si="600"/>
        <v>Payoff</v>
      </c>
      <c r="V518" s="56">
        <f t="shared" si="665"/>
        <v>87</v>
      </c>
      <c r="W518" s="64">
        <f t="shared" si="636"/>
        <v>0</v>
      </c>
      <c r="X518" s="64" t="str">
        <f t="shared" si="601"/>
        <v>-</v>
      </c>
      <c r="Y518" s="64">
        <f t="shared" si="663"/>
        <v>0</v>
      </c>
      <c r="Z518" s="64" t="str">
        <f t="shared" si="602"/>
        <v>-</v>
      </c>
      <c r="AA518" s="64" t="str">
        <f t="shared" si="637"/>
        <v>-</v>
      </c>
      <c r="AB518" s="64" t="str">
        <f t="shared" si="603"/>
        <v>-</v>
      </c>
      <c r="AC518" s="57" t="str">
        <f t="shared" si="638"/>
        <v>Payoff</v>
      </c>
      <c r="AD518" s="56">
        <f t="shared" si="666"/>
        <v>87</v>
      </c>
      <c r="AE518" s="64">
        <f t="shared" si="639"/>
        <v>0</v>
      </c>
      <c r="AF518" s="64" t="str">
        <f t="shared" si="604"/>
        <v>-</v>
      </c>
      <c r="AG518" s="64">
        <f t="shared" si="605"/>
        <v>0</v>
      </c>
      <c r="AH518" s="64" t="str">
        <f t="shared" si="606"/>
        <v>-</v>
      </c>
      <c r="AI518" s="64" t="str">
        <f t="shared" si="640"/>
        <v>-</v>
      </c>
      <c r="AJ518" s="64" t="str">
        <f t="shared" si="607"/>
        <v>-</v>
      </c>
      <c r="AK518" s="57" t="str">
        <f t="shared" si="641"/>
        <v>Payoff</v>
      </c>
      <c r="AL518" s="56">
        <f t="shared" si="667"/>
        <v>87</v>
      </c>
      <c r="AM518" s="64" t="str">
        <f t="shared" si="642"/>
        <v>-</v>
      </c>
      <c r="AN518" s="64" t="str">
        <f t="shared" si="608"/>
        <v>-</v>
      </c>
      <c r="AO518" s="64" t="str">
        <f t="shared" si="609"/>
        <v>-</v>
      </c>
      <c r="AP518" s="64" t="str">
        <f t="shared" si="610"/>
        <v>-</v>
      </c>
      <c r="AQ518" s="64" t="str">
        <f t="shared" si="643"/>
        <v>-</v>
      </c>
      <c r="AR518" s="64" t="str">
        <f t="shared" si="611"/>
        <v>-</v>
      </c>
      <c r="AS518" s="57" t="str">
        <f t="shared" si="644"/>
        <v>-</v>
      </c>
      <c r="AT518" s="56">
        <f t="shared" si="668"/>
        <v>87</v>
      </c>
      <c r="AU518" s="64" t="str">
        <f t="shared" si="645"/>
        <v>-</v>
      </c>
      <c r="AV518" s="64" t="str">
        <f t="shared" si="612"/>
        <v>-</v>
      </c>
      <c r="AW518" s="64" t="str">
        <f t="shared" si="613"/>
        <v>-</v>
      </c>
      <c r="AX518" s="64" t="str">
        <f t="shared" si="614"/>
        <v>-</v>
      </c>
      <c r="AY518" s="64" t="str">
        <f t="shared" si="646"/>
        <v>-</v>
      </c>
      <c r="AZ518" s="64" t="str">
        <f t="shared" si="615"/>
        <v>-</v>
      </c>
      <c r="BA518" s="57" t="str">
        <f t="shared" si="647"/>
        <v>-</v>
      </c>
      <c r="BB518" s="56">
        <f t="shared" si="669"/>
        <v>87</v>
      </c>
      <c r="BC518" s="64" t="str">
        <f t="shared" si="648"/>
        <v>-</v>
      </c>
      <c r="BD518" s="64" t="str">
        <f t="shared" si="616"/>
        <v>-</v>
      </c>
      <c r="BE518" s="64" t="str">
        <f t="shared" si="617"/>
        <v>-</v>
      </c>
      <c r="BF518" s="64" t="str">
        <f t="shared" si="618"/>
        <v>-</v>
      </c>
      <c r="BG518" s="64" t="str">
        <f t="shared" si="649"/>
        <v>-</v>
      </c>
      <c r="BH518" s="64" t="str">
        <f t="shared" si="619"/>
        <v>-</v>
      </c>
      <c r="BI518" s="57" t="str">
        <f t="shared" si="650"/>
        <v>-</v>
      </c>
      <c r="BJ518" s="56">
        <f t="shared" si="670"/>
        <v>87</v>
      </c>
      <c r="BK518" s="64" t="str">
        <f t="shared" si="651"/>
        <v>-</v>
      </c>
      <c r="BL518" s="64" t="str">
        <f t="shared" si="620"/>
        <v>-</v>
      </c>
      <c r="BM518" s="64" t="str">
        <f t="shared" si="621"/>
        <v>-</v>
      </c>
      <c r="BN518" s="64" t="str">
        <f t="shared" si="622"/>
        <v>-</v>
      </c>
      <c r="BO518" s="64" t="str">
        <f t="shared" si="652"/>
        <v>-</v>
      </c>
      <c r="BP518" s="64" t="str">
        <f t="shared" si="623"/>
        <v>-</v>
      </c>
      <c r="BQ518" s="57" t="str">
        <f t="shared" si="653"/>
        <v>-</v>
      </c>
      <c r="BR518" s="56">
        <f t="shared" si="671"/>
        <v>87</v>
      </c>
      <c r="BS518" s="64" t="str">
        <f t="shared" si="654"/>
        <v>-</v>
      </c>
      <c r="BT518" s="64" t="str">
        <f t="shared" si="624"/>
        <v>-</v>
      </c>
      <c r="BU518" s="64" t="str">
        <f t="shared" si="625"/>
        <v>-</v>
      </c>
      <c r="BV518" s="64" t="str">
        <f t="shared" si="626"/>
        <v>-</v>
      </c>
      <c r="BW518" s="64" t="str">
        <f t="shared" si="655"/>
        <v>-</v>
      </c>
      <c r="BX518" s="64" t="str">
        <f t="shared" si="627"/>
        <v>-</v>
      </c>
      <c r="BY518" s="57" t="str">
        <f t="shared" si="656"/>
        <v>-</v>
      </c>
      <c r="BZ518" s="56">
        <f t="shared" si="672"/>
        <v>87</v>
      </c>
      <c r="CA518" s="64" t="str">
        <f t="shared" si="657"/>
        <v>-</v>
      </c>
      <c r="CB518" s="64" t="str">
        <f t="shared" si="628"/>
        <v>-</v>
      </c>
      <c r="CC518" s="64" t="str">
        <f t="shared" si="629"/>
        <v>-</v>
      </c>
      <c r="CD518" s="64" t="str">
        <f t="shared" si="630"/>
        <v>-</v>
      </c>
      <c r="CE518" s="64" t="str">
        <f t="shared" si="658"/>
        <v>-</v>
      </c>
      <c r="CF518" s="64" t="str">
        <f t="shared" si="631"/>
        <v>-</v>
      </c>
      <c r="CG518" s="57" t="str">
        <f t="shared" si="659"/>
        <v>-</v>
      </c>
      <c r="CH518" s="56">
        <f t="shared" si="673"/>
        <v>87</v>
      </c>
      <c r="CI518" s="64" t="str">
        <f t="shared" si="660"/>
        <v>-</v>
      </c>
      <c r="CJ518" s="64" t="str">
        <f t="shared" si="632"/>
        <v>-</v>
      </c>
      <c r="CK518" s="64" t="str">
        <f t="shared" si="633"/>
        <v>-</v>
      </c>
      <c r="CL518" s="64" t="str">
        <f t="shared" si="634"/>
        <v>-</v>
      </c>
      <c r="CM518" s="64" t="str">
        <f t="shared" si="661"/>
        <v>-</v>
      </c>
      <c r="CN518" s="64" t="str">
        <f t="shared" si="635"/>
        <v>-</v>
      </c>
      <c r="CO518" s="57" t="str">
        <f t="shared" si="662"/>
        <v>-</v>
      </c>
    </row>
    <row r="519" spans="15:93" ht="18" customHeight="1" x14ac:dyDescent="0.25">
      <c r="O519" s="56">
        <f t="shared" si="664"/>
        <v>92</v>
      </c>
      <c r="P519" s="64">
        <f t="shared" si="597"/>
        <v>0</v>
      </c>
      <c r="Q519" s="64" t="str">
        <f t="shared" si="598"/>
        <v>-</v>
      </c>
      <c r="R519" s="64" t="str">
        <f t="shared" si="595"/>
        <v>-</v>
      </c>
      <c r="S519" s="64">
        <f t="shared" si="599"/>
        <v>0</v>
      </c>
      <c r="T519" s="64" t="str">
        <f t="shared" si="596"/>
        <v>-</v>
      </c>
      <c r="U519" s="57" t="str">
        <f t="shared" si="600"/>
        <v>Payoff</v>
      </c>
      <c r="V519" s="56">
        <f t="shared" si="665"/>
        <v>88</v>
      </c>
      <c r="W519" s="64">
        <f t="shared" si="636"/>
        <v>0</v>
      </c>
      <c r="X519" s="64" t="str">
        <f t="shared" si="601"/>
        <v>-</v>
      </c>
      <c r="Y519" s="64">
        <f t="shared" si="663"/>
        <v>0</v>
      </c>
      <c r="Z519" s="64" t="str">
        <f t="shared" si="602"/>
        <v>-</v>
      </c>
      <c r="AA519" s="64" t="str">
        <f t="shared" si="637"/>
        <v>-</v>
      </c>
      <c r="AB519" s="64" t="str">
        <f t="shared" si="603"/>
        <v>-</v>
      </c>
      <c r="AC519" s="57" t="str">
        <f t="shared" si="638"/>
        <v>Payoff</v>
      </c>
      <c r="AD519" s="56">
        <f t="shared" si="666"/>
        <v>88</v>
      </c>
      <c r="AE519" s="64">
        <f t="shared" si="639"/>
        <v>0</v>
      </c>
      <c r="AF519" s="64" t="str">
        <f t="shared" si="604"/>
        <v>-</v>
      </c>
      <c r="AG519" s="64">
        <f t="shared" si="605"/>
        <v>0</v>
      </c>
      <c r="AH519" s="64" t="str">
        <f t="shared" si="606"/>
        <v>-</v>
      </c>
      <c r="AI519" s="64" t="str">
        <f t="shared" si="640"/>
        <v>-</v>
      </c>
      <c r="AJ519" s="64" t="str">
        <f t="shared" si="607"/>
        <v>-</v>
      </c>
      <c r="AK519" s="57" t="str">
        <f t="shared" si="641"/>
        <v>Payoff</v>
      </c>
      <c r="AL519" s="56">
        <f t="shared" si="667"/>
        <v>88</v>
      </c>
      <c r="AM519" s="64" t="str">
        <f t="shared" si="642"/>
        <v>-</v>
      </c>
      <c r="AN519" s="64" t="str">
        <f t="shared" si="608"/>
        <v>-</v>
      </c>
      <c r="AO519" s="64" t="str">
        <f t="shared" si="609"/>
        <v>-</v>
      </c>
      <c r="AP519" s="64" t="str">
        <f t="shared" si="610"/>
        <v>-</v>
      </c>
      <c r="AQ519" s="64" t="str">
        <f t="shared" si="643"/>
        <v>-</v>
      </c>
      <c r="AR519" s="64" t="str">
        <f t="shared" si="611"/>
        <v>-</v>
      </c>
      <c r="AS519" s="57" t="str">
        <f t="shared" si="644"/>
        <v>-</v>
      </c>
      <c r="AT519" s="56">
        <f t="shared" si="668"/>
        <v>88</v>
      </c>
      <c r="AU519" s="64" t="str">
        <f t="shared" si="645"/>
        <v>-</v>
      </c>
      <c r="AV519" s="64" t="str">
        <f t="shared" si="612"/>
        <v>-</v>
      </c>
      <c r="AW519" s="64" t="str">
        <f t="shared" si="613"/>
        <v>-</v>
      </c>
      <c r="AX519" s="64" t="str">
        <f t="shared" si="614"/>
        <v>-</v>
      </c>
      <c r="AY519" s="64" t="str">
        <f t="shared" si="646"/>
        <v>-</v>
      </c>
      <c r="AZ519" s="64" t="str">
        <f t="shared" si="615"/>
        <v>-</v>
      </c>
      <c r="BA519" s="57" t="str">
        <f t="shared" si="647"/>
        <v>-</v>
      </c>
      <c r="BB519" s="56">
        <f t="shared" si="669"/>
        <v>88</v>
      </c>
      <c r="BC519" s="64" t="str">
        <f t="shared" si="648"/>
        <v>-</v>
      </c>
      <c r="BD519" s="64" t="str">
        <f t="shared" si="616"/>
        <v>-</v>
      </c>
      <c r="BE519" s="64" t="str">
        <f t="shared" si="617"/>
        <v>-</v>
      </c>
      <c r="BF519" s="64" t="str">
        <f t="shared" si="618"/>
        <v>-</v>
      </c>
      <c r="BG519" s="64" t="str">
        <f t="shared" si="649"/>
        <v>-</v>
      </c>
      <c r="BH519" s="64" t="str">
        <f t="shared" si="619"/>
        <v>-</v>
      </c>
      <c r="BI519" s="57" t="str">
        <f t="shared" si="650"/>
        <v>-</v>
      </c>
      <c r="BJ519" s="56">
        <f t="shared" si="670"/>
        <v>88</v>
      </c>
      <c r="BK519" s="64" t="str">
        <f t="shared" si="651"/>
        <v>-</v>
      </c>
      <c r="BL519" s="64" t="str">
        <f t="shared" si="620"/>
        <v>-</v>
      </c>
      <c r="BM519" s="64" t="str">
        <f t="shared" si="621"/>
        <v>-</v>
      </c>
      <c r="BN519" s="64" t="str">
        <f t="shared" si="622"/>
        <v>-</v>
      </c>
      <c r="BO519" s="64" t="str">
        <f t="shared" si="652"/>
        <v>-</v>
      </c>
      <c r="BP519" s="64" t="str">
        <f t="shared" si="623"/>
        <v>-</v>
      </c>
      <c r="BQ519" s="57" t="str">
        <f t="shared" si="653"/>
        <v>-</v>
      </c>
      <c r="BR519" s="56">
        <f t="shared" si="671"/>
        <v>88</v>
      </c>
      <c r="BS519" s="64" t="str">
        <f t="shared" si="654"/>
        <v>-</v>
      </c>
      <c r="BT519" s="64" t="str">
        <f t="shared" si="624"/>
        <v>-</v>
      </c>
      <c r="BU519" s="64" t="str">
        <f t="shared" si="625"/>
        <v>-</v>
      </c>
      <c r="BV519" s="64" t="str">
        <f t="shared" si="626"/>
        <v>-</v>
      </c>
      <c r="BW519" s="64" t="str">
        <f t="shared" si="655"/>
        <v>-</v>
      </c>
      <c r="BX519" s="64" t="str">
        <f t="shared" si="627"/>
        <v>-</v>
      </c>
      <c r="BY519" s="57" t="str">
        <f t="shared" si="656"/>
        <v>-</v>
      </c>
      <c r="BZ519" s="56">
        <f t="shared" si="672"/>
        <v>88</v>
      </c>
      <c r="CA519" s="64" t="str">
        <f t="shared" si="657"/>
        <v>-</v>
      </c>
      <c r="CB519" s="64" t="str">
        <f t="shared" si="628"/>
        <v>-</v>
      </c>
      <c r="CC519" s="64" t="str">
        <f t="shared" si="629"/>
        <v>-</v>
      </c>
      <c r="CD519" s="64" t="str">
        <f t="shared" si="630"/>
        <v>-</v>
      </c>
      <c r="CE519" s="64" t="str">
        <f t="shared" si="658"/>
        <v>-</v>
      </c>
      <c r="CF519" s="64" t="str">
        <f t="shared" si="631"/>
        <v>-</v>
      </c>
      <c r="CG519" s="57" t="str">
        <f t="shared" si="659"/>
        <v>-</v>
      </c>
      <c r="CH519" s="56">
        <f t="shared" si="673"/>
        <v>88</v>
      </c>
      <c r="CI519" s="64" t="str">
        <f t="shared" si="660"/>
        <v>-</v>
      </c>
      <c r="CJ519" s="64" t="str">
        <f t="shared" si="632"/>
        <v>-</v>
      </c>
      <c r="CK519" s="64" t="str">
        <f t="shared" si="633"/>
        <v>-</v>
      </c>
      <c r="CL519" s="64" t="str">
        <f t="shared" si="634"/>
        <v>-</v>
      </c>
      <c r="CM519" s="64" t="str">
        <f t="shared" si="661"/>
        <v>-</v>
      </c>
      <c r="CN519" s="64" t="str">
        <f t="shared" si="635"/>
        <v>-</v>
      </c>
      <c r="CO519" s="57" t="str">
        <f t="shared" si="662"/>
        <v>-</v>
      </c>
    </row>
    <row r="520" spans="15:93" ht="18" customHeight="1" x14ac:dyDescent="0.25">
      <c r="O520" s="56">
        <f t="shared" si="664"/>
        <v>93</v>
      </c>
      <c r="P520" s="64">
        <f t="shared" si="597"/>
        <v>0</v>
      </c>
      <c r="Q520" s="64" t="str">
        <f t="shared" si="598"/>
        <v>-</v>
      </c>
      <c r="R520" s="64" t="str">
        <f t="shared" si="595"/>
        <v>-</v>
      </c>
      <c r="S520" s="64">
        <f t="shared" si="599"/>
        <v>0</v>
      </c>
      <c r="T520" s="64" t="str">
        <f t="shared" si="596"/>
        <v>-</v>
      </c>
      <c r="U520" s="57" t="str">
        <f t="shared" si="600"/>
        <v>Payoff</v>
      </c>
      <c r="V520" s="56">
        <f t="shared" si="665"/>
        <v>89</v>
      </c>
      <c r="W520" s="64">
        <f t="shared" si="636"/>
        <v>0</v>
      </c>
      <c r="X520" s="64" t="str">
        <f t="shared" si="601"/>
        <v>-</v>
      </c>
      <c r="Y520" s="64">
        <f t="shared" si="663"/>
        <v>0</v>
      </c>
      <c r="Z520" s="64" t="str">
        <f t="shared" si="602"/>
        <v>-</v>
      </c>
      <c r="AA520" s="64" t="str">
        <f t="shared" si="637"/>
        <v>-</v>
      </c>
      <c r="AB520" s="64" t="str">
        <f t="shared" si="603"/>
        <v>-</v>
      </c>
      <c r="AC520" s="57" t="str">
        <f t="shared" si="638"/>
        <v>Payoff</v>
      </c>
      <c r="AD520" s="56">
        <f t="shared" si="666"/>
        <v>89</v>
      </c>
      <c r="AE520" s="64">
        <f t="shared" si="639"/>
        <v>0</v>
      </c>
      <c r="AF520" s="64" t="str">
        <f t="shared" si="604"/>
        <v>-</v>
      </c>
      <c r="AG520" s="64">
        <f t="shared" si="605"/>
        <v>0</v>
      </c>
      <c r="AH520" s="64" t="str">
        <f t="shared" si="606"/>
        <v>-</v>
      </c>
      <c r="AI520" s="64" t="str">
        <f t="shared" si="640"/>
        <v>-</v>
      </c>
      <c r="AJ520" s="64" t="str">
        <f t="shared" si="607"/>
        <v>-</v>
      </c>
      <c r="AK520" s="57" t="str">
        <f t="shared" si="641"/>
        <v>Payoff</v>
      </c>
      <c r="AL520" s="56">
        <f t="shared" si="667"/>
        <v>89</v>
      </c>
      <c r="AM520" s="64" t="str">
        <f t="shared" si="642"/>
        <v>-</v>
      </c>
      <c r="AN520" s="64" t="str">
        <f t="shared" si="608"/>
        <v>-</v>
      </c>
      <c r="AO520" s="64" t="str">
        <f t="shared" si="609"/>
        <v>-</v>
      </c>
      <c r="AP520" s="64" t="str">
        <f t="shared" si="610"/>
        <v>-</v>
      </c>
      <c r="AQ520" s="64" t="str">
        <f t="shared" si="643"/>
        <v>-</v>
      </c>
      <c r="AR520" s="64" t="str">
        <f t="shared" si="611"/>
        <v>-</v>
      </c>
      <c r="AS520" s="57" t="str">
        <f t="shared" si="644"/>
        <v>-</v>
      </c>
      <c r="AT520" s="56">
        <f t="shared" si="668"/>
        <v>89</v>
      </c>
      <c r="AU520" s="64" t="str">
        <f t="shared" si="645"/>
        <v>-</v>
      </c>
      <c r="AV520" s="64" t="str">
        <f t="shared" si="612"/>
        <v>-</v>
      </c>
      <c r="AW520" s="64" t="str">
        <f t="shared" si="613"/>
        <v>-</v>
      </c>
      <c r="AX520" s="64" t="str">
        <f t="shared" si="614"/>
        <v>-</v>
      </c>
      <c r="AY520" s="64" t="str">
        <f t="shared" si="646"/>
        <v>-</v>
      </c>
      <c r="AZ520" s="64" t="str">
        <f t="shared" si="615"/>
        <v>-</v>
      </c>
      <c r="BA520" s="57" t="str">
        <f t="shared" si="647"/>
        <v>-</v>
      </c>
      <c r="BB520" s="56">
        <f t="shared" si="669"/>
        <v>89</v>
      </c>
      <c r="BC520" s="64" t="str">
        <f t="shared" si="648"/>
        <v>-</v>
      </c>
      <c r="BD520" s="64" t="str">
        <f t="shared" si="616"/>
        <v>-</v>
      </c>
      <c r="BE520" s="64" t="str">
        <f t="shared" si="617"/>
        <v>-</v>
      </c>
      <c r="BF520" s="64" t="str">
        <f t="shared" si="618"/>
        <v>-</v>
      </c>
      <c r="BG520" s="64" t="str">
        <f t="shared" si="649"/>
        <v>-</v>
      </c>
      <c r="BH520" s="64" t="str">
        <f t="shared" si="619"/>
        <v>-</v>
      </c>
      <c r="BI520" s="57" t="str">
        <f t="shared" si="650"/>
        <v>-</v>
      </c>
      <c r="BJ520" s="56">
        <f t="shared" si="670"/>
        <v>89</v>
      </c>
      <c r="BK520" s="64" t="str">
        <f t="shared" si="651"/>
        <v>-</v>
      </c>
      <c r="BL520" s="64" t="str">
        <f t="shared" si="620"/>
        <v>-</v>
      </c>
      <c r="BM520" s="64" t="str">
        <f t="shared" si="621"/>
        <v>-</v>
      </c>
      <c r="BN520" s="64" t="str">
        <f t="shared" si="622"/>
        <v>-</v>
      </c>
      <c r="BO520" s="64" t="str">
        <f t="shared" si="652"/>
        <v>-</v>
      </c>
      <c r="BP520" s="64" t="str">
        <f t="shared" si="623"/>
        <v>-</v>
      </c>
      <c r="BQ520" s="57" t="str">
        <f t="shared" si="653"/>
        <v>-</v>
      </c>
      <c r="BR520" s="56">
        <f t="shared" si="671"/>
        <v>89</v>
      </c>
      <c r="BS520" s="64" t="str">
        <f t="shared" si="654"/>
        <v>-</v>
      </c>
      <c r="BT520" s="64" t="str">
        <f t="shared" si="624"/>
        <v>-</v>
      </c>
      <c r="BU520" s="64" t="str">
        <f t="shared" si="625"/>
        <v>-</v>
      </c>
      <c r="BV520" s="64" t="str">
        <f t="shared" si="626"/>
        <v>-</v>
      </c>
      <c r="BW520" s="64" t="str">
        <f t="shared" si="655"/>
        <v>-</v>
      </c>
      <c r="BX520" s="64" t="str">
        <f t="shared" si="627"/>
        <v>-</v>
      </c>
      <c r="BY520" s="57" t="str">
        <f t="shared" si="656"/>
        <v>-</v>
      </c>
      <c r="BZ520" s="56">
        <f t="shared" si="672"/>
        <v>89</v>
      </c>
      <c r="CA520" s="64" t="str">
        <f t="shared" si="657"/>
        <v>-</v>
      </c>
      <c r="CB520" s="64" t="str">
        <f t="shared" si="628"/>
        <v>-</v>
      </c>
      <c r="CC520" s="64" t="str">
        <f t="shared" si="629"/>
        <v>-</v>
      </c>
      <c r="CD520" s="64" t="str">
        <f t="shared" si="630"/>
        <v>-</v>
      </c>
      <c r="CE520" s="64" t="str">
        <f t="shared" si="658"/>
        <v>-</v>
      </c>
      <c r="CF520" s="64" t="str">
        <f t="shared" si="631"/>
        <v>-</v>
      </c>
      <c r="CG520" s="57" t="str">
        <f t="shared" si="659"/>
        <v>-</v>
      </c>
      <c r="CH520" s="56">
        <f t="shared" si="673"/>
        <v>89</v>
      </c>
      <c r="CI520" s="64" t="str">
        <f t="shared" si="660"/>
        <v>-</v>
      </c>
      <c r="CJ520" s="64" t="str">
        <f t="shared" si="632"/>
        <v>-</v>
      </c>
      <c r="CK520" s="64" t="str">
        <f t="shared" si="633"/>
        <v>-</v>
      </c>
      <c r="CL520" s="64" t="str">
        <f t="shared" si="634"/>
        <v>-</v>
      </c>
      <c r="CM520" s="64" t="str">
        <f t="shared" si="661"/>
        <v>-</v>
      </c>
      <c r="CN520" s="64" t="str">
        <f t="shared" si="635"/>
        <v>-</v>
      </c>
      <c r="CO520" s="57" t="str">
        <f t="shared" si="662"/>
        <v>-</v>
      </c>
    </row>
    <row r="521" spans="15:93" ht="18" customHeight="1" x14ac:dyDescent="0.25">
      <c r="O521" s="56">
        <f t="shared" si="664"/>
        <v>94</v>
      </c>
      <c r="P521" s="64">
        <f t="shared" si="597"/>
        <v>0</v>
      </c>
      <c r="Q521" s="64" t="str">
        <f t="shared" si="598"/>
        <v>-</v>
      </c>
      <c r="R521" s="64" t="str">
        <f t="shared" si="595"/>
        <v>-</v>
      </c>
      <c r="S521" s="64">
        <f t="shared" si="599"/>
        <v>0</v>
      </c>
      <c r="T521" s="64" t="str">
        <f t="shared" si="596"/>
        <v>-</v>
      </c>
      <c r="U521" s="57" t="str">
        <f t="shared" si="600"/>
        <v>Payoff</v>
      </c>
      <c r="V521" s="56">
        <f t="shared" si="665"/>
        <v>90</v>
      </c>
      <c r="W521" s="64">
        <f t="shared" si="636"/>
        <v>0</v>
      </c>
      <c r="X521" s="64" t="str">
        <f t="shared" si="601"/>
        <v>-</v>
      </c>
      <c r="Y521" s="64">
        <f t="shared" si="663"/>
        <v>0</v>
      </c>
      <c r="Z521" s="64" t="str">
        <f t="shared" si="602"/>
        <v>-</v>
      </c>
      <c r="AA521" s="64" t="str">
        <f t="shared" si="637"/>
        <v>-</v>
      </c>
      <c r="AB521" s="64" t="str">
        <f t="shared" si="603"/>
        <v>-</v>
      </c>
      <c r="AC521" s="57" t="str">
        <f t="shared" si="638"/>
        <v>Payoff</v>
      </c>
      <c r="AD521" s="56">
        <f t="shared" si="666"/>
        <v>90</v>
      </c>
      <c r="AE521" s="64">
        <f t="shared" si="639"/>
        <v>0</v>
      </c>
      <c r="AF521" s="64" t="str">
        <f t="shared" si="604"/>
        <v>-</v>
      </c>
      <c r="AG521" s="64">
        <f t="shared" si="605"/>
        <v>0</v>
      </c>
      <c r="AH521" s="64" t="str">
        <f t="shared" si="606"/>
        <v>-</v>
      </c>
      <c r="AI521" s="64" t="str">
        <f t="shared" si="640"/>
        <v>-</v>
      </c>
      <c r="AJ521" s="64" t="str">
        <f t="shared" si="607"/>
        <v>-</v>
      </c>
      <c r="AK521" s="57" t="str">
        <f t="shared" si="641"/>
        <v>Payoff</v>
      </c>
      <c r="AL521" s="56">
        <f t="shared" si="667"/>
        <v>90</v>
      </c>
      <c r="AM521" s="64" t="str">
        <f t="shared" si="642"/>
        <v>-</v>
      </c>
      <c r="AN521" s="64" t="str">
        <f t="shared" si="608"/>
        <v>-</v>
      </c>
      <c r="AO521" s="64" t="str">
        <f t="shared" si="609"/>
        <v>-</v>
      </c>
      <c r="AP521" s="64" t="str">
        <f t="shared" si="610"/>
        <v>-</v>
      </c>
      <c r="AQ521" s="64" t="str">
        <f t="shared" si="643"/>
        <v>-</v>
      </c>
      <c r="AR521" s="64" t="str">
        <f t="shared" si="611"/>
        <v>-</v>
      </c>
      <c r="AS521" s="57" t="str">
        <f t="shared" si="644"/>
        <v>-</v>
      </c>
      <c r="AT521" s="56">
        <f t="shared" si="668"/>
        <v>90</v>
      </c>
      <c r="AU521" s="64" t="str">
        <f t="shared" si="645"/>
        <v>-</v>
      </c>
      <c r="AV521" s="64" t="str">
        <f t="shared" si="612"/>
        <v>-</v>
      </c>
      <c r="AW521" s="64" t="str">
        <f t="shared" si="613"/>
        <v>-</v>
      </c>
      <c r="AX521" s="64" t="str">
        <f t="shared" si="614"/>
        <v>-</v>
      </c>
      <c r="AY521" s="64" t="str">
        <f t="shared" si="646"/>
        <v>-</v>
      </c>
      <c r="AZ521" s="64" t="str">
        <f t="shared" si="615"/>
        <v>-</v>
      </c>
      <c r="BA521" s="57" t="str">
        <f t="shared" si="647"/>
        <v>-</v>
      </c>
      <c r="BB521" s="56">
        <f t="shared" si="669"/>
        <v>90</v>
      </c>
      <c r="BC521" s="64" t="str">
        <f t="shared" si="648"/>
        <v>-</v>
      </c>
      <c r="BD521" s="64" t="str">
        <f t="shared" si="616"/>
        <v>-</v>
      </c>
      <c r="BE521" s="64" t="str">
        <f t="shared" si="617"/>
        <v>-</v>
      </c>
      <c r="BF521" s="64" t="str">
        <f t="shared" si="618"/>
        <v>-</v>
      </c>
      <c r="BG521" s="64" t="str">
        <f t="shared" si="649"/>
        <v>-</v>
      </c>
      <c r="BH521" s="64" t="str">
        <f t="shared" si="619"/>
        <v>-</v>
      </c>
      <c r="BI521" s="57" t="str">
        <f t="shared" si="650"/>
        <v>-</v>
      </c>
      <c r="BJ521" s="56">
        <f t="shared" si="670"/>
        <v>90</v>
      </c>
      <c r="BK521" s="64" t="str">
        <f t="shared" si="651"/>
        <v>-</v>
      </c>
      <c r="BL521" s="64" t="str">
        <f t="shared" si="620"/>
        <v>-</v>
      </c>
      <c r="BM521" s="64" t="str">
        <f t="shared" si="621"/>
        <v>-</v>
      </c>
      <c r="BN521" s="64" t="str">
        <f t="shared" si="622"/>
        <v>-</v>
      </c>
      <c r="BO521" s="64" t="str">
        <f t="shared" si="652"/>
        <v>-</v>
      </c>
      <c r="BP521" s="64" t="str">
        <f t="shared" si="623"/>
        <v>-</v>
      </c>
      <c r="BQ521" s="57" t="str">
        <f t="shared" si="653"/>
        <v>-</v>
      </c>
      <c r="BR521" s="56">
        <f t="shared" si="671"/>
        <v>90</v>
      </c>
      <c r="BS521" s="64" t="str">
        <f t="shared" si="654"/>
        <v>-</v>
      </c>
      <c r="BT521" s="64" t="str">
        <f t="shared" si="624"/>
        <v>-</v>
      </c>
      <c r="BU521" s="64" t="str">
        <f t="shared" si="625"/>
        <v>-</v>
      </c>
      <c r="BV521" s="64" t="str">
        <f t="shared" si="626"/>
        <v>-</v>
      </c>
      <c r="BW521" s="64" t="str">
        <f t="shared" si="655"/>
        <v>-</v>
      </c>
      <c r="BX521" s="64" t="str">
        <f t="shared" si="627"/>
        <v>-</v>
      </c>
      <c r="BY521" s="57" t="str">
        <f t="shared" si="656"/>
        <v>-</v>
      </c>
      <c r="BZ521" s="56">
        <f t="shared" si="672"/>
        <v>90</v>
      </c>
      <c r="CA521" s="64" t="str">
        <f t="shared" si="657"/>
        <v>-</v>
      </c>
      <c r="CB521" s="64" t="str">
        <f t="shared" si="628"/>
        <v>-</v>
      </c>
      <c r="CC521" s="64" t="str">
        <f t="shared" si="629"/>
        <v>-</v>
      </c>
      <c r="CD521" s="64" t="str">
        <f t="shared" si="630"/>
        <v>-</v>
      </c>
      <c r="CE521" s="64" t="str">
        <f t="shared" si="658"/>
        <v>-</v>
      </c>
      <c r="CF521" s="64" t="str">
        <f t="shared" si="631"/>
        <v>-</v>
      </c>
      <c r="CG521" s="57" t="str">
        <f t="shared" si="659"/>
        <v>-</v>
      </c>
      <c r="CH521" s="56">
        <f t="shared" si="673"/>
        <v>90</v>
      </c>
      <c r="CI521" s="64" t="str">
        <f t="shared" si="660"/>
        <v>-</v>
      </c>
      <c r="CJ521" s="64" t="str">
        <f t="shared" si="632"/>
        <v>-</v>
      </c>
      <c r="CK521" s="64" t="str">
        <f t="shared" si="633"/>
        <v>-</v>
      </c>
      <c r="CL521" s="64" t="str">
        <f t="shared" si="634"/>
        <v>-</v>
      </c>
      <c r="CM521" s="64" t="str">
        <f t="shared" si="661"/>
        <v>-</v>
      </c>
      <c r="CN521" s="64" t="str">
        <f t="shared" si="635"/>
        <v>-</v>
      </c>
      <c r="CO521" s="57" t="str">
        <f t="shared" si="662"/>
        <v>-</v>
      </c>
    </row>
    <row r="522" spans="15:93" ht="18" customHeight="1" x14ac:dyDescent="0.25">
      <c r="O522" s="56">
        <f t="shared" si="664"/>
        <v>95</v>
      </c>
      <c r="P522" s="64">
        <f t="shared" si="597"/>
        <v>0</v>
      </c>
      <c r="Q522" s="64" t="str">
        <f t="shared" si="598"/>
        <v>-</v>
      </c>
      <c r="R522" s="64" t="str">
        <f t="shared" si="595"/>
        <v>-</v>
      </c>
      <c r="S522" s="64">
        <f t="shared" si="599"/>
        <v>0</v>
      </c>
      <c r="T522" s="64" t="str">
        <f t="shared" si="596"/>
        <v>-</v>
      </c>
      <c r="U522" s="57" t="str">
        <f t="shared" si="600"/>
        <v>Payoff</v>
      </c>
      <c r="V522" s="56">
        <f t="shared" si="665"/>
        <v>91</v>
      </c>
      <c r="W522" s="64">
        <f t="shared" si="636"/>
        <v>0</v>
      </c>
      <c r="X522" s="64" t="str">
        <f t="shared" si="601"/>
        <v>-</v>
      </c>
      <c r="Y522" s="64">
        <f t="shared" si="663"/>
        <v>0</v>
      </c>
      <c r="Z522" s="64" t="str">
        <f t="shared" si="602"/>
        <v>-</v>
      </c>
      <c r="AA522" s="64" t="str">
        <f t="shared" si="637"/>
        <v>-</v>
      </c>
      <c r="AB522" s="64" t="str">
        <f t="shared" si="603"/>
        <v>-</v>
      </c>
      <c r="AC522" s="57" t="str">
        <f t="shared" si="638"/>
        <v>Payoff</v>
      </c>
      <c r="AD522" s="56">
        <f t="shared" si="666"/>
        <v>91</v>
      </c>
      <c r="AE522" s="64">
        <f t="shared" si="639"/>
        <v>0</v>
      </c>
      <c r="AF522" s="64" t="str">
        <f t="shared" si="604"/>
        <v>-</v>
      </c>
      <c r="AG522" s="64">
        <f t="shared" si="605"/>
        <v>0</v>
      </c>
      <c r="AH522" s="64" t="str">
        <f t="shared" si="606"/>
        <v>-</v>
      </c>
      <c r="AI522" s="64" t="str">
        <f t="shared" si="640"/>
        <v>-</v>
      </c>
      <c r="AJ522" s="64" t="str">
        <f t="shared" si="607"/>
        <v>-</v>
      </c>
      <c r="AK522" s="57" t="str">
        <f t="shared" si="641"/>
        <v>Payoff</v>
      </c>
      <c r="AL522" s="56">
        <f t="shared" si="667"/>
        <v>91</v>
      </c>
      <c r="AM522" s="64" t="str">
        <f t="shared" si="642"/>
        <v>-</v>
      </c>
      <c r="AN522" s="64" t="str">
        <f t="shared" si="608"/>
        <v>-</v>
      </c>
      <c r="AO522" s="64" t="str">
        <f t="shared" si="609"/>
        <v>-</v>
      </c>
      <c r="AP522" s="64" t="str">
        <f t="shared" si="610"/>
        <v>-</v>
      </c>
      <c r="AQ522" s="64" t="str">
        <f t="shared" si="643"/>
        <v>-</v>
      </c>
      <c r="AR522" s="64" t="str">
        <f t="shared" si="611"/>
        <v>-</v>
      </c>
      <c r="AS522" s="57" t="str">
        <f t="shared" si="644"/>
        <v>-</v>
      </c>
      <c r="AT522" s="56">
        <f t="shared" si="668"/>
        <v>91</v>
      </c>
      <c r="AU522" s="64" t="str">
        <f t="shared" si="645"/>
        <v>-</v>
      </c>
      <c r="AV522" s="64" t="str">
        <f t="shared" si="612"/>
        <v>-</v>
      </c>
      <c r="AW522" s="64" t="str">
        <f t="shared" si="613"/>
        <v>-</v>
      </c>
      <c r="AX522" s="64" t="str">
        <f t="shared" si="614"/>
        <v>-</v>
      </c>
      <c r="AY522" s="64" t="str">
        <f t="shared" si="646"/>
        <v>-</v>
      </c>
      <c r="AZ522" s="64" t="str">
        <f t="shared" si="615"/>
        <v>-</v>
      </c>
      <c r="BA522" s="57" t="str">
        <f t="shared" si="647"/>
        <v>-</v>
      </c>
      <c r="BB522" s="56">
        <f t="shared" si="669"/>
        <v>91</v>
      </c>
      <c r="BC522" s="64" t="str">
        <f t="shared" si="648"/>
        <v>-</v>
      </c>
      <c r="BD522" s="64" t="str">
        <f t="shared" si="616"/>
        <v>-</v>
      </c>
      <c r="BE522" s="64" t="str">
        <f t="shared" si="617"/>
        <v>-</v>
      </c>
      <c r="BF522" s="64" t="str">
        <f t="shared" si="618"/>
        <v>-</v>
      </c>
      <c r="BG522" s="64" t="str">
        <f t="shared" si="649"/>
        <v>-</v>
      </c>
      <c r="BH522" s="64" t="str">
        <f t="shared" si="619"/>
        <v>-</v>
      </c>
      <c r="BI522" s="57" t="str">
        <f t="shared" si="650"/>
        <v>-</v>
      </c>
      <c r="BJ522" s="56">
        <f t="shared" si="670"/>
        <v>91</v>
      </c>
      <c r="BK522" s="64" t="str">
        <f t="shared" si="651"/>
        <v>-</v>
      </c>
      <c r="BL522" s="64" t="str">
        <f t="shared" si="620"/>
        <v>-</v>
      </c>
      <c r="BM522" s="64" t="str">
        <f t="shared" si="621"/>
        <v>-</v>
      </c>
      <c r="BN522" s="64" t="str">
        <f t="shared" si="622"/>
        <v>-</v>
      </c>
      <c r="BO522" s="64" t="str">
        <f t="shared" si="652"/>
        <v>-</v>
      </c>
      <c r="BP522" s="64" t="str">
        <f t="shared" si="623"/>
        <v>-</v>
      </c>
      <c r="BQ522" s="57" t="str">
        <f t="shared" si="653"/>
        <v>-</v>
      </c>
      <c r="BR522" s="56">
        <f t="shared" si="671"/>
        <v>91</v>
      </c>
      <c r="BS522" s="64" t="str">
        <f t="shared" si="654"/>
        <v>-</v>
      </c>
      <c r="BT522" s="64" t="str">
        <f t="shared" si="624"/>
        <v>-</v>
      </c>
      <c r="BU522" s="64" t="str">
        <f t="shared" si="625"/>
        <v>-</v>
      </c>
      <c r="BV522" s="64" t="str">
        <f t="shared" si="626"/>
        <v>-</v>
      </c>
      <c r="BW522" s="64" t="str">
        <f t="shared" si="655"/>
        <v>-</v>
      </c>
      <c r="BX522" s="64" t="str">
        <f t="shared" si="627"/>
        <v>-</v>
      </c>
      <c r="BY522" s="57" t="str">
        <f t="shared" si="656"/>
        <v>-</v>
      </c>
      <c r="BZ522" s="56">
        <f t="shared" si="672"/>
        <v>91</v>
      </c>
      <c r="CA522" s="64" t="str">
        <f t="shared" si="657"/>
        <v>-</v>
      </c>
      <c r="CB522" s="64" t="str">
        <f t="shared" si="628"/>
        <v>-</v>
      </c>
      <c r="CC522" s="64" t="str">
        <f t="shared" si="629"/>
        <v>-</v>
      </c>
      <c r="CD522" s="64" t="str">
        <f t="shared" si="630"/>
        <v>-</v>
      </c>
      <c r="CE522" s="64" t="str">
        <f t="shared" si="658"/>
        <v>-</v>
      </c>
      <c r="CF522" s="64" t="str">
        <f t="shared" si="631"/>
        <v>-</v>
      </c>
      <c r="CG522" s="57" t="str">
        <f t="shared" si="659"/>
        <v>-</v>
      </c>
      <c r="CH522" s="56">
        <f t="shared" si="673"/>
        <v>91</v>
      </c>
      <c r="CI522" s="64" t="str">
        <f t="shared" si="660"/>
        <v>-</v>
      </c>
      <c r="CJ522" s="64" t="str">
        <f t="shared" si="632"/>
        <v>-</v>
      </c>
      <c r="CK522" s="64" t="str">
        <f t="shared" si="633"/>
        <v>-</v>
      </c>
      <c r="CL522" s="64" t="str">
        <f t="shared" si="634"/>
        <v>-</v>
      </c>
      <c r="CM522" s="64" t="str">
        <f t="shared" si="661"/>
        <v>-</v>
      </c>
      <c r="CN522" s="64" t="str">
        <f t="shared" si="635"/>
        <v>-</v>
      </c>
      <c r="CO522" s="57" t="str">
        <f t="shared" si="662"/>
        <v>-</v>
      </c>
    </row>
    <row r="523" spans="15:93" ht="18" customHeight="1" x14ac:dyDescent="0.25">
      <c r="O523" s="56">
        <f t="shared" si="664"/>
        <v>96</v>
      </c>
      <c r="P523" s="64">
        <f t="shared" si="597"/>
        <v>0</v>
      </c>
      <c r="Q523" s="64" t="str">
        <f t="shared" si="598"/>
        <v>-</v>
      </c>
      <c r="R523" s="64" t="str">
        <f t="shared" si="595"/>
        <v>-</v>
      </c>
      <c r="S523" s="64">
        <f t="shared" si="599"/>
        <v>0</v>
      </c>
      <c r="T523" s="64" t="str">
        <f t="shared" si="596"/>
        <v>-</v>
      </c>
      <c r="U523" s="57" t="str">
        <f t="shared" si="600"/>
        <v>Payoff</v>
      </c>
      <c r="V523" s="56">
        <f t="shared" si="665"/>
        <v>92</v>
      </c>
      <c r="W523" s="64">
        <f t="shared" si="636"/>
        <v>0</v>
      </c>
      <c r="X523" s="64" t="str">
        <f t="shared" si="601"/>
        <v>-</v>
      </c>
      <c r="Y523" s="64">
        <f t="shared" si="663"/>
        <v>0</v>
      </c>
      <c r="Z523" s="64" t="str">
        <f t="shared" si="602"/>
        <v>-</v>
      </c>
      <c r="AA523" s="64" t="str">
        <f t="shared" si="637"/>
        <v>-</v>
      </c>
      <c r="AB523" s="64" t="str">
        <f t="shared" si="603"/>
        <v>-</v>
      </c>
      <c r="AC523" s="57" t="str">
        <f t="shared" si="638"/>
        <v>Payoff</v>
      </c>
      <c r="AD523" s="56">
        <f t="shared" si="666"/>
        <v>92</v>
      </c>
      <c r="AE523" s="64">
        <f t="shared" si="639"/>
        <v>0</v>
      </c>
      <c r="AF523" s="64" t="str">
        <f t="shared" si="604"/>
        <v>-</v>
      </c>
      <c r="AG523" s="64">
        <f t="shared" si="605"/>
        <v>0</v>
      </c>
      <c r="AH523" s="64" t="str">
        <f t="shared" si="606"/>
        <v>-</v>
      </c>
      <c r="AI523" s="64" t="str">
        <f t="shared" si="640"/>
        <v>-</v>
      </c>
      <c r="AJ523" s="64" t="str">
        <f t="shared" si="607"/>
        <v>-</v>
      </c>
      <c r="AK523" s="57" t="str">
        <f t="shared" si="641"/>
        <v>Payoff</v>
      </c>
      <c r="AL523" s="56">
        <f t="shared" si="667"/>
        <v>92</v>
      </c>
      <c r="AM523" s="64" t="str">
        <f t="shared" si="642"/>
        <v>-</v>
      </c>
      <c r="AN523" s="64" t="str">
        <f t="shared" si="608"/>
        <v>-</v>
      </c>
      <c r="AO523" s="64" t="str">
        <f t="shared" si="609"/>
        <v>-</v>
      </c>
      <c r="AP523" s="64" t="str">
        <f t="shared" si="610"/>
        <v>-</v>
      </c>
      <c r="AQ523" s="64" t="str">
        <f t="shared" si="643"/>
        <v>-</v>
      </c>
      <c r="AR523" s="64" t="str">
        <f t="shared" si="611"/>
        <v>-</v>
      </c>
      <c r="AS523" s="57" t="str">
        <f t="shared" si="644"/>
        <v>-</v>
      </c>
      <c r="AT523" s="56">
        <f t="shared" si="668"/>
        <v>92</v>
      </c>
      <c r="AU523" s="64" t="str">
        <f t="shared" si="645"/>
        <v>-</v>
      </c>
      <c r="AV523" s="64" t="str">
        <f t="shared" si="612"/>
        <v>-</v>
      </c>
      <c r="AW523" s="64" t="str">
        <f t="shared" si="613"/>
        <v>-</v>
      </c>
      <c r="AX523" s="64" t="str">
        <f t="shared" si="614"/>
        <v>-</v>
      </c>
      <c r="AY523" s="64" t="str">
        <f t="shared" si="646"/>
        <v>-</v>
      </c>
      <c r="AZ523" s="64" t="str">
        <f t="shared" si="615"/>
        <v>-</v>
      </c>
      <c r="BA523" s="57" t="str">
        <f t="shared" si="647"/>
        <v>-</v>
      </c>
      <c r="BB523" s="56">
        <f t="shared" si="669"/>
        <v>92</v>
      </c>
      <c r="BC523" s="64" t="str">
        <f t="shared" si="648"/>
        <v>-</v>
      </c>
      <c r="BD523" s="64" t="str">
        <f t="shared" si="616"/>
        <v>-</v>
      </c>
      <c r="BE523" s="64" t="str">
        <f t="shared" si="617"/>
        <v>-</v>
      </c>
      <c r="BF523" s="64" t="str">
        <f t="shared" si="618"/>
        <v>-</v>
      </c>
      <c r="BG523" s="64" t="str">
        <f t="shared" si="649"/>
        <v>-</v>
      </c>
      <c r="BH523" s="64" t="str">
        <f t="shared" si="619"/>
        <v>-</v>
      </c>
      <c r="BI523" s="57" t="str">
        <f t="shared" si="650"/>
        <v>-</v>
      </c>
      <c r="BJ523" s="56">
        <f t="shared" si="670"/>
        <v>92</v>
      </c>
      <c r="BK523" s="64" t="str">
        <f t="shared" si="651"/>
        <v>-</v>
      </c>
      <c r="BL523" s="64" t="str">
        <f t="shared" si="620"/>
        <v>-</v>
      </c>
      <c r="BM523" s="64" t="str">
        <f t="shared" si="621"/>
        <v>-</v>
      </c>
      <c r="BN523" s="64" t="str">
        <f t="shared" si="622"/>
        <v>-</v>
      </c>
      <c r="BO523" s="64" t="str">
        <f t="shared" si="652"/>
        <v>-</v>
      </c>
      <c r="BP523" s="64" t="str">
        <f t="shared" si="623"/>
        <v>-</v>
      </c>
      <c r="BQ523" s="57" t="str">
        <f t="shared" si="653"/>
        <v>-</v>
      </c>
      <c r="BR523" s="56">
        <f t="shared" si="671"/>
        <v>92</v>
      </c>
      <c r="BS523" s="64" t="str">
        <f t="shared" si="654"/>
        <v>-</v>
      </c>
      <c r="BT523" s="64" t="str">
        <f t="shared" si="624"/>
        <v>-</v>
      </c>
      <c r="BU523" s="64" t="str">
        <f t="shared" si="625"/>
        <v>-</v>
      </c>
      <c r="BV523" s="64" t="str">
        <f t="shared" si="626"/>
        <v>-</v>
      </c>
      <c r="BW523" s="64" t="str">
        <f t="shared" si="655"/>
        <v>-</v>
      </c>
      <c r="BX523" s="64" t="str">
        <f t="shared" si="627"/>
        <v>-</v>
      </c>
      <c r="BY523" s="57" t="str">
        <f t="shared" si="656"/>
        <v>-</v>
      </c>
      <c r="BZ523" s="56">
        <f t="shared" si="672"/>
        <v>92</v>
      </c>
      <c r="CA523" s="64" t="str">
        <f t="shared" si="657"/>
        <v>-</v>
      </c>
      <c r="CB523" s="64" t="str">
        <f t="shared" si="628"/>
        <v>-</v>
      </c>
      <c r="CC523" s="64" t="str">
        <f t="shared" si="629"/>
        <v>-</v>
      </c>
      <c r="CD523" s="64" t="str">
        <f t="shared" si="630"/>
        <v>-</v>
      </c>
      <c r="CE523" s="64" t="str">
        <f t="shared" si="658"/>
        <v>-</v>
      </c>
      <c r="CF523" s="64" t="str">
        <f t="shared" si="631"/>
        <v>-</v>
      </c>
      <c r="CG523" s="57" t="str">
        <f t="shared" si="659"/>
        <v>-</v>
      </c>
      <c r="CH523" s="56">
        <f t="shared" si="673"/>
        <v>92</v>
      </c>
      <c r="CI523" s="64" t="str">
        <f t="shared" si="660"/>
        <v>-</v>
      </c>
      <c r="CJ523" s="64" t="str">
        <f t="shared" si="632"/>
        <v>-</v>
      </c>
      <c r="CK523" s="64" t="str">
        <f t="shared" si="633"/>
        <v>-</v>
      </c>
      <c r="CL523" s="64" t="str">
        <f t="shared" si="634"/>
        <v>-</v>
      </c>
      <c r="CM523" s="64" t="str">
        <f t="shared" si="661"/>
        <v>-</v>
      </c>
      <c r="CN523" s="64" t="str">
        <f t="shared" si="635"/>
        <v>-</v>
      </c>
      <c r="CO523" s="57" t="str">
        <f t="shared" si="662"/>
        <v>-</v>
      </c>
    </row>
    <row r="524" spans="15:93" ht="18" customHeight="1" x14ac:dyDescent="0.25">
      <c r="O524" s="56">
        <f t="shared" si="664"/>
        <v>97</v>
      </c>
      <c r="P524" s="64">
        <f t="shared" si="597"/>
        <v>0</v>
      </c>
      <c r="Q524" s="64" t="str">
        <f t="shared" si="598"/>
        <v>-</v>
      </c>
      <c r="R524" s="64" t="str">
        <f t="shared" si="595"/>
        <v>-</v>
      </c>
      <c r="S524" s="64">
        <f t="shared" si="599"/>
        <v>0</v>
      </c>
      <c r="T524" s="64" t="str">
        <f t="shared" si="596"/>
        <v>-</v>
      </c>
      <c r="U524" s="57" t="str">
        <f t="shared" si="600"/>
        <v>Payoff</v>
      </c>
      <c r="V524" s="56">
        <f t="shared" si="665"/>
        <v>93</v>
      </c>
      <c r="W524" s="64">
        <f t="shared" si="636"/>
        <v>0</v>
      </c>
      <c r="X524" s="64" t="str">
        <f t="shared" si="601"/>
        <v>-</v>
      </c>
      <c r="Y524" s="64">
        <f t="shared" si="663"/>
        <v>0</v>
      </c>
      <c r="Z524" s="64" t="str">
        <f t="shared" si="602"/>
        <v>-</v>
      </c>
      <c r="AA524" s="64" t="str">
        <f t="shared" si="637"/>
        <v>-</v>
      </c>
      <c r="AB524" s="64" t="str">
        <f t="shared" si="603"/>
        <v>-</v>
      </c>
      <c r="AC524" s="57" t="str">
        <f t="shared" si="638"/>
        <v>Payoff</v>
      </c>
      <c r="AD524" s="56">
        <f t="shared" si="666"/>
        <v>93</v>
      </c>
      <c r="AE524" s="64">
        <f t="shared" si="639"/>
        <v>0</v>
      </c>
      <c r="AF524" s="64" t="str">
        <f t="shared" si="604"/>
        <v>-</v>
      </c>
      <c r="AG524" s="64">
        <f t="shared" si="605"/>
        <v>0</v>
      </c>
      <c r="AH524" s="64" t="str">
        <f t="shared" si="606"/>
        <v>-</v>
      </c>
      <c r="AI524" s="64" t="str">
        <f t="shared" si="640"/>
        <v>-</v>
      </c>
      <c r="AJ524" s="64" t="str">
        <f t="shared" si="607"/>
        <v>-</v>
      </c>
      <c r="AK524" s="57" t="str">
        <f t="shared" si="641"/>
        <v>Payoff</v>
      </c>
      <c r="AL524" s="56">
        <f t="shared" si="667"/>
        <v>93</v>
      </c>
      <c r="AM524" s="64" t="str">
        <f t="shared" si="642"/>
        <v>-</v>
      </c>
      <c r="AN524" s="64" t="str">
        <f t="shared" si="608"/>
        <v>-</v>
      </c>
      <c r="AO524" s="64" t="str">
        <f t="shared" si="609"/>
        <v>-</v>
      </c>
      <c r="AP524" s="64" t="str">
        <f t="shared" si="610"/>
        <v>-</v>
      </c>
      <c r="AQ524" s="64" t="str">
        <f t="shared" si="643"/>
        <v>-</v>
      </c>
      <c r="AR524" s="64" t="str">
        <f t="shared" si="611"/>
        <v>-</v>
      </c>
      <c r="AS524" s="57" t="str">
        <f t="shared" si="644"/>
        <v>-</v>
      </c>
      <c r="AT524" s="56">
        <f t="shared" si="668"/>
        <v>93</v>
      </c>
      <c r="AU524" s="64" t="str">
        <f t="shared" si="645"/>
        <v>-</v>
      </c>
      <c r="AV524" s="64" t="str">
        <f t="shared" si="612"/>
        <v>-</v>
      </c>
      <c r="AW524" s="64" t="str">
        <f t="shared" si="613"/>
        <v>-</v>
      </c>
      <c r="AX524" s="64" t="str">
        <f t="shared" si="614"/>
        <v>-</v>
      </c>
      <c r="AY524" s="64" t="str">
        <f t="shared" si="646"/>
        <v>-</v>
      </c>
      <c r="AZ524" s="64" t="str">
        <f t="shared" si="615"/>
        <v>-</v>
      </c>
      <c r="BA524" s="57" t="str">
        <f t="shared" si="647"/>
        <v>-</v>
      </c>
      <c r="BB524" s="56">
        <f t="shared" si="669"/>
        <v>93</v>
      </c>
      <c r="BC524" s="64" t="str">
        <f t="shared" si="648"/>
        <v>-</v>
      </c>
      <c r="BD524" s="64" t="str">
        <f t="shared" si="616"/>
        <v>-</v>
      </c>
      <c r="BE524" s="64" t="str">
        <f t="shared" si="617"/>
        <v>-</v>
      </c>
      <c r="BF524" s="64" t="str">
        <f t="shared" si="618"/>
        <v>-</v>
      </c>
      <c r="BG524" s="64" t="str">
        <f t="shared" si="649"/>
        <v>-</v>
      </c>
      <c r="BH524" s="64" t="str">
        <f t="shared" si="619"/>
        <v>-</v>
      </c>
      <c r="BI524" s="57" t="str">
        <f t="shared" si="650"/>
        <v>-</v>
      </c>
      <c r="BJ524" s="56">
        <f t="shared" si="670"/>
        <v>93</v>
      </c>
      <c r="BK524" s="64" t="str">
        <f t="shared" si="651"/>
        <v>-</v>
      </c>
      <c r="BL524" s="64" t="str">
        <f t="shared" si="620"/>
        <v>-</v>
      </c>
      <c r="BM524" s="64" t="str">
        <f t="shared" si="621"/>
        <v>-</v>
      </c>
      <c r="BN524" s="64" t="str">
        <f t="shared" si="622"/>
        <v>-</v>
      </c>
      <c r="BO524" s="64" t="str">
        <f t="shared" si="652"/>
        <v>-</v>
      </c>
      <c r="BP524" s="64" t="str">
        <f t="shared" si="623"/>
        <v>-</v>
      </c>
      <c r="BQ524" s="57" t="str">
        <f t="shared" si="653"/>
        <v>-</v>
      </c>
      <c r="BR524" s="56">
        <f t="shared" si="671"/>
        <v>93</v>
      </c>
      <c r="BS524" s="64" t="str">
        <f t="shared" si="654"/>
        <v>-</v>
      </c>
      <c r="BT524" s="64" t="str">
        <f t="shared" si="624"/>
        <v>-</v>
      </c>
      <c r="BU524" s="64" t="str">
        <f t="shared" si="625"/>
        <v>-</v>
      </c>
      <c r="BV524" s="64" t="str">
        <f t="shared" si="626"/>
        <v>-</v>
      </c>
      <c r="BW524" s="64" t="str">
        <f t="shared" si="655"/>
        <v>-</v>
      </c>
      <c r="BX524" s="64" t="str">
        <f t="shared" si="627"/>
        <v>-</v>
      </c>
      <c r="BY524" s="57" t="str">
        <f t="shared" si="656"/>
        <v>-</v>
      </c>
      <c r="BZ524" s="56">
        <f t="shared" si="672"/>
        <v>93</v>
      </c>
      <c r="CA524" s="64" t="str">
        <f t="shared" si="657"/>
        <v>-</v>
      </c>
      <c r="CB524" s="64" t="str">
        <f t="shared" si="628"/>
        <v>-</v>
      </c>
      <c r="CC524" s="64" t="str">
        <f t="shared" si="629"/>
        <v>-</v>
      </c>
      <c r="CD524" s="64" t="str">
        <f t="shared" si="630"/>
        <v>-</v>
      </c>
      <c r="CE524" s="64" t="str">
        <f t="shared" si="658"/>
        <v>-</v>
      </c>
      <c r="CF524" s="64" t="str">
        <f t="shared" si="631"/>
        <v>-</v>
      </c>
      <c r="CG524" s="57" t="str">
        <f t="shared" si="659"/>
        <v>-</v>
      </c>
      <c r="CH524" s="56">
        <f t="shared" si="673"/>
        <v>93</v>
      </c>
      <c r="CI524" s="64" t="str">
        <f t="shared" si="660"/>
        <v>-</v>
      </c>
      <c r="CJ524" s="64" t="str">
        <f t="shared" si="632"/>
        <v>-</v>
      </c>
      <c r="CK524" s="64" t="str">
        <f t="shared" si="633"/>
        <v>-</v>
      </c>
      <c r="CL524" s="64" t="str">
        <f t="shared" si="634"/>
        <v>-</v>
      </c>
      <c r="CM524" s="64" t="str">
        <f t="shared" si="661"/>
        <v>-</v>
      </c>
      <c r="CN524" s="64" t="str">
        <f t="shared" si="635"/>
        <v>-</v>
      </c>
      <c r="CO524" s="57" t="str">
        <f t="shared" si="662"/>
        <v>-</v>
      </c>
    </row>
    <row r="525" spans="15:93" ht="18" customHeight="1" x14ac:dyDescent="0.25">
      <c r="O525" s="56">
        <f t="shared" si="664"/>
        <v>98</v>
      </c>
      <c r="P525" s="64">
        <f t="shared" si="597"/>
        <v>0</v>
      </c>
      <c r="Q525" s="64" t="str">
        <f t="shared" si="598"/>
        <v>-</v>
      </c>
      <c r="R525" s="64" t="str">
        <f t="shared" si="595"/>
        <v>-</v>
      </c>
      <c r="S525" s="64">
        <f t="shared" si="599"/>
        <v>0</v>
      </c>
      <c r="T525" s="64" t="str">
        <f t="shared" si="596"/>
        <v>-</v>
      </c>
      <c r="U525" s="57" t="str">
        <f t="shared" si="600"/>
        <v>Payoff</v>
      </c>
      <c r="V525" s="56">
        <f t="shared" si="665"/>
        <v>94</v>
      </c>
      <c r="W525" s="64">
        <f t="shared" si="636"/>
        <v>0</v>
      </c>
      <c r="X525" s="64" t="str">
        <f t="shared" si="601"/>
        <v>-</v>
      </c>
      <c r="Y525" s="64">
        <f t="shared" si="663"/>
        <v>0</v>
      </c>
      <c r="Z525" s="64" t="str">
        <f t="shared" si="602"/>
        <v>-</v>
      </c>
      <c r="AA525" s="64" t="str">
        <f t="shared" si="637"/>
        <v>-</v>
      </c>
      <c r="AB525" s="64" t="str">
        <f t="shared" si="603"/>
        <v>-</v>
      </c>
      <c r="AC525" s="57" t="str">
        <f t="shared" si="638"/>
        <v>Payoff</v>
      </c>
      <c r="AD525" s="56">
        <f t="shared" si="666"/>
        <v>94</v>
      </c>
      <c r="AE525" s="64">
        <f t="shared" si="639"/>
        <v>0</v>
      </c>
      <c r="AF525" s="64" t="str">
        <f t="shared" si="604"/>
        <v>-</v>
      </c>
      <c r="AG525" s="64">
        <f t="shared" si="605"/>
        <v>0</v>
      </c>
      <c r="AH525" s="64" t="str">
        <f t="shared" si="606"/>
        <v>-</v>
      </c>
      <c r="AI525" s="64" t="str">
        <f t="shared" si="640"/>
        <v>-</v>
      </c>
      <c r="AJ525" s="64" t="str">
        <f t="shared" si="607"/>
        <v>-</v>
      </c>
      <c r="AK525" s="57" t="str">
        <f t="shared" si="641"/>
        <v>Payoff</v>
      </c>
      <c r="AL525" s="56">
        <f t="shared" si="667"/>
        <v>94</v>
      </c>
      <c r="AM525" s="64" t="str">
        <f t="shared" si="642"/>
        <v>-</v>
      </c>
      <c r="AN525" s="64" t="str">
        <f t="shared" si="608"/>
        <v>-</v>
      </c>
      <c r="AO525" s="64" t="str">
        <f t="shared" si="609"/>
        <v>-</v>
      </c>
      <c r="AP525" s="64" t="str">
        <f t="shared" si="610"/>
        <v>-</v>
      </c>
      <c r="AQ525" s="64" t="str">
        <f t="shared" si="643"/>
        <v>-</v>
      </c>
      <c r="AR525" s="64" t="str">
        <f t="shared" si="611"/>
        <v>-</v>
      </c>
      <c r="AS525" s="57" t="str">
        <f t="shared" si="644"/>
        <v>-</v>
      </c>
      <c r="AT525" s="56">
        <f t="shared" si="668"/>
        <v>94</v>
      </c>
      <c r="AU525" s="64" t="str">
        <f t="shared" si="645"/>
        <v>-</v>
      </c>
      <c r="AV525" s="64" t="str">
        <f t="shared" si="612"/>
        <v>-</v>
      </c>
      <c r="AW525" s="64" t="str">
        <f t="shared" si="613"/>
        <v>-</v>
      </c>
      <c r="AX525" s="64" t="str">
        <f t="shared" si="614"/>
        <v>-</v>
      </c>
      <c r="AY525" s="64" t="str">
        <f t="shared" si="646"/>
        <v>-</v>
      </c>
      <c r="AZ525" s="64" t="str">
        <f t="shared" si="615"/>
        <v>-</v>
      </c>
      <c r="BA525" s="57" t="str">
        <f t="shared" si="647"/>
        <v>-</v>
      </c>
      <c r="BB525" s="56">
        <f t="shared" si="669"/>
        <v>94</v>
      </c>
      <c r="BC525" s="64" t="str">
        <f t="shared" si="648"/>
        <v>-</v>
      </c>
      <c r="BD525" s="64" t="str">
        <f t="shared" si="616"/>
        <v>-</v>
      </c>
      <c r="BE525" s="64" t="str">
        <f t="shared" si="617"/>
        <v>-</v>
      </c>
      <c r="BF525" s="64" t="str">
        <f t="shared" si="618"/>
        <v>-</v>
      </c>
      <c r="BG525" s="64" t="str">
        <f t="shared" si="649"/>
        <v>-</v>
      </c>
      <c r="BH525" s="64" t="str">
        <f t="shared" si="619"/>
        <v>-</v>
      </c>
      <c r="BI525" s="57" t="str">
        <f t="shared" si="650"/>
        <v>-</v>
      </c>
      <c r="BJ525" s="56">
        <f t="shared" si="670"/>
        <v>94</v>
      </c>
      <c r="BK525" s="64" t="str">
        <f t="shared" si="651"/>
        <v>-</v>
      </c>
      <c r="BL525" s="64" t="str">
        <f t="shared" si="620"/>
        <v>-</v>
      </c>
      <c r="BM525" s="64" t="str">
        <f t="shared" si="621"/>
        <v>-</v>
      </c>
      <c r="BN525" s="64" t="str">
        <f t="shared" si="622"/>
        <v>-</v>
      </c>
      <c r="BO525" s="64" t="str">
        <f t="shared" si="652"/>
        <v>-</v>
      </c>
      <c r="BP525" s="64" t="str">
        <f t="shared" si="623"/>
        <v>-</v>
      </c>
      <c r="BQ525" s="57" t="str">
        <f t="shared" si="653"/>
        <v>-</v>
      </c>
      <c r="BR525" s="56">
        <f t="shared" si="671"/>
        <v>94</v>
      </c>
      <c r="BS525" s="64" t="str">
        <f t="shared" si="654"/>
        <v>-</v>
      </c>
      <c r="BT525" s="64" t="str">
        <f t="shared" si="624"/>
        <v>-</v>
      </c>
      <c r="BU525" s="64" t="str">
        <f t="shared" si="625"/>
        <v>-</v>
      </c>
      <c r="BV525" s="64" t="str">
        <f t="shared" si="626"/>
        <v>-</v>
      </c>
      <c r="BW525" s="64" t="str">
        <f t="shared" si="655"/>
        <v>-</v>
      </c>
      <c r="BX525" s="64" t="str">
        <f t="shared" si="627"/>
        <v>-</v>
      </c>
      <c r="BY525" s="57" t="str">
        <f t="shared" si="656"/>
        <v>-</v>
      </c>
      <c r="BZ525" s="56">
        <f t="shared" si="672"/>
        <v>94</v>
      </c>
      <c r="CA525" s="64" t="str">
        <f t="shared" si="657"/>
        <v>-</v>
      </c>
      <c r="CB525" s="64" t="str">
        <f t="shared" si="628"/>
        <v>-</v>
      </c>
      <c r="CC525" s="64" t="str">
        <f t="shared" si="629"/>
        <v>-</v>
      </c>
      <c r="CD525" s="64" t="str">
        <f t="shared" si="630"/>
        <v>-</v>
      </c>
      <c r="CE525" s="64" t="str">
        <f t="shared" si="658"/>
        <v>-</v>
      </c>
      <c r="CF525" s="64" t="str">
        <f t="shared" si="631"/>
        <v>-</v>
      </c>
      <c r="CG525" s="57" t="str">
        <f t="shared" si="659"/>
        <v>-</v>
      </c>
      <c r="CH525" s="56">
        <f t="shared" si="673"/>
        <v>94</v>
      </c>
      <c r="CI525" s="64" t="str">
        <f t="shared" si="660"/>
        <v>-</v>
      </c>
      <c r="CJ525" s="64" t="str">
        <f t="shared" si="632"/>
        <v>-</v>
      </c>
      <c r="CK525" s="64" t="str">
        <f t="shared" si="633"/>
        <v>-</v>
      </c>
      <c r="CL525" s="64" t="str">
        <f t="shared" si="634"/>
        <v>-</v>
      </c>
      <c r="CM525" s="64" t="str">
        <f t="shared" si="661"/>
        <v>-</v>
      </c>
      <c r="CN525" s="64" t="str">
        <f t="shared" si="635"/>
        <v>-</v>
      </c>
      <c r="CO525" s="57" t="str">
        <f t="shared" si="662"/>
        <v>-</v>
      </c>
    </row>
    <row r="526" spans="15:93" ht="18" customHeight="1" x14ac:dyDescent="0.25">
      <c r="O526" s="56">
        <f t="shared" si="664"/>
        <v>99</v>
      </c>
      <c r="P526" s="64">
        <f t="shared" si="597"/>
        <v>0</v>
      </c>
      <c r="Q526" s="64" t="str">
        <f t="shared" si="598"/>
        <v>-</v>
      </c>
      <c r="R526" s="64" t="str">
        <f t="shared" si="595"/>
        <v>-</v>
      </c>
      <c r="S526" s="64">
        <f t="shared" si="599"/>
        <v>0</v>
      </c>
      <c r="T526" s="64" t="str">
        <f t="shared" si="596"/>
        <v>-</v>
      </c>
      <c r="U526" s="57" t="str">
        <f t="shared" si="600"/>
        <v>Payoff</v>
      </c>
      <c r="V526" s="56">
        <f t="shared" si="665"/>
        <v>95</v>
      </c>
      <c r="W526" s="64">
        <f t="shared" si="636"/>
        <v>0</v>
      </c>
      <c r="X526" s="64" t="str">
        <f t="shared" si="601"/>
        <v>-</v>
      </c>
      <c r="Y526" s="64">
        <f t="shared" si="663"/>
        <v>0</v>
      </c>
      <c r="Z526" s="64" t="str">
        <f t="shared" si="602"/>
        <v>-</v>
      </c>
      <c r="AA526" s="64" t="str">
        <f t="shared" si="637"/>
        <v>-</v>
      </c>
      <c r="AB526" s="64" t="str">
        <f t="shared" si="603"/>
        <v>-</v>
      </c>
      <c r="AC526" s="57" t="str">
        <f t="shared" si="638"/>
        <v>Payoff</v>
      </c>
      <c r="AD526" s="56">
        <f t="shared" si="666"/>
        <v>95</v>
      </c>
      <c r="AE526" s="64">
        <f t="shared" si="639"/>
        <v>0</v>
      </c>
      <c r="AF526" s="64" t="str">
        <f t="shared" si="604"/>
        <v>-</v>
      </c>
      <c r="AG526" s="64">
        <f t="shared" si="605"/>
        <v>0</v>
      </c>
      <c r="AH526" s="64" t="str">
        <f t="shared" si="606"/>
        <v>-</v>
      </c>
      <c r="AI526" s="64" t="str">
        <f t="shared" si="640"/>
        <v>-</v>
      </c>
      <c r="AJ526" s="64" t="str">
        <f t="shared" si="607"/>
        <v>-</v>
      </c>
      <c r="AK526" s="57" t="str">
        <f t="shared" si="641"/>
        <v>Payoff</v>
      </c>
      <c r="AL526" s="56">
        <f t="shared" si="667"/>
        <v>95</v>
      </c>
      <c r="AM526" s="64" t="str">
        <f t="shared" si="642"/>
        <v>-</v>
      </c>
      <c r="AN526" s="64" t="str">
        <f t="shared" si="608"/>
        <v>-</v>
      </c>
      <c r="AO526" s="64" t="str">
        <f t="shared" si="609"/>
        <v>-</v>
      </c>
      <c r="AP526" s="64" t="str">
        <f t="shared" si="610"/>
        <v>-</v>
      </c>
      <c r="AQ526" s="64" t="str">
        <f t="shared" si="643"/>
        <v>-</v>
      </c>
      <c r="AR526" s="64" t="str">
        <f t="shared" si="611"/>
        <v>-</v>
      </c>
      <c r="AS526" s="57" t="str">
        <f t="shared" si="644"/>
        <v>-</v>
      </c>
      <c r="AT526" s="56">
        <f t="shared" si="668"/>
        <v>95</v>
      </c>
      <c r="AU526" s="64" t="str">
        <f t="shared" si="645"/>
        <v>-</v>
      </c>
      <c r="AV526" s="64" t="str">
        <f t="shared" si="612"/>
        <v>-</v>
      </c>
      <c r="AW526" s="64" t="str">
        <f t="shared" si="613"/>
        <v>-</v>
      </c>
      <c r="AX526" s="64" t="str">
        <f t="shared" si="614"/>
        <v>-</v>
      </c>
      <c r="AY526" s="64" t="str">
        <f t="shared" si="646"/>
        <v>-</v>
      </c>
      <c r="AZ526" s="64" t="str">
        <f t="shared" si="615"/>
        <v>-</v>
      </c>
      <c r="BA526" s="57" t="str">
        <f t="shared" si="647"/>
        <v>-</v>
      </c>
      <c r="BB526" s="56">
        <f t="shared" si="669"/>
        <v>95</v>
      </c>
      <c r="BC526" s="64" t="str">
        <f t="shared" si="648"/>
        <v>-</v>
      </c>
      <c r="BD526" s="64" t="str">
        <f t="shared" si="616"/>
        <v>-</v>
      </c>
      <c r="BE526" s="64" t="str">
        <f t="shared" si="617"/>
        <v>-</v>
      </c>
      <c r="BF526" s="64" t="str">
        <f t="shared" si="618"/>
        <v>-</v>
      </c>
      <c r="BG526" s="64" t="str">
        <f t="shared" si="649"/>
        <v>-</v>
      </c>
      <c r="BH526" s="64" t="str">
        <f t="shared" si="619"/>
        <v>-</v>
      </c>
      <c r="BI526" s="57" t="str">
        <f t="shared" si="650"/>
        <v>-</v>
      </c>
      <c r="BJ526" s="56">
        <f t="shared" si="670"/>
        <v>95</v>
      </c>
      <c r="BK526" s="64" t="str">
        <f t="shared" si="651"/>
        <v>-</v>
      </c>
      <c r="BL526" s="64" t="str">
        <f t="shared" si="620"/>
        <v>-</v>
      </c>
      <c r="BM526" s="64" t="str">
        <f t="shared" si="621"/>
        <v>-</v>
      </c>
      <c r="BN526" s="64" t="str">
        <f t="shared" si="622"/>
        <v>-</v>
      </c>
      <c r="BO526" s="64" t="str">
        <f t="shared" si="652"/>
        <v>-</v>
      </c>
      <c r="BP526" s="64" t="str">
        <f t="shared" si="623"/>
        <v>-</v>
      </c>
      <c r="BQ526" s="57" t="str">
        <f t="shared" si="653"/>
        <v>-</v>
      </c>
      <c r="BR526" s="56">
        <f t="shared" si="671"/>
        <v>95</v>
      </c>
      <c r="BS526" s="64" t="str">
        <f t="shared" si="654"/>
        <v>-</v>
      </c>
      <c r="BT526" s="64" t="str">
        <f t="shared" si="624"/>
        <v>-</v>
      </c>
      <c r="BU526" s="64" t="str">
        <f t="shared" si="625"/>
        <v>-</v>
      </c>
      <c r="BV526" s="64" t="str">
        <f t="shared" si="626"/>
        <v>-</v>
      </c>
      <c r="BW526" s="64" t="str">
        <f t="shared" si="655"/>
        <v>-</v>
      </c>
      <c r="BX526" s="64" t="str">
        <f t="shared" si="627"/>
        <v>-</v>
      </c>
      <c r="BY526" s="57" t="str">
        <f t="shared" si="656"/>
        <v>-</v>
      </c>
      <c r="BZ526" s="56">
        <f t="shared" si="672"/>
        <v>95</v>
      </c>
      <c r="CA526" s="64" t="str">
        <f t="shared" si="657"/>
        <v>-</v>
      </c>
      <c r="CB526" s="64" t="str">
        <f t="shared" si="628"/>
        <v>-</v>
      </c>
      <c r="CC526" s="64" t="str">
        <f t="shared" si="629"/>
        <v>-</v>
      </c>
      <c r="CD526" s="64" t="str">
        <f t="shared" si="630"/>
        <v>-</v>
      </c>
      <c r="CE526" s="64" t="str">
        <f t="shared" si="658"/>
        <v>-</v>
      </c>
      <c r="CF526" s="64" t="str">
        <f t="shared" si="631"/>
        <v>-</v>
      </c>
      <c r="CG526" s="57" t="str">
        <f t="shared" si="659"/>
        <v>-</v>
      </c>
      <c r="CH526" s="56">
        <f t="shared" si="673"/>
        <v>95</v>
      </c>
      <c r="CI526" s="64" t="str">
        <f t="shared" si="660"/>
        <v>-</v>
      </c>
      <c r="CJ526" s="64" t="str">
        <f t="shared" si="632"/>
        <v>-</v>
      </c>
      <c r="CK526" s="64" t="str">
        <f t="shared" si="633"/>
        <v>-</v>
      </c>
      <c r="CL526" s="64" t="str">
        <f t="shared" si="634"/>
        <v>-</v>
      </c>
      <c r="CM526" s="64" t="str">
        <f t="shared" si="661"/>
        <v>-</v>
      </c>
      <c r="CN526" s="64" t="str">
        <f t="shared" si="635"/>
        <v>-</v>
      </c>
      <c r="CO526" s="57" t="str">
        <f t="shared" si="662"/>
        <v>-</v>
      </c>
    </row>
    <row r="527" spans="15:93" ht="18" customHeight="1" x14ac:dyDescent="0.25">
      <c r="O527" s="56">
        <f t="shared" si="664"/>
        <v>100</v>
      </c>
      <c r="P527" s="64">
        <f t="shared" si="597"/>
        <v>0</v>
      </c>
      <c r="Q527" s="64" t="str">
        <f t="shared" si="598"/>
        <v>-</v>
      </c>
      <c r="R527" s="64" t="str">
        <f t="shared" si="595"/>
        <v>-</v>
      </c>
      <c r="S527" s="64">
        <f t="shared" si="599"/>
        <v>0</v>
      </c>
      <c r="T527" s="64" t="str">
        <f t="shared" si="596"/>
        <v>-</v>
      </c>
      <c r="U527" s="57" t="str">
        <f t="shared" si="600"/>
        <v>Payoff</v>
      </c>
      <c r="V527" s="56">
        <f t="shared" si="665"/>
        <v>96</v>
      </c>
      <c r="W527" s="64">
        <f t="shared" si="636"/>
        <v>0</v>
      </c>
      <c r="X527" s="64" t="str">
        <f t="shared" si="601"/>
        <v>-</v>
      </c>
      <c r="Y527" s="64">
        <f t="shared" si="663"/>
        <v>0</v>
      </c>
      <c r="Z527" s="64" t="str">
        <f t="shared" si="602"/>
        <v>-</v>
      </c>
      <c r="AA527" s="64" t="str">
        <f t="shared" si="637"/>
        <v>-</v>
      </c>
      <c r="AB527" s="64" t="str">
        <f t="shared" si="603"/>
        <v>-</v>
      </c>
      <c r="AC527" s="57" t="str">
        <f t="shared" si="638"/>
        <v>Payoff</v>
      </c>
      <c r="AD527" s="56">
        <f t="shared" si="666"/>
        <v>96</v>
      </c>
      <c r="AE527" s="64">
        <f t="shared" si="639"/>
        <v>0</v>
      </c>
      <c r="AF527" s="64" t="str">
        <f t="shared" si="604"/>
        <v>-</v>
      </c>
      <c r="AG527" s="64">
        <f t="shared" si="605"/>
        <v>0</v>
      </c>
      <c r="AH527" s="64" t="str">
        <f t="shared" si="606"/>
        <v>-</v>
      </c>
      <c r="AI527" s="64" t="str">
        <f t="shared" si="640"/>
        <v>-</v>
      </c>
      <c r="AJ527" s="64" t="str">
        <f t="shared" si="607"/>
        <v>-</v>
      </c>
      <c r="AK527" s="57" t="str">
        <f t="shared" si="641"/>
        <v>Payoff</v>
      </c>
      <c r="AL527" s="56">
        <f t="shared" si="667"/>
        <v>96</v>
      </c>
      <c r="AM527" s="64" t="str">
        <f t="shared" si="642"/>
        <v>-</v>
      </c>
      <c r="AN527" s="64" t="str">
        <f t="shared" si="608"/>
        <v>-</v>
      </c>
      <c r="AO527" s="64" t="str">
        <f t="shared" si="609"/>
        <v>-</v>
      </c>
      <c r="AP527" s="64" t="str">
        <f t="shared" si="610"/>
        <v>-</v>
      </c>
      <c r="AQ527" s="64" t="str">
        <f t="shared" si="643"/>
        <v>-</v>
      </c>
      <c r="AR527" s="64" t="str">
        <f t="shared" si="611"/>
        <v>-</v>
      </c>
      <c r="AS527" s="57" t="str">
        <f t="shared" si="644"/>
        <v>-</v>
      </c>
      <c r="AT527" s="56">
        <f t="shared" si="668"/>
        <v>96</v>
      </c>
      <c r="AU527" s="64" t="str">
        <f t="shared" si="645"/>
        <v>-</v>
      </c>
      <c r="AV527" s="64" t="str">
        <f t="shared" si="612"/>
        <v>-</v>
      </c>
      <c r="AW527" s="64" t="str">
        <f t="shared" si="613"/>
        <v>-</v>
      </c>
      <c r="AX527" s="64" t="str">
        <f t="shared" si="614"/>
        <v>-</v>
      </c>
      <c r="AY527" s="64" t="str">
        <f t="shared" si="646"/>
        <v>-</v>
      </c>
      <c r="AZ527" s="64" t="str">
        <f t="shared" si="615"/>
        <v>-</v>
      </c>
      <c r="BA527" s="57" t="str">
        <f t="shared" si="647"/>
        <v>-</v>
      </c>
      <c r="BB527" s="56">
        <f t="shared" si="669"/>
        <v>96</v>
      </c>
      <c r="BC527" s="64" t="str">
        <f t="shared" si="648"/>
        <v>-</v>
      </c>
      <c r="BD527" s="64" t="str">
        <f t="shared" si="616"/>
        <v>-</v>
      </c>
      <c r="BE527" s="64" t="str">
        <f t="shared" si="617"/>
        <v>-</v>
      </c>
      <c r="BF527" s="64" t="str">
        <f t="shared" si="618"/>
        <v>-</v>
      </c>
      <c r="BG527" s="64" t="str">
        <f t="shared" si="649"/>
        <v>-</v>
      </c>
      <c r="BH527" s="64" t="str">
        <f t="shared" si="619"/>
        <v>-</v>
      </c>
      <c r="BI527" s="57" t="str">
        <f t="shared" si="650"/>
        <v>-</v>
      </c>
      <c r="BJ527" s="56">
        <f t="shared" si="670"/>
        <v>96</v>
      </c>
      <c r="BK527" s="64" t="str">
        <f t="shared" si="651"/>
        <v>-</v>
      </c>
      <c r="BL527" s="64" t="str">
        <f t="shared" si="620"/>
        <v>-</v>
      </c>
      <c r="BM527" s="64" t="str">
        <f t="shared" si="621"/>
        <v>-</v>
      </c>
      <c r="BN527" s="64" t="str">
        <f t="shared" si="622"/>
        <v>-</v>
      </c>
      <c r="BO527" s="64" t="str">
        <f t="shared" si="652"/>
        <v>-</v>
      </c>
      <c r="BP527" s="64" t="str">
        <f t="shared" si="623"/>
        <v>-</v>
      </c>
      <c r="BQ527" s="57" t="str">
        <f t="shared" si="653"/>
        <v>-</v>
      </c>
      <c r="BR527" s="56">
        <f t="shared" si="671"/>
        <v>96</v>
      </c>
      <c r="BS527" s="64" t="str">
        <f t="shared" si="654"/>
        <v>-</v>
      </c>
      <c r="BT527" s="64" t="str">
        <f t="shared" si="624"/>
        <v>-</v>
      </c>
      <c r="BU527" s="64" t="str">
        <f t="shared" si="625"/>
        <v>-</v>
      </c>
      <c r="BV527" s="64" t="str">
        <f t="shared" si="626"/>
        <v>-</v>
      </c>
      <c r="BW527" s="64" t="str">
        <f t="shared" si="655"/>
        <v>-</v>
      </c>
      <c r="BX527" s="64" t="str">
        <f t="shared" si="627"/>
        <v>-</v>
      </c>
      <c r="BY527" s="57" t="str">
        <f t="shared" si="656"/>
        <v>-</v>
      </c>
      <c r="BZ527" s="56">
        <f t="shared" si="672"/>
        <v>96</v>
      </c>
      <c r="CA527" s="64" t="str">
        <f t="shared" si="657"/>
        <v>-</v>
      </c>
      <c r="CB527" s="64" t="str">
        <f t="shared" si="628"/>
        <v>-</v>
      </c>
      <c r="CC527" s="64" t="str">
        <f t="shared" si="629"/>
        <v>-</v>
      </c>
      <c r="CD527" s="64" t="str">
        <f t="shared" si="630"/>
        <v>-</v>
      </c>
      <c r="CE527" s="64" t="str">
        <f t="shared" si="658"/>
        <v>-</v>
      </c>
      <c r="CF527" s="64" t="str">
        <f t="shared" si="631"/>
        <v>-</v>
      </c>
      <c r="CG527" s="57" t="str">
        <f t="shared" si="659"/>
        <v>-</v>
      </c>
      <c r="CH527" s="56">
        <f t="shared" si="673"/>
        <v>96</v>
      </c>
      <c r="CI527" s="64" t="str">
        <f t="shared" si="660"/>
        <v>-</v>
      </c>
      <c r="CJ527" s="64" t="str">
        <f t="shared" si="632"/>
        <v>-</v>
      </c>
      <c r="CK527" s="64" t="str">
        <f t="shared" si="633"/>
        <v>-</v>
      </c>
      <c r="CL527" s="64" t="str">
        <f t="shared" si="634"/>
        <v>-</v>
      </c>
      <c r="CM527" s="64" t="str">
        <f t="shared" si="661"/>
        <v>-</v>
      </c>
      <c r="CN527" s="64" t="str">
        <f t="shared" si="635"/>
        <v>-</v>
      </c>
      <c r="CO527" s="57" t="str">
        <f t="shared" si="662"/>
        <v>-</v>
      </c>
    </row>
    <row r="528" spans="15:93" ht="18" customHeight="1" x14ac:dyDescent="0.25">
      <c r="O528" s="56">
        <f t="shared" si="664"/>
        <v>101</v>
      </c>
      <c r="P528" s="64">
        <f t="shared" si="597"/>
        <v>0</v>
      </c>
      <c r="Q528" s="64" t="str">
        <f t="shared" si="598"/>
        <v>-</v>
      </c>
      <c r="R528" s="64" t="str">
        <f t="shared" ref="R528:R547" si="674">IFERROR(IF(OR(P$426="-","-",INDEX($P$9:$T$18,MATCH(P$426,$O$9:$O$18,0),5)*S528&lt;=0),"-",INDEX($P$9:$T$18,MATCH(P$426,$O$9:$O$18,0),5)*S528),"-")</f>
        <v>-</v>
      </c>
      <c r="S528" s="64">
        <f t="shared" si="599"/>
        <v>0</v>
      </c>
      <c r="T528" s="64" t="str">
        <f t="shared" ref="T528:T547" si="675">IF(P$426="-","-",IFERROR(R528+S528-SUM(P528:Q528),"-"))</f>
        <v>-</v>
      </c>
      <c r="U528" s="57" t="str">
        <f t="shared" si="600"/>
        <v>Payoff</v>
      </c>
      <c r="V528" s="56">
        <f t="shared" si="665"/>
        <v>97</v>
      </c>
      <c r="W528" s="64">
        <f t="shared" si="636"/>
        <v>0</v>
      </c>
      <c r="X528" s="64" t="str">
        <f t="shared" si="601"/>
        <v>-</v>
      </c>
      <c r="Y528" s="64">
        <f t="shared" si="663"/>
        <v>0</v>
      </c>
      <c r="Z528" s="64" t="str">
        <f t="shared" si="602"/>
        <v>-</v>
      </c>
      <c r="AA528" s="64" t="str">
        <f t="shared" si="637"/>
        <v>-</v>
      </c>
      <c r="AB528" s="64" t="str">
        <f t="shared" si="603"/>
        <v>-</v>
      </c>
      <c r="AC528" s="57" t="str">
        <f t="shared" si="638"/>
        <v>Payoff</v>
      </c>
      <c r="AD528" s="56">
        <f t="shared" si="666"/>
        <v>97</v>
      </c>
      <c r="AE528" s="64">
        <f t="shared" si="639"/>
        <v>0</v>
      </c>
      <c r="AF528" s="64" t="str">
        <f t="shared" si="604"/>
        <v>-</v>
      </c>
      <c r="AG528" s="64">
        <f t="shared" si="605"/>
        <v>0</v>
      </c>
      <c r="AH528" s="64" t="str">
        <f t="shared" si="606"/>
        <v>-</v>
      </c>
      <c r="AI528" s="64" t="str">
        <f t="shared" si="640"/>
        <v>-</v>
      </c>
      <c r="AJ528" s="64" t="str">
        <f t="shared" si="607"/>
        <v>-</v>
      </c>
      <c r="AK528" s="57" t="str">
        <f t="shared" si="641"/>
        <v>Payoff</v>
      </c>
      <c r="AL528" s="56">
        <f t="shared" si="667"/>
        <v>97</v>
      </c>
      <c r="AM528" s="64" t="str">
        <f t="shared" si="642"/>
        <v>-</v>
      </c>
      <c r="AN528" s="64" t="str">
        <f t="shared" si="608"/>
        <v>-</v>
      </c>
      <c r="AO528" s="64" t="str">
        <f t="shared" si="609"/>
        <v>-</v>
      </c>
      <c r="AP528" s="64" t="str">
        <f t="shared" si="610"/>
        <v>-</v>
      </c>
      <c r="AQ528" s="64" t="str">
        <f t="shared" si="643"/>
        <v>-</v>
      </c>
      <c r="AR528" s="64" t="str">
        <f t="shared" si="611"/>
        <v>-</v>
      </c>
      <c r="AS528" s="57" t="str">
        <f t="shared" si="644"/>
        <v>-</v>
      </c>
      <c r="AT528" s="56">
        <f t="shared" si="668"/>
        <v>97</v>
      </c>
      <c r="AU528" s="64" t="str">
        <f t="shared" si="645"/>
        <v>-</v>
      </c>
      <c r="AV528" s="64" t="str">
        <f t="shared" si="612"/>
        <v>-</v>
      </c>
      <c r="AW528" s="64" t="str">
        <f t="shared" si="613"/>
        <v>-</v>
      </c>
      <c r="AX528" s="64" t="str">
        <f t="shared" si="614"/>
        <v>-</v>
      </c>
      <c r="AY528" s="64" t="str">
        <f t="shared" si="646"/>
        <v>-</v>
      </c>
      <c r="AZ528" s="64" t="str">
        <f t="shared" si="615"/>
        <v>-</v>
      </c>
      <c r="BA528" s="57" t="str">
        <f t="shared" si="647"/>
        <v>-</v>
      </c>
      <c r="BB528" s="56">
        <f t="shared" si="669"/>
        <v>97</v>
      </c>
      <c r="BC528" s="64" t="str">
        <f t="shared" si="648"/>
        <v>-</v>
      </c>
      <c r="BD528" s="64" t="str">
        <f t="shared" si="616"/>
        <v>-</v>
      </c>
      <c r="BE528" s="64" t="str">
        <f t="shared" si="617"/>
        <v>-</v>
      </c>
      <c r="BF528" s="64" t="str">
        <f t="shared" si="618"/>
        <v>-</v>
      </c>
      <c r="BG528" s="64" t="str">
        <f t="shared" si="649"/>
        <v>-</v>
      </c>
      <c r="BH528" s="64" t="str">
        <f t="shared" si="619"/>
        <v>-</v>
      </c>
      <c r="BI528" s="57" t="str">
        <f t="shared" si="650"/>
        <v>-</v>
      </c>
      <c r="BJ528" s="56">
        <f t="shared" si="670"/>
        <v>97</v>
      </c>
      <c r="BK528" s="64" t="str">
        <f t="shared" si="651"/>
        <v>-</v>
      </c>
      <c r="BL528" s="64" t="str">
        <f t="shared" si="620"/>
        <v>-</v>
      </c>
      <c r="BM528" s="64" t="str">
        <f t="shared" si="621"/>
        <v>-</v>
      </c>
      <c r="BN528" s="64" t="str">
        <f t="shared" si="622"/>
        <v>-</v>
      </c>
      <c r="BO528" s="64" t="str">
        <f t="shared" si="652"/>
        <v>-</v>
      </c>
      <c r="BP528" s="64" t="str">
        <f t="shared" si="623"/>
        <v>-</v>
      </c>
      <c r="BQ528" s="57" t="str">
        <f t="shared" si="653"/>
        <v>-</v>
      </c>
      <c r="BR528" s="56">
        <f t="shared" si="671"/>
        <v>97</v>
      </c>
      <c r="BS528" s="64" t="str">
        <f t="shared" si="654"/>
        <v>-</v>
      </c>
      <c r="BT528" s="64" t="str">
        <f t="shared" si="624"/>
        <v>-</v>
      </c>
      <c r="BU528" s="64" t="str">
        <f t="shared" si="625"/>
        <v>-</v>
      </c>
      <c r="BV528" s="64" t="str">
        <f t="shared" si="626"/>
        <v>-</v>
      </c>
      <c r="BW528" s="64" t="str">
        <f t="shared" si="655"/>
        <v>-</v>
      </c>
      <c r="BX528" s="64" t="str">
        <f t="shared" si="627"/>
        <v>-</v>
      </c>
      <c r="BY528" s="57" t="str">
        <f t="shared" si="656"/>
        <v>-</v>
      </c>
      <c r="BZ528" s="56">
        <f t="shared" si="672"/>
        <v>97</v>
      </c>
      <c r="CA528" s="64" t="str">
        <f t="shared" si="657"/>
        <v>-</v>
      </c>
      <c r="CB528" s="64" t="str">
        <f t="shared" si="628"/>
        <v>-</v>
      </c>
      <c r="CC528" s="64" t="str">
        <f t="shared" si="629"/>
        <v>-</v>
      </c>
      <c r="CD528" s="64" t="str">
        <f t="shared" si="630"/>
        <v>-</v>
      </c>
      <c r="CE528" s="64" t="str">
        <f t="shared" si="658"/>
        <v>-</v>
      </c>
      <c r="CF528" s="64" t="str">
        <f t="shared" si="631"/>
        <v>-</v>
      </c>
      <c r="CG528" s="57" t="str">
        <f t="shared" si="659"/>
        <v>-</v>
      </c>
      <c r="CH528" s="56">
        <f t="shared" si="673"/>
        <v>97</v>
      </c>
      <c r="CI528" s="64" t="str">
        <f t="shared" si="660"/>
        <v>-</v>
      </c>
      <c r="CJ528" s="64" t="str">
        <f t="shared" si="632"/>
        <v>-</v>
      </c>
      <c r="CK528" s="64" t="str">
        <f t="shared" si="633"/>
        <v>-</v>
      </c>
      <c r="CL528" s="64" t="str">
        <f t="shared" si="634"/>
        <v>-</v>
      </c>
      <c r="CM528" s="64" t="str">
        <f t="shared" si="661"/>
        <v>-</v>
      </c>
      <c r="CN528" s="64" t="str">
        <f t="shared" si="635"/>
        <v>-</v>
      </c>
      <c r="CO528" s="57" t="str">
        <f t="shared" si="662"/>
        <v>-</v>
      </c>
    </row>
    <row r="529" spans="15:93" ht="18" customHeight="1" x14ac:dyDescent="0.25">
      <c r="O529" s="56">
        <f t="shared" si="664"/>
        <v>102</v>
      </c>
      <c r="P529" s="64">
        <f t="shared" si="597"/>
        <v>0</v>
      </c>
      <c r="Q529" s="64" t="str">
        <f t="shared" si="598"/>
        <v>-</v>
      </c>
      <c r="R529" s="64" t="str">
        <f t="shared" si="674"/>
        <v>-</v>
      </c>
      <c r="S529" s="64">
        <f t="shared" ref="S529:S547" si="676">IF(P$426="-","-",IFERROR(S528-Q528-P528+R528,0))</f>
        <v>0</v>
      </c>
      <c r="T529" s="64" t="str">
        <f t="shared" si="675"/>
        <v>-</v>
      </c>
      <c r="U529" s="57" t="str">
        <f t="shared" si="600"/>
        <v>Payoff</v>
      </c>
      <c r="V529" s="56">
        <f t="shared" si="665"/>
        <v>98</v>
      </c>
      <c r="W529" s="64">
        <f t="shared" si="636"/>
        <v>0</v>
      </c>
      <c r="X529" s="64" t="str">
        <f t="shared" si="601"/>
        <v>-</v>
      </c>
      <c r="Y529" s="64">
        <f t="shared" si="663"/>
        <v>0</v>
      </c>
      <c r="Z529" s="64" t="str">
        <f t="shared" si="602"/>
        <v>-</v>
      </c>
      <c r="AA529" s="64" t="str">
        <f t="shared" si="637"/>
        <v>-</v>
      </c>
      <c r="AB529" s="64" t="str">
        <f t="shared" si="603"/>
        <v>-</v>
      </c>
      <c r="AC529" s="57" t="str">
        <f t="shared" si="638"/>
        <v>Payoff</v>
      </c>
      <c r="AD529" s="56">
        <f t="shared" si="666"/>
        <v>98</v>
      </c>
      <c r="AE529" s="64">
        <f t="shared" si="639"/>
        <v>0</v>
      </c>
      <c r="AF529" s="64" t="str">
        <f t="shared" si="604"/>
        <v>-</v>
      </c>
      <c r="AG529" s="64">
        <f t="shared" si="605"/>
        <v>0</v>
      </c>
      <c r="AH529" s="64" t="str">
        <f t="shared" si="606"/>
        <v>-</v>
      </c>
      <c r="AI529" s="64" t="str">
        <f t="shared" si="640"/>
        <v>-</v>
      </c>
      <c r="AJ529" s="64" t="str">
        <f t="shared" si="607"/>
        <v>-</v>
      </c>
      <c r="AK529" s="57" t="str">
        <f t="shared" si="641"/>
        <v>Payoff</v>
      </c>
      <c r="AL529" s="56">
        <f t="shared" si="667"/>
        <v>98</v>
      </c>
      <c r="AM529" s="64" t="str">
        <f t="shared" si="642"/>
        <v>-</v>
      </c>
      <c r="AN529" s="64" t="str">
        <f t="shared" si="608"/>
        <v>-</v>
      </c>
      <c r="AO529" s="64" t="str">
        <f t="shared" si="609"/>
        <v>-</v>
      </c>
      <c r="AP529" s="64" t="str">
        <f t="shared" si="610"/>
        <v>-</v>
      </c>
      <c r="AQ529" s="64" t="str">
        <f t="shared" si="643"/>
        <v>-</v>
      </c>
      <c r="AR529" s="64" t="str">
        <f t="shared" si="611"/>
        <v>-</v>
      </c>
      <c r="AS529" s="57" t="str">
        <f t="shared" si="644"/>
        <v>-</v>
      </c>
      <c r="AT529" s="56">
        <f t="shared" si="668"/>
        <v>98</v>
      </c>
      <c r="AU529" s="64" t="str">
        <f t="shared" si="645"/>
        <v>-</v>
      </c>
      <c r="AV529" s="64" t="str">
        <f t="shared" si="612"/>
        <v>-</v>
      </c>
      <c r="AW529" s="64" t="str">
        <f t="shared" si="613"/>
        <v>-</v>
      </c>
      <c r="AX529" s="64" t="str">
        <f t="shared" si="614"/>
        <v>-</v>
      </c>
      <c r="AY529" s="64" t="str">
        <f t="shared" si="646"/>
        <v>-</v>
      </c>
      <c r="AZ529" s="64" t="str">
        <f t="shared" si="615"/>
        <v>-</v>
      </c>
      <c r="BA529" s="57" t="str">
        <f t="shared" si="647"/>
        <v>-</v>
      </c>
      <c r="BB529" s="56">
        <f t="shared" si="669"/>
        <v>98</v>
      </c>
      <c r="BC529" s="64" t="str">
        <f t="shared" si="648"/>
        <v>-</v>
      </c>
      <c r="BD529" s="64" t="str">
        <f t="shared" si="616"/>
        <v>-</v>
      </c>
      <c r="BE529" s="64" t="str">
        <f t="shared" si="617"/>
        <v>-</v>
      </c>
      <c r="BF529" s="64" t="str">
        <f t="shared" si="618"/>
        <v>-</v>
      </c>
      <c r="BG529" s="64" t="str">
        <f t="shared" si="649"/>
        <v>-</v>
      </c>
      <c r="BH529" s="64" t="str">
        <f t="shared" si="619"/>
        <v>-</v>
      </c>
      <c r="BI529" s="57" t="str">
        <f t="shared" si="650"/>
        <v>-</v>
      </c>
      <c r="BJ529" s="56">
        <f t="shared" si="670"/>
        <v>98</v>
      </c>
      <c r="BK529" s="64" t="str">
        <f t="shared" si="651"/>
        <v>-</v>
      </c>
      <c r="BL529" s="64" t="str">
        <f t="shared" si="620"/>
        <v>-</v>
      </c>
      <c r="BM529" s="64" t="str">
        <f t="shared" si="621"/>
        <v>-</v>
      </c>
      <c r="BN529" s="64" t="str">
        <f t="shared" si="622"/>
        <v>-</v>
      </c>
      <c r="BO529" s="64" t="str">
        <f t="shared" si="652"/>
        <v>-</v>
      </c>
      <c r="BP529" s="64" t="str">
        <f t="shared" si="623"/>
        <v>-</v>
      </c>
      <c r="BQ529" s="57" t="str">
        <f t="shared" si="653"/>
        <v>-</v>
      </c>
      <c r="BR529" s="56">
        <f t="shared" si="671"/>
        <v>98</v>
      </c>
      <c r="BS529" s="64" t="str">
        <f t="shared" si="654"/>
        <v>-</v>
      </c>
      <c r="BT529" s="64" t="str">
        <f t="shared" si="624"/>
        <v>-</v>
      </c>
      <c r="BU529" s="64" t="str">
        <f t="shared" si="625"/>
        <v>-</v>
      </c>
      <c r="BV529" s="64" t="str">
        <f t="shared" si="626"/>
        <v>-</v>
      </c>
      <c r="BW529" s="64" t="str">
        <f t="shared" si="655"/>
        <v>-</v>
      </c>
      <c r="BX529" s="64" t="str">
        <f t="shared" si="627"/>
        <v>-</v>
      </c>
      <c r="BY529" s="57" t="str">
        <f t="shared" si="656"/>
        <v>-</v>
      </c>
      <c r="BZ529" s="56">
        <f t="shared" si="672"/>
        <v>98</v>
      </c>
      <c r="CA529" s="64" t="str">
        <f t="shared" si="657"/>
        <v>-</v>
      </c>
      <c r="CB529" s="64" t="str">
        <f t="shared" si="628"/>
        <v>-</v>
      </c>
      <c r="CC529" s="64" t="str">
        <f t="shared" si="629"/>
        <v>-</v>
      </c>
      <c r="CD529" s="64" t="str">
        <f t="shared" si="630"/>
        <v>-</v>
      </c>
      <c r="CE529" s="64" t="str">
        <f t="shared" si="658"/>
        <v>-</v>
      </c>
      <c r="CF529" s="64" t="str">
        <f t="shared" si="631"/>
        <v>-</v>
      </c>
      <c r="CG529" s="57" t="str">
        <f t="shared" si="659"/>
        <v>-</v>
      </c>
      <c r="CH529" s="56">
        <f t="shared" si="673"/>
        <v>98</v>
      </c>
      <c r="CI529" s="64" t="str">
        <f t="shared" si="660"/>
        <v>-</v>
      </c>
      <c r="CJ529" s="64" t="str">
        <f t="shared" si="632"/>
        <v>-</v>
      </c>
      <c r="CK529" s="64" t="str">
        <f t="shared" si="633"/>
        <v>-</v>
      </c>
      <c r="CL529" s="64" t="str">
        <f t="shared" si="634"/>
        <v>-</v>
      </c>
      <c r="CM529" s="64" t="str">
        <f t="shared" si="661"/>
        <v>-</v>
      </c>
      <c r="CN529" s="64" t="str">
        <f t="shared" si="635"/>
        <v>-</v>
      </c>
      <c r="CO529" s="57" t="str">
        <f t="shared" si="662"/>
        <v>-</v>
      </c>
    </row>
    <row r="530" spans="15:93" ht="18" customHeight="1" x14ac:dyDescent="0.25">
      <c r="O530" s="56">
        <f t="shared" si="664"/>
        <v>103</v>
      </c>
      <c r="P530" s="64">
        <f t="shared" si="597"/>
        <v>0</v>
      </c>
      <c r="Q530" s="64" t="str">
        <f t="shared" si="598"/>
        <v>-</v>
      </c>
      <c r="R530" s="64" t="str">
        <f t="shared" si="674"/>
        <v>-</v>
      </c>
      <c r="S530" s="64">
        <f t="shared" si="676"/>
        <v>0</v>
      </c>
      <c r="T530" s="64" t="str">
        <f t="shared" si="675"/>
        <v>-</v>
      </c>
      <c r="U530" s="57" t="str">
        <f t="shared" si="600"/>
        <v>Payoff</v>
      </c>
      <c r="V530" s="56">
        <f t="shared" si="665"/>
        <v>99</v>
      </c>
      <c r="W530" s="64">
        <f t="shared" si="636"/>
        <v>0</v>
      </c>
      <c r="X530" s="64" t="str">
        <f t="shared" si="601"/>
        <v>-</v>
      </c>
      <c r="Y530" s="64">
        <f t="shared" si="663"/>
        <v>0</v>
      </c>
      <c r="Z530" s="64" t="str">
        <f t="shared" si="602"/>
        <v>-</v>
      </c>
      <c r="AA530" s="64" t="str">
        <f t="shared" si="637"/>
        <v>-</v>
      </c>
      <c r="AB530" s="64" t="str">
        <f t="shared" si="603"/>
        <v>-</v>
      </c>
      <c r="AC530" s="57" t="str">
        <f t="shared" si="638"/>
        <v>Payoff</v>
      </c>
      <c r="AD530" s="56">
        <f t="shared" si="666"/>
        <v>99</v>
      </c>
      <c r="AE530" s="64">
        <f t="shared" si="639"/>
        <v>0</v>
      </c>
      <c r="AF530" s="64" t="str">
        <f t="shared" si="604"/>
        <v>-</v>
      </c>
      <c r="AG530" s="64">
        <f t="shared" si="605"/>
        <v>0</v>
      </c>
      <c r="AH530" s="64" t="str">
        <f t="shared" si="606"/>
        <v>-</v>
      </c>
      <c r="AI530" s="64" t="str">
        <f t="shared" si="640"/>
        <v>-</v>
      </c>
      <c r="AJ530" s="64" t="str">
        <f t="shared" si="607"/>
        <v>-</v>
      </c>
      <c r="AK530" s="57" t="str">
        <f t="shared" si="641"/>
        <v>Payoff</v>
      </c>
      <c r="AL530" s="56">
        <f t="shared" si="667"/>
        <v>99</v>
      </c>
      <c r="AM530" s="64" t="str">
        <f t="shared" si="642"/>
        <v>-</v>
      </c>
      <c r="AN530" s="64" t="str">
        <f t="shared" si="608"/>
        <v>-</v>
      </c>
      <c r="AO530" s="64" t="str">
        <f t="shared" si="609"/>
        <v>-</v>
      </c>
      <c r="AP530" s="64" t="str">
        <f t="shared" si="610"/>
        <v>-</v>
      </c>
      <c r="AQ530" s="64" t="str">
        <f t="shared" si="643"/>
        <v>-</v>
      </c>
      <c r="AR530" s="64" t="str">
        <f t="shared" si="611"/>
        <v>-</v>
      </c>
      <c r="AS530" s="57" t="str">
        <f t="shared" si="644"/>
        <v>-</v>
      </c>
      <c r="AT530" s="56">
        <f t="shared" si="668"/>
        <v>99</v>
      </c>
      <c r="AU530" s="64" t="str">
        <f t="shared" si="645"/>
        <v>-</v>
      </c>
      <c r="AV530" s="64" t="str">
        <f t="shared" si="612"/>
        <v>-</v>
      </c>
      <c r="AW530" s="64" t="str">
        <f t="shared" si="613"/>
        <v>-</v>
      </c>
      <c r="AX530" s="64" t="str">
        <f t="shared" si="614"/>
        <v>-</v>
      </c>
      <c r="AY530" s="64" t="str">
        <f t="shared" si="646"/>
        <v>-</v>
      </c>
      <c r="AZ530" s="64" t="str">
        <f t="shared" si="615"/>
        <v>-</v>
      </c>
      <c r="BA530" s="57" t="str">
        <f t="shared" si="647"/>
        <v>-</v>
      </c>
      <c r="BB530" s="56">
        <f t="shared" si="669"/>
        <v>99</v>
      </c>
      <c r="BC530" s="64" t="str">
        <f t="shared" si="648"/>
        <v>-</v>
      </c>
      <c r="BD530" s="64" t="str">
        <f t="shared" si="616"/>
        <v>-</v>
      </c>
      <c r="BE530" s="64" t="str">
        <f t="shared" si="617"/>
        <v>-</v>
      </c>
      <c r="BF530" s="64" t="str">
        <f t="shared" si="618"/>
        <v>-</v>
      </c>
      <c r="BG530" s="64" t="str">
        <f t="shared" si="649"/>
        <v>-</v>
      </c>
      <c r="BH530" s="64" t="str">
        <f t="shared" si="619"/>
        <v>-</v>
      </c>
      <c r="BI530" s="57" t="str">
        <f t="shared" si="650"/>
        <v>-</v>
      </c>
      <c r="BJ530" s="56">
        <f t="shared" si="670"/>
        <v>99</v>
      </c>
      <c r="BK530" s="64" t="str">
        <f t="shared" si="651"/>
        <v>-</v>
      </c>
      <c r="BL530" s="64" t="str">
        <f t="shared" si="620"/>
        <v>-</v>
      </c>
      <c r="BM530" s="64" t="str">
        <f t="shared" si="621"/>
        <v>-</v>
      </c>
      <c r="BN530" s="64" t="str">
        <f t="shared" si="622"/>
        <v>-</v>
      </c>
      <c r="BO530" s="64" t="str">
        <f t="shared" si="652"/>
        <v>-</v>
      </c>
      <c r="BP530" s="64" t="str">
        <f t="shared" si="623"/>
        <v>-</v>
      </c>
      <c r="BQ530" s="57" t="str">
        <f t="shared" si="653"/>
        <v>-</v>
      </c>
      <c r="BR530" s="56">
        <f t="shared" si="671"/>
        <v>99</v>
      </c>
      <c r="BS530" s="64" t="str">
        <f t="shared" si="654"/>
        <v>-</v>
      </c>
      <c r="BT530" s="64" t="str">
        <f t="shared" si="624"/>
        <v>-</v>
      </c>
      <c r="BU530" s="64" t="str">
        <f t="shared" si="625"/>
        <v>-</v>
      </c>
      <c r="BV530" s="64" t="str">
        <f t="shared" si="626"/>
        <v>-</v>
      </c>
      <c r="BW530" s="64" t="str">
        <f t="shared" si="655"/>
        <v>-</v>
      </c>
      <c r="BX530" s="64" t="str">
        <f t="shared" si="627"/>
        <v>-</v>
      </c>
      <c r="BY530" s="57" t="str">
        <f t="shared" si="656"/>
        <v>-</v>
      </c>
      <c r="BZ530" s="56">
        <f t="shared" si="672"/>
        <v>99</v>
      </c>
      <c r="CA530" s="64" t="str">
        <f t="shared" si="657"/>
        <v>-</v>
      </c>
      <c r="CB530" s="64" t="str">
        <f t="shared" si="628"/>
        <v>-</v>
      </c>
      <c r="CC530" s="64" t="str">
        <f t="shared" si="629"/>
        <v>-</v>
      </c>
      <c r="CD530" s="64" t="str">
        <f t="shared" si="630"/>
        <v>-</v>
      </c>
      <c r="CE530" s="64" t="str">
        <f t="shared" si="658"/>
        <v>-</v>
      </c>
      <c r="CF530" s="64" t="str">
        <f t="shared" si="631"/>
        <v>-</v>
      </c>
      <c r="CG530" s="57" t="str">
        <f t="shared" si="659"/>
        <v>-</v>
      </c>
      <c r="CH530" s="56">
        <f t="shared" si="673"/>
        <v>99</v>
      </c>
      <c r="CI530" s="64" t="str">
        <f t="shared" si="660"/>
        <v>-</v>
      </c>
      <c r="CJ530" s="64" t="str">
        <f t="shared" si="632"/>
        <v>-</v>
      </c>
      <c r="CK530" s="64" t="str">
        <f t="shared" si="633"/>
        <v>-</v>
      </c>
      <c r="CL530" s="64" t="str">
        <f t="shared" si="634"/>
        <v>-</v>
      </c>
      <c r="CM530" s="64" t="str">
        <f t="shared" si="661"/>
        <v>-</v>
      </c>
      <c r="CN530" s="64" t="str">
        <f t="shared" si="635"/>
        <v>-</v>
      </c>
      <c r="CO530" s="57" t="str">
        <f t="shared" si="662"/>
        <v>-</v>
      </c>
    </row>
    <row r="531" spans="15:93" ht="18" customHeight="1" x14ac:dyDescent="0.25">
      <c r="O531" s="56">
        <f t="shared" si="664"/>
        <v>104</v>
      </c>
      <c r="P531" s="64">
        <f t="shared" si="597"/>
        <v>0</v>
      </c>
      <c r="Q531" s="64" t="str">
        <f t="shared" si="598"/>
        <v>-</v>
      </c>
      <c r="R531" s="64" t="str">
        <f t="shared" si="674"/>
        <v>-</v>
      </c>
      <c r="S531" s="64">
        <f t="shared" si="676"/>
        <v>0</v>
      </c>
      <c r="T531" s="64" t="str">
        <f t="shared" si="675"/>
        <v>-</v>
      </c>
      <c r="U531" s="57" t="str">
        <f t="shared" si="600"/>
        <v>Payoff</v>
      </c>
      <c r="V531" s="56">
        <f t="shared" si="665"/>
        <v>100</v>
      </c>
      <c r="W531" s="64">
        <f t="shared" si="636"/>
        <v>0</v>
      </c>
      <c r="X531" s="64" t="str">
        <f t="shared" si="601"/>
        <v>-</v>
      </c>
      <c r="Y531" s="64">
        <f t="shared" si="663"/>
        <v>0</v>
      </c>
      <c r="Z531" s="64" t="str">
        <f t="shared" si="602"/>
        <v>-</v>
      </c>
      <c r="AA531" s="64" t="str">
        <f t="shared" si="637"/>
        <v>-</v>
      </c>
      <c r="AB531" s="64" t="str">
        <f t="shared" si="603"/>
        <v>-</v>
      </c>
      <c r="AC531" s="57" t="str">
        <f t="shared" si="638"/>
        <v>Payoff</v>
      </c>
      <c r="AD531" s="56">
        <f t="shared" si="666"/>
        <v>100</v>
      </c>
      <c r="AE531" s="64">
        <f t="shared" si="639"/>
        <v>0</v>
      </c>
      <c r="AF531" s="64" t="str">
        <f t="shared" si="604"/>
        <v>-</v>
      </c>
      <c r="AG531" s="64">
        <f t="shared" si="605"/>
        <v>0</v>
      </c>
      <c r="AH531" s="64" t="str">
        <f t="shared" si="606"/>
        <v>-</v>
      </c>
      <c r="AI531" s="64" t="str">
        <f t="shared" si="640"/>
        <v>-</v>
      </c>
      <c r="AJ531" s="64" t="str">
        <f t="shared" si="607"/>
        <v>-</v>
      </c>
      <c r="AK531" s="57" t="str">
        <f t="shared" si="641"/>
        <v>Payoff</v>
      </c>
      <c r="AL531" s="56">
        <f t="shared" si="667"/>
        <v>100</v>
      </c>
      <c r="AM531" s="64" t="str">
        <f t="shared" si="642"/>
        <v>-</v>
      </c>
      <c r="AN531" s="64" t="str">
        <f t="shared" si="608"/>
        <v>-</v>
      </c>
      <c r="AO531" s="64" t="str">
        <f t="shared" si="609"/>
        <v>-</v>
      </c>
      <c r="AP531" s="64" t="str">
        <f t="shared" si="610"/>
        <v>-</v>
      </c>
      <c r="AQ531" s="64" t="str">
        <f t="shared" si="643"/>
        <v>-</v>
      </c>
      <c r="AR531" s="64" t="str">
        <f t="shared" si="611"/>
        <v>-</v>
      </c>
      <c r="AS531" s="57" t="str">
        <f t="shared" si="644"/>
        <v>-</v>
      </c>
      <c r="AT531" s="56">
        <f t="shared" si="668"/>
        <v>100</v>
      </c>
      <c r="AU531" s="64" t="str">
        <f t="shared" si="645"/>
        <v>-</v>
      </c>
      <c r="AV531" s="64" t="str">
        <f t="shared" si="612"/>
        <v>-</v>
      </c>
      <c r="AW531" s="64" t="str">
        <f t="shared" si="613"/>
        <v>-</v>
      </c>
      <c r="AX531" s="64" t="str">
        <f t="shared" si="614"/>
        <v>-</v>
      </c>
      <c r="AY531" s="64" t="str">
        <f t="shared" si="646"/>
        <v>-</v>
      </c>
      <c r="AZ531" s="64" t="str">
        <f t="shared" si="615"/>
        <v>-</v>
      </c>
      <c r="BA531" s="57" t="str">
        <f t="shared" si="647"/>
        <v>-</v>
      </c>
      <c r="BB531" s="56">
        <f t="shared" si="669"/>
        <v>100</v>
      </c>
      <c r="BC531" s="64" t="str">
        <f t="shared" si="648"/>
        <v>-</v>
      </c>
      <c r="BD531" s="64" t="str">
        <f t="shared" si="616"/>
        <v>-</v>
      </c>
      <c r="BE531" s="64" t="str">
        <f t="shared" si="617"/>
        <v>-</v>
      </c>
      <c r="BF531" s="64" t="str">
        <f t="shared" si="618"/>
        <v>-</v>
      </c>
      <c r="BG531" s="64" t="str">
        <f t="shared" si="649"/>
        <v>-</v>
      </c>
      <c r="BH531" s="64" t="str">
        <f t="shared" si="619"/>
        <v>-</v>
      </c>
      <c r="BI531" s="57" t="str">
        <f t="shared" si="650"/>
        <v>-</v>
      </c>
      <c r="BJ531" s="56">
        <f t="shared" si="670"/>
        <v>100</v>
      </c>
      <c r="BK531" s="64" t="str">
        <f t="shared" si="651"/>
        <v>-</v>
      </c>
      <c r="BL531" s="64" t="str">
        <f t="shared" si="620"/>
        <v>-</v>
      </c>
      <c r="BM531" s="64" t="str">
        <f t="shared" si="621"/>
        <v>-</v>
      </c>
      <c r="BN531" s="64" t="str">
        <f t="shared" si="622"/>
        <v>-</v>
      </c>
      <c r="BO531" s="64" t="str">
        <f t="shared" si="652"/>
        <v>-</v>
      </c>
      <c r="BP531" s="64" t="str">
        <f t="shared" si="623"/>
        <v>-</v>
      </c>
      <c r="BQ531" s="57" t="str">
        <f t="shared" si="653"/>
        <v>-</v>
      </c>
      <c r="BR531" s="56">
        <f t="shared" si="671"/>
        <v>100</v>
      </c>
      <c r="BS531" s="64" t="str">
        <f t="shared" si="654"/>
        <v>-</v>
      </c>
      <c r="BT531" s="64" t="str">
        <f t="shared" si="624"/>
        <v>-</v>
      </c>
      <c r="BU531" s="64" t="str">
        <f t="shared" si="625"/>
        <v>-</v>
      </c>
      <c r="BV531" s="64" t="str">
        <f t="shared" si="626"/>
        <v>-</v>
      </c>
      <c r="BW531" s="64" t="str">
        <f t="shared" si="655"/>
        <v>-</v>
      </c>
      <c r="BX531" s="64" t="str">
        <f t="shared" si="627"/>
        <v>-</v>
      </c>
      <c r="BY531" s="57" t="str">
        <f t="shared" si="656"/>
        <v>-</v>
      </c>
      <c r="BZ531" s="56">
        <f t="shared" si="672"/>
        <v>100</v>
      </c>
      <c r="CA531" s="64" t="str">
        <f t="shared" si="657"/>
        <v>-</v>
      </c>
      <c r="CB531" s="64" t="str">
        <f t="shared" si="628"/>
        <v>-</v>
      </c>
      <c r="CC531" s="64" t="str">
        <f t="shared" si="629"/>
        <v>-</v>
      </c>
      <c r="CD531" s="64" t="str">
        <f t="shared" si="630"/>
        <v>-</v>
      </c>
      <c r="CE531" s="64" t="str">
        <f t="shared" si="658"/>
        <v>-</v>
      </c>
      <c r="CF531" s="64" t="str">
        <f t="shared" si="631"/>
        <v>-</v>
      </c>
      <c r="CG531" s="57" t="str">
        <f t="shared" si="659"/>
        <v>-</v>
      </c>
      <c r="CH531" s="56">
        <f t="shared" si="673"/>
        <v>100</v>
      </c>
      <c r="CI531" s="64" t="str">
        <f t="shared" si="660"/>
        <v>-</v>
      </c>
      <c r="CJ531" s="64" t="str">
        <f t="shared" si="632"/>
        <v>-</v>
      </c>
      <c r="CK531" s="64" t="str">
        <f t="shared" si="633"/>
        <v>-</v>
      </c>
      <c r="CL531" s="64" t="str">
        <f t="shared" si="634"/>
        <v>-</v>
      </c>
      <c r="CM531" s="64" t="str">
        <f t="shared" si="661"/>
        <v>-</v>
      </c>
      <c r="CN531" s="64" t="str">
        <f t="shared" si="635"/>
        <v>-</v>
      </c>
      <c r="CO531" s="57" t="str">
        <f t="shared" si="662"/>
        <v>-</v>
      </c>
    </row>
    <row r="532" spans="15:93" ht="18" customHeight="1" x14ac:dyDescent="0.25">
      <c r="O532" s="56">
        <f t="shared" si="664"/>
        <v>105</v>
      </c>
      <c r="P532" s="64">
        <f t="shared" si="597"/>
        <v>0</v>
      </c>
      <c r="Q532" s="64" t="str">
        <f t="shared" si="598"/>
        <v>-</v>
      </c>
      <c r="R532" s="64" t="str">
        <f t="shared" si="674"/>
        <v>-</v>
      </c>
      <c r="S532" s="64">
        <f t="shared" si="676"/>
        <v>0</v>
      </c>
      <c r="T532" s="64" t="str">
        <f t="shared" si="675"/>
        <v>-</v>
      </c>
      <c r="U532" s="57" t="str">
        <f t="shared" si="600"/>
        <v>Payoff</v>
      </c>
      <c r="V532" s="56">
        <f t="shared" si="665"/>
        <v>101</v>
      </c>
      <c r="W532" s="64">
        <f t="shared" si="636"/>
        <v>0</v>
      </c>
      <c r="X532" s="64" t="str">
        <f t="shared" si="601"/>
        <v>-</v>
      </c>
      <c r="Y532" s="64">
        <f t="shared" si="663"/>
        <v>0</v>
      </c>
      <c r="Z532" s="64" t="str">
        <f t="shared" si="602"/>
        <v>-</v>
      </c>
      <c r="AA532" s="64" t="str">
        <f t="shared" si="637"/>
        <v>-</v>
      </c>
      <c r="AB532" s="64" t="str">
        <f t="shared" si="603"/>
        <v>-</v>
      </c>
      <c r="AC532" s="57" t="str">
        <f t="shared" si="638"/>
        <v>Payoff</v>
      </c>
      <c r="AD532" s="56">
        <f t="shared" si="666"/>
        <v>101</v>
      </c>
      <c r="AE532" s="64">
        <f t="shared" si="639"/>
        <v>0</v>
      </c>
      <c r="AF532" s="64" t="str">
        <f t="shared" si="604"/>
        <v>-</v>
      </c>
      <c r="AG532" s="64">
        <f t="shared" si="605"/>
        <v>0</v>
      </c>
      <c r="AH532" s="64" t="str">
        <f t="shared" si="606"/>
        <v>-</v>
      </c>
      <c r="AI532" s="64" t="str">
        <f t="shared" si="640"/>
        <v>-</v>
      </c>
      <c r="AJ532" s="64" t="str">
        <f t="shared" si="607"/>
        <v>-</v>
      </c>
      <c r="AK532" s="57" t="str">
        <f t="shared" si="641"/>
        <v>Payoff</v>
      </c>
      <c r="AL532" s="56">
        <f t="shared" si="667"/>
        <v>101</v>
      </c>
      <c r="AM532" s="64" t="str">
        <f t="shared" si="642"/>
        <v>-</v>
      </c>
      <c r="AN532" s="64" t="str">
        <f t="shared" si="608"/>
        <v>-</v>
      </c>
      <c r="AO532" s="64" t="str">
        <f t="shared" si="609"/>
        <v>-</v>
      </c>
      <c r="AP532" s="64" t="str">
        <f t="shared" si="610"/>
        <v>-</v>
      </c>
      <c r="AQ532" s="64" t="str">
        <f t="shared" si="643"/>
        <v>-</v>
      </c>
      <c r="AR532" s="64" t="str">
        <f t="shared" si="611"/>
        <v>-</v>
      </c>
      <c r="AS532" s="57" t="str">
        <f t="shared" si="644"/>
        <v>-</v>
      </c>
      <c r="AT532" s="56">
        <f t="shared" si="668"/>
        <v>101</v>
      </c>
      <c r="AU532" s="64" t="str">
        <f t="shared" si="645"/>
        <v>-</v>
      </c>
      <c r="AV532" s="64" t="str">
        <f t="shared" si="612"/>
        <v>-</v>
      </c>
      <c r="AW532" s="64" t="str">
        <f t="shared" si="613"/>
        <v>-</v>
      </c>
      <c r="AX532" s="64" t="str">
        <f t="shared" si="614"/>
        <v>-</v>
      </c>
      <c r="AY532" s="64" t="str">
        <f t="shared" si="646"/>
        <v>-</v>
      </c>
      <c r="AZ532" s="64" t="str">
        <f t="shared" si="615"/>
        <v>-</v>
      </c>
      <c r="BA532" s="57" t="str">
        <f t="shared" si="647"/>
        <v>-</v>
      </c>
      <c r="BB532" s="56">
        <f t="shared" si="669"/>
        <v>101</v>
      </c>
      <c r="BC532" s="64" t="str">
        <f t="shared" si="648"/>
        <v>-</v>
      </c>
      <c r="BD532" s="64" t="str">
        <f t="shared" si="616"/>
        <v>-</v>
      </c>
      <c r="BE532" s="64" t="str">
        <f t="shared" si="617"/>
        <v>-</v>
      </c>
      <c r="BF532" s="64" t="str">
        <f t="shared" si="618"/>
        <v>-</v>
      </c>
      <c r="BG532" s="64" t="str">
        <f t="shared" si="649"/>
        <v>-</v>
      </c>
      <c r="BH532" s="64" t="str">
        <f t="shared" si="619"/>
        <v>-</v>
      </c>
      <c r="BI532" s="57" t="str">
        <f t="shared" si="650"/>
        <v>-</v>
      </c>
      <c r="BJ532" s="56">
        <f t="shared" si="670"/>
        <v>101</v>
      </c>
      <c r="BK532" s="64" t="str">
        <f t="shared" si="651"/>
        <v>-</v>
      </c>
      <c r="BL532" s="64" t="str">
        <f t="shared" si="620"/>
        <v>-</v>
      </c>
      <c r="BM532" s="64" t="str">
        <f t="shared" si="621"/>
        <v>-</v>
      </c>
      <c r="BN532" s="64" t="str">
        <f t="shared" si="622"/>
        <v>-</v>
      </c>
      <c r="BO532" s="64" t="str">
        <f t="shared" si="652"/>
        <v>-</v>
      </c>
      <c r="BP532" s="64" t="str">
        <f t="shared" si="623"/>
        <v>-</v>
      </c>
      <c r="BQ532" s="57" t="str">
        <f t="shared" si="653"/>
        <v>-</v>
      </c>
      <c r="BR532" s="56">
        <f t="shared" si="671"/>
        <v>101</v>
      </c>
      <c r="BS532" s="64" t="str">
        <f t="shared" si="654"/>
        <v>-</v>
      </c>
      <c r="BT532" s="64" t="str">
        <f t="shared" si="624"/>
        <v>-</v>
      </c>
      <c r="BU532" s="64" t="str">
        <f t="shared" si="625"/>
        <v>-</v>
      </c>
      <c r="BV532" s="64" t="str">
        <f t="shared" si="626"/>
        <v>-</v>
      </c>
      <c r="BW532" s="64" t="str">
        <f t="shared" si="655"/>
        <v>-</v>
      </c>
      <c r="BX532" s="64" t="str">
        <f t="shared" si="627"/>
        <v>-</v>
      </c>
      <c r="BY532" s="57" t="str">
        <f t="shared" si="656"/>
        <v>-</v>
      </c>
      <c r="BZ532" s="56">
        <f t="shared" si="672"/>
        <v>101</v>
      </c>
      <c r="CA532" s="64" t="str">
        <f t="shared" si="657"/>
        <v>-</v>
      </c>
      <c r="CB532" s="64" t="str">
        <f t="shared" si="628"/>
        <v>-</v>
      </c>
      <c r="CC532" s="64" t="str">
        <f t="shared" si="629"/>
        <v>-</v>
      </c>
      <c r="CD532" s="64" t="str">
        <f t="shared" si="630"/>
        <v>-</v>
      </c>
      <c r="CE532" s="64" t="str">
        <f t="shared" si="658"/>
        <v>-</v>
      </c>
      <c r="CF532" s="64" t="str">
        <f t="shared" si="631"/>
        <v>-</v>
      </c>
      <c r="CG532" s="57" t="str">
        <f t="shared" si="659"/>
        <v>-</v>
      </c>
      <c r="CH532" s="56">
        <f t="shared" si="673"/>
        <v>101</v>
      </c>
      <c r="CI532" s="64" t="str">
        <f t="shared" si="660"/>
        <v>-</v>
      </c>
      <c r="CJ532" s="64" t="str">
        <f t="shared" si="632"/>
        <v>-</v>
      </c>
      <c r="CK532" s="64" t="str">
        <f t="shared" si="633"/>
        <v>-</v>
      </c>
      <c r="CL532" s="64" t="str">
        <f t="shared" si="634"/>
        <v>-</v>
      </c>
      <c r="CM532" s="64" t="str">
        <f t="shared" si="661"/>
        <v>-</v>
      </c>
      <c r="CN532" s="64" t="str">
        <f t="shared" si="635"/>
        <v>-</v>
      </c>
      <c r="CO532" s="57" t="str">
        <f t="shared" si="662"/>
        <v>-</v>
      </c>
    </row>
    <row r="533" spans="15:93" ht="18" customHeight="1" x14ac:dyDescent="0.25">
      <c r="O533" s="56">
        <f t="shared" si="664"/>
        <v>106</v>
      </c>
      <c r="P533" s="64">
        <f t="shared" si="597"/>
        <v>0</v>
      </c>
      <c r="Q533" s="64" t="str">
        <f t="shared" si="598"/>
        <v>-</v>
      </c>
      <c r="R533" s="64" t="str">
        <f t="shared" si="674"/>
        <v>-</v>
      </c>
      <c r="S533" s="64">
        <f t="shared" si="676"/>
        <v>0</v>
      </c>
      <c r="T533" s="64" t="str">
        <f t="shared" si="675"/>
        <v>-</v>
      </c>
      <c r="U533" s="57" t="str">
        <f t="shared" si="600"/>
        <v>Payoff</v>
      </c>
      <c r="V533" s="56">
        <f t="shared" si="665"/>
        <v>102</v>
      </c>
      <c r="W533" s="64">
        <f t="shared" si="636"/>
        <v>0</v>
      </c>
      <c r="X533" s="64" t="str">
        <f t="shared" si="601"/>
        <v>-</v>
      </c>
      <c r="Y533" s="64">
        <f t="shared" si="663"/>
        <v>0</v>
      </c>
      <c r="Z533" s="64" t="str">
        <f t="shared" si="602"/>
        <v>-</v>
      </c>
      <c r="AA533" s="64" t="str">
        <f t="shared" si="637"/>
        <v>-</v>
      </c>
      <c r="AB533" s="64" t="str">
        <f t="shared" si="603"/>
        <v>-</v>
      </c>
      <c r="AC533" s="57" t="str">
        <f t="shared" si="638"/>
        <v>Payoff</v>
      </c>
      <c r="AD533" s="56">
        <f t="shared" si="666"/>
        <v>102</v>
      </c>
      <c r="AE533" s="64">
        <f t="shared" si="639"/>
        <v>0</v>
      </c>
      <c r="AF533" s="64" t="str">
        <f t="shared" si="604"/>
        <v>-</v>
      </c>
      <c r="AG533" s="64">
        <f t="shared" si="605"/>
        <v>0</v>
      </c>
      <c r="AH533" s="64" t="str">
        <f t="shared" si="606"/>
        <v>-</v>
      </c>
      <c r="AI533" s="64" t="str">
        <f t="shared" si="640"/>
        <v>-</v>
      </c>
      <c r="AJ533" s="64" t="str">
        <f t="shared" si="607"/>
        <v>-</v>
      </c>
      <c r="AK533" s="57" t="str">
        <f t="shared" si="641"/>
        <v>Payoff</v>
      </c>
      <c r="AL533" s="56">
        <f t="shared" si="667"/>
        <v>102</v>
      </c>
      <c r="AM533" s="64" t="str">
        <f t="shared" si="642"/>
        <v>-</v>
      </c>
      <c r="AN533" s="64" t="str">
        <f t="shared" si="608"/>
        <v>-</v>
      </c>
      <c r="AO533" s="64" t="str">
        <f t="shared" si="609"/>
        <v>-</v>
      </c>
      <c r="AP533" s="64" t="str">
        <f t="shared" si="610"/>
        <v>-</v>
      </c>
      <c r="AQ533" s="64" t="str">
        <f t="shared" si="643"/>
        <v>-</v>
      </c>
      <c r="AR533" s="64" t="str">
        <f t="shared" si="611"/>
        <v>-</v>
      </c>
      <c r="AS533" s="57" t="str">
        <f t="shared" si="644"/>
        <v>-</v>
      </c>
      <c r="AT533" s="56">
        <f t="shared" si="668"/>
        <v>102</v>
      </c>
      <c r="AU533" s="64" t="str">
        <f t="shared" si="645"/>
        <v>-</v>
      </c>
      <c r="AV533" s="64" t="str">
        <f t="shared" si="612"/>
        <v>-</v>
      </c>
      <c r="AW533" s="64" t="str">
        <f t="shared" si="613"/>
        <v>-</v>
      </c>
      <c r="AX533" s="64" t="str">
        <f t="shared" si="614"/>
        <v>-</v>
      </c>
      <c r="AY533" s="64" t="str">
        <f t="shared" si="646"/>
        <v>-</v>
      </c>
      <c r="AZ533" s="64" t="str">
        <f t="shared" si="615"/>
        <v>-</v>
      </c>
      <c r="BA533" s="57" t="str">
        <f t="shared" si="647"/>
        <v>-</v>
      </c>
      <c r="BB533" s="56">
        <f t="shared" si="669"/>
        <v>102</v>
      </c>
      <c r="BC533" s="64" t="str">
        <f t="shared" si="648"/>
        <v>-</v>
      </c>
      <c r="BD533" s="64" t="str">
        <f t="shared" si="616"/>
        <v>-</v>
      </c>
      <c r="BE533" s="64" t="str">
        <f t="shared" si="617"/>
        <v>-</v>
      </c>
      <c r="BF533" s="64" t="str">
        <f t="shared" si="618"/>
        <v>-</v>
      </c>
      <c r="BG533" s="64" t="str">
        <f t="shared" si="649"/>
        <v>-</v>
      </c>
      <c r="BH533" s="64" t="str">
        <f t="shared" si="619"/>
        <v>-</v>
      </c>
      <c r="BI533" s="57" t="str">
        <f t="shared" si="650"/>
        <v>-</v>
      </c>
      <c r="BJ533" s="56">
        <f t="shared" si="670"/>
        <v>102</v>
      </c>
      <c r="BK533" s="64" t="str">
        <f t="shared" si="651"/>
        <v>-</v>
      </c>
      <c r="BL533" s="64" t="str">
        <f t="shared" si="620"/>
        <v>-</v>
      </c>
      <c r="BM533" s="64" t="str">
        <f t="shared" si="621"/>
        <v>-</v>
      </c>
      <c r="BN533" s="64" t="str">
        <f t="shared" si="622"/>
        <v>-</v>
      </c>
      <c r="BO533" s="64" t="str">
        <f t="shared" si="652"/>
        <v>-</v>
      </c>
      <c r="BP533" s="64" t="str">
        <f t="shared" si="623"/>
        <v>-</v>
      </c>
      <c r="BQ533" s="57" t="str">
        <f t="shared" si="653"/>
        <v>-</v>
      </c>
      <c r="BR533" s="56">
        <f t="shared" si="671"/>
        <v>102</v>
      </c>
      <c r="BS533" s="64" t="str">
        <f t="shared" si="654"/>
        <v>-</v>
      </c>
      <c r="BT533" s="64" t="str">
        <f t="shared" si="624"/>
        <v>-</v>
      </c>
      <c r="BU533" s="64" t="str">
        <f t="shared" si="625"/>
        <v>-</v>
      </c>
      <c r="BV533" s="64" t="str">
        <f t="shared" si="626"/>
        <v>-</v>
      </c>
      <c r="BW533" s="64" t="str">
        <f t="shared" si="655"/>
        <v>-</v>
      </c>
      <c r="BX533" s="64" t="str">
        <f t="shared" si="627"/>
        <v>-</v>
      </c>
      <c r="BY533" s="57" t="str">
        <f t="shared" si="656"/>
        <v>-</v>
      </c>
      <c r="BZ533" s="56">
        <f t="shared" si="672"/>
        <v>102</v>
      </c>
      <c r="CA533" s="64" t="str">
        <f t="shared" si="657"/>
        <v>-</v>
      </c>
      <c r="CB533" s="64" t="str">
        <f t="shared" si="628"/>
        <v>-</v>
      </c>
      <c r="CC533" s="64" t="str">
        <f t="shared" si="629"/>
        <v>-</v>
      </c>
      <c r="CD533" s="64" t="str">
        <f t="shared" si="630"/>
        <v>-</v>
      </c>
      <c r="CE533" s="64" t="str">
        <f t="shared" si="658"/>
        <v>-</v>
      </c>
      <c r="CF533" s="64" t="str">
        <f t="shared" si="631"/>
        <v>-</v>
      </c>
      <c r="CG533" s="57" t="str">
        <f t="shared" si="659"/>
        <v>-</v>
      </c>
      <c r="CH533" s="56">
        <f t="shared" si="673"/>
        <v>102</v>
      </c>
      <c r="CI533" s="64" t="str">
        <f t="shared" si="660"/>
        <v>-</v>
      </c>
      <c r="CJ533" s="64" t="str">
        <f t="shared" si="632"/>
        <v>-</v>
      </c>
      <c r="CK533" s="64" t="str">
        <f t="shared" si="633"/>
        <v>-</v>
      </c>
      <c r="CL533" s="64" t="str">
        <f t="shared" si="634"/>
        <v>-</v>
      </c>
      <c r="CM533" s="64" t="str">
        <f t="shared" si="661"/>
        <v>-</v>
      </c>
      <c r="CN533" s="64" t="str">
        <f t="shared" si="635"/>
        <v>-</v>
      </c>
      <c r="CO533" s="57" t="str">
        <f t="shared" si="662"/>
        <v>-</v>
      </c>
    </row>
    <row r="534" spans="15:93" ht="18" customHeight="1" x14ac:dyDescent="0.25">
      <c r="O534" s="56">
        <f t="shared" si="664"/>
        <v>107</v>
      </c>
      <c r="P534" s="64">
        <f t="shared" si="597"/>
        <v>0</v>
      </c>
      <c r="Q534" s="64" t="str">
        <f t="shared" si="598"/>
        <v>-</v>
      </c>
      <c r="R534" s="64" t="str">
        <f t="shared" si="674"/>
        <v>-</v>
      </c>
      <c r="S534" s="64">
        <f t="shared" si="676"/>
        <v>0</v>
      </c>
      <c r="T534" s="64" t="str">
        <f t="shared" si="675"/>
        <v>-</v>
      </c>
      <c r="U534" s="57" t="str">
        <f t="shared" si="600"/>
        <v>Payoff</v>
      </c>
      <c r="V534" s="56">
        <f t="shared" si="665"/>
        <v>103</v>
      </c>
      <c r="W534" s="64">
        <f t="shared" si="636"/>
        <v>0</v>
      </c>
      <c r="X534" s="64" t="str">
        <f t="shared" si="601"/>
        <v>-</v>
      </c>
      <c r="Y534" s="64">
        <f t="shared" si="663"/>
        <v>0</v>
      </c>
      <c r="Z534" s="64" t="str">
        <f t="shared" si="602"/>
        <v>-</v>
      </c>
      <c r="AA534" s="64" t="str">
        <f t="shared" si="637"/>
        <v>-</v>
      </c>
      <c r="AB534" s="64" t="str">
        <f t="shared" si="603"/>
        <v>-</v>
      </c>
      <c r="AC534" s="57" t="str">
        <f t="shared" si="638"/>
        <v>Payoff</v>
      </c>
      <c r="AD534" s="56">
        <f t="shared" si="666"/>
        <v>103</v>
      </c>
      <c r="AE534" s="64">
        <f t="shared" si="639"/>
        <v>0</v>
      </c>
      <c r="AF534" s="64" t="str">
        <f t="shared" si="604"/>
        <v>-</v>
      </c>
      <c r="AG534" s="64">
        <f t="shared" si="605"/>
        <v>0</v>
      </c>
      <c r="AH534" s="64" t="str">
        <f t="shared" si="606"/>
        <v>-</v>
      </c>
      <c r="AI534" s="64" t="str">
        <f t="shared" si="640"/>
        <v>-</v>
      </c>
      <c r="AJ534" s="64" t="str">
        <f t="shared" si="607"/>
        <v>-</v>
      </c>
      <c r="AK534" s="57" t="str">
        <f t="shared" si="641"/>
        <v>Payoff</v>
      </c>
      <c r="AL534" s="56">
        <f t="shared" si="667"/>
        <v>103</v>
      </c>
      <c r="AM534" s="64" t="str">
        <f t="shared" si="642"/>
        <v>-</v>
      </c>
      <c r="AN534" s="64" t="str">
        <f t="shared" si="608"/>
        <v>-</v>
      </c>
      <c r="AO534" s="64" t="str">
        <f t="shared" si="609"/>
        <v>-</v>
      </c>
      <c r="AP534" s="64" t="str">
        <f t="shared" si="610"/>
        <v>-</v>
      </c>
      <c r="AQ534" s="64" t="str">
        <f t="shared" si="643"/>
        <v>-</v>
      </c>
      <c r="AR534" s="64" t="str">
        <f t="shared" si="611"/>
        <v>-</v>
      </c>
      <c r="AS534" s="57" t="str">
        <f t="shared" si="644"/>
        <v>-</v>
      </c>
      <c r="AT534" s="56">
        <f t="shared" si="668"/>
        <v>103</v>
      </c>
      <c r="AU534" s="64" t="str">
        <f t="shared" si="645"/>
        <v>-</v>
      </c>
      <c r="AV534" s="64" t="str">
        <f t="shared" si="612"/>
        <v>-</v>
      </c>
      <c r="AW534" s="64" t="str">
        <f t="shared" si="613"/>
        <v>-</v>
      </c>
      <c r="AX534" s="64" t="str">
        <f t="shared" si="614"/>
        <v>-</v>
      </c>
      <c r="AY534" s="64" t="str">
        <f t="shared" si="646"/>
        <v>-</v>
      </c>
      <c r="AZ534" s="64" t="str">
        <f t="shared" si="615"/>
        <v>-</v>
      </c>
      <c r="BA534" s="57" t="str">
        <f t="shared" si="647"/>
        <v>-</v>
      </c>
      <c r="BB534" s="56">
        <f t="shared" si="669"/>
        <v>103</v>
      </c>
      <c r="BC534" s="64" t="str">
        <f t="shared" si="648"/>
        <v>-</v>
      </c>
      <c r="BD534" s="64" t="str">
        <f t="shared" si="616"/>
        <v>-</v>
      </c>
      <c r="BE534" s="64" t="str">
        <f t="shared" si="617"/>
        <v>-</v>
      </c>
      <c r="BF534" s="64" t="str">
        <f t="shared" si="618"/>
        <v>-</v>
      </c>
      <c r="BG534" s="64" t="str">
        <f t="shared" si="649"/>
        <v>-</v>
      </c>
      <c r="BH534" s="64" t="str">
        <f t="shared" si="619"/>
        <v>-</v>
      </c>
      <c r="BI534" s="57" t="str">
        <f t="shared" si="650"/>
        <v>-</v>
      </c>
      <c r="BJ534" s="56">
        <f t="shared" si="670"/>
        <v>103</v>
      </c>
      <c r="BK534" s="64" t="str">
        <f t="shared" si="651"/>
        <v>-</v>
      </c>
      <c r="BL534" s="64" t="str">
        <f t="shared" si="620"/>
        <v>-</v>
      </c>
      <c r="BM534" s="64" t="str">
        <f t="shared" si="621"/>
        <v>-</v>
      </c>
      <c r="BN534" s="64" t="str">
        <f t="shared" si="622"/>
        <v>-</v>
      </c>
      <c r="BO534" s="64" t="str">
        <f t="shared" si="652"/>
        <v>-</v>
      </c>
      <c r="BP534" s="64" t="str">
        <f t="shared" si="623"/>
        <v>-</v>
      </c>
      <c r="BQ534" s="57" t="str">
        <f t="shared" si="653"/>
        <v>-</v>
      </c>
      <c r="BR534" s="56">
        <f t="shared" si="671"/>
        <v>103</v>
      </c>
      <c r="BS534" s="64" t="str">
        <f t="shared" si="654"/>
        <v>-</v>
      </c>
      <c r="BT534" s="64" t="str">
        <f t="shared" si="624"/>
        <v>-</v>
      </c>
      <c r="BU534" s="64" t="str">
        <f t="shared" si="625"/>
        <v>-</v>
      </c>
      <c r="BV534" s="64" t="str">
        <f t="shared" si="626"/>
        <v>-</v>
      </c>
      <c r="BW534" s="64" t="str">
        <f t="shared" si="655"/>
        <v>-</v>
      </c>
      <c r="BX534" s="64" t="str">
        <f t="shared" si="627"/>
        <v>-</v>
      </c>
      <c r="BY534" s="57" t="str">
        <f t="shared" si="656"/>
        <v>-</v>
      </c>
      <c r="BZ534" s="56">
        <f t="shared" si="672"/>
        <v>103</v>
      </c>
      <c r="CA534" s="64" t="str">
        <f t="shared" si="657"/>
        <v>-</v>
      </c>
      <c r="CB534" s="64" t="str">
        <f t="shared" si="628"/>
        <v>-</v>
      </c>
      <c r="CC534" s="64" t="str">
        <f t="shared" si="629"/>
        <v>-</v>
      </c>
      <c r="CD534" s="64" t="str">
        <f t="shared" si="630"/>
        <v>-</v>
      </c>
      <c r="CE534" s="64" t="str">
        <f t="shared" si="658"/>
        <v>-</v>
      </c>
      <c r="CF534" s="64" t="str">
        <f t="shared" si="631"/>
        <v>-</v>
      </c>
      <c r="CG534" s="57" t="str">
        <f t="shared" si="659"/>
        <v>-</v>
      </c>
      <c r="CH534" s="56">
        <f t="shared" si="673"/>
        <v>103</v>
      </c>
      <c r="CI534" s="64" t="str">
        <f t="shared" si="660"/>
        <v>-</v>
      </c>
      <c r="CJ534" s="64" t="str">
        <f t="shared" si="632"/>
        <v>-</v>
      </c>
      <c r="CK534" s="64" t="str">
        <f t="shared" si="633"/>
        <v>-</v>
      </c>
      <c r="CL534" s="64" t="str">
        <f t="shared" si="634"/>
        <v>-</v>
      </c>
      <c r="CM534" s="64" t="str">
        <f t="shared" si="661"/>
        <v>-</v>
      </c>
      <c r="CN534" s="64" t="str">
        <f t="shared" si="635"/>
        <v>-</v>
      </c>
      <c r="CO534" s="57" t="str">
        <f t="shared" si="662"/>
        <v>-</v>
      </c>
    </row>
    <row r="535" spans="15:93" ht="18" customHeight="1" x14ac:dyDescent="0.25">
      <c r="O535" s="56">
        <f t="shared" si="664"/>
        <v>108</v>
      </c>
      <c r="P535" s="64">
        <f t="shared" si="597"/>
        <v>0</v>
      </c>
      <c r="Q535" s="64" t="str">
        <f t="shared" si="598"/>
        <v>-</v>
      </c>
      <c r="R535" s="64" t="str">
        <f t="shared" si="674"/>
        <v>-</v>
      </c>
      <c r="S535" s="64">
        <f t="shared" si="676"/>
        <v>0</v>
      </c>
      <c r="T535" s="64" t="str">
        <f t="shared" si="675"/>
        <v>-</v>
      </c>
      <c r="U535" s="57" t="str">
        <f t="shared" si="600"/>
        <v>Payoff</v>
      </c>
      <c r="V535" s="56">
        <f t="shared" si="665"/>
        <v>104</v>
      </c>
      <c r="W535" s="64">
        <f t="shared" si="636"/>
        <v>0</v>
      </c>
      <c r="X535" s="64" t="str">
        <f t="shared" si="601"/>
        <v>-</v>
      </c>
      <c r="Y535" s="64">
        <f t="shared" si="663"/>
        <v>0</v>
      </c>
      <c r="Z535" s="64" t="str">
        <f t="shared" si="602"/>
        <v>-</v>
      </c>
      <c r="AA535" s="64" t="str">
        <f t="shared" si="637"/>
        <v>-</v>
      </c>
      <c r="AB535" s="64" t="str">
        <f t="shared" si="603"/>
        <v>-</v>
      </c>
      <c r="AC535" s="57" t="str">
        <f t="shared" si="638"/>
        <v>Payoff</v>
      </c>
      <c r="AD535" s="56">
        <f t="shared" si="666"/>
        <v>104</v>
      </c>
      <c r="AE535" s="64">
        <f t="shared" si="639"/>
        <v>0</v>
      </c>
      <c r="AF535" s="64" t="str">
        <f t="shared" si="604"/>
        <v>-</v>
      </c>
      <c r="AG535" s="64">
        <f t="shared" si="605"/>
        <v>0</v>
      </c>
      <c r="AH535" s="64" t="str">
        <f t="shared" si="606"/>
        <v>-</v>
      </c>
      <c r="AI535" s="64" t="str">
        <f t="shared" si="640"/>
        <v>-</v>
      </c>
      <c r="AJ535" s="64" t="str">
        <f t="shared" si="607"/>
        <v>-</v>
      </c>
      <c r="AK535" s="57" t="str">
        <f t="shared" si="641"/>
        <v>Payoff</v>
      </c>
      <c r="AL535" s="56">
        <f t="shared" si="667"/>
        <v>104</v>
      </c>
      <c r="AM535" s="64" t="str">
        <f t="shared" si="642"/>
        <v>-</v>
      </c>
      <c r="AN535" s="64" t="str">
        <f t="shared" si="608"/>
        <v>-</v>
      </c>
      <c r="AO535" s="64" t="str">
        <f t="shared" si="609"/>
        <v>-</v>
      </c>
      <c r="AP535" s="64" t="str">
        <f t="shared" si="610"/>
        <v>-</v>
      </c>
      <c r="AQ535" s="64" t="str">
        <f t="shared" si="643"/>
        <v>-</v>
      </c>
      <c r="AR535" s="64" t="str">
        <f t="shared" si="611"/>
        <v>-</v>
      </c>
      <c r="AS535" s="57" t="str">
        <f t="shared" si="644"/>
        <v>-</v>
      </c>
      <c r="AT535" s="56">
        <f t="shared" si="668"/>
        <v>104</v>
      </c>
      <c r="AU535" s="64" t="str">
        <f t="shared" si="645"/>
        <v>-</v>
      </c>
      <c r="AV535" s="64" t="str">
        <f t="shared" si="612"/>
        <v>-</v>
      </c>
      <c r="AW535" s="64" t="str">
        <f t="shared" si="613"/>
        <v>-</v>
      </c>
      <c r="AX535" s="64" t="str">
        <f t="shared" si="614"/>
        <v>-</v>
      </c>
      <c r="AY535" s="64" t="str">
        <f t="shared" si="646"/>
        <v>-</v>
      </c>
      <c r="AZ535" s="64" t="str">
        <f t="shared" si="615"/>
        <v>-</v>
      </c>
      <c r="BA535" s="57" t="str">
        <f t="shared" si="647"/>
        <v>-</v>
      </c>
      <c r="BB535" s="56">
        <f t="shared" si="669"/>
        <v>104</v>
      </c>
      <c r="BC535" s="64" t="str">
        <f t="shared" si="648"/>
        <v>-</v>
      </c>
      <c r="BD535" s="64" t="str">
        <f t="shared" si="616"/>
        <v>-</v>
      </c>
      <c r="BE535" s="64" t="str">
        <f t="shared" si="617"/>
        <v>-</v>
      </c>
      <c r="BF535" s="64" t="str">
        <f t="shared" si="618"/>
        <v>-</v>
      </c>
      <c r="BG535" s="64" t="str">
        <f t="shared" si="649"/>
        <v>-</v>
      </c>
      <c r="BH535" s="64" t="str">
        <f t="shared" si="619"/>
        <v>-</v>
      </c>
      <c r="BI535" s="57" t="str">
        <f t="shared" si="650"/>
        <v>-</v>
      </c>
      <c r="BJ535" s="56">
        <f t="shared" si="670"/>
        <v>104</v>
      </c>
      <c r="BK535" s="64" t="str">
        <f t="shared" si="651"/>
        <v>-</v>
      </c>
      <c r="BL535" s="64" t="str">
        <f t="shared" si="620"/>
        <v>-</v>
      </c>
      <c r="BM535" s="64" t="str">
        <f t="shared" si="621"/>
        <v>-</v>
      </c>
      <c r="BN535" s="64" t="str">
        <f t="shared" si="622"/>
        <v>-</v>
      </c>
      <c r="BO535" s="64" t="str">
        <f t="shared" si="652"/>
        <v>-</v>
      </c>
      <c r="BP535" s="64" t="str">
        <f t="shared" si="623"/>
        <v>-</v>
      </c>
      <c r="BQ535" s="57" t="str">
        <f t="shared" si="653"/>
        <v>-</v>
      </c>
      <c r="BR535" s="56">
        <f t="shared" si="671"/>
        <v>104</v>
      </c>
      <c r="BS535" s="64" t="str">
        <f t="shared" si="654"/>
        <v>-</v>
      </c>
      <c r="BT535" s="64" t="str">
        <f t="shared" si="624"/>
        <v>-</v>
      </c>
      <c r="BU535" s="64" t="str">
        <f t="shared" si="625"/>
        <v>-</v>
      </c>
      <c r="BV535" s="64" t="str">
        <f t="shared" si="626"/>
        <v>-</v>
      </c>
      <c r="BW535" s="64" t="str">
        <f t="shared" si="655"/>
        <v>-</v>
      </c>
      <c r="BX535" s="64" t="str">
        <f t="shared" si="627"/>
        <v>-</v>
      </c>
      <c r="BY535" s="57" t="str">
        <f t="shared" si="656"/>
        <v>-</v>
      </c>
      <c r="BZ535" s="56">
        <f t="shared" si="672"/>
        <v>104</v>
      </c>
      <c r="CA535" s="64" t="str">
        <f t="shared" si="657"/>
        <v>-</v>
      </c>
      <c r="CB535" s="64" t="str">
        <f t="shared" si="628"/>
        <v>-</v>
      </c>
      <c r="CC535" s="64" t="str">
        <f t="shared" si="629"/>
        <v>-</v>
      </c>
      <c r="CD535" s="64" t="str">
        <f t="shared" si="630"/>
        <v>-</v>
      </c>
      <c r="CE535" s="64" t="str">
        <f t="shared" si="658"/>
        <v>-</v>
      </c>
      <c r="CF535" s="64" t="str">
        <f t="shared" si="631"/>
        <v>-</v>
      </c>
      <c r="CG535" s="57" t="str">
        <f t="shared" si="659"/>
        <v>-</v>
      </c>
      <c r="CH535" s="56">
        <f t="shared" si="673"/>
        <v>104</v>
      </c>
      <c r="CI535" s="64" t="str">
        <f t="shared" si="660"/>
        <v>-</v>
      </c>
      <c r="CJ535" s="64" t="str">
        <f t="shared" si="632"/>
        <v>-</v>
      </c>
      <c r="CK535" s="64" t="str">
        <f t="shared" si="633"/>
        <v>-</v>
      </c>
      <c r="CL535" s="64" t="str">
        <f t="shared" si="634"/>
        <v>-</v>
      </c>
      <c r="CM535" s="64" t="str">
        <f t="shared" si="661"/>
        <v>-</v>
      </c>
      <c r="CN535" s="64" t="str">
        <f t="shared" si="635"/>
        <v>-</v>
      </c>
      <c r="CO535" s="57" t="str">
        <f t="shared" si="662"/>
        <v>-</v>
      </c>
    </row>
    <row r="536" spans="15:93" ht="18" customHeight="1" x14ac:dyDescent="0.25">
      <c r="O536" s="56">
        <f t="shared" si="664"/>
        <v>109</v>
      </c>
      <c r="P536" s="64">
        <f t="shared" si="597"/>
        <v>0</v>
      </c>
      <c r="Q536" s="64" t="str">
        <f t="shared" si="598"/>
        <v>-</v>
      </c>
      <c r="R536" s="64" t="str">
        <f t="shared" si="674"/>
        <v>-</v>
      </c>
      <c r="S536" s="64">
        <f t="shared" si="676"/>
        <v>0</v>
      </c>
      <c r="T536" s="64" t="str">
        <f t="shared" si="675"/>
        <v>-</v>
      </c>
      <c r="U536" s="57" t="str">
        <f t="shared" si="600"/>
        <v>Payoff</v>
      </c>
      <c r="V536" s="56">
        <f t="shared" si="665"/>
        <v>105</v>
      </c>
      <c r="W536" s="64">
        <f t="shared" si="636"/>
        <v>0</v>
      </c>
      <c r="X536" s="64" t="str">
        <f t="shared" si="601"/>
        <v>-</v>
      </c>
      <c r="Y536" s="64">
        <f t="shared" si="663"/>
        <v>0</v>
      </c>
      <c r="Z536" s="64" t="str">
        <f t="shared" si="602"/>
        <v>-</v>
      </c>
      <c r="AA536" s="64" t="str">
        <f t="shared" si="637"/>
        <v>-</v>
      </c>
      <c r="AB536" s="64" t="str">
        <f t="shared" si="603"/>
        <v>-</v>
      </c>
      <c r="AC536" s="57" t="str">
        <f t="shared" si="638"/>
        <v>Payoff</v>
      </c>
      <c r="AD536" s="56">
        <f t="shared" si="666"/>
        <v>105</v>
      </c>
      <c r="AE536" s="64">
        <f t="shared" si="639"/>
        <v>0</v>
      </c>
      <c r="AF536" s="64" t="str">
        <f t="shared" si="604"/>
        <v>-</v>
      </c>
      <c r="AG536" s="64">
        <f t="shared" si="605"/>
        <v>0</v>
      </c>
      <c r="AH536" s="64" t="str">
        <f t="shared" si="606"/>
        <v>-</v>
      </c>
      <c r="AI536" s="64" t="str">
        <f t="shared" si="640"/>
        <v>-</v>
      </c>
      <c r="AJ536" s="64" t="str">
        <f t="shared" si="607"/>
        <v>-</v>
      </c>
      <c r="AK536" s="57" t="str">
        <f t="shared" si="641"/>
        <v>Payoff</v>
      </c>
      <c r="AL536" s="56">
        <f t="shared" si="667"/>
        <v>105</v>
      </c>
      <c r="AM536" s="64" t="str">
        <f t="shared" si="642"/>
        <v>-</v>
      </c>
      <c r="AN536" s="64" t="str">
        <f t="shared" si="608"/>
        <v>-</v>
      </c>
      <c r="AO536" s="64" t="str">
        <f t="shared" si="609"/>
        <v>-</v>
      </c>
      <c r="AP536" s="64" t="str">
        <f t="shared" si="610"/>
        <v>-</v>
      </c>
      <c r="AQ536" s="64" t="str">
        <f t="shared" si="643"/>
        <v>-</v>
      </c>
      <c r="AR536" s="64" t="str">
        <f t="shared" si="611"/>
        <v>-</v>
      </c>
      <c r="AS536" s="57" t="str">
        <f t="shared" si="644"/>
        <v>-</v>
      </c>
      <c r="AT536" s="56">
        <f t="shared" si="668"/>
        <v>105</v>
      </c>
      <c r="AU536" s="64" t="str">
        <f t="shared" si="645"/>
        <v>-</v>
      </c>
      <c r="AV536" s="64" t="str">
        <f t="shared" si="612"/>
        <v>-</v>
      </c>
      <c r="AW536" s="64" t="str">
        <f t="shared" si="613"/>
        <v>-</v>
      </c>
      <c r="AX536" s="64" t="str">
        <f t="shared" si="614"/>
        <v>-</v>
      </c>
      <c r="AY536" s="64" t="str">
        <f t="shared" si="646"/>
        <v>-</v>
      </c>
      <c r="AZ536" s="64" t="str">
        <f t="shared" si="615"/>
        <v>-</v>
      </c>
      <c r="BA536" s="57" t="str">
        <f t="shared" si="647"/>
        <v>-</v>
      </c>
      <c r="BB536" s="56">
        <f t="shared" si="669"/>
        <v>105</v>
      </c>
      <c r="BC536" s="64" t="str">
        <f t="shared" si="648"/>
        <v>-</v>
      </c>
      <c r="BD536" s="64" t="str">
        <f t="shared" si="616"/>
        <v>-</v>
      </c>
      <c r="BE536" s="64" t="str">
        <f t="shared" si="617"/>
        <v>-</v>
      </c>
      <c r="BF536" s="64" t="str">
        <f t="shared" si="618"/>
        <v>-</v>
      </c>
      <c r="BG536" s="64" t="str">
        <f t="shared" si="649"/>
        <v>-</v>
      </c>
      <c r="BH536" s="64" t="str">
        <f t="shared" si="619"/>
        <v>-</v>
      </c>
      <c r="BI536" s="57" t="str">
        <f t="shared" si="650"/>
        <v>-</v>
      </c>
      <c r="BJ536" s="56">
        <f t="shared" si="670"/>
        <v>105</v>
      </c>
      <c r="BK536" s="64" t="str">
        <f t="shared" si="651"/>
        <v>-</v>
      </c>
      <c r="BL536" s="64" t="str">
        <f t="shared" si="620"/>
        <v>-</v>
      </c>
      <c r="BM536" s="64" t="str">
        <f t="shared" si="621"/>
        <v>-</v>
      </c>
      <c r="BN536" s="64" t="str">
        <f t="shared" si="622"/>
        <v>-</v>
      </c>
      <c r="BO536" s="64" t="str">
        <f t="shared" si="652"/>
        <v>-</v>
      </c>
      <c r="BP536" s="64" t="str">
        <f t="shared" si="623"/>
        <v>-</v>
      </c>
      <c r="BQ536" s="57" t="str">
        <f t="shared" si="653"/>
        <v>-</v>
      </c>
      <c r="BR536" s="56">
        <f t="shared" si="671"/>
        <v>105</v>
      </c>
      <c r="BS536" s="64" t="str">
        <f t="shared" si="654"/>
        <v>-</v>
      </c>
      <c r="BT536" s="64" t="str">
        <f t="shared" si="624"/>
        <v>-</v>
      </c>
      <c r="BU536" s="64" t="str">
        <f t="shared" si="625"/>
        <v>-</v>
      </c>
      <c r="BV536" s="64" t="str">
        <f t="shared" si="626"/>
        <v>-</v>
      </c>
      <c r="BW536" s="64" t="str">
        <f t="shared" si="655"/>
        <v>-</v>
      </c>
      <c r="BX536" s="64" t="str">
        <f t="shared" si="627"/>
        <v>-</v>
      </c>
      <c r="BY536" s="57" t="str">
        <f t="shared" si="656"/>
        <v>-</v>
      </c>
      <c r="BZ536" s="56">
        <f t="shared" si="672"/>
        <v>105</v>
      </c>
      <c r="CA536" s="64" t="str">
        <f t="shared" si="657"/>
        <v>-</v>
      </c>
      <c r="CB536" s="64" t="str">
        <f t="shared" si="628"/>
        <v>-</v>
      </c>
      <c r="CC536" s="64" t="str">
        <f t="shared" si="629"/>
        <v>-</v>
      </c>
      <c r="CD536" s="64" t="str">
        <f t="shared" si="630"/>
        <v>-</v>
      </c>
      <c r="CE536" s="64" t="str">
        <f t="shared" si="658"/>
        <v>-</v>
      </c>
      <c r="CF536" s="64" t="str">
        <f t="shared" si="631"/>
        <v>-</v>
      </c>
      <c r="CG536" s="57" t="str">
        <f t="shared" si="659"/>
        <v>-</v>
      </c>
      <c r="CH536" s="56">
        <f t="shared" si="673"/>
        <v>105</v>
      </c>
      <c r="CI536" s="64" t="str">
        <f t="shared" si="660"/>
        <v>-</v>
      </c>
      <c r="CJ536" s="64" t="str">
        <f t="shared" si="632"/>
        <v>-</v>
      </c>
      <c r="CK536" s="64" t="str">
        <f t="shared" si="633"/>
        <v>-</v>
      </c>
      <c r="CL536" s="64" t="str">
        <f t="shared" si="634"/>
        <v>-</v>
      </c>
      <c r="CM536" s="64" t="str">
        <f t="shared" si="661"/>
        <v>-</v>
      </c>
      <c r="CN536" s="64" t="str">
        <f t="shared" si="635"/>
        <v>-</v>
      </c>
      <c r="CO536" s="57" t="str">
        <f t="shared" si="662"/>
        <v>-</v>
      </c>
    </row>
    <row r="537" spans="15:93" ht="18" customHeight="1" x14ac:dyDescent="0.25">
      <c r="O537" s="56">
        <f t="shared" si="664"/>
        <v>110</v>
      </c>
      <c r="P537" s="64">
        <f t="shared" si="597"/>
        <v>0</v>
      </c>
      <c r="Q537" s="64" t="str">
        <f t="shared" si="598"/>
        <v>-</v>
      </c>
      <c r="R537" s="64" t="str">
        <f t="shared" si="674"/>
        <v>-</v>
      </c>
      <c r="S537" s="64">
        <f t="shared" si="676"/>
        <v>0</v>
      </c>
      <c r="T537" s="64" t="str">
        <f t="shared" si="675"/>
        <v>-</v>
      </c>
      <c r="U537" s="57" t="str">
        <f t="shared" si="600"/>
        <v>Payoff</v>
      </c>
      <c r="V537" s="56">
        <f t="shared" si="665"/>
        <v>106</v>
      </c>
      <c r="W537" s="64">
        <f t="shared" si="636"/>
        <v>0</v>
      </c>
      <c r="X537" s="64" t="str">
        <f t="shared" si="601"/>
        <v>-</v>
      </c>
      <c r="Y537" s="64">
        <f t="shared" si="663"/>
        <v>0</v>
      </c>
      <c r="Z537" s="64" t="str">
        <f t="shared" si="602"/>
        <v>-</v>
      </c>
      <c r="AA537" s="64" t="str">
        <f t="shared" si="637"/>
        <v>-</v>
      </c>
      <c r="AB537" s="64" t="str">
        <f t="shared" si="603"/>
        <v>-</v>
      </c>
      <c r="AC537" s="57" t="str">
        <f t="shared" si="638"/>
        <v>Payoff</v>
      </c>
      <c r="AD537" s="56">
        <f t="shared" si="666"/>
        <v>106</v>
      </c>
      <c r="AE537" s="64">
        <f t="shared" si="639"/>
        <v>0</v>
      </c>
      <c r="AF537" s="64" t="str">
        <f t="shared" si="604"/>
        <v>-</v>
      </c>
      <c r="AG537" s="64">
        <f t="shared" si="605"/>
        <v>0</v>
      </c>
      <c r="AH537" s="64" t="str">
        <f t="shared" si="606"/>
        <v>-</v>
      </c>
      <c r="AI537" s="64" t="str">
        <f t="shared" si="640"/>
        <v>-</v>
      </c>
      <c r="AJ537" s="64" t="str">
        <f t="shared" si="607"/>
        <v>-</v>
      </c>
      <c r="AK537" s="57" t="str">
        <f t="shared" si="641"/>
        <v>Payoff</v>
      </c>
      <c r="AL537" s="56">
        <f t="shared" si="667"/>
        <v>106</v>
      </c>
      <c r="AM537" s="64" t="str">
        <f t="shared" si="642"/>
        <v>-</v>
      </c>
      <c r="AN537" s="64" t="str">
        <f t="shared" si="608"/>
        <v>-</v>
      </c>
      <c r="AO537" s="64" t="str">
        <f t="shared" si="609"/>
        <v>-</v>
      </c>
      <c r="AP537" s="64" t="str">
        <f t="shared" si="610"/>
        <v>-</v>
      </c>
      <c r="AQ537" s="64" t="str">
        <f t="shared" si="643"/>
        <v>-</v>
      </c>
      <c r="AR537" s="64" t="str">
        <f t="shared" si="611"/>
        <v>-</v>
      </c>
      <c r="AS537" s="57" t="str">
        <f t="shared" si="644"/>
        <v>-</v>
      </c>
      <c r="AT537" s="56">
        <f t="shared" si="668"/>
        <v>106</v>
      </c>
      <c r="AU537" s="64" t="str">
        <f t="shared" si="645"/>
        <v>-</v>
      </c>
      <c r="AV537" s="64" t="str">
        <f t="shared" si="612"/>
        <v>-</v>
      </c>
      <c r="AW537" s="64" t="str">
        <f t="shared" si="613"/>
        <v>-</v>
      </c>
      <c r="AX537" s="64" t="str">
        <f t="shared" si="614"/>
        <v>-</v>
      </c>
      <c r="AY537" s="64" t="str">
        <f t="shared" si="646"/>
        <v>-</v>
      </c>
      <c r="AZ537" s="64" t="str">
        <f t="shared" si="615"/>
        <v>-</v>
      </c>
      <c r="BA537" s="57" t="str">
        <f t="shared" si="647"/>
        <v>-</v>
      </c>
      <c r="BB537" s="56">
        <f t="shared" si="669"/>
        <v>106</v>
      </c>
      <c r="BC537" s="64" t="str">
        <f t="shared" si="648"/>
        <v>-</v>
      </c>
      <c r="BD537" s="64" t="str">
        <f t="shared" si="616"/>
        <v>-</v>
      </c>
      <c r="BE537" s="64" t="str">
        <f t="shared" si="617"/>
        <v>-</v>
      </c>
      <c r="BF537" s="64" t="str">
        <f t="shared" si="618"/>
        <v>-</v>
      </c>
      <c r="BG537" s="64" t="str">
        <f t="shared" si="649"/>
        <v>-</v>
      </c>
      <c r="BH537" s="64" t="str">
        <f t="shared" si="619"/>
        <v>-</v>
      </c>
      <c r="BI537" s="57" t="str">
        <f t="shared" si="650"/>
        <v>-</v>
      </c>
      <c r="BJ537" s="56">
        <f t="shared" si="670"/>
        <v>106</v>
      </c>
      <c r="BK537" s="64" t="str">
        <f t="shared" si="651"/>
        <v>-</v>
      </c>
      <c r="BL537" s="64" t="str">
        <f t="shared" si="620"/>
        <v>-</v>
      </c>
      <c r="BM537" s="64" t="str">
        <f t="shared" si="621"/>
        <v>-</v>
      </c>
      <c r="BN537" s="64" t="str">
        <f t="shared" si="622"/>
        <v>-</v>
      </c>
      <c r="BO537" s="64" t="str">
        <f t="shared" si="652"/>
        <v>-</v>
      </c>
      <c r="BP537" s="64" t="str">
        <f t="shared" si="623"/>
        <v>-</v>
      </c>
      <c r="BQ537" s="57" t="str">
        <f t="shared" si="653"/>
        <v>-</v>
      </c>
      <c r="BR537" s="56">
        <f t="shared" si="671"/>
        <v>106</v>
      </c>
      <c r="BS537" s="64" t="str">
        <f t="shared" si="654"/>
        <v>-</v>
      </c>
      <c r="BT537" s="64" t="str">
        <f t="shared" si="624"/>
        <v>-</v>
      </c>
      <c r="BU537" s="64" t="str">
        <f t="shared" si="625"/>
        <v>-</v>
      </c>
      <c r="BV537" s="64" t="str">
        <f t="shared" si="626"/>
        <v>-</v>
      </c>
      <c r="BW537" s="64" t="str">
        <f t="shared" si="655"/>
        <v>-</v>
      </c>
      <c r="BX537" s="64" t="str">
        <f t="shared" si="627"/>
        <v>-</v>
      </c>
      <c r="BY537" s="57" t="str">
        <f t="shared" si="656"/>
        <v>-</v>
      </c>
      <c r="BZ537" s="56">
        <f t="shared" si="672"/>
        <v>106</v>
      </c>
      <c r="CA537" s="64" t="str">
        <f t="shared" si="657"/>
        <v>-</v>
      </c>
      <c r="CB537" s="64" t="str">
        <f t="shared" si="628"/>
        <v>-</v>
      </c>
      <c r="CC537" s="64" t="str">
        <f t="shared" si="629"/>
        <v>-</v>
      </c>
      <c r="CD537" s="64" t="str">
        <f t="shared" si="630"/>
        <v>-</v>
      </c>
      <c r="CE537" s="64" t="str">
        <f t="shared" si="658"/>
        <v>-</v>
      </c>
      <c r="CF537" s="64" t="str">
        <f t="shared" si="631"/>
        <v>-</v>
      </c>
      <c r="CG537" s="57" t="str">
        <f t="shared" si="659"/>
        <v>-</v>
      </c>
      <c r="CH537" s="56">
        <f t="shared" si="673"/>
        <v>106</v>
      </c>
      <c r="CI537" s="64" t="str">
        <f t="shared" si="660"/>
        <v>-</v>
      </c>
      <c r="CJ537" s="64" t="str">
        <f t="shared" si="632"/>
        <v>-</v>
      </c>
      <c r="CK537" s="64" t="str">
        <f t="shared" si="633"/>
        <v>-</v>
      </c>
      <c r="CL537" s="64" t="str">
        <f t="shared" si="634"/>
        <v>-</v>
      </c>
      <c r="CM537" s="64" t="str">
        <f t="shared" si="661"/>
        <v>-</v>
      </c>
      <c r="CN537" s="64" t="str">
        <f t="shared" si="635"/>
        <v>-</v>
      </c>
      <c r="CO537" s="57" t="str">
        <f t="shared" si="662"/>
        <v>-</v>
      </c>
    </row>
    <row r="538" spans="15:93" ht="18" customHeight="1" x14ac:dyDescent="0.25">
      <c r="O538" s="56">
        <f t="shared" si="664"/>
        <v>111</v>
      </c>
      <c r="P538" s="64">
        <f t="shared" si="597"/>
        <v>0</v>
      </c>
      <c r="Q538" s="64" t="str">
        <f t="shared" si="598"/>
        <v>-</v>
      </c>
      <c r="R538" s="64" t="str">
        <f t="shared" si="674"/>
        <v>-</v>
      </c>
      <c r="S538" s="64">
        <f t="shared" si="676"/>
        <v>0</v>
      </c>
      <c r="T538" s="64" t="str">
        <f t="shared" si="675"/>
        <v>-</v>
      </c>
      <c r="U538" s="57" t="str">
        <f t="shared" si="600"/>
        <v>Payoff</v>
      </c>
      <c r="V538" s="56">
        <f t="shared" si="665"/>
        <v>107</v>
      </c>
      <c r="W538" s="64">
        <f t="shared" si="636"/>
        <v>0</v>
      </c>
      <c r="X538" s="64" t="str">
        <f t="shared" si="601"/>
        <v>-</v>
      </c>
      <c r="Y538" s="64">
        <f t="shared" si="663"/>
        <v>0</v>
      </c>
      <c r="Z538" s="64" t="str">
        <f t="shared" si="602"/>
        <v>-</v>
      </c>
      <c r="AA538" s="64" t="str">
        <f t="shared" si="637"/>
        <v>-</v>
      </c>
      <c r="AB538" s="64" t="str">
        <f t="shared" si="603"/>
        <v>-</v>
      </c>
      <c r="AC538" s="57" t="str">
        <f t="shared" si="638"/>
        <v>Payoff</v>
      </c>
      <c r="AD538" s="56">
        <f t="shared" si="666"/>
        <v>107</v>
      </c>
      <c r="AE538" s="64">
        <f t="shared" si="639"/>
        <v>0</v>
      </c>
      <c r="AF538" s="64" t="str">
        <f t="shared" si="604"/>
        <v>-</v>
      </c>
      <c r="AG538" s="64">
        <f t="shared" si="605"/>
        <v>0</v>
      </c>
      <c r="AH538" s="64" t="str">
        <f t="shared" si="606"/>
        <v>-</v>
      </c>
      <c r="AI538" s="64" t="str">
        <f t="shared" si="640"/>
        <v>-</v>
      </c>
      <c r="AJ538" s="64" t="str">
        <f t="shared" si="607"/>
        <v>-</v>
      </c>
      <c r="AK538" s="57" t="str">
        <f t="shared" si="641"/>
        <v>Payoff</v>
      </c>
      <c r="AL538" s="56">
        <f t="shared" si="667"/>
        <v>107</v>
      </c>
      <c r="AM538" s="64" t="str">
        <f t="shared" si="642"/>
        <v>-</v>
      </c>
      <c r="AN538" s="64" t="str">
        <f t="shared" si="608"/>
        <v>-</v>
      </c>
      <c r="AO538" s="64" t="str">
        <f t="shared" si="609"/>
        <v>-</v>
      </c>
      <c r="AP538" s="64" t="str">
        <f t="shared" si="610"/>
        <v>-</v>
      </c>
      <c r="AQ538" s="64" t="str">
        <f t="shared" si="643"/>
        <v>-</v>
      </c>
      <c r="AR538" s="64" t="str">
        <f t="shared" si="611"/>
        <v>-</v>
      </c>
      <c r="AS538" s="57" t="str">
        <f t="shared" si="644"/>
        <v>-</v>
      </c>
      <c r="AT538" s="56">
        <f t="shared" si="668"/>
        <v>107</v>
      </c>
      <c r="AU538" s="64" t="str">
        <f t="shared" si="645"/>
        <v>-</v>
      </c>
      <c r="AV538" s="64" t="str">
        <f t="shared" si="612"/>
        <v>-</v>
      </c>
      <c r="AW538" s="64" t="str">
        <f t="shared" si="613"/>
        <v>-</v>
      </c>
      <c r="AX538" s="64" t="str">
        <f t="shared" si="614"/>
        <v>-</v>
      </c>
      <c r="AY538" s="64" t="str">
        <f t="shared" si="646"/>
        <v>-</v>
      </c>
      <c r="AZ538" s="64" t="str">
        <f t="shared" si="615"/>
        <v>-</v>
      </c>
      <c r="BA538" s="57" t="str">
        <f t="shared" si="647"/>
        <v>-</v>
      </c>
      <c r="BB538" s="56">
        <f t="shared" si="669"/>
        <v>107</v>
      </c>
      <c r="BC538" s="64" t="str">
        <f t="shared" si="648"/>
        <v>-</v>
      </c>
      <c r="BD538" s="64" t="str">
        <f t="shared" si="616"/>
        <v>-</v>
      </c>
      <c r="BE538" s="64" t="str">
        <f t="shared" si="617"/>
        <v>-</v>
      </c>
      <c r="BF538" s="64" t="str">
        <f t="shared" si="618"/>
        <v>-</v>
      </c>
      <c r="BG538" s="64" t="str">
        <f t="shared" si="649"/>
        <v>-</v>
      </c>
      <c r="BH538" s="64" t="str">
        <f t="shared" si="619"/>
        <v>-</v>
      </c>
      <c r="BI538" s="57" t="str">
        <f t="shared" si="650"/>
        <v>-</v>
      </c>
      <c r="BJ538" s="56">
        <f t="shared" si="670"/>
        <v>107</v>
      </c>
      <c r="BK538" s="64" t="str">
        <f t="shared" si="651"/>
        <v>-</v>
      </c>
      <c r="BL538" s="64" t="str">
        <f t="shared" si="620"/>
        <v>-</v>
      </c>
      <c r="BM538" s="64" t="str">
        <f t="shared" si="621"/>
        <v>-</v>
      </c>
      <c r="BN538" s="64" t="str">
        <f t="shared" si="622"/>
        <v>-</v>
      </c>
      <c r="BO538" s="64" t="str">
        <f t="shared" si="652"/>
        <v>-</v>
      </c>
      <c r="BP538" s="64" t="str">
        <f t="shared" si="623"/>
        <v>-</v>
      </c>
      <c r="BQ538" s="57" t="str">
        <f t="shared" si="653"/>
        <v>-</v>
      </c>
      <c r="BR538" s="56">
        <f t="shared" si="671"/>
        <v>107</v>
      </c>
      <c r="BS538" s="64" t="str">
        <f t="shared" si="654"/>
        <v>-</v>
      </c>
      <c r="BT538" s="64" t="str">
        <f t="shared" si="624"/>
        <v>-</v>
      </c>
      <c r="BU538" s="64" t="str">
        <f t="shared" si="625"/>
        <v>-</v>
      </c>
      <c r="BV538" s="64" t="str">
        <f t="shared" si="626"/>
        <v>-</v>
      </c>
      <c r="BW538" s="64" t="str">
        <f t="shared" si="655"/>
        <v>-</v>
      </c>
      <c r="BX538" s="64" t="str">
        <f t="shared" si="627"/>
        <v>-</v>
      </c>
      <c r="BY538" s="57" t="str">
        <f t="shared" si="656"/>
        <v>-</v>
      </c>
      <c r="BZ538" s="56">
        <f t="shared" si="672"/>
        <v>107</v>
      </c>
      <c r="CA538" s="64" t="str">
        <f t="shared" si="657"/>
        <v>-</v>
      </c>
      <c r="CB538" s="64" t="str">
        <f t="shared" si="628"/>
        <v>-</v>
      </c>
      <c r="CC538" s="64" t="str">
        <f t="shared" si="629"/>
        <v>-</v>
      </c>
      <c r="CD538" s="64" t="str">
        <f t="shared" si="630"/>
        <v>-</v>
      </c>
      <c r="CE538" s="64" t="str">
        <f t="shared" si="658"/>
        <v>-</v>
      </c>
      <c r="CF538" s="64" t="str">
        <f t="shared" si="631"/>
        <v>-</v>
      </c>
      <c r="CG538" s="57" t="str">
        <f t="shared" si="659"/>
        <v>-</v>
      </c>
      <c r="CH538" s="56">
        <f t="shared" si="673"/>
        <v>107</v>
      </c>
      <c r="CI538" s="64" t="str">
        <f t="shared" si="660"/>
        <v>-</v>
      </c>
      <c r="CJ538" s="64" t="str">
        <f t="shared" si="632"/>
        <v>-</v>
      </c>
      <c r="CK538" s="64" t="str">
        <f t="shared" si="633"/>
        <v>-</v>
      </c>
      <c r="CL538" s="64" t="str">
        <f t="shared" si="634"/>
        <v>-</v>
      </c>
      <c r="CM538" s="64" t="str">
        <f t="shared" si="661"/>
        <v>-</v>
      </c>
      <c r="CN538" s="64" t="str">
        <f t="shared" si="635"/>
        <v>-</v>
      </c>
      <c r="CO538" s="57" t="str">
        <f t="shared" si="662"/>
        <v>-</v>
      </c>
    </row>
    <row r="539" spans="15:93" ht="18" customHeight="1" x14ac:dyDescent="0.25">
      <c r="O539" s="56">
        <f t="shared" si="664"/>
        <v>112</v>
      </c>
      <c r="P539" s="64">
        <f t="shared" si="597"/>
        <v>0</v>
      </c>
      <c r="Q539" s="64" t="str">
        <f t="shared" si="598"/>
        <v>-</v>
      </c>
      <c r="R539" s="64" t="str">
        <f t="shared" si="674"/>
        <v>-</v>
      </c>
      <c r="S539" s="64">
        <f t="shared" si="676"/>
        <v>0</v>
      </c>
      <c r="T539" s="64" t="str">
        <f t="shared" si="675"/>
        <v>-</v>
      </c>
      <c r="U539" s="57" t="str">
        <f t="shared" si="600"/>
        <v>Payoff</v>
      </c>
      <c r="V539" s="56">
        <f t="shared" si="665"/>
        <v>108</v>
      </c>
      <c r="W539" s="64">
        <f t="shared" si="636"/>
        <v>0</v>
      </c>
      <c r="X539" s="64" t="str">
        <f t="shared" si="601"/>
        <v>-</v>
      </c>
      <c r="Y539" s="64">
        <f t="shared" si="663"/>
        <v>0</v>
      </c>
      <c r="Z539" s="64" t="str">
        <f t="shared" si="602"/>
        <v>-</v>
      </c>
      <c r="AA539" s="64" t="str">
        <f t="shared" si="637"/>
        <v>-</v>
      </c>
      <c r="AB539" s="64" t="str">
        <f t="shared" si="603"/>
        <v>-</v>
      </c>
      <c r="AC539" s="57" t="str">
        <f t="shared" si="638"/>
        <v>Payoff</v>
      </c>
      <c r="AD539" s="56">
        <f t="shared" si="666"/>
        <v>108</v>
      </c>
      <c r="AE539" s="64">
        <f t="shared" si="639"/>
        <v>0</v>
      </c>
      <c r="AF539" s="64" t="str">
        <f t="shared" si="604"/>
        <v>-</v>
      </c>
      <c r="AG539" s="64">
        <f t="shared" si="605"/>
        <v>0</v>
      </c>
      <c r="AH539" s="64" t="str">
        <f t="shared" si="606"/>
        <v>-</v>
      </c>
      <c r="AI539" s="64" t="str">
        <f t="shared" si="640"/>
        <v>-</v>
      </c>
      <c r="AJ539" s="64" t="str">
        <f t="shared" si="607"/>
        <v>-</v>
      </c>
      <c r="AK539" s="57" t="str">
        <f t="shared" si="641"/>
        <v>Payoff</v>
      </c>
      <c r="AL539" s="56">
        <f t="shared" si="667"/>
        <v>108</v>
      </c>
      <c r="AM539" s="64" t="str">
        <f t="shared" si="642"/>
        <v>-</v>
      </c>
      <c r="AN539" s="64" t="str">
        <f t="shared" si="608"/>
        <v>-</v>
      </c>
      <c r="AO539" s="64" t="str">
        <f t="shared" si="609"/>
        <v>-</v>
      </c>
      <c r="AP539" s="64" t="str">
        <f t="shared" si="610"/>
        <v>-</v>
      </c>
      <c r="AQ539" s="64" t="str">
        <f t="shared" si="643"/>
        <v>-</v>
      </c>
      <c r="AR539" s="64" t="str">
        <f t="shared" si="611"/>
        <v>-</v>
      </c>
      <c r="AS539" s="57" t="str">
        <f t="shared" si="644"/>
        <v>-</v>
      </c>
      <c r="AT539" s="56">
        <f t="shared" si="668"/>
        <v>108</v>
      </c>
      <c r="AU539" s="64" t="str">
        <f t="shared" si="645"/>
        <v>-</v>
      </c>
      <c r="AV539" s="64" t="str">
        <f t="shared" si="612"/>
        <v>-</v>
      </c>
      <c r="AW539" s="64" t="str">
        <f t="shared" si="613"/>
        <v>-</v>
      </c>
      <c r="AX539" s="64" t="str">
        <f t="shared" si="614"/>
        <v>-</v>
      </c>
      <c r="AY539" s="64" t="str">
        <f t="shared" si="646"/>
        <v>-</v>
      </c>
      <c r="AZ539" s="64" t="str">
        <f t="shared" si="615"/>
        <v>-</v>
      </c>
      <c r="BA539" s="57" t="str">
        <f t="shared" si="647"/>
        <v>-</v>
      </c>
      <c r="BB539" s="56">
        <f t="shared" si="669"/>
        <v>108</v>
      </c>
      <c r="BC539" s="64" t="str">
        <f t="shared" si="648"/>
        <v>-</v>
      </c>
      <c r="BD539" s="64" t="str">
        <f t="shared" si="616"/>
        <v>-</v>
      </c>
      <c r="BE539" s="64" t="str">
        <f t="shared" si="617"/>
        <v>-</v>
      </c>
      <c r="BF539" s="64" t="str">
        <f t="shared" si="618"/>
        <v>-</v>
      </c>
      <c r="BG539" s="64" t="str">
        <f t="shared" si="649"/>
        <v>-</v>
      </c>
      <c r="BH539" s="64" t="str">
        <f t="shared" si="619"/>
        <v>-</v>
      </c>
      <c r="BI539" s="57" t="str">
        <f t="shared" si="650"/>
        <v>-</v>
      </c>
      <c r="BJ539" s="56">
        <f t="shared" si="670"/>
        <v>108</v>
      </c>
      <c r="BK539" s="64" t="str">
        <f t="shared" si="651"/>
        <v>-</v>
      </c>
      <c r="BL539" s="64" t="str">
        <f t="shared" si="620"/>
        <v>-</v>
      </c>
      <c r="BM539" s="64" t="str">
        <f t="shared" si="621"/>
        <v>-</v>
      </c>
      <c r="BN539" s="64" t="str">
        <f t="shared" si="622"/>
        <v>-</v>
      </c>
      <c r="BO539" s="64" t="str">
        <f t="shared" si="652"/>
        <v>-</v>
      </c>
      <c r="BP539" s="64" t="str">
        <f t="shared" si="623"/>
        <v>-</v>
      </c>
      <c r="BQ539" s="57" t="str">
        <f t="shared" si="653"/>
        <v>-</v>
      </c>
      <c r="BR539" s="56">
        <f t="shared" si="671"/>
        <v>108</v>
      </c>
      <c r="BS539" s="64" t="str">
        <f t="shared" si="654"/>
        <v>-</v>
      </c>
      <c r="BT539" s="64" t="str">
        <f t="shared" si="624"/>
        <v>-</v>
      </c>
      <c r="BU539" s="64" t="str">
        <f t="shared" si="625"/>
        <v>-</v>
      </c>
      <c r="BV539" s="64" t="str">
        <f t="shared" si="626"/>
        <v>-</v>
      </c>
      <c r="BW539" s="64" t="str">
        <f t="shared" si="655"/>
        <v>-</v>
      </c>
      <c r="BX539" s="64" t="str">
        <f t="shared" si="627"/>
        <v>-</v>
      </c>
      <c r="BY539" s="57" t="str">
        <f t="shared" si="656"/>
        <v>-</v>
      </c>
      <c r="BZ539" s="56">
        <f t="shared" si="672"/>
        <v>108</v>
      </c>
      <c r="CA539" s="64" t="str">
        <f t="shared" si="657"/>
        <v>-</v>
      </c>
      <c r="CB539" s="64" t="str">
        <f t="shared" si="628"/>
        <v>-</v>
      </c>
      <c r="CC539" s="64" t="str">
        <f t="shared" si="629"/>
        <v>-</v>
      </c>
      <c r="CD539" s="64" t="str">
        <f t="shared" si="630"/>
        <v>-</v>
      </c>
      <c r="CE539" s="64" t="str">
        <f t="shared" si="658"/>
        <v>-</v>
      </c>
      <c r="CF539" s="64" t="str">
        <f t="shared" si="631"/>
        <v>-</v>
      </c>
      <c r="CG539" s="57" t="str">
        <f t="shared" si="659"/>
        <v>-</v>
      </c>
      <c r="CH539" s="56">
        <f t="shared" si="673"/>
        <v>108</v>
      </c>
      <c r="CI539" s="64" t="str">
        <f t="shared" si="660"/>
        <v>-</v>
      </c>
      <c r="CJ539" s="64" t="str">
        <f t="shared" si="632"/>
        <v>-</v>
      </c>
      <c r="CK539" s="64" t="str">
        <f t="shared" si="633"/>
        <v>-</v>
      </c>
      <c r="CL539" s="64" t="str">
        <f t="shared" si="634"/>
        <v>-</v>
      </c>
      <c r="CM539" s="64" t="str">
        <f t="shared" si="661"/>
        <v>-</v>
      </c>
      <c r="CN539" s="64" t="str">
        <f t="shared" si="635"/>
        <v>-</v>
      </c>
      <c r="CO539" s="57" t="str">
        <f t="shared" si="662"/>
        <v>-</v>
      </c>
    </row>
    <row r="540" spans="15:93" ht="18" customHeight="1" x14ac:dyDescent="0.25">
      <c r="O540" s="56">
        <f t="shared" si="664"/>
        <v>113</v>
      </c>
      <c r="P540" s="64">
        <f t="shared" si="597"/>
        <v>0</v>
      </c>
      <c r="Q540" s="64" t="str">
        <f t="shared" si="598"/>
        <v>-</v>
      </c>
      <c r="R540" s="64" t="str">
        <f t="shared" si="674"/>
        <v>-</v>
      </c>
      <c r="S540" s="64">
        <f t="shared" si="676"/>
        <v>0</v>
      </c>
      <c r="T540" s="64" t="str">
        <f t="shared" si="675"/>
        <v>-</v>
      </c>
      <c r="U540" s="57" t="str">
        <f t="shared" si="600"/>
        <v>Payoff</v>
      </c>
      <c r="V540" s="56">
        <f t="shared" si="665"/>
        <v>109</v>
      </c>
      <c r="W540" s="64">
        <f t="shared" si="636"/>
        <v>0</v>
      </c>
      <c r="X540" s="64" t="str">
        <f t="shared" si="601"/>
        <v>-</v>
      </c>
      <c r="Y540" s="64">
        <f t="shared" si="663"/>
        <v>0</v>
      </c>
      <c r="Z540" s="64" t="str">
        <f t="shared" si="602"/>
        <v>-</v>
      </c>
      <c r="AA540" s="64" t="str">
        <f t="shared" si="637"/>
        <v>-</v>
      </c>
      <c r="AB540" s="64" t="str">
        <f t="shared" si="603"/>
        <v>-</v>
      </c>
      <c r="AC540" s="57" t="str">
        <f t="shared" si="638"/>
        <v>Payoff</v>
      </c>
      <c r="AD540" s="56">
        <f t="shared" si="666"/>
        <v>109</v>
      </c>
      <c r="AE540" s="64">
        <f t="shared" si="639"/>
        <v>0</v>
      </c>
      <c r="AF540" s="64" t="str">
        <f t="shared" si="604"/>
        <v>-</v>
      </c>
      <c r="AG540" s="64">
        <f t="shared" si="605"/>
        <v>0</v>
      </c>
      <c r="AH540" s="64" t="str">
        <f t="shared" si="606"/>
        <v>-</v>
      </c>
      <c r="AI540" s="64" t="str">
        <f t="shared" si="640"/>
        <v>-</v>
      </c>
      <c r="AJ540" s="64" t="str">
        <f t="shared" si="607"/>
        <v>-</v>
      </c>
      <c r="AK540" s="57" t="str">
        <f t="shared" si="641"/>
        <v>Payoff</v>
      </c>
      <c r="AL540" s="56">
        <f t="shared" si="667"/>
        <v>109</v>
      </c>
      <c r="AM540" s="64" t="str">
        <f t="shared" si="642"/>
        <v>-</v>
      </c>
      <c r="AN540" s="64" t="str">
        <f t="shared" si="608"/>
        <v>-</v>
      </c>
      <c r="AO540" s="64" t="str">
        <f t="shared" si="609"/>
        <v>-</v>
      </c>
      <c r="AP540" s="64" t="str">
        <f t="shared" si="610"/>
        <v>-</v>
      </c>
      <c r="AQ540" s="64" t="str">
        <f t="shared" si="643"/>
        <v>-</v>
      </c>
      <c r="AR540" s="64" t="str">
        <f t="shared" si="611"/>
        <v>-</v>
      </c>
      <c r="AS540" s="57" t="str">
        <f t="shared" si="644"/>
        <v>-</v>
      </c>
      <c r="AT540" s="56">
        <f t="shared" si="668"/>
        <v>109</v>
      </c>
      <c r="AU540" s="64" t="str">
        <f t="shared" si="645"/>
        <v>-</v>
      </c>
      <c r="AV540" s="64" t="str">
        <f t="shared" si="612"/>
        <v>-</v>
      </c>
      <c r="AW540" s="64" t="str">
        <f t="shared" si="613"/>
        <v>-</v>
      </c>
      <c r="AX540" s="64" t="str">
        <f t="shared" si="614"/>
        <v>-</v>
      </c>
      <c r="AY540" s="64" t="str">
        <f t="shared" si="646"/>
        <v>-</v>
      </c>
      <c r="AZ540" s="64" t="str">
        <f t="shared" si="615"/>
        <v>-</v>
      </c>
      <c r="BA540" s="57" t="str">
        <f t="shared" si="647"/>
        <v>-</v>
      </c>
      <c r="BB540" s="56">
        <f t="shared" si="669"/>
        <v>109</v>
      </c>
      <c r="BC540" s="64" t="str">
        <f t="shared" si="648"/>
        <v>-</v>
      </c>
      <c r="BD540" s="64" t="str">
        <f t="shared" si="616"/>
        <v>-</v>
      </c>
      <c r="BE540" s="64" t="str">
        <f t="shared" si="617"/>
        <v>-</v>
      </c>
      <c r="BF540" s="64" t="str">
        <f t="shared" si="618"/>
        <v>-</v>
      </c>
      <c r="BG540" s="64" t="str">
        <f t="shared" si="649"/>
        <v>-</v>
      </c>
      <c r="BH540" s="64" t="str">
        <f t="shared" si="619"/>
        <v>-</v>
      </c>
      <c r="BI540" s="57" t="str">
        <f t="shared" si="650"/>
        <v>-</v>
      </c>
      <c r="BJ540" s="56">
        <f t="shared" si="670"/>
        <v>109</v>
      </c>
      <c r="BK540" s="64" t="str">
        <f t="shared" si="651"/>
        <v>-</v>
      </c>
      <c r="BL540" s="64" t="str">
        <f t="shared" si="620"/>
        <v>-</v>
      </c>
      <c r="BM540" s="64" t="str">
        <f t="shared" si="621"/>
        <v>-</v>
      </c>
      <c r="BN540" s="64" t="str">
        <f t="shared" si="622"/>
        <v>-</v>
      </c>
      <c r="BO540" s="64" t="str">
        <f t="shared" si="652"/>
        <v>-</v>
      </c>
      <c r="BP540" s="64" t="str">
        <f t="shared" si="623"/>
        <v>-</v>
      </c>
      <c r="BQ540" s="57" t="str">
        <f t="shared" si="653"/>
        <v>-</v>
      </c>
      <c r="BR540" s="56">
        <f t="shared" si="671"/>
        <v>109</v>
      </c>
      <c r="BS540" s="64" t="str">
        <f t="shared" si="654"/>
        <v>-</v>
      </c>
      <c r="BT540" s="64" t="str">
        <f t="shared" si="624"/>
        <v>-</v>
      </c>
      <c r="BU540" s="64" t="str">
        <f t="shared" si="625"/>
        <v>-</v>
      </c>
      <c r="BV540" s="64" t="str">
        <f t="shared" si="626"/>
        <v>-</v>
      </c>
      <c r="BW540" s="64" t="str">
        <f t="shared" si="655"/>
        <v>-</v>
      </c>
      <c r="BX540" s="64" t="str">
        <f t="shared" si="627"/>
        <v>-</v>
      </c>
      <c r="BY540" s="57" t="str">
        <f t="shared" si="656"/>
        <v>-</v>
      </c>
      <c r="BZ540" s="56">
        <f t="shared" si="672"/>
        <v>109</v>
      </c>
      <c r="CA540" s="64" t="str">
        <f t="shared" si="657"/>
        <v>-</v>
      </c>
      <c r="CB540" s="64" t="str">
        <f t="shared" si="628"/>
        <v>-</v>
      </c>
      <c r="CC540" s="64" t="str">
        <f t="shared" si="629"/>
        <v>-</v>
      </c>
      <c r="CD540" s="64" t="str">
        <f t="shared" si="630"/>
        <v>-</v>
      </c>
      <c r="CE540" s="64" t="str">
        <f t="shared" si="658"/>
        <v>-</v>
      </c>
      <c r="CF540" s="64" t="str">
        <f t="shared" si="631"/>
        <v>-</v>
      </c>
      <c r="CG540" s="57" t="str">
        <f t="shared" si="659"/>
        <v>-</v>
      </c>
      <c r="CH540" s="56">
        <f t="shared" si="673"/>
        <v>109</v>
      </c>
      <c r="CI540" s="64" t="str">
        <f t="shared" si="660"/>
        <v>-</v>
      </c>
      <c r="CJ540" s="64" t="str">
        <f t="shared" si="632"/>
        <v>-</v>
      </c>
      <c r="CK540" s="64" t="str">
        <f t="shared" si="633"/>
        <v>-</v>
      </c>
      <c r="CL540" s="64" t="str">
        <f t="shared" si="634"/>
        <v>-</v>
      </c>
      <c r="CM540" s="64" t="str">
        <f t="shared" si="661"/>
        <v>-</v>
      </c>
      <c r="CN540" s="64" t="str">
        <f t="shared" si="635"/>
        <v>-</v>
      </c>
      <c r="CO540" s="57" t="str">
        <f t="shared" si="662"/>
        <v>-</v>
      </c>
    </row>
    <row r="541" spans="15:93" ht="18" customHeight="1" x14ac:dyDescent="0.25">
      <c r="O541" s="56">
        <f t="shared" si="664"/>
        <v>114</v>
      </c>
      <c r="P541" s="64">
        <f t="shared" si="597"/>
        <v>0</v>
      </c>
      <c r="Q541" s="64" t="str">
        <f t="shared" si="598"/>
        <v>-</v>
      </c>
      <c r="R541" s="64" t="str">
        <f t="shared" si="674"/>
        <v>-</v>
      </c>
      <c r="S541" s="64">
        <f t="shared" si="676"/>
        <v>0</v>
      </c>
      <c r="T541" s="64" t="str">
        <f t="shared" si="675"/>
        <v>-</v>
      </c>
      <c r="U541" s="57" t="str">
        <f t="shared" si="600"/>
        <v>Payoff</v>
      </c>
      <c r="V541" s="56">
        <f t="shared" si="665"/>
        <v>110</v>
      </c>
      <c r="W541" s="64">
        <f t="shared" si="636"/>
        <v>0</v>
      </c>
      <c r="X541" s="64" t="str">
        <f t="shared" si="601"/>
        <v>-</v>
      </c>
      <c r="Y541" s="64">
        <f t="shared" si="663"/>
        <v>0</v>
      </c>
      <c r="Z541" s="64" t="str">
        <f t="shared" si="602"/>
        <v>-</v>
      </c>
      <c r="AA541" s="64" t="str">
        <f t="shared" si="637"/>
        <v>-</v>
      </c>
      <c r="AB541" s="64" t="str">
        <f t="shared" si="603"/>
        <v>-</v>
      </c>
      <c r="AC541" s="57" t="str">
        <f t="shared" si="638"/>
        <v>Payoff</v>
      </c>
      <c r="AD541" s="56">
        <f t="shared" si="666"/>
        <v>110</v>
      </c>
      <c r="AE541" s="64">
        <f t="shared" si="639"/>
        <v>0</v>
      </c>
      <c r="AF541" s="64" t="str">
        <f t="shared" si="604"/>
        <v>-</v>
      </c>
      <c r="AG541" s="64">
        <f t="shared" si="605"/>
        <v>0</v>
      </c>
      <c r="AH541" s="64" t="str">
        <f t="shared" si="606"/>
        <v>-</v>
      </c>
      <c r="AI541" s="64" t="str">
        <f t="shared" si="640"/>
        <v>-</v>
      </c>
      <c r="AJ541" s="64" t="str">
        <f t="shared" si="607"/>
        <v>-</v>
      </c>
      <c r="AK541" s="57" t="str">
        <f t="shared" si="641"/>
        <v>Payoff</v>
      </c>
      <c r="AL541" s="56">
        <f t="shared" si="667"/>
        <v>110</v>
      </c>
      <c r="AM541" s="64" t="str">
        <f t="shared" si="642"/>
        <v>-</v>
      </c>
      <c r="AN541" s="64" t="str">
        <f t="shared" si="608"/>
        <v>-</v>
      </c>
      <c r="AO541" s="64" t="str">
        <f t="shared" si="609"/>
        <v>-</v>
      </c>
      <c r="AP541" s="64" t="str">
        <f t="shared" si="610"/>
        <v>-</v>
      </c>
      <c r="AQ541" s="64" t="str">
        <f t="shared" si="643"/>
        <v>-</v>
      </c>
      <c r="AR541" s="64" t="str">
        <f t="shared" si="611"/>
        <v>-</v>
      </c>
      <c r="AS541" s="57" t="str">
        <f t="shared" si="644"/>
        <v>-</v>
      </c>
      <c r="AT541" s="56">
        <f t="shared" si="668"/>
        <v>110</v>
      </c>
      <c r="AU541" s="64" t="str">
        <f t="shared" si="645"/>
        <v>-</v>
      </c>
      <c r="AV541" s="64" t="str">
        <f t="shared" si="612"/>
        <v>-</v>
      </c>
      <c r="AW541" s="64" t="str">
        <f t="shared" si="613"/>
        <v>-</v>
      </c>
      <c r="AX541" s="64" t="str">
        <f t="shared" si="614"/>
        <v>-</v>
      </c>
      <c r="AY541" s="64" t="str">
        <f t="shared" si="646"/>
        <v>-</v>
      </c>
      <c r="AZ541" s="64" t="str">
        <f t="shared" si="615"/>
        <v>-</v>
      </c>
      <c r="BA541" s="57" t="str">
        <f t="shared" si="647"/>
        <v>-</v>
      </c>
      <c r="BB541" s="56">
        <f t="shared" si="669"/>
        <v>110</v>
      </c>
      <c r="BC541" s="64" t="str">
        <f t="shared" si="648"/>
        <v>-</v>
      </c>
      <c r="BD541" s="64" t="str">
        <f t="shared" si="616"/>
        <v>-</v>
      </c>
      <c r="BE541" s="64" t="str">
        <f t="shared" si="617"/>
        <v>-</v>
      </c>
      <c r="BF541" s="64" t="str">
        <f t="shared" si="618"/>
        <v>-</v>
      </c>
      <c r="BG541" s="64" t="str">
        <f t="shared" si="649"/>
        <v>-</v>
      </c>
      <c r="BH541" s="64" t="str">
        <f t="shared" si="619"/>
        <v>-</v>
      </c>
      <c r="BI541" s="57" t="str">
        <f t="shared" si="650"/>
        <v>-</v>
      </c>
      <c r="BJ541" s="56">
        <f t="shared" si="670"/>
        <v>110</v>
      </c>
      <c r="BK541" s="64" t="str">
        <f t="shared" si="651"/>
        <v>-</v>
      </c>
      <c r="BL541" s="64" t="str">
        <f t="shared" si="620"/>
        <v>-</v>
      </c>
      <c r="BM541" s="64" t="str">
        <f t="shared" si="621"/>
        <v>-</v>
      </c>
      <c r="BN541" s="64" t="str">
        <f t="shared" si="622"/>
        <v>-</v>
      </c>
      <c r="BO541" s="64" t="str">
        <f t="shared" si="652"/>
        <v>-</v>
      </c>
      <c r="BP541" s="64" t="str">
        <f t="shared" si="623"/>
        <v>-</v>
      </c>
      <c r="BQ541" s="57" t="str">
        <f t="shared" si="653"/>
        <v>-</v>
      </c>
      <c r="BR541" s="56">
        <f t="shared" si="671"/>
        <v>110</v>
      </c>
      <c r="BS541" s="64" t="str">
        <f t="shared" si="654"/>
        <v>-</v>
      </c>
      <c r="BT541" s="64" t="str">
        <f t="shared" si="624"/>
        <v>-</v>
      </c>
      <c r="BU541" s="64" t="str">
        <f t="shared" si="625"/>
        <v>-</v>
      </c>
      <c r="BV541" s="64" t="str">
        <f t="shared" si="626"/>
        <v>-</v>
      </c>
      <c r="BW541" s="64" t="str">
        <f t="shared" si="655"/>
        <v>-</v>
      </c>
      <c r="BX541" s="64" t="str">
        <f t="shared" si="627"/>
        <v>-</v>
      </c>
      <c r="BY541" s="57" t="str">
        <f t="shared" si="656"/>
        <v>-</v>
      </c>
      <c r="BZ541" s="56">
        <f t="shared" si="672"/>
        <v>110</v>
      </c>
      <c r="CA541" s="64" t="str">
        <f t="shared" si="657"/>
        <v>-</v>
      </c>
      <c r="CB541" s="64" t="str">
        <f t="shared" si="628"/>
        <v>-</v>
      </c>
      <c r="CC541" s="64" t="str">
        <f t="shared" si="629"/>
        <v>-</v>
      </c>
      <c r="CD541" s="64" t="str">
        <f t="shared" si="630"/>
        <v>-</v>
      </c>
      <c r="CE541" s="64" t="str">
        <f t="shared" si="658"/>
        <v>-</v>
      </c>
      <c r="CF541" s="64" t="str">
        <f t="shared" si="631"/>
        <v>-</v>
      </c>
      <c r="CG541" s="57" t="str">
        <f t="shared" si="659"/>
        <v>-</v>
      </c>
      <c r="CH541" s="56">
        <f t="shared" si="673"/>
        <v>110</v>
      </c>
      <c r="CI541" s="64" t="str">
        <f t="shared" si="660"/>
        <v>-</v>
      </c>
      <c r="CJ541" s="64" t="str">
        <f t="shared" si="632"/>
        <v>-</v>
      </c>
      <c r="CK541" s="64" t="str">
        <f t="shared" si="633"/>
        <v>-</v>
      </c>
      <c r="CL541" s="64" t="str">
        <f t="shared" si="634"/>
        <v>-</v>
      </c>
      <c r="CM541" s="64" t="str">
        <f t="shared" si="661"/>
        <v>-</v>
      </c>
      <c r="CN541" s="64" t="str">
        <f t="shared" si="635"/>
        <v>-</v>
      </c>
      <c r="CO541" s="57" t="str">
        <f t="shared" si="662"/>
        <v>-</v>
      </c>
    </row>
    <row r="542" spans="15:93" ht="18" customHeight="1" x14ac:dyDescent="0.25">
      <c r="O542" s="56">
        <f t="shared" si="664"/>
        <v>115</v>
      </c>
      <c r="P542" s="64">
        <f t="shared" si="597"/>
        <v>0</v>
      </c>
      <c r="Q542" s="64" t="str">
        <f t="shared" si="598"/>
        <v>-</v>
      </c>
      <c r="R542" s="64" t="str">
        <f t="shared" si="674"/>
        <v>-</v>
      </c>
      <c r="S542" s="64">
        <f t="shared" si="676"/>
        <v>0</v>
      </c>
      <c r="T542" s="64" t="str">
        <f t="shared" si="675"/>
        <v>-</v>
      </c>
      <c r="U542" s="57" t="str">
        <f t="shared" si="600"/>
        <v>Payoff</v>
      </c>
      <c r="V542" s="56">
        <f t="shared" si="665"/>
        <v>111</v>
      </c>
      <c r="W542" s="64">
        <f t="shared" si="636"/>
        <v>0</v>
      </c>
      <c r="X542" s="64" t="str">
        <f t="shared" si="601"/>
        <v>-</v>
      </c>
      <c r="Y542" s="64">
        <f t="shared" si="663"/>
        <v>0</v>
      </c>
      <c r="Z542" s="64" t="str">
        <f t="shared" si="602"/>
        <v>-</v>
      </c>
      <c r="AA542" s="64" t="str">
        <f t="shared" si="637"/>
        <v>-</v>
      </c>
      <c r="AB542" s="64" t="str">
        <f t="shared" si="603"/>
        <v>-</v>
      </c>
      <c r="AC542" s="57" t="str">
        <f t="shared" si="638"/>
        <v>Payoff</v>
      </c>
      <c r="AD542" s="56">
        <f t="shared" si="666"/>
        <v>111</v>
      </c>
      <c r="AE542" s="64">
        <f t="shared" si="639"/>
        <v>0</v>
      </c>
      <c r="AF542" s="64" t="str">
        <f t="shared" si="604"/>
        <v>-</v>
      </c>
      <c r="AG542" s="64">
        <f t="shared" si="605"/>
        <v>0</v>
      </c>
      <c r="AH542" s="64" t="str">
        <f t="shared" si="606"/>
        <v>-</v>
      </c>
      <c r="AI542" s="64" t="str">
        <f t="shared" si="640"/>
        <v>-</v>
      </c>
      <c r="AJ542" s="64" t="str">
        <f t="shared" si="607"/>
        <v>-</v>
      </c>
      <c r="AK542" s="57" t="str">
        <f t="shared" si="641"/>
        <v>Payoff</v>
      </c>
      <c r="AL542" s="56">
        <f t="shared" si="667"/>
        <v>111</v>
      </c>
      <c r="AM542" s="64" t="str">
        <f t="shared" si="642"/>
        <v>-</v>
      </c>
      <c r="AN542" s="64" t="str">
        <f t="shared" si="608"/>
        <v>-</v>
      </c>
      <c r="AO542" s="64" t="str">
        <f t="shared" si="609"/>
        <v>-</v>
      </c>
      <c r="AP542" s="64" t="str">
        <f t="shared" si="610"/>
        <v>-</v>
      </c>
      <c r="AQ542" s="64" t="str">
        <f t="shared" si="643"/>
        <v>-</v>
      </c>
      <c r="AR542" s="64" t="str">
        <f t="shared" si="611"/>
        <v>-</v>
      </c>
      <c r="AS542" s="57" t="str">
        <f t="shared" si="644"/>
        <v>-</v>
      </c>
      <c r="AT542" s="56">
        <f t="shared" si="668"/>
        <v>111</v>
      </c>
      <c r="AU542" s="64" t="str">
        <f t="shared" si="645"/>
        <v>-</v>
      </c>
      <c r="AV542" s="64" t="str">
        <f t="shared" si="612"/>
        <v>-</v>
      </c>
      <c r="AW542" s="64" t="str">
        <f t="shared" si="613"/>
        <v>-</v>
      </c>
      <c r="AX542" s="64" t="str">
        <f t="shared" si="614"/>
        <v>-</v>
      </c>
      <c r="AY542" s="64" t="str">
        <f t="shared" si="646"/>
        <v>-</v>
      </c>
      <c r="AZ542" s="64" t="str">
        <f t="shared" si="615"/>
        <v>-</v>
      </c>
      <c r="BA542" s="57" t="str">
        <f t="shared" si="647"/>
        <v>-</v>
      </c>
      <c r="BB542" s="56">
        <f t="shared" si="669"/>
        <v>111</v>
      </c>
      <c r="BC542" s="64" t="str">
        <f t="shared" si="648"/>
        <v>-</v>
      </c>
      <c r="BD542" s="64" t="str">
        <f t="shared" si="616"/>
        <v>-</v>
      </c>
      <c r="BE542" s="64" t="str">
        <f t="shared" si="617"/>
        <v>-</v>
      </c>
      <c r="BF542" s="64" t="str">
        <f t="shared" si="618"/>
        <v>-</v>
      </c>
      <c r="BG542" s="64" t="str">
        <f t="shared" si="649"/>
        <v>-</v>
      </c>
      <c r="BH542" s="64" t="str">
        <f t="shared" si="619"/>
        <v>-</v>
      </c>
      <c r="BI542" s="57" t="str">
        <f t="shared" si="650"/>
        <v>-</v>
      </c>
      <c r="BJ542" s="56">
        <f t="shared" si="670"/>
        <v>111</v>
      </c>
      <c r="BK542" s="64" t="str">
        <f t="shared" si="651"/>
        <v>-</v>
      </c>
      <c r="BL542" s="64" t="str">
        <f t="shared" si="620"/>
        <v>-</v>
      </c>
      <c r="BM542" s="64" t="str">
        <f t="shared" si="621"/>
        <v>-</v>
      </c>
      <c r="BN542" s="64" t="str">
        <f t="shared" si="622"/>
        <v>-</v>
      </c>
      <c r="BO542" s="64" t="str">
        <f t="shared" si="652"/>
        <v>-</v>
      </c>
      <c r="BP542" s="64" t="str">
        <f t="shared" si="623"/>
        <v>-</v>
      </c>
      <c r="BQ542" s="57" t="str">
        <f t="shared" si="653"/>
        <v>-</v>
      </c>
      <c r="BR542" s="56">
        <f t="shared" si="671"/>
        <v>111</v>
      </c>
      <c r="BS542" s="64" t="str">
        <f t="shared" si="654"/>
        <v>-</v>
      </c>
      <c r="BT542" s="64" t="str">
        <f t="shared" si="624"/>
        <v>-</v>
      </c>
      <c r="BU542" s="64" t="str">
        <f t="shared" si="625"/>
        <v>-</v>
      </c>
      <c r="BV542" s="64" t="str">
        <f t="shared" si="626"/>
        <v>-</v>
      </c>
      <c r="BW542" s="64" t="str">
        <f t="shared" si="655"/>
        <v>-</v>
      </c>
      <c r="BX542" s="64" t="str">
        <f t="shared" si="627"/>
        <v>-</v>
      </c>
      <c r="BY542" s="57" t="str">
        <f t="shared" si="656"/>
        <v>-</v>
      </c>
      <c r="BZ542" s="56">
        <f t="shared" si="672"/>
        <v>111</v>
      </c>
      <c r="CA542" s="64" t="str">
        <f t="shared" si="657"/>
        <v>-</v>
      </c>
      <c r="CB542" s="64" t="str">
        <f t="shared" si="628"/>
        <v>-</v>
      </c>
      <c r="CC542" s="64" t="str">
        <f t="shared" si="629"/>
        <v>-</v>
      </c>
      <c r="CD542" s="64" t="str">
        <f t="shared" si="630"/>
        <v>-</v>
      </c>
      <c r="CE542" s="64" t="str">
        <f t="shared" si="658"/>
        <v>-</v>
      </c>
      <c r="CF542" s="64" t="str">
        <f t="shared" si="631"/>
        <v>-</v>
      </c>
      <c r="CG542" s="57" t="str">
        <f t="shared" si="659"/>
        <v>-</v>
      </c>
      <c r="CH542" s="56">
        <f t="shared" si="673"/>
        <v>111</v>
      </c>
      <c r="CI542" s="64" t="str">
        <f t="shared" si="660"/>
        <v>-</v>
      </c>
      <c r="CJ542" s="64" t="str">
        <f t="shared" si="632"/>
        <v>-</v>
      </c>
      <c r="CK542" s="64" t="str">
        <f t="shared" si="633"/>
        <v>-</v>
      </c>
      <c r="CL542" s="64" t="str">
        <f t="shared" si="634"/>
        <v>-</v>
      </c>
      <c r="CM542" s="64" t="str">
        <f t="shared" si="661"/>
        <v>-</v>
      </c>
      <c r="CN542" s="64" t="str">
        <f t="shared" si="635"/>
        <v>-</v>
      </c>
      <c r="CO542" s="57" t="str">
        <f t="shared" si="662"/>
        <v>-</v>
      </c>
    </row>
    <row r="543" spans="15:93" ht="18" customHeight="1" x14ac:dyDescent="0.25">
      <c r="O543" s="56">
        <f t="shared" si="664"/>
        <v>116</v>
      </c>
      <c r="P543" s="64">
        <f t="shared" si="597"/>
        <v>0</v>
      </c>
      <c r="Q543" s="64" t="str">
        <f t="shared" si="598"/>
        <v>-</v>
      </c>
      <c r="R543" s="64" t="str">
        <f t="shared" si="674"/>
        <v>-</v>
      </c>
      <c r="S543" s="64">
        <f t="shared" si="676"/>
        <v>0</v>
      </c>
      <c r="T543" s="64" t="str">
        <f t="shared" si="675"/>
        <v>-</v>
      </c>
      <c r="U543" s="57" t="str">
        <f t="shared" si="600"/>
        <v>Payoff</v>
      </c>
      <c r="V543" s="56">
        <f t="shared" si="665"/>
        <v>112</v>
      </c>
      <c r="W543" s="64">
        <f t="shared" si="636"/>
        <v>0</v>
      </c>
      <c r="X543" s="64" t="str">
        <f t="shared" si="601"/>
        <v>-</v>
      </c>
      <c r="Y543" s="64">
        <f t="shared" si="663"/>
        <v>0</v>
      </c>
      <c r="Z543" s="64" t="str">
        <f t="shared" si="602"/>
        <v>-</v>
      </c>
      <c r="AA543" s="64" t="str">
        <f t="shared" si="637"/>
        <v>-</v>
      </c>
      <c r="AB543" s="64" t="str">
        <f t="shared" si="603"/>
        <v>-</v>
      </c>
      <c r="AC543" s="57" t="str">
        <f t="shared" si="638"/>
        <v>Payoff</v>
      </c>
      <c r="AD543" s="56">
        <f t="shared" si="666"/>
        <v>112</v>
      </c>
      <c r="AE543" s="64">
        <f t="shared" si="639"/>
        <v>0</v>
      </c>
      <c r="AF543" s="64" t="str">
        <f t="shared" si="604"/>
        <v>-</v>
      </c>
      <c r="AG543" s="64">
        <f t="shared" si="605"/>
        <v>0</v>
      </c>
      <c r="AH543" s="64" t="str">
        <f t="shared" si="606"/>
        <v>-</v>
      </c>
      <c r="AI543" s="64" t="str">
        <f t="shared" si="640"/>
        <v>-</v>
      </c>
      <c r="AJ543" s="64" t="str">
        <f t="shared" si="607"/>
        <v>-</v>
      </c>
      <c r="AK543" s="57" t="str">
        <f t="shared" si="641"/>
        <v>Payoff</v>
      </c>
      <c r="AL543" s="56">
        <f t="shared" si="667"/>
        <v>112</v>
      </c>
      <c r="AM543" s="64" t="str">
        <f t="shared" si="642"/>
        <v>-</v>
      </c>
      <c r="AN543" s="64" t="str">
        <f t="shared" si="608"/>
        <v>-</v>
      </c>
      <c r="AO543" s="64" t="str">
        <f t="shared" si="609"/>
        <v>-</v>
      </c>
      <c r="AP543" s="64" t="str">
        <f t="shared" si="610"/>
        <v>-</v>
      </c>
      <c r="AQ543" s="64" t="str">
        <f t="shared" si="643"/>
        <v>-</v>
      </c>
      <c r="AR543" s="64" t="str">
        <f t="shared" si="611"/>
        <v>-</v>
      </c>
      <c r="AS543" s="57" t="str">
        <f t="shared" si="644"/>
        <v>-</v>
      </c>
      <c r="AT543" s="56">
        <f t="shared" si="668"/>
        <v>112</v>
      </c>
      <c r="AU543" s="64" t="str">
        <f t="shared" si="645"/>
        <v>-</v>
      </c>
      <c r="AV543" s="64" t="str">
        <f t="shared" si="612"/>
        <v>-</v>
      </c>
      <c r="AW543" s="64" t="str">
        <f t="shared" si="613"/>
        <v>-</v>
      </c>
      <c r="AX543" s="64" t="str">
        <f t="shared" si="614"/>
        <v>-</v>
      </c>
      <c r="AY543" s="64" t="str">
        <f t="shared" si="646"/>
        <v>-</v>
      </c>
      <c r="AZ543" s="64" t="str">
        <f t="shared" si="615"/>
        <v>-</v>
      </c>
      <c r="BA543" s="57" t="str">
        <f t="shared" si="647"/>
        <v>-</v>
      </c>
      <c r="BB543" s="56">
        <f t="shared" si="669"/>
        <v>112</v>
      </c>
      <c r="BC543" s="64" t="str">
        <f t="shared" si="648"/>
        <v>-</v>
      </c>
      <c r="BD543" s="64" t="str">
        <f t="shared" si="616"/>
        <v>-</v>
      </c>
      <c r="BE543" s="64" t="str">
        <f t="shared" si="617"/>
        <v>-</v>
      </c>
      <c r="BF543" s="64" t="str">
        <f t="shared" si="618"/>
        <v>-</v>
      </c>
      <c r="BG543" s="64" t="str">
        <f t="shared" si="649"/>
        <v>-</v>
      </c>
      <c r="BH543" s="64" t="str">
        <f t="shared" si="619"/>
        <v>-</v>
      </c>
      <c r="BI543" s="57" t="str">
        <f t="shared" si="650"/>
        <v>-</v>
      </c>
      <c r="BJ543" s="56">
        <f t="shared" si="670"/>
        <v>112</v>
      </c>
      <c r="BK543" s="64" t="str">
        <f t="shared" si="651"/>
        <v>-</v>
      </c>
      <c r="BL543" s="64" t="str">
        <f t="shared" si="620"/>
        <v>-</v>
      </c>
      <c r="BM543" s="64" t="str">
        <f t="shared" si="621"/>
        <v>-</v>
      </c>
      <c r="BN543" s="64" t="str">
        <f t="shared" si="622"/>
        <v>-</v>
      </c>
      <c r="BO543" s="64" t="str">
        <f t="shared" si="652"/>
        <v>-</v>
      </c>
      <c r="BP543" s="64" t="str">
        <f t="shared" si="623"/>
        <v>-</v>
      </c>
      <c r="BQ543" s="57" t="str">
        <f t="shared" si="653"/>
        <v>-</v>
      </c>
      <c r="BR543" s="56">
        <f t="shared" si="671"/>
        <v>112</v>
      </c>
      <c r="BS543" s="64" t="str">
        <f t="shared" si="654"/>
        <v>-</v>
      </c>
      <c r="BT543" s="64" t="str">
        <f t="shared" si="624"/>
        <v>-</v>
      </c>
      <c r="BU543" s="64" t="str">
        <f t="shared" si="625"/>
        <v>-</v>
      </c>
      <c r="BV543" s="64" t="str">
        <f t="shared" si="626"/>
        <v>-</v>
      </c>
      <c r="BW543" s="64" t="str">
        <f t="shared" si="655"/>
        <v>-</v>
      </c>
      <c r="BX543" s="64" t="str">
        <f t="shared" si="627"/>
        <v>-</v>
      </c>
      <c r="BY543" s="57" t="str">
        <f t="shared" si="656"/>
        <v>-</v>
      </c>
      <c r="BZ543" s="56">
        <f t="shared" si="672"/>
        <v>112</v>
      </c>
      <c r="CA543" s="64" t="str">
        <f t="shared" si="657"/>
        <v>-</v>
      </c>
      <c r="CB543" s="64" t="str">
        <f t="shared" si="628"/>
        <v>-</v>
      </c>
      <c r="CC543" s="64" t="str">
        <f t="shared" si="629"/>
        <v>-</v>
      </c>
      <c r="CD543" s="64" t="str">
        <f t="shared" si="630"/>
        <v>-</v>
      </c>
      <c r="CE543" s="64" t="str">
        <f t="shared" si="658"/>
        <v>-</v>
      </c>
      <c r="CF543" s="64" t="str">
        <f t="shared" si="631"/>
        <v>-</v>
      </c>
      <c r="CG543" s="57" t="str">
        <f t="shared" si="659"/>
        <v>-</v>
      </c>
      <c r="CH543" s="56">
        <f t="shared" si="673"/>
        <v>112</v>
      </c>
      <c r="CI543" s="64" t="str">
        <f t="shared" si="660"/>
        <v>-</v>
      </c>
      <c r="CJ543" s="64" t="str">
        <f t="shared" si="632"/>
        <v>-</v>
      </c>
      <c r="CK543" s="64" t="str">
        <f t="shared" si="633"/>
        <v>-</v>
      </c>
      <c r="CL543" s="64" t="str">
        <f t="shared" si="634"/>
        <v>-</v>
      </c>
      <c r="CM543" s="64" t="str">
        <f t="shared" si="661"/>
        <v>-</v>
      </c>
      <c r="CN543" s="64" t="str">
        <f t="shared" si="635"/>
        <v>-</v>
      </c>
      <c r="CO543" s="57" t="str">
        <f t="shared" si="662"/>
        <v>-</v>
      </c>
    </row>
    <row r="544" spans="15:93" ht="18" customHeight="1" x14ac:dyDescent="0.25">
      <c r="O544" s="56">
        <f t="shared" si="664"/>
        <v>117</v>
      </c>
      <c r="P544" s="64">
        <f t="shared" si="597"/>
        <v>0</v>
      </c>
      <c r="Q544" s="64" t="str">
        <f t="shared" si="598"/>
        <v>-</v>
      </c>
      <c r="R544" s="64" t="str">
        <f t="shared" si="674"/>
        <v>-</v>
      </c>
      <c r="S544" s="64">
        <f t="shared" si="676"/>
        <v>0</v>
      </c>
      <c r="T544" s="64" t="str">
        <f t="shared" si="675"/>
        <v>-</v>
      </c>
      <c r="U544" s="57" t="str">
        <f t="shared" si="600"/>
        <v>Payoff</v>
      </c>
      <c r="V544" s="56">
        <f t="shared" si="665"/>
        <v>113</v>
      </c>
      <c r="W544" s="64">
        <f t="shared" si="636"/>
        <v>0</v>
      </c>
      <c r="X544" s="64" t="str">
        <f t="shared" si="601"/>
        <v>-</v>
      </c>
      <c r="Y544" s="64">
        <f t="shared" si="663"/>
        <v>0</v>
      </c>
      <c r="Z544" s="64" t="str">
        <f t="shared" si="602"/>
        <v>-</v>
      </c>
      <c r="AA544" s="64" t="str">
        <f t="shared" si="637"/>
        <v>-</v>
      </c>
      <c r="AB544" s="64" t="str">
        <f t="shared" si="603"/>
        <v>-</v>
      </c>
      <c r="AC544" s="57" t="str">
        <f t="shared" si="638"/>
        <v>Payoff</v>
      </c>
      <c r="AD544" s="56">
        <f t="shared" si="666"/>
        <v>113</v>
      </c>
      <c r="AE544" s="64">
        <f t="shared" si="639"/>
        <v>0</v>
      </c>
      <c r="AF544" s="64" t="str">
        <f t="shared" si="604"/>
        <v>-</v>
      </c>
      <c r="AG544" s="64">
        <f t="shared" si="605"/>
        <v>0</v>
      </c>
      <c r="AH544" s="64" t="str">
        <f t="shared" si="606"/>
        <v>-</v>
      </c>
      <c r="AI544" s="64" t="str">
        <f t="shared" si="640"/>
        <v>-</v>
      </c>
      <c r="AJ544" s="64" t="str">
        <f t="shared" si="607"/>
        <v>-</v>
      </c>
      <c r="AK544" s="57" t="str">
        <f t="shared" si="641"/>
        <v>Payoff</v>
      </c>
      <c r="AL544" s="56">
        <f t="shared" si="667"/>
        <v>113</v>
      </c>
      <c r="AM544" s="64" t="str">
        <f t="shared" si="642"/>
        <v>-</v>
      </c>
      <c r="AN544" s="64" t="str">
        <f t="shared" si="608"/>
        <v>-</v>
      </c>
      <c r="AO544" s="64" t="str">
        <f t="shared" si="609"/>
        <v>-</v>
      </c>
      <c r="AP544" s="64" t="str">
        <f t="shared" si="610"/>
        <v>-</v>
      </c>
      <c r="AQ544" s="64" t="str">
        <f t="shared" si="643"/>
        <v>-</v>
      </c>
      <c r="AR544" s="64" t="str">
        <f t="shared" si="611"/>
        <v>-</v>
      </c>
      <c r="AS544" s="57" t="str">
        <f t="shared" si="644"/>
        <v>-</v>
      </c>
      <c r="AT544" s="56">
        <f t="shared" si="668"/>
        <v>113</v>
      </c>
      <c r="AU544" s="64" t="str">
        <f t="shared" si="645"/>
        <v>-</v>
      </c>
      <c r="AV544" s="64" t="str">
        <f t="shared" si="612"/>
        <v>-</v>
      </c>
      <c r="AW544" s="64" t="str">
        <f t="shared" si="613"/>
        <v>-</v>
      </c>
      <c r="AX544" s="64" t="str">
        <f t="shared" si="614"/>
        <v>-</v>
      </c>
      <c r="AY544" s="64" t="str">
        <f t="shared" si="646"/>
        <v>-</v>
      </c>
      <c r="AZ544" s="64" t="str">
        <f t="shared" si="615"/>
        <v>-</v>
      </c>
      <c r="BA544" s="57" t="str">
        <f t="shared" si="647"/>
        <v>-</v>
      </c>
      <c r="BB544" s="56">
        <f t="shared" si="669"/>
        <v>113</v>
      </c>
      <c r="BC544" s="64" t="str">
        <f t="shared" si="648"/>
        <v>-</v>
      </c>
      <c r="BD544" s="64" t="str">
        <f t="shared" si="616"/>
        <v>-</v>
      </c>
      <c r="BE544" s="64" t="str">
        <f t="shared" si="617"/>
        <v>-</v>
      </c>
      <c r="BF544" s="64" t="str">
        <f t="shared" si="618"/>
        <v>-</v>
      </c>
      <c r="BG544" s="64" t="str">
        <f t="shared" si="649"/>
        <v>-</v>
      </c>
      <c r="BH544" s="64" t="str">
        <f t="shared" si="619"/>
        <v>-</v>
      </c>
      <c r="BI544" s="57" t="str">
        <f t="shared" si="650"/>
        <v>-</v>
      </c>
      <c r="BJ544" s="56">
        <f t="shared" si="670"/>
        <v>113</v>
      </c>
      <c r="BK544" s="64" t="str">
        <f t="shared" si="651"/>
        <v>-</v>
      </c>
      <c r="BL544" s="64" t="str">
        <f t="shared" si="620"/>
        <v>-</v>
      </c>
      <c r="BM544" s="64" t="str">
        <f t="shared" si="621"/>
        <v>-</v>
      </c>
      <c r="BN544" s="64" t="str">
        <f t="shared" si="622"/>
        <v>-</v>
      </c>
      <c r="BO544" s="64" t="str">
        <f t="shared" si="652"/>
        <v>-</v>
      </c>
      <c r="BP544" s="64" t="str">
        <f t="shared" si="623"/>
        <v>-</v>
      </c>
      <c r="BQ544" s="57" t="str">
        <f t="shared" si="653"/>
        <v>-</v>
      </c>
      <c r="BR544" s="56">
        <f t="shared" si="671"/>
        <v>113</v>
      </c>
      <c r="BS544" s="64" t="str">
        <f t="shared" si="654"/>
        <v>-</v>
      </c>
      <c r="BT544" s="64" t="str">
        <f t="shared" si="624"/>
        <v>-</v>
      </c>
      <c r="BU544" s="64" t="str">
        <f t="shared" si="625"/>
        <v>-</v>
      </c>
      <c r="BV544" s="64" t="str">
        <f t="shared" si="626"/>
        <v>-</v>
      </c>
      <c r="BW544" s="64" t="str">
        <f t="shared" si="655"/>
        <v>-</v>
      </c>
      <c r="BX544" s="64" t="str">
        <f t="shared" si="627"/>
        <v>-</v>
      </c>
      <c r="BY544" s="57" t="str">
        <f t="shared" si="656"/>
        <v>-</v>
      </c>
      <c r="BZ544" s="56">
        <f t="shared" si="672"/>
        <v>113</v>
      </c>
      <c r="CA544" s="64" t="str">
        <f t="shared" si="657"/>
        <v>-</v>
      </c>
      <c r="CB544" s="64" t="str">
        <f t="shared" si="628"/>
        <v>-</v>
      </c>
      <c r="CC544" s="64" t="str">
        <f t="shared" si="629"/>
        <v>-</v>
      </c>
      <c r="CD544" s="64" t="str">
        <f t="shared" si="630"/>
        <v>-</v>
      </c>
      <c r="CE544" s="64" t="str">
        <f t="shared" si="658"/>
        <v>-</v>
      </c>
      <c r="CF544" s="64" t="str">
        <f t="shared" si="631"/>
        <v>-</v>
      </c>
      <c r="CG544" s="57" t="str">
        <f t="shared" si="659"/>
        <v>-</v>
      </c>
      <c r="CH544" s="56">
        <f t="shared" si="673"/>
        <v>113</v>
      </c>
      <c r="CI544" s="64" t="str">
        <f t="shared" si="660"/>
        <v>-</v>
      </c>
      <c r="CJ544" s="64" t="str">
        <f t="shared" si="632"/>
        <v>-</v>
      </c>
      <c r="CK544" s="64" t="str">
        <f t="shared" si="633"/>
        <v>-</v>
      </c>
      <c r="CL544" s="64" t="str">
        <f t="shared" si="634"/>
        <v>-</v>
      </c>
      <c r="CM544" s="64" t="str">
        <f t="shared" si="661"/>
        <v>-</v>
      </c>
      <c r="CN544" s="64" t="str">
        <f t="shared" si="635"/>
        <v>-</v>
      </c>
      <c r="CO544" s="57" t="str">
        <f t="shared" si="662"/>
        <v>-</v>
      </c>
    </row>
    <row r="545" spans="15:93" ht="18" customHeight="1" x14ac:dyDescent="0.25">
      <c r="O545" s="56">
        <f t="shared" si="664"/>
        <v>118</v>
      </c>
      <c r="P545" s="64">
        <f t="shared" si="597"/>
        <v>0</v>
      </c>
      <c r="Q545" s="64" t="str">
        <f t="shared" si="598"/>
        <v>-</v>
      </c>
      <c r="R545" s="64" t="str">
        <f t="shared" si="674"/>
        <v>-</v>
      </c>
      <c r="S545" s="64">
        <f t="shared" si="676"/>
        <v>0</v>
      </c>
      <c r="T545" s="64" t="str">
        <f t="shared" si="675"/>
        <v>-</v>
      </c>
      <c r="U545" s="57" t="str">
        <f t="shared" si="600"/>
        <v>Payoff</v>
      </c>
      <c r="V545" s="56">
        <f t="shared" si="665"/>
        <v>114</v>
      </c>
      <c r="W545" s="64">
        <f t="shared" si="636"/>
        <v>0</v>
      </c>
      <c r="X545" s="64" t="str">
        <f t="shared" si="601"/>
        <v>-</v>
      </c>
      <c r="Y545" s="64">
        <f t="shared" si="663"/>
        <v>0</v>
      </c>
      <c r="Z545" s="64" t="str">
        <f t="shared" si="602"/>
        <v>-</v>
      </c>
      <c r="AA545" s="64" t="str">
        <f t="shared" si="637"/>
        <v>-</v>
      </c>
      <c r="AB545" s="64" t="str">
        <f t="shared" si="603"/>
        <v>-</v>
      </c>
      <c r="AC545" s="57" t="str">
        <f t="shared" si="638"/>
        <v>Payoff</v>
      </c>
      <c r="AD545" s="56">
        <f t="shared" si="666"/>
        <v>114</v>
      </c>
      <c r="AE545" s="64">
        <f t="shared" si="639"/>
        <v>0</v>
      </c>
      <c r="AF545" s="64" t="str">
        <f t="shared" si="604"/>
        <v>-</v>
      </c>
      <c r="AG545" s="64">
        <f t="shared" si="605"/>
        <v>0</v>
      </c>
      <c r="AH545" s="64" t="str">
        <f t="shared" si="606"/>
        <v>-</v>
      </c>
      <c r="AI545" s="64" t="str">
        <f t="shared" si="640"/>
        <v>-</v>
      </c>
      <c r="AJ545" s="64" t="str">
        <f t="shared" si="607"/>
        <v>-</v>
      </c>
      <c r="AK545" s="57" t="str">
        <f t="shared" si="641"/>
        <v>Payoff</v>
      </c>
      <c r="AL545" s="56">
        <f t="shared" si="667"/>
        <v>114</v>
      </c>
      <c r="AM545" s="64" t="str">
        <f t="shared" si="642"/>
        <v>-</v>
      </c>
      <c r="AN545" s="64" t="str">
        <f t="shared" si="608"/>
        <v>-</v>
      </c>
      <c r="AO545" s="64" t="str">
        <f t="shared" si="609"/>
        <v>-</v>
      </c>
      <c r="AP545" s="64" t="str">
        <f t="shared" si="610"/>
        <v>-</v>
      </c>
      <c r="AQ545" s="64" t="str">
        <f t="shared" si="643"/>
        <v>-</v>
      </c>
      <c r="AR545" s="64" t="str">
        <f t="shared" si="611"/>
        <v>-</v>
      </c>
      <c r="AS545" s="57" t="str">
        <f t="shared" si="644"/>
        <v>-</v>
      </c>
      <c r="AT545" s="56">
        <f t="shared" si="668"/>
        <v>114</v>
      </c>
      <c r="AU545" s="64" t="str">
        <f t="shared" si="645"/>
        <v>-</v>
      </c>
      <c r="AV545" s="64" t="str">
        <f t="shared" si="612"/>
        <v>-</v>
      </c>
      <c r="AW545" s="64" t="str">
        <f t="shared" si="613"/>
        <v>-</v>
      </c>
      <c r="AX545" s="64" t="str">
        <f t="shared" si="614"/>
        <v>-</v>
      </c>
      <c r="AY545" s="64" t="str">
        <f t="shared" si="646"/>
        <v>-</v>
      </c>
      <c r="AZ545" s="64" t="str">
        <f t="shared" si="615"/>
        <v>-</v>
      </c>
      <c r="BA545" s="57" t="str">
        <f t="shared" si="647"/>
        <v>-</v>
      </c>
      <c r="BB545" s="56">
        <f t="shared" si="669"/>
        <v>114</v>
      </c>
      <c r="BC545" s="64" t="str">
        <f t="shared" si="648"/>
        <v>-</v>
      </c>
      <c r="BD545" s="64" t="str">
        <f t="shared" si="616"/>
        <v>-</v>
      </c>
      <c r="BE545" s="64" t="str">
        <f t="shared" si="617"/>
        <v>-</v>
      </c>
      <c r="BF545" s="64" t="str">
        <f t="shared" si="618"/>
        <v>-</v>
      </c>
      <c r="BG545" s="64" t="str">
        <f t="shared" si="649"/>
        <v>-</v>
      </c>
      <c r="BH545" s="64" t="str">
        <f t="shared" si="619"/>
        <v>-</v>
      </c>
      <c r="BI545" s="57" t="str">
        <f t="shared" si="650"/>
        <v>-</v>
      </c>
      <c r="BJ545" s="56">
        <f t="shared" si="670"/>
        <v>114</v>
      </c>
      <c r="BK545" s="64" t="str">
        <f t="shared" si="651"/>
        <v>-</v>
      </c>
      <c r="BL545" s="64" t="str">
        <f t="shared" si="620"/>
        <v>-</v>
      </c>
      <c r="BM545" s="64" t="str">
        <f t="shared" si="621"/>
        <v>-</v>
      </c>
      <c r="BN545" s="64" t="str">
        <f t="shared" si="622"/>
        <v>-</v>
      </c>
      <c r="BO545" s="64" t="str">
        <f t="shared" si="652"/>
        <v>-</v>
      </c>
      <c r="BP545" s="64" t="str">
        <f t="shared" si="623"/>
        <v>-</v>
      </c>
      <c r="BQ545" s="57" t="str">
        <f t="shared" si="653"/>
        <v>-</v>
      </c>
      <c r="BR545" s="56">
        <f t="shared" si="671"/>
        <v>114</v>
      </c>
      <c r="BS545" s="64" t="str">
        <f t="shared" si="654"/>
        <v>-</v>
      </c>
      <c r="BT545" s="64" t="str">
        <f t="shared" si="624"/>
        <v>-</v>
      </c>
      <c r="BU545" s="64" t="str">
        <f t="shared" si="625"/>
        <v>-</v>
      </c>
      <c r="BV545" s="64" t="str">
        <f t="shared" si="626"/>
        <v>-</v>
      </c>
      <c r="BW545" s="64" t="str">
        <f t="shared" si="655"/>
        <v>-</v>
      </c>
      <c r="BX545" s="64" t="str">
        <f t="shared" si="627"/>
        <v>-</v>
      </c>
      <c r="BY545" s="57" t="str">
        <f t="shared" si="656"/>
        <v>-</v>
      </c>
      <c r="BZ545" s="56">
        <f t="shared" si="672"/>
        <v>114</v>
      </c>
      <c r="CA545" s="64" t="str">
        <f t="shared" si="657"/>
        <v>-</v>
      </c>
      <c r="CB545" s="64" t="str">
        <f t="shared" si="628"/>
        <v>-</v>
      </c>
      <c r="CC545" s="64" t="str">
        <f t="shared" si="629"/>
        <v>-</v>
      </c>
      <c r="CD545" s="64" t="str">
        <f t="shared" si="630"/>
        <v>-</v>
      </c>
      <c r="CE545" s="64" t="str">
        <f t="shared" si="658"/>
        <v>-</v>
      </c>
      <c r="CF545" s="64" t="str">
        <f t="shared" si="631"/>
        <v>-</v>
      </c>
      <c r="CG545" s="57" t="str">
        <f t="shared" si="659"/>
        <v>-</v>
      </c>
      <c r="CH545" s="56">
        <f t="shared" si="673"/>
        <v>114</v>
      </c>
      <c r="CI545" s="64" t="str">
        <f t="shared" si="660"/>
        <v>-</v>
      </c>
      <c r="CJ545" s="64" t="str">
        <f t="shared" si="632"/>
        <v>-</v>
      </c>
      <c r="CK545" s="64" t="str">
        <f t="shared" si="633"/>
        <v>-</v>
      </c>
      <c r="CL545" s="64" t="str">
        <f t="shared" si="634"/>
        <v>-</v>
      </c>
      <c r="CM545" s="64" t="str">
        <f t="shared" si="661"/>
        <v>-</v>
      </c>
      <c r="CN545" s="64" t="str">
        <f t="shared" si="635"/>
        <v>-</v>
      </c>
      <c r="CO545" s="57" t="str">
        <f t="shared" si="662"/>
        <v>-</v>
      </c>
    </row>
    <row r="546" spans="15:93" ht="18" customHeight="1" x14ac:dyDescent="0.25">
      <c r="O546" s="56">
        <f t="shared" si="664"/>
        <v>119</v>
      </c>
      <c r="P546" s="64">
        <f t="shared" si="597"/>
        <v>0</v>
      </c>
      <c r="Q546" s="64" t="str">
        <f t="shared" si="598"/>
        <v>-</v>
      </c>
      <c r="R546" s="64" t="str">
        <f t="shared" si="674"/>
        <v>-</v>
      </c>
      <c r="S546" s="64">
        <f t="shared" si="676"/>
        <v>0</v>
      </c>
      <c r="T546" s="64" t="str">
        <f t="shared" si="675"/>
        <v>-</v>
      </c>
      <c r="U546" s="57" t="str">
        <f t="shared" si="600"/>
        <v>Payoff</v>
      </c>
      <c r="V546" s="56">
        <f t="shared" si="665"/>
        <v>115</v>
      </c>
      <c r="W546" s="64">
        <f t="shared" si="636"/>
        <v>0</v>
      </c>
      <c r="X546" s="64" t="str">
        <f t="shared" si="601"/>
        <v>-</v>
      </c>
      <c r="Y546" s="64">
        <f t="shared" si="663"/>
        <v>0</v>
      </c>
      <c r="Z546" s="64" t="str">
        <f t="shared" si="602"/>
        <v>-</v>
      </c>
      <c r="AA546" s="64" t="str">
        <f t="shared" si="637"/>
        <v>-</v>
      </c>
      <c r="AB546" s="64" t="str">
        <f t="shared" si="603"/>
        <v>-</v>
      </c>
      <c r="AC546" s="57" t="str">
        <f t="shared" si="638"/>
        <v>Payoff</v>
      </c>
      <c r="AD546" s="56">
        <f t="shared" si="666"/>
        <v>115</v>
      </c>
      <c r="AE546" s="64">
        <f t="shared" si="639"/>
        <v>0</v>
      </c>
      <c r="AF546" s="64" t="str">
        <f t="shared" si="604"/>
        <v>-</v>
      </c>
      <c r="AG546" s="64">
        <f t="shared" si="605"/>
        <v>0</v>
      </c>
      <c r="AH546" s="64" t="str">
        <f t="shared" si="606"/>
        <v>-</v>
      </c>
      <c r="AI546" s="64" t="str">
        <f t="shared" si="640"/>
        <v>-</v>
      </c>
      <c r="AJ546" s="64" t="str">
        <f t="shared" si="607"/>
        <v>-</v>
      </c>
      <c r="AK546" s="57" t="str">
        <f t="shared" si="641"/>
        <v>Payoff</v>
      </c>
      <c r="AL546" s="56">
        <f t="shared" si="667"/>
        <v>115</v>
      </c>
      <c r="AM546" s="64" t="str">
        <f t="shared" si="642"/>
        <v>-</v>
      </c>
      <c r="AN546" s="64" t="str">
        <f t="shared" si="608"/>
        <v>-</v>
      </c>
      <c r="AO546" s="64" t="str">
        <f t="shared" si="609"/>
        <v>-</v>
      </c>
      <c r="AP546" s="64" t="str">
        <f t="shared" si="610"/>
        <v>-</v>
      </c>
      <c r="AQ546" s="64" t="str">
        <f t="shared" si="643"/>
        <v>-</v>
      </c>
      <c r="AR546" s="64" t="str">
        <f t="shared" si="611"/>
        <v>-</v>
      </c>
      <c r="AS546" s="57" t="str">
        <f t="shared" si="644"/>
        <v>-</v>
      </c>
      <c r="AT546" s="56">
        <f t="shared" si="668"/>
        <v>115</v>
      </c>
      <c r="AU546" s="64" t="str">
        <f t="shared" si="645"/>
        <v>-</v>
      </c>
      <c r="AV546" s="64" t="str">
        <f t="shared" si="612"/>
        <v>-</v>
      </c>
      <c r="AW546" s="64" t="str">
        <f t="shared" si="613"/>
        <v>-</v>
      </c>
      <c r="AX546" s="64" t="str">
        <f t="shared" si="614"/>
        <v>-</v>
      </c>
      <c r="AY546" s="64" t="str">
        <f t="shared" si="646"/>
        <v>-</v>
      </c>
      <c r="AZ546" s="64" t="str">
        <f t="shared" si="615"/>
        <v>-</v>
      </c>
      <c r="BA546" s="57" t="str">
        <f t="shared" si="647"/>
        <v>-</v>
      </c>
      <c r="BB546" s="56">
        <f t="shared" si="669"/>
        <v>115</v>
      </c>
      <c r="BC546" s="64" t="str">
        <f t="shared" si="648"/>
        <v>-</v>
      </c>
      <c r="BD546" s="64" t="str">
        <f t="shared" si="616"/>
        <v>-</v>
      </c>
      <c r="BE546" s="64" t="str">
        <f t="shared" si="617"/>
        <v>-</v>
      </c>
      <c r="BF546" s="64" t="str">
        <f t="shared" si="618"/>
        <v>-</v>
      </c>
      <c r="BG546" s="64" t="str">
        <f t="shared" si="649"/>
        <v>-</v>
      </c>
      <c r="BH546" s="64" t="str">
        <f t="shared" si="619"/>
        <v>-</v>
      </c>
      <c r="BI546" s="57" t="str">
        <f t="shared" si="650"/>
        <v>-</v>
      </c>
      <c r="BJ546" s="56">
        <f t="shared" si="670"/>
        <v>115</v>
      </c>
      <c r="BK546" s="64" t="str">
        <f t="shared" si="651"/>
        <v>-</v>
      </c>
      <c r="BL546" s="64" t="str">
        <f t="shared" si="620"/>
        <v>-</v>
      </c>
      <c r="BM546" s="64" t="str">
        <f t="shared" si="621"/>
        <v>-</v>
      </c>
      <c r="BN546" s="64" t="str">
        <f t="shared" si="622"/>
        <v>-</v>
      </c>
      <c r="BO546" s="64" t="str">
        <f t="shared" si="652"/>
        <v>-</v>
      </c>
      <c r="BP546" s="64" t="str">
        <f t="shared" si="623"/>
        <v>-</v>
      </c>
      <c r="BQ546" s="57" t="str">
        <f t="shared" si="653"/>
        <v>-</v>
      </c>
      <c r="BR546" s="56">
        <f t="shared" si="671"/>
        <v>115</v>
      </c>
      <c r="BS546" s="64" t="str">
        <f t="shared" si="654"/>
        <v>-</v>
      </c>
      <c r="BT546" s="64" t="str">
        <f t="shared" si="624"/>
        <v>-</v>
      </c>
      <c r="BU546" s="64" t="str">
        <f t="shared" si="625"/>
        <v>-</v>
      </c>
      <c r="BV546" s="64" t="str">
        <f t="shared" si="626"/>
        <v>-</v>
      </c>
      <c r="BW546" s="64" t="str">
        <f t="shared" si="655"/>
        <v>-</v>
      </c>
      <c r="BX546" s="64" t="str">
        <f t="shared" si="627"/>
        <v>-</v>
      </c>
      <c r="BY546" s="57" t="str">
        <f t="shared" si="656"/>
        <v>-</v>
      </c>
      <c r="BZ546" s="56">
        <f t="shared" si="672"/>
        <v>115</v>
      </c>
      <c r="CA546" s="64" t="str">
        <f t="shared" si="657"/>
        <v>-</v>
      </c>
      <c r="CB546" s="64" t="str">
        <f t="shared" si="628"/>
        <v>-</v>
      </c>
      <c r="CC546" s="64" t="str">
        <f t="shared" si="629"/>
        <v>-</v>
      </c>
      <c r="CD546" s="64" t="str">
        <f t="shared" si="630"/>
        <v>-</v>
      </c>
      <c r="CE546" s="64" t="str">
        <f t="shared" si="658"/>
        <v>-</v>
      </c>
      <c r="CF546" s="64" t="str">
        <f t="shared" si="631"/>
        <v>-</v>
      </c>
      <c r="CG546" s="57" t="str">
        <f t="shared" si="659"/>
        <v>-</v>
      </c>
      <c r="CH546" s="56">
        <f t="shared" si="673"/>
        <v>115</v>
      </c>
      <c r="CI546" s="64" t="str">
        <f t="shared" si="660"/>
        <v>-</v>
      </c>
      <c r="CJ546" s="64" t="str">
        <f t="shared" si="632"/>
        <v>-</v>
      </c>
      <c r="CK546" s="64" t="str">
        <f t="shared" si="633"/>
        <v>-</v>
      </c>
      <c r="CL546" s="64" t="str">
        <f t="shared" si="634"/>
        <v>-</v>
      </c>
      <c r="CM546" s="64" t="str">
        <f t="shared" si="661"/>
        <v>-</v>
      </c>
      <c r="CN546" s="64" t="str">
        <f t="shared" si="635"/>
        <v>-</v>
      </c>
      <c r="CO546" s="57" t="str">
        <f t="shared" si="662"/>
        <v>-</v>
      </c>
    </row>
    <row r="547" spans="15:93" ht="18" customHeight="1" x14ac:dyDescent="0.25">
      <c r="O547" s="56">
        <f t="shared" si="664"/>
        <v>120</v>
      </c>
      <c r="P547" s="64">
        <f t="shared" si="597"/>
        <v>0</v>
      </c>
      <c r="Q547" s="64" t="str">
        <f t="shared" si="598"/>
        <v>-</v>
      </c>
      <c r="R547" s="64" t="str">
        <f t="shared" si="674"/>
        <v>-</v>
      </c>
      <c r="S547" s="64">
        <f t="shared" si="676"/>
        <v>0</v>
      </c>
      <c r="T547" s="64" t="str">
        <f t="shared" si="675"/>
        <v>-</v>
      </c>
      <c r="U547" s="57" t="str">
        <f t="shared" si="600"/>
        <v>Payoff</v>
      </c>
      <c r="V547" s="56">
        <f t="shared" si="665"/>
        <v>116</v>
      </c>
      <c r="W547" s="64">
        <f t="shared" si="636"/>
        <v>0</v>
      </c>
      <c r="X547" s="64" t="str">
        <f t="shared" si="601"/>
        <v>-</v>
      </c>
      <c r="Y547" s="64">
        <f t="shared" si="663"/>
        <v>0</v>
      </c>
      <c r="Z547" s="64" t="str">
        <f t="shared" si="602"/>
        <v>-</v>
      </c>
      <c r="AA547" s="64" t="str">
        <f t="shared" si="637"/>
        <v>-</v>
      </c>
      <c r="AB547" s="64" t="str">
        <f t="shared" si="603"/>
        <v>-</v>
      </c>
      <c r="AC547" s="57" t="str">
        <f t="shared" si="638"/>
        <v>Payoff</v>
      </c>
      <c r="AD547" s="56">
        <f t="shared" si="666"/>
        <v>116</v>
      </c>
      <c r="AE547" s="64">
        <f t="shared" si="639"/>
        <v>0</v>
      </c>
      <c r="AF547" s="64" t="str">
        <f t="shared" si="604"/>
        <v>-</v>
      </c>
      <c r="AG547" s="64">
        <f t="shared" si="605"/>
        <v>0</v>
      </c>
      <c r="AH547" s="64" t="str">
        <f t="shared" si="606"/>
        <v>-</v>
      </c>
      <c r="AI547" s="64" t="str">
        <f t="shared" si="640"/>
        <v>-</v>
      </c>
      <c r="AJ547" s="64" t="str">
        <f t="shared" si="607"/>
        <v>-</v>
      </c>
      <c r="AK547" s="57" t="str">
        <f t="shared" si="641"/>
        <v>Payoff</v>
      </c>
      <c r="AL547" s="56">
        <f t="shared" si="667"/>
        <v>116</v>
      </c>
      <c r="AM547" s="64" t="str">
        <f t="shared" si="642"/>
        <v>-</v>
      </c>
      <c r="AN547" s="64" t="str">
        <f t="shared" si="608"/>
        <v>-</v>
      </c>
      <c r="AO547" s="64" t="str">
        <f t="shared" si="609"/>
        <v>-</v>
      </c>
      <c r="AP547" s="64" t="str">
        <f t="shared" si="610"/>
        <v>-</v>
      </c>
      <c r="AQ547" s="64" t="str">
        <f t="shared" si="643"/>
        <v>-</v>
      </c>
      <c r="AR547" s="64" t="str">
        <f t="shared" si="611"/>
        <v>-</v>
      </c>
      <c r="AS547" s="57" t="str">
        <f t="shared" si="644"/>
        <v>-</v>
      </c>
      <c r="AT547" s="56">
        <f t="shared" si="668"/>
        <v>116</v>
      </c>
      <c r="AU547" s="64" t="str">
        <f t="shared" si="645"/>
        <v>-</v>
      </c>
      <c r="AV547" s="64" t="str">
        <f t="shared" si="612"/>
        <v>-</v>
      </c>
      <c r="AW547" s="64" t="str">
        <f t="shared" si="613"/>
        <v>-</v>
      </c>
      <c r="AX547" s="64" t="str">
        <f t="shared" si="614"/>
        <v>-</v>
      </c>
      <c r="AY547" s="64" t="str">
        <f t="shared" si="646"/>
        <v>-</v>
      </c>
      <c r="AZ547" s="64" t="str">
        <f t="shared" si="615"/>
        <v>-</v>
      </c>
      <c r="BA547" s="57" t="str">
        <f t="shared" si="647"/>
        <v>-</v>
      </c>
      <c r="BB547" s="56">
        <f t="shared" si="669"/>
        <v>116</v>
      </c>
      <c r="BC547" s="64" t="str">
        <f t="shared" si="648"/>
        <v>-</v>
      </c>
      <c r="BD547" s="64" t="str">
        <f t="shared" si="616"/>
        <v>-</v>
      </c>
      <c r="BE547" s="64" t="str">
        <f t="shared" si="617"/>
        <v>-</v>
      </c>
      <c r="BF547" s="64" t="str">
        <f t="shared" si="618"/>
        <v>-</v>
      </c>
      <c r="BG547" s="64" t="str">
        <f t="shared" si="649"/>
        <v>-</v>
      </c>
      <c r="BH547" s="64" t="str">
        <f t="shared" si="619"/>
        <v>-</v>
      </c>
      <c r="BI547" s="57" t="str">
        <f t="shared" si="650"/>
        <v>-</v>
      </c>
      <c r="BJ547" s="56">
        <f t="shared" si="670"/>
        <v>116</v>
      </c>
      <c r="BK547" s="64" t="str">
        <f t="shared" si="651"/>
        <v>-</v>
      </c>
      <c r="BL547" s="64" t="str">
        <f t="shared" si="620"/>
        <v>-</v>
      </c>
      <c r="BM547" s="64" t="str">
        <f t="shared" si="621"/>
        <v>-</v>
      </c>
      <c r="BN547" s="64" t="str">
        <f t="shared" si="622"/>
        <v>-</v>
      </c>
      <c r="BO547" s="64" t="str">
        <f t="shared" si="652"/>
        <v>-</v>
      </c>
      <c r="BP547" s="64" t="str">
        <f t="shared" si="623"/>
        <v>-</v>
      </c>
      <c r="BQ547" s="57" t="str">
        <f t="shared" si="653"/>
        <v>-</v>
      </c>
      <c r="BR547" s="56">
        <f t="shared" si="671"/>
        <v>116</v>
      </c>
      <c r="BS547" s="64" t="str">
        <f t="shared" si="654"/>
        <v>-</v>
      </c>
      <c r="BT547" s="64" t="str">
        <f t="shared" si="624"/>
        <v>-</v>
      </c>
      <c r="BU547" s="64" t="str">
        <f t="shared" si="625"/>
        <v>-</v>
      </c>
      <c r="BV547" s="64" t="str">
        <f t="shared" si="626"/>
        <v>-</v>
      </c>
      <c r="BW547" s="64" t="str">
        <f t="shared" si="655"/>
        <v>-</v>
      </c>
      <c r="BX547" s="64" t="str">
        <f t="shared" si="627"/>
        <v>-</v>
      </c>
      <c r="BY547" s="57" t="str">
        <f t="shared" si="656"/>
        <v>-</v>
      </c>
      <c r="BZ547" s="56">
        <f t="shared" si="672"/>
        <v>116</v>
      </c>
      <c r="CA547" s="64" t="str">
        <f t="shared" si="657"/>
        <v>-</v>
      </c>
      <c r="CB547" s="64" t="str">
        <f t="shared" si="628"/>
        <v>-</v>
      </c>
      <c r="CC547" s="64" t="str">
        <f t="shared" si="629"/>
        <v>-</v>
      </c>
      <c r="CD547" s="64" t="str">
        <f t="shared" si="630"/>
        <v>-</v>
      </c>
      <c r="CE547" s="64" t="str">
        <f t="shared" si="658"/>
        <v>-</v>
      </c>
      <c r="CF547" s="64" t="str">
        <f t="shared" si="631"/>
        <v>-</v>
      </c>
      <c r="CG547" s="57" t="str">
        <f t="shared" si="659"/>
        <v>-</v>
      </c>
      <c r="CH547" s="56">
        <f t="shared" si="673"/>
        <v>116</v>
      </c>
      <c r="CI547" s="64" t="str">
        <f t="shared" si="660"/>
        <v>-</v>
      </c>
      <c r="CJ547" s="64" t="str">
        <f t="shared" si="632"/>
        <v>-</v>
      </c>
      <c r="CK547" s="64" t="str">
        <f t="shared" si="633"/>
        <v>-</v>
      </c>
      <c r="CL547" s="64" t="str">
        <f t="shared" si="634"/>
        <v>-</v>
      </c>
      <c r="CM547" s="64" t="str">
        <f t="shared" si="661"/>
        <v>-</v>
      </c>
      <c r="CN547" s="64" t="str">
        <f t="shared" si="635"/>
        <v>-</v>
      </c>
      <c r="CO547" s="57" t="str">
        <f t="shared" si="662"/>
        <v>-</v>
      </c>
    </row>
    <row r="548" spans="15:93" ht="18" customHeight="1" x14ac:dyDescent="0.25">
      <c r="O548" s="56">
        <f t="shared" si="664"/>
        <v>121</v>
      </c>
      <c r="P548" s="64">
        <f t="shared" si="597"/>
        <v>0</v>
      </c>
      <c r="Q548" s="64" t="str">
        <f t="shared" si="598"/>
        <v>-</v>
      </c>
      <c r="R548" s="64" t="str">
        <f t="shared" ref="R548:R611" si="677">IFERROR(IF(OR(P$426="-","-",INDEX($P$9:$T$18,MATCH(P$426,$O$9:$O$18,0),5)*S548&lt;=0),"-",INDEX($P$9:$T$18,MATCH(P$426,$O$9:$O$18,0),5)*S548),"-")</f>
        <v>-</v>
      </c>
      <c r="S548" s="64">
        <f t="shared" ref="S548:S611" si="678">IF(P$426="-","-",IFERROR(S547-Q547-P547+R547,0))</f>
        <v>0</v>
      </c>
      <c r="T548" s="64" t="str">
        <f t="shared" ref="T548:T611" si="679">IF(P$426="-","-",IFERROR(R548+S548-SUM(P548:Q548),"-"))</f>
        <v>-</v>
      </c>
      <c r="U548" s="57" t="str">
        <f t="shared" si="600"/>
        <v>Payoff</v>
      </c>
      <c r="V548" s="56">
        <f t="shared" si="665"/>
        <v>117</v>
      </c>
      <c r="W548" s="64">
        <f t="shared" si="636"/>
        <v>0</v>
      </c>
      <c r="X548" s="64" t="str">
        <f t="shared" si="601"/>
        <v>-</v>
      </c>
      <c r="Y548" s="64">
        <f t="shared" si="663"/>
        <v>0</v>
      </c>
      <c r="Z548" s="64" t="str">
        <f t="shared" si="602"/>
        <v>-</v>
      </c>
      <c r="AA548" s="64" t="str">
        <f t="shared" si="637"/>
        <v>-</v>
      </c>
      <c r="AB548" s="64" t="str">
        <f t="shared" si="603"/>
        <v>-</v>
      </c>
      <c r="AC548" s="57" t="str">
        <f t="shared" si="638"/>
        <v>Payoff</v>
      </c>
      <c r="AD548" s="56">
        <f t="shared" si="666"/>
        <v>117</v>
      </c>
      <c r="AE548" s="64">
        <f t="shared" si="639"/>
        <v>0</v>
      </c>
      <c r="AF548" s="64" t="str">
        <f t="shared" si="604"/>
        <v>-</v>
      </c>
      <c r="AG548" s="64">
        <f t="shared" si="605"/>
        <v>0</v>
      </c>
      <c r="AH548" s="64" t="str">
        <f t="shared" si="606"/>
        <v>-</v>
      </c>
      <c r="AI548" s="64" t="str">
        <f t="shared" si="640"/>
        <v>-</v>
      </c>
      <c r="AJ548" s="64" t="str">
        <f t="shared" si="607"/>
        <v>-</v>
      </c>
      <c r="AK548" s="57" t="str">
        <f t="shared" si="641"/>
        <v>Payoff</v>
      </c>
      <c r="AL548" s="56">
        <f t="shared" si="667"/>
        <v>117</v>
      </c>
      <c r="AM548" s="64" t="str">
        <f t="shared" si="642"/>
        <v>-</v>
      </c>
      <c r="AN548" s="64" t="str">
        <f t="shared" si="608"/>
        <v>-</v>
      </c>
      <c r="AO548" s="64" t="str">
        <f t="shared" si="609"/>
        <v>-</v>
      </c>
      <c r="AP548" s="64" t="str">
        <f t="shared" si="610"/>
        <v>-</v>
      </c>
      <c r="AQ548" s="64" t="str">
        <f t="shared" si="643"/>
        <v>-</v>
      </c>
      <c r="AR548" s="64" t="str">
        <f t="shared" si="611"/>
        <v>-</v>
      </c>
      <c r="AS548" s="57" t="str">
        <f t="shared" si="644"/>
        <v>-</v>
      </c>
      <c r="AT548" s="56">
        <f t="shared" si="668"/>
        <v>117</v>
      </c>
      <c r="AU548" s="64" t="str">
        <f t="shared" si="645"/>
        <v>-</v>
      </c>
      <c r="AV548" s="64" t="str">
        <f t="shared" si="612"/>
        <v>-</v>
      </c>
      <c r="AW548" s="64" t="str">
        <f t="shared" si="613"/>
        <v>-</v>
      </c>
      <c r="AX548" s="64" t="str">
        <f t="shared" si="614"/>
        <v>-</v>
      </c>
      <c r="AY548" s="64" t="str">
        <f t="shared" si="646"/>
        <v>-</v>
      </c>
      <c r="AZ548" s="64" t="str">
        <f t="shared" si="615"/>
        <v>-</v>
      </c>
      <c r="BA548" s="57" t="str">
        <f t="shared" si="647"/>
        <v>-</v>
      </c>
      <c r="BB548" s="56">
        <f t="shared" si="669"/>
        <v>117</v>
      </c>
      <c r="BC548" s="64" t="str">
        <f t="shared" si="648"/>
        <v>-</v>
      </c>
      <c r="BD548" s="64" t="str">
        <f t="shared" si="616"/>
        <v>-</v>
      </c>
      <c r="BE548" s="64" t="str">
        <f t="shared" si="617"/>
        <v>-</v>
      </c>
      <c r="BF548" s="64" t="str">
        <f t="shared" si="618"/>
        <v>-</v>
      </c>
      <c r="BG548" s="64" t="str">
        <f t="shared" si="649"/>
        <v>-</v>
      </c>
      <c r="BH548" s="64" t="str">
        <f t="shared" si="619"/>
        <v>-</v>
      </c>
      <c r="BI548" s="57" t="str">
        <f t="shared" si="650"/>
        <v>-</v>
      </c>
      <c r="BJ548" s="56">
        <f t="shared" si="670"/>
        <v>117</v>
      </c>
      <c r="BK548" s="64" t="str">
        <f t="shared" si="651"/>
        <v>-</v>
      </c>
      <c r="BL548" s="64" t="str">
        <f t="shared" si="620"/>
        <v>-</v>
      </c>
      <c r="BM548" s="64" t="str">
        <f t="shared" si="621"/>
        <v>-</v>
      </c>
      <c r="BN548" s="64" t="str">
        <f t="shared" si="622"/>
        <v>-</v>
      </c>
      <c r="BO548" s="64" t="str">
        <f t="shared" si="652"/>
        <v>-</v>
      </c>
      <c r="BP548" s="64" t="str">
        <f t="shared" si="623"/>
        <v>-</v>
      </c>
      <c r="BQ548" s="57" t="str">
        <f t="shared" si="653"/>
        <v>-</v>
      </c>
      <c r="BR548" s="56">
        <f t="shared" si="671"/>
        <v>117</v>
      </c>
      <c r="BS548" s="64" t="str">
        <f t="shared" si="654"/>
        <v>-</v>
      </c>
      <c r="BT548" s="64" t="str">
        <f t="shared" si="624"/>
        <v>-</v>
      </c>
      <c r="BU548" s="64" t="str">
        <f t="shared" si="625"/>
        <v>-</v>
      </c>
      <c r="BV548" s="64" t="str">
        <f t="shared" si="626"/>
        <v>-</v>
      </c>
      <c r="BW548" s="64" t="str">
        <f t="shared" si="655"/>
        <v>-</v>
      </c>
      <c r="BX548" s="64" t="str">
        <f t="shared" si="627"/>
        <v>-</v>
      </c>
      <c r="BY548" s="57" t="str">
        <f t="shared" si="656"/>
        <v>-</v>
      </c>
      <c r="BZ548" s="56">
        <f t="shared" si="672"/>
        <v>117</v>
      </c>
      <c r="CA548" s="64" t="str">
        <f t="shared" si="657"/>
        <v>-</v>
      </c>
      <c r="CB548" s="64" t="str">
        <f t="shared" si="628"/>
        <v>-</v>
      </c>
      <c r="CC548" s="64" t="str">
        <f t="shared" si="629"/>
        <v>-</v>
      </c>
      <c r="CD548" s="64" t="str">
        <f t="shared" si="630"/>
        <v>-</v>
      </c>
      <c r="CE548" s="64" t="str">
        <f t="shared" si="658"/>
        <v>-</v>
      </c>
      <c r="CF548" s="64" t="str">
        <f t="shared" si="631"/>
        <v>-</v>
      </c>
      <c r="CG548" s="57" t="str">
        <f t="shared" si="659"/>
        <v>-</v>
      </c>
      <c r="CH548" s="56">
        <f t="shared" si="673"/>
        <v>117</v>
      </c>
      <c r="CI548" s="64" t="str">
        <f t="shared" si="660"/>
        <v>-</v>
      </c>
      <c r="CJ548" s="64" t="str">
        <f t="shared" si="632"/>
        <v>-</v>
      </c>
      <c r="CK548" s="64" t="str">
        <f t="shared" si="633"/>
        <v>-</v>
      </c>
      <c r="CL548" s="64" t="str">
        <f t="shared" si="634"/>
        <v>-</v>
      </c>
      <c r="CM548" s="64" t="str">
        <f t="shared" si="661"/>
        <v>-</v>
      </c>
      <c r="CN548" s="64" t="str">
        <f t="shared" si="635"/>
        <v>-</v>
      </c>
      <c r="CO548" s="57" t="str">
        <f t="shared" si="662"/>
        <v>-</v>
      </c>
    </row>
    <row r="549" spans="15:93" ht="18" customHeight="1" x14ac:dyDescent="0.25">
      <c r="O549" s="56">
        <f t="shared" si="664"/>
        <v>122</v>
      </c>
      <c r="P549" s="64">
        <f t="shared" si="597"/>
        <v>0</v>
      </c>
      <c r="Q549" s="64" t="str">
        <f t="shared" si="598"/>
        <v>-</v>
      </c>
      <c r="R549" s="64" t="str">
        <f t="shared" si="677"/>
        <v>-</v>
      </c>
      <c r="S549" s="64">
        <f t="shared" si="678"/>
        <v>0</v>
      </c>
      <c r="T549" s="64" t="str">
        <f t="shared" si="679"/>
        <v>-</v>
      </c>
      <c r="U549" s="57" t="str">
        <f t="shared" si="600"/>
        <v>Payoff</v>
      </c>
      <c r="V549" s="56">
        <f t="shared" si="665"/>
        <v>118</v>
      </c>
      <c r="W549" s="64">
        <f t="shared" si="636"/>
        <v>0</v>
      </c>
      <c r="X549" s="64" t="str">
        <f t="shared" si="601"/>
        <v>-</v>
      </c>
      <c r="Y549" s="64">
        <f t="shared" si="663"/>
        <v>0</v>
      </c>
      <c r="Z549" s="64" t="str">
        <f t="shared" si="602"/>
        <v>-</v>
      </c>
      <c r="AA549" s="64" t="str">
        <f t="shared" si="637"/>
        <v>-</v>
      </c>
      <c r="AB549" s="64" t="str">
        <f t="shared" si="603"/>
        <v>-</v>
      </c>
      <c r="AC549" s="57" t="str">
        <f t="shared" si="638"/>
        <v>Payoff</v>
      </c>
      <c r="AD549" s="56">
        <f t="shared" si="666"/>
        <v>118</v>
      </c>
      <c r="AE549" s="64">
        <f t="shared" si="639"/>
        <v>0</v>
      </c>
      <c r="AF549" s="64" t="str">
        <f t="shared" si="604"/>
        <v>-</v>
      </c>
      <c r="AG549" s="64">
        <f t="shared" si="605"/>
        <v>0</v>
      </c>
      <c r="AH549" s="64" t="str">
        <f t="shared" si="606"/>
        <v>-</v>
      </c>
      <c r="AI549" s="64" t="str">
        <f t="shared" si="640"/>
        <v>-</v>
      </c>
      <c r="AJ549" s="64" t="str">
        <f t="shared" si="607"/>
        <v>-</v>
      </c>
      <c r="AK549" s="57" t="str">
        <f t="shared" si="641"/>
        <v>Payoff</v>
      </c>
      <c r="AL549" s="56">
        <f t="shared" si="667"/>
        <v>118</v>
      </c>
      <c r="AM549" s="64" t="str">
        <f t="shared" si="642"/>
        <v>-</v>
      </c>
      <c r="AN549" s="64" t="str">
        <f t="shared" si="608"/>
        <v>-</v>
      </c>
      <c r="AO549" s="64" t="str">
        <f t="shared" si="609"/>
        <v>-</v>
      </c>
      <c r="AP549" s="64" t="str">
        <f t="shared" si="610"/>
        <v>-</v>
      </c>
      <c r="AQ549" s="64" t="str">
        <f t="shared" si="643"/>
        <v>-</v>
      </c>
      <c r="AR549" s="64" t="str">
        <f t="shared" si="611"/>
        <v>-</v>
      </c>
      <c r="AS549" s="57" t="str">
        <f t="shared" si="644"/>
        <v>-</v>
      </c>
      <c r="AT549" s="56">
        <f t="shared" si="668"/>
        <v>118</v>
      </c>
      <c r="AU549" s="64" t="str">
        <f t="shared" si="645"/>
        <v>-</v>
      </c>
      <c r="AV549" s="64" t="str">
        <f t="shared" si="612"/>
        <v>-</v>
      </c>
      <c r="AW549" s="64" t="str">
        <f t="shared" si="613"/>
        <v>-</v>
      </c>
      <c r="AX549" s="64" t="str">
        <f t="shared" si="614"/>
        <v>-</v>
      </c>
      <c r="AY549" s="64" t="str">
        <f t="shared" si="646"/>
        <v>-</v>
      </c>
      <c r="AZ549" s="64" t="str">
        <f t="shared" si="615"/>
        <v>-</v>
      </c>
      <c r="BA549" s="57" t="str">
        <f t="shared" si="647"/>
        <v>-</v>
      </c>
      <c r="BB549" s="56">
        <f t="shared" si="669"/>
        <v>118</v>
      </c>
      <c r="BC549" s="64" t="str">
        <f t="shared" si="648"/>
        <v>-</v>
      </c>
      <c r="BD549" s="64" t="str">
        <f t="shared" si="616"/>
        <v>-</v>
      </c>
      <c r="BE549" s="64" t="str">
        <f t="shared" si="617"/>
        <v>-</v>
      </c>
      <c r="BF549" s="64" t="str">
        <f t="shared" si="618"/>
        <v>-</v>
      </c>
      <c r="BG549" s="64" t="str">
        <f t="shared" si="649"/>
        <v>-</v>
      </c>
      <c r="BH549" s="64" t="str">
        <f t="shared" si="619"/>
        <v>-</v>
      </c>
      <c r="BI549" s="57" t="str">
        <f t="shared" si="650"/>
        <v>-</v>
      </c>
      <c r="BJ549" s="56">
        <f t="shared" si="670"/>
        <v>118</v>
      </c>
      <c r="BK549" s="64" t="str">
        <f t="shared" si="651"/>
        <v>-</v>
      </c>
      <c r="BL549" s="64" t="str">
        <f t="shared" si="620"/>
        <v>-</v>
      </c>
      <c r="BM549" s="64" t="str">
        <f t="shared" si="621"/>
        <v>-</v>
      </c>
      <c r="BN549" s="64" t="str">
        <f t="shared" si="622"/>
        <v>-</v>
      </c>
      <c r="BO549" s="64" t="str">
        <f t="shared" si="652"/>
        <v>-</v>
      </c>
      <c r="BP549" s="64" t="str">
        <f t="shared" si="623"/>
        <v>-</v>
      </c>
      <c r="BQ549" s="57" t="str">
        <f t="shared" si="653"/>
        <v>-</v>
      </c>
      <c r="BR549" s="56">
        <f t="shared" si="671"/>
        <v>118</v>
      </c>
      <c r="BS549" s="64" t="str">
        <f t="shared" si="654"/>
        <v>-</v>
      </c>
      <c r="BT549" s="64" t="str">
        <f t="shared" si="624"/>
        <v>-</v>
      </c>
      <c r="BU549" s="64" t="str">
        <f t="shared" si="625"/>
        <v>-</v>
      </c>
      <c r="BV549" s="64" t="str">
        <f t="shared" si="626"/>
        <v>-</v>
      </c>
      <c r="BW549" s="64" t="str">
        <f t="shared" si="655"/>
        <v>-</v>
      </c>
      <c r="BX549" s="64" t="str">
        <f t="shared" si="627"/>
        <v>-</v>
      </c>
      <c r="BY549" s="57" t="str">
        <f t="shared" si="656"/>
        <v>-</v>
      </c>
      <c r="BZ549" s="56">
        <f t="shared" si="672"/>
        <v>118</v>
      </c>
      <c r="CA549" s="64" t="str">
        <f t="shared" si="657"/>
        <v>-</v>
      </c>
      <c r="CB549" s="64" t="str">
        <f t="shared" si="628"/>
        <v>-</v>
      </c>
      <c r="CC549" s="64" t="str">
        <f t="shared" si="629"/>
        <v>-</v>
      </c>
      <c r="CD549" s="64" t="str">
        <f t="shared" si="630"/>
        <v>-</v>
      </c>
      <c r="CE549" s="64" t="str">
        <f t="shared" si="658"/>
        <v>-</v>
      </c>
      <c r="CF549" s="64" t="str">
        <f t="shared" si="631"/>
        <v>-</v>
      </c>
      <c r="CG549" s="57" t="str">
        <f t="shared" si="659"/>
        <v>-</v>
      </c>
      <c r="CH549" s="56">
        <f t="shared" si="673"/>
        <v>118</v>
      </c>
      <c r="CI549" s="64" t="str">
        <f t="shared" si="660"/>
        <v>-</v>
      </c>
      <c r="CJ549" s="64" t="str">
        <f t="shared" si="632"/>
        <v>-</v>
      </c>
      <c r="CK549" s="64" t="str">
        <f t="shared" si="633"/>
        <v>-</v>
      </c>
      <c r="CL549" s="64" t="str">
        <f t="shared" si="634"/>
        <v>-</v>
      </c>
      <c r="CM549" s="64" t="str">
        <f t="shared" si="661"/>
        <v>-</v>
      </c>
      <c r="CN549" s="64" t="str">
        <f t="shared" si="635"/>
        <v>-</v>
      </c>
      <c r="CO549" s="57" t="str">
        <f t="shared" si="662"/>
        <v>-</v>
      </c>
    </row>
    <row r="550" spans="15:93" ht="18" customHeight="1" x14ac:dyDescent="0.25">
      <c r="O550" s="56">
        <f t="shared" si="664"/>
        <v>123</v>
      </c>
      <c r="P550" s="64">
        <f t="shared" si="597"/>
        <v>0</v>
      </c>
      <c r="Q550" s="64" t="str">
        <f t="shared" si="598"/>
        <v>-</v>
      </c>
      <c r="R550" s="64" t="str">
        <f t="shared" si="677"/>
        <v>-</v>
      </c>
      <c r="S550" s="64">
        <f t="shared" si="678"/>
        <v>0</v>
      </c>
      <c r="T550" s="64" t="str">
        <f t="shared" si="679"/>
        <v>-</v>
      </c>
      <c r="U550" s="57" t="str">
        <f t="shared" si="600"/>
        <v>Payoff</v>
      </c>
      <c r="V550" s="56">
        <f t="shared" si="665"/>
        <v>119</v>
      </c>
      <c r="W550" s="64">
        <f t="shared" si="636"/>
        <v>0</v>
      </c>
      <c r="X550" s="64" t="str">
        <f t="shared" si="601"/>
        <v>-</v>
      </c>
      <c r="Y550" s="64">
        <f t="shared" si="663"/>
        <v>0</v>
      </c>
      <c r="Z550" s="64" t="str">
        <f t="shared" si="602"/>
        <v>-</v>
      </c>
      <c r="AA550" s="64" t="str">
        <f t="shared" si="637"/>
        <v>-</v>
      </c>
      <c r="AB550" s="64" t="str">
        <f t="shared" si="603"/>
        <v>-</v>
      </c>
      <c r="AC550" s="57" t="str">
        <f t="shared" si="638"/>
        <v>Payoff</v>
      </c>
      <c r="AD550" s="56">
        <f t="shared" si="666"/>
        <v>119</v>
      </c>
      <c r="AE550" s="64">
        <f t="shared" si="639"/>
        <v>0</v>
      </c>
      <c r="AF550" s="64" t="str">
        <f t="shared" si="604"/>
        <v>-</v>
      </c>
      <c r="AG550" s="64">
        <f t="shared" si="605"/>
        <v>0</v>
      </c>
      <c r="AH550" s="64" t="str">
        <f t="shared" si="606"/>
        <v>-</v>
      </c>
      <c r="AI550" s="64" t="str">
        <f t="shared" si="640"/>
        <v>-</v>
      </c>
      <c r="AJ550" s="64" t="str">
        <f t="shared" si="607"/>
        <v>-</v>
      </c>
      <c r="AK550" s="57" t="str">
        <f t="shared" si="641"/>
        <v>Payoff</v>
      </c>
      <c r="AL550" s="56">
        <f t="shared" si="667"/>
        <v>119</v>
      </c>
      <c r="AM550" s="64" t="str">
        <f t="shared" si="642"/>
        <v>-</v>
      </c>
      <c r="AN550" s="64" t="str">
        <f t="shared" si="608"/>
        <v>-</v>
      </c>
      <c r="AO550" s="64" t="str">
        <f t="shared" si="609"/>
        <v>-</v>
      </c>
      <c r="AP550" s="64" t="str">
        <f t="shared" si="610"/>
        <v>-</v>
      </c>
      <c r="AQ550" s="64" t="str">
        <f t="shared" si="643"/>
        <v>-</v>
      </c>
      <c r="AR550" s="64" t="str">
        <f t="shared" si="611"/>
        <v>-</v>
      </c>
      <c r="AS550" s="57" t="str">
        <f t="shared" si="644"/>
        <v>-</v>
      </c>
      <c r="AT550" s="56">
        <f t="shared" si="668"/>
        <v>119</v>
      </c>
      <c r="AU550" s="64" t="str">
        <f t="shared" si="645"/>
        <v>-</v>
      </c>
      <c r="AV550" s="64" t="str">
        <f t="shared" si="612"/>
        <v>-</v>
      </c>
      <c r="AW550" s="64" t="str">
        <f t="shared" si="613"/>
        <v>-</v>
      </c>
      <c r="AX550" s="64" t="str">
        <f t="shared" si="614"/>
        <v>-</v>
      </c>
      <c r="AY550" s="64" t="str">
        <f t="shared" si="646"/>
        <v>-</v>
      </c>
      <c r="AZ550" s="64" t="str">
        <f t="shared" si="615"/>
        <v>-</v>
      </c>
      <c r="BA550" s="57" t="str">
        <f t="shared" si="647"/>
        <v>-</v>
      </c>
      <c r="BB550" s="56">
        <f t="shared" si="669"/>
        <v>119</v>
      </c>
      <c r="BC550" s="64" t="str">
        <f t="shared" si="648"/>
        <v>-</v>
      </c>
      <c r="BD550" s="64" t="str">
        <f t="shared" si="616"/>
        <v>-</v>
      </c>
      <c r="BE550" s="64" t="str">
        <f t="shared" si="617"/>
        <v>-</v>
      </c>
      <c r="BF550" s="64" t="str">
        <f t="shared" si="618"/>
        <v>-</v>
      </c>
      <c r="BG550" s="64" t="str">
        <f t="shared" si="649"/>
        <v>-</v>
      </c>
      <c r="BH550" s="64" t="str">
        <f t="shared" si="619"/>
        <v>-</v>
      </c>
      <c r="BI550" s="57" t="str">
        <f t="shared" si="650"/>
        <v>-</v>
      </c>
      <c r="BJ550" s="56">
        <f t="shared" si="670"/>
        <v>119</v>
      </c>
      <c r="BK550" s="64" t="str">
        <f t="shared" si="651"/>
        <v>-</v>
      </c>
      <c r="BL550" s="64" t="str">
        <f t="shared" si="620"/>
        <v>-</v>
      </c>
      <c r="BM550" s="64" t="str">
        <f t="shared" si="621"/>
        <v>-</v>
      </c>
      <c r="BN550" s="64" t="str">
        <f t="shared" si="622"/>
        <v>-</v>
      </c>
      <c r="BO550" s="64" t="str">
        <f t="shared" si="652"/>
        <v>-</v>
      </c>
      <c r="BP550" s="64" t="str">
        <f t="shared" si="623"/>
        <v>-</v>
      </c>
      <c r="BQ550" s="57" t="str">
        <f t="shared" si="653"/>
        <v>-</v>
      </c>
      <c r="BR550" s="56">
        <f t="shared" si="671"/>
        <v>119</v>
      </c>
      <c r="BS550" s="64" t="str">
        <f t="shared" si="654"/>
        <v>-</v>
      </c>
      <c r="BT550" s="64" t="str">
        <f t="shared" si="624"/>
        <v>-</v>
      </c>
      <c r="BU550" s="64" t="str">
        <f t="shared" si="625"/>
        <v>-</v>
      </c>
      <c r="BV550" s="64" t="str">
        <f t="shared" si="626"/>
        <v>-</v>
      </c>
      <c r="BW550" s="64" t="str">
        <f t="shared" si="655"/>
        <v>-</v>
      </c>
      <c r="BX550" s="64" t="str">
        <f t="shared" si="627"/>
        <v>-</v>
      </c>
      <c r="BY550" s="57" t="str">
        <f t="shared" si="656"/>
        <v>-</v>
      </c>
      <c r="BZ550" s="56">
        <f t="shared" si="672"/>
        <v>119</v>
      </c>
      <c r="CA550" s="64" t="str">
        <f t="shared" si="657"/>
        <v>-</v>
      </c>
      <c r="CB550" s="64" t="str">
        <f t="shared" si="628"/>
        <v>-</v>
      </c>
      <c r="CC550" s="64" t="str">
        <f t="shared" si="629"/>
        <v>-</v>
      </c>
      <c r="CD550" s="64" t="str">
        <f t="shared" si="630"/>
        <v>-</v>
      </c>
      <c r="CE550" s="64" t="str">
        <f t="shared" si="658"/>
        <v>-</v>
      </c>
      <c r="CF550" s="64" t="str">
        <f t="shared" si="631"/>
        <v>-</v>
      </c>
      <c r="CG550" s="57" t="str">
        <f t="shared" si="659"/>
        <v>-</v>
      </c>
      <c r="CH550" s="56">
        <f t="shared" si="673"/>
        <v>119</v>
      </c>
      <c r="CI550" s="64" t="str">
        <f t="shared" si="660"/>
        <v>-</v>
      </c>
      <c r="CJ550" s="64" t="str">
        <f t="shared" si="632"/>
        <v>-</v>
      </c>
      <c r="CK550" s="64" t="str">
        <f t="shared" si="633"/>
        <v>-</v>
      </c>
      <c r="CL550" s="64" t="str">
        <f t="shared" si="634"/>
        <v>-</v>
      </c>
      <c r="CM550" s="64" t="str">
        <f t="shared" si="661"/>
        <v>-</v>
      </c>
      <c r="CN550" s="64" t="str">
        <f t="shared" si="635"/>
        <v>-</v>
      </c>
      <c r="CO550" s="57" t="str">
        <f t="shared" si="662"/>
        <v>-</v>
      </c>
    </row>
    <row r="551" spans="15:93" ht="18" customHeight="1" x14ac:dyDescent="0.25">
      <c r="O551" s="56">
        <f t="shared" si="664"/>
        <v>124</v>
      </c>
      <c r="P551" s="64">
        <f t="shared" si="597"/>
        <v>0</v>
      </c>
      <c r="Q551" s="64" t="str">
        <f t="shared" si="598"/>
        <v>-</v>
      </c>
      <c r="R551" s="64" t="str">
        <f t="shared" si="677"/>
        <v>-</v>
      </c>
      <c r="S551" s="64">
        <f t="shared" si="678"/>
        <v>0</v>
      </c>
      <c r="T551" s="64" t="str">
        <f t="shared" si="679"/>
        <v>-</v>
      </c>
      <c r="U551" s="57" t="str">
        <f t="shared" si="600"/>
        <v>Payoff</v>
      </c>
      <c r="V551" s="56">
        <f t="shared" si="665"/>
        <v>120</v>
      </c>
      <c r="W551" s="64">
        <f t="shared" si="636"/>
        <v>0</v>
      </c>
      <c r="X551" s="64" t="str">
        <f t="shared" si="601"/>
        <v>-</v>
      </c>
      <c r="Y551" s="64">
        <f t="shared" si="663"/>
        <v>0</v>
      </c>
      <c r="Z551" s="64" t="str">
        <f t="shared" si="602"/>
        <v>-</v>
      </c>
      <c r="AA551" s="64" t="str">
        <f t="shared" si="637"/>
        <v>-</v>
      </c>
      <c r="AB551" s="64" t="str">
        <f t="shared" si="603"/>
        <v>-</v>
      </c>
      <c r="AC551" s="57" t="str">
        <f t="shared" si="638"/>
        <v>Payoff</v>
      </c>
      <c r="AD551" s="56">
        <f t="shared" si="666"/>
        <v>120</v>
      </c>
      <c r="AE551" s="64">
        <f t="shared" si="639"/>
        <v>0</v>
      </c>
      <c r="AF551" s="64" t="str">
        <f t="shared" si="604"/>
        <v>-</v>
      </c>
      <c r="AG551" s="64">
        <f t="shared" si="605"/>
        <v>0</v>
      </c>
      <c r="AH551" s="64" t="str">
        <f t="shared" si="606"/>
        <v>-</v>
      </c>
      <c r="AI551" s="64" t="str">
        <f t="shared" si="640"/>
        <v>-</v>
      </c>
      <c r="AJ551" s="64" t="str">
        <f t="shared" si="607"/>
        <v>-</v>
      </c>
      <c r="AK551" s="57" t="str">
        <f t="shared" si="641"/>
        <v>Payoff</v>
      </c>
      <c r="AL551" s="56">
        <f t="shared" si="667"/>
        <v>120</v>
      </c>
      <c r="AM551" s="64" t="str">
        <f t="shared" si="642"/>
        <v>-</v>
      </c>
      <c r="AN551" s="64" t="str">
        <f t="shared" si="608"/>
        <v>-</v>
      </c>
      <c r="AO551" s="64" t="str">
        <f t="shared" si="609"/>
        <v>-</v>
      </c>
      <c r="AP551" s="64" t="str">
        <f t="shared" si="610"/>
        <v>-</v>
      </c>
      <c r="AQ551" s="64" t="str">
        <f t="shared" si="643"/>
        <v>-</v>
      </c>
      <c r="AR551" s="64" t="str">
        <f t="shared" si="611"/>
        <v>-</v>
      </c>
      <c r="AS551" s="57" t="str">
        <f t="shared" si="644"/>
        <v>-</v>
      </c>
      <c r="AT551" s="56">
        <f t="shared" si="668"/>
        <v>120</v>
      </c>
      <c r="AU551" s="64" t="str">
        <f t="shared" si="645"/>
        <v>-</v>
      </c>
      <c r="AV551" s="64" t="str">
        <f t="shared" si="612"/>
        <v>-</v>
      </c>
      <c r="AW551" s="64" t="str">
        <f t="shared" si="613"/>
        <v>-</v>
      </c>
      <c r="AX551" s="64" t="str">
        <f t="shared" si="614"/>
        <v>-</v>
      </c>
      <c r="AY551" s="64" t="str">
        <f t="shared" si="646"/>
        <v>-</v>
      </c>
      <c r="AZ551" s="64" t="str">
        <f t="shared" si="615"/>
        <v>-</v>
      </c>
      <c r="BA551" s="57" t="str">
        <f t="shared" si="647"/>
        <v>-</v>
      </c>
      <c r="BB551" s="56">
        <f t="shared" si="669"/>
        <v>120</v>
      </c>
      <c r="BC551" s="64" t="str">
        <f t="shared" si="648"/>
        <v>-</v>
      </c>
      <c r="BD551" s="64" t="str">
        <f t="shared" si="616"/>
        <v>-</v>
      </c>
      <c r="BE551" s="64" t="str">
        <f t="shared" si="617"/>
        <v>-</v>
      </c>
      <c r="BF551" s="64" t="str">
        <f t="shared" si="618"/>
        <v>-</v>
      </c>
      <c r="BG551" s="64" t="str">
        <f t="shared" si="649"/>
        <v>-</v>
      </c>
      <c r="BH551" s="64" t="str">
        <f t="shared" si="619"/>
        <v>-</v>
      </c>
      <c r="BI551" s="57" t="str">
        <f t="shared" si="650"/>
        <v>-</v>
      </c>
      <c r="BJ551" s="56">
        <f t="shared" si="670"/>
        <v>120</v>
      </c>
      <c r="BK551" s="64" t="str">
        <f t="shared" si="651"/>
        <v>-</v>
      </c>
      <c r="BL551" s="64" t="str">
        <f t="shared" si="620"/>
        <v>-</v>
      </c>
      <c r="BM551" s="64" t="str">
        <f t="shared" si="621"/>
        <v>-</v>
      </c>
      <c r="BN551" s="64" t="str">
        <f t="shared" si="622"/>
        <v>-</v>
      </c>
      <c r="BO551" s="64" t="str">
        <f t="shared" si="652"/>
        <v>-</v>
      </c>
      <c r="BP551" s="64" t="str">
        <f t="shared" si="623"/>
        <v>-</v>
      </c>
      <c r="BQ551" s="57" t="str">
        <f t="shared" si="653"/>
        <v>-</v>
      </c>
      <c r="BR551" s="56">
        <f t="shared" si="671"/>
        <v>120</v>
      </c>
      <c r="BS551" s="64" t="str">
        <f t="shared" si="654"/>
        <v>-</v>
      </c>
      <c r="BT551" s="64" t="str">
        <f t="shared" si="624"/>
        <v>-</v>
      </c>
      <c r="BU551" s="64" t="str">
        <f t="shared" si="625"/>
        <v>-</v>
      </c>
      <c r="BV551" s="64" t="str">
        <f t="shared" si="626"/>
        <v>-</v>
      </c>
      <c r="BW551" s="64" t="str">
        <f t="shared" si="655"/>
        <v>-</v>
      </c>
      <c r="BX551" s="64" t="str">
        <f t="shared" si="627"/>
        <v>-</v>
      </c>
      <c r="BY551" s="57" t="str">
        <f t="shared" si="656"/>
        <v>-</v>
      </c>
      <c r="BZ551" s="56">
        <f t="shared" si="672"/>
        <v>120</v>
      </c>
      <c r="CA551" s="64" t="str">
        <f t="shared" si="657"/>
        <v>-</v>
      </c>
      <c r="CB551" s="64" t="str">
        <f t="shared" si="628"/>
        <v>-</v>
      </c>
      <c r="CC551" s="64" t="str">
        <f t="shared" si="629"/>
        <v>-</v>
      </c>
      <c r="CD551" s="64" t="str">
        <f t="shared" si="630"/>
        <v>-</v>
      </c>
      <c r="CE551" s="64" t="str">
        <f t="shared" si="658"/>
        <v>-</v>
      </c>
      <c r="CF551" s="64" t="str">
        <f t="shared" si="631"/>
        <v>-</v>
      </c>
      <c r="CG551" s="57" t="str">
        <f t="shared" si="659"/>
        <v>-</v>
      </c>
      <c r="CH551" s="56">
        <f t="shared" si="673"/>
        <v>120</v>
      </c>
      <c r="CI551" s="64" t="str">
        <f t="shared" si="660"/>
        <v>-</v>
      </c>
      <c r="CJ551" s="64" t="str">
        <f t="shared" si="632"/>
        <v>-</v>
      </c>
      <c r="CK551" s="64" t="str">
        <f t="shared" si="633"/>
        <v>-</v>
      </c>
      <c r="CL551" s="64" t="str">
        <f t="shared" si="634"/>
        <v>-</v>
      </c>
      <c r="CM551" s="64" t="str">
        <f t="shared" si="661"/>
        <v>-</v>
      </c>
      <c r="CN551" s="64" t="str">
        <f t="shared" si="635"/>
        <v>-</v>
      </c>
      <c r="CO551" s="57" t="str">
        <f t="shared" si="662"/>
        <v>-</v>
      </c>
    </row>
    <row r="552" spans="15:93" ht="18" customHeight="1" x14ac:dyDescent="0.25">
      <c r="O552" s="56">
        <f t="shared" si="664"/>
        <v>125</v>
      </c>
      <c r="P552" s="64">
        <f t="shared" si="597"/>
        <v>0</v>
      </c>
      <c r="Q552" s="64" t="str">
        <f t="shared" si="598"/>
        <v>-</v>
      </c>
      <c r="R552" s="64" t="str">
        <f t="shared" si="677"/>
        <v>-</v>
      </c>
      <c r="S552" s="64">
        <f t="shared" si="678"/>
        <v>0</v>
      </c>
      <c r="T552" s="64" t="str">
        <f t="shared" si="679"/>
        <v>-</v>
      </c>
      <c r="U552" s="57" t="str">
        <f t="shared" si="600"/>
        <v>Payoff</v>
      </c>
      <c r="V552" s="56">
        <f t="shared" si="665"/>
        <v>121</v>
      </c>
      <c r="W552" s="64">
        <f t="shared" si="636"/>
        <v>0</v>
      </c>
      <c r="X552" s="64" t="str">
        <f t="shared" si="601"/>
        <v>-</v>
      </c>
      <c r="Y552" s="64">
        <f t="shared" si="663"/>
        <v>0</v>
      </c>
      <c r="Z552" s="64" t="str">
        <f t="shared" si="602"/>
        <v>-</v>
      </c>
      <c r="AA552" s="64" t="str">
        <f t="shared" si="637"/>
        <v>-</v>
      </c>
      <c r="AB552" s="64" t="str">
        <f t="shared" si="603"/>
        <v>-</v>
      </c>
      <c r="AC552" s="57" t="str">
        <f t="shared" si="638"/>
        <v>Payoff</v>
      </c>
      <c r="AD552" s="56">
        <f t="shared" si="666"/>
        <v>121</v>
      </c>
      <c r="AE552" s="64">
        <f t="shared" si="639"/>
        <v>0</v>
      </c>
      <c r="AF552" s="64" t="str">
        <f t="shared" si="604"/>
        <v>-</v>
      </c>
      <c r="AG552" s="64">
        <f t="shared" si="605"/>
        <v>0</v>
      </c>
      <c r="AH552" s="64" t="str">
        <f t="shared" si="606"/>
        <v>-</v>
      </c>
      <c r="AI552" s="64" t="str">
        <f t="shared" si="640"/>
        <v>-</v>
      </c>
      <c r="AJ552" s="64" t="str">
        <f t="shared" si="607"/>
        <v>-</v>
      </c>
      <c r="AK552" s="57" t="str">
        <f t="shared" si="641"/>
        <v>Payoff</v>
      </c>
      <c r="AL552" s="56">
        <f t="shared" si="667"/>
        <v>121</v>
      </c>
      <c r="AM552" s="64" t="str">
        <f t="shared" si="642"/>
        <v>-</v>
      </c>
      <c r="AN552" s="64" t="str">
        <f t="shared" si="608"/>
        <v>-</v>
      </c>
      <c r="AO552" s="64" t="str">
        <f t="shared" si="609"/>
        <v>-</v>
      </c>
      <c r="AP552" s="64" t="str">
        <f t="shared" si="610"/>
        <v>-</v>
      </c>
      <c r="AQ552" s="64" t="str">
        <f t="shared" si="643"/>
        <v>-</v>
      </c>
      <c r="AR552" s="64" t="str">
        <f t="shared" si="611"/>
        <v>-</v>
      </c>
      <c r="AS552" s="57" t="str">
        <f t="shared" si="644"/>
        <v>-</v>
      </c>
      <c r="AT552" s="56">
        <f t="shared" si="668"/>
        <v>121</v>
      </c>
      <c r="AU552" s="64" t="str">
        <f t="shared" si="645"/>
        <v>-</v>
      </c>
      <c r="AV552" s="64" t="str">
        <f t="shared" si="612"/>
        <v>-</v>
      </c>
      <c r="AW552" s="64" t="str">
        <f t="shared" si="613"/>
        <v>-</v>
      </c>
      <c r="AX552" s="64" t="str">
        <f t="shared" si="614"/>
        <v>-</v>
      </c>
      <c r="AY552" s="64" t="str">
        <f t="shared" si="646"/>
        <v>-</v>
      </c>
      <c r="AZ552" s="64" t="str">
        <f t="shared" si="615"/>
        <v>-</v>
      </c>
      <c r="BA552" s="57" t="str">
        <f t="shared" si="647"/>
        <v>-</v>
      </c>
      <c r="BB552" s="56">
        <f t="shared" si="669"/>
        <v>121</v>
      </c>
      <c r="BC552" s="64" t="str">
        <f t="shared" si="648"/>
        <v>-</v>
      </c>
      <c r="BD552" s="64" t="str">
        <f t="shared" si="616"/>
        <v>-</v>
      </c>
      <c r="BE552" s="64" t="str">
        <f t="shared" si="617"/>
        <v>-</v>
      </c>
      <c r="BF552" s="64" t="str">
        <f t="shared" si="618"/>
        <v>-</v>
      </c>
      <c r="BG552" s="64" t="str">
        <f t="shared" si="649"/>
        <v>-</v>
      </c>
      <c r="BH552" s="64" t="str">
        <f t="shared" si="619"/>
        <v>-</v>
      </c>
      <c r="BI552" s="57" t="str">
        <f t="shared" si="650"/>
        <v>-</v>
      </c>
      <c r="BJ552" s="56">
        <f t="shared" si="670"/>
        <v>121</v>
      </c>
      <c r="BK552" s="64" t="str">
        <f t="shared" si="651"/>
        <v>-</v>
      </c>
      <c r="BL552" s="64" t="str">
        <f t="shared" si="620"/>
        <v>-</v>
      </c>
      <c r="BM552" s="64" t="str">
        <f t="shared" si="621"/>
        <v>-</v>
      </c>
      <c r="BN552" s="64" t="str">
        <f t="shared" si="622"/>
        <v>-</v>
      </c>
      <c r="BO552" s="64" t="str">
        <f t="shared" si="652"/>
        <v>-</v>
      </c>
      <c r="BP552" s="64" t="str">
        <f t="shared" si="623"/>
        <v>-</v>
      </c>
      <c r="BQ552" s="57" t="str">
        <f t="shared" si="653"/>
        <v>-</v>
      </c>
      <c r="BR552" s="56">
        <f t="shared" si="671"/>
        <v>121</v>
      </c>
      <c r="BS552" s="64" t="str">
        <f t="shared" si="654"/>
        <v>-</v>
      </c>
      <c r="BT552" s="64" t="str">
        <f t="shared" si="624"/>
        <v>-</v>
      </c>
      <c r="BU552" s="64" t="str">
        <f t="shared" si="625"/>
        <v>-</v>
      </c>
      <c r="BV552" s="64" t="str">
        <f t="shared" si="626"/>
        <v>-</v>
      </c>
      <c r="BW552" s="64" t="str">
        <f t="shared" si="655"/>
        <v>-</v>
      </c>
      <c r="BX552" s="64" t="str">
        <f t="shared" si="627"/>
        <v>-</v>
      </c>
      <c r="BY552" s="57" t="str">
        <f t="shared" si="656"/>
        <v>-</v>
      </c>
      <c r="BZ552" s="56">
        <f t="shared" si="672"/>
        <v>121</v>
      </c>
      <c r="CA552" s="64" t="str">
        <f t="shared" si="657"/>
        <v>-</v>
      </c>
      <c r="CB552" s="64" t="str">
        <f t="shared" si="628"/>
        <v>-</v>
      </c>
      <c r="CC552" s="64" t="str">
        <f t="shared" si="629"/>
        <v>-</v>
      </c>
      <c r="CD552" s="64" t="str">
        <f t="shared" si="630"/>
        <v>-</v>
      </c>
      <c r="CE552" s="64" t="str">
        <f t="shared" si="658"/>
        <v>-</v>
      </c>
      <c r="CF552" s="64" t="str">
        <f t="shared" si="631"/>
        <v>-</v>
      </c>
      <c r="CG552" s="57" t="str">
        <f t="shared" si="659"/>
        <v>-</v>
      </c>
      <c r="CH552" s="56">
        <f t="shared" si="673"/>
        <v>121</v>
      </c>
      <c r="CI552" s="64" t="str">
        <f t="shared" si="660"/>
        <v>-</v>
      </c>
      <c r="CJ552" s="64" t="str">
        <f t="shared" si="632"/>
        <v>-</v>
      </c>
      <c r="CK552" s="64" t="str">
        <f t="shared" si="633"/>
        <v>-</v>
      </c>
      <c r="CL552" s="64" t="str">
        <f t="shared" si="634"/>
        <v>-</v>
      </c>
      <c r="CM552" s="64" t="str">
        <f t="shared" si="661"/>
        <v>-</v>
      </c>
      <c r="CN552" s="64" t="str">
        <f t="shared" si="635"/>
        <v>-</v>
      </c>
      <c r="CO552" s="57" t="str">
        <f t="shared" si="662"/>
        <v>-</v>
      </c>
    </row>
    <row r="553" spans="15:93" ht="18" customHeight="1" x14ac:dyDescent="0.25">
      <c r="O553" s="56">
        <f t="shared" si="664"/>
        <v>126</v>
      </c>
      <c r="P553" s="64">
        <f t="shared" si="597"/>
        <v>0</v>
      </c>
      <c r="Q553" s="64" t="str">
        <f t="shared" si="598"/>
        <v>-</v>
      </c>
      <c r="R553" s="64" t="str">
        <f t="shared" si="677"/>
        <v>-</v>
      </c>
      <c r="S553" s="64">
        <f t="shared" si="678"/>
        <v>0</v>
      </c>
      <c r="T553" s="64" t="str">
        <f t="shared" si="679"/>
        <v>-</v>
      </c>
      <c r="U553" s="57" t="str">
        <f t="shared" si="600"/>
        <v>Payoff</v>
      </c>
      <c r="V553" s="56">
        <f t="shared" si="665"/>
        <v>122</v>
      </c>
      <c r="W553" s="64">
        <f t="shared" si="636"/>
        <v>0</v>
      </c>
      <c r="X553" s="64" t="str">
        <f t="shared" si="601"/>
        <v>-</v>
      </c>
      <c r="Y553" s="64">
        <f t="shared" si="663"/>
        <v>0</v>
      </c>
      <c r="Z553" s="64" t="str">
        <f t="shared" si="602"/>
        <v>-</v>
      </c>
      <c r="AA553" s="64" t="str">
        <f t="shared" si="637"/>
        <v>-</v>
      </c>
      <c r="AB553" s="64" t="str">
        <f t="shared" si="603"/>
        <v>-</v>
      </c>
      <c r="AC553" s="57" t="str">
        <f t="shared" si="638"/>
        <v>Payoff</v>
      </c>
      <c r="AD553" s="56">
        <f t="shared" si="666"/>
        <v>122</v>
      </c>
      <c r="AE553" s="64">
        <f t="shared" si="639"/>
        <v>0</v>
      </c>
      <c r="AF553" s="64" t="str">
        <f t="shared" si="604"/>
        <v>-</v>
      </c>
      <c r="AG553" s="64">
        <f t="shared" si="605"/>
        <v>0</v>
      </c>
      <c r="AH553" s="64" t="str">
        <f t="shared" si="606"/>
        <v>-</v>
      </c>
      <c r="AI553" s="64" t="str">
        <f t="shared" si="640"/>
        <v>-</v>
      </c>
      <c r="AJ553" s="64" t="str">
        <f t="shared" si="607"/>
        <v>-</v>
      </c>
      <c r="AK553" s="57" t="str">
        <f t="shared" si="641"/>
        <v>Payoff</v>
      </c>
      <c r="AL553" s="56">
        <f t="shared" si="667"/>
        <v>122</v>
      </c>
      <c r="AM553" s="64" t="str">
        <f t="shared" si="642"/>
        <v>-</v>
      </c>
      <c r="AN553" s="64" t="str">
        <f t="shared" si="608"/>
        <v>-</v>
      </c>
      <c r="AO553" s="64" t="str">
        <f t="shared" si="609"/>
        <v>-</v>
      </c>
      <c r="AP553" s="64" t="str">
        <f t="shared" si="610"/>
        <v>-</v>
      </c>
      <c r="AQ553" s="64" t="str">
        <f t="shared" si="643"/>
        <v>-</v>
      </c>
      <c r="AR553" s="64" t="str">
        <f t="shared" si="611"/>
        <v>-</v>
      </c>
      <c r="AS553" s="57" t="str">
        <f t="shared" si="644"/>
        <v>-</v>
      </c>
      <c r="AT553" s="56">
        <f t="shared" si="668"/>
        <v>122</v>
      </c>
      <c r="AU553" s="64" t="str">
        <f t="shared" si="645"/>
        <v>-</v>
      </c>
      <c r="AV553" s="64" t="str">
        <f t="shared" si="612"/>
        <v>-</v>
      </c>
      <c r="AW553" s="64" t="str">
        <f t="shared" si="613"/>
        <v>-</v>
      </c>
      <c r="AX553" s="64" t="str">
        <f t="shared" si="614"/>
        <v>-</v>
      </c>
      <c r="AY553" s="64" t="str">
        <f t="shared" si="646"/>
        <v>-</v>
      </c>
      <c r="AZ553" s="64" t="str">
        <f t="shared" si="615"/>
        <v>-</v>
      </c>
      <c r="BA553" s="57" t="str">
        <f t="shared" si="647"/>
        <v>-</v>
      </c>
      <c r="BB553" s="56">
        <f t="shared" si="669"/>
        <v>122</v>
      </c>
      <c r="BC553" s="64" t="str">
        <f t="shared" si="648"/>
        <v>-</v>
      </c>
      <c r="BD553" s="64" t="str">
        <f t="shared" si="616"/>
        <v>-</v>
      </c>
      <c r="BE553" s="64" t="str">
        <f t="shared" si="617"/>
        <v>-</v>
      </c>
      <c r="BF553" s="64" t="str">
        <f t="shared" si="618"/>
        <v>-</v>
      </c>
      <c r="BG553" s="64" t="str">
        <f t="shared" si="649"/>
        <v>-</v>
      </c>
      <c r="BH553" s="64" t="str">
        <f t="shared" si="619"/>
        <v>-</v>
      </c>
      <c r="BI553" s="57" t="str">
        <f t="shared" si="650"/>
        <v>-</v>
      </c>
      <c r="BJ553" s="56">
        <f t="shared" si="670"/>
        <v>122</v>
      </c>
      <c r="BK553" s="64" t="str">
        <f t="shared" si="651"/>
        <v>-</v>
      </c>
      <c r="BL553" s="64" t="str">
        <f t="shared" si="620"/>
        <v>-</v>
      </c>
      <c r="BM553" s="64" t="str">
        <f t="shared" si="621"/>
        <v>-</v>
      </c>
      <c r="BN553" s="64" t="str">
        <f t="shared" si="622"/>
        <v>-</v>
      </c>
      <c r="BO553" s="64" t="str">
        <f t="shared" si="652"/>
        <v>-</v>
      </c>
      <c r="BP553" s="64" t="str">
        <f t="shared" si="623"/>
        <v>-</v>
      </c>
      <c r="BQ553" s="57" t="str">
        <f t="shared" si="653"/>
        <v>-</v>
      </c>
      <c r="BR553" s="56">
        <f t="shared" si="671"/>
        <v>122</v>
      </c>
      <c r="BS553" s="64" t="str">
        <f t="shared" si="654"/>
        <v>-</v>
      </c>
      <c r="BT553" s="64" t="str">
        <f t="shared" si="624"/>
        <v>-</v>
      </c>
      <c r="BU553" s="64" t="str">
        <f t="shared" si="625"/>
        <v>-</v>
      </c>
      <c r="BV553" s="64" t="str">
        <f t="shared" si="626"/>
        <v>-</v>
      </c>
      <c r="BW553" s="64" t="str">
        <f t="shared" si="655"/>
        <v>-</v>
      </c>
      <c r="BX553" s="64" t="str">
        <f t="shared" si="627"/>
        <v>-</v>
      </c>
      <c r="BY553" s="57" t="str">
        <f t="shared" si="656"/>
        <v>-</v>
      </c>
      <c r="BZ553" s="56">
        <f t="shared" si="672"/>
        <v>122</v>
      </c>
      <c r="CA553" s="64" t="str">
        <f t="shared" si="657"/>
        <v>-</v>
      </c>
      <c r="CB553" s="64" t="str">
        <f t="shared" si="628"/>
        <v>-</v>
      </c>
      <c r="CC553" s="64" t="str">
        <f t="shared" si="629"/>
        <v>-</v>
      </c>
      <c r="CD553" s="64" t="str">
        <f t="shared" si="630"/>
        <v>-</v>
      </c>
      <c r="CE553" s="64" t="str">
        <f t="shared" si="658"/>
        <v>-</v>
      </c>
      <c r="CF553" s="64" t="str">
        <f t="shared" si="631"/>
        <v>-</v>
      </c>
      <c r="CG553" s="57" t="str">
        <f t="shared" si="659"/>
        <v>-</v>
      </c>
      <c r="CH553" s="56">
        <f t="shared" si="673"/>
        <v>122</v>
      </c>
      <c r="CI553" s="64" t="str">
        <f t="shared" si="660"/>
        <v>-</v>
      </c>
      <c r="CJ553" s="64" t="str">
        <f t="shared" si="632"/>
        <v>-</v>
      </c>
      <c r="CK553" s="64" t="str">
        <f t="shared" si="633"/>
        <v>-</v>
      </c>
      <c r="CL553" s="64" t="str">
        <f t="shared" si="634"/>
        <v>-</v>
      </c>
      <c r="CM553" s="64" t="str">
        <f t="shared" si="661"/>
        <v>-</v>
      </c>
      <c r="CN553" s="64" t="str">
        <f t="shared" si="635"/>
        <v>-</v>
      </c>
      <c r="CO553" s="57" t="str">
        <f t="shared" si="662"/>
        <v>-</v>
      </c>
    </row>
    <row r="554" spans="15:93" ht="18" customHeight="1" x14ac:dyDescent="0.25">
      <c r="O554" s="56">
        <f t="shared" si="664"/>
        <v>127</v>
      </c>
      <c r="P554" s="64">
        <f t="shared" si="597"/>
        <v>0</v>
      </c>
      <c r="Q554" s="64" t="str">
        <f t="shared" si="598"/>
        <v>-</v>
      </c>
      <c r="R554" s="64" t="str">
        <f t="shared" si="677"/>
        <v>-</v>
      </c>
      <c r="S554" s="64">
        <f t="shared" si="678"/>
        <v>0</v>
      </c>
      <c r="T554" s="64" t="str">
        <f t="shared" si="679"/>
        <v>-</v>
      </c>
      <c r="U554" s="57" t="str">
        <f t="shared" si="600"/>
        <v>Payoff</v>
      </c>
      <c r="V554" s="56">
        <f t="shared" si="665"/>
        <v>123</v>
      </c>
      <c r="W554" s="64">
        <f t="shared" si="636"/>
        <v>0</v>
      </c>
      <c r="X554" s="64" t="str">
        <f t="shared" si="601"/>
        <v>-</v>
      </c>
      <c r="Y554" s="64">
        <f t="shared" si="663"/>
        <v>0</v>
      </c>
      <c r="Z554" s="64" t="str">
        <f t="shared" si="602"/>
        <v>-</v>
      </c>
      <c r="AA554" s="64" t="str">
        <f t="shared" si="637"/>
        <v>-</v>
      </c>
      <c r="AB554" s="64" t="str">
        <f t="shared" si="603"/>
        <v>-</v>
      </c>
      <c r="AC554" s="57" t="str">
        <f t="shared" si="638"/>
        <v>Payoff</v>
      </c>
      <c r="AD554" s="56">
        <f t="shared" si="666"/>
        <v>123</v>
      </c>
      <c r="AE554" s="64">
        <f t="shared" si="639"/>
        <v>0</v>
      </c>
      <c r="AF554" s="64" t="str">
        <f t="shared" si="604"/>
        <v>-</v>
      </c>
      <c r="AG554" s="64">
        <f t="shared" si="605"/>
        <v>0</v>
      </c>
      <c r="AH554" s="64" t="str">
        <f t="shared" si="606"/>
        <v>-</v>
      </c>
      <c r="AI554" s="64" t="str">
        <f t="shared" si="640"/>
        <v>-</v>
      </c>
      <c r="AJ554" s="64" t="str">
        <f t="shared" si="607"/>
        <v>-</v>
      </c>
      <c r="AK554" s="57" t="str">
        <f t="shared" si="641"/>
        <v>Payoff</v>
      </c>
      <c r="AL554" s="56">
        <f t="shared" si="667"/>
        <v>123</v>
      </c>
      <c r="AM554" s="64" t="str">
        <f t="shared" si="642"/>
        <v>-</v>
      </c>
      <c r="AN554" s="64" t="str">
        <f t="shared" si="608"/>
        <v>-</v>
      </c>
      <c r="AO554" s="64" t="str">
        <f t="shared" si="609"/>
        <v>-</v>
      </c>
      <c r="AP554" s="64" t="str">
        <f t="shared" si="610"/>
        <v>-</v>
      </c>
      <c r="AQ554" s="64" t="str">
        <f t="shared" si="643"/>
        <v>-</v>
      </c>
      <c r="AR554" s="64" t="str">
        <f t="shared" si="611"/>
        <v>-</v>
      </c>
      <c r="AS554" s="57" t="str">
        <f t="shared" si="644"/>
        <v>-</v>
      </c>
      <c r="AT554" s="56">
        <f t="shared" si="668"/>
        <v>123</v>
      </c>
      <c r="AU554" s="64" t="str">
        <f t="shared" si="645"/>
        <v>-</v>
      </c>
      <c r="AV554" s="64" t="str">
        <f t="shared" si="612"/>
        <v>-</v>
      </c>
      <c r="AW554" s="64" t="str">
        <f t="shared" si="613"/>
        <v>-</v>
      </c>
      <c r="AX554" s="64" t="str">
        <f t="shared" si="614"/>
        <v>-</v>
      </c>
      <c r="AY554" s="64" t="str">
        <f t="shared" si="646"/>
        <v>-</v>
      </c>
      <c r="AZ554" s="64" t="str">
        <f t="shared" si="615"/>
        <v>-</v>
      </c>
      <c r="BA554" s="57" t="str">
        <f t="shared" si="647"/>
        <v>-</v>
      </c>
      <c r="BB554" s="56">
        <f t="shared" si="669"/>
        <v>123</v>
      </c>
      <c r="BC554" s="64" t="str">
        <f t="shared" si="648"/>
        <v>-</v>
      </c>
      <c r="BD554" s="64" t="str">
        <f t="shared" si="616"/>
        <v>-</v>
      </c>
      <c r="BE554" s="64" t="str">
        <f t="shared" si="617"/>
        <v>-</v>
      </c>
      <c r="BF554" s="64" t="str">
        <f t="shared" si="618"/>
        <v>-</v>
      </c>
      <c r="BG554" s="64" t="str">
        <f t="shared" si="649"/>
        <v>-</v>
      </c>
      <c r="BH554" s="64" t="str">
        <f t="shared" si="619"/>
        <v>-</v>
      </c>
      <c r="BI554" s="57" t="str">
        <f t="shared" si="650"/>
        <v>-</v>
      </c>
      <c r="BJ554" s="56">
        <f t="shared" si="670"/>
        <v>123</v>
      </c>
      <c r="BK554" s="64" t="str">
        <f t="shared" si="651"/>
        <v>-</v>
      </c>
      <c r="BL554" s="64" t="str">
        <f t="shared" si="620"/>
        <v>-</v>
      </c>
      <c r="BM554" s="64" t="str">
        <f t="shared" si="621"/>
        <v>-</v>
      </c>
      <c r="BN554" s="64" t="str">
        <f t="shared" si="622"/>
        <v>-</v>
      </c>
      <c r="BO554" s="64" t="str">
        <f t="shared" si="652"/>
        <v>-</v>
      </c>
      <c r="BP554" s="64" t="str">
        <f t="shared" si="623"/>
        <v>-</v>
      </c>
      <c r="BQ554" s="57" t="str">
        <f t="shared" si="653"/>
        <v>-</v>
      </c>
      <c r="BR554" s="56">
        <f t="shared" si="671"/>
        <v>123</v>
      </c>
      <c r="BS554" s="64" t="str">
        <f t="shared" si="654"/>
        <v>-</v>
      </c>
      <c r="BT554" s="64" t="str">
        <f t="shared" si="624"/>
        <v>-</v>
      </c>
      <c r="BU554" s="64" t="str">
        <f t="shared" si="625"/>
        <v>-</v>
      </c>
      <c r="BV554" s="64" t="str">
        <f t="shared" si="626"/>
        <v>-</v>
      </c>
      <c r="BW554" s="64" t="str">
        <f t="shared" si="655"/>
        <v>-</v>
      </c>
      <c r="BX554" s="64" t="str">
        <f t="shared" si="627"/>
        <v>-</v>
      </c>
      <c r="BY554" s="57" t="str">
        <f t="shared" si="656"/>
        <v>-</v>
      </c>
      <c r="BZ554" s="56">
        <f t="shared" si="672"/>
        <v>123</v>
      </c>
      <c r="CA554" s="64" t="str">
        <f t="shared" si="657"/>
        <v>-</v>
      </c>
      <c r="CB554" s="64" t="str">
        <f t="shared" si="628"/>
        <v>-</v>
      </c>
      <c r="CC554" s="64" t="str">
        <f t="shared" si="629"/>
        <v>-</v>
      </c>
      <c r="CD554" s="64" t="str">
        <f t="shared" si="630"/>
        <v>-</v>
      </c>
      <c r="CE554" s="64" t="str">
        <f t="shared" si="658"/>
        <v>-</v>
      </c>
      <c r="CF554" s="64" t="str">
        <f t="shared" si="631"/>
        <v>-</v>
      </c>
      <c r="CG554" s="57" t="str">
        <f t="shared" si="659"/>
        <v>-</v>
      </c>
      <c r="CH554" s="56">
        <f t="shared" si="673"/>
        <v>123</v>
      </c>
      <c r="CI554" s="64" t="str">
        <f t="shared" si="660"/>
        <v>-</v>
      </c>
      <c r="CJ554" s="64" t="str">
        <f t="shared" si="632"/>
        <v>-</v>
      </c>
      <c r="CK554" s="64" t="str">
        <f t="shared" si="633"/>
        <v>-</v>
      </c>
      <c r="CL554" s="64" t="str">
        <f t="shared" si="634"/>
        <v>-</v>
      </c>
      <c r="CM554" s="64" t="str">
        <f t="shared" si="661"/>
        <v>-</v>
      </c>
      <c r="CN554" s="64" t="str">
        <f t="shared" si="635"/>
        <v>-</v>
      </c>
      <c r="CO554" s="57" t="str">
        <f t="shared" si="662"/>
        <v>-</v>
      </c>
    </row>
    <row r="555" spans="15:93" ht="18" customHeight="1" x14ac:dyDescent="0.25">
      <c r="O555" s="56">
        <f t="shared" si="664"/>
        <v>128</v>
      </c>
      <c r="P555" s="64">
        <f t="shared" si="597"/>
        <v>0</v>
      </c>
      <c r="Q555" s="64" t="str">
        <f t="shared" si="598"/>
        <v>-</v>
      </c>
      <c r="R555" s="64" t="str">
        <f t="shared" si="677"/>
        <v>-</v>
      </c>
      <c r="S555" s="64">
        <f t="shared" si="678"/>
        <v>0</v>
      </c>
      <c r="T555" s="64" t="str">
        <f t="shared" si="679"/>
        <v>-</v>
      </c>
      <c r="U555" s="57" t="str">
        <f t="shared" si="600"/>
        <v>Payoff</v>
      </c>
      <c r="V555" s="56">
        <f t="shared" si="665"/>
        <v>124</v>
      </c>
      <c r="W555" s="64">
        <f t="shared" si="636"/>
        <v>0</v>
      </c>
      <c r="X555" s="64" t="str">
        <f t="shared" si="601"/>
        <v>-</v>
      </c>
      <c r="Y555" s="64">
        <f t="shared" si="663"/>
        <v>0</v>
      </c>
      <c r="Z555" s="64" t="str">
        <f t="shared" si="602"/>
        <v>-</v>
      </c>
      <c r="AA555" s="64" t="str">
        <f t="shared" si="637"/>
        <v>-</v>
      </c>
      <c r="AB555" s="64" t="str">
        <f t="shared" si="603"/>
        <v>-</v>
      </c>
      <c r="AC555" s="57" t="str">
        <f t="shared" si="638"/>
        <v>Payoff</v>
      </c>
      <c r="AD555" s="56">
        <f t="shared" si="666"/>
        <v>124</v>
      </c>
      <c r="AE555" s="64">
        <f t="shared" si="639"/>
        <v>0</v>
      </c>
      <c r="AF555" s="64" t="str">
        <f t="shared" si="604"/>
        <v>-</v>
      </c>
      <c r="AG555" s="64">
        <f t="shared" si="605"/>
        <v>0</v>
      </c>
      <c r="AH555" s="64" t="str">
        <f t="shared" si="606"/>
        <v>-</v>
      </c>
      <c r="AI555" s="64" t="str">
        <f t="shared" si="640"/>
        <v>-</v>
      </c>
      <c r="AJ555" s="64" t="str">
        <f t="shared" si="607"/>
        <v>-</v>
      </c>
      <c r="AK555" s="57" t="str">
        <f t="shared" si="641"/>
        <v>Payoff</v>
      </c>
      <c r="AL555" s="56">
        <f t="shared" si="667"/>
        <v>124</v>
      </c>
      <c r="AM555" s="64" t="str">
        <f t="shared" si="642"/>
        <v>-</v>
      </c>
      <c r="AN555" s="64" t="str">
        <f t="shared" si="608"/>
        <v>-</v>
      </c>
      <c r="AO555" s="64" t="str">
        <f t="shared" si="609"/>
        <v>-</v>
      </c>
      <c r="AP555" s="64" t="str">
        <f t="shared" si="610"/>
        <v>-</v>
      </c>
      <c r="AQ555" s="64" t="str">
        <f t="shared" si="643"/>
        <v>-</v>
      </c>
      <c r="AR555" s="64" t="str">
        <f t="shared" si="611"/>
        <v>-</v>
      </c>
      <c r="AS555" s="57" t="str">
        <f t="shared" si="644"/>
        <v>-</v>
      </c>
      <c r="AT555" s="56">
        <f t="shared" si="668"/>
        <v>124</v>
      </c>
      <c r="AU555" s="64" t="str">
        <f t="shared" si="645"/>
        <v>-</v>
      </c>
      <c r="AV555" s="64" t="str">
        <f t="shared" si="612"/>
        <v>-</v>
      </c>
      <c r="AW555" s="64" t="str">
        <f t="shared" si="613"/>
        <v>-</v>
      </c>
      <c r="AX555" s="64" t="str">
        <f t="shared" si="614"/>
        <v>-</v>
      </c>
      <c r="AY555" s="64" t="str">
        <f t="shared" si="646"/>
        <v>-</v>
      </c>
      <c r="AZ555" s="64" t="str">
        <f t="shared" si="615"/>
        <v>-</v>
      </c>
      <c r="BA555" s="57" t="str">
        <f t="shared" si="647"/>
        <v>-</v>
      </c>
      <c r="BB555" s="56">
        <f t="shared" si="669"/>
        <v>124</v>
      </c>
      <c r="BC555" s="64" t="str">
        <f t="shared" si="648"/>
        <v>-</v>
      </c>
      <c r="BD555" s="64" t="str">
        <f t="shared" si="616"/>
        <v>-</v>
      </c>
      <c r="BE555" s="64" t="str">
        <f t="shared" si="617"/>
        <v>-</v>
      </c>
      <c r="BF555" s="64" t="str">
        <f t="shared" si="618"/>
        <v>-</v>
      </c>
      <c r="BG555" s="64" t="str">
        <f t="shared" si="649"/>
        <v>-</v>
      </c>
      <c r="BH555" s="64" t="str">
        <f t="shared" si="619"/>
        <v>-</v>
      </c>
      <c r="BI555" s="57" t="str">
        <f t="shared" si="650"/>
        <v>-</v>
      </c>
      <c r="BJ555" s="56">
        <f t="shared" si="670"/>
        <v>124</v>
      </c>
      <c r="BK555" s="64" t="str">
        <f t="shared" si="651"/>
        <v>-</v>
      </c>
      <c r="BL555" s="64" t="str">
        <f t="shared" si="620"/>
        <v>-</v>
      </c>
      <c r="BM555" s="64" t="str">
        <f t="shared" si="621"/>
        <v>-</v>
      </c>
      <c r="BN555" s="64" t="str">
        <f t="shared" si="622"/>
        <v>-</v>
      </c>
      <c r="BO555" s="64" t="str">
        <f t="shared" si="652"/>
        <v>-</v>
      </c>
      <c r="BP555" s="64" t="str">
        <f t="shared" si="623"/>
        <v>-</v>
      </c>
      <c r="BQ555" s="57" t="str">
        <f t="shared" si="653"/>
        <v>-</v>
      </c>
      <c r="BR555" s="56">
        <f t="shared" si="671"/>
        <v>124</v>
      </c>
      <c r="BS555" s="64" t="str">
        <f t="shared" si="654"/>
        <v>-</v>
      </c>
      <c r="BT555" s="64" t="str">
        <f t="shared" si="624"/>
        <v>-</v>
      </c>
      <c r="BU555" s="64" t="str">
        <f t="shared" si="625"/>
        <v>-</v>
      </c>
      <c r="BV555" s="64" t="str">
        <f t="shared" si="626"/>
        <v>-</v>
      </c>
      <c r="BW555" s="64" t="str">
        <f t="shared" si="655"/>
        <v>-</v>
      </c>
      <c r="BX555" s="64" t="str">
        <f t="shared" si="627"/>
        <v>-</v>
      </c>
      <c r="BY555" s="57" t="str">
        <f t="shared" si="656"/>
        <v>-</v>
      </c>
      <c r="BZ555" s="56">
        <f t="shared" si="672"/>
        <v>124</v>
      </c>
      <c r="CA555" s="64" t="str">
        <f t="shared" si="657"/>
        <v>-</v>
      </c>
      <c r="CB555" s="64" t="str">
        <f t="shared" si="628"/>
        <v>-</v>
      </c>
      <c r="CC555" s="64" t="str">
        <f t="shared" si="629"/>
        <v>-</v>
      </c>
      <c r="CD555" s="64" t="str">
        <f t="shared" si="630"/>
        <v>-</v>
      </c>
      <c r="CE555" s="64" t="str">
        <f t="shared" si="658"/>
        <v>-</v>
      </c>
      <c r="CF555" s="64" t="str">
        <f t="shared" si="631"/>
        <v>-</v>
      </c>
      <c r="CG555" s="57" t="str">
        <f t="shared" si="659"/>
        <v>-</v>
      </c>
      <c r="CH555" s="56">
        <f t="shared" si="673"/>
        <v>124</v>
      </c>
      <c r="CI555" s="64" t="str">
        <f t="shared" si="660"/>
        <v>-</v>
      </c>
      <c r="CJ555" s="64" t="str">
        <f t="shared" si="632"/>
        <v>-</v>
      </c>
      <c r="CK555" s="64" t="str">
        <f t="shared" si="633"/>
        <v>-</v>
      </c>
      <c r="CL555" s="64" t="str">
        <f t="shared" si="634"/>
        <v>-</v>
      </c>
      <c r="CM555" s="64" t="str">
        <f t="shared" si="661"/>
        <v>-</v>
      </c>
      <c r="CN555" s="64" t="str">
        <f t="shared" si="635"/>
        <v>-</v>
      </c>
      <c r="CO555" s="57" t="str">
        <f t="shared" si="662"/>
        <v>-</v>
      </c>
    </row>
    <row r="556" spans="15:93" ht="18" customHeight="1" x14ac:dyDescent="0.25">
      <c r="O556" s="56">
        <f t="shared" si="664"/>
        <v>129</v>
      </c>
      <c r="P556" s="64">
        <f t="shared" si="597"/>
        <v>0</v>
      </c>
      <c r="Q556" s="64" t="str">
        <f t="shared" si="598"/>
        <v>-</v>
      </c>
      <c r="R556" s="64" t="str">
        <f t="shared" si="677"/>
        <v>-</v>
      </c>
      <c r="S556" s="64">
        <f t="shared" si="678"/>
        <v>0</v>
      </c>
      <c r="T556" s="64" t="str">
        <f t="shared" si="679"/>
        <v>-</v>
      </c>
      <c r="U556" s="57" t="str">
        <f t="shared" si="600"/>
        <v>Payoff</v>
      </c>
      <c r="V556" s="56">
        <f t="shared" si="665"/>
        <v>125</v>
      </c>
      <c r="W556" s="64">
        <f t="shared" si="636"/>
        <v>0</v>
      </c>
      <c r="X556" s="64" t="str">
        <f t="shared" si="601"/>
        <v>-</v>
      </c>
      <c r="Y556" s="64">
        <f t="shared" si="663"/>
        <v>0</v>
      </c>
      <c r="Z556" s="64" t="str">
        <f t="shared" si="602"/>
        <v>-</v>
      </c>
      <c r="AA556" s="64" t="str">
        <f t="shared" si="637"/>
        <v>-</v>
      </c>
      <c r="AB556" s="64" t="str">
        <f t="shared" si="603"/>
        <v>-</v>
      </c>
      <c r="AC556" s="57" t="str">
        <f t="shared" si="638"/>
        <v>Payoff</v>
      </c>
      <c r="AD556" s="56">
        <f t="shared" si="666"/>
        <v>125</v>
      </c>
      <c r="AE556" s="64">
        <f t="shared" si="639"/>
        <v>0</v>
      </c>
      <c r="AF556" s="64" t="str">
        <f t="shared" si="604"/>
        <v>-</v>
      </c>
      <c r="AG556" s="64">
        <f t="shared" si="605"/>
        <v>0</v>
      </c>
      <c r="AH556" s="64" t="str">
        <f t="shared" si="606"/>
        <v>-</v>
      </c>
      <c r="AI556" s="64" t="str">
        <f t="shared" si="640"/>
        <v>-</v>
      </c>
      <c r="AJ556" s="64" t="str">
        <f t="shared" si="607"/>
        <v>-</v>
      </c>
      <c r="AK556" s="57" t="str">
        <f t="shared" si="641"/>
        <v>Payoff</v>
      </c>
      <c r="AL556" s="56">
        <f t="shared" si="667"/>
        <v>125</v>
      </c>
      <c r="AM556" s="64" t="str">
        <f t="shared" si="642"/>
        <v>-</v>
      </c>
      <c r="AN556" s="64" t="str">
        <f t="shared" si="608"/>
        <v>-</v>
      </c>
      <c r="AO556" s="64" t="str">
        <f t="shared" si="609"/>
        <v>-</v>
      </c>
      <c r="AP556" s="64" t="str">
        <f t="shared" si="610"/>
        <v>-</v>
      </c>
      <c r="AQ556" s="64" t="str">
        <f t="shared" si="643"/>
        <v>-</v>
      </c>
      <c r="AR556" s="64" t="str">
        <f t="shared" si="611"/>
        <v>-</v>
      </c>
      <c r="AS556" s="57" t="str">
        <f t="shared" si="644"/>
        <v>-</v>
      </c>
      <c r="AT556" s="56">
        <f t="shared" si="668"/>
        <v>125</v>
      </c>
      <c r="AU556" s="64" t="str">
        <f t="shared" si="645"/>
        <v>-</v>
      </c>
      <c r="AV556" s="64" t="str">
        <f t="shared" si="612"/>
        <v>-</v>
      </c>
      <c r="AW556" s="64" t="str">
        <f t="shared" si="613"/>
        <v>-</v>
      </c>
      <c r="AX556" s="64" t="str">
        <f t="shared" si="614"/>
        <v>-</v>
      </c>
      <c r="AY556" s="64" t="str">
        <f t="shared" si="646"/>
        <v>-</v>
      </c>
      <c r="AZ556" s="64" t="str">
        <f t="shared" si="615"/>
        <v>-</v>
      </c>
      <c r="BA556" s="57" t="str">
        <f t="shared" si="647"/>
        <v>-</v>
      </c>
      <c r="BB556" s="56">
        <f t="shared" si="669"/>
        <v>125</v>
      </c>
      <c r="BC556" s="64" t="str">
        <f t="shared" si="648"/>
        <v>-</v>
      </c>
      <c r="BD556" s="64" t="str">
        <f t="shared" si="616"/>
        <v>-</v>
      </c>
      <c r="BE556" s="64" t="str">
        <f t="shared" si="617"/>
        <v>-</v>
      </c>
      <c r="BF556" s="64" t="str">
        <f t="shared" si="618"/>
        <v>-</v>
      </c>
      <c r="BG556" s="64" t="str">
        <f t="shared" si="649"/>
        <v>-</v>
      </c>
      <c r="BH556" s="64" t="str">
        <f t="shared" si="619"/>
        <v>-</v>
      </c>
      <c r="BI556" s="57" t="str">
        <f t="shared" si="650"/>
        <v>-</v>
      </c>
      <c r="BJ556" s="56">
        <f t="shared" si="670"/>
        <v>125</v>
      </c>
      <c r="BK556" s="64" t="str">
        <f t="shared" si="651"/>
        <v>-</v>
      </c>
      <c r="BL556" s="64" t="str">
        <f t="shared" si="620"/>
        <v>-</v>
      </c>
      <c r="BM556" s="64" t="str">
        <f t="shared" si="621"/>
        <v>-</v>
      </c>
      <c r="BN556" s="64" t="str">
        <f t="shared" si="622"/>
        <v>-</v>
      </c>
      <c r="BO556" s="64" t="str">
        <f t="shared" si="652"/>
        <v>-</v>
      </c>
      <c r="BP556" s="64" t="str">
        <f t="shared" si="623"/>
        <v>-</v>
      </c>
      <c r="BQ556" s="57" t="str">
        <f t="shared" si="653"/>
        <v>-</v>
      </c>
      <c r="BR556" s="56">
        <f t="shared" si="671"/>
        <v>125</v>
      </c>
      <c r="BS556" s="64" t="str">
        <f t="shared" si="654"/>
        <v>-</v>
      </c>
      <c r="BT556" s="64" t="str">
        <f t="shared" si="624"/>
        <v>-</v>
      </c>
      <c r="BU556" s="64" t="str">
        <f t="shared" si="625"/>
        <v>-</v>
      </c>
      <c r="BV556" s="64" t="str">
        <f t="shared" si="626"/>
        <v>-</v>
      </c>
      <c r="BW556" s="64" t="str">
        <f t="shared" si="655"/>
        <v>-</v>
      </c>
      <c r="BX556" s="64" t="str">
        <f t="shared" si="627"/>
        <v>-</v>
      </c>
      <c r="BY556" s="57" t="str">
        <f t="shared" si="656"/>
        <v>-</v>
      </c>
      <c r="BZ556" s="56">
        <f t="shared" si="672"/>
        <v>125</v>
      </c>
      <c r="CA556" s="64" t="str">
        <f t="shared" si="657"/>
        <v>-</v>
      </c>
      <c r="CB556" s="64" t="str">
        <f t="shared" si="628"/>
        <v>-</v>
      </c>
      <c r="CC556" s="64" t="str">
        <f t="shared" si="629"/>
        <v>-</v>
      </c>
      <c r="CD556" s="64" t="str">
        <f t="shared" si="630"/>
        <v>-</v>
      </c>
      <c r="CE556" s="64" t="str">
        <f t="shared" si="658"/>
        <v>-</v>
      </c>
      <c r="CF556" s="64" t="str">
        <f t="shared" si="631"/>
        <v>-</v>
      </c>
      <c r="CG556" s="57" t="str">
        <f t="shared" si="659"/>
        <v>-</v>
      </c>
      <c r="CH556" s="56">
        <f t="shared" si="673"/>
        <v>125</v>
      </c>
      <c r="CI556" s="64" t="str">
        <f t="shared" si="660"/>
        <v>-</v>
      </c>
      <c r="CJ556" s="64" t="str">
        <f t="shared" si="632"/>
        <v>-</v>
      </c>
      <c r="CK556" s="64" t="str">
        <f t="shared" si="633"/>
        <v>-</v>
      </c>
      <c r="CL556" s="64" t="str">
        <f t="shared" si="634"/>
        <v>-</v>
      </c>
      <c r="CM556" s="64" t="str">
        <f t="shared" si="661"/>
        <v>-</v>
      </c>
      <c r="CN556" s="64" t="str">
        <f t="shared" si="635"/>
        <v>-</v>
      </c>
      <c r="CO556" s="57" t="str">
        <f t="shared" si="662"/>
        <v>-</v>
      </c>
    </row>
    <row r="557" spans="15:93" ht="18" customHeight="1" x14ac:dyDescent="0.25">
      <c r="O557" s="56">
        <f t="shared" si="664"/>
        <v>130</v>
      </c>
      <c r="P557" s="64">
        <f t="shared" si="597"/>
        <v>0</v>
      </c>
      <c r="Q557" s="64" t="str">
        <f t="shared" si="598"/>
        <v>-</v>
      </c>
      <c r="R557" s="64" t="str">
        <f t="shared" si="677"/>
        <v>-</v>
      </c>
      <c r="S557" s="64">
        <f t="shared" si="678"/>
        <v>0</v>
      </c>
      <c r="T557" s="64" t="str">
        <f t="shared" si="679"/>
        <v>-</v>
      </c>
      <c r="U557" s="57" t="str">
        <f t="shared" si="600"/>
        <v>Payoff</v>
      </c>
      <c r="V557" s="56">
        <f t="shared" si="665"/>
        <v>126</v>
      </c>
      <c r="W557" s="64">
        <f t="shared" si="636"/>
        <v>0</v>
      </c>
      <c r="X557" s="64" t="str">
        <f t="shared" si="601"/>
        <v>-</v>
      </c>
      <c r="Y557" s="64">
        <f t="shared" si="663"/>
        <v>0</v>
      </c>
      <c r="Z557" s="64" t="str">
        <f t="shared" si="602"/>
        <v>-</v>
      </c>
      <c r="AA557" s="64" t="str">
        <f t="shared" si="637"/>
        <v>-</v>
      </c>
      <c r="AB557" s="64" t="str">
        <f t="shared" si="603"/>
        <v>-</v>
      </c>
      <c r="AC557" s="57" t="str">
        <f t="shared" si="638"/>
        <v>Payoff</v>
      </c>
      <c r="AD557" s="56">
        <f t="shared" si="666"/>
        <v>126</v>
      </c>
      <c r="AE557" s="64">
        <f t="shared" si="639"/>
        <v>0</v>
      </c>
      <c r="AF557" s="64" t="str">
        <f t="shared" si="604"/>
        <v>-</v>
      </c>
      <c r="AG557" s="64">
        <f t="shared" si="605"/>
        <v>0</v>
      </c>
      <c r="AH557" s="64" t="str">
        <f t="shared" si="606"/>
        <v>-</v>
      </c>
      <c r="AI557" s="64" t="str">
        <f t="shared" si="640"/>
        <v>-</v>
      </c>
      <c r="AJ557" s="64" t="str">
        <f t="shared" si="607"/>
        <v>-</v>
      </c>
      <c r="AK557" s="57" t="str">
        <f t="shared" si="641"/>
        <v>Payoff</v>
      </c>
      <c r="AL557" s="56">
        <f t="shared" si="667"/>
        <v>126</v>
      </c>
      <c r="AM557" s="64" t="str">
        <f t="shared" si="642"/>
        <v>-</v>
      </c>
      <c r="AN557" s="64" t="str">
        <f t="shared" si="608"/>
        <v>-</v>
      </c>
      <c r="AO557" s="64" t="str">
        <f t="shared" si="609"/>
        <v>-</v>
      </c>
      <c r="AP557" s="64" t="str">
        <f t="shared" si="610"/>
        <v>-</v>
      </c>
      <c r="AQ557" s="64" t="str">
        <f t="shared" si="643"/>
        <v>-</v>
      </c>
      <c r="AR557" s="64" t="str">
        <f t="shared" si="611"/>
        <v>-</v>
      </c>
      <c r="AS557" s="57" t="str">
        <f t="shared" si="644"/>
        <v>-</v>
      </c>
      <c r="AT557" s="56">
        <f t="shared" si="668"/>
        <v>126</v>
      </c>
      <c r="AU557" s="64" t="str">
        <f t="shared" si="645"/>
        <v>-</v>
      </c>
      <c r="AV557" s="64" t="str">
        <f t="shared" si="612"/>
        <v>-</v>
      </c>
      <c r="AW557" s="64" t="str">
        <f t="shared" si="613"/>
        <v>-</v>
      </c>
      <c r="AX557" s="64" t="str">
        <f t="shared" si="614"/>
        <v>-</v>
      </c>
      <c r="AY557" s="64" t="str">
        <f t="shared" si="646"/>
        <v>-</v>
      </c>
      <c r="AZ557" s="64" t="str">
        <f t="shared" si="615"/>
        <v>-</v>
      </c>
      <c r="BA557" s="57" t="str">
        <f t="shared" si="647"/>
        <v>-</v>
      </c>
      <c r="BB557" s="56">
        <f t="shared" si="669"/>
        <v>126</v>
      </c>
      <c r="BC557" s="64" t="str">
        <f t="shared" si="648"/>
        <v>-</v>
      </c>
      <c r="BD557" s="64" t="str">
        <f t="shared" si="616"/>
        <v>-</v>
      </c>
      <c r="BE557" s="64" t="str">
        <f t="shared" si="617"/>
        <v>-</v>
      </c>
      <c r="BF557" s="64" t="str">
        <f t="shared" si="618"/>
        <v>-</v>
      </c>
      <c r="BG557" s="64" t="str">
        <f t="shared" si="649"/>
        <v>-</v>
      </c>
      <c r="BH557" s="64" t="str">
        <f t="shared" si="619"/>
        <v>-</v>
      </c>
      <c r="BI557" s="57" t="str">
        <f t="shared" si="650"/>
        <v>-</v>
      </c>
      <c r="BJ557" s="56">
        <f t="shared" si="670"/>
        <v>126</v>
      </c>
      <c r="BK557" s="64" t="str">
        <f t="shared" si="651"/>
        <v>-</v>
      </c>
      <c r="BL557" s="64" t="str">
        <f t="shared" si="620"/>
        <v>-</v>
      </c>
      <c r="BM557" s="64" t="str">
        <f t="shared" si="621"/>
        <v>-</v>
      </c>
      <c r="BN557" s="64" t="str">
        <f t="shared" si="622"/>
        <v>-</v>
      </c>
      <c r="BO557" s="64" t="str">
        <f t="shared" si="652"/>
        <v>-</v>
      </c>
      <c r="BP557" s="64" t="str">
        <f t="shared" si="623"/>
        <v>-</v>
      </c>
      <c r="BQ557" s="57" t="str">
        <f t="shared" si="653"/>
        <v>-</v>
      </c>
      <c r="BR557" s="56">
        <f t="shared" si="671"/>
        <v>126</v>
      </c>
      <c r="BS557" s="64" t="str">
        <f t="shared" si="654"/>
        <v>-</v>
      </c>
      <c r="BT557" s="64" t="str">
        <f t="shared" si="624"/>
        <v>-</v>
      </c>
      <c r="BU557" s="64" t="str">
        <f t="shared" si="625"/>
        <v>-</v>
      </c>
      <c r="BV557" s="64" t="str">
        <f t="shared" si="626"/>
        <v>-</v>
      </c>
      <c r="BW557" s="64" t="str">
        <f t="shared" si="655"/>
        <v>-</v>
      </c>
      <c r="BX557" s="64" t="str">
        <f t="shared" si="627"/>
        <v>-</v>
      </c>
      <c r="BY557" s="57" t="str">
        <f t="shared" si="656"/>
        <v>-</v>
      </c>
      <c r="BZ557" s="56">
        <f t="shared" si="672"/>
        <v>126</v>
      </c>
      <c r="CA557" s="64" t="str">
        <f t="shared" si="657"/>
        <v>-</v>
      </c>
      <c r="CB557" s="64" t="str">
        <f t="shared" si="628"/>
        <v>-</v>
      </c>
      <c r="CC557" s="64" t="str">
        <f t="shared" si="629"/>
        <v>-</v>
      </c>
      <c r="CD557" s="64" t="str">
        <f t="shared" si="630"/>
        <v>-</v>
      </c>
      <c r="CE557" s="64" t="str">
        <f t="shared" si="658"/>
        <v>-</v>
      </c>
      <c r="CF557" s="64" t="str">
        <f t="shared" si="631"/>
        <v>-</v>
      </c>
      <c r="CG557" s="57" t="str">
        <f t="shared" si="659"/>
        <v>-</v>
      </c>
      <c r="CH557" s="56">
        <f t="shared" si="673"/>
        <v>126</v>
      </c>
      <c r="CI557" s="64" t="str">
        <f t="shared" si="660"/>
        <v>-</v>
      </c>
      <c r="CJ557" s="64" t="str">
        <f t="shared" si="632"/>
        <v>-</v>
      </c>
      <c r="CK557" s="64" t="str">
        <f t="shared" si="633"/>
        <v>-</v>
      </c>
      <c r="CL557" s="64" t="str">
        <f t="shared" si="634"/>
        <v>-</v>
      </c>
      <c r="CM557" s="64" t="str">
        <f t="shared" si="661"/>
        <v>-</v>
      </c>
      <c r="CN557" s="64" t="str">
        <f t="shared" si="635"/>
        <v>-</v>
      </c>
      <c r="CO557" s="57" t="str">
        <f t="shared" si="662"/>
        <v>-</v>
      </c>
    </row>
    <row r="558" spans="15:93" ht="18" customHeight="1" x14ac:dyDescent="0.25">
      <c r="O558" s="56">
        <f t="shared" si="664"/>
        <v>131</v>
      </c>
      <c r="P558" s="64">
        <f t="shared" si="597"/>
        <v>0</v>
      </c>
      <c r="Q558" s="64" t="str">
        <f t="shared" si="598"/>
        <v>-</v>
      </c>
      <c r="R558" s="64" t="str">
        <f t="shared" si="677"/>
        <v>-</v>
      </c>
      <c r="S558" s="64">
        <f t="shared" si="678"/>
        <v>0</v>
      </c>
      <c r="T558" s="64" t="str">
        <f t="shared" si="679"/>
        <v>-</v>
      </c>
      <c r="U558" s="57" t="str">
        <f t="shared" si="600"/>
        <v>Payoff</v>
      </c>
      <c r="V558" s="56">
        <f t="shared" si="665"/>
        <v>127</v>
      </c>
      <c r="W558" s="64">
        <f t="shared" si="636"/>
        <v>0</v>
      </c>
      <c r="X558" s="64" t="str">
        <f t="shared" si="601"/>
        <v>-</v>
      </c>
      <c r="Y558" s="64">
        <f t="shared" si="663"/>
        <v>0</v>
      </c>
      <c r="Z558" s="64" t="str">
        <f t="shared" si="602"/>
        <v>-</v>
      </c>
      <c r="AA558" s="64" t="str">
        <f t="shared" si="637"/>
        <v>-</v>
      </c>
      <c r="AB558" s="64" t="str">
        <f t="shared" si="603"/>
        <v>-</v>
      </c>
      <c r="AC558" s="57" t="str">
        <f t="shared" si="638"/>
        <v>Payoff</v>
      </c>
      <c r="AD558" s="56">
        <f t="shared" si="666"/>
        <v>127</v>
      </c>
      <c r="AE558" s="64">
        <f t="shared" si="639"/>
        <v>0</v>
      </c>
      <c r="AF558" s="64" t="str">
        <f t="shared" si="604"/>
        <v>-</v>
      </c>
      <c r="AG558" s="64">
        <f t="shared" si="605"/>
        <v>0</v>
      </c>
      <c r="AH558" s="64" t="str">
        <f t="shared" si="606"/>
        <v>-</v>
      </c>
      <c r="AI558" s="64" t="str">
        <f t="shared" si="640"/>
        <v>-</v>
      </c>
      <c r="AJ558" s="64" t="str">
        <f t="shared" si="607"/>
        <v>-</v>
      </c>
      <c r="AK558" s="57" t="str">
        <f t="shared" si="641"/>
        <v>Payoff</v>
      </c>
      <c r="AL558" s="56">
        <f t="shared" si="667"/>
        <v>127</v>
      </c>
      <c r="AM558" s="64" t="str">
        <f t="shared" si="642"/>
        <v>-</v>
      </c>
      <c r="AN558" s="64" t="str">
        <f t="shared" si="608"/>
        <v>-</v>
      </c>
      <c r="AO558" s="64" t="str">
        <f t="shared" si="609"/>
        <v>-</v>
      </c>
      <c r="AP558" s="64" t="str">
        <f t="shared" si="610"/>
        <v>-</v>
      </c>
      <c r="AQ558" s="64" t="str">
        <f t="shared" si="643"/>
        <v>-</v>
      </c>
      <c r="AR558" s="64" t="str">
        <f t="shared" si="611"/>
        <v>-</v>
      </c>
      <c r="AS558" s="57" t="str">
        <f t="shared" si="644"/>
        <v>-</v>
      </c>
      <c r="AT558" s="56">
        <f t="shared" si="668"/>
        <v>127</v>
      </c>
      <c r="AU558" s="64" t="str">
        <f t="shared" si="645"/>
        <v>-</v>
      </c>
      <c r="AV558" s="64" t="str">
        <f t="shared" si="612"/>
        <v>-</v>
      </c>
      <c r="AW558" s="64" t="str">
        <f t="shared" si="613"/>
        <v>-</v>
      </c>
      <c r="AX558" s="64" t="str">
        <f t="shared" si="614"/>
        <v>-</v>
      </c>
      <c r="AY558" s="64" t="str">
        <f t="shared" si="646"/>
        <v>-</v>
      </c>
      <c r="AZ558" s="64" t="str">
        <f t="shared" si="615"/>
        <v>-</v>
      </c>
      <c r="BA558" s="57" t="str">
        <f t="shared" si="647"/>
        <v>-</v>
      </c>
      <c r="BB558" s="56">
        <f t="shared" si="669"/>
        <v>127</v>
      </c>
      <c r="BC558" s="64" t="str">
        <f t="shared" si="648"/>
        <v>-</v>
      </c>
      <c r="BD558" s="64" t="str">
        <f t="shared" si="616"/>
        <v>-</v>
      </c>
      <c r="BE558" s="64" t="str">
        <f t="shared" si="617"/>
        <v>-</v>
      </c>
      <c r="BF558" s="64" t="str">
        <f t="shared" si="618"/>
        <v>-</v>
      </c>
      <c r="BG558" s="64" t="str">
        <f t="shared" si="649"/>
        <v>-</v>
      </c>
      <c r="BH558" s="64" t="str">
        <f t="shared" si="619"/>
        <v>-</v>
      </c>
      <c r="BI558" s="57" t="str">
        <f t="shared" si="650"/>
        <v>-</v>
      </c>
      <c r="BJ558" s="56">
        <f t="shared" si="670"/>
        <v>127</v>
      </c>
      <c r="BK558" s="64" t="str">
        <f t="shared" si="651"/>
        <v>-</v>
      </c>
      <c r="BL558" s="64" t="str">
        <f t="shared" si="620"/>
        <v>-</v>
      </c>
      <c r="BM558" s="64" t="str">
        <f t="shared" si="621"/>
        <v>-</v>
      </c>
      <c r="BN558" s="64" t="str">
        <f t="shared" si="622"/>
        <v>-</v>
      </c>
      <c r="BO558" s="64" t="str">
        <f t="shared" si="652"/>
        <v>-</v>
      </c>
      <c r="BP558" s="64" t="str">
        <f t="shared" si="623"/>
        <v>-</v>
      </c>
      <c r="BQ558" s="57" t="str">
        <f t="shared" si="653"/>
        <v>-</v>
      </c>
      <c r="BR558" s="56">
        <f t="shared" si="671"/>
        <v>127</v>
      </c>
      <c r="BS558" s="64" t="str">
        <f t="shared" si="654"/>
        <v>-</v>
      </c>
      <c r="BT558" s="64" t="str">
        <f t="shared" si="624"/>
        <v>-</v>
      </c>
      <c r="BU558" s="64" t="str">
        <f t="shared" si="625"/>
        <v>-</v>
      </c>
      <c r="BV558" s="64" t="str">
        <f t="shared" si="626"/>
        <v>-</v>
      </c>
      <c r="BW558" s="64" t="str">
        <f t="shared" si="655"/>
        <v>-</v>
      </c>
      <c r="BX558" s="64" t="str">
        <f t="shared" si="627"/>
        <v>-</v>
      </c>
      <c r="BY558" s="57" t="str">
        <f t="shared" si="656"/>
        <v>-</v>
      </c>
      <c r="BZ558" s="56">
        <f t="shared" si="672"/>
        <v>127</v>
      </c>
      <c r="CA558" s="64" t="str">
        <f t="shared" si="657"/>
        <v>-</v>
      </c>
      <c r="CB558" s="64" t="str">
        <f t="shared" si="628"/>
        <v>-</v>
      </c>
      <c r="CC558" s="64" t="str">
        <f t="shared" si="629"/>
        <v>-</v>
      </c>
      <c r="CD558" s="64" t="str">
        <f t="shared" si="630"/>
        <v>-</v>
      </c>
      <c r="CE558" s="64" t="str">
        <f t="shared" si="658"/>
        <v>-</v>
      </c>
      <c r="CF558" s="64" t="str">
        <f t="shared" si="631"/>
        <v>-</v>
      </c>
      <c r="CG558" s="57" t="str">
        <f t="shared" si="659"/>
        <v>-</v>
      </c>
      <c r="CH558" s="56">
        <f t="shared" si="673"/>
        <v>127</v>
      </c>
      <c r="CI558" s="64" t="str">
        <f t="shared" si="660"/>
        <v>-</v>
      </c>
      <c r="CJ558" s="64" t="str">
        <f t="shared" si="632"/>
        <v>-</v>
      </c>
      <c r="CK558" s="64" t="str">
        <f t="shared" si="633"/>
        <v>-</v>
      </c>
      <c r="CL558" s="64" t="str">
        <f t="shared" si="634"/>
        <v>-</v>
      </c>
      <c r="CM558" s="64" t="str">
        <f t="shared" si="661"/>
        <v>-</v>
      </c>
      <c r="CN558" s="64" t="str">
        <f t="shared" si="635"/>
        <v>-</v>
      </c>
      <c r="CO558" s="57" t="str">
        <f t="shared" si="662"/>
        <v>-</v>
      </c>
    </row>
    <row r="559" spans="15:93" ht="18" customHeight="1" x14ac:dyDescent="0.25">
      <c r="O559" s="56">
        <f t="shared" si="664"/>
        <v>132</v>
      </c>
      <c r="P559" s="64">
        <f t="shared" si="597"/>
        <v>0</v>
      </c>
      <c r="Q559" s="64" t="str">
        <f t="shared" si="598"/>
        <v>-</v>
      </c>
      <c r="R559" s="64" t="str">
        <f t="shared" si="677"/>
        <v>-</v>
      </c>
      <c r="S559" s="64">
        <f t="shared" si="678"/>
        <v>0</v>
      </c>
      <c r="T559" s="64" t="str">
        <f t="shared" si="679"/>
        <v>-</v>
      </c>
      <c r="U559" s="57" t="str">
        <f t="shared" si="600"/>
        <v>Payoff</v>
      </c>
      <c r="V559" s="56">
        <f t="shared" si="665"/>
        <v>128</v>
      </c>
      <c r="W559" s="64">
        <f t="shared" si="636"/>
        <v>0</v>
      </c>
      <c r="X559" s="64" t="str">
        <f t="shared" si="601"/>
        <v>-</v>
      </c>
      <c r="Y559" s="64">
        <f t="shared" si="663"/>
        <v>0</v>
      </c>
      <c r="Z559" s="64" t="str">
        <f t="shared" si="602"/>
        <v>-</v>
      </c>
      <c r="AA559" s="64" t="str">
        <f t="shared" si="637"/>
        <v>-</v>
      </c>
      <c r="AB559" s="64" t="str">
        <f t="shared" si="603"/>
        <v>-</v>
      </c>
      <c r="AC559" s="57" t="str">
        <f t="shared" si="638"/>
        <v>Payoff</v>
      </c>
      <c r="AD559" s="56">
        <f t="shared" si="666"/>
        <v>128</v>
      </c>
      <c r="AE559" s="64">
        <f t="shared" si="639"/>
        <v>0</v>
      </c>
      <c r="AF559" s="64" t="str">
        <f t="shared" si="604"/>
        <v>-</v>
      </c>
      <c r="AG559" s="64">
        <f t="shared" si="605"/>
        <v>0</v>
      </c>
      <c r="AH559" s="64" t="str">
        <f t="shared" si="606"/>
        <v>-</v>
      </c>
      <c r="AI559" s="64" t="str">
        <f t="shared" si="640"/>
        <v>-</v>
      </c>
      <c r="AJ559" s="64" t="str">
        <f t="shared" si="607"/>
        <v>-</v>
      </c>
      <c r="AK559" s="57" t="str">
        <f t="shared" si="641"/>
        <v>Payoff</v>
      </c>
      <c r="AL559" s="56">
        <f t="shared" si="667"/>
        <v>128</v>
      </c>
      <c r="AM559" s="64" t="str">
        <f t="shared" si="642"/>
        <v>-</v>
      </c>
      <c r="AN559" s="64" t="str">
        <f t="shared" si="608"/>
        <v>-</v>
      </c>
      <c r="AO559" s="64" t="str">
        <f t="shared" si="609"/>
        <v>-</v>
      </c>
      <c r="AP559" s="64" t="str">
        <f t="shared" si="610"/>
        <v>-</v>
      </c>
      <c r="AQ559" s="64" t="str">
        <f t="shared" si="643"/>
        <v>-</v>
      </c>
      <c r="AR559" s="64" t="str">
        <f t="shared" si="611"/>
        <v>-</v>
      </c>
      <c r="AS559" s="57" t="str">
        <f t="shared" si="644"/>
        <v>-</v>
      </c>
      <c r="AT559" s="56">
        <f t="shared" si="668"/>
        <v>128</v>
      </c>
      <c r="AU559" s="64" t="str">
        <f t="shared" si="645"/>
        <v>-</v>
      </c>
      <c r="AV559" s="64" t="str">
        <f t="shared" si="612"/>
        <v>-</v>
      </c>
      <c r="AW559" s="64" t="str">
        <f t="shared" si="613"/>
        <v>-</v>
      </c>
      <c r="AX559" s="64" t="str">
        <f t="shared" si="614"/>
        <v>-</v>
      </c>
      <c r="AY559" s="64" t="str">
        <f t="shared" si="646"/>
        <v>-</v>
      </c>
      <c r="AZ559" s="64" t="str">
        <f t="shared" si="615"/>
        <v>-</v>
      </c>
      <c r="BA559" s="57" t="str">
        <f t="shared" si="647"/>
        <v>-</v>
      </c>
      <c r="BB559" s="56">
        <f t="shared" si="669"/>
        <v>128</v>
      </c>
      <c r="BC559" s="64" t="str">
        <f t="shared" si="648"/>
        <v>-</v>
      </c>
      <c r="BD559" s="64" t="str">
        <f t="shared" si="616"/>
        <v>-</v>
      </c>
      <c r="BE559" s="64" t="str">
        <f t="shared" si="617"/>
        <v>-</v>
      </c>
      <c r="BF559" s="64" t="str">
        <f t="shared" si="618"/>
        <v>-</v>
      </c>
      <c r="BG559" s="64" t="str">
        <f t="shared" si="649"/>
        <v>-</v>
      </c>
      <c r="BH559" s="64" t="str">
        <f t="shared" si="619"/>
        <v>-</v>
      </c>
      <c r="BI559" s="57" t="str">
        <f t="shared" si="650"/>
        <v>-</v>
      </c>
      <c r="BJ559" s="56">
        <f t="shared" si="670"/>
        <v>128</v>
      </c>
      <c r="BK559" s="64" t="str">
        <f t="shared" si="651"/>
        <v>-</v>
      </c>
      <c r="BL559" s="64" t="str">
        <f t="shared" si="620"/>
        <v>-</v>
      </c>
      <c r="BM559" s="64" t="str">
        <f t="shared" si="621"/>
        <v>-</v>
      </c>
      <c r="BN559" s="64" t="str">
        <f t="shared" si="622"/>
        <v>-</v>
      </c>
      <c r="BO559" s="64" t="str">
        <f t="shared" si="652"/>
        <v>-</v>
      </c>
      <c r="BP559" s="64" t="str">
        <f t="shared" si="623"/>
        <v>-</v>
      </c>
      <c r="BQ559" s="57" t="str">
        <f t="shared" si="653"/>
        <v>-</v>
      </c>
      <c r="BR559" s="56">
        <f t="shared" si="671"/>
        <v>128</v>
      </c>
      <c r="BS559" s="64" t="str">
        <f t="shared" si="654"/>
        <v>-</v>
      </c>
      <c r="BT559" s="64" t="str">
        <f t="shared" si="624"/>
        <v>-</v>
      </c>
      <c r="BU559" s="64" t="str">
        <f t="shared" si="625"/>
        <v>-</v>
      </c>
      <c r="BV559" s="64" t="str">
        <f t="shared" si="626"/>
        <v>-</v>
      </c>
      <c r="BW559" s="64" t="str">
        <f t="shared" si="655"/>
        <v>-</v>
      </c>
      <c r="BX559" s="64" t="str">
        <f t="shared" si="627"/>
        <v>-</v>
      </c>
      <c r="BY559" s="57" t="str">
        <f t="shared" si="656"/>
        <v>-</v>
      </c>
      <c r="BZ559" s="56">
        <f t="shared" si="672"/>
        <v>128</v>
      </c>
      <c r="CA559" s="64" t="str">
        <f t="shared" si="657"/>
        <v>-</v>
      </c>
      <c r="CB559" s="64" t="str">
        <f t="shared" si="628"/>
        <v>-</v>
      </c>
      <c r="CC559" s="64" t="str">
        <f t="shared" si="629"/>
        <v>-</v>
      </c>
      <c r="CD559" s="64" t="str">
        <f t="shared" si="630"/>
        <v>-</v>
      </c>
      <c r="CE559" s="64" t="str">
        <f t="shared" si="658"/>
        <v>-</v>
      </c>
      <c r="CF559" s="64" t="str">
        <f t="shared" si="631"/>
        <v>-</v>
      </c>
      <c r="CG559" s="57" t="str">
        <f t="shared" si="659"/>
        <v>-</v>
      </c>
      <c r="CH559" s="56">
        <f t="shared" si="673"/>
        <v>128</v>
      </c>
      <c r="CI559" s="64" t="str">
        <f t="shared" si="660"/>
        <v>-</v>
      </c>
      <c r="CJ559" s="64" t="str">
        <f t="shared" si="632"/>
        <v>-</v>
      </c>
      <c r="CK559" s="64" t="str">
        <f t="shared" si="633"/>
        <v>-</v>
      </c>
      <c r="CL559" s="64" t="str">
        <f t="shared" si="634"/>
        <v>-</v>
      </c>
      <c r="CM559" s="64" t="str">
        <f t="shared" si="661"/>
        <v>-</v>
      </c>
      <c r="CN559" s="64" t="str">
        <f t="shared" si="635"/>
        <v>-</v>
      </c>
      <c r="CO559" s="57" t="str">
        <f t="shared" si="662"/>
        <v>-</v>
      </c>
    </row>
    <row r="560" spans="15:93" ht="18" customHeight="1" x14ac:dyDescent="0.25">
      <c r="O560" s="56">
        <f t="shared" si="664"/>
        <v>133</v>
      </c>
      <c r="P560" s="64">
        <f t="shared" si="597"/>
        <v>0</v>
      </c>
      <c r="Q560" s="64" t="str">
        <f t="shared" si="598"/>
        <v>-</v>
      </c>
      <c r="R560" s="64" t="str">
        <f t="shared" si="677"/>
        <v>-</v>
      </c>
      <c r="S560" s="64">
        <f t="shared" si="678"/>
        <v>0</v>
      </c>
      <c r="T560" s="64" t="str">
        <f t="shared" si="679"/>
        <v>-</v>
      </c>
      <c r="U560" s="57" t="str">
        <f t="shared" si="600"/>
        <v>Payoff</v>
      </c>
      <c r="V560" s="56">
        <f t="shared" si="665"/>
        <v>129</v>
      </c>
      <c r="W560" s="64">
        <f t="shared" si="636"/>
        <v>0</v>
      </c>
      <c r="X560" s="64" t="str">
        <f t="shared" si="601"/>
        <v>-</v>
      </c>
      <c r="Y560" s="64">
        <f t="shared" si="663"/>
        <v>0</v>
      </c>
      <c r="Z560" s="64" t="str">
        <f t="shared" si="602"/>
        <v>-</v>
      </c>
      <c r="AA560" s="64" t="str">
        <f t="shared" si="637"/>
        <v>-</v>
      </c>
      <c r="AB560" s="64" t="str">
        <f t="shared" si="603"/>
        <v>-</v>
      </c>
      <c r="AC560" s="57" t="str">
        <f t="shared" si="638"/>
        <v>Payoff</v>
      </c>
      <c r="AD560" s="56">
        <f t="shared" si="666"/>
        <v>129</v>
      </c>
      <c r="AE560" s="64">
        <f t="shared" si="639"/>
        <v>0</v>
      </c>
      <c r="AF560" s="64" t="str">
        <f t="shared" si="604"/>
        <v>-</v>
      </c>
      <c r="AG560" s="64">
        <f t="shared" si="605"/>
        <v>0</v>
      </c>
      <c r="AH560" s="64" t="str">
        <f t="shared" si="606"/>
        <v>-</v>
      </c>
      <c r="AI560" s="64" t="str">
        <f t="shared" si="640"/>
        <v>-</v>
      </c>
      <c r="AJ560" s="64" t="str">
        <f t="shared" si="607"/>
        <v>-</v>
      </c>
      <c r="AK560" s="57" t="str">
        <f t="shared" si="641"/>
        <v>Payoff</v>
      </c>
      <c r="AL560" s="56">
        <f t="shared" si="667"/>
        <v>129</v>
      </c>
      <c r="AM560" s="64" t="str">
        <f t="shared" si="642"/>
        <v>-</v>
      </c>
      <c r="AN560" s="64" t="str">
        <f t="shared" si="608"/>
        <v>-</v>
      </c>
      <c r="AO560" s="64" t="str">
        <f t="shared" si="609"/>
        <v>-</v>
      </c>
      <c r="AP560" s="64" t="str">
        <f t="shared" si="610"/>
        <v>-</v>
      </c>
      <c r="AQ560" s="64" t="str">
        <f t="shared" si="643"/>
        <v>-</v>
      </c>
      <c r="AR560" s="64" t="str">
        <f t="shared" si="611"/>
        <v>-</v>
      </c>
      <c r="AS560" s="57" t="str">
        <f t="shared" si="644"/>
        <v>-</v>
      </c>
      <c r="AT560" s="56">
        <f t="shared" si="668"/>
        <v>129</v>
      </c>
      <c r="AU560" s="64" t="str">
        <f t="shared" si="645"/>
        <v>-</v>
      </c>
      <c r="AV560" s="64" t="str">
        <f t="shared" si="612"/>
        <v>-</v>
      </c>
      <c r="AW560" s="64" t="str">
        <f t="shared" si="613"/>
        <v>-</v>
      </c>
      <c r="AX560" s="64" t="str">
        <f t="shared" si="614"/>
        <v>-</v>
      </c>
      <c r="AY560" s="64" t="str">
        <f t="shared" si="646"/>
        <v>-</v>
      </c>
      <c r="AZ560" s="64" t="str">
        <f t="shared" si="615"/>
        <v>-</v>
      </c>
      <c r="BA560" s="57" t="str">
        <f t="shared" si="647"/>
        <v>-</v>
      </c>
      <c r="BB560" s="56">
        <f t="shared" si="669"/>
        <v>129</v>
      </c>
      <c r="BC560" s="64" t="str">
        <f t="shared" si="648"/>
        <v>-</v>
      </c>
      <c r="BD560" s="64" t="str">
        <f t="shared" si="616"/>
        <v>-</v>
      </c>
      <c r="BE560" s="64" t="str">
        <f t="shared" si="617"/>
        <v>-</v>
      </c>
      <c r="BF560" s="64" t="str">
        <f t="shared" si="618"/>
        <v>-</v>
      </c>
      <c r="BG560" s="64" t="str">
        <f t="shared" si="649"/>
        <v>-</v>
      </c>
      <c r="BH560" s="64" t="str">
        <f t="shared" si="619"/>
        <v>-</v>
      </c>
      <c r="BI560" s="57" t="str">
        <f t="shared" si="650"/>
        <v>-</v>
      </c>
      <c r="BJ560" s="56">
        <f t="shared" si="670"/>
        <v>129</v>
      </c>
      <c r="BK560" s="64" t="str">
        <f t="shared" si="651"/>
        <v>-</v>
      </c>
      <c r="BL560" s="64" t="str">
        <f t="shared" si="620"/>
        <v>-</v>
      </c>
      <c r="BM560" s="64" t="str">
        <f t="shared" si="621"/>
        <v>-</v>
      </c>
      <c r="BN560" s="64" t="str">
        <f t="shared" si="622"/>
        <v>-</v>
      </c>
      <c r="BO560" s="64" t="str">
        <f t="shared" si="652"/>
        <v>-</v>
      </c>
      <c r="BP560" s="64" t="str">
        <f t="shared" si="623"/>
        <v>-</v>
      </c>
      <c r="BQ560" s="57" t="str">
        <f t="shared" si="653"/>
        <v>-</v>
      </c>
      <c r="BR560" s="56">
        <f t="shared" si="671"/>
        <v>129</v>
      </c>
      <c r="BS560" s="64" t="str">
        <f t="shared" si="654"/>
        <v>-</v>
      </c>
      <c r="BT560" s="64" t="str">
        <f t="shared" si="624"/>
        <v>-</v>
      </c>
      <c r="BU560" s="64" t="str">
        <f t="shared" si="625"/>
        <v>-</v>
      </c>
      <c r="BV560" s="64" t="str">
        <f t="shared" si="626"/>
        <v>-</v>
      </c>
      <c r="BW560" s="64" t="str">
        <f t="shared" si="655"/>
        <v>-</v>
      </c>
      <c r="BX560" s="64" t="str">
        <f t="shared" si="627"/>
        <v>-</v>
      </c>
      <c r="BY560" s="57" t="str">
        <f t="shared" si="656"/>
        <v>-</v>
      </c>
      <c r="BZ560" s="56">
        <f t="shared" si="672"/>
        <v>129</v>
      </c>
      <c r="CA560" s="64" t="str">
        <f t="shared" si="657"/>
        <v>-</v>
      </c>
      <c r="CB560" s="64" t="str">
        <f t="shared" si="628"/>
        <v>-</v>
      </c>
      <c r="CC560" s="64" t="str">
        <f t="shared" si="629"/>
        <v>-</v>
      </c>
      <c r="CD560" s="64" t="str">
        <f t="shared" si="630"/>
        <v>-</v>
      </c>
      <c r="CE560" s="64" t="str">
        <f t="shared" si="658"/>
        <v>-</v>
      </c>
      <c r="CF560" s="64" t="str">
        <f t="shared" si="631"/>
        <v>-</v>
      </c>
      <c r="CG560" s="57" t="str">
        <f t="shared" si="659"/>
        <v>-</v>
      </c>
      <c r="CH560" s="56">
        <f t="shared" si="673"/>
        <v>129</v>
      </c>
      <c r="CI560" s="64" t="str">
        <f t="shared" si="660"/>
        <v>-</v>
      </c>
      <c r="CJ560" s="64" t="str">
        <f t="shared" si="632"/>
        <v>-</v>
      </c>
      <c r="CK560" s="64" t="str">
        <f t="shared" si="633"/>
        <v>-</v>
      </c>
      <c r="CL560" s="64" t="str">
        <f t="shared" si="634"/>
        <v>-</v>
      </c>
      <c r="CM560" s="64" t="str">
        <f t="shared" si="661"/>
        <v>-</v>
      </c>
      <c r="CN560" s="64" t="str">
        <f t="shared" si="635"/>
        <v>-</v>
      </c>
      <c r="CO560" s="57" t="str">
        <f t="shared" si="662"/>
        <v>-</v>
      </c>
    </row>
    <row r="561" spans="15:93" ht="18" customHeight="1" x14ac:dyDescent="0.25">
      <c r="O561" s="56">
        <f t="shared" si="664"/>
        <v>134</v>
      </c>
      <c r="P561" s="64">
        <f t="shared" ref="P561:P624" si="680">IFERROR(IF(P$426="-","-",IF(SUM(R561:S561)&lt;=0,0,IF(SUM(R561,S561)-SUM(P560)&lt;=0,SUM(R561,S561),P560))),"-")</f>
        <v>0</v>
      </c>
      <c r="Q561" s="64" t="str">
        <f t="shared" ref="Q561:Q624" si="681">IFERROR(IF(P$426="-","-",IF(IF(R561+S561-P561&lt;$Q$411,S561-P561+R561,$Q$411)&lt;=0,0,IF(R561+S561-P561&lt;$Q$411,S561-P561+R561,$Q$411))),"-")</f>
        <v>-</v>
      </c>
      <c r="R561" s="64" t="str">
        <f t="shared" si="677"/>
        <v>-</v>
      </c>
      <c r="S561" s="64">
        <f t="shared" si="678"/>
        <v>0</v>
      </c>
      <c r="T561" s="64" t="str">
        <f t="shared" si="679"/>
        <v>-</v>
      </c>
      <c r="U561" s="57" t="str">
        <f t="shared" ref="U561:U624" si="682">IF(OR(U560="Payoff",T561=0,T561&lt;0,T561="-"),"Payoff","-")</f>
        <v>Payoff</v>
      </c>
      <c r="V561" s="56">
        <f t="shared" si="665"/>
        <v>130</v>
      </c>
      <c r="W561" s="64">
        <f t="shared" si="636"/>
        <v>0</v>
      </c>
      <c r="X561" s="64" t="str">
        <f t="shared" ref="X561:X624" si="683">IFERROR(IF(W$426="-","-",IF(IF(Z561+AA561-W561&lt;$Q$411,AA561-W561+Z561,$Q$411)&lt;=0,0,IF(U561&lt;&gt;"Payoff",0,IF(Z561+AA561-W561&lt;$Q$411,AA561-W561+Z561,$Q$411)))),"-")</f>
        <v>-</v>
      </c>
      <c r="Y561" s="64">
        <f t="shared" si="663"/>
        <v>0</v>
      </c>
      <c r="Z561" s="64" t="str">
        <f t="shared" ref="Z561:Z624" si="684">IFERROR(IF(OR(W$426="-","-",INDEX($P$9:$T$18,MATCH(W$426,$O$9:$O$18,0),5)*AA561&lt;=0),"-",INDEX($P$9:$T$18,MATCH(W$426,$O$9:$O$18,0),5)*AA561),"-")</f>
        <v>-</v>
      </c>
      <c r="AA561" s="64" t="str">
        <f t="shared" si="637"/>
        <v>-</v>
      </c>
      <c r="AB561" s="64" t="str">
        <f t="shared" ref="AB561:AB624" si="685">IF(W$426="-","-",IFERROR(Z561+AA561-SUM(W561:Y561),"-"))</f>
        <v>-</v>
      </c>
      <c r="AC561" s="57" t="str">
        <f t="shared" si="638"/>
        <v>Payoff</v>
      </c>
      <c r="AD561" s="56">
        <f t="shared" si="666"/>
        <v>130</v>
      </c>
      <c r="AE561" s="64">
        <f t="shared" si="639"/>
        <v>0</v>
      </c>
      <c r="AF561" s="64" t="str">
        <f t="shared" ref="AF561:AF624" si="686">IFERROR(IF(AE$426="-","-",IF(IF(AH561+AI561-AE561&lt;$Q$411,AI561-AE561+AH561,$Q$411)&lt;=0,0,IF(AC561&lt;&gt;"Payoff",0,IF(AH561+AI561-AE561&lt;$Q$411,AI561-AE561+AH561,$Q$411)))),"-")</f>
        <v>-</v>
      </c>
      <c r="AG561" s="64">
        <f t="shared" ref="AG561:AG624" si="687">IFERROR(IF(AE$426="-","-",IF(AC561="Payoff",IF(SUM(AH561:AI561)-SUM(AE561:AF561)&lt;=0,0,IF(AE561+AF$429-IF(W561="-",0,W561)&gt;AH561+AI561,(AH561+AI561)-AE561,AF$429-IF(W561="-",0,W561))),0)),0)</f>
        <v>0</v>
      </c>
      <c r="AH561" s="64" t="str">
        <f t="shared" ref="AH561:AH624" si="688">IFERROR(IF(OR(AE$426="-","-",INDEX($P$9:$T$18,MATCH(AE$426,$O$9:$O$18,0),5)*AI561&lt;=0),"-",INDEX($P$9:$T$18,MATCH(AE$426,$O$9:$O$18,0),5)*AI561),"-")</f>
        <v>-</v>
      </c>
      <c r="AI561" s="64" t="str">
        <f t="shared" si="640"/>
        <v>-</v>
      </c>
      <c r="AJ561" s="64" t="str">
        <f t="shared" ref="AJ561:AJ624" si="689">IF(AE$426="-","-",IFERROR(AH561+AI561-SUM(AE561:AG561),"-"))</f>
        <v>-</v>
      </c>
      <c r="AK561" s="57" t="str">
        <f t="shared" si="641"/>
        <v>Payoff</v>
      </c>
      <c r="AL561" s="56">
        <f t="shared" si="667"/>
        <v>130</v>
      </c>
      <c r="AM561" s="64" t="str">
        <f t="shared" si="642"/>
        <v>-</v>
      </c>
      <c r="AN561" s="64" t="str">
        <f t="shared" ref="AN561:AN624" si="690">IFERROR(IF(AM$426="-","-",IF(IF(AP561+AQ561-AM561&lt;$Q$411,AQ561-AM561+AP561,$Q$411)&lt;=0,0,IF(AK561&lt;&gt;"Payoff",0,IF(AP561+AQ561-AM561&lt;$Q$411,AQ561-AM561+AP561,$Q$411)))),"-")</f>
        <v>-</v>
      </c>
      <c r="AO561" s="64" t="str">
        <f t="shared" ref="AO561:AO624" si="691">IFERROR(IF(AM$426="-","-",IF(AK561="Payoff",IF(SUM(AP561:AQ561)-SUM(AM561:AN561)&lt;=0,0,IF(AM561+AN$429-IF(AE561="-",0,AE561)&gt;AP561+AQ561,(AP561+AQ561)-AM561,AN$429-IF(AE561="-",0,AE561))),0)),0)</f>
        <v>-</v>
      </c>
      <c r="AP561" s="64" t="str">
        <f t="shared" ref="AP561:AP624" si="692">IFERROR(IF(OR(AM$426="-","-",INDEX($P$9:$T$18,MATCH(AM$426,$O$9:$O$18,0),5)*AQ561&lt;=0),"-",INDEX($P$9:$T$18,MATCH(AM$426,$O$9:$O$18,0),5)*AQ561),"-")</f>
        <v>-</v>
      </c>
      <c r="AQ561" s="64" t="str">
        <f t="shared" si="643"/>
        <v>-</v>
      </c>
      <c r="AR561" s="64" t="str">
        <f t="shared" ref="AR561:AR624" si="693">IF(AM$426="-","-",IFERROR(AP561+AQ561-SUM(AM561:AO561),"-"))</f>
        <v>-</v>
      </c>
      <c r="AS561" s="57" t="str">
        <f t="shared" si="644"/>
        <v>-</v>
      </c>
      <c r="AT561" s="56">
        <f t="shared" si="668"/>
        <v>130</v>
      </c>
      <c r="AU561" s="64" t="str">
        <f t="shared" si="645"/>
        <v>-</v>
      </c>
      <c r="AV561" s="64" t="str">
        <f t="shared" ref="AV561:AV624" si="694">IFERROR(IF(AU$426="-","-",IF(IF(AX561+AY561-AU561&lt;$Q$411,AY561-AU561+AX561,$Q$411)&lt;=0,0,IF(AS561&lt;&gt;"Payoff",0,IF(AX561+AY561-AU561&lt;$Q$411,AY561-AU561+AX561,$Q$411)))),"-")</f>
        <v>-</v>
      </c>
      <c r="AW561" s="64" t="str">
        <f t="shared" ref="AW561:AW624" si="695">IFERROR(IF(AU$426="-","-",IF(AS561="Payoff",IF(SUM(AX561:AY561)-SUM(AU561:AV561)&lt;=0,0,IF(AU561+AV$429-IF(AM561="-",0,AM561)&gt;AX561+AY561,(AX561+AY561)-AU561,AV$429-IF(AM561="-",0,AM561))),0)),0)</f>
        <v>-</v>
      </c>
      <c r="AX561" s="64" t="str">
        <f t="shared" ref="AX561:AX624" si="696">IFERROR(IF(OR(AU$426="-","-",INDEX($P$9:$T$18,MATCH(AU$426,$O$9:$O$18,0),5)*AY561&lt;=0),"-",INDEX($P$9:$T$18,MATCH(AU$426,$O$9:$O$18,0),5)*AY561),"-")</f>
        <v>-</v>
      </c>
      <c r="AY561" s="64" t="str">
        <f t="shared" si="646"/>
        <v>-</v>
      </c>
      <c r="AZ561" s="64" t="str">
        <f t="shared" ref="AZ561:AZ624" si="697">IF(AU$426="-","-",IFERROR(AX561+AY561-SUM(AU561:AW561),"-"))</f>
        <v>-</v>
      </c>
      <c r="BA561" s="57" t="str">
        <f t="shared" si="647"/>
        <v>-</v>
      </c>
      <c r="BB561" s="56">
        <f t="shared" si="669"/>
        <v>130</v>
      </c>
      <c r="BC561" s="64" t="str">
        <f t="shared" si="648"/>
        <v>-</v>
      </c>
      <c r="BD561" s="64" t="str">
        <f t="shared" ref="BD561:BD624" si="698">IFERROR(IF(BC$426="-","-",IF(IF(BF561+BG561-BC561&lt;$Q$411,BG561-BC561+BF561,$Q$411)&lt;=0,0,IF(BA561&lt;&gt;"Payoff",0,IF(BF561+BG561-BC561&lt;$Q$411,BG561-BC561+BF561,$Q$411)))),"-")</f>
        <v>-</v>
      </c>
      <c r="BE561" s="64" t="str">
        <f t="shared" ref="BE561:BE624" si="699">IFERROR(IF(BC$426="-","-",IF(BA561="Payoff",IF(SUM(BF561:BG561)-SUM(BC561:BD561)&lt;=0,0,IF(BC561+BD$429-IF(AU561="-",0,AU561)&gt;BF561+BG561,(BF561+BG561)-BC561,BD$429-IF(AU561="-",0,AU561))),0)),0)</f>
        <v>-</v>
      </c>
      <c r="BF561" s="64" t="str">
        <f t="shared" ref="BF561:BF624" si="700">IFERROR(IF(OR(BC$426="-","-",INDEX($P$9:$T$18,MATCH(BC$426,$O$9:$O$18,0),5)*BG561&lt;=0),"-",INDEX($P$9:$T$18,MATCH(BC$426,$O$9:$O$18,0),5)*BG561),"-")</f>
        <v>-</v>
      </c>
      <c r="BG561" s="64" t="str">
        <f t="shared" si="649"/>
        <v>-</v>
      </c>
      <c r="BH561" s="64" t="str">
        <f t="shared" ref="BH561:BH624" si="701">IF(BC$426="-","-",IFERROR(BF561+BG561-SUM(BC561:BE561),"-"))</f>
        <v>-</v>
      </c>
      <c r="BI561" s="57" t="str">
        <f t="shared" si="650"/>
        <v>-</v>
      </c>
      <c r="BJ561" s="56">
        <f t="shared" si="670"/>
        <v>130</v>
      </c>
      <c r="BK561" s="64" t="str">
        <f t="shared" si="651"/>
        <v>-</v>
      </c>
      <c r="BL561" s="64" t="str">
        <f t="shared" ref="BL561:BL624" si="702">IFERROR(IF(BK$426="-","-",IF(IF(BN561+BO561-BK561&lt;$Q$411,BO561-BK561+BN561,$Q$411)&lt;=0,0,IF(BI561&lt;&gt;"Payoff",0,IF(BN561+BO561-BK561&lt;$Q$411,BO561-BK561+BN561,$Q$411)))),"-")</f>
        <v>-</v>
      </c>
      <c r="BM561" s="64" t="str">
        <f t="shared" ref="BM561:BM624" si="703">IFERROR(IF(BK$426="-","-",IF(BI561="Payoff",IF(SUM(BN561:BO561)-SUM(BK561:BL561)&lt;=0,0,IF(BK561+BL$429-IF(BC561="-",0,BC561)&gt;BN561+BO561,(BN561+BO561)-BK561,BL$429-IF(BC561="-",0,BC561))),0)),0)</f>
        <v>-</v>
      </c>
      <c r="BN561" s="64" t="str">
        <f t="shared" ref="BN561:BN624" si="704">IFERROR(IF(OR(BK$426="-","-",INDEX($P$9:$T$18,MATCH(BK$426,$O$9:$O$18,0),5)*BO561&lt;=0),"-",INDEX($P$9:$T$18,MATCH(BK$426,$O$9:$O$18,0),5)*BO561),"-")</f>
        <v>-</v>
      </c>
      <c r="BO561" s="64" t="str">
        <f t="shared" si="652"/>
        <v>-</v>
      </c>
      <c r="BP561" s="64" t="str">
        <f t="shared" ref="BP561:BP624" si="705">IF(BK$426="-","-",IFERROR(BN561+BO561-SUM(BK561:BM561),"-"))</f>
        <v>-</v>
      </c>
      <c r="BQ561" s="57" t="str">
        <f t="shared" si="653"/>
        <v>-</v>
      </c>
      <c r="BR561" s="56">
        <f t="shared" si="671"/>
        <v>130</v>
      </c>
      <c r="BS561" s="64" t="str">
        <f t="shared" si="654"/>
        <v>-</v>
      </c>
      <c r="BT561" s="64" t="str">
        <f t="shared" ref="BT561:BT624" si="706">IFERROR(IF(BS$426="-","-",IF(IF(BV561+BW561-BS561&lt;$Q$411,BW561-BS561+BV561,$Q$411)&lt;=0,0,IF(BQ561&lt;&gt;"Payoff",0,IF(BV561+BW561-BS561&lt;$Q$411,BW561-BS561+BV561,$Q$411)))),"-")</f>
        <v>-</v>
      </c>
      <c r="BU561" s="64" t="str">
        <f t="shared" ref="BU561:BU624" si="707">IFERROR(IF(BS$426="-","-",IF(BQ561="Payoff",IF(SUM(BV561:BW561)-SUM(BS561:BT561)&lt;=0,0,IF(BS561+BT$429-IF(BK561="-",0,BK561)&gt;BV561+BW561,(BV561+BW561)-BS561,BT$429-IF(BK561="-",0,BK561))),0)),0)</f>
        <v>-</v>
      </c>
      <c r="BV561" s="64" t="str">
        <f t="shared" ref="BV561:BV624" si="708">IFERROR(IF(OR(BS$426="-","-",INDEX($P$9:$T$18,MATCH(BS$426,$O$9:$O$18,0),5)*BW561&lt;=0),"-",INDEX($P$9:$T$18,MATCH(BS$426,$O$9:$O$18,0),5)*BW561),"-")</f>
        <v>-</v>
      </c>
      <c r="BW561" s="64" t="str">
        <f t="shared" si="655"/>
        <v>-</v>
      </c>
      <c r="BX561" s="64" t="str">
        <f t="shared" ref="BX561:BX624" si="709">IF(BS$426="-","-",IFERROR(BV561+BW561-SUM(BS561:BU561),"-"))</f>
        <v>-</v>
      </c>
      <c r="BY561" s="57" t="str">
        <f t="shared" si="656"/>
        <v>-</v>
      </c>
      <c r="BZ561" s="56">
        <f t="shared" si="672"/>
        <v>130</v>
      </c>
      <c r="CA561" s="64" t="str">
        <f t="shared" si="657"/>
        <v>-</v>
      </c>
      <c r="CB561" s="64" t="str">
        <f t="shared" ref="CB561:CB624" si="710">IFERROR(IF(CA$426="-","-",IF(IF(CD561+CE561-CA561&lt;$Q$411,CE561-CA561+CD561,$Q$411)&lt;=0,0,IF(BY561&lt;&gt;"Payoff",0,IF(CD561+CE561-CA561&lt;$Q$411,CE561-CA561+CD561,$Q$411)))),"-")</f>
        <v>-</v>
      </c>
      <c r="CC561" s="64" t="str">
        <f t="shared" ref="CC561:CC624" si="711">IFERROR(IF(CA$426="-","-",IF(BY561="Payoff",IF(SUM(CD561:CE561)-SUM(CA561:CB561)&lt;=0,0,IF(CA561+CB$429-IF(BS561="-",0,BS561)&gt;CD561+CE561,(CD561+CE561)-CA561,CB$429-IF(BS561="-",0,BS561))),0)),0)</f>
        <v>-</v>
      </c>
      <c r="CD561" s="64" t="str">
        <f t="shared" ref="CD561:CD624" si="712">IFERROR(IF(OR(CA$426="-","-",INDEX($P$9:$T$18,MATCH(CA$426,$O$9:$O$18,0),5)*CE561&lt;=0),"-",INDEX($P$9:$T$18,MATCH(CA$426,$O$9:$O$18,0),5)*CE561),"-")</f>
        <v>-</v>
      </c>
      <c r="CE561" s="64" t="str">
        <f t="shared" si="658"/>
        <v>-</v>
      </c>
      <c r="CF561" s="64" t="str">
        <f t="shared" ref="CF561:CF624" si="713">IF(CA$426="-","-",IFERROR(CD561+CE561-SUM(CA561:CC561),"-"))</f>
        <v>-</v>
      </c>
      <c r="CG561" s="57" t="str">
        <f t="shared" si="659"/>
        <v>-</v>
      </c>
      <c r="CH561" s="56">
        <f t="shared" si="673"/>
        <v>130</v>
      </c>
      <c r="CI561" s="64" t="str">
        <f t="shared" si="660"/>
        <v>-</v>
      </c>
      <c r="CJ561" s="64" t="str">
        <f t="shared" ref="CJ561:CJ624" si="714">IFERROR(IF(CI$426="-","-",IF(IF(CL561+CM561-CI561&lt;$Q$411,CM561-CI561+CL561,$Q$411)&lt;=0,0,IF(CG561&lt;&gt;"Payoff",0,IF(CL561+CM561-CI561&lt;$Q$411,CM561-CI561+CL561,$Q$411)))),"-")</f>
        <v>-</v>
      </c>
      <c r="CK561" s="64" t="str">
        <f t="shared" ref="CK561:CK624" si="715">IFERROR(IF(CI$426="-","-",IF(CG561="Payoff",IF(SUM(CL561:CM561)-SUM(CI561:CJ561)&lt;=0,0,IF(CI561+CJ$429-IF(CA561="-",0,CA561)&gt;CL561+CM561,(CL561+CM561)-CI561,CJ$429-IF(CA561="-",0,CA561))),0)),0)</f>
        <v>-</v>
      </c>
      <c r="CL561" s="64" t="str">
        <f t="shared" ref="CL561:CL624" si="716">IFERROR(IF(OR(CI$426="-","-",INDEX($P$9:$T$18,MATCH(CI$426,$O$9:$O$18,0),5)*CM561&lt;=0),"-",INDEX($P$9:$T$18,MATCH(CI$426,$O$9:$O$18,0),5)*CM561),"-")</f>
        <v>-</v>
      </c>
      <c r="CM561" s="64" t="str">
        <f t="shared" si="661"/>
        <v>-</v>
      </c>
      <c r="CN561" s="64" t="str">
        <f t="shared" ref="CN561:CN624" si="717">IF(CI$426="-","-",IFERROR(CL561+CM561-SUM(CI561:CK561),"-"))</f>
        <v>-</v>
      </c>
      <c r="CO561" s="57" t="str">
        <f t="shared" si="662"/>
        <v>-</v>
      </c>
    </row>
    <row r="562" spans="15:93" ht="18" customHeight="1" x14ac:dyDescent="0.25">
      <c r="O562" s="56">
        <f t="shared" si="664"/>
        <v>135</v>
      </c>
      <c r="P562" s="64">
        <f t="shared" si="680"/>
        <v>0</v>
      </c>
      <c r="Q562" s="64" t="str">
        <f t="shared" si="681"/>
        <v>-</v>
      </c>
      <c r="R562" s="64" t="str">
        <f t="shared" si="677"/>
        <v>-</v>
      </c>
      <c r="S562" s="64">
        <f t="shared" si="678"/>
        <v>0</v>
      </c>
      <c r="T562" s="64" t="str">
        <f t="shared" si="679"/>
        <v>-</v>
      </c>
      <c r="U562" s="57" t="str">
        <f t="shared" si="682"/>
        <v>Payoff</v>
      </c>
      <c r="V562" s="56">
        <f t="shared" si="665"/>
        <v>131</v>
      </c>
      <c r="W562" s="64">
        <f t="shared" ref="W562:W625" si="718">IFERROR(IF(W$426="-","-",IF(SUM(Z562,AA562)&lt;=0,0,IF(SUM(Z561,AA561)-SUM(W561)&lt;=0,SUM(Z561,AA561),W561))),"-")</f>
        <v>0</v>
      </c>
      <c r="X562" s="64" t="str">
        <f t="shared" si="683"/>
        <v>-</v>
      </c>
      <c r="Y562" s="64">
        <f t="shared" si="663"/>
        <v>0</v>
      </c>
      <c r="Z562" s="64" t="str">
        <f t="shared" si="684"/>
        <v>-</v>
      </c>
      <c r="AA562" s="64" t="str">
        <f t="shared" ref="AA562:AA625" si="719">IF(W$426="-","-",AB561)</f>
        <v>-</v>
      </c>
      <c r="AB562" s="64" t="str">
        <f t="shared" si="685"/>
        <v>-</v>
      </c>
      <c r="AC562" s="57" t="str">
        <f t="shared" ref="AC562:AC625" si="720">IF(W$426="-","-",IF(OR(AC561="Payoff",AB562=0,AB562&lt;0,AB562="-"),"Payoff","-"))</f>
        <v>Payoff</v>
      </c>
      <c r="AD562" s="56">
        <f t="shared" si="666"/>
        <v>131</v>
      </c>
      <c r="AE562" s="64">
        <f t="shared" ref="AE562:AE625" si="721">IFERROR(IF(AE$426="-","-",IF(SUM(AH562,AI562)&lt;=0,0,IF(SUM(AH561,AI561)-SUM(AE561)&lt;=0,SUM(AH561,AI561),AE561))),"-")</f>
        <v>0</v>
      </c>
      <c r="AF562" s="64" t="str">
        <f t="shared" si="686"/>
        <v>-</v>
      </c>
      <c r="AG562" s="64">
        <f t="shared" si="687"/>
        <v>0</v>
      </c>
      <c r="AH562" s="64" t="str">
        <f t="shared" si="688"/>
        <v>-</v>
      </c>
      <c r="AI562" s="64" t="str">
        <f t="shared" ref="AI562:AI625" si="722">IF(AE$426="-","-",AJ561)</f>
        <v>-</v>
      </c>
      <c r="AJ562" s="64" t="str">
        <f t="shared" si="689"/>
        <v>-</v>
      </c>
      <c r="AK562" s="57" t="str">
        <f t="shared" ref="AK562:AK625" si="723">IF(AE$426="-","-",IF(OR(AK561="Payoff",AJ562=0,AJ562&lt;0,AJ562="-"),"Payoff","-"))</f>
        <v>Payoff</v>
      </c>
      <c r="AL562" s="56">
        <f t="shared" si="667"/>
        <v>131</v>
      </c>
      <c r="AM562" s="64" t="str">
        <f t="shared" ref="AM562:AM625" si="724">IFERROR(IF(AM$426="-","-",IF(SUM(AP562,AQ562)&lt;=0,0,IF(SUM(AP561,AQ561)-SUM(AM561)&lt;=0,SUM(AP561,AQ561),AM561))),"-")</f>
        <v>-</v>
      </c>
      <c r="AN562" s="64" t="str">
        <f t="shared" si="690"/>
        <v>-</v>
      </c>
      <c r="AO562" s="64" t="str">
        <f t="shared" si="691"/>
        <v>-</v>
      </c>
      <c r="AP562" s="64" t="str">
        <f t="shared" si="692"/>
        <v>-</v>
      </c>
      <c r="AQ562" s="64" t="str">
        <f t="shared" ref="AQ562:AQ625" si="725">IF(AM$426="-","-",AR561)</f>
        <v>-</v>
      </c>
      <c r="AR562" s="64" t="str">
        <f t="shared" si="693"/>
        <v>-</v>
      </c>
      <c r="AS562" s="57" t="str">
        <f t="shared" ref="AS562:AS625" si="726">IF(AM$426="-","-",IF(OR(AS561="Payoff",AR562=0,AR562&lt;0,AR562="-"),"Payoff","-"))</f>
        <v>-</v>
      </c>
      <c r="AT562" s="56">
        <f t="shared" si="668"/>
        <v>131</v>
      </c>
      <c r="AU562" s="64" t="str">
        <f t="shared" ref="AU562:AU625" si="727">IFERROR(IF(AU$426="-","-",IF(SUM(AX562,AY562)&lt;=0,0,IF(SUM(AX561,AY561)-SUM(AU561)&lt;=0,SUM(AX561,AY561),AU561))),"-")</f>
        <v>-</v>
      </c>
      <c r="AV562" s="64" t="str">
        <f t="shared" si="694"/>
        <v>-</v>
      </c>
      <c r="AW562" s="64" t="str">
        <f t="shared" si="695"/>
        <v>-</v>
      </c>
      <c r="AX562" s="64" t="str">
        <f t="shared" si="696"/>
        <v>-</v>
      </c>
      <c r="AY562" s="64" t="str">
        <f t="shared" ref="AY562:AY625" si="728">IF(AU$426="-","-",AZ561)</f>
        <v>-</v>
      </c>
      <c r="AZ562" s="64" t="str">
        <f t="shared" si="697"/>
        <v>-</v>
      </c>
      <c r="BA562" s="57" t="str">
        <f t="shared" ref="BA562:BA625" si="729">IF(AU$426="-","-",IF(OR(BA561="Payoff",AZ562=0,AZ562&lt;0,AZ562="-"),"Payoff","-"))</f>
        <v>-</v>
      </c>
      <c r="BB562" s="56">
        <f t="shared" si="669"/>
        <v>131</v>
      </c>
      <c r="BC562" s="64" t="str">
        <f t="shared" ref="BC562:BC625" si="730">IFERROR(IF(BC$426="-","-",IF(SUM(BF562,BG562)&lt;=0,0,IF(SUM(BF561,BG561)-SUM(BC561)&lt;=0,SUM(BF561,BG561),BC561))),"-")</f>
        <v>-</v>
      </c>
      <c r="BD562" s="64" t="str">
        <f t="shared" si="698"/>
        <v>-</v>
      </c>
      <c r="BE562" s="64" t="str">
        <f t="shared" si="699"/>
        <v>-</v>
      </c>
      <c r="BF562" s="64" t="str">
        <f t="shared" si="700"/>
        <v>-</v>
      </c>
      <c r="BG562" s="64" t="str">
        <f t="shared" ref="BG562:BG625" si="731">IF(BC$426="-","-",BH561)</f>
        <v>-</v>
      </c>
      <c r="BH562" s="64" t="str">
        <f t="shared" si="701"/>
        <v>-</v>
      </c>
      <c r="BI562" s="57" t="str">
        <f t="shared" ref="BI562:BI625" si="732">IF(BC$426="-","-",IF(OR(BI561="Payoff",BH562=0,BH562&lt;0,BH562="-"),"Payoff","-"))</f>
        <v>-</v>
      </c>
      <c r="BJ562" s="56">
        <f t="shared" si="670"/>
        <v>131</v>
      </c>
      <c r="BK562" s="64" t="str">
        <f t="shared" ref="BK562:BK625" si="733">IFERROR(IF(BK$426="-","-",IF(SUM(BN562,BO562)&lt;=0,0,IF(SUM(BN561,BO561)-SUM(BK561)&lt;=0,SUM(BN561,BO561),BK561))),"-")</f>
        <v>-</v>
      </c>
      <c r="BL562" s="64" t="str">
        <f t="shared" si="702"/>
        <v>-</v>
      </c>
      <c r="BM562" s="64" t="str">
        <f t="shared" si="703"/>
        <v>-</v>
      </c>
      <c r="BN562" s="64" t="str">
        <f t="shared" si="704"/>
        <v>-</v>
      </c>
      <c r="BO562" s="64" t="str">
        <f t="shared" ref="BO562:BO625" si="734">IF(BK$426="-","-",BP561)</f>
        <v>-</v>
      </c>
      <c r="BP562" s="64" t="str">
        <f t="shared" si="705"/>
        <v>-</v>
      </c>
      <c r="BQ562" s="57" t="str">
        <f t="shared" ref="BQ562:BQ625" si="735">IF(BK$426="-","-",IF(OR(BQ561="Payoff",BP562=0,BP562&lt;0,BP562="-"),"Payoff","-"))</f>
        <v>-</v>
      </c>
      <c r="BR562" s="56">
        <f t="shared" si="671"/>
        <v>131</v>
      </c>
      <c r="BS562" s="64" t="str">
        <f t="shared" ref="BS562:BS625" si="736">IFERROR(IF(BS$426="-","-",IF(SUM(BV562,BW562)&lt;=0,0,IF(SUM(BV561,BW561)-SUM(BS561)&lt;=0,SUM(BV561,BW561),BS561))),"-")</f>
        <v>-</v>
      </c>
      <c r="BT562" s="64" t="str">
        <f t="shared" si="706"/>
        <v>-</v>
      </c>
      <c r="BU562" s="64" t="str">
        <f t="shared" si="707"/>
        <v>-</v>
      </c>
      <c r="BV562" s="64" t="str">
        <f t="shared" si="708"/>
        <v>-</v>
      </c>
      <c r="BW562" s="64" t="str">
        <f t="shared" ref="BW562:BW625" si="737">IF(BS$426="-","-",BX561)</f>
        <v>-</v>
      </c>
      <c r="BX562" s="64" t="str">
        <f t="shared" si="709"/>
        <v>-</v>
      </c>
      <c r="BY562" s="57" t="str">
        <f t="shared" ref="BY562:BY625" si="738">IF(BS$426="-","-",IF(OR(BY561="Payoff",BX562=0,BX562&lt;0,BX562="-"),"Payoff","-"))</f>
        <v>-</v>
      </c>
      <c r="BZ562" s="56">
        <f t="shared" si="672"/>
        <v>131</v>
      </c>
      <c r="CA562" s="64" t="str">
        <f t="shared" ref="CA562:CA625" si="739">IFERROR(IF(CA$426="-","-",IF(SUM(CD562,CE562)&lt;=0,0,IF(SUM(CD561,CE561)-SUM(CA561)&lt;=0,SUM(CD561,CE561),CA561))),"-")</f>
        <v>-</v>
      </c>
      <c r="CB562" s="64" t="str">
        <f t="shared" si="710"/>
        <v>-</v>
      </c>
      <c r="CC562" s="64" t="str">
        <f t="shared" si="711"/>
        <v>-</v>
      </c>
      <c r="CD562" s="64" t="str">
        <f t="shared" si="712"/>
        <v>-</v>
      </c>
      <c r="CE562" s="64" t="str">
        <f t="shared" ref="CE562:CE625" si="740">IF(CA$426="-","-",CF561)</f>
        <v>-</v>
      </c>
      <c r="CF562" s="64" t="str">
        <f t="shared" si="713"/>
        <v>-</v>
      </c>
      <c r="CG562" s="57" t="str">
        <f t="shared" ref="CG562:CG625" si="741">IF(CA$426="-","-",IF(OR(CG561="Payoff",CF562=0,CF562&lt;0,CF562="-"),"Payoff","-"))</f>
        <v>-</v>
      </c>
      <c r="CH562" s="56">
        <f t="shared" si="673"/>
        <v>131</v>
      </c>
      <c r="CI562" s="64" t="str">
        <f t="shared" ref="CI562:CI625" si="742">IFERROR(IF(CI$426="-","-",IF(SUM(CL562,CM562)&lt;=0,0,IF(SUM(CL561,CM561)-SUM(CI561)&lt;=0,SUM(CL561,CM561),CI561))),"-")</f>
        <v>-</v>
      </c>
      <c r="CJ562" s="64" t="str">
        <f t="shared" si="714"/>
        <v>-</v>
      </c>
      <c r="CK562" s="64" t="str">
        <f t="shared" si="715"/>
        <v>-</v>
      </c>
      <c r="CL562" s="64" t="str">
        <f t="shared" si="716"/>
        <v>-</v>
      </c>
      <c r="CM562" s="64" t="str">
        <f t="shared" ref="CM562:CM625" si="743">IF(CI$426="-","-",CN561)</f>
        <v>-</v>
      </c>
      <c r="CN562" s="64" t="str">
        <f t="shared" si="717"/>
        <v>-</v>
      </c>
      <c r="CO562" s="57" t="str">
        <f t="shared" ref="CO562:CO625" si="744">IF(CI$426="-","-",IF(OR(CO561="Payoff",CN562=0,CN562&lt;0,CN562="-"),"Payoff","-"))</f>
        <v>-</v>
      </c>
    </row>
    <row r="563" spans="15:93" ht="18" customHeight="1" x14ac:dyDescent="0.25">
      <c r="O563" s="56">
        <f t="shared" si="664"/>
        <v>136</v>
      </c>
      <c r="P563" s="64">
        <f t="shared" si="680"/>
        <v>0</v>
      </c>
      <c r="Q563" s="64" t="str">
        <f t="shared" si="681"/>
        <v>-</v>
      </c>
      <c r="R563" s="64" t="str">
        <f t="shared" si="677"/>
        <v>-</v>
      </c>
      <c r="S563" s="64">
        <f t="shared" si="678"/>
        <v>0</v>
      </c>
      <c r="T563" s="64" t="str">
        <f t="shared" si="679"/>
        <v>-</v>
      </c>
      <c r="U563" s="57" t="str">
        <f t="shared" si="682"/>
        <v>Payoff</v>
      </c>
      <c r="V563" s="56">
        <f t="shared" si="665"/>
        <v>132</v>
      </c>
      <c r="W563" s="64">
        <f t="shared" si="718"/>
        <v>0</v>
      </c>
      <c r="X563" s="64" t="str">
        <f t="shared" si="683"/>
        <v>-</v>
      </c>
      <c r="Y563" s="64">
        <f t="shared" si="663"/>
        <v>0</v>
      </c>
      <c r="Z563" s="64" t="str">
        <f t="shared" si="684"/>
        <v>-</v>
      </c>
      <c r="AA563" s="64" t="str">
        <f t="shared" si="719"/>
        <v>-</v>
      </c>
      <c r="AB563" s="64" t="str">
        <f t="shared" si="685"/>
        <v>-</v>
      </c>
      <c r="AC563" s="57" t="str">
        <f t="shared" si="720"/>
        <v>Payoff</v>
      </c>
      <c r="AD563" s="56">
        <f t="shared" si="666"/>
        <v>132</v>
      </c>
      <c r="AE563" s="64">
        <f t="shared" si="721"/>
        <v>0</v>
      </c>
      <c r="AF563" s="64" t="str">
        <f t="shared" si="686"/>
        <v>-</v>
      </c>
      <c r="AG563" s="64">
        <f t="shared" si="687"/>
        <v>0</v>
      </c>
      <c r="AH563" s="64" t="str">
        <f t="shared" si="688"/>
        <v>-</v>
      </c>
      <c r="AI563" s="64" t="str">
        <f t="shared" si="722"/>
        <v>-</v>
      </c>
      <c r="AJ563" s="64" t="str">
        <f t="shared" si="689"/>
        <v>-</v>
      </c>
      <c r="AK563" s="57" t="str">
        <f t="shared" si="723"/>
        <v>Payoff</v>
      </c>
      <c r="AL563" s="56">
        <f t="shared" si="667"/>
        <v>132</v>
      </c>
      <c r="AM563" s="64" t="str">
        <f t="shared" si="724"/>
        <v>-</v>
      </c>
      <c r="AN563" s="64" t="str">
        <f t="shared" si="690"/>
        <v>-</v>
      </c>
      <c r="AO563" s="64" t="str">
        <f t="shared" si="691"/>
        <v>-</v>
      </c>
      <c r="AP563" s="64" t="str">
        <f t="shared" si="692"/>
        <v>-</v>
      </c>
      <c r="AQ563" s="64" t="str">
        <f t="shared" si="725"/>
        <v>-</v>
      </c>
      <c r="AR563" s="64" t="str">
        <f t="shared" si="693"/>
        <v>-</v>
      </c>
      <c r="AS563" s="57" t="str">
        <f t="shared" si="726"/>
        <v>-</v>
      </c>
      <c r="AT563" s="56">
        <f t="shared" si="668"/>
        <v>132</v>
      </c>
      <c r="AU563" s="64" t="str">
        <f t="shared" si="727"/>
        <v>-</v>
      </c>
      <c r="AV563" s="64" t="str">
        <f t="shared" si="694"/>
        <v>-</v>
      </c>
      <c r="AW563" s="64" t="str">
        <f t="shared" si="695"/>
        <v>-</v>
      </c>
      <c r="AX563" s="64" t="str">
        <f t="shared" si="696"/>
        <v>-</v>
      </c>
      <c r="AY563" s="64" t="str">
        <f t="shared" si="728"/>
        <v>-</v>
      </c>
      <c r="AZ563" s="64" t="str">
        <f t="shared" si="697"/>
        <v>-</v>
      </c>
      <c r="BA563" s="57" t="str">
        <f t="shared" si="729"/>
        <v>-</v>
      </c>
      <c r="BB563" s="56">
        <f t="shared" si="669"/>
        <v>132</v>
      </c>
      <c r="BC563" s="64" t="str">
        <f t="shared" si="730"/>
        <v>-</v>
      </c>
      <c r="BD563" s="64" t="str">
        <f t="shared" si="698"/>
        <v>-</v>
      </c>
      <c r="BE563" s="64" t="str">
        <f t="shared" si="699"/>
        <v>-</v>
      </c>
      <c r="BF563" s="64" t="str">
        <f t="shared" si="700"/>
        <v>-</v>
      </c>
      <c r="BG563" s="64" t="str">
        <f t="shared" si="731"/>
        <v>-</v>
      </c>
      <c r="BH563" s="64" t="str">
        <f t="shared" si="701"/>
        <v>-</v>
      </c>
      <c r="BI563" s="57" t="str">
        <f t="shared" si="732"/>
        <v>-</v>
      </c>
      <c r="BJ563" s="56">
        <f t="shared" si="670"/>
        <v>132</v>
      </c>
      <c r="BK563" s="64" t="str">
        <f t="shared" si="733"/>
        <v>-</v>
      </c>
      <c r="BL563" s="64" t="str">
        <f t="shared" si="702"/>
        <v>-</v>
      </c>
      <c r="BM563" s="64" t="str">
        <f t="shared" si="703"/>
        <v>-</v>
      </c>
      <c r="BN563" s="64" t="str">
        <f t="shared" si="704"/>
        <v>-</v>
      </c>
      <c r="BO563" s="64" t="str">
        <f t="shared" si="734"/>
        <v>-</v>
      </c>
      <c r="BP563" s="64" t="str">
        <f t="shared" si="705"/>
        <v>-</v>
      </c>
      <c r="BQ563" s="57" t="str">
        <f t="shared" si="735"/>
        <v>-</v>
      </c>
      <c r="BR563" s="56">
        <f t="shared" si="671"/>
        <v>132</v>
      </c>
      <c r="BS563" s="64" t="str">
        <f t="shared" si="736"/>
        <v>-</v>
      </c>
      <c r="BT563" s="64" t="str">
        <f t="shared" si="706"/>
        <v>-</v>
      </c>
      <c r="BU563" s="64" t="str">
        <f t="shared" si="707"/>
        <v>-</v>
      </c>
      <c r="BV563" s="64" t="str">
        <f t="shared" si="708"/>
        <v>-</v>
      </c>
      <c r="BW563" s="64" t="str">
        <f t="shared" si="737"/>
        <v>-</v>
      </c>
      <c r="BX563" s="64" t="str">
        <f t="shared" si="709"/>
        <v>-</v>
      </c>
      <c r="BY563" s="57" t="str">
        <f t="shared" si="738"/>
        <v>-</v>
      </c>
      <c r="BZ563" s="56">
        <f t="shared" si="672"/>
        <v>132</v>
      </c>
      <c r="CA563" s="64" t="str">
        <f t="shared" si="739"/>
        <v>-</v>
      </c>
      <c r="CB563" s="64" t="str">
        <f t="shared" si="710"/>
        <v>-</v>
      </c>
      <c r="CC563" s="64" t="str">
        <f t="shared" si="711"/>
        <v>-</v>
      </c>
      <c r="CD563" s="64" t="str">
        <f t="shared" si="712"/>
        <v>-</v>
      </c>
      <c r="CE563" s="64" t="str">
        <f t="shared" si="740"/>
        <v>-</v>
      </c>
      <c r="CF563" s="64" t="str">
        <f t="shared" si="713"/>
        <v>-</v>
      </c>
      <c r="CG563" s="57" t="str">
        <f t="shared" si="741"/>
        <v>-</v>
      </c>
      <c r="CH563" s="56">
        <f t="shared" si="673"/>
        <v>132</v>
      </c>
      <c r="CI563" s="64" t="str">
        <f t="shared" si="742"/>
        <v>-</v>
      </c>
      <c r="CJ563" s="64" t="str">
        <f t="shared" si="714"/>
        <v>-</v>
      </c>
      <c r="CK563" s="64" t="str">
        <f t="shared" si="715"/>
        <v>-</v>
      </c>
      <c r="CL563" s="64" t="str">
        <f t="shared" si="716"/>
        <v>-</v>
      </c>
      <c r="CM563" s="64" t="str">
        <f t="shared" si="743"/>
        <v>-</v>
      </c>
      <c r="CN563" s="64" t="str">
        <f t="shared" si="717"/>
        <v>-</v>
      </c>
      <c r="CO563" s="57" t="str">
        <f t="shared" si="744"/>
        <v>-</v>
      </c>
    </row>
    <row r="564" spans="15:93" ht="18" customHeight="1" x14ac:dyDescent="0.25">
      <c r="O564" s="56">
        <f t="shared" si="664"/>
        <v>137</v>
      </c>
      <c r="P564" s="64">
        <f t="shared" si="680"/>
        <v>0</v>
      </c>
      <c r="Q564" s="64" t="str">
        <f t="shared" si="681"/>
        <v>-</v>
      </c>
      <c r="R564" s="64" t="str">
        <f t="shared" si="677"/>
        <v>-</v>
      </c>
      <c r="S564" s="64">
        <f t="shared" si="678"/>
        <v>0</v>
      </c>
      <c r="T564" s="64" t="str">
        <f t="shared" si="679"/>
        <v>-</v>
      </c>
      <c r="U564" s="57" t="str">
        <f t="shared" si="682"/>
        <v>Payoff</v>
      </c>
      <c r="V564" s="56">
        <f t="shared" si="665"/>
        <v>133</v>
      </c>
      <c r="W564" s="64">
        <f t="shared" si="718"/>
        <v>0</v>
      </c>
      <c r="X564" s="64" t="str">
        <f t="shared" si="683"/>
        <v>-</v>
      </c>
      <c r="Y564" s="64">
        <f t="shared" si="663"/>
        <v>0</v>
      </c>
      <c r="Z564" s="64" t="str">
        <f t="shared" si="684"/>
        <v>-</v>
      </c>
      <c r="AA564" s="64" t="str">
        <f t="shared" si="719"/>
        <v>-</v>
      </c>
      <c r="AB564" s="64" t="str">
        <f t="shared" si="685"/>
        <v>-</v>
      </c>
      <c r="AC564" s="57" t="str">
        <f t="shared" si="720"/>
        <v>Payoff</v>
      </c>
      <c r="AD564" s="56">
        <f t="shared" si="666"/>
        <v>133</v>
      </c>
      <c r="AE564" s="64">
        <f t="shared" si="721"/>
        <v>0</v>
      </c>
      <c r="AF564" s="64" t="str">
        <f t="shared" si="686"/>
        <v>-</v>
      </c>
      <c r="AG564" s="64">
        <f t="shared" si="687"/>
        <v>0</v>
      </c>
      <c r="AH564" s="64" t="str">
        <f t="shared" si="688"/>
        <v>-</v>
      </c>
      <c r="AI564" s="64" t="str">
        <f t="shared" si="722"/>
        <v>-</v>
      </c>
      <c r="AJ564" s="64" t="str">
        <f t="shared" si="689"/>
        <v>-</v>
      </c>
      <c r="AK564" s="57" t="str">
        <f t="shared" si="723"/>
        <v>Payoff</v>
      </c>
      <c r="AL564" s="56">
        <f t="shared" si="667"/>
        <v>133</v>
      </c>
      <c r="AM564" s="64" t="str">
        <f t="shared" si="724"/>
        <v>-</v>
      </c>
      <c r="AN564" s="64" t="str">
        <f t="shared" si="690"/>
        <v>-</v>
      </c>
      <c r="AO564" s="64" t="str">
        <f t="shared" si="691"/>
        <v>-</v>
      </c>
      <c r="AP564" s="64" t="str">
        <f t="shared" si="692"/>
        <v>-</v>
      </c>
      <c r="AQ564" s="64" t="str">
        <f t="shared" si="725"/>
        <v>-</v>
      </c>
      <c r="AR564" s="64" t="str">
        <f t="shared" si="693"/>
        <v>-</v>
      </c>
      <c r="AS564" s="57" t="str">
        <f t="shared" si="726"/>
        <v>-</v>
      </c>
      <c r="AT564" s="56">
        <f t="shared" si="668"/>
        <v>133</v>
      </c>
      <c r="AU564" s="64" t="str">
        <f t="shared" si="727"/>
        <v>-</v>
      </c>
      <c r="AV564" s="64" t="str">
        <f t="shared" si="694"/>
        <v>-</v>
      </c>
      <c r="AW564" s="64" t="str">
        <f t="shared" si="695"/>
        <v>-</v>
      </c>
      <c r="AX564" s="64" t="str">
        <f t="shared" si="696"/>
        <v>-</v>
      </c>
      <c r="AY564" s="64" t="str">
        <f t="shared" si="728"/>
        <v>-</v>
      </c>
      <c r="AZ564" s="64" t="str">
        <f t="shared" si="697"/>
        <v>-</v>
      </c>
      <c r="BA564" s="57" t="str">
        <f t="shared" si="729"/>
        <v>-</v>
      </c>
      <c r="BB564" s="56">
        <f t="shared" si="669"/>
        <v>133</v>
      </c>
      <c r="BC564" s="64" t="str">
        <f t="shared" si="730"/>
        <v>-</v>
      </c>
      <c r="BD564" s="64" t="str">
        <f t="shared" si="698"/>
        <v>-</v>
      </c>
      <c r="BE564" s="64" t="str">
        <f t="shared" si="699"/>
        <v>-</v>
      </c>
      <c r="BF564" s="64" t="str">
        <f t="shared" si="700"/>
        <v>-</v>
      </c>
      <c r="BG564" s="64" t="str">
        <f t="shared" si="731"/>
        <v>-</v>
      </c>
      <c r="BH564" s="64" t="str">
        <f t="shared" si="701"/>
        <v>-</v>
      </c>
      <c r="BI564" s="57" t="str">
        <f t="shared" si="732"/>
        <v>-</v>
      </c>
      <c r="BJ564" s="56">
        <f t="shared" si="670"/>
        <v>133</v>
      </c>
      <c r="BK564" s="64" t="str">
        <f t="shared" si="733"/>
        <v>-</v>
      </c>
      <c r="BL564" s="64" t="str">
        <f t="shared" si="702"/>
        <v>-</v>
      </c>
      <c r="BM564" s="64" t="str">
        <f t="shared" si="703"/>
        <v>-</v>
      </c>
      <c r="BN564" s="64" t="str">
        <f t="shared" si="704"/>
        <v>-</v>
      </c>
      <c r="BO564" s="64" t="str">
        <f t="shared" si="734"/>
        <v>-</v>
      </c>
      <c r="BP564" s="64" t="str">
        <f t="shared" si="705"/>
        <v>-</v>
      </c>
      <c r="BQ564" s="57" t="str">
        <f t="shared" si="735"/>
        <v>-</v>
      </c>
      <c r="BR564" s="56">
        <f t="shared" si="671"/>
        <v>133</v>
      </c>
      <c r="BS564" s="64" t="str">
        <f t="shared" si="736"/>
        <v>-</v>
      </c>
      <c r="BT564" s="64" t="str">
        <f t="shared" si="706"/>
        <v>-</v>
      </c>
      <c r="BU564" s="64" t="str">
        <f t="shared" si="707"/>
        <v>-</v>
      </c>
      <c r="BV564" s="64" t="str">
        <f t="shared" si="708"/>
        <v>-</v>
      </c>
      <c r="BW564" s="64" t="str">
        <f t="shared" si="737"/>
        <v>-</v>
      </c>
      <c r="BX564" s="64" t="str">
        <f t="shared" si="709"/>
        <v>-</v>
      </c>
      <c r="BY564" s="57" t="str">
        <f t="shared" si="738"/>
        <v>-</v>
      </c>
      <c r="BZ564" s="56">
        <f t="shared" si="672"/>
        <v>133</v>
      </c>
      <c r="CA564" s="64" t="str">
        <f t="shared" si="739"/>
        <v>-</v>
      </c>
      <c r="CB564" s="64" t="str">
        <f t="shared" si="710"/>
        <v>-</v>
      </c>
      <c r="CC564" s="64" t="str">
        <f t="shared" si="711"/>
        <v>-</v>
      </c>
      <c r="CD564" s="64" t="str">
        <f t="shared" si="712"/>
        <v>-</v>
      </c>
      <c r="CE564" s="64" t="str">
        <f t="shared" si="740"/>
        <v>-</v>
      </c>
      <c r="CF564" s="64" t="str">
        <f t="shared" si="713"/>
        <v>-</v>
      </c>
      <c r="CG564" s="57" t="str">
        <f t="shared" si="741"/>
        <v>-</v>
      </c>
      <c r="CH564" s="56">
        <f t="shared" si="673"/>
        <v>133</v>
      </c>
      <c r="CI564" s="64" t="str">
        <f t="shared" si="742"/>
        <v>-</v>
      </c>
      <c r="CJ564" s="64" t="str">
        <f t="shared" si="714"/>
        <v>-</v>
      </c>
      <c r="CK564" s="64" t="str">
        <f t="shared" si="715"/>
        <v>-</v>
      </c>
      <c r="CL564" s="64" t="str">
        <f t="shared" si="716"/>
        <v>-</v>
      </c>
      <c r="CM564" s="64" t="str">
        <f t="shared" si="743"/>
        <v>-</v>
      </c>
      <c r="CN564" s="64" t="str">
        <f t="shared" si="717"/>
        <v>-</v>
      </c>
      <c r="CO564" s="57" t="str">
        <f t="shared" si="744"/>
        <v>-</v>
      </c>
    </row>
    <row r="565" spans="15:93" ht="18" customHeight="1" x14ac:dyDescent="0.25">
      <c r="O565" s="56">
        <f t="shared" si="664"/>
        <v>138</v>
      </c>
      <c r="P565" s="64">
        <f t="shared" si="680"/>
        <v>0</v>
      </c>
      <c r="Q565" s="64" t="str">
        <f t="shared" si="681"/>
        <v>-</v>
      </c>
      <c r="R565" s="64" t="str">
        <f t="shared" si="677"/>
        <v>-</v>
      </c>
      <c r="S565" s="64">
        <f t="shared" si="678"/>
        <v>0</v>
      </c>
      <c r="T565" s="64" t="str">
        <f t="shared" si="679"/>
        <v>-</v>
      </c>
      <c r="U565" s="57" t="str">
        <f t="shared" si="682"/>
        <v>Payoff</v>
      </c>
      <c r="V565" s="56">
        <f t="shared" si="665"/>
        <v>134</v>
      </c>
      <c r="W565" s="64">
        <f t="shared" si="718"/>
        <v>0</v>
      </c>
      <c r="X565" s="64" t="str">
        <f t="shared" si="683"/>
        <v>-</v>
      </c>
      <c r="Y565" s="64">
        <f t="shared" ref="Y565:Y628" si="745">IFERROR(IF(W$426="-","-",IF(U565="Payoff",IF(SUM(Z565:AA565)-SUM(W565:X565)&lt;=0,0,IF(W565+X$429-IF(P565="-",0,P565)&gt;Z565+AA565,(Z565+AA565)-W565,X$429-IF(P565="-",0,P565))),0)),0)</f>
        <v>0</v>
      </c>
      <c r="Z565" s="64" t="str">
        <f t="shared" si="684"/>
        <v>-</v>
      </c>
      <c r="AA565" s="64" t="str">
        <f t="shared" si="719"/>
        <v>-</v>
      </c>
      <c r="AB565" s="64" t="str">
        <f t="shared" si="685"/>
        <v>-</v>
      </c>
      <c r="AC565" s="57" t="str">
        <f t="shared" si="720"/>
        <v>Payoff</v>
      </c>
      <c r="AD565" s="56">
        <f t="shared" si="666"/>
        <v>134</v>
      </c>
      <c r="AE565" s="64">
        <f t="shared" si="721"/>
        <v>0</v>
      </c>
      <c r="AF565" s="64" t="str">
        <f t="shared" si="686"/>
        <v>-</v>
      </c>
      <c r="AG565" s="64">
        <f t="shared" si="687"/>
        <v>0</v>
      </c>
      <c r="AH565" s="64" t="str">
        <f t="shared" si="688"/>
        <v>-</v>
      </c>
      <c r="AI565" s="64" t="str">
        <f t="shared" si="722"/>
        <v>-</v>
      </c>
      <c r="AJ565" s="64" t="str">
        <f t="shared" si="689"/>
        <v>-</v>
      </c>
      <c r="AK565" s="57" t="str">
        <f t="shared" si="723"/>
        <v>Payoff</v>
      </c>
      <c r="AL565" s="56">
        <f t="shared" si="667"/>
        <v>134</v>
      </c>
      <c r="AM565" s="64" t="str">
        <f t="shared" si="724"/>
        <v>-</v>
      </c>
      <c r="AN565" s="64" t="str">
        <f t="shared" si="690"/>
        <v>-</v>
      </c>
      <c r="AO565" s="64" t="str">
        <f t="shared" si="691"/>
        <v>-</v>
      </c>
      <c r="AP565" s="64" t="str">
        <f t="shared" si="692"/>
        <v>-</v>
      </c>
      <c r="AQ565" s="64" t="str">
        <f t="shared" si="725"/>
        <v>-</v>
      </c>
      <c r="AR565" s="64" t="str">
        <f t="shared" si="693"/>
        <v>-</v>
      </c>
      <c r="AS565" s="57" t="str">
        <f t="shared" si="726"/>
        <v>-</v>
      </c>
      <c r="AT565" s="56">
        <f t="shared" si="668"/>
        <v>134</v>
      </c>
      <c r="AU565" s="64" t="str">
        <f t="shared" si="727"/>
        <v>-</v>
      </c>
      <c r="AV565" s="64" t="str">
        <f t="shared" si="694"/>
        <v>-</v>
      </c>
      <c r="AW565" s="64" t="str">
        <f t="shared" si="695"/>
        <v>-</v>
      </c>
      <c r="AX565" s="64" t="str">
        <f t="shared" si="696"/>
        <v>-</v>
      </c>
      <c r="AY565" s="64" t="str">
        <f t="shared" si="728"/>
        <v>-</v>
      </c>
      <c r="AZ565" s="64" t="str">
        <f t="shared" si="697"/>
        <v>-</v>
      </c>
      <c r="BA565" s="57" t="str">
        <f t="shared" si="729"/>
        <v>-</v>
      </c>
      <c r="BB565" s="56">
        <f t="shared" si="669"/>
        <v>134</v>
      </c>
      <c r="BC565" s="64" t="str">
        <f t="shared" si="730"/>
        <v>-</v>
      </c>
      <c r="BD565" s="64" t="str">
        <f t="shared" si="698"/>
        <v>-</v>
      </c>
      <c r="BE565" s="64" t="str">
        <f t="shared" si="699"/>
        <v>-</v>
      </c>
      <c r="BF565" s="64" t="str">
        <f t="shared" si="700"/>
        <v>-</v>
      </c>
      <c r="BG565" s="64" t="str">
        <f t="shared" si="731"/>
        <v>-</v>
      </c>
      <c r="BH565" s="64" t="str">
        <f t="shared" si="701"/>
        <v>-</v>
      </c>
      <c r="BI565" s="57" t="str">
        <f t="shared" si="732"/>
        <v>-</v>
      </c>
      <c r="BJ565" s="56">
        <f t="shared" si="670"/>
        <v>134</v>
      </c>
      <c r="BK565" s="64" t="str">
        <f t="shared" si="733"/>
        <v>-</v>
      </c>
      <c r="BL565" s="64" t="str">
        <f t="shared" si="702"/>
        <v>-</v>
      </c>
      <c r="BM565" s="64" t="str">
        <f t="shared" si="703"/>
        <v>-</v>
      </c>
      <c r="BN565" s="64" t="str">
        <f t="shared" si="704"/>
        <v>-</v>
      </c>
      <c r="BO565" s="64" t="str">
        <f t="shared" si="734"/>
        <v>-</v>
      </c>
      <c r="BP565" s="64" t="str">
        <f t="shared" si="705"/>
        <v>-</v>
      </c>
      <c r="BQ565" s="57" t="str">
        <f t="shared" si="735"/>
        <v>-</v>
      </c>
      <c r="BR565" s="56">
        <f t="shared" si="671"/>
        <v>134</v>
      </c>
      <c r="BS565" s="64" t="str">
        <f t="shared" si="736"/>
        <v>-</v>
      </c>
      <c r="BT565" s="64" t="str">
        <f t="shared" si="706"/>
        <v>-</v>
      </c>
      <c r="BU565" s="64" t="str">
        <f t="shared" si="707"/>
        <v>-</v>
      </c>
      <c r="BV565" s="64" t="str">
        <f t="shared" si="708"/>
        <v>-</v>
      </c>
      <c r="BW565" s="64" t="str">
        <f t="shared" si="737"/>
        <v>-</v>
      </c>
      <c r="BX565" s="64" t="str">
        <f t="shared" si="709"/>
        <v>-</v>
      </c>
      <c r="BY565" s="57" t="str">
        <f t="shared" si="738"/>
        <v>-</v>
      </c>
      <c r="BZ565" s="56">
        <f t="shared" si="672"/>
        <v>134</v>
      </c>
      <c r="CA565" s="64" t="str">
        <f t="shared" si="739"/>
        <v>-</v>
      </c>
      <c r="CB565" s="64" t="str">
        <f t="shared" si="710"/>
        <v>-</v>
      </c>
      <c r="CC565" s="64" t="str">
        <f t="shared" si="711"/>
        <v>-</v>
      </c>
      <c r="CD565" s="64" t="str">
        <f t="shared" si="712"/>
        <v>-</v>
      </c>
      <c r="CE565" s="64" t="str">
        <f t="shared" si="740"/>
        <v>-</v>
      </c>
      <c r="CF565" s="64" t="str">
        <f t="shared" si="713"/>
        <v>-</v>
      </c>
      <c r="CG565" s="57" t="str">
        <f t="shared" si="741"/>
        <v>-</v>
      </c>
      <c r="CH565" s="56">
        <f t="shared" si="673"/>
        <v>134</v>
      </c>
      <c r="CI565" s="64" t="str">
        <f t="shared" si="742"/>
        <v>-</v>
      </c>
      <c r="CJ565" s="64" t="str">
        <f t="shared" si="714"/>
        <v>-</v>
      </c>
      <c r="CK565" s="64" t="str">
        <f t="shared" si="715"/>
        <v>-</v>
      </c>
      <c r="CL565" s="64" t="str">
        <f t="shared" si="716"/>
        <v>-</v>
      </c>
      <c r="CM565" s="64" t="str">
        <f t="shared" si="743"/>
        <v>-</v>
      </c>
      <c r="CN565" s="64" t="str">
        <f t="shared" si="717"/>
        <v>-</v>
      </c>
      <c r="CO565" s="57" t="str">
        <f t="shared" si="744"/>
        <v>-</v>
      </c>
    </row>
    <row r="566" spans="15:93" ht="18" customHeight="1" x14ac:dyDescent="0.25">
      <c r="O566" s="56">
        <f t="shared" si="664"/>
        <v>139</v>
      </c>
      <c r="P566" s="64">
        <f t="shared" si="680"/>
        <v>0</v>
      </c>
      <c r="Q566" s="64" t="str">
        <f t="shared" si="681"/>
        <v>-</v>
      </c>
      <c r="R566" s="64" t="str">
        <f t="shared" si="677"/>
        <v>-</v>
      </c>
      <c r="S566" s="64">
        <f t="shared" si="678"/>
        <v>0</v>
      </c>
      <c r="T566" s="64" t="str">
        <f t="shared" si="679"/>
        <v>-</v>
      </c>
      <c r="U566" s="57" t="str">
        <f t="shared" si="682"/>
        <v>Payoff</v>
      </c>
      <c r="V566" s="56">
        <f t="shared" si="665"/>
        <v>135</v>
      </c>
      <c r="W566" s="64">
        <f t="shared" si="718"/>
        <v>0</v>
      </c>
      <c r="X566" s="64" t="str">
        <f t="shared" si="683"/>
        <v>-</v>
      </c>
      <c r="Y566" s="64">
        <f t="shared" si="745"/>
        <v>0</v>
      </c>
      <c r="Z566" s="64" t="str">
        <f t="shared" si="684"/>
        <v>-</v>
      </c>
      <c r="AA566" s="64" t="str">
        <f t="shared" si="719"/>
        <v>-</v>
      </c>
      <c r="AB566" s="64" t="str">
        <f t="shared" si="685"/>
        <v>-</v>
      </c>
      <c r="AC566" s="57" t="str">
        <f t="shared" si="720"/>
        <v>Payoff</v>
      </c>
      <c r="AD566" s="56">
        <f t="shared" si="666"/>
        <v>135</v>
      </c>
      <c r="AE566" s="64">
        <f t="shared" si="721"/>
        <v>0</v>
      </c>
      <c r="AF566" s="64" t="str">
        <f t="shared" si="686"/>
        <v>-</v>
      </c>
      <c r="AG566" s="64">
        <f t="shared" si="687"/>
        <v>0</v>
      </c>
      <c r="AH566" s="64" t="str">
        <f t="shared" si="688"/>
        <v>-</v>
      </c>
      <c r="AI566" s="64" t="str">
        <f t="shared" si="722"/>
        <v>-</v>
      </c>
      <c r="AJ566" s="64" t="str">
        <f t="shared" si="689"/>
        <v>-</v>
      </c>
      <c r="AK566" s="57" t="str">
        <f t="shared" si="723"/>
        <v>Payoff</v>
      </c>
      <c r="AL566" s="56">
        <f t="shared" si="667"/>
        <v>135</v>
      </c>
      <c r="AM566" s="64" t="str">
        <f t="shared" si="724"/>
        <v>-</v>
      </c>
      <c r="AN566" s="64" t="str">
        <f t="shared" si="690"/>
        <v>-</v>
      </c>
      <c r="AO566" s="64" t="str">
        <f t="shared" si="691"/>
        <v>-</v>
      </c>
      <c r="AP566" s="64" t="str">
        <f t="shared" si="692"/>
        <v>-</v>
      </c>
      <c r="AQ566" s="64" t="str">
        <f t="shared" si="725"/>
        <v>-</v>
      </c>
      <c r="AR566" s="64" t="str">
        <f t="shared" si="693"/>
        <v>-</v>
      </c>
      <c r="AS566" s="57" t="str">
        <f t="shared" si="726"/>
        <v>-</v>
      </c>
      <c r="AT566" s="56">
        <f t="shared" si="668"/>
        <v>135</v>
      </c>
      <c r="AU566" s="64" t="str">
        <f t="shared" si="727"/>
        <v>-</v>
      </c>
      <c r="AV566" s="64" t="str">
        <f t="shared" si="694"/>
        <v>-</v>
      </c>
      <c r="AW566" s="64" t="str">
        <f t="shared" si="695"/>
        <v>-</v>
      </c>
      <c r="AX566" s="64" t="str">
        <f t="shared" si="696"/>
        <v>-</v>
      </c>
      <c r="AY566" s="64" t="str">
        <f t="shared" si="728"/>
        <v>-</v>
      </c>
      <c r="AZ566" s="64" t="str">
        <f t="shared" si="697"/>
        <v>-</v>
      </c>
      <c r="BA566" s="57" t="str">
        <f t="shared" si="729"/>
        <v>-</v>
      </c>
      <c r="BB566" s="56">
        <f t="shared" si="669"/>
        <v>135</v>
      </c>
      <c r="BC566" s="64" t="str">
        <f t="shared" si="730"/>
        <v>-</v>
      </c>
      <c r="BD566" s="64" t="str">
        <f t="shared" si="698"/>
        <v>-</v>
      </c>
      <c r="BE566" s="64" t="str">
        <f t="shared" si="699"/>
        <v>-</v>
      </c>
      <c r="BF566" s="64" t="str">
        <f t="shared" si="700"/>
        <v>-</v>
      </c>
      <c r="BG566" s="64" t="str">
        <f t="shared" si="731"/>
        <v>-</v>
      </c>
      <c r="BH566" s="64" t="str">
        <f t="shared" si="701"/>
        <v>-</v>
      </c>
      <c r="BI566" s="57" t="str">
        <f t="shared" si="732"/>
        <v>-</v>
      </c>
      <c r="BJ566" s="56">
        <f t="shared" si="670"/>
        <v>135</v>
      </c>
      <c r="BK566" s="64" t="str">
        <f t="shared" si="733"/>
        <v>-</v>
      </c>
      <c r="BL566" s="64" t="str">
        <f t="shared" si="702"/>
        <v>-</v>
      </c>
      <c r="BM566" s="64" t="str">
        <f t="shared" si="703"/>
        <v>-</v>
      </c>
      <c r="BN566" s="64" t="str">
        <f t="shared" si="704"/>
        <v>-</v>
      </c>
      <c r="BO566" s="64" t="str">
        <f t="shared" si="734"/>
        <v>-</v>
      </c>
      <c r="BP566" s="64" t="str">
        <f t="shared" si="705"/>
        <v>-</v>
      </c>
      <c r="BQ566" s="57" t="str">
        <f t="shared" si="735"/>
        <v>-</v>
      </c>
      <c r="BR566" s="56">
        <f t="shared" si="671"/>
        <v>135</v>
      </c>
      <c r="BS566" s="64" t="str">
        <f t="shared" si="736"/>
        <v>-</v>
      </c>
      <c r="BT566" s="64" t="str">
        <f t="shared" si="706"/>
        <v>-</v>
      </c>
      <c r="BU566" s="64" t="str">
        <f t="shared" si="707"/>
        <v>-</v>
      </c>
      <c r="BV566" s="64" t="str">
        <f t="shared" si="708"/>
        <v>-</v>
      </c>
      <c r="BW566" s="64" t="str">
        <f t="shared" si="737"/>
        <v>-</v>
      </c>
      <c r="BX566" s="64" t="str">
        <f t="shared" si="709"/>
        <v>-</v>
      </c>
      <c r="BY566" s="57" t="str">
        <f t="shared" si="738"/>
        <v>-</v>
      </c>
      <c r="BZ566" s="56">
        <f t="shared" si="672"/>
        <v>135</v>
      </c>
      <c r="CA566" s="64" t="str">
        <f t="shared" si="739"/>
        <v>-</v>
      </c>
      <c r="CB566" s="64" t="str">
        <f t="shared" si="710"/>
        <v>-</v>
      </c>
      <c r="CC566" s="64" t="str">
        <f t="shared" si="711"/>
        <v>-</v>
      </c>
      <c r="CD566" s="64" t="str">
        <f t="shared" si="712"/>
        <v>-</v>
      </c>
      <c r="CE566" s="64" t="str">
        <f t="shared" si="740"/>
        <v>-</v>
      </c>
      <c r="CF566" s="64" t="str">
        <f t="shared" si="713"/>
        <v>-</v>
      </c>
      <c r="CG566" s="57" t="str">
        <f t="shared" si="741"/>
        <v>-</v>
      </c>
      <c r="CH566" s="56">
        <f t="shared" si="673"/>
        <v>135</v>
      </c>
      <c r="CI566" s="64" t="str">
        <f t="shared" si="742"/>
        <v>-</v>
      </c>
      <c r="CJ566" s="64" t="str">
        <f t="shared" si="714"/>
        <v>-</v>
      </c>
      <c r="CK566" s="64" t="str">
        <f t="shared" si="715"/>
        <v>-</v>
      </c>
      <c r="CL566" s="64" t="str">
        <f t="shared" si="716"/>
        <v>-</v>
      </c>
      <c r="CM566" s="64" t="str">
        <f t="shared" si="743"/>
        <v>-</v>
      </c>
      <c r="CN566" s="64" t="str">
        <f t="shared" si="717"/>
        <v>-</v>
      </c>
      <c r="CO566" s="57" t="str">
        <f t="shared" si="744"/>
        <v>-</v>
      </c>
    </row>
    <row r="567" spans="15:93" ht="18" customHeight="1" x14ac:dyDescent="0.25">
      <c r="O567" s="56">
        <f t="shared" si="664"/>
        <v>140</v>
      </c>
      <c r="P567" s="64">
        <f t="shared" si="680"/>
        <v>0</v>
      </c>
      <c r="Q567" s="64" t="str">
        <f t="shared" si="681"/>
        <v>-</v>
      </c>
      <c r="R567" s="64" t="str">
        <f t="shared" si="677"/>
        <v>-</v>
      </c>
      <c r="S567" s="64">
        <f t="shared" si="678"/>
        <v>0</v>
      </c>
      <c r="T567" s="64" t="str">
        <f t="shared" si="679"/>
        <v>-</v>
      </c>
      <c r="U567" s="57" t="str">
        <f t="shared" si="682"/>
        <v>Payoff</v>
      </c>
      <c r="V567" s="56">
        <f t="shared" si="665"/>
        <v>136</v>
      </c>
      <c r="W567" s="64">
        <f t="shared" si="718"/>
        <v>0</v>
      </c>
      <c r="X567" s="64" t="str">
        <f t="shared" si="683"/>
        <v>-</v>
      </c>
      <c r="Y567" s="64">
        <f t="shared" si="745"/>
        <v>0</v>
      </c>
      <c r="Z567" s="64" t="str">
        <f t="shared" si="684"/>
        <v>-</v>
      </c>
      <c r="AA567" s="64" t="str">
        <f t="shared" si="719"/>
        <v>-</v>
      </c>
      <c r="AB567" s="64" t="str">
        <f t="shared" si="685"/>
        <v>-</v>
      </c>
      <c r="AC567" s="57" t="str">
        <f t="shared" si="720"/>
        <v>Payoff</v>
      </c>
      <c r="AD567" s="56">
        <f t="shared" si="666"/>
        <v>136</v>
      </c>
      <c r="AE567" s="64">
        <f t="shared" si="721"/>
        <v>0</v>
      </c>
      <c r="AF567" s="64" t="str">
        <f t="shared" si="686"/>
        <v>-</v>
      </c>
      <c r="AG567" s="64">
        <f t="shared" si="687"/>
        <v>0</v>
      </c>
      <c r="AH567" s="64" t="str">
        <f t="shared" si="688"/>
        <v>-</v>
      </c>
      <c r="AI567" s="64" t="str">
        <f t="shared" si="722"/>
        <v>-</v>
      </c>
      <c r="AJ567" s="64" t="str">
        <f t="shared" si="689"/>
        <v>-</v>
      </c>
      <c r="AK567" s="57" t="str">
        <f t="shared" si="723"/>
        <v>Payoff</v>
      </c>
      <c r="AL567" s="56">
        <f t="shared" si="667"/>
        <v>136</v>
      </c>
      <c r="AM567" s="64" t="str">
        <f t="shared" si="724"/>
        <v>-</v>
      </c>
      <c r="AN567" s="64" t="str">
        <f t="shared" si="690"/>
        <v>-</v>
      </c>
      <c r="AO567" s="64" t="str">
        <f t="shared" si="691"/>
        <v>-</v>
      </c>
      <c r="AP567" s="64" t="str">
        <f t="shared" si="692"/>
        <v>-</v>
      </c>
      <c r="AQ567" s="64" t="str">
        <f t="shared" si="725"/>
        <v>-</v>
      </c>
      <c r="AR567" s="64" t="str">
        <f t="shared" si="693"/>
        <v>-</v>
      </c>
      <c r="AS567" s="57" t="str">
        <f t="shared" si="726"/>
        <v>-</v>
      </c>
      <c r="AT567" s="56">
        <f t="shared" si="668"/>
        <v>136</v>
      </c>
      <c r="AU567" s="64" t="str">
        <f t="shared" si="727"/>
        <v>-</v>
      </c>
      <c r="AV567" s="64" t="str">
        <f t="shared" si="694"/>
        <v>-</v>
      </c>
      <c r="AW567" s="64" t="str">
        <f t="shared" si="695"/>
        <v>-</v>
      </c>
      <c r="AX567" s="64" t="str">
        <f t="shared" si="696"/>
        <v>-</v>
      </c>
      <c r="AY567" s="64" t="str">
        <f t="shared" si="728"/>
        <v>-</v>
      </c>
      <c r="AZ567" s="64" t="str">
        <f t="shared" si="697"/>
        <v>-</v>
      </c>
      <c r="BA567" s="57" t="str">
        <f t="shared" si="729"/>
        <v>-</v>
      </c>
      <c r="BB567" s="56">
        <f t="shared" si="669"/>
        <v>136</v>
      </c>
      <c r="BC567" s="64" t="str">
        <f t="shared" si="730"/>
        <v>-</v>
      </c>
      <c r="BD567" s="64" t="str">
        <f t="shared" si="698"/>
        <v>-</v>
      </c>
      <c r="BE567" s="64" t="str">
        <f t="shared" si="699"/>
        <v>-</v>
      </c>
      <c r="BF567" s="64" t="str">
        <f t="shared" si="700"/>
        <v>-</v>
      </c>
      <c r="BG567" s="64" t="str">
        <f t="shared" si="731"/>
        <v>-</v>
      </c>
      <c r="BH567" s="64" t="str">
        <f t="shared" si="701"/>
        <v>-</v>
      </c>
      <c r="BI567" s="57" t="str">
        <f t="shared" si="732"/>
        <v>-</v>
      </c>
      <c r="BJ567" s="56">
        <f t="shared" si="670"/>
        <v>136</v>
      </c>
      <c r="BK567" s="64" t="str">
        <f t="shared" si="733"/>
        <v>-</v>
      </c>
      <c r="BL567" s="64" t="str">
        <f t="shared" si="702"/>
        <v>-</v>
      </c>
      <c r="BM567" s="64" t="str">
        <f t="shared" si="703"/>
        <v>-</v>
      </c>
      <c r="BN567" s="64" t="str">
        <f t="shared" si="704"/>
        <v>-</v>
      </c>
      <c r="BO567" s="64" t="str">
        <f t="shared" si="734"/>
        <v>-</v>
      </c>
      <c r="BP567" s="64" t="str">
        <f t="shared" si="705"/>
        <v>-</v>
      </c>
      <c r="BQ567" s="57" t="str">
        <f t="shared" si="735"/>
        <v>-</v>
      </c>
      <c r="BR567" s="56">
        <f t="shared" si="671"/>
        <v>136</v>
      </c>
      <c r="BS567" s="64" t="str">
        <f t="shared" si="736"/>
        <v>-</v>
      </c>
      <c r="BT567" s="64" t="str">
        <f t="shared" si="706"/>
        <v>-</v>
      </c>
      <c r="BU567" s="64" t="str">
        <f t="shared" si="707"/>
        <v>-</v>
      </c>
      <c r="BV567" s="64" t="str">
        <f t="shared" si="708"/>
        <v>-</v>
      </c>
      <c r="BW567" s="64" t="str">
        <f t="shared" si="737"/>
        <v>-</v>
      </c>
      <c r="BX567" s="64" t="str">
        <f t="shared" si="709"/>
        <v>-</v>
      </c>
      <c r="BY567" s="57" t="str">
        <f t="shared" si="738"/>
        <v>-</v>
      </c>
      <c r="BZ567" s="56">
        <f t="shared" si="672"/>
        <v>136</v>
      </c>
      <c r="CA567" s="64" t="str">
        <f t="shared" si="739"/>
        <v>-</v>
      </c>
      <c r="CB567" s="64" t="str">
        <f t="shared" si="710"/>
        <v>-</v>
      </c>
      <c r="CC567" s="64" t="str">
        <f t="shared" si="711"/>
        <v>-</v>
      </c>
      <c r="CD567" s="64" t="str">
        <f t="shared" si="712"/>
        <v>-</v>
      </c>
      <c r="CE567" s="64" t="str">
        <f t="shared" si="740"/>
        <v>-</v>
      </c>
      <c r="CF567" s="64" t="str">
        <f t="shared" si="713"/>
        <v>-</v>
      </c>
      <c r="CG567" s="57" t="str">
        <f t="shared" si="741"/>
        <v>-</v>
      </c>
      <c r="CH567" s="56">
        <f t="shared" si="673"/>
        <v>136</v>
      </c>
      <c r="CI567" s="64" t="str">
        <f t="shared" si="742"/>
        <v>-</v>
      </c>
      <c r="CJ567" s="64" t="str">
        <f t="shared" si="714"/>
        <v>-</v>
      </c>
      <c r="CK567" s="64" t="str">
        <f t="shared" si="715"/>
        <v>-</v>
      </c>
      <c r="CL567" s="64" t="str">
        <f t="shared" si="716"/>
        <v>-</v>
      </c>
      <c r="CM567" s="64" t="str">
        <f t="shared" si="743"/>
        <v>-</v>
      </c>
      <c r="CN567" s="64" t="str">
        <f t="shared" si="717"/>
        <v>-</v>
      </c>
      <c r="CO567" s="57" t="str">
        <f t="shared" si="744"/>
        <v>-</v>
      </c>
    </row>
    <row r="568" spans="15:93" ht="18" customHeight="1" x14ac:dyDescent="0.25">
      <c r="O568" s="56">
        <f t="shared" ref="O568:O631" si="746">O567+1</f>
        <v>141</v>
      </c>
      <c r="P568" s="64">
        <f t="shared" si="680"/>
        <v>0</v>
      </c>
      <c r="Q568" s="64" t="str">
        <f t="shared" si="681"/>
        <v>-</v>
      </c>
      <c r="R568" s="64" t="str">
        <f t="shared" si="677"/>
        <v>-</v>
      </c>
      <c r="S568" s="64">
        <f t="shared" si="678"/>
        <v>0</v>
      </c>
      <c r="T568" s="64" t="str">
        <f t="shared" si="679"/>
        <v>-</v>
      </c>
      <c r="U568" s="57" t="str">
        <f t="shared" si="682"/>
        <v>Payoff</v>
      </c>
      <c r="V568" s="56">
        <f t="shared" si="665"/>
        <v>137</v>
      </c>
      <c r="W568" s="64">
        <f t="shared" si="718"/>
        <v>0</v>
      </c>
      <c r="X568" s="64" t="str">
        <f t="shared" si="683"/>
        <v>-</v>
      </c>
      <c r="Y568" s="64">
        <f t="shared" si="745"/>
        <v>0</v>
      </c>
      <c r="Z568" s="64" t="str">
        <f t="shared" si="684"/>
        <v>-</v>
      </c>
      <c r="AA568" s="64" t="str">
        <f t="shared" si="719"/>
        <v>-</v>
      </c>
      <c r="AB568" s="64" t="str">
        <f t="shared" si="685"/>
        <v>-</v>
      </c>
      <c r="AC568" s="57" t="str">
        <f t="shared" si="720"/>
        <v>Payoff</v>
      </c>
      <c r="AD568" s="56">
        <f t="shared" si="666"/>
        <v>137</v>
      </c>
      <c r="AE568" s="64">
        <f t="shared" si="721"/>
        <v>0</v>
      </c>
      <c r="AF568" s="64" t="str">
        <f t="shared" si="686"/>
        <v>-</v>
      </c>
      <c r="AG568" s="64">
        <f t="shared" si="687"/>
        <v>0</v>
      </c>
      <c r="AH568" s="64" t="str">
        <f t="shared" si="688"/>
        <v>-</v>
      </c>
      <c r="AI568" s="64" t="str">
        <f t="shared" si="722"/>
        <v>-</v>
      </c>
      <c r="AJ568" s="64" t="str">
        <f t="shared" si="689"/>
        <v>-</v>
      </c>
      <c r="AK568" s="57" t="str">
        <f t="shared" si="723"/>
        <v>Payoff</v>
      </c>
      <c r="AL568" s="56">
        <f t="shared" si="667"/>
        <v>137</v>
      </c>
      <c r="AM568" s="64" t="str">
        <f t="shared" si="724"/>
        <v>-</v>
      </c>
      <c r="AN568" s="64" t="str">
        <f t="shared" si="690"/>
        <v>-</v>
      </c>
      <c r="AO568" s="64" t="str">
        <f t="shared" si="691"/>
        <v>-</v>
      </c>
      <c r="AP568" s="64" t="str">
        <f t="shared" si="692"/>
        <v>-</v>
      </c>
      <c r="AQ568" s="64" t="str">
        <f t="shared" si="725"/>
        <v>-</v>
      </c>
      <c r="AR568" s="64" t="str">
        <f t="shared" si="693"/>
        <v>-</v>
      </c>
      <c r="AS568" s="57" t="str">
        <f t="shared" si="726"/>
        <v>-</v>
      </c>
      <c r="AT568" s="56">
        <f t="shared" si="668"/>
        <v>137</v>
      </c>
      <c r="AU568" s="64" t="str">
        <f t="shared" si="727"/>
        <v>-</v>
      </c>
      <c r="AV568" s="64" t="str">
        <f t="shared" si="694"/>
        <v>-</v>
      </c>
      <c r="AW568" s="64" t="str">
        <f t="shared" si="695"/>
        <v>-</v>
      </c>
      <c r="AX568" s="64" t="str">
        <f t="shared" si="696"/>
        <v>-</v>
      </c>
      <c r="AY568" s="64" t="str">
        <f t="shared" si="728"/>
        <v>-</v>
      </c>
      <c r="AZ568" s="64" t="str">
        <f t="shared" si="697"/>
        <v>-</v>
      </c>
      <c r="BA568" s="57" t="str">
        <f t="shared" si="729"/>
        <v>-</v>
      </c>
      <c r="BB568" s="56">
        <f t="shared" si="669"/>
        <v>137</v>
      </c>
      <c r="BC568" s="64" t="str">
        <f t="shared" si="730"/>
        <v>-</v>
      </c>
      <c r="BD568" s="64" t="str">
        <f t="shared" si="698"/>
        <v>-</v>
      </c>
      <c r="BE568" s="64" t="str">
        <f t="shared" si="699"/>
        <v>-</v>
      </c>
      <c r="BF568" s="64" t="str">
        <f t="shared" si="700"/>
        <v>-</v>
      </c>
      <c r="BG568" s="64" t="str">
        <f t="shared" si="731"/>
        <v>-</v>
      </c>
      <c r="BH568" s="64" t="str">
        <f t="shared" si="701"/>
        <v>-</v>
      </c>
      <c r="BI568" s="57" t="str">
        <f t="shared" si="732"/>
        <v>-</v>
      </c>
      <c r="BJ568" s="56">
        <f t="shared" si="670"/>
        <v>137</v>
      </c>
      <c r="BK568" s="64" t="str">
        <f t="shared" si="733"/>
        <v>-</v>
      </c>
      <c r="BL568" s="64" t="str">
        <f t="shared" si="702"/>
        <v>-</v>
      </c>
      <c r="BM568" s="64" t="str">
        <f t="shared" si="703"/>
        <v>-</v>
      </c>
      <c r="BN568" s="64" t="str">
        <f t="shared" si="704"/>
        <v>-</v>
      </c>
      <c r="BO568" s="64" t="str">
        <f t="shared" si="734"/>
        <v>-</v>
      </c>
      <c r="BP568" s="64" t="str">
        <f t="shared" si="705"/>
        <v>-</v>
      </c>
      <c r="BQ568" s="57" t="str">
        <f t="shared" si="735"/>
        <v>-</v>
      </c>
      <c r="BR568" s="56">
        <f t="shared" si="671"/>
        <v>137</v>
      </c>
      <c r="BS568" s="64" t="str">
        <f t="shared" si="736"/>
        <v>-</v>
      </c>
      <c r="BT568" s="64" t="str">
        <f t="shared" si="706"/>
        <v>-</v>
      </c>
      <c r="BU568" s="64" t="str">
        <f t="shared" si="707"/>
        <v>-</v>
      </c>
      <c r="BV568" s="64" t="str">
        <f t="shared" si="708"/>
        <v>-</v>
      </c>
      <c r="BW568" s="64" t="str">
        <f t="shared" si="737"/>
        <v>-</v>
      </c>
      <c r="BX568" s="64" t="str">
        <f t="shared" si="709"/>
        <v>-</v>
      </c>
      <c r="BY568" s="57" t="str">
        <f t="shared" si="738"/>
        <v>-</v>
      </c>
      <c r="BZ568" s="56">
        <f t="shared" si="672"/>
        <v>137</v>
      </c>
      <c r="CA568" s="64" t="str">
        <f t="shared" si="739"/>
        <v>-</v>
      </c>
      <c r="CB568" s="64" t="str">
        <f t="shared" si="710"/>
        <v>-</v>
      </c>
      <c r="CC568" s="64" t="str">
        <f t="shared" si="711"/>
        <v>-</v>
      </c>
      <c r="CD568" s="64" t="str">
        <f t="shared" si="712"/>
        <v>-</v>
      </c>
      <c r="CE568" s="64" t="str">
        <f t="shared" si="740"/>
        <v>-</v>
      </c>
      <c r="CF568" s="64" t="str">
        <f t="shared" si="713"/>
        <v>-</v>
      </c>
      <c r="CG568" s="57" t="str">
        <f t="shared" si="741"/>
        <v>-</v>
      </c>
      <c r="CH568" s="56">
        <f t="shared" si="673"/>
        <v>137</v>
      </c>
      <c r="CI568" s="64" t="str">
        <f t="shared" si="742"/>
        <v>-</v>
      </c>
      <c r="CJ568" s="64" t="str">
        <f t="shared" si="714"/>
        <v>-</v>
      </c>
      <c r="CK568" s="64" t="str">
        <f t="shared" si="715"/>
        <v>-</v>
      </c>
      <c r="CL568" s="64" t="str">
        <f t="shared" si="716"/>
        <v>-</v>
      </c>
      <c r="CM568" s="64" t="str">
        <f t="shared" si="743"/>
        <v>-</v>
      </c>
      <c r="CN568" s="64" t="str">
        <f t="shared" si="717"/>
        <v>-</v>
      </c>
      <c r="CO568" s="57" t="str">
        <f t="shared" si="744"/>
        <v>-</v>
      </c>
    </row>
    <row r="569" spans="15:93" ht="18" customHeight="1" x14ac:dyDescent="0.25">
      <c r="O569" s="56">
        <f t="shared" si="746"/>
        <v>142</v>
      </c>
      <c r="P569" s="64">
        <f t="shared" si="680"/>
        <v>0</v>
      </c>
      <c r="Q569" s="64" t="str">
        <f t="shared" si="681"/>
        <v>-</v>
      </c>
      <c r="R569" s="64" t="str">
        <f t="shared" si="677"/>
        <v>-</v>
      </c>
      <c r="S569" s="64">
        <f t="shared" si="678"/>
        <v>0</v>
      </c>
      <c r="T569" s="64" t="str">
        <f t="shared" si="679"/>
        <v>-</v>
      </c>
      <c r="U569" s="57" t="str">
        <f t="shared" si="682"/>
        <v>Payoff</v>
      </c>
      <c r="V569" s="56">
        <f t="shared" si="665"/>
        <v>138</v>
      </c>
      <c r="W569" s="64">
        <f t="shared" si="718"/>
        <v>0</v>
      </c>
      <c r="X569" s="64" t="str">
        <f t="shared" si="683"/>
        <v>-</v>
      </c>
      <c r="Y569" s="64">
        <f t="shared" si="745"/>
        <v>0</v>
      </c>
      <c r="Z569" s="64" t="str">
        <f t="shared" si="684"/>
        <v>-</v>
      </c>
      <c r="AA569" s="64" t="str">
        <f t="shared" si="719"/>
        <v>-</v>
      </c>
      <c r="AB569" s="64" t="str">
        <f t="shared" si="685"/>
        <v>-</v>
      </c>
      <c r="AC569" s="57" t="str">
        <f t="shared" si="720"/>
        <v>Payoff</v>
      </c>
      <c r="AD569" s="56">
        <f t="shared" si="666"/>
        <v>138</v>
      </c>
      <c r="AE569" s="64">
        <f t="shared" si="721"/>
        <v>0</v>
      </c>
      <c r="AF569" s="64" t="str">
        <f t="shared" si="686"/>
        <v>-</v>
      </c>
      <c r="AG569" s="64">
        <f t="shared" si="687"/>
        <v>0</v>
      </c>
      <c r="AH569" s="64" t="str">
        <f t="shared" si="688"/>
        <v>-</v>
      </c>
      <c r="AI569" s="64" t="str">
        <f t="shared" si="722"/>
        <v>-</v>
      </c>
      <c r="AJ569" s="64" t="str">
        <f t="shared" si="689"/>
        <v>-</v>
      </c>
      <c r="AK569" s="57" t="str">
        <f t="shared" si="723"/>
        <v>Payoff</v>
      </c>
      <c r="AL569" s="56">
        <f t="shared" si="667"/>
        <v>138</v>
      </c>
      <c r="AM569" s="64" t="str">
        <f t="shared" si="724"/>
        <v>-</v>
      </c>
      <c r="AN569" s="64" t="str">
        <f t="shared" si="690"/>
        <v>-</v>
      </c>
      <c r="AO569" s="64" t="str">
        <f t="shared" si="691"/>
        <v>-</v>
      </c>
      <c r="AP569" s="64" t="str">
        <f t="shared" si="692"/>
        <v>-</v>
      </c>
      <c r="AQ569" s="64" t="str">
        <f t="shared" si="725"/>
        <v>-</v>
      </c>
      <c r="AR569" s="64" t="str">
        <f t="shared" si="693"/>
        <v>-</v>
      </c>
      <c r="AS569" s="57" t="str">
        <f t="shared" si="726"/>
        <v>-</v>
      </c>
      <c r="AT569" s="56">
        <f t="shared" si="668"/>
        <v>138</v>
      </c>
      <c r="AU569" s="64" t="str">
        <f t="shared" si="727"/>
        <v>-</v>
      </c>
      <c r="AV569" s="64" t="str">
        <f t="shared" si="694"/>
        <v>-</v>
      </c>
      <c r="AW569" s="64" t="str">
        <f t="shared" si="695"/>
        <v>-</v>
      </c>
      <c r="AX569" s="64" t="str">
        <f t="shared" si="696"/>
        <v>-</v>
      </c>
      <c r="AY569" s="64" t="str">
        <f t="shared" si="728"/>
        <v>-</v>
      </c>
      <c r="AZ569" s="64" t="str">
        <f t="shared" si="697"/>
        <v>-</v>
      </c>
      <c r="BA569" s="57" t="str">
        <f t="shared" si="729"/>
        <v>-</v>
      </c>
      <c r="BB569" s="56">
        <f t="shared" si="669"/>
        <v>138</v>
      </c>
      <c r="BC569" s="64" t="str">
        <f t="shared" si="730"/>
        <v>-</v>
      </c>
      <c r="BD569" s="64" t="str">
        <f t="shared" si="698"/>
        <v>-</v>
      </c>
      <c r="BE569" s="64" t="str">
        <f t="shared" si="699"/>
        <v>-</v>
      </c>
      <c r="BF569" s="64" t="str">
        <f t="shared" si="700"/>
        <v>-</v>
      </c>
      <c r="BG569" s="64" t="str">
        <f t="shared" si="731"/>
        <v>-</v>
      </c>
      <c r="BH569" s="64" t="str">
        <f t="shared" si="701"/>
        <v>-</v>
      </c>
      <c r="BI569" s="57" t="str">
        <f t="shared" si="732"/>
        <v>-</v>
      </c>
      <c r="BJ569" s="56">
        <f t="shared" si="670"/>
        <v>138</v>
      </c>
      <c r="BK569" s="64" t="str">
        <f t="shared" si="733"/>
        <v>-</v>
      </c>
      <c r="BL569" s="64" t="str">
        <f t="shared" si="702"/>
        <v>-</v>
      </c>
      <c r="BM569" s="64" t="str">
        <f t="shared" si="703"/>
        <v>-</v>
      </c>
      <c r="BN569" s="64" t="str">
        <f t="shared" si="704"/>
        <v>-</v>
      </c>
      <c r="BO569" s="64" t="str">
        <f t="shared" si="734"/>
        <v>-</v>
      </c>
      <c r="BP569" s="64" t="str">
        <f t="shared" si="705"/>
        <v>-</v>
      </c>
      <c r="BQ569" s="57" t="str">
        <f t="shared" si="735"/>
        <v>-</v>
      </c>
      <c r="BR569" s="56">
        <f t="shared" si="671"/>
        <v>138</v>
      </c>
      <c r="BS569" s="64" t="str">
        <f t="shared" si="736"/>
        <v>-</v>
      </c>
      <c r="BT569" s="64" t="str">
        <f t="shared" si="706"/>
        <v>-</v>
      </c>
      <c r="BU569" s="64" t="str">
        <f t="shared" si="707"/>
        <v>-</v>
      </c>
      <c r="BV569" s="64" t="str">
        <f t="shared" si="708"/>
        <v>-</v>
      </c>
      <c r="BW569" s="64" t="str">
        <f t="shared" si="737"/>
        <v>-</v>
      </c>
      <c r="BX569" s="64" t="str">
        <f t="shared" si="709"/>
        <v>-</v>
      </c>
      <c r="BY569" s="57" t="str">
        <f t="shared" si="738"/>
        <v>-</v>
      </c>
      <c r="BZ569" s="56">
        <f t="shared" si="672"/>
        <v>138</v>
      </c>
      <c r="CA569" s="64" t="str">
        <f t="shared" si="739"/>
        <v>-</v>
      </c>
      <c r="CB569" s="64" t="str">
        <f t="shared" si="710"/>
        <v>-</v>
      </c>
      <c r="CC569" s="64" t="str">
        <f t="shared" si="711"/>
        <v>-</v>
      </c>
      <c r="CD569" s="64" t="str">
        <f t="shared" si="712"/>
        <v>-</v>
      </c>
      <c r="CE569" s="64" t="str">
        <f t="shared" si="740"/>
        <v>-</v>
      </c>
      <c r="CF569" s="64" t="str">
        <f t="shared" si="713"/>
        <v>-</v>
      </c>
      <c r="CG569" s="57" t="str">
        <f t="shared" si="741"/>
        <v>-</v>
      </c>
      <c r="CH569" s="56">
        <f t="shared" si="673"/>
        <v>138</v>
      </c>
      <c r="CI569" s="64" t="str">
        <f t="shared" si="742"/>
        <v>-</v>
      </c>
      <c r="CJ569" s="64" t="str">
        <f t="shared" si="714"/>
        <v>-</v>
      </c>
      <c r="CK569" s="64" t="str">
        <f t="shared" si="715"/>
        <v>-</v>
      </c>
      <c r="CL569" s="64" t="str">
        <f t="shared" si="716"/>
        <v>-</v>
      </c>
      <c r="CM569" s="64" t="str">
        <f t="shared" si="743"/>
        <v>-</v>
      </c>
      <c r="CN569" s="64" t="str">
        <f t="shared" si="717"/>
        <v>-</v>
      </c>
      <c r="CO569" s="57" t="str">
        <f t="shared" si="744"/>
        <v>-</v>
      </c>
    </row>
    <row r="570" spans="15:93" ht="18" customHeight="1" x14ac:dyDescent="0.25">
      <c r="O570" s="56">
        <f t="shared" si="746"/>
        <v>143</v>
      </c>
      <c r="P570" s="64">
        <f t="shared" si="680"/>
        <v>0</v>
      </c>
      <c r="Q570" s="64" t="str">
        <f t="shared" si="681"/>
        <v>-</v>
      </c>
      <c r="R570" s="64" t="str">
        <f t="shared" si="677"/>
        <v>-</v>
      </c>
      <c r="S570" s="64">
        <f t="shared" si="678"/>
        <v>0</v>
      </c>
      <c r="T570" s="64" t="str">
        <f t="shared" si="679"/>
        <v>-</v>
      </c>
      <c r="U570" s="57" t="str">
        <f t="shared" si="682"/>
        <v>Payoff</v>
      </c>
      <c r="V570" s="56">
        <f t="shared" si="665"/>
        <v>139</v>
      </c>
      <c r="W570" s="64">
        <f t="shared" si="718"/>
        <v>0</v>
      </c>
      <c r="X570" s="64" t="str">
        <f t="shared" si="683"/>
        <v>-</v>
      </c>
      <c r="Y570" s="64">
        <f t="shared" si="745"/>
        <v>0</v>
      </c>
      <c r="Z570" s="64" t="str">
        <f t="shared" si="684"/>
        <v>-</v>
      </c>
      <c r="AA570" s="64" t="str">
        <f t="shared" si="719"/>
        <v>-</v>
      </c>
      <c r="AB570" s="64" t="str">
        <f t="shared" si="685"/>
        <v>-</v>
      </c>
      <c r="AC570" s="57" t="str">
        <f t="shared" si="720"/>
        <v>Payoff</v>
      </c>
      <c r="AD570" s="56">
        <f t="shared" si="666"/>
        <v>139</v>
      </c>
      <c r="AE570" s="64">
        <f t="shared" si="721"/>
        <v>0</v>
      </c>
      <c r="AF570" s="64" t="str">
        <f t="shared" si="686"/>
        <v>-</v>
      </c>
      <c r="AG570" s="64">
        <f t="shared" si="687"/>
        <v>0</v>
      </c>
      <c r="AH570" s="64" t="str">
        <f t="shared" si="688"/>
        <v>-</v>
      </c>
      <c r="AI570" s="64" t="str">
        <f t="shared" si="722"/>
        <v>-</v>
      </c>
      <c r="AJ570" s="64" t="str">
        <f t="shared" si="689"/>
        <v>-</v>
      </c>
      <c r="AK570" s="57" t="str">
        <f t="shared" si="723"/>
        <v>Payoff</v>
      </c>
      <c r="AL570" s="56">
        <f t="shared" si="667"/>
        <v>139</v>
      </c>
      <c r="AM570" s="64" t="str">
        <f t="shared" si="724"/>
        <v>-</v>
      </c>
      <c r="AN570" s="64" t="str">
        <f t="shared" si="690"/>
        <v>-</v>
      </c>
      <c r="AO570" s="64" t="str">
        <f t="shared" si="691"/>
        <v>-</v>
      </c>
      <c r="AP570" s="64" t="str">
        <f t="shared" si="692"/>
        <v>-</v>
      </c>
      <c r="AQ570" s="64" t="str">
        <f t="shared" si="725"/>
        <v>-</v>
      </c>
      <c r="AR570" s="64" t="str">
        <f t="shared" si="693"/>
        <v>-</v>
      </c>
      <c r="AS570" s="57" t="str">
        <f t="shared" si="726"/>
        <v>-</v>
      </c>
      <c r="AT570" s="56">
        <f t="shared" si="668"/>
        <v>139</v>
      </c>
      <c r="AU570" s="64" t="str">
        <f t="shared" si="727"/>
        <v>-</v>
      </c>
      <c r="AV570" s="64" t="str">
        <f t="shared" si="694"/>
        <v>-</v>
      </c>
      <c r="AW570" s="64" t="str">
        <f t="shared" si="695"/>
        <v>-</v>
      </c>
      <c r="AX570" s="64" t="str">
        <f t="shared" si="696"/>
        <v>-</v>
      </c>
      <c r="AY570" s="64" t="str">
        <f t="shared" si="728"/>
        <v>-</v>
      </c>
      <c r="AZ570" s="64" t="str">
        <f t="shared" si="697"/>
        <v>-</v>
      </c>
      <c r="BA570" s="57" t="str">
        <f t="shared" si="729"/>
        <v>-</v>
      </c>
      <c r="BB570" s="56">
        <f t="shared" si="669"/>
        <v>139</v>
      </c>
      <c r="BC570" s="64" t="str">
        <f t="shared" si="730"/>
        <v>-</v>
      </c>
      <c r="BD570" s="64" t="str">
        <f t="shared" si="698"/>
        <v>-</v>
      </c>
      <c r="BE570" s="64" t="str">
        <f t="shared" si="699"/>
        <v>-</v>
      </c>
      <c r="BF570" s="64" t="str">
        <f t="shared" si="700"/>
        <v>-</v>
      </c>
      <c r="BG570" s="64" t="str">
        <f t="shared" si="731"/>
        <v>-</v>
      </c>
      <c r="BH570" s="64" t="str">
        <f t="shared" si="701"/>
        <v>-</v>
      </c>
      <c r="BI570" s="57" t="str">
        <f t="shared" si="732"/>
        <v>-</v>
      </c>
      <c r="BJ570" s="56">
        <f t="shared" si="670"/>
        <v>139</v>
      </c>
      <c r="BK570" s="64" t="str">
        <f t="shared" si="733"/>
        <v>-</v>
      </c>
      <c r="BL570" s="64" t="str">
        <f t="shared" si="702"/>
        <v>-</v>
      </c>
      <c r="BM570" s="64" t="str">
        <f t="shared" si="703"/>
        <v>-</v>
      </c>
      <c r="BN570" s="64" t="str">
        <f t="shared" si="704"/>
        <v>-</v>
      </c>
      <c r="BO570" s="64" t="str">
        <f t="shared" si="734"/>
        <v>-</v>
      </c>
      <c r="BP570" s="64" t="str">
        <f t="shared" si="705"/>
        <v>-</v>
      </c>
      <c r="BQ570" s="57" t="str">
        <f t="shared" si="735"/>
        <v>-</v>
      </c>
      <c r="BR570" s="56">
        <f t="shared" si="671"/>
        <v>139</v>
      </c>
      <c r="BS570" s="64" t="str">
        <f t="shared" si="736"/>
        <v>-</v>
      </c>
      <c r="BT570" s="64" t="str">
        <f t="shared" si="706"/>
        <v>-</v>
      </c>
      <c r="BU570" s="64" t="str">
        <f t="shared" si="707"/>
        <v>-</v>
      </c>
      <c r="BV570" s="64" t="str">
        <f t="shared" si="708"/>
        <v>-</v>
      </c>
      <c r="BW570" s="64" t="str">
        <f t="shared" si="737"/>
        <v>-</v>
      </c>
      <c r="BX570" s="64" t="str">
        <f t="shared" si="709"/>
        <v>-</v>
      </c>
      <c r="BY570" s="57" t="str">
        <f t="shared" si="738"/>
        <v>-</v>
      </c>
      <c r="BZ570" s="56">
        <f t="shared" si="672"/>
        <v>139</v>
      </c>
      <c r="CA570" s="64" t="str">
        <f t="shared" si="739"/>
        <v>-</v>
      </c>
      <c r="CB570" s="64" t="str">
        <f t="shared" si="710"/>
        <v>-</v>
      </c>
      <c r="CC570" s="64" t="str">
        <f t="shared" si="711"/>
        <v>-</v>
      </c>
      <c r="CD570" s="64" t="str">
        <f t="shared" si="712"/>
        <v>-</v>
      </c>
      <c r="CE570" s="64" t="str">
        <f t="shared" si="740"/>
        <v>-</v>
      </c>
      <c r="CF570" s="64" t="str">
        <f t="shared" si="713"/>
        <v>-</v>
      </c>
      <c r="CG570" s="57" t="str">
        <f t="shared" si="741"/>
        <v>-</v>
      </c>
      <c r="CH570" s="56">
        <f t="shared" si="673"/>
        <v>139</v>
      </c>
      <c r="CI570" s="64" t="str">
        <f t="shared" si="742"/>
        <v>-</v>
      </c>
      <c r="CJ570" s="64" t="str">
        <f t="shared" si="714"/>
        <v>-</v>
      </c>
      <c r="CK570" s="64" t="str">
        <f t="shared" si="715"/>
        <v>-</v>
      </c>
      <c r="CL570" s="64" t="str">
        <f t="shared" si="716"/>
        <v>-</v>
      </c>
      <c r="CM570" s="64" t="str">
        <f t="shared" si="743"/>
        <v>-</v>
      </c>
      <c r="CN570" s="64" t="str">
        <f t="shared" si="717"/>
        <v>-</v>
      </c>
      <c r="CO570" s="57" t="str">
        <f t="shared" si="744"/>
        <v>-</v>
      </c>
    </row>
    <row r="571" spans="15:93" ht="18" customHeight="1" x14ac:dyDescent="0.25">
      <c r="O571" s="56">
        <f t="shared" si="746"/>
        <v>144</v>
      </c>
      <c r="P571" s="64">
        <f t="shared" si="680"/>
        <v>0</v>
      </c>
      <c r="Q571" s="64" t="str">
        <f t="shared" si="681"/>
        <v>-</v>
      </c>
      <c r="R571" s="64" t="str">
        <f t="shared" si="677"/>
        <v>-</v>
      </c>
      <c r="S571" s="64">
        <f t="shared" si="678"/>
        <v>0</v>
      </c>
      <c r="T571" s="64" t="str">
        <f t="shared" si="679"/>
        <v>-</v>
      </c>
      <c r="U571" s="57" t="str">
        <f t="shared" si="682"/>
        <v>Payoff</v>
      </c>
      <c r="V571" s="56">
        <f t="shared" si="665"/>
        <v>140</v>
      </c>
      <c r="W571" s="64">
        <f t="shared" si="718"/>
        <v>0</v>
      </c>
      <c r="X571" s="64" t="str">
        <f t="shared" si="683"/>
        <v>-</v>
      </c>
      <c r="Y571" s="64">
        <f t="shared" si="745"/>
        <v>0</v>
      </c>
      <c r="Z571" s="64" t="str">
        <f t="shared" si="684"/>
        <v>-</v>
      </c>
      <c r="AA571" s="64" t="str">
        <f t="shared" si="719"/>
        <v>-</v>
      </c>
      <c r="AB571" s="64" t="str">
        <f t="shared" si="685"/>
        <v>-</v>
      </c>
      <c r="AC571" s="57" t="str">
        <f t="shared" si="720"/>
        <v>Payoff</v>
      </c>
      <c r="AD571" s="56">
        <f t="shared" si="666"/>
        <v>140</v>
      </c>
      <c r="AE571" s="64">
        <f t="shared" si="721"/>
        <v>0</v>
      </c>
      <c r="AF571" s="64" t="str">
        <f t="shared" si="686"/>
        <v>-</v>
      </c>
      <c r="AG571" s="64">
        <f t="shared" si="687"/>
        <v>0</v>
      </c>
      <c r="AH571" s="64" t="str">
        <f t="shared" si="688"/>
        <v>-</v>
      </c>
      <c r="AI571" s="64" t="str">
        <f t="shared" si="722"/>
        <v>-</v>
      </c>
      <c r="AJ571" s="64" t="str">
        <f t="shared" si="689"/>
        <v>-</v>
      </c>
      <c r="AK571" s="57" t="str">
        <f t="shared" si="723"/>
        <v>Payoff</v>
      </c>
      <c r="AL571" s="56">
        <f t="shared" si="667"/>
        <v>140</v>
      </c>
      <c r="AM571" s="64" t="str">
        <f t="shared" si="724"/>
        <v>-</v>
      </c>
      <c r="AN571" s="64" t="str">
        <f t="shared" si="690"/>
        <v>-</v>
      </c>
      <c r="AO571" s="64" t="str">
        <f t="shared" si="691"/>
        <v>-</v>
      </c>
      <c r="AP571" s="64" t="str">
        <f t="shared" si="692"/>
        <v>-</v>
      </c>
      <c r="AQ571" s="64" t="str">
        <f t="shared" si="725"/>
        <v>-</v>
      </c>
      <c r="AR571" s="64" t="str">
        <f t="shared" si="693"/>
        <v>-</v>
      </c>
      <c r="AS571" s="57" t="str">
        <f t="shared" si="726"/>
        <v>-</v>
      </c>
      <c r="AT571" s="56">
        <f t="shared" si="668"/>
        <v>140</v>
      </c>
      <c r="AU571" s="64" t="str">
        <f t="shared" si="727"/>
        <v>-</v>
      </c>
      <c r="AV571" s="64" t="str">
        <f t="shared" si="694"/>
        <v>-</v>
      </c>
      <c r="AW571" s="64" t="str">
        <f t="shared" si="695"/>
        <v>-</v>
      </c>
      <c r="AX571" s="64" t="str">
        <f t="shared" si="696"/>
        <v>-</v>
      </c>
      <c r="AY571" s="64" t="str">
        <f t="shared" si="728"/>
        <v>-</v>
      </c>
      <c r="AZ571" s="64" t="str">
        <f t="shared" si="697"/>
        <v>-</v>
      </c>
      <c r="BA571" s="57" t="str">
        <f t="shared" si="729"/>
        <v>-</v>
      </c>
      <c r="BB571" s="56">
        <f t="shared" si="669"/>
        <v>140</v>
      </c>
      <c r="BC571" s="64" t="str">
        <f t="shared" si="730"/>
        <v>-</v>
      </c>
      <c r="BD571" s="64" t="str">
        <f t="shared" si="698"/>
        <v>-</v>
      </c>
      <c r="BE571" s="64" t="str">
        <f t="shared" si="699"/>
        <v>-</v>
      </c>
      <c r="BF571" s="64" t="str">
        <f t="shared" si="700"/>
        <v>-</v>
      </c>
      <c r="BG571" s="64" t="str">
        <f t="shared" si="731"/>
        <v>-</v>
      </c>
      <c r="BH571" s="64" t="str">
        <f t="shared" si="701"/>
        <v>-</v>
      </c>
      <c r="BI571" s="57" t="str">
        <f t="shared" si="732"/>
        <v>-</v>
      </c>
      <c r="BJ571" s="56">
        <f t="shared" si="670"/>
        <v>140</v>
      </c>
      <c r="BK571" s="64" t="str">
        <f t="shared" si="733"/>
        <v>-</v>
      </c>
      <c r="BL571" s="64" t="str">
        <f t="shared" si="702"/>
        <v>-</v>
      </c>
      <c r="BM571" s="64" t="str">
        <f t="shared" si="703"/>
        <v>-</v>
      </c>
      <c r="BN571" s="64" t="str">
        <f t="shared" si="704"/>
        <v>-</v>
      </c>
      <c r="BO571" s="64" t="str">
        <f t="shared" si="734"/>
        <v>-</v>
      </c>
      <c r="BP571" s="64" t="str">
        <f t="shared" si="705"/>
        <v>-</v>
      </c>
      <c r="BQ571" s="57" t="str">
        <f t="shared" si="735"/>
        <v>-</v>
      </c>
      <c r="BR571" s="56">
        <f t="shared" si="671"/>
        <v>140</v>
      </c>
      <c r="BS571" s="64" t="str">
        <f t="shared" si="736"/>
        <v>-</v>
      </c>
      <c r="BT571" s="64" t="str">
        <f t="shared" si="706"/>
        <v>-</v>
      </c>
      <c r="BU571" s="64" t="str">
        <f t="shared" si="707"/>
        <v>-</v>
      </c>
      <c r="BV571" s="64" t="str">
        <f t="shared" si="708"/>
        <v>-</v>
      </c>
      <c r="BW571" s="64" t="str">
        <f t="shared" si="737"/>
        <v>-</v>
      </c>
      <c r="BX571" s="64" t="str">
        <f t="shared" si="709"/>
        <v>-</v>
      </c>
      <c r="BY571" s="57" t="str">
        <f t="shared" si="738"/>
        <v>-</v>
      </c>
      <c r="BZ571" s="56">
        <f t="shared" si="672"/>
        <v>140</v>
      </c>
      <c r="CA571" s="64" t="str">
        <f t="shared" si="739"/>
        <v>-</v>
      </c>
      <c r="CB571" s="64" t="str">
        <f t="shared" si="710"/>
        <v>-</v>
      </c>
      <c r="CC571" s="64" t="str">
        <f t="shared" si="711"/>
        <v>-</v>
      </c>
      <c r="CD571" s="64" t="str">
        <f t="shared" si="712"/>
        <v>-</v>
      </c>
      <c r="CE571" s="64" t="str">
        <f t="shared" si="740"/>
        <v>-</v>
      </c>
      <c r="CF571" s="64" t="str">
        <f t="shared" si="713"/>
        <v>-</v>
      </c>
      <c r="CG571" s="57" t="str">
        <f t="shared" si="741"/>
        <v>-</v>
      </c>
      <c r="CH571" s="56">
        <f t="shared" si="673"/>
        <v>140</v>
      </c>
      <c r="CI571" s="64" t="str">
        <f t="shared" si="742"/>
        <v>-</v>
      </c>
      <c r="CJ571" s="64" t="str">
        <f t="shared" si="714"/>
        <v>-</v>
      </c>
      <c r="CK571" s="64" t="str">
        <f t="shared" si="715"/>
        <v>-</v>
      </c>
      <c r="CL571" s="64" t="str">
        <f t="shared" si="716"/>
        <v>-</v>
      </c>
      <c r="CM571" s="64" t="str">
        <f t="shared" si="743"/>
        <v>-</v>
      </c>
      <c r="CN571" s="64" t="str">
        <f t="shared" si="717"/>
        <v>-</v>
      </c>
      <c r="CO571" s="57" t="str">
        <f t="shared" si="744"/>
        <v>-</v>
      </c>
    </row>
    <row r="572" spans="15:93" ht="18" customHeight="1" x14ac:dyDescent="0.25">
      <c r="O572" s="56">
        <f t="shared" si="746"/>
        <v>145</v>
      </c>
      <c r="P572" s="64">
        <f t="shared" si="680"/>
        <v>0</v>
      </c>
      <c r="Q572" s="64" t="str">
        <f t="shared" si="681"/>
        <v>-</v>
      </c>
      <c r="R572" s="64" t="str">
        <f t="shared" si="677"/>
        <v>-</v>
      </c>
      <c r="S572" s="64">
        <f t="shared" si="678"/>
        <v>0</v>
      </c>
      <c r="T572" s="64" t="str">
        <f t="shared" si="679"/>
        <v>-</v>
      </c>
      <c r="U572" s="57" t="str">
        <f t="shared" si="682"/>
        <v>Payoff</v>
      </c>
      <c r="V572" s="56">
        <f t="shared" ref="V572:V635" si="747">V571+1</f>
        <v>141</v>
      </c>
      <c r="W572" s="64">
        <f t="shared" si="718"/>
        <v>0</v>
      </c>
      <c r="X572" s="64" t="str">
        <f t="shared" si="683"/>
        <v>-</v>
      </c>
      <c r="Y572" s="64">
        <f t="shared" si="745"/>
        <v>0</v>
      </c>
      <c r="Z572" s="64" t="str">
        <f t="shared" si="684"/>
        <v>-</v>
      </c>
      <c r="AA572" s="64" t="str">
        <f t="shared" si="719"/>
        <v>-</v>
      </c>
      <c r="AB572" s="64" t="str">
        <f t="shared" si="685"/>
        <v>-</v>
      </c>
      <c r="AC572" s="57" t="str">
        <f t="shared" si="720"/>
        <v>Payoff</v>
      </c>
      <c r="AD572" s="56">
        <f t="shared" ref="AD572:AD635" si="748">AD571+1</f>
        <v>141</v>
      </c>
      <c r="AE572" s="64">
        <f t="shared" si="721"/>
        <v>0</v>
      </c>
      <c r="AF572" s="64" t="str">
        <f t="shared" si="686"/>
        <v>-</v>
      </c>
      <c r="AG572" s="64">
        <f t="shared" si="687"/>
        <v>0</v>
      </c>
      <c r="AH572" s="64" t="str">
        <f t="shared" si="688"/>
        <v>-</v>
      </c>
      <c r="AI572" s="64" t="str">
        <f t="shared" si="722"/>
        <v>-</v>
      </c>
      <c r="AJ572" s="64" t="str">
        <f t="shared" si="689"/>
        <v>-</v>
      </c>
      <c r="AK572" s="57" t="str">
        <f t="shared" si="723"/>
        <v>Payoff</v>
      </c>
      <c r="AL572" s="56">
        <f t="shared" ref="AL572:AL635" si="749">AL571+1</f>
        <v>141</v>
      </c>
      <c r="AM572" s="64" t="str">
        <f t="shared" si="724"/>
        <v>-</v>
      </c>
      <c r="AN572" s="64" t="str">
        <f t="shared" si="690"/>
        <v>-</v>
      </c>
      <c r="AO572" s="64" t="str">
        <f t="shared" si="691"/>
        <v>-</v>
      </c>
      <c r="AP572" s="64" t="str">
        <f t="shared" si="692"/>
        <v>-</v>
      </c>
      <c r="AQ572" s="64" t="str">
        <f t="shared" si="725"/>
        <v>-</v>
      </c>
      <c r="AR572" s="64" t="str">
        <f t="shared" si="693"/>
        <v>-</v>
      </c>
      <c r="AS572" s="57" t="str">
        <f t="shared" si="726"/>
        <v>-</v>
      </c>
      <c r="AT572" s="56">
        <f t="shared" ref="AT572:AT635" si="750">AT571+1</f>
        <v>141</v>
      </c>
      <c r="AU572" s="64" t="str">
        <f t="shared" si="727"/>
        <v>-</v>
      </c>
      <c r="AV572" s="64" t="str">
        <f t="shared" si="694"/>
        <v>-</v>
      </c>
      <c r="AW572" s="64" t="str">
        <f t="shared" si="695"/>
        <v>-</v>
      </c>
      <c r="AX572" s="64" t="str">
        <f t="shared" si="696"/>
        <v>-</v>
      </c>
      <c r="AY572" s="64" t="str">
        <f t="shared" si="728"/>
        <v>-</v>
      </c>
      <c r="AZ572" s="64" t="str">
        <f t="shared" si="697"/>
        <v>-</v>
      </c>
      <c r="BA572" s="57" t="str">
        <f t="shared" si="729"/>
        <v>-</v>
      </c>
      <c r="BB572" s="56">
        <f t="shared" ref="BB572:BB635" si="751">BB571+1</f>
        <v>141</v>
      </c>
      <c r="BC572" s="64" t="str">
        <f t="shared" si="730"/>
        <v>-</v>
      </c>
      <c r="BD572" s="64" t="str">
        <f t="shared" si="698"/>
        <v>-</v>
      </c>
      <c r="BE572" s="64" t="str">
        <f t="shared" si="699"/>
        <v>-</v>
      </c>
      <c r="BF572" s="64" t="str">
        <f t="shared" si="700"/>
        <v>-</v>
      </c>
      <c r="BG572" s="64" t="str">
        <f t="shared" si="731"/>
        <v>-</v>
      </c>
      <c r="BH572" s="64" t="str">
        <f t="shared" si="701"/>
        <v>-</v>
      </c>
      <c r="BI572" s="57" t="str">
        <f t="shared" si="732"/>
        <v>-</v>
      </c>
      <c r="BJ572" s="56">
        <f t="shared" ref="BJ572:BJ635" si="752">BJ571+1</f>
        <v>141</v>
      </c>
      <c r="BK572" s="64" t="str">
        <f t="shared" si="733"/>
        <v>-</v>
      </c>
      <c r="BL572" s="64" t="str">
        <f t="shared" si="702"/>
        <v>-</v>
      </c>
      <c r="BM572" s="64" t="str">
        <f t="shared" si="703"/>
        <v>-</v>
      </c>
      <c r="BN572" s="64" t="str">
        <f t="shared" si="704"/>
        <v>-</v>
      </c>
      <c r="BO572" s="64" t="str">
        <f t="shared" si="734"/>
        <v>-</v>
      </c>
      <c r="BP572" s="64" t="str">
        <f t="shared" si="705"/>
        <v>-</v>
      </c>
      <c r="BQ572" s="57" t="str">
        <f t="shared" si="735"/>
        <v>-</v>
      </c>
      <c r="BR572" s="56">
        <f t="shared" ref="BR572:BR635" si="753">BR571+1</f>
        <v>141</v>
      </c>
      <c r="BS572" s="64" t="str">
        <f t="shared" si="736"/>
        <v>-</v>
      </c>
      <c r="BT572" s="64" t="str">
        <f t="shared" si="706"/>
        <v>-</v>
      </c>
      <c r="BU572" s="64" t="str">
        <f t="shared" si="707"/>
        <v>-</v>
      </c>
      <c r="BV572" s="64" t="str">
        <f t="shared" si="708"/>
        <v>-</v>
      </c>
      <c r="BW572" s="64" t="str">
        <f t="shared" si="737"/>
        <v>-</v>
      </c>
      <c r="BX572" s="64" t="str">
        <f t="shared" si="709"/>
        <v>-</v>
      </c>
      <c r="BY572" s="57" t="str">
        <f t="shared" si="738"/>
        <v>-</v>
      </c>
      <c r="BZ572" s="56">
        <f t="shared" ref="BZ572:BZ635" si="754">BZ571+1</f>
        <v>141</v>
      </c>
      <c r="CA572" s="64" t="str">
        <f t="shared" si="739"/>
        <v>-</v>
      </c>
      <c r="CB572" s="64" t="str">
        <f t="shared" si="710"/>
        <v>-</v>
      </c>
      <c r="CC572" s="64" t="str">
        <f t="shared" si="711"/>
        <v>-</v>
      </c>
      <c r="CD572" s="64" t="str">
        <f t="shared" si="712"/>
        <v>-</v>
      </c>
      <c r="CE572" s="64" t="str">
        <f t="shared" si="740"/>
        <v>-</v>
      </c>
      <c r="CF572" s="64" t="str">
        <f t="shared" si="713"/>
        <v>-</v>
      </c>
      <c r="CG572" s="57" t="str">
        <f t="shared" si="741"/>
        <v>-</v>
      </c>
      <c r="CH572" s="56">
        <f t="shared" ref="CH572:CH635" si="755">CH571+1</f>
        <v>141</v>
      </c>
      <c r="CI572" s="64" t="str">
        <f t="shared" si="742"/>
        <v>-</v>
      </c>
      <c r="CJ572" s="64" t="str">
        <f t="shared" si="714"/>
        <v>-</v>
      </c>
      <c r="CK572" s="64" t="str">
        <f t="shared" si="715"/>
        <v>-</v>
      </c>
      <c r="CL572" s="64" t="str">
        <f t="shared" si="716"/>
        <v>-</v>
      </c>
      <c r="CM572" s="64" t="str">
        <f t="shared" si="743"/>
        <v>-</v>
      </c>
      <c r="CN572" s="64" t="str">
        <f t="shared" si="717"/>
        <v>-</v>
      </c>
      <c r="CO572" s="57" t="str">
        <f t="shared" si="744"/>
        <v>-</v>
      </c>
    </row>
    <row r="573" spans="15:93" ht="18" customHeight="1" x14ac:dyDescent="0.25">
      <c r="O573" s="56">
        <f t="shared" si="746"/>
        <v>146</v>
      </c>
      <c r="P573" s="64">
        <f t="shared" si="680"/>
        <v>0</v>
      </c>
      <c r="Q573" s="64" t="str">
        <f t="shared" si="681"/>
        <v>-</v>
      </c>
      <c r="R573" s="64" t="str">
        <f t="shared" si="677"/>
        <v>-</v>
      </c>
      <c r="S573" s="64">
        <f t="shared" si="678"/>
        <v>0</v>
      </c>
      <c r="T573" s="64" t="str">
        <f t="shared" si="679"/>
        <v>-</v>
      </c>
      <c r="U573" s="57" t="str">
        <f t="shared" si="682"/>
        <v>Payoff</v>
      </c>
      <c r="V573" s="56">
        <f t="shared" si="747"/>
        <v>142</v>
      </c>
      <c r="W573" s="64">
        <f t="shared" si="718"/>
        <v>0</v>
      </c>
      <c r="X573" s="64" t="str">
        <f t="shared" si="683"/>
        <v>-</v>
      </c>
      <c r="Y573" s="64">
        <f t="shared" si="745"/>
        <v>0</v>
      </c>
      <c r="Z573" s="64" t="str">
        <f t="shared" si="684"/>
        <v>-</v>
      </c>
      <c r="AA573" s="64" t="str">
        <f t="shared" si="719"/>
        <v>-</v>
      </c>
      <c r="AB573" s="64" t="str">
        <f t="shared" si="685"/>
        <v>-</v>
      </c>
      <c r="AC573" s="57" t="str">
        <f t="shared" si="720"/>
        <v>Payoff</v>
      </c>
      <c r="AD573" s="56">
        <f t="shared" si="748"/>
        <v>142</v>
      </c>
      <c r="AE573" s="64">
        <f t="shared" si="721"/>
        <v>0</v>
      </c>
      <c r="AF573" s="64" t="str">
        <f t="shared" si="686"/>
        <v>-</v>
      </c>
      <c r="AG573" s="64">
        <f t="shared" si="687"/>
        <v>0</v>
      </c>
      <c r="AH573" s="64" t="str">
        <f t="shared" si="688"/>
        <v>-</v>
      </c>
      <c r="AI573" s="64" t="str">
        <f t="shared" si="722"/>
        <v>-</v>
      </c>
      <c r="AJ573" s="64" t="str">
        <f t="shared" si="689"/>
        <v>-</v>
      </c>
      <c r="AK573" s="57" t="str">
        <f t="shared" si="723"/>
        <v>Payoff</v>
      </c>
      <c r="AL573" s="56">
        <f t="shared" si="749"/>
        <v>142</v>
      </c>
      <c r="AM573" s="64" t="str">
        <f t="shared" si="724"/>
        <v>-</v>
      </c>
      <c r="AN573" s="64" t="str">
        <f t="shared" si="690"/>
        <v>-</v>
      </c>
      <c r="AO573" s="64" t="str">
        <f t="shared" si="691"/>
        <v>-</v>
      </c>
      <c r="AP573" s="64" t="str">
        <f t="shared" si="692"/>
        <v>-</v>
      </c>
      <c r="AQ573" s="64" t="str">
        <f t="shared" si="725"/>
        <v>-</v>
      </c>
      <c r="AR573" s="64" t="str">
        <f t="shared" si="693"/>
        <v>-</v>
      </c>
      <c r="AS573" s="57" t="str">
        <f t="shared" si="726"/>
        <v>-</v>
      </c>
      <c r="AT573" s="56">
        <f t="shared" si="750"/>
        <v>142</v>
      </c>
      <c r="AU573" s="64" t="str">
        <f t="shared" si="727"/>
        <v>-</v>
      </c>
      <c r="AV573" s="64" t="str">
        <f t="shared" si="694"/>
        <v>-</v>
      </c>
      <c r="AW573" s="64" t="str">
        <f t="shared" si="695"/>
        <v>-</v>
      </c>
      <c r="AX573" s="64" t="str">
        <f t="shared" si="696"/>
        <v>-</v>
      </c>
      <c r="AY573" s="64" t="str">
        <f t="shared" si="728"/>
        <v>-</v>
      </c>
      <c r="AZ573" s="64" t="str">
        <f t="shared" si="697"/>
        <v>-</v>
      </c>
      <c r="BA573" s="57" t="str">
        <f t="shared" si="729"/>
        <v>-</v>
      </c>
      <c r="BB573" s="56">
        <f t="shared" si="751"/>
        <v>142</v>
      </c>
      <c r="BC573" s="64" t="str">
        <f t="shared" si="730"/>
        <v>-</v>
      </c>
      <c r="BD573" s="64" t="str">
        <f t="shared" si="698"/>
        <v>-</v>
      </c>
      <c r="BE573" s="64" t="str">
        <f t="shared" si="699"/>
        <v>-</v>
      </c>
      <c r="BF573" s="64" t="str">
        <f t="shared" si="700"/>
        <v>-</v>
      </c>
      <c r="BG573" s="64" t="str">
        <f t="shared" si="731"/>
        <v>-</v>
      </c>
      <c r="BH573" s="64" t="str">
        <f t="shared" si="701"/>
        <v>-</v>
      </c>
      <c r="BI573" s="57" t="str">
        <f t="shared" si="732"/>
        <v>-</v>
      </c>
      <c r="BJ573" s="56">
        <f t="shared" si="752"/>
        <v>142</v>
      </c>
      <c r="BK573" s="64" t="str">
        <f t="shared" si="733"/>
        <v>-</v>
      </c>
      <c r="BL573" s="64" t="str">
        <f t="shared" si="702"/>
        <v>-</v>
      </c>
      <c r="BM573" s="64" t="str">
        <f t="shared" si="703"/>
        <v>-</v>
      </c>
      <c r="BN573" s="64" t="str">
        <f t="shared" si="704"/>
        <v>-</v>
      </c>
      <c r="BO573" s="64" t="str">
        <f t="shared" si="734"/>
        <v>-</v>
      </c>
      <c r="BP573" s="64" t="str">
        <f t="shared" si="705"/>
        <v>-</v>
      </c>
      <c r="BQ573" s="57" t="str">
        <f t="shared" si="735"/>
        <v>-</v>
      </c>
      <c r="BR573" s="56">
        <f t="shared" si="753"/>
        <v>142</v>
      </c>
      <c r="BS573" s="64" t="str">
        <f t="shared" si="736"/>
        <v>-</v>
      </c>
      <c r="BT573" s="64" t="str">
        <f t="shared" si="706"/>
        <v>-</v>
      </c>
      <c r="BU573" s="64" t="str">
        <f t="shared" si="707"/>
        <v>-</v>
      </c>
      <c r="BV573" s="64" t="str">
        <f t="shared" si="708"/>
        <v>-</v>
      </c>
      <c r="BW573" s="64" t="str">
        <f t="shared" si="737"/>
        <v>-</v>
      </c>
      <c r="BX573" s="64" t="str">
        <f t="shared" si="709"/>
        <v>-</v>
      </c>
      <c r="BY573" s="57" t="str">
        <f t="shared" si="738"/>
        <v>-</v>
      </c>
      <c r="BZ573" s="56">
        <f t="shared" si="754"/>
        <v>142</v>
      </c>
      <c r="CA573" s="64" t="str">
        <f t="shared" si="739"/>
        <v>-</v>
      </c>
      <c r="CB573" s="64" t="str">
        <f t="shared" si="710"/>
        <v>-</v>
      </c>
      <c r="CC573" s="64" t="str">
        <f t="shared" si="711"/>
        <v>-</v>
      </c>
      <c r="CD573" s="64" t="str">
        <f t="shared" si="712"/>
        <v>-</v>
      </c>
      <c r="CE573" s="64" t="str">
        <f t="shared" si="740"/>
        <v>-</v>
      </c>
      <c r="CF573" s="64" t="str">
        <f t="shared" si="713"/>
        <v>-</v>
      </c>
      <c r="CG573" s="57" t="str">
        <f t="shared" si="741"/>
        <v>-</v>
      </c>
      <c r="CH573" s="56">
        <f t="shared" si="755"/>
        <v>142</v>
      </c>
      <c r="CI573" s="64" t="str">
        <f t="shared" si="742"/>
        <v>-</v>
      </c>
      <c r="CJ573" s="64" t="str">
        <f t="shared" si="714"/>
        <v>-</v>
      </c>
      <c r="CK573" s="64" t="str">
        <f t="shared" si="715"/>
        <v>-</v>
      </c>
      <c r="CL573" s="64" t="str">
        <f t="shared" si="716"/>
        <v>-</v>
      </c>
      <c r="CM573" s="64" t="str">
        <f t="shared" si="743"/>
        <v>-</v>
      </c>
      <c r="CN573" s="64" t="str">
        <f t="shared" si="717"/>
        <v>-</v>
      </c>
      <c r="CO573" s="57" t="str">
        <f t="shared" si="744"/>
        <v>-</v>
      </c>
    </row>
    <row r="574" spans="15:93" ht="18" customHeight="1" x14ac:dyDescent="0.25">
      <c r="O574" s="56">
        <f t="shared" si="746"/>
        <v>147</v>
      </c>
      <c r="P574" s="64">
        <f t="shared" si="680"/>
        <v>0</v>
      </c>
      <c r="Q574" s="64" t="str">
        <f t="shared" si="681"/>
        <v>-</v>
      </c>
      <c r="R574" s="64" t="str">
        <f t="shared" si="677"/>
        <v>-</v>
      </c>
      <c r="S574" s="64">
        <f t="shared" si="678"/>
        <v>0</v>
      </c>
      <c r="T574" s="64" t="str">
        <f t="shared" si="679"/>
        <v>-</v>
      </c>
      <c r="U574" s="57" t="str">
        <f t="shared" si="682"/>
        <v>Payoff</v>
      </c>
      <c r="V574" s="56">
        <f t="shared" si="747"/>
        <v>143</v>
      </c>
      <c r="W574" s="64">
        <f t="shared" si="718"/>
        <v>0</v>
      </c>
      <c r="X574" s="64" t="str">
        <f t="shared" si="683"/>
        <v>-</v>
      </c>
      <c r="Y574" s="64">
        <f t="shared" si="745"/>
        <v>0</v>
      </c>
      <c r="Z574" s="64" t="str">
        <f t="shared" si="684"/>
        <v>-</v>
      </c>
      <c r="AA574" s="64" t="str">
        <f t="shared" si="719"/>
        <v>-</v>
      </c>
      <c r="AB574" s="64" t="str">
        <f t="shared" si="685"/>
        <v>-</v>
      </c>
      <c r="AC574" s="57" t="str">
        <f t="shared" si="720"/>
        <v>Payoff</v>
      </c>
      <c r="AD574" s="56">
        <f t="shared" si="748"/>
        <v>143</v>
      </c>
      <c r="AE574" s="64">
        <f t="shared" si="721"/>
        <v>0</v>
      </c>
      <c r="AF574" s="64" t="str">
        <f t="shared" si="686"/>
        <v>-</v>
      </c>
      <c r="AG574" s="64">
        <f t="shared" si="687"/>
        <v>0</v>
      </c>
      <c r="AH574" s="64" t="str">
        <f t="shared" si="688"/>
        <v>-</v>
      </c>
      <c r="AI574" s="64" t="str">
        <f t="shared" si="722"/>
        <v>-</v>
      </c>
      <c r="AJ574" s="64" t="str">
        <f t="shared" si="689"/>
        <v>-</v>
      </c>
      <c r="AK574" s="57" t="str">
        <f t="shared" si="723"/>
        <v>Payoff</v>
      </c>
      <c r="AL574" s="56">
        <f t="shared" si="749"/>
        <v>143</v>
      </c>
      <c r="AM574" s="64" t="str">
        <f t="shared" si="724"/>
        <v>-</v>
      </c>
      <c r="AN574" s="64" t="str">
        <f t="shared" si="690"/>
        <v>-</v>
      </c>
      <c r="AO574" s="64" t="str">
        <f t="shared" si="691"/>
        <v>-</v>
      </c>
      <c r="AP574" s="64" t="str">
        <f t="shared" si="692"/>
        <v>-</v>
      </c>
      <c r="AQ574" s="64" t="str">
        <f t="shared" si="725"/>
        <v>-</v>
      </c>
      <c r="AR574" s="64" t="str">
        <f t="shared" si="693"/>
        <v>-</v>
      </c>
      <c r="AS574" s="57" t="str">
        <f t="shared" si="726"/>
        <v>-</v>
      </c>
      <c r="AT574" s="56">
        <f t="shared" si="750"/>
        <v>143</v>
      </c>
      <c r="AU574" s="64" t="str">
        <f t="shared" si="727"/>
        <v>-</v>
      </c>
      <c r="AV574" s="64" t="str">
        <f t="shared" si="694"/>
        <v>-</v>
      </c>
      <c r="AW574" s="64" t="str">
        <f t="shared" si="695"/>
        <v>-</v>
      </c>
      <c r="AX574" s="64" t="str">
        <f t="shared" si="696"/>
        <v>-</v>
      </c>
      <c r="AY574" s="64" t="str">
        <f t="shared" si="728"/>
        <v>-</v>
      </c>
      <c r="AZ574" s="64" t="str">
        <f t="shared" si="697"/>
        <v>-</v>
      </c>
      <c r="BA574" s="57" t="str">
        <f t="shared" si="729"/>
        <v>-</v>
      </c>
      <c r="BB574" s="56">
        <f t="shared" si="751"/>
        <v>143</v>
      </c>
      <c r="BC574" s="64" t="str">
        <f t="shared" si="730"/>
        <v>-</v>
      </c>
      <c r="BD574" s="64" t="str">
        <f t="shared" si="698"/>
        <v>-</v>
      </c>
      <c r="BE574" s="64" t="str">
        <f t="shared" si="699"/>
        <v>-</v>
      </c>
      <c r="BF574" s="64" t="str">
        <f t="shared" si="700"/>
        <v>-</v>
      </c>
      <c r="BG574" s="64" t="str">
        <f t="shared" si="731"/>
        <v>-</v>
      </c>
      <c r="BH574" s="64" t="str">
        <f t="shared" si="701"/>
        <v>-</v>
      </c>
      <c r="BI574" s="57" t="str">
        <f t="shared" si="732"/>
        <v>-</v>
      </c>
      <c r="BJ574" s="56">
        <f t="shared" si="752"/>
        <v>143</v>
      </c>
      <c r="BK574" s="64" t="str">
        <f t="shared" si="733"/>
        <v>-</v>
      </c>
      <c r="BL574" s="64" t="str">
        <f t="shared" si="702"/>
        <v>-</v>
      </c>
      <c r="BM574" s="64" t="str">
        <f t="shared" si="703"/>
        <v>-</v>
      </c>
      <c r="BN574" s="64" t="str">
        <f t="shared" si="704"/>
        <v>-</v>
      </c>
      <c r="BO574" s="64" t="str">
        <f t="shared" si="734"/>
        <v>-</v>
      </c>
      <c r="BP574" s="64" t="str">
        <f t="shared" si="705"/>
        <v>-</v>
      </c>
      <c r="BQ574" s="57" t="str">
        <f t="shared" si="735"/>
        <v>-</v>
      </c>
      <c r="BR574" s="56">
        <f t="shared" si="753"/>
        <v>143</v>
      </c>
      <c r="BS574" s="64" t="str">
        <f t="shared" si="736"/>
        <v>-</v>
      </c>
      <c r="BT574" s="64" t="str">
        <f t="shared" si="706"/>
        <v>-</v>
      </c>
      <c r="BU574" s="64" t="str">
        <f t="shared" si="707"/>
        <v>-</v>
      </c>
      <c r="BV574" s="64" t="str">
        <f t="shared" si="708"/>
        <v>-</v>
      </c>
      <c r="BW574" s="64" t="str">
        <f t="shared" si="737"/>
        <v>-</v>
      </c>
      <c r="BX574" s="64" t="str">
        <f t="shared" si="709"/>
        <v>-</v>
      </c>
      <c r="BY574" s="57" t="str">
        <f t="shared" si="738"/>
        <v>-</v>
      </c>
      <c r="BZ574" s="56">
        <f t="shared" si="754"/>
        <v>143</v>
      </c>
      <c r="CA574" s="64" t="str">
        <f t="shared" si="739"/>
        <v>-</v>
      </c>
      <c r="CB574" s="64" t="str">
        <f t="shared" si="710"/>
        <v>-</v>
      </c>
      <c r="CC574" s="64" t="str">
        <f t="shared" si="711"/>
        <v>-</v>
      </c>
      <c r="CD574" s="64" t="str">
        <f t="shared" si="712"/>
        <v>-</v>
      </c>
      <c r="CE574" s="64" t="str">
        <f t="shared" si="740"/>
        <v>-</v>
      </c>
      <c r="CF574" s="64" t="str">
        <f t="shared" si="713"/>
        <v>-</v>
      </c>
      <c r="CG574" s="57" t="str">
        <f t="shared" si="741"/>
        <v>-</v>
      </c>
      <c r="CH574" s="56">
        <f t="shared" si="755"/>
        <v>143</v>
      </c>
      <c r="CI574" s="64" t="str">
        <f t="shared" si="742"/>
        <v>-</v>
      </c>
      <c r="CJ574" s="64" t="str">
        <f t="shared" si="714"/>
        <v>-</v>
      </c>
      <c r="CK574" s="64" t="str">
        <f t="shared" si="715"/>
        <v>-</v>
      </c>
      <c r="CL574" s="64" t="str">
        <f t="shared" si="716"/>
        <v>-</v>
      </c>
      <c r="CM574" s="64" t="str">
        <f t="shared" si="743"/>
        <v>-</v>
      </c>
      <c r="CN574" s="64" t="str">
        <f t="shared" si="717"/>
        <v>-</v>
      </c>
      <c r="CO574" s="57" t="str">
        <f t="shared" si="744"/>
        <v>-</v>
      </c>
    </row>
    <row r="575" spans="15:93" ht="18" customHeight="1" x14ac:dyDescent="0.25">
      <c r="O575" s="56">
        <f t="shared" si="746"/>
        <v>148</v>
      </c>
      <c r="P575" s="64">
        <f t="shared" si="680"/>
        <v>0</v>
      </c>
      <c r="Q575" s="64" t="str">
        <f t="shared" si="681"/>
        <v>-</v>
      </c>
      <c r="R575" s="64" t="str">
        <f t="shared" si="677"/>
        <v>-</v>
      </c>
      <c r="S575" s="64">
        <f t="shared" si="678"/>
        <v>0</v>
      </c>
      <c r="T575" s="64" t="str">
        <f t="shared" si="679"/>
        <v>-</v>
      </c>
      <c r="U575" s="57" t="str">
        <f t="shared" si="682"/>
        <v>Payoff</v>
      </c>
      <c r="V575" s="56">
        <f t="shared" si="747"/>
        <v>144</v>
      </c>
      <c r="W575" s="64">
        <f t="shared" si="718"/>
        <v>0</v>
      </c>
      <c r="X575" s="64" t="str">
        <f t="shared" si="683"/>
        <v>-</v>
      </c>
      <c r="Y575" s="64">
        <f t="shared" si="745"/>
        <v>0</v>
      </c>
      <c r="Z575" s="64" t="str">
        <f t="shared" si="684"/>
        <v>-</v>
      </c>
      <c r="AA575" s="64" t="str">
        <f t="shared" si="719"/>
        <v>-</v>
      </c>
      <c r="AB575" s="64" t="str">
        <f t="shared" si="685"/>
        <v>-</v>
      </c>
      <c r="AC575" s="57" t="str">
        <f t="shared" si="720"/>
        <v>Payoff</v>
      </c>
      <c r="AD575" s="56">
        <f t="shared" si="748"/>
        <v>144</v>
      </c>
      <c r="AE575" s="64">
        <f t="shared" si="721"/>
        <v>0</v>
      </c>
      <c r="AF575" s="64" t="str">
        <f t="shared" si="686"/>
        <v>-</v>
      </c>
      <c r="AG575" s="64">
        <f t="shared" si="687"/>
        <v>0</v>
      </c>
      <c r="AH575" s="64" t="str">
        <f t="shared" si="688"/>
        <v>-</v>
      </c>
      <c r="AI575" s="64" t="str">
        <f t="shared" si="722"/>
        <v>-</v>
      </c>
      <c r="AJ575" s="64" t="str">
        <f t="shared" si="689"/>
        <v>-</v>
      </c>
      <c r="AK575" s="57" t="str">
        <f t="shared" si="723"/>
        <v>Payoff</v>
      </c>
      <c r="AL575" s="56">
        <f t="shared" si="749"/>
        <v>144</v>
      </c>
      <c r="AM575" s="64" t="str">
        <f t="shared" si="724"/>
        <v>-</v>
      </c>
      <c r="AN575" s="64" t="str">
        <f t="shared" si="690"/>
        <v>-</v>
      </c>
      <c r="AO575" s="64" t="str">
        <f t="shared" si="691"/>
        <v>-</v>
      </c>
      <c r="AP575" s="64" t="str">
        <f t="shared" si="692"/>
        <v>-</v>
      </c>
      <c r="AQ575" s="64" t="str">
        <f t="shared" si="725"/>
        <v>-</v>
      </c>
      <c r="AR575" s="64" t="str">
        <f t="shared" si="693"/>
        <v>-</v>
      </c>
      <c r="AS575" s="57" t="str">
        <f t="shared" si="726"/>
        <v>-</v>
      </c>
      <c r="AT575" s="56">
        <f t="shared" si="750"/>
        <v>144</v>
      </c>
      <c r="AU575" s="64" t="str">
        <f t="shared" si="727"/>
        <v>-</v>
      </c>
      <c r="AV575" s="64" t="str">
        <f t="shared" si="694"/>
        <v>-</v>
      </c>
      <c r="AW575" s="64" t="str">
        <f t="shared" si="695"/>
        <v>-</v>
      </c>
      <c r="AX575" s="64" t="str">
        <f t="shared" si="696"/>
        <v>-</v>
      </c>
      <c r="AY575" s="64" t="str">
        <f t="shared" si="728"/>
        <v>-</v>
      </c>
      <c r="AZ575" s="64" t="str">
        <f t="shared" si="697"/>
        <v>-</v>
      </c>
      <c r="BA575" s="57" t="str">
        <f t="shared" si="729"/>
        <v>-</v>
      </c>
      <c r="BB575" s="56">
        <f t="shared" si="751"/>
        <v>144</v>
      </c>
      <c r="BC575" s="64" t="str">
        <f t="shared" si="730"/>
        <v>-</v>
      </c>
      <c r="BD575" s="64" t="str">
        <f t="shared" si="698"/>
        <v>-</v>
      </c>
      <c r="BE575" s="64" t="str">
        <f t="shared" si="699"/>
        <v>-</v>
      </c>
      <c r="BF575" s="64" t="str">
        <f t="shared" si="700"/>
        <v>-</v>
      </c>
      <c r="BG575" s="64" t="str">
        <f t="shared" si="731"/>
        <v>-</v>
      </c>
      <c r="BH575" s="64" t="str">
        <f t="shared" si="701"/>
        <v>-</v>
      </c>
      <c r="BI575" s="57" t="str">
        <f t="shared" si="732"/>
        <v>-</v>
      </c>
      <c r="BJ575" s="56">
        <f t="shared" si="752"/>
        <v>144</v>
      </c>
      <c r="BK575" s="64" t="str">
        <f t="shared" si="733"/>
        <v>-</v>
      </c>
      <c r="BL575" s="64" t="str">
        <f t="shared" si="702"/>
        <v>-</v>
      </c>
      <c r="BM575" s="64" t="str">
        <f t="shared" si="703"/>
        <v>-</v>
      </c>
      <c r="BN575" s="64" t="str">
        <f t="shared" si="704"/>
        <v>-</v>
      </c>
      <c r="BO575" s="64" t="str">
        <f t="shared" si="734"/>
        <v>-</v>
      </c>
      <c r="BP575" s="64" t="str">
        <f t="shared" si="705"/>
        <v>-</v>
      </c>
      <c r="BQ575" s="57" t="str">
        <f t="shared" si="735"/>
        <v>-</v>
      </c>
      <c r="BR575" s="56">
        <f t="shared" si="753"/>
        <v>144</v>
      </c>
      <c r="BS575" s="64" t="str">
        <f t="shared" si="736"/>
        <v>-</v>
      </c>
      <c r="BT575" s="64" t="str">
        <f t="shared" si="706"/>
        <v>-</v>
      </c>
      <c r="BU575" s="64" t="str">
        <f t="shared" si="707"/>
        <v>-</v>
      </c>
      <c r="BV575" s="64" t="str">
        <f t="shared" si="708"/>
        <v>-</v>
      </c>
      <c r="BW575" s="64" t="str">
        <f t="shared" si="737"/>
        <v>-</v>
      </c>
      <c r="BX575" s="64" t="str">
        <f t="shared" si="709"/>
        <v>-</v>
      </c>
      <c r="BY575" s="57" t="str">
        <f t="shared" si="738"/>
        <v>-</v>
      </c>
      <c r="BZ575" s="56">
        <f t="shared" si="754"/>
        <v>144</v>
      </c>
      <c r="CA575" s="64" t="str">
        <f t="shared" si="739"/>
        <v>-</v>
      </c>
      <c r="CB575" s="64" t="str">
        <f t="shared" si="710"/>
        <v>-</v>
      </c>
      <c r="CC575" s="64" t="str">
        <f t="shared" si="711"/>
        <v>-</v>
      </c>
      <c r="CD575" s="64" t="str">
        <f t="shared" si="712"/>
        <v>-</v>
      </c>
      <c r="CE575" s="64" t="str">
        <f t="shared" si="740"/>
        <v>-</v>
      </c>
      <c r="CF575" s="64" t="str">
        <f t="shared" si="713"/>
        <v>-</v>
      </c>
      <c r="CG575" s="57" t="str">
        <f t="shared" si="741"/>
        <v>-</v>
      </c>
      <c r="CH575" s="56">
        <f t="shared" si="755"/>
        <v>144</v>
      </c>
      <c r="CI575" s="64" t="str">
        <f t="shared" si="742"/>
        <v>-</v>
      </c>
      <c r="CJ575" s="64" t="str">
        <f t="shared" si="714"/>
        <v>-</v>
      </c>
      <c r="CK575" s="64" t="str">
        <f t="shared" si="715"/>
        <v>-</v>
      </c>
      <c r="CL575" s="64" t="str">
        <f t="shared" si="716"/>
        <v>-</v>
      </c>
      <c r="CM575" s="64" t="str">
        <f t="shared" si="743"/>
        <v>-</v>
      </c>
      <c r="CN575" s="64" t="str">
        <f t="shared" si="717"/>
        <v>-</v>
      </c>
      <c r="CO575" s="57" t="str">
        <f t="shared" si="744"/>
        <v>-</v>
      </c>
    </row>
    <row r="576" spans="15:93" ht="18" customHeight="1" x14ac:dyDescent="0.25">
      <c r="O576" s="56">
        <f t="shared" si="746"/>
        <v>149</v>
      </c>
      <c r="P576" s="64">
        <f t="shared" si="680"/>
        <v>0</v>
      </c>
      <c r="Q576" s="64" t="str">
        <f t="shared" si="681"/>
        <v>-</v>
      </c>
      <c r="R576" s="64" t="str">
        <f t="shared" si="677"/>
        <v>-</v>
      </c>
      <c r="S576" s="64">
        <f t="shared" si="678"/>
        <v>0</v>
      </c>
      <c r="T576" s="64" t="str">
        <f t="shared" si="679"/>
        <v>-</v>
      </c>
      <c r="U576" s="57" t="str">
        <f t="shared" si="682"/>
        <v>Payoff</v>
      </c>
      <c r="V576" s="56">
        <f t="shared" si="747"/>
        <v>145</v>
      </c>
      <c r="W576" s="64">
        <f t="shared" si="718"/>
        <v>0</v>
      </c>
      <c r="X576" s="64" t="str">
        <f t="shared" si="683"/>
        <v>-</v>
      </c>
      <c r="Y576" s="64">
        <f t="shared" si="745"/>
        <v>0</v>
      </c>
      <c r="Z576" s="64" t="str">
        <f t="shared" si="684"/>
        <v>-</v>
      </c>
      <c r="AA576" s="64" t="str">
        <f t="shared" si="719"/>
        <v>-</v>
      </c>
      <c r="AB576" s="64" t="str">
        <f t="shared" si="685"/>
        <v>-</v>
      </c>
      <c r="AC576" s="57" t="str">
        <f t="shared" si="720"/>
        <v>Payoff</v>
      </c>
      <c r="AD576" s="56">
        <f t="shared" si="748"/>
        <v>145</v>
      </c>
      <c r="AE576" s="64">
        <f t="shared" si="721"/>
        <v>0</v>
      </c>
      <c r="AF576" s="64" t="str">
        <f t="shared" si="686"/>
        <v>-</v>
      </c>
      <c r="AG576" s="64">
        <f t="shared" si="687"/>
        <v>0</v>
      </c>
      <c r="AH576" s="64" t="str">
        <f t="shared" si="688"/>
        <v>-</v>
      </c>
      <c r="AI576" s="64" t="str">
        <f t="shared" si="722"/>
        <v>-</v>
      </c>
      <c r="AJ576" s="64" t="str">
        <f t="shared" si="689"/>
        <v>-</v>
      </c>
      <c r="AK576" s="57" t="str">
        <f t="shared" si="723"/>
        <v>Payoff</v>
      </c>
      <c r="AL576" s="56">
        <f t="shared" si="749"/>
        <v>145</v>
      </c>
      <c r="AM576" s="64" t="str">
        <f t="shared" si="724"/>
        <v>-</v>
      </c>
      <c r="AN576" s="64" t="str">
        <f t="shared" si="690"/>
        <v>-</v>
      </c>
      <c r="AO576" s="64" t="str">
        <f t="shared" si="691"/>
        <v>-</v>
      </c>
      <c r="AP576" s="64" t="str">
        <f t="shared" si="692"/>
        <v>-</v>
      </c>
      <c r="AQ576" s="64" t="str">
        <f t="shared" si="725"/>
        <v>-</v>
      </c>
      <c r="AR576" s="64" t="str">
        <f t="shared" si="693"/>
        <v>-</v>
      </c>
      <c r="AS576" s="57" t="str">
        <f t="shared" si="726"/>
        <v>-</v>
      </c>
      <c r="AT576" s="56">
        <f t="shared" si="750"/>
        <v>145</v>
      </c>
      <c r="AU576" s="64" t="str">
        <f t="shared" si="727"/>
        <v>-</v>
      </c>
      <c r="AV576" s="64" t="str">
        <f t="shared" si="694"/>
        <v>-</v>
      </c>
      <c r="AW576" s="64" t="str">
        <f t="shared" si="695"/>
        <v>-</v>
      </c>
      <c r="AX576" s="64" t="str">
        <f t="shared" si="696"/>
        <v>-</v>
      </c>
      <c r="AY576" s="64" t="str">
        <f t="shared" si="728"/>
        <v>-</v>
      </c>
      <c r="AZ576" s="64" t="str">
        <f t="shared" si="697"/>
        <v>-</v>
      </c>
      <c r="BA576" s="57" t="str">
        <f t="shared" si="729"/>
        <v>-</v>
      </c>
      <c r="BB576" s="56">
        <f t="shared" si="751"/>
        <v>145</v>
      </c>
      <c r="BC576" s="64" t="str">
        <f t="shared" si="730"/>
        <v>-</v>
      </c>
      <c r="BD576" s="64" t="str">
        <f t="shared" si="698"/>
        <v>-</v>
      </c>
      <c r="BE576" s="64" t="str">
        <f t="shared" si="699"/>
        <v>-</v>
      </c>
      <c r="BF576" s="64" t="str">
        <f t="shared" si="700"/>
        <v>-</v>
      </c>
      <c r="BG576" s="64" t="str">
        <f t="shared" si="731"/>
        <v>-</v>
      </c>
      <c r="BH576" s="64" t="str">
        <f t="shared" si="701"/>
        <v>-</v>
      </c>
      <c r="BI576" s="57" t="str">
        <f t="shared" si="732"/>
        <v>-</v>
      </c>
      <c r="BJ576" s="56">
        <f t="shared" si="752"/>
        <v>145</v>
      </c>
      <c r="BK576" s="64" t="str">
        <f t="shared" si="733"/>
        <v>-</v>
      </c>
      <c r="BL576" s="64" t="str">
        <f t="shared" si="702"/>
        <v>-</v>
      </c>
      <c r="BM576" s="64" t="str">
        <f t="shared" si="703"/>
        <v>-</v>
      </c>
      <c r="BN576" s="64" t="str">
        <f t="shared" si="704"/>
        <v>-</v>
      </c>
      <c r="BO576" s="64" t="str">
        <f t="shared" si="734"/>
        <v>-</v>
      </c>
      <c r="BP576" s="64" t="str">
        <f t="shared" si="705"/>
        <v>-</v>
      </c>
      <c r="BQ576" s="57" t="str">
        <f t="shared" si="735"/>
        <v>-</v>
      </c>
      <c r="BR576" s="56">
        <f t="shared" si="753"/>
        <v>145</v>
      </c>
      <c r="BS576" s="64" t="str">
        <f t="shared" si="736"/>
        <v>-</v>
      </c>
      <c r="BT576" s="64" t="str">
        <f t="shared" si="706"/>
        <v>-</v>
      </c>
      <c r="BU576" s="64" t="str">
        <f t="shared" si="707"/>
        <v>-</v>
      </c>
      <c r="BV576" s="64" t="str">
        <f t="shared" si="708"/>
        <v>-</v>
      </c>
      <c r="BW576" s="64" t="str">
        <f t="shared" si="737"/>
        <v>-</v>
      </c>
      <c r="BX576" s="64" t="str">
        <f t="shared" si="709"/>
        <v>-</v>
      </c>
      <c r="BY576" s="57" t="str">
        <f t="shared" si="738"/>
        <v>-</v>
      </c>
      <c r="BZ576" s="56">
        <f t="shared" si="754"/>
        <v>145</v>
      </c>
      <c r="CA576" s="64" t="str">
        <f t="shared" si="739"/>
        <v>-</v>
      </c>
      <c r="CB576" s="64" t="str">
        <f t="shared" si="710"/>
        <v>-</v>
      </c>
      <c r="CC576" s="64" t="str">
        <f t="shared" si="711"/>
        <v>-</v>
      </c>
      <c r="CD576" s="64" t="str">
        <f t="shared" si="712"/>
        <v>-</v>
      </c>
      <c r="CE576" s="64" t="str">
        <f t="shared" si="740"/>
        <v>-</v>
      </c>
      <c r="CF576" s="64" t="str">
        <f t="shared" si="713"/>
        <v>-</v>
      </c>
      <c r="CG576" s="57" t="str">
        <f t="shared" si="741"/>
        <v>-</v>
      </c>
      <c r="CH576" s="56">
        <f t="shared" si="755"/>
        <v>145</v>
      </c>
      <c r="CI576" s="64" t="str">
        <f t="shared" si="742"/>
        <v>-</v>
      </c>
      <c r="CJ576" s="64" t="str">
        <f t="shared" si="714"/>
        <v>-</v>
      </c>
      <c r="CK576" s="64" t="str">
        <f t="shared" si="715"/>
        <v>-</v>
      </c>
      <c r="CL576" s="64" t="str">
        <f t="shared" si="716"/>
        <v>-</v>
      </c>
      <c r="CM576" s="64" t="str">
        <f t="shared" si="743"/>
        <v>-</v>
      </c>
      <c r="CN576" s="64" t="str">
        <f t="shared" si="717"/>
        <v>-</v>
      </c>
      <c r="CO576" s="57" t="str">
        <f t="shared" si="744"/>
        <v>-</v>
      </c>
    </row>
    <row r="577" spans="15:93" ht="18" customHeight="1" x14ac:dyDescent="0.25">
      <c r="O577" s="56">
        <f t="shared" si="746"/>
        <v>150</v>
      </c>
      <c r="P577" s="64">
        <f t="shared" si="680"/>
        <v>0</v>
      </c>
      <c r="Q577" s="64" t="str">
        <f t="shared" si="681"/>
        <v>-</v>
      </c>
      <c r="R577" s="64" t="str">
        <f t="shared" si="677"/>
        <v>-</v>
      </c>
      <c r="S577" s="64">
        <f t="shared" si="678"/>
        <v>0</v>
      </c>
      <c r="T577" s="64" t="str">
        <f t="shared" si="679"/>
        <v>-</v>
      </c>
      <c r="U577" s="57" t="str">
        <f t="shared" si="682"/>
        <v>Payoff</v>
      </c>
      <c r="V577" s="56">
        <f t="shared" si="747"/>
        <v>146</v>
      </c>
      <c r="W577" s="64">
        <f t="shared" si="718"/>
        <v>0</v>
      </c>
      <c r="X577" s="64" t="str">
        <f t="shared" si="683"/>
        <v>-</v>
      </c>
      <c r="Y577" s="64">
        <f t="shared" si="745"/>
        <v>0</v>
      </c>
      <c r="Z577" s="64" t="str">
        <f t="shared" si="684"/>
        <v>-</v>
      </c>
      <c r="AA577" s="64" t="str">
        <f t="shared" si="719"/>
        <v>-</v>
      </c>
      <c r="AB577" s="64" t="str">
        <f t="shared" si="685"/>
        <v>-</v>
      </c>
      <c r="AC577" s="57" t="str">
        <f t="shared" si="720"/>
        <v>Payoff</v>
      </c>
      <c r="AD577" s="56">
        <f t="shared" si="748"/>
        <v>146</v>
      </c>
      <c r="AE577" s="64">
        <f t="shared" si="721"/>
        <v>0</v>
      </c>
      <c r="AF577" s="64" t="str">
        <f t="shared" si="686"/>
        <v>-</v>
      </c>
      <c r="AG577" s="64">
        <f t="shared" si="687"/>
        <v>0</v>
      </c>
      <c r="AH577" s="64" t="str">
        <f t="shared" si="688"/>
        <v>-</v>
      </c>
      <c r="AI577" s="64" t="str">
        <f t="shared" si="722"/>
        <v>-</v>
      </c>
      <c r="AJ577" s="64" t="str">
        <f t="shared" si="689"/>
        <v>-</v>
      </c>
      <c r="AK577" s="57" t="str">
        <f t="shared" si="723"/>
        <v>Payoff</v>
      </c>
      <c r="AL577" s="56">
        <f t="shared" si="749"/>
        <v>146</v>
      </c>
      <c r="AM577" s="64" t="str">
        <f t="shared" si="724"/>
        <v>-</v>
      </c>
      <c r="AN577" s="64" t="str">
        <f t="shared" si="690"/>
        <v>-</v>
      </c>
      <c r="AO577" s="64" t="str">
        <f t="shared" si="691"/>
        <v>-</v>
      </c>
      <c r="AP577" s="64" t="str">
        <f t="shared" si="692"/>
        <v>-</v>
      </c>
      <c r="AQ577" s="64" t="str">
        <f t="shared" si="725"/>
        <v>-</v>
      </c>
      <c r="AR577" s="64" t="str">
        <f t="shared" si="693"/>
        <v>-</v>
      </c>
      <c r="AS577" s="57" t="str">
        <f t="shared" si="726"/>
        <v>-</v>
      </c>
      <c r="AT577" s="56">
        <f t="shared" si="750"/>
        <v>146</v>
      </c>
      <c r="AU577" s="64" t="str">
        <f t="shared" si="727"/>
        <v>-</v>
      </c>
      <c r="AV577" s="64" t="str">
        <f t="shared" si="694"/>
        <v>-</v>
      </c>
      <c r="AW577" s="64" t="str">
        <f t="shared" si="695"/>
        <v>-</v>
      </c>
      <c r="AX577" s="64" t="str">
        <f t="shared" si="696"/>
        <v>-</v>
      </c>
      <c r="AY577" s="64" t="str">
        <f t="shared" si="728"/>
        <v>-</v>
      </c>
      <c r="AZ577" s="64" t="str">
        <f t="shared" si="697"/>
        <v>-</v>
      </c>
      <c r="BA577" s="57" t="str">
        <f t="shared" si="729"/>
        <v>-</v>
      </c>
      <c r="BB577" s="56">
        <f t="shared" si="751"/>
        <v>146</v>
      </c>
      <c r="BC577" s="64" t="str">
        <f t="shared" si="730"/>
        <v>-</v>
      </c>
      <c r="BD577" s="64" t="str">
        <f t="shared" si="698"/>
        <v>-</v>
      </c>
      <c r="BE577" s="64" t="str">
        <f t="shared" si="699"/>
        <v>-</v>
      </c>
      <c r="BF577" s="64" t="str">
        <f t="shared" si="700"/>
        <v>-</v>
      </c>
      <c r="BG577" s="64" t="str">
        <f t="shared" si="731"/>
        <v>-</v>
      </c>
      <c r="BH577" s="64" t="str">
        <f t="shared" si="701"/>
        <v>-</v>
      </c>
      <c r="BI577" s="57" t="str">
        <f t="shared" si="732"/>
        <v>-</v>
      </c>
      <c r="BJ577" s="56">
        <f t="shared" si="752"/>
        <v>146</v>
      </c>
      <c r="BK577" s="64" t="str">
        <f t="shared" si="733"/>
        <v>-</v>
      </c>
      <c r="BL577" s="64" t="str">
        <f t="shared" si="702"/>
        <v>-</v>
      </c>
      <c r="BM577" s="64" t="str">
        <f t="shared" si="703"/>
        <v>-</v>
      </c>
      <c r="BN577" s="64" t="str">
        <f t="shared" si="704"/>
        <v>-</v>
      </c>
      <c r="BO577" s="64" t="str">
        <f t="shared" si="734"/>
        <v>-</v>
      </c>
      <c r="BP577" s="64" t="str">
        <f t="shared" si="705"/>
        <v>-</v>
      </c>
      <c r="BQ577" s="57" t="str">
        <f t="shared" si="735"/>
        <v>-</v>
      </c>
      <c r="BR577" s="56">
        <f t="shared" si="753"/>
        <v>146</v>
      </c>
      <c r="BS577" s="64" t="str">
        <f t="shared" si="736"/>
        <v>-</v>
      </c>
      <c r="BT577" s="64" t="str">
        <f t="shared" si="706"/>
        <v>-</v>
      </c>
      <c r="BU577" s="64" t="str">
        <f t="shared" si="707"/>
        <v>-</v>
      </c>
      <c r="BV577" s="64" t="str">
        <f t="shared" si="708"/>
        <v>-</v>
      </c>
      <c r="BW577" s="64" t="str">
        <f t="shared" si="737"/>
        <v>-</v>
      </c>
      <c r="BX577" s="64" t="str">
        <f t="shared" si="709"/>
        <v>-</v>
      </c>
      <c r="BY577" s="57" t="str">
        <f t="shared" si="738"/>
        <v>-</v>
      </c>
      <c r="BZ577" s="56">
        <f t="shared" si="754"/>
        <v>146</v>
      </c>
      <c r="CA577" s="64" t="str">
        <f t="shared" si="739"/>
        <v>-</v>
      </c>
      <c r="CB577" s="64" t="str">
        <f t="shared" si="710"/>
        <v>-</v>
      </c>
      <c r="CC577" s="64" t="str">
        <f t="shared" si="711"/>
        <v>-</v>
      </c>
      <c r="CD577" s="64" t="str">
        <f t="shared" si="712"/>
        <v>-</v>
      </c>
      <c r="CE577" s="64" t="str">
        <f t="shared" si="740"/>
        <v>-</v>
      </c>
      <c r="CF577" s="64" t="str">
        <f t="shared" si="713"/>
        <v>-</v>
      </c>
      <c r="CG577" s="57" t="str">
        <f t="shared" si="741"/>
        <v>-</v>
      </c>
      <c r="CH577" s="56">
        <f t="shared" si="755"/>
        <v>146</v>
      </c>
      <c r="CI577" s="64" t="str">
        <f t="shared" si="742"/>
        <v>-</v>
      </c>
      <c r="CJ577" s="64" t="str">
        <f t="shared" si="714"/>
        <v>-</v>
      </c>
      <c r="CK577" s="64" t="str">
        <f t="shared" si="715"/>
        <v>-</v>
      </c>
      <c r="CL577" s="64" t="str">
        <f t="shared" si="716"/>
        <v>-</v>
      </c>
      <c r="CM577" s="64" t="str">
        <f t="shared" si="743"/>
        <v>-</v>
      </c>
      <c r="CN577" s="64" t="str">
        <f t="shared" si="717"/>
        <v>-</v>
      </c>
      <c r="CO577" s="57" t="str">
        <f t="shared" si="744"/>
        <v>-</v>
      </c>
    </row>
    <row r="578" spans="15:93" ht="18" customHeight="1" x14ac:dyDescent="0.25">
      <c r="O578" s="56">
        <f t="shared" si="746"/>
        <v>151</v>
      </c>
      <c r="P578" s="64">
        <f t="shared" si="680"/>
        <v>0</v>
      </c>
      <c r="Q578" s="64" t="str">
        <f t="shared" si="681"/>
        <v>-</v>
      </c>
      <c r="R578" s="64" t="str">
        <f t="shared" si="677"/>
        <v>-</v>
      </c>
      <c r="S578" s="64">
        <f t="shared" si="678"/>
        <v>0</v>
      </c>
      <c r="T578" s="64" t="str">
        <f t="shared" si="679"/>
        <v>-</v>
      </c>
      <c r="U578" s="57" t="str">
        <f t="shared" si="682"/>
        <v>Payoff</v>
      </c>
      <c r="V578" s="56">
        <f t="shared" si="747"/>
        <v>147</v>
      </c>
      <c r="W578" s="64">
        <f t="shared" si="718"/>
        <v>0</v>
      </c>
      <c r="X578" s="64" t="str">
        <f t="shared" si="683"/>
        <v>-</v>
      </c>
      <c r="Y578" s="64">
        <f t="shared" si="745"/>
        <v>0</v>
      </c>
      <c r="Z578" s="64" t="str">
        <f t="shared" si="684"/>
        <v>-</v>
      </c>
      <c r="AA578" s="64" t="str">
        <f t="shared" si="719"/>
        <v>-</v>
      </c>
      <c r="AB578" s="64" t="str">
        <f t="shared" si="685"/>
        <v>-</v>
      </c>
      <c r="AC578" s="57" t="str">
        <f t="shared" si="720"/>
        <v>Payoff</v>
      </c>
      <c r="AD578" s="56">
        <f t="shared" si="748"/>
        <v>147</v>
      </c>
      <c r="AE578" s="64">
        <f t="shared" si="721"/>
        <v>0</v>
      </c>
      <c r="AF578" s="64" t="str">
        <f t="shared" si="686"/>
        <v>-</v>
      </c>
      <c r="AG578" s="64">
        <f t="shared" si="687"/>
        <v>0</v>
      </c>
      <c r="AH578" s="64" t="str">
        <f t="shared" si="688"/>
        <v>-</v>
      </c>
      <c r="AI578" s="64" t="str">
        <f t="shared" si="722"/>
        <v>-</v>
      </c>
      <c r="AJ578" s="64" t="str">
        <f t="shared" si="689"/>
        <v>-</v>
      </c>
      <c r="AK578" s="57" t="str">
        <f t="shared" si="723"/>
        <v>Payoff</v>
      </c>
      <c r="AL578" s="56">
        <f t="shared" si="749"/>
        <v>147</v>
      </c>
      <c r="AM578" s="64" t="str">
        <f t="shared" si="724"/>
        <v>-</v>
      </c>
      <c r="AN578" s="64" t="str">
        <f t="shared" si="690"/>
        <v>-</v>
      </c>
      <c r="AO578" s="64" t="str">
        <f t="shared" si="691"/>
        <v>-</v>
      </c>
      <c r="AP578" s="64" t="str">
        <f t="shared" si="692"/>
        <v>-</v>
      </c>
      <c r="AQ578" s="64" t="str">
        <f t="shared" si="725"/>
        <v>-</v>
      </c>
      <c r="AR578" s="64" t="str">
        <f t="shared" si="693"/>
        <v>-</v>
      </c>
      <c r="AS578" s="57" t="str">
        <f t="shared" si="726"/>
        <v>-</v>
      </c>
      <c r="AT578" s="56">
        <f t="shared" si="750"/>
        <v>147</v>
      </c>
      <c r="AU578" s="64" t="str">
        <f t="shared" si="727"/>
        <v>-</v>
      </c>
      <c r="AV578" s="64" t="str">
        <f t="shared" si="694"/>
        <v>-</v>
      </c>
      <c r="AW578" s="64" t="str">
        <f t="shared" si="695"/>
        <v>-</v>
      </c>
      <c r="AX578" s="64" t="str">
        <f t="shared" si="696"/>
        <v>-</v>
      </c>
      <c r="AY578" s="64" t="str">
        <f t="shared" si="728"/>
        <v>-</v>
      </c>
      <c r="AZ578" s="64" t="str">
        <f t="shared" si="697"/>
        <v>-</v>
      </c>
      <c r="BA578" s="57" t="str">
        <f t="shared" si="729"/>
        <v>-</v>
      </c>
      <c r="BB578" s="56">
        <f t="shared" si="751"/>
        <v>147</v>
      </c>
      <c r="BC578" s="64" t="str">
        <f t="shared" si="730"/>
        <v>-</v>
      </c>
      <c r="BD578" s="64" t="str">
        <f t="shared" si="698"/>
        <v>-</v>
      </c>
      <c r="BE578" s="64" t="str">
        <f t="shared" si="699"/>
        <v>-</v>
      </c>
      <c r="BF578" s="64" t="str">
        <f t="shared" si="700"/>
        <v>-</v>
      </c>
      <c r="BG578" s="64" t="str">
        <f t="shared" si="731"/>
        <v>-</v>
      </c>
      <c r="BH578" s="64" t="str">
        <f t="shared" si="701"/>
        <v>-</v>
      </c>
      <c r="BI578" s="57" t="str">
        <f t="shared" si="732"/>
        <v>-</v>
      </c>
      <c r="BJ578" s="56">
        <f t="shared" si="752"/>
        <v>147</v>
      </c>
      <c r="BK578" s="64" t="str">
        <f t="shared" si="733"/>
        <v>-</v>
      </c>
      <c r="BL578" s="64" t="str">
        <f t="shared" si="702"/>
        <v>-</v>
      </c>
      <c r="BM578" s="64" t="str">
        <f t="shared" si="703"/>
        <v>-</v>
      </c>
      <c r="BN578" s="64" t="str">
        <f t="shared" si="704"/>
        <v>-</v>
      </c>
      <c r="BO578" s="64" t="str">
        <f t="shared" si="734"/>
        <v>-</v>
      </c>
      <c r="BP578" s="64" t="str">
        <f t="shared" si="705"/>
        <v>-</v>
      </c>
      <c r="BQ578" s="57" t="str">
        <f t="shared" si="735"/>
        <v>-</v>
      </c>
      <c r="BR578" s="56">
        <f t="shared" si="753"/>
        <v>147</v>
      </c>
      <c r="BS578" s="64" t="str">
        <f t="shared" si="736"/>
        <v>-</v>
      </c>
      <c r="BT578" s="64" t="str">
        <f t="shared" si="706"/>
        <v>-</v>
      </c>
      <c r="BU578" s="64" t="str">
        <f t="shared" si="707"/>
        <v>-</v>
      </c>
      <c r="BV578" s="64" t="str">
        <f t="shared" si="708"/>
        <v>-</v>
      </c>
      <c r="BW578" s="64" t="str">
        <f t="shared" si="737"/>
        <v>-</v>
      </c>
      <c r="BX578" s="64" t="str">
        <f t="shared" si="709"/>
        <v>-</v>
      </c>
      <c r="BY578" s="57" t="str">
        <f t="shared" si="738"/>
        <v>-</v>
      </c>
      <c r="BZ578" s="56">
        <f t="shared" si="754"/>
        <v>147</v>
      </c>
      <c r="CA578" s="64" t="str">
        <f t="shared" si="739"/>
        <v>-</v>
      </c>
      <c r="CB578" s="64" t="str">
        <f t="shared" si="710"/>
        <v>-</v>
      </c>
      <c r="CC578" s="64" t="str">
        <f t="shared" si="711"/>
        <v>-</v>
      </c>
      <c r="CD578" s="64" t="str">
        <f t="shared" si="712"/>
        <v>-</v>
      </c>
      <c r="CE578" s="64" t="str">
        <f t="shared" si="740"/>
        <v>-</v>
      </c>
      <c r="CF578" s="64" t="str">
        <f t="shared" si="713"/>
        <v>-</v>
      </c>
      <c r="CG578" s="57" t="str">
        <f t="shared" si="741"/>
        <v>-</v>
      </c>
      <c r="CH578" s="56">
        <f t="shared" si="755"/>
        <v>147</v>
      </c>
      <c r="CI578" s="64" t="str">
        <f t="shared" si="742"/>
        <v>-</v>
      </c>
      <c r="CJ578" s="64" t="str">
        <f t="shared" si="714"/>
        <v>-</v>
      </c>
      <c r="CK578" s="64" t="str">
        <f t="shared" si="715"/>
        <v>-</v>
      </c>
      <c r="CL578" s="64" t="str">
        <f t="shared" si="716"/>
        <v>-</v>
      </c>
      <c r="CM578" s="64" t="str">
        <f t="shared" si="743"/>
        <v>-</v>
      </c>
      <c r="CN578" s="64" t="str">
        <f t="shared" si="717"/>
        <v>-</v>
      </c>
      <c r="CO578" s="57" t="str">
        <f t="shared" si="744"/>
        <v>-</v>
      </c>
    </row>
    <row r="579" spans="15:93" ht="18" customHeight="1" x14ac:dyDescent="0.25">
      <c r="O579" s="56">
        <f t="shared" si="746"/>
        <v>152</v>
      </c>
      <c r="P579" s="64">
        <f t="shared" si="680"/>
        <v>0</v>
      </c>
      <c r="Q579" s="64" t="str">
        <f t="shared" si="681"/>
        <v>-</v>
      </c>
      <c r="R579" s="64" t="str">
        <f t="shared" si="677"/>
        <v>-</v>
      </c>
      <c r="S579" s="64">
        <f t="shared" si="678"/>
        <v>0</v>
      </c>
      <c r="T579" s="64" t="str">
        <f t="shared" si="679"/>
        <v>-</v>
      </c>
      <c r="U579" s="57" t="str">
        <f t="shared" si="682"/>
        <v>Payoff</v>
      </c>
      <c r="V579" s="56">
        <f t="shared" si="747"/>
        <v>148</v>
      </c>
      <c r="W579" s="64">
        <f t="shared" si="718"/>
        <v>0</v>
      </c>
      <c r="X579" s="64" t="str">
        <f t="shared" si="683"/>
        <v>-</v>
      </c>
      <c r="Y579" s="64">
        <f t="shared" si="745"/>
        <v>0</v>
      </c>
      <c r="Z579" s="64" t="str">
        <f t="shared" si="684"/>
        <v>-</v>
      </c>
      <c r="AA579" s="64" t="str">
        <f t="shared" si="719"/>
        <v>-</v>
      </c>
      <c r="AB579" s="64" t="str">
        <f t="shared" si="685"/>
        <v>-</v>
      </c>
      <c r="AC579" s="57" t="str">
        <f t="shared" si="720"/>
        <v>Payoff</v>
      </c>
      <c r="AD579" s="56">
        <f t="shared" si="748"/>
        <v>148</v>
      </c>
      <c r="AE579" s="64">
        <f t="shared" si="721"/>
        <v>0</v>
      </c>
      <c r="AF579" s="64" t="str">
        <f t="shared" si="686"/>
        <v>-</v>
      </c>
      <c r="AG579" s="64">
        <f t="shared" si="687"/>
        <v>0</v>
      </c>
      <c r="AH579" s="64" t="str">
        <f t="shared" si="688"/>
        <v>-</v>
      </c>
      <c r="AI579" s="64" t="str">
        <f t="shared" si="722"/>
        <v>-</v>
      </c>
      <c r="AJ579" s="64" t="str">
        <f t="shared" si="689"/>
        <v>-</v>
      </c>
      <c r="AK579" s="57" t="str">
        <f t="shared" si="723"/>
        <v>Payoff</v>
      </c>
      <c r="AL579" s="56">
        <f t="shared" si="749"/>
        <v>148</v>
      </c>
      <c r="AM579" s="64" t="str">
        <f t="shared" si="724"/>
        <v>-</v>
      </c>
      <c r="AN579" s="64" t="str">
        <f t="shared" si="690"/>
        <v>-</v>
      </c>
      <c r="AO579" s="64" t="str">
        <f t="shared" si="691"/>
        <v>-</v>
      </c>
      <c r="AP579" s="64" t="str">
        <f t="shared" si="692"/>
        <v>-</v>
      </c>
      <c r="AQ579" s="64" t="str">
        <f t="shared" si="725"/>
        <v>-</v>
      </c>
      <c r="AR579" s="64" t="str">
        <f t="shared" si="693"/>
        <v>-</v>
      </c>
      <c r="AS579" s="57" t="str">
        <f t="shared" si="726"/>
        <v>-</v>
      </c>
      <c r="AT579" s="56">
        <f t="shared" si="750"/>
        <v>148</v>
      </c>
      <c r="AU579" s="64" t="str">
        <f t="shared" si="727"/>
        <v>-</v>
      </c>
      <c r="AV579" s="64" t="str">
        <f t="shared" si="694"/>
        <v>-</v>
      </c>
      <c r="AW579" s="64" t="str">
        <f t="shared" si="695"/>
        <v>-</v>
      </c>
      <c r="AX579" s="64" t="str">
        <f t="shared" si="696"/>
        <v>-</v>
      </c>
      <c r="AY579" s="64" t="str">
        <f t="shared" si="728"/>
        <v>-</v>
      </c>
      <c r="AZ579" s="64" t="str">
        <f t="shared" si="697"/>
        <v>-</v>
      </c>
      <c r="BA579" s="57" t="str">
        <f t="shared" si="729"/>
        <v>-</v>
      </c>
      <c r="BB579" s="56">
        <f t="shared" si="751"/>
        <v>148</v>
      </c>
      <c r="BC579" s="64" t="str">
        <f t="shared" si="730"/>
        <v>-</v>
      </c>
      <c r="BD579" s="64" t="str">
        <f t="shared" si="698"/>
        <v>-</v>
      </c>
      <c r="BE579" s="64" t="str">
        <f t="shared" si="699"/>
        <v>-</v>
      </c>
      <c r="BF579" s="64" t="str">
        <f t="shared" si="700"/>
        <v>-</v>
      </c>
      <c r="BG579" s="64" t="str">
        <f t="shared" si="731"/>
        <v>-</v>
      </c>
      <c r="BH579" s="64" t="str">
        <f t="shared" si="701"/>
        <v>-</v>
      </c>
      <c r="BI579" s="57" t="str">
        <f t="shared" si="732"/>
        <v>-</v>
      </c>
      <c r="BJ579" s="56">
        <f t="shared" si="752"/>
        <v>148</v>
      </c>
      <c r="BK579" s="64" t="str">
        <f t="shared" si="733"/>
        <v>-</v>
      </c>
      <c r="BL579" s="64" t="str">
        <f t="shared" si="702"/>
        <v>-</v>
      </c>
      <c r="BM579" s="64" t="str">
        <f t="shared" si="703"/>
        <v>-</v>
      </c>
      <c r="BN579" s="64" t="str">
        <f t="shared" si="704"/>
        <v>-</v>
      </c>
      <c r="BO579" s="64" t="str">
        <f t="shared" si="734"/>
        <v>-</v>
      </c>
      <c r="BP579" s="64" t="str">
        <f t="shared" si="705"/>
        <v>-</v>
      </c>
      <c r="BQ579" s="57" t="str">
        <f t="shared" si="735"/>
        <v>-</v>
      </c>
      <c r="BR579" s="56">
        <f t="shared" si="753"/>
        <v>148</v>
      </c>
      <c r="BS579" s="64" t="str">
        <f t="shared" si="736"/>
        <v>-</v>
      </c>
      <c r="BT579" s="64" t="str">
        <f t="shared" si="706"/>
        <v>-</v>
      </c>
      <c r="BU579" s="64" t="str">
        <f t="shared" si="707"/>
        <v>-</v>
      </c>
      <c r="BV579" s="64" t="str">
        <f t="shared" si="708"/>
        <v>-</v>
      </c>
      <c r="BW579" s="64" t="str">
        <f t="shared" si="737"/>
        <v>-</v>
      </c>
      <c r="BX579" s="64" t="str">
        <f t="shared" si="709"/>
        <v>-</v>
      </c>
      <c r="BY579" s="57" t="str">
        <f t="shared" si="738"/>
        <v>-</v>
      </c>
      <c r="BZ579" s="56">
        <f t="shared" si="754"/>
        <v>148</v>
      </c>
      <c r="CA579" s="64" t="str">
        <f t="shared" si="739"/>
        <v>-</v>
      </c>
      <c r="CB579" s="64" t="str">
        <f t="shared" si="710"/>
        <v>-</v>
      </c>
      <c r="CC579" s="64" t="str">
        <f t="shared" si="711"/>
        <v>-</v>
      </c>
      <c r="CD579" s="64" t="str">
        <f t="shared" si="712"/>
        <v>-</v>
      </c>
      <c r="CE579" s="64" t="str">
        <f t="shared" si="740"/>
        <v>-</v>
      </c>
      <c r="CF579" s="64" t="str">
        <f t="shared" si="713"/>
        <v>-</v>
      </c>
      <c r="CG579" s="57" t="str">
        <f t="shared" si="741"/>
        <v>-</v>
      </c>
      <c r="CH579" s="56">
        <f t="shared" si="755"/>
        <v>148</v>
      </c>
      <c r="CI579" s="64" t="str">
        <f t="shared" si="742"/>
        <v>-</v>
      </c>
      <c r="CJ579" s="64" t="str">
        <f t="shared" si="714"/>
        <v>-</v>
      </c>
      <c r="CK579" s="64" t="str">
        <f t="shared" si="715"/>
        <v>-</v>
      </c>
      <c r="CL579" s="64" t="str">
        <f t="shared" si="716"/>
        <v>-</v>
      </c>
      <c r="CM579" s="64" t="str">
        <f t="shared" si="743"/>
        <v>-</v>
      </c>
      <c r="CN579" s="64" t="str">
        <f t="shared" si="717"/>
        <v>-</v>
      </c>
      <c r="CO579" s="57" t="str">
        <f t="shared" si="744"/>
        <v>-</v>
      </c>
    </row>
    <row r="580" spans="15:93" ht="18" customHeight="1" x14ac:dyDescent="0.25">
      <c r="O580" s="56">
        <f t="shared" si="746"/>
        <v>153</v>
      </c>
      <c r="P580" s="64">
        <f t="shared" si="680"/>
        <v>0</v>
      </c>
      <c r="Q580" s="64" t="str">
        <f t="shared" si="681"/>
        <v>-</v>
      </c>
      <c r="R580" s="64" t="str">
        <f t="shared" si="677"/>
        <v>-</v>
      </c>
      <c r="S580" s="64">
        <f t="shared" si="678"/>
        <v>0</v>
      </c>
      <c r="T580" s="64" t="str">
        <f t="shared" si="679"/>
        <v>-</v>
      </c>
      <c r="U580" s="57" t="str">
        <f t="shared" si="682"/>
        <v>Payoff</v>
      </c>
      <c r="V580" s="56">
        <f t="shared" si="747"/>
        <v>149</v>
      </c>
      <c r="W580" s="64">
        <f t="shared" si="718"/>
        <v>0</v>
      </c>
      <c r="X580" s="64" t="str">
        <f t="shared" si="683"/>
        <v>-</v>
      </c>
      <c r="Y580" s="64">
        <f t="shared" si="745"/>
        <v>0</v>
      </c>
      <c r="Z580" s="64" t="str">
        <f t="shared" si="684"/>
        <v>-</v>
      </c>
      <c r="AA580" s="64" t="str">
        <f t="shared" si="719"/>
        <v>-</v>
      </c>
      <c r="AB580" s="64" t="str">
        <f t="shared" si="685"/>
        <v>-</v>
      </c>
      <c r="AC580" s="57" t="str">
        <f t="shared" si="720"/>
        <v>Payoff</v>
      </c>
      <c r="AD580" s="56">
        <f t="shared" si="748"/>
        <v>149</v>
      </c>
      <c r="AE580" s="64">
        <f t="shared" si="721"/>
        <v>0</v>
      </c>
      <c r="AF580" s="64" t="str">
        <f t="shared" si="686"/>
        <v>-</v>
      </c>
      <c r="AG580" s="64">
        <f t="shared" si="687"/>
        <v>0</v>
      </c>
      <c r="AH580" s="64" t="str">
        <f t="shared" si="688"/>
        <v>-</v>
      </c>
      <c r="AI580" s="64" t="str">
        <f t="shared" si="722"/>
        <v>-</v>
      </c>
      <c r="AJ580" s="64" t="str">
        <f t="shared" si="689"/>
        <v>-</v>
      </c>
      <c r="AK580" s="57" t="str">
        <f t="shared" si="723"/>
        <v>Payoff</v>
      </c>
      <c r="AL580" s="56">
        <f t="shared" si="749"/>
        <v>149</v>
      </c>
      <c r="AM580" s="64" t="str">
        <f t="shared" si="724"/>
        <v>-</v>
      </c>
      <c r="AN580" s="64" t="str">
        <f t="shared" si="690"/>
        <v>-</v>
      </c>
      <c r="AO580" s="64" t="str">
        <f t="shared" si="691"/>
        <v>-</v>
      </c>
      <c r="AP580" s="64" t="str">
        <f t="shared" si="692"/>
        <v>-</v>
      </c>
      <c r="AQ580" s="64" t="str">
        <f t="shared" si="725"/>
        <v>-</v>
      </c>
      <c r="AR580" s="64" t="str">
        <f t="shared" si="693"/>
        <v>-</v>
      </c>
      <c r="AS580" s="57" t="str">
        <f t="shared" si="726"/>
        <v>-</v>
      </c>
      <c r="AT580" s="56">
        <f t="shared" si="750"/>
        <v>149</v>
      </c>
      <c r="AU580" s="64" t="str">
        <f t="shared" si="727"/>
        <v>-</v>
      </c>
      <c r="AV580" s="64" t="str">
        <f t="shared" si="694"/>
        <v>-</v>
      </c>
      <c r="AW580" s="64" t="str">
        <f t="shared" si="695"/>
        <v>-</v>
      </c>
      <c r="AX580" s="64" t="str">
        <f t="shared" si="696"/>
        <v>-</v>
      </c>
      <c r="AY580" s="64" t="str">
        <f t="shared" si="728"/>
        <v>-</v>
      </c>
      <c r="AZ580" s="64" t="str">
        <f t="shared" si="697"/>
        <v>-</v>
      </c>
      <c r="BA580" s="57" t="str">
        <f t="shared" si="729"/>
        <v>-</v>
      </c>
      <c r="BB580" s="56">
        <f t="shared" si="751"/>
        <v>149</v>
      </c>
      <c r="BC580" s="64" t="str">
        <f t="shared" si="730"/>
        <v>-</v>
      </c>
      <c r="BD580" s="64" t="str">
        <f t="shared" si="698"/>
        <v>-</v>
      </c>
      <c r="BE580" s="64" t="str">
        <f t="shared" si="699"/>
        <v>-</v>
      </c>
      <c r="BF580" s="64" t="str">
        <f t="shared" si="700"/>
        <v>-</v>
      </c>
      <c r="BG580" s="64" t="str">
        <f t="shared" si="731"/>
        <v>-</v>
      </c>
      <c r="BH580" s="64" t="str">
        <f t="shared" si="701"/>
        <v>-</v>
      </c>
      <c r="BI580" s="57" t="str">
        <f t="shared" si="732"/>
        <v>-</v>
      </c>
      <c r="BJ580" s="56">
        <f t="shared" si="752"/>
        <v>149</v>
      </c>
      <c r="BK580" s="64" t="str">
        <f t="shared" si="733"/>
        <v>-</v>
      </c>
      <c r="BL580" s="64" t="str">
        <f t="shared" si="702"/>
        <v>-</v>
      </c>
      <c r="BM580" s="64" t="str">
        <f t="shared" si="703"/>
        <v>-</v>
      </c>
      <c r="BN580" s="64" t="str">
        <f t="shared" si="704"/>
        <v>-</v>
      </c>
      <c r="BO580" s="64" t="str">
        <f t="shared" si="734"/>
        <v>-</v>
      </c>
      <c r="BP580" s="64" t="str">
        <f t="shared" si="705"/>
        <v>-</v>
      </c>
      <c r="BQ580" s="57" t="str">
        <f t="shared" si="735"/>
        <v>-</v>
      </c>
      <c r="BR580" s="56">
        <f t="shared" si="753"/>
        <v>149</v>
      </c>
      <c r="BS580" s="64" t="str">
        <f t="shared" si="736"/>
        <v>-</v>
      </c>
      <c r="BT580" s="64" t="str">
        <f t="shared" si="706"/>
        <v>-</v>
      </c>
      <c r="BU580" s="64" t="str">
        <f t="shared" si="707"/>
        <v>-</v>
      </c>
      <c r="BV580" s="64" t="str">
        <f t="shared" si="708"/>
        <v>-</v>
      </c>
      <c r="BW580" s="64" t="str">
        <f t="shared" si="737"/>
        <v>-</v>
      </c>
      <c r="BX580" s="64" t="str">
        <f t="shared" si="709"/>
        <v>-</v>
      </c>
      <c r="BY580" s="57" t="str">
        <f t="shared" si="738"/>
        <v>-</v>
      </c>
      <c r="BZ580" s="56">
        <f t="shared" si="754"/>
        <v>149</v>
      </c>
      <c r="CA580" s="64" t="str">
        <f t="shared" si="739"/>
        <v>-</v>
      </c>
      <c r="CB580" s="64" t="str">
        <f t="shared" si="710"/>
        <v>-</v>
      </c>
      <c r="CC580" s="64" t="str">
        <f t="shared" si="711"/>
        <v>-</v>
      </c>
      <c r="CD580" s="64" t="str">
        <f t="shared" si="712"/>
        <v>-</v>
      </c>
      <c r="CE580" s="64" t="str">
        <f t="shared" si="740"/>
        <v>-</v>
      </c>
      <c r="CF580" s="64" t="str">
        <f t="shared" si="713"/>
        <v>-</v>
      </c>
      <c r="CG580" s="57" t="str">
        <f t="shared" si="741"/>
        <v>-</v>
      </c>
      <c r="CH580" s="56">
        <f t="shared" si="755"/>
        <v>149</v>
      </c>
      <c r="CI580" s="64" t="str">
        <f t="shared" si="742"/>
        <v>-</v>
      </c>
      <c r="CJ580" s="64" t="str">
        <f t="shared" si="714"/>
        <v>-</v>
      </c>
      <c r="CK580" s="64" t="str">
        <f t="shared" si="715"/>
        <v>-</v>
      </c>
      <c r="CL580" s="64" t="str">
        <f t="shared" si="716"/>
        <v>-</v>
      </c>
      <c r="CM580" s="64" t="str">
        <f t="shared" si="743"/>
        <v>-</v>
      </c>
      <c r="CN580" s="64" t="str">
        <f t="shared" si="717"/>
        <v>-</v>
      </c>
      <c r="CO580" s="57" t="str">
        <f t="shared" si="744"/>
        <v>-</v>
      </c>
    </row>
    <row r="581" spans="15:93" ht="18" customHeight="1" x14ac:dyDescent="0.25">
      <c r="O581" s="56">
        <f t="shared" si="746"/>
        <v>154</v>
      </c>
      <c r="P581" s="64">
        <f t="shared" si="680"/>
        <v>0</v>
      </c>
      <c r="Q581" s="64" t="str">
        <f t="shared" si="681"/>
        <v>-</v>
      </c>
      <c r="R581" s="64" t="str">
        <f t="shared" si="677"/>
        <v>-</v>
      </c>
      <c r="S581" s="64">
        <f t="shared" si="678"/>
        <v>0</v>
      </c>
      <c r="T581" s="64" t="str">
        <f t="shared" si="679"/>
        <v>-</v>
      </c>
      <c r="U581" s="57" t="str">
        <f t="shared" si="682"/>
        <v>Payoff</v>
      </c>
      <c r="V581" s="56">
        <f t="shared" si="747"/>
        <v>150</v>
      </c>
      <c r="W581" s="64">
        <f t="shared" si="718"/>
        <v>0</v>
      </c>
      <c r="X581" s="64" t="str">
        <f t="shared" si="683"/>
        <v>-</v>
      </c>
      <c r="Y581" s="64">
        <f t="shared" si="745"/>
        <v>0</v>
      </c>
      <c r="Z581" s="64" t="str">
        <f t="shared" si="684"/>
        <v>-</v>
      </c>
      <c r="AA581" s="64" t="str">
        <f t="shared" si="719"/>
        <v>-</v>
      </c>
      <c r="AB581" s="64" t="str">
        <f t="shared" si="685"/>
        <v>-</v>
      </c>
      <c r="AC581" s="57" t="str">
        <f t="shared" si="720"/>
        <v>Payoff</v>
      </c>
      <c r="AD581" s="56">
        <f t="shared" si="748"/>
        <v>150</v>
      </c>
      <c r="AE581" s="64">
        <f t="shared" si="721"/>
        <v>0</v>
      </c>
      <c r="AF581" s="64" t="str">
        <f t="shared" si="686"/>
        <v>-</v>
      </c>
      <c r="AG581" s="64">
        <f t="shared" si="687"/>
        <v>0</v>
      </c>
      <c r="AH581" s="64" t="str">
        <f t="shared" si="688"/>
        <v>-</v>
      </c>
      <c r="AI581" s="64" t="str">
        <f t="shared" si="722"/>
        <v>-</v>
      </c>
      <c r="AJ581" s="64" t="str">
        <f t="shared" si="689"/>
        <v>-</v>
      </c>
      <c r="AK581" s="57" t="str">
        <f t="shared" si="723"/>
        <v>Payoff</v>
      </c>
      <c r="AL581" s="56">
        <f t="shared" si="749"/>
        <v>150</v>
      </c>
      <c r="AM581" s="64" t="str">
        <f t="shared" si="724"/>
        <v>-</v>
      </c>
      <c r="AN581" s="64" t="str">
        <f t="shared" si="690"/>
        <v>-</v>
      </c>
      <c r="AO581" s="64" t="str">
        <f t="shared" si="691"/>
        <v>-</v>
      </c>
      <c r="AP581" s="64" t="str">
        <f t="shared" si="692"/>
        <v>-</v>
      </c>
      <c r="AQ581" s="64" t="str">
        <f t="shared" si="725"/>
        <v>-</v>
      </c>
      <c r="AR581" s="64" t="str">
        <f t="shared" si="693"/>
        <v>-</v>
      </c>
      <c r="AS581" s="57" t="str">
        <f t="shared" si="726"/>
        <v>-</v>
      </c>
      <c r="AT581" s="56">
        <f t="shared" si="750"/>
        <v>150</v>
      </c>
      <c r="AU581" s="64" t="str">
        <f t="shared" si="727"/>
        <v>-</v>
      </c>
      <c r="AV581" s="64" t="str">
        <f t="shared" si="694"/>
        <v>-</v>
      </c>
      <c r="AW581" s="64" t="str">
        <f t="shared" si="695"/>
        <v>-</v>
      </c>
      <c r="AX581" s="64" t="str">
        <f t="shared" si="696"/>
        <v>-</v>
      </c>
      <c r="AY581" s="64" t="str">
        <f t="shared" si="728"/>
        <v>-</v>
      </c>
      <c r="AZ581" s="64" t="str">
        <f t="shared" si="697"/>
        <v>-</v>
      </c>
      <c r="BA581" s="57" t="str">
        <f t="shared" si="729"/>
        <v>-</v>
      </c>
      <c r="BB581" s="56">
        <f t="shared" si="751"/>
        <v>150</v>
      </c>
      <c r="BC581" s="64" t="str">
        <f t="shared" si="730"/>
        <v>-</v>
      </c>
      <c r="BD581" s="64" t="str">
        <f t="shared" si="698"/>
        <v>-</v>
      </c>
      <c r="BE581" s="64" t="str">
        <f t="shared" si="699"/>
        <v>-</v>
      </c>
      <c r="BF581" s="64" t="str">
        <f t="shared" si="700"/>
        <v>-</v>
      </c>
      <c r="BG581" s="64" t="str">
        <f t="shared" si="731"/>
        <v>-</v>
      </c>
      <c r="BH581" s="64" t="str">
        <f t="shared" si="701"/>
        <v>-</v>
      </c>
      <c r="BI581" s="57" t="str">
        <f t="shared" si="732"/>
        <v>-</v>
      </c>
      <c r="BJ581" s="56">
        <f t="shared" si="752"/>
        <v>150</v>
      </c>
      <c r="BK581" s="64" t="str">
        <f t="shared" si="733"/>
        <v>-</v>
      </c>
      <c r="BL581" s="64" t="str">
        <f t="shared" si="702"/>
        <v>-</v>
      </c>
      <c r="BM581" s="64" t="str">
        <f t="shared" si="703"/>
        <v>-</v>
      </c>
      <c r="BN581" s="64" t="str">
        <f t="shared" si="704"/>
        <v>-</v>
      </c>
      <c r="BO581" s="64" t="str">
        <f t="shared" si="734"/>
        <v>-</v>
      </c>
      <c r="BP581" s="64" t="str">
        <f t="shared" si="705"/>
        <v>-</v>
      </c>
      <c r="BQ581" s="57" t="str">
        <f t="shared" si="735"/>
        <v>-</v>
      </c>
      <c r="BR581" s="56">
        <f t="shared" si="753"/>
        <v>150</v>
      </c>
      <c r="BS581" s="64" t="str">
        <f t="shared" si="736"/>
        <v>-</v>
      </c>
      <c r="BT581" s="64" t="str">
        <f t="shared" si="706"/>
        <v>-</v>
      </c>
      <c r="BU581" s="64" t="str">
        <f t="shared" si="707"/>
        <v>-</v>
      </c>
      <c r="BV581" s="64" t="str">
        <f t="shared" si="708"/>
        <v>-</v>
      </c>
      <c r="BW581" s="64" t="str">
        <f t="shared" si="737"/>
        <v>-</v>
      </c>
      <c r="BX581" s="64" t="str">
        <f t="shared" si="709"/>
        <v>-</v>
      </c>
      <c r="BY581" s="57" t="str">
        <f t="shared" si="738"/>
        <v>-</v>
      </c>
      <c r="BZ581" s="56">
        <f t="shared" si="754"/>
        <v>150</v>
      </c>
      <c r="CA581" s="64" t="str">
        <f t="shared" si="739"/>
        <v>-</v>
      </c>
      <c r="CB581" s="64" t="str">
        <f t="shared" si="710"/>
        <v>-</v>
      </c>
      <c r="CC581" s="64" t="str">
        <f t="shared" si="711"/>
        <v>-</v>
      </c>
      <c r="CD581" s="64" t="str">
        <f t="shared" si="712"/>
        <v>-</v>
      </c>
      <c r="CE581" s="64" t="str">
        <f t="shared" si="740"/>
        <v>-</v>
      </c>
      <c r="CF581" s="64" t="str">
        <f t="shared" si="713"/>
        <v>-</v>
      </c>
      <c r="CG581" s="57" t="str">
        <f t="shared" si="741"/>
        <v>-</v>
      </c>
      <c r="CH581" s="56">
        <f t="shared" si="755"/>
        <v>150</v>
      </c>
      <c r="CI581" s="64" t="str">
        <f t="shared" si="742"/>
        <v>-</v>
      </c>
      <c r="CJ581" s="64" t="str">
        <f t="shared" si="714"/>
        <v>-</v>
      </c>
      <c r="CK581" s="64" t="str">
        <f t="shared" si="715"/>
        <v>-</v>
      </c>
      <c r="CL581" s="64" t="str">
        <f t="shared" si="716"/>
        <v>-</v>
      </c>
      <c r="CM581" s="64" t="str">
        <f t="shared" si="743"/>
        <v>-</v>
      </c>
      <c r="CN581" s="64" t="str">
        <f t="shared" si="717"/>
        <v>-</v>
      </c>
      <c r="CO581" s="57" t="str">
        <f t="shared" si="744"/>
        <v>-</v>
      </c>
    </row>
    <row r="582" spans="15:93" ht="18" customHeight="1" x14ac:dyDescent="0.25">
      <c r="O582" s="56">
        <f t="shared" si="746"/>
        <v>155</v>
      </c>
      <c r="P582" s="64">
        <f t="shared" si="680"/>
        <v>0</v>
      </c>
      <c r="Q582" s="64" t="str">
        <f t="shared" si="681"/>
        <v>-</v>
      </c>
      <c r="R582" s="64" t="str">
        <f t="shared" si="677"/>
        <v>-</v>
      </c>
      <c r="S582" s="64">
        <f t="shared" si="678"/>
        <v>0</v>
      </c>
      <c r="T582" s="64" t="str">
        <f t="shared" si="679"/>
        <v>-</v>
      </c>
      <c r="U582" s="57" t="str">
        <f t="shared" si="682"/>
        <v>Payoff</v>
      </c>
      <c r="V582" s="56">
        <f t="shared" si="747"/>
        <v>151</v>
      </c>
      <c r="W582" s="64">
        <f t="shared" si="718"/>
        <v>0</v>
      </c>
      <c r="X582" s="64" t="str">
        <f t="shared" si="683"/>
        <v>-</v>
      </c>
      <c r="Y582" s="64">
        <f t="shared" si="745"/>
        <v>0</v>
      </c>
      <c r="Z582" s="64" t="str">
        <f t="shared" si="684"/>
        <v>-</v>
      </c>
      <c r="AA582" s="64" t="str">
        <f t="shared" si="719"/>
        <v>-</v>
      </c>
      <c r="AB582" s="64" t="str">
        <f t="shared" si="685"/>
        <v>-</v>
      </c>
      <c r="AC582" s="57" t="str">
        <f t="shared" si="720"/>
        <v>Payoff</v>
      </c>
      <c r="AD582" s="56">
        <f t="shared" si="748"/>
        <v>151</v>
      </c>
      <c r="AE582" s="64">
        <f t="shared" si="721"/>
        <v>0</v>
      </c>
      <c r="AF582" s="64" t="str">
        <f t="shared" si="686"/>
        <v>-</v>
      </c>
      <c r="AG582" s="64">
        <f t="shared" si="687"/>
        <v>0</v>
      </c>
      <c r="AH582" s="64" t="str">
        <f t="shared" si="688"/>
        <v>-</v>
      </c>
      <c r="AI582" s="64" t="str">
        <f t="shared" si="722"/>
        <v>-</v>
      </c>
      <c r="AJ582" s="64" t="str">
        <f t="shared" si="689"/>
        <v>-</v>
      </c>
      <c r="AK582" s="57" t="str">
        <f t="shared" si="723"/>
        <v>Payoff</v>
      </c>
      <c r="AL582" s="56">
        <f t="shared" si="749"/>
        <v>151</v>
      </c>
      <c r="AM582" s="64" t="str">
        <f t="shared" si="724"/>
        <v>-</v>
      </c>
      <c r="AN582" s="64" t="str">
        <f t="shared" si="690"/>
        <v>-</v>
      </c>
      <c r="AO582" s="64" t="str">
        <f t="shared" si="691"/>
        <v>-</v>
      </c>
      <c r="AP582" s="64" t="str">
        <f t="shared" si="692"/>
        <v>-</v>
      </c>
      <c r="AQ582" s="64" t="str">
        <f t="shared" si="725"/>
        <v>-</v>
      </c>
      <c r="AR582" s="64" t="str">
        <f t="shared" si="693"/>
        <v>-</v>
      </c>
      <c r="AS582" s="57" t="str">
        <f t="shared" si="726"/>
        <v>-</v>
      </c>
      <c r="AT582" s="56">
        <f t="shared" si="750"/>
        <v>151</v>
      </c>
      <c r="AU582" s="64" t="str">
        <f t="shared" si="727"/>
        <v>-</v>
      </c>
      <c r="AV582" s="64" t="str">
        <f t="shared" si="694"/>
        <v>-</v>
      </c>
      <c r="AW582" s="64" t="str">
        <f t="shared" si="695"/>
        <v>-</v>
      </c>
      <c r="AX582" s="64" t="str">
        <f t="shared" si="696"/>
        <v>-</v>
      </c>
      <c r="AY582" s="64" t="str">
        <f t="shared" si="728"/>
        <v>-</v>
      </c>
      <c r="AZ582" s="64" t="str">
        <f t="shared" si="697"/>
        <v>-</v>
      </c>
      <c r="BA582" s="57" t="str">
        <f t="shared" si="729"/>
        <v>-</v>
      </c>
      <c r="BB582" s="56">
        <f t="shared" si="751"/>
        <v>151</v>
      </c>
      <c r="BC582" s="64" t="str">
        <f t="shared" si="730"/>
        <v>-</v>
      </c>
      <c r="BD582" s="64" t="str">
        <f t="shared" si="698"/>
        <v>-</v>
      </c>
      <c r="BE582" s="64" t="str">
        <f t="shared" si="699"/>
        <v>-</v>
      </c>
      <c r="BF582" s="64" t="str">
        <f t="shared" si="700"/>
        <v>-</v>
      </c>
      <c r="BG582" s="64" t="str">
        <f t="shared" si="731"/>
        <v>-</v>
      </c>
      <c r="BH582" s="64" t="str">
        <f t="shared" si="701"/>
        <v>-</v>
      </c>
      <c r="BI582" s="57" t="str">
        <f t="shared" si="732"/>
        <v>-</v>
      </c>
      <c r="BJ582" s="56">
        <f t="shared" si="752"/>
        <v>151</v>
      </c>
      <c r="BK582" s="64" t="str">
        <f t="shared" si="733"/>
        <v>-</v>
      </c>
      <c r="BL582" s="64" t="str">
        <f t="shared" si="702"/>
        <v>-</v>
      </c>
      <c r="BM582" s="64" t="str">
        <f t="shared" si="703"/>
        <v>-</v>
      </c>
      <c r="BN582" s="64" t="str">
        <f t="shared" si="704"/>
        <v>-</v>
      </c>
      <c r="BO582" s="64" t="str">
        <f t="shared" si="734"/>
        <v>-</v>
      </c>
      <c r="BP582" s="64" t="str">
        <f t="shared" si="705"/>
        <v>-</v>
      </c>
      <c r="BQ582" s="57" t="str">
        <f t="shared" si="735"/>
        <v>-</v>
      </c>
      <c r="BR582" s="56">
        <f t="shared" si="753"/>
        <v>151</v>
      </c>
      <c r="BS582" s="64" t="str">
        <f t="shared" si="736"/>
        <v>-</v>
      </c>
      <c r="BT582" s="64" t="str">
        <f t="shared" si="706"/>
        <v>-</v>
      </c>
      <c r="BU582" s="64" t="str">
        <f t="shared" si="707"/>
        <v>-</v>
      </c>
      <c r="BV582" s="64" t="str">
        <f t="shared" si="708"/>
        <v>-</v>
      </c>
      <c r="BW582" s="64" t="str">
        <f t="shared" si="737"/>
        <v>-</v>
      </c>
      <c r="BX582" s="64" t="str">
        <f t="shared" si="709"/>
        <v>-</v>
      </c>
      <c r="BY582" s="57" t="str">
        <f t="shared" si="738"/>
        <v>-</v>
      </c>
      <c r="BZ582" s="56">
        <f t="shared" si="754"/>
        <v>151</v>
      </c>
      <c r="CA582" s="64" t="str">
        <f t="shared" si="739"/>
        <v>-</v>
      </c>
      <c r="CB582" s="64" t="str">
        <f t="shared" si="710"/>
        <v>-</v>
      </c>
      <c r="CC582" s="64" t="str">
        <f t="shared" si="711"/>
        <v>-</v>
      </c>
      <c r="CD582" s="64" t="str">
        <f t="shared" si="712"/>
        <v>-</v>
      </c>
      <c r="CE582" s="64" t="str">
        <f t="shared" si="740"/>
        <v>-</v>
      </c>
      <c r="CF582" s="64" t="str">
        <f t="shared" si="713"/>
        <v>-</v>
      </c>
      <c r="CG582" s="57" t="str">
        <f t="shared" si="741"/>
        <v>-</v>
      </c>
      <c r="CH582" s="56">
        <f t="shared" si="755"/>
        <v>151</v>
      </c>
      <c r="CI582" s="64" t="str">
        <f t="shared" si="742"/>
        <v>-</v>
      </c>
      <c r="CJ582" s="64" t="str">
        <f t="shared" si="714"/>
        <v>-</v>
      </c>
      <c r="CK582" s="64" t="str">
        <f t="shared" si="715"/>
        <v>-</v>
      </c>
      <c r="CL582" s="64" t="str">
        <f t="shared" si="716"/>
        <v>-</v>
      </c>
      <c r="CM582" s="64" t="str">
        <f t="shared" si="743"/>
        <v>-</v>
      </c>
      <c r="CN582" s="64" t="str">
        <f t="shared" si="717"/>
        <v>-</v>
      </c>
      <c r="CO582" s="57" t="str">
        <f t="shared" si="744"/>
        <v>-</v>
      </c>
    </row>
    <row r="583" spans="15:93" ht="18" customHeight="1" x14ac:dyDescent="0.25">
      <c r="O583" s="56">
        <f t="shared" si="746"/>
        <v>156</v>
      </c>
      <c r="P583" s="64">
        <f t="shared" si="680"/>
        <v>0</v>
      </c>
      <c r="Q583" s="64" t="str">
        <f t="shared" si="681"/>
        <v>-</v>
      </c>
      <c r="R583" s="64" t="str">
        <f t="shared" si="677"/>
        <v>-</v>
      </c>
      <c r="S583" s="64">
        <f t="shared" si="678"/>
        <v>0</v>
      </c>
      <c r="T583" s="64" t="str">
        <f t="shared" si="679"/>
        <v>-</v>
      </c>
      <c r="U583" s="57" t="str">
        <f t="shared" si="682"/>
        <v>Payoff</v>
      </c>
      <c r="V583" s="56">
        <f t="shared" si="747"/>
        <v>152</v>
      </c>
      <c r="W583" s="64">
        <f t="shared" si="718"/>
        <v>0</v>
      </c>
      <c r="X583" s="64" t="str">
        <f t="shared" si="683"/>
        <v>-</v>
      </c>
      <c r="Y583" s="64">
        <f t="shared" si="745"/>
        <v>0</v>
      </c>
      <c r="Z583" s="64" t="str">
        <f t="shared" si="684"/>
        <v>-</v>
      </c>
      <c r="AA583" s="64" t="str">
        <f t="shared" si="719"/>
        <v>-</v>
      </c>
      <c r="AB583" s="64" t="str">
        <f t="shared" si="685"/>
        <v>-</v>
      </c>
      <c r="AC583" s="57" t="str">
        <f t="shared" si="720"/>
        <v>Payoff</v>
      </c>
      <c r="AD583" s="56">
        <f t="shared" si="748"/>
        <v>152</v>
      </c>
      <c r="AE583" s="64">
        <f t="shared" si="721"/>
        <v>0</v>
      </c>
      <c r="AF583" s="64" t="str">
        <f t="shared" si="686"/>
        <v>-</v>
      </c>
      <c r="AG583" s="64">
        <f t="shared" si="687"/>
        <v>0</v>
      </c>
      <c r="AH583" s="64" t="str">
        <f t="shared" si="688"/>
        <v>-</v>
      </c>
      <c r="AI583" s="64" t="str">
        <f t="shared" si="722"/>
        <v>-</v>
      </c>
      <c r="AJ583" s="64" t="str">
        <f t="shared" si="689"/>
        <v>-</v>
      </c>
      <c r="AK583" s="57" t="str">
        <f t="shared" si="723"/>
        <v>Payoff</v>
      </c>
      <c r="AL583" s="56">
        <f t="shared" si="749"/>
        <v>152</v>
      </c>
      <c r="AM583" s="64" t="str">
        <f t="shared" si="724"/>
        <v>-</v>
      </c>
      <c r="AN583" s="64" t="str">
        <f t="shared" si="690"/>
        <v>-</v>
      </c>
      <c r="AO583" s="64" t="str">
        <f t="shared" si="691"/>
        <v>-</v>
      </c>
      <c r="AP583" s="64" t="str">
        <f t="shared" si="692"/>
        <v>-</v>
      </c>
      <c r="AQ583" s="64" t="str">
        <f t="shared" si="725"/>
        <v>-</v>
      </c>
      <c r="AR583" s="64" t="str">
        <f t="shared" si="693"/>
        <v>-</v>
      </c>
      <c r="AS583" s="57" t="str">
        <f t="shared" si="726"/>
        <v>-</v>
      </c>
      <c r="AT583" s="56">
        <f t="shared" si="750"/>
        <v>152</v>
      </c>
      <c r="AU583" s="64" t="str">
        <f t="shared" si="727"/>
        <v>-</v>
      </c>
      <c r="AV583" s="64" t="str">
        <f t="shared" si="694"/>
        <v>-</v>
      </c>
      <c r="AW583" s="64" t="str">
        <f t="shared" si="695"/>
        <v>-</v>
      </c>
      <c r="AX583" s="64" t="str">
        <f t="shared" si="696"/>
        <v>-</v>
      </c>
      <c r="AY583" s="64" t="str">
        <f t="shared" si="728"/>
        <v>-</v>
      </c>
      <c r="AZ583" s="64" t="str">
        <f t="shared" si="697"/>
        <v>-</v>
      </c>
      <c r="BA583" s="57" t="str">
        <f t="shared" si="729"/>
        <v>-</v>
      </c>
      <c r="BB583" s="56">
        <f t="shared" si="751"/>
        <v>152</v>
      </c>
      <c r="BC583" s="64" t="str">
        <f t="shared" si="730"/>
        <v>-</v>
      </c>
      <c r="BD583" s="64" t="str">
        <f t="shared" si="698"/>
        <v>-</v>
      </c>
      <c r="BE583" s="64" t="str">
        <f t="shared" si="699"/>
        <v>-</v>
      </c>
      <c r="BF583" s="64" t="str">
        <f t="shared" si="700"/>
        <v>-</v>
      </c>
      <c r="BG583" s="64" t="str">
        <f t="shared" si="731"/>
        <v>-</v>
      </c>
      <c r="BH583" s="64" t="str">
        <f t="shared" si="701"/>
        <v>-</v>
      </c>
      <c r="BI583" s="57" t="str">
        <f t="shared" si="732"/>
        <v>-</v>
      </c>
      <c r="BJ583" s="56">
        <f t="shared" si="752"/>
        <v>152</v>
      </c>
      <c r="BK583" s="64" t="str">
        <f t="shared" si="733"/>
        <v>-</v>
      </c>
      <c r="BL583" s="64" t="str">
        <f t="shared" si="702"/>
        <v>-</v>
      </c>
      <c r="BM583" s="64" t="str">
        <f t="shared" si="703"/>
        <v>-</v>
      </c>
      <c r="BN583" s="64" t="str">
        <f t="shared" si="704"/>
        <v>-</v>
      </c>
      <c r="BO583" s="64" t="str">
        <f t="shared" si="734"/>
        <v>-</v>
      </c>
      <c r="BP583" s="64" t="str">
        <f t="shared" si="705"/>
        <v>-</v>
      </c>
      <c r="BQ583" s="57" t="str">
        <f t="shared" si="735"/>
        <v>-</v>
      </c>
      <c r="BR583" s="56">
        <f t="shared" si="753"/>
        <v>152</v>
      </c>
      <c r="BS583" s="64" t="str">
        <f t="shared" si="736"/>
        <v>-</v>
      </c>
      <c r="BT583" s="64" t="str">
        <f t="shared" si="706"/>
        <v>-</v>
      </c>
      <c r="BU583" s="64" t="str">
        <f t="shared" si="707"/>
        <v>-</v>
      </c>
      <c r="BV583" s="64" t="str">
        <f t="shared" si="708"/>
        <v>-</v>
      </c>
      <c r="BW583" s="64" t="str">
        <f t="shared" si="737"/>
        <v>-</v>
      </c>
      <c r="BX583" s="64" t="str">
        <f t="shared" si="709"/>
        <v>-</v>
      </c>
      <c r="BY583" s="57" t="str">
        <f t="shared" si="738"/>
        <v>-</v>
      </c>
      <c r="BZ583" s="56">
        <f t="shared" si="754"/>
        <v>152</v>
      </c>
      <c r="CA583" s="64" t="str">
        <f t="shared" si="739"/>
        <v>-</v>
      </c>
      <c r="CB583" s="64" t="str">
        <f t="shared" si="710"/>
        <v>-</v>
      </c>
      <c r="CC583" s="64" t="str">
        <f t="shared" si="711"/>
        <v>-</v>
      </c>
      <c r="CD583" s="64" t="str">
        <f t="shared" si="712"/>
        <v>-</v>
      </c>
      <c r="CE583" s="64" t="str">
        <f t="shared" si="740"/>
        <v>-</v>
      </c>
      <c r="CF583" s="64" t="str">
        <f t="shared" si="713"/>
        <v>-</v>
      </c>
      <c r="CG583" s="57" t="str">
        <f t="shared" si="741"/>
        <v>-</v>
      </c>
      <c r="CH583" s="56">
        <f t="shared" si="755"/>
        <v>152</v>
      </c>
      <c r="CI583" s="64" t="str">
        <f t="shared" si="742"/>
        <v>-</v>
      </c>
      <c r="CJ583" s="64" t="str">
        <f t="shared" si="714"/>
        <v>-</v>
      </c>
      <c r="CK583" s="64" t="str">
        <f t="shared" si="715"/>
        <v>-</v>
      </c>
      <c r="CL583" s="64" t="str">
        <f t="shared" si="716"/>
        <v>-</v>
      </c>
      <c r="CM583" s="64" t="str">
        <f t="shared" si="743"/>
        <v>-</v>
      </c>
      <c r="CN583" s="64" t="str">
        <f t="shared" si="717"/>
        <v>-</v>
      </c>
      <c r="CO583" s="57" t="str">
        <f t="shared" si="744"/>
        <v>-</v>
      </c>
    </row>
    <row r="584" spans="15:93" ht="18" customHeight="1" x14ac:dyDescent="0.25">
      <c r="O584" s="56">
        <f t="shared" si="746"/>
        <v>157</v>
      </c>
      <c r="P584" s="64">
        <f t="shared" si="680"/>
        <v>0</v>
      </c>
      <c r="Q584" s="64" t="str">
        <f t="shared" si="681"/>
        <v>-</v>
      </c>
      <c r="R584" s="64" t="str">
        <f t="shared" si="677"/>
        <v>-</v>
      </c>
      <c r="S584" s="64">
        <f t="shared" si="678"/>
        <v>0</v>
      </c>
      <c r="T584" s="64" t="str">
        <f t="shared" si="679"/>
        <v>-</v>
      </c>
      <c r="U584" s="57" t="str">
        <f t="shared" si="682"/>
        <v>Payoff</v>
      </c>
      <c r="V584" s="56">
        <f t="shared" si="747"/>
        <v>153</v>
      </c>
      <c r="W584" s="64">
        <f t="shared" si="718"/>
        <v>0</v>
      </c>
      <c r="X584" s="64" t="str">
        <f t="shared" si="683"/>
        <v>-</v>
      </c>
      <c r="Y584" s="64">
        <f t="shared" si="745"/>
        <v>0</v>
      </c>
      <c r="Z584" s="64" t="str">
        <f t="shared" si="684"/>
        <v>-</v>
      </c>
      <c r="AA584" s="64" t="str">
        <f t="shared" si="719"/>
        <v>-</v>
      </c>
      <c r="AB584" s="64" t="str">
        <f t="shared" si="685"/>
        <v>-</v>
      </c>
      <c r="AC584" s="57" t="str">
        <f t="shared" si="720"/>
        <v>Payoff</v>
      </c>
      <c r="AD584" s="56">
        <f t="shared" si="748"/>
        <v>153</v>
      </c>
      <c r="AE584" s="64">
        <f t="shared" si="721"/>
        <v>0</v>
      </c>
      <c r="AF584" s="64" t="str">
        <f t="shared" si="686"/>
        <v>-</v>
      </c>
      <c r="AG584" s="64">
        <f t="shared" si="687"/>
        <v>0</v>
      </c>
      <c r="AH584" s="64" t="str">
        <f t="shared" si="688"/>
        <v>-</v>
      </c>
      <c r="AI584" s="64" t="str">
        <f t="shared" si="722"/>
        <v>-</v>
      </c>
      <c r="AJ584" s="64" t="str">
        <f t="shared" si="689"/>
        <v>-</v>
      </c>
      <c r="AK584" s="57" t="str">
        <f t="shared" si="723"/>
        <v>Payoff</v>
      </c>
      <c r="AL584" s="56">
        <f t="shared" si="749"/>
        <v>153</v>
      </c>
      <c r="AM584" s="64" t="str">
        <f t="shared" si="724"/>
        <v>-</v>
      </c>
      <c r="AN584" s="64" t="str">
        <f t="shared" si="690"/>
        <v>-</v>
      </c>
      <c r="AO584" s="64" t="str">
        <f t="shared" si="691"/>
        <v>-</v>
      </c>
      <c r="AP584" s="64" t="str">
        <f t="shared" si="692"/>
        <v>-</v>
      </c>
      <c r="AQ584" s="64" t="str">
        <f t="shared" si="725"/>
        <v>-</v>
      </c>
      <c r="AR584" s="64" t="str">
        <f t="shared" si="693"/>
        <v>-</v>
      </c>
      <c r="AS584" s="57" t="str">
        <f t="shared" si="726"/>
        <v>-</v>
      </c>
      <c r="AT584" s="56">
        <f t="shared" si="750"/>
        <v>153</v>
      </c>
      <c r="AU584" s="64" t="str">
        <f t="shared" si="727"/>
        <v>-</v>
      </c>
      <c r="AV584" s="64" t="str">
        <f t="shared" si="694"/>
        <v>-</v>
      </c>
      <c r="AW584" s="64" t="str">
        <f t="shared" si="695"/>
        <v>-</v>
      </c>
      <c r="AX584" s="64" t="str">
        <f t="shared" si="696"/>
        <v>-</v>
      </c>
      <c r="AY584" s="64" t="str">
        <f t="shared" si="728"/>
        <v>-</v>
      </c>
      <c r="AZ584" s="64" t="str">
        <f t="shared" si="697"/>
        <v>-</v>
      </c>
      <c r="BA584" s="57" t="str">
        <f t="shared" si="729"/>
        <v>-</v>
      </c>
      <c r="BB584" s="56">
        <f t="shared" si="751"/>
        <v>153</v>
      </c>
      <c r="BC584" s="64" t="str">
        <f t="shared" si="730"/>
        <v>-</v>
      </c>
      <c r="BD584" s="64" t="str">
        <f t="shared" si="698"/>
        <v>-</v>
      </c>
      <c r="BE584" s="64" t="str">
        <f t="shared" si="699"/>
        <v>-</v>
      </c>
      <c r="BF584" s="64" t="str">
        <f t="shared" si="700"/>
        <v>-</v>
      </c>
      <c r="BG584" s="64" t="str">
        <f t="shared" si="731"/>
        <v>-</v>
      </c>
      <c r="BH584" s="64" t="str">
        <f t="shared" si="701"/>
        <v>-</v>
      </c>
      <c r="BI584" s="57" t="str">
        <f t="shared" si="732"/>
        <v>-</v>
      </c>
      <c r="BJ584" s="56">
        <f t="shared" si="752"/>
        <v>153</v>
      </c>
      <c r="BK584" s="64" t="str">
        <f t="shared" si="733"/>
        <v>-</v>
      </c>
      <c r="BL584" s="64" t="str">
        <f t="shared" si="702"/>
        <v>-</v>
      </c>
      <c r="BM584" s="64" t="str">
        <f t="shared" si="703"/>
        <v>-</v>
      </c>
      <c r="BN584" s="64" t="str">
        <f t="shared" si="704"/>
        <v>-</v>
      </c>
      <c r="BO584" s="64" t="str">
        <f t="shared" si="734"/>
        <v>-</v>
      </c>
      <c r="BP584" s="64" t="str">
        <f t="shared" si="705"/>
        <v>-</v>
      </c>
      <c r="BQ584" s="57" t="str">
        <f t="shared" si="735"/>
        <v>-</v>
      </c>
      <c r="BR584" s="56">
        <f t="shared" si="753"/>
        <v>153</v>
      </c>
      <c r="BS584" s="64" t="str">
        <f t="shared" si="736"/>
        <v>-</v>
      </c>
      <c r="BT584" s="64" t="str">
        <f t="shared" si="706"/>
        <v>-</v>
      </c>
      <c r="BU584" s="64" t="str">
        <f t="shared" si="707"/>
        <v>-</v>
      </c>
      <c r="BV584" s="64" t="str">
        <f t="shared" si="708"/>
        <v>-</v>
      </c>
      <c r="BW584" s="64" t="str">
        <f t="shared" si="737"/>
        <v>-</v>
      </c>
      <c r="BX584" s="64" t="str">
        <f t="shared" si="709"/>
        <v>-</v>
      </c>
      <c r="BY584" s="57" t="str">
        <f t="shared" si="738"/>
        <v>-</v>
      </c>
      <c r="BZ584" s="56">
        <f t="shared" si="754"/>
        <v>153</v>
      </c>
      <c r="CA584" s="64" t="str">
        <f t="shared" si="739"/>
        <v>-</v>
      </c>
      <c r="CB584" s="64" t="str">
        <f t="shared" si="710"/>
        <v>-</v>
      </c>
      <c r="CC584" s="64" t="str">
        <f t="shared" si="711"/>
        <v>-</v>
      </c>
      <c r="CD584" s="64" t="str">
        <f t="shared" si="712"/>
        <v>-</v>
      </c>
      <c r="CE584" s="64" t="str">
        <f t="shared" si="740"/>
        <v>-</v>
      </c>
      <c r="CF584" s="64" t="str">
        <f t="shared" si="713"/>
        <v>-</v>
      </c>
      <c r="CG584" s="57" t="str">
        <f t="shared" si="741"/>
        <v>-</v>
      </c>
      <c r="CH584" s="56">
        <f t="shared" si="755"/>
        <v>153</v>
      </c>
      <c r="CI584" s="64" t="str">
        <f t="shared" si="742"/>
        <v>-</v>
      </c>
      <c r="CJ584" s="64" t="str">
        <f t="shared" si="714"/>
        <v>-</v>
      </c>
      <c r="CK584" s="64" t="str">
        <f t="shared" si="715"/>
        <v>-</v>
      </c>
      <c r="CL584" s="64" t="str">
        <f t="shared" si="716"/>
        <v>-</v>
      </c>
      <c r="CM584" s="64" t="str">
        <f t="shared" si="743"/>
        <v>-</v>
      </c>
      <c r="CN584" s="64" t="str">
        <f t="shared" si="717"/>
        <v>-</v>
      </c>
      <c r="CO584" s="57" t="str">
        <f t="shared" si="744"/>
        <v>-</v>
      </c>
    </row>
    <row r="585" spans="15:93" ht="18" customHeight="1" x14ac:dyDescent="0.25">
      <c r="O585" s="56">
        <f t="shared" si="746"/>
        <v>158</v>
      </c>
      <c r="P585" s="64">
        <f t="shared" si="680"/>
        <v>0</v>
      </c>
      <c r="Q585" s="64" t="str">
        <f t="shared" si="681"/>
        <v>-</v>
      </c>
      <c r="R585" s="64" t="str">
        <f t="shared" si="677"/>
        <v>-</v>
      </c>
      <c r="S585" s="64">
        <f t="shared" si="678"/>
        <v>0</v>
      </c>
      <c r="T585" s="64" t="str">
        <f t="shared" si="679"/>
        <v>-</v>
      </c>
      <c r="U585" s="57" t="str">
        <f t="shared" si="682"/>
        <v>Payoff</v>
      </c>
      <c r="V585" s="56">
        <f t="shared" si="747"/>
        <v>154</v>
      </c>
      <c r="W585" s="64">
        <f t="shared" si="718"/>
        <v>0</v>
      </c>
      <c r="X585" s="64" t="str">
        <f t="shared" si="683"/>
        <v>-</v>
      </c>
      <c r="Y585" s="64">
        <f t="shared" si="745"/>
        <v>0</v>
      </c>
      <c r="Z585" s="64" t="str">
        <f t="shared" si="684"/>
        <v>-</v>
      </c>
      <c r="AA585" s="64" t="str">
        <f t="shared" si="719"/>
        <v>-</v>
      </c>
      <c r="AB585" s="64" t="str">
        <f t="shared" si="685"/>
        <v>-</v>
      </c>
      <c r="AC585" s="57" t="str">
        <f t="shared" si="720"/>
        <v>Payoff</v>
      </c>
      <c r="AD585" s="56">
        <f t="shared" si="748"/>
        <v>154</v>
      </c>
      <c r="AE585" s="64">
        <f t="shared" si="721"/>
        <v>0</v>
      </c>
      <c r="AF585" s="64" t="str">
        <f t="shared" si="686"/>
        <v>-</v>
      </c>
      <c r="AG585" s="64">
        <f t="shared" si="687"/>
        <v>0</v>
      </c>
      <c r="AH585" s="64" t="str">
        <f t="shared" si="688"/>
        <v>-</v>
      </c>
      <c r="AI585" s="64" t="str">
        <f t="shared" si="722"/>
        <v>-</v>
      </c>
      <c r="AJ585" s="64" t="str">
        <f t="shared" si="689"/>
        <v>-</v>
      </c>
      <c r="AK585" s="57" t="str">
        <f t="shared" si="723"/>
        <v>Payoff</v>
      </c>
      <c r="AL585" s="56">
        <f t="shared" si="749"/>
        <v>154</v>
      </c>
      <c r="AM585" s="64" t="str">
        <f t="shared" si="724"/>
        <v>-</v>
      </c>
      <c r="AN585" s="64" t="str">
        <f t="shared" si="690"/>
        <v>-</v>
      </c>
      <c r="AO585" s="64" t="str">
        <f t="shared" si="691"/>
        <v>-</v>
      </c>
      <c r="AP585" s="64" t="str">
        <f t="shared" si="692"/>
        <v>-</v>
      </c>
      <c r="AQ585" s="64" t="str">
        <f t="shared" si="725"/>
        <v>-</v>
      </c>
      <c r="AR585" s="64" t="str">
        <f t="shared" si="693"/>
        <v>-</v>
      </c>
      <c r="AS585" s="57" t="str">
        <f t="shared" si="726"/>
        <v>-</v>
      </c>
      <c r="AT585" s="56">
        <f t="shared" si="750"/>
        <v>154</v>
      </c>
      <c r="AU585" s="64" t="str">
        <f t="shared" si="727"/>
        <v>-</v>
      </c>
      <c r="AV585" s="64" t="str">
        <f t="shared" si="694"/>
        <v>-</v>
      </c>
      <c r="AW585" s="64" t="str">
        <f t="shared" si="695"/>
        <v>-</v>
      </c>
      <c r="AX585" s="64" t="str">
        <f t="shared" si="696"/>
        <v>-</v>
      </c>
      <c r="AY585" s="64" t="str">
        <f t="shared" si="728"/>
        <v>-</v>
      </c>
      <c r="AZ585" s="64" t="str">
        <f t="shared" si="697"/>
        <v>-</v>
      </c>
      <c r="BA585" s="57" t="str">
        <f t="shared" si="729"/>
        <v>-</v>
      </c>
      <c r="BB585" s="56">
        <f t="shared" si="751"/>
        <v>154</v>
      </c>
      <c r="BC585" s="64" t="str">
        <f t="shared" si="730"/>
        <v>-</v>
      </c>
      <c r="BD585" s="64" t="str">
        <f t="shared" si="698"/>
        <v>-</v>
      </c>
      <c r="BE585" s="64" t="str">
        <f t="shared" si="699"/>
        <v>-</v>
      </c>
      <c r="BF585" s="64" t="str">
        <f t="shared" si="700"/>
        <v>-</v>
      </c>
      <c r="BG585" s="64" t="str">
        <f t="shared" si="731"/>
        <v>-</v>
      </c>
      <c r="BH585" s="64" t="str">
        <f t="shared" si="701"/>
        <v>-</v>
      </c>
      <c r="BI585" s="57" t="str">
        <f t="shared" si="732"/>
        <v>-</v>
      </c>
      <c r="BJ585" s="56">
        <f t="shared" si="752"/>
        <v>154</v>
      </c>
      <c r="BK585" s="64" t="str">
        <f t="shared" si="733"/>
        <v>-</v>
      </c>
      <c r="BL585" s="64" t="str">
        <f t="shared" si="702"/>
        <v>-</v>
      </c>
      <c r="BM585" s="64" t="str">
        <f t="shared" si="703"/>
        <v>-</v>
      </c>
      <c r="BN585" s="64" t="str">
        <f t="shared" si="704"/>
        <v>-</v>
      </c>
      <c r="BO585" s="64" t="str">
        <f t="shared" si="734"/>
        <v>-</v>
      </c>
      <c r="BP585" s="64" t="str">
        <f t="shared" si="705"/>
        <v>-</v>
      </c>
      <c r="BQ585" s="57" t="str">
        <f t="shared" si="735"/>
        <v>-</v>
      </c>
      <c r="BR585" s="56">
        <f t="shared" si="753"/>
        <v>154</v>
      </c>
      <c r="BS585" s="64" t="str">
        <f t="shared" si="736"/>
        <v>-</v>
      </c>
      <c r="BT585" s="64" t="str">
        <f t="shared" si="706"/>
        <v>-</v>
      </c>
      <c r="BU585" s="64" t="str">
        <f t="shared" si="707"/>
        <v>-</v>
      </c>
      <c r="BV585" s="64" t="str">
        <f t="shared" si="708"/>
        <v>-</v>
      </c>
      <c r="BW585" s="64" t="str">
        <f t="shared" si="737"/>
        <v>-</v>
      </c>
      <c r="BX585" s="64" t="str">
        <f t="shared" si="709"/>
        <v>-</v>
      </c>
      <c r="BY585" s="57" t="str">
        <f t="shared" si="738"/>
        <v>-</v>
      </c>
      <c r="BZ585" s="56">
        <f t="shared" si="754"/>
        <v>154</v>
      </c>
      <c r="CA585" s="64" t="str">
        <f t="shared" si="739"/>
        <v>-</v>
      </c>
      <c r="CB585" s="64" t="str">
        <f t="shared" si="710"/>
        <v>-</v>
      </c>
      <c r="CC585" s="64" t="str">
        <f t="shared" si="711"/>
        <v>-</v>
      </c>
      <c r="CD585" s="64" t="str">
        <f t="shared" si="712"/>
        <v>-</v>
      </c>
      <c r="CE585" s="64" t="str">
        <f t="shared" si="740"/>
        <v>-</v>
      </c>
      <c r="CF585" s="64" t="str">
        <f t="shared" si="713"/>
        <v>-</v>
      </c>
      <c r="CG585" s="57" t="str">
        <f t="shared" si="741"/>
        <v>-</v>
      </c>
      <c r="CH585" s="56">
        <f t="shared" si="755"/>
        <v>154</v>
      </c>
      <c r="CI585" s="64" t="str">
        <f t="shared" si="742"/>
        <v>-</v>
      </c>
      <c r="CJ585" s="64" t="str">
        <f t="shared" si="714"/>
        <v>-</v>
      </c>
      <c r="CK585" s="64" t="str">
        <f t="shared" si="715"/>
        <v>-</v>
      </c>
      <c r="CL585" s="64" t="str">
        <f t="shared" si="716"/>
        <v>-</v>
      </c>
      <c r="CM585" s="64" t="str">
        <f t="shared" si="743"/>
        <v>-</v>
      </c>
      <c r="CN585" s="64" t="str">
        <f t="shared" si="717"/>
        <v>-</v>
      </c>
      <c r="CO585" s="57" t="str">
        <f t="shared" si="744"/>
        <v>-</v>
      </c>
    </row>
    <row r="586" spans="15:93" ht="18" customHeight="1" x14ac:dyDescent="0.25">
      <c r="O586" s="56">
        <f t="shared" si="746"/>
        <v>159</v>
      </c>
      <c r="P586" s="64">
        <f t="shared" si="680"/>
        <v>0</v>
      </c>
      <c r="Q586" s="64" t="str">
        <f t="shared" si="681"/>
        <v>-</v>
      </c>
      <c r="R586" s="64" t="str">
        <f t="shared" si="677"/>
        <v>-</v>
      </c>
      <c r="S586" s="64">
        <f t="shared" si="678"/>
        <v>0</v>
      </c>
      <c r="T586" s="64" t="str">
        <f t="shared" si="679"/>
        <v>-</v>
      </c>
      <c r="U586" s="57" t="str">
        <f t="shared" si="682"/>
        <v>Payoff</v>
      </c>
      <c r="V586" s="56">
        <f t="shared" si="747"/>
        <v>155</v>
      </c>
      <c r="W586" s="64">
        <f t="shared" si="718"/>
        <v>0</v>
      </c>
      <c r="X586" s="64" t="str">
        <f t="shared" si="683"/>
        <v>-</v>
      </c>
      <c r="Y586" s="64">
        <f t="shared" si="745"/>
        <v>0</v>
      </c>
      <c r="Z586" s="64" t="str">
        <f t="shared" si="684"/>
        <v>-</v>
      </c>
      <c r="AA586" s="64" t="str">
        <f t="shared" si="719"/>
        <v>-</v>
      </c>
      <c r="AB586" s="64" t="str">
        <f t="shared" si="685"/>
        <v>-</v>
      </c>
      <c r="AC586" s="57" t="str">
        <f t="shared" si="720"/>
        <v>Payoff</v>
      </c>
      <c r="AD586" s="56">
        <f t="shared" si="748"/>
        <v>155</v>
      </c>
      <c r="AE586" s="64">
        <f t="shared" si="721"/>
        <v>0</v>
      </c>
      <c r="AF586" s="64" t="str">
        <f t="shared" si="686"/>
        <v>-</v>
      </c>
      <c r="AG586" s="64">
        <f t="shared" si="687"/>
        <v>0</v>
      </c>
      <c r="AH586" s="64" t="str">
        <f t="shared" si="688"/>
        <v>-</v>
      </c>
      <c r="AI586" s="64" t="str">
        <f t="shared" si="722"/>
        <v>-</v>
      </c>
      <c r="AJ586" s="64" t="str">
        <f t="shared" si="689"/>
        <v>-</v>
      </c>
      <c r="AK586" s="57" t="str">
        <f t="shared" si="723"/>
        <v>Payoff</v>
      </c>
      <c r="AL586" s="56">
        <f t="shared" si="749"/>
        <v>155</v>
      </c>
      <c r="AM586" s="64" t="str">
        <f t="shared" si="724"/>
        <v>-</v>
      </c>
      <c r="AN586" s="64" t="str">
        <f t="shared" si="690"/>
        <v>-</v>
      </c>
      <c r="AO586" s="64" t="str">
        <f t="shared" si="691"/>
        <v>-</v>
      </c>
      <c r="AP586" s="64" t="str">
        <f t="shared" si="692"/>
        <v>-</v>
      </c>
      <c r="AQ586" s="64" t="str">
        <f t="shared" si="725"/>
        <v>-</v>
      </c>
      <c r="AR586" s="64" t="str">
        <f t="shared" si="693"/>
        <v>-</v>
      </c>
      <c r="AS586" s="57" t="str">
        <f t="shared" si="726"/>
        <v>-</v>
      </c>
      <c r="AT586" s="56">
        <f t="shared" si="750"/>
        <v>155</v>
      </c>
      <c r="AU586" s="64" t="str">
        <f t="shared" si="727"/>
        <v>-</v>
      </c>
      <c r="AV586" s="64" t="str">
        <f t="shared" si="694"/>
        <v>-</v>
      </c>
      <c r="AW586" s="64" t="str">
        <f t="shared" si="695"/>
        <v>-</v>
      </c>
      <c r="AX586" s="64" t="str">
        <f t="shared" si="696"/>
        <v>-</v>
      </c>
      <c r="AY586" s="64" t="str">
        <f t="shared" si="728"/>
        <v>-</v>
      </c>
      <c r="AZ586" s="64" t="str">
        <f t="shared" si="697"/>
        <v>-</v>
      </c>
      <c r="BA586" s="57" t="str">
        <f t="shared" si="729"/>
        <v>-</v>
      </c>
      <c r="BB586" s="56">
        <f t="shared" si="751"/>
        <v>155</v>
      </c>
      <c r="BC586" s="64" t="str">
        <f t="shared" si="730"/>
        <v>-</v>
      </c>
      <c r="BD586" s="64" t="str">
        <f t="shared" si="698"/>
        <v>-</v>
      </c>
      <c r="BE586" s="64" t="str">
        <f t="shared" si="699"/>
        <v>-</v>
      </c>
      <c r="BF586" s="64" t="str">
        <f t="shared" si="700"/>
        <v>-</v>
      </c>
      <c r="BG586" s="64" t="str">
        <f t="shared" si="731"/>
        <v>-</v>
      </c>
      <c r="BH586" s="64" t="str">
        <f t="shared" si="701"/>
        <v>-</v>
      </c>
      <c r="BI586" s="57" t="str">
        <f t="shared" si="732"/>
        <v>-</v>
      </c>
      <c r="BJ586" s="56">
        <f t="shared" si="752"/>
        <v>155</v>
      </c>
      <c r="BK586" s="64" t="str">
        <f t="shared" si="733"/>
        <v>-</v>
      </c>
      <c r="BL586" s="64" t="str">
        <f t="shared" si="702"/>
        <v>-</v>
      </c>
      <c r="BM586" s="64" t="str">
        <f t="shared" si="703"/>
        <v>-</v>
      </c>
      <c r="BN586" s="64" t="str">
        <f t="shared" si="704"/>
        <v>-</v>
      </c>
      <c r="BO586" s="64" t="str">
        <f t="shared" si="734"/>
        <v>-</v>
      </c>
      <c r="BP586" s="64" t="str">
        <f t="shared" si="705"/>
        <v>-</v>
      </c>
      <c r="BQ586" s="57" t="str">
        <f t="shared" si="735"/>
        <v>-</v>
      </c>
      <c r="BR586" s="56">
        <f t="shared" si="753"/>
        <v>155</v>
      </c>
      <c r="BS586" s="64" t="str">
        <f t="shared" si="736"/>
        <v>-</v>
      </c>
      <c r="BT586" s="64" t="str">
        <f t="shared" si="706"/>
        <v>-</v>
      </c>
      <c r="BU586" s="64" t="str">
        <f t="shared" si="707"/>
        <v>-</v>
      </c>
      <c r="BV586" s="64" t="str">
        <f t="shared" si="708"/>
        <v>-</v>
      </c>
      <c r="BW586" s="64" t="str">
        <f t="shared" si="737"/>
        <v>-</v>
      </c>
      <c r="BX586" s="64" t="str">
        <f t="shared" si="709"/>
        <v>-</v>
      </c>
      <c r="BY586" s="57" t="str">
        <f t="shared" si="738"/>
        <v>-</v>
      </c>
      <c r="BZ586" s="56">
        <f t="shared" si="754"/>
        <v>155</v>
      </c>
      <c r="CA586" s="64" t="str">
        <f t="shared" si="739"/>
        <v>-</v>
      </c>
      <c r="CB586" s="64" t="str">
        <f t="shared" si="710"/>
        <v>-</v>
      </c>
      <c r="CC586" s="64" t="str">
        <f t="shared" si="711"/>
        <v>-</v>
      </c>
      <c r="CD586" s="64" t="str">
        <f t="shared" si="712"/>
        <v>-</v>
      </c>
      <c r="CE586" s="64" t="str">
        <f t="shared" si="740"/>
        <v>-</v>
      </c>
      <c r="CF586" s="64" t="str">
        <f t="shared" si="713"/>
        <v>-</v>
      </c>
      <c r="CG586" s="57" t="str">
        <f t="shared" si="741"/>
        <v>-</v>
      </c>
      <c r="CH586" s="56">
        <f t="shared" si="755"/>
        <v>155</v>
      </c>
      <c r="CI586" s="64" t="str">
        <f t="shared" si="742"/>
        <v>-</v>
      </c>
      <c r="CJ586" s="64" t="str">
        <f t="shared" si="714"/>
        <v>-</v>
      </c>
      <c r="CK586" s="64" t="str">
        <f t="shared" si="715"/>
        <v>-</v>
      </c>
      <c r="CL586" s="64" t="str">
        <f t="shared" si="716"/>
        <v>-</v>
      </c>
      <c r="CM586" s="64" t="str">
        <f t="shared" si="743"/>
        <v>-</v>
      </c>
      <c r="CN586" s="64" t="str">
        <f t="shared" si="717"/>
        <v>-</v>
      </c>
      <c r="CO586" s="57" t="str">
        <f t="shared" si="744"/>
        <v>-</v>
      </c>
    </row>
    <row r="587" spans="15:93" ht="18" customHeight="1" x14ac:dyDescent="0.25">
      <c r="O587" s="56">
        <f t="shared" si="746"/>
        <v>160</v>
      </c>
      <c r="P587" s="64">
        <f t="shared" si="680"/>
        <v>0</v>
      </c>
      <c r="Q587" s="64" t="str">
        <f t="shared" si="681"/>
        <v>-</v>
      </c>
      <c r="R587" s="64" t="str">
        <f t="shared" si="677"/>
        <v>-</v>
      </c>
      <c r="S587" s="64">
        <f t="shared" si="678"/>
        <v>0</v>
      </c>
      <c r="T587" s="64" t="str">
        <f t="shared" si="679"/>
        <v>-</v>
      </c>
      <c r="U587" s="57" t="str">
        <f t="shared" si="682"/>
        <v>Payoff</v>
      </c>
      <c r="V587" s="56">
        <f t="shared" si="747"/>
        <v>156</v>
      </c>
      <c r="W587" s="64">
        <f t="shared" si="718"/>
        <v>0</v>
      </c>
      <c r="X587" s="64" t="str">
        <f t="shared" si="683"/>
        <v>-</v>
      </c>
      <c r="Y587" s="64">
        <f t="shared" si="745"/>
        <v>0</v>
      </c>
      <c r="Z587" s="64" t="str">
        <f t="shared" si="684"/>
        <v>-</v>
      </c>
      <c r="AA587" s="64" t="str">
        <f t="shared" si="719"/>
        <v>-</v>
      </c>
      <c r="AB587" s="64" t="str">
        <f t="shared" si="685"/>
        <v>-</v>
      </c>
      <c r="AC587" s="57" t="str">
        <f t="shared" si="720"/>
        <v>Payoff</v>
      </c>
      <c r="AD587" s="56">
        <f t="shared" si="748"/>
        <v>156</v>
      </c>
      <c r="AE587" s="64">
        <f t="shared" si="721"/>
        <v>0</v>
      </c>
      <c r="AF587" s="64" t="str">
        <f t="shared" si="686"/>
        <v>-</v>
      </c>
      <c r="AG587" s="64">
        <f t="shared" si="687"/>
        <v>0</v>
      </c>
      <c r="AH587" s="64" t="str">
        <f t="shared" si="688"/>
        <v>-</v>
      </c>
      <c r="AI587" s="64" t="str">
        <f t="shared" si="722"/>
        <v>-</v>
      </c>
      <c r="AJ587" s="64" t="str">
        <f t="shared" si="689"/>
        <v>-</v>
      </c>
      <c r="AK587" s="57" t="str">
        <f t="shared" si="723"/>
        <v>Payoff</v>
      </c>
      <c r="AL587" s="56">
        <f t="shared" si="749"/>
        <v>156</v>
      </c>
      <c r="AM587" s="64" t="str">
        <f t="shared" si="724"/>
        <v>-</v>
      </c>
      <c r="AN587" s="64" t="str">
        <f t="shared" si="690"/>
        <v>-</v>
      </c>
      <c r="AO587" s="64" t="str">
        <f t="shared" si="691"/>
        <v>-</v>
      </c>
      <c r="AP587" s="64" t="str">
        <f t="shared" si="692"/>
        <v>-</v>
      </c>
      <c r="AQ587" s="64" t="str">
        <f t="shared" si="725"/>
        <v>-</v>
      </c>
      <c r="AR587" s="64" t="str">
        <f t="shared" si="693"/>
        <v>-</v>
      </c>
      <c r="AS587" s="57" t="str">
        <f t="shared" si="726"/>
        <v>-</v>
      </c>
      <c r="AT587" s="56">
        <f t="shared" si="750"/>
        <v>156</v>
      </c>
      <c r="AU587" s="64" t="str">
        <f t="shared" si="727"/>
        <v>-</v>
      </c>
      <c r="AV587" s="64" t="str">
        <f t="shared" si="694"/>
        <v>-</v>
      </c>
      <c r="AW587" s="64" t="str">
        <f t="shared" si="695"/>
        <v>-</v>
      </c>
      <c r="AX587" s="64" t="str">
        <f t="shared" si="696"/>
        <v>-</v>
      </c>
      <c r="AY587" s="64" t="str">
        <f t="shared" si="728"/>
        <v>-</v>
      </c>
      <c r="AZ587" s="64" t="str">
        <f t="shared" si="697"/>
        <v>-</v>
      </c>
      <c r="BA587" s="57" t="str">
        <f t="shared" si="729"/>
        <v>-</v>
      </c>
      <c r="BB587" s="56">
        <f t="shared" si="751"/>
        <v>156</v>
      </c>
      <c r="BC587" s="64" t="str">
        <f t="shared" si="730"/>
        <v>-</v>
      </c>
      <c r="BD587" s="64" t="str">
        <f t="shared" si="698"/>
        <v>-</v>
      </c>
      <c r="BE587" s="64" t="str">
        <f t="shared" si="699"/>
        <v>-</v>
      </c>
      <c r="BF587" s="64" t="str">
        <f t="shared" si="700"/>
        <v>-</v>
      </c>
      <c r="BG587" s="64" t="str">
        <f t="shared" si="731"/>
        <v>-</v>
      </c>
      <c r="BH587" s="64" t="str">
        <f t="shared" si="701"/>
        <v>-</v>
      </c>
      <c r="BI587" s="57" t="str">
        <f t="shared" si="732"/>
        <v>-</v>
      </c>
      <c r="BJ587" s="56">
        <f t="shared" si="752"/>
        <v>156</v>
      </c>
      <c r="BK587" s="64" t="str">
        <f t="shared" si="733"/>
        <v>-</v>
      </c>
      <c r="BL587" s="64" t="str">
        <f t="shared" si="702"/>
        <v>-</v>
      </c>
      <c r="BM587" s="64" t="str">
        <f t="shared" si="703"/>
        <v>-</v>
      </c>
      <c r="BN587" s="64" t="str">
        <f t="shared" si="704"/>
        <v>-</v>
      </c>
      <c r="BO587" s="64" t="str">
        <f t="shared" si="734"/>
        <v>-</v>
      </c>
      <c r="BP587" s="64" t="str">
        <f t="shared" si="705"/>
        <v>-</v>
      </c>
      <c r="BQ587" s="57" t="str">
        <f t="shared" si="735"/>
        <v>-</v>
      </c>
      <c r="BR587" s="56">
        <f t="shared" si="753"/>
        <v>156</v>
      </c>
      <c r="BS587" s="64" t="str">
        <f t="shared" si="736"/>
        <v>-</v>
      </c>
      <c r="BT587" s="64" t="str">
        <f t="shared" si="706"/>
        <v>-</v>
      </c>
      <c r="BU587" s="64" t="str">
        <f t="shared" si="707"/>
        <v>-</v>
      </c>
      <c r="BV587" s="64" t="str">
        <f t="shared" si="708"/>
        <v>-</v>
      </c>
      <c r="BW587" s="64" t="str">
        <f t="shared" si="737"/>
        <v>-</v>
      </c>
      <c r="BX587" s="64" t="str">
        <f t="shared" si="709"/>
        <v>-</v>
      </c>
      <c r="BY587" s="57" t="str">
        <f t="shared" si="738"/>
        <v>-</v>
      </c>
      <c r="BZ587" s="56">
        <f t="shared" si="754"/>
        <v>156</v>
      </c>
      <c r="CA587" s="64" t="str">
        <f t="shared" si="739"/>
        <v>-</v>
      </c>
      <c r="CB587" s="64" t="str">
        <f t="shared" si="710"/>
        <v>-</v>
      </c>
      <c r="CC587" s="64" t="str">
        <f t="shared" si="711"/>
        <v>-</v>
      </c>
      <c r="CD587" s="64" t="str">
        <f t="shared" si="712"/>
        <v>-</v>
      </c>
      <c r="CE587" s="64" t="str">
        <f t="shared" si="740"/>
        <v>-</v>
      </c>
      <c r="CF587" s="64" t="str">
        <f t="shared" si="713"/>
        <v>-</v>
      </c>
      <c r="CG587" s="57" t="str">
        <f t="shared" si="741"/>
        <v>-</v>
      </c>
      <c r="CH587" s="56">
        <f t="shared" si="755"/>
        <v>156</v>
      </c>
      <c r="CI587" s="64" t="str">
        <f t="shared" si="742"/>
        <v>-</v>
      </c>
      <c r="CJ587" s="64" t="str">
        <f t="shared" si="714"/>
        <v>-</v>
      </c>
      <c r="CK587" s="64" t="str">
        <f t="shared" si="715"/>
        <v>-</v>
      </c>
      <c r="CL587" s="64" t="str">
        <f t="shared" si="716"/>
        <v>-</v>
      </c>
      <c r="CM587" s="64" t="str">
        <f t="shared" si="743"/>
        <v>-</v>
      </c>
      <c r="CN587" s="64" t="str">
        <f t="shared" si="717"/>
        <v>-</v>
      </c>
      <c r="CO587" s="57" t="str">
        <f t="shared" si="744"/>
        <v>-</v>
      </c>
    </row>
    <row r="588" spans="15:93" ht="18" customHeight="1" x14ac:dyDescent="0.25">
      <c r="O588" s="56">
        <f t="shared" si="746"/>
        <v>161</v>
      </c>
      <c r="P588" s="64">
        <f t="shared" si="680"/>
        <v>0</v>
      </c>
      <c r="Q588" s="64" t="str">
        <f t="shared" si="681"/>
        <v>-</v>
      </c>
      <c r="R588" s="64" t="str">
        <f t="shared" si="677"/>
        <v>-</v>
      </c>
      <c r="S588" s="64">
        <f t="shared" si="678"/>
        <v>0</v>
      </c>
      <c r="T588" s="64" t="str">
        <f t="shared" si="679"/>
        <v>-</v>
      </c>
      <c r="U588" s="57" t="str">
        <f t="shared" si="682"/>
        <v>Payoff</v>
      </c>
      <c r="V588" s="56">
        <f t="shared" si="747"/>
        <v>157</v>
      </c>
      <c r="W588" s="64">
        <f t="shared" si="718"/>
        <v>0</v>
      </c>
      <c r="X588" s="64" t="str">
        <f t="shared" si="683"/>
        <v>-</v>
      </c>
      <c r="Y588" s="64">
        <f t="shared" si="745"/>
        <v>0</v>
      </c>
      <c r="Z588" s="64" t="str">
        <f t="shared" si="684"/>
        <v>-</v>
      </c>
      <c r="AA588" s="64" t="str">
        <f t="shared" si="719"/>
        <v>-</v>
      </c>
      <c r="AB588" s="64" t="str">
        <f t="shared" si="685"/>
        <v>-</v>
      </c>
      <c r="AC588" s="57" t="str">
        <f t="shared" si="720"/>
        <v>Payoff</v>
      </c>
      <c r="AD588" s="56">
        <f t="shared" si="748"/>
        <v>157</v>
      </c>
      <c r="AE588" s="64">
        <f t="shared" si="721"/>
        <v>0</v>
      </c>
      <c r="AF588" s="64" t="str">
        <f t="shared" si="686"/>
        <v>-</v>
      </c>
      <c r="AG588" s="64">
        <f t="shared" si="687"/>
        <v>0</v>
      </c>
      <c r="AH588" s="64" t="str">
        <f t="shared" si="688"/>
        <v>-</v>
      </c>
      <c r="AI588" s="64" t="str">
        <f t="shared" si="722"/>
        <v>-</v>
      </c>
      <c r="AJ588" s="64" t="str">
        <f t="shared" si="689"/>
        <v>-</v>
      </c>
      <c r="AK588" s="57" t="str">
        <f t="shared" si="723"/>
        <v>Payoff</v>
      </c>
      <c r="AL588" s="56">
        <f t="shared" si="749"/>
        <v>157</v>
      </c>
      <c r="AM588" s="64" t="str">
        <f t="shared" si="724"/>
        <v>-</v>
      </c>
      <c r="AN588" s="64" t="str">
        <f t="shared" si="690"/>
        <v>-</v>
      </c>
      <c r="AO588" s="64" t="str">
        <f t="shared" si="691"/>
        <v>-</v>
      </c>
      <c r="AP588" s="64" t="str">
        <f t="shared" si="692"/>
        <v>-</v>
      </c>
      <c r="AQ588" s="64" t="str">
        <f t="shared" si="725"/>
        <v>-</v>
      </c>
      <c r="AR588" s="64" t="str">
        <f t="shared" si="693"/>
        <v>-</v>
      </c>
      <c r="AS588" s="57" t="str">
        <f t="shared" si="726"/>
        <v>-</v>
      </c>
      <c r="AT588" s="56">
        <f t="shared" si="750"/>
        <v>157</v>
      </c>
      <c r="AU588" s="64" t="str">
        <f t="shared" si="727"/>
        <v>-</v>
      </c>
      <c r="AV588" s="64" t="str">
        <f t="shared" si="694"/>
        <v>-</v>
      </c>
      <c r="AW588" s="64" t="str">
        <f t="shared" si="695"/>
        <v>-</v>
      </c>
      <c r="AX588" s="64" t="str">
        <f t="shared" si="696"/>
        <v>-</v>
      </c>
      <c r="AY588" s="64" t="str">
        <f t="shared" si="728"/>
        <v>-</v>
      </c>
      <c r="AZ588" s="64" t="str">
        <f t="shared" si="697"/>
        <v>-</v>
      </c>
      <c r="BA588" s="57" t="str">
        <f t="shared" si="729"/>
        <v>-</v>
      </c>
      <c r="BB588" s="56">
        <f t="shared" si="751"/>
        <v>157</v>
      </c>
      <c r="BC588" s="64" t="str">
        <f t="shared" si="730"/>
        <v>-</v>
      </c>
      <c r="BD588" s="64" t="str">
        <f t="shared" si="698"/>
        <v>-</v>
      </c>
      <c r="BE588" s="64" t="str">
        <f t="shared" si="699"/>
        <v>-</v>
      </c>
      <c r="BF588" s="64" t="str">
        <f t="shared" si="700"/>
        <v>-</v>
      </c>
      <c r="BG588" s="64" t="str">
        <f t="shared" si="731"/>
        <v>-</v>
      </c>
      <c r="BH588" s="64" t="str">
        <f t="shared" si="701"/>
        <v>-</v>
      </c>
      <c r="BI588" s="57" t="str">
        <f t="shared" si="732"/>
        <v>-</v>
      </c>
      <c r="BJ588" s="56">
        <f t="shared" si="752"/>
        <v>157</v>
      </c>
      <c r="BK588" s="64" t="str">
        <f t="shared" si="733"/>
        <v>-</v>
      </c>
      <c r="BL588" s="64" t="str">
        <f t="shared" si="702"/>
        <v>-</v>
      </c>
      <c r="BM588" s="64" t="str">
        <f t="shared" si="703"/>
        <v>-</v>
      </c>
      <c r="BN588" s="64" t="str">
        <f t="shared" si="704"/>
        <v>-</v>
      </c>
      <c r="BO588" s="64" t="str">
        <f t="shared" si="734"/>
        <v>-</v>
      </c>
      <c r="BP588" s="64" t="str">
        <f t="shared" si="705"/>
        <v>-</v>
      </c>
      <c r="BQ588" s="57" t="str">
        <f t="shared" si="735"/>
        <v>-</v>
      </c>
      <c r="BR588" s="56">
        <f t="shared" si="753"/>
        <v>157</v>
      </c>
      <c r="BS588" s="64" t="str">
        <f t="shared" si="736"/>
        <v>-</v>
      </c>
      <c r="BT588" s="64" t="str">
        <f t="shared" si="706"/>
        <v>-</v>
      </c>
      <c r="BU588" s="64" t="str">
        <f t="shared" si="707"/>
        <v>-</v>
      </c>
      <c r="BV588" s="64" t="str">
        <f t="shared" si="708"/>
        <v>-</v>
      </c>
      <c r="BW588" s="64" t="str">
        <f t="shared" si="737"/>
        <v>-</v>
      </c>
      <c r="BX588" s="64" t="str">
        <f t="shared" si="709"/>
        <v>-</v>
      </c>
      <c r="BY588" s="57" t="str">
        <f t="shared" si="738"/>
        <v>-</v>
      </c>
      <c r="BZ588" s="56">
        <f t="shared" si="754"/>
        <v>157</v>
      </c>
      <c r="CA588" s="64" t="str">
        <f t="shared" si="739"/>
        <v>-</v>
      </c>
      <c r="CB588" s="64" t="str">
        <f t="shared" si="710"/>
        <v>-</v>
      </c>
      <c r="CC588" s="64" t="str">
        <f t="shared" si="711"/>
        <v>-</v>
      </c>
      <c r="CD588" s="64" t="str">
        <f t="shared" si="712"/>
        <v>-</v>
      </c>
      <c r="CE588" s="64" t="str">
        <f t="shared" si="740"/>
        <v>-</v>
      </c>
      <c r="CF588" s="64" t="str">
        <f t="shared" si="713"/>
        <v>-</v>
      </c>
      <c r="CG588" s="57" t="str">
        <f t="shared" si="741"/>
        <v>-</v>
      </c>
      <c r="CH588" s="56">
        <f t="shared" si="755"/>
        <v>157</v>
      </c>
      <c r="CI588" s="64" t="str">
        <f t="shared" si="742"/>
        <v>-</v>
      </c>
      <c r="CJ588" s="64" t="str">
        <f t="shared" si="714"/>
        <v>-</v>
      </c>
      <c r="CK588" s="64" t="str">
        <f t="shared" si="715"/>
        <v>-</v>
      </c>
      <c r="CL588" s="64" t="str">
        <f t="shared" si="716"/>
        <v>-</v>
      </c>
      <c r="CM588" s="64" t="str">
        <f t="shared" si="743"/>
        <v>-</v>
      </c>
      <c r="CN588" s="64" t="str">
        <f t="shared" si="717"/>
        <v>-</v>
      </c>
      <c r="CO588" s="57" t="str">
        <f t="shared" si="744"/>
        <v>-</v>
      </c>
    </row>
    <row r="589" spans="15:93" ht="18" customHeight="1" x14ac:dyDescent="0.25">
      <c r="O589" s="56">
        <f t="shared" si="746"/>
        <v>162</v>
      </c>
      <c r="P589" s="64">
        <f t="shared" si="680"/>
        <v>0</v>
      </c>
      <c r="Q589" s="64" t="str">
        <f t="shared" si="681"/>
        <v>-</v>
      </c>
      <c r="R589" s="64" t="str">
        <f t="shared" si="677"/>
        <v>-</v>
      </c>
      <c r="S589" s="64">
        <f t="shared" si="678"/>
        <v>0</v>
      </c>
      <c r="T589" s="64" t="str">
        <f t="shared" si="679"/>
        <v>-</v>
      </c>
      <c r="U589" s="57" t="str">
        <f t="shared" si="682"/>
        <v>Payoff</v>
      </c>
      <c r="V589" s="56">
        <f t="shared" si="747"/>
        <v>158</v>
      </c>
      <c r="W589" s="64">
        <f t="shared" si="718"/>
        <v>0</v>
      </c>
      <c r="X589" s="64" t="str">
        <f t="shared" si="683"/>
        <v>-</v>
      </c>
      <c r="Y589" s="64">
        <f t="shared" si="745"/>
        <v>0</v>
      </c>
      <c r="Z589" s="64" t="str">
        <f t="shared" si="684"/>
        <v>-</v>
      </c>
      <c r="AA589" s="64" t="str">
        <f t="shared" si="719"/>
        <v>-</v>
      </c>
      <c r="AB589" s="64" t="str">
        <f t="shared" si="685"/>
        <v>-</v>
      </c>
      <c r="AC589" s="57" t="str">
        <f t="shared" si="720"/>
        <v>Payoff</v>
      </c>
      <c r="AD589" s="56">
        <f t="shared" si="748"/>
        <v>158</v>
      </c>
      <c r="AE589" s="64">
        <f t="shared" si="721"/>
        <v>0</v>
      </c>
      <c r="AF589" s="64" t="str">
        <f t="shared" si="686"/>
        <v>-</v>
      </c>
      <c r="AG589" s="64">
        <f t="shared" si="687"/>
        <v>0</v>
      </c>
      <c r="AH589" s="64" t="str">
        <f t="shared" si="688"/>
        <v>-</v>
      </c>
      <c r="AI589" s="64" t="str">
        <f t="shared" si="722"/>
        <v>-</v>
      </c>
      <c r="AJ589" s="64" t="str">
        <f t="shared" si="689"/>
        <v>-</v>
      </c>
      <c r="AK589" s="57" t="str">
        <f t="shared" si="723"/>
        <v>Payoff</v>
      </c>
      <c r="AL589" s="56">
        <f t="shared" si="749"/>
        <v>158</v>
      </c>
      <c r="AM589" s="64" t="str">
        <f t="shared" si="724"/>
        <v>-</v>
      </c>
      <c r="AN589" s="64" t="str">
        <f t="shared" si="690"/>
        <v>-</v>
      </c>
      <c r="AO589" s="64" t="str">
        <f t="shared" si="691"/>
        <v>-</v>
      </c>
      <c r="AP589" s="64" t="str">
        <f t="shared" si="692"/>
        <v>-</v>
      </c>
      <c r="AQ589" s="64" t="str">
        <f t="shared" si="725"/>
        <v>-</v>
      </c>
      <c r="AR589" s="64" t="str">
        <f t="shared" si="693"/>
        <v>-</v>
      </c>
      <c r="AS589" s="57" t="str">
        <f t="shared" si="726"/>
        <v>-</v>
      </c>
      <c r="AT589" s="56">
        <f t="shared" si="750"/>
        <v>158</v>
      </c>
      <c r="AU589" s="64" t="str">
        <f t="shared" si="727"/>
        <v>-</v>
      </c>
      <c r="AV589" s="64" t="str">
        <f t="shared" si="694"/>
        <v>-</v>
      </c>
      <c r="AW589" s="64" t="str">
        <f t="shared" si="695"/>
        <v>-</v>
      </c>
      <c r="AX589" s="64" t="str">
        <f t="shared" si="696"/>
        <v>-</v>
      </c>
      <c r="AY589" s="64" t="str">
        <f t="shared" si="728"/>
        <v>-</v>
      </c>
      <c r="AZ589" s="64" t="str">
        <f t="shared" si="697"/>
        <v>-</v>
      </c>
      <c r="BA589" s="57" t="str">
        <f t="shared" si="729"/>
        <v>-</v>
      </c>
      <c r="BB589" s="56">
        <f t="shared" si="751"/>
        <v>158</v>
      </c>
      <c r="BC589" s="64" t="str">
        <f t="shared" si="730"/>
        <v>-</v>
      </c>
      <c r="BD589" s="64" t="str">
        <f t="shared" si="698"/>
        <v>-</v>
      </c>
      <c r="BE589" s="64" t="str">
        <f t="shared" si="699"/>
        <v>-</v>
      </c>
      <c r="BF589" s="64" t="str">
        <f t="shared" si="700"/>
        <v>-</v>
      </c>
      <c r="BG589" s="64" t="str">
        <f t="shared" si="731"/>
        <v>-</v>
      </c>
      <c r="BH589" s="64" t="str">
        <f t="shared" si="701"/>
        <v>-</v>
      </c>
      <c r="BI589" s="57" t="str">
        <f t="shared" si="732"/>
        <v>-</v>
      </c>
      <c r="BJ589" s="56">
        <f t="shared" si="752"/>
        <v>158</v>
      </c>
      <c r="BK589" s="64" t="str">
        <f t="shared" si="733"/>
        <v>-</v>
      </c>
      <c r="BL589" s="64" t="str">
        <f t="shared" si="702"/>
        <v>-</v>
      </c>
      <c r="BM589" s="64" t="str">
        <f t="shared" si="703"/>
        <v>-</v>
      </c>
      <c r="BN589" s="64" t="str">
        <f t="shared" si="704"/>
        <v>-</v>
      </c>
      <c r="BO589" s="64" t="str">
        <f t="shared" si="734"/>
        <v>-</v>
      </c>
      <c r="BP589" s="64" t="str">
        <f t="shared" si="705"/>
        <v>-</v>
      </c>
      <c r="BQ589" s="57" t="str">
        <f t="shared" si="735"/>
        <v>-</v>
      </c>
      <c r="BR589" s="56">
        <f t="shared" si="753"/>
        <v>158</v>
      </c>
      <c r="BS589" s="64" t="str">
        <f t="shared" si="736"/>
        <v>-</v>
      </c>
      <c r="BT589" s="64" t="str">
        <f t="shared" si="706"/>
        <v>-</v>
      </c>
      <c r="BU589" s="64" t="str">
        <f t="shared" si="707"/>
        <v>-</v>
      </c>
      <c r="BV589" s="64" t="str">
        <f t="shared" si="708"/>
        <v>-</v>
      </c>
      <c r="BW589" s="64" t="str">
        <f t="shared" si="737"/>
        <v>-</v>
      </c>
      <c r="BX589" s="64" t="str">
        <f t="shared" si="709"/>
        <v>-</v>
      </c>
      <c r="BY589" s="57" t="str">
        <f t="shared" si="738"/>
        <v>-</v>
      </c>
      <c r="BZ589" s="56">
        <f t="shared" si="754"/>
        <v>158</v>
      </c>
      <c r="CA589" s="64" t="str">
        <f t="shared" si="739"/>
        <v>-</v>
      </c>
      <c r="CB589" s="64" t="str">
        <f t="shared" si="710"/>
        <v>-</v>
      </c>
      <c r="CC589" s="64" t="str">
        <f t="shared" si="711"/>
        <v>-</v>
      </c>
      <c r="CD589" s="64" t="str">
        <f t="shared" si="712"/>
        <v>-</v>
      </c>
      <c r="CE589" s="64" t="str">
        <f t="shared" si="740"/>
        <v>-</v>
      </c>
      <c r="CF589" s="64" t="str">
        <f t="shared" si="713"/>
        <v>-</v>
      </c>
      <c r="CG589" s="57" t="str">
        <f t="shared" si="741"/>
        <v>-</v>
      </c>
      <c r="CH589" s="56">
        <f t="shared" si="755"/>
        <v>158</v>
      </c>
      <c r="CI589" s="64" t="str">
        <f t="shared" si="742"/>
        <v>-</v>
      </c>
      <c r="CJ589" s="64" t="str">
        <f t="shared" si="714"/>
        <v>-</v>
      </c>
      <c r="CK589" s="64" t="str">
        <f t="shared" si="715"/>
        <v>-</v>
      </c>
      <c r="CL589" s="64" t="str">
        <f t="shared" si="716"/>
        <v>-</v>
      </c>
      <c r="CM589" s="64" t="str">
        <f t="shared" si="743"/>
        <v>-</v>
      </c>
      <c r="CN589" s="64" t="str">
        <f t="shared" si="717"/>
        <v>-</v>
      </c>
      <c r="CO589" s="57" t="str">
        <f t="shared" si="744"/>
        <v>-</v>
      </c>
    </row>
    <row r="590" spans="15:93" ht="18" customHeight="1" x14ac:dyDescent="0.25">
      <c r="O590" s="56">
        <f t="shared" si="746"/>
        <v>163</v>
      </c>
      <c r="P590" s="64">
        <f t="shared" si="680"/>
        <v>0</v>
      </c>
      <c r="Q590" s="64" t="str">
        <f t="shared" si="681"/>
        <v>-</v>
      </c>
      <c r="R590" s="64" t="str">
        <f t="shared" si="677"/>
        <v>-</v>
      </c>
      <c r="S590" s="64">
        <f t="shared" si="678"/>
        <v>0</v>
      </c>
      <c r="T590" s="64" t="str">
        <f t="shared" si="679"/>
        <v>-</v>
      </c>
      <c r="U590" s="57" t="str">
        <f t="shared" si="682"/>
        <v>Payoff</v>
      </c>
      <c r="V590" s="56">
        <f t="shared" si="747"/>
        <v>159</v>
      </c>
      <c r="W590" s="64">
        <f t="shared" si="718"/>
        <v>0</v>
      </c>
      <c r="X590" s="64" t="str">
        <f t="shared" si="683"/>
        <v>-</v>
      </c>
      <c r="Y590" s="64">
        <f t="shared" si="745"/>
        <v>0</v>
      </c>
      <c r="Z590" s="64" t="str">
        <f t="shared" si="684"/>
        <v>-</v>
      </c>
      <c r="AA590" s="64" t="str">
        <f t="shared" si="719"/>
        <v>-</v>
      </c>
      <c r="AB590" s="64" t="str">
        <f t="shared" si="685"/>
        <v>-</v>
      </c>
      <c r="AC590" s="57" t="str">
        <f t="shared" si="720"/>
        <v>Payoff</v>
      </c>
      <c r="AD590" s="56">
        <f t="shared" si="748"/>
        <v>159</v>
      </c>
      <c r="AE590" s="64">
        <f t="shared" si="721"/>
        <v>0</v>
      </c>
      <c r="AF590" s="64" t="str">
        <f t="shared" si="686"/>
        <v>-</v>
      </c>
      <c r="AG590" s="64">
        <f t="shared" si="687"/>
        <v>0</v>
      </c>
      <c r="AH590" s="64" t="str">
        <f t="shared" si="688"/>
        <v>-</v>
      </c>
      <c r="AI590" s="64" t="str">
        <f t="shared" si="722"/>
        <v>-</v>
      </c>
      <c r="AJ590" s="64" t="str">
        <f t="shared" si="689"/>
        <v>-</v>
      </c>
      <c r="AK590" s="57" t="str">
        <f t="shared" si="723"/>
        <v>Payoff</v>
      </c>
      <c r="AL590" s="56">
        <f t="shared" si="749"/>
        <v>159</v>
      </c>
      <c r="AM590" s="64" t="str">
        <f t="shared" si="724"/>
        <v>-</v>
      </c>
      <c r="AN590" s="64" t="str">
        <f t="shared" si="690"/>
        <v>-</v>
      </c>
      <c r="AO590" s="64" t="str">
        <f t="shared" si="691"/>
        <v>-</v>
      </c>
      <c r="AP590" s="64" t="str">
        <f t="shared" si="692"/>
        <v>-</v>
      </c>
      <c r="AQ590" s="64" t="str">
        <f t="shared" si="725"/>
        <v>-</v>
      </c>
      <c r="AR590" s="64" t="str">
        <f t="shared" si="693"/>
        <v>-</v>
      </c>
      <c r="AS590" s="57" t="str">
        <f t="shared" si="726"/>
        <v>-</v>
      </c>
      <c r="AT590" s="56">
        <f t="shared" si="750"/>
        <v>159</v>
      </c>
      <c r="AU590" s="64" t="str">
        <f t="shared" si="727"/>
        <v>-</v>
      </c>
      <c r="AV590" s="64" t="str">
        <f t="shared" si="694"/>
        <v>-</v>
      </c>
      <c r="AW590" s="64" t="str">
        <f t="shared" si="695"/>
        <v>-</v>
      </c>
      <c r="AX590" s="64" t="str">
        <f t="shared" si="696"/>
        <v>-</v>
      </c>
      <c r="AY590" s="64" t="str">
        <f t="shared" si="728"/>
        <v>-</v>
      </c>
      <c r="AZ590" s="64" t="str">
        <f t="shared" si="697"/>
        <v>-</v>
      </c>
      <c r="BA590" s="57" t="str">
        <f t="shared" si="729"/>
        <v>-</v>
      </c>
      <c r="BB590" s="56">
        <f t="shared" si="751"/>
        <v>159</v>
      </c>
      <c r="BC590" s="64" t="str">
        <f t="shared" si="730"/>
        <v>-</v>
      </c>
      <c r="BD590" s="64" t="str">
        <f t="shared" si="698"/>
        <v>-</v>
      </c>
      <c r="BE590" s="64" t="str">
        <f t="shared" si="699"/>
        <v>-</v>
      </c>
      <c r="BF590" s="64" t="str">
        <f t="shared" si="700"/>
        <v>-</v>
      </c>
      <c r="BG590" s="64" t="str">
        <f t="shared" si="731"/>
        <v>-</v>
      </c>
      <c r="BH590" s="64" t="str">
        <f t="shared" si="701"/>
        <v>-</v>
      </c>
      <c r="BI590" s="57" t="str">
        <f t="shared" si="732"/>
        <v>-</v>
      </c>
      <c r="BJ590" s="56">
        <f t="shared" si="752"/>
        <v>159</v>
      </c>
      <c r="BK590" s="64" t="str">
        <f t="shared" si="733"/>
        <v>-</v>
      </c>
      <c r="BL590" s="64" t="str">
        <f t="shared" si="702"/>
        <v>-</v>
      </c>
      <c r="BM590" s="64" t="str">
        <f t="shared" si="703"/>
        <v>-</v>
      </c>
      <c r="BN590" s="64" t="str">
        <f t="shared" si="704"/>
        <v>-</v>
      </c>
      <c r="BO590" s="64" t="str">
        <f t="shared" si="734"/>
        <v>-</v>
      </c>
      <c r="BP590" s="64" t="str">
        <f t="shared" si="705"/>
        <v>-</v>
      </c>
      <c r="BQ590" s="57" t="str">
        <f t="shared" si="735"/>
        <v>-</v>
      </c>
      <c r="BR590" s="56">
        <f t="shared" si="753"/>
        <v>159</v>
      </c>
      <c r="BS590" s="64" t="str">
        <f t="shared" si="736"/>
        <v>-</v>
      </c>
      <c r="BT590" s="64" t="str">
        <f t="shared" si="706"/>
        <v>-</v>
      </c>
      <c r="BU590" s="64" t="str">
        <f t="shared" si="707"/>
        <v>-</v>
      </c>
      <c r="BV590" s="64" t="str">
        <f t="shared" si="708"/>
        <v>-</v>
      </c>
      <c r="BW590" s="64" t="str">
        <f t="shared" si="737"/>
        <v>-</v>
      </c>
      <c r="BX590" s="64" t="str">
        <f t="shared" si="709"/>
        <v>-</v>
      </c>
      <c r="BY590" s="57" t="str">
        <f t="shared" si="738"/>
        <v>-</v>
      </c>
      <c r="BZ590" s="56">
        <f t="shared" si="754"/>
        <v>159</v>
      </c>
      <c r="CA590" s="64" t="str">
        <f t="shared" si="739"/>
        <v>-</v>
      </c>
      <c r="CB590" s="64" t="str">
        <f t="shared" si="710"/>
        <v>-</v>
      </c>
      <c r="CC590" s="64" t="str">
        <f t="shared" si="711"/>
        <v>-</v>
      </c>
      <c r="CD590" s="64" t="str">
        <f t="shared" si="712"/>
        <v>-</v>
      </c>
      <c r="CE590" s="64" t="str">
        <f t="shared" si="740"/>
        <v>-</v>
      </c>
      <c r="CF590" s="64" t="str">
        <f t="shared" si="713"/>
        <v>-</v>
      </c>
      <c r="CG590" s="57" t="str">
        <f t="shared" si="741"/>
        <v>-</v>
      </c>
      <c r="CH590" s="56">
        <f t="shared" si="755"/>
        <v>159</v>
      </c>
      <c r="CI590" s="64" t="str">
        <f t="shared" si="742"/>
        <v>-</v>
      </c>
      <c r="CJ590" s="64" t="str">
        <f t="shared" si="714"/>
        <v>-</v>
      </c>
      <c r="CK590" s="64" t="str">
        <f t="shared" si="715"/>
        <v>-</v>
      </c>
      <c r="CL590" s="64" t="str">
        <f t="shared" si="716"/>
        <v>-</v>
      </c>
      <c r="CM590" s="64" t="str">
        <f t="shared" si="743"/>
        <v>-</v>
      </c>
      <c r="CN590" s="64" t="str">
        <f t="shared" si="717"/>
        <v>-</v>
      </c>
      <c r="CO590" s="57" t="str">
        <f t="shared" si="744"/>
        <v>-</v>
      </c>
    </row>
    <row r="591" spans="15:93" ht="18" customHeight="1" x14ac:dyDescent="0.25">
      <c r="O591" s="56">
        <f t="shared" si="746"/>
        <v>164</v>
      </c>
      <c r="P591" s="64">
        <f t="shared" si="680"/>
        <v>0</v>
      </c>
      <c r="Q591" s="64" t="str">
        <f t="shared" si="681"/>
        <v>-</v>
      </c>
      <c r="R591" s="64" t="str">
        <f t="shared" si="677"/>
        <v>-</v>
      </c>
      <c r="S591" s="64">
        <f t="shared" si="678"/>
        <v>0</v>
      </c>
      <c r="T591" s="64" t="str">
        <f t="shared" si="679"/>
        <v>-</v>
      </c>
      <c r="U591" s="57" t="str">
        <f t="shared" si="682"/>
        <v>Payoff</v>
      </c>
      <c r="V591" s="56">
        <f t="shared" si="747"/>
        <v>160</v>
      </c>
      <c r="W591" s="64">
        <f t="shared" si="718"/>
        <v>0</v>
      </c>
      <c r="X591" s="64" t="str">
        <f t="shared" si="683"/>
        <v>-</v>
      </c>
      <c r="Y591" s="64">
        <f t="shared" si="745"/>
        <v>0</v>
      </c>
      <c r="Z591" s="64" t="str">
        <f t="shared" si="684"/>
        <v>-</v>
      </c>
      <c r="AA591" s="64" t="str">
        <f t="shared" si="719"/>
        <v>-</v>
      </c>
      <c r="AB591" s="64" t="str">
        <f t="shared" si="685"/>
        <v>-</v>
      </c>
      <c r="AC591" s="57" t="str">
        <f t="shared" si="720"/>
        <v>Payoff</v>
      </c>
      <c r="AD591" s="56">
        <f t="shared" si="748"/>
        <v>160</v>
      </c>
      <c r="AE591" s="64">
        <f t="shared" si="721"/>
        <v>0</v>
      </c>
      <c r="AF591" s="64" t="str">
        <f t="shared" si="686"/>
        <v>-</v>
      </c>
      <c r="AG591" s="64">
        <f t="shared" si="687"/>
        <v>0</v>
      </c>
      <c r="AH591" s="64" t="str">
        <f t="shared" si="688"/>
        <v>-</v>
      </c>
      <c r="AI591" s="64" t="str">
        <f t="shared" si="722"/>
        <v>-</v>
      </c>
      <c r="AJ591" s="64" t="str">
        <f t="shared" si="689"/>
        <v>-</v>
      </c>
      <c r="AK591" s="57" t="str">
        <f t="shared" si="723"/>
        <v>Payoff</v>
      </c>
      <c r="AL591" s="56">
        <f t="shared" si="749"/>
        <v>160</v>
      </c>
      <c r="AM591" s="64" t="str">
        <f t="shared" si="724"/>
        <v>-</v>
      </c>
      <c r="AN591" s="64" t="str">
        <f t="shared" si="690"/>
        <v>-</v>
      </c>
      <c r="AO591" s="64" t="str">
        <f t="shared" si="691"/>
        <v>-</v>
      </c>
      <c r="AP591" s="64" t="str">
        <f t="shared" si="692"/>
        <v>-</v>
      </c>
      <c r="AQ591" s="64" t="str">
        <f t="shared" si="725"/>
        <v>-</v>
      </c>
      <c r="AR591" s="64" t="str">
        <f t="shared" si="693"/>
        <v>-</v>
      </c>
      <c r="AS591" s="57" t="str">
        <f t="shared" si="726"/>
        <v>-</v>
      </c>
      <c r="AT591" s="56">
        <f t="shared" si="750"/>
        <v>160</v>
      </c>
      <c r="AU591" s="64" t="str">
        <f t="shared" si="727"/>
        <v>-</v>
      </c>
      <c r="AV591" s="64" t="str">
        <f t="shared" si="694"/>
        <v>-</v>
      </c>
      <c r="AW591" s="64" t="str">
        <f t="shared" si="695"/>
        <v>-</v>
      </c>
      <c r="AX591" s="64" t="str">
        <f t="shared" si="696"/>
        <v>-</v>
      </c>
      <c r="AY591" s="64" t="str">
        <f t="shared" si="728"/>
        <v>-</v>
      </c>
      <c r="AZ591" s="64" t="str">
        <f t="shared" si="697"/>
        <v>-</v>
      </c>
      <c r="BA591" s="57" t="str">
        <f t="shared" si="729"/>
        <v>-</v>
      </c>
      <c r="BB591" s="56">
        <f t="shared" si="751"/>
        <v>160</v>
      </c>
      <c r="BC591" s="64" t="str">
        <f t="shared" si="730"/>
        <v>-</v>
      </c>
      <c r="BD591" s="64" t="str">
        <f t="shared" si="698"/>
        <v>-</v>
      </c>
      <c r="BE591" s="64" t="str">
        <f t="shared" si="699"/>
        <v>-</v>
      </c>
      <c r="BF591" s="64" t="str">
        <f t="shared" si="700"/>
        <v>-</v>
      </c>
      <c r="BG591" s="64" t="str">
        <f t="shared" si="731"/>
        <v>-</v>
      </c>
      <c r="BH591" s="64" t="str">
        <f t="shared" si="701"/>
        <v>-</v>
      </c>
      <c r="BI591" s="57" t="str">
        <f t="shared" si="732"/>
        <v>-</v>
      </c>
      <c r="BJ591" s="56">
        <f t="shared" si="752"/>
        <v>160</v>
      </c>
      <c r="BK591" s="64" t="str">
        <f t="shared" si="733"/>
        <v>-</v>
      </c>
      <c r="BL591" s="64" t="str">
        <f t="shared" si="702"/>
        <v>-</v>
      </c>
      <c r="BM591" s="64" t="str">
        <f t="shared" si="703"/>
        <v>-</v>
      </c>
      <c r="BN591" s="64" t="str">
        <f t="shared" si="704"/>
        <v>-</v>
      </c>
      <c r="BO591" s="64" t="str">
        <f t="shared" si="734"/>
        <v>-</v>
      </c>
      <c r="BP591" s="64" t="str">
        <f t="shared" si="705"/>
        <v>-</v>
      </c>
      <c r="BQ591" s="57" t="str">
        <f t="shared" si="735"/>
        <v>-</v>
      </c>
      <c r="BR591" s="56">
        <f t="shared" si="753"/>
        <v>160</v>
      </c>
      <c r="BS591" s="64" t="str">
        <f t="shared" si="736"/>
        <v>-</v>
      </c>
      <c r="BT591" s="64" t="str">
        <f t="shared" si="706"/>
        <v>-</v>
      </c>
      <c r="BU591" s="64" t="str">
        <f t="shared" si="707"/>
        <v>-</v>
      </c>
      <c r="BV591" s="64" t="str">
        <f t="shared" si="708"/>
        <v>-</v>
      </c>
      <c r="BW591" s="64" t="str">
        <f t="shared" si="737"/>
        <v>-</v>
      </c>
      <c r="BX591" s="64" t="str">
        <f t="shared" si="709"/>
        <v>-</v>
      </c>
      <c r="BY591" s="57" t="str">
        <f t="shared" si="738"/>
        <v>-</v>
      </c>
      <c r="BZ591" s="56">
        <f t="shared" si="754"/>
        <v>160</v>
      </c>
      <c r="CA591" s="64" t="str">
        <f t="shared" si="739"/>
        <v>-</v>
      </c>
      <c r="CB591" s="64" t="str">
        <f t="shared" si="710"/>
        <v>-</v>
      </c>
      <c r="CC591" s="64" t="str">
        <f t="shared" si="711"/>
        <v>-</v>
      </c>
      <c r="CD591" s="64" t="str">
        <f t="shared" si="712"/>
        <v>-</v>
      </c>
      <c r="CE591" s="64" t="str">
        <f t="shared" si="740"/>
        <v>-</v>
      </c>
      <c r="CF591" s="64" t="str">
        <f t="shared" si="713"/>
        <v>-</v>
      </c>
      <c r="CG591" s="57" t="str">
        <f t="shared" si="741"/>
        <v>-</v>
      </c>
      <c r="CH591" s="56">
        <f t="shared" si="755"/>
        <v>160</v>
      </c>
      <c r="CI591" s="64" t="str">
        <f t="shared" si="742"/>
        <v>-</v>
      </c>
      <c r="CJ591" s="64" t="str">
        <f t="shared" si="714"/>
        <v>-</v>
      </c>
      <c r="CK591" s="64" t="str">
        <f t="shared" si="715"/>
        <v>-</v>
      </c>
      <c r="CL591" s="64" t="str">
        <f t="shared" si="716"/>
        <v>-</v>
      </c>
      <c r="CM591" s="64" t="str">
        <f t="shared" si="743"/>
        <v>-</v>
      </c>
      <c r="CN591" s="64" t="str">
        <f t="shared" si="717"/>
        <v>-</v>
      </c>
      <c r="CO591" s="57" t="str">
        <f t="shared" si="744"/>
        <v>-</v>
      </c>
    </row>
    <row r="592" spans="15:93" ht="18" customHeight="1" x14ac:dyDescent="0.25">
      <c r="O592" s="56">
        <f t="shared" si="746"/>
        <v>165</v>
      </c>
      <c r="P592" s="64">
        <f t="shared" si="680"/>
        <v>0</v>
      </c>
      <c r="Q592" s="64" t="str">
        <f t="shared" si="681"/>
        <v>-</v>
      </c>
      <c r="R592" s="64" t="str">
        <f t="shared" si="677"/>
        <v>-</v>
      </c>
      <c r="S592" s="64">
        <f t="shared" si="678"/>
        <v>0</v>
      </c>
      <c r="T592" s="64" t="str">
        <f t="shared" si="679"/>
        <v>-</v>
      </c>
      <c r="U592" s="57" t="str">
        <f t="shared" si="682"/>
        <v>Payoff</v>
      </c>
      <c r="V592" s="56">
        <f t="shared" si="747"/>
        <v>161</v>
      </c>
      <c r="W592" s="64">
        <f t="shared" si="718"/>
        <v>0</v>
      </c>
      <c r="X592" s="64" t="str">
        <f t="shared" si="683"/>
        <v>-</v>
      </c>
      <c r="Y592" s="64">
        <f t="shared" si="745"/>
        <v>0</v>
      </c>
      <c r="Z592" s="64" t="str">
        <f t="shared" si="684"/>
        <v>-</v>
      </c>
      <c r="AA592" s="64" t="str">
        <f t="shared" si="719"/>
        <v>-</v>
      </c>
      <c r="AB592" s="64" t="str">
        <f t="shared" si="685"/>
        <v>-</v>
      </c>
      <c r="AC592" s="57" t="str">
        <f t="shared" si="720"/>
        <v>Payoff</v>
      </c>
      <c r="AD592" s="56">
        <f t="shared" si="748"/>
        <v>161</v>
      </c>
      <c r="AE592" s="64">
        <f t="shared" si="721"/>
        <v>0</v>
      </c>
      <c r="AF592" s="64" t="str">
        <f t="shared" si="686"/>
        <v>-</v>
      </c>
      <c r="AG592" s="64">
        <f t="shared" si="687"/>
        <v>0</v>
      </c>
      <c r="AH592" s="64" t="str">
        <f t="shared" si="688"/>
        <v>-</v>
      </c>
      <c r="AI592" s="64" t="str">
        <f t="shared" si="722"/>
        <v>-</v>
      </c>
      <c r="AJ592" s="64" t="str">
        <f t="shared" si="689"/>
        <v>-</v>
      </c>
      <c r="AK592" s="57" t="str">
        <f t="shared" si="723"/>
        <v>Payoff</v>
      </c>
      <c r="AL592" s="56">
        <f t="shared" si="749"/>
        <v>161</v>
      </c>
      <c r="AM592" s="64" t="str">
        <f t="shared" si="724"/>
        <v>-</v>
      </c>
      <c r="AN592" s="64" t="str">
        <f t="shared" si="690"/>
        <v>-</v>
      </c>
      <c r="AO592" s="64" t="str">
        <f t="shared" si="691"/>
        <v>-</v>
      </c>
      <c r="AP592" s="64" t="str">
        <f t="shared" si="692"/>
        <v>-</v>
      </c>
      <c r="AQ592" s="64" t="str">
        <f t="shared" si="725"/>
        <v>-</v>
      </c>
      <c r="AR592" s="64" t="str">
        <f t="shared" si="693"/>
        <v>-</v>
      </c>
      <c r="AS592" s="57" t="str">
        <f t="shared" si="726"/>
        <v>-</v>
      </c>
      <c r="AT592" s="56">
        <f t="shared" si="750"/>
        <v>161</v>
      </c>
      <c r="AU592" s="64" t="str">
        <f t="shared" si="727"/>
        <v>-</v>
      </c>
      <c r="AV592" s="64" t="str">
        <f t="shared" si="694"/>
        <v>-</v>
      </c>
      <c r="AW592" s="64" t="str">
        <f t="shared" si="695"/>
        <v>-</v>
      </c>
      <c r="AX592" s="64" t="str">
        <f t="shared" si="696"/>
        <v>-</v>
      </c>
      <c r="AY592" s="64" t="str">
        <f t="shared" si="728"/>
        <v>-</v>
      </c>
      <c r="AZ592" s="64" t="str">
        <f t="shared" si="697"/>
        <v>-</v>
      </c>
      <c r="BA592" s="57" t="str">
        <f t="shared" si="729"/>
        <v>-</v>
      </c>
      <c r="BB592" s="56">
        <f t="shared" si="751"/>
        <v>161</v>
      </c>
      <c r="BC592" s="64" t="str">
        <f t="shared" si="730"/>
        <v>-</v>
      </c>
      <c r="BD592" s="64" t="str">
        <f t="shared" si="698"/>
        <v>-</v>
      </c>
      <c r="BE592" s="64" t="str">
        <f t="shared" si="699"/>
        <v>-</v>
      </c>
      <c r="BF592" s="64" t="str">
        <f t="shared" si="700"/>
        <v>-</v>
      </c>
      <c r="BG592" s="64" t="str">
        <f t="shared" si="731"/>
        <v>-</v>
      </c>
      <c r="BH592" s="64" t="str">
        <f t="shared" si="701"/>
        <v>-</v>
      </c>
      <c r="BI592" s="57" t="str">
        <f t="shared" si="732"/>
        <v>-</v>
      </c>
      <c r="BJ592" s="56">
        <f t="shared" si="752"/>
        <v>161</v>
      </c>
      <c r="BK592" s="64" t="str">
        <f t="shared" si="733"/>
        <v>-</v>
      </c>
      <c r="BL592" s="64" t="str">
        <f t="shared" si="702"/>
        <v>-</v>
      </c>
      <c r="BM592" s="64" t="str">
        <f t="shared" si="703"/>
        <v>-</v>
      </c>
      <c r="BN592" s="64" t="str">
        <f t="shared" si="704"/>
        <v>-</v>
      </c>
      <c r="BO592" s="64" t="str">
        <f t="shared" si="734"/>
        <v>-</v>
      </c>
      <c r="BP592" s="64" t="str">
        <f t="shared" si="705"/>
        <v>-</v>
      </c>
      <c r="BQ592" s="57" t="str">
        <f t="shared" si="735"/>
        <v>-</v>
      </c>
      <c r="BR592" s="56">
        <f t="shared" si="753"/>
        <v>161</v>
      </c>
      <c r="BS592" s="64" t="str">
        <f t="shared" si="736"/>
        <v>-</v>
      </c>
      <c r="BT592" s="64" t="str">
        <f t="shared" si="706"/>
        <v>-</v>
      </c>
      <c r="BU592" s="64" t="str">
        <f t="shared" si="707"/>
        <v>-</v>
      </c>
      <c r="BV592" s="64" t="str">
        <f t="shared" si="708"/>
        <v>-</v>
      </c>
      <c r="BW592" s="64" t="str">
        <f t="shared" si="737"/>
        <v>-</v>
      </c>
      <c r="BX592" s="64" t="str">
        <f t="shared" si="709"/>
        <v>-</v>
      </c>
      <c r="BY592" s="57" t="str">
        <f t="shared" si="738"/>
        <v>-</v>
      </c>
      <c r="BZ592" s="56">
        <f t="shared" si="754"/>
        <v>161</v>
      </c>
      <c r="CA592" s="64" t="str">
        <f t="shared" si="739"/>
        <v>-</v>
      </c>
      <c r="CB592" s="64" t="str">
        <f t="shared" si="710"/>
        <v>-</v>
      </c>
      <c r="CC592" s="64" t="str">
        <f t="shared" si="711"/>
        <v>-</v>
      </c>
      <c r="CD592" s="64" t="str">
        <f t="shared" si="712"/>
        <v>-</v>
      </c>
      <c r="CE592" s="64" t="str">
        <f t="shared" si="740"/>
        <v>-</v>
      </c>
      <c r="CF592" s="64" t="str">
        <f t="shared" si="713"/>
        <v>-</v>
      </c>
      <c r="CG592" s="57" t="str">
        <f t="shared" si="741"/>
        <v>-</v>
      </c>
      <c r="CH592" s="56">
        <f t="shared" si="755"/>
        <v>161</v>
      </c>
      <c r="CI592" s="64" t="str">
        <f t="shared" si="742"/>
        <v>-</v>
      </c>
      <c r="CJ592" s="64" t="str">
        <f t="shared" si="714"/>
        <v>-</v>
      </c>
      <c r="CK592" s="64" t="str">
        <f t="shared" si="715"/>
        <v>-</v>
      </c>
      <c r="CL592" s="64" t="str">
        <f t="shared" si="716"/>
        <v>-</v>
      </c>
      <c r="CM592" s="64" t="str">
        <f t="shared" si="743"/>
        <v>-</v>
      </c>
      <c r="CN592" s="64" t="str">
        <f t="shared" si="717"/>
        <v>-</v>
      </c>
      <c r="CO592" s="57" t="str">
        <f t="shared" si="744"/>
        <v>-</v>
      </c>
    </row>
    <row r="593" spans="15:93" ht="18" customHeight="1" x14ac:dyDescent="0.25">
      <c r="O593" s="56">
        <f t="shared" si="746"/>
        <v>166</v>
      </c>
      <c r="P593" s="64">
        <f t="shared" si="680"/>
        <v>0</v>
      </c>
      <c r="Q593" s="64" t="str">
        <f t="shared" si="681"/>
        <v>-</v>
      </c>
      <c r="R593" s="64" t="str">
        <f t="shared" si="677"/>
        <v>-</v>
      </c>
      <c r="S593" s="64">
        <f t="shared" si="678"/>
        <v>0</v>
      </c>
      <c r="T593" s="64" t="str">
        <f t="shared" si="679"/>
        <v>-</v>
      </c>
      <c r="U593" s="57" t="str">
        <f t="shared" si="682"/>
        <v>Payoff</v>
      </c>
      <c r="V593" s="56">
        <f t="shared" si="747"/>
        <v>162</v>
      </c>
      <c r="W593" s="64">
        <f t="shared" si="718"/>
        <v>0</v>
      </c>
      <c r="X593" s="64" t="str">
        <f t="shared" si="683"/>
        <v>-</v>
      </c>
      <c r="Y593" s="64">
        <f t="shared" si="745"/>
        <v>0</v>
      </c>
      <c r="Z593" s="64" t="str">
        <f t="shared" si="684"/>
        <v>-</v>
      </c>
      <c r="AA593" s="64" t="str">
        <f t="shared" si="719"/>
        <v>-</v>
      </c>
      <c r="AB593" s="64" t="str">
        <f t="shared" si="685"/>
        <v>-</v>
      </c>
      <c r="AC593" s="57" t="str">
        <f t="shared" si="720"/>
        <v>Payoff</v>
      </c>
      <c r="AD593" s="56">
        <f t="shared" si="748"/>
        <v>162</v>
      </c>
      <c r="AE593" s="64">
        <f t="shared" si="721"/>
        <v>0</v>
      </c>
      <c r="AF593" s="64" t="str">
        <f t="shared" si="686"/>
        <v>-</v>
      </c>
      <c r="AG593" s="64">
        <f t="shared" si="687"/>
        <v>0</v>
      </c>
      <c r="AH593" s="64" t="str">
        <f t="shared" si="688"/>
        <v>-</v>
      </c>
      <c r="AI593" s="64" t="str">
        <f t="shared" si="722"/>
        <v>-</v>
      </c>
      <c r="AJ593" s="64" t="str">
        <f t="shared" si="689"/>
        <v>-</v>
      </c>
      <c r="AK593" s="57" t="str">
        <f t="shared" si="723"/>
        <v>Payoff</v>
      </c>
      <c r="AL593" s="56">
        <f t="shared" si="749"/>
        <v>162</v>
      </c>
      <c r="AM593" s="64" t="str">
        <f t="shared" si="724"/>
        <v>-</v>
      </c>
      <c r="AN593" s="64" t="str">
        <f t="shared" si="690"/>
        <v>-</v>
      </c>
      <c r="AO593" s="64" t="str">
        <f t="shared" si="691"/>
        <v>-</v>
      </c>
      <c r="AP593" s="64" t="str">
        <f t="shared" si="692"/>
        <v>-</v>
      </c>
      <c r="AQ593" s="64" t="str">
        <f t="shared" si="725"/>
        <v>-</v>
      </c>
      <c r="AR593" s="64" t="str">
        <f t="shared" si="693"/>
        <v>-</v>
      </c>
      <c r="AS593" s="57" t="str">
        <f t="shared" si="726"/>
        <v>-</v>
      </c>
      <c r="AT593" s="56">
        <f t="shared" si="750"/>
        <v>162</v>
      </c>
      <c r="AU593" s="64" t="str">
        <f t="shared" si="727"/>
        <v>-</v>
      </c>
      <c r="AV593" s="64" t="str">
        <f t="shared" si="694"/>
        <v>-</v>
      </c>
      <c r="AW593" s="64" t="str">
        <f t="shared" si="695"/>
        <v>-</v>
      </c>
      <c r="AX593" s="64" t="str">
        <f t="shared" si="696"/>
        <v>-</v>
      </c>
      <c r="AY593" s="64" t="str">
        <f t="shared" si="728"/>
        <v>-</v>
      </c>
      <c r="AZ593" s="64" t="str">
        <f t="shared" si="697"/>
        <v>-</v>
      </c>
      <c r="BA593" s="57" t="str">
        <f t="shared" si="729"/>
        <v>-</v>
      </c>
      <c r="BB593" s="56">
        <f t="shared" si="751"/>
        <v>162</v>
      </c>
      <c r="BC593" s="64" t="str">
        <f t="shared" si="730"/>
        <v>-</v>
      </c>
      <c r="BD593" s="64" t="str">
        <f t="shared" si="698"/>
        <v>-</v>
      </c>
      <c r="BE593" s="64" t="str">
        <f t="shared" si="699"/>
        <v>-</v>
      </c>
      <c r="BF593" s="64" t="str">
        <f t="shared" si="700"/>
        <v>-</v>
      </c>
      <c r="BG593" s="64" t="str">
        <f t="shared" si="731"/>
        <v>-</v>
      </c>
      <c r="BH593" s="64" t="str">
        <f t="shared" si="701"/>
        <v>-</v>
      </c>
      <c r="BI593" s="57" t="str">
        <f t="shared" si="732"/>
        <v>-</v>
      </c>
      <c r="BJ593" s="56">
        <f t="shared" si="752"/>
        <v>162</v>
      </c>
      <c r="BK593" s="64" t="str">
        <f t="shared" si="733"/>
        <v>-</v>
      </c>
      <c r="BL593" s="64" t="str">
        <f t="shared" si="702"/>
        <v>-</v>
      </c>
      <c r="BM593" s="64" t="str">
        <f t="shared" si="703"/>
        <v>-</v>
      </c>
      <c r="BN593" s="64" t="str">
        <f t="shared" si="704"/>
        <v>-</v>
      </c>
      <c r="BO593" s="64" t="str">
        <f t="shared" si="734"/>
        <v>-</v>
      </c>
      <c r="BP593" s="64" t="str">
        <f t="shared" si="705"/>
        <v>-</v>
      </c>
      <c r="BQ593" s="57" t="str">
        <f t="shared" si="735"/>
        <v>-</v>
      </c>
      <c r="BR593" s="56">
        <f t="shared" si="753"/>
        <v>162</v>
      </c>
      <c r="BS593" s="64" t="str">
        <f t="shared" si="736"/>
        <v>-</v>
      </c>
      <c r="BT593" s="64" t="str">
        <f t="shared" si="706"/>
        <v>-</v>
      </c>
      <c r="BU593" s="64" t="str">
        <f t="shared" si="707"/>
        <v>-</v>
      </c>
      <c r="BV593" s="64" t="str">
        <f t="shared" si="708"/>
        <v>-</v>
      </c>
      <c r="BW593" s="64" t="str">
        <f t="shared" si="737"/>
        <v>-</v>
      </c>
      <c r="BX593" s="64" t="str">
        <f t="shared" si="709"/>
        <v>-</v>
      </c>
      <c r="BY593" s="57" t="str">
        <f t="shared" si="738"/>
        <v>-</v>
      </c>
      <c r="BZ593" s="56">
        <f t="shared" si="754"/>
        <v>162</v>
      </c>
      <c r="CA593" s="64" t="str">
        <f t="shared" si="739"/>
        <v>-</v>
      </c>
      <c r="CB593" s="64" t="str">
        <f t="shared" si="710"/>
        <v>-</v>
      </c>
      <c r="CC593" s="64" t="str">
        <f t="shared" si="711"/>
        <v>-</v>
      </c>
      <c r="CD593" s="64" t="str">
        <f t="shared" si="712"/>
        <v>-</v>
      </c>
      <c r="CE593" s="64" t="str">
        <f t="shared" si="740"/>
        <v>-</v>
      </c>
      <c r="CF593" s="64" t="str">
        <f t="shared" si="713"/>
        <v>-</v>
      </c>
      <c r="CG593" s="57" t="str">
        <f t="shared" si="741"/>
        <v>-</v>
      </c>
      <c r="CH593" s="56">
        <f t="shared" si="755"/>
        <v>162</v>
      </c>
      <c r="CI593" s="64" t="str">
        <f t="shared" si="742"/>
        <v>-</v>
      </c>
      <c r="CJ593" s="64" t="str">
        <f t="shared" si="714"/>
        <v>-</v>
      </c>
      <c r="CK593" s="64" t="str">
        <f t="shared" si="715"/>
        <v>-</v>
      </c>
      <c r="CL593" s="64" t="str">
        <f t="shared" si="716"/>
        <v>-</v>
      </c>
      <c r="CM593" s="64" t="str">
        <f t="shared" si="743"/>
        <v>-</v>
      </c>
      <c r="CN593" s="64" t="str">
        <f t="shared" si="717"/>
        <v>-</v>
      </c>
      <c r="CO593" s="57" t="str">
        <f t="shared" si="744"/>
        <v>-</v>
      </c>
    </row>
    <row r="594" spans="15:93" ht="18" customHeight="1" x14ac:dyDescent="0.25">
      <c r="O594" s="56">
        <f t="shared" si="746"/>
        <v>167</v>
      </c>
      <c r="P594" s="64">
        <f t="shared" si="680"/>
        <v>0</v>
      </c>
      <c r="Q594" s="64" t="str">
        <f t="shared" si="681"/>
        <v>-</v>
      </c>
      <c r="R594" s="64" t="str">
        <f t="shared" si="677"/>
        <v>-</v>
      </c>
      <c r="S594" s="64">
        <f t="shared" si="678"/>
        <v>0</v>
      </c>
      <c r="T594" s="64" t="str">
        <f t="shared" si="679"/>
        <v>-</v>
      </c>
      <c r="U594" s="57" t="str">
        <f t="shared" si="682"/>
        <v>Payoff</v>
      </c>
      <c r="V594" s="56">
        <f t="shared" si="747"/>
        <v>163</v>
      </c>
      <c r="W594" s="64">
        <f t="shared" si="718"/>
        <v>0</v>
      </c>
      <c r="X594" s="64" t="str">
        <f t="shared" si="683"/>
        <v>-</v>
      </c>
      <c r="Y594" s="64">
        <f t="shared" si="745"/>
        <v>0</v>
      </c>
      <c r="Z594" s="64" t="str">
        <f t="shared" si="684"/>
        <v>-</v>
      </c>
      <c r="AA594" s="64" t="str">
        <f t="shared" si="719"/>
        <v>-</v>
      </c>
      <c r="AB594" s="64" t="str">
        <f t="shared" si="685"/>
        <v>-</v>
      </c>
      <c r="AC594" s="57" t="str">
        <f t="shared" si="720"/>
        <v>Payoff</v>
      </c>
      <c r="AD594" s="56">
        <f t="shared" si="748"/>
        <v>163</v>
      </c>
      <c r="AE594" s="64">
        <f t="shared" si="721"/>
        <v>0</v>
      </c>
      <c r="AF594" s="64" t="str">
        <f t="shared" si="686"/>
        <v>-</v>
      </c>
      <c r="AG594" s="64">
        <f t="shared" si="687"/>
        <v>0</v>
      </c>
      <c r="AH594" s="64" t="str">
        <f t="shared" si="688"/>
        <v>-</v>
      </c>
      <c r="AI594" s="64" t="str">
        <f t="shared" si="722"/>
        <v>-</v>
      </c>
      <c r="AJ594" s="64" t="str">
        <f t="shared" si="689"/>
        <v>-</v>
      </c>
      <c r="AK594" s="57" t="str">
        <f t="shared" si="723"/>
        <v>Payoff</v>
      </c>
      <c r="AL594" s="56">
        <f t="shared" si="749"/>
        <v>163</v>
      </c>
      <c r="AM594" s="64" t="str">
        <f t="shared" si="724"/>
        <v>-</v>
      </c>
      <c r="AN594" s="64" t="str">
        <f t="shared" si="690"/>
        <v>-</v>
      </c>
      <c r="AO594" s="64" t="str">
        <f t="shared" si="691"/>
        <v>-</v>
      </c>
      <c r="AP594" s="64" t="str">
        <f t="shared" si="692"/>
        <v>-</v>
      </c>
      <c r="AQ594" s="64" t="str">
        <f t="shared" si="725"/>
        <v>-</v>
      </c>
      <c r="AR594" s="64" t="str">
        <f t="shared" si="693"/>
        <v>-</v>
      </c>
      <c r="AS594" s="57" t="str">
        <f t="shared" si="726"/>
        <v>-</v>
      </c>
      <c r="AT594" s="56">
        <f t="shared" si="750"/>
        <v>163</v>
      </c>
      <c r="AU594" s="64" t="str">
        <f t="shared" si="727"/>
        <v>-</v>
      </c>
      <c r="AV594" s="64" t="str">
        <f t="shared" si="694"/>
        <v>-</v>
      </c>
      <c r="AW594" s="64" t="str">
        <f t="shared" si="695"/>
        <v>-</v>
      </c>
      <c r="AX594" s="64" t="str">
        <f t="shared" si="696"/>
        <v>-</v>
      </c>
      <c r="AY594" s="64" t="str">
        <f t="shared" si="728"/>
        <v>-</v>
      </c>
      <c r="AZ594" s="64" t="str">
        <f t="shared" si="697"/>
        <v>-</v>
      </c>
      <c r="BA594" s="57" t="str">
        <f t="shared" si="729"/>
        <v>-</v>
      </c>
      <c r="BB594" s="56">
        <f t="shared" si="751"/>
        <v>163</v>
      </c>
      <c r="BC594" s="64" t="str">
        <f t="shared" si="730"/>
        <v>-</v>
      </c>
      <c r="BD594" s="64" t="str">
        <f t="shared" si="698"/>
        <v>-</v>
      </c>
      <c r="BE594" s="64" t="str">
        <f t="shared" si="699"/>
        <v>-</v>
      </c>
      <c r="BF594" s="64" t="str">
        <f t="shared" si="700"/>
        <v>-</v>
      </c>
      <c r="BG594" s="64" t="str">
        <f t="shared" si="731"/>
        <v>-</v>
      </c>
      <c r="BH594" s="64" t="str">
        <f t="shared" si="701"/>
        <v>-</v>
      </c>
      <c r="BI594" s="57" t="str">
        <f t="shared" si="732"/>
        <v>-</v>
      </c>
      <c r="BJ594" s="56">
        <f t="shared" si="752"/>
        <v>163</v>
      </c>
      <c r="BK594" s="64" t="str">
        <f t="shared" si="733"/>
        <v>-</v>
      </c>
      <c r="BL594" s="64" t="str">
        <f t="shared" si="702"/>
        <v>-</v>
      </c>
      <c r="BM594" s="64" t="str">
        <f t="shared" si="703"/>
        <v>-</v>
      </c>
      <c r="BN594" s="64" t="str">
        <f t="shared" si="704"/>
        <v>-</v>
      </c>
      <c r="BO594" s="64" t="str">
        <f t="shared" si="734"/>
        <v>-</v>
      </c>
      <c r="BP594" s="64" t="str">
        <f t="shared" si="705"/>
        <v>-</v>
      </c>
      <c r="BQ594" s="57" t="str">
        <f t="shared" si="735"/>
        <v>-</v>
      </c>
      <c r="BR594" s="56">
        <f t="shared" si="753"/>
        <v>163</v>
      </c>
      <c r="BS594" s="64" t="str">
        <f t="shared" si="736"/>
        <v>-</v>
      </c>
      <c r="BT594" s="64" t="str">
        <f t="shared" si="706"/>
        <v>-</v>
      </c>
      <c r="BU594" s="64" t="str">
        <f t="shared" si="707"/>
        <v>-</v>
      </c>
      <c r="BV594" s="64" t="str">
        <f t="shared" si="708"/>
        <v>-</v>
      </c>
      <c r="BW594" s="64" t="str">
        <f t="shared" si="737"/>
        <v>-</v>
      </c>
      <c r="BX594" s="64" t="str">
        <f t="shared" si="709"/>
        <v>-</v>
      </c>
      <c r="BY594" s="57" t="str">
        <f t="shared" si="738"/>
        <v>-</v>
      </c>
      <c r="BZ594" s="56">
        <f t="shared" si="754"/>
        <v>163</v>
      </c>
      <c r="CA594" s="64" t="str">
        <f t="shared" si="739"/>
        <v>-</v>
      </c>
      <c r="CB594" s="64" t="str">
        <f t="shared" si="710"/>
        <v>-</v>
      </c>
      <c r="CC594" s="64" t="str">
        <f t="shared" si="711"/>
        <v>-</v>
      </c>
      <c r="CD594" s="64" t="str">
        <f t="shared" si="712"/>
        <v>-</v>
      </c>
      <c r="CE594" s="64" t="str">
        <f t="shared" si="740"/>
        <v>-</v>
      </c>
      <c r="CF594" s="64" t="str">
        <f t="shared" si="713"/>
        <v>-</v>
      </c>
      <c r="CG594" s="57" t="str">
        <f t="shared" si="741"/>
        <v>-</v>
      </c>
      <c r="CH594" s="56">
        <f t="shared" si="755"/>
        <v>163</v>
      </c>
      <c r="CI594" s="64" t="str">
        <f t="shared" si="742"/>
        <v>-</v>
      </c>
      <c r="CJ594" s="64" t="str">
        <f t="shared" si="714"/>
        <v>-</v>
      </c>
      <c r="CK594" s="64" t="str">
        <f t="shared" si="715"/>
        <v>-</v>
      </c>
      <c r="CL594" s="64" t="str">
        <f t="shared" si="716"/>
        <v>-</v>
      </c>
      <c r="CM594" s="64" t="str">
        <f t="shared" si="743"/>
        <v>-</v>
      </c>
      <c r="CN594" s="64" t="str">
        <f t="shared" si="717"/>
        <v>-</v>
      </c>
      <c r="CO594" s="57" t="str">
        <f t="shared" si="744"/>
        <v>-</v>
      </c>
    </row>
    <row r="595" spans="15:93" ht="18" customHeight="1" x14ac:dyDescent="0.25">
      <c r="O595" s="56">
        <f t="shared" si="746"/>
        <v>168</v>
      </c>
      <c r="P595" s="64">
        <f t="shared" si="680"/>
        <v>0</v>
      </c>
      <c r="Q595" s="64" t="str">
        <f t="shared" si="681"/>
        <v>-</v>
      </c>
      <c r="R595" s="64" t="str">
        <f t="shared" si="677"/>
        <v>-</v>
      </c>
      <c r="S595" s="64">
        <f t="shared" si="678"/>
        <v>0</v>
      </c>
      <c r="T595" s="64" t="str">
        <f t="shared" si="679"/>
        <v>-</v>
      </c>
      <c r="U595" s="57" t="str">
        <f t="shared" si="682"/>
        <v>Payoff</v>
      </c>
      <c r="V595" s="56">
        <f t="shared" si="747"/>
        <v>164</v>
      </c>
      <c r="W595" s="64">
        <f t="shared" si="718"/>
        <v>0</v>
      </c>
      <c r="X595" s="64" t="str">
        <f t="shared" si="683"/>
        <v>-</v>
      </c>
      <c r="Y595" s="64">
        <f t="shared" si="745"/>
        <v>0</v>
      </c>
      <c r="Z595" s="64" t="str">
        <f t="shared" si="684"/>
        <v>-</v>
      </c>
      <c r="AA595" s="64" t="str">
        <f t="shared" si="719"/>
        <v>-</v>
      </c>
      <c r="AB595" s="64" t="str">
        <f t="shared" si="685"/>
        <v>-</v>
      </c>
      <c r="AC595" s="57" t="str">
        <f t="shared" si="720"/>
        <v>Payoff</v>
      </c>
      <c r="AD595" s="56">
        <f t="shared" si="748"/>
        <v>164</v>
      </c>
      <c r="AE595" s="64">
        <f t="shared" si="721"/>
        <v>0</v>
      </c>
      <c r="AF595" s="64" t="str">
        <f t="shared" si="686"/>
        <v>-</v>
      </c>
      <c r="AG595" s="64">
        <f t="shared" si="687"/>
        <v>0</v>
      </c>
      <c r="AH595" s="64" t="str">
        <f t="shared" si="688"/>
        <v>-</v>
      </c>
      <c r="AI595" s="64" t="str">
        <f t="shared" si="722"/>
        <v>-</v>
      </c>
      <c r="AJ595" s="64" t="str">
        <f t="shared" si="689"/>
        <v>-</v>
      </c>
      <c r="AK595" s="57" t="str">
        <f t="shared" si="723"/>
        <v>Payoff</v>
      </c>
      <c r="AL595" s="56">
        <f t="shared" si="749"/>
        <v>164</v>
      </c>
      <c r="AM595" s="64" t="str">
        <f t="shared" si="724"/>
        <v>-</v>
      </c>
      <c r="AN595" s="64" t="str">
        <f t="shared" si="690"/>
        <v>-</v>
      </c>
      <c r="AO595" s="64" t="str">
        <f t="shared" si="691"/>
        <v>-</v>
      </c>
      <c r="AP595" s="64" t="str">
        <f t="shared" si="692"/>
        <v>-</v>
      </c>
      <c r="AQ595" s="64" t="str">
        <f t="shared" si="725"/>
        <v>-</v>
      </c>
      <c r="AR595" s="64" t="str">
        <f t="shared" si="693"/>
        <v>-</v>
      </c>
      <c r="AS595" s="57" t="str">
        <f t="shared" si="726"/>
        <v>-</v>
      </c>
      <c r="AT595" s="56">
        <f t="shared" si="750"/>
        <v>164</v>
      </c>
      <c r="AU595" s="64" t="str">
        <f t="shared" si="727"/>
        <v>-</v>
      </c>
      <c r="AV595" s="64" t="str">
        <f t="shared" si="694"/>
        <v>-</v>
      </c>
      <c r="AW595" s="64" t="str">
        <f t="shared" si="695"/>
        <v>-</v>
      </c>
      <c r="AX595" s="64" t="str">
        <f t="shared" si="696"/>
        <v>-</v>
      </c>
      <c r="AY595" s="64" t="str">
        <f t="shared" si="728"/>
        <v>-</v>
      </c>
      <c r="AZ595" s="64" t="str">
        <f t="shared" si="697"/>
        <v>-</v>
      </c>
      <c r="BA595" s="57" t="str">
        <f t="shared" si="729"/>
        <v>-</v>
      </c>
      <c r="BB595" s="56">
        <f t="shared" si="751"/>
        <v>164</v>
      </c>
      <c r="BC595" s="64" t="str">
        <f t="shared" si="730"/>
        <v>-</v>
      </c>
      <c r="BD595" s="64" t="str">
        <f t="shared" si="698"/>
        <v>-</v>
      </c>
      <c r="BE595" s="64" t="str">
        <f t="shared" si="699"/>
        <v>-</v>
      </c>
      <c r="BF595" s="64" t="str">
        <f t="shared" si="700"/>
        <v>-</v>
      </c>
      <c r="BG595" s="64" t="str">
        <f t="shared" si="731"/>
        <v>-</v>
      </c>
      <c r="BH595" s="64" t="str">
        <f t="shared" si="701"/>
        <v>-</v>
      </c>
      <c r="BI595" s="57" t="str">
        <f t="shared" si="732"/>
        <v>-</v>
      </c>
      <c r="BJ595" s="56">
        <f t="shared" si="752"/>
        <v>164</v>
      </c>
      <c r="BK595" s="64" t="str">
        <f t="shared" si="733"/>
        <v>-</v>
      </c>
      <c r="BL595" s="64" t="str">
        <f t="shared" si="702"/>
        <v>-</v>
      </c>
      <c r="BM595" s="64" t="str">
        <f t="shared" si="703"/>
        <v>-</v>
      </c>
      <c r="BN595" s="64" t="str">
        <f t="shared" si="704"/>
        <v>-</v>
      </c>
      <c r="BO595" s="64" t="str">
        <f t="shared" si="734"/>
        <v>-</v>
      </c>
      <c r="BP595" s="64" t="str">
        <f t="shared" si="705"/>
        <v>-</v>
      </c>
      <c r="BQ595" s="57" t="str">
        <f t="shared" si="735"/>
        <v>-</v>
      </c>
      <c r="BR595" s="56">
        <f t="shared" si="753"/>
        <v>164</v>
      </c>
      <c r="BS595" s="64" t="str">
        <f t="shared" si="736"/>
        <v>-</v>
      </c>
      <c r="BT595" s="64" t="str">
        <f t="shared" si="706"/>
        <v>-</v>
      </c>
      <c r="BU595" s="64" t="str">
        <f t="shared" si="707"/>
        <v>-</v>
      </c>
      <c r="BV595" s="64" t="str">
        <f t="shared" si="708"/>
        <v>-</v>
      </c>
      <c r="BW595" s="64" t="str">
        <f t="shared" si="737"/>
        <v>-</v>
      </c>
      <c r="BX595" s="64" t="str">
        <f t="shared" si="709"/>
        <v>-</v>
      </c>
      <c r="BY595" s="57" t="str">
        <f t="shared" si="738"/>
        <v>-</v>
      </c>
      <c r="BZ595" s="56">
        <f t="shared" si="754"/>
        <v>164</v>
      </c>
      <c r="CA595" s="64" t="str">
        <f t="shared" si="739"/>
        <v>-</v>
      </c>
      <c r="CB595" s="64" t="str">
        <f t="shared" si="710"/>
        <v>-</v>
      </c>
      <c r="CC595" s="64" t="str">
        <f t="shared" si="711"/>
        <v>-</v>
      </c>
      <c r="CD595" s="64" t="str">
        <f t="shared" si="712"/>
        <v>-</v>
      </c>
      <c r="CE595" s="64" t="str">
        <f t="shared" si="740"/>
        <v>-</v>
      </c>
      <c r="CF595" s="64" t="str">
        <f t="shared" si="713"/>
        <v>-</v>
      </c>
      <c r="CG595" s="57" t="str">
        <f t="shared" si="741"/>
        <v>-</v>
      </c>
      <c r="CH595" s="56">
        <f t="shared" si="755"/>
        <v>164</v>
      </c>
      <c r="CI595" s="64" t="str">
        <f t="shared" si="742"/>
        <v>-</v>
      </c>
      <c r="CJ595" s="64" t="str">
        <f t="shared" si="714"/>
        <v>-</v>
      </c>
      <c r="CK595" s="64" t="str">
        <f t="shared" si="715"/>
        <v>-</v>
      </c>
      <c r="CL595" s="64" t="str">
        <f t="shared" si="716"/>
        <v>-</v>
      </c>
      <c r="CM595" s="64" t="str">
        <f t="shared" si="743"/>
        <v>-</v>
      </c>
      <c r="CN595" s="64" t="str">
        <f t="shared" si="717"/>
        <v>-</v>
      </c>
      <c r="CO595" s="57" t="str">
        <f t="shared" si="744"/>
        <v>-</v>
      </c>
    </row>
    <row r="596" spans="15:93" ht="18" customHeight="1" x14ac:dyDescent="0.25">
      <c r="O596" s="56">
        <f t="shared" si="746"/>
        <v>169</v>
      </c>
      <c r="P596" s="64">
        <f t="shared" si="680"/>
        <v>0</v>
      </c>
      <c r="Q596" s="64" t="str">
        <f t="shared" si="681"/>
        <v>-</v>
      </c>
      <c r="R596" s="64" t="str">
        <f t="shared" si="677"/>
        <v>-</v>
      </c>
      <c r="S596" s="64">
        <f t="shared" si="678"/>
        <v>0</v>
      </c>
      <c r="T596" s="64" t="str">
        <f t="shared" si="679"/>
        <v>-</v>
      </c>
      <c r="U596" s="57" t="str">
        <f t="shared" si="682"/>
        <v>Payoff</v>
      </c>
      <c r="V596" s="56">
        <f t="shared" si="747"/>
        <v>165</v>
      </c>
      <c r="W596" s="64">
        <f t="shared" si="718"/>
        <v>0</v>
      </c>
      <c r="X596" s="64" t="str">
        <f t="shared" si="683"/>
        <v>-</v>
      </c>
      <c r="Y596" s="64">
        <f t="shared" si="745"/>
        <v>0</v>
      </c>
      <c r="Z596" s="64" t="str">
        <f t="shared" si="684"/>
        <v>-</v>
      </c>
      <c r="AA596" s="64" t="str">
        <f t="shared" si="719"/>
        <v>-</v>
      </c>
      <c r="AB596" s="64" t="str">
        <f t="shared" si="685"/>
        <v>-</v>
      </c>
      <c r="AC596" s="57" t="str">
        <f t="shared" si="720"/>
        <v>Payoff</v>
      </c>
      <c r="AD596" s="56">
        <f t="shared" si="748"/>
        <v>165</v>
      </c>
      <c r="AE596" s="64">
        <f t="shared" si="721"/>
        <v>0</v>
      </c>
      <c r="AF596" s="64" t="str">
        <f t="shared" si="686"/>
        <v>-</v>
      </c>
      <c r="AG596" s="64">
        <f t="shared" si="687"/>
        <v>0</v>
      </c>
      <c r="AH596" s="64" t="str">
        <f t="shared" si="688"/>
        <v>-</v>
      </c>
      <c r="AI596" s="64" t="str">
        <f t="shared" si="722"/>
        <v>-</v>
      </c>
      <c r="AJ596" s="64" t="str">
        <f t="shared" si="689"/>
        <v>-</v>
      </c>
      <c r="AK596" s="57" t="str">
        <f t="shared" si="723"/>
        <v>Payoff</v>
      </c>
      <c r="AL596" s="56">
        <f t="shared" si="749"/>
        <v>165</v>
      </c>
      <c r="AM596" s="64" t="str">
        <f t="shared" si="724"/>
        <v>-</v>
      </c>
      <c r="AN596" s="64" t="str">
        <f t="shared" si="690"/>
        <v>-</v>
      </c>
      <c r="AO596" s="64" t="str">
        <f t="shared" si="691"/>
        <v>-</v>
      </c>
      <c r="AP596" s="64" t="str">
        <f t="shared" si="692"/>
        <v>-</v>
      </c>
      <c r="AQ596" s="64" t="str">
        <f t="shared" si="725"/>
        <v>-</v>
      </c>
      <c r="AR596" s="64" t="str">
        <f t="shared" si="693"/>
        <v>-</v>
      </c>
      <c r="AS596" s="57" t="str">
        <f t="shared" si="726"/>
        <v>-</v>
      </c>
      <c r="AT596" s="56">
        <f t="shared" si="750"/>
        <v>165</v>
      </c>
      <c r="AU596" s="64" t="str">
        <f t="shared" si="727"/>
        <v>-</v>
      </c>
      <c r="AV596" s="64" t="str">
        <f t="shared" si="694"/>
        <v>-</v>
      </c>
      <c r="AW596" s="64" t="str">
        <f t="shared" si="695"/>
        <v>-</v>
      </c>
      <c r="AX596" s="64" t="str">
        <f t="shared" si="696"/>
        <v>-</v>
      </c>
      <c r="AY596" s="64" t="str">
        <f t="shared" si="728"/>
        <v>-</v>
      </c>
      <c r="AZ596" s="64" t="str">
        <f t="shared" si="697"/>
        <v>-</v>
      </c>
      <c r="BA596" s="57" t="str">
        <f t="shared" si="729"/>
        <v>-</v>
      </c>
      <c r="BB596" s="56">
        <f t="shared" si="751"/>
        <v>165</v>
      </c>
      <c r="BC596" s="64" t="str">
        <f t="shared" si="730"/>
        <v>-</v>
      </c>
      <c r="BD596" s="64" t="str">
        <f t="shared" si="698"/>
        <v>-</v>
      </c>
      <c r="BE596" s="64" t="str">
        <f t="shared" si="699"/>
        <v>-</v>
      </c>
      <c r="BF596" s="64" t="str">
        <f t="shared" si="700"/>
        <v>-</v>
      </c>
      <c r="BG596" s="64" t="str">
        <f t="shared" si="731"/>
        <v>-</v>
      </c>
      <c r="BH596" s="64" t="str">
        <f t="shared" si="701"/>
        <v>-</v>
      </c>
      <c r="BI596" s="57" t="str">
        <f t="shared" si="732"/>
        <v>-</v>
      </c>
      <c r="BJ596" s="56">
        <f t="shared" si="752"/>
        <v>165</v>
      </c>
      <c r="BK596" s="64" t="str">
        <f t="shared" si="733"/>
        <v>-</v>
      </c>
      <c r="BL596" s="64" t="str">
        <f t="shared" si="702"/>
        <v>-</v>
      </c>
      <c r="BM596" s="64" t="str">
        <f t="shared" si="703"/>
        <v>-</v>
      </c>
      <c r="BN596" s="64" t="str">
        <f t="shared" si="704"/>
        <v>-</v>
      </c>
      <c r="BO596" s="64" t="str">
        <f t="shared" si="734"/>
        <v>-</v>
      </c>
      <c r="BP596" s="64" t="str">
        <f t="shared" si="705"/>
        <v>-</v>
      </c>
      <c r="BQ596" s="57" t="str">
        <f t="shared" si="735"/>
        <v>-</v>
      </c>
      <c r="BR596" s="56">
        <f t="shared" si="753"/>
        <v>165</v>
      </c>
      <c r="BS596" s="64" t="str">
        <f t="shared" si="736"/>
        <v>-</v>
      </c>
      <c r="BT596" s="64" t="str">
        <f t="shared" si="706"/>
        <v>-</v>
      </c>
      <c r="BU596" s="64" t="str">
        <f t="shared" si="707"/>
        <v>-</v>
      </c>
      <c r="BV596" s="64" t="str">
        <f t="shared" si="708"/>
        <v>-</v>
      </c>
      <c r="BW596" s="64" t="str">
        <f t="shared" si="737"/>
        <v>-</v>
      </c>
      <c r="BX596" s="64" t="str">
        <f t="shared" si="709"/>
        <v>-</v>
      </c>
      <c r="BY596" s="57" t="str">
        <f t="shared" si="738"/>
        <v>-</v>
      </c>
      <c r="BZ596" s="56">
        <f t="shared" si="754"/>
        <v>165</v>
      </c>
      <c r="CA596" s="64" t="str">
        <f t="shared" si="739"/>
        <v>-</v>
      </c>
      <c r="CB596" s="64" t="str">
        <f t="shared" si="710"/>
        <v>-</v>
      </c>
      <c r="CC596" s="64" t="str">
        <f t="shared" si="711"/>
        <v>-</v>
      </c>
      <c r="CD596" s="64" t="str">
        <f t="shared" si="712"/>
        <v>-</v>
      </c>
      <c r="CE596" s="64" t="str">
        <f t="shared" si="740"/>
        <v>-</v>
      </c>
      <c r="CF596" s="64" t="str">
        <f t="shared" si="713"/>
        <v>-</v>
      </c>
      <c r="CG596" s="57" t="str">
        <f t="shared" si="741"/>
        <v>-</v>
      </c>
      <c r="CH596" s="56">
        <f t="shared" si="755"/>
        <v>165</v>
      </c>
      <c r="CI596" s="64" t="str">
        <f t="shared" si="742"/>
        <v>-</v>
      </c>
      <c r="CJ596" s="64" t="str">
        <f t="shared" si="714"/>
        <v>-</v>
      </c>
      <c r="CK596" s="64" t="str">
        <f t="shared" si="715"/>
        <v>-</v>
      </c>
      <c r="CL596" s="64" t="str">
        <f t="shared" si="716"/>
        <v>-</v>
      </c>
      <c r="CM596" s="64" t="str">
        <f t="shared" si="743"/>
        <v>-</v>
      </c>
      <c r="CN596" s="64" t="str">
        <f t="shared" si="717"/>
        <v>-</v>
      </c>
      <c r="CO596" s="57" t="str">
        <f t="shared" si="744"/>
        <v>-</v>
      </c>
    </row>
    <row r="597" spans="15:93" ht="18" customHeight="1" x14ac:dyDescent="0.25">
      <c r="O597" s="56">
        <f t="shared" si="746"/>
        <v>170</v>
      </c>
      <c r="P597" s="64">
        <f t="shared" si="680"/>
        <v>0</v>
      </c>
      <c r="Q597" s="64" t="str">
        <f t="shared" si="681"/>
        <v>-</v>
      </c>
      <c r="R597" s="64" t="str">
        <f t="shared" si="677"/>
        <v>-</v>
      </c>
      <c r="S597" s="64">
        <f t="shared" si="678"/>
        <v>0</v>
      </c>
      <c r="T597" s="64" t="str">
        <f t="shared" si="679"/>
        <v>-</v>
      </c>
      <c r="U597" s="57" t="str">
        <f t="shared" si="682"/>
        <v>Payoff</v>
      </c>
      <c r="V597" s="56">
        <f t="shared" si="747"/>
        <v>166</v>
      </c>
      <c r="W597" s="64">
        <f t="shared" si="718"/>
        <v>0</v>
      </c>
      <c r="X597" s="64" t="str">
        <f t="shared" si="683"/>
        <v>-</v>
      </c>
      <c r="Y597" s="64">
        <f t="shared" si="745"/>
        <v>0</v>
      </c>
      <c r="Z597" s="64" t="str">
        <f t="shared" si="684"/>
        <v>-</v>
      </c>
      <c r="AA597" s="64" t="str">
        <f t="shared" si="719"/>
        <v>-</v>
      </c>
      <c r="AB597" s="64" t="str">
        <f t="shared" si="685"/>
        <v>-</v>
      </c>
      <c r="AC597" s="57" t="str">
        <f t="shared" si="720"/>
        <v>Payoff</v>
      </c>
      <c r="AD597" s="56">
        <f t="shared" si="748"/>
        <v>166</v>
      </c>
      <c r="AE597" s="64">
        <f t="shared" si="721"/>
        <v>0</v>
      </c>
      <c r="AF597" s="64" t="str">
        <f t="shared" si="686"/>
        <v>-</v>
      </c>
      <c r="AG597" s="64">
        <f t="shared" si="687"/>
        <v>0</v>
      </c>
      <c r="AH597" s="64" t="str">
        <f t="shared" si="688"/>
        <v>-</v>
      </c>
      <c r="AI597" s="64" t="str">
        <f t="shared" si="722"/>
        <v>-</v>
      </c>
      <c r="AJ597" s="64" t="str">
        <f t="shared" si="689"/>
        <v>-</v>
      </c>
      <c r="AK597" s="57" t="str">
        <f t="shared" si="723"/>
        <v>Payoff</v>
      </c>
      <c r="AL597" s="56">
        <f t="shared" si="749"/>
        <v>166</v>
      </c>
      <c r="AM597" s="64" t="str">
        <f t="shared" si="724"/>
        <v>-</v>
      </c>
      <c r="AN597" s="64" t="str">
        <f t="shared" si="690"/>
        <v>-</v>
      </c>
      <c r="AO597" s="64" t="str">
        <f t="shared" si="691"/>
        <v>-</v>
      </c>
      <c r="AP597" s="64" t="str">
        <f t="shared" si="692"/>
        <v>-</v>
      </c>
      <c r="AQ597" s="64" t="str">
        <f t="shared" si="725"/>
        <v>-</v>
      </c>
      <c r="AR597" s="64" t="str">
        <f t="shared" si="693"/>
        <v>-</v>
      </c>
      <c r="AS597" s="57" t="str">
        <f t="shared" si="726"/>
        <v>-</v>
      </c>
      <c r="AT597" s="56">
        <f t="shared" si="750"/>
        <v>166</v>
      </c>
      <c r="AU597" s="64" t="str">
        <f t="shared" si="727"/>
        <v>-</v>
      </c>
      <c r="AV597" s="64" t="str">
        <f t="shared" si="694"/>
        <v>-</v>
      </c>
      <c r="AW597" s="64" t="str">
        <f t="shared" si="695"/>
        <v>-</v>
      </c>
      <c r="AX597" s="64" t="str">
        <f t="shared" si="696"/>
        <v>-</v>
      </c>
      <c r="AY597" s="64" t="str">
        <f t="shared" si="728"/>
        <v>-</v>
      </c>
      <c r="AZ597" s="64" t="str">
        <f t="shared" si="697"/>
        <v>-</v>
      </c>
      <c r="BA597" s="57" t="str">
        <f t="shared" si="729"/>
        <v>-</v>
      </c>
      <c r="BB597" s="56">
        <f t="shared" si="751"/>
        <v>166</v>
      </c>
      <c r="BC597" s="64" t="str">
        <f t="shared" si="730"/>
        <v>-</v>
      </c>
      <c r="BD597" s="64" t="str">
        <f t="shared" si="698"/>
        <v>-</v>
      </c>
      <c r="BE597" s="64" t="str">
        <f t="shared" si="699"/>
        <v>-</v>
      </c>
      <c r="BF597" s="64" t="str">
        <f t="shared" si="700"/>
        <v>-</v>
      </c>
      <c r="BG597" s="64" t="str">
        <f t="shared" si="731"/>
        <v>-</v>
      </c>
      <c r="BH597" s="64" t="str">
        <f t="shared" si="701"/>
        <v>-</v>
      </c>
      <c r="BI597" s="57" t="str">
        <f t="shared" si="732"/>
        <v>-</v>
      </c>
      <c r="BJ597" s="56">
        <f t="shared" si="752"/>
        <v>166</v>
      </c>
      <c r="BK597" s="64" t="str">
        <f t="shared" si="733"/>
        <v>-</v>
      </c>
      <c r="BL597" s="64" t="str">
        <f t="shared" si="702"/>
        <v>-</v>
      </c>
      <c r="BM597" s="64" t="str">
        <f t="shared" si="703"/>
        <v>-</v>
      </c>
      <c r="BN597" s="64" t="str">
        <f t="shared" si="704"/>
        <v>-</v>
      </c>
      <c r="BO597" s="64" t="str">
        <f t="shared" si="734"/>
        <v>-</v>
      </c>
      <c r="BP597" s="64" t="str">
        <f t="shared" si="705"/>
        <v>-</v>
      </c>
      <c r="BQ597" s="57" t="str">
        <f t="shared" si="735"/>
        <v>-</v>
      </c>
      <c r="BR597" s="56">
        <f t="shared" si="753"/>
        <v>166</v>
      </c>
      <c r="BS597" s="64" t="str">
        <f t="shared" si="736"/>
        <v>-</v>
      </c>
      <c r="BT597" s="64" t="str">
        <f t="shared" si="706"/>
        <v>-</v>
      </c>
      <c r="BU597" s="64" t="str">
        <f t="shared" si="707"/>
        <v>-</v>
      </c>
      <c r="BV597" s="64" t="str">
        <f t="shared" si="708"/>
        <v>-</v>
      </c>
      <c r="BW597" s="64" t="str">
        <f t="shared" si="737"/>
        <v>-</v>
      </c>
      <c r="BX597" s="64" t="str">
        <f t="shared" si="709"/>
        <v>-</v>
      </c>
      <c r="BY597" s="57" t="str">
        <f t="shared" si="738"/>
        <v>-</v>
      </c>
      <c r="BZ597" s="56">
        <f t="shared" si="754"/>
        <v>166</v>
      </c>
      <c r="CA597" s="64" t="str">
        <f t="shared" si="739"/>
        <v>-</v>
      </c>
      <c r="CB597" s="64" t="str">
        <f t="shared" si="710"/>
        <v>-</v>
      </c>
      <c r="CC597" s="64" t="str">
        <f t="shared" si="711"/>
        <v>-</v>
      </c>
      <c r="CD597" s="64" t="str">
        <f t="shared" si="712"/>
        <v>-</v>
      </c>
      <c r="CE597" s="64" t="str">
        <f t="shared" si="740"/>
        <v>-</v>
      </c>
      <c r="CF597" s="64" t="str">
        <f t="shared" si="713"/>
        <v>-</v>
      </c>
      <c r="CG597" s="57" t="str">
        <f t="shared" si="741"/>
        <v>-</v>
      </c>
      <c r="CH597" s="56">
        <f t="shared" si="755"/>
        <v>166</v>
      </c>
      <c r="CI597" s="64" t="str">
        <f t="shared" si="742"/>
        <v>-</v>
      </c>
      <c r="CJ597" s="64" t="str">
        <f t="shared" si="714"/>
        <v>-</v>
      </c>
      <c r="CK597" s="64" t="str">
        <f t="shared" si="715"/>
        <v>-</v>
      </c>
      <c r="CL597" s="64" t="str">
        <f t="shared" si="716"/>
        <v>-</v>
      </c>
      <c r="CM597" s="64" t="str">
        <f t="shared" si="743"/>
        <v>-</v>
      </c>
      <c r="CN597" s="64" t="str">
        <f t="shared" si="717"/>
        <v>-</v>
      </c>
      <c r="CO597" s="57" t="str">
        <f t="shared" si="744"/>
        <v>-</v>
      </c>
    </row>
    <row r="598" spans="15:93" ht="18" customHeight="1" x14ac:dyDescent="0.25">
      <c r="O598" s="56">
        <f t="shared" si="746"/>
        <v>171</v>
      </c>
      <c r="P598" s="64">
        <f t="shared" si="680"/>
        <v>0</v>
      </c>
      <c r="Q598" s="64" t="str">
        <f t="shared" si="681"/>
        <v>-</v>
      </c>
      <c r="R598" s="64" t="str">
        <f t="shared" si="677"/>
        <v>-</v>
      </c>
      <c r="S598" s="64">
        <f t="shared" si="678"/>
        <v>0</v>
      </c>
      <c r="T598" s="64" t="str">
        <f t="shared" si="679"/>
        <v>-</v>
      </c>
      <c r="U598" s="57" t="str">
        <f t="shared" si="682"/>
        <v>Payoff</v>
      </c>
      <c r="V598" s="56">
        <f t="shared" si="747"/>
        <v>167</v>
      </c>
      <c r="W598" s="64">
        <f t="shared" si="718"/>
        <v>0</v>
      </c>
      <c r="X598" s="64" t="str">
        <f t="shared" si="683"/>
        <v>-</v>
      </c>
      <c r="Y598" s="64">
        <f t="shared" si="745"/>
        <v>0</v>
      </c>
      <c r="Z598" s="64" t="str">
        <f t="shared" si="684"/>
        <v>-</v>
      </c>
      <c r="AA598" s="64" t="str">
        <f t="shared" si="719"/>
        <v>-</v>
      </c>
      <c r="AB598" s="64" t="str">
        <f t="shared" si="685"/>
        <v>-</v>
      </c>
      <c r="AC598" s="57" t="str">
        <f t="shared" si="720"/>
        <v>Payoff</v>
      </c>
      <c r="AD598" s="56">
        <f t="shared" si="748"/>
        <v>167</v>
      </c>
      <c r="AE598" s="64">
        <f t="shared" si="721"/>
        <v>0</v>
      </c>
      <c r="AF598" s="64" t="str">
        <f t="shared" si="686"/>
        <v>-</v>
      </c>
      <c r="AG598" s="64">
        <f t="shared" si="687"/>
        <v>0</v>
      </c>
      <c r="AH598" s="64" t="str">
        <f t="shared" si="688"/>
        <v>-</v>
      </c>
      <c r="AI598" s="64" t="str">
        <f t="shared" si="722"/>
        <v>-</v>
      </c>
      <c r="AJ598" s="64" t="str">
        <f t="shared" si="689"/>
        <v>-</v>
      </c>
      <c r="AK598" s="57" t="str">
        <f t="shared" si="723"/>
        <v>Payoff</v>
      </c>
      <c r="AL598" s="56">
        <f t="shared" si="749"/>
        <v>167</v>
      </c>
      <c r="AM598" s="64" t="str">
        <f t="shared" si="724"/>
        <v>-</v>
      </c>
      <c r="AN598" s="64" t="str">
        <f t="shared" si="690"/>
        <v>-</v>
      </c>
      <c r="AO598" s="64" t="str">
        <f t="shared" si="691"/>
        <v>-</v>
      </c>
      <c r="AP598" s="64" t="str">
        <f t="shared" si="692"/>
        <v>-</v>
      </c>
      <c r="AQ598" s="64" t="str">
        <f t="shared" si="725"/>
        <v>-</v>
      </c>
      <c r="AR598" s="64" t="str">
        <f t="shared" si="693"/>
        <v>-</v>
      </c>
      <c r="AS598" s="57" t="str">
        <f t="shared" si="726"/>
        <v>-</v>
      </c>
      <c r="AT598" s="56">
        <f t="shared" si="750"/>
        <v>167</v>
      </c>
      <c r="AU598" s="64" t="str">
        <f t="shared" si="727"/>
        <v>-</v>
      </c>
      <c r="AV598" s="64" t="str">
        <f t="shared" si="694"/>
        <v>-</v>
      </c>
      <c r="AW598" s="64" t="str">
        <f t="shared" si="695"/>
        <v>-</v>
      </c>
      <c r="AX598" s="64" t="str">
        <f t="shared" si="696"/>
        <v>-</v>
      </c>
      <c r="AY598" s="64" t="str">
        <f t="shared" si="728"/>
        <v>-</v>
      </c>
      <c r="AZ598" s="64" t="str">
        <f t="shared" si="697"/>
        <v>-</v>
      </c>
      <c r="BA598" s="57" t="str">
        <f t="shared" si="729"/>
        <v>-</v>
      </c>
      <c r="BB598" s="56">
        <f t="shared" si="751"/>
        <v>167</v>
      </c>
      <c r="BC598" s="64" t="str">
        <f t="shared" si="730"/>
        <v>-</v>
      </c>
      <c r="BD598" s="64" t="str">
        <f t="shared" si="698"/>
        <v>-</v>
      </c>
      <c r="BE598" s="64" t="str">
        <f t="shared" si="699"/>
        <v>-</v>
      </c>
      <c r="BF598" s="64" t="str">
        <f t="shared" si="700"/>
        <v>-</v>
      </c>
      <c r="BG598" s="64" t="str">
        <f t="shared" si="731"/>
        <v>-</v>
      </c>
      <c r="BH598" s="64" t="str">
        <f t="shared" si="701"/>
        <v>-</v>
      </c>
      <c r="BI598" s="57" t="str">
        <f t="shared" si="732"/>
        <v>-</v>
      </c>
      <c r="BJ598" s="56">
        <f t="shared" si="752"/>
        <v>167</v>
      </c>
      <c r="BK598" s="64" t="str">
        <f t="shared" si="733"/>
        <v>-</v>
      </c>
      <c r="BL598" s="64" t="str">
        <f t="shared" si="702"/>
        <v>-</v>
      </c>
      <c r="BM598" s="64" t="str">
        <f t="shared" si="703"/>
        <v>-</v>
      </c>
      <c r="BN598" s="64" t="str">
        <f t="shared" si="704"/>
        <v>-</v>
      </c>
      <c r="BO598" s="64" t="str">
        <f t="shared" si="734"/>
        <v>-</v>
      </c>
      <c r="BP598" s="64" t="str">
        <f t="shared" si="705"/>
        <v>-</v>
      </c>
      <c r="BQ598" s="57" t="str">
        <f t="shared" si="735"/>
        <v>-</v>
      </c>
      <c r="BR598" s="56">
        <f t="shared" si="753"/>
        <v>167</v>
      </c>
      <c r="BS598" s="64" t="str">
        <f t="shared" si="736"/>
        <v>-</v>
      </c>
      <c r="BT598" s="64" t="str">
        <f t="shared" si="706"/>
        <v>-</v>
      </c>
      <c r="BU598" s="64" t="str">
        <f t="shared" si="707"/>
        <v>-</v>
      </c>
      <c r="BV598" s="64" t="str">
        <f t="shared" si="708"/>
        <v>-</v>
      </c>
      <c r="BW598" s="64" t="str">
        <f t="shared" si="737"/>
        <v>-</v>
      </c>
      <c r="BX598" s="64" t="str">
        <f t="shared" si="709"/>
        <v>-</v>
      </c>
      <c r="BY598" s="57" t="str">
        <f t="shared" si="738"/>
        <v>-</v>
      </c>
      <c r="BZ598" s="56">
        <f t="shared" si="754"/>
        <v>167</v>
      </c>
      <c r="CA598" s="64" t="str">
        <f t="shared" si="739"/>
        <v>-</v>
      </c>
      <c r="CB598" s="64" t="str">
        <f t="shared" si="710"/>
        <v>-</v>
      </c>
      <c r="CC598" s="64" t="str">
        <f t="shared" si="711"/>
        <v>-</v>
      </c>
      <c r="CD598" s="64" t="str">
        <f t="shared" si="712"/>
        <v>-</v>
      </c>
      <c r="CE598" s="64" t="str">
        <f t="shared" si="740"/>
        <v>-</v>
      </c>
      <c r="CF598" s="64" t="str">
        <f t="shared" si="713"/>
        <v>-</v>
      </c>
      <c r="CG598" s="57" t="str">
        <f t="shared" si="741"/>
        <v>-</v>
      </c>
      <c r="CH598" s="56">
        <f t="shared" si="755"/>
        <v>167</v>
      </c>
      <c r="CI598" s="64" t="str">
        <f t="shared" si="742"/>
        <v>-</v>
      </c>
      <c r="CJ598" s="64" t="str">
        <f t="shared" si="714"/>
        <v>-</v>
      </c>
      <c r="CK598" s="64" t="str">
        <f t="shared" si="715"/>
        <v>-</v>
      </c>
      <c r="CL598" s="64" t="str">
        <f t="shared" si="716"/>
        <v>-</v>
      </c>
      <c r="CM598" s="64" t="str">
        <f t="shared" si="743"/>
        <v>-</v>
      </c>
      <c r="CN598" s="64" t="str">
        <f t="shared" si="717"/>
        <v>-</v>
      </c>
      <c r="CO598" s="57" t="str">
        <f t="shared" si="744"/>
        <v>-</v>
      </c>
    </row>
    <row r="599" spans="15:93" ht="18" customHeight="1" x14ac:dyDescent="0.25">
      <c r="O599" s="56">
        <f t="shared" si="746"/>
        <v>172</v>
      </c>
      <c r="P599" s="64">
        <f t="shared" si="680"/>
        <v>0</v>
      </c>
      <c r="Q599" s="64" t="str">
        <f t="shared" si="681"/>
        <v>-</v>
      </c>
      <c r="R599" s="64" t="str">
        <f t="shared" si="677"/>
        <v>-</v>
      </c>
      <c r="S599" s="64">
        <f t="shared" si="678"/>
        <v>0</v>
      </c>
      <c r="T599" s="64" t="str">
        <f t="shared" si="679"/>
        <v>-</v>
      </c>
      <c r="U599" s="57" t="str">
        <f t="shared" si="682"/>
        <v>Payoff</v>
      </c>
      <c r="V599" s="56">
        <f t="shared" si="747"/>
        <v>168</v>
      </c>
      <c r="W599" s="64">
        <f t="shared" si="718"/>
        <v>0</v>
      </c>
      <c r="X599" s="64" t="str">
        <f t="shared" si="683"/>
        <v>-</v>
      </c>
      <c r="Y599" s="64">
        <f t="shared" si="745"/>
        <v>0</v>
      </c>
      <c r="Z599" s="64" t="str">
        <f t="shared" si="684"/>
        <v>-</v>
      </c>
      <c r="AA599" s="64" t="str">
        <f t="shared" si="719"/>
        <v>-</v>
      </c>
      <c r="AB599" s="64" t="str">
        <f t="shared" si="685"/>
        <v>-</v>
      </c>
      <c r="AC599" s="57" t="str">
        <f t="shared" si="720"/>
        <v>Payoff</v>
      </c>
      <c r="AD599" s="56">
        <f t="shared" si="748"/>
        <v>168</v>
      </c>
      <c r="AE599" s="64">
        <f t="shared" si="721"/>
        <v>0</v>
      </c>
      <c r="AF599" s="64" t="str">
        <f t="shared" si="686"/>
        <v>-</v>
      </c>
      <c r="AG599" s="64">
        <f t="shared" si="687"/>
        <v>0</v>
      </c>
      <c r="AH599" s="64" t="str">
        <f t="shared" si="688"/>
        <v>-</v>
      </c>
      <c r="AI599" s="64" t="str">
        <f t="shared" si="722"/>
        <v>-</v>
      </c>
      <c r="AJ599" s="64" t="str">
        <f t="shared" si="689"/>
        <v>-</v>
      </c>
      <c r="AK599" s="57" t="str">
        <f t="shared" si="723"/>
        <v>Payoff</v>
      </c>
      <c r="AL599" s="56">
        <f t="shared" si="749"/>
        <v>168</v>
      </c>
      <c r="AM599" s="64" t="str">
        <f t="shared" si="724"/>
        <v>-</v>
      </c>
      <c r="AN599" s="64" t="str">
        <f t="shared" si="690"/>
        <v>-</v>
      </c>
      <c r="AO599" s="64" t="str">
        <f t="shared" si="691"/>
        <v>-</v>
      </c>
      <c r="AP599" s="64" t="str">
        <f t="shared" si="692"/>
        <v>-</v>
      </c>
      <c r="AQ599" s="64" t="str">
        <f t="shared" si="725"/>
        <v>-</v>
      </c>
      <c r="AR599" s="64" t="str">
        <f t="shared" si="693"/>
        <v>-</v>
      </c>
      <c r="AS599" s="57" t="str">
        <f t="shared" si="726"/>
        <v>-</v>
      </c>
      <c r="AT599" s="56">
        <f t="shared" si="750"/>
        <v>168</v>
      </c>
      <c r="AU599" s="64" t="str">
        <f t="shared" si="727"/>
        <v>-</v>
      </c>
      <c r="AV599" s="64" t="str">
        <f t="shared" si="694"/>
        <v>-</v>
      </c>
      <c r="AW599" s="64" t="str">
        <f t="shared" si="695"/>
        <v>-</v>
      </c>
      <c r="AX599" s="64" t="str">
        <f t="shared" si="696"/>
        <v>-</v>
      </c>
      <c r="AY599" s="64" t="str">
        <f t="shared" si="728"/>
        <v>-</v>
      </c>
      <c r="AZ599" s="64" t="str">
        <f t="shared" si="697"/>
        <v>-</v>
      </c>
      <c r="BA599" s="57" t="str">
        <f t="shared" si="729"/>
        <v>-</v>
      </c>
      <c r="BB599" s="56">
        <f t="shared" si="751"/>
        <v>168</v>
      </c>
      <c r="BC599" s="64" t="str">
        <f t="shared" si="730"/>
        <v>-</v>
      </c>
      <c r="BD599" s="64" t="str">
        <f t="shared" si="698"/>
        <v>-</v>
      </c>
      <c r="BE599" s="64" t="str">
        <f t="shared" si="699"/>
        <v>-</v>
      </c>
      <c r="BF599" s="64" t="str">
        <f t="shared" si="700"/>
        <v>-</v>
      </c>
      <c r="BG599" s="64" t="str">
        <f t="shared" si="731"/>
        <v>-</v>
      </c>
      <c r="BH599" s="64" t="str">
        <f t="shared" si="701"/>
        <v>-</v>
      </c>
      <c r="BI599" s="57" t="str">
        <f t="shared" si="732"/>
        <v>-</v>
      </c>
      <c r="BJ599" s="56">
        <f t="shared" si="752"/>
        <v>168</v>
      </c>
      <c r="BK599" s="64" t="str">
        <f t="shared" si="733"/>
        <v>-</v>
      </c>
      <c r="BL599" s="64" t="str">
        <f t="shared" si="702"/>
        <v>-</v>
      </c>
      <c r="BM599" s="64" t="str">
        <f t="shared" si="703"/>
        <v>-</v>
      </c>
      <c r="BN599" s="64" t="str">
        <f t="shared" si="704"/>
        <v>-</v>
      </c>
      <c r="BO599" s="64" t="str">
        <f t="shared" si="734"/>
        <v>-</v>
      </c>
      <c r="BP599" s="64" t="str">
        <f t="shared" si="705"/>
        <v>-</v>
      </c>
      <c r="BQ599" s="57" t="str">
        <f t="shared" si="735"/>
        <v>-</v>
      </c>
      <c r="BR599" s="56">
        <f t="shared" si="753"/>
        <v>168</v>
      </c>
      <c r="BS599" s="64" t="str">
        <f t="shared" si="736"/>
        <v>-</v>
      </c>
      <c r="BT599" s="64" t="str">
        <f t="shared" si="706"/>
        <v>-</v>
      </c>
      <c r="BU599" s="64" t="str">
        <f t="shared" si="707"/>
        <v>-</v>
      </c>
      <c r="BV599" s="64" t="str">
        <f t="shared" si="708"/>
        <v>-</v>
      </c>
      <c r="BW599" s="64" t="str">
        <f t="shared" si="737"/>
        <v>-</v>
      </c>
      <c r="BX599" s="64" t="str">
        <f t="shared" si="709"/>
        <v>-</v>
      </c>
      <c r="BY599" s="57" t="str">
        <f t="shared" si="738"/>
        <v>-</v>
      </c>
      <c r="BZ599" s="56">
        <f t="shared" si="754"/>
        <v>168</v>
      </c>
      <c r="CA599" s="64" t="str">
        <f t="shared" si="739"/>
        <v>-</v>
      </c>
      <c r="CB599" s="64" t="str">
        <f t="shared" si="710"/>
        <v>-</v>
      </c>
      <c r="CC599" s="64" t="str">
        <f t="shared" si="711"/>
        <v>-</v>
      </c>
      <c r="CD599" s="64" t="str">
        <f t="shared" si="712"/>
        <v>-</v>
      </c>
      <c r="CE599" s="64" t="str">
        <f t="shared" si="740"/>
        <v>-</v>
      </c>
      <c r="CF599" s="64" t="str">
        <f t="shared" si="713"/>
        <v>-</v>
      </c>
      <c r="CG599" s="57" t="str">
        <f t="shared" si="741"/>
        <v>-</v>
      </c>
      <c r="CH599" s="56">
        <f t="shared" si="755"/>
        <v>168</v>
      </c>
      <c r="CI599" s="64" t="str">
        <f t="shared" si="742"/>
        <v>-</v>
      </c>
      <c r="CJ599" s="64" t="str">
        <f t="shared" si="714"/>
        <v>-</v>
      </c>
      <c r="CK599" s="64" t="str">
        <f t="shared" si="715"/>
        <v>-</v>
      </c>
      <c r="CL599" s="64" t="str">
        <f t="shared" si="716"/>
        <v>-</v>
      </c>
      <c r="CM599" s="64" t="str">
        <f t="shared" si="743"/>
        <v>-</v>
      </c>
      <c r="CN599" s="64" t="str">
        <f t="shared" si="717"/>
        <v>-</v>
      </c>
      <c r="CO599" s="57" t="str">
        <f t="shared" si="744"/>
        <v>-</v>
      </c>
    </row>
    <row r="600" spans="15:93" ht="18" customHeight="1" x14ac:dyDescent="0.25">
      <c r="O600" s="56">
        <f t="shared" si="746"/>
        <v>173</v>
      </c>
      <c r="P600" s="64">
        <f t="shared" si="680"/>
        <v>0</v>
      </c>
      <c r="Q600" s="64" t="str">
        <f t="shared" si="681"/>
        <v>-</v>
      </c>
      <c r="R600" s="64" t="str">
        <f t="shared" si="677"/>
        <v>-</v>
      </c>
      <c r="S600" s="64">
        <f t="shared" si="678"/>
        <v>0</v>
      </c>
      <c r="T600" s="64" t="str">
        <f t="shared" si="679"/>
        <v>-</v>
      </c>
      <c r="U600" s="57" t="str">
        <f t="shared" si="682"/>
        <v>Payoff</v>
      </c>
      <c r="V600" s="56">
        <f t="shared" si="747"/>
        <v>169</v>
      </c>
      <c r="W600" s="64">
        <f t="shared" si="718"/>
        <v>0</v>
      </c>
      <c r="X600" s="64" t="str">
        <f t="shared" si="683"/>
        <v>-</v>
      </c>
      <c r="Y600" s="64">
        <f t="shared" si="745"/>
        <v>0</v>
      </c>
      <c r="Z600" s="64" t="str">
        <f t="shared" si="684"/>
        <v>-</v>
      </c>
      <c r="AA600" s="64" t="str">
        <f t="shared" si="719"/>
        <v>-</v>
      </c>
      <c r="AB600" s="64" t="str">
        <f t="shared" si="685"/>
        <v>-</v>
      </c>
      <c r="AC600" s="57" t="str">
        <f t="shared" si="720"/>
        <v>Payoff</v>
      </c>
      <c r="AD600" s="56">
        <f t="shared" si="748"/>
        <v>169</v>
      </c>
      <c r="AE600" s="64">
        <f t="shared" si="721"/>
        <v>0</v>
      </c>
      <c r="AF600" s="64" t="str">
        <f t="shared" si="686"/>
        <v>-</v>
      </c>
      <c r="AG600" s="64">
        <f t="shared" si="687"/>
        <v>0</v>
      </c>
      <c r="AH600" s="64" t="str">
        <f t="shared" si="688"/>
        <v>-</v>
      </c>
      <c r="AI600" s="64" t="str">
        <f t="shared" si="722"/>
        <v>-</v>
      </c>
      <c r="AJ600" s="64" t="str">
        <f t="shared" si="689"/>
        <v>-</v>
      </c>
      <c r="AK600" s="57" t="str">
        <f t="shared" si="723"/>
        <v>Payoff</v>
      </c>
      <c r="AL600" s="56">
        <f t="shared" si="749"/>
        <v>169</v>
      </c>
      <c r="AM600" s="64" t="str">
        <f t="shared" si="724"/>
        <v>-</v>
      </c>
      <c r="AN600" s="64" t="str">
        <f t="shared" si="690"/>
        <v>-</v>
      </c>
      <c r="AO600" s="64" t="str">
        <f t="shared" si="691"/>
        <v>-</v>
      </c>
      <c r="AP600" s="64" t="str">
        <f t="shared" si="692"/>
        <v>-</v>
      </c>
      <c r="AQ600" s="64" t="str">
        <f t="shared" si="725"/>
        <v>-</v>
      </c>
      <c r="AR600" s="64" t="str">
        <f t="shared" si="693"/>
        <v>-</v>
      </c>
      <c r="AS600" s="57" t="str">
        <f t="shared" si="726"/>
        <v>-</v>
      </c>
      <c r="AT600" s="56">
        <f t="shared" si="750"/>
        <v>169</v>
      </c>
      <c r="AU600" s="64" t="str">
        <f t="shared" si="727"/>
        <v>-</v>
      </c>
      <c r="AV600" s="64" t="str">
        <f t="shared" si="694"/>
        <v>-</v>
      </c>
      <c r="AW600" s="64" t="str">
        <f t="shared" si="695"/>
        <v>-</v>
      </c>
      <c r="AX600" s="64" t="str">
        <f t="shared" si="696"/>
        <v>-</v>
      </c>
      <c r="AY600" s="64" t="str">
        <f t="shared" si="728"/>
        <v>-</v>
      </c>
      <c r="AZ600" s="64" t="str">
        <f t="shared" si="697"/>
        <v>-</v>
      </c>
      <c r="BA600" s="57" t="str">
        <f t="shared" si="729"/>
        <v>-</v>
      </c>
      <c r="BB600" s="56">
        <f t="shared" si="751"/>
        <v>169</v>
      </c>
      <c r="BC600" s="64" t="str">
        <f t="shared" si="730"/>
        <v>-</v>
      </c>
      <c r="BD600" s="64" t="str">
        <f t="shared" si="698"/>
        <v>-</v>
      </c>
      <c r="BE600" s="64" t="str">
        <f t="shared" si="699"/>
        <v>-</v>
      </c>
      <c r="BF600" s="64" t="str">
        <f t="shared" si="700"/>
        <v>-</v>
      </c>
      <c r="BG600" s="64" t="str">
        <f t="shared" si="731"/>
        <v>-</v>
      </c>
      <c r="BH600" s="64" t="str">
        <f t="shared" si="701"/>
        <v>-</v>
      </c>
      <c r="BI600" s="57" t="str">
        <f t="shared" si="732"/>
        <v>-</v>
      </c>
      <c r="BJ600" s="56">
        <f t="shared" si="752"/>
        <v>169</v>
      </c>
      <c r="BK600" s="64" t="str">
        <f t="shared" si="733"/>
        <v>-</v>
      </c>
      <c r="BL600" s="64" t="str">
        <f t="shared" si="702"/>
        <v>-</v>
      </c>
      <c r="BM600" s="64" t="str">
        <f t="shared" si="703"/>
        <v>-</v>
      </c>
      <c r="BN600" s="64" t="str">
        <f t="shared" si="704"/>
        <v>-</v>
      </c>
      <c r="BO600" s="64" t="str">
        <f t="shared" si="734"/>
        <v>-</v>
      </c>
      <c r="BP600" s="64" t="str">
        <f t="shared" si="705"/>
        <v>-</v>
      </c>
      <c r="BQ600" s="57" t="str">
        <f t="shared" si="735"/>
        <v>-</v>
      </c>
      <c r="BR600" s="56">
        <f t="shared" si="753"/>
        <v>169</v>
      </c>
      <c r="BS600" s="64" t="str">
        <f t="shared" si="736"/>
        <v>-</v>
      </c>
      <c r="BT600" s="64" t="str">
        <f t="shared" si="706"/>
        <v>-</v>
      </c>
      <c r="BU600" s="64" t="str">
        <f t="shared" si="707"/>
        <v>-</v>
      </c>
      <c r="BV600" s="64" t="str">
        <f t="shared" si="708"/>
        <v>-</v>
      </c>
      <c r="BW600" s="64" t="str">
        <f t="shared" si="737"/>
        <v>-</v>
      </c>
      <c r="BX600" s="64" t="str">
        <f t="shared" si="709"/>
        <v>-</v>
      </c>
      <c r="BY600" s="57" t="str">
        <f t="shared" si="738"/>
        <v>-</v>
      </c>
      <c r="BZ600" s="56">
        <f t="shared" si="754"/>
        <v>169</v>
      </c>
      <c r="CA600" s="64" t="str">
        <f t="shared" si="739"/>
        <v>-</v>
      </c>
      <c r="CB600" s="64" t="str">
        <f t="shared" si="710"/>
        <v>-</v>
      </c>
      <c r="CC600" s="64" t="str">
        <f t="shared" si="711"/>
        <v>-</v>
      </c>
      <c r="CD600" s="64" t="str">
        <f t="shared" si="712"/>
        <v>-</v>
      </c>
      <c r="CE600" s="64" t="str">
        <f t="shared" si="740"/>
        <v>-</v>
      </c>
      <c r="CF600" s="64" t="str">
        <f t="shared" si="713"/>
        <v>-</v>
      </c>
      <c r="CG600" s="57" t="str">
        <f t="shared" si="741"/>
        <v>-</v>
      </c>
      <c r="CH600" s="56">
        <f t="shared" si="755"/>
        <v>169</v>
      </c>
      <c r="CI600" s="64" t="str">
        <f t="shared" si="742"/>
        <v>-</v>
      </c>
      <c r="CJ600" s="64" t="str">
        <f t="shared" si="714"/>
        <v>-</v>
      </c>
      <c r="CK600" s="64" t="str">
        <f t="shared" si="715"/>
        <v>-</v>
      </c>
      <c r="CL600" s="64" t="str">
        <f t="shared" si="716"/>
        <v>-</v>
      </c>
      <c r="CM600" s="64" t="str">
        <f t="shared" si="743"/>
        <v>-</v>
      </c>
      <c r="CN600" s="64" t="str">
        <f t="shared" si="717"/>
        <v>-</v>
      </c>
      <c r="CO600" s="57" t="str">
        <f t="shared" si="744"/>
        <v>-</v>
      </c>
    </row>
    <row r="601" spans="15:93" ht="18" customHeight="1" x14ac:dyDescent="0.25">
      <c r="O601" s="56">
        <f t="shared" si="746"/>
        <v>174</v>
      </c>
      <c r="P601" s="64">
        <f t="shared" si="680"/>
        <v>0</v>
      </c>
      <c r="Q601" s="64" t="str">
        <f t="shared" si="681"/>
        <v>-</v>
      </c>
      <c r="R601" s="64" t="str">
        <f t="shared" si="677"/>
        <v>-</v>
      </c>
      <c r="S601" s="64">
        <f t="shared" si="678"/>
        <v>0</v>
      </c>
      <c r="T601" s="64" t="str">
        <f t="shared" si="679"/>
        <v>-</v>
      </c>
      <c r="U601" s="57" t="str">
        <f t="shared" si="682"/>
        <v>Payoff</v>
      </c>
      <c r="V601" s="56">
        <f t="shared" si="747"/>
        <v>170</v>
      </c>
      <c r="W601" s="64">
        <f t="shared" si="718"/>
        <v>0</v>
      </c>
      <c r="X601" s="64" t="str">
        <f t="shared" si="683"/>
        <v>-</v>
      </c>
      <c r="Y601" s="64">
        <f t="shared" si="745"/>
        <v>0</v>
      </c>
      <c r="Z601" s="64" t="str">
        <f t="shared" si="684"/>
        <v>-</v>
      </c>
      <c r="AA601" s="64" t="str">
        <f t="shared" si="719"/>
        <v>-</v>
      </c>
      <c r="AB601" s="64" t="str">
        <f t="shared" si="685"/>
        <v>-</v>
      </c>
      <c r="AC601" s="57" t="str">
        <f t="shared" si="720"/>
        <v>Payoff</v>
      </c>
      <c r="AD601" s="56">
        <f t="shared" si="748"/>
        <v>170</v>
      </c>
      <c r="AE601" s="64">
        <f t="shared" si="721"/>
        <v>0</v>
      </c>
      <c r="AF601" s="64" t="str">
        <f t="shared" si="686"/>
        <v>-</v>
      </c>
      <c r="AG601" s="64">
        <f t="shared" si="687"/>
        <v>0</v>
      </c>
      <c r="AH601" s="64" t="str">
        <f t="shared" si="688"/>
        <v>-</v>
      </c>
      <c r="AI601" s="64" t="str">
        <f t="shared" si="722"/>
        <v>-</v>
      </c>
      <c r="AJ601" s="64" t="str">
        <f t="shared" si="689"/>
        <v>-</v>
      </c>
      <c r="AK601" s="57" t="str">
        <f t="shared" si="723"/>
        <v>Payoff</v>
      </c>
      <c r="AL601" s="56">
        <f t="shared" si="749"/>
        <v>170</v>
      </c>
      <c r="AM601" s="64" t="str">
        <f t="shared" si="724"/>
        <v>-</v>
      </c>
      <c r="AN601" s="64" t="str">
        <f t="shared" si="690"/>
        <v>-</v>
      </c>
      <c r="AO601" s="64" t="str">
        <f t="shared" si="691"/>
        <v>-</v>
      </c>
      <c r="AP601" s="64" t="str">
        <f t="shared" si="692"/>
        <v>-</v>
      </c>
      <c r="AQ601" s="64" t="str">
        <f t="shared" si="725"/>
        <v>-</v>
      </c>
      <c r="AR601" s="64" t="str">
        <f t="shared" si="693"/>
        <v>-</v>
      </c>
      <c r="AS601" s="57" t="str">
        <f t="shared" si="726"/>
        <v>-</v>
      </c>
      <c r="AT601" s="56">
        <f t="shared" si="750"/>
        <v>170</v>
      </c>
      <c r="AU601" s="64" t="str">
        <f t="shared" si="727"/>
        <v>-</v>
      </c>
      <c r="AV601" s="64" t="str">
        <f t="shared" si="694"/>
        <v>-</v>
      </c>
      <c r="AW601" s="64" t="str">
        <f t="shared" si="695"/>
        <v>-</v>
      </c>
      <c r="AX601" s="64" t="str">
        <f t="shared" si="696"/>
        <v>-</v>
      </c>
      <c r="AY601" s="64" t="str">
        <f t="shared" si="728"/>
        <v>-</v>
      </c>
      <c r="AZ601" s="64" t="str">
        <f t="shared" si="697"/>
        <v>-</v>
      </c>
      <c r="BA601" s="57" t="str">
        <f t="shared" si="729"/>
        <v>-</v>
      </c>
      <c r="BB601" s="56">
        <f t="shared" si="751"/>
        <v>170</v>
      </c>
      <c r="BC601" s="64" t="str">
        <f t="shared" si="730"/>
        <v>-</v>
      </c>
      <c r="BD601" s="64" t="str">
        <f t="shared" si="698"/>
        <v>-</v>
      </c>
      <c r="BE601" s="64" t="str">
        <f t="shared" si="699"/>
        <v>-</v>
      </c>
      <c r="BF601" s="64" t="str">
        <f t="shared" si="700"/>
        <v>-</v>
      </c>
      <c r="BG601" s="64" t="str">
        <f t="shared" si="731"/>
        <v>-</v>
      </c>
      <c r="BH601" s="64" t="str">
        <f t="shared" si="701"/>
        <v>-</v>
      </c>
      <c r="BI601" s="57" t="str">
        <f t="shared" si="732"/>
        <v>-</v>
      </c>
      <c r="BJ601" s="56">
        <f t="shared" si="752"/>
        <v>170</v>
      </c>
      <c r="BK601" s="64" t="str">
        <f t="shared" si="733"/>
        <v>-</v>
      </c>
      <c r="BL601" s="64" t="str">
        <f t="shared" si="702"/>
        <v>-</v>
      </c>
      <c r="BM601" s="64" t="str">
        <f t="shared" si="703"/>
        <v>-</v>
      </c>
      <c r="BN601" s="64" t="str">
        <f t="shared" si="704"/>
        <v>-</v>
      </c>
      <c r="BO601" s="64" t="str">
        <f t="shared" si="734"/>
        <v>-</v>
      </c>
      <c r="BP601" s="64" t="str">
        <f t="shared" si="705"/>
        <v>-</v>
      </c>
      <c r="BQ601" s="57" t="str">
        <f t="shared" si="735"/>
        <v>-</v>
      </c>
      <c r="BR601" s="56">
        <f t="shared" si="753"/>
        <v>170</v>
      </c>
      <c r="BS601" s="64" t="str">
        <f t="shared" si="736"/>
        <v>-</v>
      </c>
      <c r="BT601" s="64" t="str">
        <f t="shared" si="706"/>
        <v>-</v>
      </c>
      <c r="BU601" s="64" t="str">
        <f t="shared" si="707"/>
        <v>-</v>
      </c>
      <c r="BV601" s="64" t="str">
        <f t="shared" si="708"/>
        <v>-</v>
      </c>
      <c r="BW601" s="64" t="str">
        <f t="shared" si="737"/>
        <v>-</v>
      </c>
      <c r="BX601" s="64" t="str">
        <f t="shared" si="709"/>
        <v>-</v>
      </c>
      <c r="BY601" s="57" t="str">
        <f t="shared" si="738"/>
        <v>-</v>
      </c>
      <c r="BZ601" s="56">
        <f t="shared" si="754"/>
        <v>170</v>
      </c>
      <c r="CA601" s="64" t="str">
        <f t="shared" si="739"/>
        <v>-</v>
      </c>
      <c r="CB601" s="64" t="str">
        <f t="shared" si="710"/>
        <v>-</v>
      </c>
      <c r="CC601" s="64" t="str">
        <f t="shared" si="711"/>
        <v>-</v>
      </c>
      <c r="CD601" s="64" t="str">
        <f t="shared" si="712"/>
        <v>-</v>
      </c>
      <c r="CE601" s="64" t="str">
        <f t="shared" si="740"/>
        <v>-</v>
      </c>
      <c r="CF601" s="64" t="str">
        <f t="shared" si="713"/>
        <v>-</v>
      </c>
      <c r="CG601" s="57" t="str">
        <f t="shared" si="741"/>
        <v>-</v>
      </c>
      <c r="CH601" s="56">
        <f t="shared" si="755"/>
        <v>170</v>
      </c>
      <c r="CI601" s="64" t="str">
        <f t="shared" si="742"/>
        <v>-</v>
      </c>
      <c r="CJ601" s="64" t="str">
        <f t="shared" si="714"/>
        <v>-</v>
      </c>
      <c r="CK601" s="64" t="str">
        <f t="shared" si="715"/>
        <v>-</v>
      </c>
      <c r="CL601" s="64" t="str">
        <f t="shared" si="716"/>
        <v>-</v>
      </c>
      <c r="CM601" s="64" t="str">
        <f t="shared" si="743"/>
        <v>-</v>
      </c>
      <c r="CN601" s="64" t="str">
        <f t="shared" si="717"/>
        <v>-</v>
      </c>
      <c r="CO601" s="57" t="str">
        <f t="shared" si="744"/>
        <v>-</v>
      </c>
    </row>
    <row r="602" spans="15:93" ht="18" customHeight="1" x14ac:dyDescent="0.25">
      <c r="O602" s="56">
        <f t="shared" si="746"/>
        <v>175</v>
      </c>
      <c r="P602" s="64">
        <f t="shared" si="680"/>
        <v>0</v>
      </c>
      <c r="Q602" s="64" t="str">
        <f t="shared" si="681"/>
        <v>-</v>
      </c>
      <c r="R602" s="64" t="str">
        <f t="shared" si="677"/>
        <v>-</v>
      </c>
      <c r="S602" s="64">
        <f t="shared" si="678"/>
        <v>0</v>
      </c>
      <c r="T602" s="64" t="str">
        <f t="shared" si="679"/>
        <v>-</v>
      </c>
      <c r="U602" s="57" t="str">
        <f t="shared" si="682"/>
        <v>Payoff</v>
      </c>
      <c r="V602" s="56">
        <f t="shared" si="747"/>
        <v>171</v>
      </c>
      <c r="W602" s="64">
        <f t="shared" si="718"/>
        <v>0</v>
      </c>
      <c r="X602" s="64" t="str">
        <f t="shared" si="683"/>
        <v>-</v>
      </c>
      <c r="Y602" s="64">
        <f t="shared" si="745"/>
        <v>0</v>
      </c>
      <c r="Z602" s="64" t="str">
        <f t="shared" si="684"/>
        <v>-</v>
      </c>
      <c r="AA602" s="64" t="str">
        <f t="shared" si="719"/>
        <v>-</v>
      </c>
      <c r="AB602" s="64" t="str">
        <f t="shared" si="685"/>
        <v>-</v>
      </c>
      <c r="AC602" s="57" t="str">
        <f t="shared" si="720"/>
        <v>Payoff</v>
      </c>
      <c r="AD602" s="56">
        <f t="shared" si="748"/>
        <v>171</v>
      </c>
      <c r="AE602" s="64">
        <f t="shared" si="721"/>
        <v>0</v>
      </c>
      <c r="AF602" s="64" t="str">
        <f t="shared" si="686"/>
        <v>-</v>
      </c>
      <c r="AG602" s="64">
        <f t="shared" si="687"/>
        <v>0</v>
      </c>
      <c r="AH602" s="64" t="str">
        <f t="shared" si="688"/>
        <v>-</v>
      </c>
      <c r="AI602" s="64" t="str">
        <f t="shared" si="722"/>
        <v>-</v>
      </c>
      <c r="AJ602" s="64" t="str">
        <f t="shared" si="689"/>
        <v>-</v>
      </c>
      <c r="AK602" s="57" t="str">
        <f t="shared" si="723"/>
        <v>Payoff</v>
      </c>
      <c r="AL602" s="56">
        <f t="shared" si="749"/>
        <v>171</v>
      </c>
      <c r="AM602" s="64" t="str">
        <f t="shared" si="724"/>
        <v>-</v>
      </c>
      <c r="AN602" s="64" t="str">
        <f t="shared" si="690"/>
        <v>-</v>
      </c>
      <c r="AO602" s="64" t="str">
        <f t="shared" si="691"/>
        <v>-</v>
      </c>
      <c r="AP602" s="64" t="str">
        <f t="shared" si="692"/>
        <v>-</v>
      </c>
      <c r="AQ602" s="64" t="str">
        <f t="shared" si="725"/>
        <v>-</v>
      </c>
      <c r="AR602" s="64" t="str">
        <f t="shared" si="693"/>
        <v>-</v>
      </c>
      <c r="AS602" s="57" t="str">
        <f t="shared" si="726"/>
        <v>-</v>
      </c>
      <c r="AT602" s="56">
        <f t="shared" si="750"/>
        <v>171</v>
      </c>
      <c r="AU602" s="64" t="str">
        <f t="shared" si="727"/>
        <v>-</v>
      </c>
      <c r="AV602" s="64" t="str">
        <f t="shared" si="694"/>
        <v>-</v>
      </c>
      <c r="AW602" s="64" t="str">
        <f t="shared" si="695"/>
        <v>-</v>
      </c>
      <c r="AX602" s="64" t="str">
        <f t="shared" si="696"/>
        <v>-</v>
      </c>
      <c r="AY602" s="64" t="str">
        <f t="shared" si="728"/>
        <v>-</v>
      </c>
      <c r="AZ602" s="64" t="str">
        <f t="shared" si="697"/>
        <v>-</v>
      </c>
      <c r="BA602" s="57" t="str">
        <f t="shared" si="729"/>
        <v>-</v>
      </c>
      <c r="BB602" s="56">
        <f t="shared" si="751"/>
        <v>171</v>
      </c>
      <c r="BC602" s="64" t="str">
        <f t="shared" si="730"/>
        <v>-</v>
      </c>
      <c r="BD602" s="64" t="str">
        <f t="shared" si="698"/>
        <v>-</v>
      </c>
      <c r="BE602" s="64" t="str">
        <f t="shared" si="699"/>
        <v>-</v>
      </c>
      <c r="BF602" s="64" t="str">
        <f t="shared" si="700"/>
        <v>-</v>
      </c>
      <c r="BG602" s="64" t="str">
        <f t="shared" si="731"/>
        <v>-</v>
      </c>
      <c r="BH602" s="64" t="str">
        <f t="shared" si="701"/>
        <v>-</v>
      </c>
      <c r="BI602" s="57" t="str">
        <f t="shared" si="732"/>
        <v>-</v>
      </c>
      <c r="BJ602" s="56">
        <f t="shared" si="752"/>
        <v>171</v>
      </c>
      <c r="BK602" s="64" t="str">
        <f t="shared" si="733"/>
        <v>-</v>
      </c>
      <c r="BL602" s="64" t="str">
        <f t="shared" si="702"/>
        <v>-</v>
      </c>
      <c r="BM602" s="64" t="str">
        <f t="shared" si="703"/>
        <v>-</v>
      </c>
      <c r="BN602" s="64" t="str">
        <f t="shared" si="704"/>
        <v>-</v>
      </c>
      <c r="BO602" s="64" t="str">
        <f t="shared" si="734"/>
        <v>-</v>
      </c>
      <c r="BP602" s="64" t="str">
        <f t="shared" si="705"/>
        <v>-</v>
      </c>
      <c r="BQ602" s="57" t="str">
        <f t="shared" si="735"/>
        <v>-</v>
      </c>
      <c r="BR602" s="56">
        <f t="shared" si="753"/>
        <v>171</v>
      </c>
      <c r="BS602" s="64" t="str">
        <f t="shared" si="736"/>
        <v>-</v>
      </c>
      <c r="BT602" s="64" t="str">
        <f t="shared" si="706"/>
        <v>-</v>
      </c>
      <c r="BU602" s="64" t="str">
        <f t="shared" si="707"/>
        <v>-</v>
      </c>
      <c r="BV602" s="64" t="str">
        <f t="shared" si="708"/>
        <v>-</v>
      </c>
      <c r="BW602" s="64" t="str">
        <f t="shared" si="737"/>
        <v>-</v>
      </c>
      <c r="BX602" s="64" t="str">
        <f t="shared" si="709"/>
        <v>-</v>
      </c>
      <c r="BY602" s="57" t="str">
        <f t="shared" si="738"/>
        <v>-</v>
      </c>
      <c r="BZ602" s="56">
        <f t="shared" si="754"/>
        <v>171</v>
      </c>
      <c r="CA602" s="64" t="str">
        <f t="shared" si="739"/>
        <v>-</v>
      </c>
      <c r="CB602" s="64" t="str">
        <f t="shared" si="710"/>
        <v>-</v>
      </c>
      <c r="CC602" s="64" t="str">
        <f t="shared" si="711"/>
        <v>-</v>
      </c>
      <c r="CD602" s="64" t="str">
        <f t="shared" si="712"/>
        <v>-</v>
      </c>
      <c r="CE602" s="64" t="str">
        <f t="shared" si="740"/>
        <v>-</v>
      </c>
      <c r="CF602" s="64" t="str">
        <f t="shared" si="713"/>
        <v>-</v>
      </c>
      <c r="CG602" s="57" t="str">
        <f t="shared" si="741"/>
        <v>-</v>
      </c>
      <c r="CH602" s="56">
        <f t="shared" si="755"/>
        <v>171</v>
      </c>
      <c r="CI602" s="64" t="str">
        <f t="shared" si="742"/>
        <v>-</v>
      </c>
      <c r="CJ602" s="64" t="str">
        <f t="shared" si="714"/>
        <v>-</v>
      </c>
      <c r="CK602" s="64" t="str">
        <f t="shared" si="715"/>
        <v>-</v>
      </c>
      <c r="CL602" s="64" t="str">
        <f t="shared" si="716"/>
        <v>-</v>
      </c>
      <c r="CM602" s="64" t="str">
        <f t="shared" si="743"/>
        <v>-</v>
      </c>
      <c r="CN602" s="64" t="str">
        <f t="shared" si="717"/>
        <v>-</v>
      </c>
      <c r="CO602" s="57" t="str">
        <f t="shared" si="744"/>
        <v>-</v>
      </c>
    </row>
    <row r="603" spans="15:93" ht="18" customHeight="1" x14ac:dyDescent="0.25">
      <c r="O603" s="56">
        <f t="shared" si="746"/>
        <v>176</v>
      </c>
      <c r="P603" s="64">
        <f t="shared" si="680"/>
        <v>0</v>
      </c>
      <c r="Q603" s="64" t="str">
        <f t="shared" si="681"/>
        <v>-</v>
      </c>
      <c r="R603" s="64" t="str">
        <f t="shared" si="677"/>
        <v>-</v>
      </c>
      <c r="S603" s="64">
        <f t="shared" si="678"/>
        <v>0</v>
      </c>
      <c r="T603" s="64" t="str">
        <f t="shared" si="679"/>
        <v>-</v>
      </c>
      <c r="U603" s="57" t="str">
        <f t="shared" si="682"/>
        <v>Payoff</v>
      </c>
      <c r="V603" s="56">
        <f t="shared" si="747"/>
        <v>172</v>
      </c>
      <c r="W603" s="64">
        <f t="shared" si="718"/>
        <v>0</v>
      </c>
      <c r="X603" s="64" t="str">
        <f t="shared" si="683"/>
        <v>-</v>
      </c>
      <c r="Y603" s="64">
        <f t="shared" si="745"/>
        <v>0</v>
      </c>
      <c r="Z603" s="64" t="str">
        <f t="shared" si="684"/>
        <v>-</v>
      </c>
      <c r="AA603" s="64" t="str">
        <f t="shared" si="719"/>
        <v>-</v>
      </c>
      <c r="AB603" s="64" t="str">
        <f t="shared" si="685"/>
        <v>-</v>
      </c>
      <c r="AC603" s="57" t="str">
        <f t="shared" si="720"/>
        <v>Payoff</v>
      </c>
      <c r="AD603" s="56">
        <f t="shared" si="748"/>
        <v>172</v>
      </c>
      <c r="AE603" s="64">
        <f t="shared" si="721"/>
        <v>0</v>
      </c>
      <c r="AF603" s="64" t="str">
        <f t="shared" si="686"/>
        <v>-</v>
      </c>
      <c r="AG603" s="64">
        <f t="shared" si="687"/>
        <v>0</v>
      </c>
      <c r="AH603" s="64" t="str">
        <f t="shared" si="688"/>
        <v>-</v>
      </c>
      <c r="AI603" s="64" t="str">
        <f t="shared" si="722"/>
        <v>-</v>
      </c>
      <c r="AJ603" s="64" t="str">
        <f t="shared" si="689"/>
        <v>-</v>
      </c>
      <c r="AK603" s="57" t="str">
        <f t="shared" si="723"/>
        <v>Payoff</v>
      </c>
      <c r="AL603" s="56">
        <f t="shared" si="749"/>
        <v>172</v>
      </c>
      <c r="AM603" s="64" t="str">
        <f t="shared" si="724"/>
        <v>-</v>
      </c>
      <c r="AN603" s="64" t="str">
        <f t="shared" si="690"/>
        <v>-</v>
      </c>
      <c r="AO603" s="64" t="str">
        <f t="shared" si="691"/>
        <v>-</v>
      </c>
      <c r="AP603" s="64" t="str">
        <f t="shared" si="692"/>
        <v>-</v>
      </c>
      <c r="AQ603" s="64" t="str">
        <f t="shared" si="725"/>
        <v>-</v>
      </c>
      <c r="AR603" s="64" t="str">
        <f t="shared" si="693"/>
        <v>-</v>
      </c>
      <c r="AS603" s="57" t="str">
        <f t="shared" si="726"/>
        <v>-</v>
      </c>
      <c r="AT603" s="56">
        <f t="shared" si="750"/>
        <v>172</v>
      </c>
      <c r="AU603" s="64" t="str">
        <f t="shared" si="727"/>
        <v>-</v>
      </c>
      <c r="AV603" s="64" t="str">
        <f t="shared" si="694"/>
        <v>-</v>
      </c>
      <c r="AW603" s="64" t="str">
        <f t="shared" si="695"/>
        <v>-</v>
      </c>
      <c r="AX603" s="64" t="str">
        <f t="shared" si="696"/>
        <v>-</v>
      </c>
      <c r="AY603" s="64" t="str">
        <f t="shared" si="728"/>
        <v>-</v>
      </c>
      <c r="AZ603" s="64" t="str">
        <f t="shared" si="697"/>
        <v>-</v>
      </c>
      <c r="BA603" s="57" t="str">
        <f t="shared" si="729"/>
        <v>-</v>
      </c>
      <c r="BB603" s="56">
        <f t="shared" si="751"/>
        <v>172</v>
      </c>
      <c r="BC603" s="64" t="str">
        <f t="shared" si="730"/>
        <v>-</v>
      </c>
      <c r="BD603" s="64" t="str">
        <f t="shared" si="698"/>
        <v>-</v>
      </c>
      <c r="BE603" s="64" t="str">
        <f t="shared" si="699"/>
        <v>-</v>
      </c>
      <c r="BF603" s="64" t="str">
        <f t="shared" si="700"/>
        <v>-</v>
      </c>
      <c r="BG603" s="64" t="str">
        <f t="shared" si="731"/>
        <v>-</v>
      </c>
      <c r="BH603" s="64" t="str">
        <f t="shared" si="701"/>
        <v>-</v>
      </c>
      <c r="BI603" s="57" t="str">
        <f t="shared" si="732"/>
        <v>-</v>
      </c>
      <c r="BJ603" s="56">
        <f t="shared" si="752"/>
        <v>172</v>
      </c>
      <c r="BK603" s="64" t="str">
        <f t="shared" si="733"/>
        <v>-</v>
      </c>
      <c r="BL603" s="64" t="str">
        <f t="shared" si="702"/>
        <v>-</v>
      </c>
      <c r="BM603" s="64" t="str">
        <f t="shared" si="703"/>
        <v>-</v>
      </c>
      <c r="BN603" s="64" t="str">
        <f t="shared" si="704"/>
        <v>-</v>
      </c>
      <c r="BO603" s="64" t="str">
        <f t="shared" si="734"/>
        <v>-</v>
      </c>
      <c r="BP603" s="64" t="str">
        <f t="shared" si="705"/>
        <v>-</v>
      </c>
      <c r="BQ603" s="57" t="str">
        <f t="shared" si="735"/>
        <v>-</v>
      </c>
      <c r="BR603" s="56">
        <f t="shared" si="753"/>
        <v>172</v>
      </c>
      <c r="BS603" s="64" t="str">
        <f t="shared" si="736"/>
        <v>-</v>
      </c>
      <c r="BT603" s="64" t="str">
        <f t="shared" si="706"/>
        <v>-</v>
      </c>
      <c r="BU603" s="64" t="str">
        <f t="shared" si="707"/>
        <v>-</v>
      </c>
      <c r="BV603" s="64" t="str">
        <f t="shared" si="708"/>
        <v>-</v>
      </c>
      <c r="BW603" s="64" t="str">
        <f t="shared" si="737"/>
        <v>-</v>
      </c>
      <c r="BX603" s="64" t="str">
        <f t="shared" si="709"/>
        <v>-</v>
      </c>
      <c r="BY603" s="57" t="str">
        <f t="shared" si="738"/>
        <v>-</v>
      </c>
      <c r="BZ603" s="56">
        <f t="shared" si="754"/>
        <v>172</v>
      </c>
      <c r="CA603" s="64" t="str">
        <f t="shared" si="739"/>
        <v>-</v>
      </c>
      <c r="CB603" s="64" t="str">
        <f t="shared" si="710"/>
        <v>-</v>
      </c>
      <c r="CC603" s="64" t="str">
        <f t="shared" si="711"/>
        <v>-</v>
      </c>
      <c r="CD603" s="64" t="str">
        <f t="shared" si="712"/>
        <v>-</v>
      </c>
      <c r="CE603" s="64" t="str">
        <f t="shared" si="740"/>
        <v>-</v>
      </c>
      <c r="CF603" s="64" t="str">
        <f t="shared" si="713"/>
        <v>-</v>
      </c>
      <c r="CG603" s="57" t="str">
        <f t="shared" si="741"/>
        <v>-</v>
      </c>
      <c r="CH603" s="56">
        <f t="shared" si="755"/>
        <v>172</v>
      </c>
      <c r="CI603" s="64" t="str">
        <f t="shared" si="742"/>
        <v>-</v>
      </c>
      <c r="CJ603" s="64" t="str">
        <f t="shared" si="714"/>
        <v>-</v>
      </c>
      <c r="CK603" s="64" t="str">
        <f t="shared" si="715"/>
        <v>-</v>
      </c>
      <c r="CL603" s="64" t="str">
        <f t="shared" si="716"/>
        <v>-</v>
      </c>
      <c r="CM603" s="64" t="str">
        <f t="shared" si="743"/>
        <v>-</v>
      </c>
      <c r="CN603" s="64" t="str">
        <f t="shared" si="717"/>
        <v>-</v>
      </c>
      <c r="CO603" s="57" t="str">
        <f t="shared" si="744"/>
        <v>-</v>
      </c>
    </row>
    <row r="604" spans="15:93" ht="18" customHeight="1" x14ac:dyDescent="0.25">
      <c r="O604" s="56">
        <f t="shared" si="746"/>
        <v>177</v>
      </c>
      <c r="P604" s="64">
        <f t="shared" si="680"/>
        <v>0</v>
      </c>
      <c r="Q604" s="64" t="str">
        <f t="shared" si="681"/>
        <v>-</v>
      </c>
      <c r="R604" s="64" t="str">
        <f t="shared" si="677"/>
        <v>-</v>
      </c>
      <c r="S604" s="64">
        <f t="shared" si="678"/>
        <v>0</v>
      </c>
      <c r="T604" s="64" t="str">
        <f t="shared" si="679"/>
        <v>-</v>
      </c>
      <c r="U604" s="57" t="str">
        <f t="shared" si="682"/>
        <v>Payoff</v>
      </c>
      <c r="V604" s="56">
        <f t="shared" si="747"/>
        <v>173</v>
      </c>
      <c r="W604" s="64">
        <f t="shared" si="718"/>
        <v>0</v>
      </c>
      <c r="X604" s="64" t="str">
        <f t="shared" si="683"/>
        <v>-</v>
      </c>
      <c r="Y604" s="64">
        <f t="shared" si="745"/>
        <v>0</v>
      </c>
      <c r="Z604" s="64" t="str">
        <f t="shared" si="684"/>
        <v>-</v>
      </c>
      <c r="AA604" s="64" t="str">
        <f t="shared" si="719"/>
        <v>-</v>
      </c>
      <c r="AB604" s="64" t="str">
        <f t="shared" si="685"/>
        <v>-</v>
      </c>
      <c r="AC604" s="57" t="str">
        <f t="shared" si="720"/>
        <v>Payoff</v>
      </c>
      <c r="AD604" s="56">
        <f t="shared" si="748"/>
        <v>173</v>
      </c>
      <c r="AE604" s="64">
        <f t="shared" si="721"/>
        <v>0</v>
      </c>
      <c r="AF604" s="64" t="str">
        <f t="shared" si="686"/>
        <v>-</v>
      </c>
      <c r="AG604" s="64">
        <f t="shared" si="687"/>
        <v>0</v>
      </c>
      <c r="AH604" s="64" t="str">
        <f t="shared" si="688"/>
        <v>-</v>
      </c>
      <c r="AI604" s="64" t="str">
        <f t="shared" si="722"/>
        <v>-</v>
      </c>
      <c r="AJ604" s="64" t="str">
        <f t="shared" si="689"/>
        <v>-</v>
      </c>
      <c r="AK604" s="57" t="str">
        <f t="shared" si="723"/>
        <v>Payoff</v>
      </c>
      <c r="AL604" s="56">
        <f t="shared" si="749"/>
        <v>173</v>
      </c>
      <c r="AM604" s="64" t="str">
        <f t="shared" si="724"/>
        <v>-</v>
      </c>
      <c r="AN604" s="64" t="str">
        <f t="shared" si="690"/>
        <v>-</v>
      </c>
      <c r="AO604" s="64" t="str">
        <f t="shared" si="691"/>
        <v>-</v>
      </c>
      <c r="AP604" s="64" t="str">
        <f t="shared" si="692"/>
        <v>-</v>
      </c>
      <c r="AQ604" s="64" t="str">
        <f t="shared" si="725"/>
        <v>-</v>
      </c>
      <c r="AR604" s="64" t="str">
        <f t="shared" si="693"/>
        <v>-</v>
      </c>
      <c r="AS604" s="57" t="str">
        <f t="shared" si="726"/>
        <v>-</v>
      </c>
      <c r="AT604" s="56">
        <f t="shared" si="750"/>
        <v>173</v>
      </c>
      <c r="AU604" s="64" t="str">
        <f t="shared" si="727"/>
        <v>-</v>
      </c>
      <c r="AV604" s="64" t="str">
        <f t="shared" si="694"/>
        <v>-</v>
      </c>
      <c r="AW604" s="64" t="str">
        <f t="shared" si="695"/>
        <v>-</v>
      </c>
      <c r="AX604" s="64" t="str">
        <f t="shared" si="696"/>
        <v>-</v>
      </c>
      <c r="AY604" s="64" t="str">
        <f t="shared" si="728"/>
        <v>-</v>
      </c>
      <c r="AZ604" s="64" t="str">
        <f t="shared" si="697"/>
        <v>-</v>
      </c>
      <c r="BA604" s="57" t="str">
        <f t="shared" si="729"/>
        <v>-</v>
      </c>
      <c r="BB604" s="56">
        <f t="shared" si="751"/>
        <v>173</v>
      </c>
      <c r="BC604" s="64" t="str">
        <f t="shared" si="730"/>
        <v>-</v>
      </c>
      <c r="BD604" s="64" t="str">
        <f t="shared" si="698"/>
        <v>-</v>
      </c>
      <c r="BE604" s="64" t="str">
        <f t="shared" si="699"/>
        <v>-</v>
      </c>
      <c r="BF604" s="64" t="str">
        <f t="shared" si="700"/>
        <v>-</v>
      </c>
      <c r="BG604" s="64" t="str">
        <f t="shared" si="731"/>
        <v>-</v>
      </c>
      <c r="BH604" s="64" t="str">
        <f t="shared" si="701"/>
        <v>-</v>
      </c>
      <c r="BI604" s="57" t="str">
        <f t="shared" si="732"/>
        <v>-</v>
      </c>
      <c r="BJ604" s="56">
        <f t="shared" si="752"/>
        <v>173</v>
      </c>
      <c r="BK604" s="64" t="str">
        <f t="shared" si="733"/>
        <v>-</v>
      </c>
      <c r="BL604" s="64" t="str">
        <f t="shared" si="702"/>
        <v>-</v>
      </c>
      <c r="BM604" s="64" t="str">
        <f t="shared" si="703"/>
        <v>-</v>
      </c>
      <c r="BN604" s="64" t="str">
        <f t="shared" si="704"/>
        <v>-</v>
      </c>
      <c r="BO604" s="64" t="str">
        <f t="shared" si="734"/>
        <v>-</v>
      </c>
      <c r="BP604" s="64" t="str">
        <f t="shared" si="705"/>
        <v>-</v>
      </c>
      <c r="BQ604" s="57" t="str">
        <f t="shared" si="735"/>
        <v>-</v>
      </c>
      <c r="BR604" s="56">
        <f t="shared" si="753"/>
        <v>173</v>
      </c>
      <c r="BS604" s="64" t="str">
        <f t="shared" si="736"/>
        <v>-</v>
      </c>
      <c r="BT604" s="64" t="str">
        <f t="shared" si="706"/>
        <v>-</v>
      </c>
      <c r="BU604" s="64" t="str">
        <f t="shared" si="707"/>
        <v>-</v>
      </c>
      <c r="BV604" s="64" t="str">
        <f t="shared" si="708"/>
        <v>-</v>
      </c>
      <c r="BW604" s="64" t="str">
        <f t="shared" si="737"/>
        <v>-</v>
      </c>
      <c r="BX604" s="64" t="str">
        <f t="shared" si="709"/>
        <v>-</v>
      </c>
      <c r="BY604" s="57" t="str">
        <f t="shared" si="738"/>
        <v>-</v>
      </c>
      <c r="BZ604" s="56">
        <f t="shared" si="754"/>
        <v>173</v>
      </c>
      <c r="CA604" s="64" t="str">
        <f t="shared" si="739"/>
        <v>-</v>
      </c>
      <c r="CB604" s="64" t="str">
        <f t="shared" si="710"/>
        <v>-</v>
      </c>
      <c r="CC604" s="64" t="str">
        <f t="shared" si="711"/>
        <v>-</v>
      </c>
      <c r="CD604" s="64" t="str">
        <f t="shared" si="712"/>
        <v>-</v>
      </c>
      <c r="CE604" s="64" t="str">
        <f t="shared" si="740"/>
        <v>-</v>
      </c>
      <c r="CF604" s="64" t="str">
        <f t="shared" si="713"/>
        <v>-</v>
      </c>
      <c r="CG604" s="57" t="str">
        <f t="shared" si="741"/>
        <v>-</v>
      </c>
      <c r="CH604" s="56">
        <f t="shared" si="755"/>
        <v>173</v>
      </c>
      <c r="CI604" s="64" t="str">
        <f t="shared" si="742"/>
        <v>-</v>
      </c>
      <c r="CJ604" s="64" t="str">
        <f t="shared" si="714"/>
        <v>-</v>
      </c>
      <c r="CK604" s="64" t="str">
        <f t="shared" si="715"/>
        <v>-</v>
      </c>
      <c r="CL604" s="64" t="str">
        <f t="shared" si="716"/>
        <v>-</v>
      </c>
      <c r="CM604" s="64" t="str">
        <f t="shared" si="743"/>
        <v>-</v>
      </c>
      <c r="CN604" s="64" t="str">
        <f t="shared" si="717"/>
        <v>-</v>
      </c>
      <c r="CO604" s="57" t="str">
        <f t="shared" si="744"/>
        <v>-</v>
      </c>
    </row>
    <row r="605" spans="15:93" ht="18" customHeight="1" x14ac:dyDescent="0.25">
      <c r="O605" s="56">
        <f t="shared" si="746"/>
        <v>178</v>
      </c>
      <c r="P605" s="64">
        <f t="shared" si="680"/>
        <v>0</v>
      </c>
      <c r="Q605" s="64" t="str">
        <f t="shared" si="681"/>
        <v>-</v>
      </c>
      <c r="R605" s="64" t="str">
        <f t="shared" si="677"/>
        <v>-</v>
      </c>
      <c r="S605" s="64">
        <f t="shared" si="678"/>
        <v>0</v>
      </c>
      <c r="T605" s="64" t="str">
        <f t="shared" si="679"/>
        <v>-</v>
      </c>
      <c r="U605" s="57" t="str">
        <f t="shared" si="682"/>
        <v>Payoff</v>
      </c>
      <c r="V605" s="56">
        <f t="shared" si="747"/>
        <v>174</v>
      </c>
      <c r="W605" s="64">
        <f t="shared" si="718"/>
        <v>0</v>
      </c>
      <c r="X605" s="64" t="str">
        <f t="shared" si="683"/>
        <v>-</v>
      </c>
      <c r="Y605" s="64">
        <f t="shared" si="745"/>
        <v>0</v>
      </c>
      <c r="Z605" s="64" t="str">
        <f t="shared" si="684"/>
        <v>-</v>
      </c>
      <c r="AA605" s="64" t="str">
        <f t="shared" si="719"/>
        <v>-</v>
      </c>
      <c r="AB605" s="64" t="str">
        <f t="shared" si="685"/>
        <v>-</v>
      </c>
      <c r="AC605" s="57" t="str">
        <f t="shared" si="720"/>
        <v>Payoff</v>
      </c>
      <c r="AD605" s="56">
        <f t="shared" si="748"/>
        <v>174</v>
      </c>
      <c r="AE605" s="64">
        <f t="shared" si="721"/>
        <v>0</v>
      </c>
      <c r="AF605" s="64" t="str">
        <f t="shared" si="686"/>
        <v>-</v>
      </c>
      <c r="AG605" s="64">
        <f t="shared" si="687"/>
        <v>0</v>
      </c>
      <c r="AH605" s="64" t="str">
        <f t="shared" si="688"/>
        <v>-</v>
      </c>
      <c r="AI605" s="64" t="str">
        <f t="shared" si="722"/>
        <v>-</v>
      </c>
      <c r="AJ605" s="64" t="str">
        <f t="shared" si="689"/>
        <v>-</v>
      </c>
      <c r="AK605" s="57" t="str">
        <f t="shared" si="723"/>
        <v>Payoff</v>
      </c>
      <c r="AL605" s="56">
        <f t="shared" si="749"/>
        <v>174</v>
      </c>
      <c r="AM605" s="64" t="str">
        <f t="shared" si="724"/>
        <v>-</v>
      </c>
      <c r="AN605" s="64" t="str">
        <f t="shared" si="690"/>
        <v>-</v>
      </c>
      <c r="AO605" s="64" t="str">
        <f t="shared" si="691"/>
        <v>-</v>
      </c>
      <c r="AP605" s="64" t="str">
        <f t="shared" si="692"/>
        <v>-</v>
      </c>
      <c r="AQ605" s="64" t="str">
        <f t="shared" si="725"/>
        <v>-</v>
      </c>
      <c r="AR605" s="64" t="str">
        <f t="shared" si="693"/>
        <v>-</v>
      </c>
      <c r="AS605" s="57" t="str">
        <f t="shared" si="726"/>
        <v>-</v>
      </c>
      <c r="AT605" s="56">
        <f t="shared" si="750"/>
        <v>174</v>
      </c>
      <c r="AU605" s="64" t="str">
        <f t="shared" si="727"/>
        <v>-</v>
      </c>
      <c r="AV605" s="64" t="str">
        <f t="shared" si="694"/>
        <v>-</v>
      </c>
      <c r="AW605" s="64" t="str">
        <f t="shared" si="695"/>
        <v>-</v>
      </c>
      <c r="AX605" s="64" t="str">
        <f t="shared" si="696"/>
        <v>-</v>
      </c>
      <c r="AY605" s="64" t="str">
        <f t="shared" si="728"/>
        <v>-</v>
      </c>
      <c r="AZ605" s="64" t="str">
        <f t="shared" si="697"/>
        <v>-</v>
      </c>
      <c r="BA605" s="57" t="str">
        <f t="shared" si="729"/>
        <v>-</v>
      </c>
      <c r="BB605" s="56">
        <f t="shared" si="751"/>
        <v>174</v>
      </c>
      <c r="BC605" s="64" t="str">
        <f t="shared" si="730"/>
        <v>-</v>
      </c>
      <c r="BD605" s="64" t="str">
        <f t="shared" si="698"/>
        <v>-</v>
      </c>
      <c r="BE605" s="64" t="str">
        <f t="shared" si="699"/>
        <v>-</v>
      </c>
      <c r="BF605" s="64" t="str">
        <f t="shared" si="700"/>
        <v>-</v>
      </c>
      <c r="BG605" s="64" t="str">
        <f t="shared" si="731"/>
        <v>-</v>
      </c>
      <c r="BH605" s="64" t="str">
        <f t="shared" si="701"/>
        <v>-</v>
      </c>
      <c r="BI605" s="57" t="str">
        <f t="shared" si="732"/>
        <v>-</v>
      </c>
      <c r="BJ605" s="56">
        <f t="shared" si="752"/>
        <v>174</v>
      </c>
      <c r="BK605" s="64" t="str">
        <f t="shared" si="733"/>
        <v>-</v>
      </c>
      <c r="BL605" s="64" t="str">
        <f t="shared" si="702"/>
        <v>-</v>
      </c>
      <c r="BM605" s="64" t="str">
        <f t="shared" si="703"/>
        <v>-</v>
      </c>
      <c r="BN605" s="64" t="str">
        <f t="shared" si="704"/>
        <v>-</v>
      </c>
      <c r="BO605" s="64" t="str">
        <f t="shared" si="734"/>
        <v>-</v>
      </c>
      <c r="BP605" s="64" t="str">
        <f t="shared" si="705"/>
        <v>-</v>
      </c>
      <c r="BQ605" s="57" t="str">
        <f t="shared" si="735"/>
        <v>-</v>
      </c>
      <c r="BR605" s="56">
        <f t="shared" si="753"/>
        <v>174</v>
      </c>
      <c r="BS605" s="64" t="str">
        <f t="shared" si="736"/>
        <v>-</v>
      </c>
      <c r="BT605" s="64" t="str">
        <f t="shared" si="706"/>
        <v>-</v>
      </c>
      <c r="BU605" s="64" t="str">
        <f t="shared" si="707"/>
        <v>-</v>
      </c>
      <c r="BV605" s="64" t="str">
        <f t="shared" si="708"/>
        <v>-</v>
      </c>
      <c r="BW605" s="64" t="str">
        <f t="shared" si="737"/>
        <v>-</v>
      </c>
      <c r="BX605" s="64" t="str">
        <f t="shared" si="709"/>
        <v>-</v>
      </c>
      <c r="BY605" s="57" t="str">
        <f t="shared" si="738"/>
        <v>-</v>
      </c>
      <c r="BZ605" s="56">
        <f t="shared" si="754"/>
        <v>174</v>
      </c>
      <c r="CA605" s="64" t="str">
        <f t="shared" si="739"/>
        <v>-</v>
      </c>
      <c r="CB605" s="64" t="str">
        <f t="shared" si="710"/>
        <v>-</v>
      </c>
      <c r="CC605" s="64" t="str">
        <f t="shared" si="711"/>
        <v>-</v>
      </c>
      <c r="CD605" s="64" t="str">
        <f t="shared" si="712"/>
        <v>-</v>
      </c>
      <c r="CE605" s="64" t="str">
        <f t="shared" si="740"/>
        <v>-</v>
      </c>
      <c r="CF605" s="64" t="str">
        <f t="shared" si="713"/>
        <v>-</v>
      </c>
      <c r="CG605" s="57" t="str">
        <f t="shared" si="741"/>
        <v>-</v>
      </c>
      <c r="CH605" s="56">
        <f t="shared" si="755"/>
        <v>174</v>
      </c>
      <c r="CI605" s="64" t="str">
        <f t="shared" si="742"/>
        <v>-</v>
      </c>
      <c r="CJ605" s="64" t="str">
        <f t="shared" si="714"/>
        <v>-</v>
      </c>
      <c r="CK605" s="64" t="str">
        <f t="shared" si="715"/>
        <v>-</v>
      </c>
      <c r="CL605" s="64" t="str">
        <f t="shared" si="716"/>
        <v>-</v>
      </c>
      <c r="CM605" s="64" t="str">
        <f t="shared" si="743"/>
        <v>-</v>
      </c>
      <c r="CN605" s="64" t="str">
        <f t="shared" si="717"/>
        <v>-</v>
      </c>
      <c r="CO605" s="57" t="str">
        <f t="shared" si="744"/>
        <v>-</v>
      </c>
    </row>
    <row r="606" spans="15:93" ht="18" customHeight="1" x14ac:dyDescent="0.25">
      <c r="O606" s="56">
        <f t="shared" si="746"/>
        <v>179</v>
      </c>
      <c r="P606" s="64">
        <f t="shared" si="680"/>
        <v>0</v>
      </c>
      <c r="Q606" s="64" t="str">
        <f t="shared" si="681"/>
        <v>-</v>
      </c>
      <c r="R606" s="64" t="str">
        <f t="shared" si="677"/>
        <v>-</v>
      </c>
      <c r="S606" s="64">
        <f t="shared" si="678"/>
        <v>0</v>
      </c>
      <c r="T606" s="64" t="str">
        <f t="shared" si="679"/>
        <v>-</v>
      </c>
      <c r="U606" s="57" t="str">
        <f t="shared" si="682"/>
        <v>Payoff</v>
      </c>
      <c r="V606" s="56">
        <f t="shared" si="747"/>
        <v>175</v>
      </c>
      <c r="W606" s="64">
        <f t="shared" si="718"/>
        <v>0</v>
      </c>
      <c r="X606" s="64" t="str">
        <f t="shared" si="683"/>
        <v>-</v>
      </c>
      <c r="Y606" s="64">
        <f t="shared" si="745"/>
        <v>0</v>
      </c>
      <c r="Z606" s="64" t="str">
        <f t="shared" si="684"/>
        <v>-</v>
      </c>
      <c r="AA606" s="64" t="str">
        <f t="shared" si="719"/>
        <v>-</v>
      </c>
      <c r="AB606" s="64" t="str">
        <f t="shared" si="685"/>
        <v>-</v>
      </c>
      <c r="AC606" s="57" t="str">
        <f t="shared" si="720"/>
        <v>Payoff</v>
      </c>
      <c r="AD606" s="56">
        <f t="shared" si="748"/>
        <v>175</v>
      </c>
      <c r="AE606" s="64">
        <f t="shared" si="721"/>
        <v>0</v>
      </c>
      <c r="AF606" s="64" t="str">
        <f t="shared" si="686"/>
        <v>-</v>
      </c>
      <c r="AG606" s="64">
        <f t="shared" si="687"/>
        <v>0</v>
      </c>
      <c r="AH606" s="64" t="str">
        <f t="shared" si="688"/>
        <v>-</v>
      </c>
      <c r="AI606" s="64" t="str">
        <f t="shared" si="722"/>
        <v>-</v>
      </c>
      <c r="AJ606" s="64" t="str">
        <f t="shared" si="689"/>
        <v>-</v>
      </c>
      <c r="AK606" s="57" t="str">
        <f t="shared" si="723"/>
        <v>Payoff</v>
      </c>
      <c r="AL606" s="56">
        <f t="shared" si="749"/>
        <v>175</v>
      </c>
      <c r="AM606" s="64" t="str">
        <f t="shared" si="724"/>
        <v>-</v>
      </c>
      <c r="AN606" s="64" t="str">
        <f t="shared" si="690"/>
        <v>-</v>
      </c>
      <c r="AO606" s="64" t="str">
        <f t="shared" si="691"/>
        <v>-</v>
      </c>
      <c r="AP606" s="64" t="str">
        <f t="shared" si="692"/>
        <v>-</v>
      </c>
      <c r="AQ606" s="64" t="str">
        <f t="shared" si="725"/>
        <v>-</v>
      </c>
      <c r="AR606" s="64" t="str">
        <f t="shared" si="693"/>
        <v>-</v>
      </c>
      <c r="AS606" s="57" t="str">
        <f t="shared" si="726"/>
        <v>-</v>
      </c>
      <c r="AT606" s="56">
        <f t="shared" si="750"/>
        <v>175</v>
      </c>
      <c r="AU606" s="64" t="str">
        <f t="shared" si="727"/>
        <v>-</v>
      </c>
      <c r="AV606" s="64" t="str">
        <f t="shared" si="694"/>
        <v>-</v>
      </c>
      <c r="AW606" s="64" t="str">
        <f t="shared" si="695"/>
        <v>-</v>
      </c>
      <c r="AX606" s="64" t="str">
        <f t="shared" si="696"/>
        <v>-</v>
      </c>
      <c r="AY606" s="64" t="str">
        <f t="shared" si="728"/>
        <v>-</v>
      </c>
      <c r="AZ606" s="64" t="str">
        <f t="shared" si="697"/>
        <v>-</v>
      </c>
      <c r="BA606" s="57" t="str">
        <f t="shared" si="729"/>
        <v>-</v>
      </c>
      <c r="BB606" s="56">
        <f t="shared" si="751"/>
        <v>175</v>
      </c>
      <c r="BC606" s="64" t="str">
        <f t="shared" si="730"/>
        <v>-</v>
      </c>
      <c r="BD606" s="64" t="str">
        <f t="shared" si="698"/>
        <v>-</v>
      </c>
      <c r="BE606" s="64" t="str">
        <f t="shared" si="699"/>
        <v>-</v>
      </c>
      <c r="BF606" s="64" t="str">
        <f t="shared" si="700"/>
        <v>-</v>
      </c>
      <c r="BG606" s="64" t="str">
        <f t="shared" si="731"/>
        <v>-</v>
      </c>
      <c r="BH606" s="64" t="str">
        <f t="shared" si="701"/>
        <v>-</v>
      </c>
      <c r="BI606" s="57" t="str">
        <f t="shared" si="732"/>
        <v>-</v>
      </c>
      <c r="BJ606" s="56">
        <f t="shared" si="752"/>
        <v>175</v>
      </c>
      <c r="BK606" s="64" t="str">
        <f t="shared" si="733"/>
        <v>-</v>
      </c>
      <c r="BL606" s="64" t="str">
        <f t="shared" si="702"/>
        <v>-</v>
      </c>
      <c r="BM606" s="64" t="str">
        <f t="shared" si="703"/>
        <v>-</v>
      </c>
      <c r="BN606" s="64" t="str">
        <f t="shared" si="704"/>
        <v>-</v>
      </c>
      <c r="BO606" s="64" t="str">
        <f t="shared" si="734"/>
        <v>-</v>
      </c>
      <c r="BP606" s="64" t="str">
        <f t="shared" si="705"/>
        <v>-</v>
      </c>
      <c r="BQ606" s="57" t="str">
        <f t="shared" si="735"/>
        <v>-</v>
      </c>
      <c r="BR606" s="56">
        <f t="shared" si="753"/>
        <v>175</v>
      </c>
      <c r="BS606" s="64" t="str">
        <f t="shared" si="736"/>
        <v>-</v>
      </c>
      <c r="BT606" s="64" t="str">
        <f t="shared" si="706"/>
        <v>-</v>
      </c>
      <c r="BU606" s="64" t="str">
        <f t="shared" si="707"/>
        <v>-</v>
      </c>
      <c r="BV606" s="64" t="str">
        <f t="shared" si="708"/>
        <v>-</v>
      </c>
      <c r="BW606" s="64" t="str">
        <f t="shared" si="737"/>
        <v>-</v>
      </c>
      <c r="BX606" s="64" t="str">
        <f t="shared" si="709"/>
        <v>-</v>
      </c>
      <c r="BY606" s="57" t="str">
        <f t="shared" si="738"/>
        <v>-</v>
      </c>
      <c r="BZ606" s="56">
        <f t="shared" si="754"/>
        <v>175</v>
      </c>
      <c r="CA606" s="64" t="str">
        <f t="shared" si="739"/>
        <v>-</v>
      </c>
      <c r="CB606" s="64" t="str">
        <f t="shared" si="710"/>
        <v>-</v>
      </c>
      <c r="CC606" s="64" t="str">
        <f t="shared" si="711"/>
        <v>-</v>
      </c>
      <c r="CD606" s="64" t="str">
        <f t="shared" si="712"/>
        <v>-</v>
      </c>
      <c r="CE606" s="64" t="str">
        <f t="shared" si="740"/>
        <v>-</v>
      </c>
      <c r="CF606" s="64" t="str">
        <f t="shared" si="713"/>
        <v>-</v>
      </c>
      <c r="CG606" s="57" t="str">
        <f t="shared" si="741"/>
        <v>-</v>
      </c>
      <c r="CH606" s="56">
        <f t="shared" si="755"/>
        <v>175</v>
      </c>
      <c r="CI606" s="64" t="str">
        <f t="shared" si="742"/>
        <v>-</v>
      </c>
      <c r="CJ606" s="64" t="str">
        <f t="shared" si="714"/>
        <v>-</v>
      </c>
      <c r="CK606" s="64" t="str">
        <f t="shared" si="715"/>
        <v>-</v>
      </c>
      <c r="CL606" s="64" t="str">
        <f t="shared" si="716"/>
        <v>-</v>
      </c>
      <c r="CM606" s="64" t="str">
        <f t="shared" si="743"/>
        <v>-</v>
      </c>
      <c r="CN606" s="64" t="str">
        <f t="shared" si="717"/>
        <v>-</v>
      </c>
      <c r="CO606" s="57" t="str">
        <f t="shared" si="744"/>
        <v>-</v>
      </c>
    </row>
    <row r="607" spans="15:93" ht="18" customHeight="1" x14ac:dyDescent="0.25">
      <c r="O607" s="56">
        <f t="shared" si="746"/>
        <v>180</v>
      </c>
      <c r="P607" s="64">
        <f t="shared" si="680"/>
        <v>0</v>
      </c>
      <c r="Q607" s="64" t="str">
        <f t="shared" si="681"/>
        <v>-</v>
      </c>
      <c r="R607" s="64" t="str">
        <f t="shared" si="677"/>
        <v>-</v>
      </c>
      <c r="S607" s="64">
        <f t="shared" si="678"/>
        <v>0</v>
      </c>
      <c r="T607" s="64" t="str">
        <f t="shared" si="679"/>
        <v>-</v>
      </c>
      <c r="U607" s="57" t="str">
        <f t="shared" si="682"/>
        <v>Payoff</v>
      </c>
      <c r="V607" s="56">
        <f t="shared" si="747"/>
        <v>176</v>
      </c>
      <c r="W607" s="64">
        <f t="shared" si="718"/>
        <v>0</v>
      </c>
      <c r="X607" s="64" t="str">
        <f t="shared" si="683"/>
        <v>-</v>
      </c>
      <c r="Y607" s="64">
        <f t="shared" si="745"/>
        <v>0</v>
      </c>
      <c r="Z607" s="64" t="str">
        <f t="shared" si="684"/>
        <v>-</v>
      </c>
      <c r="AA607" s="64" t="str">
        <f t="shared" si="719"/>
        <v>-</v>
      </c>
      <c r="AB607" s="64" t="str">
        <f t="shared" si="685"/>
        <v>-</v>
      </c>
      <c r="AC607" s="57" t="str">
        <f t="shared" si="720"/>
        <v>Payoff</v>
      </c>
      <c r="AD607" s="56">
        <f t="shared" si="748"/>
        <v>176</v>
      </c>
      <c r="AE607" s="64">
        <f t="shared" si="721"/>
        <v>0</v>
      </c>
      <c r="AF607" s="64" t="str">
        <f t="shared" si="686"/>
        <v>-</v>
      </c>
      <c r="AG607" s="64">
        <f t="shared" si="687"/>
        <v>0</v>
      </c>
      <c r="AH607" s="64" t="str">
        <f t="shared" si="688"/>
        <v>-</v>
      </c>
      <c r="AI607" s="64" t="str">
        <f t="shared" si="722"/>
        <v>-</v>
      </c>
      <c r="AJ607" s="64" t="str">
        <f t="shared" si="689"/>
        <v>-</v>
      </c>
      <c r="AK607" s="57" t="str">
        <f t="shared" si="723"/>
        <v>Payoff</v>
      </c>
      <c r="AL607" s="56">
        <f t="shared" si="749"/>
        <v>176</v>
      </c>
      <c r="AM607" s="64" t="str">
        <f t="shared" si="724"/>
        <v>-</v>
      </c>
      <c r="AN607" s="64" t="str">
        <f t="shared" si="690"/>
        <v>-</v>
      </c>
      <c r="AO607" s="64" t="str">
        <f t="shared" si="691"/>
        <v>-</v>
      </c>
      <c r="AP607" s="64" t="str">
        <f t="shared" si="692"/>
        <v>-</v>
      </c>
      <c r="AQ607" s="64" t="str">
        <f t="shared" si="725"/>
        <v>-</v>
      </c>
      <c r="AR607" s="64" t="str">
        <f t="shared" si="693"/>
        <v>-</v>
      </c>
      <c r="AS607" s="57" t="str">
        <f t="shared" si="726"/>
        <v>-</v>
      </c>
      <c r="AT607" s="56">
        <f t="shared" si="750"/>
        <v>176</v>
      </c>
      <c r="AU607" s="64" t="str">
        <f t="shared" si="727"/>
        <v>-</v>
      </c>
      <c r="AV607" s="64" t="str">
        <f t="shared" si="694"/>
        <v>-</v>
      </c>
      <c r="AW607" s="64" t="str">
        <f t="shared" si="695"/>
        <v>-</v>
      </c>
      <c r="AX607" s="64" t="str">
        <f t="shared" si="696"/>
        <v>-</v>
      </c>
      <c r="AY607" s="64" t="str">
        <f t="shared" si="728"/>
        <v>-</v>
      </c>
      <c r="AZ607" s="64" t="str">
        <f t="shared" si="697"/>
        <v>-</v>
      </c>
      <c r="BA607" s="57" t="str">
        <f t="shared" si="729"/>
        <v>-</v>
      </c>
      <c r="BB607" s="56">
        <f t="shared" si="751"/>
        <v>176</v>
      </c>
      <c r="BC607" s="64" t="str">
        <f t="shared" si="730"/>
        <v>-</v>
      </c>
      <c r="BD607" s="64" t="str">
        <f t="shared" si="698"/>
        <v>-</v>
      </c>
      <c r="BE607" s="64" t="str">
        <f t="shared" si="699"/>
        <v>-</v>
      </c>
      <c r="BF607" s="64" t="str">
        <f t="shared" si="700"/>
        <v>-</v>
      </c>
      <c r="BG607" s="64" t="str">
        <f t="shared" si="731"/>
        <v>-</v>
      </c>
      <c r="BH607" s="64" t="str">
        <f t="shared" si="701"/>
        <v>-</v>
      </c>
      <c r="BI607" s="57" t="str">
        <f t="shared" si="732"/>
        <v>-</v>
      </c>
      <c r="BJ607" s="56">
        <f t="shared" si="752"/>
        <v>176</v>
      </c>
      <c r="BK607" s="64" t="str">
        <f t="shared" si="733"/>
        <v>-</v>
      </c>
      <c r="BL607" s="64" t="str">
        <f t="shared" si="702"/>
        <v>-</v>
      </c>
      <c r="BM607" s="64" t="str">
        <f t="shared" si="703"/>
        <v>-</v>
      </c>
      <c r="BN607" s="64" t="str">
        <f t="shared" si="704"/>
        <v>-</v>
      </c>
      <c r="BO607" s="64" t="str">
        <f t="shared" si="734"/>
        <v>-</v>
      </c>
      <c r="BP607" s="64" t="str">
        <f t="shared" si="705"/>
        <v>-</v>
      </c>
      <c r="BQ607" s="57" t="str">
        <f t="shared" si="735"/>
        <v>-</v>
      </c>
      <c r="BR607" s="56">
        <f t="shared" si="753"/>
        <v>176</v>
      </c>
      <c r="BS607" s="64" t="str">
        <f t="shared" si="736"/>
        <v>-</v>
      </c>
      <c r="BT607" s="64" t="str">
        <f t="shared" si="706"/>
        <v>-</v>
      </c>
      <c r="BU607" s="64" t="str">
        <f t="shared" si="707"/>
        <v>-</v>
      </c>
      <c r="BV607" s="64" t="str">
        <f t="shared" si="708"/>
        <v>-</v>
      </c>
      <c r="BW607" s="64" t="str">
        <f t="shared" si="737"/>
        <v>-</v>
      </c>
      <c r="BX607" s="64" t="str">
        <f t="shared" si="709"/>
        <v>-</v>
      </c>
      <c r="BY607" s="57" t="str">
        <f t="shared" si="738"/>
        <v>-</v>
      </c>
      <c r="BZ607" s="56">
        <f t="shared" si="754"/>
        <v>176</v>
      </c>
      <c r="CA607" s="64" t="str">
        <f t="shared" si="739"/>
        <v>-</v>
      </c>
      <c r="CB607" s="64" t="str">
        <f t="shared" si="710"/>
        <v>-</v>
      </c>
      <c r="CC607" s="64" t="str">
        <f t="shared" si="711"/>
        <v>-</v>
      </c>
      <c r="CD607" s="64" t="str">
        <f t="shared" si="712"/>
        <v>-</v>
      </c>
      <c r="CE607" s="64" t="str">
        <f t="shared" si="740"/>
        <v>-</v>
      </c>
      <c r="CF607" s="64" t="str">
        <f t="shared" si="713"/>
        <v>-</v>
      </c>
      <c r="CG607" s="57" t="str">
        <f t="shared" si="741"/>
        <v>-</v>
      </c>
      <c r="CH607" s="56">
        <f t="shared" si="755"/>
        <v>176</v>
      </c>
      <c r="CI607" s="64" t="str">
        <f t="shared" si="742"/>
        <v>-</v>
      </c>
      <c r="CJ607" s="64" t="str">
        <f t="shared" si="714"/>
        <v>-</v>
      </c>
      <c r="CK607" s="64" t="str">
        <f t="shared" si="715"/>
        <v>-</v>
      </c>
      <c r="CL607" s="64" t="str">
        <f t="shared" si="716"/>
        <v>-</v>
      </c>
      <c r="CM607" s="64" t="str">
        <f t="shared" si="743"/>
        <v>-</v>
      </c>
      <c r="CN607" s="64" t="str">
        <f t="shared" si="717"/>
        <v>-</v>
      </c>
      <c r="CO607" s="57" t="str">
        <f t="shared" si="744"/>
        <v>-</v>
      </c>
    </row>
    <row r="608" spans="15:93" ht="18" customHeight="1" x14ac:dyDescent="0.25">
      <c r="O608" s="56">
        <f t="shared" si="746"/>
        <v>181</v>
      </c>
      <c r="P608" s="64">
        <f t="shared" si="680"/>
        <v>0</v>
      </c>
      <c r="Q608" s="64" t="str">
        <f t="shared" si="681"/>
        <v>-</v>
      </c>
      <c r="R608" s="64" t="str">
        <f t="shared" si="677"/>
        <v>-</v>
      </c>
      <c r="S608" s="64">
        <f t="shared" si="678"/>
        <v>0</v>
      </c>
      <c r="T608" s="64" t="str">
        <f t="shared" si="679"/>
        <v>-</v>
      </c>
      <c r="U608" s="57" t="str">
        <f t="shared" si="682"/>
        <v>Payoff</v>
      </c>
      <c r="V608" s="56">
        <f t="shared" si="747"/>
        <v>177</v>
      </c>
      <c r="W608" s="64">
        <f t="shared" si="718"/>
        <v>0</v>
      </c>
      <c r="X608" s="64" t="str">
        <f t="shared" si="683"/>
        <v>-</v>
      </c>
      <c r="Y608" s="64">
        <f t="shared" si="745"/>
        <v>0</v>
      </c>
      <c r="Z608" s="64" t="str">
        <f t="shared" si="684"/>
        <v>-</v>
      </c>
      <c r="AA608" s="64" t="str">
        <f t="shared" si="719"/>
        <v>-</v>
      </c>
      <c r="AB608" s="64" t="str">
        <f t="shared" si="685"/>
        <v>-</v>
      </c>
      <c r="AC608" s="57" t="str">
        <f t="shared" si="720"/>
        <v>Payoff</v>
      </c>
      <c r="AD608" s="56">
        <f t="shared" si="748"/>
        <v>177</v>
      </c>
      <c r="AE608" s="64">
        <f t="shared" si="721"/>
        <v>0</v>
      </c>
      <c r="AF608" s="64" t="str">
        <f t="shared" si="686"/>
        <v>-</v>
      </c>
      <c r="AG608" s="64">
        <f t="shared" si="687"/>
        <v>0</v>
      </c>
      <c r="AH608" s="64" t="str">
        <f t="shared" si="688"/>
        <v>-</v>
      </c>
      <c r="AI608" s="64" t="str">
        <f t="shared" si="722"/>
        <v>-</v>
      </c>
      <c r="AJ608" s="64" t="str">
        <f t="shared" si="689"/>
        <v>-</v>
      </c>
      <c r="AK608" s="57" t="str">
        <f t="shared" si="723"/>
        <v>Payoff</v>
      </c>
      <c r="AL608" s="56">
        <f t="shared" si="749"/>
        <v>177</v>
      </c>
      <c r="AM608" s="64" t="str">
        <f t="shared" si="724"/>
        <v>-</v>
      </c>
      <c r="AN608" s="64" t="str">
        <f t="shared" si="690"/>
        <v>-</v>
      </c>
      <c r="AO608" s="64" t="str">
        <f t="shared" si="691"/>
        <v>-</v>
      </c>
      <c r="AP608" s="64" t="str">
        <f t="shared" si="692"/>
        <v>-</v>
      </c>
      <c r="AQ608" s="64" t="str">
        <f t="shared" si="725"/>
        <v>-</v>
      </c>
      <c r="AR608" s="64" t="str">
        <f t="shared" si="693"/>
        <v>-</v>
      </c>
      <c r="AS608" s="57" t="str">
        <f t="shared" si="726"/>
        <v>-</v>
      </c>
      <c r="AT608" s="56">
        <f t="shared" si="750"/>
        <v>177</v>
      </c>
      <c r="AU608" s="64" t="str">
        <f t="shared" si="727"/>
        <v>-</v>
      </c>
      <c r="AV608" s="64" t="str">
        <f t="shared" si="694"/>
        <v>-</v>
      </c>
      <c r="AW608" s="64" t="str">
        <f t="shared" si="695"/>
        <v>-</v>
      </c>
      <c r="AX608" s="64" t="str">
        <f t="shared" si="696"/>
        <v>-</v>
      </c>
      <c r="AY608" s="64" t="str">
        <f t="shared" si="728"/>
        <v>-</v>
      </c>
      <c r="AZ608" s="64" t="str">
        <f t="shared" si="697"/>
        <v>-</v>
      </c>
      <c r="BA608" s="57" t="str">
        <f t="shared" si="729"/>
        <v>-</v>
      </c>
      <c r="BB608" s="56">
        <f t="shared" si="751"/>
        <v>177</v>
      </c>
      <c r="BC608" s="64" t="str">
        <f t="shared" si="730"/>
        <v>-</v>
      </c>
      <c r="BD608" s="64" t="str">
        <f t="shared" si="698"/>
        <v>-</v>
      </c>
      <c r="BE608" s="64" t="str">
        <f t="shared" si="699"/>
        <v>-</v>
      </c>
      <c r="BF608" s="64" t="str">
        <f t="shared" si="700"/>
        <v>-</v>
      </c>
      <c r="BG608" s="64" t="str">
        <f t="shared" si="731"/>
        <v>-</v>
      </c>
      <c r="BH608" s="64" t="str">
        <f t="shared" si="701"/>
        <v>-</v>
      </c>
      <c r="BI608" s="57" t="str">
        <f t="shared" si="732"/>
        <v>-</v>
      </c>
      <c r="BJ608" s="56">
        <f t="shared" si="752"/>
        <v>177</v>
      </c>
      <c r="BK608" s="64" t="str">
        <f t="shared" si="733"/>
        <v>-</v>
      </c>
      <c r="BL608" s="64" t="str">
        <f t="shared" si="702"/>
        <v>-</v>
      </c>
      <c r="BM608" s="64" t="str">
        <f t="shared" si="703"/>
        <v>-</v>
      </c>
      <c r="BN608" s="64" t="str">
        <f t="shared" si="704"/>
        <v>-</v>
      </c>
      <c r="BO608" s="64" t="str">
        <f t="shared" si="734"/>
        <v>-</v>
      </c>
      <c r="BP608" s="64" t="str">
        <f t="shared" si="705"/>
        <v>-</v>
      </c>
      <c r="BQ608" s="57" t="str">
        <f t="shared" si="735"/>
        <v>-</v>
      </c>
      <c r="BR608" s="56">
        <f t="shared" si="753"/>
        <v>177</v>
      </c>
      <c r="BS608" s="64" t="str">
        <f t="shared" si="736"/>
        <v>-</v>
      </c>
      <c r="BT608" s="64" t="str">
        <f t="shared" si="706"/>
        <v>-</v>
      </c>
      <c r="BU608" s="64" t="str">
        <f t="shared" si="707"/>
        <v>-</v>
      </c>
      <c r="BV608" s="64" t="str">
        <f t="shared" si="708"/>
        <v>-</v>
      </c>
      <c r="BW608" s="64" t="str">
        <f t="shared" si="737"/>
        <v>-</v>
      </c>
      <c r="BX608" s="64" t="str">
        <f t="shared" si="709"/>
        <v>-</v>
      </c>
      <c r="BY608" s="57" t="str">
        <f t="shared" si="738"/>
        <v>-</v>
      </c>
      <c r="BZ608" s="56">
        <f t="shared" si="754"/>
        <v>177</v>
      </c>
      <c r="CA608" s="64" t="str">
        <f t="shared" si="739"/>
        <v>-</v>
      </c>
      <c r="CB608" s="64" t="str">
        <f t="shared" si="710"/>
        <v>-</v>
      </c>
      <c r="CC608" s="64" t="str">
        <f t="shared" si="711"/>
        <v>-</v>
      </c>
      <c r="CD608" s="64" t="str">
        <f t="shared" si="712"/>
        <v>-</v>
      </c>
      <c r="CE608" s="64" t="str">
        <f t="shared" si="740"/>
        <v>-</v>
      </c>
      <c r="CF608" s="64" t="str">
        <f t="shared" si="713"/>
        <v>-</v>
      </c>
      <c r="CG608" s="57" t="str">
        <f t="shared" si="741"/>
        <v>-</v>
      </c>
      <c r="CH608" s="56">
        <f t="shared" si="755"/>
        <v>177</v>
      </c>
      <c r="CI608" s="64" t="str">
        <f t="shared" si="742"/>
        <v>-</v>
      </c>
      <c r="CJ608" s="64" t="str">
        <f t="shared" si="714"/>
        <v>-</v>
      </c>
      <c r="CK608" s="64" t="str">
        <f t="shared" si="715"/>
        <v>-</v>
      </c>
      <c r="CL608" s="64" t="str">
        <f t="shared" si="716"/>
        <v>-</v>
      </c>
      <c r="CM608" s="64" t="str">
        <f t="shared" si="743"/>
        <v>-</v>
      </c>
      <c r="CN608" s="64" t="str">
        <f t="shared" si="717"/>
        <v>-</v>
      </c>
      <c r="CO608" s="57" t="str">
        <f t="shared" si="744"/>
        <v>-</v>
      </c>
    </row>
    <row r="609" spans="15:93" ht="18" customHeight="1" x14ac:dyDescent="0.25">
      <c r="O609" s="56">
        <f t="shared" si="746"/>
        <v>182</v>
      </c>
      <c r="P609" s="64">
        <f t="shared" si="680"/>
        <v>0</v>
      </c>
      <c r="Q609" s="64" t="str">
        <f t="shared" si="681"/>
        <v>-</v>
      </c>
      <c r="R609" s="64" t="str">
        <f t="shared" si="677"/>
        <v>-</v>
      </c>
      <c r="S609" s="64">
        <f t="shared" si="678"/>
        <v>0</v>
      </c>
      <c r="T609" s="64" t="str">
        <f t="shared" si="679"/>
        <v>-</v>
      </c>
      <c r="U609" s="57" t="str">
        <f t="shared" si="682"/>
        <v>Payoff</v>
      </c>
      <c r="V609" s="56">
        <f t="shared" si="747"/>
        <v>178</v>
      </c>
      <c r="W609" s="64">
        <f t="shared" si="718"/>
        <v>0</v>
      </c>
      <c r="X609" s="64" t="str">
        <f t="shared" si="683"/>
        <v>-</v>
      </c>
      <c r="Y609" s="64">
        <f t="shared" si="745"/>
        <v>0</v>
      </c>
      <c r="Z609" s="64" t="str">
        <f t="shared" si="684"/>
        <v>-</v>
      </c>
      <c r="AA609" s="64" t="str">
        <f t="shared" si="719"/>
        <v>-</v>
      </c>
      <c r="AB609" s="64" t="str">
        <f t="shared" si="685"/>
        <v>-</v>
      </c>
      <c r="AC609" s="57" t="str">
        <f t="shared" si="720"/>
        <v>Payoff</v>
      </c>
      <c r="AD609" s="56">
        <f t="shared" si="748"/>
        <v>178</v>
      </c>
      <c r="AE609" s="64">
        <f t="shared" si="721"/>
        <v>0</v>
      </c>
      <c r="AF609" s="64" t="str">
        <f t="shared" si="686"/>
        <v>-</v>
      </c>
      <c r="AG609" s="64">
        <f t="shared" si="687"/>
        <v>0</v>
      </c>
      <c r="AH609" s="64" t="str">
        <f t="shared" si="688"/>
        <v>-</v>
      </c>
      <c r="AI609" s="64" t="str">
        <f t="shared" si="722"/>
        <v>-</v>
      </c>
      <c r="AJ609" s="64" t="str">
        <f t="shared" si="689"/>
        <v>-</v>
      </c>
      <c r="AK609" s="57" t="str">
        <f t="shared" si="723"/>
        <v>Payoff</v>
      </c>
      <c r="AL609" s="56">
        <f t="shared" si="749"/>
        <v>178</v>
      </c>
      <c r="AM609" s="64" t="str">
        <f t="shared" si="724"/>
        <v>-</v>
      </c>
      <c r="AN609" s="64" t="str">
        <f t="shared" si="690"/>
        <v>-</v>
      </c>
      <c r="AO609" s="64" t="str">
        <f t="shared" si="691"/>
        <v>-</v>
      </c>
      <c r="AP609" s="64" t="str">
        <f t="shared" si="692"/>
        <v>-</v>
      </c>
      <c r="AQ609" s="64" t="str">
        <f t="shared" si="725"/>
        <v>-</v>
      </c>
      <c r="AR609" s="64" t="str">
        <f t="shared" si="693"/>
        <v>-</v>
      </c>
      <c r="AS609" s="57" t="str">
        <f t="shared" si="726"/>
        <v>-</v>
      </c>
      <c r="AT609" s="56">
        <f t="shared" si="750"/>
        <v>178</v>
      </c>
      <c r="AU609" s="64" t="str">
        <f t="shared" si="727"/>
        <v>-</v>
      </c>
      <c r="AV609" s="64" t="str">
        <f t="shared" si="694"/>
        <v>-</v>
      </c>
      <c r="AW609" s="64" t="str">
        <f t="shared" si="695"/>
        <v>-</v>
      </c>
      <c r="AX609" s="64" t="str">
        <f t="shared" si="696"/>
        <v>-</v>
      </c>
      <c r="AY609" s="64" t="str">
        <f t="shared" si="728"/>
        <v>-</v>
      </c>
      <c r="AZ609" s="64" t="str">
        <f t="shared" si="697"/>
        <v>-</v>
      </c>
      <c r="BA609" s="57" t="str">
        <f t="shared" si="729"/>
        <v>-</v>
      </c>
      <c r="BB609" s="56">
        <f t="shared" si="751"/>
        <v>178</v>
      </c>
      <c r="BC609" s="64" t="str">
        <f t="shared" si="730"/>
        <v>-</v>
      </c>
      <c r="BD609" s="64" t="str">
        <f t="shared" si="698"/>
        <v>-</v>
      </c>
      <c r="BE609" s="64" t="str">
        <f t="shared" si="699"/>
        <v>-</v>
      </c>
      <c r="BF609" s="64" t="str">
        <f t="shared" si="700"/>
        <v>-</v>
      </c>
      <c r="BG609" s="64" t="str">
        <f t="shared" si="731"/>
        <v>-</v>
      </c>
      <c r="BH609" s="64" t="str">
        <f t="shared" si="701"/>
        <v>-</v>
      </c>
      <c r="BI609" s="57" t="str">
        <f t="shared" si="732"/>
        <v>-</v>
      </c>
      <c r="BJ609" s="56">
        <f t="shared" si="752"/>
        <v>178</v>
      </c>
      <c r="BK609" s="64" t="str">
        <f t="shared" si="733"/>
        <v>-</v>
      </c>
      <c r="BL609" s="64" t="str">
        <f t="shared" si="702"/>
        <v>-</v>
      </c>
      <c r="BM609" s="64" t="str">
        <f t="shared" si="703"/>
        <v>-</v>
      </c>
      <c r="BN609" s="64" t="str">
        <f t="shared" si="704"/>
        <v>-</v>
      </c>
      <c r="BO609" s="64" t="str">
        <f t="shared" si="734"/>
        <v>-</v>
      </c>
      <c r="BP609" s="64" t="str">
        <f t="shared" si="705"/>
        <v>-</v>
      </c>
      <c r="BQ609" s="57" t="str">
        <f t="shared" si="735"/>
        <v>-</v>
      </c>
      <c r="BR609" s="56">
        <f t="shared" si="753"/>
        <v>178</v>
      </c>
      <c r="BS609" s="64" t="str">
        <f t="shared" si="736"/>
        <v>-</v>
      </c>
      <c r="BT609" s="64" t="str">
        <f t="shared" si="706"/>
        <v>-</v>
      </c>
      <c r="BU609" s="64" t="str">
        <f t="shared" si="707"/>
        <v>-</v>
      </c>
      <c r="BV609" s="64" t="str">
        <f t="shared" si="708"/>
        <v>-</v>
      </c>
      <c r="BW609" s="64" t="str">
        <f t="shared" si="737"/>
        <v>-</v>
      </c>
      <c r="BX609" s="64" t="str">
        <f t="shared" si="709"/>
        <v>-</v>
      </c>
      <c r="BY609" s="57" t="str">
        <f t="shared" si="738"/>
        <v>-</v>
      </c>
      <c r="BZ609" s="56">
        <f t="shared" si="754"/>
        <v>178</v>
      </c>
      <c r="CA609" s="64" t="str">
        <f t="shared" si="739"/>
        <v>-</v>
      </c>
      <c r="CB609" s="64" t="str">
        <f t="shared" si="710"/>
        <v>-</v>
      </c>
      <c r="CC609" s="64" t="str">
        <f t="shared" si="711"/>
        <v>-</v>
      </c>
      <c r="CD609" s="64" t="str">
        <f t="shared" si="712"/>
        <v>-</v>
      </c>
      <c r="CE609" s="64" t="str">
        <f t="shared" si="740"/>
        <v>-</v>
      </c>
      <c r="CF609" s="64" t="str">
        <f t="shared" si="713"/>
        <v>-</v>
      </c>
      <c r="CG609" s="57" t="str">
        <f t="shared" si="741"/>
        <v>-</v>
      </c>
      <c r="CH609" s="56">
        <f t="shared" si="755"/>
        <v>178</v>
      </c>
      <c r="CI609" s="64" t="str">
        <f t="shared" si="742"/>
        <v>-</v>
      </c>
      <c r="CJ609" s="64" t="str">
        <f t="shared" si="714"/>
        <v>-</v>
      </c>
      <c r="CK609" s="64" t="str">
        <f t="shared" si="715"/>
        <v>-</v>
      </c>
      <c r="CL609" s="64" t="str">
        <f t="shared" si="716"/>
        <v>-</v>
      </c>
      <c r="CM609" s="64" t="str">
        <f t="shared" si="743"/>
        <v>-</v>
      </c>
      <c r="CN609" s="64" t="str">
        <f t="shared" si="717"/>
        <v>-</v>
      </c>
      <c r="CO609" s="57" t="str">
        <f t="shared" si="744"/>
        <v>-</v>
      </c>
    </row>
    <row r="610" spans="15:93" ht="18" customHeight="1" x14ac:dyDescent="0.25">
      <c r="O610" s="56">
        <f t="shared" si="746"/>
        <v>183</v>
      </c>
      <c r="P610" s="64">
        <f t="shared" si="680"/>
        <v>0</v>
      </c>
      <c r="Q610" s="64" t="str">
        <f t="shared" si="681"/>
        <v>-</v>
      </c>
      <c r="R610" s="64" t="str">
        <f t="shared" si="677"/>
        <v>-</v>
      </c>
      <c r="S610" s="64">
        <f t="shared" si="678"/>
        <v>0</v>
      </c>
      <c r="T610" s="64" t="str">
        <f t="shared" si="679"/>
        <v>-</v>
      </c>
      <c r="U610" s="57" t="str">
        <f t="shared" si="682"/>
        <v>Payoff</v>
      </c>
      <c r="V610" s="56">
        <f t="shared" si="747"/>
        <v>179</v>
      </c>
      <c r="W610" s="64">
        <f t="shared" si="718"/>
        <v>0</v>
      </c>
      <c r="X610" s="64" t="str">
        <f t="shared" si="683"/>
        <v>-</v>
      </c>
      <c r="Y610" s="64">
        <f t="shared" si="745"/>
        <v>0</v>
      </c>
      <c r="Z610" s="64" t="str">
        <f t="shared" si="684"/>
        <v>-</v>
      </c>
      <c r="AA610" s="64" t="str">
        <f t="shared" si="719"/>
        <v>-</v>
      </c>
      <c r="AB610" s="64" t="str">
        <f t="shared" si="685"/>
        <v>-</v>
      </c>
      <c r="AC610" s="57" t="str">
        <f t="shared" si="720"/>
        <v>Payoff</v>
      </c>
      <c r="AD610" s="56">
        <f t="shared" si="748"/>
        <v>179</v>
      </c>
      <c r="AE610" s="64">
        <f t="shared" si="721"/>
        <v>0</v>
      </c>
      <c r="AF610" s="64" t="str">
        <f t="shared" si="686"/>
        <v>-</v>
      </c>
      <c r="AG610" s="64">
        <f t="shared" si="687"/>
        <v>0</v>
      </c>
      <c r="AH610" s="64" t="str">
        <f t="shared" si="688"/>
        <v>-</v>
      </c>
      <c r="AI610" s="64" t="str">
        <f t="shared" si="722"/>
        <v>-</v>
      </c>
      <c r="AJ610" s="64" t="str">
        <f t="shared" si="689"/>
        <v>-</v>
      </c>
      <c r="AK610" s="57" t="str">
        <f t="shared" si="723"/>
        <v>Payoff</v>
      </c>
      <c r="AL610" s="56">
        <f t="shared" si="749"/>
        <v>179</v>
      </c>
      <c r="AM610" s="64" t="str">
        <f t="shared" si="724"/>
        <v>-</v>
      </c>
      <c r="AN610" s="64" t="str">
        <f t="shared" si="690"/>
        <v>-</v>
      </c>
      <c r="AO610" s="64" t="str">
        <f t="shared" si="691"/>
        <v>-</v>
      </c>
      <c r="AP610" s="64" t="str">
        <f t="shared" si="692"/>
        <v>-</v>
      </c>
      <c r="AQ610" s="64" t="str">
        <f t="shared" si="725"/>
        <v>-</v>
      </c>
      <c r="AR610" s="64" t="str">
        <f t="shared" si="693"/>
        <v>-</v>
      </c>
      <c r="AS610" s="57" t="str">
        <f t="shared" si="726"/>
        <v>-</v>
      </c>
      <c r="AT610" s="56">
        <f t="shared" si="750"/>
        <v>179</v>
      </c>
      <c r="AU610" s="64" t="str">
        <f t="shared" si="727"/>
        <v>-</v>
      </c>
      <c r="AV610" s="64" t="str">
        <f t="shared" si="694"/>
        <v>-</v>
      </c>
      <c r="AW610" s="64" t="str">
        <f t="shared" si="695"/>
        <v>-</v>
      </c>
      <c r="AX610" s="64" t="str">
        <f t="shared" si="696"/>
        <v>-</v>
      </c>
      <c r="AY610" s="64" t="str">
        <f t="shared" si="728"/>
        <v>-</v>
      </c>
      <c r="AZ610" s="64" t="str">
        <f t="shared" si="697"/>
        <v>-</v>
      </c>
      <c r="BA610" s="57" t="str">
        <f t="shared" si="729"/>
        <v>-</v>
      </c>
      <c r="BB610" s="56">
        <f t="shared" si="751"/>
        <v>179</v>
      </c>
      <c r="BC610" s="64" t="str">
        <f t="shared" si="730"/>
        <v>-</v>
      </c>
      <c r="BD610" s="64" t="str">
        <f t="shared" si="698"/>
        <v>-</v>
      </c>
      <c r="BE610" s="64" t="str">
        <f t="shared" si="699"/>
        <v>-</v>
      </c>
      <c r="BF610" s="64" t="str">
        <f t="shared" si="700"/>
        <v>-</v>
      </c>
      <c r="BG610" s="64" t="str">
        <f t="shared" si="731"/>
        <v>-</v>
      </c>
      <c r="BH610" s="64" t="str">
        <f t="shared" si="701"/>
        <v>-</v>
      </c>
      <c r="BI610" s="57" t="str">
        <f t="shared" si="732"/>
        <v>-</v>
      </c>
      <c r="BJ610" s="56">
        <f t="shared" si="752"/>
        <v>179</v>
      </c>
      <c r="BK610" s="64" t="str">
        <f t="shared" si="733"/>
        <v>-</v>
      </c>
      <c r="BL610" s="64" t="str">
        <f t="shared" si="702"/>
        <v>-</v>
      </c>
      <c r="BM610" s="64" t="str">
        <f t="shared" si="703"/>
        <v>-</v>
      </c>
      <c r="BN610" s="64" t="str">
        <f t="shared" si="704"/>
        <v>-</v>
      </c>
      <c r="BO610" s="64" t="str">
        <f t="shared" si="734"/>
        <v>-</v>
      </c>
      <c r="BP610" s="64" t="str">
        <f t="shared" si="705"/>
        <v>-</v>
      </c>
      <c r="BQ610" s="57" t="str">
        <f t="shared" si="735"/>
        <v>-</v>
      </c>
      <c r="BR610" s="56">
        <f t="shared" si="753"/>
        <v>179</v>
      </c>
      <c r="BS610" s="64" t="str">
        <f t="shared" si="736"/>
        <v>-</v>
      </c>
      <c r="BT610" s="64" t="str">
        <f t="shared" si="706"/>
        <v>-</v>
      </c>
      <c r="BU610" s="64" t="str">
        <f t="shared" si="707"/>
        <v>-</v>
      </c>
      <c r="BV610" s="64" t="str">
        <f t="shared" si="708"/>
        <v>-</v>
      </c>
      <c r="BW610" s="64" t="str">
        <f t="shared" si="737"/>
        <v>-</v>
      </c>
      <c r="BX610" s="64" t="str">
        <f t="shared" si="709"/>
        <v>-</v>
      </c>
      <c r="BY610" s="57" t="str">
        <f t="shared" si="738"/>
        <v>-</v>
      </c>
      <c r="BZ610" s="56">
        <f t="shared" si="754"/>
        <v>179</v>
      </c>
      <c r="CA610" s="64" t="str">
        <f t="shared" si="739"/>
        <v>-</v>
      </c>
      <c r="CB610" s="64" t="str">
        <f t="shared" si="710"/>
        <v>-</v>
      </c>
      <c r="CC610" s="64" t="str">
        <f t="shared" si="711"/>
        <v>-</v>
      </c>
      <c r="CD610" s="64" t="str">
        <f t="shared" si="712"/>
        <v>-</v>
      </c>
      <c r="CE610" s="64" t="str">
        <f t="shared" si="740"/>
        <v>-</v>
      </c>
      <c r="CF610" s="64" t="str">
        <f t="shared" si="713"/>
        <v>-</v>
      </c>
      <c r="CG610" s="57" t="str">
        <f t="shared" si="741"/>
        <v>-</v>
      </c>
      <c r="CH610" s="56">
        <f t="shared" si="755"/>
        <v>179</v>
      </c>
      <c r="CI610" s="64" t="str">
        <f t="shared" si="742"/>
        <v>-</v>
      </c>
      <c r="CJ610" s="64" t="str">
        <f t="shared" si="714"/>
        <v>-</v>
      </c>
      <c r="CK610" s="64" t="str">
        <f t="shared" si="715"/>
        <v>-</v>
      </c>
      <c r="CL610" s="64" t="str">
        <f t="shared" si="716"/>
        <v>-</v>
      </c>
      <c r="CM610" s="64" t="str">
        <f t="shared" si="743"/>
        <v>-</v>
      </c>
      <c r="CN610" s="64" t="str">
        <f t="shared" si="717"/>
        <v>-</v>
      </c>
      <c r="CO610" s="57" t="str">
        <f t="shared" si="744"/>
        <v>-</v>
      </c>
    </row>
    <row r="611" spans="15:93" ht="18" customHeight="1" x14ac:dyDescent="0.25">
      <c r="O611" s="56">
        <f t="shared" si="746"/>
        <v>184</v>
      </c>
      <c r="P611" s="64">
        <f t="shared" si="680"/>
        <v>0</v>
      </c>
      <c r="Q611" s="64" t="str">
        <f t="shared" si="681"/>
        <v>-</v>
      </c>
      <c r="R611" s="64" t="str">
        <f t="shared" si="677"/>
        <v>-</v>
      </c>
      <c r="S611" s="64">
        <f t="shared" si="678"/>
        <v>0</v>
      </c>
      <c r="T611" s="64" t="str">
        <f t="shared" si="679"/>
        <v>-</v>
      </c>
      <c r="U611" s="57" t="str">
        <f t="shared" si="682"/>
        <v>Payoff</v>
      </c>
      <c r="V611" s="56">
        <f t="shared" si="747"/>
        <v>180</v>
      </c>
      <c r="W611" s="64">
        <f t="shared" si="718"/>
        <v>0</v>
      </c>
      <c r="X611" s="64" t="str">
        <f t="shared" si="683"/>
        <v>-</v>
      </c>
      <c r="Y611" s="64">
        <f t="shared" si="745"/>
        <v>0</v>
      </c>
      <c r="Z611" s="64" t="str">
        <f t="shared" si="684"/>
        <v>-</v>
      </c>
      <c r="AA611" s="64" t="str">
        <f t="shared" si="719"/>
        <v>-</v>
      </c>
      <c r="AB611" s="64" t="str">
        <f t="shared" si="685"/>
        <v>-</v>
      </c>
      <c r="AC611" s="57" t="str">
        <f t="shared" si="720"/>
        <v>Payoff</v>
      </c>
      <c r="AD611" s="56">
        <f t="shared" si="748"/>
        <v>180</v>
      </c>
      <c r="AE611" s="64">
        <f t="shared" si="721"/>
        <v>0</v>
      </c>
      <c r="AF611" s="64" t="str">
        <f t="shared" si="686"/>
        <v>-</v>
      </c>
      <c r="AG611" s="64">
        <f t="shared" si="687"/>
        <v>0</v>
      </c>
      <c r="AH611" s="64" t="str">
        <f t="shared" si="688"/>
        <v>-</v>
      </c>
      <c r="AI611" s="64" t="str">
        <f t="shared" si="722"/>
        <v>-</v>
      </c>
      <c r="AJ611" s="64" t="str">
        <f t="shared" si="689"/>
        <v>-</v>
      </c>
      <c r="AK611" s="57" t="str">
        <f t="shared" si="723"/>
        <v>Payoff</v>
      </c>
      <c r="AL611" s="56">
        <f t="shared" si="749"/>
        <v>180</v>
      </c>
      <c r="AM611" s="64" t="str">
        <f t="shared" si="724"/>
        <v>-</v>
      </c>
      <c r="AN611" s="64" t="str">
        <f t="shared" si="690"/>
        <v>-</v>
      </c>
      <c r="AO611" s="64" t="str">
        <f t="shared" si="691"/>
        <v>-</v>
      </c>
      <c r="AP611" s="64" t="str">
        <f t="shared" si="692"/>
        <v>-</v>
      </c>
      <c r="AQ611" s="64" t="str">
        <f t="shared" si="725"/>
        <v>-</v>
      </c>
      <c r="AR611" s="64" t="str">
        <f t="shared" si="693"/>
        <v>-</v>
      </c>
      <c r="AS611" s="57" t="str">
        <f t="shared" si="726"/>
        <v>-</v>
      </c>
      <c r="AT611" s="56">
        <f t="shared" si="750"/>
        <v>180</v>
      </c>
      <c r="AU611" s="64" t="str">
        <f t="shared" si="727"/>
        <v>-</v>
      </c>
      <c r="AV611" s="64" t="str">
        <f t="shared" si="694"/>
        <v>-</v>
      </c>
      <c r="AW611" s="64" t="str">
        <f t="shared" si="695"/>
        <v>-</v>
      </c>
      <c r="AX611" s="64" t="str">
        <f t="shared" si="696"/>
        <v>-</v>
      </c>
      <c r="AY611" s="64" t="str">
        <f t="shared" si="728"/>
        <v>-</v>
      </c>
      <c r="AZ611" s="64" t="str">
        <f t="shared" si="697"/>
        <v>-</v>
      </c>
      <c r="BA611" s="57" t="str">
        <f t="shared" si="729"/>
        <v>-</v>
      </c>
      <c r="BB611" s="56">
        <f t="shared" si="751"/>
        <v>180</v>
      </c>
      <c r="BC611" s="64" t="str">
        <f t="shared" si="730"/>
        <v>-</v>
      </c>
      <c r="BD611" s="64" t="str">
        <f t="shared" si="698"/>
        <v>-</v>
      </c>
      <c r="BE611" s="64" t="str">
        <f t="shared" si="699"/>
        <v>-</v>
      </c>
      <c r="BF611" s="64" t="str">
        <f t="shared" si="700"/>
        <v>-</v>
      </c>
      <c r="BG611" s="64" t="str">
        <f t="shared" si="731"/>
        <v>-</v>
      </c>
      <c r="BH611" s="64" t="str">
        <f t="shared" si="701"/>
        <v>-</v>
      </c>
      <c r="BI611" s="57" t="str">
        <f t="shared" si="732"/>
        <v>-</v>
      </c>
      <c r="BJ611" s="56">
        <f t="shared" si="752"/>
        <v>180</v>
      </c>
      <c r="BK611" s="64" t="str">
        <f t="shared" si="733"/>
        <v>-</v>
      </c>
      <c r="BL611" s="64" t="str">
        <f t="shared" si="702"/>
        <v>-</v>
      </c>
      <c r="BM611" s="64" t="str">
        <f t="shared" si="703"/>
        <v>-</v>
      </c>
      <c r="BN611" s="64" t="str">
        <f t="shared" si="704"/>
        <v>-</v>
      </c>
      <c r="BO611" s="64" t="str">
        <f t="shared" si="734"/>
        <v>-</v>
      </c>
      <c r="BP611" s="64" t="str">
        <f t="shared" si="705"/>
        <v>-</v>
      </c>
      <c r="BQ611" s="57" t="str">
        <f t="shared" si="735"/>
        <v>-</v>
      </c>
      <c r="BR611" s="56">
        <f t="shared" si="753"/>
        <v>180</v>
      </c>
      <c r="BS611" s="64" t="str">
        <f t="shared" si="736"/>
        <v>-</v>
      </c>
      <c r="BT611" s="64" t="str">
        <f t="shared" si="706"/>
        <v>-</v>
      </c>
      <c r="BU611" s="64" t="str">
        <f t="shared" si="707"/>
        <v>-</v>
      </c>
      <c r="BV611" s="64" t="str">
        <f t="shared" si="708"/>
        <v>-</v>
      </c>
      <c r="BW611" s="64" t="str">
        <f t="shared" si="737"/>
        <v>-</v>
      </c>
      <c r="BX611" s="64" t="str">
        <f t="shared" si="709"/>
        <v>-</v>
      </c>
      <c r="BY611" s="57" t="str">
        <f t="shared" si="738"/>
        <v>-</v>
      </c>
      <c r="BZ611" s="56">
        <f t="shared" si="754"/>
        <v>180</v>
      </c>
      <c r="CA611" s="64" t="str">
        <f t="shared" si="739"/>
        <v>-</v>
      </c>
      <c r="CB611" s="64" t="str">
        <f t="shared" si="710"/>
        <v>-</v>
      </c>
      <c r="CC611" s="64" t="str">
        <f t="shared" si="711"/>
        <v>-</v>
      </c>
      <c r="CD611" s="64" t="str">
        <f t="shared" si="712"/>
        <v>-</v>
      </c>
      <c r="CE611" s="64" t="str">
        <f t="shared" si="740"/>
        <v>-</v>
      </c>
      <c r="CF611" s="64" t="str">
        <f t="shared" si="713"/>
        <v>-</v>
      </c>
      <c r="CG611" s="57" t="str">
        <f t="shared" si="741"/>
        <v>-</v>
      </c>
      <c r="CH611" s="56">
        <f t="shared" si="755"/>
        <v>180</v>
      </c>
      <c r="CI611" s="64" t="str">
        <f t="shared" si="742"/>
        <v>-</v>
      </c>
      <c r="CJ611" s="64" t="str">
        <f t="shared" si="714"/>
        <v>-</v>
      </c>
      <c r="CK611" s="64" t="str">
        <f t="shared" si="715"/>
        <v>-</v>
      </c>
      <c r="CL611" s="64" t="str">
        <f t="shared" si="716"/>
        <v>-</v>
      </c>
      <c r="CM611" s="64" t="str">
        <f t="shared" si="743"/>
        <v>-</v>
      </c>
      <c r="CN611" s="64" t="str">
        <f t="shared" si="717"/>
        <v>-</v>
      </c>
      <c r="CO611" s="57" t="str">
        <f t="shared" si="744"/>
        <v>-</v>
      </c>
    </row>
    <row r="612" spans="15:93" ht="18" customHeight="1" x14ac:dyDescent="0.25">
      <c r="O612" s="56">
        <f t="shared" si="746"/>
        <v>185</v>
      </c>
      <c r="P612" s="64">
        <f t="shared" si="680"/>
        <v>0</v>
      </c>
      <c r="Q612" s="64" t="str">
        <f t="shared" si="681"/>
        <v>-</v>
      </c>
      <c r="R612" s="64" t="str">
        <f t="shared" ref="R612:R675" si="756">IFERROR(IF(OR(P$426="-","-",INDEX($P$9:$T$18,MATCH(P$426,$O$9:$O$18,0),5)*S612&lt;=0),"-",INDEX($P$9:$T$18,MATCH(P$426,$O$9:$O$18,0),5)*S612),"-")</f>
        <v>-</v>
      </c>
      <c r="S612" s="64">
        <f t="shared" ref="S612:S675" si="757">IF(P$426="-","-",IFERROR(S611-Q611-P611+R611,0))</f>
        <v>0</v>
      </c>
      <c r="T612" s="64" t="str">
        <f t="shared" ref="T612:T675" si="758">IF(P$426="-","-",IFERROR(R612+S612-SUM(P612:Q612),"-"))</f>
        <v>-</v>
      </c>
      <c r="U612" s="57" t="str">
        <f t="shared" si="682"/>
        <v>Payoff</v>
      </c>
      <c r="V612" s="56">
        <f t="shared" si="747"/>
        <v>181</v>
      </c>
      <c r="W612" s="64">
        <f t="shared" si="718"/>
        <v>0</v>
      </c>
      <c r="X612" s="64" t="str">
        <f t="shared" si="683"/>
        <v>-</v>
      </c>
      <c r="Y612" s="64">
        <f t="shared" si="745"/>
        <v>0</v>
      </c>
      <c r="Z612" s="64" t="str">
        <f t="shared" si="684"/>
        <v>-</v>
      </c>
      <c r="AA612" s="64" t="str">
        <f t="shared" si="719"/>
        <v>-</v>
      </c>
      <c r="AB612" s="64" t="str">
        <f t="shared" si="685"/>
        <v>-</v>
      </c>
      <c r="AC612" s="57" t="str">
        <f t="shared" si="720"/>
        <v>Payoff</v>
      </c>
      <c r="AD612" s="56">
        <f t="shared" si="748"/>
        <v>181</v>
      </c>
      <c r="AE612" s="64">
        <f t="shared" si="721"/>
        <v>0</v>
      </c>
      <c r="AF612" s="64" t="str">
        <f t="shared" si="686"/>
        <v>-</v>
      </c>
      <c r="AG612" s="64">
        <f t="shared" si="687"/>
        <v>0</v>
      </c>
      <c r="AH612" s="64" t="str">
        <f t="shared" si="688"/>
        <v>-</v>
      </c>
      <c r="AI612" s="64" t="str">
        <f t="shared" si="722"/>
        <v>-</v>
      </c>
      <c r="AJ612" s="64" t="str">
        <f t="shared" si="689"/>
        <v>-</v>
      </c>
      <c r="AK612" s="57" t="str">
        <f t="shared" si="723"/>
        <v>Payoff</v>
      </c>
      <c r="AL612" s="56">
        <f t="shared" si="749"/>
        <v>181</v>
      </c>
      <c r="AM612" s="64" t="str">
        <f t="shared" si="724"/>
        <v>-</v>
      </c>
      <c r="AN612" s="64" t="str">
        <f t="shared" si="690"/>
        <v>-</v>
      </c>
      <c r="AO612" s="64" t="str">
        <f t="shared" si="691"/>
        <v>-</v>
      </c>
      <c r="AP612" s="64" t="str">
        <f t="shared" si="692"/>
        <v>-</v>
      </c>
      <c r="AQ612" s="64" t="str">
        <f t="shared" si="725"/>
        <v>-</v>
      </c>
      <c r="AR612" s="64" t="str">
        <f t="shared" si="693"/>
        <v>-</v>
      </c>
      <c r="AS612" s="57" t="str">
        <f t="shared" si="726"/>
        <v>-</v>
      </c>
      <c r="AT612" s="56">
        <f t="shared" si="750"/>
        <v>181</v>
      </c>
      <c r="AU612" s="64" t="str">
        <f t="shared" si="727"/>
        <v>-</v>
      </c>
      <c r="AV612" s="64" t="str">
        <f t="shared" si="694"/>
        <v>-</v>
      </c>
      <c r="AW612" s="64" t="str">
        <f t="shared" si="695"/>
        <v>-</v>
      </c>
      <c r="AX612" s="64" t="str">
        <f t="shared" si="696"/>
        <v>-</v>
      </c>
      <c r="AY612" s="64" t="str">
        <f t="shared" si="728"/>
        <v>-</v>
      </c>
      <c r="AZ612" s="64" t="str">
        <f t="shared" si="697"/>
        <v>-</v>
      </c>
      <c r="BA612" s="57" t="str">
        <f t="shared" si="729"/>
        <v>-</v>
      </c>
      <c r="BB612" s="56">
        <f t="shared" si="751"/>
        <v>181</v>
      </c>
      <c r="BC612" s="64" t="str">
        <f t="shared" si="730"/>
        <v>-</v>
      </c>
      <c r="BD612" s="64" t="str">
        <f t="shared" si="698"/>
        <v>-</v>
      </c>
      <c r="BE612" s="64" t="str">
        <f t="shared" si="699"/>
        <v>-</v>
      </c>
      <c r="BF612" s="64" t="str">
        <f t="shared" si="700"/>
        <v>-</v>
      </c>
      <c r="BG612" s="64" t="str">
        <f t="shared" si="731"/>
        <v>-</v>
      </c>
      <c r="BH612" s="64" t="str">
        <f t="shared" si="701"/>
        <v>-</v>
      </c>
      <c r="BI612" s="57" t="str">
        <f t="shared" si="732"/>
        <v>-</v>
      </c>
      <c r="BJ612" s="56">
        <f t="shared" si="752"/>
        <v>181</v>
      </c>
      <c r="BK612" s="64" t="str">
        <f t="shared" si="733"/>
        <v>-</v>
      </c>
      <c r="BL612" s="64" t="str">
        <f t="shared" si="702"/>
        <v>-</v>
      </c>
      <c r="BM612" s="64" t="str">
        <f t="shared" si="703"/>
        <v>-</v>
      </c>
      <c r="BN612" s="64" t="str">
        <f t="shared" si="704"/>
        <v>-</v>
      </c>
      <c r="BO612" s="64" t="str">
        <f t="shared" si="734"/>
        <v>-</v>
      </c>
      <c r="BP612" s="64" t="str">
        <f t="shared" si="705"/>
        <v>-</v>
      </c>
      <c r="BQ612" s="57" t="str">
        <f t="shared" si="735"/>
        <v>-</v>
      </c>
      <c r="BR612" s="56">
        <f t="shared" si="753"/>
        <v>181</v>
      </c>
      <c r="BS612" s="64" t="str">
        <f t="shared" si="736"/>
        <v>-</v>
      </c>
      <c r="BT612" s="64" t="str">
        <f t="shared" si="706"/>
        <v>-</v>
      </c>
      <c r="BU612" s="64" t="str">
        <f t="shared" si="707"/>
        <v>-</v>
      </c>
      <c r="BV612" s="64" t="str">
        <f t="shared" si="708"/>
        <v>-</v>
      </c>
      <c r="BW612" s="64" t="str">
        <f t="shared" si="737"/>
        <v>-</v>
      </c>
      <c r="BX612" s="64" t="str">
        <f t="shared" si="709"/>
        <v>-</v>
      </c>
      <c r="BY612" s="57" t="str">
        <f t="shared" si="738"/>
        <v>-</v>
      </c>
      <c r="BZ612" s="56">
        <f t="shared" si="754"/>
        <v>181</v>
      </c>
      <c r="CA612" s="64" t="str">
        <f t="shared" si="739"/>
        <v>-</v>
      </c>
      <c r="CB612" s="64" t="str">
        <f t="shared" si="710"/>
        <v>-</v>
      </c>
      <c r="CC612" s="64" t="str">
        <f t="shared" si="711"/>
        <v>-</v>
      </c>
      <c r="CD612" s="64" t="str">
        <f t="shared" si="712"/>
        <v>-</v>
      </c>
      <c r="CE612" s="64" t="str">
        <f t="shared" si="740"/>
        <v>-</v>
      </c>
      <c r="CF612" s="64" t="str">
        <f t="shared" si="713"/>
        <v>-</v>
      </c>
      <c r="CG612" s="57" t="str">
        <f t="shared" si="741"/>
        <v>-</v>
      </c>
      <c r="CH612" s="56">
        <f t="shared" si="755"/>
        <v>181</v>
      </c>
      <c r="CI612" s="64" t="str">
        <f t="shared" si="742"/>
        <v>-</v>
      </c>
      <c r="CJ612" s="64" t="str">
        <f t="shared" si="714"/>
        <v>-</v>
      </c>
      <c r="CK612" s="64" t="str">
        <f t="shared" si="715"/>
        <v>-</v>
      </c>
      <c r="CL612" s="64" t="str">
        <f t="shared" si="716"/>
        <v>-</v>
      </c>
      <c r="CM612" s="64" t="str">
        <f t="shared" si="743"/>
        <v>-</v>
      </c>
      <c r="CN612" s="64" t="str">
        <f t="shared" si="717"/>
        <v>-</v>
      </c>
      <c r="CO612" s="57" t="str">
        <f t="shared" si="744"/>
        <v>-</v>
      </c>
    </row>
    <row r="613" spans="15:93" ht="18" customHeight="1" x14ac:dyDescent="0.25">
      <c r="O613" s="56">
        <f t="shared" si="746"/>
        <v>186</v>
      </c>
      <c r="P613" s="64">
        <f t="shared" si="680"/>
        <v>0</v>
      </c>
      <c r="Q613" s="64" t="str">
        <f t="shared" si="681"/>
        <v>-</v>
      </c>
      <c r="R613" s="64" t="str">
        <f t="shared" si="756"/>
        <v>-</v>
      </c>
      <c r="S613" s="64">
        <f t="shared" si="757"/>
        <v>0</v>
      </c>
      <c r="T613" s="64" t="str">
        <f t="shared" si="758"/>
        <v>-</v>
      </c>
      <c r="U613" s="57" t="str">
        <f t="shared" si="682"/>
        <v>Payoff</v>
      </c>
      <c r="V613" s="56">
        <f t="shared" si="747"/>
        <v>182</v>
      </c>
      <c r="W613" s="64">
        <f t="shared" si="718"/>
        <v>0</v>
      </c>
      <c r="X613" s="64" t="str">
        <f t="shared" si="683"/>
        <v>-</v>
      </c>
      <c r="Y613" s="64">
        <f t="shared" si="745"/>
        <v>0</v>
      </c>
      <c r="Z613" s="64" t="str">
        <f t="shared" si="684"/>
        <v>-</v>
      </c>
      <c r="AA613" s="64" t="str">
        <f t="shared" si="719"/>
        <v>-</v>
      </c>
      <c r="AB613" s="64" t="str">
        <f t="shared" si="685"/>
        <v>-</v>
      </c>
      <c r="AC613" s="57" t="str">
        <f t="shared" si="720"/>
        <v>Payoff</v>
      </c>
      <c r="AD613" s="56">
        <f t="shared" si="748"/>
        <v>182</v>
      </c>
      <c r="AE613" s="64">
        <f t="shared" si="721"/>
        <v>0</v>
      </c>
      <c r="AF613" s="64" t="str">
        <f t="shared" si="686"/>
        <v>-</v>
      </c>
      <c r="AG613" s="64">
        <f t="shared" si="687"/>
        <v>0</v>
      </c>
      <c r="AH613" s="64" t="str">
        <f t="shared" si="688"/>
        <v>-</v>
      </c>
      <c r="AI613" s="64" t="str">
        <f t="shared" si="722"/>
        <v>-</v>
      </c>
      <c r="AJ613" s="64" t="str">
        <f t="shared" si="689"/>
        <v>-</v>
      </c>
      <c r="AK613" s="57" t="str">
        <f t="shared" si="723"/>
        <v>Payoff</v>
      </c>
      <c r="AL613" s="56">
        <f t="shared" si="749"/>
        <v>182</v>
      </c>
      <c r="AM613" s="64" t="str">
        <f t="shared" si="724"/>
        <v>-</v>
      </c>
      <c r="AN613" s="64" t="str">
        <f t="shared" si="690"/>
        <v>-</v>
      </c>
      <c r="AO613" s="64" t="str">
        <f t="shared" si="691"/>
        <v>-</v>
      </c>
      <c r="AP613" s="64" t="str">
        <f t="shared" si="692"/>
        <v>-</v>
      </c>
      <c r="AQ613" s="64" t="str">
        <f t="shared" si="725"/>
        <v>-</v>
      </c>
      <c r="AR613" s="64" t="str">
        <f t="shared" si="693"/>
        <v>-</v>
      </c>
      <c r="AS613" s="57" t="str">
        <f t="shared" si="726"/>
        <v>-</v>
      </c>
      <c r="AT613" s="56">
        <f t="shared" si="750"/>
        <v>182</v>
      </c>
      <c r="AU613" s="64" t="str">
        <f t="shared" si="727"/>
        <v>-</v>
      </c>
      <c r="AV613" s="64" t="str">
        <f t="shared" si="694"/>
        <v>-</v>
      </c>
      <c r="AW613" s="64" t="str">
        <f t="shared" si="695"/>
        <v>-</v>
      </c>
      <c r="AX613" s="64" t="str">
        <f t="shared" si="696"/>
        <v>-</v>
      </c>
      <c r="AY613" s="64" t="str">
        <f t="shared" si="728"/>
        <v>-</v>
      </c>
      <c r="AZ613" s="64" t="str">
        <f t="shared" si="697"/>
        <v>-</v>
      </c>
      <c r="BA613" s="57" t="str">
        <f t="shared" si="729"/>
        <v>-</v>
      </c>
      <c r="BB613" s="56">
        <f t="shared" si="751"/>
        <v>182</v>
      </c>
      <c r="BC613" s="64" t="str">
        <f t="shared" si="730"/>
        <v>-</v>
      </c>
      <c r="BD613" s="64" t="str">
        <f t="shared" si="698"/>
        <v>-</v>
      </c>
      <c r="BE613" s="64" t="str">
        <f t="shared" si="699"/>
        <v>-</v>
      </c>
      <c r="BF613" s="64" t="str">
        <f t="shared" si="700"/>
        <v>-</v>
      </c>
      <c r="BG613" s="64" t="str">
        <f t="shared" si="731"/>
        <v>-</v>
      </c>
      <c r="BH613" s="64" t="str">
        <f t="shared" si="701"/>
        <v>-</v>
      </c>
      <c r="BI613" s="57" t="str">
        <f t="shared" si="732"/>
        <v>-</v>
      </c>
      <c r="BJ613" s="56">
        <f t="shared" si="752"/>
        <v>182</v>
      </c>
      <c r="BK613" s="64" t="str">
        <f t="shared" si="733"/>
        <v>-</v>
      </c>
      <c r="BL613" s="64" t="str">
        <f t="shared" si="702"/>
        <v>-</v>
      </c>
      <c r="BM613" s="64" t="str">
        <f t="shared" si="703"/>
        <v>-</v>
      </c>
      <c r="BN613" s="64" t="str">
        <f t="shared" si="704"/>
        <v>-</v>
      </c>
      <c r="BO613" s="64" t="str">
        <f t="shared" si="734"/>
        <v>-</v>
      </c>
      <c r="BP613" s="64" t="str">
        <f t="shared" si="705"/>
        <v>-</v>
      </c>
      <c r="BQ613" s="57" t="str">
        <f t="shared" si="735"/>
        <v>-</v>
      </c>
      <c r="BR613" s="56">
        <f t="shared" si="753"/>
        <v>182</v>
      </c>
      <c r="BS613" s="64" t="str">
        <f t="shared" si="736"/>
        <v>-</v>
      </c>
      <c r="BT613" s="64" t="str">
        <f t="shared" si="706"/>
        <v>-</v>
      </c>
      <c r="BU613" s="64" t="str">
        <f t="shared" si="707"/>
        <v>-</v>
      </c>
      <c r="BV613" s="64" t="str">
        <f t="shared" si="708"/>
        <v>-</v>
      </c>
      <c r="BW613" s="64" t="str">
        <f t="shared" si="737"/>
        <v>-</v>
      </c>
      <c r="BX613" s="64" t="str">
        <f t="shared" si="709"/>
        <v>-</v>
      </c>
      <c r="BY613" s="57" t="str">
        <f t="shared" si="738"/>
        <v>-</v>
      </c>
      <c r="BZ613" s="56">
        <f t="shared" si="754"/>
        <v>182</v>
      </c>
      <c r="CA613" s="64" t="str">
        <f t="shared" si="739"/>
        <v>-</v>
      </c>
      <c r="CB613" s="64" t="str">
        <f t="shared" si="710"/>
        <v>-</v>
      </c>
      <c r="CC613" s="64" t="str">
        <f t="shared" si="711"/>
        <v>-</v>
      </c>
      <c r="CD613" s="64" t="str">
        <f t="shared" si="712"/>
        <v>-</v>
      </c>
      <c r="CE613" s="64" t="str">
        <f t="shared" si="740"/>
        <v>-</v>
      </c>
      <c r="CF613" s="64" t="str">
        <f t="shared" si="713"/>
        <v>-</v>
      </c>
      <c r="CG613" s="57" t="str">
        <f t="shared" si="741"/>
        <v>-</v>
      </c>
      <c r="CH613" s="56">
        <f t="shared" si="755"/>
        <v>182</v>
      </c>
      <c r="CI613" s="64" t="str">
        <f t="shared" si="742"/>
        <v>-</v>
      </c>
      <c r="CJ613" s="64" t="str">
        <f t="shared" si="714"/>
        <v>-</v>
      </c>
      <c r="CK613" s="64" t="str">
        <f t="shared" si="715"/>
        <v>-</v>
      </c>
      <c r="CL613" s="64" t="str">
        <f t="shared" si="716"/>
        <v>-</v>
      </c>
      <c r="CM613" s="64" t="str">
        <f t="shared" si="743"/>
        <v>-</v>
      </c>
      <c r="CN613" s="64" t="str">
        <f t="shared" si="717"/>
        <v>-</v>
      </c>
      <c r="CO613" s="57" t="str">
        <f t="shared" si="744"/>
        <v>-</v>
      </c>
    </row>
    <row r="614" spans="15:93" ht="18" customHeight="1" x14ac:dyDescent="0.25">
      <c r="O614" s="56">
        <f t="shared" si="746"/>
        <v>187</v>
      </c>
      <c r="P614" s="64">
        <f t="shared" si="680"/>
        <v>0</v>
      </c>
      <c r="Q614" s="64" t="str">
        <f t="shared" si="681"/>
        <v>-</v>
      </c>
      <c r="R614" s="64" t="str">
        <f t="shared" si="756"/>
        <v>-</v>
      </c>
      <c r="S614" s="64">
        <f t="shared" si="757"/>
        <v>0</v>
      </c>
      <c r="T614" s="64" t="str">
        <f t="shared" si="758"/>
        <v>-</v>
      </c>
      <c r="U614" s="57" t="str">
        <f t="shared" si="682"/>
        <v>Payoff</v>
      </c>
      <c r="V614" s="56">
        <f t="shared" si="747"/>
        <v>183</v>
      </c>
      <c r="W614" s="64">
        <f t="shared" si="718"/>
        <v>0</v>
      </c>
      <c r="X614" s="64" t="str">
        <f t="shared" si="683"/>
        <v>-</v>
      </c>
      <c r="Y614" s="64">
        <f t="shared" si="745"/>
        <v>0</v>
      </c>
      <c r="Z614" s="64" t="str">
        <f t="shared" si="684"/>
        <v>-</v>
      </c>
      <c r="AA614" s="64" t="str">
        <f t="shared" si="719"/>
        <v>-</v>
      </c>
      <c r="AB614" s="64" t="str">
        <f t="shared" si="685"/>
        <v>-</v>
      </c>
      <c r="AC614" s="57" t="str">
        <f t="shared" si="720"/>
        <v>Payoff</v>
      </c>
      <c r="AD614" s="56">
        <f t="shared" si="748"/>
        <v>183</v>
      </c>
      <c r="AE614" s="64">
        <f t="shared" si="721"/>
        <v>0</v>
      </c>
      <c r="AF614" s="64" t="str">
        <f t="shared" si="686"/>
        <v>-</v>
      </c>
      <c r="AG614" s="64">
        <f t="shared" si="687"/>
        <v>0</v>
      </c>
      <c r="AH614" s="64" t="str">
        <f t="shared" si="688"/>
        <v>-</v>
      </c>
      <c r="AI614" s="64" t="str">
        <f t="shared" si="722"/>
        <v>-</v>
      </c>
      <c r="AJ614" s="64" t="str">
        <f t="shared" si="689"/>
        <v>-</v>
      </c>
      <c r="AK614" s="57" t="str">
        <f t="shared" si="723"/>
        <v>Payoff</v>
      </c>
      <c r="AL614" s="56">
        <f t="shared" si="749"/>
        <v>183</v>
      </c>
      <c r="AM614" s="64" t="str">
        <f t="shared" si="724"/>
        <v>-</v>
      </c>
      <c r="AN614" s="64" t="str">
        <f t="shared" si="690"/>
        <v>-</v>
      </c>
      <c r="AO614" s="64" t="str">
        <f t="shared" si="691"/>
        <v>-</v>
      </c>
      <c r="AP614" s="64" t="str">
        <f t="shared" si="692"/>
        <v>-</v>
      </c>
      <c r="AQ614" s="64" t="str">
        <f t="shared" si="725"/>
        <v>-</v>
      </c>
      <c r="AR614" s="64" t="str">
        <f t="shared" si="693"/>
        <v>-</v>
      </c>
      <c r="AS614" s="57" t="str">
        <f t="shared" si="726"/>
        <v>-</v>
      </c>
      <c r="AT614" s="56">
        <f t="shared" si="750"/>
        <v>183</v>
      </c>
      <c r="AU614" s="64" t="str">
        <f t="shared" si="727"/>
        <v>-</v>
      </c>
      <c r="AV614" s="64" t="str">
        <f t="shared" si="694"/>
        <v>-</v>
      </c>
      <c r="AW614" s="64" t="str">
        <f t="shared" si="695"/>
        <v>-</v>
      </c>
      <c r="AX614" s="64" t="str">
        <f t="shared" si="696"/>
        <v>-</v>
      </c>
      <c r="AY614" s="64" t="str">
        <f t="shared" si="728"/>
        <v>-</v>
      </c>
      <c r="AZ614" s="64" t="str">
        <f t="shared" si="697"/>
        <v>-</v>
      </c>
      <c r="BA614" s="57" t="str">
        <f t="shared" si="729"/>
        <v>-</v>
      </c>
      <c r="BB614" s="56">
        <f t="shared" si="751"/>
        <v>183</v>
      </c>
      <c r="BC614" s="64" t="str">
        <f t="shared" si="730"/>
        <v>-</v>
      </c>
      <c r="BD614" s="64" t="str">
        <f t="shared" si="698"/>
        <v>-</v>
      </c>
      <c r="BE614" s="64" t="str">
        <f t="shared" si="699"/>
        <v>-</v>
      </c>
      <c r="BF614" s="64" t="str">
        <f t="shared" si="700"/>
        <v>-</v>
      </c>
      <c r="BG614" s="64" t="str">
        <f t="shared" si="731"/>
        <v>-</v>
      </c>
      <c r="BH614" s="64" t="str">
        <f t="shared" si="701"/>
        <v>-</v>
      </c>
      <c r="BI614" s="57" t="str">
        <f t="shared" si="732"/>
        <v>-</v>
      </c>
      <c r="BJ614" s="56">
        <f t="shared" si="752"/>
        <v>183</v>
      </c>
      <c r="BK614" s="64" t="str">
        <f t="shared" si="733"/>
        <v>-</v>
      </c>
      <c r="BL614" s="64" t="str">
        <f t="shared" si="702"/>
        <v>-</v>
      </c>
      <c r="BM614" s="64" t="str">
        <f t="shared" si="703"/>
        <v>-</v>
      </c>
      <c r="BN614" s="64" t="str">
        <f t="shared" si="704"/>
        <v>-</v>
      </c>
      <c r="BO614" s="64" t="str">
        <f t="shared" si="734"/>
        <v>-</v>
      </c>
      <c r="BP614" s="64" t="str">
        <f t="shared" si="705"/>
        <v>-</v>
      </c>
      <c r="BQ614" s="57" t="str">
        <f t="shared" si="735"/>
        <v>-</v>
      </c>
      <c r="BR614" s="56">
        <f t="shared" si="753"/>
        <v>183</v>
      </c>
      <c r="BS614" s="64" t="str">
        <f t="shared" si="736"/>
        <v>-</v>
      </c>
      <c r="BT614" s="64" t="str">
        <f t="shared" si="706"/>
        <v>-</v>
      </c>
      <c r="BU614" s="64" t="str">
        <f t="shared" si="707"/>
        <v>-</v>
      </c>
      <c r="BV614" s="64" t="str">
        <f t="shared" si="708"/>
        <v>-</v>
      </c>
      <c r="BW614" s="64" t="str">
        <f t="shared" si="737"/>
        <v>-</v>
      </c>
      <c r="BX614" s="64" t="str">
        <f t="shared" si="709"/>
        <v>-</v>
      </c>
      <c r="BY614" s="57" t="str">
        <f t="shared" si="738"/>
        <v>-</v>
      </c>
      <c r="BZ614" s="56">
        <f t="shared" si="754"/>
        <v>183</v>
      </c>
      <c r="CA614" s="64" t="str">
        <f t="shared" si="739"/>
        <v>-</v>
      </c>
      <c r="CB614" s="64" t="str">
        <f t="shared" si="710"/>
        <v>-</v>
      </c>
      <c r="CC614" s="64" t="str">
        <f t="shared" si="711"/>
        <v>-</v>
      </c>
      <c r="CD614" s="64" t="str">
        <f t="shared" si="712"/>
        <v>-</v>
      </c>
      <c r="CE614" s="64" t="str">
        <f t="shared" si="740"/>
        <v>-</v>
      </c>
      <c r="CF614" s="64" t="str">
        <f t="shared" si="713"/>
        <v>-</v>
      </c>
      <c r="CG614" s="57" t="str">
        <f t="shared" si="741"/>
        <v>-</v>
      </c>
      <c r="CH614" s="56">
        <f t="shared" si="755"/>
        <v>183</v>
      </c>
      <c r="CI614" s="64" t="str">
        <f t="shared" si="742"/>
        <v>-</v>
      </c>
      <c r="CJ614" s="64" t="str">
        <f t="shared" si="714"/>
        <v>-</v>
      </c>
      <c r="CK614" s="64" t="str">
        <f t="shared" si="715"/>
        <v>-</v>
      </c>
      <c r="CL614" s="64" t="str">
        <f t="shared" si="716"/>
        <v>-</v>
      </c>
      <c r="CM614" s="64" t="str">
        <f t="shared" si="743"/>
        <v>-</v>
      </c>
      <c r="CN614" s="64" t="str">
        <f t="shared" si="717"/>
        <v>-</v>
      </c>
      <c r="CO614" s="57" t="str">
        <f t="shared" si="744"/>
        <v>-</v>
      </c>
    </row>
    <row r="615" spans="15:93" ht="18" customHeight="1" x14ac:dyDescent="0.25">
      <c r="O615" s="56">
        <f t="shared" si="746"/>
        <v>188</v>
      </c>
      <c r="P615" s="64">
        <f t="shared" si="680"/>
        <v>0</v>
      </c>
      <c r="Q615" s="64" t="str">
        <f t="shared" si="681"/>
        <v>-</v>
      </c>
      <c r="R615" s="64" t="str">
        <f t="shared" si="756"/>
        <v>-</v>
      </c>
      <c r="S615" s="64">
        <f t="shared" si="757"/>
        <v>0</v>
      </c>
      <c r="T615" s="64" t="str">
        <f t="shared" si="758"/>
        <v>-</v>
      </c>
      <c r="U615" s="57" t="str">
        <f t="shared" si="682"/>
        <v>Payoff</v>
      </c>
      <c r="V615" s="56">
        <f t="shared" si="747"/>
        <v>184</v>
      </c>
      <c r="W615" s="64">
        <f t="shared" si="718"/>
        <v>0</v>
      </c>
      <c r="X615" s="64" t="str">
        <f t="shared" si="683"/>
        <v>-</v>
      </c>
      <c r="Y615" s="64">
        <f t="shared" si="745"/>
        <v>0</v>
      </c>
      <c r="Z615" s="64" t="str">
        <f t="shared" si="684"/>
        <v>-</v>
      </c>
      <c r="AA615" s="64" t="str">
        <f t="shared" si="719"/>
        <v>-</v>
      </c>
      <c r="AB615" s="64" t="str">
        <f t="shared" si="685"/>
        <v>-</v>
      </c>
      <c r="AC615" s="57" t="str">
        <f t="shared" si="720"/>
        <v>Payoff</v>
      </c>
      <c r="AD615" s="56">
        <f t="shared" si="748"/>
        <v>184</v>
      </c>
      <c r="AE615" s="64">
        <f t="shared" si="721"/>
        <v>0</v>
      </c>
      <c r="AF615" s="64" t="str">
        <f t="shared" si="686"/>
        <v>-</v>
      </c>
      <c r="AG615" s="64">
        <f t="shared" si="687"/>
        <v>0</v>
      </c>
      <c r="AH615" s="64" t="str">
        <f t="shared" si="688"/>
        <v>-</v>
      </c>
      <c r="AI615" s="64" t="str">
        <f t="shared" si="722"/>
        <v>-</v>
      </c>
      <c r="AJ615" s="64" t="str">
        <f t="shared" si="689"/>
        <v>-</v>
      </c>
      <c r="AK615" s="57" t="str">
        <f t="shared" si="723"/>
        <v>Payoff</v>
      </c>
      <c r="AL615" s="56">
        <f t="shared" si="749"/>
        <v>184</v>
      </c>
      <c r="AM615" s="64" t="str">
        <f t="shared" si="724"/>
        <v>-</v>
      </c>
      <c r="AN615" s="64" t="str">
        <f t="shared" si="690"/>
        <v>-</v>
      </c>
      <c r="AO615" s="64" t="str">
        <f t="shared" si="691"/>
        <v>-</v>
      </c>
      <c r="AP615" s="64" t="str">
        <f t="shared" si="692"/>
        <v>-</v>
      </c>
      <c r="AQ615" s="64" t="str">
        <f t="shared" si="725"/>
        <v>-</v>
      </c>
      <c r="AR615" s="64" t="str">
        <f t="shared" si="693"/>
        <v>-</v>
      </c>
      <c r="AS615" s="57" t="str">
        <f t="shared" si="726"/>
        <v>-</v>
      </c>
      <c r="AT615" s="56">
        <f t="shared" si="750"/>
        <v>184</v>
      </c>
      <c r="AU615" s="64" t="str">
        <f t="shared" si="727"/>
        <v>-</v>
      </c>
      <c r="AV615" s="64" t="str">
        <f t="shared" si="694"/>
        <v>-</v>
      </c>
      <c r="AW615" s="64" t="str">
        <f t="shared" si="695"/>
        <v>-</v>
      </c>
      <c r="AX615" s="64" t="str">
        <f t="shared" si="696"/>
        <v>-</v>
      </c>
      <c r="AY615" s="64" t="str">
        <f t="shared" si="728"/>
        <v>-</v>
      </c>
      <c r="AZ615" s="64" t="str">
        <f t="shared" si="697"/>
        <v>-</v>
      </c>
      <c r="BA615" s="57" t="str">
        <f t="shared" si="729"/>
        <v>-</v>
      </c>
      <c r="BB615" s="56">
        <f t="shared" si="751"/>
        <v>184</v>
      </c>
      <c r="BC615" s="64" t="str">
        <f t="shared" si="730"/>
        <v>-</v>
      </c>
      <c r="BD615" s="64" t="str">
        <f t="shared" si="698"/>
        <v>-</v>
      </c>
      <c r="BE615" s="64" t="str">
        <f t="shared" si="699"/>
        <v>-</v>
      </c>
      <c r="BF615" s="64" t="str">
        <f t="shared" si="700"/>
        <v>-</v>
      </c>
      <c r="BG615" s="64" t="str">
        <f t="shared" si="731"/>
        <v>-</v>
      </c>
      <c r="BH615" s="64" t="str">
        <f t="shared" si="701"/>
        <v>-</v>
      </c>
      <c r="BI615" s="57" t="str">
        <f t="shared" si="732"/>
        <v>-</v>
      </c>
      <c r="BJ615" s="56">
        <f t="shared" si="752"/>
        <v>184</v>
      </c>
      <c r="BK615" s="64" t="str">
        <f t="shared" si="733"/>
        <v>-</v>
      </c>
      <c r="BL615" s="64" t="str">
        <f t="shared" si="702"/>
        <v>-</v>
      </c>
      <c r="BM615" s="64" t="str">
        <f t="shared" si="703"/>
        <v>-</v>
      </c>
      <c r="BN615" s="64" t="str">
        <f t="shared" si="704"/>
        <v>-</v>
      </c>
      <c r="BO615" s="64" t="str">
        <f t="shared" si="734"/>
        <v>-</v>
      </c>
      <c r="BP615" s="64" t="str">
        <f t="shared" si="705"/>
        <v>-</v>
      </c>
      <c r="BQ615" s="57" t="str">
        <f t="shared" si="735"/>
        <v>-</v>
      </c>
      <c r="BR615" s="56">
        <f t="shared" si="753"/>
        <v>184</v>
      </c>
      <c r="BS615" s="64" t="str">
        <f t="shared" si="736"/>
        <v>-</v>
      </c>
      <c r="BT615" s="64" t="str">
        <f t="shared" si="706"/>
        <v>-</v>
      </c>
      <c r="BU615" s="64" t="str">
        <f t="shared" si="707"/>
        <v>-</v>
      </c>
      <c r="BV615" s="64" t="str">
        <f t="shared" si="708"/>
        <v>-</v>
      </c>
      <c r="BW615" s="64" t="str">
        <f t="shared" si="737"/>
        <v>-</v>
      </c>
      <c r="BX615" s="64" t="str">
        <f t="shared" si="709"/>
        <v>-</v>
      </c>
      <c r="BY615" s="57" t="str">
        <f t="shared" si="738"/>
        <v>-</v>
      </c>
      <c r="BZ615" s="56">
        <f t="shared" si="754"/>
        <v>184</v>
      </c>
      <c r="CA615" s="64" t="str">
        <f t="shared" si="739"/>
        <v>-</v>
      </c>
      <c r="CB615" s="64" t="str">
        <f t="shared" si="710"/>
        <v>-</v>
      </c>
      <c r="CC615" s="64" t="str">
        <f t="shared" si="711"/>
        <v>-</v>
      </c>
      <c r="CD615" s="64" t="str">
        <f t="shared" si="712"/>
        <v>-</v>
      </c>
      <c r="CE615" s="64" t="str">
        <f t="shared" si="740"/>
        <v>-</v>
      </c>
      <c r="CF615" s="64" t="str">
        <f t="shared" si="713"/>
        <v>-</v>
      </c>
      <c r="CG615" s="57" t="str">
        <f t="shared" si="741"/>
        <v>-</v>
      </c>
      <c r="CH615" s="56">
        <f t="shared" si="755"/>
        <v>184</v>
      </c>
      <c r="CI615" s="64" t="str">
        <f t="shared" si="742"/>
        <v>-</v>
      </c>
      <c r="CJ615" s="64" t="str">
        <f t="shared" si="714"/>
        <v>-</v>
      </c>
      <c r="CK615" s="64" t="str">
        <f t="shared" si="715"/>
        <v>-</v>
      </c>
      <c r="CL615" s="64" t="str">
        <f t="shared" si="716"/>
        <v>-</v>
      </c>
      <c r="CM615" s="64" t="str">
        <f t="shared" si="743"/>
        <v>-</v>
      </c>
      <c r="CN615" s="64" t="str">
        <f t="shared" si="717"/>
        <v>-</v>
      </c>
      <c r="CO615" s="57" t="str">
        <f t="shared" si="744"/>
        <v>-</v>
      </c>
    </row>
    <row r="616" spans="15:93" ht="18" customHeight="1" x14ac:dyDescent="0.25">
      <c r="O616" s="56">
        <f t="shared" si="746"/>
        <v>189</v>
      </c>
      <c r="P616" s="64">
        <f t="shared" si="680"/>
        <v>0</v>
      </c>
      <c r="Q616" s="64" t="str">
        <f t="shared" si="681"/>
        <v>-</v>
      </c>
      <c r="R616" s="64" t="str">
        <f t="shared" si="756"/>
        <v>-</v>
      </c>
      <c r="S616" s="64">
        <f t="shared" si="757"/>
        <v>0</v>
      </c>
      <c r="T616" s="64" t="str">
        <f t="shared" si="758"/>
        <v>-</v>
      </c>
      <c r="U616" s="57" t="str">
        <f t="shared" si="682"/>
        <v>Payoff</v>
      </c>
      <c r="V616" s="56">
        <f t="shared" si="747"/>
        <v>185</v>
      </c>
      <c r="W616" s="64">
        <f t="shared" si="718"/>
        <v>0</v>
      </c>
      <c r="X616" s="64" t="str">
        <f t="shared" si="683"/>
        <v>-</v>
      </c>
      <c r="Y616" s="64">
        <f t="shared" si="745"/>
        <v>0</v>
      </c>
      <c r="Z616" s="64" t="str">
        <f t="shared" si="684"/>
        <v>-</v>
      </c>
      <c r="AA616" s="64" t="str">
        <f t="shared" si="719"/>
        <v>-</v>
      </c>
      <c r="AB616" s="64" t="str">
        <f t="shared" si="685"/>
        <v>-</v>
      </c>
      <c r="AC616" s="57" t="str">
        <f t="shared" si="720"/>
        <v>Payoff</v>
      </c>
      <c r="AD616" s="56">
        <f t="shared" si="748"/>
        <v>185</v>
      </c>
      <c r="AE616" s="64">
        <f t="shared" si="721"/>
        <v>0</v>
      </c>
      <c r="AF616" s="64" t="str">
        <f t="shared" si="686"/>
        <v>-</v>
      </c>
      <c r="AG616" s="64">
        <f t="shared" si="687"/>
        <v>0</v>
      </c>
      <c r="AH616" s="64" t="str">
        <f t="shared" si="688"/>
        <v>-</v>
      </c>
      <c r="AI616" s="64" t="str">
        <f t="shared" si="722"/>
        <v>-</v>
      </c>
      <c r="AJ616" s="64" t="str">
        <f t="shared" si="689"/>
        <v>-</v>
      </c>
      <c r="AK616" s="57" t="str">
        <f t="shared" si="723"/>
        <v>Payoff</v>
      </c>
      <c r="AL616" s="56">
        <f t="shared" si="749"/>
        <v>185</v>
      </c>
      <c r="AM616" s="64" t="str">
        <f t="shared" si="724"/>
        <v>-</v>
      </c>
      <c r="AN616" s="64" t="str">
        <f t="shared" si="690"/>
        <v>-</v>
      </c>
      <c r="AO616" s="64" t="str">
        <f t="shared" si="691"/>
        <v>-</v>
      </c>
      <c r="AP616" s="64" t="str">
        <f t="shared" si="692"/>
        <v>-</v>
      </c>
      <c r="AQ616" s="64" t="str">
        <f t="shared" si="725"/>
        <v>-</v>
      </c>
      <c r="AR616" s="64" t="str">
        <f t="shared" si="693"/>
        <v>-</v>
      </c>
      <c r="AS616" s="57" t="str">
        <f t="shared" si="726"/>
        <v>-</v>
      </c>
      <c r="AT616" s="56">
        <f t="shared" si="750"/>
        <v>185</v>
      </c>
      <c r="AU616" s="64" t="str">
        <f t="shared" si="727"/>
        <v>-</v>
      </c>
      <c r="AV616" s="64" t="str">
        <f t="shared" si="694"/>
        <v>-</v>
      </c>
      <c r="AW616" s="64" t="str">
        <f t="shared" si="695"/>
        <v>-</v>
      </c>
      <c r="AX616" s="64" t="str">
        <f t="shared" si="696"/>
        <v>-</v>
      </c>
      <c r="AY616" s="64" t="str">
        <f t="shared" si="728"/>
        <v>-</v>
      </c>
      <c r="AZ616" s="64" t="str">
        <f t="shared" si="697"/>
        <v>-</v>
      </c>
      <c r="BA616" s="57" t="str">
        <f t="shared" si="729"/>
        <v>-</v>
      </c>
      <c r="BB616" s="56">
        <f t="shared" si="751"/>
        <v>185</v>
      </c>
      <c r="BC616" s="64" t="str">
        <f t="shared" si="730"/>
        <v>-</v>
      </c>
      <c r="BD616" s="64" t="str">
        <f t="shared" si="698"/>
        <v>-</v>
      </c>
      <c r="BE616" s="64" t="str">
        <f t="shared" si="699"/>
        <v>-</v>
      </c>
      <c r="BF616" s="64" t="str">
        <f t="shared" si="700"/>
        <v>-</v>
      </c>
      <c r="BG616" s="64" t="str">
        <f t="shared" si="731"/>
        <v>-</v>
      </c>
      <c r="BH616" s="64" t="str">
        <f t="shared" si="701"/>
        <v>-</v>
      </c>
      <c r="BI616" s="57" t="str">
        <f t="shared" si="732"/>
        <v>-</v>
      </c>
      <c r="BJ616" s="56">
        <f t="shared" si="752"/>
        <v>185</v>
      </c>
      <c r="BK616" s="64" t="str">
        <f t="shared" si="733"/>
        <v>-</v>
      </c>
      <c r="BL616" s="64" t="str">
        <f t="shared" si="702"/>
        <v>-</v>
      </c>
      <c r="BM616" s="64" t="str">
        <f t="shared" si="703"/>
        <v>-</v>
      </c>
      <c r="BN616" s="64" t="str">
        <f t="shared" si="704"/>
        <v>-</v>
      </c>
      <c r="BO616" s="64" t="str">
        <f t="shared" si="734"/>
        <v>-</v>
      </c>
      <c r="BP616" s="64" t="str">
        <f t="shared" si="705"/>
        <v>-</v>
      </c>
      <c r="BQ616" s="57" t="str">
        <f t="shared" si="735"/>
        <v>-</v>
      </c>
      <c r="BR616" s="56">
        <f t="shared" si="753"/>
        <v>185</v>
      </c>
      <c r="BS616" s="64" t="str">
        <f t="shared" si="736"/>
        <v>-</v>
      </c>
      <c r="BT616" s="64" t="str">
        <f t="shared" si="706"/>
        <v>-</v>
      </c>
      <c r="BU616" s="64" t="str">
        <f t="shared" si="707"/>
        <v>-</v>
      </c>
      <c r="BV616" s="64" t="str">
        <f t="shared" si="708"/>
        <v>-</v>
      </c>
      <c r="BW616" s="64" t="str">
        <f t="shared" si="737"/>
        <v>-</v>
      </c>
      <c r="BX616" s="64" t="str">
        <f t="shared" si="709"/>
        <v>-</v>
      </c>
      <c r="BY616" s="57" t="str">
        <f t="shared" si="738"/>
        <v>-</v>
      </c>
      <c r="BZ616" s="56">
        <f t="shared" si="754"/>
        <v>185</v>
      </c>
      <c r="CA616" s="64" t="str">
        <f t="shared" si="739"/>
        <v>-</v>
      </c>
      <c r="CB616" s="64" t="str">
        <f t="shared" si="710"/>
        <v>-</v>
      </c>
      <c r="CC616" s="64" t="str">
        <f t="shared" si="711"/>
        <v>-</v>
      </c>
      <c r="CD616" s="64" t="str">
        <f t="shared" si="712"/>
        <v>-</v>
      </c>
      <c r="CE616" s="64" t="str">
        <f t="shared" si="740"/>
        <v>-</v>
      </c>
      <c r="CF616" s="64" t="str">
        <f t="shared" si="713"/>
        <v>-</v>
      </c>
      <c r="CG616" s="57" t="str">
        <f t="shared" si="741"/>
        <v>-</v>
      </c>
      <c r="CH616" s="56">
        <f t="shared" si="755"/>
        <v>185</v>
      </c>
      <c r="CI616" s="64" t="str">
        <f t="shared" si="742"/>
        <v>-</v>
      </c>
      <c r="CJ616" s="64" t="str">
        <f t="shared" si="714"/>
        <v>-</v>
      </c>
      <c r="CK616" s="64" t="str">
        <f t="shared" si="715"/>
        <v>-</v>
      </c>
      <c r="CL616" s="64" t="str">
        <f t="shared" si="716"/>
        <v>-</v>
      </c>
      <c r="CM616" s="64" t="str">
        <f t="shared" si="743"/>
        <v>-</v>
      </c>
      <c r="CN616" s="64" t="str">
        <f t="shared" si="717"/>
        <v>-</v>
      </c>
      <c r="CO616" s="57" t="str">
        <f t="shared" si="744"/>
        <v>-</v>
      </c>
    </row>
    <row r="617" spans="15:93" ht="18" customHeight="1" x14ac:dyDescent="0.25">
      <c r="O617" s="56">
        <f t="shared" si="746"/>
        <v>190</v>
      </c>
      <c r="P617" s="64">
        <f t="shared" si="680"/>
        <v>0</v>
      </c>
      <c r="Q617" s="64" t="str">
        <f t="shared" si="681"/>
        <v>-</v>
      </c>
      <c r="R617" s="64" t="str">
        <f t="shared" si="756"/>
        <v>-</v>
      </c>
      <c r="S617" s="64">
        <f t="shared" si="757"/>
        <v>0</v>
      </c>
      <c r="T617" s="64" t="str">
        <f t="shared" si="758"/>
        <v>-</v>
      </c>
      <c r="U617" s="57" t="str">
        <f t="shared" si="682"/>
        <v>Payoff</v>
      </c>
      <c r="V617" s="56">
        <f t="shared" si="747"/>
        <v>186</v>
      </c>
      <c r="W617" s="64">
        <f t="shared" si="718"/>
        <v>0</v>
      </c>
      <c r="X617" s="64" t="str">
        <f t="shared" si="683"/>
        <v>-</v>
      </c>
      <c r="Y617" s="64">
        <f t="shared" si="745"/>
        <v>0</v>
      </c>
      <c r="Z617" s="64" t="str">
        <f t="shared" si="684"/>
        <v>-</v>
      </c>
      <c r="AA617" s="64" t="str">
        <f t="shared" si="719"/>
        <v>-</v>
      </c>
      <c r="AB617" s="64" t="str">
        <f t="shared" si="685"/>
        <v>-</v>
      </c>
      <c r="AC617" s="57" t="str">
        <f t="shared" si="720"/>
        <v>Payoff</v>
      </c>
      <c r="AD617" s="56">
        <f t="shared" si="748"/>
        <v>186</v>
      </c>
      <c r="AE617" s="64">
        <f t="shared" si="721"/>
        <v>0</v>
      </c>
      <c r="AF617" s="64" t="str">
        <f t="shared" si="686"/>
        <v>-</v>
      </c>
      <c r="AG617" s="64">
        <f t="shared" si="687"/>
        <v>0</v>
      </c>
      <c r="AH617" s="64" t="str">
        <f t="shared" si="688"/>
        <v>-</v>
      </c>
      <c r="AI617" s="64" t="str">
        <f t="shared" si="722"/>
        <v>-</v>
      </c>
      <c r="AJ617" s="64" t="str">
        <f t="shared" si="689"/>
        <v>-</v>
      </c>
      <c r="AK617" s="57" t="str">
        <f t="shared" si="723"/>
        <v>Payoff</v>
      </c>
      <c r="AL617" s="56">
        <f t="shared" si="749"/>
        <v>186</v>
      </c>
      <c r="AM617" s="64" t="str">
        <f t="shared" si="724"/>
        <v>-</v>
      </c>
      <c r="AN617" s="64" t="str">
        <f t="shared" si="690"/>
        <v>-</v>
      </c>
      <c r="AO617" s="64" t="str">
        <f t="shared" si="691"/>
        <v>-</v>
      </c>
      <c r="AP617" s="64" t="str">
        <f t="shared" si="692"/>
        <v>-</v>
      </c>
      <c r="AQ617" s="64" t="str">
        <f t="shared" si="725"/>
        <v>-</v>
      </c>
      <c r="AR617" s="64" t="str">
        <f t="shared" si="693"/>
        <v>-</v>
      </c>
      <c r="AS617" s="57" t="str">
        <f t="shared" si="726"/>
        <v>-</v>
      </c>
      <c r="AT617" s="56">
        <f t="shared" si="750"/>
        <v>186</v>
      </c>
      <c r="AU617" s="64" t="str">
        <f t="shared" si="727"/>
        <v>-</v>
      </c>
      <c r="AV617" s="64" t="str">
        <f t="shared" si="694"/>
        <v>-</v>
      </c>
      <c r="AW617" s="64" t="str">
        <f t="shared" si="695"/>
        <v>-</v>
      </c>
      <c r="AX617" s="64" t="str">
        <f t="shared" si="696"/>
        <v>-</v>
      </c>
      <c r="AY617" s="64" t="str">
        <f t="shared" si="728"/>
        <v>-</v>
      </c>
      <c r="AZ617" s="64" t="str">
        <f t="shared" si="697"/>
        <v>-</v>
      </c>
      <c r="BA617" s="57" t="str">
        <f t="shared" si="729"/>
        <v>-</v>
      </c>
      <c r="BB617" s="56">
        <f t="shared" si="751"/>
        <v>186</v>
      </c>
      <c r="BC617" s="64" t="str">
        <f t="shared" si="730"/>
        <v>-</v>
      </c>
      <c r="BD617" s="64" t="str">
        <f t="shared" si="698"/>
        <v>-</v>
      </c>
      <c r="BE617" s="64" t="str">
        <f t="shared" si="699"/>
        <v>-</v>
      </c>
      <c r="BF617" s="64" t="str">
        <f t="shared" si="700"/>
        <v>-</v>
      </c>
      <c r="BG617" s="64" t="str">
        <f t="shared" si="731"/>
        <v>-</v>
      </c>
      <c r="BH617" s="64" t="str">
        <f t="shared" si="701"/>
        <v>-</v>
      </c>
      <c r="BI617" s="57" t="str">
        <f t="shared" si="732"/>
        <v>-</v>
      </c>
      <c r="BJ617" s="56">
        <f t="shared" si="752"/>
        <v>186</v>
      </c>
      <c r="BK617" s="64" t="str">
        <f t="shared" si="733"/>
        <v>-</v>
      </c>
      <c r="BL617" s="64" t="str">
        <f t="shared" si="702"/>
        <v>-</v>
      </c>
      <c r="BM617" s="64" t="str">
        <f t="shared" si="703"/>
        <v>-</v>
      </c>
      <c r="BN617" s="64" t="str">
        <f t="shared" si="704"/>
        <v>-</v>
      </c>
      <c r="BO617" s="64" t="str">
        <f t="shared" si="734"/>
        <v>-</v>
      </c>
      <c r="BP617" s="64" t="str">
        <f t="shared" si="705"/>
        <v>-</v>
      </c>
      <c r="BQ617" s="57" t="str">
        <f t="shared" si="735"/>
        <v>-</v>
      </c>
      <c r="BR617" s="56">
        <f t="shared" si="753"/>
        <v>186</v>
      </c>
      <c r="BS617" s="64" t="str">
        <f t="shared" si="736"/>
        <v>-</v>
      </c>
      <c r="BT617" s="64" t="str">
        <f t="shared" si="706"/>
        <v>-</v>
      </c>
      <c r="BU617" s="64" t="str">
        <f t="shared" si="707"/>
        <v>-</v>
      </c>
      <c r="BV617" s="64" t="str">
        <f t="shared" si="708"/>
        <v>-</v>
      </c>
      <c r="BW617" s="64" t="str">
        <f t="shared" si="737"/>
        <v>-</v>
      </c>
      <c r="BX617" s="64" t="str">
        <f t="shared" si="709"/>
        <v>-</v>
      </c>
      <c r="BY617" s="57" t="str">
        <f t="shared" si="738"/>
        <v>-</v>
      </c>
      <c r="BZ617" s="56">
        <f t="shared" si="754"/>
        <v>186</v>
      </c>
      <c r="CA617" s="64" t="str">
        <f t="shared" si="739"/>
        <v>-</v>
      </c>
      <c r="CB617" s="64" t="str">
        <f t="shared" si="710"/>
        <v>-</v>
      </c>
      <c r="CC617" s="64" t="str">
        <f t="shared" si="711"/>
        <v>-</v>
      </c>
      <c r="CD617" s="64" t="str">
        <f t="shared" si="712"/>
        <v>-</v>
      </c>
      <c r="CE617" s="64" t="str">
        <f t="shared" si="740"/>
        <v>-</v>
      </c>
      <c r="CF617" s="64" t="str">
        <f t="shared" si="713"/>
        <v>-</v>
      </c>
      <c r="CG617" s="57" t="str">
        <f t="shared" si="741"/>
        <v>-</v>
      </c>
      <c r="CH617" s="56">
        <f t="shared" si="755"/>
        <v>186</v>
      </c>
      <c r="CI617" s="64" t="str">
        <f t="shared" si="742"/>
        <v>-</v>
      </c>
      <c r="CJ617" s="64" t="str">
        <f t="shared" si="714"/>
        <v>-</v>
      </c>
      <c r="CK617" s="64" t="str">
        <f t="shared" si="715"/>
        <v>-</v>
      </c>
      <c r="CL617" s="64" t="str">
        <f t="shared" si="716"/>
        <v>-</v>
      </c>
      <c r="CM617" s="64" t="str">
        <f t="shared" si="743"/>
        <v>-</v>
      </c>
      <c r="CN617" s="64" t="str">
        <f t="shared" si="717"/>
        <v>-</v>
      </c>
      <c r="CO617" s="57" t="str">
        <f t="shared" si="744"/>
        <v>-</v>
      </c>
    </row>
    <row r="618" spans="15:93" ht="18" customHeight="1" x14ac:dyDescent="0.25">
      <c r="O618" s="56">
        <f t="shared" si="746"/>
        <v>191</v>
      </c>
      <c r="P618" s="64">
        <f t="shared" si="680"/>
        <v>0</v>
      </c>
      <c r="Q618" s="64" t="str">
        <f t="shared" si="681"/>
        <v>-</v>
      </c>
      <c r="R618" s="64" t="str">
        <f t="shared" si="756"/>
        <v>-</v>
      </c>
      <c r="S618" s="64">
        <f t="shared" si="757"/>
        <v>0</v>
      </c>
      <c r="T618" s="64" t="str">
        <f t="shared" si="758"/>
        <v>-</v>
      </c>
      <c r="U618" s="57" t="str">
        <f t="shared" si="682"/>
        <v>Payoff</v>
      </c>
      <c r="V618" s="56">
        <f t="shared" si="747"/>
        <v>187</v>
      </c>
      <c r="W618" s="64">
        <f t="shared" si="718"/>
        <v>0</v>
      </c>
      <c r="X618" s="64" t="str">
        <f t="shared" si="683"/>
        <v>-</v>
      </c>
      <c r="Y618" s="64">
        <f t="shared" si="745"/>
        <v>0</v>
      </c>
      <c r="Z618" s="64" t="str">
        <f t="shared" si="684"/>
        <v>-</v>
      </c>
      <c r="AA618" s="64" t="str">
        <f t="shared" si="719"/>
        <v>-</v>
      </c>
      <c r="AB618" s="64" t="str">
        <f t="shared" si="685"/>
        <v>-</v>
      </c>
      <c r="AC618" s="57" t="str">
        <f t="shared" si="720"/>
        <v>Payoff</v>
      </c>
      <c r="AD618" s="56">
        <f t="shared" si="748"/>
        <v>187</v>
      </c>
      <c r="AE618" s="64">
        <f t="shared" si="721"/>
        <v>0</v>
      </c>
      <c r="AF618" s="64" t="str">
        <f t="shared" si="686"/>
        <v>-</v>
      </c>
      <c r="AG618" s="64">
        <f t="shared" si="687"/>
        <v>0</v>
      </c>
      <c r="AH618" s="64" t="str">
        <f t="shared" si="688"/>
        <v>-</v>
      </c>
      <c r="AI618" s="64" t="str">
        <f t="shared" si="722"/>
        <v>-</v>
      </c>
      <c r="AJ618" s="64" t="str">
        <f t="shared" si="689"/>
        <v>-</v>
      </c>
      <c r="AK618" s="57" t="str">
        <f t="shared" si="723"/>
        <v>Payoff</v>
      </c>
      <c r="AL618" s="56">
        <f t="shared" si="749"/>
        <v>187</v>
      </c>
      <c r="AM618" s="64" t="str">
        <f t="shared" si="724"/>
        <v>-</v>
      </c>
      <c r="AN618" s="64" t="str">
        <f t="shared" si="690"/>
        <v>-</v>
      </c>
      <c r="AO618" s="64" t="str">
        <f t="shared" si="691"/>
        <v>-</v>
      </c>
      <c r="AP618" s="64" t="str">
        <f t="shared" si="692"/>
        <v>-</v>
      </c>
      <c r="AQ618" s="64" t="str">
        <f t="shared" si="725"/>
        <v>-</v>
      </c>
      <c r="AR618" s="64" t="str">
        <f t="shared" si="693"/>
        <v>-</v>
      </c>
      <c r="AS618" s="57" t="str">
        <f t="shared" si="726"/>
        <v>-</v>
      </c>
      <c r="AT618" s="56">
        <f t="shared" si="750"/>
        <v>187</v>
      </c>
      <c r="AU618" s="64" t="str">
        <f t="shared" si="727"/>
        <v>-</v>
      </c>
      <c r="AV618" s="64" t="str">
        <f t="shared" si="694"/>
        <v>-</v>
      </c>
      <c r="AW618" s="64" t="str">
        <f t="shared" si="695"/>
        <v>-</v>
      </c>
      <c r="AX618" s="64" t="str">
        <f t="shared" si="696"/>
        <v>-</v>
      </c>
      <c r="AY618" s="64" t="str">
        <f t="shared" si="728"/>
        <v>-</v>
      </c>
      <c r="AZ618" s="64" t="str">
        <f t="shared" si="697"/>
        <v>-</v>
      </c>
      <c r="BA618" s="57" t="str">
        <f t="shared" si="729"/>
        <v>-</v>
      </c>
      <c r="BB618" s="56">
        <f t="shared" si="751"/>
        <v>187</v>
      </c>
      <c r="BC618" s="64" t="str">
        <f t="shared" si="730"/>
        <v>-</v>
      </c>
      <c r="BD618" s="64" t="str">
        <f t="shared" si="698"/>
        <v>-</v>
      </c>
      <c r="BE618" s="64" t="str">
        <f t="shared" si="699"/>
        <v>-</v>
      </c>
      <c r="BF618" s="64" t="str">
        <f t="shared" si="700"/>
        <v>-</v>
      </c>
      <c r="BG618" s="64" t="str">
        <f t="shared" si="731"/>
        <v>-</v>
      </c>
      <c r="BH618" s="64" t="str">
        <f t="shared" si="701"/>
        <v>-</v>
      </c>
      <c r="BI618" s="57" t="str">
        <f t="shared" si="732"/>
        <v>-</v>
      </c>
      <c r="BJ618" s="56">
        <f t="shared" si="752"/>
        <v>187</v>
      </c>
      <c r="BK618" s="64" t="str">
        <f t="shared" si="733"/>
        <v>-</v>
      </c>
      <c r="BL618" s="64" t="str">
        <f t="shared" si="702"/>
        <v>-</v>
      </c>
      <c r="BM618" s="64" t="str">
        <f t="shared" si="703"/>
        <v>-</v>
      </c>
      <c r="BN618" s="64" t="str">
        <f t="shared" si="704"/>
        <v>-</v>
      </c>
      <c r="BO618" s="64" t="str">
        <f t="shared" si="734"/>
        <v>-</v>
      </c>
      <c r="BP618" s="64" t="str">
        <f t="shared" si="705"/>
        <v>-</v>
      </c>
      <c r="BQ618" s="57" t="str">
        <f t="shared" si="735"/>
        <v>-</v>
      </c>
      <c r="BR618" s="56">
        <f t="shared" si="753"/>
        <v>187</v>
      </c>
      <c r="BS618" s="64" t="str">
        <f t="shared" si="736"/>
        <v>-</v>
      </c>
      <c r="BT618" s="64" t="str">
        <f t="shared" si="706"/>
        <v>-</v>
      </c>
      <c r="BU618" s="64" t="str">
        <f t="shared" si="707"/>
        <v>-</v>
      </c>
      <c r="BV618" s="64" t="str">
        <f t="shared" si="708"/>
        <v>-</v>
      </c>
      <c r="BW618" s="64" t="str">
        <f t="shared" si="737"/>
        <v>-</v>
      </c>
      <c r="BX618" s="64" t="str">
        <f t="shared" si="709"/>
        <v>-</v>
      </c>
      <c r="BY618" s="57" t="str">
        <f t="shared" si="738"/>
        <v>-</v>
      </c>
      <c r="BZ618" s="56">
        <f t="shared" si="754"/>
        <v>187</v>
      </c>
      <c r="CA618" s="64" t="str">
        <f t="shared" si="739"/>
        <v>-</v>
      </c>
      <c r="CB618" s="64" t="str">
        <f t="shared" si="710"/>
        <v>-</v>
      </c>
      <c r="CC618" s="64" t="str">
        <f t="shared" si="711"/>
        <v>-</v>
      </c>
      <c r="CD618" s="64" t="str">
        <f t="shared" si="712"/>
        <v>-</v>
      </c>
      <c r="CE618" s="64" t="str">
        <f t="shared" si="740"/>
        <v>-</v>
      </c>
      <c r="CF618" s="64" t="str">
        <f t="shared" si="713"/>
        <v>-</v>
      </c>
      <c r="CG618" s="57" t="str">
        <f t="shared" si="741"/>
        <v>-</v>
      </c>
      <c r="CH618" s="56">
        <f t="shared" si="755"/>
        <v>187</v>
      </c>
      <c r="CI618" s="64" t="str">
        <f t="shared" si="742"/>
        <v>-</v>
      </c>
      <c r="CJ618" s="64" t="str">
        <f t="shared" si="714"/>
        <v>-</v>
      </c>
      <c r="CK618" s="64" t="str">
        <f t="shared" si="715"/>
        <v>-</v>
      </c>
      <c r="CL618" s="64" t="str">
        <f t="shared" si="716"/>
        <v>-</v>
      </c>
      <c r="CM618" s="64" t="str">
        <f t="shared" si="743"/>
        <v>-</v>
      </c>
      <c r="CN618" s="64" t="str">
        <f t="shared" si="717"/>
        <v>-</v>
      </c>
      <c r="CO618" s="57" t="str">
        <f t="shared" si="744"/>
        <v>-</v>
      </c>
    </row>
    <row r="619" spans="15:93" ht="18" customHeight="1" x14ac:dyDescent="0.25">
      <c r="O619" s="56">
        <f t="shared" si="746"/>
        <v>192</v>
      </c>
      <c r="P619" s="64">
        <f t="shared" si="680"/>
        <v>0</v>
      </c>
      <c r="Q619" s="64" t="str">
        <f t="shared" si="681"/>
        <v>-</v>
      </c>
      <c r="R619" s="64" t="str">
        <f t="shared" si="756"/>
        <v>-</v>
      </c>
      <c r="S619" s="64">
        <f t="shared" si="757"/>
        <v>0</v>
      </c>
      <c r="T619" s="64" t="str">
        <f t="shared" si="758"/>
        <v>-</v>
      </c>
      <c r="U619" s="57" t="str">
        <f t="shared" si="682"/>
        <v>Payoff</v>
      </c>
      <c r="V619" s="56">
        <f t="shared" si="747"/>
        <v>188</v>
      </c>
      <c r="W619" s="64">
        <f t="shared" si="718"/>
        <v>0</v>
      </c>
      <c r="X619" s="64" t="str">
        <f t="shared" si="683"/>
        <v>-</v>
      </c>
      <c r="Y619" s="64">
        <f t="shared" si="745"/>
        <v>0</v>
      </c>
      <c r="Z619" s="64" t="str">
        <f t="shared" si="684"/>
        <v>-</v>
      </c>
      <c r="AA619" s="64" t="str">
        <f t="shared" si="719"/>
        <v>-</v>
      </c>
      <c r="AB619" s="64" t="str">
        <f t="shared" si="685"/>
        <v>-</v>
      </c>
      <c r="AC619" s="57" t="str">
        <f t="shared" si="720"/>
        <v>Payoff</v>
      </c>
      <c r="AD619" s="56">
        <f t="shared" si="748"/>
        <v>188</v>
      </c>
      <c r="AE619" s="64">
        <f t="shared" si="721"/>
        <v>0</v>
      </c>
      <c r="AF619" s="64" t="str">
        <f t="shared" si="686"/>
        <v>-</v>
      </c>
      <c r="AG619" s="64">
        <f t="shared" si="687"/>
        <v>0</v>
      </c>
      <c r="AH619" s="64" t="str">
        <f t="shared" si="688"/>
        <v>-</v>
      </c>
      <c r="AI619" s="64" t="str">
        <f t="shared" si="722"/>
        <v>-</v>
      </c>
      <c r="AJ619" s="64" t="str">
        <f t="shared" si="689"/>
        <v>-</v>
      </c>
      <c r="AK619" s="57" t="str">
        <f t="shared" si="723"/>
        <v>Payoff</v>
      </c>
      <c r="AL619" s="56">
        <f t="shared" si="749"/>
        <v>188</v>
      </c>
      <c r="AM619" s="64" t="str">
        <f t="shared" si="724"/>
        <v>-</v>
      </c>
      <c r="AN619" s="64" t="str">
        <f t="shared" si="690"/>
        <v>-</v>
      </c>
      <c r="AO619" s="64" t="str">
        <f t="shared" si="691"/>
        <v>-</v>
      </c>
      <c r="AP619" s="64" t="str">
        <f t="shared" si="692"/>
        <v>-</v>
      </c>
      <c r="AQ619" s="64" t="str">
        <f t="shared" si="725"/>
        <v>-</v>
      </c>
      <c r="AR619" s="64" t="str">
        <f t="shared" si="693"/>
        <v>-</v>
      </c>
      <c r="AS619" s="57" t="str">
        <f t="shared" si="726"/>
        <v>-</v>
      </c>
      <c r="AT619" s="56">
        <f t="shared" si="750"/>
        <v>188</v>
      </c>
      <c r="AU619" s="64" t="str">
        <f t="shared" si="727"/>
        <v>-</v>
      </c>
      <c r="AV619" s="64" t="str">
        <f t="shared" si="694"/>
        <v>-</v>
      </c>
      <c r="AW619" s="64" t="str">
        <f t="shared" si="695"/>
        <v>-</v>
      </c>
      <c r="AX619" s="64" t="str">
        <f t="shared" si="696"/>
        <v>-</v>
      </c>
      <c r="AY619" s="64" t="str">
        <f t="shared" si="728"/>
        <v>-</v>
      </c>
      <c r="AZ619" s="64" t="str">
        <f t="shared" si="697"/>
        <v>-</v>
      </c>
      <c r="BA619" s="57" t="str">
        <f t="shared" si="729"/>
        <v>-</v>
      </c>
      <c r="BB619" s="56">
        <f t="shared" si="751"/>
        <v>188</v>
      </c>
      <c r="BC619" s="64" t="str">
        <f t="shared" si="730"/>
        <v>-</v>
      </c>
      <c r="BD619" s="64" t="str">
        <f t="shared" si="698"/>
        <v>-</v>
      </c>
      <c r="BE619" s="64" t="str">
        <f t="shared" si="699"/>
        <v>-</v>
      </c>
      <c r="BF619" s="64" t="str">
        <f t="shared" si="700"/>
        <v>-</v>
      </c>
      <c r="BG619" s="64" t="str">
        <f t="shared" si="731"/>
        <v>-</v>
      </c>
      <c r="BH619" s="64" t="str">
        <f t="shared" si="701"/>
        <v>-</v>
      </c>
      <c r="BI619" s="57" t="str">
        <f t="shared" si="732"/>
        <v>-</v>
      </c>
      <c r="BJ619" s="56">
        <f t="shared" si="752"/>
        <v>188</v>
      </c>
      <c r="BK619" s="64" t="str">
        <f t="shared" si="733"/>
        <v>-</v>
      </c>
      <c r="BL619" s="64" t="str">
        <f t="shared" si="702"/>
        <v>-</v>
      </c>
      <c r="BM619" s="64" t="str">
        <f t="shared" si="703"/>
        <v>-</v>
      </c>
      <c r="BN619" s="64" t="str">
        <f t="shared" si="704"/>
        <v>-</v>
      </c>
      <c r="BO619" s="64" t="str">
        <f t="shared" si="734"/>
        <v>-</v>
      </c>
      <c r="BP619" s="64" t="str">
        <f t="shared" si="705"/>
        <v>-</v>
      </c>
      <c r="BQ619" s="57" t="str">
        <f t="shared" si="735"/>
        <v>-</v>
      </c>
      <c r="BR619" s="56">
        <f t="shared" si="753"/>
        <v>188</v>
      </c>
      <c r="BS619" s="64" t="str">
        <f t="shared" si="736"/>
        <v>-</v>
      </c>
      <c r="BT619" s="64" t="str">
        <f t="shared" si="706"/>
        <v>-</v>
      </c>
      <c r="BU619" s="64" t="str">
        <f t="shared" si="707"/>
        <v>-</v>
      </c>
      <c r="BV619" s="64" t="str">
        <f t="shared" si="708"/>
        <v>-</v>
      </c>
      <c r="BW619" s="64" t="str">
        <f t="shared" si="737"/>
        <v>-</v>
      </c>
      <c r="BX619" s="64" t="str">
        <f t="shared" si="709"/>
        <v>-</v>
      </c>
      <c r="BY619" s="57" t="str">
        <f t="shared" si="738"/>
        <v>-</v>
      </c>
      <c r="BZ619" s="56">
        <f t="shared" si="754"/>
        <v>188</v>
      </c>
      <c r="CA619" s="64" t="str">
        <f t="shared" si="739"/>
        <v>-</v>
      </c>
      <c r="CB619" s="64" t="str">
        <f t="shared" si="710"/>
        <v>-</v>
      </c>
      <c r="CC619" s="64" t="str">
        <f t="shared" si="711"/>
        <v>-</v>
      </c>
      <c r="CD619" s="64" t="str">
        <f t="shared" si="712"/>
        <v>-</v>
      </c>
      <c r="CE619" s="64" t="str">
        <f t="shared" si="740"/>
        <v>-</v>
      </c>
      <c r="CF619" s="64" t="str">
        <f t="shared" si="713"/>
        <v>-</v>
      </c>
      <c r="CG619" s="57" t="str">
        <f t="shared" si="741"/>
        <v>-</v>
      </c>
      <c r="CH619" s="56">
        <f t="shared" si="755"/>
        <v>188</v>
      </c>
      <c r="CI619" s="64" t="str">
        <f t="shared" si="742"/>
        <v>-</v>
      </c>
      <c r="CJ619" s="64" t="str">
        <f t="shared" si="714"/>
        <v>-</v>
      </c>
      <c r="CK619" s="64" t="str">
        <f t="shared" si="715"/>
        <v>-</v>
      </c>
      <c r="CL619" s="64" t="str">
        <f t="shared" si="716"/>
        <v>-</v>
      </c>
      <c r="CM619" s="64" t="str">
        <f t="shared" si="743"/>
        <v>-</v>
      </c>
      <c r="CN619" s="64" t="str">
        <f t="shared" si="717"/>
        <v>-</v>
      </c>
      <c r="CO619" s="57" t="str">
        <f t="shared" si="744"/>
        <v>-</v>
      </c>
    </row>
    <row r="620" spans="15:93" ht="18" customHeight="1" x14ac:dyDescent="0.25">
      <c r="O620" s="56">
        <f t="shared" si="746"/>
        <v>193</v>
      </c>
      <c r="P620" s="64">
        <f t="shared" si="680"/>
        <v>0</v>
      </c>
      <c r="Q620" s="64" t="str">
        <f t="shared" si="681"/>
        <v>-</v>
      </c>
      <c r="R620" s="64" t="str">
        <f t="shared" si="756"/>
        <v>-</v>
      </c>
      <c r="S620" s="64">
        <f t="shared" si="757"/>
        <v>0</v>
      </c>
      <c r="T620" s="64" t="str">
        <f t="shared" si="758"/>
        <v>-</v>
      </c>
      <c r="U620" s="57" t="str">
        <f t="shared" si="682"/>
        <v>Payoff</v>
      </c>
      <c r="V620" s="56">
        <f t="shared" si="747"/>
        <v>189</v>
      </c>
      <c r="W620" s="64">
        <f t="shared" si="718"/>
        <v>0</v>
      </c>
      <c r="X620" s="64" t="str">
        <f t="shared" si="683"/>
        <v>-</v>
      </c>
      <c r="Y620" s="64">
        <f t="shared" si="745"/>
        <v>0</v>
      </c>
      <c r="Z620" s="64" t="str">
        <f t="shared" si="684"/>
        <v>-</v>
      </c>
      <c r="AA620" s="64" t="str">
        <f t="shared" si="719"/>
        <v>-</v>
      </c>
      <c r="AB620" s="64" t="str">
        <f t="shared" si="685"/>
        <v>-</v>
      </c>
      <c r="AC620" s="57" t="str">
        <f t="shared" si="720"/>
        <v>Payoff</v>
      </c>
      <c r="AD620" s="56">
        <f t="shared" si="748"/>
        <v>189</v>
      </c>
      <c r="AE620" s="64">
        <f t="shared" si="721"/>
        <v>0</v>
      </c>
      <c r="AF620" s="64" t="str">
        <f t="shared" si="686"/>
        <v>-</v>
      </c>
      <c r="AG620" s="64">
        <f t="shared" si="687"/>
        <v>0</v>
      </c>
      <c r="AH620" s="64" t="str">
        <f t="shared" si="688"/>
        <v>-</v>
      </c>
      <c r="AI620" s="64" t="str">
        <f t="shared" si="722"/>
        <v>-</v>
      </c>
      <c r="AJ620" s="64" t="str">
        <f t="shared" si="689"/>
        <v>-</v>
      </c>
      <c r="AK620" s="57" t="str">
        <f t="shared" si="723"/>
        <v>Payoff</v>
      </c>
      <c r="AL620" s="56">
        <f t="shared" si="749"/>
        <v>189</v>
      </c>
      <c r="AM620" s="64" t="str">
        <f t="shared" si="724"/>
        <v>-</v>
      </c>
      <c r="AN620" s="64" t="str">
        <f t="shared" si="690"/>
        <v>-</v>
      </c>
      <c r="AO620" s="64" t="str">
        <f t="shared" si="691"/>
        <v>-</v>
      </c>
      <c r="AP620" s="64" t="str">
        <f t="shared" si="692"/>
        <v>-</v>
      </c>
      <c r="AQ620" s="64" t="str">
        <f t="shared" si="725"/>
        <v>-</v>
      </c>
      <c r="AR620" s="64" t="str">
        <f t="shared" si="693"/>
        <v>-</v>
      </c>
      <c r="AS620" s="57" t="str">
        <f t="shared" si="726"/>
        <v>-</v>
      </c>
      <c r="AT620" s="56">
        <f t="shared" si="750"/>
        <v>189</v>
      </c>
      <c r="AU620" s="64" t="str">
        <f t="shared" si="727"/>
        <v>-</v>
      </c>
      <c r="AV620" s="64" t="str">
        <f t="shared" si="694"/>
        <v>-</v>
      </c>
      <c r="AW620" s="64" t="str">
        <f t="shared" si="695"/>
        <v>-</v>
      </c>
      <c r="AX620" s="64" t="str">
        <f t="shared" si="696"/>
        <v>-</v>
      </c>
      <c r="AY620" s="64" t="str">
        <f t="shared" si="728"/>
        <v>-</v>
      </c>
      <c r="AZ620" s="64" t="str">
        <f t="shared" si="697"/>
        <v>-</v>
      </c>
      <c r="BA620" s="57" t="str">
        <f t="shared" si="729"/>
        <v>-</v>
      </c>
      <c r="BB620" s="56">
        <f t="shared" si="751"/>
        <v>189</v>
      </c>
      <c r="BC620" s="64" t="str">
        <f t="shared" si="730"/>
        <v>-</v>
      </c>
      <c r="BD620" s="64" t="str">
        <f t="shared" si="698"/>
        <v>-</v>
      </c>
      <c r="BE620" s="64" t="str">
        <f t="shared" si="699"/>
        <v>-</v>
      </c>
      <c r="BF620" s="64" t="str">
        <f t="shared" si="700"/>
        <v>-</v>
      </c>
      <c r="BG620" s="64" t="str">
        <f t="shared" si="731"/>
        <v>-</v>
      </c>
      <c r="BH620" s="64" t="str">
        <f t="shared" si="701"/>
        <v>-</v>
      </c>
      <c r="BI620" s="57" t="str">
        <f t="shared" si="732"/>
        <v>-</v>
      </c>
      <c r="BJ620" s="56">
        <f t="shared" si="752"/>
        <v>189</v>
      </c>
      <c r="BK620" s="64" t="str">
        <f t="shared" si="733"/>
        <v>-</v>
      </c>
      <c r="BL620" s="64" t="str">
        <f t="shared" si="702"/>
        <v>-</v>
      </c>
      <c r="BM620" s="64" t="str">
        <f t="shared" si="703"/>
        <v>-</v>
      </c>
      <c r="BN620" s="64" t="str">
        <f t="shared" si="704"/>
        <v>-</v>
      </c>
      <c r="BO620" s="64" t="str">
        <f t="shared" si="734"/>
        <v>-</v>
      </c>
      <c r="BP620" s="64" t="str">
        <f t="shared" si="705"/>
        <v>-</v>
      </c>
      <c r="BQ620" s="57" t="str">
        <f t="shared" si="735"/>
        <v>-</v>
      </c>
      <c r="BR620" s="56">
        <f t="shared" si="753"/>
        <v>189</v>
      </c>
      <c r="BS620" s="64" t="str">
        <f t="shared" si="736"/>
        <v>-</v>
      </c>
      <c r="BT620" s="64" t="str">
        <f t="shared" si="706"/>
        <v>-</v>
      </c>
      <c r="BU620" s="64" t="str">
        <f t="shared" si="707"/>
        <v>-</v>
      </c>
      <c r="BV620" s="64" t="str">
        <f t="shared" si="708"/>
        <v>-</v>
      </c>
      <c r="BW620" s="64" t="str">
        <f t="shared" si="737"/>
        <v>-</v>
      </c>
      <c r="BX620" s="64" t="str">
        <f t="shared" si="709"/>
        <v>-</v>
      </c>
      <c r="BY620" s="57" t="str">
        <f t="shared" si="738"/>
        <v>-</v>
      </c>
      <c r="BZ620" s="56">
        <f t="shared" si="754"/>
        <v>189</v>
      </c>
      <c r="CA620" s="64" t="str">
        <f t="shared" si="739"/>
        <v>-</v>
      </c>
      <c r="CB620" s="64" t="str">
        <f t="shared" si="710"/>
        <v>-</v>
      </c>
      <c r="CC620" s="64" t="str">
        <f t="shared" si="711"/>
        <v>-</v>
      </c>
      <c r="CD620" s="64" t="str">
        <f t="shared" si="712"/>
        <v>-</v>
      </c>
      <c r="CE620" s="64" t="str">
        <f t="shared" si="740"/>
        <v>-</v>
      </c>
      <c r="CF620" s="64" t="str">
        <f t="shared" si="713"/>
        <v>-</v>
      </c>
      <c r="CG620" s="57" t="str">
        <f t="shared" si="741"/>
        <v>-</v>
      </c>
      <c r="CH620" s="56">
        <f t="shared" si="755"/>
        <v>189</v>
      </c>
      <c r="CI620" s="64" t="str">
        <f t="shared" si="742"/>
        <v>-</v>
      </c>
      <c r="CJ620" s="64" t="str">
        <f t="shared" si="714"/>
        <v>-</v>
      </c>
      <c r="CK620" s="64" t="str">
        <f t="shared" si="715"/>
        <v>-</v>
      </c>
      <c r="CL620" s="64" t="str">
        <f t="shared" si="716"/>
        <v>-</v>
      </c>
      <c r="CM620" s="64" t="str">
        <f t="shared" si="743"/>
        <v>-</v>
      </c>
      <c r="CN620" s="64" t="str">
        <f t="shared" si="717"/>
        <v>-</v>
      </c>
      <c r="CO620" s="57" t="str">
        <f t="shared" si="744"/>
        <v>-</v>
      </c>
    </row>
    <row r="621" spans="15:93" ht="18" customHeight="1" x14ac:dyDescent="0.25">
      <c r="O621" s="56">
        <f t="shared" si="746"/>
        <v>194</v>
      </c>
      <c r="P621" s="64">
        <f t="shared" si="680"/>
        <v>0</v>
      </c>
      <c r="Q621" s="64" t="str">
        <f t="shared" si="681"/>
        <v>-</v>
      </c>
      <c r="R621" s="64" t="str">
        <f t="shared" si="756"/>
        <v>-</v>
      </c>
      <c r="S621" s="64">
        <f t="shared" si="757"/>
        <v>0</v>
      </c>
      <c r="T621" s="64" t="str">
        <f t="shared" si="758"/>
        <v>-</v>
      </c>
      <c r="U621" s="57" t="str">
        <f t="shared" si="682"/>
        <v>Payoff</v>
      </c>
      <c r="V621" s="56">
        <f t="shared" si="747"/>
        <v>190</v>
      </c>
      <c r="W621" s="64">
        <f t="shared" si="718"/>
        <v>0</v>
      </c>
      <c r="X621" s="64" t="str">
        <f t="shared" si="683"/>
        <v>-</v>
      </c>
      <c r="Y621" s="64">
        <f t="shared" si="745"/>
        <v>0</v>
      </c>
      <c r="Z621" s="64" t="str">
        <f t="shared" si="684"/>
        <v>-</v>
      </c>
      <c r="AA621" s="64" t="str">
        <f t="shared" si="719"/>
        <v>-</v>
      </c>
      <c r="AB621" s="64" t="str">
        <f t="shared" si="685"/>
        <v>-</v>
      </c>
      <c r="AC621" s="57" t="str">
        <f t="shared" si="720"/>
        <v>Payoff</v>
      </c>
      <c r="AD621" s="56">
        <f t="shared" si="748"/>
        <v>190</v>
      </c>
      <c r="AE621" s="64">
        <f t="shared" si="721"/>
        <v>0</v>
      </c>
      <c r="AF621" s="64" t="str">
        <f t="shared" si="686"/>
        <v>-</v>
      </c>
      <c r="AG621" s="64">
        <f t="shared" si="687"/>
        <v>0</v>
      </c>
      <c r="AH621" s="64" t="str">
        <f t="shared" si="688"/>
        <v>-</v>
      </c>
      <c r="AI621" s="64" t="str">
        <f t="shared" si="722"/>
        <v>-</v>
      </c>
      <c r="AJ621" s="64" t="str">
        <f t="shared" si="689"/>
        <v>-</v>
      </c>
      <c r="AK621" s="57" t="str">
        <f t="shared" si="723"/>
        <v>Payoff</v>
      </c>
      <c r="AL621" s="56">
        <f t="shared" si="749"/>
        <v>190</v>
      </c>
      <c r="AM621" s="64" t="str">
        <f t="shared" si="724"/>
        <v>-</v>
      </c>
      <c r="AN621" s="64" t="str">
        <f t="shared" si="690"/>
        <v>-</v>
      </c>
      <c r="AO621" s="64" t="str">
        <f t="shared" si="691"/>
        <v>-</v>
      </c>
      <c r="AP621" s="64" t="str">
        <f t="shared" si="692"/>
        <v>-</v>
      </c>
      <c r="AQ621" s="64" t="str">
        <f t="shared" si="725"/>
        <v>-</v>
      </c>
      <c r="AR621" s="64" t="str">
        <f t="shared" si="693"/>
        <v>-</v>
      </c>
      <c r="AS621" s="57" t="str">
        <f t="shared" si="726"/>
        <v>-</v>
      </c>
      <c r="AT621" s="56">
        <f t="shared" si="750"/>
        <v>190</v>
      </c>
      <c r="AU621" s="64" t="str">
        <f t="shared" si="727"/>
        <v>-</v>
      </c>
      <c r="AV621" s="64" t="str">
        <f t="shared" si="694"/>
        <v>-</v>
      </c>
      <c r="AW621" s="64" t="str">
        <f t="shared" si="695"/>
        <v>-</v>
      </c>
      <c r="AX621" s="64" t="str">
        <f t="shared" si="696"/>
        <v>-</v>
      </c>
      <c r="AY621" s="64" t="str">
        <f t="shared" si="728"/>
        <v>-</v>
      </c>
      <c r="AZ621" s="64" t="str">
        <f t="shared" si="697"/>
        <v>-</v>
      </c>
      <c r="BA621" s="57" t="str">
        <f t="shared" si="729"/>
        <v>-</v>
      </c>
      <c r="BB621" s="56">
        <f t="shared" si="751"/>
        <v>190</v>
      </c>
      <c r="BC621" s="64" t="str">
        <f t="shared" si="730"/>
        <v>-</v>
      </c>
      <c r="BD621" s="64" t="str">
        <f t="shared" si="698"/>
        <v>-</v>
      </c>
      <c r="BE621" s="64" t="str">
        <f t="shared" si="699"/>
        <v>-</v>
      </c>
      <c r="BF621" s="64" t="str">
        <f t="shared" si="700"/>
        <v>-</v>
      </c>
      <c r="BG621" s="64" t="str">
        <f t="shared" si="731"/>
        <v>-</v>
      </c>
      <c r="BH621" s="64" t="str">
        <f t="shared" si="701"/>
        <v>-</v>
      </c>
      <c r="BI621" s="57" t="str">
        <f t="shared" si="732"/>
        <v>-</v>
      </c>
      <c r="BJ621" s="56">
        <f t="shared" si="752"/>
        <v>190</v>
      </c>
      <c r="BK621" s="64" t="str">
        <f t="shared" si="733"/>
        <v>-</v>
      </c>
      <c r="BL621" s="64" t="str">
        <f t="shared" si="702"/>
        <v>-</v>
      </c>
      <c r="BM621" s="64" t="str">
        <f t="shared" si="703"/>
        <v>-</v>
      </c>
      <c r="BN621" s="64" t="str">
        <f t="shared" si="704"/>
        <v>-</v>
      </c>
      <c r="BO621" s="64" t="str">
        <f t="shared" si="734"/>
        <v>-</v>
      </c>
      <c r="BP621" s="64" t="str">
        <f t="shared" si="705"/>
        <v>-</v>
      </c>
      <c r="BQ621" s="57" t="str">
        <f t="shared" si="735"/>
        <v>-</v>
      </c>
      <c r="BR621" s="56">
        <f t="shared" si="753"/>
        <v>190</v>
      </c>
      <c r="BS621" s="64" t="str">
        <f t="shared" si="736"/>
        <v>-</v>
      </c>
      <c r="BT621" s="64" t="str">
        <f t="shared" si="706"/>
        <v>-</v>
      </c>
      <c r="BU621" s="64" t="str">
        <f t="shared" si="707"/>
        <v>-</v>
      </c>
      <c r="BV621" s="64" t="str">
        <f t="shared" si="708"/>
        <v>-</v>
      </c>
      <c r="BW621" s="64" t="str">
        <f t="shared" si="737"/>
        <v>-</v>
      </c>
      <c r="BX621" s="64" t="str">
        <f t="shared" si="709"/>
        <v>-</v>
      </c>
      <c r="BY621" s="57" t="str">
        <f t="shared" si="738"/>
        <v>-</v>
      </c>
      <c r="BZ621" s="56">
        <f t="shared" si="754"/>
        <v>190</v>
      </c>
      <c r="CA621" s="64" t="str">
        <f t="shared" si="739"/>
        <v>-</v>
      </c>
      <c r="CB621" s="64" t="str">
        <f t="shared" si="710"/>
        <v>-</v>
      </c>
      <c r="CC621" s="64" t="str">
        <f t="shared" si="711"/>
        <v>-</v>
      </c>
      <c r="CD621" s="64" t="str">
        <f t="shared" si="712"/>
        <v>-</v>
      </c>
      <c r="CE621" s="64" t="str">
        <f t="shared" si="740"/>
        <v>-</v>
      </c>
      <c r="CF621" s="64" t="str">
        <f t="shared" si="713"/>
        <v>-</v>
      </c>
      <c r="CG621" s="57" t="str">
        <f t="shared" si="741"/>
        <v>-</v>
      </c>
      <c r="CH621" s="56">
        <f t="shared" si="755"/>
        <v>190</v>
      </c>
      <c r="CI621" s="64" t="str">
        <f t="shared" si="742"/>
        <v>-</v>
      </c>
      <c r="CJ621" s="64" t="str">
        <f t="shared" si="714"/>
        <v>-</v>
      </c>
      <c r="CK621" s="64" t="str">
        <f t="shared" si="715"/>
        <v>-</v>
      </c>
      <c r="CL621" s="64" t="str">
        <f t="shared" si="716"/>
        <v>-</v>
      </c>
      <c r="CM621" s="64" t="str">
        <f t="shared" si="743"/>
        <v>-</v>
      </c>
      <c r="CN621" s="64" t="str">
        <f t="shared" si="717"/>
        <v>-</v>
      </c>
      <c r="CO621" s="57" t="str">
        <f t="shared" si="744"/>
        <v>-</v>
      </c>
    </row>
    <row r="622" spans="15:93" ht="18" customHeight="1" x14ac:dyDescent="0.25">
      <c r="O622" s="56">
        <f t="shared" si="746"/>
        <v>195</v>
      </c>
      <c r="P622" s="64">
        <f t="shared" si="680"/>
        <v>0</v>
      </c>
      <c r="Q622" s="64" t="str">
        <f t="shared" si="681"/>
        <v>-</v>
      </c>
      <c r="R622" s="64" t="str">
        <f t="shared" si="756"/>
        <v>-</v>
      </c>
      <c r="S622" s="64">
        <f t="shared" si="757"/>
        <v>0</v>
      </c>
      <c r="T622" s="64" t="str">
        <f t="shared" si="758"/>
        <v>-</v>
      </c>
      <c r="U622" s="57" t="str">
        <f t="shared" si="682"/>
        <v>Payoff</v>
      </c>
      <c r="V622" s="56">
        <f t="shared" si="747"/>
        <v>191</v>
      </c>
      <c r="W622" s="64">
        <f t="shared" si="718"/>
        <v>0</v>
      </c>
      <c r="X622" s="64" t="str">
        <f t="shared" si="683"/>
        <v>-</v>
      </c>
      <c r="Y622" s="64">
        <f t="shared" si="745"/>
        <v>0</v>
      </c>
      <c r="Z622" s="64" t="str">
        <f t="shared" si="684"/>
        <v>-</v>
      </c>
      <c r="AA622" s="64" t="str">
        <f t="shared" si="719"/>
        <v>-</v>
      </c>
      <c r="AB622" s="64" t="str">
        <f t="shared" si="685"/>
        <v>-</v>
      </c>
      <c r="AC622" s="57" t="str">
        <f t="shared" si="720"/>
        <v>Payoff</v>
      </c>
      <c r="AD622" s="56">
        <f t="shared" si="748"/>
        <v>191</v>
      </c>
      <c r="AE622" s="64">
        <f t="shared" si="721"/>
        <v>0</v>
      </c>
      <c r="AF622" s="64" t="str">
        <f t="shared" si="686"/>
        <v>-</v>
      </c>
      <c r="AG622" s="64">
        <f t="shared" si="687"/>
        <v>0</v>
      </c>
      <c r="AH622" s="64" t="str">
        <f t="shared" si="688"/>
        <v>-</v>
      </c>
      <c r="AI622" s="64" t="str">
        <f t="shared" si="722"/>
        <v>-</v>
      </c>
      <c r="AJ622" s="64" t="str">
        <f t="shared" si="689"/>
        <v>-</v>
      </c>
      <c r="AK622" s="57" t="str">
        <f t="shared" si="723"/>
        <v>Payoff</v>
      </c>
      <c r="AL622" s="56">
        <f t="shared" si="749"/>
        <v>191</v>
      </c>
      <c r="AM622" s="64" t="str">
        <f t="shared" si="724"/>
        <v>-</v>
      </c>
      <c r="AN622" s="64" t="str">
        <f t="shared" si="690"/>
        <v>-</v>
      </c>
      <c r="AO622" s="64" t="str">
        <f t="shared" si="691"/>
        <v>-</v>
      </c>
      <c r="AP622" s="64" t="str">
        <f t="shared" si="692"/>
        <v>-</v>
      </c>
      <c r="AQ622" s="64" t="str">
        <f t="shared" si="725"/>
        <v>-</v>
      </c>
      <c r="AR622" s="64" t="str">
        <f t="shared" si="693"/>
        <v>-</v>
      </c>
      <c r="AS622" s="57" t="str">
        <f t="shared" si="726"/>
        <v>-</v>
      </c>
      <c r="AT622" s="56">
        <f t="shared" si="750"/>
        <v>191</v>
      </c>
      <c r="AU622" s="64" t="str">
        <f t="shared" si="727"/>
        <v>-</v>
      </c>
      <c r="AV622" s="64" t="str">
        <f t="shared" si="694"/>
        <v>-</v>
      </c>
      <c r="AW622" s="64" t="str">
        <f t="shared" si="695"/>
        <v>-</v>
      </c>
      <c r="AX622" s="64" t="str">
        <f t="shared" si="696"/>
        <v>-</v>
      </c>
      <c r="AY622" s="64" t="str">
        <f t="shared" si="728"/>
        <v>-</v>
      </c>
      <c r="AZ622" s="64" t="str">
        <f t="shared" si="697"/>
        <v>-</v>
      </c>
      <c r="BA622" s="57" t="str">
        <f t="shared" si="729"/>
        <v>-</v>
      </c>
      <c r="BB622" s="56">
        <f t="shared" si="751"/>
        <v>191</v>
      </c>
      <c r="BC622" s="64" t="str">
        <f t="shared" si="730"/>
        <v>-</v>
      </c>
      <c r="BD622" s="64" t="str">
        <f t="shared" si="698"/>
        <v>-</v>
      </c>
      <c r="BE622" s="64" t="str">
        <f t="shared" si="699"/>
        <v>-</v>
      </c>
      <c r="BF622" s="64" t="str">
        <f t="shared" si="700"/>
        <v>-</v>
      </c>
      <c r="BG622" s="64" t="str">
        <f t="shared" si="731"/>
        <v>-</v>
      </c>
      <c r="BH622" s="64" t="str">
        <f t="shared" si="701"/>
        <v>-</v>
      </c>
      <c r="BI622" s="57" t="str">
        <f t="shared" si="732"/>
        <v>-</v>
      </c>
      <c r="BJ622" s="56">
        <f t="shared" si="752"/>
        <v>191</v>
      </c>
      <c r="BK622" s="64" t="str">
        <f t="shared" si="733"/>
        <v>-</v>
      </c>
      <c r="BL622" s="64" t="str">
        <f t="shared" si="702"/>
        <v>-</v>
      </c>
      <c r="BM622" s="64" t="str">
        <f t="shared" si="703"/>
        <v>-</v>
      </c>
      <c r="BN622" s="64" t="str">
        <f t="shared" si="704"/>
        <v>-</v>
      </c>
      <c r="BO622" s="64" t="str">
        <f t="shared" si="734"/>
        <v>-</v>
      </c>
      <c r="BP622" s="64" t="str">
        <f t="shared" si="705"/>
        <v>-</v>
      </c>
      <c r="BQ622" s="57" t="str">
        <f t="shared" si="735"/>
        <v>-</v>
      </c>
      <c r="BR622" s="56">
        <f t="shared" si="753"/>
        <v>191</v>
      </c>
      <c r="BS622" s="64" t="str">
        <f t="shared" si="736"/>
        <v>-</v>
      </c>
      <c r="BT622" s="64" t="str">
        <f t="shared" si="706"/>
        <v>-</v>
      </c>
      <c r="BU622" s="64" t="str">
        <f t="shared" si="707"/>
        <v>-</v>
      </c>
      <c r="BV622" s="64" t="str">
        <f t="shared" si="708"/>
        <v>-</v>
      </c>
      <c r="BW622" s="64" t="str">
        <f t="shared" si="737"/>
        <v>-</v>
      </c>
      <c r="BX622" s="64" t="str">
        <f t="shared" si="709"/>
        <v>-</v>
      </c>
      <c r="BY622" s="57" t="str">
        <f t="shared" si="738"/>
        <v>-</v>
      </c>
      <c r="BZ622" s="56">
        <f t="shared" si="754"/>
        <v>191</v>
      </c>
      <c r="CA622" s="64" t="str">
        <f t="shared" si="739"/>
        <v>-</v>
      </c>
      <c r="CB622" s="64" t="str">
        <f t="shared" si="710"/>
        <v>-</v>
      </c>
      <c r="CC622" s="64" t="str">
        <f t="shared" si="711"/>
        <v>-</v>
      </c>
      <c r="CD622" s="64" t="str">
        <f t="shared" si="712"/>
        <v>-</v>
      </c>
      <c r="CE622" s="64" t="str">
        <f t="shared" si="740"/>
        <v>-</v>
      </c>
      <c r="CF622" s="64" t="str">
        <f t="shared" si="713"/>
        <v>-</v>
      </c>
      <c r="CG622" s="57" t="str">
        <f t="shared" si="741"/>
        <v>-</v>
      </c>
      <c r="CH622" s="56">
        <f t="shared" si="755"/>
        <v>191</v>
      </c>
      <c r="CI622" s="64" t="str">
        <f t="shared" si="742"/>
        <v>-</v>
      </c>
      <c r="CJ622" s="64" t="str">
        <f t="shared" si="714"/>
        <v>-</v>
      </c>
      <c r="CK622" s="64" t="str">
        <f t="shared" si="715"/>
        <v>-</v>
      </c>
      <c r="CL622" s="64" t="str">
        <f t="shared" si="716"/>
        <v>-</v>
      </c>
      <c r="CM622" s="64" t="str">
        <f t="shared" si="743"/>
        <v>-</v>
      </c>
      <c r="CN622" s="64" t="str">
        <f t="shared" si="717"/>
        <v>-</v>
      </c>
      <c r="CO622" s="57" t="str">
        <f t="shared" si="744"/>
        <v>-</v>
      </c>
    </row>
    <row r="623" spans="15:93" ht="18" customHeight="1" x14ac:dyDescent="0.25">
      <c r="O623" s="56">
        <f t="shared" si="746"/>
        <v>196</v>
      </c>
      <c r="P623" s="64">
        <f t="shared" si="680"/>
        <v>0</v>
      </c>
      <c r="Q623" s="64" t="str">
        <f t="shared" si="681"/>
        <v>-</v>
      </c>
      <c r="R623" s="64" t="str">
        <f t="shared" si="756"/>
        <v>-</v>
      </c>
      <c r="S623" s="64">
        <f t="shared" si="757"/>
        <v>0</v>
      </c>
      <c r="T623" s="64" t="str">
        <f t="shared" si="758"/>
        <v>-</v>
      </c>
      <c r="U623" s="57" t="str">
        <f t="shared" si="682"/>
        <v>Payoff</v>
      </c>
      <c r="V623" s="56">
        <f t="shared" si="747"/>
        <v>192</v>
      </c>
      <c r="W623" s="64">
        <f t="shared" si="718"/>
        <v>0</v>
      </c>
      <c r="X623" s="64" t="str">
        <f t="shared" si="683"/>
        <v>-</v>
      </c>
      <c r="Y623" s="64">
        <f t="shared" si="745"/>
        <v>0</v>
      </c>
      <c r="Z623" s="64" t="str">
        <f t="shared" si="684"/>
        <v>-</v>
      </c>
      <c r="AA623" s="64" t="str">
        <f t="shared" si="719"/>
        <v>-</v>
      </c>
      <c r="AB623" s="64" t="str">
        <f t="shared" si="685"/>
        <v>-</v>
      </c>
      <c r="AC623" s="57" t="str">
        <f t="shared" si="720"/>
        <v>Payoff</v>
      </c>
      <c r="AD623" s="56">
        <f t="shared" si="748"/>
        <v>192</v>
      </c>
      <c r="AE623" s="64">
        <f t="shared" si="721"/>
        <v>0</v>
      </c>
      <c r="AF623" s="64" t="str">
        <f t="shared" si="686"/>
        <v>-</v>
      </c>
      <c r="AG623" s="64">
        <f t="shared" si="687"/>
        <v>0</v>
      </c>
      <c r="AH623" s="64" t="str">
        <f t="shared" si="688"/>
        <v>-</v>
      </c>
      <c r="AI623" s="64" t="str">
        <f t="shared" si="722"/>
        <v>-</v>
      </c>
      <c r="AJ623" s="64" t="str">
        <f t="shared" si="689"/>
        <v>-</v>
      </c>
      <c r="AK623" s="57" t="str">
        <f t="shared" si="723"/>
        <v>Payoff</v>
      </c>
      <c r="AL623" s="56">
        <f t="shared" si="749"/>
        <v>192</v>
      </c>
      <c r="AM623" s="64" t="str">
        <f t="shared" si="724"/>
        <v>-</v>
      </c>
      <c r="AN623" s="64" t="str">
        <f t="shared" si="690"/>
        <v>-</v>
      </c>
      <c r="AO623" s="64" t="str">
        <f t="shared" si="691"/>
        <v>-</v>
      </c>
      <c r="AP623" s="64" t="str">
        <f t="shared" si="692"/>
        <v>-</v>
      </c>
      <c r="AQ623" s="64" t="str">
        <f t="shared" si="725"/>
        <v>-</v>
      </c>
      <c r="AR623" s="64" t="str">
        <f t="shared" si="693"/>
        <v>-</v>
      </c>
      <c r="AS623" s="57" t="str">
        <f t="shared" si="726"/>
        <v>-</v>
      </c>
      <c r="AT623" s="56">
        <f t="shared" si="750"/>
        <v>192</v>
      </c>
      <c r="AU623" s="64" t="str">
        <f t="shared" si="727"/>
        <v>-</v>
      </c>
      <c r="AV623" s="64" t="str">
        <f t="shared" si="694"/>
        <v>-</v>
      </c>
      <c r="AW623" s="64" t="str">
        <f t="shared" si="695"/>
        <v>-</v>
      </c>
      <c r="AX623" s="64" t="str">
        <f t="shared" si="696"/>
        <v>-</v>
      </c>
      <c r="AY623" s="64" t="str">
        <f t="shared" si="728"/>
        <v>-</v>
      </c>
      <c r="AZ623" s="64" t="str">
        <f t="shared" si="697"/>
        <v>-</v>
      </c>
      <c r="BA623" s="57" t="str">
        <f t="shared" si="729"/>
        <v>-</v>
      </c>
      <c r="BB623" s="56">
        <f t="shared" si="751"/>
        <v>192</v>
      </c>
      <c r="BC623" s="64" t="str">
        <f t="shared" si="730"/>
        <v>-</v>
      </c>
      <c r="BD623" s="64" t="str">
        <f t="shared" si="698"/>
        <v>-</v>
      </c>
      <c r="BE623" s="64" t="str">
        <f t="shared" si="699"/>
        <v>-</v>
      </c>
      <c r="BF623" s="64" t="str">
        <f t="shared" si="700"/>
        <v>-</v>
      </c>
      <c r="BG623" s="64" t="str">
        <f t="shared" si="731"/>
        <v>-</v>
      </c>
      <c r="BH623" s="64" t="str">
        <f t="shared" si="701"/>
        <v>-</v>
      </c>
      <c r="BI623" s="57" t="str">
        <f t="shared" si="732"/>
        <v>-</v>
      </c>
      <c r="BJ623" s="56">
        <f t="shared" si="752"/>
        <v>192</v>
      </c>
      <c r="BK623" s="64" t="str">
        <f t="shared" si="733"/>
        <v>-</v>
      </c>
      <c r="BL623" s="64" t="str">
        <f t="shared" si="702"/>
        <v>-</v>
      </c>
      <c r="BM623" s="64" t="str">
        <f t="shared" si="703"/>
        <v>-</v>
      </c>
      <c r="BN623" s="64" t="str">
        <f t="shared" si="704"/>
        <v>-</v>
      </c>
      <c r="BO623" s="64" t="str">
        <f t="shared" si="734"/>
        <v>-</v>
      </c>
      <c r="BP623" s="64" t="str">
        <f t="shared" si="705"/>
        <v>-</v>
      </c>
      <c r="BQ623" s="57" t="str">
        <f t="shared" si="735"/>
        <v>-</v>
      </c>
      <c r="BR623" s="56">
        <f t="shared" si="753"/>
        <v>192</v>
      </c>
      <c r="BS623" s="64" t="str">
        <f t="shared" si="736"/>
        <v>-</v>
      </c>
      <c r="BT623" s="64" t="str">
        <f t="shared" si="706"/>
        <v>-</v>
      </c>
      <c r="BU623" s="64" t="str">
        <f t="shared" si="707"/>
        <v>-</v>
      </c>
      <c r="BV623" s="64" t="str">
        <f t="shared" si="708"/>
        <v>-</v>
      </c>
      <c r="BW623" s="64" t="str">
        <f t="shared" si="737"/>
        <v>-</v>
      </c>
      <c r="BX623" s="64" t="str">
        <f t="shared" si="709"/>
        <v>-</v>
      </c>
      <c r="BY623" s="57" t="str">
        <f t="shared" si="738"/>
        <v>-</v>
      </c>
      <c r="BZ623" s="56">
        <f t="shared" si="754"/>
        <v>192</v>
      </c>
      <c r="CA623" s="64" t="str">
        <f t="shared" si="739"/>
        <v>-</v>
      </c>
      <c r="CB623" s="64" t="str">
        <f t="shared" si="710"/>
        <v>-</v>
      </c>
      <c r="CC623" s="64" t="str">
        <f t="shared" si="711"/>
        <v>-</v>
      </c>
      <c r="CD623" s="64" t="str">
        <f t="shared" si="712"/>
        <v>-</v>
      </c>
      <c r="CE623" s="64" t="str">
        <f t="shared" si="740"/>
        <v>-</v>
      </c>
      <c r="CF623" s="64" t="str">
        <f t="shared" si="713"/>
        <v>-</v>
      </c>
      <c r="CG623" s="57" t="str">
        <f t="shared" si="741"/>
        <v>-</v>
      </c>
      <c r="CH623" s="56">
        <f t="shared" si="755"/>
        <v>192</v>
      </c>
      <c r="CI623" s="64" t="str">
        <f t="shared" si="742"/>
        <v>-</v>
      </c>
      <c r="CJ623" s="64" t="str">
        <f t="shared" si="714"/>
        <v>-</v>
      </c>
      <c r="CK623" s="64" t="str">
        <f t="shared" si="715"/>
        <v>-</v>
      </c>
      <c r="CL623" s="64" t="str">
        <f t="shared" si="716"/>
        <v>-</v>
      </c>
      <c r="CM623" s="64" t="str">
        <f t="shared" si="743"/>
        <v>-</v>
      </c>
      <c r="CN623" s="64" t="str">
        <f t="shared" si="717"/>
        <v>-</v>
      </c>
      <c r="CO623" s="57" t="str">
        <f t="shared" si="744"/>
        <v>-</v>
      </c>
    </row>
    <row r="624" spans="15:93" ht="18" customHeight="1" x14ac:dyDescent="0.25">
      <c r="O624" s="56">
        <f t="shared" si="746"/>
        <v>197</v>
      </c>
      <c r="P624" s="64">
        <f t="shared" si="680"/>
        <v>0</v>
      </c>
      <c r="Q624" s="64" t="str">
        <f t="shared" si="681"/>
        <v>-</v>
      </c>
      <c r="R624" s="64" t="str">
        <f t="shared" si="756"/>
        <v>-</v>
      </c>
      <c r="S624" s="64">
        <f t="shared" si="757"/>
        <v>0</v>
      </c>
      <c r="T624" s="64" t="str">
        <f t="shared" si="758"/>
        <v>-</v>
      </c>
      <c r="U624" s="57" t="str">
        <f t="shared" si="682"/>
        <v>Payoff</v>
      </c>
      <c r="V624" s="56">
        <f t="shared" si="747"/>
        <v>193</v>
      </c>
      <c r="W624" s="64">
        <f t="shared" si="718"/>
        <v>0</v>
      </c>
      <c r="X624" s="64" t="str">
        <f t="shared" si="683"/>
        <v>-</v>
      </c>
      <c r="Y624" s="64">
        <f t="shared" si="745"/>
        <v>0</v>
      </c>
      <c r="Z624" s="64" t="str">
        <f t="shared" si="684"/>
        <v>-</v>
      </c>
      <c r="AA624" s="64" t="str">
        <f t="shared" si="719"/>
        <v>-</v>
      </c>
      <c r="AB624" s="64" t="str">
        <f t="shared" si="685"/>
        <v>-</v>
      </c>
      <c r="AC624" s="57" t="str">
        <f t="shared" si="720"/>
        <v>Payoff</v>
      </c>
      <c r="AD624" s="56">
        <f t="shared" si="748"/>
        <v>193</v>
      </c>
      <c r="AE624" s="64">
        <f t="shared" si="721"/>
        <v>0</v>
      </c>
      <c r="AF624" s="64" t="str">
        <f t="shared" si="686"/>
        <v>-</v>
      </c>
      <c r="AG624" s="64">
        <f t="shared" si="687"/>
        <v>0</v>
      </c>
      <c r="AH624" s="64" t="str">
        <f t="shared" si="688"/>
        <v>-</v>
      </c>
      <c r="AI624" s="64" t="str">
        <f t="shared" si="722"/>
        <v>-</v>
      </c>
      <c r="AJ624" s="64" t="str">
        <f t="shared" si="689"/>
        <v>-</v>
      </c>
      <c r="AK624" s="57" t="str">
        <f t="shared" si="723"/>
        <v>Payoff</v>
      </c>
      <c r="AL624" s="56">
        <f t="shared" si="749"/>
        <v>193</v>
      </c>
      <c r="AM624" s="64" t="str">
        <f t="shared" si="724"/>
        <v>-</v>
      </c>
      <c r="AN624" s="64" t="str">
        <f t="shared" si="690"/>
        <v>-</v>
      </c>
      <c r="AO624" s="64" t="str">
        <f t="shared" si="691"/>
        <v>-</v>
      </c>
      <c r="AP624" s="64" t="str">
        <f t="shared" si="692"/>
        <v>-</v>
      </c>
      <c r="AQ624" s="64" t="str">
        <f t="shared" si="725"/>
        <v>-</v>
      </c>
      <c r="AR624" s="64" t="str">
        <f t="shared" si="693"/>
        <v>-</v>
      </c>
      <c r="AS624" s="57" t="str">
        <f t="shared" si="726"/>
        <v>-</v>
      </c>
      <c r="AT624" s="56">
        <f t="shared" si="750"/>
        <v>193</v>
      </c>
      <c r="AU624" s="64" t="str">
        <f t="shared" si="727"/>
        <v>-</v>
      </c>
      <c r="AV624" s="64" t="str">
        <f t="shared" si="694"/>
        <v>-</v>
      </c>
      <c r="AW624" s="64" t="str">
        <f t="shared" si="695"/>
        <v>-</v>
      </c>
      <c r="AX624" s="64" t="str">
        <f t="shared" si="696"/>
        <v>-</v>
      </c>
      <c r="AY624" s="64" t="str">
        <f t="shared" si="728"/>
        <v>-</v>
      </c>
      <c r="AZ624" s="64" t="str">
        <f t="shared" si="697"/>
        <v>-</v>
      </c>
      <c r="BA624" s="57" t="str">
        <f t="shared" si="729"/>
        <v>-</v>
      </c>
      <c r="BB624" s="56">
        <f t="shared" si="751"/>
        <v>193</v>
      </c>
      <c r="BC624" s="64" t="str">
        <f t="shared" si="730"/>
        <v>-</v>
      </c>
      <c r="BD624" s="64" t="str">
        <f t="shared" si="698"/>
        <v>-</v>
      </c>
      <c r="BE624" s="64" t="str">
        <f t="shared" si="699"/>
        <v>-</v>
      </c>
      <c r="BF624" s="64" t="str">
        <f t="shared" si="700"/>
        <v>-</v>
      </c>
      <c r="BG624" s="64" t="str">
        <f t="shared" si="731"/>
        <v>-</v>
      </c>
      <c r="BH624" s="64" t="str">
        <f t="shared" si="701"/>
        <v>-</v>
      </c>
      <c r="BI624" s="57" t="str">
        <f t="shared" si="732"/>
        <v>-</v>
      </c>
      <c r="BJ624" s="56">
        <f t="shared" si="752"/>
        <v>193</v>
      </c>
      <c r="BK624" s="64" t="str">
        <f t="shared" si="733"/>
        <v>-</v>
      </c>
      <c r="BL624" s="64" t="str">
        <f t="shared" si="702"/>
        <v>-</v>
      </c>
      <c r="BM624" s="64" t="str">
        <f t="shared" si="703"/>
        <v>-</v>
      </c>
      <c r="BN624" s="64" t="str">
        <f t="shared" si="704"/>
        <v>-</v>
      </c>
      <c r="BO624" s="64" t="str">
        <f t="shared" si="734"/>
        <v>-</v>
      </c>
      <c r="BP624" s="64" t="str">
        <f t="shared" si="705"/>
        <v>-</v>
      </c>
      <c r="BQ624" s="57" t="str">
        <f t="shared" si="735"/>
        <v>-</v>
      </c>
      <c r="BR624" s="56">
        <f t="shared" si="753"/>
        <v>193</v>
      </c>
      <c r="BS624" s="64" t="str">
        <f t="shared" si="736"/>
        <v>-</v>
      </c>
      <c r="BT624" s="64" t="str">
        <f t="shared" si="706"/>
        <v>-</v>
      </c>
      <c r="BU624" s="64" t="str">
        <f t="shared" si="707"/>
        <v>-</v>
      </c>
      <c r="BV624" s="64" t="str">
        <f t="shared" si="708"/>
        <v>-</v>
      </c>
      <c r="BW624" s="64" t="str">
        <f t="shared" si="737"/>
        <v>-</v>
      </c>
      <c r="BX624" s="64" t="str">
        <f t="shared" si="709"/>
        <v>-</v>
      </c>
      <c r="BY624" s="57" t="str">
        <f t="shared" si="738"/>
        <v>-</v>
      </c>
      <c r="BZ624" s="56">
        <f t="shared" si="754"/>
        <v>193</v>
      </c>
      <c r="CA624" s="64" t="str">
        <f t="shared" si="739"/>
        <v>-</v>
      </c>
      <c r="CB624" s="64" t="str">
        <f t="shared" si="710"/>
        <v>-</v>
      </c>
      <c r="CC624" s="64" t="str">
        <f t="shared" si="711"/>
        <v>-</v>
      </c>
      <c r="CD624" s="64" t="str">
        <f t="shared" si="712"/>
        <v>-</v>
      </c>
      <c r="CE624" s="64" t="str">
        <f t="shared" si="740"/>
        <v>-</v>
      </c>
      <c r="CF624" s="64" t="str">
        <f t="shared" si="713"/>
        <v>-</v>
      </c>
      <c r="CG624" s="57" t="str">
        <f t="shared" si="741"/>
        <v>-</v>
      </c>
      <c r="CH624" s="56">
        <f t="shared" si="755"/>
        <v>193</v>
      </c>
      <c r="CI624" s="64" t="str">
        <f t="shared" si="742"/>
        <v>-</v>
      </c>
      <c r="CJ624" s="64" t="str">
        <f t="shared" si="714"/>
        <v>-</v>
      </c>
      <c r="CK624" s="64" t="str">
        <f t="shared" si="715"/>
        <v>-</v>
      </c>
      <c r="CL624" s="64" t="str">
        <f t="shared" si="716"/>
        <v>-</v>
      </c>
      <c r="CM624" s="64" t="str">
        <f t="shared" si="743"/>
        <v>-</v>
      </c>
      <c r="CN624" s="64" t="str">
        <f t="shared" si="717"/>
        <v>-</v>
      </c>
      <c r="CO624" s="57" t="str">
        <f t="shared" si="744"/>
        <v>-</v>
      </c>
    </row>
    <row r="625" spans="15:93" ht="18" customHeight="1" x14ac:dyDescent="0.25">
      <c r="O625" s="56">
        <f t="shared" si="746"/>
        <v>198</v>
      </c>
      <c r="P625" s="64">
        <f t="shared" ref="P625:P688" si="759">IFERROR(IF(P$426="-","-",IF(SUM(R625:S625)&lt;=0,0,IF(SUM(R625,S625)-SUM(P624)&lt;=0,SUM(R625,S625),P624))),"-")</f>
        <v>0</v>
      </c>
      <c r="Q625" s="64" t="str">
        <f t="shared" ref="Q625:Q688" si="760">IFERROR(IF(P$426="-","-",IF(IF(R625+S625-P625&lt;$Q$411,S625-P625+R625,$Q$411)&lt;=0,0,IF(R625+S625-P625&lt;$Q$411,S625-P625+R625,$Q$411))),"-")</f>
        <v>-</v>
      </c>
      <c r="R625" s="64" t="str">
        <f t="shared" si="756"/>
        <v>-</v>
      </c>
      <c r="S625" s="64">
        <f t="shared" si="757"/>
        <v>0</v>
      </c>
      <c r="T625" s="64" t="str">
        <f t="shared" si="758"/>
        <v>-</v>
      </c>
      <c r="U625" s="57" t="str">
        <f t="shared" ref="U625:U642" si="761">IF(OR(U624="Payoff",T625=0,T625&lt;0,T625="-"),"Payoff","-")</f>
        <v>Payoff</v>
      </c>
      <c r="V625" s="56">
        <f t="shared" si="747"/>
        <v>194</v>
      </c>
      <c r="W625" s="64">
        <f t="shared" si="718"/>
        <v>0</v>
      </c>
      <c r="X625" s="64" t="str">
        <f t="shared" ref="X625:X688" si="762">IFERROR(IF(W$426="-","-",IF(IF(Z625+AA625-W625&lt;$Q$411,AA625-W625+Z625,$Q$411)&lt;=0,0,IF(U625&lt;&gt;"Payoff",0,IF(Z625+AA625-W625&lt;$Q$411,AA625-W625+Z625,$Q$411)))),"-")</f>
        <v>-</v>
      </c>
      <c r="Y625" s="64">
        <f t="shared" si="745"/>
        <v>0</v>
      </c>
      <c r="Z625" s="64" t="str">
        <f t="shared" ref="Z625:Z688" si="763">IFERROR(IF(OR(W$426="-","-",INDEX($P$9:$T$18,MATCH(W$426,$O$9:$O$18,0),5)*AA625&lt;=0),"-",INDEX($P$9:$T$18,MATCH(W$426,$O$9:$O$18,0),5)*AA625),"-")</f>
        <v>-</v>
      </c>
      <c r="AA625" s="64" t="str">
        <f t="shared" si="719"/>
        <v>-</v>
      </c>
      <c r="AB625" s="64" t="str">
        <f t="shared" ref="AB625:AB688" si="764">IF(W$426="-","-",IFERROR(Z625+AA625-SUM(W625:Y625),"-"))</f>
        <v>-</v>
      </c>
      <c r="AC625" s="57" t="str">
        <f t="shared" si="720"/>
        <v>Payoff</v>
      </c>
      <c r="AD625" s="56">
        <f t="shared" si="748"/>
        <v>194</v>
      </c>
      <c r="AE625" s="64">
        <f t="shared" si="721"/>
        <v>0</v>
      </c>
      <c r="AF625" s="64" t="str">
        <f t="shared" ref="AF625:AF688" si="765">IFERROR(IF(AE$426="-","-",IF(IF(AH625+AI625-AE625&lt;$Q$411,AI625-AE625+AH625,$Q$411)&lt;=0,0,IF(AC625&lt;&gt;"Payoff",0,IF(AH625+AI625-AE625&lt;$Q$411,AI625-AE625+AH625,$Q$411)))),"-")</f>
        <v>-</v>
      </c>
      <c r="AG625" s="64">
        <f t="shared" ref="AG625:AG688" si="766">IFERROR(IF(AE$426="-","-",IF(AC625="Payoff",IF(SUM(AH625:AI625)-SUM(AE625:AF625)&lt;=0,0,IF(AE625+AF$429-IF(W625="-",0,W625)&gt;AH625+AI625,(AH625+AI625)-AE625,AF$429-IF(W625="-",0,W625))),0)),0)</f>
        <v>0</v>
      </c>
      <c r="AH625" s="64" t="str">
        <f t="shared" ref="AH625:AH688" si="767">IFERROR(IF(OR(AE$426="-","-",INDEX($P$9:$T$18,MATCH(AE$426,$O$9:$O$18,0),5)*AI625&lt;=0),"-",INDEX($P$9:$T$18,MATCH(AE$426,$O$9:$O$18,0),5)*AI625),"-")</f>
        <v>-</v>
      </c>
      <c r="AI625" s="64" t="str">
        <f t="shared" si="722"/>
        <v>-</v>
      </c>
      <c r="AJ625" s="64" t="str">
        <f t="shared" ref="AJ625:AJ688" si="768">IF(AE$426="-","-",IFERROR(AH625+AI625-SUM(AE625:AG625),"-"))</f>
        <v>-</v>
      </c>
      <c r="AK625" s="57" t="str">
        <f t="shared" si="723"/>
        <v>Payoff</v>
      </c>
      <c r="AL625" s="56">
        <f t="shared" si="749"/>
        <v>194</v>
      </c>
      <c r="AM625" s="64" t="str">
        <f t="shared" si="724"/>
        <v>-</v>
      </c>
      <c r="AN625" s="64" t="str">
        <f t="shared" ref="AN625:AN688" si="769">IFERROR(IF(AM$426="-","-",IF(IF(AP625+AQ625-AM625&lt;$Q$411,AQ625-AM625+AP625,$Q$411)&lt;=0,0,IF(AK625&lt;&gt;"Payoff",0,IF(AP625+AQ625-AM625&lt;$Q$411,AQ625-AM625+AP625,$Q$411)))),"-")</f>
        <v>-</v>
      </c>
      <c r="AO625" s="64" t="str">
        <f t="shared" ref="AO625:AO688" si="770">IFERROR(IF(AM$426="-","-",IF(AK625="Payoff",IF(SUM(AP625:AQ625)-SUM(AM625:AN625)&lt;=0,0,IF(AM625+AN$429-IF(AE625="-",0,AE625)&gt;AP625+AQ625,(AP625+AQ625)-AM625,AN$429-IF(AE625="-",0,AE625))),0)),0)</f>
        <v>-</v>
      </c>
      <c r="AP625" s="64" t="str">
        <f t="shared" ref="AP625:AP688" si="771">IFERROR(IF(OR(AM$426="-","-",INDEX($P$9:$T$18,MATCH(AM$426,$O$9:$O$18,0),5)*AQ625&lt;=0),"-",INDEX($P$9:$T$18,MATCH(AM$426,$O$9:$O$18,0),5)*AQ625),"-")</f>
        <v>-</v>
      </c>
      <c r="AQ625" s="64" t="str">
        <f t="shared" si="725"/>
        <v>-</v>
      </c>
      <c r="AR625" s="64" t="str">
        <f t="shared" ref="AR625:AR688" si="772">IF(AM$426="-","-",IFERROR(AP625+AQ625-SUM(AM625:AO625),"-"))</f>
        <v>-</v>
      </c>
      <c r="AS625" s="57" t="str">
        <f t="shared" si="726"/>
        <v>-</v>
      </c>
      <c r="AT625" s="56">
        <f t="shared" si="750"/>
        <v>194</v>
      </c>
      <c r="AU625" s="64" t="str">
        <f t="shared" si="727"/>
        <v>-</v>
      </c>
      <c r="AV625" s="64" t="str">
        <f t="shared" ref="AV625:AV688" si="773">IFERROR(IF(AU$426="-","-",IF(IF(AX625+AY625-AU625&lt;$Q$411,AY625-AU625+AX625,$Q$411)&lt;=0,0,IF(AS625&lt;&gt;"Payoff",0,IF(AX625+AY625-AU625&lt;$Q$411,AY625-AU625+AX625,$Q$411)))),"-")</f>
        <v>-</v>
      </c>
      <c r="AW625" s="64" t="str">
        <f t="shared" ref="AW625:AW688" si="774">IFERROR(IF(AU$426="-","-",IF(AS625="Payoff",IF(SUM(AX625:AY625)-SUM(AU625:AV625)&lt;=0,0,IF(AU625+AV$429-IF(AM625="-",0,AM625)&gt;AX625+AY625,(AX625+AY625)-AU625,AV$429-IF(AM625="-",0,AM625))),0)),0)</f>
        <v>-</v>
      </c>
      <c r="AX625" s="64" t="str">
        <f t="shared" ref="AX625:AX688" si="775">IFERROR(IF(OR(AU$426="-","-",INDEX($P$9:$T$18,MATCH(AU$426,$O$9:$O$18,0),5)*AY625&lt;=0),"-",INDEX($P$9:$T$18,MATCH(AU$426,$O$9:$O$18,0),5)*AY625),"-")</f>
        <v>-</v>
      </c>
      <c r="AY625" s="64" t="str">
        <f t="shared" si="728"/>
        <v>-</v>
      </c>
      <c r="AZ625" s="64" t="str">
        <f t="shared" ref="AZ625:AZ688" si="776">IF(AU$426="-","-",IFERROR(AX625+AY625-SUM(AU625:AW625),"-"))</f>
        <v>-</v>
      </c>
      <c r="BA625" s="57" t="str">
        <f t="shared" si="729"/>
        <v>-</v>
      </c>
      <c r="BB625" s="56">
        <f t="shared" si="751"/>
        <v>194</v>
      </c>
      <c r="BC625" s="64" t="str">
        <f t="shared" si="730"/>
        <v>-</v>
      </c>
      <c r="BD625" s="64" t="str">
        <f t="shared" ref="BD625:BD688" si="777">IFERROR(IF(BC$426="-","-",IF(IF(BF625+BG625-BC625&lt;$Q$411,BG625-BC625+BF625,$Q$411)&lt;=0,0,IF(BA625&lt;&gt;"Payoff",0,IF(BF625+BG625-BC625&lt;$Q$411,BG625-BC625+BF625,$Q$411)))),"-")</f>
        <v>-</v>
      </c>
      <c r="BE625" s="64" t="str">
        <f t="shared" ref="BE625:BE688" si="778">IFERROR(IF(BC$426="-","-",IF(BA625="Payoff",IF(SUM(BF625:BG625)-SUM(BC625:BD625)&lt;=0,0,IF(BC625+BD$429-IF(AU625="-",0,AU625)&gt;BF625+BG625,(BF625+BG625)-BC625,BD$429-IF(AU625="-",0,AU625))),0)),0)</f>
        <v>-</v>
      </c>
      <c r="BF625" s="64" t="str">
        <f t="shared" ref="BF625:BF688" si="779">IFERROR(IF(OR(BC$426="-","-",INDEX($P$9:$T$18,MATCH(BC$426,$O$9:$O$18,0),5)*BG625&lt;=0),"-",INDEX($P$9:$T$18,MATCH(BC$426,$O$9:$O$18,0),5)*BG625),"-")</f>
        <v>-</v>
      </c>
      <c r="BG625" s="64" t="str">
        <f t="shared" si="731"/>
        <v>-</v>
      </c>
      <c r="BH625" s="64" t="str">
        <f t="shared" ref="BH625:BH688" si="780">IF(BC$426="-","-",IFERROR(BF625+BG625-SUM(BC625:BE625),"-"))</f>
        <v>-</v>
      </c>
      <c r="BI625" s="57" t="str">
        <f t="shared" si="732"/>
        <v>-</v>
      </c>
      <c r="BJ625" s="56">
        <f t="shared" si="752"/>
        <v>194</v>
      </c>
      <c r="BK625" s="64" t="str">
        <f t="shared" si="733"/>
        <v>-</v>
      </c>
      <c r="BL625" s="64" t="str">
        <f t="shared" ref="BL625:BL688" si="781">IFERROR(IF(BK$426="-","-",IF(IF(BN625+BO625-BK625&lt;$Q$411,BO625-BK625+BN625,$Q$411)&lt;=0,0,IF(BI625&lt;&gt;"Payoff",0,IF(BN625+BO625-BK625&lt;$Q$411,BO625-BK625+BN625,$Q$411)))),"-")</f>
        <v>-</v>
      </c>
      <c r="BM625" s="64" t="str">
        <f t="shared" ref="BM625:BM688" si="782">IFERROR(IF(BK$426="-","-",IF(BI625="Payoff",IF(SUM(BN625:BO625)-SUM(BK625:BL625)&lt;=0,0,IF(BK625+BL$429-IF(BC625="-",0,BC625)&gt;BN625+BO625,(BN625+BO625)-BK625,BL$429-IF(BC625="-",0,BC625))),0)),0)</f>
        <v>-</v>
      </c>
      <c r="BN625" s="64" t="str">
        <f t="shared" ref="BN625:BN688" si="783">IFERROR(IF(OR(BK$426="-","-",INDEX($P$9:$T$18,MATCH(BK$426,$O$9:$O$18,0),5)*BO625&lt;=0),"-",INDEX($P$9:$T$18,MATCH(BK$426,$O$9:$O$18,0),5)*BO625),"-")</f>
        <v>-</v>
      </c>
      <c r="BO625" s="64" t="str">
        <f t="shared" si="734"/>
        <v>-</v>
      </c>
      <c r="BP625" s="64" t="str">
        <f t="shared" ref="BP625:BP688" si="784">IF(BK$426="-","-",IFERROR(BN625+BO625-SUM(BK625:BM625),"-"))</f>
        <v>-</v>
      </c>
      <c r="BQ625" s="57" t="str">
        <f t="shared" si="735"/>
        <v>-</v>
      </c>
      <c r="BR625" s="56">
        <f t="shared" si="753"/>
        <v>194</v>
      </c>
      <c r="BS625" s="64" t="str">
        <f t="shared" si="736"/>
        <v>-</v>
      </c>
      <c r="BT625" s="64" t="str">
        <f t="shared" ref="BT625:BT688" si="785">IFERROR(IF(BS$426="-","-",IF(IF(BV625+BW625-BS625&lt;$Q$411,BW625-BS625+BV625,$Q$411)&lt;=0,0,IF(BQ625&lt;&gt;"Payoff",0,IF(BV625+BW625-BS625&lt;$Q$411,BW625-BS625+BV625,$Q$411)))),"-")</f>
        <v>-</v>
      </c>
      <c r="BU625" s="64" t="str">
        <f t="shared" ref="BU625:BU688" si="786">IFERROR(IF(BS$426="-","-",IF(BQ625="Payoff",IF(SUM(BV625:BW625)-SUM(BS625:BT625)&lt;=0,0,IF(BS625+BT$429-IF(BK625="-",0,BK625)&gt;BV625+BW625,(BV625+BW625)-BS625,BT$429-IF(BK625="-",0,BK625))),0)),0)</f>
        <v>-</v>
      </c>
      <c r="BV625" s="64" t="str">
        <f t="shared" ref="BV625:BV688" si="787">IFERROR(IF(OR(BS$426="-","-",INDEX($P$9:$T$18,MATCH(BS$426,$O$9:$O$18,0),5)*BW625&lt;=0),"-",INDEX($P$9:$T$18,MATCH(BS$426,$O$9:$O$18,0),5)*BW625),"-")</f>
        <v>-</v>
      </c>
      <c r="BW625" s="64" t="str">
        <f t="shared" si="737"/>
        <v>-</v>
      </c>
      <c r="BX625" s="64" t="str">
        <f t="shared" ref="BX625:BX688" si="788">IF(BS$426="-","-",IFERROR(BV625+BW625-SUM(BS625:BU625),"-"))</f>
        <v>-</v>
      </c>
      <c r="BY625" s="57" t="str">
        <f t="shared" si="738"/>
        <v>-</v>
      </c>
      <c r="BZ625" s="56">
        <f t="shared" si="754"/>
        <v>194</v>
      </c>
      <c r="CA625" s="64" t="str">
        <f t="shared" si="739"/>
        <v>-</v>
      </c>
      <c r="CB625" s="64" t="str">
        <f t="shared" ref="CB625:CB688" si="789">IFERROR(IF(CA$426="-","-",IF(IF(CD625+CE625-CA625&lt;$Q$411,CE625-CA625+CD625,$Q$411)&lt;=0,0,IF(BY625&lt;&gt;"Payoff",0,IF(CD625+CE625-CA625&lt;$Q$411,CE625-CA625+CD625,$Q$411)))),"-")</f>
        <v>-</v>
      </c>
      <c r="CC625" s="64" t="str">
        <f t="shared" ref="CC625:CC688" si="790">IFERROR(IF(CA$426="-","-",IF(BY625="Payoff",IF(SUM(CD625:CE625)-SUM(CA625:CB625)&lt;=0,0,IF(CA625+CB$429-IF(BS625="-",0,BS625)&gt;CD625+CE625,(CD625+CE625)-CA625,CB$429-IF(BS625="-",0,BS625))),0)),0)</f>
        <v>-</v>
      </c>
      <c r="CD625" s="64" t="str">
        <f t="shared" ref="CD625:CD688" si="791">IFERROR(IF(OR(CA$426="-","-",INDEX($P$9:$T$18,MATCH(CA$426,$O$9:$O$18,0),5)*CE625&lt;=0),"-",INDEX($P$9:$T$18,MATCH(CA$426,$O$9:$O$18,0),5)*CE625),"-")</f>
        <v>-</v>
      </c>
      <c r="CE625" s="64" t="str">
        <f t="shared" si="740"/>
        <v>-</v>
      </c>
      <c r="CF625" s="64" t="str">
        <f t="shared" ref="CF625:CF688" si="792">IF(CA$426="-","-",IFERROR(CD625+CE625-SUM(CA625:CC625),"-"))</f>
        <v>-</v>
      </c>
      <c r="CG625" s="57" t="str">
        <f t="shared" si="741"/>
        <v>-</v>
      </c>
      <c r="CH625" s="56">
        <f t="shared" si="755"/>
        <v>194</v>
      </c>
      <c r="CI625" s="64" t="str">
        <f t="shared" si="742"/>
        <v>-</v>
      </c>
      <c r="CJ625" s="64" t="str">
        <f t="shared" ref="CJ625:CJ688" si="793">IFERROR(IF(CI$426="-","-",IF(IF(CL625+CM625-CI625&lt;$Q$411,CM625-CI625+CL625,$Q$411)&lt;=0,0,IF(CG625&lt;&gt;"Payoff",0,IF(CL625+CM625-CI625&lt;$Q$411,CM625-CI625+CL625,$Q$411)))),"-")</f>
        <v>-</v>
      </c>
      <c r="CK625" s="64" t="str">
        <f t="shared" ref="CK625:CK688" si="794">IFERROR(IF(CI$426="-","-",IF(CG625="Payoff",IF(SUM(CL625:CM625)-SUM(CI625:CJ625)&lt;=0,0,IF(CI625+CJ$429-IF(CA625="-",0,CA625)&gt;CL625+CM625,(CL625+CM625)-CI625,CJ$429-IF(CA625="-",0,CA625))),0)),0)</f>
        <v>-</v>
      </c>
      <c r="CL625" s="64" t="str">
        <f t="shared" ref="CL625:CL688" si="795">IFERROR(IF(OR(CI$426="-","-",INDEX($P$9:$T$18,MATCH(CI$426,$O$9:$O$18,0),5)*CM625&lt;=0),"-",INDEX($P$9:$T$18,MATCH(CI$426,$O$9:$O$18,0),5)*CM625),"-")</f>
        <v>-</v>
      </c>
      <c r="CM625" s="64" t="str">
        <f t="shared" si="743"/>
        <v>-</v>
      </c>
      <c r="CN625" s="64" t="str">
        <f t="shared" ref="CN625:CN688" si="796">IF(CI$426="-","-",IFERROR(CL625+CM625-SUM(CI625:CK625),"-"))</f>
        <v>-</v>
      </c>
      <c r="CO625" s="57" t="str">
        <f t="shared" si="744"/>
        <v>-</v>
      </c>
    </row>
    <row r="626" spans="15:93" ht="18" customHeight="1" x14ac:dyDescent="0.25">
      <c r="O626" s="56">
        <f t="shared" si="746"/>
        <v>199</v>
      </c>
      <c r="P626" s="64">
        <f t="shared" si="759"/>
        <v>0</v>
      </c>
      <c r="Q626" s="64" t="str">
        <f t="shared" si="760"/>
        <v>-</v>
      </c>
      <c r="R626" s="64" t="str">
        <f t="shared" si="756"/>
        <v>-</v>
      </c>
      <c r="S626" s="64">
        <f t="shared" si="757"/>
        <v>0</v>
      </c>
      <c r="T626" s="64" t="str">
        <f t="shared" si="758"/>
        <v>-</v>
      </c>
      <c r="U626" s="57" t="str">
        <f t="shared" si="761"/>
        <v>Payoff</v>
      </c>
      <c r="V626" s="56">
        <f t="shared" si="747"/>
        <v>195</v>
      </c>
      <c r="W626" s="64">
        <f t="shared" ref="W626:W689" si="797">IFERROR(IF(W$426="-","-",IF(SUM(Z626,AA626)&lt;=0,0,IF(SUM(Z625,AA625)-SUM(W625)&lt;=0,SUM(Z625,AA625),W625))),"-")</f>
        <v>0</v>
      </c>
      <c r="X626" s="64" t="str">
        <f t="shared" si="762"/>
        <v>-</v>
      </c>
      <c r="Y626" s="64">
        <f t="shared" si="745"/>
        <v>0</v>
      </c>
      <c r="Z626" s="64" t="str">
        <f t="shared" si="763"/>
        <v>-</v>
      </c>
      <c r="AA626" s="64" t="str">
        <f t="shared" ref="AA626:AA689" si="798">IF(W$426="-","-",AB625)</f>
        <v>-</v>
      </c>
      <c r="AB626" s="64" t="str">
        <f t="shared" si="764"/>
        <v>-</v>
      </c>
      <c r="AC626" s="57" t="str">
        <f t="shared" ref="AC626:AC689" si="799">IF(W$426="-","-",IF(OR(AC625="Payoff",AB626=0,AB626&lt;0,AB626="-"),"Payoff","-"))</f>
        <v>Payoff</v>
      </c>
      <c r="AD626" s="56">
        <f t="shared" si="748"/>
        <v>195</v>
      </c>
      <c r="AE626" s="64">
        <f t="shared" ref="AE626:AE689" si="800">IFERROR(IF(AE$426="-","-",IF(SUM(AH626,AI626)&lt;=0,0,IF(SUM(AH625,AI625)-SUM(AE625)&lt;=0,SUM(AH625,AI625),AE625))),"-")</f>
        <v>0</v>
      </c>
      <c r="AF626" s="64" t="str">
        <f t="shared" si="765"/>
        <v>-</v>
      </c>
      <c r="AG626" s="64">
        <f t="shared" si="766"/>
        <v>0</v>
      </c>
      <c r="AH626" s="64" t="str">
        <f t="shared" si="767"/>
        <v>-</v>
      </c>
      <c r="AI626" s="64" t="str">
        <f t="shared" ref="AI626:AI689" si="801">IF(AE$426="-","-",AJ625)</f>
        <v>-</v>
      </c>
      <c r="AJ626" s="64" t="str">
        <f t="shared" si="768"/>
        <v>-</v>
      </c>
      <c r="AK626" s="57" t="str">
        <f t="shared" ref="AK626:AK689" si="802">IF(AE$426="-","-",IF(OR(AK625="Payoff",AJ626=0,AJ626&lt;0,AJ626="-"),"Payoff","-"))</f>
        <v>Payoff</v>
      </c>
      <c r="AL626" s="56">
        <f t="shared" si="749"/>
        <v>195</v>
      </c>
      <c r="AM626" s="64" t="str">
        <f t="shared" ref="AM626:AM689" si="803">IFERROR(IF(AM$426="-","-",IF(SUM(AP626,AQ626)&lt;=0,0,IF(SUM(AP625,AQ625)-SUM(AM625)&lt;=0,SUM(AP625,AQ625),AM625))),"-")</f>
        <v>-</v>
      </c>
      <c r="AN626" s="64" t="str">
        <f t="shared" si="769"/>
        <v>-</v>
      </c>
      <c r="AO626" s="64" t="str">
        <f t="shared" si="770"/>
        <v>-</v>
      </c>
      <c r="AP626" s="64" t="str">
        <f t="shared" si="771"/>
        <v>-</v>
      </c>
      <c r="AQ626" s="64" t="str">
        <f t="shared" ref="AQ626:AQ689" si="804">IF(AM$426="-","-",AR625)</f>
        <v>-</v>
      </c>
      <c r="AR626" s="64" t="str">
        <f t="shared" si="772"/>
        <v>-</v>
      </c>
      <c r="AS626" s="57" t="str">
        <f t="shared" ref="AS626:AS689" si="805">IF(AM$426="-","-",IF(OR(AS625="Payoff",AR626=0,AR626&lt;0,AR626="-"),"Payoff","-"))</f>
        <v>-</v>
      </c>
      <c r="AT626" s="56">
        <f t="shared" si="750"/>
        <v>195</v>
      </c>
      <c r="AU626" s="64" t="str">
        <f t="shared" ref="AU626:AU689" si="806">IFERROR(IF(AU$426="-","-",IF(SUM(AX626,AY626)&lt;=0,0,IF(SUM(AX625,AY625)-SUM(AU625)&lt;=0,SUM(AX625,AY625),AU625))),"-")</f>
        <v>-</v>
      </c>
      <c r="AV626" s="64" t="str">
        <f t="shared" si="773"/>
        <v>-</v>
      </c>
      <c r="AW626" s="64" t="str">
        <f t="shared" si="774"/>
        <v>-</v>
      </c>
      <c r="AX626" s="64" t="str">
        <f t="shared" si="775"/>
        <v>-</v>
      </c>
      <c r="AY626" s="64" t="str">
        <f t="shared" ref="AY626:AY689" si="807">IF(AU$426="-","-",AZ625)</f>
        <v>-</v>
      </c>
      <c r="AZ626" s="64" t="str">
        <f t="shared" si="776"/>
        <v>-</v>
      </c>
      <c r="BA626" s="57" t="str">
        <f t="shared" ref="BA626:BA689" si="808">IF(AU$426="-","-",IF(OR(BA625="Payoff",AZ626=0,AZ626&lt;0,AZ626="-"),"Payoff","-"))</f>
        <v>-</v>
      </c>
      <c r="BB626" s="56">
        <f t="shared" si="751"/>
        <v>195</v>
      </c>
      <c r="BC626" s="64" t="str">
        <f t="shared" ref="BC626:BC689" si="809">IFERROR(IF(BC$426="-","-",IF(SUM(BF626,BG626)&lt;=0,0,IF(SUM(BF625,BG625)-SUM(BC625)&lt;=0,SUM(BF625,BG625),BC625))),"-")</f>
        <v>-</v>
      </c>
      <c r="BD626" s="64" t="str">
        <f t="shared" si="777"/>
        <v>-</v>
      </c>
      <c r="BE626" s="64" t="str">
        <f t="shared" si="778"/>
        <v>-</v>
      </c>
      <c r="BF626" s="64" t="str">
        <f t="shared" si="779"/>
        <v>-</v>
      </c>
      <c r="BG626" s="64" t="str">
        <f t="shared" ref="BG626:BG689" si="810">IF(BC$426="-","-",BH625)</f>
        <v>-</v>
      </c>
      <c r="BH626" s="64" t="str">
        <f t="shared" si="780"/>
        <v>-</v>
      </c>
      <c r="BI626" s="57" t="str">
        <f t="shared" ref="BI626:BI689" si="811">IF(BC$426="-","-",IF(OR(BI625="Payoff",BH626=0,BH626&lt;0,BH626="-"),"Payoff","-"))</f>
        <v>-</v>
      </c>
      <c r="BJ626" s="56">
        <f t="shared" si="752"/>
        <v>195</v>
      </c>
      <c r="BK626" s="64" t="str">
        <f t="shared" ref="BK626:BK689" si="812">IFERROR(IF(BK$426="-","-",IF(SUM(BN626,BO626)&lt;=0,0,IF(SUM(BN625,BO625)-SUM(BK625)&lt;=0,SUM(BN625,BO625),BK625))),"-")</f>
        <v>-</v>
      </c>
      <c r="BL626" s="64" t="str">
        <f t="shared" si="781"/>
        <v>-</v>
      </c>
      <c r="BM626" s="64" t="str">
        <f t="shared" si="782"/>
        <v>-</v>
      </c>
      <c r="BN626" s="64" t="str">
        <f t="shared" si="783"/>
        <v>-</v>
      </c>
      <c r="BO626" s="64" t="str">
        <f t="shared" ref="BO626:BO689" si="813">IF(BK$426="-","-",BP625)</f>
        <v>-</v>
      </c>
      <c r="BP626" s="64" t="str">
        <f t="shared" si="784"/>
        <v>-</v>
      </c>
      <c r="BQ626" s="57" t="str">
        <f t="shared" ref="BQ626:BQ689" si="814">IF(BK$426="-","-",IF(OR(BQ625="Payoff",BP626=0,BP626&lt;0,BP626="-"),"Payoff","-"))</f>
        <v>-</v>
      </c>
      <c r="BR626" s="56">
        <f t="shared" si="753"/>
        <v>195</v>
      </c>
      <c r="BS626" s="64" t="str">
        <f t="shared" ref="BS626:BS689" si="815">IFERROR(IF(BS$426="-","-",IF(SUM(BV626,BW626)&lt;=0,0,IF(SUM(BV625,BW625)-SUM(BS625)&lt;=0,SUM(BV625,BW625),BS625))),"-")</f>
        <v>-</v>
      </c>
      <c r="BT626" s="64" t="str">
        <f t="shared" si="785"/>
        <v>-</v>
      </c>
      <c r="BU626" s="64" t="str">
        <f t="shared" si="786"/>
        <v>-</v>
      </c>
      <c r="BV626" s="64" t="str">
        <f t="shared" si="787"/>
        <v>-</v>
      </c>
      <c r="BW626" s="64" t="str">
        <f t="shared" ref="BW626:BW689" si="816">IF(BS$426="-","-",BX625)</f>
        <v>-</v>
      </c>
      <c r="BX626" s="64" t="str">
        <f t="shared" si="788"/>
        <v>-</v>
      </c>
      <c r="BY626" s="57" t="str">
        <f t="shared" ref="BY626:BY689" si="817">IF(BS$426="-","-",IF(OR(BY625="Payoff",BX626=0,BX626&lt;0,BX626="-"),"Payoff","-"))</f>
        <v>-</v>
      </c>
      <c r="BZ626" s="56">
        <f t="shared" si="754"/>
        <v>195</v>
      </c>
      <c r="CA626" s="64" t="str">
        <f t="shared" ref="CA626:CA689" si="818">IFERROR(IF(CA$426="-","-",IF(SUM(CD626,CE626)&lt;=0,0,IF(SUM(CD625,CE625)-SUM(CA625)&lt;=0,SUM(CD625,CE625),CA625))),"-")</f>
        <v>-</v>
      </c>
      <c r="CB626" s="64" t="str">
        <f t="shared" si="789"/>
        <v>-</v>
      </c>
      <c r="CC626" s="64" t="str">
        <f t="shared" si="790"/>
        <v>-</v>
      </c>
      <c r="CD626" s="64" t="str">
        <f t="shared" si="791"/>
        <v>-</v>
      </c>
      <c r="CE626" s="64" t="str">
        <f t="shared" ref="CE626:CE689" si="819">IF(CA$426="-","-",CF625)</f>
        <v>-</v>
      </c>
      <c r="CF626" s="64" t="str">
        <f t="shared" si="792"/>
        <v>-</v>
      </c>
      <c r="CG626" s="57" t="str">
        <f t="shared" ref="CG626:CG689" si="820">IF(CA$426="-","-",IF(OR(CG625="Payoff",CF626=0,CF626&lt;0,CF626="-"),"Payoff","-"))</f>
        <v>-</v>
      </c>
      <c r="CH626" s="56">
        <f t="shared" si="755"/>
        <v>195</v>
      </c>
      <c r="CI626" s="64" t="str">
        <f t="shared" ref="CI626:CI689" si="821">IFERROR(IF(CI$426="-","-",IF(SUM(CL626,CM626)&lt;=0,0,IF(SUM(CL625,CM625)-SUM(CI625)&lt;=0,SUM(CL625,CM625),CI625))),"-")</f>
        <v>-</v>
      </c>
      <c r="CJ626" s="64" t="str">
        <f t="shared" si="793"/>
        <v>-</v>
      </c>
      <c r="CK626" s="64" t="str">
        <f t="shared" si="794"/>
        <v>-</v>
      </c>
      <c r="CL626" s="64" t="str">
        <f t="shared" si="795"/>
        <v>-</v>
      </c>
      <c r="CM626" s="64" t="str">
        <f t="shared" ref="CM626:CM689" si="822">IF(CI$426="-","-",CN625)</f>
        <v>-</v>
      </c>
      <c r="CN626" s="64" t="str">
        <f t="shared" si="796"/>
        <v>-</v>
      </c>
      <c r="CO626" s="57" t="str">
        <f t="shared" ref="CO626:CO689" si="823">IF(CI$426="-","-",IF(OR(CO625="Payoff",CN626=0,CN626&lt;0,CN626="-"),"Payoff","-"))</f>
        <v>-</v>
      </c>
    </row>
    <row r="627" spans="15:93" ht="18" customHeight="1" x14ac:dyDescent="0.25">
      <c r="O627" s="56">
        <f t="shared" si="746"/>
        <v>200</v>
      </c>
      <c r="P627" s="64">
        <f t="shared" si="759"/>
        <v>0</v>
      </c>
      <c r="Q627" s="64" t="str">
        <f t="shared" si="760"/>
        <v>-</v>
      </c>
      <c r="R627" s="64" t="str">
        <f t="shared" si="756"/>
        <v>-</v>
      </c>
      <c r="S627" s="64">
        <f t="shared" si="757"/>
        <v>0</v>
      </c>
      <c r="T627" s="64" t="str">
        <f t="shared" si="758"/>
        <v>-</v>
      </c>
      <c r="U627" s="57" t="str">
        <f t="shared" si="761"/>
        <v>Payoff</v>
      </c>
      <c r="V627" s="56">
        <f t="shared" si="747"/>
        <v>196</v>
      </c>
      <c r="W627" s="64">
        <f t="shared" si="797"/>
        <v>0</v>
      </c>
      <c r="X627" s="64" t="str">
        <f t="shared" si="762"/>
        <v>-</v>
      </c>
      <c r="Y627" s="64">
        <f t="shared" si="745"/>
        <v>0</v>
      </c>
      <c r="Z627" s="64" t="str">
        <f t="shared" si="763"/>
        <v>-</v>
      </c>
      <c r="AA627" s="64" t="str">
        <f t="shared" si="798"/>
        <v>-</v>
      </c>
      <c r="AB627" s="64" t="str">
        <f t="shared" si="764"/>
        <v>-</v>
      </c>
      <c r="AC627" s="57" t="str">
        <f t="shared" si="799"/>
        <v>Payoff</v>
      </c>
      <c r="AD627" s="56">
        <f t="shared" si="748"/>
        <v>196</v>
      </c>
      <c r="AE627" s="64">
        <f t="shared" si="800"/>
        <v>0</v>
      </c>
      <c r="AF627" s="64" t="str">
        <f t="shared" si="765"/>
        <v>-</v>
      </c>
      <c r="AG627" s="64">
        <f t="shared" si="766"/>
        <v>0</v>
      </c>
      <c r="AH627" s="64" t="str">
        <f t="shared" si="767"/>
        <v>-</v>
      </c>
      <c r="AI627" s="64" t="str">
        <f t="shared" si="801"/>
        <v>-</v>
      </c>
      <c r="AJ627" s="64" t="str">
        <f t="shared" si="768"/>
        <v>-</v>
      </c>
      <c r="AK627" s="57" t="str">
        <f t="shared" si="802"/>
        <v>Payoff</v>
      </c>
      <c r="AL627" s="56">
        <f t="shared" si="749"/>
        <v>196</v>
      </c>
      <c r="AM627" s="64" t="str">
        <f t="shared" si="803"/>
        <v>-</v>
      </c>
      <c r="AN627" s="64" t="str">
        <f t="shared" si="769"/>
        <v>-</v>
      </c>
      <c r="AO627" s="64" t="str">
        <f t="shared" si="770"/>
        <v>-</v>
      </c>
      <c r="AP627" s="64" t="str">
        <f t="shared" si="771"/>
        <v>-</v>
      </c>
      <c r="AQ627" s="64" t="str">
        <f t="shared" si="804"/>
        <v>-</v>
      </c>
      <c r="AR627" s="64" t="str">
        <f t="shared" si="772"/>
        <v>-</v>
      </c>
      <c r="AS627" s="57" t="str">
        <f t="shared" si="805"/>
        <v>-</v>
      </c>
      <c r="AT627" s="56">
        <f t="shared" si="750"/>
        <v>196</v>
      </c>
      <c r="AU627" s="64" t="str">
        <f t="shared" si="806"/>
        <v>-</v>
      </c>
      <c r="AV627" s="64" t="str">
        <f t="shared" si="773"/>
        <v>-</v>
      </c>
      <c r="AW627" s="64" t="str">
        <f t="shared" si="774"/>
        <v>-</v>
      </c>
      <c r="AX627" s="64" t="str">
        <f t="shared" si="775"/>
        <v>-</v>
      </c>
      <c r="AY627" s="64" t="str">
        <f t="shared" si="807"/>
        <v>-</v>
      </c>
      <c r="AZ627" s="64" t="str">
        <f t="shared" si="776"/>
        <v>-</v>
      </c>
      <c r="BA627" s="57" t="str">
        <f t="shared" si="808"/>
        <v>-</v>
      </c>
      <c r="BB627" s="56">
        <f t="shared" si="751"/>
        <v>196</v>
      </c>
      <c r="BC627" s="64" t="str">
        <f t="shared" si="809"/>
        <v>-</v>
      </c>
      <c r="BD627" s="64" t="str">
        <f t="shared" si="777"/>
        <v>-</v>
      </c>
      <c r="BE627" s="64" t="str">
        <f t="shared" si="778"/>
        <v>-</v>
      </c>
      <c r="BF627" s="64" t="str">
        <f t="shared" si="779"/>
        <v>-</v>
      </c>
      <c r="BG627" s="64" t="str">
        <f t="shared" si="810"/>
        <v>-</v>
      </c>
      <c r="BH627" s="64" t="str">
        <f t="shared" si="780"/>
        <v>-</v>
      </c>
      <c r="BI627" s="57" t="str">
        <f t="shared" si="811"/>
        <v>-</v>
      </c>
      <c r="BJ627" s="56">
        <f t="shared" si="752"/>
        <v>196</v>
      </c>
      <c r="BK627" s="64" t="str">
        <f t="shared" si="812"/>
        <v>-</v>
      </c>
      <c r="BL627" s="64" t="str">
        <f t="shared" si="781"/>
        <v>-</v>
      </c>
      <c r="BM627" s="64" t="str">
        <f t="shared" si="782"/>
        <v>-</v>
      </c>
      <c r="BN627" s="64" t="str">
        <f t="shared" si="783"/>
        <v>-</v>
      </c>
      <c r="BO627" s="64" t="str">
        <f t="shared" si="813"/>
        <v>-</v>
      </c>
      <c r="BP627" s="64" t="str">
        <f t="shared" si="784"/>
        <v>-</v>
      </c>
      <c r="BQ627" s="57" t="str">
        <f t="shared" si="814"/>
        <v>-</v>
      </c>
      <c r="BR627" s="56">
        <f t="shared" si="753"/>
        <v>196</v>
      </c>
      <c r="BS627" s="64" t="str">
        <f t="shared" si="815"/>
        <v>-</v>
      </c>
      <c r="BT627" s="64" t="str">
        <f t="shared" si="785"/>
        <v>-</v>
      </c>
      <c r="BU627" s="64" t="str">
        <f t="shared" si="786"/>
        <v>-</v>
      </c>
      <c r="BV627" s="64" t="str">
        <f t="shared" si="787"/>
        <v>-</v>
      </c>
      <c r="BW627" s="64" t="str">
        <f t="shared" si="816"/>
        <v>-</v>
      </c>
      <c r="BX627" s="64" t="str">
        <f t="shared" si="788"/>
        <v>-</v>
      </c>
      <c r="BY627" s="57" t="str">
        <f t="shared" si="817"/>
        <v>-</v>
      </c>
      <c r="BZ627" s="56">
        <f t="shared" si="754"/>
        <v>196</v>
      </c>
      <c r="CA627" s="64" t="str">
        <f t="shared" si="818"/>
        <v>-</v>
      </c>
      <c r="CB627" s="64" t="str">
        <f t="shared" si="789"/>
        <v>-</v>
      </c>
      <c r="CC627" s="64" t="str">
        <f t="shared" si="790"/>
        <v>-</v>
      </c>
      <c r="CD627" s="64" t="str">
        <f t="shared" si="791"/>
        <v>-</v>
      </c>
      <c r="CE627" s="64" t="str">
        <f t="shared" si="819"/>
        <v>-</v>
      </c>
      <c r="CF627" s="64" t="str">
        <f t="shared" si="792"/>
        <v>-</v>
      </c>
      <c r="CG627" s="57" t="str">
        <f t="shared" si="820"/>
        <v>-</v>
      </c>
      <c r="CH627" s="56">
        <f t="shared" si="755"/>
        <v>196</v>
      </c>
      <c r="CI627" s="64" t="str">
        <f t="shared" si="821"/>
        <v>-</v>
      </c>
      <c r="CJ627" s="64" t="str">
        <f t="shared" si="793"/>
        <v>-</v>
      </c>
      <c r="CK627" s="64" t="str">
        <f t="shared" si="794"/>
        <v>-</v>
      </c>
      <c r="CL627" s="64" t="str">
        <f t="shared" si="795"/>
        <v>-</v>
      </c>
      <c r="CM627" s="64" t="str">
        <f t="shared" si="822"/>
        <v>-</v>
      </c>
      <c r="CN627" s="64" t="str">
        <f t="shared" si="796"/>
        <v>-</v>
      </c>
      <c r="CO627" s="57" t="str">
        <f t="shared" si="823"/>
        <v>-</v>
      </c>
    </row>
    <row r="628" spans="15:93" ht="18" customHeight="1" x14ac:dyDescent="0.25">
      <c r="O628" s="56">
        <f t="shared" si="746"/>
        <v>201</v>
      </c>
      <c r="P628" s="64">
        <f t="shared" si="759"/>
        <v>0</v>
      </c>
      <c r="Q628" s="64" t="str">
        <f t="shared" si="760"/>
        <v>-</v>
      </c>
      <c r="R628" s="64" t="str">
        <f t="shared" si="756"/>
        <v>-</v>
      </c>
      <c r="S628" s="64">
        <f t="shared" si="757"/>
        <v>0</v>
      </c>
      <c r="T628" s="64" t="str">
        <f t="shared" si="758"/>
        <v>-</v>
      </c>
      <c r="U628" s="57" t="str">
        <f t="shared" si="761"/>
        <v>Payoff</v>
      </c>
      <c r="V628" s="56">
        <f t="shared" si="747"/>
        <v>197</v>
      </c>
      <c r="W628" s="64">
        <f t="shared" si="797"/>
        <v>0</v>
      </c>
      <c r="X628" s="64" t="str">
        <f t="shared" si="762"/>
        <v>-</v>
      </c>
      <c r="Y628" s="64">
        <f t="shared" si="745"/>
        <v>0</v>
      </c>
      <c r="Z628" s="64" t="str">
        <f t="shared" si="763"/>
        <v>-</v>
      </c>
      <c r="AA628" s="64" t="str">
        <f t="shared" si="798"/>
        <v>-</v>
      </c>
      <c r="AB628" s="64" t="str">
        <f t="shared" si="764"/>
        <v>-</v>
      </c>
      <c r="AC628" s="57" t="str">
        <f t="shared" si="799"/>
        <v>Payoff</v>
      </c>
      <c r="AD628" s="56">
        <f t="shared" si="748"/>
        <v>197</v>
      </c>
      <c r="AE628" s="64">
        <f t="shared" si="800"/>
        <v>0</v>
      </c>
      <c r="AF628" s="64" t="str">
        <f t="shared" si="765"/>
        <v>-</v>
      </c>
      <c r="AG628" s="64">
        <f t="shared" si="766"/>
        <v>0</v>
      </c>
      <c r="AH628" s="64" t="str">
        <f t="shared" si="767"/>
        <v>-</v>
      </c>
      <c r="AI628" s="64" t="str">
        <f t="shared" si="801"/>
        <v>-</v>
      </c>
      <c r="AJ628" s="64" t="str">
        <f t="shared" si="768"/>
        <v>-</v>
      </c>
      <c r="AK628" s="57" t="str">
        <f t="shared" si="802"/>
        <v>Payoff</v>
      </c>
      <c r="AL628" s="56">
        <f t="shared" si="749"/>
        <v>197</v>
      </c>
      <c r="AM628" s="64" t="str">
        <f t="shared" si="803"/>
        <v>-</v>
      </c>
      <c r="AN628" s="64" t="str">
        <f t="shared" si="769"/>
        <v>-</v>
      </c>
      <c r="AO628" s="64" t="str">
        <f t="shared" si="770"/>
        <v>-</v>
      </c>
      <c r="AP628" s="64" t="str">
        <f t="shared" si="771"/>
        <v>-</v>
      </c>
      <c r="AQ628" s="64" t="str">
        <f t="shared" si="804"/>
        <v>-</v>
      </c>
      <c r="AR628" s="64" t="str">
        <f t="shared" si="772"/>
        <v>-</v>
      </c>
      <c r="AS628" s="57" t="str">
        <f t="shared" si="805"/>
        <v>-</v>
      </c>
      <c r="AT628" s="56">
        <f t="shared" si="750"/>
        <v>197</v>
      </c>
      <c r="AU628" s="64" t="str">
        <f t="shared" si="806"/>
        <v>-</v>
      </c>
      <c r="AV628" s="64" t="str">
        <f t="shared" si="773"/>
        <v>-</v>
      </c>
      <c r="AW628" s="64" t="str">
        <f t="shared" si="774"/>
        <v>-</v>
      </c>
      <c r="AX628" s="64" t="str">
        <f t="shared" si="775"/>
        <v>-</v>
      </c>
      <c r="AY628" s="64" t="str">
        <f t="shared" si="807"/>
        <v>-</v>
      </c>
      <c r="AZ628" s="64" t="str">
        <f t="shared" si="776"/>
        <v>-</v>
      </c>
      <c r="BA628" s="57" t="str">
        <f t="shared" si="808"/>
        <v>-</v>
      </c>
      <c r="BB628" s="56">
        <f t="shared" si="751"/>
        <v>197</v>
      </c>
      <c r="BC628" s="64" t="str">
        <f t="shared" si="809"/>
        <v>-</v>
      </c>
      <c r="BD628" s="64" t="str">
        <f t="shared" si="777"/>
        <v>-</v>
      </c>
      <c r="BE628" s="64" t="str">
        <f t="shared" si="778"/>
        <v>-</v>
      </c>
      <c r="BF628" s="64" t="str">
        <f t="shared" si="779"/>
        <v>-</v>
      </c>
      <c r="BG628" s="64" t="str">
        <f t="shared" si="810"/>
        <v>-</v>
      </c>
      <c r="BH628" s="64" t="str">
        <f t="shared" si="780"/>
        <v>-</v>
      </c>
      <c r="BI628" s="57" t="str">
        <f t="shared" si="811"/>
        <v>-</v>
      </c>
      <c r="BJ628" s="56">
        <f t="shared" si="752"/>
        <v>197</v>
      </c>
      <c r="BK628" s="64" t="str">
        <f t="shared" si="812"/>
        <v>-</v>
      </c>
      <c r="BL628" s="64" t="str">
        <f t="shared" si="781"/>
        <v>-</v>
      </c>
      <c r="BM628" s="64" t="str">
        <f t="shared" si="782"/>
        <v>-</v>
      </c>
      <c r="BN628" s="64" t="str">
        <f t="shared" si="783"/>
        <v>-</v>
      </c>
      <c r="BO628" s="64" t="str">
        <f t="shared" si="813"/>
        <v>-</v>
      </c>
      <c r="BP628" s="64" t="str">
        <f t="shared" si="784"/>
        <v>-</v>
      </c>
      <c r="BQ628" s="57" t="str">
        <f t="shared" si="814"/>
        <v>-</v>
      </c>
      <c r="BR628" s="56">
        <f t="shared" si="753"/>
        <v>197</v>
      </c>
      <c r="BS628" s="64" t="str">
        <f t="shared" si="815"/>
        <v>-</v>
      </c>
      <c r="BT628" s="64" t="str">
        <f t="shared" si="785"/>
        <v>-</v>
      </c>
      <c r="BU628" s="64" t="str">
        <f t="shared" si="786"/>
        <v>-</v>
      </c>
      <c r="BV628" s="64" t="str">
        <f t="shared" si="787"/>
        <v>-</v>
      </c>
      <c r="BW628" s="64" t="str">
        <f t="shared" si="816"/>
        <v>-</v>
      </c>
      <c r="BX628" s="64" t="str">
        <f t="shared" si="788"/>
        <v>-</v>
      </c>
      <c r="BY628" s="57" t="str">
        <f t="shared" si="817"/>
        <v>-</v>
      </c>
      <c r="BZ628" s="56">
        <f t="shared" si="754"/>
        <v>197</v>
      </c>
      <c r="CA628" s="64" t="str">
        <f t="shared" si="818"/>
        <v>-</v>
      </c>
      <c r="CB628" s="64" t="str">
        <f t="shared" si="789"/>
        <v>-</v>
      </c>
      <c r="CC628" s="64" t="str">
        <f t="shared" si="790"/>
        <v>-</v>
      </c>
      <c r="CD628" s="64" t="str">
        <f t="shared" si="791"/>
        <v>-</v>
      </c>
      <c r="CE628" s="64" t="str">
        <f t="shared" si="819"/>
        <v>-</v>
      </c>
      <c r="CF628" s="64" t="str">
        <f t="shared" si="792"/>
        <v>-</v>
      </c>
      <c r="CG628" s="57" t="str">
        <f t="shared" si="820"/>
        <v>-</v>
      </c>
      <c r="CH628" s="56">
        <f t="shared" si="755"/>
        <v>197</v>
      </c>
      <c r="CI628" s="64" t="str">
        <f t="shared" si="821"/>
        <v>-</v>
      </c>
      <c r="CJ628" s="64" t="str">
        <f t="shared" si="793"/>
        <v>-</v>
      </c>
      <c r="CK628" s="64" t="str">
        <f t="shared" si="794"/>
        <v>-</v>
      </c>
      <c r="CL628" s="64" t="str">
        <f t="shared" si="795"/>
        <v>-</v>
      </c>
      <c r="CM628" s="64" t="str">
        <f t="shared" si="822"/>
        <v>-</v>
      </c>
      <c r="CN628" s="64" t="str">
        <f t="shared" si="796"/>
        <v>-</v>
      </c>
      <c r="CO628" s="57" t="str">
        <f t="shared" si="823"/>
        <v>-</v>
      </c>
    </row>
    <row r="629" spans="15:93" ht="18" customHeight="1" x14ac:dyDescent="0.25">
      <c r="O629" s="56">
        <f t="shared" si="746"/>
        <v>202</v>
      </c>
      <c r="P629" s="64">
        <f t="shared" si="759"/>
        <v>0</v>
      </c>
      <c r="Q629" s="64" t="str">
        <f t="shared" si="760"/>
        <v>-</v>
      </c>
      <c r="R629" s="64" t="str">
        <f t="shared" si="756"/>
        <v>-</v>
      </c>
      <c r="S629" s="64">
        <f t="shared" si="757"/>
        <v>0</v>
      </c>
      <c r="T629" s="64" t="str">
        <f t="shared" si="758"/>
        <v>-</v>
      </c>
      <c r="U629" s="57" t="str">
        <f t="shared" si="761"/>
        <v>Payoff</v>
      </c>
      <c r="V629" s="56">
        <f t="shared" si="747"/>
        <v>198</v>
      </c>
      <c r="W629" s="64">
        <f t="shared" si="797"/>
        <v>0</v>
      </c>
      <c r="X629" s="64" t="str">
        <f t="shared" si="762"/>
        <v>-</v>
      </c>
      <c r="Y629" s="64">
        <f t="shared" ref="Y629:Y692" si="824">IFERROR(IF(W$426="-","-",IF(U629="Payoff",IF(SUM(Z629:AA629)-SUM(W629:X629)&lt;=0,0,IF(W629+X$429-IF(P629="-",0,P629)&gt;Z629+AA629,(Z629+AA629)-W629,X$429-IF(P629="-",0,P629))),0)),0)</f>
        <v>0</v>
      </c>
      <c r="Z629" s="64" t="str">
        <f t="shared" si="763"/>
        <v>-</v>
      </c>
      <c r="AA629" s="64" t="str">
        <f t="shared" si="798"/>
        <v>-</v>
      </c>
      <c r="AB629" s="64" t="str">
        <f t="shared" si="764"/>
        <v>-</v>
      </c>
      <c r="AC629" s="57" t="str">
        <f t="shared" si="799"/>
        <v>Payoff</v>
      </c>
      <c r="AD629" s="56">
        <f t="shared" si="748"/>
        <v>198</v>
      </c>
      <c r="AE629" s="64">
        <f t="shared" si="800"/>
        <v>0</v>
      </c>
      <c r="AF629" s="64" t="str">
        <f t="shared" si="765"/>
        <v>-</v>
      </c>
      <c r="AG629" s="64">
        <f t="shared" si="766"/>
        <v>0</v>
      </c>
      <c r="AH629" s="64" t="str">
        <f t="shared" si="767"/>
        <v>-</v>
      </c>
      <c r="AI629" s="64" t="str">
        <f t="shared" si="801"/>
        <v>-</v>
      </c>
      <c r="AJ629" s="64" t="str">
        <f t="shared" si="768"/>
        <v>-</v>
      </c>
      <c r="AK629" s="57" t="str">
        <f t="shared" si="802"/>
        <v>Payoff</v>
      </c>
      <c r="AL629" s="56">
        <f t="shared" si="749"/>
        <v>198</v>
      </c>
      <c r="AM629" s="64" t="str">
        <f t="shared" si="803"/>
        <v>-</v>
      </c>
      <c r="AN629" s="64" t="str">
        <f t="shared" si="769"/>
        <v>-</v>
      </c>
      <c r="AO629" s="64" t="str">
        <f t="shared" si="770"/>
        <v>-</v>
      </c>
      <c r="AP629" s="64" t="str">
        <f t="shared" si="771"/>
        <v>-</v>
      </c>
      <c r="AQ629" s="64" t="str">
        <f t="shared" si="804"/>
        <v>-</v>
      </c>
      <c r="AR629" s="64" t="str">
        <f t="shared" si="772"/>
        <v>-</v>
      </c>
      <c r="AS629" s="57" t="str">
        <f t="shared" si="805"/>
        <v>-</v>
      </c>
      <c r="AT629" s="56">
        <f t="shared" si="750"/>
        <v>198</v>
      </c>
      <c r="AU629" s="64" t="str">
        <f t="shared" si="806"/>
        <v>-</v>
      </c>
      <c r="AV629" s="64" t="str">
        <f t="shared" si="773"/>
        <v>-</v>
      </c>
      <c r="AW629" s="64" t="str">
        <f t="shared" si="774"/>
        <v>-</v>
      </c>
      <c r="AX629" s="64" t="str">
        <f t="shared" si="775"/>
        <v>-</v>
      </c>
      <c r="AY629" s="64" t="str">
        <f t="shared" si="807"/>
        <v>-</v>
      </c>
      <c r="AZ629" s="64" t="str">
        <f t="shared" si="776"/>
        <v>-</v>
      </c>
      <c r="BA629" s="57" t="str">
        <f t="shared" si="808"/>
        <v>-</v>
      </c>
      <c r="BB629" s="56">
        <f t="shared" si="751"/>
        <v>198</v>
      </c>
      <c r="BC629" s="64" t="str">
        <f t="shared" si="809"/>
        <v>-</v>
      </c>
      <c r="BD629" s="64" t="str">
        <f t="shared" si="777"/>
        <v>-</v>
      </c>
      <c r="BE629" s="64" t="str">
        <f t="shared" si="778"/>
        <v>-</v>
      </c>
      <c r="BF629" s="64" t="str">
        <f t="shared" si="779"/>
        <v>-</v>
      </c>
      <c r="BG629" s="64" t="str">
        <f t="shared" si="810"/>
        <v>-</v>
      </c>
      <c r="BH629" s="64" t="str">
        <f t="shared" si="780"/>
        <v>-</v>
      </c>
      <c r="BI629" s="57" t="str">
        <f t="shared" si="811"/>
        <v>-</v>
      </c>
      <c r="BJ629" s="56">
        <f t="shared" si="752"/>
        <v>198</v>
      </c>
      <c r="BK629" s="64" t="str">
        <f t="shared" si="812"/>
        <v>-</v>
      </c>
      <c r="BL629" s="64" t="str">
        <f t="shared" si="781"/>
        <v>-</v>
      </c>
      <c r="BM629" s="64" t="str">
        <f t="shared" si="782"/>
        <v>-</v>
      </c>
      <c r="BN629" s="64" t="str">
        <f t="shared" si="783"/>
        <v>-</v>
      </c>
      <c r="BO629" s="64" t="str">
        <f t="shared" si="813"/>
        <v>-</v>
      </c>
      <c r="BP629" s="64" t="str">
        <f t="shared" si="784"/>
        <v>-</v>
      </c>
      <c r="BQ629" s="57" t="str">
        <f t="shared" si="814"/>
        <v>-</v>
      </c>
      <c r="BR629" s="56">
        <f t="shared" si="753"/>
        <v>198</v>
      </c>
      <c r="BS629" s="64" t="str">
        <f t="shared" si="815"/>
        <v>-</v>
      </c>
      <c r="BT629" s="64" t="str">
        <f t="shared" si="785"/>
        <v>-</v>
      </c>
      <c r="BU629" s="64" t="str">
        <f t="shared" si="786"/>
        <v>-</v>
      </c>
      <c r="BV629" s="64" t="str">
        <f t="shared" si="787"/>
        <v>-</v>
      </c>
      <c r="BW629" s="64" t="str">
        <f t="shared" si="816"/>
        <v>-</v>
      </c>
      <c r="BX629" s="64" t="str">
        <f t="shared" si="788"/>
        <v>-</v>
      </c>
      <c r="BY629" s="57" t="str">
        <f t="shared" si="817"/>
        <v>-</v>
      </c>
      <c r="BZ629" s="56">
        <f t="shared" si="754"/>
        <v>198</v>
      </c>
      <c r="CA629" s="64" t="str">
        <f t="shared" si="818"/>
        <v>-</v>
      </c>
      <c r="CB629" s="64" t="str">
        <f t="shared" si="789"/>
        <v>-</v>
      </c>
      <c r="CC629" s="64" t="str">
        <f t="shared" si="790"/>
        <v>-</v>
      </c>
      <c r="CD629" s="64" t="str">
        <f t="shared" si="791"/>
        <v>-</v>
      </c>
      <c r="CE629" s="64" t="str">
        <f t="shared" si="819"/>
        <v>-</v>
      </c>
      <c r="CF629" s="64" t="str">
        <f t="shared" si="792"/>
        <v>-</v>
      </c>
      <c r="CG629" s="57" t="str">
        <f t="shared" si="820"/>
        <v>-</v>
      </c>
      <c r="CH629" s="56">
        <f t="shared" si="755"/>
        <v>198</v>
      </c>
      <c r="CI629" s="64" t="str">
        <f t="shared" si="821"/>
        <v>-</v>
      </c>
      <c r="CJ629" s="64" t="str">
        <f t="shared" si="793"/>
        <v>-</v>
      </c>
      <c r="CK629" s="64" t="str">
        <f t="shared" si="794"/>
        <v>-</v>
      </c>
      <c r="CL629" s="64" t="str">
        <f t="shared" si="795"/>
        <v>-</v>
      </c>
      <c r="CM629" s="64" t="str">
        <f t="shared" si="822"/>
        <v>-</v>
      </c>
      <c r="CN629" s="64" t="str">
        <f t="shared" si="796"/>
        <v>-</v>
      </c>
      <c r="CO629" s="57" t="str">
        <f t="shared" si="823"/>
        <v>-</v>
      </c>
    </row>
    <row r="630" spans="15:93" ht="18" customHeight="1" x14ac:dyDescent="0.25">
      <c r="O630" s="56">
        <f t="shared" si="746"/>
        <v>203</v>
      </c>
      <c r="P630" s="64">
        <f t="shared" si="759"/>
        <v>0</v>
      </c>
      <c r="Q630" s="64" t="str">
        <f t="shared" si="760"/>
        <v>-</v>
      </c>
      <c r="R630" s="64" t="str">
        <f t="shared" si="756"/>
        <v>-</v>
      </c>
      <c r="S630" s="64">
        <f t="shared" si="757"/>
        <v>0</v>
      </c>
      <c r="T630" s="64" t="str">
        <f t="shared" si="758"/>
        <v>-</v>
      </c>
      <c r="U630" s="57" t="str">
        <f t="shared" si="761"/>
        <v>Payoff</v>
      </c>
      <c r="V630" s="56">
        <f t="shared" si="747"/>
        <v>199</v>
      </c>
      <c r="W630" s="64">
        <f t="shared" si="797"/>
        <v>0</v>
      </c>
      <c r="X630" s="64" t="str">
        <f t="shared" si="762"/>
        <v>-</v>
      </c>
      <c r="Y630" s="64">
        <f t="shared" si="824"/>
        <v>0</v>
      </c>
      <c r="Z630" s="64" t="str">
        <f t="shared" si="763"/>
        <v>-</v>
      </c>
      <c r="AA630" s="64" t="str">
        <f t="shared" si="798"/>
        <v>-</v>
      </c>
      <c r="AB630" s="64" t="str">
        <f t="shared" si="764"/>
        <v>-</v>
      </c>
      <c r="AC630" s="57" t="str">
        <f t="shared" si="799"/>
        <v>Payoff</v>
      </c>
      <c r="AD630" s="56">
        <f t="shared" si="748"/>
        <v>199</v>
      </c>
      <c r="AE630" s="64">
        <f t="shared" si="800"/>
        <v>0</v>
      </c>
      <c r="AF630" s="64" t="str">
        <f t="shared" si="765"/>
        <v>-</v>
      </c>
      <c r="AG630" s="64">
        <f t="shared" si="766"/>
        <v>0</v>
      </c>
      <c r="AH630" s="64" t="str">
        <f t="shared" si="767"/>
        <v>-</v>
      </c>
      <c r="AI630" s="64" t="str">
        <f t="shared" si="801"/>
        <v>-</v>
      </c>
      <c r="AJ630" s="64" t="str">
        <f t="shared" si="768"/>
        <v>-</v>
      </c>
      <c r="AK630" s="57" t="str">
        <f t="shared" si="802"/>
        <v>Payoff</v>
      </c>
      <c r="AL630" s="56">
        <f t="shared" si="749"/>
        <v>199</v>
      </c>
      <c r="AM630" s="64" t="str">
        <f t="shared" si="803"/>
        <v>-</v>
      </c>
      <c r="AN630" s="64" t="str">
        <f t="shared" si="769"/>
        <v>-</v>
      </c>
      <c r="AO630" s="64" t="str">
        <f t="shared" si="770"/>
        <v>-</v>
      </c>
      <c r="AP630" s="64" t="str">
        <f t="shared" si="771"/>
        <v>-</v>
      </c>
      <c r="AQ630" s="64" t="str">
        <f t="shared" si="804"/>
        <v>-</v>
      </c>
      <c r="AR630" s="64" t="str">
        <f t="shared" si="772"/>
        <v>-</v>
      </c>
      <c r="AS630" s="57" t="str">
        <f t="shared" si="805"/>
        <v>-</v>
      </c>
      <c r="AT630" s="56">
        <f t="shared" si="750"/>
        <v>199</v>
      </c>
      <c r="AU630" s="64" t="str">
        <f t="shared" si="806"/>
        <v>-</v>
      </c>
      <c r="AV630" s="64" t="str">
        <f t="shared" si="773"/>
        <v>-</v>
      </c>
      <c r="AW630" s="64" t="str">
        <f t="shared" si="774"/>
        <v>-</v>
      </c>
      <c r="AX630" s="64" t="str">
        <f t="shared" si="775"/>
        <v>-</v>
      </c>
      <c r="AY630" s="64" t="str">
        <f t="shared" si="807"/>
        <v>-</v>
      </c>
      <c r="AZ630" s="64" t="str">
        <f t="shared" si="776"/>
        <v>-</v>
      </c>
      <c r="BA630" s="57" t="str">
        <f t="shared" si="808"/>
        <v>-</v>
      </c>
      <c r="BB630" s="56">
        <f t="shared" si="751"/>
        <v>199</v>
      </c>
      <c r="BC630" s="64" t="str">
        <f t="shared" si="809"/>
        <v>-</v>
      </c>
      <c r="BD630" s="64" t="str">
        <f t="shared" si="777"/>
        <v>-</v>
      </c>
      <c r="BE630" s="64" t="str">
        <f t="shared" si="778"/>
        <v>-</v>
      </c>
      <c r="BF630" s="64" t="str">
        <f t="shared" si="779"/>
        <v>-</v>
      </c>
      <c r="BG630" s="64" t="str">
        <f t="shared" si="810"/>
        <v>-</v>
      </c>
      <c r="BH630" s="64" t="str">
        <f t="shared" si="780"/>
        <v>-</v>
      </c>
      <c r="BI630" s="57" t="str">
        <f t="shared" si="811"/>
        <v>-</v>
      </c>
      <c r="BJ630" s="56">
        <f t="shared" si="752"/>
        <v>199</v>
      </c>
      <c r="BK630" s="64" t="str">
        <f t="shared" si="812"/>
        <v>-</v>
      </c>
      <c r="BL630" s="64" t="str">
        <f t="shared" si="781"/>
        <v>-</v>
      </c>
      <c r="BM630" s="64" t="str">
        <f t="shared" si="782"/>
        <v>-</v>
      </c>
      <c r="BN630" s="64" t="str">
        <f t="shared" si="783"/>
        <v>-</v>
      </c>
      <c r="BO630" s="64" t="str">
        <f t="shared" si="813"/>
        <v>-</v>
      </c>
      <c r="BP630" s="64" t="str">
        <f t="shared" si="784"/>
        <v>-</v>
      </c>
      <c r="BQ630" s="57" t="str">
        <f t="shared" si="814"/>
        <v>-</v>
      </c>
      <c r="BR630" s="56">
        <f t="shared" si="753"/>
        <v>199</v>
      </c>
      <c r="BS630" s="64" t="str">
        <f t="shared" si="815"/>
        <v>-</v>
      </c>
      <c r="BT630" s="64" t="str">
        <f t="shared" si="785"/>
        <v>-</v>
      </c>
      <c r="BU630" s="64" t="str">
        <f t="shared" si="786"/>
        <v>-</v>
      </c>
      <c r="BV630" s="64" t="str">
        <f t="shared" si="787"/>
        <v>-</v>
      </c>
      <c r="BW630" s="64" t="str">
        <f t="shared" si="816"/>
        <v>-</v>
      </c>
      <c r="BX630" s="64" t="str">
        <f t="shared" si="788"/>
        <v>-</v>
      </c>
      <c r="BY630" s="57" t="str">
        <f t="shared" si="817"/>
        <v>-</v>
      </c>
      <c r="BZ630" s="56">
        <f t="shared" si="754"/>
        <v>199</v>
      </c>
      <c r="CA630" s="64" t="str">
        <f t="shared" si="818"/>
        <v>-</v>
      </c>
      <c r="CB630" s="64" t="str">
        <f t="shared" si="789"/>
        <v>-</v>
      </c>
      <c r="CC630" s="64" t="str">
        <f t="shared" si="790"/>
        <v>-</v>
      </c>
      <c r="CD630" s="64" t="str">
        <f t="shared" si="791"/>
        <v>-</v>
      </c>
      <c r="CE630" s="64" t="str">
        <f t="shared" si="819"/>
        <v>-</v>
      </c>
      <c r="CF630" s="64" t="str">
        <f t="shared" si="792"/>
        <v>-</v>
      </c>
      <c r="CG630" s="57" t="str">
        <f t="shared" si="820"/>
        <v>-</v>
      </c>
      <c r="CH630" s="56">
        <f t="shared" si="755"/>
        <v>199</v>
      </c>
      <c r="CI630" s="64" t="str">
        <f t="shared" si="821"/>
        <v>-</v>
      </c>
      <c r="CJ630" s="64" t="str">
        <f t="shared" si="793"/>
        <v>-</v>
      </c>
      <c r="CK630" s="64" t="str">
        <f t="shared" si="794"/>
        <v>-</v>
      </c>
      <c r="CL630" s="64" t="str">
        <f t="shared" si="795"/>
        <v>-</v>
      </c>
      <c r="CM630" s="64" t="str">
        <f t="shared" si="822"/>
        <v>-</v>
      </c>
      <c r="CN630" s="64" t="str">
        <f t="shared" si="796"/>
        <v>-</v>
      </c>
      <c r="CO630" s="57" t="str">
        <f t="shared" si="823"/>
        <v>-</v>
      </c>
    </row>
    <row r="631" spans="15:93" ht="18" customHeight="1" x14ac:dyDescent="0.25">
      <c r="O631" s="56">
        <f t="shared" si="746"/>
        <v>204</v>
      </c>
      <c r="P631" s="64">
        <f t="shared" si="759"/>
        <v>0</v>
      </c>
      <c r="Q631" s="64" t="str">
        <f t="shared" si="760"/>
        <v>-</v>
      </c>
      <c r="R631" s="64" t="str">
        <f t="shared" si="756"/>
        <v>-</v>
      </c>
      <c r="S631" s="64">
        <f t="shared" si="757"/>
        <v>0</v>
      </c>
      <c r="T631" s="64" t="str">
        <f t="shared" si="758"/>
        <v>-</v>
      </c>
      <c r="U631" s="57" t="str">
        <f t="shared" si="761"/>
        <v>Payoff</v>
      </c>
      <c r="V631" s="56">
        <f t="shared" si="747"/>
        <v>200</v>
      </c>
      <c r="W631" s="64">
        <f t="shared" si="797"/>
        <v>0</v>
      </c>
      <c r="X631" s="64" t="str">
        <f t="shared" si="762"/>
        <v>-</v>
      </c>
      <c r="Y631" s="64">
        <f t="shared" si="824"/>
        <v>0</v>
      </c>
      <c r="Z631" s="64" t="str">
        <f t="shared" si="763"/>
        <v>-</v>
      </c>
      <c r="AA631" s="64" t="str">
        <f t="shared" si="798"/>
        <v>-</v>
      </c>
      <c r="AB631" s="64" t="str">
        <f t="shared" si="764"/>
        <v>-</v>
      </c>
      <c r="AC631" s="57" t="str">
        <f t="shared" si="799"/>
        <v>Payoff</v>
      </c>
      <c r="AD631" s="56">
        <f t="shared" si="748"/>
        <v>200</v>
      </c>
      <c r="AE631" s="64">
        <f t="shared" si="800"/>
        <v>0</v>
      </c>
      <c r="AF631" s="64" t="str">
        <f t="shared" si="765"/>
        <v>-</v>
      </c>
      <c r="AG631" s="64">
        <f t="shared" si="766"/>
        <v>0</v>
      </c>
      <c r="AH631" s="64" t="str">
        <f t="shared" si="767"/>
        <v>-</v>
      </c>
      <c r="AI631" s="64" t="str">
        <f t="shared" si="801"/>
        <v>-</v>
      </c>
      <c r="AJ631" s="64" t="str">
        <f t="shared" si="768"/>
        <v>-</v>
      </c>
      <c r="AK631" s="57" t="str">
        <f t="shared" si="802"/>
        <v>Payoff</v>
      </c>
      <c r="AL631" s="56">
        <f t="shared" si="749"/>
        <v>200</v>
      </c>
      <c r="AM631" s="64" t="str">
        <f t="shared" si="803"/>
        <v>-</v>
      </c>
      <c r="AN631" s="64" t="str">
        <f t="shared" si="769"/>
        <v>-</v>
      </c>
      <c r="AO631" s="64" t="str">
        <f t="shared" si="770"/>
        <v>-</v>
      </c>
      <c r="AP631" s="64" t="str">
        <f t="shared" si="771"/>
        <v>-</v>
      </c>
      <c r="AQ631" s="64" t="str">
        <f t="shared" si="804"/>
        <v>-</v>
      </c>
      <c r="AR631" s="64" t="str">
        <f t="shared" si="772"/>
        <v>-</v>
      </c>
      <c r="AS631" s="57" t="str">
        <f t="shared" si="805"/>
        <v>-</v>
      </c>
      <c r="AT631" s="56">
        <f t="shared" si="750"/>
        <v>200</v>
      </c>
      <c r="AU631" s="64" t="str">
        <f t="shared" si="806"/>
        <v>-</v>
      </c>
      <c r="AV631" s="64" t="str">
        <f t="shared" si="773"/>
        <v>-</v>
      </c>
      <c r="AW631" s="64" t="str">
        <f t="shared" si="774"/>
        <v>-</v>
      </c>
      <c r="AX631" s="64" t="str">
        <f t="shared" si="775"/>
        <v>-</v>
      </c>
      <c r="AY631" s="64" t="str">
        <f t="shared" si="807"/>
        <v>-</v>
      </c>
      <c r="AZ631" s="64" t="str">
        <f t="shared" si="776"/>
        <v>-</v>
      </c>
      <c r="BA631" s="57" t="str">
        <f t="shared" si="808"/>
        <v>-</v>
      </c>
      <c r="BB631" s="56">
        <f t="shared" si="751"/>
        <v>200</v>
      </c>
      <c r="BC631" s="64" t="str">
        <f t="shared" si="809"/>
        <v>-</v>
      </c>
      <c r="BD631" s="64" t="str">
        <f t="shared" si="777"/>
        <v>-</v>
      </c>
      <c r="BE631" s="64" t="str">
        <f t="shared" si="778"/>
        <v>-</v>
      </c>
      <c r="BF631" s="64" t="str">
        <f t="shared" si="779"/>
        <v>-</v>
      </c>
      <c r="BG631" s="64" t="str">
        <f t="shared" si="810"/>
        <v>-</v>
      </c>
      <c r="BH631" s="64" t="str">
        <f t="shared" si="780"/>
        <v>-</v>
      </c>
      <c r="BI631" s="57" t="str">
        <f t="shared" si="811"/>
        <v>-</v>
      </c>
      <c r="BJ631" s="56">
        <f t="shared" si="752"/>
        <v>200</v>
      </c>
      <c r="BK631" s="64" t="str">
        <f t="shared" si="812"/>
        <v>-</v>
      </c>
      <c r="BL631" s="64" t="str">
        <f t="shared" si="781"/>
        <v>-</v>
      </c>
      <c r="BM631" s="64" t="str">
        <f t="shared" si="782"/>
        <v>-</v>
      </c>
      <c r="BN631" s="64" t="str">
        <f t="shared" si="783"/>
        <v>-</v>
      </c>
      <c r="BO631" s="64" t="str">
        <f t="shared" si="813"/>
        <v>-</v>
      </c>
      <c r="BP631" s="64" t="str">
        <f t="shared" si="784"/>
        <v>-</v>
      </c>
      <c r="BQ631" s="57" t="str">
        <f t="shared" si="814"/>
        <v>-</v>
      </c>
      <c r="BR631" s="56">
        <f t="shared" si="753"/>
        <v>200</v>
      </c>
      <c r="BS631" s="64" t="str">
        <f t="shared" si="815"/>
        <v>-</v>
      </c>
      <c r="BT631" s="64" t="str">
        <f t="shared" si="785"/>
        <v>-</v>
      </c>
      <c r="BU631" s="64" t="str">
        <f t="shared" si="786"/>
        <v>-</v>
      </c>
      <c r="BV631" s="64" t="str">
        <f t="shared" si="787"/>
        <v>-</v>
      </c>
      <c r="BW631" s="64" t="str">
        <f t="shared" si="816"/>
        <v>-</v>
      </c>
      <c r="BX631" s="64" t="str">
        <f t="shared" si="788"/>
        <v>-</v>
      </c>
      <c r="BY631" s="57" t="str">
        <f t="shared" si="817"/>
        <v>-</v>
      </c>
      <c r="BZ631" s="56">
        <f t="shared" si="754"/>
        <v>200</v>
      </c>
      <c r="CA631" s="64" t="str">
        <f t="shared" si="818"/>
        <v>-</v>
      </c>
      <c r="CB631" s="64" t="str">
        <f t="shared" si="789"/>
        <v>-</v>
      </c>
      <c r="CC631" s="64" t="str">
        <f t="shared" si="790"/>
        <v>-</v>
      </c>
      <c r="CD631" s="64" t="str">
        <f t="shared" si="791"/>
        <v>-</v>
      </c>
      <c r="CE631" s="64" t="str">
        <f t="shared" si="819"/>
        <v>-</v>
      </c>
      <c r="CF631" s="64" t="str">
        <f t="shared" si="792"/>
        <v>-</v>
      </c>
      <c r="CG631" s="57" t="str">
        <f t="shared" si="820"/>
        <v>-</v>
      </c>
      <c r="CH631" s="56">
        <f t="shared" si="755"/>
        <v>200</v>
      </c>
      <c r="CI631" s="64" t="str">
        <f t="shared" si="821"/>
        <v>-</v>
      </c>
      <c r="CJ631" s="64" t="str">
        <f t="shared" si="793"/>
        <v>-</v>
      </c>
      <c r="CK631" s="64" t="str">
        <f t="shared" si="794"/>
        <v>-</v>
      </c>
      <c r="CL631" s="64" t="str">
        <f t="shared" si="795"/>
        <v>-</v>
      </c>
      <c r="CM631" s="64" t="str">
        <f t="shared" si="822"/>
        <v>-</v>
      </c>
      <c r="CN631" s="64" t="str">
        <f t="shared" si="796"/>
        <v>-</v>
      </c>
      <c r="CO631" s="57" t="str">
        <f t="shared" si="823"/>
        <v>-</v>
      </c>
    </row>
    <row r="632" spans="15:93" ht="18" customHeight="1" x14ac:dyDescent="0.25">
      <c r="O632" s="56">
        <f t="shared" ref="O632:O695" si="825">O631+1</f>
        <v>205</v>
      </c>
      <c r="P632" s="64">
        <f t="shared" si="759"/>
        <v>0</v>
      </c>
      <c r="Q632" s="64" t="str">
        <f t="shared" si="760"/>
        <v>-</v>
      </c>
      <c r="R632" s="64" t="str">
        <f t="shared" si="756"/>
        <v>-</v>
      </c>
      <c r="S632" s="64">
        <f t="shared" si="757"/>
        <v>0</v>
      </c>
      <c r="T632" s="64" t="str">
        <f t="shared" si="758"/>
        <v>-</v>
      </c>
      <c r="U632" s="57" t="str">
        <f t="shared" si="761"/>
        <v>Payoff</v>
      </c>
      <c r="V632" s="56">
        <f t="shared" si="747"/>
        <v>201</v>
      </c>
      <c r="W632" s="64">
        <f t="shared" si="797"/>
        <v>0</v>
      </c>
      <c r="X632" s="64" t="str">
        <f t="shared" si="762"/>
        <v>-</v>
      </c>
      <c r="Y632" s="64">
        <f t="shared" si="824"/>
        <v>0</v>
      </c>
      <c r="Z632" s="64" t="str">
        <f t="shared" si="763"/>
        <v>-</v>
      </c>
      <c r="AA632" s="64" t="str">
        <f t="shared" si="798"/>
        <v>-</v>
      </c>
      <c r="AB632" s="64" t="str">
        <f t="shared" si="764"/>
        <v>-</v>
      </c>
      <c r="AC632" s="57" t="str">
        <f t="shared" si="799"/>
        <v>Payoff</v>
      </c>
      <c r="AD632" s="56">
        <f t="shared" si="748"/>
        <v>201</v>
      </c>
      <c r="AE632" s="64">
        <f t="shared" si="800"/>
        <v>0</v>
      </c>
      <c r="AF632" s="64" t="str">
        <f t="shared" si="765"/>
        <v>-</v>
      </c>
      <c r="AG632" s="64">
        <f t="shared" si="766"/>
        <v>0</v>
      </c>
      <c r="AH632" s="64" t="str">
        <f t="shared" si="767"/>
        <v>-</v>
      </c>
      <c r="AI632" s="64" t="str">
        <f t="shared" si="801"/>
        <v>-</v>
      </c>
      <c r="AJ632" s="64" t="str">
        <f t="shared" si="768"/>
        <v>-</v>
      </c>
      <c r="AK632" s="57" t="str">
        <f t="shared" si="802"/>
        <v>Payoff</v>
      </c>
      <c r="AL632" s="56">
        <f t="shared" si="749"/>
        <v>201</v>
      </c>
      <c r="AM632" s="64" t="str">
        <f t="shared" si="803"/>
        <v>-</v>
      </c>
      <c r="AN632" s="64" t="str">
        <f t="shared" si="769"/>
        <v>-</v>
      </c>
      <c r="AO632" s="64" t="str">
        <f t="shared" si="770"/>
        <v>-</v>
      </c>
      <c r="AP632" s="64" t="str">
        <f t="shared" si="771"/>
        <v>-</v>
      </c>
      <c r="AQ632" s="64" t="str">
        <f t="shared" si="804"/>
        <v>-</v>
      </c>
      <c r="AR632" s="64" t="str">
        <f t="shared" si="772"/>
        <v>-</v>
      </c>
      <c r="AS632" s="57" t="str">
        <f t="shared" si="805"/>
        <v>-</v>
      </c>
      <c r="AT632" s="56">
        <f t="shared" si="750"/>
        <v>201</v>
      </c>
      <c r="AU632" s="64" t="str">
        <f t="shared" si="806"/>
        <v>-</v>
      </c>
      <c r="AV632" s="64" t="str">
        <f t="shared" si="773"/>
        <v>-</v>
      </c>
      <c r="AW632" s="64" t="str">
        <f t="shared" si="774"/>
        <v>-</v>
      </c>
      <c r="AX632" s="64" t="str">
        <f t="shared" si="775"/>
        <v>-</v>
      </c>
      <c r="AY632" s="64" t="str">
        <f t="shared" si="807"/>
        <v>-</v>
      </c>
      <c r="AZ632" s="64" t="str">
        <f t="shared" si="776"/>
        <v>-</v>
      </c>
      <c r="BA632" s="57" t="str">
        <f t="shared" si="808"/>
        <v>-</v>
      </c>
      <c r="BB632" s="56">
        <f t="shared" si="751"/>
        <v>201</v>
      </c>
      <c r="BC632" s="64" t="str">
        <f t="shared" si="809"/>
        <v>-</v>
      </c>
      <c r="BD632" s="64" t="str">
        <f t="shared" si="777"/>
        <v>-</v>
      </c>
      <c r="BE632" s="64" t="str">
        <f t="shared" si="778"/>
        <v>-</v>
      </c>
      <c r="BF632" s="64" t="str">
        <f t="shared" si="779"/>
        <v>-</v>
      </c>
      <c r="BG632" s="64" t="str">
        <f t="shared" si="810"/>
        <v>-</v>
      </c>
      <c r="BH632" s="64" t="str">
        <f t="shared" si="780"/>
        <v>-</v>
      </c>
      <c r="BI632" s="57" t="str">
        <f t="shared" si="811"/>
        <v>-</v>
      </c>
      <c r="BJ632" s="56">
        <f t="shared" si="752"/>
        <v>201</v>
      </c>
      <c r="BK632" s="64" t="str">
        <f t="shared" si="812"/>
        <v>-</v>
      </c>
      <c r="BL632" s="64" t="str">
        <f t="shared" si="781"/>
        <v>-</v>
      </c>
      <c r="BM632" s="64" t="str">
        <f t="shared" si="782"/>
        <v>-</v>
      </c>
      <c r="BN632" s="64" t="str">
        <f t="shared" si="783"/>
        <v>-</v>
      </c>
      <c r="BO632" s="64" t="str">
        <f t="shared" si="813"/>
        <v>-</v>
      </c>
      <c r="BP632" s="64" t="str">
        <f t="shared" si="784"/>
        <v>-</v>
      </c>
      <c r="BQ632" s="57" t="str">
        <f t="shared" si="814"/>
        <v>-</v>
      </c>
      <c r="BR632" s="56">
        <f t="shared" si="753"/>
        <v>201</v>
      </c>
      <c r="BS632" s="64" t="str">
        <f t="shared" si="815"/>
        <v>-</v>
      </c>
      <c r="BT632" s="64" t="str">
        <f t="shared" si="785"/>
        <v>-</v>
      </c>
      <c r="BU632" s="64" t="str">
        <f t="shared" si="786"/>
        <v>-</v>
      </c>
      <c r="BV632" s="64" t="str">
        <f t="shared" si="787"/>
        <v>-</v>
      </c>
      <c r="BW632" s="64" t="str">
        <f t="shared" si="816"/>
        <v>-</v>
      </c>
      <c r="BX632" s="64" t="str">
        <f t="shared" si="788"/>
        <v>-</v>
      </c>
      <c r="BY632" s="57" t="str">
        <f t="shared" si="817"/>
        <v>-</v>
      </c>
      <c r="BZ632" s="56">
        <f t="shared" si="754"/>
        <v>201</v>
      </c>
      <c r="CA632" s="64" t="str">
        <f t="shared" si="818"/>
        <v>-</v>
      </c>
      <c r="CB632" s="64" t="str">
        <f t="shared" si="789"/>
        <v>-</v>
      </c>
      <c r="CC632" s="64" t="str">
        <f t="shared" si="790"/>
        <v>-</v>
      </c>
      <c r="CD632" s="64" t="str">
        <f t="shared" si="791"/>
        <v>-</v>
      </c>
      <c r="CE632" s="64" t="str">
        <f t="shared" si="819"/>
        <v>-</v>
      </c>
      <c r="CF632" s="64" t="str">
        <f t="shared" si="792"/>
        <v>-</v>
      </c>
      <c r="CG632" s="57" t="str">
        <f t="shared" si="820"/>
        <v>-</v>
      </c>
      <c r="CH632" s="56">
        <f t="shared" si="755"/>
        <v>201</v>
      </c>
      <c r="CI632" s="64" t="str">
        <f t="shared" si="821"/>
        <v>-</v>
      </c>
      <c r="CJ632" s="64" t="str">
        <f t="shared" si="793"/>
        <v>-</v>
      </c>
      <c r="CK632" s="64" t="str">
        <f t="shared" si="794"/>
        <v>-</v>
      </c>
      <c r="CL632" s="64" t="str">
        <f t="shared" si="795"/>
        <v>-</v>
      </c>
      <c r="CM632" s="64" t="str">
        <f t="shared" si="822"/>
        <v>-</v>
      </c>
      <c r="CN632" s="64" t="str">
        <f t="shared" si="796"/>
        <v>-</v>
      </c>
      <c r="CO632" s="57" t="str">
        <f t="shared" si="823"/>
        <v>-</v>
      </c>
    </row>
    <row r="633" spans="15:93" ht="18" customHeight="1" x14ac:dyDescent="0.25">
      <c r="O633" s="56">
        <f t="shared" si="825"/>
        <v>206</v>
      </c>
      <c r="P633" s="64">
        <f t="shared" si="759"/>
        <v>0</v>
      </c>
      <c r="Q633" s="64" t="str">
        <f t="shared" si="760"/>
        <v>-</v>
      </c>
      <c r="R633" s="64" t="str">
        <f t="shared" si="756"/>
        <v>-</v>
      </c>
      <c r="S633" s="64">
        <f t="shared" si="757"/>
        <v>0</v>
      </c>
      <c r="T633" s="64" t="str">
        <f t="shared" si="758"/>
        <v>-</v>
      </c>
      <c r="U633" s="57" t="str">
        <f t="shared" si="761"/>
        <v>Payoff</v>
      </c>
      <c r="V633" s="56">
        <f t="shared" si="747"/>
        <v>202</v>
      </c>
      <c r="W633" s="64">
        <f t="shared" si="797"/>
        <v>0</v>
      </c>
      <c r="X633" s="64" t="str">
        <f t="shared" si="762"/>
        <v>-</v>
      </c>
      <c r="Y633" s="64">
        <f t="shared" si="824"/>
        <v>0</v>
      </c>
      <c r="Z633" s="64" t="str">
        <f t="shared" si="763"/>
        <v>-</v>
      </c>
      <c r="AA633" s="64" t="str">
        <f t="shared" si="798"/>
        <v>-</v>
      </c>
      <c r="AB633" s="64" t="str">
        <f t="shared" si="764"/>
        <v>-</v>
      </c>
      <c r="AC633" s="57" t="str">
        <f t="shared" si="799"/>
        <v>Payoff</v>
      </c>
      <c r="AD633" s="56">
        <f t="shared" si="748"/>
        <v>202</v>
      </c>
      <c r="AE633" s="64">
        <f t="shared" si="800"/>
        <v>0</v>
      </c>
      <c r="AF633" s="64" t="str">
        <f t="shared" si="765"/>
        <v>-</v>
      </c>
      <c r="AG633" s="64">
        <f t="shared" si="766"/>
        <v>0</v>
      </c>
      <c r="AH633" s="64" t="str">
        <f t="shared" si="767"/>
        <v>-</v>
      </c>
      <c r="AI633" s="64" t="str">
        <f t="shared" si="801"/>
        <v>-</v>
      </c>
      <c r="AJ633" s="64" t="str">
        <f t="shared" si="768"/>
        <v>-</v>
      </c>
      <c r="AK633" s="57" t="str">
        <f t="shared" si="802"/>
        <v>Payoff</v>
      </c>
      <c r="AL633" s="56">
        <f t="shared" si="749"/>
        <v>202</v>
      </c>
      <c r="AM633" s="64" t="str">
        <f t="shared" si="803"/>
        <v>-</v>
      </c>
      <c r="AN633" s="64" t="str">
        <f t="shared" si="769"/>
        <v>-</v>
      </c>
      <c r="AO633" s="64" t="str">
        <f t="shared" si="770"/>
        <v>-</v>
      </c>
      <c r="AP633" s="64" t="str">
        <f t="shared" si="771"/>
        <v>-</v>
      </c>
      <c r="AQ633" s="64" t="str">
        <f t="shared" si="804"/>
        <v>-</v>
      </c>
      <c r="AR633" s="64" t="str">
        <f t="shared" si="772"/>
        <v>-</v>
      </c>
      <c r="AS633" s="57" t="str">
        <f t="shared" si="805"/>
        <v>-</v>
      </c>
      <c r="AT633" s="56">
        <f t="shared" si="750"/>
        <v>202</v>
      </c>
      <c r="AU633" s="64" t="str">
        <f t="shared" si="806"/>
        <v>-</v>
      </c>
      <c r="AV633" s="64" t="str">
        <f t="shared" si="773"/>
        <v>-</v>
      </c>
      <c r="AW633" s="64" t="str">
        <f t="shared" si="774"/>
        <v>-</v>
      </c>
      <c r="AX633" s="64" t="str">
        <f t="shared" si="775"/>
        <v>-</v>
      </c>
      <c r="AY633" s="64" t="str">
        <f t="shared" si="807"/>
        <v>-</v>
      </c>
      <c r="AZ633" s="64" t="str">
        <f t="shared" si="776"/>
        <v>-</v>
      </c>
      <c r="BA633" s="57" t="str">
        <f t="shared" si="808"/>
        <v>-</v>
      </c>
      <c r="BB633" s="56">
        <f t="shared" si="751"/>
        <v>202</v>
      </c>
      <c r="BC633" s="64" t="str">
        <f t="shared" si="809"/>
        <v>-</v>
      </c>
      <c r="BD633" s="64" t="str">
        <f t="shared" si="777"/>
        <v>-</v>
      </c>
      <c r="BE633" s="64" t="str">
        <f t="shared" si="778"/>
        <v>-</v>
      </c>
      <c r="BF633" s="64" t="str">
        <f t="shared" si="779"/>
        <v>-</v>
      </c>
      <c r="BG633" s="64" t="str">
        <f t="shared" si="810"/>
        <v>-</v>
      </c>
      <c r="BH633" s="64" t="str">
        <f t="shared" si="780"/>
        <v>-</v>
      </c>
      <c r="BI633" s="57" t="str">
        <f t="shared" si="811"/>
        <v>-</v>
      </c>
      <c r="BJ633" s="56">
        <f t="shared" si="752"/>
        <v>202</v>
      </c>
      <c r="BK633" s="64" t="str">
        <f t="shared" si="812"/>
        <v>-</v>
      </c>
      <c r="BL633" s="64" t="str">
        <f t="shared" si="781"/>
        <v>-</v>
      </c>
      <c r="BM633" s="64" t="str">
        <f t="shared" si="782"/>
        <v>-</v>
      </c>
      <c r="BN633" s="64" t="str">
        <f t="shared" si="783"/>
        <v>-</v>
      </c>
      <c r="BO633" s="64" t="str">
        <f t="shared" si="813"/>
        <v>-</v>
      </c>
      <c r="BP633" s="64" t="str">
        <f t="shared" si="784"/>
        <v>-</v>
      </c>
      <c r="BQ633" s="57" t="str">
        <f t="shared" si="814"/>
        <v>-</v>
      </c>
      <c r="BR633" s="56">
        <f t="shared" si="753"/>
        <v>202</v>
      </c>
      <c r="BS633" s="64" t="str">
        <f t="shared" si="815"/>
        <v>-</v>
      </c>
      <c r="BT633" s="64" t="str">
        <f t="shared" si="785"/>
        <v>-</v>
      </c>
      <c r="BU633" s="64" t="str">
        <f t="shared" si="786"/>
        <v>-</v>
      </c>
      <c r="BV633" s="64" t="str">
        <f t="shared" si="787"/>
        <v>-</v>
      </c>
      <c r="BW633" s="64" t="str">
        <f t="shared" si="816"/>
        <v>-</v>
      </c>
      <c r="BX633" s="64" t="str">
        <f t="shared" si="788"/>
        <v>-</v>
      </c>
      <c r="BY633" s="57" t="str">
        <f t="shared" si="817"/>
        <v>-</v>
      </c>
      <c r="BZ633" s="56">
        <f t="shared" si="754"/>
        <v>202</v>
      </c>
      <c r="CA633" s="64" t="str">
        <f t="shared" si="818"/>
        <v>-</v>
      </c>
      <c r="CB633" s="64" t="str">
        <f t="shared" si="789"/>
        <v>-</v>
      </c>
      <c r="CC633" s="64" t="str">
        <f t="shared" si="790"/>
        <v>-</v>
      </c>
      <c r="CD633" s="64" t="str">
        <f t="shared" si="791"/>
        <v>-</v>
      </c>
      <c r="CE633" s="64" t="str">
        <f t="shared" si="819"/>
        <v>-</v>
      </c>
      <c r="CF633" s="64" t="str">
        <f t="shared" si="792"/>
        <v>-</v>
      </c>
      <c r="CG633" s="57" t="str">
        <f t="shared" si="820"/>
        <v>-</v>
      </c>
      <c r="CH633" s="56">
        <f t="shared" si="755"/>
        <v>202</v>
      </c>
      <c r="CI633" s="64" t="str">
        <f t="shared" si="821"/>
        <v>-</v>
      </c>
      <c r="CJ633" s="64" t="str">
        <f t="shared" si="793"/>
        <v>-</v>
      </c>
      <c r="CK633" s="64" t="str">
        <f t="shared" si="794"/>
        <v>-</v>
      </c>
      <c r="CL633" s="64" t="str">
        <f t="shared" si="795"/>
        <v>-</v>
      </c>
      <c r="CM633" s="64" t="str">
        <f t="shared" si="822"/>
        <v>-</v>
      </c>
      <c r="CN633" s="64" t="str">
        <f t="shared" si="796"/>
        <v>-</v>
      </c>
      <c r="CO633" s="57" t="str">
        <f t="shared" si="823"/>
        <v>-</v>
      </c>
    </row>
    <row r="634" spans="15:93" ht="18" customHeight="1" x14ac:dyDescent="0.25">
      <c r="O634" s="56">
        <f t="shared" si="825"/>
        <v>207</v>
      </c>
      <c r="P634" s="64">
        <f t="shared" si="759"/>
        <v>0</v>
      </c>
      <c r="Q634" s="64" t="str">
        <f t="shared" si="760"/>
        <v>-</v>
      </c>
      <c r="R634" s="64" t="str">
        <f t="shared" si="756"/>
        <v>-</v>
      </c>
      <c r="S634" s="64">
        <f t="shared" si="757"/>
        <v>0</v>
      </c>
      <c r="T634" s="64" t="str">
        <f t="shared" si="758"/>
        <v>-</v>
      </c>
      <c r="U634" s="57" t="str">
        <f t="shared" si="761"/>
        <v>Payoff</v>
      </c>
      <c r="V634" s="56">
        <f t="shared" si="747"/>
        <v>203</v>
      </c>
      <c r="W634" s="64">
        <f t="shared" si="797"/>
        <v>0</v>
      </c>
      <c r="X634" s="64" t="str">
        <f t="shared" si="762"/>
        <v>-</v>
      </c>
      <c r="Y634" s="64">
        <f t="shared" si="824"/>
        <v>0</v>
      </c>
      <c r="Z634" s="64" t="str">
        <f t="shared" si="763"/>
        <v>-</v>
      </c>
      <c r="AA634" s="64" t="str">
        <f t="shared" si="798"/>
        <v>-</v>
      </c>
      <c r="AB634" s="64" t="str">
        <f t="shared" si="764"/>
        <v>-</v>
      </c>
      <c r="AC634" s="57" t="str">
        <f t="shared" si="799"/>
        <v>Payoff</v>
      </c>
      <c r="AD634" s="56">
        <f t="shared" si="748"/>
        <v>203</v>
      </c>
      <c r="AE634" s="64">
        <f t="shared" si="800"/>
        <v>0</v>
      </c>
      <c r="AF634" s="64" t="str">
        <f t="shared" si="765"/>
        <v>-</v>
      </c>
      <c r="AG634" s="64">
        <f t="shared" si="766"/>
        <v>0</v>
      </c>
      <c r="AH634" s="64" t="str">
        <f t="shared" si="767"/>
        <v>-</v>
      </c>
      <c r="AI634" s="64" t="str">
        <f t="shared" si="801"/>
        <v>-</v>
      </c>
      <c r="AJ634" s="64" t="str">
        <f t="shared" si="768"/>
        <v>-</v>
      </c>
      <c r="AK634" s="57" t="str">
        <f t="shared" si="802"/>
        <v>Payoff</v>
      </c>
      <c r="AL634" s="56">
        <f t="shared" si="749"/>
        <v>203</v>
      </c>
      <c r="AM634" s="64" t="str">
        <f t="shared" si="803"/>
        <v>-</v>
      </c>
      <c r="AN634" s="64" t="str">
        <f t="shared" si="769"/>
        <v>-</v>
      </c>
      <c r="AO634" s="64" t="str">
        <f t="shared" si="770"/>
        <v>-</v>
      </c>
      <c r="AP634" s="64" t="str">
        <f t="shared" si="771"/>
        <v>-</v>
      </c>
      <c r="AQ634" s="64" t="str">
        <f t="shared" si="804"/>
        <v>-</v>
      </c>
      <c r="AR634" s="64" t="str">
        <f t="shared" si="772"/>
        <v>-</v>
      </c>
      <c r="AS634" s="57" t="str">
        <f t="shared" si="805"/>
        <v>-</v>
      </c>
      <c r="AT634" s="56">
        <f t="shared" si="750"/>
        <v>203</v>
      </c>
      <c r="AU634" s="64" t="str">
        <f t="shared" si="806"/>
        <v>-</v>
      </c>
      <c r="AV634" s="64" t="str">
        <f t="shared" si="773"/>
        <v>-</v>
      </c>
      <c r="AW634" s="64" t="str">
        <f t="shared" si="774"/>
        <v>-</v>
      </c>
      <c r="AX634" s="64" t="str">
        <f t="shared" si="775"/>
        <v>-</v>
      </c>
      <c r="AY634" s="64" t="str">
        <f t="shared" si="807"/>
        <v>-</v>
      </c>
      <c r="AZ634" s="64" t="str">
        <f t="shared" si="776"/>
        <v>-</v>
      </c>
      <c r="BA634" s="57" t="str">
        <f t="shared" si="808"/>
        <v>-</v>
      </c>
      <c r="BB634" s="56">
        <f t="shared" si="751"/>
        <v>203</v>
      </c>
      <c r="BC634" s="64" t="str">
        <f t="shared" si="809"/>
        <v>-</v>
      </c>
      <c r="BD634" s="64" t="str">
        <f t="shared" si="777"/>
        <v>-</v>
      </c>
      <c r="BE634" s="64" t="str">
        <f t="shared" si="778"/>
        <v>-</v>
      </c>
      <c r="BF634" s="64" t="str">
        <f t="shared" si="779"/>
        <v>-</v>
      </c>
      <c r="BG634" s="64" t="str">
        <f t="shared" si="810"/>
        <v>-</v>
      </c>
      <c r="BH634" s="64" t="str">
        <f t="shared" si="780"/>
        <v>-</v>
      </c>
      <c r="BI634" s="57" t="str">
        <f t="shared" si="811"/>
        <v>-</v>
      </c>
      <c r="BJ634" s="56">
        <f t="shared" si="752"/>
        <v>203</v>
      </c>
      <c r="BK634" s="64" t="str">
        <f t="shared" si="812"/>
        <v>-</v>
      </c>
      <c r="BL634" s="64" t="str">
        <f t="shared" si="781"/>
        <v>-</v>
      </c>
      <c r="BM634" s="64" t="str">
        <f t="shared" si="782"/>
        <v>-</v>
      </c>
      <c r="BN634" s="64" t="str">
        <f t="shared" si="783"/>
        <v>-</v>
      </c>
      <c r="BO634" s="64" t="str">
        <f t="shared" si="813"/>
        <v>-</v>
      </c>
      <c r="BP634" s="64" t="str">
        <f t="shared" si="784"/>
        <v>-</v>
      </c>
      <c r="BQ634" s="57" t="str">
        <f t="shared" si="814"/>
        <v>-</v>
      </c>
      <c r="BR634" s="56">
        <f t="shared" si="753"/>
        <v>203</v>
      </c>
      <c r="BS634" s="64" t="str">
        <f t="shared" si="815"/>
        <v>-</v>
      </c>
      <c r="BT634" s="64" t="str">
        <f t="shared" si="785"/>
        <v>-</v>
      </c>
      <c r="BU634" s="64" t="str">
        <f t="shared" si="786"/>
        <v>-</v>
      </c>
      <c r="BV634" s="64" t="str">
        <f t="shared" si="787"/>
        <v>-</v>
      </c>
      <c r="BW634" s="64" t="str">
        <f t="shared" si="816"/>
        <v>-</v>
      </c>
      <c r="BX634" s="64" t="str">
        <f t="shared" si="788"/>
        <v>-</v>
      </c>
      <c r="BY634" s="57" t="str">
        <f t="shared" si="817"/>
        <v>-</v>
      </c>
      <c r="BZ634" s="56">
        <f t="shared" si="754"/>
        <v>203</v>
      </c>
      <c r="CA634" s="64" t="str">
        <f t="shared" si="818"/>
        <v>-</v>
      </c>
      <c r="CB634" s="64" t="str">
        <f t="shared" si="789"/>
        <v>-</v>
      </c>
      <c r="CC634" s="64" t="str">
        <f t="shared" si="790"/>
        <v>-</v>
      </c>
      <c r="CD634" s="64" t="str">
        <f t="shared" si="791"/>
        <v>-</v>
      </c>
      <c r="CE634" s="64" t="str">
        <f t="shared" si="819"/>
        <v>-</v>
      </c>
      <c r="CF634" s="64" t="str">
        <f t="shared" si="792"/>
        <v>-</v>
      </c>
      <c r="CG634" s="57" t="str">
        <f t="shared" si="820"/>
        <v>-</v>
      </c>
      <c r="CH634" s="56">
        <f t="shared" si="755"/>
        <v>203</v>
      </c>
      <c r="CI634" s="64" t="str">
        <f t="shared" si="821"/>
        <v>-</v>
      </c>
      <c r="CJ634" s="64" t="str">
        <f t="shared" si="793"/>
        <v>-</v>
      </c>
      <c r="CK634" s="64" t="str">
        <f t="shared" si="794"/>
        <v>-</v>
      </c>
      <c r="CL634" s="64" t="str">
        <f t="shared" si="795"/>
        <v>-</v>
      </c>
      <c r="CM634" s="64" t="str">
        <f t="shared" si="822"/>
        <v>-</v>
      </c>
      <c r="CN634" s="64" t="str">
        <f t="shared" si="796"/>
        <v>-</v>
      </c>
      <c r="CO634" s="57" t="str">
        <f t="shared" si="823"/>
        <v>-</v>
      </c>
    </row>
    <row r="635" spans="15:93" ht="18" customHeight="1" x14ac:dyDescent="0.25">
      <c r="O635" s="56">
        <f t="shared" si="825"/>
        <v>208</v>
      </c>
      <c r="P635" s="64">
        <f t="shared" si="759"/>
        <v>0</v>
      </c>
      <c r="Q635" s="64" t="str">
        <f t="shared" si="760"/>
        <v>-</v>
      </c>
      <c r="R635" s="64" t="str">
        <f t="shared" si="756"/>
        <v>-</v>
      </c>
      <c r="S635" s="64">
        <f t="shared" si="757"/>
        <v>0</v>
      </c>
      <c r="T635" s="64" t="str">
        <f t="shared" si="758"/>
        <v>-</v>
      </c>
      <c r="U635" s="57" t="str">
        <f t="shared" si="761"/>
        <v>Payoff</v>
      </c>
      <c r="V635" s="56">
        <f t="shared" si="747"/>
        <v>204</v>
      </c>
      <c r="W635" s="64">
        <f t="shared" si="797"/>
        <v>0</v>
      </c>
      <c r="X635" s="64" t="str">
        <f t="shared" si="762"/>
        <v>-</v>
      </c>
      <c r="Y635" s="64">
        <f t="shared" si="824"/>
        <v>0</v>
      </c>
      <c r="Z635" s="64" t="str">
        <f t="shared" si="763"/>
        <v>-</v>
      </c>
      <c r="AA635" s="64" t="str">
        <f t="shared" si="798"/>
        <v>-</v>
      </c>
      <c r="AB635" s="64" t="str">
        <f t="shared" si="764"/>
        <v>-</v>
      </c>
      <c r="AC635" s="57" t="str">
        <f t="shared" si="799"/>
        <v>Payoff</v>
      </c>
      <c r="AD635" s="56">
        <f t="shared" si="748"/>
        <v>204</v>
      </c>
      <c r="AE635" s="64">
        <f t="shared" si="800"/>
        <v>0</v>
      </c>
      <c r="AF635" s="64" t="str">
        <f t="shared" si="765"/>
        <v>-</v>
      </c>
      <c r="AG635" s="64">
        <f t="shared" si="766"/>
        <v>0</v>
      </c>
      <c r="AH635" s="64" t="str">
        <f t="shared" si="767"/>
        <v>-</v>
      </c>
      <c r="AI635" s="64" t="str">
        <f t="shared" si="801"/>
        <v>-</v>
      </c>
      <c r="AJ635" s="64" t="str">
        <f t="shared" si="768"/>
        <v>-</v>
      </c>
      <c r="AK635" s="57" t="str">
        <f t="shared" si="802"/>
        <v>Payoff</v>
      </c>
      <c r="AL635" s="56">
        <f t="shared" si="749"/>
        <v>204</v>
      </c>
      <c r="AM635" s="64" t="str">
        <f t="shared" si="803"/>
        <v>-</v>
      </c>
      <c r="AN635" s="64" t="str">
        <f t="shared" si="769"/>
        <v>-</v>
      </c>
      <c r="AO635" s="64" t="str">
        <f t="shared" si="770"/>
        <v>-</v>
      </c>
      <c r="AP635" s="64" t="str">
        <f t="shared" si="771"/>
        <v>-</v>
      </c>
      <c r="AQ635" s="64" t="str">
        <f t="shared" si="804"/>
        <v>-</v>
      </c>
      <c r="AR635" s="64" t="str">
        <f t="shared" si="772"/>
        <v>-</v>
      </c>
      <c r="AS635" s="57" t="str">
        <f t="shared" si="805"/>
        <v>-</v>
      </c>
      <c r="AT635" s="56">
        <f t="shared" si="750"/>
        <v>204</v>
      </c>
      <c r="AU635" s="64" t="str">
        <f t="shared" si="806"/>
        <v>-</v>
      </c>
      <c r="AV635" s="64" t="str">
        <f t="shared" si="773"/>
        <v>-</v>
      </c>
      <c r="AW635" s="64" t="str">
        <f t="shared" si="774"/>
        <v>-</v>
      </c>
      <c r="AX635" s="64" t="str">
        <f t="shared" si="775"/>
        <v>-</v>
      </c>
      <c r="AY635" s="64" t="str">
        <f t="shared" si="807"/>
        <v>-</v>
      </c>
      <c r="AZ635" s="64" t="str">
        <f t="shared" si="776"/>
        <v>-</v>
      </c>
      <c r="BA635" s="57" t="str">
        <f t="shared" si="808"/>
        <v>-</v>
      </c>
      <c r="BB635" s="56">
        <f t="shared" si="751"/>
        <v>204</v>
      </c>
      <c r="BC635" s="64" t="str">
        <f t="shared" si="809"/>
        <v>-</v>
      </c>
      <c r="BD635" s="64" t="str">
        <f t="shared" si="777"/>
        <v>-</v>
      </c>
      <c r="BE635" s="64" t="str">
        <f t="shared" si="778"/>
        <v>-</v>
      </c>
      <c r="BF635" s="64" t="str">
        <f t="shared" si="779"/>
        <v>-</v>
      </c>
      <c r="BG635" s="64" t="str">
        <f t="shared" si="810"/>
        <v>-</v>
      </c>
      <c r="BH635" s="64" t="str">
        <f t="shared" si="780"/>
        <v>-</v>
      </c>
      <c r="BI635" s="57" t="str">
        <f t="shared" si="811"/>
        <v>-</v>
      </c>
      <c r="BJ635" s="56">
        <f t="shared" si="752"/>
        <v>204</v>
      </c>
      <c r="BK635" s="64" t="str">
        <f t="shared" si="812"/>
        <v>-</v>
      </c>
      <c r="BL635" s="64" t="str">
        <f t="shared" si="781"/>
        <v>-</v>
      </c>
      <c r="BM635" s="64" t="str">
        <f t="shared" si="782"/>
        <v>-</v>
      </c>
      <c r="BN635" s="64" t="str">
        <f t="shared" si="783"/>
        <v>-</v>
      </c>
      <c r="BO635" s="64" t="str">
        <f t="shared" si="813"/>
        <v>-</v>
      </c>
      <c r="BP635" s="64" t="str">
        <f t="shared" si="784"/>
        <v>-</v>
      </c>
      <c r="BQ635" s="57" t="str">
        <f t="shared" si="814"/>
        <v>-</v>
      </c>
      <c r="BR635" s="56">
        <f t="shared" si="753"/>
        <v>204</v>
      </c>
      <c r="BS635" s="64" t="str">
        <f t="shared" si="815"/>
        <v>-</v>
      </c>
      <c r="BT635" s="64" t="str">
        <f t="shared" si="785"/>
        <v>-</v>
      </c>
      <c r="BU635" s="64" t="str">
        <f t="shared" si="786"/>
        <v>-</v>
      </c>
      <c r="BV635" s="64" t="str">
        <f t="shared" si="787"/>
        <v>-</v>
      </c>
      <c r="BW635" s="64" t="str">
        <f t="shared" si="816"/>
        <v>-</v>
      </c>
      <c r="BX635" s="64" t="str">
        <f t="shared" si="788"/>
        <v>-</v>
      </c>
      <c r="BY635" s="57" t="str">
        <f t="shared" si="817"/>
        <v>-</v>
      </c>
      <c r="BZ635" s="56">
        <f t="shared" si="754"/>
        <v>204</v>
      </c>
      <c r="CA635" s="64" t="str">
        <f t="shared" si="818"/>
        <v>-</v>
      </c>
      <c r="CB635" s="64" t="str">
        <f t="shared" si="789"/>
        <v>-</v>
      </c>
      <c r="CC635" s="64" t="str">
        <f t="shared" si="790"/>
        <v>-</v>
      </c>
      <c r="CD635" s="64" t="str">
        <f t="shared" si="791"/>
        <v>-</v>
      </c>
      <c r="CE635" s="64" t="str">
        <f t="shared" si="819"/>
        <v>-</v>
      </c>
      <c r="CF635" s="64" t="str">
        <f t="shared" si="792"/>
        <v>-</v>
      </c>
      <c r="CG635" s="57" t="str">
        <f t="shared" si="820"/>
        <v>-</v>
      </c>
      <c r="CH635" s="56">
        <f t="shared" si="755"/>
        <v>204</v>
      </c>
      <c r="CI635" s="64" t="str">
        <f t="shared" si="821"/>
        <v>-</v>
      </c>
      <c r="CJ635" s="64" t="str">
        <f t="shared" si="793"/>
        <v>-</v>
      </c>
      <c r="CK635" s="64" t="str">
        <f t="shared" si="794"/>
        <v>-</v>
      </c>
      <c r="CL635" s="64" t="str">
        <f t="shared" si="795"/>
        <v>-</v>
      </c>
      <c r="CM635" s="64" t="str">
        <f t="shared" si="822"/>
        <v>-</v>
      </c>
      <c r="CN635" s="64" t="str">
        <f t="shared" si="796"/>
        <v>-</v>
      </c>
      <c r="CO635" s="57" t="str">
        <f t="shared" si="823"/>
        <v>-</v>
      </c>
    </row>
    <row r="636" spans="15:93" ht="18" customHeight="1" x14ac:dyDescent="0.25">
      <c r="O636" s="56">
        <f t="shared" si="825"/>
        <v>209</v>
      </c>
      <c r="P636" s="64">
        <f t="shared" si="759"/>
        <v>0</v>
      </c>
      <c r="Q636" s="64" t="str">
        <f t="shared" si="760"/>
        <v>-</v>
      </c>
      <c r="R636" s="64" t="str">
        <f t="shared" si="756"/>
        <v>-</v>
      </c>
      <c r="S636" s="64">
        <f t="shared" si="757"/>
        <v>0</v>
      </c>
      <c r="T636" s="64" t="str">
        <f t="shared" si="758"/>
        <v>-</v>
      </c>
      <c r="U636" s="57" t="str">
        <f t="shared" si="761"/>
        <v>Payoff</v>
      </c>
      <c r="V636" s="56">
        <f t="shared" ref="V636:V699" si="826">V635+1</f>
        <v>205</v>
      </c>
      <c r="W636" s="64">
        <f t="shared" si="797"/>
        <v>0</v>
      </c>
      <c r="X636" s="64" t="str">
        <f t="shared" si="762"/>
        <v>-</v>
      </c>
      <c r="Y636" s="64">
        <f t="shared" si="824"/>
        <v>0</v>
      </c>
      <c r="Z636" s="64" t="str">
        <f t="shared" si="763"/>
        <v>-</v>
      </c>
      <c r="AA636" s="64" t="str">
        <f t="shared" si="798"/>
        <v>-</v>
      </c>
      <c r="AB636" s="64" t="str">
        <f t="shared" si="764"/>
        <v>-</v>
      </c>
      <c r="AC636" s="57" t="str">
        <f t="shared" si="799"/>
        <v>Payoff</v>
      </c>
      <c r="AD636" s="56">
        <f t="shared" ref="AD636:AD699" si="827">AD635+1</f>
        <v>205</v>
      </c>
      <c r="AE636" s="64">
        <f t="shared" si="800"/>
        <v>0</v>
      </c>
      <c r="AF636" s="64" t="str">
        <f t="shared" si="765"/>
        <v>-</v>
      </c>
      <c r="AG636" s="64">
        <f t="shared" si="766"/>
        <v>0</v>
      </c>
      <c r="AH636" s="64" t="str">
        <f t="shared" si="767"/>
        <v>-</v>
      </c>
      <c r="AI636" s="64" t="str">
        <f t="shared" si="801"/>
        <v>-</v>
      </c>
      <c r="AJ636" s="64" t="str">
        <f t="shared" si="768"/>
        <v>-</v>
      </c>
      <c r="AK636" s="57" t="str">
        <f t="shared" si="802"/>
        <v>Payoff</v>
      </c>
      <c r="AL636" s="56">
        <f t="shared" ref="AL636:AL699" si="828">AL635+1</f>
        <v>205</v>
      </c>
      <c r="AM636" s="64" t="str">
        <f t="shared" si="803"/>
        <v>-</v>
      </c>
      <c r="AN636" s="64" t="str">
        <f t="shared" si="769"/>
        <v>-</v>
      </c>
      <c r="AO636" s="64" t="str">
        <f t="shared" si="770"/>
        <v>-</v>
      </c>
      <c r="AP636" s="64" t="str">
        <f t="shared" si="771"/>
        <v>-</v>
      </c>
      <c r="AQ636" s="64" t="str">
        <f t="shared" si="804"/>
        <v>-</v>
      </c>
      <c r="AR636" s="64" t="str">
        <f t="shared" si="772"/>
        <v>-</v>
      </c>
      <c r="AS636" s="57" t="str">
        <f t="shared" si="805"/>
        <v>-</v>
      </c>
      <c r="AT636" s="56">
        <f t="shared" ref="AT636:AT699" si="829">AT635+1</f>
        <v>205</v>
      </c>
      <c r="AU636" s="64" t="str">
        <f t="shared" si="806"/>
        <v>-</v>
      </c>
      <c r="AV636" s="64" t="str">
        <f t="shared" si="773"/>
        <v>-</v>
      </c>
      <c r="AW636" s="64" t="str">
        <f t="shared" si="774"/>
        <v>-</v>
      </c>
      <c r="AX636" s="64" t="str">
        <f t="shared" si="775"/>
        <v>-</v>
      </c>
      <c r="AY636" s="64" t="str">
        <f t="shared" si="807"/>
        <v>-</v>
      </c>
      <c r="AZ636" s="64" t="str">
        <f t="shared" si="776"/>
        <v>-</v>
      </c>
      <c r="BA636" s="57" t="str">
        <f t="shared" si="808"/>
        <v>-</v>
      </c>
      <c r="BB636" s="56">
        <f t="shared" ref="BB636:BB699" si="830">BB635+1</f>
        <v>205</v>
      </c>
      <c r="BC636" s="64" t="str">
        <f t="shared" si="809"/>
        <v>-</v>
      </c>
      <c r="BD636" s="64" t="str">
        <f t="shared" si="777"/>
        <v>-</v>
      </c>
      <c r="BE636" s="64" t="str">
        <f t="shared" si="778"/>
        <v>-</v>
      </c>
      <c r="BF636" s="64" t="str">
        <f t="shared" si="779"/>
        <v>-</v>
      </c>
      <c r="BG636" s="64" t="str">
        <f t="shared" si="810"/>
        <v>-</v>
      </c>
      <c r="BH636" s="64" t="str">
        <f t="shared" si="780"/>
        <v>-</v>
      </c>
      <c r="BI636" s="57" t="str">
        <f t="shared" si="811"/>
        <v>-</v>
      </c>
      <c r="BJ636" s="56">
        <f t="shared" ref="BJ636:BJ699" si="831">BJ635+1</f>
        <v>205</v>
      </c>
      <c r="BK636" s="64" t="str">
        <f t="shared" si="812"/>
        <v>-</v>
      </c>
      <c r="BL636" s="64" t="str">
        <f t="shared" si="781"/>
        <v>-</v>
      </c>
      <c r="BM636" s="64" t="str">
        <f t="shared" si="782"/>
        <v>-</v>
      </c>
      <c r="BN636" s="64" t="str">
        <f t="shared" si="783"/>
        <v>-</v>
      </c>
      <c r="BO636" s="64" t="str">
        <f t="shared" si="813"/>
        <v>-</v>
      </c>
      <c r="BP636" s="64" t="str">
        <f t="shared" si="784"/>
        <v>-</v>
      </c>
      <c r="BQ636" s="57" t="str">
        <f t="shared" si="814"/>
        <v>-</v>
      </c>
      <c r="BR636" s="56">
        <f t="shared" ref="BR636:BR699" si="832">BR635+1</f>
        <v>205</v>
      </c>
      <c r="BS636" s="64" t="str">
        <f t="shared" si="815"/>
        <v>-</v>
      </c>
      <c r="BT636" s="64" t="str">
        <f t="shared" si="785"/>
        <v>-</v>
      </c>
      <c r="BU636" s="64" t="str">
        <f t="shared" si="786"/>
        <v>-</v>
      </c>
      <c r="BV636" s="64" t="str">
        <f t="shared" si="787"/>
        <v>-</v>
      </c>
      <c r="BW636" s="64" t="str">
        <f t="shared" si="816"/>
        <v>-</v>
      </c>
      <c r="BX636" s="64" t="str">
        <f t="shared" si="788"/>
        <v>-</v>
      </c>
      <c r="BY636" s="57" t="str">
        <f t="shared" si="817"/>
        <v>-</v>
      </c>
      <c r="BZ636" s="56">
        <f t="shared" ref="BZ636:BZ699" si="833">BZ635+1</f>
        <v>205</v>
      </c>
      <c r="CA636" s="64" t="str">
        <f t="shared" si="818"/>
        <v>-</v>
      </c>
      <c r="CB636" s="64" t="str">
        <f t="shared" si="789"/>
        <v>-</v>
      </c>
      <c r="CC636" s="64" t="str">
        <f t="shared" si="790"/>
        <v>-</v>
      </c>
      <c r="CD636" s="64" t="str">
        <f t="shared" si="791"/>
        <v>-</v>
      </c>
      <c r="CE636" s="64" t="str">
        <f t="shared" si="819"/>
        <v>-</v>
      </c>
      <c r="CF636" s="64" t="str">
        <f t="shared" si="792"/>
        <v>-</v>
      </c>
      <c r="CG636" s="57" t="str">
        <f t="shared" si="820"/>
        <v>-</v>
      </c>
      <c r="CH636" s="56">
        <f t="shared" ref="CH636:CH699" si="834">CH635+1</f>
        <v>205</v>
      </c>
      <c r="CI636" s="64" t="str">
        <f t="shared" si="821"/>
        <v>-</v>
      </c>
      <c r="CJ636" s="64" t="str">
        <f t="shared" si="793"/>
        <v>-</v>
      </c>
      <c r="CK636" s="64" t="str">
        <f t="shared" si="794"/>
        <v>-</v>
      </c>
      <c r="CL636" s="64" t="str">
        <f t="shared" si="795"/>
        <v>-</v>
      </c>
      <c r="CM636" s="64" t="str">
        <f t="shared" si="822"/>
        <v>-</v>
      </c>
      <c r="CN636" s="64" t="str">
        <f t="shared" si="796"/>
        <v>-</v>
      </c>
      <c r="CO636" s="57" t="str">
        <f t="shared" si="823"/>
        <v>-</v>
      </c>
    </row>
    <row r="637" spans="15:93" ht="18" customHeight="1" x14ac:dyDescent="0.25">
      <c r="O637" s="56">
        <f t="shared" si="825"/>
        <v>210</v>
      </c>
      <c r="P637" s="64">
        <f t="shared" si="759"/>
        <v>0</v>
      </c>
      <c r="Q637" s="64" t="str">
        <f t="shared" si="760"/>
        <v>-</v>
      </c>
      <c r="R637" s="64" t="str">
        <f t="shared" si="756"/>
        <v>-</v>
      </c>
      <c r="S637" s="64">
        <f t="shared" si="757"/>
        <v>0</v>
      </c>
      <c r="T637" s="64" t="str">
        <f t="shared" si="758"/>
        <v>-</v>
      </c>
      <c r="U637" s="57" t="str">
        <f t="shared" si="761"/>
        <v>Payoff</v>
      </c>
      <c r="V637" s="56">
        <f t="shared" si="826"/>
        <v>206</v>
      </c>
      <c r="W637" s="64">
        <f t="shared" si="797"/>
        <v>0</v>
      </c>
      <c r="X637" s="64" t="str">
        <f t="shared" si="762"/>
        <v>-</v>
      </c>
      <c r="Y637" s="64">
        <f t="shared" si="824"/>
        <v>0</v>
      </c>
      <c r="Z637" s="64" t="str">
        <f t="shared" si="763"/>
        <v>-</v>
      </c>
      <c r="AA637" s="64" t="str">
        <f t="shared" si="798"/>
        <v>-</v>
      </c>
      <c r="AB637" s="64" t="str">
        <f t="shared" si="764"/>
        <v>-</v>
      </c>
      <c r="AC637" s="57" t="str">
        <f t="shared" si="799"/>
        <v>Payoff</v>
      </c>
      <c r="AD637" s="56">
        <f t="shared" si="827"/>
        <v>206</v>
      </c>
      <c r="AE637" s="64">
        <f t="shared" si="800"/>
        <v>0</v>
      </c>
      <c r="AF637" s="64" t="str">
        <f t="shared" si="765"/>
        <v>-</v>
      </c>
      <c r="AG637" s="64">
        <f t="shared" si="766"/>
        <v>0</v>
      </c>
      <c r="AH637" s="64" t="str">
        <f t="shared" si="767"/>
        <v>-</v>
      </c>
      <c r="AI637" s="64" t="str">
        <f t="shared" si="801"/>
        <v>-</v>
      </c>
      <c r="AJ637" s="64" t="str">
        <f t="shared" si="768"/>
        <v>-</v>
      </c>
      <c r="AK637" s="57" t="str">
        <f t="shared" si="802"/>
        <v>Payoff</v>
      </c>
      <c r="AL637" s="56">
        <f t="shared" si="828"/>
        <v>206</v>
      </c>
      <c r="AM637" s="64" t="str">
        <f t="shared" si="803"/>
        <v>-</v>
      </c>
      <c r="AN637" s="64" t="str">
        <f t="shared" si="769"/>
        <v>-</v>
      </c>
      <c r="AO637" s="64" t="str">
        <f t="shared" si="770"/>
        <v>-</v>
      </c>
      <c r="AP637" s="64" t="str">
        <f t="shared" si="771"/>
        <v>-</v>
      </c>
      <c r="AQ637" s="64" t="str">
        <f t="shared" si="804"/>
        <v>-</v>
      </c>
      <c r="AR637" s="64" t="str">
        <f t="shared" si="772"/>
        <v>-</v>
      </c>
      <c r="AS637" s="57" t="str">
        <f t="shared" si="805"/>
        <v>-</v>
      </c>
      <c r="AT637" s="56">
        <f t="shared" si="829"/>
        <v>206</v>
      </c>
      <c r="AU637" s="64" t="str">
        <f t="shared" si="806"/>
        <v>-</v>
      </c>
      <c r="AV637" s="64" t="str">
        <f t="shared" si="773"/>
        <v>-</v>
      </c>
      <c r="AW637" s="64" t="str">
        <f t="shared" si="774"/>
        <v>-</v>
      </c>
      <c r="AX637" s="64" t="str">
        <f t="shared" si="775"/>
        <v>-</v>
      </c>
      <c r="AY637" s="64" t="str">
        <f t="shared" si="807"/>
        <v>-</v>
      </c>
      <c r="AZ637" s="64" t="str">
        <f t="shared" si="776"/>
        <v>-</v>
      </c>
      <c r="BA637" s="57" t="str">
        <f t="shared" si="808"/>
        <v>-</v>
      </c>
      <c r="BB637" s="56">
        <f t="shared" si="830"/>
        <v>206</v>
      </c>
      <c r="BC637" s="64" t="str">
        <f t="shared" si="809"/>
        <v>-</v>
      </c>
      <c r="BD637" s="64" t="str">
        <f t="shared" si="777"/>
        <v>-</v>
      </c>
      <c r="BE637" s="64" t="str">
        <f t="shared" si="778"/>
        <v>-</v>
      </c>
      <c r="BF637" s="64" t="str">
        <f t="shared" si="779"/>
        <v>-</v>
      </c>
      <c r="BG637" s="64" t="str">
        <f t="shared" si="810"/>
        <v>-</v>
      </c>
      <c r="BH637" s="64" t="str">
        <f t="shared" si="780"/>
        <v>-</v>
      </c>
      <c r="BI637" s="57" t="str">
        <f t="shared" si="811"/>
        <v>-</v>
      </c>
      <c r="BJ637" s="56">
        <f t="shared" si="831"/>
        <v>206</v>
      </c>
      <c r="BK637" s="64" t="str">
        <f t="shared" si="812"/>
        <v>-</v>
      </c>
      <c r="BL637" s="64" t="str">
        <f t="shared" si="781"/>
        <v>-</v>
      </c>
      <c r="BM637" s="64" t="str">
        <f t="shared" si="782"/>
        <v>-</v>
      </c>
      <c r="BN637" s="64" t="str">
        <f t="shared" si="783"/>
        <v>-</v>
      </c>
      <c r="BO637" s="64" t="str">
        <f t="shared" si="813"/>
        <v>-</v>
      </c>
      <c r="BP637" s="64" t="str">
        <f t="shared" si="784"/>
        <v>-</v>
      </c>
      <c r="BQ637" s="57" t="str">
        <f t="shared" si="814"/>
        <v>-</v>
      </c>
      <c r="BR637" s="56">
        <f t="shared" si="832"/>
        <v>206</v>
      </c>
      <c r="BS637" s="64" t="str">
        <f t="shared" si="815"/>
        <v>-</v>
      </c>
      <c r="BT637" s="64" t="str">
        <f t="shared" si="785"/>
        <v>-</v>
      </c>
      <c r="BU637" s="64" t="str">
        <f t="shared" si="786"/>
        <v>-</v>
      </c>
      <c r="BV637" s="64" t="str">
        <f t="shared" si="787"/>
        <v>-</v>
      </c>
      <c r="BW637" s="64" t="str">
        <f t="shared" si="816"/>
        <v>-</v>
      </c>
      <c r="BX637" s="64" t="str">
        <f t="shared" si="788"/>
        <v>-</v>
      </c>
      <c r="BY637" s="57" t="str">
        <f t="shared" si="817"/>
        <v>-</v>
      </c>
      <c r="BZ637" s="56">
        <f t="shared" si="833"/>
        <v>206</v>
      </c>
      <c r="CA637" s="64" t="str">
        <f t="shared" si="818"/>
        <v>-</v>
      </c>
      <c r="CB637" s="64" t="str">
        <f t="shared" si="789"/>
        <v>-</v>
      </c>
      <c r="CC637" s="64" t="str">
        <f t="shared" si="790"/>
        <v>-</v>
      </c>
      <c r="CD637" s="64" t="str">
        <f t="shared" si="791"/>
        <v>-</v>
      </c>
      <c r="CE637" s="64" t="str">
        <f t="shared" si="819"/>
        <v>-</v>
      </c>
      <c r="CF637" s="64" t="str">
        <f t="shared" si="792"/>
        <v>-</v>
      </c>
      <c r="CG637" s="57" t="str">
        <f t="shared" si="820"/>
        <v>-</v>
      </c>
      <c r="CH637" s="56">
        <f t="shared" si="834"/>
        <v>206</v>
      </c>
      <c r="CI637" s="64" t="str">
        <f t="shared" si="821"/>
        <v>-</v>
      </c>
      <c r="CJ637" s="64" t="str">
        <f t="shared" si="793"/>
        <v>-</v>
      </c>
      <c r="CK637" s="64" t="str">
        <f t="shared" si="794"/>
        <v>-</v>
      </c>
      <c r="CL637" s="64" t="str">
        <f t="shared" si="795"/>
        <v>-</v>
      </c>
      <c r="CM637" s="64" t="str">
        <f t="shared" si="822"/>
        <v>-</v>
      </c>
      <c r="CN637" s="64" t="str">
        <f t="shared" si="796"/>
        <v>-</v>
      </c>
      <c r="CO637" s="57" t="str">
        <f t="shared" si="823"/>
        <v>-</v>
      </c>
    </row>
    <row r="638" spans="15:93" ht="18" customHeight="1" x14ac:dyDescent="0.25">
      <c r="O638" s="56">
        <f t="shared" si="825"/>
        <v>211</v>
      </c>
      <c r="P638" s="64">
        <f t="shared" si="759"/>
        <v>0</v>
      </c>
      <c r="Q638" s="64" t="str">
        <f t="shared" si="760"/>
        <v>-</v>
      </c>
      <c r="R638" s="64" t="str">
        <f t="shared" si="756"/>
        <v>-</v>
      </c>
      <c r="S638" s="64">
        <f t="shared" si="757"/>
        <v>0</v>
      </c>
      <c r="T638" s="64" t="str">
        <f t="shared" si="758"/>
        <v>-</v>
      </c>
      <c r="U638" s="57" t="str">
        <f t="shared" si="761"/>
        <v>Payoff</v>
      </c>
      <c r="V638" s="56">
        <f t="shared" si="826"/>
        <v>207</v>
      </c>
      <c r="W638" s="64">
        <f t="shared" si="797"/>
        <v>0</v>
      </c>
      <c r="X638" s="64" t="str">
        <f t="shared" si="762"/>
        <v>-</v>
      </c>
      <c r="Y638" s="64">
        <f t="shared" si="824"/>
        <v>0</v>
      </c>
      <c r="Z638" s="64" t="str">
        <f t="shared" si="763"/>
        <v>-</v>
      </c>
      <c r="AA638" s="64" t="str">
        <f t="shared" si="798"/>
        <v>-</v>
      </c>
      <c r="AB638" s="64" t="str">
        <f t="shared" si="764"/>
        <v>-</v>
      </c>
      <c r="AC638" s="57" t="str">
        <f t="shared" si="799"/>
        <v>Payoff</v>
      </c>
      <c r="AD638" s="56">
        <f t="shared" si="827"/>
        <v>207</v>
      </c>
      <c r="AE638" s="64">
        <f t="shared" si="800"/>
        <v>0</v>
      </c>
      <c r="AF638" s="64" t="str">
        <f t="shared" si="765"/>
        <v>-</v>
      </c>
      <c r="AG638" s="64">
        <f t="shared" si="766"/>
        <v>0</v>
      </c>
      <c r="AH638" s="64" t="str">
        <f t="shared" si="767"/>
        <v>-</v>
      </c>
      <c r="AI638" s="64" t="str">
        <f t="shared" si="801"/>
        <v>-</v>
      </c>
      <c r="AJ638" s="64" t="str">
        <f t="shared" si="768"/>
        <v>-</v>
      </c>
      <c r="AK638" s="57" t="str">
        <f t="shared" si="802"/>
        <v>Payoff</v>
      </c>
      <c r="AL638" s="56">
        <f t="shared" si="828"/>
        <v>207</v>
      </c>
      <c r="AM638" s="64" t="str">
        <f t="shared" si="803"/>
        <v>-</v>
      </c>
      <c r="AN638" s="64" t="str">
        <f t="shared" si="769"/>
        <v>-</v>
      </c>
      <c r="AO638" s="64" t="str">
        <f t="shared" si="770"/>
        <v>-</v>
      </c>
      <c r="AP638" s="64" t="str">
        <f t="shared" si="771"/>
        <v>-</v>
      </c>
      <c r="AQ638" s="64" t="str">
        <f t="shared" si="804"/>
        <v>-</v>
      </c>
      <c r="AR638" s="64" t="str">
        <f t="shared" si="772"/>
        <v>-</v>
      </c>
      <c r="AS638" s="57" t="str">
        <f t="shared" si="805"/>
        <v>-</v>
      </c>
      <c r="AT638" s="56">
        <f t="shared" si="829"/>
        <v>207</v>
      </c>
      <c r="AU638" s="64" t="str">
        <f t="shared" si="806"/>
        <v>-</v>
      </c>
      <c r="AV638" s="64" t="str">
        <f t="shared" si="773"/>
        <v>-</v>
      </c>
      <c r="AW638" s="64" t="str">
        <f t="shared" si="774"/>
        <v>-</v>
      </c>
      <c r="AX638" s="64" t="str">
        <f t="shared" si="775"/>
        <v>-</v>
      </c>
      <c r="AY638" s="64" t="str">
        <f t="shared" si="807"/>
        <v>-</v>
      </c>
      <c r="AZ638" s="64" t="str">
        <f t="shared" si="776"/>
        <v>-</v>
      </c>
      <c r="BA638" s="57" t="str">
        <f t="shared" si="808"/>
        <v>-</v>
      </c>
      <c r="BB638" s="56">
        <f t="shared" si="830"/>
        <v>207</v>
      </c>
      <c r="BC638" s="64" t="str">
        <f t="shared" si="809"/>
        <v>-</v>
      </c>
      <c r="BD638" s="64" t="str">
        <f t="shared" si="777"/>
        <v>-</v>
      </c>
      <c r="BE638" s="64" t="str">
        <f t="shared" si="778"/>
        <v>-</v>
      </c>
      <c r="BF638" s="64" t="str">
        <f t="shared" si="779"/>
        <v>-</v>
      </c>
      <c r="BG638" s="64" t="str">
        <f t="shared" si="810"/>
        <v>-</v>
      </c>
      <c r="BH638" s="64" t="str">
        <f t="shared" si="780"/>
        <v>-</v>
      </c>
      <c r="BI638" s="57" t="str">
        <f t="shared" si="811"/>
        <v>-</v>
      </c>
      <c r="BJ638" s="56">
        <f t="shared" si="831"/>
        <v>207</v>
      </c>
      <c r="BK638" s="64" t="str">
        <f t="shared" si="812"/>
        <v>-</v>
      </c>
      <c r="BL638" s="64" t="str">
        <f t="shared" si="781"/>
        <v>-</v>
      </c>
      <c r="BM638" s="64" t="str">
        <f t="shared" si="782"/>
        <v>-</v>
      </c>
      <c r="BN638" s="64" t="str">
        <f t="shared" si="783"/>
        <v>-</v>
      </c>
      <c r="BO638" s="64" t="str">
        <f t="shared" si="813"/>
        <v>-</v>
      </c>
      <c r="BP638" s="64" t="str">
        <f t="shared" si="784"/>
        <v>-</v>
      </c>
      <c r="BQ638" s="57" t="str">
        <f t="shared" si="814"/>
        <v>-</v>
      </c>
      <c r="BR638" s="56">
        <f t="shared" si="832"/>
        <v>207</v>
      </c>
      <c r="BS638" s="64" t="str">
        <f t="shared" si="815"/>
        <v>-</v>
      </c>
      <c r="BT638" s="64" t="str">
        <f t="shared" si="785"/>
        <v>-</v>
      </c>
      <c r="BU638" s="64" t="str">
        <f t="shared" si="786"/>
        <v>-</v>
      </c>
      <c r="BV638" s="64" t="str">
        <f t="shared" si="787"/>
        <v>-</v>
      </c>
      <c r="BW638" s="64" t="str">
        <f t="shared" si="816"/>
        <v>-</v>
      </c>
      <c r="BX638" s="64" t="str">
        <f t="shared" si="788"/>
        <v>-</v>
      </c>
      <c r="BY638" s="57" t="str">
        <f t="shared" si="817"/>
        <v>-</v>
      </c>
      <c r="BZ638" s="56">
        <f t="shared" si="833"/>
        <v>207</v>
      </c>
      <c r="CA638" s="64" t="str">
        <f t="shared" si="818"/>
        <v>-</v>
      </c>
      <c r="CB638" s="64" t="str">
        <f t="shared" si="789"/>
        <v>-</v>
      </c>
      <c r="CC638" s="64" t="str">
        <f t="shared" si="790"/>
        <v>-</v>
      </c>
      <c r="CD638" s="64" t="str">
        <f t="shared" si="791"/>
        <v>-</v>
      </c>
      <c r="CE638" s="64" t="str">
        <f t="shared" si="819"/>
        <v>-</v>
      </c>
      <c r="CF638" s="64" t="str">
        <f t="shared" si="792"/>
        <v>-</v>
      </c>
      <c r="CG638" s="57" t="str">
        <f t="shared" si="820"/>
        <v>-</v>
      </c>
      <c r="CH638" s="56">
        <f t="shared" si="834"/>
        <v>207</v>
      </c>
      <c r="CI638" s="64" t="str">
        <f t="shared" si="821"/>
        <v>-</v>
      </c>
      <c r="CJ638" s="64" t="str">
        <f t="shared" si="793"/>
        <v>-</v>
      </c>
      <c r="CK638" s="64" t="str">
        <f t="shared" si="794"/>
        <v>-</v>
      </c>
      <c r="CL638" s="64" t="str">
        <f t="shared" si="795"/>
        <v>-</v>
      </c>
      <c r="CM638" s="64" t="str">
        <f t="shared" si="822"/>
        <v>-</v>
      </c>
      <c r="CN638" s="64" t="str">
        <f t="shared" si="796"/>
        <v>-</v>
      </c>
      <c r="CO638" s="57" t="str">
        <f t="shared" si="823"/>
        <v>-</v>
      </c>
    </row>
    <row r="639" spans="15:93" ht="18" customHeight="1" x14ac:dyDescent="0.25">
      <c r="O639" s="56">
        <f t="shared" si="825"/>
        <v>212</v>
      </c>
      <c r="P639" s="64">
        <f t="shared" si="759"/>
        <v>0</v>
      </c>
      <c r="Q639" s="64" t="str">
        <f t="shared" si="760"/>
        <v>-</v>
      </c>
      <c r="R639" s="64" t="str">
        <f t="shared" si="756"/>
        <v>-</v>
      </c>
      <c r="S639" s="64">
        <f t="shared" si="757"/>
        <v>0</v>
      </c>
      <c r="T639" s="64" t="str">
        <f t="shared" si="758"/>
        <v>-</v>
      </c>
      <c r="U639" s="57" t="str">
        <f t="shared" si="761"/>
        <v>Payoff</v>
      </c>
      <c r="V639" s="56">
        <f t="shared" si="826"/>
        <v>208</v>
      </c>
      <c r="W639" s="64">
        <f t="shared" si="797"/>
        <v>0</v>
      </c>
      <c r="X639" s="64" t="str">
        <f t="shared" si="762"/>
        <v>-</v>
      </c>
      <c r="Y639" s="64">
        <f t="shared" si="824"/>
        <v>0</v>
      </c>
      <c r="Z639" s="64" t="str">
        <f t="shared" si="763"/>
        <v>-</v>
      </c>
      <c r="AA639" s="64" t="str">
        <f t="shared" si="798"/>
        <v>-</v>
      </c>
      <c r="AB639" s="64" t="str">
        <f t="shared" si="764"/>
        <v>-</v>
      </c>
      <c r="AC639" s="57" t="str">
        <f t="shared" si="799"/>
        <v>Payoff</v>
      </c>
      <c r="AD639" s="56">
        <f t="shared" si="827"/>
        <v>208</v>
      </c>
      <c r="AE639" s="64">
        <f t="shared" si="800"/>
        <v>0</v>
      </c>
      <c r="AF639" s="64" t="str">
        <f t="shared" si="765"/>
        <v>-</v>
      </c>
      <c r="AG639" s="64">
        <f t="shared" si="766"/>
        <v>0</v>
      </c>
      <c r="AH639" s="64" t="str">
        <f t="shared" si="767"/>
        <v>-</v>
      </c>
      <c r="AI639" s="64" t="str">
        <f t="shared" si="801"/>
        <v>-</v>
      </c>
      <c r="AJ639" s="64" t="str">
        <f t="shared" si="768"/>
        <v>-</v>
      </c>
      <c r="AK639" s="57" t="str">
        <f t="shared" si="802"/>
        <v>Payoff</v>
      </c>
      <c r="AL639" s="56">
        <f t="shared" si="828"/>
        <v>208</v>
      </c>
      <c r="AM639" s="64" t="str">
        <f t="shared" si="803"/>
        <v>-</v>
      </c>
      <c r="AN639" s="64" t="str">
        <f t="shared" si="769"/>
        <v>-</v>
      </c>
      <c r="AO639" s="64" t="str">
        <f t="shared" si="770"/>
        <v>-</v>
      </c>
      <c r="AP639" s="64" t="str">
        <f t="shared" si="771"/>
        <v>-</v>
      </c>
      <c r="AQ639" s="64" t="str">
        <f t="shared" si="804"/>
        <v>-</v>
      </c>
      <c r="AR639" s="64" t="str">
        <f t="shared" si="772"/>
        <v>-</v>
      </c>
      <c r="AS639" s="57" t="str">
        <f t="shared" si="805"/>
        <v>-</v>
      </c>
      <c r="AT639" s="56">
        <f t="shared" si="829"/>
        <v>208</v>
      </c>
      <c r="AU639" s="64" t="str">
        <f t="shared" si="806"/>
        <v>-</v>
      </c>
      <c r="AV639" s="64" t="str">
        <f t="shared" si="773"/>
        <v>-</v>
      </c>
      <c r="AW639" s="64" t="str">
        <f t="shared" si="774"/>
        <v>-</v>
      </c>
      <c r="AX639" s="64" t="str">
        <f t="shared" si="775"/>
        <v>-</v>
      </c>
      <c r="AY639" s="64" t="str">
        <f t="shared" si="807"/>
        <v>-</v>
      </c>
      <c r="AZ639" s="64" t="str">
        <f t="shared" si="776"/>
        <v>-</v>
      </c>
      <c r="BA639" s="57" t="str">
        <f t="shared" si="808"/>
        <v>-</v>
      </c>
      <c r="BB639" s="56">
        <f t="shared" si="830"/>
        <v>208</v>
      </c>
      <c r="BC639" s="64" t="str">
        <f t="shared" si="809"/>
        <v>-</v>
      </c>
      <c r="BD639" s="64" t="str">
        <f t="shared" si="777"/>
        <v>-</v>
      </c>
      <c r="BE639" s="64" t="str">
        <f t="shared" si="778"/>
        <v>-</v>
      </c>
      <c r="BF639" s="64" t="str">
        <f t="shared" si="779"/>
        <v>-</v>
      </c>
      <c r="BG639" s="64" t="str">
        <f t="shared" si="810"/>
        <v>-</v>
      </c>
      <c r="BH639" s="64" t="str">
        <f t="shared" si="780"/>
        <v>-</v>
      </c>
      <c r="BI639" s="57" t="str">
        <f t="shared" si="811"/>
        <v>-</v>
      </c>
      <c r="BJ639" s="56">
        <f t="shared" si="831"/>
        <v>208</v>
      </c>
      <c r="BK639" s="64" t="str">
        <f t="shared" si="812"/>
        <v>-</v>
      </c>
      <c r="BL639" s="64" t="str">
        <f t="shared" si="781"/>
        <v>-</v>
      </c>
      <c r="BM639" s="64" t="str">
        <f t="shared" si="782"/>
        <v>-</v>
      </c>
      <c r="BN639" s="64" t="str">
        <f t="shared" si="783"/>
        <v>-</v>
      </c>
      <c r="BO639" s="64" t="str">
        <f t="shared" si="813"/>
        <v>-</v>
      </c>
      <c r="BP639" s="64" t="str">
        <f t="shared" si="784"/>
        <v>-</v>
      </c>
      <c r="BQ639" s="57" t="str">
        <f t="shared" si="814"/>
        <v>-</v>
      </c>
      <c r="BR639" s="56">
        <f t="shared" si="832"/>
        <v>208</v>
      </c>
      <c r="BS639" s="64" t="str">
        <f t="shared" si="815"/>
        <v>-</v>
      </c>
      <c r="BT639" s="64" t="str">
        <f t="shared" si="785"/>
        <v>-</v>
      </c>
      <c r="BU639" s="64" t="str">
        <f t="shared" si="786"/>
        <v>-</v>
      </c>
      <c r="BV639" s="64" t="str">
        <f t="shared" si="787"/>
        <v>-</v>
      </c>
      <c r="BW639" s="64" t="str">
        <f t="shared" si="816"/>
        <v>-</v>
      </c>
      <c r="BX639" s="64" t="str">
        <f t="shared" si="788"/>
        <v>-</v>
      </c>
      <c r="BY639" s="57" t="str">
        <f t="shared" si="817"/>
        <v>-</v>
      </c>
      <c r="BZ639" s="56">
        <f t="shared" si="833"/>
        <v>208</v>
      </c>
      <c r="CA639" s="64" t="str">
        <f t="shared" si="818"/>
        <v>-</v>
      </c>
      <c r="CB639" s="64" t="str">
        <f t="shared" si="789"/>
        <v>-</v>
      </c>
      <c r="CC639" s="64" t="str">
        <f t="shared" si="790"/>
        <v>-</v>
      </c>
      <c r="CD639" s="64" t="str">
        <f t="shared" si="791"/>
        <v>-</v>
      </c>
      <c r="CE639" s="64" t="str">
        <f t="shared" si="819"/>
        <v>-</v>
      </c>
      <c r="CF639" s="64" t="str">
        <f t="shared" si="792"/>
        <v>-</v>
      </c>
      <c r="CG639" s="57" t="str">
        <f t="shared" si="820"/>
        <v>-</v>
      </c>
      <c r="CH639" s="56">
        <f t="shared" si="834"/>
        <v>208</v>
      </c>
      <c r="CI639" s="64" t="str">
        <f t="shared" si="821"/>
        <v>-</v>
      </c>
      <c r="CJ639" s="64" t="str">
        <f t="shared" si="793"/>
        <v>-</v>
      </c>
      <c r="CK639" s="64" t="str">
        <f t="shared" si="794"/>
        <v>-</v>
      </c>
      <c r="CL639" s="64" t="str">
        <f t="shared" si="795"/>
        <v>-</v>
      </c>
      <c r="CM639" s="64" t="str">
        <f t="shared" si="822"/>
        <v>-</v>
      </c>
      <c r="CN639" s="64" t="str">
        <f t="shared" si="796"/>
        <v>-</v>
      </c>
      <c r="CO639" s="57" t="str">
        <f t="shared" si="823"/>
        <v>-</v>
      </c>
    </row>
    <row r="640" spans="15:93" ht="18" customHeight="1" x14ac:dyDescent="0.25">
      <c r="O640" s="56">
        <f t="shared" si="825"/>
        <v>213</v>
      </c>
      <c r="P640" s="64">
        <f t="shared" si="759"/>
        <v>0</v>
      </c>
      <c r="Q640" s="64" t="str">
        <f t="shared" si="760"/>
        <v>-</v>
      </c>
      <c r="R640" s="64" t="str">
        <f t="shared" si="756"/>
        <v>-</v>
      </c>
      <c r="S640" s="64">
        <f t="shared" si="757"/>
        <v>0</v>
      </c>
      <c r="T640" s="64" t="str">
        <f t="shared" si="758"/>
        <v>-</v>
      </c>
      <c r="U640" s="57" t="str">
        <f t="shared" si="761"/>
        <v>Payoff</v>
      </c>
      <c r="V640" s="56">
        <f t="shared" si="826"/>
        <v>209</v>
      </c>
      <c r="W640" s="64">
        <f t="shared" si="797"/>
        <v>0</v>
      </c>
      <c r="X640" s="64" t="str">
        <f t="shared" si="762"/>
        <v>-</v>
      </c>
      <c r="Y640" s="64">
        <f t="shared" si="824"/>
        <v>0</v>
      </c>
      <c r="Z640" s="64" t="str">
        <f t="shared" si="763"/>
        <v>-</v>
      </c>
      <c r="AA640" s="64" t="str">
        <f t="shared" si="798"/>
        <v>-</v>
      </c>
      <c r="AB640" s="64" t="str">
        <f t="shared" si="764"/>
        <v>-</v>
      </c>
      <c r="AC640" s="57" t="str">
        <f t="shared" si="799"/>
        <v>Payoff</v>
      </c>
      <c r="AD640" s="56">
        <f t="shared" si="827"/>
        <v>209</v>
      </c>
      <c r="AE640" s="64">
        <f t="shared" si="800"/>
        <v>0</v>
      </c>
      <c r="AF640" s="64" t="str">
        <f t="shared" si="765"/>
        <v>-</v>
      </c>
      <c r="AG640" s="64">
        <f t="shared" si="766"/>
        <v>0</v>
      </c>
      <c r="AH640" s="64" t="str">
        <f t="shared" si="767"/>
        <v>-</v>
      </c>
      <c r="AI640" s="64" t="str">
        <f t="shared" si="801"/>
        <v>-</v>
      </c>
      <c r="AJ640" s="64" t="str">
        <f t="shared" si="768"/>
        <v>-</v>
      </c>
      <c r="AK640" s="57" t="str">
        <f t="shared" si="802"/>
        <v>Payoff</v>
      </c>
      <c r="AL640" s="56">
        <f t="shared" si="828"/>
        <v>209</v>
      </c>
      <c r="AM640" s="64" t="str">
        <f t="shared" si="803"/>
        <v>-</v>
      </c>
      <c r="AN640" s="64" t="str">
        <f t="shared" si="769"/>
        <v>-</v>
      </c>
      <c r="AO640" s="64" t="str">
        <f t="shared" si="770"/>
        <v>-</v>
      </c>
      <c r="AP640" s="64" t="str">
        <f t="shared" si="771"/>
        <v>-</v>
      </c>
      <c r="AQ640" s="64" t="str">
        <f t="shared" si="804"/>
        <v>-</v>
      </c>
      <c r="AR640" s="64" t="str">
        <f t="shared" si="772"/>
        <v>-</v>
      </c>
      <c r="AS640" s="57" t="str">
        <f t="shared" si="805"/>
        <v>-</v>
      </c>
      <c r="AT640" s="56">
        <f t="shared" si="829"/>
        <v>209</v>
      </c>
      <c r="AU640" s="64" t="str">
        <f t="shared" si="806"/>
        <v>-</v>
      </c>
      <c r="AV640" s="64" t="str">
        <f t="shared" si="773"/>
        <v>-</v>
      </c>
      <c r="AW640" s="64" t="str">
        <f t="shared" si="774"/>
        <v>-</v>
      </c>
      <c r="AX640" s="64" t="str">
        <f t="shared" si="775"/>
        <v>-</v>
      </c>
      <c r="AY640" s="64" t="str">
        <f t="shared" si="807"/>
        <v>-</v>
      </c>
      <c r="AZ640" s="64" t="str">
        <f t="shared" si="776"/>
        <v>-</v>
      </c>
      <c r="BA640" s="57" t="str">
        <f t="shared" si="808"/>
        <v>-</v>
      </c>
      <c r="BB640" s="56">
        <f t="shared" si="830"/>
        <v>209</v>
      </c>
      <c r="BC640" s="64" t="str">
        <f t="shared" si="809"/>
        <v>-</v>
      </c>
      <c r="BD640" s="64" t="str">
        <f t="shared" si="777"/>
        <v>-</v>
      </c>
      <c r="BE640" s="64" t="str">
        <f t="shared" si="778"/>
        <v>-</v>
      </c>
      <c r="BF640" s="64" t="str">
        <f t="shared" si="779"/>
        <v>-</v>
      </c>
      <c r="BG640" s="64" t="str">
        <f t="shared" si="810"/>
        <v>-</v>
      </c>
      <c r="BH640" s="64" t="str">
        <f t="shared" si="780"/>
        <v>-</v>
      </c>
      <c r="BI640" s="57" t="str">
        <f t="shared" si="811"/>
        <v>-</v>
      </c>
      <c r="BJ640" s="56">
        <f t="shared" si="831"/>
        <v>209</v>
      </c>
      <c r="BK640" s="64" t="str">
        <f t="shared" si="812"/>
        <v>-</v>
      </c>
      <c r="BL640" s="64" t="str">
        <f t="shared" si="781"/>
        <v>-</v>
      </c>
      <c r="BM640" s="64" t="str">
        <f t="shared" si="782"/>
        <v>-</v>
      </c>
      <c r="BN640" s="64" t="str">
        <f t="shared" si="783"/>
        <v>-</v>
      </c>
      <c r="BO640" s="64" t="str">
        <f t="shared" si="813"/>
        <v>-</v>
      </c>
      <c r="BP640" s="64" t="str">
        <f t="shared" si="784"/>
        <v>-</v>
      </c>
      <c r="BQ640" s="57" t="str">
        <f t="shared" si="814"/>
        <v>-</v>
      </c>
      <c r="BR640" s="56">
        <f t="shared" si="832"/>
        <v>209</v>
      </c>
      <c r="BS640" s="64" t="str">
        <f t="shared" si="815"/>
        <v>-</v>
      </c>
      <c r="BT640" s="64" t="str">
        <f t="shared" si="785"/>
        <v>-</v>
      </c>
      <c r="BU640" s="64" t="str">
        <f t="shared" si="786"/>
        <v>-</v>
      </c>
      <c r="BV640" s="64" t="str">
        <f t="shared" si="787"/>
        <v>-</v>
      </c>
      <c r="BW640" s="64" t="str">
        <f t="shared" si="816"/>
        <v>-</v>
      </c>
      <c r="BX640" s="64" t="str">
        <f t="shared" si="788"/>
        <v>-</v>
      </c>
      <c r="BY640" s="57" t="str">
        <f t="shared" si="817"/>
        <v>-</v>
      </c>
      <c r="BZ640" s="56">
        <f t="shared" si="833"/>
        <v>209</v>
      </c>
      <c r="CA640" s="64" t="str">
        <f t="shared" si="818"/>
        <v>-</v>
      </c>
      <c r="CB640" s="64" t="str">
        <f t="shared" si="789"/>
        <v>-</v>
      </c>
      <c r="CC640" s="64" t="str">
        <f t="shared" si="790"/>
        <v>-</v>
      </c>
      <c r="CD640" s="64" t="str">
        <f t="shared" si="791"/>
        <v>-</v>
      </c>
      <c r="CE640" s="64" t="str">
        <f t="shared" si="819"/>
        <v>-</v>
      </c>
      <c r="CF640" s="64" t="str">
        <f t="shared" si="792"/>
        <v>-</v>
      </c>
      <c r="CG640" s="57" t="str">
        <f t="shared" si="820"/>
        <v>-</v>
      </c>
      <c r="CH640" s="56">
        <f t="shared" si="834"/>
        <v>209</v>
      </c>
      <c r="CI640" s="64" t="str">
        <f t="shared" si="821"/>
        <v>-</v>
      </c>
      <c r="CJ640" s="64" t="str">
        <f t="shared" si="793"/>
        <v>-</v>
      </c>
      <c r="CK640" s="64" t="str">
        <f t="shared" si="794"/>
        <v>-</v>
      </c>
      <c r="CL640" s="64" t="str">
        <f t="shared" si="795"/>
        <v>-</v>
      </c>
      <c r="CM640" s="64" t="str">
        <f t="shared" si="822"/>
        <v>-</v>
      </c>
      <c r="CN640" s="64" t="str">
        <f t="shared" si="796"/>
        <v>-</v>
      </c>
      <c r="CO640" s="57" t="str">
        <f t="shared" si="823"/>
        <v>-</v>
      </c>
    </row>
    <row r="641" spans="15:93" ht="18" customHeight="1" x14ac:dyDescent="0.25">
      <c r="O641" s="56">
        <f t="shared" si="825"/>
        <v>214</v>
      </c>
      <c r="P641" s="64">
        <f t="shared" si="759"/>
        <v>0</v>
      </c>
      <c r="Q641" s="64" t="str">
        <f t="shared" si="760"/>
        <v>-</v>
      </c>
      <c r="R641" s="64" t="str">
        <f t="shared" si="756"/>
        <v>-</v>
      </c>
      <c r="S641" s="64">
        <f t="shared" si="757"/>
        <v>0</v>
      </c>
      <c r="T641" s="64" t="str">
        <f t="shared" si="758"/>
        <v>-</v>
      </c>
      <c r="U641" s="57" t="str">
        <f t="shared" si="761"/>
        <v>Payoff</v>
      </c>
      <c r="V641" s="56">
        <f t="shared" si="826"/>
        <v>210</v>
      </c>
      <c r="W641" s="64">
        <f t="shared" si="797"/>
        <v>0</v>
      </c>
      <c r="X641" s="64" t="str">
        <f t="shared" si="762"/>
        <v>-</v>
      </c>
      <c r="Y641" s="64">
        <f t="shared" si="824"/>
        <v>0</v>
      </c>
      <c r="Z641" s="64" t="str">
        <f t="shared" si="763"/>
        <v>-</v>
      </c>
      <c r="AA641" s="64" t="str">
        <f t="shared" si="798"/>
        <v>-</v>
      </c>
      <c r="AB641" s="64" t="str">
        <f t="shared" si="764"/>
        <v>-</v>
      </c>
      <c r="AC641" s="57" t="str">
        <f t="shared" si="799"/>
        <v>Payoff</v>
      </c>
      <c r="AD641" s="56">
        <f t="shared" si="827"/>
        <v>210</v>
      </c>
      <c r="AE641" s="64">
        <f t="shared" si="800"/>
        <v>0</v>
      </c>
      <c r="AF641" s="64" t="str">
        <f t="shared" si="765"/>
        <v>-</v>
      </c>
      <c r="AG641" s="64">
        <f t="shared" si="766"/>
        <v>0</v>
      </c>
      <c r="AH641" s="64" t="str">
        <f t="shared" si="767"/>
        <v>-</v>
      </c>
      <c r="AI641" s="64" t="str">
        <f t="shared" si="801"/>
        <v>-</v>
      </c>
      <c r="AJ641" s="64" t="str">
        <f t="shared" si="768"/>
        <v>-</v>
      </c>
      <c r="AK641" s="57" t="str">
        <f t="shared" si="802"/>
        <v>Payoff</v>
      </c>
      <c r="AL641" s="56">
        <f t="shared" si="828"/>
        <v>210</v>
      </c>
      <c r="AM641" s="64" t="str">
        <f t="shared" si="803"/>
        <v>-</v>
      </c>
      <c r="AN641" s="64" t="str">
        <f t="shared" si="769"/>
        <v>-</v>
      </c>
      <c r="AO641" s="64" t="str">
        <f t="shared" si="770"/>
        <v>-</v>
      </c>
      <c r="AP641" s="64" t="str">
        <f t="shared" si="771"/>
        <v>-</v>
      </c>
      <c r="AQ641" s="64" t="str">
        <f t="shared" si="804"/>
        <v>-</v>
      </c>
      <c r="AR641" s="64" t="str">
        <f t="shared" si="772"/>
        <v>-</v>
      </c>
      <c r="AS641" s="57" t="str">
        <f t="shared" si="805"/>
        <v>-</v>
      </c>
      <c r="AT641" s="56">
        <f t="shared" si="829"/>
        <v>210</v>
      </c>
      <c r="AU641" s="64" t="str">
        <f t="shared" si="806"/>
        <v>-</v>
      </c>
      <c r="AV641" s="64" t="str">
        <f t="shared" si="773"/>
        <v>-</v>
      </c>
      <c r="AW641" s="64" t="str">
        <f t="shared" si="774"/>
        <v>-</v>
      </c>
      <c r="AX641" s="64" t="str">
        <f t="shared" si="775"/>
        <v>-</v>
      </c>
      <c r="AY641" s="64" t="str">
        <f t="shared" si="807"/>
        <v>-</v>
      </c>
      <c r="AZ641" s="64" t="str">
        <f t="shared" si="776"/>
        <v>-</v>
      </c>
      <c r="BA641" s="57" t="str">
        <f t="shared" si="808"/>
        <v>-</v>
      </c>
      <c r="BB641" s="56">
        <f t="shared" si="830"/>
        <v>210</v>
      </c>
      <c r="BC641" s="64" t="str">
        <f t="shared" si="809"/>
        <v>-</v>
      </c>
      <c r="BD641" s="64" t="str">
        <f t="shared" si="777"/>
        <v>-</v>
      </c>
      <c r="BE641" s="64" t="str">
        <f t="shared" si="778"/>
        <v>-</v>
      </c>
      <c r="BF641" s="64" t="str">
        <f t="shared" si="779"/>
        <v>-</v>
      </c>
      <c r="BG641" s="64" t="str">
        <f t="shared" si="810"/>
        <v>-</v>
      </c>
      <c r="BH641" s="64" t="str">
        <f t="shared" si="780"/>
        <v>-</v>
      </c>
      <c r="BI641" s="57" t="str">
        <f t="shared" si="811"/>
        <v>-</v>
      </c>
      <c r="BJ641" s="56">
        <f t="shared" si="831"/>
        <v>210</v>
      </c>
      <c r="BK641" s="64" t="str">
        <f t="shared" si="812"/>
        <v>-</v>
      </c>
      <c r="BL641" s="64" t="str">
        <f t="shared" si="781"/>
        <v>-</v>
      </c>
      <c r="BM641" s="64" t="str">
        <f t="shared" si="782"/>
        <v>-</v>
      </c>
      <c r="BN641" s="64" t="str">
        <f t="shared" si="783"/>
        <v>-</v>
      </c>
      <c r="BO641" s="64" t="str">
        <f t="shared" si="813"/>
        <v>-</v>
      </c>
      <c r="BP641" s="64" t="str">
        <f t="shared" si="784"/>
        <v>-</v>
      </c>
      <c r="BQ641" s="57" t="str">
        <f t="shared" si="814"/>
        <v>-</v>
      </c>
      <c r="BR641" s="56">
        <f t="shared" si="832"/>
        <v>210</v>
      </c>
      <c r="BS641" s="64" t="str">
        <f t="shared" si="815"/>
        <v>-</v>
      </c>
      <c r="BT641" s="64" t="str">
        <f t="shared" si="785"/>
        <v>-</v>
      </c>
      <c r="BU641" s="64" t="str">
        <f t="shared" si="786"/>
        <v>-</v>
      </c>
      <c r="BV641" s="64" t="str">
        <f t="shared" si="787"/>
        <v>-</v>
      </c>
      <c r="BW641" s="64" t="str">
        <f t="shared" si="816"/>
        <v>-</v>
      </c>
      <c r="BX641" s="64" t="str">
        <f t="shared" si="788"/>
        <v>-</v>
      </c>
      <c r="BY641" s="57" t="str">
        <f t="shared" si="817"/>
        <v>-</v>
      </c>
      <c r="BZ641" s="56">
        <f t="shared" si="833"/>
        <v>210</v>
      </c>
      <c r="CA641" s="64" t="str">
        <f t="shared" si="818"/>
        <v>-</v>
      </c>
      <c r="CB641" s="64" t="str">
        <f t="shared" si="789"/>
        <v>-</v>
      </c>
      <c r="CC641" s="64" t="str">
        <f t="shared" si="790"/>
        <v>-</v>
      </c>
      <c r="CD641" s="64" t="str">
        <f t="shared" si="791"/>
        <v>-</v>
      </c>
      <c r="CE641" s="64" t="str">
        <f t="shared" si="819"/>
        <v>-</v>
      </c>
      <c r="CF641" s="64" t="str">
        <f t="shared" si="792"/>
        <v>-</v>
      </c>
      <c r="CG641" s="57" t="str">
        <f t="shared" si="820"/>
        <v>-</v>
      </c>
      <c r="CH641" s="56">
        <f t="shared" si="834"/>
        <v>210</v>
      </c>
      <c r="CI641" s="64" t="str">
        <f t="shared" si="821"/>
        <v>-</v>
      </c>
      <c r="CJ641" s="64" t="str">
        <f t="shared" si="793"/>
        <v>-</v>
      </c>
      <c r="CK641" s="64" t="str">
        <f t="shared" si="794"/>
        <v>-</v>
      </c>
      <c r="CL641" s="64" t="str">
        <f t="shared" si="795"/>
        <v>-</v>
      </c>
      <c r="CM641" s="64" t="str">
        <f t="shared" si="822"/>
        <v>-</v>
      </c>
      <c r="CN641" s="64" t="str">
        <f t="shared" si="796"/>
        <v>-</v>
      </c>
      <c r="CO641" s="57" t="str">
        <f t="shared" si="823"/>
        <v>-</v>
      </c>
    </row>
    <row r="642" spans="15:93" ht="18" customHeight="1" x14ac:dyDescent="0.25">
      <c r="O642" s="56">
        <f t="shared" si="825"/>
        <v>215</v>
      </c>
      <c r="P642" s="64">
        <f t="shared" si="759"/>
        <v>0</v>
      </c>
      <c r="Q642" s="64" t="str">
        <f t="shared" si="760"/>
        <v>-</v>
      </c>
      <c r="R642" s="64" t="str">
        <f t="shared" si="756"/>
        <v>-</v>
      </c>
      <c r="S642" s="64">
        <f t="shared" si="757"/>
        <v>0</v>
      </c>
      <c r="T642" s="64" t="str">
        <f t="shared" si="758"/>
        <v>-</v>
      </c>
      <c r="U642" s="57" t="str">
        <f t="shared" si="761"/>
        <v>Payoff</v>
      </c>
      <c r="V642" s="56">
        <f t="shared" si="826"/>
        <v>211</v>
      </c>
      <c r="W642" s="64">
        <f t="shared" si="797"/>
        <v>0</v>
      </c>
      <c r="X642" s="64" t="str">
        <f t="shared" si="762"/>
        <v>-</v>
      </c>
      <c r="Y642" s="64">
        <f t="shared" si="824"/>
        <v>0</v>
      </c>
      <c r="Z642" s="64" t="str">
        <f t="shared" si="763"/>
        <v>-</v>
      </c>
      <c r="AA642" s="64" t="str">
        <f t="shared" si="798"/>
        <v>-</v>
      </c>
      <c r="AB642" s="64" t="str">
        <f t="shared" si="764"/>
        <v>-</v>
      </c>
      <c r="AC642" s="57" t="str">
        <f t="shared" si="799"/>
        <v>Payoff</v>
      </c>
      <c r="AD642" s="56">
        <f t="shared" si="827"/>
        <v>211</v>
      </c>
      <c r="AE642" s="64">
        <f t="shared" si="800"/>
        <v>0</v>
      </c>
      <c r="AF642" s="64" t="str">
        <f t="shared" si="765"/>
        <v>-</v>
      </c>
      <c r="AG642" s="64">
        <f t="shared" si="766"/>
        <v>0</v>
      </c>
      <c r="AH642" s="64" t="str">
        <f t="shared" si="767"/>
        <v>-</v>
      </c>
      <c r="AI642" s="64" t="str">
        <f t="shared" si="801"/>
        <v>-</v>
      </c>
      <c r="AJ642" s="64" t="str">
        <f t="shared" si="768"/>
        <v>-</v>
      </c>
      <c r="AK642" s="57" t="str">
        <f t="shared" si="802"/>
        <v>Payoff</v>
      </c>
      <c r="AL642" s="56">
        <f t="shared" si="828"/>
        <v>211</v>
      </c>
      <c r="AM642" s="64" t="str">
        <f t="shared" si="803"/>
        <v>-</v>
      </c>
      <c r="AN642" s="64" t="str">
        <f t="shared" si="769"/>
        <v>-</v>
      </c>
      <c r="AO642" s="64" t="str">
        <f t="shared" si="770"/>
        <v>-</v>
      </c>
      <c r="AP642" s="64" t="str">
        <f t="shared" si="771"/>
        <v>-</v>
      </c>
      <c r="AQ642" s="64" t="str">
        <f t="shared" si="804"/>
        <v>-</v>
      </c>
      <c r="AR642" s="64" t="str">
        <f t="shared" si="772"/>
        <v>-</v>
      </c>
      <c r="AS642" s="57" t="str">
        <f t="shared" si="805"/>
        <v>-</v>
      </c>
      <c r="AT642" s="56">
        <f t="shared" si="829"/>
        <v>211</v>
      </c>
      <c r="AU642" s="64" t="str">
        <f t="shared" si="806"/>
        <v>-</v>
      </c>
      <c r="AV642" s="64" t="str">
        <f t="shared" si="773"/>
        <v>-</v>
      </c>
      <c r="AW642" s="64" t="str">
        <f t="shared" si="774"/>
        <v>-</v>
      </c>
      <c r="AX642" s="64" t="str">
        <f t="shared" si="775"/>
        <v>-</v>
      </c>
      <c r="AY642" s="64" t="str">
        <f t="shared" si="807"/>
        <v>-</v>
      </c>
      <c r="AZ642" s="64" t="str">
        <f t="shared" si="776"/>
        <v>-</v>
      </c>
      <c r="BA642" s="57" t="str">
        <f t="shared" si="808"/>
        <v>-</v>
      </c>
      <c r="BB642" s="56">
        <f t="shared" si="830"/>
        <v>211</v>
      </c>
      <c r="BC642" s="64" t="str">
        <f t="shared" si="809"/>
        <v>-</v>
      </c>
      <c r="BD642" s="64" t="str">
        <f t="shared" si="777"/>
        <v>-</v>
      </c>
      <c r="BE642" s="64" t="str">
        <f t="shared" si="778"/>
        <v>-</v>
      </c>
      <c r="BF642" s="64" t="str">
        <f t="shared" si="779"/>
        <v>-</v>
      </c>
      <c r="BG642" s="64" t="str">
        <f t="shared" si="810"/>
        <v>-</v>
      </c>
      <c r="BH642" s="64" t="str">
        <f t="shared" si="780"/>
        <v>-</v>
      </c>
      <c r="BI642" s="57" t="str">
        <f t="shared" si="811"/>
        <v>-</v>
      </c>
      <c r="BJ642" s="56">
        <f t="shared" si="831"/>
        <v>211</v>
      </c>
      <c r="BK642" s="64" t="str">
        <f t="shared" si="812"/>
        <v>-</v>
      </c>
      <c r="BL642" s="64" t="str">
        <f t="shared" si="781"/>
        <v>-</v>
      </c>
      <c r="BM642" s="64" t="str">
        <f t="shared" si="782"/>
        <v>-</v>
      </c>
      <c r="BN642" s="64" t="str">
        <f t="shared" si="783"/>
        <v>-</v>
      </c>
      <c r="BO642" s="64" t="str">
        <f t="shared" si="813"/>
        <v>-</v>
      </c>
      <c r="BP642" s="64" t="str">
        <f t="shared" si="784"/>
        <v>-</v>
      </c>
      <c r="BQ642" s="57" t="str">
        <f t="shared" si="814"/>
        <v>-</v>
      </c>
      <c r="BR642" s="56">
        <f t="shared" si="832"/>
        <v>211</v>
      </c>
      <c r="BS642" s="64" t="str">
        <f t="shared" si="815"/>
        <v>-</v>
      </c>
      <c r="BT642" s="64" t="str">
        <f t="shared" si="785"/>
        <v>-</v>
      </c>
      <c r="BU642" s="64" t="str">
        <f t="shared" si="786"/>
        <v>-</v>
      </c>
      <c r="BV642" s="64" t="str">
        <f t="shared" si="787"/>
        <v>-</v>
      </c>
      <c r="BW642" s="64" t="str">
        <f t="shared" si="816"/>
        <v>-</v>
      </c>
      <c r="BX642" s="64" t="str">
        <f t="shared" si="788"/>
        <v>-</v>
      </c>
      <c r="BY642" s="57" t="str">
        <f t="shared" si="817"/>
        <v>-</v>
      </c>
      <c r="BZ642" s="56">
        <f t="shared" si="833"/>
        <v>211</v>
      </c>
      <c r="CA642" s="64" t="str">
        <f t="shared" si="818"/>
        <v>-</v>
      </c>
      <c r="CB642" s="64" t="str">
        <f t="shared" si="789"/>
        <v>-</v>
      </c>
      <c r="CC642" s="64" t="str">
        <f t="shared" si="790"/>
        <v>-</v>
      </c>
      <c r="CD642" s="64" t="str">
        <f t="shared" si="791"/>
        <v>-</v>
      </c>
      <c r="CE642" s="64" t="str">
        <f t="shared" si="819"/>
        <v>-</v>
      </c>
      <c r="CF642" s="64" t="str">
        <f t="shared" si="792"/>
        <v>-</v>
      </c>
      <c r="CG642" s="57" t="str">
        <f t="shared" si="820"/>
        <v>-</v>
      </c>
      <c r="CH642" s="56">
        <f t="shared" si="834"/>
        <v>211</v>
      </c>
      <c r="CI642" s="64" t="str">
        <f t="shared" si="821"/>
        <v>-</v>
      </c>
      <c r="CJ642" s="64" t="str">
        <f t="shared" si="793"/>
        <v>-</v>
      </c>
      <c r="CK642" s="64" t="str">
        <f t="shared" si="794"/>
        <v>-</v>
      </c>
      <c r="CL642" s="64" t="str">
        <f t="shared" si="795"/>
        <v>-</v>
      </c>
      <c r="CM642" s="64" t="str">
        <f t="shared" si="822"/>
        <v>-</v>
      </c>
      <c r="CN642" s="64" t="str">
        <f t="shared" si="796"/>
        <v>-</v>
      </c>
      <c r="CO642" s="57" t="str">
        <f t="shared" si="823"/>
        <v>-</v>
      </c>
    </row>
    <row r="643" spans="15:93" ht="18" customHeight="1" x14ac:dyDescent="0.25">
      <c r="O643" s="56">
        <f t="shared" si="825"/>
        <v>216</v>
      </c>
      <c r="P643" s="64">
        <f t="shared" si="759"/>
        <v>0</v>
      </c>
      <c r="Q643" s="64" t="str">
        <f t="shared" si="760"/>
        <v>-</v>
      </c>
      <c r="R643" s="64" t="str">
        <f t="shared" si="756"/>
        <v>-</v>
      </c>
      <c r="S643" s="64">
        <f t="shared" si="757"/>
        <v>0</v>
      </c>
      <c r="T643" s="64" t="str">
        <f t="shared" si="758"/>
        <v>-</v>
      </c>
      <c r="U643" s="57" t="str">
        <f>IF(OR(U642="Payoff",T643=0,T643&lt;0,T643="-"),"Payoff","-")</f>
        <v>Payoff</v>
      </c>
      <c r="V643" s="56">
        <f t="shared" si="826"/>
        <v>212</v>
      </c>
      <c r="W643" s="64">
        <f t="shared" si="797"/>
        <v>0</v>
      </c>
      <c r="X643" s="64" t="str">
        <f t="shared" si="762"/>
        <v>-</v>
      </c>
      <c r="Y643" s="64">
        <f t="shared" si="824"/>
        <v>0</v>
      </c>
      <c r="Z643" s="64" t="str">
        <f t="shared" si="763"/>
        <v>-</v>
      </c>
      <c r="AA643" s="64" t="str">
        <f t="shared" si="798"/>
        <v>-</v>
      </c>
      <c r="AB643" s="64" t="str">
        <f t="shared" si="764"/>
        <v>-</v>
      </c>
      <c r="AC643" s="57" t="str">
        <f t="shared" si="799"/>
        <v>Payoff</v>
      </c>
      <c r="AD643" s="56">
        <f t="shared" si="827"/>
        <v>212</v>
      </c>
      <c r="AE643" s="64">
        <f t="shared" si="800"/>
        <v>0</v>
      </c>
      <c r="AF643" s="64" t="str">
        <f t="shared" si="765"/>
        <v>-</v>
      </c>
      <c r="AG643" s="64">
        <f t="shared" si="766"/>
        <v>0</v>
      </c>
      <c r="AH643" s="64" t="str">
        <f t="shared" si="767"/>
        <v>-</v>
      </c>
      <c r="AI643" s="64" t="str">
        <f t="shared" si="801"/>
        <v>-</v>
      </c>
      <c r="AJ643" s="64" t="str">
        <f t="shared" si="768"/>
        <v>-</v>
      </c>
      <c r="AK643" s="57" t="str">
        <f t="shared" si="802"/>
        <v>Payoff</v>
      </c>
      <c r="AL643" s="56">
        <f t="shared" si="828"/>
        <v>212</v>
      </c>
      <c r="AM643" s="64" t="str">
        <f t="shared" si="803"/>
        <v>-</v>
      </c>
      <c r="AN643" s="64" t="str">
        <f t="shared" si="769"/>
        <v>-</v>
      </c>
      <c r="AO643" s="64" t="str">
        <f t="shared" si="770"/>
        <v>-</v>
      </c>
      <c r="AP643" s="64" t="str">
        <f t="shared" si="771"/>
        <v>-</v>
      </c>
      <c r="AQ643" s="64" t="str">
        <f t="shared" si="804"/>
        <v>-</v>
      </c>
      <c r="AR643" s="64" t="str">
        <f t="shared" si="772"/>
        <v>-</v>
      </c>
      <c r="AS643" s="57" t="str">
        <f t="shared" si="805"/>
        <v>-</v>
      </c>
      <c r="AT643" s="56">
        <f t="shared" si="829"/>
        <v>212</v>
      </c>
      <c r="AU643" s="64" t="str">
        <f t="shared" si="806"/>
        <v>-</v>
      </c>
      <c r="AV643" s="64" t="str">
        <f t="shared" si="773"/>
        <v>-</v>
      </c>
      <c r="AW643" s="64" t="str">
        <f t="shared" si="774"/>
        <v>-</v>
      </c>
      <c r="AX643" s="64" t="str">
        <f t="shared" si="775"/>
        <v>-</v>
      </c>
      <c r="AY643" s="64" t="str">
        <f t="shared" si="807"/>
        <v>-</v>
      </c>
      <c r="AZ643" s="64" t="str">
        <f t="shared" si="776"/>
        <v>-</v>
      </c>
      <c r="BA643" s="57" t="str">
        <f t="shared" si="808"/>
        <v>-</v>
      </c>
      <c r="BB643" s="56">
        <f t="shared" si="830"/>
        <v>212</v>
      </c>
      <c r="BC643" s="64" t="str">
        <f t="shared" si="809"/>
        <v>-</v>
      </c>
      <c r="BD643" s="64" t="str">
        <f t="shared" si="777"/>
        <v>-</v>
      </c>
      <c r="BE643" s="64" t="str">
        <f t="shared" si="778"/>
        <v>-</v>
      </c>
      <c r="BF643" s="64" t="str">
        <f t="shared" si="779"/>
        <v>-</v>
      </c>
      <c r="BG643" s="64" t="str">
        <f t="shared" si="810"/>
        <v>-</v>
      </c>
      <c r="BH643" s="64" t="str">
        <f t="shared" si="780"/>
        <v>-</v>
      </c>
      <c r="BI643" s="57" t="str">
        <f t="shared" si="811"/>
        <v>-</v>
      </c>
      <c r="BJ643" s="56">
        <f t="shared" si="831"/>
        <v>212</v>
      </c>
      <c r="BK643" s="64" t="str">
        <f t="shared" si="812"/>
        <v>-</v>
      </c>
      <c r="BL643" s="64" t="str">
        <f t="shared" si="781"/>
        <v>-</v>
      </c>
      <c r="BM643" s="64" t="str">
        <f t="shared" si="782"/>
        <v>-</v>
      </c>
      <c r="BN643" s="64" t="str">
        <f t="shared" si="783"/>
        <v>-</v>
      </c>
      <c r="BO643" s="64" t="str">
        <f t="shared" si="813"/>
        <v>-</v>
      </c>
      <c r="BP643" s="64" t="str">
        <f t="shared" si="784"/>
        <v>-</v>
      </c>
      <c r="BQ643" s="57" t="str">
        <f t="shared" si="814"/>
        <v>-</v>
      </c>
      <c r="BR643" s="56">
        <f t="shared" si="832"/>
        <v>212</v>
      </c>
      <c r="BS643" s="64" t="str">
        <f t="shared" si="815"/>
        <v>-</v>
      </c>
      <c r="BT643" s="64" t="str">
        <f t="shared" si="785"/>
        <v>-</v>
      </c>
      <c r="BU643" s="64" t="str">
        <f t="shared" si="786"/>
        <v>-</v>
      </c>
      <c r="BV643" s="64" t="str">
        <f t="shared" si="787"/>
        <v>-</v>
      </c>
      <c r="BW643" s="64" t="str">
        <f t="shared" si="816"/>
        <v>-</v>
      </c>
      <c r="BX643" s="64" t="str">
        <f t="shared" si="788"/>
        <v>-</v>
      </c>
      <c r="BY643" s="57" t="str">
        <f t="shared" si="817"/>
        <v>-</v>
      </c>
      <c r="BZ643" s="56">
        <f t="shared" si="833"/>
        <v>212</v>
      </c>
      <c r="CA643" s="64" t="str">
        <f t="shared" si="818"/>
        <v>-</v>
      </c>
      <c r="CB643" s="64" t="str">
        <f t="shared" si="789"/>
        <v>-</v>
      </c>
      <c r="CC643" s="64" t="str">
        <f t="shared" si="790"/>
        <v>-</v>
      </c>
      <c r="CD643" s="64" t="str">
        <f t="shared" si="791"/>
        <v>-</v>
      </c>
      <c r="CE643" s="64" t="str">
        <f t="shared" si="819"/>
        <v>-</v>
      </c>
      <c r="CF643" s="64" t="str">
        <f t="shared" si="792"/>
        <v>-</v>
      </c>
      <c r="CG643" s="57" t="str">
        <f t="shared" si="820"/>
        <v>-</v>
      </c>
      <c r="CH643" s="56">
        <f t="shared" si="834"/>
        <v>212</v>
      </c>
      <c r="CI643" s="64" t="str">
        <f t="shared" si="821"/>
        <v>-</v>
      </c>
      <c r="CJ643" s="64" t="str">
        <f t="shared" si="793"/>
        <v>-</v>
      </c>
      <c r="CK643" s="64" t="str">
        <f t="shared" si="794"/>
        <v>-</v>
      </c>
      <c r="CL643" s="64" t="str">
        <f t="shared" si="795"/>
        <v>-</v>
      </c>
      <c r="CM643" s="64" t="str">
        <f t="shared" si="822"/>
        <v>-</v>
      </c>
      <c r="CN643" s="64" t="str">
        <f t="shared" si="796"/>
        <v>-</v>
      </c>
      <c r="CO643" s="57" t="str">
        <f t="shared" si="823"/>
        <v>-</v>
      </c>
    </row>
    <row r="644" spans="15:93" ht="18" customHeight="1" x14ac:dyDescent="0.25">
      <c r="O644" s="56">
        <f t="shared" si="825"/>
        <v>217</v>
      </c>
      <c r="P644" s="64">
        <f t="shared" si="759"/>
        <v>0</v>
      </c>
      <c r="Q644" s="64" t="str">
        <f t="shared" si="760"/>
        <v>-</v>
      </c>
      <c r="R644" s="64" t="str">
        <f t="shared" si="756"/>
        <v>-</v>
      </c>
      <c r="S644" s="64">
        <f t="shared" si="757"/>
        <v>0</v>
      </c>
      <c r="T644" s="64" t="str">
        <f t="shared" si="758"/>
        <v>-</v>
      </c>
      <c r="U644" s="57" t="str">
        <f t="shared" ref="U644:U707" si="835">IF(OR(U643="Payoff",T644=0,T644&lt;0,T644="-"),"Payoff","-")</f>
        <v>Payoff</v>
      </c>
      <c r="V644" s="56">
        <f t="shared" si="826"/>
        <v>213</v>
      </c>
      <c r="W644" s="64">
        <f t="shared" si="797"/>
        <v>0</v>
      </c>
      <c r="X644" s="64" t="str">
        <f t="shared" si="762"/>
        <v>-</v>
      </c>
      <c r="Y644" s="64">
        <f t="shared" si="824"/>
        <v>0</v>
      </c>
      <c r="Z644" s="64" t="str">
        <f t="shared" si="763"/>
        <v>-</v>
      </c>
      <c r="AA644" s="64" t="str">
        <f t="shared" si="798"/>
        <v>-</v>
      </c>
      <c r="AB644" s="64" t="str">
        <f t="shared" si="764"/>
        <v>-</v>
      </c>
      <c r="AC644" s="57" t="str">
        <f t="shared" si="799"/>
        <v>Payoff</v>
      </c>
      <c r="AD644" s="56">
        <f t="shared" si="827"/>
        <v>213</v>
      </c>
      <c r="AE644" s="64">
        <f t="shared" si="800"/>
        <v>0</v>
      </c>
      <c r="AF644" s="64" t="str">
        <f t="shared" si="765"/>
        <v>-</v>
      </c>
      <c r="AG644" s="64">
        <f t="shared" si="766"/>
        <v>0</v>
      </c>
      <c r="AH644" s="64" t="str">
        <f t="shared" si="767"/>
        <v>-</v>
      </c>
      <c r="AI644" s="64" t="str">
        <f t="shared" si="801"/>
        <v>-</v>
      </c>
      <c r="AJ644" s="64" t="str">
        <f t="shared" si="768"/>
        <v>-</v>
      </c>
      <c r="AK644" s="57" t="str">
        <f t="shared" si="802"/>
        <v>Payoff</v>
      </c>
      <c r="AL644" s="56">
        <f t="shared" si="828"/>
        <v>213</v>
      </c>
      <c r="AM644" s="64" t="str">
        <f t="shared" si="803"/>
        <v>-</v>
      </c>
      <c r="AN644" s="64" t="str">
        <f t="shared" si="769"/>
        <v>-</v>
      </c>
      <c r="AO644" s="64" t="str">
        <f t="shared" si="770"/>
        <v>-</v>
      </c>
      <c r="AP644" s="64" t="str">
        <f t="shared" si="771"/>
        <v>-</v>
      </c>
      <c r="AQ644" s="64" t="str">
        <f t="shared" si="804"/>
        <v>-</v>
      </c>
      <c r="AR644" s="64" t="str">
        <f t="shared" si="772"/>
        <v>-</v>
      </c>
      <c r="AS644" s="57" t="str">
        <f t="shared" si="805"/>
        <v>-</v>
      </c>
      <c r="AT644" s="56">
        <f t="shared" si="829"/>
        <v>213</v>
      </c>
      <c r="AU644" s="64" t="str">
        <f t="shared" si="806"/>
        <v>-</v>
      </c>
      <c r="AV644" s="64" t="str">
        <f t="shared" si="773"/>
        <v>-</v>
      </c>
      <c r="AW644" s="64" t="str">
        <f t="shared" si="774"/>
        <v>-</v>
      </c>
      <c r="AX644" s="64" t="str">
        <f t="shared" si="775"/>
        <v>-</v>
      </c>
      <c r="AY644" s="64" t="str">
        <f t="shared" si="807"/>
        <v>-</v>
      </c>
      <c r="AZ644" s="64" t="str">
        <f t="shared" si="776"/>
        <v>-</v>
      </c>
      <c r="BA644" s="57" t="str">
        <f t="shared" si="808"/>
        <v>-</v>
      </c>
      <c r="BB644" s="56">
        <f t="shared" si="830"/>
        <v>213</v>
      </c>
      <c r="BC644" s="64" t="str">
        <f t="shared" si="809"/>
        <v>-</v>
      </c>
      <c r="BD644" s="64" t="str">
        <f t="shared" si="777"/>
        <v>-</v>
      </c>
      <c r="BE644" s="64" t="str">
        <f t="shared" si="778"/>
        <v>-</v>
      </c>
      <c r="BF644" s="64" t="str">
        <f t="shared" si="779"/>
        <v>-</v>
      </c>
      <c r="BG644" s="64" t="str">
        <f t="shared" si="810"/>
        <v>-</v>
      </c>
      <c r="BH644" s="64" t="str">
        <f t="shared" si="780"/>
        <v>-</v>
      </c>
      <c r="BI644" s="57" t="str">
        <f t="shared" si="811"/>
        <v>-</v>
      </c>
      <c r="BJ644" s="56">
        <f t="shared" si="831"/>
        <v>213</v>
      </c>
      <c r="BK644" s="64" t="str">
        <f t="shared" si="812"/>
        <v>-</v>
      </c>
      <c r="BL644" s="64" t="str">
        <f t="shared" si="781"/>
        <v>-</v>
      </c>
      <c r="BM644" s="64" t="str">
        <f t="shared" si="782"/>
        <v>-</v>
      </c>
      <c r="BN644" s="64" t="str">
        <f t="shared" si="783"/>
        <v>-</v>
      </c>
      <c r="BO644" s="64" t="str">
        <f t="shared" si="813"/>
        <v>-</v>
      </c>
      <c r="BP644" s="64" t="str">
        <f t="shared" si="784"/>
        <v>-</v>
      </c>
      <c r="BQ644" s="57" t="str">
        <f t="shared" si="814"/>
        <v>-</v>
      </c>
      <c r="BR644" s="56">
        <f t="shared" si="832"/>
        <v>213</v>
      </c>
      <c r="BS644" s="64" t="str">
        <f t="shared" si="815"/>
        <v>-</v>
      </c>
      <c r="BT644" s="64" t="str">
        <f t="shared" si="785"/>
        <v>-</v>
      </c>
      <c r="BU644" s="64" t="str">
        <f t="shared" si="786"/>
        <v>-</v>
      </c>
      <c r="BV644" s="64" t="str">
        <f t="shared" si="787"/>
        <v>-</v>
      </c>
      <c r="BW644" s="64" t="str">
        <f t="shared" si="816"/>
        <v>-</v>
      </c>
      <c r="BX644" s="64" t="str">
        <f t="shared" si="788"/>
        <v>-</v>
      </c>
      <c r="BY644" s="57" t="str">
        <f t="shared" si="817"/>
        <v>-</v>
      </c>
      <c r="BZ644" s="56">
        <f t="shared" si="833"/>
        <v>213</v>
      </c>
      <c r="CA644" s="64" t="str">
        <f t="shared" si="818"/>
        <v>-</v>
      </c>
      <c r="CB644" s="64" t="str">
        <f t="shared" si="789"/>
        <v>-</v>
      </c>
      <c r="CC644" s="64" t="str">
        <f t="shared" si="790"/>
        <v>-</v>
      </c>
      <c r="CD644" s="64" t="str">
        <f t="shared" si="791"/>
        <v>-</v>
      </c>
      <c r="CE644" s="64" t="str">
        <f t="shared" si="819"/>
        <v>-</v>
      </c>
      <c r="CF644" s="64" t="str">
        <f t="shared" si="792"/>
        <v>-</v>
      </c>
      <c r="CG644" s="57" t="str">
        <f t="shared" si="820"/>
        <v>-</v>
      </c>
      <c r="CH644" s="56">
        <f t="shared" si="834"/>
        <v>213</v>
      </c>
      <c r="CI644" s="64" t="str">
        <f t="shared" si="821"/>
        <v>-</v>
      </c>
      <c r="CJ644" s="64" t="str">
        <f t="shared" si="793"/>
        <v>-</v>
      </c>
      <c r="CK644" s="64" t="str">
        <f t="shared" si="794"/>
        <v>-</v>
      </c>
      <c r="CL644" s="64" t="str">
        <f t="shared" si="795"/>
        <v>-</v>
      </c>
      <c r="CM644" s="64" t="str">
        <f t="shared" si="822"/>
        <v>-</v>
      </c>
      <c r="CN644" s="64" t="str">
        <f t="shared" si="796"/>
        <v>-</v>
      </c>
      <c r="CO644" s="57" t="str">
        <f t="shared" si="823"/>
        <v>-</v>
      </c>
    </row>
    <row r="645" spans="15:93" ht="18" customHeight="1" x14ac:dyDescent="0.25">
      <c r="O645" s="56">
        <f t="shared" si="825"/>
        <v>218</v>
      </c>
      <c r="P645" s="64">
        <f t="shared" si="759"/>
        <v>0</v>
      </c>
      <c r="Q645" s="64" t="str">
        <f t="shared" si="760"/>
        <v>-</v>
      </c>
      <c r="R645" s="64" t="str">
        <f t="shared" si="756"/>
        <v>-</v>
      </c>
      <c r="S645" s="64">
        <f t="shared" si="757"/>
        <v>0</v>
      </c>
      <c r="T645" s="64" t="str">
        <f t="shared" si="758"/>
        <v>-</v>
      </c>
      <c r="U645" s="57" t="str">
        <f t="shared" si="835"/>
        <v>Payoff</v>
      </c>
      <c r="V645" s="56">
        <f t="shared" si="826"/>
        <v>214</v>
      </c>
      <c r="W645" s="64">
        <f t="shared" si="797"/>
        <v>0</v>
      </c>
      <c r="X645" s="64" t="str">
        <f t="shared" si="762"/>
        <v>-</v>
      </c>
      <c r="Y645" s="64">
        <f t="shared" si="824"/>
        <v>0</v>
      </c>
      <c r="Z645" s="64" t="str">
        <f t="shared" si="763"/>
        <v>-</v>
      </c>
      <c r="AA645" s="64" t="str">
        <f t="shared" si="798"/>
        <v>-</v>
      </c>
      <c r="AB645" s="64" t="str">
        <f t="shared" si="764"/>
        <v>-</v>
      </c>
      <c r="AC645" s="57" t="str">
        <f t="shared" si="799"/>
        <v>Payoff</v>
      </c>
      <c r="AD645" s="56">
        <f t="shared" si="827"/>
        <v>214</v>
      </c>
      <c r="AE645" s="64">
        <f t="shared" si="800"/>
        <v>0</v>
      </c>
      <c r="AF645" s="64" t="str">
        <f t="shared" si="765"/>
        <v>-</v>
      </c>
      <c r="AG645" s="64">
        <f t="shared" si="766"/>
        <v>0</v>
      </c>
      <c r="AH645" s="64" t="str">
        <f t="shared" si="767"/>
        <v>-</v>
      </c>
      <c r="AI645" s="64" t="str">
        <f t="shared" si="801"/>
        <v>-</v>
      </c>
      <c r="AJ645" s="64" t="str">
        <f t="shared" si="768"/>
        <v>-</v>
      </c>
      <c r="AK645" s="57" t="str">
        <f t="shared" si="802"/>
        <v>Payoff</v>
      </c>
      <c r="AL645" s="56">
        <f t="shared" si="828"/>
        <v>214</v>
      </c>
      <c r="AM645" s="64" t="str">
        <f t="shared" si="803"/>
        <v>-</v>
      </c>
      <c r="AN645" s="64" t="str">
        <f t="shared" si="769"/>
        <v>-</v>
      </c>
      <c r="AO645" s="64" t="str">
        <f t="shared" si="770"/>
        <v>-</v>
      </c>
      <c r="AP645" s="64" t="str">
        <f t="shared" si="771"/>
        <v>-</v>
      </c>
      <c r="AQ645" s="64" t="str">
        <f t="shared" si="804"/>
        <v>-</v>
      </c>
      <c r="AR645" s="64" t="str">
        <f t="shared" si="772"/>
        <v>-</v>
      </c>
      <c r="AS645" s="57" t="str">
        <f t="shared" si="805"/>
        <v>-</v>
      </c>
      <c r="AT645" s="56">
        <f t="shared" si="829"/>
        <v>214</v>
      </c>
      <c r="AU645" s="64" t="str">
        <f t="shared" si="806"/>
        <v>-</v>
      </c>
      <c r="AV645" s="64" t="str">
        <f t="shared" si="773"/>
        <v>-</v>
      </c>
      <c r="AW645" s="64" t="str">
        <f t="shared" si="774"/>
        <v>-</v>
      </c>
      <c r="AX645" s="64" t="str">
        <f t="shared" si="775"/>
        <v>-</v>
      </c>
      <c r="AY645" s="64" t="str">
        <f t="shared" si="807"/>
        <v>-</v>
      </c>
      <c r="AZ645" s="64" t="str">
        <f t="shared" si="776"/>
        <v>-</v>
      </c>
      <c r="BA645" s="57" t="str">
        <f t="shared" si="808"/>
        <v>-</v>
      </c>
      <c r="BB645" s="56">
        <f t="shared" si="830"/>
        <v>214</v>
      </c>
      <c r="BC645" s="64" t="str">
        <f t="shared" si="809"/>
        <v>-</v>
      </c>
      <c r="BD645" s="64" t="str">
        <f t="shared" si="777"/>
        <v>-</v>
      </c>
      <c r="BE645" s="64" t="str">
        <f t="shared" si="778"/>
        <v>-</v>
      </c>
      <c r="BF645" s="64" t="str">
        <f t="shared" si="779"/>
        <v>-</v>
      </c>
      <c r="BG645" s="64" t="str">
        <f t="shared" si="810"/>
        <v>-</v>
      </c>
      <c r="BH645" s="64" t="str">
        <f t="shared" si="780"/>
        <v>-</v>
      </c>
      <c r="BI645" s="57" t="str">
        <f t="shared" si="811"/>
        <v>-</v>
      </c>
      <c r="BJ645" s="56">
        <f t="shared" si="831"/>
        <v>214</v>
      </c>
      <c r="BK645" s="64" t="str">
        <f t="shared" si="812"/>
        <v>-</v>
      </c>
      <c r="BL645" s="64" t="str">
        <f t="shared" si="781"/>
        <v>-</v>
      </c>
      <c r="BM645" s="64" t="str">
        <f t="shared" si="782"/>
        <v>-</v>
      </c>
      <c r="BN645" s="64" t="str">
        <f t="shared" si="783"/>
        <v>-</v>
      </c>
      <c r="BO645" s="64" t="str">
        <f t="shared" si="813"/>
        <v>-</v>
      </c>
      <c r="BP645" s="64" t="str">
        <f t="shared" si="784"/>
        <v>-</v>
      </c>
      <c r="BQ645" s="57" t="str">
        <f t="shared" si="814"/>
        <v>-</v>
      </c>
      <c r="BR645" s="56">
        <f t="shared" si="832"/>
        <v>214</v>
      </c>
      <c r="BS645" s="64" t="str">
        <f t="shared" si="815"/>
        <v>-</v>
      </c>
      <c r="BT645" s="64" t="str">
        <f t="shared" si="785"/>
        <v>-</v>
      </c>
      <c r="BU645" s="64" t="str">
        <f t="shared" si="786"/>
        <v>-</v>
      </c>
      <c r="BV645" s="64" t="str">
        <f t="shared" si="787"/>
        <v>-</v>
      </c>
      <c r="BW645" s="64" t="str">
        <f t="shared" si="816"/>
        <v>-</v>
      </c>
      <c r="BX645" s="64" t="str">
        <f t="shared" si="788"/>
        <v>-</v>
      </c>
      <c r="BY645" s="57" t="str">
        <f t="shared" si="817"/>
        <v>-</v>
      </c>
      <c r="BZ645" s="56">
        <f t="shared" si="833"/>
        <v>214</v>
      </c>
      <c r="CA645" s="64" t="str">
        <f t="shared" si="818"/>
        <v>-</v>
      </c>
      <c r="CB645" s="64" t="str">
        <f t="shared" si="789"/>
        <v>-</v>
      </c>
      <c r="CC645" s="64" t="str">
        <f t="shared" si="790"/>
        <v>-</v>
      </c>
      <c r="CD645" s="64" t="str">
        <f t="shared" si="791"/>
        <v>-</v>
      </c>
      <c r="CE645" s="64" t="str">
        <f t="shared" si="819"/>
        <v>-</v>
      </c>
      <c r="CF645" s="64" t="str">
        <f t="shared" si="792"/>
        <v>-</v>
      </c>
      <c r="CG645" s="57" t="str">
        <f t="shared" si="820"/>
        <v>-</v>
      </c>
      <c r="CH645" s="56">
        <f t="shared" si="834"/>
        <v>214</v>
      </c>
      <c r="CI645" s="64" t="str">
        <f t="shared" si="821"/>
        <v>-</v>
      </c>
      <c r="CJ645" s="64" t="str">
        <f t="shared" si="793"/>
        <v>-</v>
      </c>
      <c r="CK645" s="64" t="str">
        <f t="shared" si="794"/>
        <v>-</v>
      </c>
      <c r="CL645" s="64" t="str">
        <f t="shared" si="795"/>
        <v>-</v>
      </c>
      <c r="CM645" s="64" t="str">
        <f t="shared" si="822"/>
        <v>-</v>
      </c>
      <c r="CN645" s="64" t="str">
        <f t="shared" si="796"/>
        <v>-</v>
      </c>
      <c r="CO645" s="57" t="str">
        <f t="shared" si="823"/>
        <v>-</v>
      </c>
    </row>
    <row r="646" spans="15:93" ht="18" customHeight="1" x14ac:dyDescent="0.25">
      <c r="O646" s="56">
        <f t="shared" si="825"/>
        <v>219</v>
      </c>
      <c r="P646" s="64">
        <f t="shared" si="759"/>
        <v>0</v>
      </c>
      <c r="Q646" s="64" t="str">
        <f t="shared" si="760"/>
        <v>-</v>
      </c>
      <c r="R646" s="64" t="str">
        <f t="shared" si="756"/>
        <v>-</v>
      </c>
      <c r="S646" s="64">
        <f t="shared" si="757"/>
        <v>0</v>
      </c>
      <c r="T646" s="64" t="str">
        <f t="shared" si="758"/>
        <v>-</v>
      </c>
      <c r="U646" s="57" t="str">
        <f t="shared" si="835"/>
        <v>Payoff</v>
      </c>
      <c r="V646" s="56">
        <f t="shared" si="826"/>
        <v>215</v>
      </c>
      <c r="W646" s="64">
        <f t="shared" si="797"/>
        <v>0</v>
      </c>
      <c r="X646" s="64" t="str">
        <f t="shared" si="762"/>
        <v>-</v>
      </c>
      <c r="Y646" s="64">
        <f t="shared" si="824"/>
        <v>0</v>
      </c>
      <c r="Z646" s="64" t="str">
        <f t="shared" si="763"/>
        <v>-</v>
      </c>
      <c r="AA646" s="64" t="str">
        <f t="shared" si="798"/>
        <v>-</v>
      </c>
      <c r="AB646" s="64" t="str">
        <f t="shared" si="764"/>
        <v>-</v>
      </c>
      <c r="AC646" s="57" t="str">
        <f t="shared" si="799"/>
        <v>Payoff</v>
      </c>
      <c r="AD646" s="56">
        <f t="shared" si="827"/>
        <v>215</v>
      </c>
      <c r="AE646" s="64">
        <f t="shared" si="800"/>
        <v>0</v>
      </c>
      <c r="AF646" s="64" t="str">
        <f t="shared" si="765"/>
        <v>-</v>
      </c>
      <c r="AG646" s="64">
        <f t="shared" si="766"/>
        <v>0</v>
      </c>
      <c r="AH646" s="64" t="str">
        <f t="shared" si="767"/>
        <v>-</v>
      </c>
      <c r="AI646" s="64" t="str">
        <f t="shared" si="801"/>
        <v>-</v>
      </c>
      <c r="AJ646" s="64" t="str">
        <f t="shared" si="768"/>
        <v>-</v>
      </c>
      <c r="AK646" s="57" t="str">
        <f t="shared" si="802"/>
        <v>Payoff</v>
      </c>
      <c r="AL646" s="56">
        <f t="shared" si="828"/>
        <v>215</v>
      </c>
      <c r="AM646" s="64" t="str">
        <f t="shared" si="803"/>
        <v>-</v>
      </c>
      <c r="AN646" s="64" t="str">
        <f t="shared" si="769"/>
        <v>-</v>
      </c>
      <c r="AO646" s="64" t="str">
        <f t="shared" si="770"/>
        <v>-</v>
      </c>
      <c r="AP646" s="64" t="str">
        <f t="shared" si="771"/>
        <v>-</v>
      </c>
      <c r="AQ646" s="64" t="str">
        <f t="shared" si="804"/>
        <v>-</v>
      </c>
      <c r="AR646" s="64" t="str">
        <f t="shared" si="772"/>
        <v>-</v>
      </c>
      <c r="AS646" s="57" t="str">
        <f t="shared" si="805"/>
        <v>-</v>
      </c>
      <c r="AT646" s="56">
        <f t="shared" si="829"/>
        <v>215</v>
      </c>
      <c r="AU646" s="64" t="str">
        <f t="shared" si="806"/>
        <v>-</v>
      </c>
      <c r="AV646" s="64" t="str">
        <f t="shared" si="773"/>
        <v>-</v>
      </c>
      <c r="AW646" s="64" t="str">
        <f t="shared" si="774"/>
        <v>-</v>
      </c>
      <c r="AX646" s="64" t="str">
        <f t="shared" si="775"/>
        <v>-</v>
      </c>
      <c r="AY646" s="64" t="str">
        <f t="shared" si="807"/>
        <v>-</v>
      </c>
      <c r="AZ646" s="64" t="str">
        <f t="shared" si="776"/>
        <v>-</v>
      </c>
      <c r="BA646" s="57" t="str">
        <f t="shared" si="808"/>
        <v>-</v>
      </c>
      <c r="BB646" s="56">
        <f t="shared" si="830"/>
        <v>215</v>
      </c>
      <c r="BC646" s="64" t="str">
        <f t="shared" si="809"/>
        <v>-</v>
      </c>
      <c r="BD646" s="64" t="str">
        <f t="shared" si="777"/>
        <v>-</v>
      </c>
      <c r="BE646" s="64" t="str">
        <f t="shared" si="778"/>
        <v>-</v>
      </c>
      <c r="BF646" s="64" t="str">
        <f t="shared" si="779"/>
        <v>-</v>
      </c>
      <c r="BG646" s="64" t="str">
        <f t="shared" si="810"/>
        <v>-</v>
      </c>
      <c r="BH646" s="64" t="str">
        <f t="shared" si="780"/>
        <v>-</v>
      </c>
      <c r="BI646" s="57" t="str">
        <f t="shared" si="811"/>
        <v>-</v>
      </c>
      <c r="BJ646" s="56">
        <f t="shared" si="831"/>
        <v>215</v>
      </c>
      <c r="BK646" s="64" t="str">
        <f t="shared" si="812"/>
        <v>-</v>
      </c>
      <c r="BL646" s="64" t="str">
        <f t="shared" si="781"/>
        <v>-</v>
      </c>
      <c r="BM646" s="64" t="str">
        <f t="shared" si="782"/>
        <v>-</v>
      </c>
      <c r="BN646" s="64" t="str">
        <f t="shared" si="783"/>
        <v>-</v>
      </c>
      <c r="BO646" s="64" t="str">
        <f t="shared" si="813"/>
        <v>-</v>
      </c>
      <c r="BP646" s="64" t="str">
        <f t="shared" si="784"/>
        <v>-</v>
      </c>
      <c r="BQ646" s="57" t="str">
        <f t="shared" si="814"/>
        <v>-</v>
      </c>
      <c r="BR646" s="56">
        <f t="shared" si="832"/>
        <v>215</v>
      </c>
      <c r="BS646" s="64" t="str">
        <f t="shared" si="815"/>
        <v>-</v>
      </c>
      <c r="BT646" s="64" t="str">
        <f t="shared" si="785"/>
        <v>-</v>
      </c>
      <c r="BU646" s="64" t="str">
        <f t="shared" si="786"/>
        <v>-</v>
      </c>
      <c r="BV646" s="64" t="str">
        <f t="shared" si="787"/>
        <v>-</v>
      </c>
      <c r="BW646" s="64" t="str">
        <f t="shared" si="816"/>
        <v>-</v>
      </c>
      <c r="BX646" s="64" t="str">
        <f t="shared" si="788"/>
        <v>-</v>
      </c>
      <c r="BY646" s="57" t="str">
        <f t="shared" si="817"/>
        <v>-</v>
      </c>
      <c r="BZ646" s="56">
        <f t="shared" si="833"/>
        <v>215</v>
      </c>
      <c r="CA646" s="64" t="str">
        <f t="shared" si="818"/>
        <v>-</v>
      </c>
      <c r="CB646" s="64" t="str">
        <f t="shared" si="789"/>
        <v>-</v>
      </c>
      <c r="CC646" s="64" t="str">
        <f t="shared" si="790"/>
        <v>-</v>
      </c>
      <c r="CD646" s="64" t="str">
        <f t="shared" si="791"/>
        <v>-</v>
      </c>
      <c r="CE646" s="64" t="str">
        <f t="shared" si="819"/>
        <v>-</v>
      </c>
      <c r="CF646" s="64" t="str">
        <f t="shared" si="792"/>
        <v>-</v>
      </c>
      <c r="CG646" s="57" t="str">
        <f t="shared" si="820"/>
        <v>-</v>
      </c>
      <c r="CH646" s="56">
        <f t="shared" si="834"/>
        <v>215</v>
      </c>
      <c r="CI646" s="64" t="str">
        <f t="shared" si="821"/>
        <v>-</v>
      </c>
      <c r="CJ646" s="64" t="str">
        <f t="shared" si="793"/>
        <v>-</v>
      </c>
      <c r="CK646" s="64" t="str">
        <f t="shared" si="794"/>
        <v>-</v>
      </c>
      <c r="CL646" s="64" t="str">
        <f t="shared" si="795"/>
        <v>-</v>
      </c>
      <c r="CM646" s="64" t="str">
        <f t="shared" si="822"/>
        <v>-</v>
      </c>
      <c r="CN646" s="64" t="str">
        <f t="shared" si="796"/>
        <v>-</v>
      </c>
      <c r="CO646" s="57" t="str">
        <f t="shared" si="823"/>
        <v>-</v>
      </c>
    </row>
    <row r="647" spans="15:93" ht="18" customHeight="1" x14ac:dyDescent="0.25">
      <c r="O647" s="56">
        <f t="shared" si="825"/>
        <v>220</v>
      </c>
      <c r="P647" s="64">
        <f t="shared" si="759"/>
        <v>0</v>
      </c>
      <c r="Q647" s="64" t="str">
        <f t="shared" si="760"/>
        <v>-</v>
      </c>
      <c r="R647" s="64" t="str">
        <f t="shared" si="756"/>
        <v>-</v>
      </c>
      <c r="S647" s="64">
        <f t="shared" si="757"/>
        <v>0</v>
      </c>
      <c r="T647" s="64" t="str">
        <f t="shared" si="758"/>
        <v>-</v>
      </c>
      <c r="U647" s="57" t="str">
        <f t="shared" si="835"/>
        <v>Payoff</v>
      </c>
      <c r="V647" s="56">
        <f t="shared" si="826"/>
        <v>216</v>
      </c>
      <c r="W647" s="64">
        <f t="shared" si="797"/>
        <v>0</v>
      </c>
      <c r="X647" s="64" t="str">
        <f t="shared" si="762"/>
        <v>-</v>
      </c>
      <c r="Y647" s="64">
        <f t="shared" si="824"/>
        <v>0</v>
      </c>
      <c r="Z647" s="64" t="str">
        <f t="shared" si="763"/>
        <v>-</v>
      </c>
      <c r="AA647" s="64" t="str">
        <f t="shared" si="798"/>
        <v>-</v>
      </c>
      <c r="AB647" s="64" t="str">
        <f t="shared" si="764"/>
        <v>-</v>
      </c>
      <c r="AC647" s="57" t="str">
        <f t="shared" si="799"/>
        <v>Payoff</v>
      </c>
      <c r="AD647" s="56">
        <f t="shared" si="827"/>
        <v>216</v>
      </c>
      <c r="AE647" s="64">
        <f t="shared" si="800"/>
        <v>0</v>
      </c>
      <c r="AF647" s="64" t="str">
        <f t="shared" si="765"/>
        <v>-</v>
      </c>
      <c r="AG647" s="64">
        <f t="shared" si="766"/>
        <v>0</v>
      </c>
      <c r="AH647" s="64" t="str">
        <f t="shared" si="767"/>
        <v>-</v>
      </c>
      <c r="AI647" s="64" t="str">
        <f t="shared" si="801"/>
        <v>-</v>
      </c>
      <c r="AJ647" s="64" t="str">
        <f t="shared" si="768"/>
        <v>-</v>
      </c>
      <c r="AK647" s="57" t="str">
        <f t="shared" si="802"/>
        <v>Payoff</v>
      </c>
      <c r="AL647" s="56">
        <f t="shared" si="828"/>
        <v>216</v>
      </c>
      <c r="AM647" s="64" t="str">
        <f t="shared" si="803"/>
        <v>-</v>
      </c>
      <c r="AN647" s="64" t="str">
        <f t="shared" si="769"/>
        <v>-</v>
      </c>
      <c r="AO647" s="64" t="str">
        <f t="shared" si="770"/>
        <v>-</v>
      </c>
      <c r="AP647" s="64" t="str">
        <f t="shared" si="771"/>
        <v>-</v>
      </c>
      <c r="AQ647" s="64" t="str">
        <f t="shared" si="804"/>
        <v>-</v>
      </c>
      <c r="AR647" s="64" t="str">
        <f t="shared" si="772"/>
        <v>-</v>
      </c>
      <c r="AS647" s="57" t="str">
        <f t="shared" si="805"/>
        <v>-</v>
      </c>
      <c r="AT647" s="56">
        <f t="shared" si="829"/>
        <v>216</v>
      </c>
      <c r="AU647" s="64" t="str">
        <f t="shared" si="806"/>
        <v>-</v>
      </c>
      <c r="AV647" s="64" t="str">
        <f t="shared" si="773"/>
        <v>-</v>
      </c>
      <c r="AW647" s="64" t="str">
        <f t="shared" si="774"/>
        <v>-</v>
      </c>
      <c r="AX647" s="64" t="str">
        <f t="shared" si="775"/>
        <v>-</v>
      </c>
      <c r="AY647" s="64" t="str">
        <f t="shared" si="807"/>
        <v>-</v>
      </c>
      <c r="AZ647" s="64" t="str">
        <f t="shared" si="776"/>
        <v>-</v>
      </c>
      <c r="BA647" s="57" t="str">
        <f t="shared" si="808"/>
        <v>-</v>
      </c>
      <c r="BB647" s="56">
        <f t="shared" si="830"/>
        <v>216</v>
      </c>
      <c r="BC647" s="64" t="str">
        <f t="shared" si="809"/>
        <v>-</v>
      </c>
      <c r="BD647" s="64" t="str">
        <f t="shared" si="777"/>
        <v>-</v>
      </c>
      <c r="BE647" s="64" t="str">
        <f t="shared" si="778"/>
        <v>-</v>
      </c>
      <c r="BF647" s="64" t="str">
        <f t="shared" si="779"/>
        <v>-</v>
      </c>
      <c r="BG647" s="64" t="str">
        <f t="shared" si="810"/>
        <v>-</v>
      </c>
      <c r="BH647" s="64" t="str">
        <f t="shared" si="780"/>
        <v>-</v>
      </c>
      <c r="BI647" s="57" t="str">
        <f t="shared" si="811"/>
        <v>-</v>
      </c>
      <c r="BJ647" s="56">
        <f t="shared" si="831"/>
        <v>216</v>
      </c>
      <c r="BK647" s="64" t="str">
        <f t="shared" si="812"/>
        <v>-</v>
      </c>
      <c r="BL647" s="64" t="str">
        <f t="shared" si="781"/>
        <v>-</v>
      </c>
      <c r="BM647" s="64" t="str">
        <f t="shared" si="782"/>
        <v>-</v>
      </c>
      <c r="BN647" s="64" t="str">
        <f t="shared" si="783"/>
        <v>-</v>
      </c>
      <c r="BO647" s="64" t="str">
        <f t="shared" si="813"/>
        <v>-</v>
      </c>
      <c r="BP647" s="64" t="str">
        <f t="shared" si="784"/>
        <v>-</v>
      </c>
      <c r="BQ647" s="57" t="str">
        <f t="shared" si="814"/>
        <v>-</v>
      </c>
      <c r="BR647" s="56">
        <f t="shared" si="832"/>
        <v>216</v>
      </c>
      <c r="BS647" s="64" t="str">
        <f t="shared" si="815"/>
        <v>-</v>
      </c>
      <c r="BT647" s="64" t="str">
        <f t="shared" si="785"/>
        <v>-</v>
      </c>
      <c r="BU647" s="64" t="str">
        <f t="shared" si="786"/>
        <v>-</v>
      </c>
      <c r="BV647" s="64" t="str">
        <f t="shared" si="787"/>
        <v>-</v>
      </c>
      <c r="BW647" s="64" t="str">
        <f t="shared" si="816"/>
        <v>-</v>
      </c>
      <c r="BX647" s="64" t="str">
        <f t="shared" si="788"/>
        <v>-</v>
      </c>
      <c r="BY647" s="57" t="str">
        <f t="shared" si="817"/>
        <v>-</v>
      </c>
      <c r="BZ647" s="56">
        <f t="shared" si="833"/>
        <v>216</v>
      </c>
      <c r="CA647" s="64" t="str">
        <f t="shared" si="818"/>
        <v>-</v>
      </c>
      <c r="CB647" s="64" t="str">
        <f t="shared" si="789"/>
        <v>-</v>
      </c>
      <c r="CC647" s="64" t="str">
        <f t="shared" si="790"/>
        <v>-</v>
      </c>
      <c r="CD647" s="64" t="str">
        <f t="shared" si="791"/>
        <v>-</v>
      </c>
      <c r="CE647" s="64" t="str">
        <f t="shared" si="819"/>
        <v>-</v>
      </c>
      <c r="CF647" s="64" t="str">
        <f t="shared" si="792"/>
        <v>-</v>
      </c>
      <c r="CG647" s="57" t="str">
        <f t="shared" si="820"/>
        <v>-</v>
      </c>
      <c r="CH647" s="56">
        <f t="shared" si="834"/>
        <v>216</v>
      </c>
      <c r="CI647" s="64" t="str">
        <f t="shared" si="821"/>
        <v>-</v>
      </c>
      <c r="CJ647" s="64" t="str">
        <f t="shared" si="793"/>
        <v>-</v>
      </c>
      <c r="CK647" s="64" t="str">
        <f t="shared" si="794"/>
        <v>-</v>
      </c>
      <c r="CL647" s="64" t="str">
        <f t="shared" si="795"/>
        <v>-</v>
      </c>
      <c r="CM647" s="64" t="str">
        <f t="shared" si="822"/>
        <v>-</v>
      </c>
      <c r="CN647" s="64" t="str">
        <f t="shared" si="796"/>
        <v>-</v>
      </c>
      <c r="CO647" s="57" t="str">
        <f t="shared" si="823"/>
        <v>-</v>
      </c>
    </row>
    <row r="648" spans="15:93" ht="18" customHeight="1" x14ac:dyDescent="0.25">
      <c r="O648" s="56">
        <f t="shared" si="825"/>
        <v>221</v>
      </c>
      <c r="P648" s="64">
        <f t="shared" si="759"/>
        <v>0</v>
      </c>
      <c r="Q648" s="64" t="str">
        <f t="shared" si="760"/>
        <v>-</v>
      </c>
      <c r="R648" s="64" t="str">
        <f t="shared" si="756"/>
        <v>-</v>
      </c>
      <c r="S648" s="64">
        <f t="shared" si="757"/>
        <v>0</v>
      </c>
      <c r="T648" s="64" t="str">
        <f t="shared" si="758"/>
        <v>-</v>
      </c>
      <c r="U648" s="57" t="str">
        <f t="shared" si="835"/>
        <v>Payoff</v>
      </c>
      <c r="V648" s="56">
        <f t="shared" si="826"/>
        <v>217</v>
      </c>
      <c r="W648" s="64">
        <f t="shared" si="797"/>
        <v>0</v>
      </c>
      <c r="X648" s="64" t="str">
        <f t="shared" si="762"/>
        <v>-</v>
      </c>
      <c r="Y648" s="64">
        <f t="shared" si="824"/>
        <v>0</v>
      </c>
      <c r="Z648" s="64" t="str">
        <f t="shared" si="763"/>
        <v>-</v>
      </c>
      <c r="AA648" s="64" t="str">
        <f t="shared" si="798"/>
        <v>-</v>
      </c>
      <c r="AB648" s="64" t="str">
        <f t="shared" si="764"/>
        <v>-</v>
      </c>
      <c r="AC648" s="57" t="str">
        <f t="shared" si="799"/>
        <v>Payoff</v>
      </c>
      <c r="AD648" s="56">
        <f t="shared" si="827"/>
        <v>217</v>
      </c>
      <c r="AE648" s="64">
        <f t="shared" si="800"/>
        <v>0</v>
      </c>
      <c r="AF648" s="64" t="str">
        <f t="shared" si="765"/>
        <v>-</v>
      </c>
      <c r="AG648" s="64">
        <f t="shared" si="766"/>
        <v>0</v>
      </c>
      <c r="AH648" s="64" t="str">
        <f t="shared" si="767"/>
        <v>-</v>
      </c>
      <c r="AI648" s="64" t="str">
        <f t="shared" si="801"/>
        <v>-</v>
      </c>
      <c r="AJ648" s="64" t="str">
        <f t="shared" si="768"/>
        <v>-</v>
      </c>
      <c r="AK648" s="57" t="str">
        <f t="shared" si="802"/>
        <v>Payoff</v>
      </c>
      <c r="AL648" s="56">
        <f t="shared" si="828"/>
        <v>217</v>
      </c>
      <c r="AM648" s="64" t="str">
        <f t="shared" si="803"/>
        <v>-</v>
      </c>
      <c r="AN648" s="64" t="str">
        <f t="shared" si="769"/>
        <v>-</v>
      </c>
      <c r="AO648" s="64" t="str">
        <f t="shared" si="770"/>
        <v>-</v>
      </c>
      <c r="AP648" s="64" t="str">
        <f t="shared" si="771"/>
        <v>-</v>
      </c>
      <c r="AQ648" s="64" t="str">
        <f t="shared" si="804"/>
        <v>-</v>
      </c>
      <c r="AR648" s="64" t="str">
        <f t="shared" si="772"/>
        <v>-</v>
      </c>
      <c r="AS648" s="57" t="str">
        <f t="shared" si="805"/>
        <v>-</v>
      </c>
      <c r="AT648" s="56">
        <f t="shared" si="829"/>
        <v>217</v>
      </c>
      <c r="AU648" s="64" t="str">
        <f t="shared" si="806"/>
        <v>-</v>
      </c>
      <c r="AV648" s="64" t="str">
        <f t="shared" si="773"/>
        <v>-</v>
      </c>
      <c r="AW648" s="64" t="str">
        <f t="shared" si="774"/>
        <v>-</v>
      </c>
      <c r="AX648" s="64" t="str">
        <f t="shared" si="775"/>
        <v>-</v>
      </c>
      <c r="AY648" s="64" t="str">
        <f t="shared" si="807"/>
        <v>-</v>
      </c>
      <c r="AZ648" s="64" t="str">
        <f t="shared" si="776"/>
        <v>-</v>
      </c>
      <c r="BA648" s="57" t="str">
        <f t="shared" si="808"/>
        <v>-</v>
      </c>
      <c r="BB648" s="56">
        <f t="shared" si="830"/>
        <v>217</v>
      </c>
      <c r="BC648" s="64" t="str">
        <f t="shared" si="809"/>
        <v>-</v>
      </c>
      <c r="BD648" s="64" t="str">
        <f t="shared" si="777"/>
        <v>-</v>
      </c>
      <c r="BE648" s="64" t="str">
        <f t="shared" si="778"/>
        <v>-</v>
      </c>
      <c r="BF648" s="64" t="str">
        <f t="shared" si="779"/>
        <v>-</v>
      </c>
      <c r="BG648" s="64" t="str">
        <f t="shared" si="810"/>
        <v>-</v>
      </c>
      <c r="BH648" s="64" t="str">
        <f t="shared" si="780"/>
        <v>-</v>
      </c>
      <c r="BI648" s="57" t="str">
        <f t="shared" si="811"/>
        <v>-</v>
      </c>
      <c r="BJ648" s="56">
        <f t="shared" si="831"/>
        <v>217</v>
      </c>
      <c r="BK648" s="64" t="str">
        <f t="shared" si="812"/>
        <v>-</v>
      </c>
      <c r="BL648" s="64" t="str">
        <f t="shared" si="781"/>
        <v>-</v>
      </c>
      <c r="BM648" s="64" t="str">
        <f t="shared" si="782"/>
        <v>-</v>
      </c>
      <c r="BN648" s="64" t="str">
        <f t="shared" si="783"/>
        <v>-</v>
      </c>
      <c r="BO648" s="64" t="str">
        <f t="shared" si="813"/>
        <v>-</v>
      </c>
      <c r="BP648" s="64" t="str">
        <f t="shared" si="784"/>
        <v>-</v>
      </c>
      <c r="BQ648" s="57" t="str">
        <f t="shared" si="814"/>
        <v>-</v>
      </c>
      <c r="BR648" s="56">
        <f t="shared" si="832"/>
        <v>217</v>
      </c>
      <c r="BS648" s="64" t="str">
        <f t="shared" si="815"/>
        <v>-</v>
      </c>
      <c r="BT648" s="64" t="str">
        <f t="shared" si="785"/>
        <v>-</v>
      </c>
      <c r="BU648" s="64" t="str">
        <f t="shared" si="786"/>
        <v>-</v>
      </c>
      <c r="BV648" s="64" t="str">
        <f t="shared" si="787"/>
        <v>-</v>
      </c>
      <c r="BW648" s="64" t="str">
        <f t="shared" si="816"/>
        <v>-</v>
      </c>
      <c r="BX648" s="64" t="str">
        <f t="shared" si="788"/>
        <v>-</v>
      </c>
      <c r="BY648" s="57" t="str">
        <f t="shared" si="817"/>
        <v>-</v>
      </c>
      <c r="BZ648" s="56">
        <f t="shared" si="833"/>
        <v>217</v>
      </c>
      <c r="CA648" s="64" t="str">
        <f t="shared" si="818"/>
        <v>-</v>
      </c>
      <c r="CB648" s="64" t="str">
        <f t="shared" si="789"/>
        <v>-</v>
      </c>
      <c r="CC648" s="64" t="str">
        <f t="shared" si="790"/>
        <v>-</v>
      </c>
      <c r="CD648" s="64" t="str">
        <f t="shared" si="791"/>
        <v>-</v>
      </c>
      <c r="CE648" s="64" t="str">
        <f t="shared" si="819"/>
        <v>-</v>
      </c>
      <c r="CF648" s="64" t="str">
        <f t="shared" si="792"/>
        <v>-</v>
      </c>
      <c r="CG648" s="57" t="str">
        <f t="shared" si="820"/>
        <v>-</v>
      </c>
      <c r="CH648" s="56">
        <f t="shared" si="834"/>
        <v>217</v>
      </c>
      <c r="CI648" s="64" t="str">
        <f t="shared" si="821"/>
        <v>-</v>
      </c>
      <c r="CJ648" s="64" t="str">
        <f t="shared" si="793"/>
        <v>-</v>
      </c>
      <c r="CK648" s="64" t="str">
        <f t="shared" si="794"/>
        <v>-</v>
      </c>
      <c r="CL648" s="64" t="str">
        <f t="shared" si="795"/>
        <v>-</v>
      </c>
      <c r="CM648" s="64" t="str">
        <f t="shared" si="822"/>
        <v>-</v>
      </c>
      <c r="CN648" s="64" t="str">
        <f t="shared" si="796"/>
        <v>-</v>
      </c>
      <c r="CO648" s="57" t="str">
        <f t="shared" si="823"/>
        <v>-</v>
      </c>
    </row>
    <row r="649" spans="15:93" ht="18" customHeight="1" x14ac:dyDescent="0.25">
      <c r="O649" s="56">
        <f t="shared" si="825"/>
        <v>222</v>
      </c>
      <c r="P649" s="64">
        <f t="shared" si="759"/>
        <v>0</v>
      </c>
      <c r="Q649" s="64" t="str">
        <f t="shared" si="760"/>
        <v>-</v>
      </c>
      <c r="R649" s="64" t="str">
        <f t="shared" si="756"/>
        <v>-</v>
      </c>
      <c r="S649" s="64">
        <f t="shared" si="757"/>
        <v>0</v>
      </c>
      <c r="T649" s="64" t="str">
        <f t="shared" si="758"/>
        <v>-</v>
      </c>
      <c r="U649" s="57" t="str">
        <f t="shared" si="835"/>
        <v>Payoff</v>
      </c>
      <c r="V649" s="56">
        <f t="shared" si="826"/>
        <v>218</v>
      </c>
      <c r="W649" s="64">
        <f t="shared" si="797"/>
        <v>0</v>
      </c>
      <c r="X649" s="64" t="str">
        <f t="shared" si="762"/>
        <v>-</v>
      </c>
      <c r="Y649" s="64">
        <f t="shared" si="824"/>
        <v>0</v>
      </c>
      <c r="Z649" s="64" t="str">
        <f t="shared" si="763"/>
        <v>-</v>
      </c>
      <c r="AA649" s="64" t="str">
        <f t="shared" si="798"/>
        <v>-</v>
      </c>
      <c r="AB649" s="64" t="str">
        <f t="shared" si="764"/>
        <v>-</v>
      </c>
      <c r="AC649" s="57" t="str">
        <f t="shared" si="799"/>
        <v>Payoff</v>
      </c>
      <c r="AD649" s="56">
        <f t="shared" si="827"/>
        <v>218</v>
      </c>
      <c r="AE649" s="64">
        <f t="shared" si="800"/>
        <v>0</v>
      </c>
      <c r="AF649" s="64" t="str">
        <f t="shared" si="765"/>
        <v>-</v>
      </c>
      <c r="AG649" s="64">
        <f t="shared" si="766"/>
        <v>0</v>
      </c>
      <c r="AH649" s="64" t="str">
        <f t="shared" si="767"/>
        <v>-</v>
      </c>
      <c r="AI649" s="64" t="str">
        <f t="shared" si="801"/>
        <v>-</v>
      </c>
      <c r="AJ649" s="64" t="str">
        <f t="shared" si="768"/>
        <v>-</v>
      </c>
      <c r="AK649" s="57" t="str">
        <f t="shared" si="802"/>
        <v>Payoff</v>
      </c>
      <c r="AL649" s="56">
        <f t="shared" si="828"/>
        <v>218</v>
      </c>
      <c r="AM649" s="64" t="str">
        <f t="shared" si="803"/>
        <v>-</v>
      </c>
      <c r="AN649" s="64" t="str">
        <f t="shared" si="769"/>
        <v>-</v>
      </c>
      <c r="AO649" s="64" t="str">
        <f t="shared" si="770"/>
        <v>-</v>
      </c>
      <c r="AP649" s="64" t="str">
        <f t="shared" si="771"/>
        <v>-</v>
      </c>
      <c r="AQ649" s="64" t="str">
        <f t="shared" si="804"/>
        <v>-</v>
      </c>
      <c r="AR649" s="64" t="str">
        <f t="shared" si="772"/>
        <v>-</v>
      </c>
      <c r="AS649" s="57" t="str">
        <f t="shared" si="805"/>
        <v>-</v>
      </c>
      <c r="AT649" s="56">
        <f t="shared" si="829"/>
        <v>218</v>
      </c>
      <c r="AU649" s="64" t="str">
        <f t="shared" si="806"/>
        <v>-</v>
      </c>
      <c r="AV649" s="64" t="str">
        <f t="shared" si="773"/>
        <v>-</v>
      </c>
      <c r="AW649" s="64" t="str">
        <f t="shared" si="774"/>
        <v>-</v>
      </c>
      <c r="AX649" s="64" t="str">
        <f t="shared" si="775"/>
        <v>-</v>
      </c>
      <c r="AY649" s="64" t="str">
        <f t="shared" si="807"/>
        <v>-</v>
      </c>
      <c r="AZ649" s="64" t="str">
        <f t="shared" si="776"/>
        <v>-</v>
      </c>
      <c r="BA649" s="57" t="str">
        <f t="shared" si="808"/>
        <v>-</v>
      </c>
      <c r="BB649" s="56">
        <f t="shared" si="830"/>
        <v>218</v>
      </c>
      <c r="BC649" s="64" t="str">
        <f t="shared" si="809"/>
        <v>-</v>
      </c>
      <c r="BD649" s="64" t="str">
        <f t="shared" si="777"/>
        <v>-</v>
      </c>
      <c r="BE649" s="64" t="str">
        <f t="shared" si="778"/>
        <v>-</v>
      </c>
      <c r="BF649" s="64" t="str">
        <f t="shared" si="779"/>
        <v>-</v>
      </c>
      <c r="BG649" s="64" t="str">
        <f t="shared" si="810"/>
        <v>-</v>
      </c>
      <c r="BH649" s="64" t="str">
        <f t="shared" si="780"/>
        <v>-</v>
      </c>
      <c r="BI649" s="57" t="str">
        <f t="shared" si="811"/>
        <v>-</v>
      </c>
      <c r="BJ649" s="56">
        <f t="shared" si="831"/>
        <v>218</v>
      </c>
      <c r="BK649" s="64" t="str">
        <f t="shared" si="812"/>
        <v>-</v>
      </c>
      <c r="BL649" s="64" t="str">
        <f t="shared" si="781"/>
        <v>-</v>
      </c>
      <c r="BM649" s="64" t="str">
        <f t="shared" si="782"/>
        <v>-</v>
      </c>
      <c r="BN649" s="64" t="str">
        <f t="shared" si="783"/>
        <v>-</v>
      </c>
      <c r="BO649" s="64" t="str">
        <f t="shared" si="813"/>
        <v>-</v>
      </c>
      <c r="BP649" s="64" t="str">
        <f t="shared" si="784"/>
        <v>-</v>
      </c>
      <c r="BQ649" s="57" t="str">
        <f t="shared" si="814"/>
        <v>-</v>
      </c>
      <c r="BR649" s="56">
        <f t="shared" si="832"/>
        <v>218</v>
      </c>
      <c r="BS649" s="64" t="str">
        <f t="shared" si="815"/>
        <v>-</v>
      </c>
      <c r="BT649" s="64" t="str">
        <f t="shared" si="785"/>
        <v>-</v>
      </c>
      <c r="BU649" s="64" t="str">
        <f t="shared" si="786"/>
        <v>-</v>
      </c>
      <c r="BV649" s="64" t="str">
        <f t="shared" si="787"/>
        <v>-</v>
      </c>
      <c r="BW649" s="64" t="str">
        <f t="shared" si="816"/>
        <v>-</v>
      </c>
      <c r="BX649" s="64" t="str">
        <f t="shared" si="788"/>
        <v>-</v>
      </c>
      <c r="BY649" s="57" t="str">
        <f t="shared" si="817"/>
        <v>-</v>
      </c>
      <c r="BZ649" s="56">
        <f t="shared" si="833"/>
        <v>218</v>
      </c>
      <c r="CA649" s="64" t="str">
        <f t="shared" si="818"/>
        <v>-</v>
      </c>
      <c r="CB649" s="64" t="str">
        <f t="shared" si="789"/>
        <v>-</v>
      </c>
      <c r="CC649" s="64" t="str">
        <f t="shared" si="790"/>
        <v>-</v>
      </c>
      <c r="CD649" s="64" t="str">
        <f t="shared" si="791"/>
        <v>-</v>
      </c>
      <c r="CE649" s="64" t="str">
        <f t="shared" si="819"/>
        <v>-</v>
      </c>
      <c r="CF649" s="64" t="str">
        <f t="shared" si="792"/>
        <v>-</v>
      </c>
      <c r="CG649" s="57" t="str">
        <f t="shared" si="820"/>
        <v>-</v>
      </c>
      <c r="CH649" s="56">
        <f t="shared" si="834"/>
        <v>218</v>
      </c>
      <c r="CI649" s="64" t="str">
        <f t="shared" si="821"/>
        <v>-</v>
      </c>
      <c r="CJ649" s="64" t="str">
        <f t="shared" si="793"/>
        <v>-</v>
      </c>
      <c r="CK649" s="64" t="str">
        <f t="shared" si="794"/>
        <v>-</v>
      </c>
      <c r="CL649" s="64" t="str">
        <f t="shared" si="795"/>
        <v>-</v>
      </c>
      <c r="CM649" s="64" t="str">
        <f t="shared" si="822"/>
        <v>-</v>
      </c>
      <c r="CN649" s="64" t="str">
        <f t="shared" si="796"/>
        <v>-</v>
      </c>
      <c r="CO649" s="57" t="str">
        <f t="shared" si="823"/>
        <v>-</v>
      </c>
    </row>
    <row r="650" spans="15:93" ht="18" customHeight="1" x14ac:dyDescent="0.25">
      <c r="O650" s="56">
        <f t="shared" si="825"/>
        <v>223</v>
      </c>
      <c r="P650" s="64">
        <f t="shared" si="759"/>
        <v>0</v>
      </c>
      <c r="Q650" s="64" t="str">
        <f t="shared" si="760"/>
        <v>-</v>
      </c>
      <c r="R650" s="64" t="str">
        <f t="shared" si="756"/>
        <v>-</v>
      </c>
      <c r="S650" s="64">
        <f t="shared" si="757"/>
        <v>0</v>
      </c>
      <c r="T650" s="64" t="str">
        <f t="shared" si="758"/>
        <v>-</v>
      </c>
      <c r="U650" s="57" t="str">
        <f t="shared" si="835"/>
        <v>Payoff</v>
      </c>
      <c r="V650" s="56">
        <f t="shared" si="826"/>
        <v>219</v>
      </c>
      <c r="W650" s="64">
        <f t="shared" si="797"/>
        <v>0</v>
      </c>
      <c r="X650" s="64" t="str">
        <f t="shared" si="762"/>
        <v>-</v>
      </c>
      <c r="Y650" s="64">
        <f t="shared" si="824"/>
        <v>0</v>
      </c>
      <c r="Z650" s="64" t="str">
        <f t="shared" si="763"/>
        <v>-</v>
      </c>
      <c r="AA650" s="64" t="str">
        <f t="shared" si="798"/>
        <v>-</v>
      </c>
      <c r="AB650" s="64" t="str">
        <f t="shared" si="764"/>
        <v>-</v>
      </c>
      <c r="AC650" s="57" t="str">
        <f t="shared" si="799"/>
        <v>Payoff</v>
      </c>
      <c r="AD650" s="56">
        <f t="shared" si="827"/>
        <v>219</v>
      </c>
      <c r="AE650" s="64">
        <f t="shared" si="800"/>
        <v>0</v>
      </c>
      <c r="AF650" s="64" t="str">
        <f t="shared" si="765"/>
        <v>-</v>
      </c>
      <c r="AG650" s="64">
        <f t="shared" si="766"/>
        <v>0</v>
      </c>
      <c r="AH650" s="64" t="str">
        <f t="shared" si="767"/>
        <v>-</v>
      </c>
      <c r="AI650" s="64" t="str">
        <f t="shared" si="801"/>
        <v>-</v>
      </c>
      <c r="AJ650" s="64" t="str">
        <f t="shared" si="768"/>
        <v>-</v>
      </c>
      <c r="AK650" s="57" t="str">
        <f t="shared" si="802"/>
        <v>Payoff</v>
      </c>
      <c r="AL650" s="56">
        <f t="shared" si="828"/>
        <v>219</v>
      </c>
      <c r="AM650" s="64" t="str">
        <f t="shared" si="803"/>
        <v>-</v>
      </c>
      <c r="AN650" s="64" t="str">
        <f t="shared" si="769"/>
        <v>-</v>
      </c>
      <c r="AO650" s="64" t="str">
        <f t="shared" si="770"/>
        <v>-</v>
      </c>
      <c r="AP650" s="64" t="str">
        <f t="shared" si="771"/>
        <v>-</v>
      </c>
      <c r="AQ650" s="64" t="str">
        <f t="shared" si="804"/>
        <v>-</v>
      </c>
      <c r="AR650" s="64" t="str">
        <f t="shared" si="772"/>
        <v>-</v>
      </c>
      <c r="AS650" s="57" t="str">
        <f t="shared" si="805"/>
        <v>-</v>
      </c>
      <c r="AT650" s="56">
        <f t="shared" si="829"/>
        <v>219</v>
      </c>
      <c r="AU650" s="64" t="str">
        <f t="shared" si="806"/>
        <v>-</v>
      </c>
      <c r="AV650" s="64" t="str">
        <f t="shared" si="773"/>
        <v>-</v>
      </c>
      <c r="AW650" s="64" t="str">
        <f t="shared" si="774"/>
        <v>-</v>
      </c>
      <c r="AX650" s="64" t="str">
        <f t="shared" si="775"/>
        <v>-</v>
      </c>
      <c r="AY650" s="64" t="str">
        <f t="shared" si="807"/>
        <v>-</v>
      </c>
      <c r="AZ650" s="64" t="str">
        <f t="shared" si="776"/>
        <v>-</v>
      </c>
      <c r="BA650" s="57" t="str">
        <f t="shared" si="808"/>
        <v>-</v>
      </c>
      <c r="BB650" s="56">
        <f t="shared" si="830"/>
        <v>219</v>
      </c>
      <c r="BC650" s="64" t="str">
        <f t="shared" si="809"/>
        <v>-</v>
      </c>
      <c r="BD650" s="64" t="str">
        <f t="shared" si="777"/>
        <v>-</v>
      </c>
      <c r="BE650" s="64" t="str">
        <f t="shared" si="778"/>
        <v>-</v>
      </c>
      <c r="BF650" s="64" t="str">
        <f t="shared" si="779"/>
        <v>-</v>
      </c>
      <c r="BG650" s="64" t="str">
        <f t="shared" si="810"/>
        <v>-</v>
      </c>
      <c r="BH650" s="64" t="str">
        <f t="shared" si="780"/>
        <v>-</v>
      </c>
      <c r="BI650" s="57" t="str">
        <f t="shared" si="811"/>
        <v>-</v>
      </c>
      <c r="BJ650" s="56">
        <f t="shared" si="831"/>
        <v>219</v>
      </c>
      <c r="BK650" s="64" t="str">
        <f t="shared" si="812"/>
        <v>-</v>
      </c>
      <c r="BL650" s="64" t="str">
        <f t="shared" si="781"/>
        <v>-</v>
      </c>
      <c r="BM650" s="64" t="str">
        <f t="shared" si="782"/>
        <v>-</v>
      </c>
      <c r="BN650" s="64" t="str">
        <f t="shared" si="783"/>
        <v>-</v>
      </c>
      <c r="BO650" s="64" t="str">
        <f t="shared" si="813"/>
        <v>-</v>
      </c>
      <c r="BP650" s="64" t="str">
        <f t="shared" si="784"/>
        <v>-</v>
      </c>
      <c r="BQ650" s="57" t="str">
        <f t="shared" si="814"/>
        <v>-</v>
      </c>
      <c r="BR650" s="56">
        <f t="shared" si="832"/>
        <v>219</v>
      </c>
      <c r="BS650" s="64" t="str">
        <f t="shared" si="815"/>
        <v>-</v>
      </c>
      <c r="BT650" s="64" t="str">
        <f t="shared" si="785"/>
        <v>-</v>
      </c>
      <c r="BU650" s="64" t="str">
        <f t="shared" si="786"/>
        <v>-</v>
      </c>
      <c r="BV650" s="64" t="str">
        <f t="shared" si="787"/>
        <v>-</v>
      </c>
      <c r="BW650" s="64" t="str">
        <f t="shared" si="816"/>
        <v>-</v>
      </c>
      <c r="BX650" s="64" t="str">
        <f t="shared" si="788"/>
        <v>-</v>
      </c>
      <c r="BY650" s="57" t="str">
        <f t="shared" si="817"/>
        <v>-</v>
      </c>
      <c r="BZ650" s="56">
        <f t="shared" si="833"/>
        <v>219</v>
      </c>
      <c r="CA650" s="64" t="str">
        <f t="shared" si="818"/>
        <v>-</v>
      </c>
      <c r="CB650" s="64" t="str">
        <f t="shared" si="789"/>
        <v>-</v>
      </c>
      <c r="CC650" s="64" t="str">
        <f t="shared" si="790"/>
        <v>-</v>
      </c>
      <c r="CD650" s="64" t="str">
        <f t="shared" si="791"/>
        <v>-</v>
      </c>
      <c r="CE650" s="64" t="str">
        <f t="shared" si="819"/>
        <v>-</v>
      </c>
      <c r="CF650" s="64" t="str">
        <f t="shared" si="792"/>
        <v>-</v>
      </c>
      <c r="CG650" s="57" t="str">
        <f t="shared" si="820"/>
        <v>-</v>
      </c>
      <c r="CH650" s="56">
        <f t="shared" si="834"/>
        <v>219</v>
      </c>
      <c r="CI650" s="64" t="str">
        <f t="shared" si="821"/>
        <v>-</v>
      </c>
      <c r="CJ650" s="64" t="str">
        <f t="shared" si="793"/>
        <v>-</v>
      </c>
      <c r="CK650" s="64" t="str">
        <f t="shared" si="794"/>
        <v>-</v>
      </c>
      <c r="CL650" s="64" t="str">
        <f t="shared" si="795"/>
        <v>-</v>
      </c>
      <c r="CM650" s="64" t="str">
        <f t="shared" si="822"/>
        <v>-</v>
      </c>
      <c r="CN650" s="64" t="str">
        <f t="shared" si="796"/>
        <v>-</v>
      </c>
      <c r="CO650" s="57" t="str">
        <f t="shared" si="823"/>
        <v>-</v>
      </c>
    </row>
    <row r="651" spans="15:93" ht="18" customHeight="1" x14ac:dyDescent="0.25">
      <c r="O651" s="56">
        <f t="shared" si="825"/>
        <v>224</v>
      </c>
      <c r="P651" s="64">
        <f t="shared" si="759"/>
        <v>0</v>
      </c>
      <c r="Q651" s="64" t="str">
        <f t="shared" si="760"/>
        <v>-</v>
      </c>
      <c r="R651" s="64" t="str">
        <f t="shared" si="756"/>
        <v>-</v>
      </c>
      <c r="S651" s="64">
        <f t="shared" si="757"/>
        <v>0</v>
      </c>
      <c r="T651" s="64" t="str">
        <f t="shared" si="758"/>
        <v>-</v>
      </c>
      <c r="U651" s="57" t="str">
        <f t="shared" si="835"/>
        <v>Payoff</v>
      </c>
      <c r="V651" s="56">
        <f t="shared" si="826"/>
        <v>220</v>
      </c>
      <c r="W651" s="64">
        <f t="shared" si="797"/>
        <v>0</v>
      </c>
      <c r="X651" s="64" t="str">
        <f t="shared" si="762"/>
        <v>-</v>
      </c>
      <c r="Y651" s="64">
        <f t="shared" si="824"/>
        <v>0</v>
      </c>
      <c r="Z651" s="64" t="str">
        <f t="shared" si="763"/>
        <v>-</v>
      </c>
      <c r="AA651" s="64" t="str">
        <f t="shared" si="798"/>
        <v>-</v>
      </c>
      <c r="AB651" s="64" t="str">
        <f t="shared" si="764"/>
        <v>-</v>
      </c>
      <c r="AC651" s="57" t="str">
        <f t="shared" si="799"/>
        <v>Payoff</v>
      </c>
      <c r="AD651" s="56">
        <f t="shared" si="827"/>
        <v>220</v>
      </c>
      <c r="AE651" s="64">
        <f t="shared" si="800"/>
        <v>0</v>
      </c>
      <c r="AF651" s="64" t="str">
        <f t="shared" si="765"/>
        <v>-</v>
      </c>
      <c r="AG651" s="64">
        <f t="shared" si="766"/>
        <v>0</v>
      </c>
      <c r="AH651" s="64" t="str">
        <f t="shared" si="767"/>
        <v>-</v>
      </c>
      <c r="AI651" s="64" t="str">
        <f t="shared" si="801"/>
        <v>-</v>
      </c>
      <c r="AJ651" s="64" t="str">
        <f t="shared" si="768"/>
        <v>-</v>
      </c>
      <c r="AK651" s="57" t="str">
        <f t="shared" si="802"/>
        <v>Payoff</v>
      </c>
      <c r="AL651" s="56">
        <f t="shared" si="828"/>
        <v>220</v>
      </c>
      <c r="AM651" s="64" t="str">
        <f t="shared" si="803"/>
        <v>-</v>
      </c>
      <c r="AN651" s="64" t="str">
        <f t="shared" si="769"/>
        <v>-</v>
      </c>
      <c r="AO651" s="64" t="str">
        <f t="shared" si="770"/>
        <v>-</v>
      </c>
      <c r="AP651" s="64" t="str">
        <f t="shared" si="771"/>
        <v>-</v>
      </c>
      <c r="AQ651" s="64" t="str">
        <f t="shared" si="804"/>
        <v>-</v>
      </c>
      <c r="AR651" s="64" t="str">
        <f t="shared" si="772"/>
        <v>-</v>
      </c>
      <c r="AS651" s="57" t="str">
        <f t="shared" si="805"/>
        <v>-</v>
      </c>
      <c r="AT651" s="56">
        <f t="shared" si="829"/>
        <v>220</v>
      </c>
      <c r="AU651" s="64" t="str">
        <f t="shared" si="806"/>
        <v>-</v>
      </c>
      <c r="AV651" s="64" t="str">
        <f t="shared" si="773"/>
        <v>-</v>
      </c>
      <c r="AW651" s="64" t="str">
        <f t="shared" si="774"/>
        <v>-</v>
      </c>
      <c r="AX651" s="64" t="str">
        <f t="shared" si="775"/>
        <v>-</v>
      </c>
      <c r="AY651" s="64" t="str">
        <f t="shared" si="807"/>
        <v>-</v>
      </c>
      <c r="AZ651" s="64" t="str">
        <f t="shared" si="776"/>
        <v>-</v>
      </c>
      <c r="BA651" s="57" t="str">
        <f t="shared" si="808"/>
        <v>-</v>
      </c>
      <c r="BB651" s="56">
        <f t="shared" si="830"/>
        <v>220</v>
      </c>
      <c r="BC651" s="64" t="str">
        <f t="shared" si="809"/>
        <v>-</v>
      </c>
      <c r="BD651" s="64" t="str">
        <f t="shared" si="777"/>
        <v>-</v>
      </c>
      <c r="BE651" s="64" t="str">
        <f t="shared" si="778"/>
        <v>-</v>
      </c>
      <c r="BF651" s="64" t="str">
        <f t="shared" si="779"/>
        <v>-</v>
      </c>
      <c r="BG651" s="64" t="str">
        <f t="shared" si="810"/>
        <v>-</v>
      </c>
      <c r="BH651" s="64" t="str">
        <f t="shared" si="780"/>
        <v>-</v>
      </c>
      <c r="BI651" s="57" t="str">
        <f t="shared" si="811"/>
        <v>-</v>
      </c>
      <c r="BJ651" s="56">
        <f t="shared" si="831"/>
        <v>220</v>
      </c>
      <c r="BK651" s="64" t="str">
        <f t="shared" si="812"/>
        <v>-</v>
      </c>
      <c r="BL651" s="64" t="str">
        <f t="shared" si="781"/>
        <v>-</v>
      </c>
      <c r="BM651" s="64" t="str">
        <f t="shared" si="782"/>
        <v>-</v>
      </c>
      <c r="BN651" s="64" t="str">
        <f t="shared" si="783"/>
        <v>-</v>
      </c>
      <c r="BO651" s="64" t="str">
        <f t="shared" si="813"/>
        <v>-</v>
      </c>
      <c r="BP651" s="64" t="str">
        <f t="shared" si="784"/>
        <v>-</v>
      </c>
      <c r="BQ651" s="57" t="str">
        <f t="shared" si="814"/>
        <v>-</v>
      </c>
      <c r="BR651" s="56">
        <f t="shared" si="832"/>
        <v>220</v>
      </c>
      <c r="BS651" s="64" t="str">
        <f t="shared" si="815"/>
        <v>-</v>
      </c>
      <c r="BT651" s="64" t="str">
        <f t="shared" si="785"/>
        <v>-</v>
      </c>
      <c r="BU651" s="64" t="str">
        <f t="shared" si="786"/>
        <v>-</v>
      </c>
      <c r="BV651" s="64" t="str">
        <f t="shared" si="787"/>
        <v>-</v>
      </c>
      <c r="BW651" s="64" t="str">
        <f t="shared" si="816"/>
        <v>-</v>
      </c>
      <c r="BX651" s="64" t="str">
        <f t="shared" si="788"/>
        <v>-</v>
      </c>
      <c r="BY651" s="57" t="str">
        <f t="shared" si="817"/>
        <v>-</v>
      </c>
      <c r="BZ651" s="56">
        <f t="shared" si="833"/>
        <v>220</v>
      </c>
      <c r="CA651" s="64" t="str">
        <f t="shared" si="818"/>
        <v>-</v>
      </c>
      <c r="CB651" s="64" t="str">
        <f t="shared" si="789"/>
        <v>-</v>
      </c>
      <c r="CC651" s="64" t="str">
        <f t="shared" si="790"/>
        <v>-</v>
      </c>
      <c r="CD651" s="64" t="str">
        <f t="shared" si="791"/>
        <v>-</v>
      </c>
      <c r="CE651" s="64" t="str">
        <f t="shared" si="819"/>
        <v>-</v>
      </c>
      <c r="CF651" s="64" t="str">
        <f t="shared" si="792"/>
        <v>-</v>
      </c>
      <c r="CG651" s="57" t="str">
        <f t="shared" si="820"/>
        <v>-</v>
      </c>
      <c r="CH651" s="56">
        <f t="shared" si="834"/>
        <v>220</v>
      </c>
      <c r="CI651" s="64" t="str">
        <f t="shared" si="821"/>
        <v>-</v>
      </c>
      <c r="CJ651" s="64" t="str">
        <f t="shared" si="793"/>
        <v>-</v>
      </c>
      <c r="CK651" s="64" t="str">
        <f t="shared" si="794"/>
        <v>-</v>
      </c>
      <c r="CL651" s="64" t="str">
        <f t="shared" si="795"/>
        <v>-</v>
      </c>
      <c r="CM651" s="64" t="str">
        <f t="shared" si="822"/>
        <v>-</v>
      </c>
      <c r="CN651" s="64" t="str">
        <f t="shared" si="796"/>
        <v>-</v>
      </c>
      <c r="CO651" s="57" t="str">
        <f t="shared" si="823"/>
        <v>-</v>
      </c>
    </row>
    <row r="652" spans="15:93" ht="18" customHeight="1" x14ac:dyDescent="0.25">
      <c r="O652" s="56">
        <f t="shared" si="825"/>
        <v>225</v>
      </c>
      <c r="P652" s="64">
        <f t="shared" si="759"/>
        <v>0</v>
      </c>
      <c r="Q652" s="64" t="str">
        <f t="shared" si="760"/>
        <v>-</v>
      </c>
      <c r="R652" s="64" t="str">
        <f t="shared" si="756"/>
        <v>-</v>
      </c>
      <c r="S652" s="64">
        <f t="shared" si="757"/>
        <v>0</v>
      </c>
      <c r="T652" s="64" t="str">
        <f t="shared" si="758"/>
        <v>-</v>
      </c>
      <c r="U652" s="57" t="str">
        <f t="shared" si="835"/>
        <v>Payoff</v>
      </c>
      <c r="V652" s="56">
        <f t="shared" si="826"/>
        <v>221</v>
      </c>
      <c r="W652" s="64">
        <f t="shared" si="797"/>
        <v>0</v>
      </c>
      <c r="X652" s="64" t="str">
        <f t="shared" si="762"/>
        <v>-</v>
      </c>
      <c r="Y652" s="64">
        <f t="shared" si="824"/>
        <v>0</v>
      </c>
      <c r="Z652" s="64" t="str">
        <f t="shared" si="763"/>
        <v>-</v>
      </c>
      <c r="AA652" s="64" t="str">
        <f t="shared" si="798"/>
        <v>-</v>
      </c>
      <c r="AB652" s="64" t="str">
        <f t="shared" si="764"/>
        <v>-</v>
      </c>
      <c r="AC652" s="57" t="str">
        <f t="shared" si="799"/>
        <v>Payoff</v>
      </c>
      <c r="AD652" s="56">
        <f t="shared" si="827"/>
        <v>221</v>
      </c>
      <c r="AE652" s="64">
        <f t="shared" si="800"/>
        <v>0</v>
      </c>
      <c r="AF652" s="64" t="str">
        <f t="shared" si="765"/>
        <v>-</v>
      </c>
      <c r="AG652" s="64">
        <f t="shared" si="766"/>
        <v>0</v>
      </c>
      <c r="AH652" s="64" t="str">
        <f t="shared" si="767"/>
        <v>-</v>
      </c>
      <c r="AI652" s="64" t="str">
        <f t="shared" si="801"/>
        <v>-</v>
      </c>
      <c r="AJ652" s="64" t="str">
        <f t="shared" si="768"/>
        <v>-</v>
      </c>
      <c r="AK652" s="57" t="str">
        <f t="shared" si="802"/>
        <v>Payoff</v>
      </c>
      <c r="AL652" s="56">
        <f t="shared" si="828"/>
        <v>221</v>
      </c>
      <c r="AM652" s="64" t="str">
        <f t="shared" si="803"/>
        <v>-</v>
      </c>
      <c r="AN652" s="64" t="str">
        <f t="shared" si="769"/>
        <v>-</v>
      </c>
      <c r="AO652" s="64" t="str">
        <f t="shared" si="770"/>
        <v>-</v>
      </c>
      <c r="AP652" s="64" t="str">
        <f t="shared" si="771"/>
        <v>-</v>
      </c>
      <c r="AQ652" s="64" t="str">
        <f t="shared" si="804"/>
        <v>-</v>
      </c>
      <c r="AR652" s="64" t="str">
        <f t="shared" si="772"/>
        <v>-</v>
      </c>
      <c r="AS652" s="57" t="str">
        <f t="shared" si="805"/>
        <v>-</v>
      </c>
      <c r="AT652" s="56">
        <f t="shared" si="829"/>
        <v>221</v>
      </c>
      <c r="AU652" s="64" t="str">
        <f t="shared" si="806"/>
        <v>-</v>
      </c>
      <c r="AV652" s="64" t="str">
        <f t="shared" si="773"/>
        <v>-</v>
      </c>
      <c r="AW652" s="64" t="str">
        <f t="shared" si="774"/>
        <v>-</v>
      </c>
      <c r="AX652" s="64" t="str">
        <f t="shared" si="775"/>
        <v>-</v>
      </c>
      <c r="AY652" s="64" t="str">
        <f t="shared" si="807"/>
        <v>-</v>
      </c>
      <c r="AZ652" s="64" t="str">
        <f t="shared" si="776"/>
        <v>-</v>
      </c>
      <c r="BA652" s="57" t="str">
        <f t="shared" si="808"/>
        <v>-</v>
      </c>
      <c r="BB652" s="56">
        <f t="shared" si="830"/>
        <v>221</v>
      </c>
      <c r="BC652" s="64" t="str">
        <f t="shared" si="809"/>
        <v>-</v>
      </c>
      <c r="BD652" s="64" t="str">
        <f t="shared" si="777"/>
        <v>-</v>
      </c>
      <c r="BE652" s="64" t="str">
        <f t="shared" si="778"/>
        <v>-</v>
      </c>
      <c r="BF652" s="64" t="str">
        <f t="shared" si="779"/>
        <v>-</v>
      </c>
      <c r="BG652" s="64" t="str">
        <f t="shared" si="810"/>
        <v>-</v>
      </c>
      <c r="BH652" s="64" t="str">
        <f t="shared" si="780"/>
        <v>-</v>
      </c>
      <c r="BI652" s="57" t="str">
        <f t="shared" si="811"/>
        <v>-</v>
      </c>
      <c r="BJ652" s="56">
        <f t="shared" si="831"/>
        <v>221</v>
      </c>
      <c r="BK652" s="64" t="str">
        <f t="shared" si="812"/>
        <v>-</v>
      </c>
      <c r="BL652" s="64" t="str">
        <f t="shared" si="781"/>
        <v>-</v>
      </c>
      <c r="BM652" s="64" t="str">
        <f t="shared" si="782"/>
        <v>-</v>
      </c>
      <c r="BN652" s="64" t="str">
        <f t="shared" si="783"/>
        <v>-</v>
      </c>
      <c r="BO652" s="64" t="str">
        <f t="shared" si="813"/>
        <v>-</v>
      </c>
      <c r="BP652" s="64" t="str">
        <f t="shared" si="784"/>
        <v>-</v>
      </c>
      <c r="BQ652" s="57" t="str">
        <f t="shared" si="814"/>
        <v>-</v>
      </c>
      <c r="BR652" s="56">
        <f t="shared" si="832"/>
        <v>221</v>
      </c>
      <c r="BS652" s="64" t="str">
        <f t="shared" si="815"/>
        <v>-</v>
      </c>
      <c r="BT652" s="64" t="str">
        <f t="shared" si="785"/>
        <v>-</v>
      </c>
      <c r="BU652" s="64" t="str">
        <f t="shared" si="786"/>
        <v>-</v>
      </c>
      <c r="BV652" s="64" t="str">
        <f t="shared" si="787"/>
        <v>-</v>
      </c>
      <c r="BW652" s="64" t="str">
        <f t="shared" si="816"/>
        <v>-</v>
      </c>
      <c r="BX652" s="64" t="str">
        <f t="shared" si="788"/>
        <v>-</v>
      </c>
      <c r="BY652" s="57" t="str">
        <f t="shared" si="817"/>
        <v>-</v>
      </c>
      <c r="BZ652" s="56">
        <f t="shared" si="833"/>
        <v>221</v>
      </c>
      <c r="CA652" s="64" t="str">
        <f t="shared" si="818"/>
        <v>-</v>
      </c>
      <c r="CB652" s="64" t="str">
        <f t="shared" si="789"/>
        <v>-</v>
      </c>
      <c r="CC652" s="64" t="str">
        <f t="shared" si="790"/>
        <v>-</v>
      </c>
      <c r="CD652" s="64" t="str">
        <f t="shared" si="791"/>
        <v>-</v>
      </c>
      <c r="CE652" s="64" t="str">
        <f t="shared" si="819"/>
        <v>-</v>
      </c>
      <c r="CF652" s="64" t="str">
        <f t="shared" si="792"/>
        <v>-</v>
      </c>
      <c r="CG652" s="57" t="str">
        <f t="shared" si="820"/>
        <v>-</v>
      </c>
      <c r="CH652" s="56">
        <f t="shared" si="834"/>
        <v>221</v>
      </c>
      <c r="CI652" s="64" t="str">
        <f t="shared" si="821"/>
        <v>-</v>
      </c>
      <c r="CJ652" s="64" t="str">
        <f t="shared" si="793"/>
        <v>-</v>
      </c>
      <c r="CK652" s="64" t="str">
        <f t="shared" si="794"/>
        <v>-</v>
      </c>
      <c r="CL652" s="64" t="str">
        <f t="shared" si="795"/>
        <v>-</v>
      </c>
      <c r="CM652" s="64" t="str">
        <f t="shared" si="822"/>
        <v>-</v>
      </c>
      <c r="CN652" s="64" t="str">
        <f t="shared" si="796"/>
        <v>-</v>
      </c>
      <c r="CO652" s="57" t="str">
        <f t="shared" si="823"/>
        <v>-</v>
      </c>
    </row>
    <row r="653" spans="15:93" ht="18" customHeight="1" x14ac:dyDescent="0.25">
      <c r="O653" s="56">
        <f t="shared" si="825"/>
        <v>226</v>
      </c>
      <c r="P653" s="64">
        <f t="shared" si="759"/>
        <v>0</v>
      </c>
      <c r="Q653" s="64" t="str">
        <f t="shared" si="760"/>
        <v>-</v>
      </c>
      <c r="R653" s="64" t="str">
        <f t="shared" si="756"/>
        <v>-</v>
      </c>
      <c r="S653" s="64">
        <f t="shared" si="757"/>
        <v>0</v>
      </c>
      <c r="T653" s="64" t="str">
        <f t="shared" si="758"/>
        <v>-</v>
      </c>
      <c r="U653" s="57" t="str">
        <f t="shared" si="835"/>
        <v>Payoff</v>
      </c>
      <c r="V653" s="56">
        <f t="shared" si="826"/>
        <v>222</v>
      </c>
      <c r="W653" s="64">
        <f t="shared" si="797"/>
        <v>0</v>
      </c>
      <c r="X653" s="64" t="str">
        <f t="shared" si="762"/>
        <v>-</v>
      </c>
      <c r="Y653" s="64">
        <f t="shared" si="824"/>
        <v>0</v>
      </c>
      <c r="Z653" s="64" t="str">
        <f t="shared" si="763"/>
        <v>-</v>
      </c>
      <c r="AA653" s="64" t="str">
        <f t="shared" si="798"/>
        <v>-</v>
      </c>
      <c r="AB653" s="64" t="str">
        <f t="shared" si="764"/>
        <v>-</v>
      </c>
      <c r="AC653" s="57" t="str">
        <f t="shared" si="799"/>
        <v>Payoff</v>
      </c>
      <c r="AD653" s="56">
        <f t="shared" si="827"/>
        <v>222</v>
      </c>
      <c r="AE653" s="64">
        <f t="shared" si="800"/>
        <v>0</v>
      </c>
      <c r="AF653" s="64" t="str">
        <f t="shared" si="765"/>
        <v>-</v>
      </c>
      <c r="AG653" s="64">
        <f t="shared" si="766"/>
        <v>0</v>
      </c>
      <c r="AH653" s="64" t="str">
        <f t="shared" si="767"/>
        <v>-</v>
      </c>
      <c r="AI653" s="64" t="str">
        <f t="shared" si="801"/>
        <v>-</v>
      </c>
      <c r="AJ653" s="64" t="str">
        <f t="shared" si="768"/>
        <v>-</v>
      </c>
      <c r="AK653" s="57" t="str">
        <f t="shared" si="802"/>
        <v>Payoff</v>
      </c>
      <c r="AL653" s="56">
        <f t="shared" si="828"/>
        <v>222</v>
      </c>
      <c r="AM653" s="64" t="str">
        <f t="shared" si="803"/>
        <v>-</v>
      </c>
      <c r="AN653" s="64" t="str">
        <f t="shared" si="769"/>
        <v>-</v>
      </c>
      <c r="AO653" s="64" t="str">
        <f t="shared" si="770"/>
        <v>-</v>
      </c>
      <c r="AP653" s="64" t="str">
        <f t="shared" si="771"/>
        <v>-</v>
      </c>
      <c r="AQ653" s="64" t="str">
        <f t="shared" si="804"/>
        <v>-</v>
      </c>
      <c r="AR653" s="64" t="str">
        <f t="shared" si="772"/>
        <v>-</v>
      </c>
      <c r="AS653" s="57" t="str">
        <f t="shared" si="805"/>
        <v>-</v>
      </c>
      <c r="AT653" s="56">
        <f t="shared" si="829"/>
        <v>222</v>
      </c>
      <c r="AU653" s="64" t="str">
        <f t="shared" si="806"/>
        <v>-</v>
      </c>
      <c r="AV653" s="64" t="str">
        <f t="shared" si="773"/>
        <v>-</v>
      </c>
      <c r="AW653" s="64" t="str">
        <f t="shared" si="774"/>
        <v>-</v>
      </c>
      <c r="AX653" s="64" t="str">
        <f t="shared" si="775"/>
        <v>-</v>
      </c>
      <c r="AY653" s="64" t="str">
        <f t="shared" si="807"/>
        <v>-</v>
      </c>
      <c r="AZ653" s="64" t="str">
        <f t="shared" si="776"/>
        <v>-</v>
      </c>
      <c r="BA653" s="57" t="str">
        <f t="shared" si="808"/>
        <v>-</v>
      </c>
      <c r="BB653" s="56">
        <f t="shared" si="830"/>
        <v>222</v>
      </c>
      <c r="BC653" s="64" t="str">
        <f t="shared" si="809"/>
        <v>-</v>
      </c>
      <c r="BD653" s="64" t="str">
        <f t="shared" si="777"/>
        <v>-</v>
      </c>
      <c r="BE653" s="64" t="str">
        <f t="shared" si="778"/>
        <v>-</v>
      </c>
      <c r="BF653" s="64" t="str">
        <f t="shared" si="779"/>
        <v>-</v>
      </c>
      <c r="BG653" s="64" t="str">
        <f t="shared" si="810"/>
        <v>-</v>
      </c>
      <c r="BH653" s="64" t="str">
        <f t="shared" si="780"/>
        <v>-</v>
      </c>
      <c r="BI653" s="57" t="str">
        <f t="shared" si="811"/>
        <v>-</v>
      </c>
      <c r="BJ653" s="56">
        <f t="shared" si="831"/>
        <v>222</v>
      </c>
      <c r="BK653" s="64" t="str">
        <f t="shared" si="812"/>
        <v>-</v>
      </c>
      <c r="BL653" s="64" t="str">
        <f t="shared" si="781"/>
        <v>-</v>
      </c>
      <c r="BM653" s="64" t="str">
        <f t="shared" si="782"/>
        <v>-</v>
      </c>
      <c r="BN653" s="64" t="str">
        <f t="shared" si="783"/>
        <v>-</v>
      </c>
      <c r="BO653" s="64" t="str">
        <f t="shared" si="813"/>
        <v>-</v>
      </c>
      <c r="BP653" s="64" t="str">
        <f t="shared" si="784"/>
        <v>-</v>
      </c>
      <c r="BQ653" s="57" t="str">
        <f t="shared" si="814"/>
        <v>-</v>
      </c>
      <c r="BR653" s="56">
        <f t="shared" si="832"/>
        <v>222</v>
      </c>
      <c r="BS653" s="64" t="str">
        <f t="shared" si="815"/>
        <v>-</v>
      </c>
      <c r="BT653" s="64" t="str">
        <f t="shared" si="785"/>
        <v>-</v>
      </c>
      <c r="BU653" s="64" t="str">
        <f t="shared" si="786"/>
        <v>-</v>
      </c>
      <c r="BV653" s="64" t="str">
        <f t="shared" si="787"/>
        <v>-</v>
      </c>
      <c r="BW653" s="64" t="str">
        <f t="shared" si="816"/>
        <v>-</v>
      </c>
      <c r="BX653" s="64" t="str">
        <f t="shared" si="788"/>
        <v>-</v>
      </c>
      <c r="BY653" s="57" t="str">
        <f t="shared" si="817"/>
        <v>-</v>
      </c>
      <c r="BZ653" s="56">
        <f t="shared" si="833"/>
        <v>222</v>
      </c>
      <c r="CA653" s="64" t="str">
        <f t="shared" si="818"/>
        <v>-</v>
      </c>
      <c r="CB653" s="64" t="str">
        <f t="shared" si="789"/>
        <v>-</v>
      </c>
      <c r="CC653" s="64" t="str">
        <f t="shared" si="790"/>
        <v>-</v>
      </c>
      <c r="CD653" s="64" t="str">
        <f t="shared" si="791"/>
        <v>-</v>
      </c>
      <c r="CE653" s="64" t="str">
        <f t="shared" si="819"/>
        <v>-</v>
      </c>
      <c r="CF653" s="64" t="str">
        <f t="shared" si="792"/>
        <v>-</v>
      </c>
      <c r="CG653" s="57" t="str">
        <f t="shared" si="820"/>
        <v>-</v>
      </c>
      <c r="CH653" s="56">
        <f t="shared" si="834"/>
        <v>222</v>
      </c>
      <c r="CI653" s="64" t="str">
        <f t="shared" si="821"/>
        <v>-</v>
      </c>
      <c r="CJ653" s="64" t="str">
        <f t="shared" si="793"/>
        <v>-</v>
      </c>
      <c r="CK653" s="64" t="str">
        <f t="shared" si="794"/>
        <v>-</v>
      </c>
      <c r="CL653" s="64" t="str">
        <f t="shared" si="795"/>
        <v>-</v>
      </c>
      <c r="CM653" s="64" t="str">
        <f t="shared" si="822"/>
        <v>-</v>
      </c>
      <c r="CN653" s="64" t="str">
        <f t="shared" si="796"/>
        <v>-</v>
      </c>
      <c r="CO653" s="57" t="str">
        <f t="shared" si="823"/>
        <v>-</v>
      </c>
    </row>
    <row r="654" spans="15:93" ht="18" customHeight="1" x14ac:dyDescent="0.25">
      <c r="O654" s="56">
        <f t="shared" si="825"/>
        <v>227</v>
      </c>
      <c r="P654" s="64">
        <f t="shared" si="759"/>
        <v>0</v>
      </c>
      <c r="Q654" s="64" t="str">
        <f t="shared" si="760"/>
        <v>-</v>
      </c>
      <c r="R654" s="64" t="str">
        <f t="shared" si="756"/>
        <v>-</v>
      </c>
      <c r="S654" s="64">
        <f t="shared" si="757"/>
        <v>0</v>
      </c>
      <c r="T654" s="64" t="str">
        <f t="shared" si="758"/>
        <v>-</v>
      </c>
      <c r="U654" s="57" t="str">
        <f t="shared" si="835"/>
        <v>Payoff</v>
      </c>
      <c r="V654" s="56">
        <f t="shared" si="826"/>
        <v>223</v>
      </c>
      <c r="W654" s="64">
        <f t="shared" si="797"/>
        <v>0</v>
      </c>
      <c r="X654" s="64" t="str">
        <f t="shared" si="762"/>
        <v>-</v>
      </c>
      <c r="Y654" s="64">
        <f t="shared" si="824"/>
        <v>0</v>
      </c>
      <c r="Z654" s="64" t="str">
        <f t="shared" si="763"/>
        <v>-</v>
      </c>
      <c r="AA654" s="64" t="str">
        <f t="shared" si="798"/>
        <v>-</v>
      </c>
      <c r="AB654" s="64" t="str">
        <f t="shared" si="764"/>
        <v>-</v>
      </c>
      <c r="AC654" s="57" t="str">
        <f t="shared" si="799"/>
        <v>Payoff</v>
      </c>
      <c r="AD654" s="56">
        <f t="shared" si="827"/>
        <v>223</v>
      </c>
      <c r="AE654" s="64">
        <f t="shared" si="800"/>
        <v>0</v>
      </c>
      <c r="AF654" s="64" t="str">
        <f t="shared" si="765"/>
        <v>-</v>
      </c>
      <c r="AG654" s="64">
        <f t="shared" si="766"/>
        <v>0</v>
      </c>
      <c r="AH654" s="64" t="str">
        <f t="shared" si="767"/>
        <v>-</v>
      </c>
      <c r="AI654" s="64" t="str">
        <f t="shared" si="801"/>
        <v>-</v>
      </c>
      <c r="AJ654" s="64" t="str">
        <f t="shared" si="768"/>
        <v>-</v>
      </c>
      <c r="AK654" s="57" t="str">
        <f t="shared" si="802"/>
        <v>Payoff</v>
      </c>
      <c r="AL654" s="56">
        <f t="shared" si="828"/>
        <v>223</v>
      </c>
      <c r="AM654" s="64" t="str">
        <f t="shared" si="803"/>
        <v>-</v>
      </c>
      <c r="AN654" s="64" t="str">
        <f t="shared" si="769"/>
        <v>-</v>
      </c>
      <c r="AO654" s="64" t="str">
        <f t="shared" si="770"/>
        <v>-</v>
      </c>
      <c r="AP654" s="64" t="str">
        <f t="shared" si="771"/>
        <v>-</v>
      </c>
      <c r="AQ654" s="64" t="str">
        <f t="shared" si="804"/>
        <v>-</v>
      </c>
      <c r="AR654" s="64" t="str">
        <f t="shared" si="772"/>
        <v>-</v>
      </c>
      <c r="AS654" s="57" t="str">
        <f t="shared" si="805"/>
        <v>-</v>
      </c>
      <c r="AT654" s="56">
        <f t="shared" si="829"/>
        <v>223</v>
      </c>
      <c r="AU654" s="64" t="str">
        <f t="shared" si="806"/>
        <v>-</v>
      </c>
      <c r="AV654" s="64" t="str">
        <f t="shared" si="773"/>
        <v>-</v>
      </c>
      <c r="AW654" s="64" t="str">
        <f t="shared" si="774"/>
        <v>-</v>
      </c>
      <c r="AX654" s="64" t="str">
        <f t="shared" si="775"/>
        <v>-</v>
      </c>
      <c r="AY654" s="64" t="str">
        <f t="shared" si="807"/>
        <v>-</v>
      </c>
      <c r="AZ654" s="64" t="str">
        <f t="shared" si="776"/>
        <v>-</v>
      </c>
      <c r="BA654" s="57" t="str">
        <f t="shared" si="808"/>
        <v>-</v>
      </c>
      <c r="BB654" s="56">
        <f t="shared" si="830"/>
        <v>223</v>
      </c>
      <c r="BC654" s="64" t="str">
        <f t="shared" si="809"/>
        <v>-</v>
      </c>
      <c r="BD654" s="64" t="str">
        <f t="shared" si="777"/>
        <v>-</v>
      </c>
      <c r="BE654" s="64" t="str">
        <f t="shared" si="778"/>
        <v>-</v>
      </c>
      <c r="BF654" s="64" t="str">
        <f t="shared" si="779"/>
        <v>-</v>
      </c>
      <c r="BG654" s="64" t="str">
        <f t="shared" si="810"/>
        <v>-</v>
      </c>
      <c r="BH654" s="64" t="str">
        <f t="shared" si="780"/>
        <v>-</v>
      </c>
      <c r="BI654" s="57" t="str">
        <f t="shared" si="811"/>
        <v>-</v>
      </c>
      <c r="BJ654" s="56">
        <f t="shared" si="831"/>
        <v>223</v>
      </c>
      <c r="BK654" s="64" t="str">
        <f t="shared" si="812"/>
        <v>-</v>
      </c>
      <c r="BL654" s="64" t="str">
        <f t="shared" si="781"/>
        <v>-</v>
      </c>
      <c r="BM654" s="64" t="str">
        <f t="shared" si="782"/>
        <v>-</v>
      </c>
      <c r="BN654" s="64" t="str">
        <f t="shared" si="783"/>
        <v>-</v>
      </c>
      <c r="BO654" s="64" t="str">
        <f t="shared" si="813"/>
        <v>-</v>
      </c>
      <c r="BP654" s="64" t="str">
        <f t="shared" si="784"/>
        <v>-</v>
      </c>
      <c r="BQ654" s="57" t="str">
        <f t="shared" si="814"/>
        <v>-</v>
      </c>
      <c r="BR654" s="56">
        <f t="shared" si="832"/>
        <v>223</v>
      </c>
      <c r="BS654" s="64" t="str">
        <f t="shared" si="815"/>
        <v>-</v>
      </c>
      <c r="BT654" s="64" t="str">
        <f t="shared" si="785"/>
        <v>-</v>
      </c>
      <c r="BU654" s="64" t="str">
        <f t="shared" si="786"/>
        <v>-</v>
      </c>
      <c r="BV654" s="64" t="str">
        <f t="shared" si="787"/>
        <v>-</v>
      </c>
      <c r="BW654" s="64" t="str">
        <f t="shared" si="816"/>
        <v>-</v>
      </c>
      <c r="BX654" s="64" t="str">
        <f t="shared" si="788"/>
        <v>-</v>
      </c>
      <c r="BY654" s="57" t="str">
        <f t="shared" si="817"/>
        <v>-</v>
      </c>
      <c r="BZ654" s="56">
        <f t="shared" si="833"/>
        <v>223</v>
      </c>
      <c r="CA654" s="64" t="str">
        <f t="shared" si="818"/>
        <v>-</v>
      </c>
      <c r="CB654" s="64" t="str">
        <f t="shared" si="789"/>
        <v>-</v>
      </c>
      <c r="CC654" s="64" t="str">
        <f t="shared" si="790"/>
        <v>-</v>
      </c>
      <c r="CD654" s="64" t="str">
        <f t="shared" si="791"/>
        <v>-</v>
      </c>
      <c r="CE654" s="64" t="str">
        <f t="shared" si="819"/>
        <v>-</v>
      </c>
      <c r="CF654" s="64" t="str">
        <f t="shared" si="792"/>
        <v>-</v>
      </c>
      <c r="CG654" s="57" t="str">
        <f t="shared" si="820"/>
        <v>-</v>
      </c>
      <c r="CH654" s="56">
        <f t="shared" si="834"/>
        <v>223</v>
      </c>
      <c r="CI654" s="64" t="str">
        <f t="shared" si="821"/>
        <v>-</v>
      </c>
      <c r="CJ654" s="64" t="str">
        <f t="shared" si="793"/>
        <v>-</v>
      </c>
      <c r="CK654" s="64" t="str">
        <f t="shared" si="794"/>
        <v>-</v>
      </c>
      <c r="CL654" s="64" t="str">
        <f t="shared" si="795"/>
        <v>-</v>
      </c>
      <c r="CM654" s="64" t="str">
        <f t="shared" si="822"/>
        <v>-</v>
      </c>
      <c r="CN654" s="64" t="str">
        <f t="shared" si="796"/>
        <v>-</v>
      </c>
      <c r="CO654" s="57" t="str">
        <f t="shared" si="823"/>
        <v>-</v>
      </c>
    </row>
    <row r="655" spans="15:93" ht="18" customHeight="1" x14ac:dyDescent="0.25">
      <c r="O655" s="56">
        <f t="shared" si="825"/>
        <v>228</v>
      </c>
      <c r="P655" s="64">
        <f t="shared" si="759"/>
        <v>0</v>
      </c>
      <c r="Q655" s="64" t="str">
        <f t="shared" si="760"/>
        <v>-</v>
      </c>
      <c r="R655" s="64" t="str">
        <f t="shared" si="756"/>
        <v>-</v>
      </c>
      <c r="S655" s="64">
        <f t="shared" si="757"/>
        <v>0</v>
      </c>
      <c r="T655" s="64" t="str">
        <f t="shared" si="758"/>
        <v>-</v>
      </c>
      <c r="U655" s="57" t="str">
        <f t="shared" si="835"/>
        <v>Payoff</v>
      </c>
      <c r="V655" s="56">
        <f t="shared" si="826"/>
        <v>224</v>
      </c>
      <c r="W655" s="64">
        <f t="shared" si="797"/>
        <v>0</v>
      </c>
      <c r="X655" s="64" t="str">
        <f t="shared" si="762"/>
        <v>-</v>
      </c>
      <c r="Y655" s="64">
        <f t="shared" si="824"/>
        <v>0</v>
      </c>
      <c r="Z655" s="64" t="str">
        <f t="shared" si="763"/>
        <v>-</v>
      </c>
      <c r="AA655" s="64" t="str">
        <f t="shared" si="798"/>
        <v>-</v>
      </c>
      <c r="AB655" s="64" t="str">
        <f t="shared" si="764"/>
        <v>-</v>
      </c>
      <c r="AC655" s="57" t="str">
        <f t="shared" si="799"/>
        <v>Payoff</v>
      </c>
      <c r="AD655" s="56">
        <f t="shared" si="827"/>
        <v>224</v>
      </c>
      <c r="AE655" s="64">
        <f t="shared" si="800"/>
        <v>0</v>
      </c>
      <c r="AF655" s="64" t="str">
        <f t="shared" si="765"/>
        <v>-</v>
      </c>
      <c r="AG655" s="64">
        <f t="shared" si="766"/>
        <v>0</v>
      </c>
      <c r="AH655" s="64" t="str">
        <f t="shared" si="767"/>
        <v>-</v>
      </c>
      <c r="AI655" s="64" t="str">
        <f t="shared" si="801"/>
        <v>-</v>
      </c>
      <c r="AJ655" s="64" t="str">
        <f t="shared" si="768"/>
        <v>-</v>
      </c>
      <c r="AK655" s="57" t="str">
        <f t="shared" si="802"/>
        <v>Payoff</v>
      </c>
      <c r="AL655" s="56">
        <f t="shared" si="828"/>
        <v>224</v>
      </c>
      <c r="AM655" s="64" t="str">
        <f t="shared" si="803"/>
        <v>-</v>
      </c>
      <c r="AN655" s="64" t="str">
        <f t="shared" si="769"/>
        <v>-</v>
      </c>
      <c r="AO655" s="64" t="str">
        <f t="shared" si="770"/>
        <v>-</v>
      </c>
      <c r="AP655" s="64" t="str">
        <f t="shared" si="771"/>
        <v>-</v>
      </c>
      <c r="AQ655" s="64" t="str">
        <f t="shared" si="804"/>
        <v>-</v>
      </c>
      <c r="AR655" s="64" t="str">
        <f t="shared" si="772"/>
        <v>-</v>
      </c>
      <c r="AS655" s="57" t="str">
        <f t="shared" si="805"/>
        <v>-</v>
      </c>
      <c r="AT655" s="56">
        <f t="shared" si="829"/>
        <v>224</v>
      </c>
      <c r="AU655" s="64" t="str">
        <f t="shared" si="806"/>
        <v>-</v>
      </c>
      <c r="AV655" s="64" t="str">
        <f t="shared" si="773"/>
        <v>-</v>
      </c>
      <c r="AW655" s="64" t="str">
        <f t="shared" si="774"/>
        <v>-</v>
      </c>
      <c r="AX655" s="64" t="str">
        <f t="shared" si="775"/>
        <v>-</v>
      </c>
      <c r="AY655" s="64" t="str">
        <f t="shared" si="807"/>
        <v>-</v>
      </c>
      <c r="AZ655" s="64" t="str">
        <f t="shared" si="776"/>
        <v>-</v>
      </c>
      <c r="BA655" s="57" t="str">
        <f t="shared" si="808"/>
        <v>-</v>
      </c>
      <c r="BB655" s="56">
        <f t="shared" si="830"/>
        <v>224</v>
      </c>
      <c r="BC655" s="64" t="str">
        <f t="shared" si="809"/>
        <v>-</v>
      </c>
      <c r="BD655" s="64" t="str">
        <f t="shared" si="777"/>
        <v>-</v>
      </c>
      <c r="BE655" s="64" t="str">
        <f t="shared" si="778"/>
        <v>-</v>
      </c>
      <c r="BF655" s="64" t="str">
        <f t="shared" si="779"/>
        <v>-</v>
      </c>
      <c r="BG655" s="64" t="str">
        <f t="shared" si="810"/>
        <v>-</v>
      </c>
      <c r="BH655" s="64" t="str">
        <f t="shared" si="780"/>
        <v>-</v>
      </c>
      <c r="BI655" s="57" t="str">
        <f t="shared" si="811"/>
        <v>-</v>
      </c>
      <c r="BJ655" s="56">
        <f t="shared" si="831"/>
        <v>224</v>
      </c>
      <c r="BK655" s="64" t="str">
        <f t="shared" si="812"/>
        <v>-</v>
      </c>
      <c r="BL655" s="64" t="str">
        <f t="shared" si="781"/>
        <v>-</v>
      </c>
      <c r="BM655" s="64" t="str">
        <f t="shared" si="782"/>
        <v>-</v>
      </c>
      <c r="BN655" s="64" t="str">
        <f t="shared" si="783"/>
        <v>-</v>
      </c>
      <c r="BO655" s="64" t="str">
        <f t="shared" si="813"/>
        <v>-</v>
      </c>
      <c r="BP655" s="64" t="str">
        <f t="shared" si="784"/>
        <v>-</v>
      </c>
      <c r="BQ655" s="57" t="str">
        <f t="shared" si="814"/>
        <v>-</v>
      </c>
      <c r="BR655" s="56">
        <f t="shared" si="832"/>
        <v>224</v>
      </c>
      <c r="BS655" s="64" t="str">
        <f t="shared" si="815"/>
        <v>-</v>
      </c>
      <c r="BT655" s="64" t="str">
        <f t="shared" si="785"/>
        <v>-</v>
      </c>
      <c r="BU655" s="64" t="str">
        <f t="shared" si="786"/>
        <v>-</v>
      </c>
      <c r="BV655" s="64" t="str">
        <f t="shared" si="787"/>
        <v>-</v>
      </c>
      <c r="BW655" s="64" t="str">
        <f t="shared" si="816"/>
        <v>-</v>
      </c>
      <c r="BX655" s="64" t="str">
        <f t="shared" si="788"/>
        <v>-</v>
      </c>
      <c r="BY655" s="57" t="str">
        <f t="shared" si="817"/>
        <v>-</v>
      </c>
      <c r="BZ655" s="56">
        <f t="shared" si="833"/>
        <v>224</v>
      </c>
      <c r="CA655" s="64" t="str">
        <f t="shared" si="818"/>
        <v>-</v>
      </c>
      <c r="CB655" s="64" t="str">
        <f t="shared" si="789"/>
        <v>-</v>
      </c>
      <c r="CC655" s="64" t="str">
        <f t="shared" si="790"/>
        <v>-</v>
      </c>
      <c r="CD655" s="64" t="str">
        <f t="shared" si="791"/>
        <v>-</v>
      </c>
      <c r="CE655" s="64" t="str">
        <f t="shared" si="819"/>
        <v>-</v>
      </c>
      <c r="CF655" s="64" t="str">
        <f t="shared" si="792"/>
        <v>-</v>
      </c>
      <c r="CG655" s="57" t="str">
        <f t="shared" si="820"/>
        <v>-</v>
      </c>
      <c r="CH655" s="56">
        <f t="shared" si="834"/>
        <v>224</v>
      </c>
      <c r="CI655" s="64" t="str">
        <f t="shared" si="821"/>
        <v>-</v>
      </c>
      <c r="CJ655" s="64" t="str">
        <f t="shared" si="793"/>
        <v>-</v>
      </c>
      <c r="CK655" s="64" t="str">
        <f t="shared" si="794"/>
        <v>-</v>
      </c>
      <c r="CL655" s="64" t="str">
        <f t="shared" si="795"/>
        <v>-</v>
      </c>
      <c r="CM655" s="64" t="str">
        <f t="shared" si="822"/>
        <v>-</v>
      </c>
      <c r="CN655" s="64" t="str">
        <f t="shared" si="796"/>
        <v>-</v>
      </c>
      <c r="CO655" s="57" t="str">
        <f t="shared" si="823"/>
        <v>-</v>
      </c>
    </row>
    <row r="656" spans="15:93" ht="18" customHeight="1" x14ac:dyDescent="0.25">
      <c r="O656" s="56">
        <f t="shared" si="825"/>
        <v>229</v>
      </c>
      <c r="P656" s="64">
        <f t="shared" si="759"/>
        <v>0</v>
      </c>
      <c r="Q656" s="64" t="str">
        <f t="shared" si="760"/>
        <v>-</v>
      </c>
      <c r="R656" s="64" t="str">
        <f t="shared" si="756"/>
        <v>-</v>
      </c>
      <c r="S656" s="64">
        <f t="shared" si="757"/>
        <v>0</v>
      </c>
      <c r="T656" s="64" t="str">
        <f t="shared" si="758"/>
        <v>-</v>
      </c>
      <c r="U656" s="57" t="str">
        <f t="shared" si="835"/>
        <v>Payoff</v>
      </c>
      <c r="V656" s="56">
        <f t="shared" si="826"/>
        <v>225</v>
      </c>
      <c r="W656" s="64">
        <f t="shared" si="797"/>
        <v>0</v>
      </c>
      <c r="X656" s="64" t="str">
        <f t="shared" si="762"/>
        <v>-</v>
      </c>
      <c r="Y656" s="64">
        <f t="shared" si="824"/>
        <v>0</v>
      </c>
      <c r="Z656" s="64" t="str">
        <f t="shared" si="763"/>
        <v>-</v>
      </c>
      <c r="AA656" s="64" t="str">
        <f t="shared" si="798"/>
        <v>-</v>
      </c>
      <c r="AB656" s="64" t="str">
        <f t="shared" si="764"/>
        <v>-</v>
      </c>
      <c r="AC656" s="57" t="str">
        <f t="shared" si="799"/>
        <v>Payoff</v>
      </c>
      <c r="AD656" s="56">
        <f t="shared" si="827"/>
        <v>225</v>
      </c>
      <c r="AE656" s="64">
        <f t="shared" si="800"/>
        <v>0</v>
      </c>
      <c r="AF656" s="64" t="str">
        <f t="shared" si="765"/>
        <v>-</v>
      </c>
      <c r="AG656" s="64">
        <f t="shared" si="766"/>
        <v>0</v>
      </c>
      <c r="AH656" s="64" t="str">
        <f t="shared" si="767"/>
        <v>-</v>
      </c>
      <c r="AI656" s="64" t="str">
        <f t="shared" si="801"/>
        <v>-</v>
      </c>
      <c r="AJ656" s="64" t="str">
        <f t="shared" si="768"/>
        <v>-</v>
      </c>
      <c r="AK656" s="57" t="str">
        <f t="shared" si="802"/>
        <v>Payoff</v>
      </c>
      <c r="AL656" s="56">
        <f t="shared" si="828"/>
        <v>225</v>
      </c>
      <c r="AM656" s="64" t="str">
        <f t="shared" si="803"/>
        <v>-</v>
      </c>
      <c r="AN656" s="64" t="str">
        <f t="shared" si="769"/>
        <v>-</v>
      </c>
      <c r="AO656" s="64" t="str">
        <f t="shared" si="770"/>
        <v>-</v>
      </c>
      <c r="AP656" s="64" t="str">
        <f t="shared" si="771"/>
        <v>-</v>
      </c>
      <c r="AQ656" s="64" t="str">
        <f t="shared" si="804"/>
        <v>-</v>
      </c>
      <c r="AR656" s="64" t="str">
        <f t="shared" si="772"/>
        <v>-</v>
      </c>
      <c r="AS656" s="57" t="str">
        <f t="shared" si="805"/>
        <v>-</v>
      </c>
      <c r="AT656" s="56">
        <f t="shared" si="829"/>
        <v>225</v>
      </c>
      <c r="AU656" s="64" t="str">
        <f t="shared" si="806"/>
        <v>-</v>
      </c>
      <c r="AV656" s="64" t="str">
        <f t="shared" si="773"/>
        <v>-</v>
      </c>
      <c r="AW656" s="64" t="str">
        <f t="shared" si="774"/>
        <v>-</v>
      </c>
      <c r="AX656" s="64" t="str">
        <f t="shared" si="775"/>
        <v>-</v>
      </c>
      <c r="AY656" s="64" t="str">
        <f t="shared" si="807"/>
        <v>-</v>
      </c>
      <c r="AZ656" s="64" t="str">
        <f t="shared" si="776"/>
        <v>-</v>
      </c>
      <c r="BA656" s="57" t="str">
        <f t="shared" si="808"/>
        <v>-</v>
      </c>
      <c r="BB656" s="56">
        <f t="shared" si="830"/>
        <v>225</v>
      </c>
      <c r="BC656" s="64" t="str">
        <f t="shared" si="809"/>
        <v>-</v>
      </c>
      <c r="BD656" s="64" t="str">
        <f t="shared" si="777"/>
        <v>-</v>
      </c>
      <c r="BE656" s="64" t="str">
        <f t="shared" si="778"/>
        <v>-</v>
      </c>
      <c r="BF656" s="64" t="str">
        <f t="shared" si="779"/>
        <v>-</v>
      </c>
      <c r="BG656" s="64" t="str">
        <f t="shared" si="810"/>
        <v>-</v>
      </c>
      <c r="BH656" s="64" t="str">
        <f t="shared" si="780"/>
        <v>-</v>
      </c>
      <c r="BI656" s="57" t="str">
        <f t="shared" si="811"/>
        <v>-</v>
      </c>
      <c r="BJ656" s="56">
        <f t="shared" si="831"/>
        <v>225</v>
      </c>
      <c r="BK656" s="64" t="str">
        <f t="shared" si="812"/>
        <v>-</v>
      </c>
      <c r="BL656" s="64" t="str">
        <f t="shared" si="781"/>
        <v>-</v>
      </c>
      <c r="BM656" s="64" t="str">
        <f t="shared" si="782"/>
        <v>-</v>
      </c>
      <c r="BN656" s="64" t="str">
        <f t="shared" si="783"/>
        <v>-</v>
      </c>
      <c r="BO656" s="64" t="str">
        <f t="shared" si="813"/>
        <v>-</v>
      </c>
      <c r="BP656" s="64" t="str">
        <f t="shared" si="784"/>
        <v>-</v>
      </c>
      <c r="BQ656" s="57" t="str">
        <f t="shared" si="814"/>
        <v>-</v>
      </c>
      <c r="BR656" s="56">
        <f t="shared" si="832"/>
        <v>225</v>
      </c>
      <c r="BS656" s="64" t="str">
        <f t="shared" si="815"/>
        <v>-</v>
      </c>
      <c r="BT656" s="64" t="str">
        <f t="shared" si="785"/>
        <v>-</v>
      </c>
      <c r="BU656" s="64" t="str">
        <f t="shared" si="786"/>
        <v>-</v>
      </c>
      <c r="BV656" s="64" t="str">
        <f t="shared" si="787"/>
        <v>-</v>
      </c>
      <c r="BW656" s="64" t="str">
        <f t="shared" si="816"/>
        <v>-</v>
      </c>
      <c r="BX656" s="64" t="str">
        <f t="shared" si="788"/>
        <v>-</v>
      </c>
      <c r="BY656" s="57" t="str">
        <f t="shared" si="817"/>
        <v>-</v>
      </c>
      <c r="BZ656" s="56">
        <f t="shared" si="833"/>
        <v>225</v>
      </c>
      <c r="CA656" s="64" t="str">
        <f t="shared" si="818"/>
        <v>-</v>
      </c>
      <c r="CB656" s="64" t="str">
        <f t="shared" si="789"/>
        <v>-</v>
      </c>
      <c r="CC656" s="64" t="str">
        <f t="shared" si="790"/>
        <v>-</v>
      </c>
      <c r="CD656" s="64" t="str">
        <f t="shared" si="791"/>
        <v>-</v>
      </c>
      <c r="CE656" s="64" t="str">
        <f t="shared" si="819"/>
        <v>-</v>
      </c>
      <c r="CF656" s="64" t="str">
        <f t="shared" si="792"/>
        <v>-</v>
      </c>
      <c r="CG656" s="57" t="str">
        <f t="shared" si="820"/>
        <v>-</v>
      </c>
      <c r="CH656" s="56">
        <f t="shared" si="834"/>
        <v>225</v>
      </c>
      <c r="CI656" s="64" t="str">
        <f t="shared" si="821"/>
        <v>-</v>
      </c>
      <c r="CJ656" s="64" t="str">
        <f t="shared" si="793"/>
        <v>-</v>
      </c>
      <c r="CK656" s="64" t="str">
        <f t="shared" si="794"/>
        <v>-</v>
      </c>
      <c r="CL656" s="64" t="str">
        <f t="shared" si="795"/>
        <v>-</v>
      </c>
      <c r="CM656" s="64" t="str">
        <f t="shared" si="822"/>
        <v>-</v>
      </c>
      <c r="CN656" s="64" t="str">
        <f t="shared" si="796"/>
        <v>-</v>
      </c>
      <c r="CO656" s="57" t="str">
        <f t="shared" si="823"/>
        <v>-</v>
      </c>
    </row>
    <row r="657" spans="15:93" ht="18" customHeight="1" x14ac:dyDescent="0.25">
      <c r="O657" s="56">
        <f t="shared" si="825"/>
        <v>230</v>
      </c>
      <c r="P657" s="64">
        <f t="shared" si="759"/>
        <v>0</v>
      </c>
      <c r="Q657" s="64" t="str">
        <f t="shared" si="760"/>
        <v>-</v>
      </c>
      <c r="R657" s="64" t="str">
        <f t="shared" si="756"/>
        <v>-</v>
      </c>
      <c r="S657" s="64">
        <f t="shared" si="757"/>
        <v>0</v>
      </c>
      <c r="T657" s="64" t="str">
        <f t="shared" si="758"/>
        <v>-</v>
      </c>
      <c r="U657" s="57" t="str">
        <f t="shared" si="835"/>
        <v>Payoff</v>
      </c>
      <c r="V657" s="56">
        <f t="shared" si="826"/>
        <v>226</v>
      </c>
      <c r="W657" s="64">
        <f t="shared" si="797"/>
        <v>0</v>
      </c>
      <c r="X657" s="64" t="str">
        <f t="shared" si="762"/>
        <v>-</v>
      </c>
      <c r="Y657" s="64">
        <f t="shared" si="824"/>
        <v>0</v>
      </c>
      <c r="Z657" s="64" t="str">
        <f t="shared" si="763"/>
        <v>-</v>
      </c>
      <c r="AA657" s="64" t="str">
        <f t="shared" si="798"/>
        <v>-</v>
      </c>
      <c r="AB657" s="64" t="str">
        <f t="shared" si="764"/>
        <v>-</v>
      </c>
      <c r="AC657" s="57" t="str">
        <f t="shared" si="799"/>
        <v>Payoff</v>
      </c>
      <c r="AD657" s="56">
        <f t="shared" si="827"/>
        <v>226</v>
      </c>
      <c r="AE657" s="64">
        <f t="shared" si="800"/>
        <v>0</v>
      </c>
      <c r="AF657" s="64" t="str">
        <f t="shared" si="765"/>
        <v>-</v>
      </c>
      <c r="AG657" s="64">
        <f t="shared" si="766"/>
        <v>0</v>
      </c>
      <c r="AH657" s="64" t="str">
        <f t="shared" si="767"/>
        <v>-</v>
      </c>
      <c r="AI657" s="64" t="str">
        <f t="shared" si="801"/>
        <v>-</v>
      </c>
      <c r="AJ657" s="64" t="str">
        <f t="shared" si="768"/>
        <v>-</v>
      </c>
      <c r="AK657" s="57" t="str">
        <f t="shared" si="802"/>
        <v>Payoff</v>
      </c>
      <c r="AL657" s="56">
        <f t="shared" si="828"/>
        <v>226</v>
      </c>
      <c r="AM657" s="64" t="str">
        <f t="shared" si="803"/>
        <v>-</v>
      </c>
      <c r="AN657" s="64" t="str">
        <f t="shared" si="769"/>
        <v>-</v>
      </c>
      <c r="AO657" s="64" t="str">
        <f t="shared" si="770"/>
        <v>-</v>
      </c>
      <c r="AP657" s="64" t="str">
        <f t="shared" si="771"/>
        <v>-</v>
      </c>
      <c r="AQ657" s="64" t="str">
        <f t="shared" si="804"/>
        <v>-</v>
      </c>
      <c r="AR657" s="64" t="str">
        <f t="shared" si="772"/>
        <v>-</v>
      </c>
      <c r="AS657" s="57" t="str">
        <f t="shared" si="805"/>
        <v>-</v>
      </c>
      <c r="AT657" s="56">
        <f t="shared" si="829"/>
        <v>226</v>
      </c>
      <c r="AU657" s="64" t="str">
        <f t="shared" si="806"/>
        <v>-</v>
      </c>
      <c r="AV657" s="64" t="str">
        <f t="shared" si="773"/>
        <v>-</v>
      </c>
      <c r="AW657" s="64" t="str">
        <f t="shared" si="774"/>
        <v>-</v>
      </c>
      <c r="AX657" s="64" t="str">
        <f t="shared" si="775"/>
        <v>-</v>
      </c>
      <c r="AY657" s="64" t="str">
        <f t="shared" si="807"/>
        <v>-</v>
      </c>
      <c r="AZ657" s="64" t="str">
        <f t="shared" si="776"/>
        <v>-</v>
      </c>
      <c r="BA657" s="57" t="str">
        <f t="shared" si="808"/>
        <v>-</v>
      </c>
      <c r="BB657" s="56">
        <f t="shared" si="830"/>
        <v>226</v>
      </c>
      <c r="BC657" s="64" t="str">
        <f t="shared" si="809"/>
        <v>-</v>
      </c>
      <c r="BD657" s="64" t="str">
        <f t="shared" si="777"/>
        <v>-</v>
      </c>
      <c r="BE657" s="64" t="str">
        <f t="shared" si="778"/>
        <v>-</v>
      </c>
      <c r="BF657" s="64" t="str">
        <f t="shared" si="779"/>
        <v>-</v>
      </c>
      <c r="BG657" s="64" t="str">
        <f t="shared" si="810"/>
        <v>-</v>
      </c>
      <c r="BH657" s="64" t="str">
        <f t="shared" si="780"/>
        <v>-</v>
      </c>
      <c r="BI657" s="57" t="str">
        <f t="shared" si="811"/>
        <v>-</v>
      </c>
      <c r="BJ657" s="56">
        <f t="shared" si="831"/>
        <v>226</v>
      </c>
      <c r="BK657" s="64" t="str">
        <f t="shared" si="812"/>
        <v>-</v>
      </c>
      <c r="BL657" s="64" t="str">
        <f t="shared" si="781"/>
        <v>-</v>
      </c>
      <c r="BM657" s="64" t="str">
        <f t="shared" si="782"/>
        <v>-</v>
      </c>
      <c r="BN657" s="64" t="str">
        <f t="shared" si="783"/>
        <v>-</v>
      </c>
      <c r="BO657" s="64" t="str">
        <f t="shared" si="813"/>
        <v>-</v>
      </c>
      <c r="BP657" s="64" t="str">
        <f t="shared" si="784"/>
        <v>-</v>
      </c>
      <c r="BQ657" s="57" t="str">
        <f t="shared" si="814"/>
        <v>-</v>
      </c>
      <c r="BR657" s="56">
        <f t="shared" si="832"/>
        <v>226</v>
      </c>
      <c r="BS657" s="64" t="str">
        <f t="shared" si="815"/>
        <v>-</v>
      </c>
      <c r="BT657" s="64" t="str">
        <f t="shared" si="785"/>
        <v>-</v>
      </c>
      <c r="BU657" s="64" t="str">
        <f t="shared" si="786"/>
        <v>-</v>
      </c>
      <c r="BV657" s="64" t="str">
        <f t="shared" si="787"/>
        <v>-</v>
      </c>
      <c r="BW657" s="64" t="str">
        <f t="shared" si="816"/>
        <v>-</v>
      </c>
      <c r="BX657" s="64" t="str">
        <f t="shared" si="788"/>
        <v>-</v>
      </c>
      <c r="BY657" s="57" t="str">
        <f t="shared" si="817"/>
        <v>-</v>
      </c>
      <c r="BZ657" s="56">
        <f t="shared" si="833"/>
        <v>226</v>
      </c>
      <c r="CA657" s="64" t="str">
        <f t="shared" si="818"/>
        <v>-</v>
      </c>
      <c r="CB657" s="64" t="str">
        <f t="shared" si="789"/>
        <v>-</v>
      </c>
      <c r="CC657" s="64" t="str">
        <f t="shared" si="790"/>
        <v>-</v>
      </c>
      <c r="CD657" s="64" t="str">
        <f t="shared" si="791"/>
        <v>-</v>
      </c>
      <c r="CE657" s="64" t="str">
        <f t="shared" si="819"/>
        <v>-</v>
      </c>
      <c r="CF657" s="64" t="str">
        <f t="shared" si="792"/>
        <v>-</v>
      </c>
      <c r="CG657" s="57" t="str">
        <f t="shared" si="820"/>
        <v>-</v>
      </c>
      <c r="CH657" s="56">
        <f t="shared" si="834"/>
        <v>226</v>
      </c>
      <c r="CI657" s="64" t="str">
        <f t="shared" si="821"/>
        <v>-</v>
      </c>
      <c r="CJ657" s="64" t="str">
        <f t="shared" si="793"/>
        <v>-</v>
      </c>
      <c r="CK657" s="64" t="str">
        <f t="shared" si="794"/>
        <v>-</v>
      </c>
      <c r="CL657" s="64" t="str">
        <f t="shared" si="795"/>
        <v>-</v>
      </c>
      <c r="CM657" s="64" t="str">
        <f t="shared" si="822"/>
        <v>-</v>
      </c>
      <c r="CN657" s="64" t="str">
        <f t="shared" si="796"/>
        <v>-</v>
      </c>
      <c r="CO657" s="57" t="str">
        <f t="shared" si="823"/>
        <v>-</v>
      </c>
    </row>
    <row r="658" spans="15:93" ht="18" customHeight="1" x14ac:dyDescent="0.25">
      <c r="O658" s="56">
        <f t="shared" si="825"/>
        <v>231</v>
      </c>
      <c r="P658" s="64">
        <f t="shared" si="759"/>
        <v>0</v>
      </c>
      <c r="Q658" s="64" t="str">
        <f t="shared" si="760"/>
        <v>-</v>
      </c>
      <c r="R658" s="64" t="str">
        <f t="shared" si="756"/>
        <v>-</v>
      </c>
      <c r="S658" s="64">
        <f t="shared" si="757"/>
        <v>0</v>
      </c>
      <c r="T658" s="64" t="str">
        <f t="shared" si="758"/>
        <v>-</v>
      </c>
      <c r="U658" s="57" t="str">
        <f t="shared" si="835"/>
        <v>Payoff</v>
      </c>
      <c r="V658" s="56">
        <f t="shared" si="826"/>
        <v>227</v>
      </c>
      <c r="W658" s="64">
        <f t="shared" si="797"/>
        <v>0</v>
      </c>
      <c r="X658" s="64" t="str">
        <f t="shared" si="762"/>
        <v>-</v>
      </c>
      <c r="Y658" s="64">
        <f t="shared" si="824"/>
        <v>0</v>
      </c>
      <c r="Z658" s="64" t="str">
        <f t="shared" si="763"/>
        <v>-</v>
      </c>
      <c r="AA658" s="64" t="str">
        <f t="shared" si="798"/>
        <v>-</v>
      </c>
      <c r="AB658" s="64" t="str">
        <f t="shared" si="764"/>
        <v>-</v>
      </c>
      <c r="AC658" s="57" t="str">
        <f t="shared" si="799"/>
        <v>Payoff</v>
      </c>
      <c r="AD658" s="56">
        <f t="shared" si="827"/>
        <v>227</v>
      </c>
      <c r="AE658" s="64">
        <f t="shared" si="800"/>
        <v>0</v>
      </c>
      <c r="AF658" s="64" t="str">
        <f t="shared" si="765"/>
        <v>-</v>
      </c>
      <c r="AG658" s="64">
        <f t="shared" si="766"/>
        <v>0</v>
      </c>
      <c r="AH658" s="64" t="str">
        <f t="shared" si="767"/>
        <v>-</v>
      </c>
      <c r="AI658" s="64" t="str">
        <f t="shared" si="801"/>
        <v>-</v>
      </c>
      <c r="AJ658" s="64" t="str">
        <f t="shared" si="768"/>
        <v>-</v>
      </c>
      <c r="AK658" s="57" t="str">
        <f t="shared" si="802"/>
        <v>Payoff</v>
      </c>
      <c r="AL658" s="56">
        <f t="shared" si="828"/>
        <v>227</v>
      </c>
      <c r="AM658" s="64" t="str">
        <f t="shared" si="803"/>
        <v>-</v>
      </c>
      <c r="AN658" s="64" t="str">
        <f t="shared" si="769"/>
        <v>-</v>
      </c>
      <c r="AO658" s="64" t="str">
        <f t="shared" si="770"/>
        <v>-</v>
      </c>
      <c r="AP658" s="64" t="str">
        <f t="shared" si="771"/>
        <v>-</v>
      </c>
      <c r="AQ658" s="64" t="str">
        <f t="shared" si="804"/>
        <v>-</v>
      </c>
      <c r="AR658" s="64" t="str">
        <f t="shared" si="772"/>
        <v>-</v>
      </c>
      <c r="AS658" s="57" t="str">
        <f t="shared" si="805"/>
        <v>-</v>
      </c>
      <c r="AT658" s="56">
        <f t="shared" si="829"/>
        <v>227</v>
      </c>
      <c r="AU658" s="64" t="str">
        <f t="shared" si="806"/>
        <v>-</v>
      </c>
      <c r="AV658" s="64" t="str">
        <f t="shared" si="773"/>
        <v>-</v>
      </c>
      <c r="AW658" s="64" t="str">
        <f t="shared" si="774"/>
        <v>-</v>
      </c>
      <c r="AX658" s="64" t="str">
        <f t="shared" si="775"/>
        <v>-</v>
      </c>
      <c r="AY658" s="64" t="str">
        <f t="shared" si="807"/>
        <v>-</v>
      </c>
      <c r="AZ658" s="64" t="str">
        <f t="shared" si="776"/>
        <v>-</v>
      </c>
      <c r="BA658" s="57" t="str">
        <f t="shared" si="808"/>
        <v>-</v>
      </c>
      <c r="BB658" s="56">
        <f t="shared" si="830"/>
        <v>227</v>
      </c>
      <c r="BC658" s="64" t="str">
        <f t="shared" si="809"/>
        <v>-</v>
      </c>
      <c r="BD658" s="64" t="str">
        <f t="shared" si="777"/>
        <v>-</v>
      </c>
      <c r="BE658" s="64" t="str">
        <f t="shared" si="778"/>
        <v>-</v>
      </c>
      <c r="BF658" s="64" t="str">
        <f t="shared" si="779"/>
        <v>-</v>
      </c>
      <c r="BG658" s="64" t="str">
        <f t="shared" si="810"/>
        <v>-</v>
      </c>
      <c r="BH658" s="64" t="str">
        <f t="shared" si="780"/>
        <v>-</v>
      </c>
      <c r="BI658" s="57" t="str">
        <f t="shared" si="811"/>
        <v>-</v>
      </c>
      <c r="BJ658" s="56">
        <f t="shared" si="831"/>
        <v>227</v>
      </c>
      <c r="BK658" s="64" t="str">
        <f t="shared" si="812"/>
        <v>-</v>
      </c>
      <c r="BL658" s="64" t="str">
        <f t="shared" si="781"/>
        <v>-</v>
      </c>
      <c r="BM658" s="64" t="str">
        <f t="shared" si="782"/>
        <v>-</v>
      </c>
      <c r="BN658" s="64" t="str">
        <f t="shared" si="783"/>
        <v>-</v>
      </c>
      <c r="BO658" s="64" t="str">
        <f t="shared" si="813"/>
        <v>-</v>
      </c>
      <c r="BP658" s="64" t="str">
        <f t="shared" si="784"/>
        <v>-</v>
      </c>
      <c r="BQ658" s="57" t="str">
        <f t="shared" si="814"/>
        <v>-</v>
      </c>
      <c r="BR658" s="56">
        <f t="shared" si="832"/>
        <v>227</v>
      </c>
      <c r="BS658" s="64" t="str">
        <f t="shared" si="815"/>
        <v>-</v>
      </c>
      <c r="BT658" s="64" t="str">
        <f t="shared" si="785"/>
        <v>-</v>
      </c>
      <c r="BU658" s="64" t="str">
        <f t="shared" si="786"/>
        <v>-</v>
      </c>
      <c r="BV658" s="64" t="str">
        <f t="shared" si="787"/>
        <v>-</v>
      </c>
      <c r="BW658" s="64" t="str">
        <f t="shared" si="816"/>
        <v>-</v>
      </c>
      <c r="BX658" s="64" t="str">
        <f t="shared" si="788"/>
        <v>-</v>
      </c>
      <c r="BY658" s="57" t="str">
        <f t="shared" si="817"/>
        <v>-</v>
      </c>
      <c r="BZ658" s="56">
        <f t="shared" si="833"/>
        <v>227</v>
      </c>
      <c r="CA658" s="64" t="str">
        <f t="shared" si="818"/>
        <v>-</v>
      </c>
      <c r="CB658" s="64" t="str">
        <f t="shared" si="789"/>
        <v>-</v>
      </c>
      <c r="CC658" s="64" t="str">
        <f t="shared" si="790"/>
        <v>-</v>
      </c>
      <c r="CD658" s="64" t="str">
        <f t="shared" si="791"/>
        <v>-</v>
      </c>
      <c r="CE658" s="64" t="str">
        <f t="shared" si="819"/>
        <v>-</v>
      </c>
      <c r="CF658" s="64" t="str">
        <f t="shared" si="792"/>
        <v>-</v>
      </c>
      <c r="CG658" s="57" t="str">
        <f t="shared" si="820"/>
        <v>-</v>
      </c>
      <c r="CH658" s="56">
        <f t="shared" si="834"/>
        <v>227</v>
      </c>
      <c r="CI658" s="64" t="str">
        <f t="shared" si="821"/>
        <v>-</v>
      </c>
      <c r="CJ658" s="64" t="str">
        <f t="shared" si="793"/>
        <v>-</v>
      </c>
      <c r="CK658" s="64" t="str">
        <f t="shared" si="794"/>
        <v>-</v>
      </c>
      <c r="CL658" s="64" t="str">
        <f t="shared" si="795"/>
        <v>-</v>
      </c>
      <c r="CM658" s="64" t="str">
        <f t="shared" si="822"/>
        <v>-</v>
      </c>
      <c r="CN658" s="64" t="str">
        <f t="shared" si="796"/>
        <v>-</v>
      </c>
      <c r="CO658" s="57" t="str">
        <f t="shared" si="823"/>
        <v>-</v>
      </c>
    </row>
    <row r="659" spans="15:93" ht="18" customHeight="1" x14ac:dyDescent="0.25">
      <c r="O659" s="56">
        <f t="shared" si="825"/>
        <v>232</v>
      </c>
      <c r="P659" s="64">
        <f t="shared" si="759"/>
        <v>0</v>
      </c>
      <c r="Q659" s="64" t="str">
        <f t="shared" si="760"/>
        <v>-</v>
      </c>
      <c r="R659" s="64" t="str">
        <f t="shared" si="756"/>
        <v>-</v>
      </c>
      <c r="S659" s="64">
        <f t="shared" si="757"/>
        <v>0</v>
      </c>
      <c r="T659" s="64" t="str">
        <f t="shared" si="758"/>
        <v>-</v>
      </c>
      <c r="U659" s="57" t="str">
        <f t="shared" si="835"/>
        <v>Payoff</v>
      </c>
      <c r="V659" s="56">
        <f t="shared" si="826"/>
        <v>228</v>
      </c>
      <c r="W659" s="64">
        <f t="shared" si="797"/>
        <v>0</v>
      </c>
      <c r="X659" s="64" t="str">
        <f t="shared" si="762"/>
        <v>-</v>
      </c>
      <c r="Y659" s="64">
        <f t="shared" si="824"/>
        <v>0</v>
      </c>
      <c r="Z659" s="64" t="str">
        <f t="shared" si="763"/>
        <v>-</v>
      </c>
      <c r="AA659" s="64" t="str">
        <f t="shared" si="798"/>
        <v>-</v>
      </c>
      <c r="AB659" s="64" t="str">
        <f t="shared" si="764"/>
        <v>-</v>
      </c>
      <c r="AC659" s="57" t="str">
        <f t="shared" si="799"/>
        <v>Payoff</v>
      </c>
      <c r="AD659" s="56">
        <f t="shared" si="827"/>
        <v>228</v>
      </c>
      <c r="AE659" s="64">
        <f t="shared" si="800"/>
        <v>0</v>
      </c>
      <c r="AF659" s="64" t="str">
        <f t="shared" si="765"/>
        <v>-</v>
      </c>
      <c r="AG659" s="64">
        <f t="shared" si="766"/>
        <v>0</v>
      </c>
      <c r="AH659" s="64" t="str">
        <f t="shared" si="767"/>
        <v>-</v>
      </c>
      <c r="AI659" s="64" t="str">
        <f t="shared" si="801"/>
        <v>-</v>
      </c>
      <c r="AJ659" s="64" t="str">
        <f t="shared" si="768"/>
        <v>-</v>
      </c>
      <c r="AK659" s="57" t="str">
        <f t="shared" si="802"/>
        <v>Payoff</v>
      </c>
      <c r="AL659" s="56">
        <f t="shared" si="828"/>
        <v>228</v>
      </c>
      <c r="AM659" s="64" t="str">
        <f t="shared" si="803"/>
        <v>-</v>
      </c>
      <c r="AN659" s="64" t="str">
        <f t="shared" si="769"/>
        <v>-</v>
      </c>
      <c r="AO659" s="64" t="str">
        <f t="shared" si="770"/>
        <v>-</v>
      </c>
      <c r="AP659" s="64" t="str">
        <f t="shared" si="771"/>
        <v>-</v>
      </c>
      <c r="AQ659" s="64" t="str">
        <f t="shared" si="804"/>
        <v>-</v>
      </c>
      <c r="AR659" s="64" t="str">
        <f t="shared" si="772"/>
        <v>-</v>
      </c>
      <c r="AS659" s="57" t="str">
        <f t="shared" si="805"/>
        <v>-</v>
      </c>
      <c r="AT659" s="56">
        <f t="shared" si="829"/>
        <v>228</v>
      </c>
      <c r="AU659" s="64" t="str">
        <f t="shared" si="806"/>
        <v>-</v>
      </c>
      <c r="AV659" s="64" t="str">
        <f t="shared" si="773"/>
        <v>-</v>
      </c>
      <c r="AW659" s="64" t="str">
        <f t="shared" si="774"/>
        <v>-</v>
      </c>
      <c r="AX659" s="64" t="str">
        <f t="shared" si="775"/>
        <v>-</v>
      </c>
      <c r="AY659" s="64" t="str">
        <f t="shared" si="807"/>
        <v>-</v>
      </c>
      <c r="AZ659" s="64" t="str">
        <f t="shared" si="776"/>
        <v>-</v>
      </c>
      <c r="BA659" s="57" t="str">
        <f t="shared" si="808"/>
        <v>-</v>
      </c>
      <c r="BB659" s="56">
        <f t="shared" si="830"/>
        <v>228</v>
      </c>
      <c r="BC659" s="64" t="str">
        <f t="shared" si="809"/>
        <v>-</v>
      </c>
      <c r="BD659" s="64" t="str">
        <f t="shared" si="777"/>
        <v>-</v>
      </c>
      <c r="BE659" s="64" t="str">
        <f t="shared" si="778"/>
        <v>-</v>
      </c>
      <c r="BF659" s="64" t="str">
        <f t="shared" si="779"/>
        <v>-</v>
      </c>
      <c r="BG659" s="64" t="str">
        <f t="shared" si="810"/>
        <v>-</v>
      </c>
      <c r="BH659" s="64" t="str">
        <f t="shared" si="780"/>
        <v>-</v>
      </c>
      <c r="BI659" s="57" t="str">
        <f t="shared" si="811"/>
        <v>-</v>
      </c>
      <c r="BJ659" s="56">
        <f t="shared" si="831"/>
        <v>228</v>
      </c>
      <c r="BK659" s="64" t="str">
        <f t="shared" si="812"/>
        <v>-</v>
      </c>
      <c r="BL659" s="64" t="str">
        <f t="shared" si="781"/>
        <v>-</v>
      </c>
      <c r="BM659" s="64" t="str">
        <f t="shared" si="782"/>
        <v>-</v>
      </c>
      <c r="BN659" s="64" t="str">
        <f t="shared" si="783"/>
        <v>-</v>
      </c>
      <c r="BO659" s="64" t="str">
        <f t="shared" si="813"/>
        <v>-</v>
      </c>
      <c r="BP659" s="64" t="str">
        <f t="shared" si="784"/>
        <v>-</v>
      </c>
      <c r="BQ659" s="57" t="str">
        <f t="shared" si="814"/>
        <v>-</v>
      </c>
      <c r="BR659" s="56">
        <f t="shared" si="832"/>
        <v>228</v>
      </c>
      <c r="BS659" s="64" t="str">
        <f t="shared" si="815"/>
        <v>-</v>
      </c>
      <c r="BT659" s="64" t="str">
        <f t="shared" si="785"/>
        <v>-</v>
      </c>
      <c r="BU659" s="64" t="str">
        <f t="shared" si="786"/>
        <v>-</v>
      </c>
      <c r="BV659" s="64" t="str">
        <f t="shared" si="787"/>
        <v>-</v>
      </c>
      <c r="BW659" s="64" t="str">
        <f t="shared" si="816"/>
        <v>-</v>
      </c>
      <c r="BX659" s="64" t="str">
        <f t="shared" si="788"/>
        <v>-</v>
      </c>
      <c r="BY659" s="57" t="str">
        <f t="shared" si="817"/>
        <v>-</v>
      </c>
      <c r="BZ659" s="56">
        <f t="shared" si="833"/>
        <v>228</v>
      </c>
      <c r="CA659" s="64" t="str">
        <f t="shared" si="818"/>
        <v>-</v>
      </c>
      <c r="CB659" s="64" t="str">
        <f t="shared" si="789"/>
        <v>-</v>
      </c>
      <c r="CC659" s="64" t="str">
        <f t="shared" si="790"/>
        <v>-</v>
      </c>
      <c r="CD659" s="64" t="str">
        <f t="shared" si="791"/>
        <v>-</v>
      </c>
      <c r="CE659" s="64" t="str">
        <f t="shared" si="819"/>
        <v>-</v>
      </c>
      <c r="CF659" s="64" t="str">
        <f t="shared" si="792"/>
        <v>-</v>
      </c>
      <c r="CG659" s="57" t="str">
        <f t="shared" si="820"/>
        <v>-</v>
      </c>
      <c r="CH659" s="56">
        <f t="shared" si="834"/>
        <v>228</v>
      </c>
      <c r="CI659" s="64" t="str">
        <f t="shared" si="821"/>
        <v>-</v>
      </c>
      <c r="CJ659" s="64" t="str">
        <f t="shared" si="793"/>
        <v>-</v>
      </c>
      <c r="CK659" s="64" t="str">
        <f t="shared" si="794"/>
        <v>-</v>
      </c>
      <c r="CL659" s="64" t="str">
        <f t="shared" si="795"/>
        <v>-</v>
      </c>
      <c r="CM659" s="64" t="str">
        <f t="shared" si="822"/>
        <v>-</v>
      </c>
      <c r="CN659" s="64" t="str">
        <f t="shared" si="796"/>
        <v>-</v>
      </c>
      <c r="CO659" s="57" t="str">
        <f t="shared" si="823"/>
        <v>-</v>
      </c>
    </row>
    <row r="660" spans="15:93" ht="18" customHeight="1" x14ac:dyDescent="0.25">
      <c r="O660" s="56">
        <f t="shared" si="825"/>
        <v>233</v>
      </c>
      <c r="P660" s="64">
        <f t="shared" si="759"/>
        <v>0</v>
      </c>
      <c r="Q660" s="64" t="str">
        <f t="shared" si="760"/>
        <v>-</v>
      </c>
      <c r="R660" s="64" t="str">
        <f t="shared" si="756"/>
        <v>-</v>
      </c>
      <c r="S660" s="64">
        <f t="shared" si="757"/>
        <v>0</v>
      </c>
      <c r="T660" s="64" t="str">
        <f t="shared" si="758"/>
        <v>-</v>
      </c>
      <c r="U660" s="57" t="str">
        <f t="shared" si="835"/>
        <v>Payoff</v>
      </c>
      <c r="V660" s="56">
        <f t="shared" si="826"/>
        <v>229</v>
      </c>
      <c r="W660" s="64">
        <f t="shared" si="797"/>
        <v>0</v>
      </c>
      <c r="X660" s="64" t="str">
        <f t="shared" si="762"/>
        <v>-</v>
      </c>
      <c r="Y660" s="64">
        <f t="shared" si="824"/>
        <v>0</v>
      </c>
      <c r="Z660" s="64" t="str">
        <f t="shared" si="763"/>
        <v>-</v>
      </c>
      <c r="AA660" s="64" t="str">
        <f t="shared" si="798"/>
        <v>-</v>
      </c>
      <c r="AB660" s="64" t="str">
        <f t="shared" si="764"/>
        <v>-</v>
      </c>
      <c r="AC660" s="57" t="str">
        <f t="shared" si="799"/>
        <v>Payoff</v>
      </c>
      <c r="AD660" s="56">
        <f t="shared" si="827"/>
        <v>229</v>
      </c>
      <c r="AE660" s="64">
        <f t="shared" si="800"/>
        <v>0</v>
      </c>
      <c r="AF660" s="64" t="str">
        <f t="shared" si="765"/>
        <v>-</v>
      </c>
      <c r="AG660" s="64">
        <f t="shared" si="766"/>
        <v>0</v>
      </c>
      <c r="AH660" s="64" t="str">
        <f t="shared" si="767"/>
        <v>-</v>
      </c>
      <c r="AI660" s="64" t="str">
        <f t="shared" si="801"/>
        <v>-</v>
      </c>
      <c r="AJ660" s="64" t="str">
        <f t="shared" si="768"/>
        <v>-</v>
      </c>
      <c r="AK660" s="57" t="str">
        <f t="shared" si="802"/>
        <v>Payoff</v>
      </c>
      <c r="AL660" s="56">
        <f t="shared" si="828"/>
        <v>229</v>
      </c>
      <c r="AM660" s="64" t="str">
        <f t="shared" si="803"/>
        <v>-</v>
      </c>
      <c r="AN660" s="64" t="str">
        <f t="shared" si="769"/>
        <v>-</v>
      </c>
      <c r="AO660" s="64" t="str">
        <f t="shared" si="770"/>
        <v>-</v>
      </c>
      <c r="AP660" s="64" t="str">
        <f t="shared" si="771"/>
        <v>-</v>
      </c>
      <c r="AQ660" s="64" t="str">
        <f t="shared" si="804"/>
        <v>-</v>
      </c>
      <c r="AR660" s="64" t="str">
        <f t="shared" si="772"/>
        <v>-</v>
      </c>
      <c r="AS660" s="57" t="str">
        <f t="shared" si="805"/>
        <v>-</v>
      </c>
      <c r="AT660" s="56">
        <f t="shared" si="829"/>
        <v>229</v>
      </c>
      <c r="AU660" s="64" t="str">
        <f t="shared" si="806"/>
        <v>-</v>
      </c>
      <c r="AV660" s="64" t="str">
        <f t="shared" si="773"/>
        <v>-</v>
      </c>
      <c r="AW660" s="64" t="str">
        <f t="shared" si="774"/>
        <v>-</v>
      </c>
      <c r="AX660" s="64" t="str">
        <f t="shared" si="775"/>
        <v>-</v>
      </c>
      <c r="AY660" s="64" t="str">
        <f t="shared" si="807"/>
        <v>-</v>
      </c>
      <c r="AZ660" s="64" t="str">
        <f t="shared" si="776"/>
        <v>-</v>
      </c>
      <c r="BA660" s="57" t="str">
        <f t="shared" si="808"/>
        <v>-</v>
      </c>
      <c r="BB660" s="56">
        <f t="shared" si="830"/>
        <v>229</v>
      </c>
      <c r="BC660" s="64" t="str">
        <f t="shared" si="809"/>
        <v>-</v>
      </c>
      <c r="BD660" s="64" t="str">
        <f t="shared" si="777"/>
        <v>-</v>
      </c>
      <c r="BE660" s="64" t="str">
        <f t="shared" si="778"/>
        <v>-</v>
      </c>
      <c r="BF660" s="64" t="str">
        <f t="shared" si="779"/>
        <v>-</v>
      </c>
      <c r="BG660" s="64" t="str">
        <f t="shared" si="810"/>
        <v>-</v>
      </c>
      <c r="BH660" s="64" t="str">
        <f t="shared" si="780"/>
        <v>-</v>
      </c>
      <c r="BI660" s="57" t="str">
        <f t="shared" si="811"/>
        <v>-</v>
      </c>
      <c r="BJ660" s="56">
        <f t="shared" si="831"/>
        <v>229</v>
      </c>
      <c r="BK660" s="64" t="str">
        <f t="shared" si="812"/>
        <v>-</v>
      </c>
      <c r="BL660" s="64" t="str">
        <f t="shared" si="781"/>
        <v>-</v>
      </c>
      <c r="BM660" s="64" t="str">
        <f t="shared" si="782"/>
        <v>-</v>
      </c>
      <c r="BN660" s="64" t="str">
        <f t="shared" si="783"/>
        <v>-</v>
      </c>
      <c r="BO660" s="64" t="str">
        <f t="shared" si="813"/>
        <v>-</v>
      </c>
      <c r="BP660" s="64" t="str">
        <f t="shared" si="784"/>
        <v>-</v>
      </c>
      <c r="BQ660" s="57" t="str">
        <f t="shared" si="814"/>
        <v>-</v>
      </c>
      <c r="BR660" s="56">
        <f t="shared" si="832"/>
        <v>229</v>
      </c>
      <c r="BS660" s="64" t="str">
        <f t="shared" si="815"/>
        <v>-</v>
      </c>
      <c r="BT660" s="64" t="str">
        <f t="shared" si="785"/>
        <v>-</v>
      </c>
      <c r="BU660" s="64" t="str">
        <f t="shared" si="786"/>
        <v>-</v>
      </c>
      <c r="BV660" s="64" t="str">
        <f t="shared" si="787"/>
        <v>-</v>
      </c>
      <c r="BW660" s="64" t="str">
        <f t="shared" si="816"/>
        <v>-</v>
      </c>
      <c r="BX660" s="64" t="str">
        <f t="shared" si="788"/>
        <v>-</v>
      </c>
      <c r="BY660" s="57" t="str">
        <f t="shared" si="817"/>
        <v>-</v>
      </c>
      <c r="BZ660" s="56">
        <f t="shared" si="833"/>
        <v>229</v>
      </c>
      <c r="CA660" s="64" t="str">
        <f t="shared" si="818"/>
        <v>-</v>
      </c>
      <c r="CB660" s="64" t="str">
        <f t="shared" si="789"/>
        <v>-</v>
      </c>
      <c r="CC660" s="64" t="str">
        <f t="shared" si="790"/>
        <v>-</v>
      </c>
      <c r="CD660" s="64" t="str">
        <f t="shared" si="791"/>
        <v>-</v>
      </c>
      <c r="CE660" s="64" t="str">
        <f t="shared" si="819"/>
        <v>-</v>
      </c>
      <c r="CF660" s="64" t="str">
        <f t="shared" si="792"/>
        <v>-</v>
      </c>
      <c r="CG660" s="57" t="str">
        <f t="shared" si="820"/>
        <v>-</v>
      </c>
      <c r="CH660" s="56">
        <f t="shared" si="834"/>
        <v>229</v>
      </c>
      <c r="CI660" s="64" t="str">
        <f t="shared" si="821"/>
        <v>-</v>
      </c>
      <c r="CJ660" s="64" t="str">
        <f t="shared" si="793"/>
        <v>-</v>
      </c>
      <c r="CK660" s="64" t="str">
        <f t="shared" si="794"/>
        <v>-</v>
      </c>
      <c r="CL660" s="64" t="str">
        <f t="shared" si="795"/>
        <v>-</v>
      </c>
      <c r="CM660" s="64" t="str">
        <f t="shared" si="822"/>
        <v>-</v>
      </c>
      <c r="CN660" s="64" t="str">
        <f t="shared" si="796"/>
        <v>-</v>
      </c>
      <c r="CO660" s="57" t="str">
        <f t="shared" si="823"/>
        <v>-</v>
      </c>
    </row>
    <row r="661" spans="15:93" ht="18" customHeight="1" x14ac:dyDescent="0.25">
      <c r="O661" s="56">
        <f t="shared" si="825"/>
        <v>234</v>
      </c>
      <c r="P661" s="64">
        <f t="shared" si="759"/>
        <v>0</v>
      </c>
      <c r="Q661" s="64" t="str">
        <f t="shared" si="760"/>
        <v>-</v>
      </c>
      <c r="R661" s="64" t="str">
        <f t="shared" si="756"/>
        <v>-</v>
      </c>
      <c r="S661" s="64">
        <f t="shared" si="757"/>
        <v>0</v>
      </c>
      <c r="T661" s="64" t="str">
        <f t="shared" si="758"/>
        <v>-</v>
      </c>
      <c r="U661" s="57" t="str">
        <f t="shared" si="835"/>
        <v>Payoff</v>
      </c>
      <c r="V661" s="56">
        <f t="shared" si="826"/>
        <v>230</v>
      </c>
      <c r="W661" s="64">
        <f t="shared" si="797"/>
        <v>0</v>
      </c>
      <c r="X661" s="64" t="str">
        <f t="shared" si="762"/>
        <v>-</v>
      </c>
      <c r="Y661" s="64">
        <f t="shared" si="824"/>
        <v>0</v>
      </c>
      <c r="Z661" s="64" t="str">
        <f t="shared" si="763"/>
        <v>-</v>
      </c>
      <c r="AA661" s="64" t="str">
        <f t="shared" si="798"/>
        <v>-</v>
      </c>
      <c r="AB661" s="64" t="str">
        <f t="shared" si="764"/>
        <v>-</v>
      </c>
      <c r="AC661" s="57" t="str">
        <f t="shared" si="799"/>
        <v>Payoff</v>
      </c>
      <c r="AD661" s="56">
        <f t="shared" si="827"/>
        <v>230</v>
      </c>
      <c r="AE661" s="64">
        <f t="shared" si="800"/>
        <v>0</v>
      </c>
      <c r="AF661" s="64" t="str">
        <f t="shared" si="765"/>
        <v>-</v>
      </c>
      <c r="AG661" s="64">
        <f t="shared" si="766"/>
        <v>0</v>
      </c>
      <c r="AH661" s="64" t="str">
        <f t="shared" si="767"/>
        <v>-</v>
      </c>
      <c r="AI661" s="64" t="str">
        <f t="shared" si="801"/>
        <v>-</v>
      </c>
      <c r="AJ661" s="64" t="str">
        <f t="shared" si="768"/>
        <v>-</v>
      </c>
      <c r="AK661" s="57" t="str">
        <f t="shared" si="802"/>
        <v>Payoff</v>
      </c>
      <c r="AL661" s="56">
        <f t="shared" si="828"/>
        <v>230</v>
      </c>
      <c r="AM661" s="64" t="str">
        <f t="shared" si="803"/>
        <v>-</v>
      </c>
      <c r="AN661" s="64" t="str">
        <f t="shared" si="769"/>
        <v>-</v>
      </c>
      <c r="AO661" s="64" t="str">
        <f t="shared" si="770"/>
        <v>-</v>
      </c>
      <c r="AP661" s="64" t="str">
        <f t="shared" si="771"/>
        <v>-</v>
      </c>
      <c r="AQ661" s="64" t="str">
        <f t="shared" si="804"/>
        <v>-</v>
      </c>
      <c r="AR661" s="64" t="str">
        <f t="shared" si="772"/>
        <v>-</v>
      </c>
      <c r="AS661" s="57" t="str">
        <f t="shared" si="805"/>
        <v>-</v>
      </c>
      <c r="AT661" s="56">
        <f t="shared" si="829"/>
        <v>230</v>
      </c>
      <c r="AU661" s="64" t="str">
        <f t="shared" si="806"/>
        <v>-</v>
      </c>
      <c r="AV661" s="64" t="str">
        <f t="shared" si="773"/>
        <v>-</v>
      </c>
      <c r="AW661" s="64" t="str">
        <f t="shared" si="774"/>
        <v>-</v>
      </c>
      <c r="AX661" s="64" t="str">
        <f t="shared" si="775"/>
        <v>-</v>
      </c>
      <c r="AY661" s="64" t="str">
        <f t="shared" si="807"/>
        <v>-</v>
      </c>
      <c r="AZ661" s="64" t="str">
        <f t="shared" si="776"/>
        <v>-</v>
      </c>
      <c r="BA661" s="57" t="str">
        <f t="shared" si="808"/>
        <v>-</v>
      </c>
      <c r="BB661" s="56">
        <f t="shared" si="830"/>
        <v>230</v>
      </c>
      <c r="BC661" s="64" t="str">
        <f t="shared" si="809"/>
        <v>-</v>
      </c>
      <c r="BD661" s="64" t="str">
        <f t="shared" si="777"/>
        <v>-</v>
      </c>
      <c r="BE661" s="64" t="str">
        <f t="shared" si="778"/>
        <v>-</v>
      </c>
      <c r="BF661" s="64" t="str">
        <f t="shared" si="779"/>
        <v>-</v>
      </c>
      <c r="BG661" s="64" t="str">
        <f t="shared" si="810"/>
        <v>-</v>
      </c>
      <c r="BH661" s="64" t="str">
        <f t="shared" si="780"/>
        <v>-</v>
      </c>
      <c r="BI661" s="57" t="str">
        <f t="shared" si="811"/>
        <v>-</v>
      </c>
      <c r="BJ661" s="56">
        <f t="shared" si="831"/>
        <v>230</v>
      </c>
      <c r="BK661" s="64" t="str">
        <f t="shared" si="812"/>
        <v>-</v>
      </c>
      <c r="BL661" s="64" t="str">
        <f t="shared" si="781"/>
        <v>-</v>
      </c>
      <c r="BM661" s="64" t="str">
        <f t="shared" si="782"/>
        <v>-</v>
      </c>
      <c r="BN661" s="64" t="str">
        <f t="shared" si="783"/>
        <v>-</v>
      </c>
      <c r="BO661" s="64" t="str">
        <f t="shared" si="813"/>
        <v>-</v>
      </c>
      <c r="BP661" s="64" t="str">
        <f t="shared" si="784"/>
        <v>-</v>
      </c>
      <c r="BQ661" s="57" t="str">
        <f t="shared" si="814"/>
        <v>-</v>
      </c>
      <c r="BR661" s="56">
        <f t="shared" si="832"/>
        <v>230</v>
      </c>
      <c r="BS661" s="64" t="str">
        <f t="shared" si="815"/>
        <v>-</v>
      </c>
      <c r="BT661" s="64" t="str">
        <f t="shared" si="785"/>
        <v>-</v>
      </c>
      <c r="BU661" s="64" t="str">
        <f t="shared" si="786"/>
        <v>-</v>
      </c>
      <c r="BV661" s="64" t="str">
        <f t="shared" si="787"/>
        <v>-</v>
      </c>
      <c r="BW661" s="64" t="str">
        <f t="shared" si="816"/>
        <v>-</v>
      </c>
      <c r="BX661" s="64" t="str">
        <f t="shared" si="788"/>
        <v>-</v>
      </c>
      <c r="BY661" s="57" t="str">
        <f t="shared" si="817"/>
        <v>-</v>
      </c>
      <c r="BZ661" s="56">
        <f t="shared" si="833"/>
        <v>230</v>
      </c>
      <c r="CA661" s="64" t="str">
        <f t="shared" si="818"/>
        <v>-</v>
      </c>
      <c r="CB661" s="64" t="str">
        <f t="shared" si="789"/>
        <v>-</v>
      </c>
      <c r="CC661" s="64" t="str">
        <f t="shared" si="790"/>
        <v>-</v>
      </c>
      <c r="CD661" s="64" t="str">
        <f t="shared" si="791"/>
        <v>-</v>
      </c>
      <c r="CE661" s="64" t="str">
        <f t="shared" si="819"/>
        <v>-</v>
      </c>
      <c r="CF661" s="64" t="str">
        <f t="shared" si="792"/>
        <v>-</v>
      </c>
      <c r="CG661" s="57" t="str">
        <f t="shared" si="820"/>
        <v>-</v>
      </c>
      <c r="CH661" s="56">
        <f t="shared" si="834"/>
        <v>230</v>
      </c>
      <c r="CI661" s="64" t="str">
        <f t="shared" si="821"/>
        <v>-</v>
      </c>
      <c r="CJ661" s="64" t="str">
        <f t="shared" si="793"/>
        <v>-</v>
      </c>
      <c r="CK661" s="64" t="str">
        <f t="shared" si="794"/>
        <v>-</v>
      </c>
      <c r="CL661" s="64" t="str">
        <f t="shared" si="795"/>
        <v>-</v>
      </c>
      <c r="CM661" s="64" t="str">
        <f t="shared" si="822"/>
        <v>-</v>
      </c>
      <c r="CN661" s="64" t="str">
        <f t="shared" si="796"/>
        <v>-</v>
      </c>
      <c r="CO661" s="57" t="str">
        <f t="shared" si="823"/>
        <v>-</v>
      </c>
    </row>
    <row r="662" spans="15:93" ht="18" customHeight="1" x14ac:dyDescent="0.25">
      <c r="O662" s="56">
        <f t="shared" si="825"/>
        <v>235</v>
      </c>
      <c r="P662" s="64">
        <f t="shared" si="759"/>
        <v>0</v>
      </c>
      <c r="Q662" s="64" t="str">
        <f t="shared" si="760"/>
        <v>-</v>
      </c>
      <c r="R662" s="64" t="str">
        <f t="shared" si="756"/>
        <v>-</v>
      </c>
      <c r="S662" s="64">
        <f t="shared" si="757"/>
        <v>0</v>
      </c>
      <c r="T662" s="64" t="str">
        <f t="shared" si="758"/>
        <v>-</v>
      </c>
      <c r="U662" s="57" t="str">
        <f t="shared" si="835"/>
        <v>Payoff</v>
      </c>
      <c r="V662" s="56">
        <f t="shared" si="826"/>
        <v>231</v>
      </c>
      <c r="W662" s="64">
        <f t="shared" si="797"/>
        <v>0</v>
      </c>
      <c r="X662" s="64" t="str">
        <f t="shared" si="762"/>
        <v>-</v>
      </c>
      <c r="Y662" s="64">
        <f t="shared" si="824"/>
        <v>0</v>
      </c>
      <c r="Z662" s="64" t="str">
        <f t="shared" si="763"/>
        <v>-</v>
      </c>
      <c r="AA662" s="64" t="str">
        <f t="shared" si="798"/>
        <v>-</v>
      </c>
      <c r="AB662" s="64" t="str">
        <f t="shared" si="764"/>
        <v>-</v>
      </c>
      <c r="AC662" s="57" t="str">
        <f t="shared" si="799"/>
        <v>Payoff</v>
      </c>
      <c r="AD662" s="56">
        <f t="shared" si="827"/>
        <v>231</v>
      </c>
      <c r="AE662" s="64">
        <f t="shared" si="800"/>
        <v>0</v>
      </c>
      <c r="AF662" s="64" t="str">
        <f t="shared" si="765"/>
        <v>-</v>
      </c>
      <c r="AG662" s="64">
        <f t="shared" si="766"/>
        <v>0</v>
      </c>
      <c r="AH662" s="64" t="str">
        <f t="shared" si="767"/>
        <v>-</v>
      </c>
      <c r="AI662" s="64" t="str">
        <f t="shared" si="801"/>
        <v>-</v>
      </c>
      <c r="AJ662" s="64" t="str">
        <f t="shared" si="768"/>
        <v>-</v>
      </c>
      <c r="AK662" s="57" t="str">
        <f t="shared" si="802"/>
        <v>Payoff</v>
      </c>
      <c r="AL662" s="56">
        <f t="shared" si="828"/>
        <v>231</v>
      </c>
      <c r="AM662" s="64" t="str">
        <f t="shared" si="803"/>
        <v>-</v>
      </c>
      <c r="AN662" s="64" t="str">
        <f t="shared" si="769"/>
        <v>-</v>
      </c>
      <c r="AO662" s="64" t="str">
        <f t="shared" si="770"/>
        <v>-</v>
      </c>
      <c r="AP662" s="64" t="str">
        <f t="shared" si="771"/>
        <v>-</v>
      </c>
      <c r="AQ662" s="64" t="str">
        <f t="shared" si="804"/>
        <v>-</v>
      </c>
      <c r="AR662" s="64" t="str">
        <f t="shared" si="772"/>
        <v>-</v>
      </c>
      <c r="AS662" s="57" t="str">
        <f t="shared" si="805"/>
        <v>-</v>
      </c>
      <c r="AT662" s="56">
        <f t="shared" si="829"/>
        <v>231</v>
      </c>
      <c r="AU662" s="64" t="str">
        <f t="shared" si="806"/>
        <v>-</v>
      </c>
      <c r="AV662" s="64" t="str">
        <f t="shared" si="773"/>
        <v>-</v>
      </c>
      <c r="AW662" s="64" t="str">
        <f t="shared" si="774"/>
        <v>-</v>
      </c>
      <c r="AX662" s="64" t="str">
        <f t="shared" si="775"/>
        <v>-</v>
      </c>
      <c r="AY662" s="64" t="str">
        <f t="shared" si="807"/>
        <v>-</v>
      </c>
      <c r="AZ662" s="64" t="str">
        <f t="shared" si="776"/>
        <v>-</v>
      </c>
      <c r="BA662" s="57" t="str">
        <f t="shared" si="808"/>
        <v>-</v>
      </c>
      <c r="BB662" s="56">
        <f t="shared" si="830"/>
        <v>231</v>
      </c>
      <c r="BC662" s="64" t="str">
        <f t="shared" si="809"/>
        <v>-</v>
      </c>
      <c r="BD662" s="64" t="str">
        <f t="shared" si="777"/>
        <v>-</v>
      </c>
      <c r="BE662" s="64" t="str">
        <f t="shared" si="778"/>
        <v>-</v>
      </c>
      <c r="BF662" s="64" t="str">
        <f t="shared" si="779"/>
        <v>-</v>
      </c>
      <c r="BG662" s="64" t="str">
        <f t="shared" si="810"/>
        <v>-</v>
      </c>
      <c r="BH662" s="64" t="str">
        <f t="shared" si="780"/>
        <v>-</v>
      </c>
      <c r="BI662" s="57" t="str">
        <f t="shared" si="811"/>
        <v>-</v>
      </c>
      <c r="BJ662" s="56">
        <f t="shared" si="831"/>
        <v>231</v>
      </c>
      <c r="BK662" s="64" t="str">
        <f t="shared" si="812"/>
        <v>-</v>
      </c>
      <c r="BL662" s="64" t="str">
        <f t="shared" si="781"/>
        <v>-</v>
      </c>
      <c r="BM662" s="64" t="str">
        <f t="shared" si="782"/>
        <v>-</v>
      </c>
      <c r="BN662" s="64" t="str">
        <f t="shared" si="783"/>
        <v>-</v>
      </c>
      <c r="BO662" s="64" t="str">
        <f t="shared" si="813"/>
        <v>-</v>
      </c>
      <c r="BP662" s="64" t="str">
        <f t="shared" si="784"/>
        <v>-</v>
      </c>
      <c r="BQ662" s="57" t="str">
        <f t="shared" si="814"/>
        <v>-</v>
      </c>
      <c r="BR662" s="56">
        <f t="shared" si="832"/>
        <v>231</v>
      </c>
      <c r="BS662" s="64" t="str">
        <f t="shared" si="815"/>
        <v>-</v>
      </c>
      <c r="BT662" s="64" t="str">
        <f t="shared" si="785"/>
        <v>-</v>
      </c>
      <c r="BU662" s="64" t="str">
        <f t="shared" si="786"/>
        <v>-</v>
      </c>
      <c r="BV662" s="64" t="str">
        <f t="shared" si="787"/>
        <v>-</v>
      </c>
      <c r="BW662" s="64" t="str">
        <f t="shared" si="816"/>
        <v>-</v>
      </c>
      <c r="BX662" s="64" t="str">
        <f t="shared" si="788"/>
        <v>-</v>
      </c>
      <c r="BY662" s="57" t="str">
        <f t="shared" si="817"/>
        <v>-</v>
      </c>
      <c r="BZ662" s="56">
        <f t="shared" si="833"/>
        <v>231</v>
      </c>
      <c r="CA662" s="64" t="str">
        <f t="shared" si="818"/>
        <v>-</v>
      </c>
      <c r="CB662" s="64" t="str">
        <f t="shared" si="789"/>
        <v>-</v>
      </c>
      <c r="CC662" s="64" t="str">
        <f t="shared" si="790"/>
        <v>-</v>
      </c>
      <c r="CD662" s="64" t="str">
        <f t="shared" si="791"/>
        <v>-</v>
      </c>
      <c r="CE662" s="64" t="str">
        <f t="shared" si="819"/>
        <v>-</v>
      </c>
      <c r="CF662" s="64" t="str">
        <f t="shared" si="792"/>
        <v>-</v>
      </c>
      <c r="CG662" s="57" t="str">
        <f t="shared" si="820"/>
        <v>-</v>
      </c>
      <c r="CH662" s="56">
        <f t="shared" si="834"/>
        <v>231</v>
      </c>
      <c r="CI662" s="64" t="str">
        <f t="shared" si="821"/>
        <v>-</v>
      </c>
      <c r="CJ662" s="64" t="str">
        <f t="shared" si="793"/>
        <v>-</v>
      </c>
      <c r="CK662" s="64" t="str">
        <f t="shared" si="794"/>
        <v>-</v>
      </c>
      <c r="CL662" s="64" t="str">
        <f t="shared" si="795"/>
        <v>-</v>
      </c>
      <c r="CM662" s="64" t="str">
        <f t="shared" si="822"/>
        <v>-</v>
      </c>
      <c r="CN662" s="64" t="str">
        <f t="shared" si="796"/>
        <v>-</v>
      </c>
      <c r="CO662" s="57" t="str">
        <f t="shared" si="823"/>
        <v>-</v>
      </c>
    </row>
    <row r="663" spans="15:93" ht="18" customHeight="1" x14ac:dyDescent="0.25">
      <c r="O663" s="56">
        <f t="shared" si="825"/>
        <v>236</v>
      </c>
      <c r="P663" s="64">
        <f t="shared" si="759"/>
        <v>0</v>
      </c>
      <c r="Q663" s="64" t="str">
        <f t="shared" si="760"/>
        <v>-</v>
      </c>
      <c r="R663" s="64" t="str">
        <f t="shared" si="756"/>
        <v>-</v>
      </c>
      <c r="S663" s="64">
        <f t="shared" si="757"/>
        <v>0</v>
      </c>
      <c r="T663" s="64" t="str">
        <f t="shared" si="758"/>
        <v>-</v>
      </c>
      <c r="U663" s="57" t="str">
        <f t="shared" si="835"/>
        <v>Payoff</v>
      </c>
      <c r="V663" s="56">
        <f t="shared" si="826"/>
        <v>232</v>
      </c>
      <c r="W663" s="64">
        <f t="shared" si="797"/>
        <v>0</v>
      </c>
      <c r="X663" s="64" t="str">
        <f t="shared" si="762"/>
        <v>-</v>
      </c>
      <c r="Y663" s="64">
        <f t="shared" si="824"/>
        <v>0</v>
      </c>
      <c r="Z663" s="64" t="str">
        <f t="shared" si="763"/>
        <v>-</v>
      </c>
      <c r="AA663" s="64" t="str">
        <f t="shared" si="798"/>
        <v>-</v>
      </c>
      <c r="AB663" s="64" t="str">
        <f t="shared" si="764"/>
        <v>-</v>
      </c>
      <c r="AC663" s="57" t="str">
        <f t="shared" si="799"/>
        <v>Payoff</v>
      </c>
      <c r="AD663" s="56">
        <f t="shared" si="827"/>
        <v>232</v>
      </c>
      <c r="AE663" s="64">
        <f t="shared" si="800"/>
        <v>0</v>
      </c>
      <c r="AF663" s="64" t="str">
        <f t="shared" si="765"/>
        <v>-</v>
      </c>
      <c r="AG663" s="64">
        <f t="shared" si="766"/>
        <v>0</v>
      </c>
      <c r="AH663" s="64" t="str">
        <f t="shared" si="767"/>
        <v>-</v>
      </c>
      <c r="AI663" s="64" t="str">
        <f t="shared" si="801"/>
        <v>-</v>
      </c>
      <c r="AJ663" s="64" t="str">
        <f t="shared" si="768"/>
        <v>-</v>
      </c>
      <c r="AK663" s="57" t="str">
        <f t="shared" si="802"/>
        <v>Payoff</v>
      </c>
      <c r="AL663" s="56">
        <f t="shared" si="828"/>
        <v>232</v>
      </c>
      <c r="AM663" s="64" t="str">
        <f t="shared" si="803"/>
        <v>-</v>
      </c>
      <c r="AN663" s="64" t="str">
        <f t="shared" si="769"/>
        <v>-</v>
      </c>
      <c r="AO663" s="64" t="str">
        <f t="shared" si="770"/>
        <v>-</v>
      </c>
      <c r="AP663" s="64" t="str">
        <f t="shared" si="771"/>
        <v>-</v>
      </c>
      <c r="AQ663" s="64" t="str">
        <f t="shared" si="804"/>
        <v>-</v>
      </c>
      <c r="AR663" s="64" t="str">
        <f t="shared" si="772"/>
        <v>-</v>
      </c>
      <c r="AS663" s="57" t="str">
        <f t="shared" si="805"/>
        <v>-</v>
      </c>
      <c r="AT663" s="56">
        <f t="shared" si="829"/>
        <v>232</v>
      </c>
      <c r="AU663" s="64" t="str">
        <f t="shared" si="806"/>
        <v>-</v>
      </c>
      <c r="AV663" s="64" t="str">
        <f t="shared" si="773"/>
        <v>-</v>
      </c>
      <c r="AW663" s="64" t="str">
        <f t="shared" si="774"/>
        <v>-</v>
      </c>
      <c r="AX663" s="64" t="str">
        <f t="shared" si="775"/>
        <v>-</v>
      </c>
      <c r="AY663" s="64" t="str">
        <f t="shared" si="807"/>
        <v>-</v>
      </c>
      <c r="AZ663" s="64" t="str">
        <f t="shared" si="776"/>
        <v>-</v>
      </c>
      <c r="BA663" s="57" t="str">
        <f t="shared" si="808"/>
        <v>-</v>
      </c>
      <c r="BB663" s="56">
        <f t="shared" si="830"/>
        <v>232</v>
      </c>
      <c r="BC663" s="64" t="str">
        <f t="shared" si="809"/>
        <v>-</v>
      </c>
      <c r="BD663" s="64" t="str">
        <f t="shared" si="777"/>
        <v>-</v>
      </c>
      <c r="BE663" s="64" t="str">
        <f t="shared" si="778"/>
        <v>-</v>
      </c>
      <c r="BF663" s="64" t="str">
        <f t="shared" si="779"/>
        <v>-</v>
      </c>
      <c r="BG663" s="64" t="str">
        <f t="shared" si="810"/>
        <v>-</v>
      </c>
      <c r="BH663" s="64" t="str">
        <f t="shared" si="780"/>
        <v>-</v>
      </c>
      <c r="BI663" s="57" t="str">
        <f t="shared" si="811"/>
        <v>-</v>
      </c>
      <c r="BJ663" s="56">
        <f t="shared" si="831"/>
        <v>232</v>
      </c>
      <c r="BK663" s="64" t="str">
        <f t="shared" si="812"/>
        <v>-</v>
      </c>
      <c r="BL663" s="64" t="str">
        <f t="shared" si="781"/>
        <v>-</v>
      </c>
      <c r="BM663" s="64" t="str">
        <f t="shared" si="782"/>
        <v>-</v>
      </c>
      <c r="BN663" s="64" t="str">
        <f t="shared" si="783"/>
        <v>-</v>
      </c>
      <c r="BO663" s="64" t="str">
        <f t="shared" si="813"/>
        <v>-</v>
      </c>
      <c r="BP663" s="64" t="str">
        <f t="shared" si="784"/>
        <v>-</v>
      </c>
      <c r="BQ663" s="57" t="str">
        <f t="shared" si="814"/>
        <v>-</v>
      </c>
      <c r="BR663" s="56">
        <f t="shared" si="832"/>
        <v>232</v>
      </c>
      <c r="BS663" s="64" t="str">
        <f t="shared" si="815"/>
        <v>-</v>
      </c>
      <c r="BT663" s="64" t="str">
        <f t="shared" si="785"/>
        <v>-</v>
      </c>
      <c r="BU663" s="64" t="str">
        <f t="shared" si="786"/>
        <v>-</v>
      </c>
      <c r="BV663" s="64" t="str">
        <f t="shared" si="787"/>
        <v>-</v>
      </c>
      <c r="BW663" s="64" t="str">
        <f t="shared" si="816"/>
        <v>-</v>
      </c>
      <c r="BX663" s="64" t="str">
        <f t="shared" si="788"/>
        <v>-</v>
      </c>
      <c r="BY663" s="57" t="str">
        <f t="shared" si="817"/>
        <v>-</v>
      </c>
      <c r="BZ663" s="56">
        <f t="shared" si="833"/>
        <v>232</v>
      </c>
      <c r="CA663" s="64" t="str">
        <f t="shared" si="818"/>
        <v>-</v>
      </c>
      <c r="CB663" s="64" t="str">
        <f t="shared" si="789"/>
        <v>-</v>
      </c>
      <c r="CC663" s="64" t="str">
        <f t="shared" si="790"/>
        <v>-</v>
      </c>
      <c r="CD663" s="64" t="str">
        <f t="shared" si="791"/>
        <v>-</v>
      </c>
      <c r="CE663" s="64" t="str">
        <f t="shared" si="819"/>
        <v>-</v>
      </c>
      <c r="CF663" s="64" t="str">
        <f t="shared" si="792"/>
        <v>-</v>
      </c>
      <c r="CG663" s="57" t="str">
        <f t="shared" si="820"/>
        <v>-</v>
      </c>
      <c r="CH663" s="56">
        <f t="shared" si="834"/>
        <v>232</v>
      </c>
      <c r="CI663" s="64" t="str">
        <f t="shared" si="821"/>
        <v>-</v>
      </c>
      <c r="CJ663" s="64" t="str">
        <f t="shared" si="793"/>
        <v>-</v>
      </c>
      <c r="CK663" s="64" t="str">
        <f t="shared" si="794"/>
        <v>-</v>
      </c>
      <c r="CL663" s="64" t="str">
        <f t="shared" si="795"/>
        <v>-</v>
      </c>
      <c r="CM663" s="64" t="str">
        <f t="shared" si="822"/>
        <v>-</v>
      </c>
      <c r="CN663" s="64" t="str">
        <f t="shared" si="796"/>
        <v>-</v>
      </c>
      <c r="CO663" s="57" t="str">
        <f t="shared" si="823"/>
        <v>-</v>
      </c>
    </row>
    <row r="664" spans="15:93" ht="18" customHeight="1" x14ac:dyDescent="0.25">
      <c r="O664" s="56">
        <f t="shared" si="825"/>
        <v>237</v>
      </c>
      <c r="P664" s="64">
        <f t="shared" si="759"/>
        <v>0</v>
      </c>
      <c r="Q664" s="64" t="str">
        <f t="shared" si="760"/>
        <v>-</v>
      </c>
      <c r="R664" s="64" t="str">
        <f t="shared" si="756"/>
        <v>-</v>
      </c>
      <c r="S664" s="64">
        <f t="shared" si="757"/>
        <v>0</v>
      </c>
      <c r="T664" s="64" t="str">
        <f t="shared" si="758"/>
        <v>-</v>
      </c>
      <c r="U664" s="57" t="str">
        <f t="shared" si="835"/>
        <v>Payoff</v>
      </c>
      <c r="V664" s="56">
        <f t="shared" si="826"/>
        <v>233</v>
      </c>
      <c r="W664" s="64">
        <f t="shared" si="797"/>
        <v>0</v>
      </c>
      <c r="X664" s="64" t="str">
        <f t="shared" si="762"/>
        <v>-</v>
      </c>
      <c r="Y664" s="64">
        <f t="shared" si="824"/>
        <v>0</v>
      </c>
      <c r="Z664" s="64" t="str">
        <f t="shared" si="763"/>
        <v>-</v>
      </c>
      <c r="AA664" s="64" t="str">
        <f t="shared" si="798"/>
        <v>-</v>
      </c>
      <c r="AB664" s="64" t="str">
        <f t="shared" si="764"/>
        <v>-</v>
      </c>
      <c r="AC664" s="57" t="str">
        <f t="shared" si="799"/>
        <v>Payoff</v>
      </c>
      <c r="AD664" s="56">
        <f t="shared" si="827"/>
        <v>233</v>
      </c>
      <c r="AE664" s="64">
        <f t="shared" si="800"/>
        <v>0</v>
      </c>
      <c r="AF664" s="64" t="str">
        <f t="shared" si="765"/>
        <v>-</v>
      </c>
      <c r="AG664" s="64">
        <f t="shared" si="766"/>
        <v>0</v>
      </c>
      <c r="AH664" s="64" t="str">
        <f t="shared" si="767"/>
        <v>-</v>
      </c>
      <c r="AI664" s="64" t="str">
        <f t="shared" si="801"/>
        <v>-</v>
      </c>
      <c r="AJ664" s="64" t="str">
        <f t="shared" si="768"/>
        <v>-</v>
      </c>
      <c r="AK664" s="57" t="str">
        <f t="shared" si="802"/>
        <v>Payoff</v>
      </c>
      <c r="AL664" s="56">
        <f t="shared" si="828"/>
        <v>233</v>
      </c>
      <c r="AM664" s="64" t="str">
        <f t="shared" si="803"/>
        <v>-</v>
      </c>
      <c r="AN664" s="64" t="str">
        <f t="shared" si="769"/>
        <v>-</v>
      </c>
      <c r="AO664" s="64" t="str">
        <f t="shared" si="770"/>
        <v>-</v>
      </c>
      <c r="AP664" s="64" t="str">
        <f t="shared" si="771"/>
        <v>-</v>
      </c>
      <c r="AQ664" s="64" t="str">
        <f t="shared" si="804"/>
        <v>-</v>
      </c>
      <c r="AR664" s="64" t="str">
        <f t="shared" si="772"/>
        <v>-</v>
      </c>
      <c r="AS664" s="57" t="str">
        <f t="shared" si="805"/>
        <v>-</v>
      </c>
      <c r="AT664" s="56">
        <f t="shared" si="829"/>
        <v>233</v>
      </c>
      <c r="AU664" s="64" t="str">
        <f t="shared" si="806"/>
        <v>-</v>
      </c>
      <c r="AV664" s="64" t="str">
        <f t="shared" si="773"/>
        <v>-</v>
      </c>
      <c r="AW664" s="64" t="str">
        <f t="shared" si="774"/>
        <v>-</v>
      </c>
      <c r="AX664" s="64" t="str">
        <f t="shared" si="775"/>
        <v>-</v>
      </c>
      <c r="AY664" s="64" t="str">
        <f t="shared" si="807"/>
        <v>-</v>
      </c>
      <c r="AZ664" s="64" t="str">
        <f t="shared" si="776"/>
        <v>-</v>
      </c>
      <c r="BA664" s="57" t="str">
        <f t="shared" si="808"/>
        <v>-</v>
      </c>
      <c r="BB664" s="56">
        <f t="shared" si="830"/>
        <v>233</v>
      </c>
      <c r="BC664" s="64" t="str">
        <f t="shared" si="809"/>
        <v>-</v>
      </c>
      <c r="BD664" s="64" t="str">
        <f t="shared" si="777"/>
        <v>-</v>
      </c>
      <c r="BE664" s="64" t="str">
        <f t="shared" si="778"/>
        <v>-</v>
      </c>
      <c r="BF664" s="64" t="str">
        <f t="shared" si="779"/>
        <v>-</v>
      </c>
      <c r="BG664" s="64" t="str">
        <f t="shared" si="810"/>
        <v>-</v>
      </c>
      <c r="BH664" s="64" t="str">
        <f t="shared" si="780"/>
        <v>-</v>
      </c>
      <c r="BI664" s="57" t="str">
        <f t="shared" si="811"/>
        <v>-</v>
      </c>
      <c r="BJ664" s="56">
        <f t="shared" si="831"/>
        <v>233</v>
      </c>
      <c r="BK664" s="64" t="str">
        <f t="shared" si="812"/>
        <v>-</v>
      </c>
      <c r="BL664" s="64" t="str">
        <f t="shared" si="781"/>
        <v>-</v>
      </c>
      <c r="BM664" s="64" t="str">
        <f t="shared" si="782"/>
        <v>-</v>
      </c>
      <c r="BN664" s="64" t="str">
        <f t="shared" si="783"/>
        <v>-</v>
      </c>
      <c r="BO664" s="64" t="str">
        <f t="shared" si="813"/>
        <v>-</v>
      </c>
      <c r="BP664" s="64" t="str">
        <f t="shared" si="784"/>
        <v>-</v>
      </c>
      <c r="BQ664" s="57" t="str">
        <f t="shared" si="814"/>
        <v>-</v>
      </c>
      <c r="BR664" s="56">
        <f t="shared" si="832"/>
        <v>233</v>
      </c>
      <c r="BS664" s="64" t="str">
        <f t="shared" si="815"/>
        <v>-</v>
      </c>
      <c r="BT664" s="64" t="str">
        <f t="shared" si="785"/>
        <v>-</v>
      </c>
      <c r="BU664" s="64" t="str">
        <f t="shared" si="786"/>
        <v>-</v>
      </c>
      <c r="BV664" s="64" t="str">
        <f t="shared" si="787"/>
        <v>-</v>
      </c>
      <c r="BW664" s="64" t="str">
        <f t="shared" si="816"/>
        <v>-</v>
      </c>
      <c r="BX664" s="64" t="str">
        <f t="shared" si="788"/>
        <v>-</v>
      </c>
      <c r="BY664" s="57" t="str">
        <f t="shared" si="817"/>
        <v>-</v>
      </c>
      <c r="BZ664" s="56">
        <f t="shared" si="833"/>
        <v>233</v>
      </c>
      <c r="CA664" s="64" t="str">
        <f t="shared" si="818"/>
        <v>-</v>
      </c>
      <c r="CB664" s="64" t="str">
        <f t="shared" si="789"/>
        <v>-</v>
      </c>
      <c r="CC664" s="64" t="str">
        <f t="shared" si="790"/>
        <v>-</v>
      </c>
      <c r="CD664" s="64" t="str">
        <f t="shared" si="791"/>
        <v>-</v>
      </c>
      <c r="CE664" s="64" t="str">
        <f t="shared" si="819"/>
        <v>-</v>
      </c>
      <c r="CF664" s="64" t="str">
        <f t="shared" si="792"/>
        <v>-</v>
      </c>
      <c r="CG664" s="57" t="str">
        <f t="shared" si="820"/>
        <v>-</v>
      </c>
      <c r="CH664" s="56">
        <f t="shared" si="834"/>
        <v>233</v>
      </c>
      <c r="CI664" s="64" t="str">
        <f t="shared" si="821"/>
        <v>-</v>
      </c>
      <c r="CJ664" s="64" t="str">
        <f t="shared" si="793"/>
        <v>-</v>
      </c>
      <c r="CK664" s="64" t="str">
        <f t="shared" si="794"/>
        <v>-</v>
      </c>
      <c r="CL664" s="64" t="str">
        <f t="shared" si="795"/>
        <v>-</v>
      </c>
      <c r="CM664" s="64" t="str">
        <f t="shared" si="822"/>
        <v>-</v>
      </c>
      <c r="CN664" s="64" t="str">
        <f t="shared" si="796"/>
        <v>-</v>
      </c>
      <c r="CO664" s="57" t="str">
        <f t="shared" si="823"/>
        <v>-</v>
      </c>
    </row>
    <row r="665" spans="15:93" ht="18" customHeight="1" x14ac:dyDescent="0.25">
      <c r="O665" s="56">
        <f t="shared" si="825"/>
        <v>238</v>
      </c>
      <c r="P665" s="64">
        <f t="shared" si="759"/>
        <v>0</v>
      </c>
      <c r="Q665" s="64" t="str">
        <f t="shared" si="760"/>
        <v>-</v>
      </c>
      <c r="R665" s="64" t="str">
        <f t="shared" si="756"/>
        <v>-</v>
      </c>
      <c r="S665" s="64">
        <f t="shared" si="757"/>
        <v>0</v>
      </c>
      <c r="T665" s="64" t="str">
        <f t="shared" si="758"/>
        <v>-</v>
      </c>
      <c r="U665" s="57" t="str">
        <f t="shared" si="835"/>
        <v>Payoff</v>
      </c>
      <c r="V665" s="56">
        <f t="shared" si="826"/>
        <v>234</v>
      </c>
      <c r="W665" s="64">
        <f t="shared" si="797"/>
        <v>0</v>
      </c>
      <c r="X665" s="64" t="str">
        <f t="shared" si="762"/>
        <v>-</v>
      </c>
      <c r="Y665" s="64">
        <f t="shared" si="824"/>
        <v>0</v>
      </c>
      <c r="Z665" s="64" t="str">
        <f t="shared" si="763"/>
        <v>-</v>
      </c>
      <c r="AA665" s="64" t="str">
        <f t="shared" si="798"/>
        <v>-</v>
      </c>
      <c r="AB665" s="64" t="str">
        <f t="shared" si="764"/>
        <v>-</v>
      </c>
      <c r="AC665" s="57" t="str">
        <f t="shared" si="799"/>
        <v>Payoff</v>
      </c>
      <c r="AD665" s="56">
        <f t="shared" si="827"/>
        <v>234</v>
      </c>
      <c r="AE665" s="64">
        <f t="shared" si="800"/>
        <v>0</v>
      </c>
      <c r="AF665" s="64" t="str">
        <f t="shared" si="765"/>
        <v>-</v>
      </c>
      <c r="AG665" s="64">
        <f t="shared" si="766"/>
        <v>0</v>
      </c>
      <c r="AH665" s="64" t="str">
        <f t="shared" si="767"/>
        <v>-</v>
      </c>
      <c r="AI665" s="64" t="str">
        <f t="shared" si="801"/>
        <v>-</v>
      </c>
      <c r="AJ665" s="64" t="str">
        <f t="shared" si="768"/>
        <v>-</v>
      </c>
      <c r="AK665" s="57" t="str">
        <f t="shared" si="802"/>
        <v>Payoff</v>
      </c>
      <c r="AL665" s="56">
        <f t="shared" si="828"/>
        <v>234</v>
      </c>
      <c r="AM665" s="64" t="str">
        <f t="shared" si="803"/>
        <v>-</v>
      </c>
      <c r="AN665" s="64" t="str">
        <f t="shared" si="769"/>
        <v>-</v>
      </c>
      <c r="AO665" s="64" t="str">
        <f t="shared" si="770"/>
        <v>-</v>
      </c>
      <c r="AP665" s="64" t="str">
        <f t="shared" si="771"/>
        <v>-</v>
      </c>
      <c r="AQ665" s="64" t="str">
        <f t="shared" si="804"/>
        <v>-</v>
      </c>
      <c r="AR665" s="64" t="str">
        <f t="shared" si="772"/>
        <v>-</v>
      </c>
      <c r="AS665" s="57" t="str">
        <f t="shared" si="805"/>
        <v>-</v>
      </c>
      <c r="AT665" s="56">
        <f t="shared" si="829"/>
        <v>234</v>
      </c>
      <c r="AU665" s="64" t="str">
        <f t="shared" si="806"/>
        <v>-</v>
      </c>
      <c r="AV665" s="64" t="str">
        <f t="shared" si="773"/>
        <v>-</v>
      </c>
      <c r="AW665" s="64" t="str">
        <f t="shared" si="774"/>
        <v>-</v>
      </c>
      <c r="AX665" s="64" t="str">
        <f t="shared" si="775"/>
        <v>-</v>
      </c>
      <c r="AY665" s="64" t="str">
        <f t="shared" si="807"/>
        <v>-</v>
      </c>
      <c r="AZ665" s="64" t="str">
        <f t="shared" si="776"/>
        <v>-</v>
      </c>
      <c r="BA665" s="57" t="str">
        <f t="shared" si="808"/>
        <v>-</v>
      </c>
      <c r="BB665" s="56">
        <f t="shared" si="830"/>
        <v>234</v>
      </c>
      <c r="BC665" s="64" t="str">
        <f t="shared" si="809"/>
        <v>-</v>
      </c>
      <c r="BD665" s="64" t="str">
        <f t="shared" si="777"/>
        <v>-</v>
      </c>
      <c r="BE665" s="64" t="str">
        <f t="shared" si="778"/>
        <v>-</v>
      </c>
      <c r="BF665" s="64" t="str">
        <f t="shared" si="779"/>
        <v>-</v>
      </c>
      <c r="BG665" s="64" t="str">
        <f t="shared" si="810"/>
        <v>-</v>
      </c>
      <c r="BH665" s="64" t="str">
        <f t="shared" si="780"/>
        <v>-</v>
      </c>
      <c r="BI665" s="57" t="str">
        <f t="shared" si="811"/>
        <v>-</v>
      </c>
      <c r="BJ665" s="56">
        <f t="shared" si="831"/>
        <v>234</v>
      </c>
      <c r="BK665" s="64" t="str">
        <f t="shared" si="812"/>
        <v>-</v>
      </c>
      <c r="BL665" s="64" t="str">
        <f t="shared" si="781"/>
        <v>-</v>
      </c>
      <c r="BM665" s="64" t="str">
        <f t="shared" si="782"/>
        <v>-</v>
      </c>
      <c r="BN665" s="64" t="str">
        <f t="shared" si="783"/>
        <v>-</v>
      </c>
      <c r="BO665" s="64" t="str">
        <f t="shared" si="813"/>
        <v>-</v>
      </c>
      <c r="BP665" s="64" t="str">
        <f t="shared" si="784"/>
        <v>-</v>
      </c>
      <c r="BQ665" s="57" t="str">
        <f t="shared" si="814"/>
        <v>-</v>
      </c>
      <c r="BR665" s="56">
        <f t="shared" si="832"/>
        <v>234</v>
      </c>
      <c r="BS665" s="64" t="str">
        <f t="shared" si="815"/>
        <v>-</v>
      </c>
      <c r="BT665" s="64" t="str">
        <f t="shared" si="785"/>
        <v>-</v>
      </c>
      <c r="BU665" s="64" t="str">
        <f t="shared" si="786"/>
        <v>-</v>
      </c>
      <c r="BV665" s="64" t="str">
        <f t="shared" si="787"/>
        <v>-</v>
      </c>
      <c r="BW665" s="64" t="str">
        <f t="shared" si="816"/>
        <v>-</v>
      </c>
      <c r="BX665" s="64" t="str">
        <f t="shared" si="788"/>
        <v>-</v>
      </c>
      <c r="BY665" s="57" t="str">
        <f t="shared" si="817"/>
        <v>-</v>
      </c>
      <c r="BZ665" s="56">
        <f t="shared" si="833"/>
        <v>234</v>
      </c>
      <c r="CA665" s="64" t="str">
        <f t="shared" si="818"/>
        <v>-</v>
      </c>
      <c r="CB665" s="64" t="str">
        <f t="shared" si="789"/>
        <v>-</v>
      </c>
      <c r="CC665" s="64" t="str">
        <f t="shared" si="790"/>
        <v>-</v>
      </c>
      <c r="CD665" s="64" t="str">
        <f t="shared" si="791"/>
        <v>-</v>
      </c>
      <c r="CE665" s="64" t="str">
        <f t="shared" si="819"/>
        <v>-</v>
      </c>
      <c r="CF665" s="64" t="str">
        <f t="shared" si="792"/>
        <v>-</v>
      </c>
      <c r="CG665" s="57" t="str">
        <f t="shared" si="820"/>
        <v>-</v>
      </c>
      <c r="CH665" s="56">
        <f t="shared" si="834"/>
        <v>234</v>
      </c>
      <c r="CI665" s="64" t="str">
        <f t="shared" si="821"/>
        <v>-</v>
      </c>
      <c r="CJ665" s="64" t="str">
        <f t="shared" si="793"/>
        <v>-</v>
      </c>
      <c r="CK665" s="64" t="str">
        <f t="shared" si="794"/>
        <v>-</v>
      </c>
      <c r="CL665" s="64" t="str">
        <f t="shared" si="795"/>
        <v>-</v>
      </c>
      <c r="CM665" s="64" t="str">
        <f t="shared" si="822"/>
        <v>-</v>
      </c>
      <c r="CN665" s="64" t="str">
        <f t="shared" si="796"/>
        <v>-</v>
      </c>
      <c r="CO665" s="57" t="str">
        <f t="shared" si="823"/>
        <v>-</v>
      </c>
    </row>
    <row r="666" spans="15:93" ht="18" customHeight="1" x14ac:dyDescent="0.25">
      <c r="O666" s="56">
        <f t="shared" si="825"/>
        <v>239</v>
      </c>
      <c r="P666" s="64">
        <f t="shared" si="759"/>
        <v>0</v>
      </c>
      <c r="Q666" s="64" t="str">
        <f t="shared" si="760"/>
        <v>-</v>
      </c>
      <c r="R666" s="64" t="str">
        <f t="shared" si="756"/>
        <v>-</v>
      </c>
      <c r="S666" s="64">
        <f t="shared" si="757"/>
        <v>0</v>
      </c>
      <c r="T666" s="64" t="str">
        <f t="shared" si="758"/>
        <v>-</v>
      </c>
      <c r="U666" s="57" t="str">
        <f t="shared" si="835"/>
        <v>Payoff</v>
      </c>
      <c r="V666" s="56">
        <f t="shared" si="826"/>
        <v>235</v>
      </c>
      <c r="W666" s="64">
        <f t="shared" si="797"/>
        <v>0</v>
      </c>
      <c r="X666" s="64" t="str">
        <f t="shared" si="762"/>
        <v>-</v>
      </c>
      <c r="Y666" s="64">
        <f t="shared" si="824"/>
        <v>0</v>
      </c>
      <c r="Z666" s="64" t="str">
        <f t="shared" si="763"/>
        <v>-</v>
      </c>
      <c r="AA666" s="64" t="str">
        <f t="shared" si="798"/>
        <v>-</v>
      </c>
      <c r="AB666" s="64" t="str">
        <f t="shared" si="764"/>
        <v>-</v>
      </c>
      <c r="AC666" s="57" t="str">
        <f t="shared" si="799"/>
        <v>Payoff</v>
      </c>
      <c r="AD666" s="56">
        <f t="shared" si="827"/>
        <v>235</v>
      </c>
      <c r="AE666" s="64">
        <f t="shared" si="800"/>
        <v>0</v>
      </c>
      <c r="AF666" s="64" t="str">
        <f t="shared" si="765"/>
        <v>-</v>
      </c>
      <c r="AG666" s="64">
        <f t="shared" si="766"/>
        <v>0</v>
      </c>
      <c r="AH666" s="64" t="str">
        <f t="shared" si="767"/>
        <v>-</v>
      </c>
      <c r="AI666" s="64" t="str">
        <f t="shared" si="801"/>
        <v>-</v>
      </c>
      <c r="AJ666" s="64" t="str">
        <f t="shared" si="768"/>
        <v>-</v>
      </c>
      <c r="AK666" s="57" t="str">
        <f t="shared" si="802"/>
        <v>Payoff</v>
      </c>
      <c r="AL666" s="56">
        <f t="shared" si="828"/>
        <v>235</v>
      </c>
      <c r="AM666" s="64" t="str">
        <f t="shared" si="803"/>
        <v>-</v>
      </c>
      <c r="AN666" s="64" t="str">
        <f t="shared" si="769"/>
        <v>-</v>
      </c>
      <c r="AO666" s="64" t="str">
        <f t="shared" si="770"/>
        <v>-</v>
      </c>
      <c r="AP666" s="64" t="str">
        <f t="shared" si="771"/>
        <v>-</v>
      </c>
      <c r="AQ666" s="64" t="str">
        <f t="shared" si="804"/>
        <v>-</v>
      </c>
      <c r="AR666" s="64" t="str">
        <f t="shared" si="772"/>
        <v>-</v>
      </c>
      <c r="AS666" s="57" t="str">
        <f t="shared" si="805"/>
        <v>-</v>
      </c>
      <c r="AT666" s="56">
        <f t="shared" si="829"/>
        <v>235</v>
      </c>
      <c r="AU666" s="64" t="str">
        <f t="shared" si="806"/>
        <v>-</v>
      </c>
      <c r="AV666" s="64" t="str">
        <f t="shared" si="773"/>
        <v>-</v>
      </c>
      <c r="AW666" s="64" t="str">
        <f t="shared" si="774"/>
        <v>-</v>
      </c>
      <c r="AX666" s="64" t="str">
        <f t="shared" si="775"/>
        <v>-</v>
      </c>
      <c r="AY666" s="64" t="str">
        <f t="shared" si="807"/>
        <v>-</v>
      </c>
      <c r="AZ666" s="64" t="str">
        <f t="shared" si="776"/>
        <v>-</v>
      </c>
      <c r="BA666" s="57" t="str">
        <f t="shared" si="808"/>
        <v>-</v>
      </c>
      <c r="BB666" s="56">
        <f t="shared" si="830"/>
        <v>235</v>
      </c>
      <c r="BC666" s="64" t="str">
        <f t="shared" si="809"/>
        <v>-</v>
      </c>
      <c r="BD666" s="64" t="str">
        <f t="shared" si="777"/>
        <v>-</v>
      </c>
      <c r="BE666" s="64" t="str">
        <f t="shared" si="778"/>
        <v>-</v>
      </c>
      <c r="BF666" s="64" t="str">
        <f t="shared" si="779"/>
        <v>-</v>
      </c>
      <c r="BG666" s="64" t="str">
        <f t="shared" si="810"/>
        <v>-</v>
      </c>
      <c r="BH666" s="64" t="str">
        <f t="shared" si="780"/>
        <v>-</v>
      </c>
      <c r="BI666" s="57" t="str">
        <f t="shared" si="811"/>
        <v>-</v>
      </c>
      <c r="BJ666" s="56">
        <f t="shared" si="831"/>
        <v>235</v>
      </c>
      <c r="BK666" s="64" t="str">
        <f t="shared" si="812"/>
        <v>-</v>
      </c>
      <c r="BL666" s="64" t="str">
        <f t="shared" si="781"/>
        <v>-</v>
      </c>
      <c r="BM666" s="64" t="str">
        <f t="shared" si="782"/>
        <v>-</v>
      </c>
      <c r="BN666" s="64" t="str">
        <f t="shared" si="783"/>
        <v>-</v>
      </c>
      <c r="BO666" s="64" t="str">
        <f t="shared" si="813"/>
        <v>-</v>
      </c>
      <c r="BP666" s="64" t="str">
        <f t="shared" si="784"/>
        <v>-</v>
      </c>
      <c r="BQ666" s="57" t="str">
        <f t="shared" si="814"/>
        <v>-</v>
      </c>
      <c r="BR666" s="56">
        <f t="shared" si="832"/>
        <v>235</v>
      </c>
      <c r="BS666" s="64" t="str">
        <f t="shared" si="815"/>
        <v>-</v>
      </c>
      <c r="BT666" s="64" t="str">
        <f t="shared" si="785"/>
        <v>-</v>
      </c>
      <c r="BU666" s="64" t="str">
        <f t="shared" si="786"/>
        <v>-</v>
      </c>
      <c r="BV666" s="64" t="str">
        <f t="shared" si="787"/>
        <v>-</v>
      </c>
      <c r="BW666" s="64" t="str">
        <f t="shared" si="816"/>
        <v>-</v>
      </c>
      <c r="BX666" s="64" t="str">
        <f t="shared" si="788"/>
        <v>-</v>
      </c>
      <c r="BY666" s="57" t="str">
        <f t="shared" si="817"/>
        <v>-</v>
      </c>
      <c r="BZ666" s="56">
        <f t="shared" si="833"/>
        <v>235</v>
      </c>
      <c r="CA666" s="64" t="str">
        <f t="shared" si="818"/>
        <v>-</v>
      </c>
      <c r="CB666" s="64" t="str">
        <f t="shared" si="789"/>
        <v>-</v>
      </c>
      <c r="CC666" s="64" t="str">
        <f t="shared" si="790"/>
        <v>-</v>
      </c>
      <c r="CD666" s="64" t="str">
        <f t="shared" si="791"/>
        <v>-</v>
      </c>
      <c r="CE666" s="64" t="str">
        <f t="shared" si="819"/>
        <v>-</v>
      </c>
      <c r="CF666" s="64" t="str">
        <f t="shared" si="792"/>
        <v>-</v>
      </c>
      <c r="CG666" s="57" t="str">
        <f t="shared" si="820"/>
        <v>-</v>
      </c>
      <c r="CH666" s="56">
        <f t="shared" si="834"/>
        <v>235</v>
      </c>
      <c r="CI666" s="64" t="str">
        <f t="shared" si="821"/>
        <v>-</v>
      </c>
      <c r="CJ666" s="64" t="str">
        <f t="shared" si="793"/>
        <v>-</v>
      </c>
      <c r="CK666" s="64" t="str">
        <f t="shared" si="794"/>
        <v>-</v>
      </c>
      <c r="CL666" s="64" t="str">
        <f t="shared" si="795"/>
        <v>-</v>
      </c>
      <c r="CM666" s="64" t="str">
        <f t="shared" si="822"/>
        <v>-</v>
      </c>
      <c r="CN666" s="64" t="str">
        <f t="shared" si="796"/>
        <v>-</v>
      </c>
      <c r="CO666" s="57" t="str">
        <f t="shared" si="823"/>
        <v>-</v>
      </c>
    </row>
    <row r="667" spans="15:93" ht="18" customHeight="1" x14ac:dyDescent="0.25">
      <c r="O667" s="56">
        <f t="shared" si="825"/>
        <v>240</v>
      </c>
      <c r="P667" s="64">
        <f t="shared" si="759"/>
        <v>0</v>
      </c>
      <c r="Q667" s="64" t="str">
        <f t="shared" si="760"/>
        <v>-</v>
      </c>
      <c r="R667" s="64" t="str">
        <f t="shared" si="756"/>
        <v>-</v>
      </c>
      <c r="S667" s="64">
        <f t="shared" si="757"/>
        <v>0</v>
      </c>
      <c r="T667" s="64" t="str">
        <f t="shared" si="758"/>
        <v>-</v>
      </c>
      <c r="U667" s="57" t="str">
        <f t="shared" si="835"/>
        <v>Payoff</v>
      </c>
      <c r="V667" s="56">
        <f t="shared" si="826"/>
        <v>236</v>
      </c>
      <c r="W667" s="64">
        <f t="shared" si="797"/>
        <v>0</v>
      </c>
      <c r="X667" s="64" t="str">
        <f t="shared" si="762"/>
        <v>-</v>
      </c>
      <c r="Y667" s="64">
        <f t="shared" si="824"/>
        <v>0</v>
      </c>
      <c r="Z667" s="64" t="str">
        <f t="shared" si="763"/>
        <v>-</v>
      </c>
      <c r="AA667" s="64" t="str">
        <f t="shared" si="798"/>
        <v>-</v>
      </c>
      <c r="AB667" s="64" t="str">
        <f t="shared" si="764"/>
        <v>-</v>
      </c>
      <c r="AC667" s="57" t="str">
        <f t="shared" si="799"/>
        <v>Payoff</v>
      </c>
      <c r="AD667" s="56">
        <f t="shared" si="827"/>
        <v>236</v>
      </c>
      <c r="AE667" s="64">
        <f t="shared" si="800"/>
        <v>0</v>
      </c>
      <c r="AF667" s="64" t="str">
        <f t="shared" si="765"/>
        <v>-</v>
      </c>
      <c r="AG667" s="64">
        <f t="shared" si="766"/>
        <v>0</v>
      </c>
      <c r="AH667" s="64" t="str">
        <f t="shared" si="767"/>
        <v>-</v>
      </c>
      <c r="AI667" s="64" t="str">
        <f t="shared" si="801"/>
        <v>-</v>
      </c>
      <c r="AJ667" s="64" t="str">
        <f t="shared" si="768"/>
        <v>-</v>
      </c>
      <c r="AK667" s="57" t="str">
        <f t="shared" si="802"/>
        <v>Payoff</v>
      </c>
      <c r="AL667" s="56">
        <f t="shared" si="828"/>
        <v>236</v>
      </c>
      <c r="AM667" s="64" t="str">
        <f t="shared" si="803"/>
        <v>-</v>
      </c>
      <c r="AN667" s="64" t="str">
        <f t="shared" si="769"/>
        <v>-</v>
      </c>
      <c r="AO667" s="64" t="str">
        <f t="shared" si="770"/>
        <v>-</v>
      </c>
      <c r="AP667" s="64" t="str">
        <f t="shared" si="771"/>
        <v>-</v>
      </c>
      <c r="AQ667" s="64" t="str">
        <f t="shared" si="804"/>
        <v>-</v>
      </c>
      <c r="AR667" s="64" t="str">
        <f t="shared" si="772"/>
        <v>-</v>
      </c>
      <c r="AS667" s="57" t="str">
        <f t="shared" si="805"/>
        <v>-</v>
      </c>
      <c r="AT667" s="56">
        <f t="shared" si="829"/>
        <v>236</v>
      </c>
      <c r="AU667" s="64" t="str">
        <f t="shared" si="806"/>
        <v>-</v>
      </c>
      <c r="AV667" s="64" t="str">
        <f t="shared" si="773"/>
        <v>-</v>
      </c>
      <c r="AW667" s="64" t="str">
        <f t="shared" si="774"/>
        <v>-</v>
      </c>
      <c r="AX667" s="64" t="str">
        <f t="shared" si="775"/>
        <v>-</v>
      </c>
      <c r="AY667" s="64" t="str">
        <f t="shared" si="807"/>
        <v>-</v>
      </c>
      <c r="AZ667" s="64" t="str">
        <f t="shared" si="776"/>
        <v>-</v>
      </c>
      <c r="BA667" s="57" t="str">
        <f t="shared" si="808"/>
        <v>-</v>
      </c>
      <c r="BB667" s="56">
        <f t="shared" si="830"/>
        <v>236</v>
      </c>
      <c r="BC667" s="64" t="str">
        <f t="shared" si="809"/>
        <v>-</v>
      </c>
      <c r="BD667" s="64" t="str">
        <f t="shared" si="777"/>
        <v>-</v>
      </c>
      <c r="BE667" s="64" t="str">
        <f t="shared" si="778"/>
        <v>-</v>
      </c>
      <c r="BF667" s="64" t="str">
        <f t="shared" si="779"/>
        <v>-</v>
      </c>
      <c r="BG667" s="64" t="str">
        <f t="shared" si="810"/>
        <v>-</v>
      </c>
      <c r="BH667" s="64" t="str">
        <f t="shared" si="780"/>
        <v>-</v>
      </c>
      <c r="BI667" s="57" t="str">
        <f t="shared" si="811"/>
        <v>-</v>
      </c>
      <c r="BJ667" s="56">
        <f t="shared" si="831"/>
        <v>236</v>
      </c>
      <c r="BK667" s="64" t="str">
        <f t="shared" si="812"/>
        <v>-</v>
      </c>
      <c r="BL667" s="64" t="str">
        <f t="shared" si="781"/>
        <v>-</v>
      </c>
      <c r="BM667" s="64" t="str">
        <f t="shared" si="782"/>
        <v>-</v>
      </c>
      <c r="BN667" s="64" t="str">
        <f t="shared" si="783"/>
        <v>-</v>
      </c>
      <c r="BO667" s="64" t="str">
        <f t="shared" si="813"/>
        <v>-</v>
      </c>
      <c r="BP667" s="64" t="str">
        <f t="shared" si="784"/>
        <v>-</v>
      </c>
      <c r="BQ667" s="57" t="str">
        <f t="shared" si="814"/>
        <v>-</v>
      </c>
      <c r="BR667" s="56">
        <f t="shared" si="832"/>
        <v>236</v>
      </c>
      <c r="BS667" s="64" t="str">
        <f t="shared" si="815"/>
        <v>-</v>
      </c>
      <c r="BT667" s="64" t="str">
        <f t="shared" si="785"/>
        <v>-</v>
      </c>
      <c r="BU667" s="64" t="str">
        <f t="shared" si="786"/>
        <v>-</v>
      </c>
      <c r="BV667" s="64" t="str">
        <f t="shared" si="787"/>
        <v>-</v>
      </c>
      <c r="BW667" s="64" t="str">
        <f t="shared" si="816"/>
        <v>-</v>
      </c>
      <c r="BX667" s="64" t="str">
        <f t="shared" si="788"/>
        <v>-</v>
      </c>
      <c r="BY667" s="57" t="str">
        <f t="shared" si="817"/>
        <v>-</v>
      </c>
      <c r="BZ667" s="56">
        <f t="shared" si="833"/>
        <v>236</v>
      </c>
      <c r="CA667" s="64" t="str">
        <f t="shared" si="818"/>
        <v>-</v>
      </c>
      <c r="CB667" s="64" t="str">
        <f t="shared" si="789"/>
        <v>-</v>
      </c>
      <c r="CC667" s="64" t="str">
        <f t="shared" si="790"/>
        <v>-</v>
      </c>
      <c r="CD667" s="64" t="str">
        <f t="shared" si="791"/>
        <v>-</v>
      </c>
      <c r="CE667" s="64" t="str">
        <f t="shared" si="819"/>
        <v>-</v>
      </c>
      <c r="CF667" s="64" t="str">
        <f t="shared" si="792"/>
        <v>-</v>
      </c>
      <c r="CG667" s="57" t="str">
        <f t="shared" si="820"/>
        <v>-</v>
      </c>
      <c r="CH667" s="56">
        <f t="shared" si="834"/>
        <v>236</v>
      </c>
      <c r="CI667" s="64" t="str">
        <f t="shared" si="821"/>
        <v>-</v>
      </c>
      <c r="CJ667" s="64" t="str">
        <f t="shared" si="793"/>
        <v>-</v>
      </c>
      <c r="CK667" s="64" t="str">
        <f t="shared" si="794"/>
        <v>-</v>
      </c>
      <c r="CL667" s="64" t="str">
        <f t="shared" si="795"/>
        <v>-</v>
      </c>
      <c r="CM667" s="64" t="str">
        <f t="shared" si="822"/>
        <v>-</v>
      </c>
      <c r="CN667" s="64" t="str">
        <f t="shared" si="796"/>
        <v>-</v>
      </c>
      <c r="CO667" s="57" t="str">
        <f t="shared" si="823"/>
        <v>-</v>
      </c>
    </row>
    <row r="668" spans="15:93" ht="18" customHeight="1" x14ac:dyDescent="0.25">
      <c r="O668" s="56">
        <f t="shared" si="825"/>
        <v>241</v>
      </c>
      <c r="P668" s="64">
        <f t="shared" si="759"/>
        <v>0</v>
      </c>
      <c r="Q668" s="64" t="str">
        <f t="shared" si="760"/>
        <v>-</v>
      </c>
      <c r="R668" s="64" t="str">
        <f t="shared" si="756"/>
        <v>-</v>
      </c>
      <c r="S668" s="64">
        <f t="shared" si="757"/>
        <v>0</v>
      </c>
      <c r="T668" s="64" t="str">
        <f t="shared" si="758"/>
        <v>-</v>
      </c>
      <c r="U668" s="57" t="str">
        <f t="shared" si="835"/>
        <v>Payoff</v>
      </c>
      <c r="V668" s="56">
        <f t="shared" si="826"/>
        <v>237</v>
      </c>
      <c r="W668" s="64">
        <f t="shared" si="797"/>
        <v>0</v>
      </c>
      <c r="X668" s="64" t="str">
        <f t="shared" si="762"/>
        <v>-</v>
      </c>
      <c r="Y668" s="64">
        <f t="shared" si="824"/>
        <v>0</v>
      </c>
      <c r="Z668" s="64" t="str">
        <f t="shared" si="763"/>
        <v>-</v>
      </c>
      <c r="AA668" s="64" t="str">
        <f t="shared" si="798"/>
        <v>-</v>
      </c>
      <c r="AB668" s="64" t="str">
        <f t="shared" si="764"/>
        <v>-</v>
      </c>
      <c r="AC668" s="57" t="str">
        <f t="shared" si="799"/>
        <v>Payoff</v>
      </c>
      <c r="AD668" s="56">
        <f t="shared" si="827"/>
        <v>237</v>
      </c>
      <c r="AE668" s="64">
        <f t="shared" si="800"/>
        <v>0</v>
      </c>
      <c r="AF668" s="64" t="str">
        <f t="shared" si="765"/>
        <v>-</v>
      </c>
      <c r="AG668" s="64">
        <f t="shared" si="766"/>
        <v>0</v>
      </c>
      <c r="AH668" s="64" t="str">
        <f t="shared" si="767"/>
        <v>-</v>
      </c>
      <c r="AI668" s="64" t="str">
        <f t="shared" si="801"/>
        <v>-</v>
      </c>
      <c r="AJ668" s="64" t="str">
        <f t="shared" si="768"/>
        <v>-</v>
      </c>
      <c r="AK668" s="57" t="str">
        <f t="shared" si="802"/>
        <v>Payoff</v>
      </c>
      <c r="AL668" s="56">
        <f t="shared" si="828"/>
        <v>237</v>
      </c>
      <c r="AM668" s="64" t="str">
        <f t="shared" si="803"/>
        <v>-</v>
      </c>
      <c r="AN668" s="64" t="str">
        <f t="shared" si="769"/>
        <v>-</v>
      </c>
      <c r="AO668" s="64" t="str">
        <f t="shared" si="770"/>
        <v>-</v>
      </c>
      <c r="AP668" s="64" t="str">
        <f t="shared" si="771"/>
        <v>-</v>
      </c>
      <c r="AQ668" s="64" t="str">
        <f t="shared" si="804"/>
        <v>-</v>
      </c>
      <c r="AR668" s="64" t="str">
        <f t="shared" si="772"/>
        <v>-</v>
      </c>
      <c r="AS668" s="57" t="str">
        <f t="shared" si="805"/>
        <v>-</v>
      </c>
      <c r="AT668" s="56">
        <f t="shared" si="829"/>
        <v>237</v>
      </c>
      <c r="AU668" s="64" t="str">
        <f t="shared" si="806"/>
        <v>-</v>
      </c>
      <c r="AV668" s="64" t="str">
        <f t="shared" si="773"/>
        <v>-</v>
      </c>
      <c r="AW668" s="64" t="str">
        <f t="shared" si="774"/>
        <v>-</v>
      </c>
      <c r="AX668" s="64" t="str">
        <f t="shared" si="775"/>
        <v>-</v>
      </c>
      <c r="AY668" s="64" t="str">
        <f t="shared" si="807"/>
        <v>-</v>
      </c>
      <c r="AZ668" s="64" t="str">
        <f t="shared" si="776"/>
        <v>-</v>
      </c>
      <c r="BA668" s="57" t="str">
        <f t="shared" si="808"/>
        <v>-</v>
      </c>
      <c r="BB668" s="56">
        <f t="shared" si="830"/>
        <v>237</v>
      </c>
      <c r="BC668" s="64" t="str">
        <f t="shared" si="809"/>
        <v>-</v>
      </c>
      <c r="BD668" s="64" t="str">
        <f t="shared" si="777"/>
        <v>-</v>
      </c>
      <c r="BE668" s="64" t="str">
        <f t="shared" si="778"/>
        <v>-</v>
      </c>
      <c r="BF668" s="64" t="str">
        <f t="shared" si="779"/>
        <v>-</v>
      </c>
      <c r="BG668" s="64" t="str">
        <f t="shared" si="810"/>
        <v>-</v>
      </c>
      <c r="BH668" s="64" t="str">
        <f t="shared" si="780"/>
        <v>-</v>
      </c>
      <c r="BI668" s="57" t="str">
        <f t="shared" si="811"/>
        <v>-</v>
      </c>
      <c r="BJ668" s="56">
        <f t="shared" si="831"/>
        <v>237</v>
      </c>
      <c r="BK668" s="64" t="str">
        <f t="shared" si="812"/>
        <v>-</v>
      </c>
      <c r="BL668" s="64" t="str">
        <f t="shared" si="781"/>
        <v>-</v>
      </c>
      <c r="BM668" s="64" t="str">
        <f t="shared" si="782"/>
        <v>-</v>
      </c>
      <c r="BN668" s="64" t="str">
        <f t="shared" si="783"/>
        <v>-</v>
      </c>
      <c r="BO668" s="64" t="str">
        <f t="shared" si="813"/>
        <v>-</v>
      </c>
      <c r="BP668" s="64" t="str">
        <f t="shared" si="784"/>
        <v>-</v>
      </c>
      <c r="BQ668" s="57" t="str">
        <f t="shared" si="814"/>
        <v>-</v>
      </c>
      <c r="BR668" s="56">
        <f t="shared" si="832"/>
        <v>237</v>
      </c>
      <c r="BS668" s="64" t="str">
        <f t="shared" si="815"/>
        <v>-</v>
      </c>
      <c r="BT668" s="64" t="str">
        <f t="shared" si="785"/>
        <v>-</v>
      </c>
      <c r="BU668" s="64" t="str">
        <f t="shared" si="786"/>
        <v>-</v>
      </c>
      <c r="BV668" s="64" t="str">
        <f t="shared" si="787"/>
        <v>-</v>
      </c>
      <c r="BW668" s="64" t="str">
        <f t="shared" si="816"/>
        <v>-</v>
      </c>
      <c r="BX668" s="64" t="str">
        <f t="shared" si="788"/>
        <v>-</v>
      </c>
      <c r="BY668" s="57" t="str">
        <f t="shared" si="817"/>
        <v>-</v>
      </c>
      <c r="BZ668" s="56">
        <f t="shared" si="833"/>
        <v>237</v>
      </c>
      <c r="CA668" s="64" t="str">
        <f t="shared" si="818"/>
        <v>-</v>
      </c>
      <c r="CB668" s="64" t="str">
        <f t="shared" si="789"/>
        <v>-</v>
      </c>
      <c r="CC668" s="64" t="str">
        <f t="shared" si="790"/>
        <v>-</v>
      </c>
      <c r="CD668" s="64" t="str">
        <f t="shared" si="791"/>
        <v>-</v>
      </c>
      <c r="CE668" s="64" t="str">
        <f t="shared" si="819"/>
        <v>-</v>
      </c>
      <c r="CF668" s="64" t="str">
        <f t="shared" si="792"/>
        <v>-</v>
      </c>
      <c r="CG668" s="57" t="str">
        <f t="shared" si="820"/>
        <v>-</v>
      </c>
      <c r="CH668" s="56">
        <f t="shared" si="834"/>
        <v>237</v>
      </c>
      <c r="CI668" s="64" t="str">
        <f t="shared" si="821"/>
        <v>-</v>
      </c>
      <c r="CJ668" s="64" t="str">
        <f t="shared" si="793"/>
        <v>-</v>
      </c>
      <c r="CK668" s="64" t="str">
        <f t="shared" si="794"/>
        <v>-</v>
      </c>
      <c r="CL668" s="64" t="str">
        <f t="shared" si="795"/>
        <v>-</v>
      </c>
      <c r="CM668" s="64" t="str">
        <f t="shared" si="822"/>
        <v>-</v>
      </c>
      <c r="CN668" s="64" t="str">
        <f t="shared" si="796"/>
        <v>-</v>
      </c>
      <c r="CO668" s="57" t="str">
        <f t="shared" si="823"/>
        <v>-</v>
      </c>
    </row>
    <row r="669" spans="15:93" ht="18" customHeight="1" x14ac:dyDescent="0.25">
      <c r="O669" s="56">
        <f t="shared" si="825"/>
        <v>242</v>
      </c>
      <c r="P669" s="64">
        <f t="shared" si="759"/>
        <v>0</v>
      </c>
      <c r="Q669" s="64" t="str">
        <f t="shared" si="760"/>
        <v>-</v>
      </c>
      <c r="R669" s="64" t="str">
        <f t="shared" si="756"/>
        <v>-</v>
      </c>
      <c r="S669" s="64">
        <f t="shared" si="757"/>
        <v>0</v>
      </c>
      <c r="T669" s="64" t="str">
        <f t="shared" si="758"/>
        <v>-</v>
      </c>
      <c r="U669" s="57" t="str">
        <f t="shared" si="835"/>
        <v>Payoff</v>
      </c>
      <c r="V669" s="56">
        <f t="shared" si="826"/>
        <v>238</v>
      </c>
      <c r="W669" s="64">
        <f t="shared" si="797"/>
        <v>0</v>
      </c>
      <c r="X669" s="64" t="str">
        <f t="shared" si="762"/>
        <v>-</v>
      </c>
      <c r="Y669" s="64">
        <f t="shared" si="824"/>
        <v>0</v>
      </c>
      <c r="Z669" s="64" t="str">
        <f t="shared" si="763"/>
        <v>-</v>
      </c>
      <c r="AA669" s="64" t="str">
        <f t="shared" si="798"/>
        <v>-</v>
      </c>
      <c r="AB669" s="64" t="str">
        <f t="shared" si="764"/>
        <v>-</v>
      </c>
      <c r="AC669" s="57" t="str">
        <f t="shared" si="799"/>
        <v>Payoff</v>
      </c>
      <c r="AD669" s="56">
        <f t="shared" si="827"/>
        <v>238</v>
      </c>
      <c r="AE669" s="64">
        <f t="shared" si="800"/>
        <v>0</v>
      </c>
      <c r="AF669" s="64" t="str">
        <f t="shared" si="765"/>
        <v>-</v>
      </c>
      <c r="AG669" s="64">
        <f t="shared" si="766"/>
        <v>0</v>
      </c>
      <c r="AH669" s="64" t="str">
        <f t="shared" si="767"/>
        <v>-</v>
      </c>
      <c r="AI669" s="64" t="str">
        <f t="shared" si="801"/>
        <v>-</v>
      </c>
      <c r="AJ669" s="64" t="str">
        <f t="shared" si="768"/>
        <v>-</v>
      </c>
      <c r="AK669" s="57" t="str">
        <f t="shared" si="802"/>
        <v>Payoff</v>
      </c>
      <c r="AL669" s="56">
        <f t="shared" si="828"/>
        <v>238</v>
      </c>
      <c r="AM669" s="64" t="str">
        <f t="shared" si="803"/>
        <v>-</v>
      </c>
      <c r="AN669" s="64" t="str">
        <f t="shared" si="769"/>
        <v>-</v>
      </c>
      <c r="AO669" s="64" t="str">
        <f t="shared" si="770"/>
        <v>-</v>
      </c>
      <c r="AP669" s="64" t="str">
        <f t="shared" si="771"/>
        <v>-</v>
      </c>
      <c r="AQ669" s="64" t="str">
        <f t="shared" si="804"/>
        <v>-</v>
      </c>
      <c r="AR669" s="64" t="str">
        <f t="shared" si="772"/>
        <v>-</v>
      </c>
      <c r="AS669" s="57" t="str">
        <f t="shared" si="805"/>
        <v>-</v>
      </c>
      <c r="AT669" s="56">
        <f t="shared" si="829"/>
        <v>238</v>
      </c>
      <c r="AU669" s="64" t="str">
        <f t="shared" si="806"/>
        <v>-</v>
      </c>
      <c r="AV669" s="64" t="str">
        <f t="shared" si="773"/>
        <v>-</v>
      </c>
      <c r="AW669" s="64" t="str">
        <f t="shared" si="774"/>
        <v>-</v>
      </c>
      <c r="AX669" s="64" t="str">
        <f t="shared" si="775"/>
        <v>-</v>
      </c>
      <c r="AY669" s="64" t="str">
        <f t="shared" si="807"/>
        <v>-</v>
      </c>
      <c r="AZ669" s="64" t="str">
        <f t="shared" si="776"/>
        <v>-</v>
      </c>
      <c r="BA669" s="57" t="str">
        <f t="shared" si="808"/>
        <v>-</v>
      </c>
      <c r="BB669" s="56">
        <f t="shared" si="830"/>
        <v>238</v>
      </c>
      <c r="BC669" s="64" t="str">
        <f t="shared" si="809"/>
        <v>-</v>
      </c>
      <c r="BD669" s="64" t="str">
        <f t="shared" si="777"/>
        <v>-</v>
      </c>
      <c r="BE669" s="64" t="str">
        <f t="shared" si="778"/>
        <v>-</v>
      </c>
      <c r="BF669" s="64" t="str">
        <f t="shared" si="779"/>
        <v>-</v>
      </c>
      <c r="BG669" s="64" t="str">
        <f t="shared" si="810"/>
        <v>-</v>
      </c>
      <c r="BH669" s="64" t="str">
        <f t="shared" si="780"/>
        <v>-</v>
      </c>
      <c r="BI669" s="57" t="str">
        <f t="shared" si="811"/>
        <v>-</v>
      </c>
      <c r="BJ669" s="56">
        <f t="shared" si="831"/>
        <v>238</v>
      </c>
      <c r="BK669" s="64" t="str">
        <f t="shared" si="812"/>
        <v>-</v>
      </c>
      <c r="BL669" s="64" t="str">
        <f t="shared" si="781"/>
        <v>-</v>
      </c>
      <c r="BM669" s="64" t="str">
        <f t="shared" si="782"/>
        <v>-</v>
      </c>
      <c r="BN669" s="64" t="str">
        <f t="shared" si="783"/>
        <v>-</v>
      </c>
      <c r="BO669" s="64" t="str">
        <f t="shared" si="813"/>
        <v>-</v>
      </c>
      <c r="BP669" s="64" t="str">
        <f t="shared" si="784"/>
        <v>-</v>
      </c>
      <c r="BQ669" s="57" t="str">
        <f t="shared" si="814"/>
        <v>-</v>
      </c>
      <c r="BR669" s="56">
        <f t="shared" si="832"/>
        <v>238</v>
      </c>
      <c r="BS669" s="64" t="str">
        <f t="shared" si="815"/>
        <v>-</v>
      </c>
      <c r="BT669" s="64" t="str">
        <f t="shared" si="785"/>
        <v>-</v>
      </c>
      <c r="BU669" s="64" t="str">
        <f t="shared" si="786"/>
        <v>-</v>
      </c>
      <c r="BV669" s="64" t="str">
        <f t="shared" si="787"/>
        <v>-</v>
      </c>
      <c r="BW669" s="64" t="str">
        <f t="shared" si="816"/>
        <v>-</v>
      </c>
      <c r="BX669" s="64" t="str">
        <f t="shared" si="788"/>
        <v>-</v>
      </c>
      <c r="BY669" s="57" t="str">
        <f t="shared" si="817"/>
        <v>-</v>
      </c>
      <c r="BZ669" s="56">
        <f t="shared" si="833"/>
        <v>238</v>
      </c>
      <c r="CA669" s="64" t="str">
        <f t="shared" si="818"/>
        <v>-</v>
      </c>
      <c r="CB669" s="64" t="str">
        <f t="shared" si="789"/>
        <v>-</v>
      </c>
      <c r="CC669" s="64" t="str">
        <f t="shared" si="790"/>
        <v>-</v>
      </c>
      <c r="CD669" s="64" t="str">
        <f t="shared" si="791"/>
        <v>-</v>
      </c>
      <c r="CE669" s="64" t="str">
        <f t="shared" si="819"/>
        <v>-</v>
      </c>
      <c r="CF669" s="64" t="str">
        <f t="shared" si="792"/>
        <v>-</v>
      </c>
      <c r="CG669" s="57" t="str">
        <f t="shared" si="820"/>
        <v>-</v>
      </c>
      <c r="CH669" s="56">
        <f t="shared" si="834"/>
        <v>238</v>
      </c>
      <c r="CI669" s="64" t="str">
        <f t="shared" si="821"/>
        <v>-</v>
      </c>
      <c r="CJ669" s="64" t="str">
        <f t="shared" si="793"/>
        <v>-</v>
      </c>
      <c r="CK669" s="64" t="str">
        <f t="shared" si="794"/>
        <v>-</v>
      </c>
      <c r="CL669" s="64" t="str">
        <f t="shared" si="795"/>
        <v>-</v>
      </c>
      <c r="CM669" s="64" t="str">
        <f t="shared" si="822"/>
        <v>-</v>
      </c>
      <c r="CN669" s="64" t="str">
        <f t="shared" si="796"/>
        <v>-</v>
      </c>
      <c r="CO669" s="57" t="str">
        <f t="shared" si="823"/>
        <v>-</v>
      </c>
    </row>
    <row r="670" spans="15:93" ht="18" customHeight="1" x14ac:dyDescent="0.25">
      <c r="O670" s="56">
        <f t="shared" si="825"/>
        <v>243</v>
      </c>
      <c r="P670" s="64">
        <f t="shared" si="759"/>
        <v>0</v>
      </c>
      <c r="Q670" s="64" t="str">
        <f t="shared" si="760"/>
        <v>-</v>
      </c>
      <c r="R670" s="64" t="str">
        <f t="shared" si="756"/>
        <v>-</v>
      </c>
      <c r="S670" s="64">
        <f t="shared" si="757"/>
        <v>0</v>
      </c>
      <c r="T670" s="64" t="str">
        <f t="shared" si="758"/>
        <v>-</v>
      </c>
      <c r="U670" s="57" t="str">
        <f t="shared" si="835"/>
        <v>Payoff</v>
      </c>
      <c r="V670" s="56">
        <f t="shared" si="826"/>
        <v>239</v>
      </c>
      <c r="W670" s="64">
        <f t="shared" si="797"/>
        <v>0</v>
      </c>
      <c r="X670" s="64" t="str">
        <f t="shared" si="762"/>
        <v>-</v>
      </c>
      <c r="Y670" s="64">
        <f t="shared" si="824"/>
        <v>0</v>
      </c>
      <c r="Z670" s="64" t="str">
        <f t="shared" si="763"/>
        <v>-</v>
      </c>
      <c r="AA670" s="64" t="str">
        <f t="shared" si="798"/>
        <v>-</v>
      </c>
      <c r="AB670" s="64" t="str">
        <f t="shared" si="764"/>
        <v>-</v>
      </c>
      <c r="AC670" s="57" t="str">
        <f t="shared" si="799"/>
        <v>Payoff</v>
      </c>
      <c r="AD670" s="56">
        <f t="shared" si="827"/>
        <v>239</v>
      </c>
      <c r="AE670" s="64">
        <f t="shared" si="800"/>
        <v>0</v>
      </c>
      <c r="AF670" s="64" t="str">
        <f t="shared" si="765"/>
        <v>-</v>
      </c>
      <c r="AG670" s="64">
        <f t="shared" si="766"/>
        <v>0</v>
      </c>
      <c r="AH670" s="64" t="str">
        <f t="shared" si="767"/>
        <v>-</v>
      </c>
      <c r="AI670" s="64" t="str">
        <f t="shared" si="801"/>
        <v>-</v>
      </c>
      <c r="AJ670" s="64" t="str">
        <f t="shared" si="768"/>
        <v>-</v>
      </c>
      <c r="AK670" s="57" t="str">
        <f t="shared" si="802"/>
        <v>Payoff</v>
      </c>
      <c r="AL670" s="56">
        <f t="shared" si="828"/>
        <v>239</v>
      </c>
      <c r="AM670" s="64" t="str">
        <f t="shared" si="803"/>
        <v>-</v>
      </c>
      <c r="AN670" s="64" t="str">
        <f t="shared" si="769"/>
        <v>-</v>
      </c>
      <c r="AO670" s="64" t="str">
        <f t="shared" si="770"/>
        <v>-</v>
      </c>
      <c r="AP670" s="64" t="str">
        <f t="shared" si="771"/>
        <v>-</v>
      </c>
      <c r="AQ670" s="64" t="str">
        <f t="shared" si="804"/>
        <v>-</v>
      </c>
      <c r="AR670" s="64" t="str">
        <f t="shared" si="772"/>
        <v>-</v>
      </c>
      <c r="AS670" s="57" t="str">
        <f t="shared" si="805"/>
        <v>-</v>
      </c>
      <c r="AT670" s="56">
        <f t="shared" si="829"/>
        <v>239</v>
      </c>
      <c r="AU670" s="64" t="str">
        <f t="shared" si="806"/>
        <v>-</v>
      </c>
      <c r="AV670" s="64" t="str">
        <f t="shared" si="773"/>
        <v>-</v>
      </c>
      <c r="AW670" s="64" t="str">
        <f t="shared" si="774"/>
        <v>-</v>
      </c>
      <c r="AX670" s="64" t="str">
        <f t="shared" si="775"/>
        <v>-</v>
      </c>
      <c r="AY670" s="64" t="str">
        <f t="shared" si="807"/>
        <v>-</v>
      </c>
      <c r="AZ670" s="64" t="str">
        <f t="shared" si="776"/>
        <v>-</v>
      </c>
      <c r="BA670" s="57" t="str">
        <f t="shared" si="808"/>
        <v>-</v>
      </c>
      <c r="BB670" s="56">
        <f t="shared" si="830"/>
        <v>239</v>
      </c>
      <c r="BC670" s="64" t="str">
        <f t="shared" si="809"/>
        <v>-</v>
      </c>
      <c r="BD670" s="64" t="str">
        <f t="shared" si="777"/>
        <v>-</v>
      </c>
      <c r="BE670" s="64" t="str">
        <f t="shared" si="778"/>
        <v>-</v>
      </c>
      <c r="BF670" s="64" t="str">
        <f t="shared" si="779"/>
        <v>-</v>
      </c>
      <c r="BG670" s="64" t="str">
        <f t="shared" si="810"/>
        <v>-</v>
      </c>
      <c r="BH670" s="64" t="str">
        <f t="shared" si="780"/>
        <v>-</v>
      </c>
      <c r="BI670" s="57" t="str">
        <f t="shared" si="811"/>
        <v>-</v>
      </c>
      <c r="BJ670" s="56">
        <f t="shared" si="831"/>
        <v>239</v>
      </c>
      <c r="BK670" s="64" t="str">
        <f t="shared" si="812"/>
        <v>-</v>
      </c>
      <c r="BL670" s="64" t="str">
        <f t="shared" si="781"/>
        <v>-</v>
      </c>
      <c r="BM670" s="64" t="str">
        <f t="shared" si="782"/>
        <v>-</v>
      </c>
      <c r="BN670" s="64" t="str">
        <f t="shared" si="783"/>
        <v>-</v>
      </c>
      <c r="BO670" s="64" t="str">
        <f t="shared" si="813"/>
        <v>-</v>
      </c>
      <c r="BP670" s="64" t="str">
        <f t="shared" si="784"/>
        <v>-</v>
      </c>
      <c r="BQ670" s="57" t="str">
        <f t="shared" si="814"/>
        <v>-</v>
      </c>
      <c r="BR670" s="56">
        <f t="shared" si="832"/>
        <v>239</v>
      </c>
      <c r="BS670" s="64" t="str">
        <f t="shared" si="815"/>
        <v>-</v>
      </c>
      <c r="BT670" s="64" t="str">
        <f t="shared" si="785"/>
        <v>-</v>
      </c>
      <c r="BU670" s="64" t="str">
        <f t="shared" si="786"/>
        <v>-</v>
      </c>
      <c r="BV670" s="64" t="str">
        <f t="shared" si="787"/>
        <v>-</v>
      </c>
      <c r="BW670" s="64" t="str">
        <f t="shared" si="816"/>
        <v>-</v>
      </c>
      <c r="BX670" s="64" t="str">
        <f t="shared" si="788"/>
        <v>-</v>
      </c>
      <c r="BY670" s="57" t="str">
        <f t="shared" si="817"/>
        <v>-</v>
      </c>
      <c r="BZ670" s="56">
        <f t="shared" si="833"/>
        <v>239</v>
      </c>
      <c r="CA670" s="64" t="str">
        <f t="shared" si="818"/>
        <v>-</v>
      </c>
      <c r="CB670" s="64" t="str">
        <f t="shared" si="789"/>
        <v>-</v>
      </c>
      <c r="CC670" s="64" t="str">
        <f t="shared" si="790"/>
        <v>-</v>
      </c>
      <c r="CD670" s="64" t="str">
        <f t="shared" si="791"/>
        <v>-</v>
      </c>
      <c r="CE670" s="64" t="str">
        <f t="shared" si="819"/>
        <v>-</v>
      </c>
      <c r="CF670" s="64" t="str">
        <f t="shared" si="792"/>
        <v>-</v>
      </c>
      <c r="CG670" s="57" t="str">
        <f t="shared" si="820"/>
        <v>-</v>
      </c>
      <c r="CH670" s="56">
        <f t="shared" si="834"/>
        <v>239</v>
      </c>
      <c r="CI670" s="64" t="str">
        <f t="shared" si="821"/>
        <v>-</v>
      </c>
      <c r="CJ670" s="64" t="str">
        <f t="shared" si="793"/>
        <v>-</v>
      </c>
      <c r="CK670" s="64" t="str">
        <f t="shared" si="794"/>
        <v>-</v>
      </c>
      <c r="CL670" s="64" t="str">
        <f t="shared" si="795"/>
        <v>-</v>
      </c>
      <c r="CM670" s="64" t="str">
        <f t="shared" si="822"/>
        <v>-</v>
      </c>
      <c r="CN670" s="64" t="str">
        <f t="shared" si="796"/>
        <v>-</v>
      </c>
      <c r="CO670" s="57" t="str">
        <f t="shared" si="823"/>
        <v>-</v>
      </c>
    </row>
    <row r="671" spans="15:93" ht="18" customHeight="1" x14ac:dyDescent="0.25">
      <c r="O671" s="56">
        <f t="shared" si="825"/>
        <v>244</v>
      </c>
      <c r="P671" s="64">
        <f t="shared" si="759"/>
        <v>0</v>
      </c>
      <c r="Q671" s="64" t="str">
        <f t="shared" si="760"/>
        <v>-</v>
      </c>
      <c r="R671" s="64" t="str">
        <f t="shared" si="756"/>
        <v>-</v>
      </c>
      <c r="S671" s="64">
        <f t="shared" si="757"/>
        <v>0</v>
      </c>
      <c r="T671" s="64" t="str">
        <f t="shared" si="758"/>
        <v>-</v>
      </c>
      <c r="U671" s="57" t="str">
        <f t="shared" si="835"/>
        <v>Payoff</v>
      </c>
      <c r="V671" s="56">
        <f t="shared" si="826"/>
        <v>240</v>
      </c>
      <c r="W671" s="64">
        <f t="shared" si="797"/>
        <v>0</v>
      </c>
      <c r="X671" s="64" t="str">
        <f t="shared" si="762"/>
        <v>-</v>
      </c>
      <c r="Y671" s="64">
        <f t="shared" si="824"/>
        <v>0</v>
      </c>
      <c r="Z671" s="64" t="str">
        <f t="shared" si="763"/>
        <v>-</v>
      </c>
      <c r="AA671" s="64" t="str">
        <f t="shared" si="798"/>
        <v>-</v>
      </c>
      <c r="AB671" s="64" t="str">
        <f t="shared" si="764"/>
        <v>-</v>
      </c>
      <c r="AC671" s="57" t="str">
        <f t="shared" si="799"/>
        <v>Payoff</v>
      </c>
      <c r="AD671" s="56">
        <f t="shared" si="827"/>
        <v>240</v>
      </c>
      <c r="AE671" s="64">
        <f t="shared" si="800"/>
        <v>0</v>
      </c>
      <c r="AF671" s="64" t="str">
        <f t="shared" si="765"/>
        <v>-</v>
      </c>
      <c r="AG671" s="64">
        <f t="shared" si="766"/>
        <v>0</v>
      </c>
      <c r="AH671" s="64" t="str">
        <f t="shared" si="767"/>
        <v>-</v>
      </c>
      <c r="AI671" s="64" t="str">
        <f t="shared" si="801"/>
        <v>-</v>
      </c>
      <c r="AJ671" s="64" t="str">
        <f t="shared" si="768"/>
        <v>-</v>
      </c>
      <c r="AK671" s="57" t="str">
        <f t="shared" si="802"/>
        <v>Payoff</v>
      </c>
      <c r="AL671" s="56">
        <f t="shared" si="828"/>
        <v>240</v>
      </c>
      <c r="AM671" s="64" t="str">
        <f t="shared" si="803"/>
        <v>-</v>
      </c>
      <c r="AN671" s="64" t="str">
        <f t="shared" si="769"/>
        <v>-</v>
      </c>
      <c r="AO671" s="64" t="str">
        <f t="shared" si="770"/>
        <v>-</v>
      </c>
      <c r="AP671" s="64" t="str">
        <f t="shared" si="771"/>
        <v>-</v>
      </c>
      <c r="AQ671" s="64" t="str">
        <f t="shared" si="804"/>
        <v>-</v>
      </c>
      <c r="AR671" s="64" t="str">
        <f t="shared" si="772"/>
        <v>-</v>
      </c>
      <c r="AS671" s="57" t="str">
        <f t="shared" si="805"/>
        <v>-</v>
      </c>
      <c r="AT671" s="56">
        <f t="shared" si="829"/>
        <v>240</v>
      </c>
      <c r="AU671" s="64" t="str">
        <f t="shared" si="806"/>
        <v>-</v>
      </c>
      <c r="AV671" s="64" t="str">
        <f t="shared" si="773"/>
        <v>-</v>
      </c>
      <c r="AW671" s="64" t="str">
        <f t="shared" si="774"/>
        <v>-</v>
      </c>
      <c r="AX671" s="64" t="str">
        <f t="shared" si="775"/>
        <v>-</v>
      </c>
      <c r="AY671" s="64" t="str">
        <f t="shared" si="807"/>
        <v>-</v>
      </c>
      <c r="AZ671" s="64" t="str">
        <f t="shared" si="776"/>
        <v>-</v>
      </c>
      <c r="BA671" s="57" t="str">
        <f t="shared" si="808"/>
        <v>-</v>
      </c>
      <c r="BB671" s="56">
        <f t="shared" si="830"/>
        <v>240</v>
      </c>
      <c r="BC671" s="64" t="str">
        <f t="shared" si="809"/>
        <v>-</v>
      </c>
      <c r="BD671" s="64" t="str">
        <f t="shared" si="777"/>
        <v>-</v>
      </c>
      <c r="BE671" s="64" t="str">
        <f t="shared" si="778"/>
        <v>-</v>
      </c>
      <c r="BF671" s="64" t="str">
        <f t="shared" si="779"/>
        <v>-</v>
      </c>
      <c r="BG671" s="64" t="str">
        <f t="shared" si="810"/>
        <v>-</v>
      </c>
      <c r="BH671" s="64" t="str">
        <f t="shared" si="780"/>
        <v>-</v>
      </c>
      <c r="BI671" s="57" t="str">
        <f t="shared" si="811"/>
        <v>-</v>
      </c>
      <c r="BJ671" s="56">
        <f t="shared" si="831"/>
        <v>240</v>
      </c>
      <c r="BK671" s="64" t="str">
        <f t="shared" si="812"/>
        <v>-</v>
      </c>
      <c r="BL671" s="64" t="str">
        <f t="shared" si="781"/>
        <v>-</v>
      </c>
      <c r="BM671" s="64" t="str">
        <f t="shared" si="782"/>
        <v>-</v>
      </c>
      <c r="BN671" s="64" t="str">
        <f t="shared" si="783"/>
        <v>-</v>
      </c>
      <c r="BO671" s="64" t="str">
        <f t="shared" si="813"/>
        <v>-</v>
      </c>
      <c r="BP671" s="64" t="str">
        <f t="shared" si="784"/>
        <v>-</v>
      </c>
      <c r="BQ671" s="57" t="str">
        <f t="shared" si="814"/>
        <v>-</v>
      </c>
      <c r="BR671" s="56">
        <f t="shared" si="832"/>
        <v>240</v>
      </c>
      <c r="BS671" s="64" t="str">
        <f t="shared" si="815"/>
        <v>-</v>
      </c>
      <c r="BT671" s="64" t="str">
        <f t="shared" si="785"/>
        <v>-</v>
      </c>
      <c r="BU671" s="64" t="str">
        <f t="shared" si="786"/>
        <v>-</v>
      </c>
      <c r="BV671" s="64" t="str">
        <f t="shared" si="787"/>
        <v>-</v>
      </c>
      <c r="BW671" s="64" t="str">
        <f t="shared" si="816"/>
        <v>-</v>
      </c>
      <c r="BX671" s="64" t="str">
        <f t="shared" si="788"/>
        <v>-</v>
      </c>
      <c r="BY671" s="57" t="str">
        <f t="shared" si="817"/>
        <v>-</v>
      </c>
      <c r="BZ671" s="56">
        <f t="shared" si="833"/>
        <v>240</v>
      </c>
      <c r="CA671" s="64" t="str">
        <f t="shared" si="818"/>
        <v>-</v>
      </c>
      <c r="CB671" s="64" t="str">
        <f t="shared" si="789"/>
        <v>-</v>
      </c>
      <c r="CC671" s="64" t="str">
        <f t="shared" si="790"/>
        <v>-</v>
      </c>
      <c r="CD671" s="64" t="str">
        <f t="shared" si="791"/>
        <v>-</v>
      </c>
      <c r="CE671" s="64" t="str">
        <f t="shared" si="819"/>
        <v>-</v>
      </c>
      <c r="CF671" s="64" t="str">
        <f t="shared" si="792"/>
        <v>-</v>
      </c>
      <c r="CG671" s="57" t="str">
        <f t="shared" si="820"/>
        <v>-</v>
      </c>
      <c r="CH671" s="56">
        <f t="shared" si="834"/>
        <v>240</v>
      </c>
      <c r="CI671" s="64" t="str">
        <f t="shared" si="821"/>
        <v>-</v>
      </c>
      <c r="CJ671" s="64" t="str">
        <f t="shared" si="793"/>
        <v>-</v>
      </c>
      <c r="CK671" s="64" t="str">
        <f t="shared" si="794"/>
        <v>-</v>
      </c>
      <c r="CL671" s="64" t="str">
        <f t="shared" si="795"/>
        <v>-</v>
      </c>
      <c r="CM671" s="64" t="str">
        <f t="shared" si="822"/>
        <v>-</v>
      </c>
      <c r="CN671" s="64" t="str">
        <f t="shared" si="796"/>
        <v>-</v>
      </c>
      <c r="CO671" s="57" t="str">
        <f t="shared" si="823"/>
        <v>-</v>
      </c>
    </row>
    <row r="672" spans="15:93" ht="18" customHeight="1" x14ac:dyDescent="0.25">
      <c r="O672" s="56">
        <f t="shared" si="825"/>
        <v>245</v>
      </c>
      <c r="P672" s="64">
        <f t="shared" si="759"/>
        <v>0</v>
      </c>
      <c r="Q672" s="64" t="str">
        <f t="shared" si="760"/>
        <v>-</v>
      </c>
      <c r="R672" s="64" t="str">
        <f t="shared" si="756"/>
        <v>-</v>
      </c>
      <c r="S672" s="64">
        <f t="shared" si="757"/>
        <v>0</v>
      </c>
      <c r="T672" s="64" t="str">
        <f t="shared" si="758"/>
        <v>-</v>
      </c>
      <c r="U672" s="57" t="str">
        <f t="shared" si="835"/>
        <v>Payoff</v>
      </c>
      <c r="V672" s="56">
        <f t="shared" si="826"/>
        <v>241</v>
      </c>
      <c r="W672" s="64">
        <f t="shared" si="797"/>
        <v>0</v>
      </c>
      <c r="X672" s="64" t="str">
        <f t="shared" si="762"/>
        <v>-</v>
      </c>
      <c r="Y672" s="64">
        <f t="shared" si="824"/>
        <v>0</v>
      </c>
      <c r="Z672" s="64" t="str">
        <f t="shared" si="763"/>
        <v>-</v>
      </c>
      <c r="AA672" s="64" t="str">
        <f t="shared" si="798"/>
        <v>-</v>
      </c>
      <c r="AB672" s="64" t="str">
        <f t="shared" si="764"/>
        <v>-</v>
      </c>
      <c r="AC672" s="57" t="str">
        <f t="shared" si="799"/>
        <v>Payoff</v>
      </c>
      <c r="AD672" s="56">
        <f t="shared" si="827"/>
        <v>241</v>
      </c>
      <c r="AE672" s="64">
        <f t="shared" si="800"/>
        <v>0</v>
      </c>
      <c r="AF672" s="64" t="str">
        <f t="shared" si="765"/>
        <v>-</v>
      </c>
      <c r="AG672" s="64">
        <f t="shared" si="766"/>
        <v>0</v>
      </c>
      <c r="AH672" s="64" t="str">
        <f t="shared" si="767"/>
        <v>-</v>
      </c>
      <c r="AI672" s="64" t="str">
        <f t="shared" si="801"/>
        <v>-</v>
      </c>
      <c r="AJ672" s="64" t="str">
        <f t="shared" si="768"/>
        <v>-</v>
      </c>
      <c r="AK672" s="57" t="str">
        <f t="shared" si="802"/>
        <v>Payoff</v>
      </c>
      <c r="AL672" s="56">
        <f t="shared" si="828"/>
        <v>241</v>
      </c>
      <c r="AM672" s="64" t="str">
        <f t="shared" si="803"/>
        <v>-</v>
      </c>
      <c r="AN672" s="64" t="str">
        <f t="shared" si="769"/>
        <v>-</v>
      </c>
      <c r="AO672" s="64" t="str">
        <f t="shared" si="770"/>
        <v>-</v>
      </c>
      <c r="AP672" s="64" t="str">
        <f t="shared" si="771"/>
        <v>-</v>
      </c>
      <c r="AQ672" s="64" t="str">
        <f t="shared" si="804"/>
        <v>-</v>
      </c>
      <c r="AR672" s="64" t="str">
        <f t="shared" si="772"/>
        <v>-</v>
      </c>
      <c r="AS672" s="57" t="str">
        <f t="shared" si="805"/>
        <v>-</v>
      </c>
      <c r="AT672" s="56">
        <f t="shared" si="829"/>
        <v>241</v>
      </c>
      <c r="AU672" s="64" t="str">
        <f t="shared" si="806"/>
        <v>-</v>
      </c>
      <c r="AV672" s="64" t="str">
        <f t="shared" si="773"/>
        <v>-</v>
      </c>
      <c r="AW672" s="64" t="str">
        <f t="shared" si="774"/>
        <v>-</v>
      </c>
      <c r="AX672" s="64" t="str">
        <f t="shared" si="775"/>
        <v>-</v>
      </c>
      <c r="AY672" s="64" t="str">
        <f t="shared" si="807"/>
        <v>-</v>
      </c>
      <c r="AZ672" s="64" t="str">
        <f t="shared" si="776"/>
        <v>-</v>
      </c>
      <c r="BA672" s="57" t="str">
        <f t="shared" si="808"/>
        <v>-</v>
      </c>
      <c r="BB672" s="56">
        <f t="shared" si="830"/>
        <v>241</v>
      </c>
      <c r="BC672" s="64" t="str">
        <f t="shared" si="809"/>
        <v>-</v>
      </c>
      <c r="BD672" s="64" t="str">
        <f t="shared" si="777"/>
        <v>-</v>
      </c>
      <c r="BE672" s="64" t="str">
        <f t="shared" si="778"/>
        <v>-</v>
      </c>
      <c r="BF672" s="64" t="str">
        <f t="shared" si="779"/>
        <v>-</v>
      </c>
      <c r="BG672" s="64" t="str">
        <f t="shared" si="810"/>
        <v>-</v>
      </c>
      <c r="BH672" s="64" t="str">
        <f t="shared" si="780"/>
        <v>-</v>
      </c>
      <c r="BI672" s="57" t="str">
        <f t="shared" si="811"/>
        <v>-</v>
      </c>
      <c r="BJ672" s="56">
        <f t="shared" si="831"/>
        <v>241</v>
      </c>
      <c r="BK672" s="64" t="str">
        <f t="shared" si="812"/>
        <v>-</v>
      </c>
      <c r="BL672" s="64" t="str">
        <f t="shared" si="781"/>
        <v>-</v>
      </c>
      <c r="BM672" s="64" t="str">
        <f t="shared" si="782"/>
        <v>-</v>
      </c>
      <c r="BN672" s="64" t="str">
        <f t="shared" si="783"/>
        <v>-</v>
      </c>
      <c r="BO672" s="64" t="str">
        <f t="shared" si="813"/>
        <v>-</v>
      </c>
      <c r="BP672" s="64" t="str">
        <f t="shared" si="784"/>
        <v>-</v>
      </c>
      <c r="BQ672" s="57" t="str">
        <f t="shared" si="814"/>
        <v>-</v>
      </c>
      <c r="BR672" s="56">
        <f t="shared" si="832"/>
        <v>241</v>
      </c>
      <c r="BS672" s="64" t="str">
        <f t="shared" si="815"/>
        <v>-</v>
      </c>
      <c r="BT672" s="64" t="str">
        <f t="shared" si="785"/>
        <v>-</v>
      </c>
      <c r="BU672" s="64" t="str">
        <f t="shared" si="786"/>
        <v>-</v>
      </c>
      <c r="BV672" s="64" t="str">
        <f t="shared" si="787"/>
        <v>-</v>
      </c>
      <c r="BW672" s="64" t="str">
        <f t="shared" si="816"/>
        <v>-</v>
      </c>
      <c r="BX672" s="64" t="str">
        <f t="shared" si="788"/>
        <v>-</v>
      </c>
      <c r="BY672" s="57" t="str">
        <f t="shared" si="817"/>
        <v>-</v>
      </c>
      <c r="BZ672" s="56">
        <f t="shared" si="833"/>
        <v>241</v>
      </c>
      <c r="CA672" s="64" t="str">
        <f t="shared" si="818"/>
        <v>-</v>
      </c>
      <c r="CB672" s="64" t="str">
        <f t="shared" si="789"/>
        <v>-</v>
      </c>
      <c r="CC672" s="64" t="str">
        <f t="shared" si="790"/>
        <v>-</v>
      </c>
      <c r="CD672" s="64" t="str">
        <f t="shared" si="791"/>
        <v>-</v>
      </c>
      <c r="CE672" s="64" t="str">
        <f t="shared" si="819"/>
        <v>-</v>
      </c>
      <c r="CF672" s="64" t="str">
        <f t="shared" si="792"/>
        <v>-</v>
      </c>
      <c r="CG672" s="57" t="str">
        <f t="shared" si="820"/>
        <v>-</v>
      </c>
      <c r="CH672" s="56">
        <f t="shared" si="834"/>
        <v>241</v>
      </c>
      <c r="CI672" s="64" t="str">
        <f t="shared" si="821"/>
        <v>-</v>
      </c>
      <c r="CJ672" s="64" t="str">
        <f t="shared" si="793"/>
        <v>-</v>
      </c>
      <c r="CK672" s="64" t="str">
        <f t="shared" si="794"/>
        <v>-</v>
      </c>
      <c r="CL672" s="64" t="str">
        <f t="shared" si="795"/>
        <v>-</v>
      </c>
      <c r="CM672" s="64" t="str">
        <f t="shared" si="822"/>
        <v>-</v>
      </c>
      <c r="CN672" s="64" t="str">
        <f t="shared" si="796"/>
        <v>-</v>
      </c>
      <c r="CO672" s="57" t="str">
        <f t="shared" si="823"/>
        <v>-</v>
      </c>
    </row>
    <row r="673" spans="15:93" ht="18" customHeight="1" x14ac:dyDescent="0.25">
      <c r="O673" s="56">
        <f t="shared" si="825"/>
        <v>246</v>
      </c>
      <c r="P673" s="64">
        <f t="shared" si="759"/>
        <v>0</v>
      </c>
      <c r="Q673" s="64" t="str">
        <f t="shared" si="760"/>
        <v>-</v>
      </c>
      <c r="R673" s="64" t="str">
        <f t="shared" si="756"/>
        <v>-</v>
      </c>
      <c r="S673" s="64">
        <f t="shared" si="757"/>
        <v>0</v>
      </c>
      <c r="T673" s="64" t="str">
        <f t="shared" si="758"/>
        <v>-</v>
      </c>
      <c r="U673" s="57" t="str">
        <f t="shared" si="835"/>
        <v>Payoff</v>
      </c>
      <c r="V673" s="56">
        <f t="shared" si="826"/>
        <v>242</v>
      </c>
      <c r="W673" s="64">
        <f t="shared" si="797"/>
        <v>0</v>
      </c>
      <c r="X673" s="64" t="str">
        <f t="shared" si="762"/>
        <v>-</v>
      </c>
      <c r="Y673" s="64">
        <f t="shared" si="824"/>
        <v>0</v>
      </c>
      <c r="Z673" s="64" t="str">
        <f t="shared" si="763"/>
        <v>-</v>
      </c>
      <c r="AA673" s="64" t="str">
        <f t="shared" si="798"/>
        <v>-</v>
      </c>
      <c r="AB673" s="64" t="str">
        <f t="shared" si="764"/>
        <v>-</v>
      </c>
      <c r="AC673" s="57" t="str">
        <f t="shared" si="799"/>
        <v>Payoff</v>
      </c>
      <c r="AD673" s="56">
        <f t="shared" si="827"/>
        <v>242</v>
      </c>
      <c r="AE673" s="64">
        <f t="shared" si="800"/>
        <v>0</v>
      </c>
      <c r="AF673" s="64" t="str">
        <f t="shared" si="765"/>
        <v>-</v>
      </c>
      <c r="AG673" s="64">
        <f t="shared" si="766"/>
        <v>0</v>
      </c>
      <c r="AH673" s="64" t="str">
        <f t="shared" si="767"/>
        <v>-</v>
      </c>
      <c r="AI673" s="64" t="str">
        <f t="shared" si="801"/>
        <v>-</v>
      </c>
      <c r="AJ673" s="64" t="str">
        <f t="shared" si="768"/>
        <v>-</v>
      </c>
      <c r="AK673" s="57" t="str">
        <f t="shared" si="802"/>
        <v>Payoff</v>
      </c>
      <c r="AL673" s="56">
        <f t="shared" si="828"/>
        <v>242</v>
      </c>
      <c r="AM673" s="64" t="str">
        <f t="shared" si="803"/>
        <v>-</v>
      </c>
      <c r="AN673" s="64" t="str">
        <f t="shared" si="769"/>
        <v>-</v>
      </c>
      <c r="AO673" s="64" t="str">
        <f t="shared" si="770"/>
        <v>-</v>
      </c>
      <c r="AP673" s="64" t="str">
        <f t="shared" si="771"/>
        <v>-</v>
      </c>
      <c r="AQ673" s="64" t="str">
        <f t="shared" si="804"/>
        <v>-</v>
      </c>
      <c r="AR673" s="64" t="str">
        <f t="shared" si="772"/>
        <v>-</v>
      </c>
      <c r="AS673" s="57" t="str">
        <f t="shared" si="805"/>
        <v>-</v>
      </c>
      <c r="AT673" s="56">
        <f t="shared" si="829"/>
        <v>242</v>
      </c>
      <c r="AU673" s="64" t="str">
        <f t="shared" si="806"/>
        <v>-</v>
      </c>
      <c r="AV673" s="64" t="str">
        <f t="shared" si="773"/>
        <v>-</v>
      </c>
      <c r="AW673" s="64" t="str">
        <f t="shared" si="774"/>
        <v>-</v>
      </c>
      <c r="AX673" s="64" t="str">
        <f t="shared" si="775"/>
        <v>-</v>
      </c>
      <c r="AY673" s="64" t="str">
        <f t="shared" si="807"/>
        <v>-</v>
      </c>
      <c r="AZ673" s="64" t="str">
        <f t="shared" si="776"/>
        <v>-</v>
      </c>
      <c r="BA673" s="57" t="str">
        <f t="shared" si="808"/>
        <v>-</v>
      </c>
      <c r="BB673" s="56">
        <f t="shared" si="830"/>
        <v>242</v>
      </c>
      <c r="BC673" s="64" t="str">
        <f t="shared" si="809"/>
        <v>-</v>
      </c>
      <c r="BD673" s="64" t="str">
        <f t="shared" si="777"/>
        <v>-</v>
      </c>
      <c r="BE673" s="64" t="str">
        <f t="shared" si="778"/>
        <v>-</v>
      </c>
      <c r="BF673" s="64" t="str">
        <f t="shared" si="779"/>
        <v>-</v>
      </c>
      <c r="BG673" s="64" t="str">
        <f t="shared" si="810"/>
        <v>-</v>
      </c>
      <c r="BH673" s="64" t="str">
        <f t="shared" si="780"/>
        <v>-</v>
      </c>
      <c r="BI673" s="57" t="str">
        <f t="shared" si="811"/>
        <v>-</v>
      </c>
      <c r="BJ673" s="56">
        <f t="shared" si="831"/>
        <v>242</v>
      </c>
      <c r="BK673" s="64" t="str">
        <f t="shared" si="812"/>
        <v>-</v>
      </c>
      <c r="BL673" s="64" t="str">
        <f t="shared" si="781"/>
        <v>-</v>
      </c>
      <c r="BM673" s="64" t="str">
        <f t="shared" si="782"/>
        <v>-</v>
      </c>
      <c r="BN673" s="64" t="str">
        <f t="shared" si="783"/>
        <v>-</v>
      </c>
      <c r="BO673" s="64" t="str">
        <f t="shared" si="813"/>
        <v>-</v>
      </c>
      <c r="BP673" s="64" t="str">
        <f t="shared" si="784"/>
        <v>-</v>
      </c>
      <c r="BQ673" s="57" t="str">
        <f t="shared" si="814"/>
        <v>-</v>
      </c>
      <c r="BR673" s="56">
        <f t="shared" si="832"/>
        <v>242</v>
      </c>
      <c r="BS673" s="64" t="str">
        <f t="shared" si="815"/>
        <v>-</v>
      </c>
      <c r="BT673" s="64" t="str">
        <f t="shared" si="785"/>
        <v>-</v>
      </c>
      <c r="BU673" s="64" t="str">
        <f t="shared" si="786"/>
        <v>-</v>
      </c>
      <c r="BV673" s="64" t="str">
        <f t="shared" si="787"/>
        <v>-</v>
      </c>
      <c r="BW673" s="64" t="str">
        <f t="shared" si="816"/>
        <v>-</v>
      </c>
      <c r="BX673" s="64" t="str">
        <f t="shared" si="788"/>
        <v>-</v>
      </c>
      <c r="BY673" s="57" t="str">
        <f t="shared" si="817"/>
        <v>-</v>
      </c>
      <c r="BZ673" s="56">
        <f t="shared" si="833"/>
        <v>242</v>
      </c>
      <c r="CA673" s="64" t="str">
        <f t="shared" si="818"/>
        <v>-</v>
      </c>
      <c r="CB673" s="64" t="str">
        <f t="shared" si="789"/>
        <v>-</v>
      </c>
      <c r="CC673" s="64" t="str">
        <f t="shared" si="790"/>
        <v>-</v>
      </c>
      <c r="CD673" s="64" t="str">
        <f t="shared" si="791"/>
        <v>-</v>
      </c>
      <c r="CE673" s="64" t="str">
        <f t="shared" si="819"/>
        <v>-</v>
      </c>
      <c r="CF673" s="64" t="str">
        <f t="shared" si="792"/>
        <v>-</v>
      </c>
      <c r="CG673" s="57" t="str">
        <f t="shared" si="820"/>
        <v>-</v>
      </c>
      <c r="CH673" s="56">
        <f t="shared" si="834"/>
        <v>242</v>
      </c>
      <c r="CI673" s="64" t="str">
        <f t="shared" si="821"/>
        <v>-</v>
      </c>
      <c r="CJ673" s="64" t="str">
        <f t="shared" si="793"/>
        <v>-</v>
      </c>
      <c r="CK673" s="64" t="str">
        <f t="shared" si="794"/>
        <v>-</v>
      </c>
      <c r="CL673" s="64" t="str">
        <f t="shared" si="795"/>
        <v>-</v>
      </c>
      <c r="CM673" s="64" t="str">
        <f t="shared" si="822"/>
        <v>-</v>
      </c>
      <c r="CN673" s="64" t="str">
        <f t="shared" si="796"/>
        <v>-</v>
      </c>
      <c r="CO673" s="57" t="str">
        <f t="shared" si="823"/>
        <v>-</v>
      </c>
    </row>
    <row r="674" spans="15:93" ht="18" customHeight="1" x14ac:dyDescent="0.25">
      <c r="O674" s="56">
        <f t="shared" si="825"/>
        <v>247</v>
      </c>
      <c r="P674" s="64">
        <f t="shared" si="759"/>
        <v>0</v>
      </c>
      <c r="Q674" s="64" t="str">
        <f t="shared" si="760"/>
        <v>-</v>
      </c>
      <c r="R674" s="64" t="str">
        <f t="shared" si="756"/>
        <v>-</v>
      </c>
      <c r="S674" s="64">
        <f t="shared" si="757"/>
        <v>0</v>
      </c>
      <c r="T674" s="64" t="str">
        <f t="shared" si="758"/>
        <v>-</v>
      </c>
      <c r="U674" s="57" t="str">
        <f t="shared" si="835"/>
        <v>Payoff</v>
      </c>
      <c r="V674" s="56">
        <f t="shared" si="826"/>
        <v>243</v>
      </c>
      <c r="W674" s="64">
        <f t="shared" si="797"/>
        <v>0</v>
      </c>
      <c r="X674" s="64" t="str">
        <f t="shared" si="762"/>
        <v>-</v>
      </c>
      <c r="Y674" s="64">
        <f t="shared" si="824"/>
        <v>0</v>
      </c>
      <c r="Z674" s="64" t="str">
        <f t="shared" si="763"/>
        <v>-</v>
      </c>
      <c r="AA674" s="64" t="str">
        <f t="shared" si="798"/>
        <v>-</v>
      </c>
      <c r="AB674" s="64" t="str">
        <f t="shared" si="764"/>
        <v>-</v>
      </c>
      <c r="AC674" s="57" t="str">
        <f t="shared" si="799"/>
        <v>Payoff</v>
      </c>
      <c r="AD674" s="56">
        <f t="shared" si="827"/>
        <v>243</v>
      </c>
      <c r="AE674" s="64">
        <f t="shared" si="800"/>
        <v>0</v>
      </c>
      <c r="AF674" s="64" t="str">
        <f t="shared" si="765"/>
        <v>-</v>
      </c>
      <c r="AG674" s="64">
        <f t="shared" si="766"/>
        <v>0</v>
      </c>
      <c r="AH674" s="64" t="str">
        <f t="shared" si="767"/>
        <v>-</v>
      </c>
      <c r="AI674" s="64" t="str">
        <f t="shared" si="801"/>
        <v>-</v>
      </c>
      <c r="AJ674" s="64" t="str">
        <f t="shared" si="768"/>
        <v>-</v>
      </c>
      <c r="AK674" s="57" t="str">
        <f t="shared" si="802"/>
        <v>Payoff</v>
      </c>
      <c r="AL674" s="56">
        <f t="shared" si="828"/>
        <v>243</v>
      </c>
      <c r="AM674" s="64" t="str">
        <f t="shared" si="803"/>
        <v>-</v>
      </c>
      <c r="AN674" s="64" t="str">
        <f t="shared" si="769"/>
        <v>-</v>
      </c>
      <c r="AO674" s="64" t="str">
        <f t="shared" si="770"/>
        <v>-</v>
      </c>
      <c r="AP674" s="64" t="str">
        <f t="shared" si="771"/>
        <v>-</v>
      </c>
      <c r="AQ674" s="64" t="str">
        <f t="shared" si="804"/>
        <v>-</v>
      </c>
      <c r="AR674" s="64" t="str">
        <f t="shared" si="772"/>
        <v>-</v>
      </c>
      <c r="AS674" s="57" t="str">
        <f t="shared" si="805"/>
        <v>-</v>
      </c>
      <c r="AT674" s="56">
        <f t="shared" si="829"/>
        <v>243</v>
      </c>
      <c r="AU674" s="64" t="str">
        <f t="shared" si="806"/>
        <v>-</v>
      </c>
      <c r="AV674" s="64" t="str">
        <f t="shared" si="773"/>
        <v>-</v>
      </c>
      <c r="AW674" s="64" t="str">
        <f t="shared" si="774"/>
        <v>-</v>
      </c>
      <c r="AX674" s="64" t="str">
        <f t="shared" si="775"/>
        <v>-</v>
      </c>
      <c r="AY674" s="64" t="str">
        <f t="shared" si="807"/>
        <v>-</v>
      </c>
      <c r="AZ674" s="64" t="str">
        <f t="shared" si="776"/>
        <v>-</v>
      </c>
      <c r="BA674" s="57" t="str">
        <f t="shared" si="808"/>
        <v>-</v>
      </c>
      <c r="BB674" s="56">
        <f t="shared" si="830"/>
        <v>243</v>
      </c>
      <c r="BC674" s="64" t="str">
        <f t="shared" si="809"/>
        <v>-</v>
      </c>
      <c r="BD674" s="64" t="str">
        <f t="shared" si="777"/>
        <v>-</v>
      </c>
      <c r="BE674" s="64" t="str">
        <f t="shared" si="778"/>
        <v>-</v>
      </c>
      <c r="BF674" s="64" t="str">
        <f t="shared" si="779"/>
        <v>-</v>
      </c>
      <c r="BG674" s="64" t="str">
        <f t="shared" si="810"/>
        <v>-</v>
      </c>
      <c r="BH674" s="64" t="str">
        <f t="shared" si="780"/>
        <v>-</v>
      </c>
      <c r="BI674" s="57" t="str">
        <f t="shared" si="811"/>
        <v>-</v>
      </c>
      <c r="BJ674" s="56">
        <f t="shared" si="831"/>
        <v>243</v>
      </c>
      <c r="BK674" s="64" t="str">
        <f t="shared" si="812"/>
        <v>-</v>
      </c>
      <c r="BL674" s="64" t="str">
        <f t="shared" si="781"/>
        <v>-</v>
      </c>
      <c r="BM674" s="64" t="str">
        <f t="shared" si="782"/>
        <v>-</v>
      </c>
      <c r="BN674" s="64" t="str">
        <f t="shared" si="783"/>
        <v>-</v>
      </c>
      <c r="BO674" s="64" t="str">
        <f t="shared" si="813"/>
        <v>-</v>
      </c>
      <c r="BP674" s="64" t="str">
        <f t="shared" si="784"/>
        <v>-</v>
      </c>
      <c r="BQ674" s="57" t="str">
        <f t="shared" si="814"/>
        <v>-</v>
      </c>
      <c r="BR674" s="56">
        <f t="shared" si="832"/>
        <v>243</v>
      </c>
      <c r="BS674" s="64" t="str">
        <f t="shared" si="815"/>
        <v>-</v>
      </c>
      <c r="BT674" s="64" t="str">
        <f t="shared" si="785"/>
        <v>-</v>
      </c>
      <c r="BU674" s="64" t="str">
        <f t="shared" si="786"/>
        <v>-</v>
      </c>
      <c r="BV674" s="64" t="str">
        <f t="shared" si="787"/>
        <v>-</v>
      </c>
      <c r="BW674" s="64" t="str">
        <f t="shared" si="816"/>
        <v>-</v>
      </c>
      <c r="BX674" s="64" t="str">
        <f t="shared" si="788"/>
        <v>-</v>
      </c>
      <c r="BY674" s="57" t="str">
        <f t="shared" si="817"/>
        <v>-</v>
      </c>
      <c r="BZ674" s="56">
        <f t="shared" si="833"/>
        <v>243</v>
      </c>
      <c r="CA674" s="64" t="str">
        <f t="shared" si="818"/>
        <v>-</v>
      </c>
      <c r="CB674" s="64" t="str">
        <f t="shared" si="789"/>
        <v>-</v>
      </c>
      <c r="CC674" s="64" t="str">
        <f t="shared" si="790"/>
        <v>-</v>
      </c>
      <c r="CD674" s="64" t="str">
        <f t="shared" si="791"/>
        <v>-</v>
      </c>
      <c r="CE674" s="64" t="str">
        <f t="shared" si="819"/>
        <v>-</v>
      </c>
      <c r="CF674" s="64" t="str">
        <f t="shared" si="792"/>
        <v>-</v>
      </c>
      <c r="CG674" s="57" t="str">
        <f t="shared" si="820"/>
        <v>-</v>
      </c>
      <c r="CH674" s="56">
        <f t="shared" si="834"/>
        <v>243</v>
      </c>
      <c r="CI674" s="64" t="str">
        <f t="shared" si="821"/>
        <v>-</v>
      </c>
      <c r="CJ674" s="64" t="str">
        <f t="shared" si="793"/>
        <v>-</v>
      </c>
      <c r="CK674" s="64" t="str">
        <f t="shared" si="794"/>
        <v>-</v>
      </c>
      <c r="CL674" s="64" t="str">
        <f t="shared" si="795"/>
        <v>-</v>
      </c>
      <c r="CM674" s="64" t="str">
        <f t="shared" si="822"/>
        <v>-</v>
      </c>
      <c r="CN674" s="64" t="str">
        <f t="shared" si="796"/>
        <v>-</v>
      </c>
      <c r="CO674" s="57" t="str">
        <f t="shared" si="823"/>
        <v>-</v>
      </c>
    </row>
    <row r="675" spans="15:93" ht="18" customHeight="1" x14ac:dyDescent="0.25">
      <c r="O675" s="56">
        <f t="shared" si="825"/>
        <v>248</v>
      </c>
      <c r="P675" s="64">
        <f t="shared" si="759"/>
        <v>0</v>
      </c>
      <c r="Q675" s="64" t="str">
        <f t="shared" si="760"/>
        <v>-</v>
      </c>
      <c r="R675" s="64" t="str">
        <f t="shared" si="756"/>
        <v>-</v>
      </c>
      <c r="S675" s="64">
        <f t="shared" si="757"/>
        <v>0</v>
      </c>
      <c r="T675" s="64" t="str">
        <f t="shared" si="758"/>
        <v>-</v>
      </c>
      <c r="U675" s="57" t="str">
        <f t="shared" si="835"/>
        <v>Payoff</v>
      </c>
      <c r="V675" s="56">
        <f t="shared" si="826"/>
        <v>244</v>
      </c>
      <c r="W675" s="64">
        <f t="shared" si="797"/>
        <v>0</v>
      </c>
      <c r="X675" s="64" t="str">
        <f t="shared" si="762"/>
        <v>-</v>
      </c>
      <c r="Y675" s="64">
        <f t="shared" si="824"/>
        <v>0</v>
      </c>
      <c r="Z675" s="64" t="str">
        <f t="shared" si="763"/>
        <v>-</v>
      </c>
      <c r="AA675" s="64" t="str">
        <f t="shared" si="798"/>
        <v>-</v>
      </c>
      <c r="AB675" s="64" t="str">
        <f t="shared" si="764"/>
        <v>-</v>
      </c>
      <c r="AC675" s="57" t="str">
        <f t="shared" si="799"/>
        <v>Payoff</v>
      </c>
      <c r="AD675" s="56">
        <f t="shared" si="827"/>
        <v>244</v>
      </c>
      <c r="AE675" s="64">
        <f t="shared" si="800"/>
        <v>0</v>
      </c>
      <c r="AF675" s="64" t="str">
        <f t="shared" si="765"/>
        <v>-</v>
      </c>
      <c r="AG675" s="64">
        <f t="shared" si="766"/>
        <v>0</v>
      </c>
      <c r="AH675" s="64" t="str">
        <f t="shared" si="767"/>
        <v>-</v>
      </c>
      <c r="AI675" s="64" t="str">
        <f t="shared" si="801"/>
        <v>-</v>
      </c>
      <c r="AJ675" s="64" t="str">
        <f t="shared" si="768"/>
        <v>-</v>
      </c>
      <c r="AK675" s="57" t="str">
        <f t="shared" si="802"/>
        <v>Payoff</v>
      </c>
      <c r="AL675" s="56">
        <f t="shared" si="828"/>
        <v>244</v>
      </c>
      <c r="AM675" s="64" t="str">
        <f t="shared" si="803"/>
        <v>-</v>
      </c>
      <c r="AN675" s="64" t="str">
        <f t="shared" si="769"/>
        <v>-</v>
      </c>
      <c r="AO675" s="64" t="str">
        <f t="shared" si="770"/>
        <v>-</v>
      </c>
      <c r="AP675" s="64" t="str">
        <f t="shared" si="771"/>
        <v>-</v>
      </c>
      <c r="AQ675" s="64" t="str">
        <f t="shared" si="804"/>
        <v>-</v>
      </c>
      <c r="AR675" s="64" t="str">
        <f t="shared" si="772"/>
        <v>-</v>
      </c>
      <c r="AS675" s="57" t="str">
        <f t="shared" si="805"/>
        <v>-</v>
      </c>
      <c r="AT675" s="56">
        <f t="shared" si="829"/>
        <v>244</v>
      </c>
      <c r="AU675" s="64" t="str">
        <f t="shared" si="806"/>
        <v>-</v>
      </c>
      <c r="AV675" s="64" t="str">
        <f t="shared" si="773"/>
        <v>-</v>
      </c>
      <c r="AW675" s="64" t="str">
        <f t="shared" si="774"/>
        <v>-</v>
      </c>
      <c r="AX675" s="64" t="str">
        <f t="shared" si="775"/>
        <v>-</v>
      </c>
      <c r="AY675" s="64" t="str">
        <f t="shared" si="807"/>
        <v>-</v>
      </c>
      <c r="AZ675" s="64" t="str">
        <f t="shared" si="776"/>
        <v>-</v>
      </c>
      <c r="BA675" s="57" t="str">
        <f t="shared" si="808"/>
        <v>-</v>
      </c>
      <c r="BB675" s="56">
        <f t="shared" si="830"/>
        <v>244</v>
      </c>
      <c r="BC675" s="64" t="str">
        <f t="shared" si="809"/>
        <v>-</v>
      </c>
      <c r="BD675" s="64" t="str">
        <f t="shared" si="777"/>
        <v>-</v>
      </c>
      <c r="BE675" s="64" t="str">
        <f t="shared" si="778"/>
        <v>-</v>
      </c>
      <c r="BF675" s="64" t="str">
        <f t="shared" si="779"/>
        <v>-</v>
      </c>
      <c r="BG675" s="64" t="str">
        <f t="shared" si="810"/>
        <v>-</v>
      </c>
      <c r="BH675" s="64" t="str">
        <f t="shared" si="780"/>
        <v>-</v>
      </c>
      <c r="BI675" s="57" t="str">
        <f t="shared" si="811"/>
        <v>-</v>
      </c>
      <c r="BJ675" s="56">
        <f t="shared" si="831"/>
        <v>244</v>
      </c>
      <c r="BK675" s="64" t="str">
        <f t="shared" si="812"/>
        <v>-</v>
      </c>
      <c r="BL675" s="64" t="str">
        <f t="shared" si="781"/>
        <v>-</v>
      </c>
      <c r="BM675" s="64" t="str">
        <f t="shared" si="782"/>
        <v>-</v>
      </c>
      <c r="BN675" s="64" t="str">
        <f t="shared" si="783"/>
        <v>-</v>
      </c>
      <c r="BO675" s="64" t="str">
        <f t="shared" si="813"/>
        <v>-</v>
      </c>
      <c r="BP675" s="64" t="str">
        <f t="shared" si="784"/>
        <v>-</v>
      </c>
      <c r="BQ675" s="57" t="str">
        <f t="shared" si="814"/>
        <v>-</v>
      </c>
      <c r="BR675" s="56">
        <f t="shared" si="832"/>
        <v>244</v>
      </c>
      <c r="BS675" s="64" t="str">
        <f t="shared" si="815"/>
        <v>-</v>
      </c>
      <c r="BT675" s="64" t="str">
        <f t="shared" si="785"/>
        <v>-</v>
      </c>
      <c r="BU675" s="64" t="str">
        <f t="shared" si="786"/>
        <v>-</v>
      </c>
      <c r="BV675" s="64" t="str">
        <f t="shared" si="787"/>
        <v>-</v>
      </c>
      <c r="BW675" s="64" t="str">
        <f t="shared" si="816"/>
        <v>-</v>
      </c>
      <c r="BX675" s="64" t="str">
        <f t="shared" si="788"/>
        <v>-</v>
      </c>
      <c r="BY675" s="57" t="str">
        <f t="shared" si="817"/>
        <v>-</v>
      </c>
      <c r="BZ675" s="56">
        <f t="shared" si="833"/>
        <v>244</v>
      </c>
      <c r="CA675" s="64" t="str">
        <f t="shared" si="818"/>
        <v>-</v>
      </c>
      <c r="CB675" s="64" t="str">
        <f t="shared" si="789"/>
        <v>-</v>
      </c>
      <c r="CC675" s="64" t="str">
        <f t="shared" si="790"/>
        <v>-</v>
      </c>
      <c r="CD675" s="64" t="str">
        <f t="shared" si="791"/>
        <v>-</v>
      </c>
      <c r="CE675" s="64" t="str">
        <f t="shared" si="819"/>
        <v>-</v>
      </c>
      <c r="CF675" s="64" t="str">
        <f t="shared" si="792"/>
        <v>-</v>
      </c>
      <c r="CG675" s="57" t="str">
        <f t="shared" si="820"/>
        <v>-</v>
      </c>
      <c r="CH675" s="56">
        <f t="shared" si="834"/>
        <v>244</v>
      </c>
      <c r="CI675" s="64" t="str">
        <f t="shared" si="821"/>
        <v>-</v>
      </c>
      <c r="CJ675" s="64" t="str">
        <f t="shared" si="793"/>
        <v>-</v>
      </c>
      <c r="CK675" s="64" t="str">
        <f t="shared" si="794"/>
        <v>-</v>
      </c>
      <c r="CL675" s="64" t="str">
        <f t="shared" si="795"/>
        <v>-</v>
      </c>
      <c r="CM675" s="64" t="str">
        <f t="shared" si="822"/>
        <v>-</v>
      </c>
      <c r="CN675" s="64" t="str">
        <f t="shared" si="796"/>
        <v>-</v>
      </c>
      <c r="CO675" s="57" t="str">
        <f t="shared" si="823"/>
        <v>-</v>
      </c>
    </row>
    <row r="676" spans="15:93" ht="18" customHeight="1" x14ac:dyDescent="0.25">
      <c r="O676" s="56">
        <f t="shared" si="825"/>
        <v>249</v>
      </c>
      <c r="P676" s="64">
        <f t="shared" si="759"/>
        <v>0</v>
      </c>
      <c r="Q676" s="64" t="str">
        <f t="shared" si="760"/>
        <v>-</v>
      </c>
      <c r="R676" s="64" t="str">
        <f t="shared" ref="R676:R739" si="836">IFERROR(IF(OR(P$426="-","-",INDEX($P$9:$T$18,MATCH(P$426,$O$9:$O$18,0),5)*S676&lt;=0),"-",INDEX($P$9:$T$18,MATCH(P$426,$O$9:$O$18,0),5)*S676),"-")</f>
        <v>-</v>
      </c>
      <c r="S676" s="64">
        <f t="shared" ref="S676:S739" si="837">IF(P$426="-","-",IFERROR(S675-Q675-P675+R675,0))</f>
        <v>0</v>
      </c>
      <c r="T676" s="64" t="str">
        <f t="shared" ref="T676:T739" si="838">IF(P$426="-","-",IFERROR(R676+S676-SUM(P676:Q676),"-"))</f>
        <v>-</v>
      </c>
      <c r="U676" s="57" t="str">
        <f t="shared" si="835"/>
        <v>Payoff</v>
      </c>
      <c r="V676" s="56">
        <f t="shared" si="826"/>
        <v>245</v>
      </c>
      <c r="W676" s="64">
        <f t="shared" si="797"/>
        <v>0</v>
      </c>
      <c r="X676" s="64" t="str">
        <f t="shared" si="762"/>
        <v>-</v>
      </c>
      <c r="Y676" s="64">
        <f t="shared" si="824"/>
        <v>0</v>
      </c>
      <c r="Z676" s="64" t="str">
        <f t="shared" si="763"/>
        <v>-</v>
      </c>
      <c r="AA676" s="64" t="str">
        <f t="shared" si="798"/>
        <v>-</v>
      </c>
      <c r="AB676" s="64" t="str">
        <f t="shared" si="764"/>
        <v>-</v>
      </c>
      <c r="AC676" s="57" t="str">
        <f t="shared" si="799"/>
        <v>Payoff</v>
      </c>
      <c r="AD676" s="56">
        <f t="shared" si="827"/>
        <v>245</v>
      </c>
      <c r="AE676" s="64">
        <f t="shared" si="800"/>
        <v>0</v>
      </c>
      <c r="AF676" s="64" t="str">
        <f t="shared" si="765"/>
        <v>-</v>
      </c>
      <c r="AG676" s="64">
        <f t="shared" si="766"/>
        <v>0</v>
      </c>
      <c r="AH676" s="64" t="str">
        <f t="shared" si="767"/>
        <v>-</v>
      </c>
      <c r="AI676" s="64" t="str">
        <f t="shared" si="801"/>
        <v>-</v>
      </c>
      <c r="AJ676" s="64" t="str">
        <f t="shared" si="768"/>
        <v>-</v>
      </c>
      <c r="AK676" s="57" t="str">
        <f t="shared" si="802"/>
        <v>Payoff</v>
      </c>
      <c r="AL676" s="56">
        <f t="shared" si="828"/>
        <v>245</v>
      </c>
      <c r="AM676" s="64" t="str">
        <f t="shared" si="803"/>
        <v>-</v>
      </c>
      <c r="AN676" s="64" t="str">
        <f t="shared" si="769"/>
        <v>-</v>
      </c>
      <c r="AO676" s="64" t="str">
        <f t="shared" si="770"/>
        <v>-</v>
      </c>
      <c r="AP676" s="64" t="str">
        <f t="shared" si="771"/>
        <v>-</v>
      </c>
      <c r="AQ676" s="64" t="str">
        <f t="shared" si="804"/>
        <v>-</v>
      </c>
      <c r="AR676" s="64" t="str">
        <f t="shared" si="772"/>
        <v>-</v>
      </c>
      <c r="AS676" s="57" t="str">
        <f t="shared" si="805"/>
        <v>-</v>
      </c>
      <c r="AT676" s="56">
        <f t="shared" si="829"/>
        <v>245</v>
      </c>
      <c r="AU676" s="64" t="str">
        <f t="shared" si="806"/>
        <v>-</v>
      </c>
      <c r="AV676" s="64" t="str">
        <f t="shared" si="773"/>
        <v>-</v>
      </c>
      <c r="AW676" s="64" t="str">
        <f t="shared" si="774"/>
        <v>-</v>
      </c>
      <c r="AX676" s="64" t="str">
        <f t="shared" si="775"/>
        <v>-</v>
      </c>
      <c r="AY676" s="64" t="str">
        <f t="shared" si="807"/>
        <v>-</v>
      </c>
      <c r="AZ676" s="64" t="str">
        <f t="shared" si="776"/>
        <v>-</v>
      </c>
      <c r="BA676" s="57" t="str">
        <f t="shared" si="808"/>
        <v>-</v>
      </c>
      <c r="BB676" s="56">
        <f t="shared" si="830"/>
        <v>245</v>
      </c>
      <c r="BC676" s="64" t="str">
        <f t="shared" si="809"/>
        <v>-</v>
      </c>
      <c r="BD676" s="64" t="str">
        <f t="shared" si="777"/>
        <v>-</v>
      </c>
      <c r="BE676" s="64" t="str">
        <f t="shared" si="778"/>
        <v>-</v>
      </c>
      <c r="BF676" s="64" t="str">
        <f t="shared" si="779"/>
        <v>-</v>
      </c>
      <c r="BG676" s="64" t="str">
        <f t="shared" si="810"/>
        <v>-</v>
      </c>
      <c r="BH676" s="64" t="str">
        <f t="shared" si="780"/>
        <v>-</v>
      </c>
      <c r="BI676" s="57" t="str">
        <f t="shared" si="811"/>
        <v>-</v>
      </c>
      <c r="BJ676" s="56">
        <f t="shared" si="831"/>
        <v>245</v>
      </c>
      <c r="BK676" s="64" t="str">
        <f t="shared" si="812"/>
        <v>-</v>
      </c>
      <c r="BL676" s="64" t="str">
        <f t="shared" si="781"/>
        <v>-</v>
      </c>
      <c r="BM676" s="64" t="str">
        <f t="shared" si="782"/>
        <v>-</v>
      </c>
      <c r="BN676" s="64" t="str">
        <f t="shared" si="783"/>
        <v>-</v>
      </c>
      <c r="BO676" s="64" t="str">
        <f t="shared" si="813"/>
        <v>-</v>
      </c>
      <c r="BP676" s="64" t="str">
        <f t="shared" si="784"/>
        <v>-</v>
      </c>
      <c r="BQ676" s="57" t="str">
        <f t="shared" si="814"/>
        <v>-</v>
      </c>
      <c r="BR676" s="56">
        <f t="shared" si="832"/>
        <v>245</v>
      </c>
      <c r="BS676" s="64" t="str">
        <f t="shared" si="815"/>
        <v>-</v>
      </c>
      <c r="BT676" s="64" t="str">
        <f t="shared" si="785"/>
        <v>-</v>
      </c>
      <c r="BU676" s="64" t="str">
        <f t="shared" si="786"/>
        <v>-</v>
      </c>
      <c r="BV676" s="64" t="str">
        <f t="shared" si="787"/>
        <v>-</v>
      </c>
      <c r="BW676" s="64" t="str">
        <f t="shared" si="816"/>
        <v>-</v>
      </c>
      <c r="BX676" s="64" t="str">
        <f t="shared" si="788"/>
        <v>-</v>
      </c>
      <c r="BY676" s="57" t="str">
        <f t="shared" si="817"/>
        <v>-</v>
      </c>
      <c r="BZ676" s="56">
        <f t="shared" si="833"/>
        <v>245</v>
      </c>
      <c r="CA676" s="64" t="str">
        <f t="shared" si="818"/>
        <v>-</v>
      </c>
      <c r="CB676" s="64" t="str">
        <f t="shared" si="789"/>
        <v>-</v>
      </c>
      <c r="CC676" s="64" t="str">
        <f t="shared" si="790"/>
        <v>-</v>
      </c>
      <c r="CD676" s="64" t="str">
        <f t="shared" si="791"/>
        <v>-</v>
      </c>
      <c r="CE676" s="64" t="str">
        <f t="shared" si="819"/>
        <v>-</v>
      </c>
      <c r="CF676" s="64" t="str">
        <f t="shared" si="792"/>
        <v>-</v>
      </c>
      <c r="CG676" s="57" t="str">
        <f t="shared" si="820"/>
        <v>-</v>
      </c>
      <c r="CH676" s="56">
        <f t="shared" si="834"/>
        <v>245</v>
      </c>
      <c r="CI676" s="64" t="str">
        <f t="shared" si="821"/>
        <v>-</v>
      </c>
      <c r="CJ676" s="64" t="str">
        <f t="shared" si="793"/>
        <v>-</v>
      </c>
      <c r="CK676" s="64" t="str">
        <f t="shared" si="794"/>
        <v>-</v>
      </c>
      <c r="CL676" s="64" t="str">
        <f t="shared" si="795"/>
        <v>-</v>
      </c>
      <c r="CM676" s="64" t="str">
        <f t="shared" si="822"/>
        <v>-</v>
      </c>
      <c r="CN676" s="64" t="str">
        <f t="shared" si="796"/>
        <v>-</v>
      </c>
      <c r="CO676" s="57" t="str">
        <f t="shared" si="823"/>
        <v>-</v>
      </c>
    </row>
    <row r="677" spans="15:93" ht="18" customHeight="1" x14ac:dyDescent="0.25">
      <c r="O677" s="56">
        <f t="shared" si="825"/>
        <v>250</v>
      </c>
      <c r="P677" s="64">
        <f t="shared" si="759"/>
        <v>0</v>
      </c>
      <c r="Q677" s="64" t="str">
        <f t="shared" si="760"/>
        <v>-</v>
      </c>
      <c r="R677" s="64" t="str">
        <f t="shared" si="836"/>
        <v>-</v>
      </c>
      <c r="S677" s="64">
        <f t="shared" si="837"/>
        <v>0</v>
      </c>
      <c r="T677" s="64" t="str">
        <f t="shared" si="838"/>
        <v>-</v>
      </c>
      <c r="U677" s="57" t="str">
        <f t="shared" si="835"/>
        <v>Payoff</v>
      </c>
      <c r="V677" s="56">
        <f t="shared" si="826"/>
        <v>246</v>
      </c>
      <c r="W677" s="64">
        <f t="shared" si="797"/>
        <v>0</v>
      </c>
      <c r="X677" s="64" t="str">
        <f t="shared" si="762"/>
        <v>-</v>
      </c>
      <c r="Y677" s="64">
        <f t="shared" si="824"/>
        <v>0</v>
      </c>
      <c r="Z677" s="64" t="str">
        <f t="shared" si="763"/>
        <v>-</v>
      </c>
      <c r="AA677" s="64" t="str">
        <f t="shared" si="798"/>
        <v>-</v>
      </c>
      <c r="AB677" s="64" t="str">
        <f t="shared" si="764"/>
        <v>-</v>
      </c>
      <c r="AC677" s="57" t="str">
        <f t="shared" si="799"/>
        <v>Payoff</v>
      </c>
      <c r="AD677" s="56">
        <f t="shared" si="827"/>
        <v>246</v>
      </c>
      <c r="AE677" s="64">
        <f t="shared" si="800"/>
        <v>0</v>
      </c>
      <c r="AF677" s="64" t="str">
        <f t="shared" si="765"/>
        <v>-</v>
      </c>
      <c r="AG677" s="64">
        <f t="shared" si="766"/>
        <v>0</v>
      </c>
      <c r="AH677" s="64" t="str">
        <f t="shared" si="767"/>
        <v>-</v>
      </c>
      <c r="AI677" s="64" t="str">
        <f t="shared" si="801"/>
        <v>-</v>
      </c>
      <c r="AJ677" s="64" t="str">
        <f t="shared" si="768"/>
        <v>-</v>
      </c>
      <c r="AK677" s="57" t="str">
        <f t="shared" si="802"/>
        <v>Payoff</v>
      </c>
      <c r="AL677" s="56">
        <f t="shared" si="828"/>
        <v>246</v>
      </c>
      <c r="AM677" s="64" t="str">
        <f t="shared" si="803"/>
        <v>-</v>
      </c>
      <c r="AN677" s="64" t="str">
        <f t="shared" si="769"/>
        <v>-</v>
      </c>
      <c r="AO677" s="64" t="str">
        <f t="shared" si="770"/>
        <v>-</v>
      </c>
      <c r="AP677" s="64" t="str">
        <f t="shared" si="771"/>
        <v>-</v>
      </c>
      <c r="AQ677" s="64" t="str">
        <f t="shared" si="804"/>
        <v>-</v>
      </c>
      <c r="AR677" s="64" t="str">
        <f t="shared" si="772"/>
        <v>-</v>
      </c>
      <c r="AS677" s="57" t="str">
        <f t="shared" si="805"/>
        <v>-</v>
      </c>
      <c r="AT677" s="56">
        <f t="shared" si="829"/>
        <v>246</v>
      </c>
      <c r="AU677" s="64" t="str">
        <f t="shared" si="806"/>
        <v>-</v>
      </c>
      <c r="AV677" s="64" t="str">
        <f t="shared" si="773"/>
        <v>-</v>
      </c>
      <c r="AW677" s="64" t="str">
        <f t="shared" si="774"/>
        <v>-</v>
      </c>
      <c r="AX677" s="64" t="str">
        <f t="shared" si="775"/>
        <v>-</v>
      </c>
      <c r="AY677" s="64" t="str">
        <f t="shared" si="807"/>
        <v>-</v>
      </c>
      <c r="AZ677" s="64" t="str">
        <f t="shared" si="776"/>
        <v>-</v>
      </c>
      <c r="BA677" s="57" t="str">
        <f t="shared" si="808"/>
        <v>-</v>
      </c>
      <c r="BB677" s="56">
        <f t="shared" si="830"/>
        <v>246</v>
      </c>
      <c r="BC677" s="64" t="str">
        <f t="shared" si="809"/>
        <v>-</v>
      </c>
      <c r="BD677" s="64" t="str">
        <f t="shared" si="777"/>
        <v>-</v>
      </c>
      <c r="BE677" s="64" t="str">
        <f t="shared" si="778"/>
        <v>-</v>
      </c>
      <c r="BF677" s="64" t="str">
        <f t="shared" si="779"/>
        <v>-</v>
      </c>
      <c r="BG677" s="64" t="str">
        <f t="shared" si="810"/>
        <v>-</v>
      </c>
      <c r="BH677" s="64" t="str">
        <f t="shared" si="780"/>
        <v>-</v>
      </c>
      <c r="BI677" s="57" t="str">
        <f t="shared" si="811"/>
        <v>-</v>
      </c>
      <c r="BJ677" s="56">
        <f t="shared" si="831"/>
        <v>246</v>
      </c>
      <c r="BK677" s="64" t="str">
        <f t="shared" si="812"/>
        <v>-</v>
      </c>
      <c r="BL677" s="64" t="str">
        <f t="shared" si="781"/>
        <v>-</v>
      </c>
      <c r="BM677" s="64" t="str">
        <f t="shared" si="782"/>
        <v>-</v>
      </c>
      <c r="BN677" s="64" t="str">
        <f t="shared" si="783"/>
        <v>-</v>
      </c>
      <c r="BO677" s="64" t="str">
        <f t="shared" si="813"/>
        <v>-</v>
      </c>
      <c r="BP677" s="64" t="str">
        <f t="shared" si="784"/>
        <v>-</v>
      </c>
      <c r="BQ677" s="57" t="str">
        <f t="shared" si="814"/>
        <v>-</v>
      </c>
      <c r="BR677" s="56">
        <f t="shared" si="832"/>
        <v>246</v>
      </c>
      <c r="BS677" s="64" t="str">
        <f t="shared" si="815"/>
        <v>-</v>
      </c>
      <c r="BT677" s="64" t="str">
        <f t="shared" si="785"/>
        <v>-</v>
      </c>
      <c r="BU677" s="64" t="str">
        <f t="shared" si="786"/>
        <v>-</v>
      </c>
      <c r="BV677" s="64" t="str">
        <f t="shared" si="787"/>
        <v>-</v>
      </c>
      <c r="BW677" s="64" t="str">
        <f t="shared" si="816"/>
        <v>-</v>
      </c>
      <c r="BX677" s="64" t="str">
        <f t="shared" si="788"/>
        <v>-</v>
      </c>
      <c r="BY677" s="57" t="str">
        <f t="shared" si="817"/>
        <v>-</v>
      </c>
      <c r="BZ677" s="56">
        <f t="shared" si="833"/>
        <v>246</v>
      </c>
      <c r="CA677" s="64" t="str">
        <f t="shared" si="818"/>
        <v>-</v>
      </c>
      <c r="CB677" s="64" t="str">
        <f t="shared" si="789"/>
        <v>-</v>
      </c>
      <c r="CC677" s="64" t="str">
        <f t="shared" si="790"/>
        <v>-</v>
      </c>
      <c r="CD677" s="64" t="str">
        <f t="shared" si="791"/>
        <v>-</v>
      </c>
      <c r="CE677" s="64" t="str">
        <f t="shared" si="819"/>
        <v>-</v>
      </c>
      <c r="CF677" s="64" t="str">
        <f t="shared" si="792"/>
        <v>-</v>
      </c>
      <c r="CG677" s="57" t="str">
        <f t="shared" si="820"/>
        <v>-</v>
      </c>
      <c r="CH677" s="56">
        <f t="shared" si="834"/>
        <v>246</v>
      </c>
      <c r="CI677" s="64" t="str">
        <f t="shared" si="821"/>
        <v>-</v>
      </c>
      <c r="CJ677" s="64" t="str">
        <f t="shared" si="793"/>
        <v>-</v>
      </c>
      <c r="CK677" s="64" t="str">
        <f t="shared" si="794"/>
        <v>-</v>
      </c>
      <c r="CL677" s="64" t="str">
        <f t="shared" si="795"/>
        <v>-</v>
      </c>
      <c r="CM677" s="64" t="str">
        <f t="shared" si="822"/>
        <v>-</v>
      </c>
      <c r="CN677" s="64" t="str">
        <f t="shared" si="796"/>
        <v>-</v>
      </c>
      <c r="CO677" s="57" t="str">
        <f t="shared" si="823"/>
        <v>-</v>
      </c>
    </row>
    <row r="678" spans="15:93" ht="18" customHeight="1" x14ac:dyDescent="0.25">
      <c r="O678" s="56">
        <f t="shared" si="825"/>
        <v>251</v>
      </c>
      <c r="P678" s="64">
        <f t="shared" si="759"/>
        <v>0</v>
      </c>
      <c r="Q678" s="64" t="str">
        <f t="shared" si="760"/>
        <v>-</v>
      </c>
      <c r="R678" s="64" t="str">
        <f t="shared" si="836"/>
        <v>-</v>
      </c>
      <c r="S678" s="64">
        <f t="shared" si="837"/>
        <v>0</v>
      </c>
      <c r="T678" s="64" t="str">
        <f t="shared" si="838"/>
        <v>-</v>
      </c>
      <c r="U678" s="57" t="str">
        <f t="shared" si="835"/>
        <v>Payoff</v>
      </c>
      <c r="V678" s="56">
        <f t="shared" si="826"/>
        <v>247</v>
      </c>
      <c r="W678" s="64">
        <f t="shared" si="797"/>
        <v>0</v>
      </c>
      <c r="X678" s="64" t="str">
        <f t="shared" si="762"/>
        <v>-</v>
      </c>
      <c r="Y678" s="64">
        <f t="shared" si="824"/>
        <v>0</v>
      </c>
      <c r="Z678" s="64" t="str">
        <f t="shared" si="763"/>
        <v>-</v>
      </c>
      <c r="AA678" s="64" t="str">
        <f t="shared" si="798"/>
        <v>-</v>
      </c>
      <c r="AB678" s="64" t="str">
        <f t="shared" si="764"/>
        <v>-</v>
      </c>
      <c r="AC678" s="57" t="str">
        <f t="shared" si="799"/>
        <v>Payoff</v>
      </c>
      <c r="AD678" s="56">
        <f t="shared" si="827"/>
        <v>247</v>
      </c>
      <c r="AE678" s="64">
        <f t="shared" si="800"/>
        <v>0</v>
      </c>
      <c r="AF678" s="64" t="str">
        <f t="shared" si="765"/>
        <v>-</v>
      </c>
      <c r="AG678" s="64">
        <f t="shared" si="766"/>
        <v>0</v>
      </c>
      <c r="AH678" s="64" t="str">
        <f t="shared" si="767"/>
        <v>-</v>
      </c>
      <c r="AI678" s="64" t="str">
        <f t="shared" si="801"/>
        <v>-</v>
      </c>
      <c r="AJ678" s="64" t="str">
        <f t="shared" si="768"/>
        <v>-</v>
      </c>
      <c r="AK678" s="57" t="str">
        <f t="shared" si="802"/>
        <v>Payoff</v>
      </c>
      <c r="AL678" s="56">
        <f t="shared" si="828"/>
        <v>247</v>
      </c>
      <c r="AM678" s="64" t="str">
        <f t="shared" si="803"/>
        <v>-</v>
      </c>
      <c r="AN678" s="64" t="str">
        <f t="shared" si="769"/>
        <v>-</v>
      </c>
      <c r="AO678" s="64" t="str">
        <f t="shared" si="770"/>
        <v>-</v>
      </c>
      <c r="AP678" s="64" t="str">
        <f t="shared" si="771"/>
        <v>-</v>
      </c>
      <c r="AQ678" s="64" t="str">
        <f t="shared" si="804"/>
        <v>-</v>
      </c>
      <c r="AR678" s="64" t="str">
        <f t="shared" si="772"/>
        <v>-</v>
      </c>
      <c r="AS678" s="57" t="str">
        <f t="shared" si="805"/>
        <v>-</v>
      </c>
      <c r="AT678" s="56">
        <f t="shared" si="829"/>
        <v>247</v>
      </c>
      <c r="AU678" s="64" t="str">
        <f t="shared" si="806"/>
        <v>-</v>
      </c>
      <c r="AV678" s="64" t="str">
        <f t="shared" si="773"/>
        <v>-</v>
      </c>
      <c r="AW678" s="64" t="str">
        <f t="shared" si="774"/>
        <v>-</v>
      </c>
      <c r="AX678" s="64" t="str">
        <f t="shared" si="775"/>
        <v>-</v>
      </c>
      <c r="AY678" s="64" t="str">
        <f t="shared" si="807"/>
        <v>-</v>
      </c>
      <c r="AZ678" s="64" t="str">
        <f t="shared" si="776"/>
        <v>-</v>
      </c>
      <c r="BA678" s="57" t="str">
        <f t="shared" si="808"/>
        <v>-</v>
      </c>
      <c r="BB678" s="56">
        <f t="shared" si="830"/>
        <v>247</v>
      </c>
      <c r="BC678" s="64" t="str">
        <f t="shared" si="809"/>
        <v>-</v>
      </c>
      <c r="BD678" s="64" t="str">
        <f t="shared" si="777"/>
        <v>-</v>
      </c>
      <c r="BE678" s="64" t="str">
        <f t="shared" si="778"/>
        <v>-</v>
      </c>
      <c r="BF678" s="64" t="str">
        <f t="shared" si="779"/>
        <v>-</v>
      </c>
      <c r="BG678" s="64" t="str">
        <f t="shared" si="810"/>
        <v>-</v>
      </c>
      <c r="BH678" s="64" t="str">
        <f t="shared" si="780"/>
        <v>-</v>
      </c>
      <c r="BI678" s="57" t="str">
        <f t="shared" si="811"/>
        <v>-</v>
      </c>
      <c r="BJ678" s="56">
        <f t="shared" si="831"/>
        <v>247</v>
      </c>
      <c r="BK678" s="64" t="str">
        <f t="shared" si="812"/>
        <v>-</v>
      </c>
      <c r="BL678" s="64" t="str">
        <f t="shared" si="781"/>
        <v>-</v>
      </c>
      <c r="BM678" s="64" t="str">
        <f t="shared" si="782"/>
        <v>-</v>
      </c>
      <c r="BN678" s="64" t="str">
        <f t="shared" si="783"/>
        <v>-</v>
      </c>
      <c r="BO678" s="64" t="str">
        <f t="shared" si="813"/>
        <v>-</v>
      </c>
      <c r="BP678" s="64" t="str">
        <f t="shared" si="784"/>
        <v>-</v>
      </c>
      <c r="BQ678" s="57" t="str">
        <f t="shared" si="814"/>
        <v>-</v>
      </c>
      <c r="BR678" s="56">
        <f t="shared" si="832"/>
        <v>247</v>
      </c>
      <c r="BS678" s="64" t="str">
        <f t="shared" si="815"/>
        <v>-</v>
      </c>
      <c r="BT678" s="64" t="str">
        <f t="shared" si="785"/>
        <v>-</v>
      </c>
      <c r="BU678" s="64" t="str">
        <f t="shared" si="786"/>
        <v>-</v>
      </c>
      <c r="BV678" s="64" t="str">
        <f t="shared" si="787"/>
        <v>-</v>
      </c>
      <c r="BW678" s="64" t="str">
        <f t="shared" si="816"/>
        <v>-</v>
      </c>
      <c r="BX678" s="64" t="str">
        <f t="shared" si="788"/>
        <v>-</v>
      </c>
      <c r="BY678" s="57" t="str">
        <f t="shared" si="817"/>
        <v>-</v>
      </c>
      <c r="BZ678" s="56">
        <f t="shared" si="833"/>
        <v>247</v>
      </c>
      <c r="CA678" s="64" t="str">
        <f t="shared" si="818"/>
        <v>-</v>
      </c>
      <c r="CB678" s="64" t="str">
        <f t="shared" si="789"/>
        <v>-</v>
      </c>
      <c r="CC678" s="64" t="str">
        <f t="shared" si="790"/>
        <v>-</v>
      </c>
      <c r="CD678" s="64" t="str">
        <f t="shared" si="791"/>
        <v>-</v>
      </c>
      <c r="CE678" s="64" t="str">
        <f t="shared" si="819"/>
        <v>-</v>
      </c>
      <c r="CF678" s="64" t="str">
        <f t="shared" si="792"/>
        <v>-</v>
      </c>
      <c r="CG678" s="57" t="str">
        <f t="shared" si="820"/>
        <v>-</v>
      </c>
      <c r="CH678" s="56">
        <f t="shared" si="834"/>
        <v>247</v>
      </c>
      <c r="CI678" s="64" t="str">
        <f t="shared" si="821"/>
        <v>-</v>
      </c>
      <c r="CJ678" s="64" t="str">
        <f t="shared" si="793"/>
        <v>-</v>
      </c>
      <c r="CK678" s="64" t="str">
        <f t="shared" si="794"/>
        <v>-</v>
      </c>
      <c r="CL678" s="64" t="str">
        <f t="shared" si="795"/>
        <v>-</v>
      </c>
      <c r="CM678" s="64" t="str">
        <f t="shared" si="822"/>
        <v>-</v>
      </c>
      <c r="CN678" s="64" t="str">
        <f t="shared" si="796"/>
        <v>-</v>
      </c>
      <c r="CO678" s="57" t="str">
        <f t="shared" si="823"/>
        <v>-</v>
      </c>
    </row>
    <row r="679" spans="15:93" ht="18" customHeight="1" x14ac:dyDescent="0.25">
      <c r="O679" s="56">
        <f t="shared" si="825"/>
        <v>252</v>
      </c>
      <c r="P679" s="64">
        <f t="shared" si="759"/>
        <v>0</v>
      </c>
      <c r="Q679" s="64" t="str">
        <f t="shared" si="760"/>
        <v>-</v>
      </c>
      <c r="R679" s="64" t="str">
        <f t="shared" si="836"/>
        <v>-</v>
      </c>
      <c r="S679" s="64">
        <f t="shared" si="837"/>
        <v>0</v>
      </c>
      <c r="T679" s="64" t="str">
        <f t="shared" si="838"/>
        <v>-</v>
      </c>
      <c r="U679" s="57" t="str">
        <f t="shared" si="835"/>
        <v>Payoff</v>
      </c>
      <c r="V679" s="56">
        <f t="shared" si="826"/>
        <v>248</v>
      </c>
      <c r="W679" s="64">
        <f t="shared" si="797"/>
        <v>0</v>
      </c>
      <c r="X679" s="64" t="str">
        <f t="shared" si="762"/>
        <v>-</v>
      </c>
      <c r="Y679" s="64">
        <f t="shared" si="824"/>
        <v>0</v>
      </c>
      <c r="Z679" s="64" t="str">
        <f t="shared" si="763"/>
        <v>-</v>
      </c>
      <c r="AA679" s="64" t="str">
        <f t="shared" si="798"/>
        <v>-</v>
      </c>
      <c r="AB679" s="64" t="str">
        <f t="shared" si="764"/>
        <v>-</v>
      </c>
      <c r="AC679" s="57" t="str">
        <f t="shared" si="799"/>
        <v>Payoff</v>
      </c>
      <c r="AD679" s="56">
        <f t="shared" si="827"/>
        <v>248</v>
      </c>
      <c r="AE679" s="64">
        <f t="shared" si="800"/>
        <v>0</v>
      </c>
      <c r="AF679" s="64" t="str">
        <f t="shared" si="765"/>
        <v>-</v>
      </c>
      <c r="AG679" s="64">
        <f t="shared" si="766"/>
        <v>0</v>
      </c>
      <c r="AH679" s="64" t="str">
        <f t="shared" si="767"/>
        <v>-</v>
      </c>
      <c r="AI679" s="64" t="str">
        <f t="shared" si="801"/>
        <v>-</v>
      </c>
      <c r="AJ679" s="64" t="str">
        <f t="shared" si="768"/>
        <v>-</v>
      </c>
      <c r="AK679" s="57" t="str">
        <f t="shared" si="802"/>
        <v>Payoff</v>
      </c>
      <c r="AL679" s="56">
        <f t="shared" si="828"/>
        <v>248</v>
      </c>
      <c r="AM679" s="64" t="str">
        <f t="shared" si="803"/>
        <v>-</v>
      </c>
      <c r="AN679" s="64" t="str">
        <f t="shared" si="769"/>
        <v>-</v>
      </c>
      <c r="AO679" s="64" t="str">
        <f t="shared" si="770"/>
        <v>-</v>
      </c>
      <c r="AP679" s="64" t="str">
        <f t="shared" si="771"/>
        <v>-</v>
      </c>
      <c r="AQ679" s="64" t="str">
        <f t="shared" si="804"/>
        <v>-</v>
      </c>
      <c r="AR679" s="64" t="str">
        <f t="shared" si="772"/>
        <v>-</v>
      </c>
      <c r="AS679" s="57" t="str">
        <f t="shared" si="805"/>
        <v>-</v>
      </c>
      <c r="AT679" s="56">
        <f t="shared" si="829"/>
        <v>248</v>
      </c>
      <c r="AU679" s="64" t="str">
        <f t="shared" si="806"/>
        <v>-</v>
      </c>
      <c r="AV679" s="64" t="str">
        <f t="shared" si="773"/>
        <v>-</v>
      </c>
      <c r="AW679" s="64" t="str">
        <f t="shared" si="774"/>
        <v>-</v>
      </c>
      <c r="AX679" s="64" t="str">
        <f t="shared" si="775"/>
        <v>-</v>
      </c>
      <c r="AY679" s="64" t="str">
        <f t="shared" si="807"/>
        <v>-</v>
      </c>
      <c r="AZ679" s="64" t="str">
        <f t="shared" si="776"/>
        <v>-</v>
      </c>
      <c r="BA679" s="57" t="str">
        <f t="shared" si="808"/>
        <v>-</v>
      </c>
      <c r="BB679" s="56">
        <f t="shared" si="830"/>
        <v>248</v>
      </c>
      <c r="BC679" s="64" t="str">
        <f t="shared" si="809"/>
        <v>-</v>
      </c>
      <c r="BD679" s="64" t="str">
        <f t="shared" si="777"/>
        <v>-</v>
      </c>
      <c r="BE679" s="64" t="str">
        <f t="shared" si="778"/>
        <v>-</v>
      </c>
      <c r="BF679" s="64" t="str">
        <f t="shared" si="779"/>
        <v>-</v>
      </c>
      <c r="BG679" s="64" t="str">
        <f t="shared" si="810"/>
        <v>-</v>
      </c>
      <c r="BH679" s="64" t="str">
        <f t="shared" si="780"/>
        <v>-</v>
      </c>
      <c r="BI679" s="57" t="str">
        <f t="shared" si="811"/>
        <v>-</v>
      </c>
      <c r="BJ679" s="56">
        <f t="shared" si="831"/>
        <v>248</v>
      </c>
      <c r="BK679" s="64" t="str">
        <f t="shared" si="812"/>
        <v>-</v>
      </c>
      <c r="BL679" s="64" t="str">
        <f t="shared" si="781"/>
        <v>-</v>
      </c>
      <c r="BM679" s="64" t="str">
        <f t="shared" si="782"/>
        <v>-</v>
      </c>
      <c r="BN679" s="64" t="str">
        <f t="shared" si="783"/>
        <v>-</v>
      </c>
      <c r="BO679" s="64" t="str">
        <f t="shared" si="813"/>
        <v>-</v>
      </c>
      <c r="BP679" s="64" t="str">
        <f t="shared" si="784"/>
        <v>-</v>
      </c>
      <c r="BQ679" s="57" t="str">
        <f t="shared" si="814"/>
        <v>-</v>
      </c>
      <c r="BR679" s="56">
        <f t="shared" si="832"/>
        <v>248</v>
      </c>
      <c r="BS679" s="64" t="str">
        <f t="shared" si="815"/>
        <v>-</v>
      </c>
      <c r="BT679" s="64" t="str">
        <f t="shared" si="785"/>
        <v>-</v>
      </c>
      <c r="BU679" s="64" t="str">
        <f t="shared" si="786"/>
        <v>-</v>
      </c>
      <c r="BV679" s="64" t="str">
        <f t="shared" si="787"/>
        <v>-</v>
      </c>
      <c r="BW679" s="64" t="str">
        <f t="shared" si="816"/>
        <v>-</v>
      </c>
      <c r="BX679" s="64" t="str">
        <f t="shared" si="788"/>
        <v>-</v>
      </c>
      <c r="BY679" s="57" t="str">
        <f t="shared" si="817"/>
        <v>-</v>
      </c>
      <c r="BZ679" s="56">
        <f t="shared" si="833"/>
        <v>248</v>
      </c>
      <c r="CA679" s="64" t="str">
        <f t="shared" si="818"/>
        <v>-</v>
      </c>
      <c r="CB679" s="64" t="str">
        <f t="shared" si="789"/>
        <v>-</v>
      </c>
      <c r="CC679" s="64" t="str">
        <f t="shared" si="790"/>
        <v>-</v>
      </c>
      <c r="CD679" s="64" t="str">
        <f t="shared" si="791"/>
        <v>-</v>
      </c>
      <c r="CE679" s="64" t="str">
        <f t="shared" si="819"/>
        <v>-</v>
      </c>
      <c r="CF679" s="64" t="str">
        <f t="shared" si="792"/>
        <v>-</v>
      </c>
      <c r="CG679" s="57" t="str">
        <f t="shared" si="820"/>
        <v>-</v>
      </c>
      <c r="CH679" s="56">
        <f t="shared" si="834"/>
        <v>248</v>
      </c>
      <c r="CI679" s="64" t="str">
        <f t="shared" si="821"/>
        <v>-</v>
      </c>
      <c r="CJ679" s="64" t="str">
        <f t="shared" si="793"/>
        <v>-</v>
      </c>
      <c r="CK679" s="64" t="str">
        <f t="shared" si="794"/>
        <v>-</v>
      </c>
      <c r="CL679" s="64" t="str">
        <f t="shared" si="795"/>
        <v>-</v>
      </c>
      <c r="CM679" s="64" t="str">
        <f t="shared" si="822"/>
        <v>-</v>
      </c>
      <c r="CN679" s="64" t="str">
        <f t="shared" si="796"/>
        <v>-</v>
      </c>
      <c r="CO679" s="57" t="str">
        <f t="shared" si="823"/>
        <v>-</v>
      </c>
    </row>
    <row r="680" spans="15:93" ht="18" customHeight="1" x14ac:dyDescent="0.25">
      <c r="O680" s="56">
        <f t="shared" si="825"/>
        <v>253</v>
      </c>
      <c r="P680" s="64">
        <f t="shared" si="759"/>
        <v>0</v>
      </c>
      <c r="Q680" s="64" t="str">
        <f t="shared" si="760"/>
        <v>-</v>
      </c>
      <c r="R680" s="64" t="str">
        <f t="shared" si="836"/>
        <v>-</v>
      </c>
      <c r="S680" s="64">
        <f t="shared" si="837"/>
        <v>0</v>
      </c>
      <c r="T680" s="64" t="str">
        <f t="shared" si="838"/>
        <v>-</v>
      </c>
      <c r="U680" s="57" t="str">
        <f t="shared" si="835"/>
        <v>Payoff</v>
      </c>
      <c r="V680" s="56">
        <f t="shared" si="826"/>
        <v>249</v>
      </c>
      <c r="W680" s="64">
        <f t="shared" si="797"/>
        <v>0</v>
      </c>
      <c r="X680" s="64" t="str">
        <f t="shared" si="762"/>
        <v>-</v>
      </c>
      <c r="Y680" s="64">
        <f t="shared" si="824"/>
        <v>0</v>
      </c>
      <c r="Z680" s="64" t="str">
        <f t="shared" si="763"/>
        <v>-</v>
      </c>
      <c r="AA680" s="64" t="str">
        <f t="shared" si="798"/>
        <v>-</v>
      </c>
      <c r="AB680" s="64" t="str">
        <f t="shared" si="764"/>
        <v>-</v>
      </c>
      <c r="AC680" s="57" t="str">
        <f t="shared" si="799"/>
        <v>Payoff</v>
      </c>
      <c r="AD680" s="56">
        <f t="shared" si="827"/>
        <v>249</v>
      </c>
      <c r="AE680" s="64">
        <f t="shared" si="800"/>
        <v>0</v>
      </c>
      <c r="AF680" s="64" t="str">
        <f t="shared" si="765"/>
        <v>-</v>
      </c>
      <c r="AG680" s="64">
        <f t="shared" si="766"/>
        <v>0</v>
      </c>
      <c r="AH680" s="64" t="str">
        <f t="shared" si="767"/>
        <v>-</v>
      </c>
      <c r="AI680" s="64" t="str">
        <f t="shared" si="801"/>
        <v>-</v>
      </c>
      <c r="AJ680" s="64" t="str">
        <f t="shared" si="768"/>
        <v>-</v>
      </c>
      <c r="AK680" s="57" t="str">
        <f t="shared" si="802"/>
        <v>Payoff</v>
      </c>
      <c r="AL680" s="56">
        <f t="shared" si="828"/>
        <v>249</v>
      </c>
      <c r="AM680" s="64" t="str">
        <f t="shared" si="803"/>
        <v>-</v>
      </c>
      <c r="AN680" s="64" t="str">
        <f t="shared" si="769"/>
        <v>-</v>
      </c>
      <c r="AO680" s="64" t="str">
        <f t="shared" si="770"/>
        <v>-</v>
      </c>
      <c r="AP680" s="64" t="str">
        <f t="shared" si="771"/>
        <v>-</v>
      </c>
      <c r="AQ680" s="64" t="str">
        <f t="shared" si="804"/>
        <v>-</v>
      </c>
      <c r="AR680" s="64" t="str">
        <f t="shared" si="772"/>
        <v>-</v>
      </c>
      <c r="AS680" s="57" t="str">
        <f t="shared" si="805"/>
        <v>-</v>
      </c>
      <c r="AT680" s="56">
        <f t="shared" si="829"/>
        <v>249</v>
      </c>
      <c r="AU680" s="64" t="str">
        <f t="shared" si="806"/>
        <v>-</v>
      </c>
      <c r="AV680" s="64" t="str">
        <f t="shared" si="773"/>
        <v>-</v>
      </c>
      <c r="AW680" s="64" t="str">
        <f t="shared" si="774"/>
        <v>-</v>
      </c>
      <c r="AX680" s="64" t="str">
        <f t="shared" si="775"/>
        <v>-</v>
      </c>
      <c r="AY680" s="64" t="str">
        <f t="shared" si="807"/>
        <v>-</v>
      </c>
      <c r="AZ680" s="64" t="str">
        <f t="shared" si="776"/>
        <v>-</v>
      </c>
      <c r="BA680" s="57" t="str">
        <f t="shared" si="808"/>
        <v>-</v>
      </c>
      <c r="BB680" s="56">
        <f t="shared" si="830"/>
        <v>249</v>
      </c>
      <c r="BC680" s="64" t="str">
        <f t="shared" si="809"/>
        <v>-</v>
      </c>
      <c r="BD680" s="64" t="str">
        <f t="shared" si="777"/>
        <v>-</v>
      </c>
      <c r="BE680" s="64" t="str">
        <f t="shared" si="778"/>
        <v>-</v>
      </c>
      <c r="BF680" s="64" t="str">
        <f t="shared" si="779"/>
        <v>-</v>
      </c>
      <c r="BG680" s="64" t="str">
        <f t="shared" si="810"/>
        <v>-</v>
      </c>
      <c r="BH680" s="64" t="str">
        <f t="shared" si="780"/>
        <v>-</v>
      </c>
      <c r="BI680" s="57" t="str">
        <f t="shared" si="811"/>
        <v>-</v>
      </c>
      <c r="BJ680" s="56">
        <f t="shared" si="831"/>
        <v>249</v>
      </c>
      <c r="BK680" s="64" t="str">
        <f t="shared" si="812"/>
        <v>-</v>
      </c>
      <c r="BL680" s="64" t="str">
        <f t="shared" si="781"/>
        <v>-</v>
      </c>
      <c r="BM680" s="64" t="str">
        <f t="shared" si="782"/>
        <v>-</v>
      </c>
      <c r="BN680" s="64" t="str">
        <f t="shared" si="783"/>
        <v>-</v>
      </c>
      <c r="BO680" s="64" t="str">
        <f t="shared" si="813"/>
        <v>-</v>
      </c>
      <c r="BP680" s="64" t="str">
        <f t="shared" si="784"/>
        <v>-</v>
      </c>
      <c r="BQ680" s="57" t="str">
        <f t="shared" si="814"/>
        <v>-</v>
      </c>
      <c r="BR680" s="56">
        <f t="shared" si="832"/>
        <v>249</v>
      </c>
      <c r="BS680" s="64" t="str">
        <f t="shared" si="815"/>
        <v>-</v>
      </c>
      <c r="BT680" s="64" t="str">
        <f t="shared" si="785"/>
        <v>-</v>
      </c>
      <c r="BU680" s="64" t="str">
        <f t="shared" si="786"/>
        <v>-</v>
      </c>
      <c r="BV680" s="64" t="str">
        <f t="shared" si="787"/>
        <v>-</v>
      </c>
      <c r="BW680" s="64" t="str">
        <f t="shared" si="816"/>
        <v>-</v>
      </c>
      <c r="BX680" s="64" t="str">
        <f t="shared" si="788"/>
        <v>-</v>
      </c>
      <c r="BY680" s="57" t="str">
        <f t="shared" si="817"/>
        <v>-</v>
      </c>
      <c r="BZ680" s="56">
        <f t="shared" si="833"/>
        <v>249</v>
      </c>
      <c r="CA680" s="64" t="str">
        <f t="shared" si="818"/>
        <v>-</v>
      </c>
      <c r="CB680" s="64" t="str">
        <f t="shared" si="789"/>
        <v>-</v>
      </c>
      <c r="CC680" s="64" t="str">
        <f t="shared" si="790"/>
        <v>-</v>
      </c>
      <c r="CD680" s="64" t="str">
        <f t="shared" si="791"/>
        <v>-</v>
      </c>
      <c r="CE680" s="64" t="str">
        <f t="shared" si="819"/>
        <v>-</v>
      </c>
      <c r="CF680" s="64" t="str">
        <f t="shared" si="792"/>
        <v>-</v>
      </c>
      <c r="CG680" s="57" t="str">
        <f t="shared" si="820"/>
        <v>-</v>
      </c>
      <c r="CH680" s="56">
        <f t="shared" si="834"/>
        <v>249</v>
      </c>
      <c r="CI680" s="64" t="str">
        <f t="shared" si="821"/>
        <v>-</v>
      </c>
      <c r="CJ680" s="64" t="str">
        <f t="shared" si="793"/>
        <v>-</v>
      </c>
      <c r="CK680" s="64" t="str">
        <f t="shared" si="794"/>
        <v>-</v>
      </c>
      <c r="CL680" s="64" t="str">
        <f t="shared" si="795"/>
        <v>-</v>
      </c>
      <c r="CM680" s="64" t="str">
        <f t="shared" si="822"/>
        <v>-</v>
      </c>
      <c r="CN680" s="64" t="str">
        <f t="shared" si="796"/>
        <v>-</v>
      </c>
      <c r="CO680" s="57" t="str">
        <f t="shared" si="823"/>
        <v>-</v>
      </c>
    </row>
    <row r="681" spans="15:93" ht="18" customHeight="1" x14ac:dyDescent="0.25">
      <c r="O681" s="56">
        <f t="shared" si="825"/>
        <v>254</v>
      </c>
      <c r="P681" s="64">
        <f t="shared" si="759"/>
        <v>0</v>
      </c>
      <c r="Q681" s="64" t="str">
        <f t="shared" si="760"/>
        <v>-</v>
      </c>
      <c r="R681" s="64" t="str">
        <f t="shared" si="836"/>
        <v>-</v>
      </c>
      <c r="S681" s="64">
        <f t="shared" si="837"/>
        <v>0</v>
      </c>
      <c r="T681" s="64" t="str">
        <f t="shared" si="838"/>
        <v>-</v>
      </c>
      <c r="U681" s="57" t="str">
        <f t="shared" si="835"/>
        <v>Payoff</v>
      </c>
      <c r="V681" s="56">
        <f t="shared" si="826"/>
        <v>250</v>
      </c>
      <c r="W681" s="64">
        <f t="shared" si="797"/>
        <v>0</v>
      </c>
      <c r="X681" s="64" t="str">
        <f t="shared" si="762"/>
        <v>-</v>
      </c>
      <c r="Y681" s="64">
        <f t="shared" si="824"/>
        <v>0</v>
      </c>
      <c r="Z681" s="64" t="str">
        <f t="shared" si="763"/>
        <v>-</v>
      </c>
      <c r="AA681" s="64" t="str">
        <f t="shared" si="798"/>
        <v>-</v>
      </c>
      <c r="AB681" s="64" t="str">
        <f t="shared" si="764"/>
        <v>-</v>
      </c>
      <c r="AC681" s="57" t="str">
        <f t="shared" si="799"/>
        <v>Payoff</v>
      </c>
      <c r="AD681" s="56">
        <f t="shared" si="827"/>
        <v>250</v>
      </c>
      <c r="AE681" s="64">
        <f t="shared" si="800"/>
        <v>0</v>
      </c>
      <c r="AF681" s="64" t="str">
        <f t="shared" si="765"/>
        <v>-</v>
      </c>
      <c r="AG681" s="64">
        <f t="shared" si="766"/>
        <v>0</v>
      </c>
      <c r="AH681" s="64" t="str">
        <f t="shared" si="767"/>
        <v>-</v>
      </c>
      <c r="AI681" s="64" t="str">
        <f t="shared" si="801"/>
        <v>-</v>
      </c>
      <c r="AJ681" s="64" t="str">
        <f t="shared" si="768"/>
        <v>-</v>
      </c>
      <c r="AK681" s="57" t="str">
        <f t="shared" si="802"/>
        <v>Payoff</v>
      </c>
      <c r="AL681" s="56">
        <f t="shared" si="828"/>
        <v>250</v>
      </c>
      <c r="AM681" s="64" t="str">
        <f t="shared" si="803"/>
        <v>-</v>
      </c>
      <c r="AN681" s="64" t="str">
        <f t="shared" si="769"/>
        <v>-</v>
      </c>
      <c r="AO681" s="64" t="str">
        <f t="shared" si="770"/>
        <v>-</v>
      </c>
      <c r="AP681" s="64" t="str">
        <f t="shared" si="771"/>
        <v>-</v>
      </c>
      <c r="AQ681" s="64" t="str">
        <f t="shared" si="804"/>
        <v>-</v>
      </c>
      <c r="AR681" s="64" t="str">
        <f t="shared" si="772"/>
        <v>-</v>
      </c>
      <c r="AS681" s="57" t="str">
        <f t="shared" si="805"/>
        <v>-</v>
      </c>
      <c r="AT681" s="56">
        <f t="shared" si="829"/>
        <v>250</v>
      </c>
      <c r="AU681" s="64" t="str">
        <f t="shared" si="806"/>
        <v>-</v>
      </c>
      <c r="AV681" s="64" t="str">
        <f t="shared" si="773"/>
        <v>-</v>
      </c>
      <c r="AW681" s="64" t="str">
        <f t="shared" si="774"/>
        <v>-</v>
      </c>
      <c r="AX681" s="64" t="str">
        <f t="shared" si="775"/>
        <v>-</v>
      </c>
      <c r="AY681" s="64" t="str">
        <f t="shared" si="807"/>
        <v>-</v>
      </c>
      <c r="AZ681" s="64" t="str">
        <f t="shared" si="776"/>
        <v>-</v>
      </c>
      <c r="BA681" s="57" t="str">
        <f t="shared" si="808"/>
        <v>-</v>
      </c>
      <c r="BB681" s="56">
        <f t="shared" si="830"/>
        <v>250</v>
      </c>
      <c r="BC681" s="64" t="str">
        <f t="shared" si="809"/>
        <v>-</v>
      </c>
      <c r="BD681" s="64" t="str">
        <f t="shared" si="777"/>
        <v>-</v>
      </c>
      <c r="BE681" s="64" t="str">
        <f t="shared" si="778"/>
        <v>-</v>
      </c>
      <c r="BF681" s="64" t="str">
        <f t="shared" si="779"/>
        <v>-</v>
      </c>
      <c r="BG681" s="64" t="str">
        <f t="shared" si="810"/>
        <v>-</v>
      </c>
      <c r="BH681" s="64" t="str">
        <f t="shared" si="780"/>
        <v>-</v>
      </c>
      <c r="BI681" s="57" t="str">
        <f t="shared" si="811"/>
        <v>-</v>
      </c>
      <c r="BJ681" s="56">
        <f t="shared" si="831"/>
        <v>250</v>
      </c>
      <c r="BK681" s="64" t="str">
        <f t="shared" si="812"/>
        <v>-</v>
      </c>
      <c r="BL681" s="64" t="str">
        <f t="shared" si="781"/>
        <v>-</v>
      </c>
      <c r="BM681" s="64" t="str">
        <f t="shared" si="782"/>
        <v>-</v>
      </c>
      <c r="BN681" s="64" t="str">
        <f t="shared" si="783"/>
        <v>-</v>
      </c>
      <c r="BO681" s="64" t="str">
        <f t="shared" si="813"/>
        <v>-</v>
      </c>
      <c r="BP681" s="64" t="str">
        <f t="shared" si="784"/>
        <v>-</v>
      </c>
      <c r="BQ681" s="57" t="str">
        <f t="shared" si="814"/>
        <v>-</v>
      </c>
      <c r="BR681" s="56">
        <f t="shared" si="832"/>
        <v>250</v>
      </c>
      <c r="BS681" s="64" t="str">
        <f t="shared" si="815"/>
        <v>-</v>
      </c>
      <c r="BT681" s="64" t="str">
        <f t="shared" si="785"/>
        <v>-</v>
      </c>
      <c r="BU681" s="64" t="str">
        <f t="shared" si="786"/>
        <v>-</v>
      </c>
      <c r="BV681" s="64" t="str">
        <f t="shared" si="787"/>
        <v>-</v>
      </c>
      <c r="BW681" s="64" t="str">
        <f t="shared" si="816"/>
        <v>-</v>
      </c>
      <c r="BX681" s="64" t="str">
        <f t="shared" si="788"/>
        <v>-</v>
      </c>
      <c r="BY681" s="57" t="str">
        <f t="shared" si="817"/>
        <v>-</v>
      </c>
      <c r="BZ681" s="56">
        <f t="shared" si="833"/>
        <v>250</v>
      </c>
      <c r="CA681" s="64" t="str">
        <f t="shared" si="818"/>
        <v>-</v>
      </c>
      <c r="CB681" s="64" t="str">
        <f t="shared" si="789"/>
        <v>-</v>
      </c>
      <c r="CC681" s="64" t="str">
        <f t="shared" si="790"/>
        <v>-</v>
      </c>
      <c r="CD681" s="64" t="str">
        <f t="shared" si="791"/>
        <v>-</v>
      </c>
      <c r="CE681" s="64" t="str">
        <f t="shared" si="819"/>
        <v>-</v>
      </c>
      <c r="CF681" s="64" t="str">
        <f t="shared" si="792"/>
        <v>-</v>
      </c>
      <c r="CG681" s="57" t="str">
        <f t="shared" si="820"/>
        <v>-</v>
      </c>
      <c r="CH681" s="56">
        <f t="shared" si="834"/>
        <v>250</v>
      </c>
      <c r="CI681" s="64" t="str">
        <f t="shared" si="821"/>
        <v>-</v>
      </c>
      <c r="CJ681" s="64" t="str">
        <f t="shared" si="793"/>
        <v>-</v>
      </c>
      <c r="CK681" s="64" t="str">
        <f t="shared" si="794"/>
        <v>-</v>
      </c>
      <c r="CL681" s="64" t="str">
        <f t="shared" si="795"/>
        <v>-</v>
      </c>
      <c r="CM681" s="64" t="str">
        <f t="shared" si="822"/>
        <v>-</v>
      </c>
      <c r="CN681" s="64" t="str">
        <f t="shared" si="796"/>
        <v>-</v>
      </c>
      <c r="CO681" s="57" t="str">
        <f t="shared" si="823"/>
        <v>-</v>
      </c>
    </row>
    <row r="682" spans="15:93" ht="18" customHeight="1" x14ac:dyDescent="0.25">
      <c r="O682" s="56">
        <f t="shared" si="825"/>
        <v>255</v>
      </c>
      <c r="P682" s="64">
        <f t="shared" si="759"/>
        <v>0</v>
      </c>
      <c r="Q682" s="64" t="str">
        <f t="shared" si="760"/>
        <v>-</v>
      </c>
      <c r="R682" s="64" t="str">
        <f t="shared" si="836"/>
        <v>-</v>
      </c>
      <c r="S682" s="64">
        <f t="shared" si="837"/>
        <v>0</v>
      </c>
      <c r="T682" s="64" t="str">
        <f t="shared" si="838"/>
        <v>-</v>
      </c>
      <c r="U682" s="57" t="str">
        <f t="shared" si="835"/>
        <v>Payoff</v>
      </c>
      <c r="V682" s="56">
        <f t="shared" si="826"/>
        <v>251</v>
      </c>
      <c r="W682" s="64">
        <f t="shared" si="797"/>
        <v>0</v>
      </c>
      <c r="X682" s="64" t="str">
        <f t="shared" si="762"/>
        <v>-</v>
      </c>
      <c r="Y682" s="64">
        <f t="shared" si="824"/>
        <v>0</v>
      </c>
      <c r="Z682" s="64" t="str">
        <f t="shared" si="763"/>
        <v>-</v>
      </c>
      <c r="AA682" s="64" t="str">
        <f t="shared" si="798"/>
        <v>-</v>
      </c>
      <c r="AB682" s="64" t="str">
        <f t="shared" si="764"/>
        <v>-</v>
      </c>
      <c r="AC682" s="57" t="str">
        <f t="shared" si="799"/>
        <v>Payoff</v>
      </c>
      <c r="AD682" s="56">
        <f t="shared" si="827"/>
        <v>251</v>
      </c>
      <c r="AE682" s="64">
        <f t="shared" si="800"/>
        <v>0</v>
      </c>
      <c r="AF682" s="64" t="str">
        <f t="shared" si="765"/>
        <v>-</v>
      </c>
      <c r="AG682" s="64">
        <f t="shared" si="766"/>
        <v>0</v>
      </c>
      <c r="AH682" s="64" t="str">
        <f t="shared" si="767"/>
        <v>-</v>
      </c>
      <c r="AI682" s="64" t="str">
        <f t="shared" si="801"/>
        <v>-</v>
      </c>
      <c r="AJ682" s="64" t="str">
        <f t="shared" si="768"/>
        <v>-</v>
      </c>
      <c r="AK682" s="57" t="str">
        <f t="shared" si="802"/>
        <v>Payoff</v>
      </c>
      <c r="AL682" s="56">
        <f t="shared" si="828"/>
        <v>251</v>
      </c>
      <c r="AM682" s="64" t="str">
        <f t="shared" si="803"/>
        <v>-</v>
      </c>
      <c r="AN682" s="64" t="str">
        <f t="shared" si="769"/>
        <v>-</v>
      </c>
      <c r="AO682" s="64" t="str">
        <f t="shared" si="770"/>
        <v>-</v>
      </c>
      <c r="AP682" s="64" t="str">
        <f t="shared" si="771"/>
        <v>-</v>
      </c>
      <c r="AQ682" s="64" t="str">
        <f t="shared" si="804"/>
        <v>-</v>
      </c>
      <c r="AR682" s="64" t="str">
        <f t="shared" si="772"/>
        <v>-</v>
      </c>
      <c r="AS682" s="57" t="str">
        <f t="shared" si="805"/>
        <v>-</v>
      </c>
      <c r="AT682" s="56">
        <f t="shared" si="829"/>
        <v>251</v>
      </c>
      <c r="AU682" s="64" t="str">
        <f t="shared" si="806"/>
        <v>-</v>
      </c>
      <c r="AV682" s="64" t="str">
        <f t="shared" si="773"/>
        <v>-</v>
      </c>
      <c r="AW682" s="64" t="str">
        <f t="shared" si="774"/>
        <v>-</v>
      </c>
      <c r="AX682" s="64" t="str">
        <f t="shared" si="775"/>
        <v>-</v>
      </c>
      <c r="AY682" s="64" t="str">
        <f t="shared" si="807"/>
        <v>-</v>
      </c>
      <c r="AZ682" s="64" t="str">
        <f t="shared" si="776"/>
        <v>-</v>
      </c>
      <c r="BA682" s="57" t="str">
        <f t="shared" si="808"/>
        <v>-</v>
      </c>
      <c r="BB682" s="56">
        <f t="shared" si="830"/>
        <v>251</v>
      </c>
      <c r="BC682" s="64" t="str">
        <f t="shared" si="809"/>
        <v>-</v>
      </c>
      <c r="BD682" s="64" t="str">
        <f t="shared" si="777"/>
        <v>-</v>
      </c>
      <c r="BE682" s="64" t="str">
        <f t="shared" si="778"/>
        <v>-</v>
      </c>
      <c r="BF682" s="64" t="str">
        <f t="shared" si="779"/>
        <v>-</v>
      </c>
      <c r="BG682" s="64" t="str">
        <f t="shared" si="810"/>
        <v>-</v>
      </c>
      <c r="BH682" s="64" t="str">
        <f t="shared" si="780"/>
        <v>-</v>
      </c>
      <c r="BI682" s="57" t="str">
        <f t="shared" si="811"/>
        <v>-</v>
      </c>
      <c r="BJ682" s="56">
        <f t="shared" si="831"/>
        <v>251</v>
      </c>
      <c r="BK682" s="64" t="str">
        <f t="shared" si="812"/>
        <v>-</v>
      </c>
      <c r="BL682" s="64" t="str">
        <f t="shared" si="781"/>
        <v>-</v>
      </c>
      <c r="BM682" s="64" t="str">
        <f t="shared" si="782"/>
        <v>-</v>
      </c>
      <c r="BN682" s="64" t="str">
        <f t="shared" si="783"/>
        <v>-</v>
      </c>
      <c r="BO682" s="64" t="str">
        <f t="shared" si="813"/>
        <v>-</v>
      </c>
      <c r="BP682" s="64" t="str">
        <f t="shared" si="784"/>
        <v>-</v>
      </c>
      <c r="BQ682" s="57" t="str">
        <f t="shared" si="814"/>
        <v>-</v>
      </c>
      <c r="BR682" s="56">
        <f t="shared" si="832"/>
        <v>251</v>
      </c>
      <c r="BS682" s="64" t="str">
        <f t="shared" si="815"/>
        <v>-</v>
      </c>
      <c r="BT682" s="64" t="str">
        <f t="shared" si="785"/>
        <v>-</v>
      </c>
      <c r="BU682" s="64" t="str">
        <f t="shared" si="786"/>
        <v>-</v>
      </c>
      <c r="BV682" s="64" t="str">
        <f t="shared" si="787"/>
        <v>-</v>
      </c>
      <c r="BW682" s="64" t="str">
        <f t="shared" si="816"/>
        <v>-</v>
      </c>
      <c r="BX682" s="64" t="str">
        <f t="shared" si="788"/>
        <v>-</v>
      </c>
      <c r="BY682" s="57" t="str">
        <f t="shared" si="817"/>
        <v>-</v>
      </c>
      <c r="BZ682" s="56">
        <f t="shared" si="833"/>
        <v>251</v>
      </c>
      <c r="CA682" s="64" t="str">
        <f t="shared" si="818"/>
        <v>-</v>
      </c>
      <c r="CB682" s="64" t="str">
        <f t="shared" si="789"/>
        <v>-</v>
      </c>
      <c r="CC682" s="64" t="str">
        <f t="shared" si="790"/>
        <v>-</v>
      </c>
      <c r="CD682" s="64" t="str">
        <f t="shared" si="791"/>
        <v>-</v>
      </c>
      <c r="CE682" s="64" t="str">
        <f t="shared" si="819"/>
        <v>-</v>
      </c>
      <c r="CF682" s="64" t="str">
        <f t="shared" si="792"/>
        <v>-</v>
      </c>
      <c r="CG682" s="57" t="str">
        <f t="shared" si="820"/>
        <v>-</v>
      </c>
      <c r="CH682" s="56">
        <f t="shared" si="834"/>
        <v>251</v>
      </c>
      <c r="CI682" s="64" t="str">
        <f t="shared" si="821"/>
        <v>-</v>
      </c>
      <c r="CJ682" s="64" t="str">
        <f t="shared" si="793"/>
        <v>-</v>
      </c>
      <c r="CK682" s="64" t="str">
        <f t="shared" si="794"/>
        <v>-</v>
      </c>
      <c r="CL682" s="64" t="str">
        <f t="shared" si="795"/>
        <v>-</v>
      </c>
      <c r="CM682" s="64" t="str">
        <f t="shared" si="822"/>
        <v>-</v>
      </c>
      <c r="CN682" s="64" t="str">
        <f t="shared" si="796"/>
        <v>-</v>
      </c>
      <c r="CO682" s="57" t="str">
        <f t="shared" si="823"/>
        <v>-</v>
      </c>
    </row>
    <row r="683" spans="15:93" ht="18" customHeight="1" x14ac:dyDescent="0.25">
      <c r="O683" s="56">
        <f t="shared" si="825"/>
        <v>256</v>
      </c>
      <c r="P683" s="64">
        <f t="shared" si="759"/>
        <v>0</v>
      </c>
      <c r="Q683" s="64" t="str">
        <f t="shared" si="760"/>
        <v>-</v>
      </c>
      <c r="R683" s="64" t="str">
        <f t="shared" si="836"/>
        <v>-</v>
      </c>
      <c r="S683" s="64">
        <f t="shared" si="837"/>
        <v>0</v>
      </c>
      <c r="T683" s="64" t="str">
        <f t="shared" si="838"/>
        <v>-</v>
      </c>
      <c r="U683" s="57" t="str">
        <f t="shared" si="835"/>
        <v>Payoff</v>
      </c>
      <c r="V683" s="56">
        <f t="shared" si="826"/>
        <v>252</v>
      </c>
      <c r="W683" s="64">
        <f t="shared" si="797"/>
        <v>0</v>
      </c>
      <c r="X683" s="64" t="str">
        <f t="shared" si="762"/>
        <v>-</v>
      </c>
      <c r="Y683" s="64">
        <f t="shared" si="824"/>
        <v>0</v>
      </c>
      <c r="Z683" s="64" t="str">
        <f t="shared" si="763"/>
        <v>-</v>
      </c>
      <c r="AA683" s="64" t="str">
        <f t="shared" si="798"/>
        <v>-</v>
      </c>
      <c r="AB683" s="64" t="str">
        <f t="shared" si="764"/>
        <v>-</v>
      </c>
      <c r="AC683" s="57" t="str">
        <f t="shared" si="799"/>
        <v>Payoff</v>
      </c>
      <c r="AD683" s="56">
        <f t="shared" si="827"/>
        <v>252</v>
      </c>
      <c r="AE683" s="64">
        <f t="shared" si="800"/>
        <v>0</v>
      </c>
      <c r="AF683" s="64" t="str">
        <f t="shared" si="765"/>
        <v>-</v>
      </c>
      <c r="AG683" s="64">
        <f t="shared" si="766"/>
        <v>0</v>
      </c>
      <c r="AH683" s="64" t="str">
        <f t="shared" si="767"/>
        <v>-</v>
      </c>
      <c r="AI683" s="64" t="str">
        <f t="shared" si="801"/>
        <v>-</v>
      </c>
      <c r="AJ683" s="64" t="str">
        <f t="shared" si="768"/>
        <v>-</v>
      </c>
      <c r="AK683" s="57" t="str">
        <f t="shared" si="802"/>
        <v>Payoff</v>
      </c>
      <c r="AL683" s="56">
        <f t="shared" si="828"/>
        <v>252</v>
      </c>
      <c r="AM683" s="64" t="str">
        <f t="shared" si="803"/>
        <v>-</v>
      </c>
      <c r="AN683" s="64" t="str">
        <f t="shared" si="769"/>
        <v>-</v>
      </c>
      <c r="AO683" s="64" t="str">
        <f t="shared" si="770"/>
        <v>-</v>
      </c>
      <c r="AP683" s="64" t="str">
        <f t="shared" si="771"/>
        <v>-</v>
      </c>
      <c r="AQ683" s="64" t="str">
        <f t="shared" si="804"/>
        <v>-</v>
      </c>
      <c r="AR683" s="64" t="str">
        <f t="shared" si="772"/>
        <v>-</v>
      </c>
      <c r="AS683" s="57" t="str">
        <f t="shared" si="805"/>
        <v>-</v>
      </c>
      <c r="AT683" s="56">
        <f t="shared" si="829"/>
        <v>252</v>
      </c>
      <c r="AU683" s="64" t="str">
        <f t="shared" si="806"/>
        <v>-</v>
      </c>
      <c r="AV683" s="64" t="str">
        <f t="shared" si="773"/>
        <v>-</v>
      </c>
      <c r="AW683" s="64" t="str">
        <f t="shared" si="774"/>
        <v>-</v>
      </c>
      <c r="AX683" s="64" t="str">
        <f t="shared" si="775"/>
        <v>-</v>
      </c>
      <c r="AY683" s="64" t="str">
        <f t="shared" si="807"/>
        <v>-</v>
      </c>
      <c r="AZ683" s="64" t="str">
        <f t="shared" si="776"/>
        <v>-</v>
      </c>
      <c r="BA683" s="57" t="str">
        <f t="shared" si="808"/>
        <v>-</v>
      </c>
      <c r="BB683" s="56">
        <f t="shared" si="830"/>
        <v>252</v>
      </c>
      <c r="BC683" s="64" t="str">
        <f t="shared" si="809"/>
        <v>-</v>
      </c>
      <c r="BD683" s="64" t="str">
        <f t="shared" si="777"/>
        <v>-</v>
      </c>
      <c r="BE683" s="64" t="str">
        <f t="shared" si="778"/>
        <v>-</v>
      </c>
      <c r="BF683" s="64" t="str">
        <f t="shared" si="779"/>
        <v>-</v>
      </c>
      <c r="BG683" s="64" t="str">
        <f t="shared" si="810"/>
        <v>-</v>
      </c>
      <c r="BH683" s="64" t="str">
        <f t="shared" si="780"/>
        <v>-</v>
      </c>
      <c r="BI683" s="57" t="str">
        <f t="shared" si="811"/>
        <v>-</v>
      </c>
      <c r="BJ683" s="56">
        <f t="shared" si="831"/>
        <v>252</v>
      </c>
      <c r="BK683" s="64" t="str">
        <f t="shared" si="812"/>
        <v>-</v>
      </c>
      <c r="BL683" s="64" t="str">
        <f t="shared" si="781"/>
        <v>-</v>
      </c>
      <c r="BM683" s="64" t="str">
        <f t="shared" si="782"/>
        <v>-</v>
      </c>
      <c r="BN683" s="64" t="str">
        <f t="shared" si="783"/>
        <v>-</v>
      </c>
      <c r="BO683" s="64" t="str">
        <f t="shared" si="813"/>
        <v>-</v>
      </c>
      <c r="BP683" s="64" t="str">
        <f t="shared" si="784"/>
        <v>-</v>
      </c>
      <c r="BQ683" s="57" t="str">
        <f t="shared" si="814"/>
        <v>-</v>
      </c>
      <c r="BR683" s="56">
        <f t="shared" si="832"/>
        <v>252</v>
      </c>
      <c r="BS683" s="64" t="str">
        <f t="shared" si="815"/>
        <v>-</v>
      </c>
      <c r="BT683" s="64" t="str">
        <f t="shared" si="785"/>
        <v>-</v>
      </c>
      <c r="BU683" s="64" t="str">
        <f t="shared" si="786"/>
        <v>-</v>
      </c>
      <c r="BV683" s="64" t="str">
        <f t="shared" si="787"/>
        <v>-</v>
      </c>
      <c r="BW683" s="64" t="str">
        <f t="shared" si="816"/>
        <v>-</v>
      </c>
      <c r="BX683" s="64" t="str">
        <f t="shared" si="788"/>
        <v>-</v>
      </c>
      <c r="BY683" s="57" t="str">
        <f t="shared" si="817"/>
        <v>-</v>
      </c>
      <c r="BZ683" s="56">
        <f t="shared" si="833"/>
        <v>252</v>
      </c>
      <c r="CA683" s="64" t="str">
        <f t="shared" si="818"/>
        <v>-</v>
      </c>
      <c r="CB683" s="64" t="str">
        <f t="shared" si="789"/>
        <v>-</v>
      </c>
      <c r="CC683" s="64" t="str">
        <f t="shared" si="790"/>
        <v>-</v>
      </c>
      <c r="CD683" s="64" t="str">
        <f t="shared" si="791"/>
        <v>-</v>
      </c>
      <c r="CE683" s="64" t="str">
        <f t="shared" si="819"/>
        <v>-</v>
      </c>
      <c r="CF683" s="64" t="str">
        <f t="shared" si="792"/>
        <v>-</v>
      </c>
      <c r="CG683" s="57" t="str">
        <f t="shared" si="820"/>
        <v>-</v>
      </c>
      <c r="CH683" s="56">
        <f t="shared" si="834"/>
        <v>252</v>
      </c>
      <c r="CI683" s="64" t="str">
        <f t="shared" si="821"/>
        <v>-</v>
      </c>
      <c r="CJ683" s="64" t="str">
        <f t="shared" si="793"/>
        <v>-</v>
      </c>
      <c r="CK683" s="64" t="str">
        <f t="shared" si="794"/>
        <v>-</v>
      </c>
      <c r="CL683" s="64" t="str">
        <f t="shared" si="795"/>
        <v>-</v>
      </c>
      <c r="CM683" s="64" t="str">
        <f t="shared" si="822"/>
        <v>-</v>
      </c>
      <c r="CN683" s="64" t="str">
        <f t="shared" si="796"/>
        <v>-</v>
      </c>
      <c r="CO683" s="57" t="str">
        <f t="shared" si="823"/>
        <v>-</v>
      </c>
    </row>
    <row r="684" spans="15:93" ht="18" customHeight="1" x14ac:dyDescent="0.25">
      <c r="O684" s="56">
        <f t="shared" si="825"/>
        <v>257</v>
      </c>
      <c r="P684" s="64">
        <f t="shared" si="759"/>
        <v>0</v>
      </c>
      <c r="Q684" s="64" t="str">
        <f t="shared" si="760"/>
        <v>-</v>
      </c>
      <c r="R684" s="64" t="str">
        <f t="shared" si="836"/>
        <v>-</v>
      </c>
      <c r="S684" s="64">
        <f t="shared" si="837"/>
        <v>0</v>
      </c>
      <c r="T684" s="64" t="str">
        <f t="shared" si="838"/>
        <v>-</v>
      </c>
      <c r="U684" s="57" t="str">
        <f t="shared" si="835"/>
        <v>Payoff</v>
      </c>
      <c r="V684" s="56">
        <f t="shared" si="826"/>
        <v>253</v>
      </c>
      <c r="W684" s="64">
        <f t="shared" si="797"/>
        <v>0</v>
      </c>
      <c r="X684" s="64" t="str">
        <f t="shared" si="762"/>
        <v>-</v>
      </c>
      <c r="Y684" s="64">
        <f t="shared" si="824"/>
        <v>0</v>
      </c>
      <c r="Z684" s="64" t="str">
        <f t="shared" si="763"/>
        <v>-</v>
      </c>
      <c r="AA684" s="64" t="str">
        <f t="shared" si="798"/>
        <v>-</v>
      </c>
      <c r="AB684" s="64" t="str">
        <f t="shared" si="764"/>
        <v>-</v>
      </c>
      <c r="AC684" s="57" t="str">
        <f t="shared" si="799"/>
        <v>Payoff</v>
      </c>
      <c r="AD684" s="56">
        <f t="shared" si="827"/>
        <v>253</v>
      </c>
      <c r="AE684" s="64">
        <f t="shared" si="800"/>
        <v>0</v>
      </c>
      <c r="AF684" s="64" t="str">
        <f t="shared" si="765"/>
        <v>-</v>
      </c>
      <c r="AG684" s="64">
        <f t="shared" si="766"/>
        <v>0</v>
      </c>
      <c r="AH684" s="64" t="str">
        <f t="shared" si="767"/>
        <v>-</v>
      </c>
      <c r="AI684" s="64" t="str">
        <f t="shared" si="801"/>
        <v>-</v>
      </c>
      <c r="AJ684" s="64" t="str">
        <f t="shared" si="768"/>
        <v>-</v>
      </c>
      <c r="AK684" s="57" t="str">
        <f t="shared" si="802"/>
        <v>Payoff</v>
      </c>
      <c r="AL684" s="56">
        <f t="shared" si="828"/>
        <v>253</v>
      </c>
      <c r="AM684" s="64" t="str">
        <f t="shared" si="803"/>
        <v>-</v>
      </c>
      <c r="AN684" s="64" t="str">
        <f t="shared" si="769"/>
        <v>-</v>
      </c>
      <c r="AO684" s="64" t="str">
        <f t="shared" si="770"/>
        <v>-</v>
      </c>
      <c r="AP684" s="64" t="str">
        <f t="shared" si="771"/>
        <v>-</v>
      </c>
      <c r="AQ684" s="64" t="str">
        <f t="shared" si="804"/>
        <v>-</v>
      </c>
      <c r="AR684" s="64" t="str">
        <f t="shared" si="772"/>
        <v>-</v>
      </c>
      <c r="AS684" s="57" t="str">
        <f t="shared" si="805"/>
        <v>-</v>
      </c>
      <c r="AT684" s="56">
        <f t="shared" si="829"/>
        <v>253</v>
      </c>
      <c r="AU684" s="64" t="str">
        <f t="shared" si="806"/>
        <v>-</v>
      </c>
      <c r="AV684" s="64" t="str">
        <f t="shared" si="773"/>
        <v>-</v>
      </c>
      <c r="AW684" s="64" t="str">
        <f t="shared" si="774"/>
        <v>-</v>
      </c>
      <c r="AX684" s="64" t="str">
        <f t="shared" si="775"/>
        <v>-</v>
      </c>
      <c r="AY684" s="64" t="str">
        <f t="shared" si="807"/>
        <v>-</v>
      </c>
      <c r="AZ684" s="64" t="str">
        <f t="shared" si="776"/>
        <v>-</v>
      </c>
      <c r="BA684" s="57" t="str">
        <f t="shared" si="808"/>
        <v>-</v>
      </c>
      <c r="BB684" s="56">
        <f t="shared" si="830"/>
        <v>253</v>
      </c>
      <c r="BC684" s="64" t="str">
        <f t="shared" si="809"/>
        <v>-</v>
      </c>
      <c r="BD684" s="64" t="str">
        <f t="shared" si="777"/>
        <v>-</v>
      </c>
      <c r="BE684" s="64" t="str">
        <f t="shared" si="778"/>
        <v>-</v>
      </c>
      <c r="BF684" s="64" t="str">
        <f t="shared" si="779"/>
        <v>-</v>
      </c>
      <c r="BG684" s="64" t="str">
        <f t="shared" si="810"/>
        <v>-</v>
      </c>
      <c r="BH684" s="64" t="str">
        <f t="shared" si="780"/>
        <v>-</v>
      </c>
      <c r="BI684" s="57" t="str">
        <f t="shared" si="811"/>
        <v>-</v>
      </c>
      <c r="BJ684" s="56">
        <f t="shared" si="831"/>
        <v>253</v>
      </c>
      <c r="BK684" s="64" t="str">
        <f t="shared" si="812"/>
        <v>-</v>
      </c>
      <c r="BL684" s="64" t="str">
        <f t="shared" si="781"/>
        <v>-</v>
      </c>
      <c r="BM684" s="64" t="str">
        <f t="shared" si="782"/>
        <v>-</v>
      </c>
      <c r="BN684" s="64" t="str">
        <f t="shared" si="783"/>
        <v>-</v>
      </c>
      <c r="BO684" s="64" t="str">
        <f t="shared" si="813"/>
        <v>-</v>
      </c>
      <c r="BP684" s="64" t="str">
        <f t="shared" si="784"/>
        <v>-</v>
      </c>
      <c r="BQ684" s="57" t="str">
        <f t="shared" si="814"/>
        <v>-</v>
      </c>
      <c r="BR684" s="56">
        <f t="shared" si="832"/>
        <v>253</v>
      </c>
      <c r="BS684" s="64" t="str">
        <f t="shared" si="815"/>
        <v>-</v>
      </c>
      <c r="BT684" s="64" t="str">
        <f t="shared" si="785"/>
        <v>-</v>
      </c>
      <c r="BU684" s="64" t="str">
        <f t="shared" si="786"/>
        <v>-</v>
      </c>
      <c r="BV684" s="64" t="str">
        <f t="shared" si="787"/>
        <v>-</v>
      </c>
      <c r="BW684" s="64" t="str">
        <f t="shared" si="816"/>
        <v>-</v>
      </c>
      <c r="BX684" s="64" t="str">
        <f t="shared" si="788"/>
        <v>-</v>
      </c>
      <c r="BY684" s="57" t="str">
        <f t="shared" si="817"/>
        <v>-</v>
      </c>
      <c r="BZ684" s="56">
        <f t="shared" si="833"/>
        <v>253</v>
      </c>
      <c r="CA684" s="64" t="str">
        <f t="shared" si="818"/>
        <v>-</v>
      </c>
      <c r="CB684" s="64" t="str">
        <f t="shared" si="789"/>
        <v>-</v>
      </c>
      <c r="CC684" s="64" t="str">
        <f t="shared" si="790"/>
        <v>-</v>
      </c>
      <c r="CD684" s="64" t="str">
        <f t="shared" si="791"/>
        <v>-</v>
      </c>
      <c r="CE684" s="64" t="str">
        <f t="shared" si="819"/>
        <v>-</v>
      </c>
      <c r="CF684" s="64" t="str">
        <f t="shared" si="792"/>
        <v>-</v>
      </c>
      <c r="CG684" s="57" t="str">
        <f t="shared" si="820"/>
        <v>-</v>
      </c>
      <c r="CH684" s="56">
        <f t="shared" si="834"/>
        <v>253</v>
      </c>
      <c r="CI684" s="64" t="str">
        <f t="shared" si="821"/>
        <v>-</v>
      </c>
      <c r="CJ684" s="64" t="str">
        <f t="shared" si="793"/>
        <v>-</v>
      </c>
      <c r="CK684" s="64" t="str">
        <f t="shared" si="794"/>
        <v>-</v>
      </c>
      <c r="CL684" s="64" t="str">
        <f t="shared" si="795"/>
        <v>-</v>
      </c>
      <c r="CM684" s="64" t="str">
        <f t="shared" si="822"/>
        <v>-</v>
      </c>
      <c r="CN684" s="64" t="str">
        <f t="shared" si="796"/>
        <v>-</v>
      </c>
      <c r="CO684" s="57" t="str">
        <f t="shared" si="823"/>
        <v>-</v>
      </c>
    </row>
    <row r="685" spans="15:93" ht="18" customHeight="1" x14ac:dyDescent="0.25">
      <c r="O685" s="56">
        <f t="shared" si="825"/>
        <v>258</v>
      </c>
      <c r="P685" s="64">
        <f t="shared" si="759"/>
        <v>0</v>
      </c>
      <c r="Q685" s="64" t="str">
        <f t="shared" si="760"/>
        <v>-</v>
      </c>
      <c r="R685" s="64" t="str">
        <f t="shared" si="836"/>
        <v>-</v>
      </c>
      <c r="S685" s="64">
        <f t="shared" si="837"/>
        <v>0</v>
      </c>
      <c r="T685" s="64" t="str">
        <f t="shared" si="838"/>
        <v>-</v>
      </c>
      <c r="U685" s="57" t="str">
        <f t="shared" si="835"/>
        <v>Payoff</v>
      </c>
      <c r="V685" s="56">
        <f t="shared" si="826"/>
        <v>254</v>
      </c>
      <c r="W685" s="64">
        <f t="shared" si="797"/>
        <v>0</v>
      </c>
      <c r="X685" s="64" t="str">
        <f t="shared" si="762"/>
        <v>-</v>
      </c>
      <c r="Y685" s="64">
        <f t="shared" si="824"/>
        <v>0</v>
      </c>
      <c r="Z685" s="64" t="str">
        <f t="shared" si="763"/>
        <v>-</v>
      </c>
      <c r="AA685" s="64" t="str">
        <f t="shared" si="798"/>
        <v>-</v>
      </c>
      <c r="AB685" s="64" t="str">
        <f t="shared" si="764"/>
        <v>-</v>
      </c>
      <c r="AC685" s="57" t="str">
        <f t="shared" si="799"/>
        <v>Payoff</v>
      </c>
      <c r="AD685" s="56">
        <f t="shared" si="827"/>
        <v>254</v>
      </c>
      <c r="AE685" s="64">
        <f t="shared" si="800"/>
        <v>0</v>
      </c>
      <c r="AF685" s="64" t="str">
        <f t="shared" si="765"/>
        <v>-</v>
      </c>
      <c r="AG685" s="64">
        <f t="shared" si="766"/>
        <v>0</v>
      </c>
      <c r="AH685" s="64" t="str">
        <f t="shared" si="767"/>
        <v>-</v>
      </c>
      <c r="AI685" s="64" t="str">
        <f t="shared" si="801"/>
        <v>-</v>
      </c>
      <c r="AJ685" s="64" t="str">
        <f t="shared" si="768"/>
        <v>-</v>
      </c>
      <c r="AK685" s="57" t="str">
        <f t="shared" si="802"/>
        <v>Payoff</v>
      </c>
      <c r="AL685" s="56">
        <f t="shared" si="828"/>
        <v>254</v>
      </c>
      <c r="AM685" s="64" t="str">
        <f t="shared" si="803"/>
        <v>-</v>
      </c>
      <c r="AN685" s="64" t="str">
        <f t="shared" si="769"/>
        <v>-</v>
      </c>
      <c r="AO685" s="64" t="str">
        <f t="shared" si="770"/>
        <v>-</v>
      </c>
      <c r="AP685" s="64" t="str">
        <f t="shared" si="771"/>
        <v>-</v>
      </c>
      <c r="AQ685" s="64" t="str">
        <f t="shared" si="804"/>
        <v>-</v>
      </c>
      <c r="AR685" s="64" t="str">
        <f t="shared" si="772"/>
        <v>-</v>
      </c>
      <c r="AS685" s="57" t="str">
        <f t="shared" si="805"/>
        <v>-</v>
      </c>
      <c r="AT685" s="56">
        <f t="shared" si="829"/>
        <v>254</v>
      </c>
      <c r="AU685" s="64" t="str">
        <f t="shared" si="806"/>
        <v>-</v>
      </c>
      <c r="AV685" s="64" t="str">
        <f t="shared" si="773"/>
        <v>-</v>
      </c>
      <c r="AW685" s="64" t="str">
        <f t="shared" si="774"/>
        <v>-</v>
      </c>
      <c r="AX685" s="64" t="str">
        <f t="shared" si="775"/>
        <v>-</v>
      </c>
      <c r="AY685" s="64" t="str">
        <f t="shared" si="807"/>
        <v>-</v>
      </c>
      <c r="AZ685" s="64" t="str">
        <f t="shared" si="776"/>
        <v>-</v>
      </c>
      <c r="BA685" s="57" t="str">
        <f t="shared" si="808"/>
        <v>-</v>
      </c>
      <c r="BB685" s="56">
        <f t="shared" si="830"/>
        <v>254</v>
      </c>
      <c r="BC685" s="64" t="str">
        <f t="shared" si="809"/>
        <v>-</v>
      </c>
      <c r="BD685" s="64" t="str">
        <f t="shared" si="777"/>
        <v>-</v>
      </c>
      <c r="BE685" s="64" t="str">
        <f t="shared" si="778"/>
        <v>-</v>
      </c>
      <c r="BF685" s="64" t="str">
        <f t="shared" si="779"/>
        <v>-</v>
      </c>
      <c r="BG685" s="64" t="str">
        <f t="shared" si="810"/>
        <v>-</v>
      </c>
      <c r="BH685" s="64" t="str">
        <f t="shared" si="780"/>
        <v>-</v>
      </c>
      <c r="BI685" s="57" t="str">
        <f t="shared" si="811"/>
        <v>-</v>
      </c>
      <c r="BJ685" s="56">
        <f t="shared" si="831"/>
        <v>254</v>
      </c>
      <c r="BK685" s="64" t="str">
        <f t="shared" si="812"/>
        <v>-</v>
      </c>
      <c r="BL685" s="64" t="str">
        <f t="shared" si="781"/>
        <v>-</v>
      </c>
      <c r="BM685" s="64" t="str">
        <f t="shared" si="782"/>
        <v>-</v>
      </c>
      <c r="BN685" s="64" t="str">
        <f t="shared" si="783"/>
        <v>-</v>
      </c>
      <c r="BO685" s="64" t="str">
        <f t="shared" si="813"/>
        <v>-</v>
      </c>
      <c r="BP685" s="64" t="str">
        <f t="shared" si="784"/>
        <v>-</v>
      </c>
      <c r="BQ685" s="57" t="str">
        <f t="shared" si="814"/>
        <v>-</v>
      </c>
      <c r="BR685" s="56">
        <f t="shared" si="832"/>
        <v>254</v>
      </c>
      <c r="BS685" s="64" t="str">
        <f t="shared" si="815"/>
        <v>-</v>
      </c>
      <c r="BT685" s="64" t="str">
        <f t="shared" si="785"/>
        <v>-</v>
      </c>
      <c r="BU685" s="64" t="str">
        <f t="shared" si="786"/>
        <v>-</v>
      </c>
      <c r="BV685" s="64" t="str">
        <f t="shared" si="787"/>
        <v>-</v>
      </c>
      <c r="BW685" s="64" t="str">
        <f t="shared" si="816"/>
        <v>-</v>
      </c>
      <c r="BX685" s="64" t="str">
        <f t="shared" si="788"/>
        <v>-</v>
      </c>
      <c r="BY685" s="57" t="str">
        <f t="shared" si="817"/>
        <v>-</v>
      </c>
      <c r="BZ685" s="56">
        <f t="shared" si="833"/>
        <v>254</v>
      </c>
      <c r="CA685" s="64" t="str">
        <f t="shared" si="818"/>
        <v>-</v>
      </c>
      <c r="CB685" s="64" t="str">
        <f t="shared" si="789"/>
        <v>-</v>
      </c>
      <c r="CC685" s="64" t="str">
        <f t="shared" si="790"/>
        <v>-</v>
      </c>
      <c r="CD685" s="64" t="str">
        <f t="shared" si="791"/>
        <v>-</v>
      </c>
      <c r="CE685" s="64" t="str">
        <f t="shared" si="819"/>
        <v>-</v>
      </c>
      <c r="CF685" s="64" t="str">
        <f t="shared" si="792"/>
        <v>-</v>
      </c>
      <c r="CG685" s="57" t="str">
        <f t="shared" si="820"/>
        <v>-</v>
      </c>
      <c r="CH685" s="56">
        <f t="shared" si="834"/>
        <v>254</v>
      </c>
      <c r="CI685" s="64" t="str">
        <f t="shared" si="821"/>
        <v>-</v>
      </c>
      <c r="CJ685" s="64" t="str">
        <f t="shared" si="793"/>
        <v>-</v>
      </c>
      <c r="CK685" s="64" t="str">
        <f t="shared" si="794"/>
        <v>-</v>
      </c>
      <c r="CL685" s="64" t="str">
        <f t="shared" si="795"/>
        <v>-</v>
      </c>
      <c r="CM685" s="64" t="str">
        <f t="shared" si="822"/>
        <v>-</v>
      </c>
      <c r="CN685" s="64" t="str">
        <f t="shared" si="796"/>
        <v>-</v>
      </c>
      <c r="CO685" s="57" t="str">
        <f t="shared" si="823"/>
        <v>-</v>
      </c>
    </row>
    <row r="686" spans="15:93" ht="18" customHeight="1" x14ac:dyDescent="0.25">
      <c r="O686" s="56">
        <f t="shared" si="825"/>
        <v>259</v>
      </c>
      <c r="P686" s="64">
        <f t="shared" si="759"/>
        <v>0</v>
      </c>
      <c r="Q686" s="64" t="str">
        <f t="shared" si="760"/>
        <v>-</v>
      </c>
      <c r="R686" s="64" t="str">
        <f t="shared" si="836"/>
        <v>-</v>
      </c>
      <c r="S686" s="64">
        <f t="shared" si="837"/>
        <v>0</v>
      </c>
      <c r="T686" s="64" t="str">
        <f t="shared" si="838"/>
        <v>-</v>
      </c>
      <c r="U686" s="57" t="str">
        <f t="shared" si="835"/>
        <v>Payoff</v>
      </c>
      <c r="V686" s="56">
        <f t="shared" si="826"/>
        <v>255</v>
      </c>
      <c r="W686" s="64">
        <f t="shared" si="797"/>
        <v>0</v>
      </c>
      <c r="X686" s="64" t="str">
        <f t="shared" si="762"/>
        <v>-</v>
      </c>
      <c r="Y686" s="64">
        <f t="shared" si="824"/>
        <v>0</v>
      </c>
      <c r="Z686" s="64" t="str">
        <f t="shared" si="763"/>
        <v>-</v>
      </c>
      <c r="AA686" s="64" t="str">
        <f t="shared" si="798"/>
        <v>-</v>
      </c>
      <c r="AB686" s="64" t="str">
        <f t="shared" si="764"/>
        <v>-</v>
      </c>
      <c r="AC686" s="57" t="str">
        <f t="shared" si="799"/>
        <v>Payoff</v>
      </c>
      <c r="AD686" s="56">
        <f t="shared" si="827"/>
        <v>255</v>
      </c>
      <c r="AE686" s="64">
        <f t="shared" si="800"/>
        <v>0</v>
      </c>
      <c r="AF686" s="64" t="str">
        <f t="shared" si="765"/>
        <v>-</v>
      </c>
      <c r="AG686" s="64">
        <f t="shared" si="766"/>
        <v>0</v>
      </c>
      <c r="AH686" s="64" t="str">
        <f t="shared" si="767"/>
        <v>-</v>
      </c>
      <c r="AI686" s="64" t="str">
        <f t="shared" si="801"/>
        <v>-</v>
      </c>
      <c r="AJ686" s="64" t="str">
        <f t="shared" si="768"/>
        <v>-</v>
      </c>
      <c r="AK686" s="57" t="str">
        <f t="shared" si="802"/>
        <v>Payoff</v>
      </c>
      <c r="AL686" s="56">
        <f t="shared" si="828"/>
        <v>255</v>
      </c>
      <c r="AM686" s="64" t="str">
        <f t="shared" si="803"/>
        <v>-</v>
      </c>
      <c r="AN686" s="64" t="str">
        <f t="shared" si="769"/>
        <v>-</v>
      </c>
      <c r="AO686" s="64" t="str">
        <f t="shared" si="770"/>
        <v>-</v>
      </c>
      <c r="AP686" s="64" t="str">
        <f t="shared" si="771"/>
        <v>-</v>
      </c>
      <c r="AQ686" s="64" t="str">
        <f t="shared" si="804"/>
        <v>-</v>
      </c>
      <c r="AR686" s="64" t="str">
        <f t="shared" si="772"/>
        <v>-</v>
      </c>
      <c r="AS686" s="57" t="str">
        <f t="shared" si="805"/>
        <v>-</v>
      </c>
      <c r="AT686" s="56">
        <f t="shared" si="829"/>
        <v>255</v>
      </c>
      <c r="AU686" s="64" t="str">
        <f t="shared" si="806"/>
        <v>-</v>
      </c>
      <c r="AV686" s="64" t="str">
        <f t="shared" si="773"/>
        <v>-</v>
      </c>
      <c r="AW686" s="64" t="str">
        <f t="shared" si="774"/>
        <v>-</v>
      </c>
      <c r="AX686" s="64" t="str">
        <f t="shared" si="775"/>
        <v>-</v>
      </c>
      <c r="AY686" s="64" t="str">
        <f t="shared" si="807"/>
        <v>-</v>
      </c>
      <c r="AZ686" s="64" t="str">
        <f t="shared" si="776"/>
        <v>-</v>
      </c>
      <c r="BA686" s="57" t="str">
        <f t="shared" si="808"/>
        <v>-</v>
      </c>
      <c r="BB686" s="56">
        <f t="shared" si="830"/>
        <v>255</v>
      </c>
      <c r="BC686" s="64" t="str">
        <f t="shared" si="809"/>
        <v>-</v>
      </c>
      <c r="BD686" s="64" t="str">
        <f t="shared" si="777"/>
        <v>-</v>
      </c>
      <c r="BE686" s="64" t="str">
        <f t="shared" si="778"/>
        <v>-</v>
      </c>
      <c r="BF686" s="64" t="str">
        <f t="shared" si="779"/>
        <v>-</v>
      </c>
      <c r="BG686" s="64" t="str">
        <f t="shared" si="810"/>
        <v>-</v>
      </c>
      <c r="BH686" s="64" t="str">
        <f t="shared" si="780"/>
        <v>-</v>
      </c>
      <c r="BI686" s="57" t="str">
        <f t="shared" si="811"/>
        <v>-</v>
      </c>
      <c r="BJ686" s="56">
        <f t="shared" si="831"/>
        <v>255</v>
      </c>
      <c r="BK686" s="64" t="str">
        <f t="shared" si="812"/>
        <v>-</v>
      </c>
      <c r="BL686" s="64" t="str">
        <f t="shared" si="781"/>
        <v>-</v>
      </c>
      <c r="BM686" s="64" t="str">
        <f t="shared" si="782"/>
        <v>-</v>
      </c>
      <c r="BN686" s="64" t="str">
        <f t="shared" si="783"/>
        <v>-</v>
      </c>
      <c r="BO686" s="64" t="str">
        <f t="shared" si="813"/>
        <v>-</v>
      </c>
      <c r="BP686" s="64" t="str">
        <f t="shared" si="784"/>
        <v>-</v>
      </c>
      <c r="BQ686" s="57" t="str">
        <f t="shared" si="814"/>
        <v>-</v>
      </c>
      <c r="BR686" s="56">
        <f t="shared" si="832"/>
        <v>255</v>
      </c>
      <c r="BS686" s="64" t="str">
        <f t="shared" si="815"/>
        <v>-</v>
      </c>
      <c r="BT686" s="64" t="str">
        <f t="shared" si="785"/>
        <v>-</v>
      </c>
      <c r="BU686" s="64" t="str">
        <f t="shared" si="786"/>
        <v>-</v>
      </c>
      <c r="BV686" s="64" t="str">
        <f t="shared" si="787"/>
        <v>-</v>
      </c>
      <c r="BW686" s="64" t="str">
        <f t="shared" si="816"/>
        <v>-</v>
      </c>
      <c r="BX686" s="64" t="str">
        <f t="shared" si="788"/>
        <v>-</v>
      </c>
      <c r="BY686" s="57" t="str">
        <f t="shared" si="817"/>
        <v>-</v>
      </c>
      <c r="BZ686" s="56">
        <f t="shared" si="833"/>
        <v>255</v>
      </c>
      <c r="CA686" s="64" t="str">
        <f t="shared" si="818"/>
        <v>-</v>
      </c>
      <c r="CB686" s="64" t="str">
        <f t="shared" si="789"/>
        <v>-</v>
      </c>
      <c r="CC686" s="64" t="str">
        <f t="shared" si="790"/>
        <v>-</v>
      </c>
      <c r="CD686" s="64" t="str">
        <f t="shared" si="791"/>
        <v>-</v>
      </c>
      <c r="CE686" s="64" t="str">
        <f t="shared" si="819"/>
        <v>-</v>
      </c>
      <c r="CF686" s="64" t="str">
        <f t="shared" si="792"/>
        <v>-</v>
      </c>
      <c r="CG686" s="57" t="str">
        <f t="shared" si="820"/>
        <v>-</v>
      </c>
      <c r="CH686" s="56">
        <f t="shared" si="834"/>
        <v>255</v>
      </c>
      <c r="CI686" s="64" t="str">
        <f t="shared" si="821"/>
        <v>-</v>
      </c>
      <c r="CJ686" s="64" t="str">
        <f t="shared" si="793"/>
        <v>-</v>
      </c>
      <c r="CK686" s="64" t="str">
        <f t="shared" si="794"/>
        <v>-</v>
      </c>
      <c r="CL686" s="64" t="str">
        <f t="shared" si="795"/>
        <v>-</v>
      </c>
      <c r="CM686" s="64" t="str">
        <f t="shared" si="822"/>
        <v>-</v>
      </c>
      <c r="CN686" s="64" t="str">
        <f t="shared" si="796"/>
        <v>-</v>
      </c>
      <c r="CO686" s="57" t="str">
        <f t="shared" si="823"/>
        <v>-</v>
      </c>
    </row>
    <row r="687" spans="15:93" ht="18" customHeight="1" x14ac:dyDescent="0.25">
      <c r="O687" s="56">
        <f t="shared" si="825"/>
        <v>260</v>
      </c>
      <c r="P687" s="64">
        <f t="shared" si="759"/>
        <v>0</v>
      </c>
      <c r="Q687" s="64" t="str">
        <f t="shared" si="760"/>
        <v>-</v>
      </c>
      <c r="R687" s="64" t="str">
        <f t="shared" si="836"/>
        <v>-</v>
      </c>
      <c r="S687" s="64">
        <f t="shared" si="837"/>
        <v>0</v>
      </c>
      <c r="T687" s="64" t="str">
        <f t="shared" si="838"/>
        <v>-</v>
      </c>
      <c r="U687" s="57" t="str">
        <f t="shared" si="835"/>
        <v>Payoff</v>
      </c>
      <c r="V687" s="56">
        <f t="shared" si="826"/>
        <v>256</v>
      </c>
      <c r="W687" s="64">
        <f t="shared" si="797"/>
        <v>0</v>
      </c>
      <c r="X687" s="64" t="str">
        <f t="shared" si="762"/>
        <v>-</v>
      </c>
      <c r="Y687" s="64">
        <f t="shared" si="824"/>
        <v>0</v>
      </c>
      <c r="Z687" s="64" t="str">
        <f t="shared" si="763"/>
        <v>-</v>
      </c>
      <c r="AA687" s="64" t="str">
        <f t="shared" si="798"/>
        <v>-</v>
      </c>
      <c r="AB687" s="64" t="str">
        <f t="shared" si="764"/>
        <v>-</v>
      </c>
      <c r="AC687" s="57" t="str">
        <f t="shared" si="799"/>
        <v>Payoff</v>
      </c>
      <c r="AD687" s="56">
        <f t="shared" si="827"/>
        <v>256</v>
      </c>
      <c r="AE687" s="64">
        <f t="shared" si="800"/>
        <v>0</v>
      </c>
      <c r="AF687" s="64" t="str">
        <f t="shared" si="765"/>
        <v>-</v>
      </c>
      <c r="AG687" s="64">
        <f t="shared" si="766"/>
        <v>0</v>
      </c>
      <c r="AH687" s="64" t="str">
        <f t="shared" si="767"/>
        <v>-</v>
      </c>
      <c r="AI687" s="64" t="str">
        <f t="shared" si="801"/>
        <v>-</v>
      </c>
      <c r="AJ687" s="64" t="str">
        <f t="shared" si="768"/>
        <v>-</v>
      </c>
      <c r="AK687" s="57" t="str">
        <f t="shared" si="802"/>
        <v>Payoff</v>
      </c>
      <c r="AL687" s="56">
        <f t="shared" si="828"/>
        <v>256</v>
      </c>
      <c r="AM687" s="64" t="str">
        <f t="shared" si="803"/>
        <v>-</v>
      </c>
      <c r="AN687" s="64" t="str">
        <f t="shared" si="769"/>
        <v>-</v>
      </c>
      <c r="AO687" s="64" t="str">
        <f t="shared" si="770"/>
        <v>-</v>
      </c>
      <c r="AP687" s="64" t="str">
        <f t="shared" si="771"/>
        <v>-</v>
      </c>
      <c r="AQ687" s="64" t="str">
        <f t="shared" si="804"/>
        <v>-</v>
      </c>
      <c r="AR687" s="64" t="str">
        <f t="shared" si="772"/>
        <v>-</v>
      </c>
      <c r="AS687" s="57" t="str">
        <f t="shared" si="805"/>
        <v>-</v>
      </c>
      <c r="AT687" s="56">
        <f t="shared" si="829"/>
        <v>256</v>
      </c>
      <c r="AU687" s="64" t="str">
        <f t="shared" si="806"/>
        <v>-</v>
      </c>
      <c r="AV687" s="64" t="str">
        <f t="shared" si="773"/>
        <v>-</v>
      </c>
      <c r="AW687" s="64" t="str">
        <f t="shared" si="774"/>
        <v>-</v>
      </c>
      <c r="AX687" s="64" t="str">
        <f t="shared" si="775"/>
        <v>-</v>
      </c>
      <c r="AY687" s="64" t="str">
        <f t="shared" si="807"/>
        <v>-</v>
      </c>
      <c r="AZ687" s="64" t="str">
        <f t="shared" si="776"/>
        <v>-</v>
      </c>
      <c r="BA687" s="57" t="str">
        <f t="shared" si="808"/>
        <v>-</v>
      </c>
      <c r="BB687" s="56">
        <f t="shared" si="830"/>
        <v>256</v>
      </c>
      <c r="BC687" s="64" t="str">
        <f t="shared" si="809"/>
        <v>-</v>
      </c>
      <c r="BD687" s="64" t="str">
        <f t="shared" si="777"/>
        <v>-</v>
      </c>
      <c r="BE687" s="64" t="str">
        <f t="shared" si="778"/>
        <v>-</v>
      </c>
      <c r="BF687" s="64" t="str">
        <f t="shared" si="779"/>
        <v>-</v>
      </c>
      <c r="BG687" s="64" t="str">
        <f t="shared" si="810"/>
        <v>-</v>
      </c>
      <c r="BH687" s="64" t="str">
        <f t="shared" si="780"/>
        <v>-</v>
      </c>
      <c r="BI687" s="57" t="str">
        <f t="shared" si="811"/>
        <v>-</v>
      </c>
      <c r="BJ687" s="56">
        <f t="shared" si="831"/>
        <v>256</v>
      </c>
      <c r="BK687" s="64" t="str">
        <f t="shared" si="812"/>
        <v>-</v>
      </c>
      <c r="BL687" s="64" t="str">
        <f t="shared" si="781"/>
        <v>-</v>
      </c>
      <c r="BM687" s="64" t="str">
        <f t="shared" si="782"/>
        <v>-</v>
      </c>
      <c r="BN687" s="64" t="str">
        <f t="shared" si="783"/>
        <v>-</v>
      </c>
      <c r="BO687" s="64" t="str">
        <f t="shared" si="813"/>
        <v>-</v>
      </c>
      <c r="BP687" s="64" t="str">
        <f t="shared" si="784"/>
        <v>-</v>
      </c>
      <c r="BQ687" s="57" t="str">
        <f t="shared" si="814"/>
        <v>-</v>
      </c>
      <c r="BR687" s="56">
        <f t="shared" si="832"/>
        <v>256</v>
      </c>
      <c r="BS687" s="64" t="str">
        <f t="shared" si="815"/>
        <v>-</v>
      </c>
      <c r="BT687" s="64" t="str">
        <f t="shared" si="785"/>
        <v>-</v>
      </c>
      <c r="BU687" s="64" t="str">
        <f t="shared" si="786"/>
        <v>-</v>
      </c>
      <c r="BV687" s="64" t="str">
        <f t="shared" si="787"/>
        <v>-</v>
      </c>
      <c r="BW687" s="64" t="str">
        <f t="shared" si="816"/>
        <v>-</v>
      </c>
      <c r="BX687" s="64" t="str">
        <f t="shared" si="788"/>
        <v>-</v>
      </c>
      <c r="BY687" s="57" t="str">
        <f t="shared" si="817"/>
        <v>-</v>
      </c>
      <c r="BZ687" s="56">
        <f t="shared" si="833"/>
        <v>256</v>
      </c>
      <c r="CA687" s="64" t="str">
        <f t="shared" si="818"/>
        <v>-</v>
      </c>
      <c r="CB687" s="64" t="str">
        <f t="shared" si="789"/>
        <v>-</v>
      </c>
      <c r="CC687" s="64" t="str">
        <f t="shared" si="790"/>
        <v>-</v>
      </c>
      <c r="CD687" s="64" t="str">
        <f t="shared" si="791"/>
        <v>-</v>
      </c>
      <c r="CE687" s="64" t="str">
        <f t="shared" si="819"/>
        <v>-</v>
      </c>
      <c r="CF687" s="64" t="str">
        <f t="shared" si="792"/>
        <v>-</v>
      </c>
      <c r="CG687" s="57" t="str">
        <f t="shared" si="820"/>
        <v>-</v>
      </c>
      <c r="CH687" s="56">
        <f t="shared" si="834"/>
        <v>256</v>
      </c>
      <c r="CI687" s="64" t="str">
        <f t="shared" si="821"/>
        <v>-</v>
      </c>
      <c r="CJ687" s="64" t="str">
        <f t="shared" si="793"/>
        <v>-</v>
      </c>
      <c r="CK687" s="64" t="str">
        <f t="shared" si="794"/>
        <v>-</v>
      </c>
      <c r="CL687" s="64" t="str">
        <f t="shared" si="795"/>
        <v>-</v>
      </c>
      <c r="CM687" s="64" t="str">
        <f t="shared" si="822"/>
        <v>-</v>
      </c>
      <c r="CN687" s="64" t="str">
        <f t="shared" si="796"/>
        <v>-</v>
      </c>
      <c r="CO687" s="57" t="str">
        <f t="shared" si="823"/>
        <v>-</v>
      </c>
    </row>
    <row r="688" spans="15:93" ht="18" customHeight="1" x14ac:dyDescent="0.25">
      <c r="O688" s="56">
        <f t="shared" si="825"/>
        <v>261</v>
      </c>
      <c r="P688" s="64">
        <f t="shared" si="759"/>
        <v>0</v>
      </c>
      <c r="Q688" s="64" t="str">
        <f t="shared" si="760"/>
        <v>-</v>
      </c>
      <c r="R688" s="64" t="str">
        <f t="shared" si="836"/>
        <v>-</v>
      </c>
      <c r="S688" s="64">
        <f t="shared" si="837"/>
        <v>0</v>
      </c>
      <c r="T688" s="64" t="str">
        <f t="shared" si="838"/>
        <v>-</v>
      </c>
      <c r="U688" s="57" t="str">
        <f t="shared" si="835"/>
        <v>Payoff</v>
      </c>
      <c r="V688" s="56">
        <f t="shared" si="826"/>
        <v>257</v>
      </c>
      <c r="W688" s="64">
        <f t="shared" si="797"/>
        <v>0</v>
      </c>
      <c r="X688" s="64" t="str">
        <f t="shared" si="762"/>
        <v>-</v>
      </c>
      <c r="Y688" s="64">
        <f t="shared" si="824"/>
        <v>0</v>
      </c>
      <c r="Z688" s="64" t="str">
        <f t="shared" si="763"/>
        <v>-</v>
      </c>
      <c r="AA688" s="64" t="str">
        <f t="shared" si="798"/>
        <v>-</v>
      </c>
      <c r="AB688" s="64" t="str">
        <f t="shared" si="764"/>
        <v>-</v>
      </c>
      <c r="AC688" s="57" t="str">
        <f t="shared" si="799"/>
        <v>Payoff</v>
      </c>
      <c r="AD688" s="56">
        <f t="shared" si="827"/>
        <v>257</v>
      </c>
      <c r="AE688" s="64">
        <f t="shared" si="800"/>
        <v>0</v>
      </c>
      <c r="AF688" s="64" t="str">
        <f t="shared" si="765"/>
        <v>-</v>
      </c>
      <c r="AG688" s="64">
        <f t="shared" si="766"/>
        <v>0</v>
      </c>
      <c r="AH688" s="64" t="str">
        <f t="shared" si="767"/>
        <v>-</v>
      </c>
      <c r="AI688" s="64" t="str">
        <f t="shared" si="801"/>
        <v>-</v>
      </c>
      <c r="AJ688" s="64" t="str">
        <f t="shared" si="768"/>
        <v>-</v>
      </c>
      <c r="AK688" s="57" t="str">
        <f t="shared" si="802"/>
        <v>Payoff</v>
      </c>
      <c r="AL688" s="56">
        <f t="shared" si="828"/>
        <v>257</v>
      </c>
      <c r="AM688" s="64" t="str">
        <f t="shared" si="803"/>
        <v>-</v>
      </c>
      <c r="AN688" s="64" t="str">
        <f t="shared" si="769"/>
        <v>-</v>
      </c>
      <c r="AO688" s="64" t="str">
        <f t="shared" si="770"/>
        <v>-</v>
      </c>
      <c r="AP688" s="64" t="str">
        <f t="shared" si="771"/>
        <v>-</v>
      </c>
      <c r="AQ688" s="64" t="str">
        <f t="shared" si="804"/>
        <v>-</v>
      </c>
      <c r="AR688" s="64" t="str">
        <f t="shared" si="772"/>
        <v>-</v>
      </c>
      <c r="AS688" s="57" t="str">
        <f t="shared" si="805"/>
        <v>-</v>
      </c>
      <c r="AT688" s="56">
        <f t="shared" si="829"/>
        <v>257</v>
      </c>
      <c r="AU688" s="64" t="str">
        <f t="shared" si="806"/>
        <v>-</v>
      </c>
      <c r="AV688" s="64" t="str">
        <f t="shared" si="773"/>
        <v>-</v>
      </c>
      <c r="AW688" s="64" t="str">
        <f t="shared" si="774"/>
        <v>-</v>
      </c>
      <c r="AX688" s="64" t="str">
        <f t="shared" si="775"/>
        <v>-</v>
      </c>
      <c r="AY688" s="64" t="str">
        <f t="shared" si="807"/>
        <v>-</v>
      </c>
      <c r="AZ688" s="64" t="str">
        <f t="shared" si="776"/>
        <v>-</v>
      </c>
      <c r="BA688" s="57" t="str">
        <f t="shared" si="808"/>
        <v>-</v>
      </c>
      <c r="BB688" s="56">
        <f t="shared" si="830"/>
        <v>257</v>
      </c>
      <c r="BC688" s="64" t="str">
        <f t="shared" si="809"/>
        <v>-</v>
      </c>
      <c r="BD688" s="64" t="str">
        <f t="shared" si="777"/>
        <v>-</v>
      </c>
      <c r="BE688" s="64" t="str">
        <f t="shared" si="778"/>
        <v>-</v>
      </c>
      <c r="BF688" s="64" t="str">
        <f t="shared" si="779"/>
        <v>-</v>
      </c>
      <c r="BG688" s="64" t="str">
        <f t="shared" si="810"/>
        <v>-</v>
      </c>
      <c r="BH688" s="64" t="str">
        <f t="shared" si="780"/>
        <v>-</v>
      </c>
      <c r="BI688" s="57" t="str">
        <f t="shared" si="811"/>
        <v>-</v>
      </c>
      <c r="BJ688" s="56">
        <f t="shared" si="831"/>
        <v>257</v>
      </c>
      <c r="BK688" s="64" t="str">
        <f t="shared" si="812"/>
        <v>-</v>
      </c>
      <c r="BL688" s="64" t="str">
        <f t="shared" si="781"/>
        <v>-</v>
      </c>
      <c r="BM688" s="64" t="str">
        <f t="shared" si="782"/>
        <v>-</v>
      </c>
      <c r="BN688" s="64" t="str">
        <f t="shared" si="783"/>
        <v>-</v>
      </c>
      <c r="BO688" s="64" t="str">
        <f t="shared" si="813"/>
        <v>-</v>
      </c>
      <c r="BP688" s="64" t="str">
        <f t="shared" si="784"/>
        <v>-</v>
      </c>
      <c r="BQ688" s="57" t="str">
        <f t="shared" si="814"/>
        <v>-</v>
      </c>
      <c r="BR688" s="56">
        <f t="shared" si="832"/>
        <v>257</v>
      </c>
      <c r="BS688" s="64" t="str">
        <f t="shared" si="815"/>
        <v>-</v>
      </c>
      <c r="BT688" s="64" t="str">
        <f t="shared" si="785"/>
        <v>-</v>
      </c>
      <c r="BU688" s="64" t="str">
        <f t="shared" si="786"/>
        <v>-</v>
      </c>
      <c r="BV688" s="64" t="str">
        <f t="shared" si="787"/>
        <v>-</v>
      </c>
      <c r="BW688" s="64" t="str">
        <f t="shared" si="816"/>
        <v>-</v>
      </c>
      <c r="BX688" s="64" t="str">
        <f t="shared" si="788"/>
        <v>-</v>
      </c>
      <c r="BY688" s="57" t="str">
        <f t="shared" si="817"/>
        <v>-</v>
      </c>
      <c r="BZ688" s="56">
        <f t="shared" si="833"/>
        <v>257</v>
      </c>
      <c r="CA688" s="64" t="str">
        <f t="shared" si="818"/>
        <v>-</v>
      </c>
      <c r="CB688" s="64" t="str">
        <f t="shared" si="789"/>
        <v>-</v>
      </c>
      <c r="CC688" s="64" t="str">
        <f t="shared" si="790"/>
        <v>-</v>
      </c>
      <c r="CD688" s="64" t="str">
        <f t="shared" si="791"/>
        <v>-</v>
      </c>
      <c r="CE688" s="64" t="str">
        <f t="shared" si="819"/>
        <v>-</v>
      </c>
      <c r="CF688" s="64" t="str">
        <f t="shared" si="792"/>
        <v>-</v>
      </c>
      <c r="CG688" s="57" t="str">
        <f t="shared" si="820"/>
        <v>-</v>
      </c>
      <c r="CH688" s="56">
        <f t="shared" si="834"/>
        <v>257</v>
      </c>
      <c r="CI688" s="64" t="str">
        <f t="shared" si="821"/>
        <v>-</v>
      </c>
      <c r="CJ688" s="64" t="str">
        <f t="shared" si="793"/>
        <v>-</v>
      </c>
      <c r="CK688" s="64" t="str">
        <f t="shared" si="794"/>
        <v>-</v>
      </c>
      <c r="CL688" s="64" t="str">
        <f t="shared" si="795"/>
        <v>-</v>
      </c>
      <c r="CM688" s="64" t="str">
        <f t="shared" si="822"/>
        <v>-</v>
      </c>
      <c r="CN688" s="64" t="str">
        <f t="shared" si="796"/>
        <v>-</v>
      </c>
      <c r="CO688" s="57" t="str">
        <f t="shared" si="823"/>
        <v>-</v>
      </c>
    </row>
    <row r="689" spans="15:93" ht="18" customHeight="1" x14ac:dyDescent="0.25">
      <c r="O689" s="56">
        <f t="shared" si="825"/>
        <v>262</v>
      </c>
      <c r="P689" s="64">
        <f t="shared" ref="P689:P752" si="839">IFERROR(IF(P$426="-","-",IF(SUM(R689:S689)&lt;=0,0,IF(SUM(R689,S689)-SUM(P688)&lt;=0,SUM(R689,S689),P688))),"-")</f>
        <v>0</v>
      </c>
      <c r="Q689" s="64" t="str">
        <f t="shared" ref="Q689:Q752" si="840">IFERROR(IF(P$426="-","-",IF(IF(R689+S689-P689&lt;$Q$411,S689-P689+R689,$Q$411)&lt;=0,0,IF(R689+S689-P689&lt;$Q$411,S689-P689+R689,$Q$411))),"-")</f>
        <v>-</v>
      </c>
      <c r="R689" s="64" t="str">
        <f t="shared" si="836"/>
        <v>-</v>
      </c>
      <c r="S689" s="64">
        <f t="shared" si="837"/>
        <v>0</v>
      </c>
      <c r="T689" s="64" t="str">
        <f t="shared" si="838"/>
        <v>-</v>
      </c>
      <c r="U689" s="57" t="str">
        <f t="shared" si="835"/>
        <v>Payoff</v>
      </c>
      <c r="V689" s="56">
        <f t="shared" si="826"/>
        <v>258</v>
      </c>
      <c r="W689" s="64">
        <f t="shared" si="797"/>
        <v>0</v>
      </c>
      <c r="X689" s="64" t="str">
        <f t="shared" ref="X689:X752" si="841">IFERROR(IF(W$426="-","-",IF(IF(Z689+AA689-W689&lt;$Q$411,AA689-W689+Z689,$Q$411)&lt;=0,0,IF(U689&lt;&gt;"Payoff",0,IF(Z689+AA689-W689&lt;$Q$411,AA689-W689+Z689,$Q$411)))),"-")</f>
        <v>-</v>
      </c>
      <c r="Y689" s="64">
        <f t="shared" si="824"/>
        <v>0</v>
      </c>
      <c r="Z689" s="64" t="str">
        <f t="shared" ref="Z689:Z752" si="842">IFERROR(IF(OR(W$426="-","-",INDEX($P$9:$T$18,MATCH(W$426,$O$9:$O$18,0),5)*AA689&lt;=0),"-",INDEX($P$9:$T$18,MATCH(W$426,$O$9:$O$18,0),5)*AA689),"-")</f>
        <v>-</v>
      </c>
      <c r="AA689" s="64" t="str">
        <f t="shared" si="798"/>
        <v>-</v>
      </c>
      <c r="AB689" s="64" t="str">
        <f t="shared" ref="AB689:AB752" si="843">IF(W$426="-","-",IFERROR(Z689+AA689-SUM(W689:Y689),"-"))</f>
        <v>-</v>
      </c>
      <c r="AC689" s="57" t="str">
        <f t="shared" si="799"/>
        <v>Payoff</v>
      </c>
      <c r="AD689" s="56">
        <f t="shared" si="827"/>
        <v>258</v>
      </c>
      <c r="AE689" s="64">
        <f t="shared" si="800"/>
        <v>0</v>
      </c>
      <c r="AF689" s="64" t="str">
        <f t="shared" ref="AF689:AF752" si="844">IFERROR(IF(AE$426="-","-",IF(IF(AH689+AI689-AE689&lt;$Q$411,AI689-AE689+AH689,$Q$411)&lt;=0,0,IF(AC689&lt;&gt;"Payoff",0,IF(AH689+AI689-AE689&lt;$Q$411,AI689-AE689+AH689,$Q$411)))),"-")</f>
        <v>-</v>
      </c>
      <c r="AG689" s="64">
        <f t="shared" ref="AG689:AG752" si="845">IFERROR(IF(AE$426="-","-",IF(AC689="Payoff",IF(SUM(AH689:AI689)-SUM(AE689:AF689)&lt;=0,0,IF(AE689+AF$429-IF(W689="-",0,W689)&gt;AH689+AI689,(AH689+AI689)-AE689,AF$429-IF(W689="-",0,W689))),0)),0)</f>
        <v>0</v>
      </c>
      <c r="AH689" s="64" t="str">
        <f t="shared" ref="AH689:AH752" si="846">IFERROR(IF(OR(AE$426="-","-",INDEX($P$9:$T$18,MATCH(AE$426,$O$9:$O$18,0),5)*AI689&lt;=0),"-",INDEX($P$9:$T$18,MATCH(AE$426,$O$9:$O$18,0),5)*AI689),"-")</f>
        <v>-</v>
      </c>
      <c r="AI689" s="64" t="str">
        <f t="shared" si="801"/>
        <v>-</v>
      </c>
      <c r="AJ689" s="64" t="str">
        <f t="shared" ref="AJ689:AJ752" si="847">IF(AE$426="-","-",IFERROR(AH689+AI689-SUM(AE689:AG689),"-"))</f>
        <v>-</v>
      </c>
      <c r="AK689" s="57" t="str">
        <f t="shared" si="802"/>
        <v>Payoff</v>
      </c>
      <c r="AL689" s="56">
        <f t="shared" si="828"/>
        <v>258</v>
      </c>
      <c r="AM689" s="64" t="str">
        <f t="shared" si="803"/>
        <v>-</v>
      </c>
      <c r="AN689" s="64" t="str">
        <f t="shared" ref="AN689:AN752" si="848">IFERROR(IF(AM$426="-","-",IF(IF(AP689+AQ689-AM689&lt;$Q$411,AQ689-AM689+AP689,$Q$411)&lt;=0,0,IF(AK689&lt;&gt;"Payoff",0,IF(AP689+AQ689-AM689&lt;$Q$411,AQ689-AM689+AP689,$Q$411)))),"-")</f>
        <v>-</v>
      </c>
      <c r="AO689" s="64" t="str">
        <f t="shared" ref="AO689:AO752" si="849">IFERROR(IF(AM$426="-","-",IF(AK689="Payoff",IF(SUM(AP689:AQ689)-SUM(AM689:AN689)&lt;=0,0,IF(AM689+AN$429-IF(AE689="-",0,AE689)&gt;AP689+AQ689,(AP689+AQ689)-AM689,AN$429-IF(AE689="-",0,AE689))),0)),0)</f>
        <v>-</v>
      </c>
      <c r="AP689" s="64" t="str">
        <f t="shared" ref="AP689:AP752" si="850">IFERROR(IF(OR(AM$426="-","-",INDEX($P$9:$T$18,MATCH(AM$426,$O$9:$O$18,0),5)*AQ689&lt;=0),"-",INDEX($P$9:$T$18,MATCH(AM$426,$O$9:$O$18,0),5)*AQ689),"-")</f>
        <v>-</v>
      </c>
      <c r="AQ689" s="64" t="str">
        <f t="shared" si="804"/>
        <v>-</v>
      </c>
      <c r="AR689" s="64" t="str">
        <f t="shared" ref="AR689:AR752" si="851">IF(AM$426="-","-",IFERROR(AP689+AQ689-SUM(AM689:AO689),"-"))</f>
        <v>-</v>
      </c>
      <c r="AS689" s="57" t="str">
        <f t="shared" si="805"/>
        <v>-</v>
      </c>
      <c r="AT689" s="56">
        <f t="shared" si="829"/>
        <v>258</v>
      </c>
      <c r="AU689" s="64" t="str">
        <f t="shared" si="806"/>
        <v>-</v>
      </c>
      <c r="AV689" s="64" t="str">
        <f t="shared" ref="AV689:AV752" si="852">IFERROR(IF(AU$426="-","-",IF(IF(AX689+AY689-AU689&lt;$Q$411,AY689-AU689+AX689,$Q$411)&lt;=0,0,IF(AS689&lt;&gt;"Payoff",0,IF(AX689+AY689-AU689&lt;$Q$411,AY689-AU689+AX689,$Q$411)))),"-")</f>
        <v>-</v>
      </c>
      <c r="AW689" s="64" t="str">
        <f t="shared" ref="AW689:AW752" si="853">IFERROR(IF(AU$426="-","-",IF(AS689="Payoff",IF(SUM(AX689:AY689)-SUM(AU689:AV689)&lt;=0,0,IF(AU689+AV$429-IF(AM689="-",0,AM689)&gt;AX689+AY689,(AX689+AY689)-AU689,AV$429-IF(AM689="-",0,AM689))),0)),0)</f>
        <v>-</v>
      </c>
      <c r="AX689" s="64" t="str">
        <f t="shared" ref="AX689:AX752" si="854">IFERROR(IF(OR(AU$426="-","-",INDEX($P$9:$T$18,MATCH(AU$426,$O$9:$O$18,0),5)*AY689&lt;=0),"-",INDEX($P$9:$T$18,MATCH(AU$426,$O$9:$O$18,0),5)*AY689),"-")</f>
        <v>-</v>
      </c>
      <c r="AY689" s="64" t="str">
        <f t="shared" si="807"/>
        <v>-</v>
      </c>
      <c r="AZ689" s="64" t="str">
        <f t="shared" ref="AZ689:AZ752" si="855">IF(AU$426="-","-",IFERROR(AX689+AY689-SUM(AU689:AW689),"-"))</f>
        <v>-</v>
      </c>
      <c r="BA689" s="57" t="str">
        <f t="shared" si="808"/>
        <v>-</v>
      </c>
      <c r="BB689" s="56">
        <f t="shared" si="830"/>
        <v>258</v>
      </c>
      <c r="BC689" s="64" t="str">
        <f t="shared" si="809"/>
        <v>-</v>
      </c>
      <c r="BD689" s="64" t="str">
        <f t="shared" ref="BD689:BD752" si="856">IFERROR(IF(BC$426="-","-",IF(IF(BF689+BG689-BC689&lt;$Q$411,BG689-BC689+BF689,$Q$411)&lt;=0,0,IF(BA689&lt;&gt;"Payoff",0,IF(BF689+BG689-BC689&lt;$Q$411,BG689-BC689+BF689,$Q$411)))),"-")</f>
        <v>-</v>
      </c>
      <c r="BE689" s="64" t="str">
        <f t="shared" ref="BE689:BE752" si="857">IFERROR(IF(BC$426="-","-",IF(BA689="Payoff",IF(SUM(BF689:BG689)-SUM(BC689:BD689)&lt;=0,0,IF(BC689+BD$429-IF(AU689="-",0,AU689)&gt;BF689+BG689,(BF689+BG689)-BC689,BD$429-IF(AU689="-",0,AU689))),0)),0)</f>
        <v>-</v>
      </c>
      <c r="BF689" s="64" t="str">
        <f t="shared" ref="BF689:BF752" si="858">IFERROR(IF(OR(BC$426="-","-",INDEX($P$9:$T$18,MATCH(BC$426,$O$9:$O$18,0),5)*BG689&lt;=0),"-",INDEX($P$9:$T$18,MATCH(BC$426,$O$9:$O$18,0),5)*BG689),"-")</f>
        <v>-</v>
      </c>
      <c r="BG689" s="64" t="str">
        <f t="shared" si="810"/>
        <v>-</v>
      </c>
      <c r="BH689" s="64" t="str">
        <f t="shared" ref="BH689:BH752" si="859">IF(BC$426="-","-",IFERROR(BF689+BG689-SUM(BC689:BE689),"-"))</f>
        <v>-</v>
      </c>
      <c r="BI689" s="57" t="str">
        <f t="shared" si="811"/>
        <v>-</v>
      </c>
      <c r="BJ689" s="56">
        <f t="shared" si="831"/>
        <v>258</v>
      </c>
      <c r="BK689" s="64" t="str">
        <f t="shared" si="812"/>
        <v>-</v>
      </c>
      <c r="BL689" s="64" t="str">
        <f t="shared" ref="BL689:BL752" si="860">IFERROR(IF(BK$426="-","-",IF(IF(BN689+BO689-BK689&lt;$Q$411,BO689-BK689+BN689,$Q$411)&lt;=0,0,IF(BI689&lt;&gt;"Payoff",0,IF(BN689+BO689-BK689&lt;$Q$411,BO689-BK689+BN689,$Q$411)))),"-")</f>
        <v>-</v>
      </c>
      <c r="BM689" s="64" t="str">
        <f t="shared" ref="BM689:BM752" si="861">IFERROR(IF(BK$426="-","-",IF(BI689="Payoff",IF(SUM(BN689:BO689)-SUM(BK689:BL689)&lt;=0,0,IF(BK689+BL$429-IF(BC689="-",0,BC689)&gt;BN689+BO689,(BN689+BO689)-BK689,BL$429-IF(BC689="-",0,BC689))),0)),0)</f>
        <v>-</v>
      </c>
      <c r="BN689" s="64" t="str">
        <f t="shared" ref="BN689:BN752" si="862">IFERROR(IF(OR(BK$426="-","-",INDEX($P$9:$T$18,MATCH(BK$426,$O$9:$O$18,0),5)*BO689&lt;=0),"-",INDEX($P$9:$T$18,MATCH(BK$426,$O$9:$O$18,0),5)*BO689),"-")</f>
        <v>-</v>
      </c>
      <c r="BO689" s="64" t="str">
        <f t="shared" si="813"/>
        <v>-</v>
      </c>
      <c r="BP689" s="64" t="str">
        <f t="shared" ref="BP689:BP752" si="863">IF(BK$426="-","-",IFERROR(BN689+BO689-SUM(BK689:BM689),"-"))</f>
        <v>-</v>
      </c>
      <c r="BQ689" s="57" t="str">
        <f t="shared" si="814"/>
        <v>-</v>
      </c>
      <c r="BR689" s="56">
        <f t="shared" si="832"/>
        <v>258</v>
      </c>
      <c r="BS689" s="64" t="str">
        <f t="shared" si="815"/>
        <v>-</v>
      </c>
      <c r="BT689" s="64" t="str">
        <f t="shared" ref="BT689:BT752" si="864">IFERROR(IF(BS$426="-","-",IF(IF(BV689+BW689-BS689&lt;$Q$411,BW689-BS689+BV689,$Q$411)&lt;=0,0,IF(BQ689&lt;&gt;"Payoff",0,IF(BV689+BW689-BS689&lt;$Q$411,BW689-BS689+BV689,$Q$411)))),"-")</f>
        <v>-</v>
      </c>
      <c r="BU689" s="64" t="str">
        <f t="shared" ref="BU689:BU752" si="865">IFERROR(IF(BS$426="-","-",IF(BQ689="Payoff",IF(SUM(BV689:BW689)-SUM(BS689:BT689)&lt;=0,0,IF(BS689+BT$429-IF(BK689="-",0,BK689)&gt;BV689+BW689,(BV689+BW689)-BS689,BT$429-IF(BK689="-",0,BK689))),0)),0)</f>
        <v>-</v>
      </c>
      <c r="BV689" s="64" t="str">
        <f t="shared" ref="BV689:BV752" si="866">IFERROR(IF(OR(BS$426="-","-",INDEX($P$9:$T$18,MATCH(BS$426,$O$9:$O$18,0),5)*BW689&lt;=0),"-",INDEX($P$9:$T$18,MATCH(BS$426,$O$9:$O$18,0),5)*BW689),"-")</f>
        <v>-</v>
      </c>
      <c r="BW689" s="64" t="str">
        <f t="shared" si="816"/>
        <v>-</v>
      </c>
      <c r="BX689" s="64" t="str">
        <f t="shared" ref="BX689:BX752" si="867">IF(BS$426="-","-",IFERROR(BV689+BW689-SUM(BS689:BU689),"-"))</f>
        <v>-</v>
      </c>
      <c r="BY689" s="57" t="str">
        <f t="shared" si="817"/>
        <v>-</v>
      </c>
      <c r="BZ689" s="56">
        <f t="shared" si="833"/>
        <v>258</v>
      </c>
      <c r="CA689" s="64" t="str">
        <f t="shared" si="818"/>
        <v>-</v>
      </c>
      <c r="CB689" s="64" t="str">
        <f t="shared" ref="CB689:CB752" si="868">IFERROR(IF(CA$426="-","-",IF(IF(CD689+CE689-CA689&lt;$Q$411,CE689-CA689+CD689,$Q$411)&lt;=0,0,IF(BY689&lt;&gt;"Payoff",0,IF(CD689+CE689-CA689&lt;$Q$411,CE689-CA689+CD689,$Q$411)))),"-")</f>
        <v>-</v>
      </c>
      <c r="CC689" s="64" t="str">
        <f t="shared" ref="CC689:CC752" si="869">IFERROR(IF(CA$426="-","-",IF(BY689="Payoff",IF(SUM(CD689:CE689)-SUM(CA689:CB689)&lt;=0,0,IF(CA689+CB$429-IF(BS689="-",0,BS689)&gt;CD689+CE689,(CD689+CE689)-CA689,CB$429-IF(BS689="-",0,BS689))),0)),0)</f>
        <v>-</v>
      </c>
      <c r="CD689" s="64" t="str">
        <f t="shared" ref="CD689:CD752" si="870">IFERROR(IF(OR(CA$426="-","-",INDEX($P$9:$T$18,MATCH(CA$426,$O$9:$O$18,0),5)*CE689&lt;=0),"-",INDEX($P$9:$T$18,MATCH(CA$426,$O$9:$O$18,0),5)*CE689),"-")</f>
        <v>-</v>
      </c>
      <c r="CE689" s="64" t="str">
        <f t="shared" si="819"/>
        <v>-</v>
      </c>
      <c r="CF689" s="64" t="str">
        <f t="shared" ref="CF689:CF752" si="871">IF(CA$426="-","-",IFERROR(CD689+CE689-SUM(CA689:CC689),"-"))</f>
        <v>-</v>
      </c>
      <c r="CG689" s="57" t="str">
        <f t="shared" si="820"/>
        <v>-</v>
      </c>
      <c r="CH689" s="56">
        <f t="shared" si="834"/>
        <v>258</v>
      </c>
      <c r="CI689" s="64" t="str">
        <f t="shared" si="821"/>
        <v>-</v>
      </c>
      <c r="CJ689" s="64" t="str">
        <f t="shared" ref="CJ689:CJ752" si="872">IFERROR(IF(CI$426="-","-",IF(IF(CL689+CM689-CI689&lt;$Q$411,CM689-CI689+CL689,$Q$411)&lt;=0,0,IF(CG689&lt;&gt;"Payoff",0,IF(CL689+CM689-CI689&lt;$Q$411,CM689-CI689+CL689,$Q$411)))),"-")</f>
        <v>-</v>
      </c>
      <c r="CK689" s="64" t="str">
        <f t="shared" ref="CK689:CK752" si="873">IFERROR(IF(CI$426="-","-",IF(CG689="Payoff",IF(SUM(CL689:CM689)-SUM(CI689:CJ689)&lt;=0,0,IF(CI689+CJ$429-IF(CA689="-",0,CA689)&gt;CL689+CM689,(CL689+CM689)-CI689,CJ$429-IF(CA689="-",0,CA689))),0)),0)</f>
        <v>-</v>
      </c>
      <c r="CL689" s="64" t="str">
        <f t="shared" ref="CL689:CL752" si="874">IFERROR(IF(OR(CI$426="-","-",INDEX($P$9:$T$18,MATCH(CI$426,$O$9:$O$18,0),5)*CM689&lt;=0),"-",INDEX($P$9:$T$18,MATCH(CI$426,$O$9:$O$18,0),5)*CM689),"-")</f>
        <v>-</v>
      </c>
      <c r="CM689" s="64" t="str">
        <f t="shared" si="822"/>
        <v>-</v>
      </c>
      <c r="CN689" s="64" t="str">
        <f t="shared" ref="CN689:CN752" si="875">IF(CI$426="-","-",IFERROR(CL689+CM689-SUM(CI689:CK689),"-"))</f>
        <v>-</v>
      </c>
      <c r="CO689" s="57" t="str">
        <f t="shared" si="823"/>
        <v>-</v>
      </c>
    </row>
    <row r="690" spans="15:93" ht="18" customHeight="1" x14ac:dyDescent="0.25">
      <c r="O690" s="56">
        <f t="shared" si="825"/>
        <v>263</v>
      </c>
      <c r="P690" s="64">
        <f t="shared" si="839"/>
        <v>0</v>
      </c>
      <c r="Q690" s="64" t="str">
        <f t="shared" si="840"/>
        <v>-</v>
      </c>
      <c r="R690" s="64" t="str">
        <f t="shared" si="836"/>
        <v>-</v>
      </c>
      <c r="S690" s="64">
        <f t="shared" si="837"/>
        <v>0</v>
      </c>
      <c r="T690" s="64" t="str">
        <f t="shared" si="838"/>
        <v>-</v>
      </c>
      <c r="U690" s="57" t="str">
        <f t="shared" si="835"/>
        <v>Payoff</v>
      </c>
      <c r="V690" s="56">
        <f t="shared" si="826"/>
        <v>259</v>
      </c>
      <c r="W690" s="64">
        <f t="shared" ref="W690:W753" si="876">IFERROR(IF(W$426="-","-",IF(SUM(Z690,AA690)&lt;=0,0,IF(SUM(Z689,AA689)-SUM(W689)&lt;=0,SUM(Z689,AA689),W689))),"-")</f>
        <v>0</v>
      </c>
      <c r="X690" s="64" t="str">
        <f t="shared" si="841"/>
        <v>-</v>
      </c>
      <c r="Y690" s="64">
        <f t="shared" si="824"/>
        <v>0</v>
      </c>
      <c r="Z690" s="64" t="str">
        <f t="shared" si="842"/>
        <v>-</v>
      </c>
      <c r="AA690" s="64" t="str">
        <f t="shared" ref="AA690:AA753" si="877">IF(W$426="-","-",AB689)</f>
        <v>-</v>
      </c>
      <c r="AB690" s="64" t="str">
        <f t="shared" si="843"/>
        <v>-</v>
      </c>
      <c r="AC690" s="57" t="str">
        <f t="shared" ref="AC690:AC753" si="878">IF(W$426="-","-",IF(OR(AC689="Payoff",AB690=0,AB690&lt;0,AB690="-"),"Payoff","-"))</f>
        <v>Payoff</v>
      </c>
      <c r="AD690" s="56">
        <f t="shared" si="827"/>
        <v>259</v>
      </c>
      <c r="AE690" s="64">
        <f t="shared" ref="AE690:AE753" si="879">IFERROR(IF(AE$426="-","-",IF(SUM(AH690,AI690)&lt;=0,0,IF(SUM(AH689,AI689)-SUM(AE689)&lt;=0,SUM(AH689,AI689),AE689))),"-")</f>
        <v>0</v>
      </c>
      <c r="AF690" s="64" t="str">
        <f t="shared" si="844"/>
        <v>-</v>
      </c>
      <c r="AG690" s="64">
        <f t="shared" si="845"/>
        <v>0</v>
      </c>
      <c r="AH690" s="64" t="str">
        <f t="shared" si="846"/>
        <v>-</v>
      </c>
      <c r="AI690" s="64" t="str">
        <f t="shared" ref="AI690:AI753" si="880">IF(AE$426="-","-",AJ689)</f>
        <v>-</v>
      </c>
      <c r="AJ690" s="64" t="str">
        <f t="shared" si="847"/>
        <v>-</v>
      </c>
      <c r="AK690" s="57" t="str">
        <f t="shared" ref="AK690:AK753" si="881">IF(AE$426="-","-",IF(OR(AK689="Payoff",AJ690=0,AJ690&lt;0,AJ690="-"),"Payoff","-"))</f>
        <v>Payoff</v>
      </c>
      <c r="AL690" s="56">
        <f t="shared" si="828"/>
        <v>259</v>
      </c>
      <c r="AM690" s="64" t="str">
        <f t="shared" ref="AM690:AM753" si="882">IFERROR(IF(AM$426="-","-",IF(SUM(AP690,AQ690)&lt;=0,0,IF(SUM(AP689,AQ689)-SUM(AM689)&lt;=0,SUM(AP689,AQ689),AM689))),"-")</f>
        <v>-</v>
      </c>
      <c r="AN690" s="64" t="str">
        <f t="shared" si="848"/>
        <v>-</v>
      </c>
      <c r="AO690" s="64" t="str">
        <f t="shared" si="849"/>
        <v>-</v>
      </c>
      <c r="AP690" s="64" t="str">
        <f t="shared" si="850"/>
        <v>-</v>
      </c>
      <c r="AQ690" s="64" t="str">
        <f t="shared" ref="AQ690:AQ753" si="883">IF(AM$426="-","-",AR689)</f>
        <v>-</v>
      </c>
      <c r="AR690" s="64" t="str">
        <f t="shared" si="851"/>
        <v>-</v>
      </c>
      <c r="AS690" s="57" t="str">
        <f t="shared" ref="AS690:AS753" si="884">IF(AM$426="-","-",IF(OR(AS689="Payoff",AR690=0,AR690&lt;0,AR690="-"),"Payoff","-"))</f>
        <v>-</v>
      </c>
      <c r="AT690" s="56">
        <f t="shared" si="829"/>
        <v>259</v>
      </c>
      <c r="AU690" s="64" t="str">
        <f t="shared" ref="AU690:AU753" si="885">IFERROR(IF(AU$426="-","-",IF(SUM(AX690,AY690)&lt;=0,0,IF(SUM(AX689,AY689)-SUM(AU689)&lt;=0,SUM(AX689,AY689),AU689))),"-")</f>
        <v>-</v>
      </c>
      <c r="AV690" s="64" t="str">
        <f t="shared" si="852"/>
        <v>-</v>
      </c>
      <c r="AW690" s="64" t="str">
        <f t="shared" si="853"/>
        <v>-</v>
      </c>
      <c r="AX690" s="64" t="str">
        <f t="shared" si="854"/>
        <v>-</v>
      </c>
      <c r="AY690" s="64" t="str">
        <f t="shared" ref="AY690:AY753" si="886">IF(AU$426="-","-",AZ689)</f>
        <v>-</v>
      </c>
      <c r="AZ690" s="64" t="str">
        <f t="shared" si="855"/>
        <v>-</v>
      </c>
      <c r="BA690" s="57" t="str">
        <f t="shared" ref="BA690:BA753" si="887">IF(AU$426="-","-",IF(OR(BA689="Payoff",AZ690=0,AZ690&lt;0,AZ690="-"),"Payoff","-"))</f>
        <v>-</v>
      </c>
      <c r="BB690" s="56">
        <f t="shared" si="830"/>
        <v>259</v>
      </c>
      <c r="BC690" s="64" t="str">
        <f t="shared" ref="BC690:BC753" si="888">IFERROR(IF(BC$426="-","-",IF(SUM(BF690,BG690)&lt;=0,0,IF(SUM(BF689,BG689)-SUM(BC689)&lt;=0,SUM(BF689,BG689),BC689))),"-")</f>
        <v>-</v>
      </c>
      <c r="BD690" s="64" t="str">
        <f t="shared" si="856"/>
        <v>-</v>
      </c>
      <c r="BE690" s="64" t="str">
        <f t="shared" si="857"/>
        <v>-</v>
      </c>
      <c r="BF690" s="64" t="str">
        <f t="shared" si="858"/>
        <v>-</v>
      </c>
      <c r="BG690" s="64" t="str">
        <f t="shared" ref="BG690:BG753" si="889">IF(BC$426="-","-",BH689)</f>
        <v>-</v>
      </c>
      <c r="BH690" s="64" t="str">
        <f t="shared" si="859"/>
        <v>-</v>
      </c>
      <c r="BI690" s="57" t="str">
        <f t="shared" ref="BI690:BI753" si="890">IF(BC$426="-","-",IF(OR(BI689="Payoff",BH690=0,BH690&lt;0,BH690="-"),"Payoff","-"))</f>
        <v>-</v>
      </c>
      <c r="BJ690" s="56">
        <f t="shared" si="831"/>
        <v>259</v>
      </c>
      <c r="BK690" s="64" t="str">
        <f t="shared" ref="BK690:BK753" si="891">IFERROR(IF(BK$426="-","-",IF(SUM(BN690,BO690)&lt;=0,0,IF(SUM(BN689,BO689)-SUM(BK689)&lt;=0,SUM(BN689,BO689),BK689))),"-")</f>
        <v>-</v>
      </c>
      <c r="BL690" s="64" t="str">
        <f t="shared" si="860"/>
        <v>-</v>
      </c>
      <c r="BM690" s="64" t="str">
        <f t="shared" si="861"/>
        <v>-</v>
      </c>
      <c r="BN690" s="64" t="str">
        <f t="shared" si="862"/>
        <v>-</v>
      </c>
      <c r="BO690" s="64" t="str">
        <f t="shared" ref="BO690:BO753" si="892">IF(BK$426="-","-",BP689)</f>
        <v>-</v>
      </c>
      <c r="BP690" s="64" t="str">
        <f t="shared" si="863"/>
        <v>-</v>
      </c>
      <c r="BQ690" s="57" t="str">
        <f t="shared" ref="BQ690:BQ753" si="893">IF(BK$426="-","-",IF(OR(BQ689="Payoff",BP690=0,BP690&lt;0,BP690="-"),"Payoff","-"))</f>
        <v>-</v>
      </c>
      <c r="BR690" s="56">
        <f t="shared" si="832"/>
        <v>259</v>
      </c>
      <c r="BS690" s="64" t="str">
        <f t="shared" ref="BS690:BS753" si="894">IFERROR(IF(BS$426="-","-",IF(SUM(BV690,BW690)&lt;=0,0,IF(SUM(BV689,BW689)-SUM(BS689)&lt;=0,SUM(BV689,BW689),BS689))),"-")</f>
        <v>-</v>
      </c>
      <c r="BT690" s="64" t="str">
        <f t="shared" si="864"/>
        <v>-</v>
      </c>
      <c r="BU690" s="64" t="str">
        <f t="shared" si="865"/>
        <v>-</v>
      </c>
      <c r="BV690" s="64" t="str">
        <f t="shared" si="866"/>
        <v>-</v>
      </c>
      <c r="BW690" s="64" t="str">
        <f t="shared" ref="BW690:BW753" si="895">IF(BS$426="-","-",BX689)</f>
        <v>-</v>
      </c>
      <c r="BX690" s="64" t="str">
        <f t="shared" si="867"/>
        <v>-</v>
      </c>
      <c r="BY690" s="57" t="str">
        <f t="shared" ref="BY690:BY753" si="896">IF(BS$426="-","-",IF(OR(BY689="Payoff",BX690=0,BX690&lt;0,BX690="-"),"Payoff","-"))</f>
        <v>-</v>
      </c>
      <c r="BZ690" s="56">
        <f t="shared" si="833"/>
        <v>259</v>
      </c>
      <c r="CA690" s="64" t="str">
        <f t="shared" ref="CA690:CA753" si="897">IFERROR(IF(CA$426="-","-",IF(SUM(CD690,CE690)&lt;=0,0,IF(SUM(CD689,CE689)-SUM(CA689)&lt;=0,SUM(CD689,CE689),CA689))),"-")</f>
        <v>-</v>
      </c>
      <c r="CB690" s="64" t="str">
        <f t="shared" si="868"/>
        <v>-</v>
      </c>
      <c r="CC690" s="64" t="str">
        <f t="shared" si="869"/>
        <v>-</v>
      </c>
      <c r="CD690" s="64" t="str">
        <f t="shared" si="870"/>
        <v>-</v>
      </c>
      <c r="CE690" s="64" t="str">
        <f t="shared" ref="CE690:CE753" si="898">IF(CA$426="-","-",CF689)</f>
        <v>-</v>
      </c>
      <c r="CF690" s="64" t="str">
        <f t="shared" si="871"/>
        <v>-</v>
      </c>
      <c r="CG690" s="57" t="str">
        <f t="shared" ref="CG690:CG753" si="899">IF(CA$426="-","-",IF(OR(CG689="Payoff",CF690=0,CF690&lt;0,CF690="-"),"Payoff","-"))</f>
        <v>-</v>
      </c>
      <c r="CH690" s="56">
        <f t="shared" si="834"/>
        <v>259</v>
      </c>
      <c r="CI690" s="64" t="str">
        <f t="shared" ref="CI690:CI753" si="900">IFERROR(IF(CI$426="-","-",IF(SUM(CL690,CM690)&lt;=0,0,IF(SUM(CL689,CM689)-SUM(CI689)&lt;=0,SUM(CL689,CM689),CI689))),"-")</f>
        <v>-</v>
      </c>
      <c r="CJ690" s="64" t="str">
        <f t="shared" si="872"/>
        <v>-</v>
      </c>
      <c r="CK690" s="64" t="str">
        <f t="shared" si="873"/>
        <v>-</v>
      </c>
      <c r="CL690" s="64" t="str">
        <f t="shared" si="874"/>
        <v>-</v>
      </c>
      <c r="CM690" s="64" t="str">
        <f t="shared" ref="CM690:CM753" si="901">IF(CI$426="-","-",CN689)</f>
        <v>-</v>
      </c>
      <c r="CN690" s="64" t="str">
        <f t="shared" si="875"/>
        <v>-</v>
      </c>
      <c r="CO690" s="57" t="str">
        <f t="shared" ref="CO690:CO753" si="902">IF(CI$426="-","-",IF(OR(CO689="Payoff",CN690=0,CN690&lt;0,CN690="-"),"Payoff","-"))</f>
        <v>-</v>
      </c>
    </row>
    <row r="691" spans="15:93" ht="18" customHeight="1" x14ac:dyDescent="0.25">
      <c r="O691" s="56">
        <f t="shared" si="825"/>
        <v>264</v>
      </c>
      <c r="P691" s="64">
        <f t="shared" si="839"/>
        <v>0</v>
      </c>
      <c r="Q691" s="64" t="str">
        <f t="shared" si="840"/>
        <v>-</v>
      </c>
      <c r="R691" s="64" t="str">
        <f t="shared" si="836"/>
        <v>-</v>
      </c>
      <c r="S691" s="64">
        <f t="shared" si="837"/>
        <v>0</v>
      </c>
      <c r="T691" s="64" t="str">
        <f t="shared" si="838"/>
        <v>-</v>
      </c>
      <c r="U691" s="57" t="str">
        <f t="shared" si="835"/>
        <v>Payoff</v>
      </c>
      <c r="V691" s="56">
        <f t="shared" si="826"/>
        <v>260</v>
      </c>
      <c r="W691" s="64">
        <f t="shared" si="876"/>
        <v>0</v>
      </c>
      <c r="X691" s="64" t="str">
        <f t="shared" si="841"/>
        <v>-</v>
      </c>
      <c r="Y691" s="64">
        <f t="shared" si="824"/>
        <v>0</v>
      </c>
      <c r="Z691" s="64" t="str">
        <f t="shared" si="842"/>
        <v>-</v>
      </c>
      <c r="AA691" s="64" t="str">
        <f t="shared" si="877"/>
        <v>-</v>
      </c>
      <c r="AB691" s="64" t="str">
        <f t="shared" si="843"/>
        <v>-</v>
      </c>
      <c r="AC691" s="57" t="str">
        <f t="shared" si="878"/>
        <v>Payoff</v>
      </c>
      <c r="AD691" s="56">
        <f t="shared" si="827"/>
        <v>260</v>
      </c>
      <c r="AE691" s="64">
        <f t="shared" si="879"/>
        <v>0</v>
      </c>
      <c r="AF691" s="64" t="str">
        <f t="shared" si="844"/>
        <v>-</v>
      </c>
      <c r="AG691" s="64">
        <f t="shared" si="845"/>
        <v>0</v>
      </c>
      <c r="AH691" s="64" t="str">
        <f t="shared" si="846"/>
        <v>-</v>
      </c>
      <c r="AI691" s="64" t="str">
        <f t="shared" si="880"/>
        <v>-</v>
      </c>
      <c r="AJ691" s="64" t="str">
        <f t="shared" si="847"/>
        <v>-</v>
      </c>
      <c r="AK691" s="57" t="str">
        <f t="shared" si="881"/>
        <v>Payoff</v>
      </c>
      <c r="AL691" s="56">
        <f t="shared" si="828"/>
        <v>260</v>
      </c>
      <c r="AM691" s="64" t="str">
        <f t="shared" si="882"/>
        <v>-</v>
      </c>
      <c r="AN691" s="64" t="str">
        <f t="shared" si="848"/>
        <v>-</v>
      </c>
      <c r="AO691" s="64" t="str">
        <f t="shared" si="849"/>
        <v>-</v>
      </c>
      <c r="AP691" s="64" t="str">
        <f t="shared" si="850"/>
        <v>-</v>
      </c>
      <c r="AQ691" s="64" t="str">
        <f t="shared" si="883"/>
        <v>-</v>
      </c>
      <c r="AR691" s="64" t="str">
        <f t="shared" si="851"/>
        <v>-</v>
      </c>
      <c r="AS691" s="57" t="str">
        <f t="shared" si="884"/>
        <v>-</v>
      </c>
      <c r="AT691" s="56">
        <f t="shared" si="829"/>
        <v>260</v>
      </c>
      <c r="AU691" s="64" t="str">
        <f t="shared" si="885"/>
        <v>-</v>
      </c>
      <c r="AV691" s="64" t="str">
        <f t="shared" si="852"/>
        <v>-</v>
      </c>
      <c r="AW691" s="64" t="str">
        <f t="shared" si="853"/>
        <v>-</v>
      </c>
      <c r="AX691" s="64" t="str">
        <f t="shared" si="854"/>
        <v>-</v>
      </c>
      <c r="AY691" s="64" t="str">
        <f t="shared" si="886"/>
        <v>-</v>
      </c>
      <c r="AZ691" s="64" t="str">
        <f t="shared" si="855"/>
        <v>-</v>
      </c>
      <c r="BA691" s="57" t="str">
        <f t="shared" si="887"/>
        <v>-</v>
      </c>
      <c r="BB691" s="56">
        <f t="shared" si="830"/>
        <v>260</v>
      </c>
      <c r="BC691" s="64" t="str">
        <f t="shared" si="888"/>
        <v>-</v>
      </c>
      <c r="BD691" s="64" t="str">
        <f t="shared" si="856"/>
        <v>-</v>
      </c>
      <c r="BE691" s="64" t="str">
        <f t="shared" si="857"/>
        <v>-</v>
      </c>
      <c r="BF691" s="64" t="str">
        <f t="shared" si="858"/>
        <v>-</v>
      </c>
      <c r="BG691" s="64" t="str">
        <f t="shared" si="889"/>
        <v>-</v>
      </c>
      <c r="BH691" s="64" t="str">
        <f t="shared" si="859"/>
        <v>-</v>
      </c>
      <c r="BI691" s="57" t="str">
        <f t="shared" si="890"/>
        <v>-</v>
      </c>
      <c r="BJ691" s="56">
        <f t="shared" si="831"/>
        <v>260</v>
      </c>
      <c r="BK691" s="64" t="str">
        <f t="shared" si="891"/>
        <v>-</v>
      </c>
      <c r="BL691" s="64" t="str">
        <f t="shared" si="860"/>
        <v>-</v>
      </c>
      <c r="BM691" s="64" t="str">
        <f t="shared" si="861"/>
        <v>-</v>
      </c>
      <c r="BN691" s="64" t="str">
        <f t="shared" si="862"/>
        <v>-</v>
      </c>
      <c r="BO691" s="64" t="str">
        <f t="shared" si="892"/>
        <v>-</v>
      </c>
      <c r="BP691" s="64" t="str">
        <f t="shared" si="863"/>
        <v>-</v>
      </c>
      <c r="BQ691" s="57" t="str">
        <f t="shared" si="893"/>
        <v>-</v>
      </c>
      <c r="BR691" s="56">
        <f t="shared" si="832"/>
        <v>260</v>
      </c>
      <c r="BS691" s="64" t="str">
        <f t="shared" si="894"/>
        <v>-</v>
      </c>
      <c r="BT691" s="64" t="str">
        <f t="shared" si="864"/>
        <v>-</v>
      </c>
      <c r="BU691" s="64" t="str">
        <f t="shared" si="865"/>
        <v>-</v>
      </c>
      <c r="BV691" s="64" t="str">
        <f t="shared" si="866"/>
        <v>-</v>
      </c>
      <c r="BW691" s="64" t="str">
        <f t="shared" si="895"/>
        <v>-</v>
      </c>
      <c r="BX691" s="64" t="str">
        <f t="shared" si="867"/>
        <v>-</v>
      </c>
      <c r="BY691" s="57" t="str">
        <f t="shared" si="896"/>
        <v>-</v>
      </c>
      <c r="BZ691" s="56">
        <f t="shared" si="833"/>
        <v>260</v>
      </c>
      <c r="CA691" s="64" t="str">
        <f t="shared" si="897"/>
        <v>-</v>
      </c>
      <c r="CB691" s="64" t="str">
        <f t="shared" si="868"/>
        <v>-</v>
      </c>
      <c r="CC691" s="64" t="str">
        <f t="shared" si="869"/>
        <v>-</v>
      </c>
      <c r="CD691" s="64" t="str">
        <f t="shared" si="870"/>
        <v>-</v>
      </c>
      <c r="CE691" s="64" t="str">
        <f t="shared" si="898"/>
        <v>-</v>
      </c>
      <c r="CF691" s="64" t="str">
        <f t="shared" si="871"/>
        <v>-</v>
      </c>
      <c r="CG691" s="57" t="str">
        <f t="shared" si="899"/>
        <v>-</v>
      </c>
      <c r="CH691" s="56">
        <f t="shared" si="834"/>
        <v>260</v>
      </c>
      <c r="CI691" s="64" t="str">
        <f t="shared" si="900"/>
        <v>-</v>
      </c>
      <c r="CJ691" s="64" t="str">
        <f t="shared" si="872"/>
        <v>-</v>
      </c>
      <c r="CK691" s="64" t="str">
        <f t="shared" si="873"/>
        <v>-</v>
      </c>
      <c r="CL691" s="64" t="str">
        <f t="shared" si="874"/>
        <v>-</v>
      </c>
      <c r="CM691" s="64" t="str">
        <f t="shared" si="901"/>
        <v>-</v>
      </c>
      <c r="CN691" s="64" t="str">
        <f t="shared" si="875"/>
        <v>-</v>
      </c>
      <c r="CO691" s="57" t="str">
        <f t="shared" si="902"/>
        <v>-</v>
      </c>
    </row>
    <row r="692" spans="15:93" ht="18" customHeight="1" x14ac:dyDescent="0.25">
      <c r="O692" s="56">
        <f t="shared" si="825"/>
        <v>265</v>
      </c>
      <c r="P692" s="64">
        <f t="shared" si="839"/>
        <v>0</v>
      </c>
      <c r="Q692" s="64" t="str">
        <f t="shared" si="840"/>
        <v>-</v>
      </c>
      <c r="R692" s="64" t="str">
        <f t="shared" si="836"/>
        <v>-</v>
      </c>
      <c r="S692" s="64">
        <f t="shared" si="837"/>
        <v>0</v>
      </c>
      <c r="T692" s="64" t="str">
        <f t="shared" si="838"/>
        <v>-</v>
      </c>
      <c r="U692" s="57" t="str">
        <f t="shared" si="835"/>
        <v>Payoff</v>
      </c>
      <c r="V692" s="56">
        <f t="shared" si="826"/>
        <v>261</v>
      </c>
      <c r="W692" s="64">
        <f t="shared" si="876"/>
        <v>0</v>
      </c>
      <c r="X692" s="64" t="str">
        <f t="shared" si="841"/>
        <v>-</v>
      </c>
      <c r="Y692" s="64">
        <f t="shared" si="824"/>
        <v>0</v>
      </c>
      <c r="Z692" s="64" t="str">
        <f t="shared" si="842"/>
        <v>-</v>
      </c>
      <c r="AA692" s="64" t="str">
        <f t="shared" si="877"/>
        <v>-</v>
      </c>
      <c r="AB692" s="64" t="str">
        <f t="shared" si="843"/>
        <v>-</v>
      </c>
      <c r="AC692" s="57" t="str">
        <f t="shared" si="878"/>
        <v>Payoff</v>
      </c>
      <c r="AD692" s="56">
        <f t="shared" si="827"/>
        <v>261</v>
      </c>
      <c r="AE692" s="64">
        <f t="shared" si="879"/>
        <v>0</v>
      </c>
      <c r="AF692" s="64" t="str">
        <f t="shared" si="844"/>
        <v>-</v>
      </c>
      <c r="AG692" s="64">
        <f t="shared" si="845"/>
        <v>0</v>
      </c>
      <c r="AH692" s="64" t="str">
        <f t="shared" si="846"/>
        <v>-</v>
      </c>
      <c r="AI692" s="64" t="str">
        <f t="shared" si="880"/>
        <v>-</v>
      </c>
      <c r="AJ692" s="64" t="str">
        <f t="shared" si="847"/>
        <v>-</v>
      </c>
      <c r="AK692" s="57" t="str">
        <f t="shared" si="881"/>
        <v>Payoff</v>
      </c>
      <c r="AL692" s="56">
        <f t="shared" si="828"/>
        <v>261</v>
      </c>
      <c r="AM692" s="64" t="str">
        <f t="shared" si="882"/>
        <v>-</v>
      </c>
      <c r="AN692" s="64" t="str">
        <f t="shared" si="848"/>
        <v>-</v>
      </c>
      <c r="AO692" s="64" t="str">
        <f t="shared" si="849"/>
        <v>-</v>
      </c>
      <c r="AP692" s="64" t="str">
        <f t="shared" si="850"/>
        <v>-</v>
      </c>
      <c r="AQ692" s="64" t="str">
        <f t="shared" si="883"/>
        <v>-</v>
      </c>
      <c r="AR692" s="64" t="str">
        <f t="shared" si="851"/>
        <v>-</v>
      </c>
      <c r="AS692" s="57" t="str">
        <f t="shared" si="884"/>
        <v>-</v>
      </c>
      <c r="AT692" s="56">
        <f t="shared" si="829"/>
        <v>261</v>
      </c>
      <c r="AU692" s="64" t="str">
        <f t="shared" si="885"/>
        <v>-</v>
      </c>
      <c r="AV692" s="64" t="str">
        <f t="shared" si="852"/>
        <v>-</v>
      </c>
      <c r="AW692" s="64" t="str">
        <f t="shared" si="853"/>
        <v>-</v>
      </c>
      <c r="AX692" s="64" t="str">
        <f t="shared" si="854"/>
        <v>-</v>
      </c>
      <c r="AY692" s="64" t="str">
        <f t="shared" si="886"/>
        <v>-</v>
      </c>
      <c r="AZ692" s="64" t="str">
        <f t="shared" si="855"/>
        <v>-</v>
      </c>
      <c r="BA692" s="57" t="str">
        <f t="shared" si="887"/>
        <v>-</v>
      </c>
      <c r="BB692" s="56">
        <f t="shared" si="830"/>
        <v>261</v>
      </c>
      <c r="BC692" s="64" t="str">
        <f t="shared" si="888"/>
        <v>-</v>
      </c>
      <c r="BD692" s="64" t="str">
        <f t="shared" si="856"/>
        <v>-</v>
      </c>
      <c r="BE692" s="64" t="str">
        <f t="shared" si="857"/>
        <v>-</v>
      </c>
      <c r="BF692" s="64" t="str">
        <f t="shared" si="858"/>
        <v>-</v>
      </c>
      <c r="BG692" s="64" t="str">
        <f t="shared" si="889"/>
        <v>-</v>
      </c>
      <c r="BH692" s="64" t="str">
        <f t="shared" si="859"/>
        <v>-</v>
      </c>
      <c r="BI692" s="57" t="str">
        <f t="shared" si="890"/>
        <v>-</v>
      </c>
      <c r="BJ692" s="56">
        <f t="shared" si="831"/>
        <v>261</v>
      </c>
      <c r="BK692" s="64" t="str">
        <f t="shared" si="891"/>
        <v>-</v>
      </c>
      <c r="BL692" s="64" t="str">
        <f t="shared" si="860"/>
        <v>-</v>
      </c>
      <c r="BM692" s="64" t="str">
        <f t="shared" si="861"/>
        <v>-</v>
      </c>
      <c r="BN692" s="64" t="str">
        <f t="shared" si="862"/>
        <v>-</v>
      </c>
      <c r="BO692" s="64" t="str">
        <f t="shared" si="892"/>
        <v>-</v>
      </c>
      <c r="BP692" s="64" t="str">
        <f t="shared" si="863"/>
        <v>-</v>
      </c>
      <c r="BQ692" s="57" t="str">
        <f t="shared" si="893"/>
        <v>-</v>
      </c>
      <c r="BR692" s="56">
        <f t="shared" si="832"/>
        <v>261</v>
      </c>
      <c r="BS692" s="64" t="str">
        <f t="shared" si="894"/>
        <v>-</v>
      </c>
      <c r="BT692" s="64" t="str">
        <f t="shared" si="864"/>
        <v>-</v>
      </c>
      <c r="BU692" s="64" t="str">
        <f t="shared" si="865"/>
        <v>-</v>
      </c>
      <c r="BV692" s="64" t="str">
        <f t="shared" si="866"/>
        <v>-</v>
      </c>
      <c r="BW692" s="64" t="str">
        <f t="shared" si="895"/>
        <v>-</v>
      </c>
      <c r="BX692" s="64" t="str">
        <f t="shared" si="867"/>
        <v>-</v>
      </c>
      <c r="BY692" s="57" t="str">
        <f t="shared" si="896"/>
        <v>-</v>
      </c>
      <c r="BZ692" s="56">
        <f t="shared" si="833"/>
        <v>261</v>
      </c>
      <c r="CA692" s="64" t="str">
        <f t="shared" si="897"/>
        <v>-</v>
      </c>
      <c r="CB692" s="64" t="str">
        <f t="shared" si="868"/>
        <v>-</v>
      </c>
      <c r="CC692" s="64" t="str">
        <f t="shared" si="869"/>
        <v>-</v>
      </c>
      <c r="CD692" s="64" t="str">
        <f t="shared" si="870"/>
        <v>-</v>
      </c>
      <c r="CE692" s="64" t="str">
        <f t="shared" si="898"/>
        <v>-</v>
      </c>
      <c r="CF692" s="64" t="str">
        <f t="shared" si="871"/>
        <v>-</v>
      </c>
      <c r="CG692" s="57" t="str">
        <f t="shared" si="899"/>
        <v>-</v>
      </c>
      <c r="CH692" s="56">
        <f t="shared" si="834"/>
        <v>261</v>
      </c>
      <c r="CI692" s="64" t="str">
        <f t="shared" si="900"/>
        <v>-</v>
      </c>
      <c r="CJ692" s="64" t="str">
        <f t="shared" si="872"/>
        <v>-</v>
      </c>
      <c r="CK692" s="64" t="str">
        <f t="shared" si="873"/>
        <v>-</v>
      </c>
      <c r="CL692" s="64" t="str">
        <f t="shared" si="874"/>
        <v>-</v>
      </c>
      <c r="CM692" s="64" t="str">
        <f t="shared" si="901"/>
        <v>-</v>
      </c>
      <c r="CN692" s="64" t="str">
        <f t="shared" si="875"/>
        <v>-</v>
      </c>
      <c r="CO692" s="57" t="str">
        <f t="shared" si="902"/>
        <v>-</v>
      </c>
    </row>
    <row r="693" spans="15:93" ht="18" customHeight="1" x14ac:dyDescent="0.25">
      <c r="O693" s="56">
        <f t="shared" si="825"/>
        <v>266</v>
      </c>
      <c r="P693" s="64">
        <f t="shared" si="839"/>
        <v>0</v>
      </c>
      <c r="Q693" s="64" t="str">
        <f t="shared" si="840"/>
        <v>-</v>
      </c>
      <c r="R693" s="64" t="str">
        <f t="shared" si="836"/>
        <v>-</v>
      </c>
      <c r="S693" s="64">
        <f t="shared" si="837"/>
        <v>0</v>
      </c>
      <c r="T693" s="64" t="str">
        <f t="shared" si="838"/>
        <v>-</v>
      </c>
      <c r="U693" s="57" t="str">
        <f t="shared" si="835"/>
        <v>Payoff</v>
      </c>
      <c r="V693" s="56">
        <f t="shared" si="826"/>
        <v>262</v>
      </c>
      <c r="W693" s="64">
        <f t="shared" si="876"/>
        <v>0</v>
      </c>
      <c r="X693" s="64" t="str">
        <f t="shared" si="841"/>
        <v>-</v>
      </c>
      <c r="Y693" s="64">
        <f t="shared" ref="Y693:Y756" si="903">IFERROR(IF(W$426="-","-",IF(U693="Payoff",IF(SUM(Z693:AA693)-SUM(W693:X693)&lt;=0,0,IF(W693+X$429-IF(P693="-",0,P693)&gt;Z693+AA693,(Z693+AA693)-W693,X$429-IF(P693="-",0,P693))),0)),0)</f>
        <v>0</v>
      </c>
      <c r="Z693" s="64" t="str">
        <f t="shared" si="842"/>
        <v>-</v>
      </c>
      <c r="AA693" s="64" t="str">
        <f t="shared" si="877"/>
        <v>-</v>
      </c>
      <c r="AB693" s="64" t="str">
        <f t="shared" si="843"/>
        <v>-</v>
      </c>
      <c r="AC693" s="57" t="str">
        <f t="shared" si="878"/>
        <v>Payoff</v>
      </c>
      <c r="AD693" s="56">
        <f t="shared" si="827"/>
        <v>262</v>
      </c>
      <c r="AE693" s="64">
        <f t="shared" si="879"/>
        <v>0</v>
      </c>
      <c r="AF693" s="64" t="str">
        <f t="shared" si="844"/>
        <v>-</v>
      </c>
      <c r="AG693" s="64">
        <f t="shared" si="845"/>
        <v>0</v>
      </c>
      <c r="AH693" s="64" t="str">
        <f t="shared" si="846"/>
        <v>-</v>
      </c>
      <c r="AI693" s="64" t="str">
        <f t="shared" si="880"/>
        <v>-</v>
      </c>
      <c r="AJ693" s="64" t="str">
        <f t="shared" si="847"/>
        <v>-</v>
      </c>
      <c r="AK693" s="57" t="str">
        <f t="shared" si="881"/>
        <v>Payoff</v>
      </c>
      <c r="AL693" s="56">
        <f t="shared" si="828"/>
        <v>262</v>
      </c>
      <c r="AM693" s="64" t="str">
        <f t="shared" si="882"/>
        <v>-</v>
      </c>
      <c r="AN693" s="64" t="str">
        <f t="shared" si="848"/>
        <v>-</v>
      </c>
      <c r="AO693" s="64" t="str">
        <f t="shared" si="849"/>
        <v>-</v>
      </c>
      <c r="AP693" s="64" t="str">
        <f t="shared" si="850"/>
        <v>-</v>
      </c>
      <c r="AQ693" s="64" t="str">
        <f t="shared" si="883"/>
        <v>-</v>
      </c>
      <c r="AR693" s="64" t="str">
        <f t="shared" si="851"/>
        <v>-</v>
      </c>
      <c r="AS693" s="57" t="str">
        <f t="shared" si="884"/>
        <v>-</v>
      </c>
      <c r="AT693" s="56">
        <f t="shared" si="829"/>
        <v>262</v>
      </c>
      <c r="AU693" s="64" t="str">
        <f t="shared" si="885"/>
        <v>-</v>
      </c>
      <c r="AV693" s="64" t="str">
        <f t="shared" si="852"/>
        <v>-</v>
      </c>
      <c r="AW693" s="64" t="str">
        <f t="shared" si="853"/>
        <v>-</v>
      </c>
      <c r="AX693" s="64" t="str">
        <f t="shared" si="854"/>
        <v>-</v>
      </c>
      <c r="AY693" s="64" t="str">
        <f t="shared" si="886"/>
        <v>-</v>
      </c>
      <c r="AZ693" s="64" t="str">
        <f t="shared" si="855"/>
        <v>-</v>
      </c>
      <c r="BA693" s="57" t="str">
        <f t="shared" si="887"/>
        <v>-</v>
      </c>
      <c r="BB693" s="56">
        <f t="shared" si="830"/>
        <v>262</v>
      </c>
      <c r="BC693" s="64" t="str">
        <f t="shared" si="888"/>
        <v>-</v>
      </c>
      <c r="BD693" s="64" t="str">
        <f t="shared" si="856"/>
        <v>-</v>
      </c>
      <c r="BE693" s="64" t="str">
        <f t="shared" si="857"/>
        <v>-</v>
      </c>
      <c r="BF693" s="64" t="str">
        <f t="shared" si="858"/>
        <v>-</v>
      </c>
      <c r="BG693" s="64" t="str">
        <f t="shared" si="889"/>
        <v>-</v>
      </c>
      <c r="BH693" s="64" t="str">
        <f t="shared" si="859"/>
        <v>-</v>
      </c>
      <c r="BI693" s="57" t="str">
        <f t="shared" si="890"/>
        <v>-</v>
      </c>
      <c r="BJ693" s="56">
        <f t="shared" si="831"/>
        <v>262</v>
      </c>
      <c r="BK693" s="64" t="str">
        <f t="shared" si="891"/>
        <v>-</v>
      </c>
      <c r="BL693" s="64" t="str">
        <f t="shared" si="860"/>
        <v>-</v>
      </c>
      <c r="BM693" s="64" t="str">
        <f t="shared" si="861"/>
        <v>-</v>
      </c>
      <c r="BN693" s="64" t="str">
        <f t="shared" si="862"/>
        <v>-</v>
      </c>
      <c r="BO693" s="64" t="str">
        <f t="shared" si="892"/>
        <v>-</v>
      </c>
      <c r="BP693" s="64" t="str">
        <f t="shared" si="863"/>
        <v>-</v>
      </c>
      <c r="BQ693" s="57" t="str">
        <f t="shared" si="893"/>
        <v>-</v>
      </c>
      <c r="BR693" s="56">
        <f t="shared" si="832"/>
        <v>262</v>
      </c>
      <c r="BS693" s="64" t="str">
        <f t="shared" si="894"/>
        <v>-</v>
      </c>
      <c r="BT693" s="64" t="str">
        <f t="shared" si="864"/>
        <v>-</v>
      </c>
      <c r="BU693" s="64" t="str">
        <f t="shared" si="865"/>
        <v>-</v>
      </c>
      <c r="BV693" s="64" t="str">
        <f t="shared" si="866"/>
        <v>-</v>
      </c>
      <c r="BW693" s="64" t="str">
        <f t="shared" si="895"/>
        <v>-</v>
      </c>
      <c r="BX693" s="64" t="str">
        <f t="shared" si="867"/>
        <v>-</v>
      </c>
      <c r="BY693" s="57" t="str">
        <f t="shared" si="896"/>
        <v>-</v>
      </c>
      <c r="BZ693" s="56">
        <f t="shared" si="833"/>
        <v>262</v>
      </c>
      <c r="CA693" s="64" t="str">
        <f t="shared" si="897"/>
        <v>-</v>
      </c>
      <c r="CB693" s="64" t="str">
        <f t="shared" si="868"/>
        <v>-</v>
      </c>
      <c r="CC693" s="64" t="str">
        <f t="shared" si="869"/>
        <v>-</v>
      </c>
      <c r="CD693" s="64" t="str">
        <f t="shared" si="870"/>
        <v>-</v>
      </c>
      <c r="CE693" s="64" t="str">
        <f t="shared" si="898"/>
        <v>-</v>
      </c>
      <c r="CF693" s="64" t="str">
        <f t="shared" si="871"/>
        <v>-</v>
      </c>
      <c r="CG693" s="57" t="str">
        <f t="shared" si="899"/>
        <v>-</v>
      </c>
      <c r="CH693" s="56">
        <f t="shared" si="834"/>
        <v>262</v>
      </c>
      <c r="CI693" s="64" t="str">
        <f t="shared" si="900"/>
        <v>-</v>
      </c>
      <c r="CJ693" s="64" t="str">
        <f t="shared" si="872"/>
        <v>-</v>
      </c>
      <c r="CK693" s="64" t="str">
        <f t="shared" si="873"/>
        <v>-</v>
      </c>
      <c r="CL693" s="64" t="str">
        <f t="shared" si="874"/>
        <v>-</v>
      </c>
      <c r="CM693" s="64" t="str">
        <f t="shared" si="901"/>
        <v>-</v>
      </c>
      <c r="CN693" s="64" t="str">
        <f t="shared" si="875"/>
        <v>-</v>
      </c>
      <c r="CO693" s="57" t="str">
        <f t="shared" si="902"/>
        <v>-</v>
      </c>
    </row>
    <row r="694" spans="15:93" ht="18" customHeight="1" x14ac:dyDescent="0.25">
      <c r="O694" s="56">
        <f t="shared" si="825"/>
        <v>267</v>
      </c>
      <c r="P694" s="64">
        <f t="shared" si="839"/>
        <v>0</v>
      </c>
      <c r="Q694" s="64" t="str">
        <f t="shared" si="840"/>
        <v>-</v>
      </c>
      <c r="R694" s="64" t="str">
        <f t="shared" si="836"/>
        <v>-</v>
      </c>
      <c r="S694" s="64">
        <f t="shared" si="837"/>
        <v>0</v>
      </c>
      <c r="T694" s="64" t="str">
        <f t="shared" si="838"/>
        <v>-</v>
      </c>
      <c r="U694" s="57" t="str">
        <f t="shared" si="835"/>
        <v>Payoff</v>
      </c>
      <c r="V694" s="56">
        <f t="shared" si="826"/>
        <v>263</v>
      </c>
      <c r="W694" s="64">
        <f t="shared" si="876"/>
        <v>0</v>
      </c>
      <c r="X694" s="64" t="str">
        <f t="shared" si="841"/>
        <v>-</v>
      </c>
      <c r="Y694" s="64">
        <f t="shared" si="903"/>
        <v>0</v>
      </c>
      <c r="Z694" s="64" t="str">
        <f t="shared" si="842"/>
        <v>-</v>
      </c>
      <c r="AA694" s="64" t="str">
        <f t="shared" si="877"/>
        <v>-</v>
      </c>
      <c r="AB694" s="64" t="str">
        <f t="shared" si="843"/>
        <v>-</v>
      </c>
      <c r="AC694" s="57" t="str">
        <f t="shared" si="878"/>
        <v>Payoff</v>
      </c>
      <c r="AD694" s="56">
        <f t="shared" si="827"/>
        <v>263</v>
      </c>
      <c r="AE694" s="64">
        <f t="shared" si="879"/>
        <v>0</v>
      </c>
      <c r="AF694" s="64" t="str">
        <f t="shared" si="844"/>
        <v>-</v>
      </c>
      <c r="AG694" s="64">
        <f t="shared" si="845"/>
        <v>0</v>
      </c>
      <c r="AH694" s="64" t="str">
        <f t="shared" si="846"/>
        <v>-</v>
      </c>
      <c r="AI694" s="64" t="str">
        <f t="shared" si="880"/>
        <v>-</v>
      </c>
      <c r="AJ694" s="64" t="str">
        <f t="shared" si="847"/>
        <v>-</v>
      </c>
      <c r="AK694" s="57" t="str">
        <f t="shared" si="881"/>
        <v>Payoff</v>
      </c>
      <c r="AL694" s="56">
        <f t="shared" si="828"/>
        <v>263</v>
      </c>
      <c r="AM694" s="64" t="str">
        <f t="shared" si="882"/>
        <v>-</v>
      </c>
      <c r="AN694" s="64" t="str">
        <f t="shared" si="848"/>
        <v>-</v>
      </c>
      <c r="AO694" s="64" t="str">
        <f t="shared" si="849"/>
        <v>-</v>
      </c>
      <c r="AP694" s="64" t="str">
        <f t="shared" si="850"/>
        <v>-</v>
      </c>
      <c r="AQ694" s="64" t="str">
        <f t="shared" si="883"/>
        <v>-</v>
      </c>
      <c r="AR694" s="64" t="str">
        <f t="shared" si="851"/>
        <v>-</v>
      </c>
      <c r="AS694" s="57" t="str">
        <f t="shared" si="884"/>
        <v>-</v>
      </c>
      <c r="AT694" s="56">
        <f t="shared" si="829"/>
        <v>263</v>
      </c>
      <c r="AU694" s="64" t="str">
        <f t="shared" si="885"/>
        <v>-</v>
      </c>
      <c r="AV694" s="64" t="str">
        <f t="shared" si="852"/>
        <v>-</v>
      </c>
      <c r="AW694" s="64" t="str">
        <f t="shared" si="853"/>
        <v>-</v>
      </c>
      <c r="AX694" s="64" t="str">
        <f t="shared" si="854"/>
        <v>-</v>
      </c>
      <c r="AY694" s="64" t="str">
        <f t="shared" si="886"/>
        <v>-</v>
      </c>
      <c r="AZ694" s="64" t="str">
        <f t="shared" si="855"/>
        <v>-</v>
      </c>
      <c r="BA694" s="57" t="str">
        <f t="shared" si="887"/>
        <v>-</v>
      </c>
      <c r="BB694" s="56">
        <f t="shared" si="830"/>
        <v>263</v>
      </c>
      <c r="BC694" s="64" t="str">
        <f t="shared" si="888"/>
        <v>-</v>
      </c>
      <c r="BD694" s="64" t="str">
        <f t="shared" si="856"/>
        <v>-</v>
      </c>
      <c r="BE694" s="64" t="str">
        <f t="shared" si="857"/>
        <v>-</v>
      </c>
      <c r="BF694" s="64" t="str">
        <f t="shared" si="858"/>
        <v>-</v>
      </c>
      <c r="BG694" s="64" t="str">
        <f t="shared" si="889"/>
        <v>-</v>
      </c>
      <c r="BH694" s="64" t="str">
        <f t="shared" si="859"/>
        <v>-</v>
      </c>
      <c r="BI694" s="57" t="str">
        <f t="shared" si="890"/>
        <v>-</v>
      </c>
      <c r="BJ694" s="56">
        <f t="shared" si="831"/>
        <v>263</v>
      </c>
      <c r="BK694" s="64" t="str">
        <f t="shared" si="891"/>
        <v>-</v>
      </c>
      <c r="BL694" s="64" t="str">
        <f t="shared" si="860"/>
        <v>-</v>
      </c>
      <c r="BM694" s="64" t="str">
        <f t="shared" si="861"/>
        <v>-</v>
      </c>
      <c r="BN694" s="64" t="str">
        <f t="shared" si="862"/>
        <v>-</v>
      </c>
      <c r="BO694" s="64" t="str">
        <f t="shared" si="892"/>
        <v>-</v>
      </c>
      <c r="BP694" s="64" t="str">
        <f t="shared" si="863"/>
        <v>-</v>
      </c>
      <c r="BQ694" s="57" t="str">
        <f t="shared" si="893"/>
        <v>-</v>
      </c>
      <c r="BR694" s="56">
        <f t="shared" si="832"/>
        <v>263</v>
      </c>
      <c r="BS694" s="64" t="str">
        <f t="shared" si="894"/>
        <v>-</v>
      </c>
      <c r="BT694" s="64" t="str">
        <f t="shared" si="864"/>
        <v>-</v>
      </c>
      <c r="BU694" s="64" t="str">
        <f t="shared" si="865"/>
        <v>-</v>
      </c>
      <c r="BV694" s="64" t="str">
        <f t="shared" si="866"/>
        <v>-</v>
      </c>
      <c r="BW694" s="64" t="str">
        <f t="shared" si="895"/>
        <v>-</v>
      </c>
      <c r="BX694" s="64" t="str">
        <f t="shared" si="867"/>
        <v>-</v>
      </c>
      <c r="BY694" s="57" t="str">
        <f t="shared" si="896"/>
        <v>-</v>
      </c>
      <c r="BZ694" s="56">
        <f t="shared" si="833"/>
        <v>263</v>
      </c>
      <c r="CA694" s="64" t="str">
        <f t="shared" si="897"/>
        <v>-</v>
      </c>
      <c r="CB694" s="64" t="str">
        <f t="shared" si="868"/>
        <v>-</v>
      </c>
      <c r="CC694" s="64" t="str">
        <f t="shared" si="869"/>
        <v>-</v>
      </c>
      <c r="CD694" s="64" t="str">
        <f t="shared" si="870"/>
        <v>-</v>
      </c>
      <c r="CE694" s="64" t="str">
        <f t="shared" si="898"/>
        <v>-</v>
      </c>
      <c r="CF694" s="64" t="str">
        <f t="shared" si="871"/>
        <v>-</v>
      </c>
      <c r="CG694" s="57" t="str">
        <f t="shared" si="899"/>
        <v>-</v>
      </c>
      <c r="CH694" s="56">
        <f t="shared" si="834"/>
        <v>263</v>
      </c>
      <c r="CI694" s="64" t="str">
        <f t="shared" si="900"/>
        <v>-</v>
      </c>
      <c r="CJ694" s="64" t="str">
        <f t="shared" si="872"/>
        <v>-</v>
      </c>
      <c r="CK694" s="64" t="str">
        <f t="shared" si="873"/>
        <v>-</v>
      </c>
      <c r="CL694" s="64" t="str">
        <f t="shared" si="874"/>
        <v>-</v>
      </c>
      <c r="CM694" s="64" t="str">
        <f t="shared" si="901"/>
        <v>-</v>
      </c>
      <c r="CN694" s="64" t="str">
        <f t="shared" si="875"/>
        <v>-</v>
      </c>
      <c r="CO694" s="57" t="str">
        <f t="shared" si="902"/>
        <v>-</v>
      </c>
    </row>
    <row r="695" spans="15:93" ht="18" customHeight="1" x14ac:dyDescent="0.25">
      <c r="O695" s="56">
        <f t="shared" si="825"/>
        <v>268</v>
      </c>
      <c r="P695" s="64">
        <f t="shared" si="839"/>
        <v>0</v>
      </c>
      <c r="Q695" s="64" t="str">
        <f t="shared" si="840"/>
        <v>-</v>
      </c>
      <c r="R695" s="64" t="str">
        <f t="shared" si="836"/>
        <v>-</v>
      </c>
      <c r="S695" s="64">
        <f t="shared" si="837"/>
        <v>0</v>
      </c>
      <c r="T695" s="64" t="str">
        <f t="shared" si="838"/>
        <v>-</v>
      </c>
      <c r="U695" s="57" t="str">
        <f t="shared" si="835"/>
        <v>Payoff</v>
      </c>
      <c r="V695" s="56">
        <f t="shared" si="826"/>
        <v>264</v>
      </c>
      <c r="W695" s="64">
        <f t="shared" si="876"/>
        <v>0</v>
      </c>
      <c r="X695" s="64" t="str">
        <f t="shared" si="841"/>
        <v>-</v>
      </c>
      <c r="Y695" s="64">
        <f t="shared" si="903"/>
        <v>0</v>
      </c>
      <c r="Z695" s="64" t="str">
        <f t="shared" si="842"/>
        <v>-</v>
      </c>
      <c r="AA695" s="64" t="str">
        <f t="shared" si="877"/>
        <v>-</v>
      </c>
      <c r="AB695" s="64" t="str">
        <f t="shared" si="843"/>
        <v>-</v>
      </c>
      <c r="AC695" s="57" t="str">
        <f t="shared" si="878"/>
        <v>Payoff</v>
      </c>
      <c r="AD695" s="56">
        <f t="shared" si="827"/>
        <v>264</v>
      </c>
      <c r="AE695" s="64">
        <f t="shared" si="879"/>
        <v>0</v>
      </c>
      <c r="AF695" s="64" t="str">
        <f t="shared" si="844"/>
        <v>-</v>
      </c>
      <c r="AG695" s="64">
        <f t="shared" si="845"/>
        <v>0</v>
      </c>
      <c r="AH695" s="64" t="str">
        <f t="shared" si="846"/>
        <v>-</v>
      </c>
      <c r="AI695" s="64" t="str">
        <f t="shared" si="880"/>
        <v>-</v>
      </c>
      <c r="AJ695" s="64" t="str">
        <f t="shared" si="847"/>
        <v>-</v>
      </c>
      <c r="AK695" s="57" t="str">
        <f t="shared" si="881"/>
        <v>Payoff</v>
      </c>
      <c r="AL695" s="56">
        <f t="shared" si="828"/>
        <v>264</v>
      </c>
      <c r="AM695" s="64" t="str">
        <f t="shared" si="882"/>
        <v>-</v>
      </c>
      <c r="AN695" s="64" t="str">
        <f t="shared" si="848"/>
        <v>-</v>
      </c>
      <c r="AO695" s="64" t="str">
        <f t="shared" si="849"/>
        <v>-</v>
      </c>
      <c r="AP695" s="64" t="str">
        <f t="shared" si="850"/>
        <v>-</v>
      </c>
      <c r="AQ695" s="64" t="str">
        <f t="shared" si="883"/>
        <v>-</v>
      </c>
      <c r="AR695" s="64" t="str">
        <f t="shared" si="851"/>
        <v>-</v>
      </c>
      <c r="AS695" s="57" t="str">
        <f t="shared" si="884"/>
        <v>-</v>
      </c>
      <c r="AT695" s="56">
        <f t="shared" si="829"/>
        <v>264</v>
      </c>
      <c r="AU695" s="64" t="str">
        <f t="shared" si="885"/>
        <v>-</v>
      </c>
      <c r="AV695" s="64" t="str">
        <f t="shared" si="852"/>
        <v>-</v>
      </c>
      <c r="AW695" s="64" t="str">
        <f t="shared" si="853"/>
        <v>-</v>
      </c>
      <c r="AX695" s="64" t="str">
        <f t="shared" si="854"/>
        <v>-</v>
      </c>
      <c r="AY695" s="64" t="str">
        <f t="shared" si="886"/>
        <v>-</v>
      </c>
      <c r="AZ695" s="64" t="str">
        <f t="shared" si="855"/>
        <v>-</v>
      </c>
      <c r="BA695" s="57" t="str">
        <f t="shared" si="887"/>
        <v>-</v>
      </c>
      <c r="BB695" s="56">
        <f t="shared" si="830"/>
        <v>264</v>
      </c>
      <c r="BC695" s="64" t="str">
        <f t="shared" si="888"/>
        <v>-</v>
      </c>
      <c r="BD695" s="64" t="str">
        <f t="shared" si="856"/>
        <v>-</v>
      </c>
      <c r="BE695" s="64" t="str">
        <f t="shared" si="857"/>
        <v>-</v>
      </c>
      <c r="BF695" s="64" t="str">
        <f t="shared" si="858"/>
        <v>-</v>
      </c>
      <c r="BG695" s="64" t="str">
        <f t="shared" si="889"/>
        <v>-</v>
      </c>
      <c r="BH695" s="64" t="str">
        <f t="shared" si="859"/>
        <v>-</v>
      </c>
      <c r="BI695" s="57" t="str">
        <f t="shared" si="890"/>
        <v>-</v>
      </c>
      <c r="BJ695" s="56">
        <f t="shared" si="831"/>
        <v>264</v>
      </c>
      <c r="BK695" s="64" t="str">
        <f t="shared" si="891"/>
        <v>-</v>
      </c>
      <c r="BL695" s="64" t="str">
        <f t="shared" si="860"/>
        <v>-</v>
      </c>
      <c r="BM695" s="64" t="str">
        <f t="shared" si="861"/>
        <v>-</v>
      </c>
      <c r="BN695" s="64" t="str">
        <f t="shared" si="862"/>
        <v>-</v>
      </c>
      <c r="BO695" s="64" t="str">
        <f t="shared" si="892"/>
        <v>-</v>
      </c>
      <c r="BP695" s="64" t="str">
        <f t="shared" si="863"/>
        <v>-</v>
      </c>
      <c r="BQ695" s="57" t="str">
        <f t="shared" si="893"/>
        <v>-</v>
      </c>
      <c r="BR695" s="56">
        <f t="shared" si="832"/>
        <v>264</v>
      </c>
      <c r="BS695" s="64" t="str">
        <f t="shared" si="894"/>
        <v>-</v>
      </c>
      <c r="BT695" s="64" t="str">
        <f t="shared" si="864"/>
        <v>-</v>
      </c>
      <c r="BU695" s="64" t="str">
        <f t="shared" si="865"/>
        <v>-</v>
      </c>
      <c r="BV695" s="64" t="str">
        <f t="shared" si="866"/>
        <v>-</v>
      </c>
      <c r="BW695" s="64" t="str">
        <f t="shared" si="895"/>
        <v>-</v>
      </c>
      <c r="BX695" s="64" t="str">
        <f t="shared" si="867"/>
        <v>-</v>
      </c>
      <c r="BY695" s="57" t="str">
        <f t="shared" si="896"/>
        <v>-</v>
      </c>
      <c r="BZ695" s="56">
        <f t="shared" si="833"/>
        <v>264</v>
      </c>
      <c r="CA695" s="64" t="str">
        <f t="shared" si="897"/>
        <v>-</v>
      </c>
      <c r="CB695" s="64" t="str">
        <f t="shared" si="868"/>
        <v>-</v>
      </c>
      <c r="CC695" s="64" t="str">
        <f t="shared" si="869"/>
        <v>-</v>
      </c>
      <c r="CD695" s="64" t="str">
        <f t="shared" si="870"/>
        <v>-</v>
      </c>
      <c r="CE695" s="64" t="str">
        <f t="shared" si="898"/>
        <v>-</v>
      </c>
      <c r="CF695" s="64" t="str">
        <f t="shared" si="871"/>
        <v>-</v>
      </c>
      <c r="CG695" s="57" t="str">
        <f t="shared" si="899"/>
        <v>-</v>
      </c>
      <c r="CH695" s="56">
        <f t="shared" si="834"/>
        <v>264</v>
      </c>
      <c r="CI695" s="64" t="str">
        <f t="shared" si="900"/>
        <v>-</v>
      </c>
      <c r="CJ695" s="64" t="str">
        <f t="shared" si="872"/>
        <v>-</v>
      </c>
      <c r="CK695" s="64" t="str">
        <f t="shared" si="873"/>
        <v>-</v>
      </c>
      <c r="CL695" s="64" t="str">
        <f t="shared" si="874"/>
        <v>-</v>
      </c>
      <c r="CM695" s="64" t="str">
        <f t="shared" si="901"/>
        <v>-</v>
      </c>
      <c r="CN695" s="64" t="str">
        <f t="shared" si="875"/>
        <v>-</v>
      </c>
      <c r="CO695" s="57" t="str">
        <f t="shared" si="902"/>
        <v>-</v>
      </c>
    </row>
    <row r="696" spans="15:93" ht="18" customHeight="1" x14ac:dyDescent="0.25">
      <c r="O696" s="56">
        <f t="shared" ref="O696:O759" si="904">O695+1</f>
        <v>269</v>
      </c>
      <c r="P696" s="64">
        <f t="shared" si="839"/>
        <v>0</v>
      </c>
      <c r="Q696" s="64" t="str">
        <f t="shared" si="840"/>
        <v>-</v>
      </c>
      <c r="R696" s="64" t="str">
        <f t="shared" si="836"/>
        <v>-</v>
      </c>
      <c r="S696" s="64">
        <f t="shared" si="837"/>
        <v>0</v>
      </c>
      <c r="T696" s="64" t="str">
        <f t="shared" si="838"/>
        <v>-</v>
      </c>
      <c r="U696" s="57" t="str">
        <f t="shared" si="835"/>
        <v>Payoff</v>
      </c>
      <c r="V696" s="56">
        <f t="shared" si="826"/>
        <v>265</v>
      </c>
      <c r="W696" s="64">
        <f t="shared" si="876"/>
        <v>0</v>
      </c>
      <c r="X696" s="64" t="str">
        <f t="shared" si="841"/>
        <v>-</v>
      </c>
      <c r="Y696" s="64">
        <f t="shared" si="903"/>
        <v>0</v>
      </c>
      <c r="Z696" s="64" t="str">
        <f t="shared" si="842"/>
        <v>-</v>
      </c>
      <c r="AA696" s="64" t="str">
        <f t="shared" si="877"/>
        <v>-</v>
      </c>
      <c r="AB696" s="64" t="str">
        <f t="shared" si="843"/>
        <v>-</v>
      </c>
      <c r="AC696" s="57" t="str">
        <f t="shared" si="878"/>
        <v>Payoff</v>
      </c>
      <c r="AD696" s="56">
        <f t="shared" si="827"/>
        <v>265</v>
      </c>
      <c r="AE696" s="64">
        <f t="shared" si="879"/>
        <v>0</v>
      </c>
      <c r="AF696" s="64" t="str">
        <f t="shared" si="844"/>
        <v>-</v>
      </c>
      <c r="AG696" s="64">
        <f t="shared" si="845"/>
        <v>0</v>
      </c>
      <c r="AH696" s="64" t="str">
        <f t="shared" si="846"/>
        <v>-</v>
      </c>
      <c r="AI696" s="64" t="str">
        <f t="shared" si="880"/>
        <v>-</v>
      </c>
      <c r="AJ696" s="64" t="str">
        <f t="shared" si="847"/>
        <v>-</v>
      </c>
      <c r="AK696" s="57" t="str">
        <f t="shared" si="881"/>
        <v>Payoff</v>
      </c>
      <c r="AL696" s="56">
        <f t="shared" si="828"/>
        <v>265</v>
      </c>
      <c r="AM696" s="64" t="str">
        <f t="shared" si="882"/>
        <v>-</v>
      </c>
      <c r="AN696" s="64" t="str">
        <f t="shared" si="848"/>
        <v>-</v>
      </c>
      <c r="AO696" s="64" t="str">
        <f t="shared" si="849"/>
        <v>-</v>
      </c>
      <c r="AP696" s="64" t="str">
        <f t="shared" si="850"/>
        <v>-</v>
      </c>
      <c r="AQ696" s="64" t="str">
        <f t="shared" si="883"/>
        <v>-</v>
      </c>
      <c r="AR696" s="64" t="str">
        <f t="shared" si="851"/>
        <v>-</v>
      </c>
      <c r="AS696" s="57" t="str">
        <f t="shared" si="884"/>
        <v>-</v>
      </c>
      <c r="AT696" s="56">
        <f t="shared" si="829"/>
        <v>265</v>
      </c>
      <c r="AU696" s="64" t="str">
        <f t="shared" si="885"/>
        <v>-</v>
      </c>
      <c r="AV696" s="64" t="str">
        <f t="shared" si="852"/>
        <v>-</v>
      </c>
      <c r="AW696" s="64" t="str">
        <f t="shared" si="853"/>
        <v>-</v>
      </c>
      <c r="AX696" s="64" t="str">
        <f t="shared" si="854"/>
        <v>-</v>
      </c>
      <c r="AY696" s="64" t="str">
        <f t="shared" si="886"/>
        <v>-</v>
      </c>
      <c r="AZ696" s="64" t="str">
        <f t="shared" si="855"/>
        <v>-</v>
      </c>
      <c r="BA696" s="57" t="str">
        <f t="shared" si="887"/>
        <v>-</v>
      </c>
      <c r="BB696" s="56">
        <f t="shared" si="830"/>
        <v>265</v>
      </c>
      <c r="BC696" s="64" t="str">
        <f t="shared" si="888"/>
        <v>-</v>
      </c>
      <c r="BD696" s="64" t="str">
        <f t="shared" si="856"/>
        <v>-</v>
      </c>
      <c r="BE696" s="64" t="str">
        <f t="shared" si="857"/>
        <v>-</v>
      </c>
      <c r="BF696" s="64" t="str">
        <f t="shared" si="858"/>
        <v>-</v>
      </c>
      <c r="BG696" s="64" t="str">
        <f t="shared" si="889"/>
        <v>-</v>
      </c>
      <c r="BH696" s="64" t="str">
        <f t="shared" si="859"/>
        <v>-</v>
      </c>
      <c r="BI696" s="57" t="str">
        <f t="shared" si="890"/>
        <v>-</v>
      </c>
      <c r="BJ696" s="56">
        <f t="shared" si="831"/>
        <v>265</v>
      </c>
      <c r="BK696" s="64" t="str">
        <f t="shared" si="891"/>
        <v>-</v>
      </c>
      <c r="BL696" s="64" t="str">
        <f t="shared" si="860"/>
        <v>-</v>
      </c>
      <c r="BM696" s="64" t="str">
        <f t="shared" si="861"/>
        <v>-</v>
      </c>
      <c r="BN696" s="64" t="str">
        <f t="shared" si="862"/>
        <v>-</v>
      </c>
      <c r="BO696" s="64" t="str">
        <f t="shared" si="892"/>
        <v>-</v>
      </c>
      <c r="BP696" s="64" t="str">
        <f t="shared" si="863"/>
        <v>-</v>
      </c>
      <c r="BQ696" s="57" t="str">
        <f t="shared" si="893"/>
        <v>-</v>
      </c>
      <c r="BR696" s="56">
        <f t="shared" si="832"/>
        <v>265</v>
      </c>
      <c r="BS696" s="64" t="str">
        <f t="shared" si="894"/>
        <v>-</v>
      </c>
      <c r="BT696" s="64" t="str">
        <f t="shared" si="864"/>
        <v>-</v>
      </c>
      <c r="BU696" s="64" t="str">
        <f t="shared" si="865"/>
        <v>-</v>
      </c>
      <c r="BV696" s="64" t="str">
        <f t="shared" si="866"/>
        <v>-</v>
      </c>
      <c r="BW696" s="64" t="str">
        <f t="shared" si="895"/>
        <v>-</v>
      </c>
      <c r="BX696" s="64" t="str">
        <f t="shared" si="867"/>
        <v>-</v>
      </c>
      <c r="BY696" s="57" t="str">
        <f t="shared" si="896"/>
        <v>-</v>
      </c>
      <c r="BZ696" s="56">
        <f t="shared" si="833"/>
        <v>265</v>
      </c>
      <c r="CA696" s="64" t="str">
        <f t="shared" si="897"/>
        <v>-</v>
      </c>
      <c r="CB696" s="64" t="str">
        <f t="shared" si="868"/>
        <v>-</v>
      </c>
      <c r="CC696" s="64" t="str">
        <f t="shared" si="869"/>
        <v>-</v>
      </c>
      <c r="CD696" s="64" t="str">
        <f t="shared" si="870"/>
        <v>-</v>
      </c>
      <c r="CE696" s="64" t="str">
        <f t="shared" si="898"/>
        <v>-</v>
      </c>
      <c r="CF696" s="64" t="str">
        <f t="shared" si="871"/>
        <v>-</v>
      </c>
      <c r="CG696" s="57" t="str">
        <f t="shared" si="899"/>
        <v>-</v>
      </c>
      <c r="CH696" s="56">
        <f t="shared" si="834"/>
        <v>265</v>
      </c>
      <c r="CI696" s="64" t="str">
        <f t="shared" si="900"/>
        <v>-</v>
      </c>
      <c r="CJ696" s="64" t="str">
        <f t="shared" si="872"/>
        <v>-</v>
      </c>
      <c r="CK696" s="64" t="str">
        <f t="shared" si="873"/>
        <v>-</v>
      </c>
      <c r="CL696" s="64" t="str">
        <f t="shared" si="874"/>
        <v>-</v>
      </c>
      <c r="CM696" s="64" t="str">
        <f t="shared" si="901"/>
        <v>-</v>
      </c>
      <c r="CN696" s="64" t="str">
        <f t="shared" si="875"/>
        <v>-</v>
      </c>
      <c r="CO696" s="57" t="str">
        <f t="shared" si="902"/>
        <v>-</v>
      </c>
    </row>
    <row r="697" spans="15:93" ht="18" customHeight="1" x14ac:dyDescent="0.25">
      <c r="O697" s="56">
        <f t="shared" si="904"/>
        <v>270</v>
      </c>
      <c r="P697" s="64">
        <f t="shared" si="839"/>
        <v>0</v>
      </c>
      <c r="Q697" s="64" t="str">
        <f t="shared" si="840"/>
        <v>-</v>
      </c>
      <c r="R697" s="64" t="str">
        <f t="shared" si="836"/>
        <v>-</v>
      </c>
      <c r="S697" s="64">
        <f t="shared" si="837"/>
        <v>0</v>
      </c>
      <c r="T697" s="64" t="str">
        <f t="shared" si="838"/>
        <v>-</v>
      </c>
      <c r="U697" s="57" t="str">
        <f t="shared" si="835"/>
        <v>Payoff</v>
      </c>
      <c r="V697" s="56">
        <f t="shared" si="826"/>
        <v>266</v>
      </c>
      <c r="W697" s="64">
        <f t="shared" si="876"/>
        <v>0</v>
      </c>
      <c r="X697" s="64" t="str">
        <f t="shared" si="841"/>
        <v>-</v>
      </c>
      <c r="Y697" s="64">
        <f t="shared" si="903"/>
        <v>0</v>
      </c>
      <c r="Z697" s="64" t="str">
        <f t="shared" si="842"/>
        <v>-</v>
      </c>
      <c r="AA697" s="64" t="str">
        <f t="shared" si="877"/>
        <v>-</v>
      </c>
      <c r="AB697" s="64" t="str">
        <f t="shared" si="843"/>
        <v>-</v>
      </c>
      <c r="AC697" s="57" t="str">
        <f t="shared" si="878"/>
        <v>Payoff</v>
      </c>
      <c r="AD697" s="56">
        <f t="shared" si="827"/>
        <v>266</v>
      </c>
      <c r="AE697" s="64">
        <f t="shared" si="879"/>
        <v>0</v>
      </c>
      <c r="AF697" s="64" t="str">
        <f t="shared" si="844"/>
        <v>-</v>
      </c>
      <c r="AG697" s="64">
        <f t="shared" si="845"/>
        <v>0</v>
      </c>
      <c r="AH697" s="64" t="str">
        <f t="shared" si="846"/>
        <v>-</v>
      </c>
      <c r="AI697" s="64" t="str">
        <f t="shared" si="880"/>
        <v>-</v>
      </c>
      <c r="AJ697" s="64" t="str">
        <f t="shared" si="847"/>
        <v>-</v>
      </c>
      <c r="AK697" s="57" t="str">
        <f t="shared" si="881"/>
        <v>Payoff</v>
      </c>
      <c r="AL697" s="56">
        <f t="shared" si="828"/>
        <v>266</v>
      </c>
      <c r="AM697" s="64" t="str">
        <f t="shared" si="882"/>
        <v>-</v>
      </c>
      <c r="AN697" s="64" t="str">
        <f t="shared" si="848"/>
        <v>-</v>
      </c>
      <c r="AO697" s="64" t="str">
        <f t="shared" si="849"/>
        <v>-</v>
      </c>
      <c r="AP697" s="64" t="str">
        <f t="shared" si="850"/>
        <v>-</v>
      </c>
      <c r="AQ697" s="64" t="str">
        <f t="shared" si="883"/>
        <v>-</v>
      </c>
      <c r="AR697" s="64" t="str">
        <f t="shared" si="851"/>
        <v>-</v>
      </c>
      <c r="AS697" s="57" t="str">
        <f t="shared" si="884"/>
        <v>-</v>
      </c>
      <c r="AT697" s="56">
        <f t="shared" si="829"/>
        <v>266</v>
      </c>
      <c r="AU697" s="64" t="str">
        <f t="shared" si="885"/>
        <v>-</v>
      </c>
      <c r="AV697" s="64" t="str">
        <f t="shared" si="852"/>
        <v>-</v>
      </c>
      <c r="AW697" s="64" t="str">
        <f t="shared" si="853"/>
        <v>-</v>
      </c>
      <c r="AX697" s="64" t="str">
        <f t="shared" si="854"/>
        <v>-</v>
      </c>
      <c r="AY697" s="64" t="str">
        <f t="shared" si="886"/>
        <v>-</v>
      </c>
      <c r="AZ697" s="64" t="str">
        <f t="shared" si="855"/>
        <v>-</v>
      </c>
      <c r="BA697" s="57" t="str">
        <f t="shared" si="887"/>
        <v>-</v>
      </c>
      <c r="BB697" s="56">
        <f t="shared" si="830"/>
        <v>266</v>
      </c>
      <c r="BC697" s="64" t="str">
        <f t="shared" si="888"/>
        <v>-</v>
      </c>
      <c r="BD697" s="64" t="str">
        <f t="shared" si="856"/>
        <v>-</v>
      </c>
      <c r="BE697" s="64" t="str">
        <f t="shared" si="857"/>
        <v>-</v>
      </c>
      <c r="BF697" s="64" t="str">
        <f t="shared" si="858"/>
        <v>-</v>
      </c>
      <c r="BG697" s="64" t="str">
        <f t="shared" si="889"/>
        <v>-</v>
      </c>
      <c r="BH697" s="64" t="str">
        <f t="shared" si="859"/>
        <v>-</v>
      </c>
      <c r="BI697" s="57" t="str">
        <f t="shared" si="890"/>
        <v>-</v>
      </c>
      <c r="BJ697" s="56">
        <f t="shared" si="831"/>
        <v>266</v>
      </c>
      <c r="BK697" s="64" t="str">
        <f t="shared" si="891"/>
        <v>-</v>
      </c>
      <c r="BL697" s="64" t="str">
        <f t="shared" si="860"/>
        <v>-</v>
      </c>
      <c r="BM697" s="64" t="str">
        <f t="shared" si="861"/>
        <v>-</v>
      </c>
      <c r="BN697" s="64" t="str">
        <f t="shared" si="862"/>
        <v>-</v>
      </c>
      <c r="BO697" s="64" t="str">
        <f t="shared" si="892"/>
        <v>-</v>
      </c>
      <c r="BP697" s="64" t="str">
        <f t="shared" si="863"/>
        <v>-</v>
      </c>
      <c r="BQ697" s="57" t="str">
        <f t="shared" si="893"/>
        <v>-</v>
      </c>
      <c r="BR697" s="56">
        <f t="shared" si="832"/>
        <v>266</v>
      </c>
      <c r="BS697" s="64" t="str">
        <f t="shared" si="894"/>
        <v>-</v>
      </c>
      <c r="BT697" s="64" t="str">
        <f t="shared" si="864"/>
        <v>-</v>
      </c>
      <c r="BU697" s="64" t="str">
        <f t="shared" si="865"/>
        <v>-</v>
      </c>
      <c r="BV697" s="64" t="str">
        <f t="shared" si="866"/>
        <v>-</v>
      </c>
      <c r="BW697" s="64" t="str">
        <f t="shared" si="895"/>
        <v>-</v>
      </c>
      <c r="BX697" s="64" t="str">
        <f t="shared" si="867"/>
        <v>-</v>
      </c>
      <c r="BY697" s="57" t="str">
        <f t="shared" si="896"/>
        <v>-</v>
      </c>
      <c r="BZ697" s="56">
        <f t="shared" si="833"/>
        <v>266</v>
      </c>
      <c r="CA697" s="64" t="str">
        <f t="shared" si="897"/>
        <v>-</v>
      </c>
      <c r="CB697" s="64" t="str">
        <f t="shared" si="868"/>
        <v>-</v>
      </c>
      <c r="CC697" s="64" t="str">
        <f t="shared" si="869"/>
        <v>-</v>
      </c>
      <c r="CD697" s="64" t="str">
        <f t="shared" si="870"/>
        <v>-</v>
      </c>
      <c r="CE697" s="64" t="str">
        <f t="shared" si="898"/>
        <v>-</v>
      </c>
      <c r="CF697" s="64" t="str">
        <f t="shared" si="871"/>
        <v>-</v>
      </c>
      <c r="CG697" s="57" t="str">
        <f t="shared" si="899"/>
        <v>-</v>
      </c>
      <c r="CH697" s="56">
        <f t="shared" si="834"/>
        <v>266</v>
      </c>
      <c r="CI697" s="64" t="str">
        <f t="shared" si="900"/>
        <v>-</v>
      </c>
      <c r="CJ697" s="64" t="str">
        <f t="shared" si="872"/>
        <v>-</v>
      </c>
      <c r="CK697" s="64" t="str">
        <f t="shared" si="873"/>
        <v>-</v>
      </c>
      <c r="CL697" s="64" t="str">
        <f t="shared" si="874"/>
        <v>-</v>
      </c>
      <c r="CM697" s="64" t="str">
        <f t="shared" si="901"/>
        <v>-</v>
      </c>
      <c r="CN697" s="64" t="str">
        <f t="shared" si="875"/>
        <v>-</v>
      </c>
      <c r="CO697" s="57" t="str">
        <f t="shared" si="902"/>
        <v>-</v>
      </c>
    </row>
    <row r="698" spans="15:93" ht="18" customHeight="1" x14ac:dyDescent="0.25">
      <c r="O698" s="56">
        <f t="shared" si="904"/>
        <v>271</v>
      </c>
      <c r="P698" s="64">
        <f t="shared" si="839"/>
        <v>0</v>
      </c>
      <c r="Q698" s="64" t="str">
        <f t="shared" si="840"/>
        <v>-</v>
      </c>
      <c r="R698" s="64" t="str">
        <f t="shared" si="836"/>
        <v>-</v>
      </c>
      <c r="S698" s="64">
        <f t="shared" si="837"/>
        <v>0</v>
      </c>
      <c r="T698" s="64" t="str">
        <f t="shared" si="838"/>
        <v>-</v>
      </c>
      <c r="U698" s="57" t="str">
        <f t="shared" si="835"/>
        <v>Payoff</v>
      </c>
      <c r="V698" s="56">
        <f t="shared" si="826"/>
        <v>267</v>
      </c>
      <c r="W698" s="64">
        <f t="shared" si="876"/>
        <v>0</v>
      </c>
      <c r="X698" s="64" t="str">
        <f t="shared" si="841"/>
        <v>-</v>
      </c>
      <c r="Y698" s="64">
        <f t="shared" si="903"/>
        <v>0</v>
      </c>
      <c r="Z698" s="64" t="str">
        <f t="shared" si="842"/>
        <v>-</v>
      </c>
      <c r="AA698" s="64" t="str">
        <f t="shared" si="877"/>
        <v>-</v>
      </c>
      <c r="AB698" s="64" t="str">
        <f t="shared" si="843"/>
        <v>-</v>
      </c>
      <c r="AC698" s="57" t="str">
        <f t="shared" si="878"/>
        <v>Payoff</v>
      </c>
      <c r="AD698" s="56">
        <f t="shared" si="827"/>
        <v>267</v>
      </c>
      <c r="AE698" s="64">
        <f t="shared" si="879"/>
        <v>0</v>
      </c>
      <c r="AF698" s="64" t="str">
        <f t="shared" si="844"/>
        <v>-</v>
      </c>
      <c r="AG698" s="64">
        <f t="shared" si="845"/>
        <v>0</v>
      </c>
      <c r="AH698" s="64" t="str">
        <f t="shared" si="846"/>
        <v>-</v>
      </c>
      <c r="AI698" s="64" t="str">
        <f t="shared" si="880"/>
        <v>-</v>
      </c>
      <c r="AJ698" s="64" t="str">
        <f t="shared" si="847"/>
        <v>-</v>
      </c>
      <c r="AK698" s="57" t="str">
        <f t="shared" si="881"/>
        <v>Payoff</v>
      </c>
      <c r="AL698" s="56">
        <f t="shared" si="828"/>
        <v>267</v>
      </c>
      <c r="AM698" s="64" t="str">
        <f t="shared" si="882"/>
        <v>-</v>
      </c>
      <c r="AN698" s="64" t="str">
        <f t="shared" si="848"/>
        <v>-</v>
      </c>
      <c r="AO698" s="64" t="str">
        <f t="shared" si="849"/>
        <v>-</v>
      </c>
      <c r="AP698" s="64" t="str">
        <f t="shared" si="850"/>
        <v>-</v>
      </c>
      <c r="AQ698" s="64" t="str">
        <f t="shared" si="883"/>
        <v>-</v>
      </c>
      <c r="AR698" s="64" t="str">
        <f t="shared" si="851"/>
        <v>-</v>
      </c>
      <c r="AS698" s="57" t="str">
        <f t="shared" si="884"/>
        <v>-</v>
      </c>
      <c r="AT698" s="56">
        <f t="shared" si="829"/>
        <v>267</v>
      </c>
      <c r="AU698" s="64" t="str">
        <f t="shared" si="885"/>
        <v>-</v>
      </c>
      <c r="AV698" s="64" t="str">
        <f t="shared" si="852"/>
        <v>-</v>
      </c>
      <c r="AW698" s="64" t="str">
        <f t="shared" si="853"/>
        <v>-</v>
      </c>
      <c r="AX698" s="64" t="str">
        <f t="shared" si="854"/>
        <v>-</v>
      </c>
      <c r="AY698" s="64" t="str">
        <f t="shared" si="886"/>
        <v>-</v>
      </c>
      <c r="AZ698" s="64" t="str">
        <f t="shared" si="855"/>
        <v>-</v>
      </c>
      <c r="BA698" s="57" t="str">
        <f t="shared" si="887"/>
        <v>-</v>
      </c>
      <c r="BB698" s="56">
        <f t="shared" si="830"/>
        <v>267</v>
      </c>
      <c r="BC698" s="64" t="str">
        <f t="shared" si="888"/>
        <v>-</v>
      </c>
      <c r="BD698" s="64" t="str">
        <f t="shared" si="856"/>
        <v>-</v>
      </c>
      <c r="BE698" s="64" t="str">
        <f t="shared" si="857"/>
        <v>-</v>
      </c>
      <c r="BF698" s="64" t="str">
        <f t="shared" si="858"/>
        <v>-</v>
      </c>
      <c r="BG698" s="64" t="str">
        <f t="shared" si="889"/>
        <v>-</v>
      </c>
      <c r="BH698" s="64" t="str">
        <f t="shared" si="859"/>
        <v>-</v>
      </c>
      <c r="BI698" s="57" t="str">
        <f t="shared" si="890"/>
        <v>-</v>
      </c>
      <c r="BJ698" s="56">
        <f t="shared" si="831"/>
        <v>267</v>
      </c>
      <c r="BK698" s="64" t="str">
        <f t="shared" si="891"/>
        <v>-</v>
      </c>
      <c r="BL698" s="64" t="str">
        <f t="shared" si="860"/>
        <v>-</v>
      </c>
      <c r="BM698" s="64" t="str">
        <f t="shared" si="861"/>
        <v>-</v>
      </c>
      <c r="BN698" s="64" t="str">
        <f t="shared" si="862"/>
        <v>-</v>
      </c>
      <c r="BO698" s="64" t="str">
        <f t="shared" si="892"/>
        <v>-</v>
      </c>
      <c r="BP698" s="64" t="str">
        <f t="shared" si="863"/>
        <v>-</v>
      </c>
      <c r="BQ698" s="57" t="str">
        <f t="shared" si="893"/>
        <v>-</v>
      </c>
      <c r="BR698" s="56">
        <f t="shared" si="832"/>
        <v>267</v>
      </c>
      <c r="BS698" s="64" t="str">
        <f t="shared" si="894"/>
        <v>-</v>
      </c>
      <c r="BT698" s="64" t="str">
        <f t="shared" si="864"/>
        <v>-</v>
      </c>
      <c r="BU698" s="64" t="str">
        <f t="shared" si="865"/>
        <v>-</v>
      </c>
      <c r="BV698" s="64" t="str">
        <f t="shared" si="866"/>
        <v>-</v>
      </c>
      <c r="BW698" s="64" t="str">
        <f t="shared" si="895"/>
        <v>-</v>
      </c>
      <c r="BX698" s="64" t="str">
        <f t="shared" si="867"/>
        <v>-</v>
      </c>
      <c r="BY698" s="57" t="str">
        <f t="shared" si="896"/>
        <v>-</v>
      </c>
      <c r="BZ698" s="56">
        <f t="shared" si="833"/>
        <v>267</v>
      </c>
      <c r="CA698" s="64" t="str">
        <f t="shared" si="897"/>
        <v>-</v>
      </c>
      <c r="CB698" s="64" t="str">
        <f t="shared" si="868"/>
        <v>-</v>
      </c>
      <c r="CC698" s="64" t="str">
        <f t="shared" si="869"/>
        <v>-</v>
      </c>
      <c r="CD698" s="64" t="str">
        <f t="shared" si="870"/>
        <v>-</v>
      </c>
      <c r="CE698" s="64" t="str">
        <f t="shared" si="898"/>
        <v>-</v>
      </c>
      <c r="CF698" s="64" t="str">
        <f t="shared" si="871"/>
        <v>-</v>
      </c>
      <c r="CG698" s="57" t="str">
        <f t="shared" si="899"/>
        <v>-</v>
      </c>
      <c r="CH698" s="56">
        <f t="shared" si="834"/>
        <v>267</v>
      </c>
      <c r="CI698" s="64" t="str">
        <f t="shared" si="900"/>
        <v>-</v>
      </c>
      <c r="CJ698" s="64" t="str">
        <f t="shared" si="872"/>
        <v>-</v>
      </c>
      <c r="CK698" s="64" t="str">
        <f t="shared" si="873"/>
        <v>-</v>
      </c>
      <c r="CL698" s="64" t="str">
        <f t="shared" si="874"/>
        <v>-</v>
      </c>
      <c r="CM698" s="64" t="str">
        <f t="shared" si="901"/>
        <v>-</v>
      </c>
      <c r="CN698" s="64" t="str">
        <f t="shared" si="875"/>
        <v>-</v>
      </c>
      <c r="CO698" s="57" t="str">
        <f t="shared" si="902"/>
        <v>-</v>
      </c>
    </row>
    <row r="699" spans="15:93" ht="18" customHeight="1" x14ac:dyDescent="0.25">
      <c r="O699" s="56">
        <f t="shared" si="904"/>
        <v>272</v>
      </c>
      <c r="P699" s="64">
        <f t="shared" si="839"/>
        <v>0</v>
      </c>
      <c r="Q699" s="64" t="str">
        <f t="shared" si="840"/>
        <v>-</v>
      </c>
      <c r="R699" s="64" t="str">
        <f t="shared" si="836"/>
        <v>-</v>
      </c>
      <c r="S699" s="64">
        <f t="shared" si="837"/>
        <v>0</v>
      </c>
      <c r="T699" s="64" t="str">
        <f t="shared" si="838"/>
        <v>-</v>
      </c>
      <c r="U699" s="57" t="str">
        <f t="shared" si="835"/>
        <v>Payoff</v>
      </c>
      <c r="V699" s="56">
        <f t="shared" si="826"/>
        <v>268</v>
      </c>
      <c r="W699" s="64">
        <f t="shared" si="876"/>
        <v>0</v>
      </c>
      <c r="X699" s="64" t="str">
        <f t="shared" si="841"/>
        <v>-</v>
      </c>
      <c r="Y699" s="64">
        <f t="shared" si="903"/>
        <v>0</v>
      </c>
      <c r="Z699" s="64" t="str">
        <f t="shared" si="842"/>
        <v>-</v>
      </c>
      <c r="AA699" s="64" t="str">
        <f t="shared" si="877"/>
        <v>-</v>
      </c>
      <c r="AB699" s="64" t="str">
        <f t="shared" si="843"/>
        <v>-</v>
      </c>
      <c r="AC699" s="57" t="str">
        <f t="shared" si="878"/>
        <v>Payoff</v>
      </c>
      <c r="AD699" s="56">
        <f t="shared" si="827"/>
        <v>268</v>
      </c>
      <c r="AE699" s="64">
        <f t="shared" si="879"/>
        <v>0</v>
      </c>
      <c r="AF699" s="64" t="str">
        <f t="shared" si="844"/>
        <v>-</v>
      </c>
      <c r="AG699" s="64">
        <f t="shared" si="845"/>
        <v>0</v>
      </c>
      <c r="AH699" s="64" t="str">
        <f t="shared" si="846"/>
        <v>-</v>
      </c>
      <c r="AI699" s="64" t="str">
        <f t="shared" si="880"/>
        <v>-</v>
      </c>
      <c r="AJ699" s="64" t="str">
        <f t="shared" si="847"/>
        <v>-</v>
      </c>
      <c r="AK699" s="57" t="str">
        <f t="shared" si="881"/>
        <v>Payoff</v>
      </c>
      <c r="AL699" s="56">
        <f t="shared" si="828"/>
        <v>268</v>
      </c>
      <c r="AM699" s="64" t="str">
        <f t="shared" si="882"/>
        <v>-</v>
      </c>
      <c r="AN699" s="64" t="str">
        <f t="shared" si="848"/>
        <v>-</v>
      </c>
      <c r="AO699" s="64" t="str">
        <f t="shared" si="849"/>
        <v>-</v>
      </c>
      <c r="AP699" s="64" t="str">
        <f t="shared" si="850"/>
        <v>-</v>
      </c>
      <c r="AQ699" s="64" t="str">
        <f t="shared" si="883"/>
        <v>-</v>
      </c>
      <c r="AR699" s="64" t="str">
        <f t="shared" si="851"/>
        <v>-</v>
      </c>
      <c r="AS699" s="57" t="str">
        <f t="shared" si="884"/>
        <v>-</v>
      </c>
      <c r="AT699" s="56">
        <f t="shared" si="829"/>
        <v>268</v>
      </c>
      <c r="AU699" s="64" t="str">
        <f t="shared" si="885"/>
        <v>-</v>
      </c>
      <c r="AV699" s="64" t="str">
        <f t="shared" si="852"/>
        <v>-</v>
      </c>
      <c r="AW699" s="64" t="str">
        <f t="shared" si="853"/>
        <v>-</v>
      </c>
      <c r="AX699" s="64" t="str">
        <f t="shared" si="854"/>
        <v>-</v>
      </c>
      <c r="AY699" s="64" t="str">
        <f t="shared" si="886"/>
        <v>-</v>
      </c>
      <c r="AZ699" s="64" t="str">
        <f t="shared" si="855"/>
        <v>-</v>
      </c>
      <c r="BA699" s="57" t="str">
        <f t="shared" si="887"/>
        <v>-</v>
      </c>
      <c r="BB699" s="56">
        <f t="shared" si="830"/>
        <v>268</v>
      </c>
      <c r="BC699" s="64" t="str">
        <f t="shared" si="888"/>
        <v>-</v>
      </c>
      <c r="BD699" s="64" t="str">
        <f t="shared" si="856"/>
        <v>-</v>
      </c>
      <c r="BE699" s="64" t="str">
        <f t="shared" si="857"/>
        <v>-</v>
      </c>
      <c r="BF699" s="64" t="str">
        <f t="shared" si="858"/>
        <v>-</v>
      </c>
      <c r="BG699" s="64" t="str">
        <f t="shared" si="889"/>
        <v>-</v>
      </c>
      <c r="BH699" s="64" t="str">
        <f t="shared" si="859"/>
        <v>-</v>
      </c>
      <c r="BI699" s="57" t="str">
        <f t="shared" si="890"/>
        <v>-</v>
      </c>
      <c r="BJ699" s="56">
        <f t="shared" si="831"/>
        <v>268</v>
      </c>
      <c r="BK699" s="64" t="str">
        <f t="shared" si="891"/>
        <v>-</v>
      </c>
      <c r="BL699" s="64" t="str">
        <f t="shared" si="860"/>
        <v>-</v>
      </c>
      <c r="BM699" s="64" t="str">
        <f t="shared" si="861"/>
        <v>-</v>
      </c>
      <c r="BN699" s="64" t="str">
        <f t="shared" si="862"/>
        <v>-</v>
      </c>
      <c r="BO699" s="64" t="str">
        <f t="shared" si="892"/>
        <v>-</v>
      </c>
      <c r="BP699" s="64" t="str">
        <f t="shared" si="863"/>
        <v>-</v>
      </c>
      <c r="BQ699" s="57" t="str">
        <f t="shared" si="893"/>
        <v>-</v>
      </c>
      <c r="BR699" s="56">
        <f t="shared" si="832"/>
        <v>268</v>
      </c>
      <c r="BS699" s="64" t="str">
        <f t="shared" si="894"/>
        <v>-</v>
      </c>
      <c r="BT699" s="64" t="str">
        <f t="shared" si="864"/>
        <v>-</v>
      </c>
      <c r="BU699" s="64" t="str">
        <f t="shared" si="865"/>
        <v>-</v>
      </c>
      <c r="BV699" s="64" t="str">
        <f t="shared" si="866"/>
        <v>-</v>
      </c>
      <c r="BW699" s="64" t="str">
        <f t="shared" si="895"/>
        <v>-</v>
      </c>
      <c r="BX699" s="64" t="str">
        <f t="shared" si="867"/>
        <v>-</v>
      </c>
      <c r="BY699" s="57" t="str">
        <f t="shared" si="896"/>
        <v>-</v>
      </c>
      <c r="BZ699" s="56">
        <f t="shared" si="833"/>
        <v>268</v>
      </c>
      <c r="CA699" s="64" t="str">
        <f t="shared" si="897"/>
        <v>-</v>
      </c>
      <c r="CB699" s="64" t="str">
        <f t="shared" si="868"/>
        <v>-</v>
      </c>
      <c r="CC699" s="64" t="str">
        <f t="shared" si="869"/>
        <v>-</v>
      </c>
      <c r="CD699" s="64" t="str">
        <f t="shared" si="870"/>
        <v>-</v>
      </c>
      <c r="CE699" s="64" t="str">
        <f t="shared" si="898"/>
        <v>-</v>
      </c>
      <c r="CF699" s="64" t="str">
        <f t="shared" si="871"/>
        <v>-</v>
      </c>
      <c r="CG699" s="57" t="str">
        <f t="shared" si="899"/>
        <v>-</v>
      </c>
      <c r="CH699" s="56">
        <f t="shared" si="834"/>
        <v>268</v>
      </c>
      <c r="CI699" s="64" t="str">
        <f t="shared" si="900"/>
        <v>-</v>
      </c>
      <c r="CJ699" s="64" t="str">
        <f t="shared" si="872"/>
        <v>-</v>
      </c>
      <c r="CK699" s="64" t="str">
        <f t="shared" si="873"/>
        <v>-</v>
      </c>
      <c r="CL699" s="64" t="str">
        <f t="shared" si="874"/>
        <v>-</v>
      </c>
      <c r="CM699" s="64" t="str">
        <f t="shared" si="901"/>
        <v>-</v>
      </c>
      <c r="CN699" s="64" t="str">
        <f t="shared" si="875"/>
        <v>-</v>
      </c>
      <c r="CO699" s="57" t="str">
        <f t="shared" si="902"/>
        <v>-</v>
      </c>
    </row>
    <row r="700" spans="15:93" ht="18" customHeight="1" x14ac:dyDescent="0.25">
      <c r="O700" s="56">
        <f t="shared" si="904"/>
        <v>273</v>
      </c>
      <c r="P700" s="64">
        <f t="shared" si="839"/>
        <v>0</v>
      </c>
      <c r="Q700" s="64" t="str">
        <f t="shared" si="840"/>
        <v>-</v>
      </c>
      <c r="R700" s="64" t="str">
        <f t="shared" si="836"/>
        <v>-</v>
      </c>
      <c r="S700" s="64">
        <f t="shared" si="837"/>
        <v>0</v>
      </c>
      <c r="T700" s="64" t="str">
        <f t="shared" si="838"/>
        <v>-</v>
      </c>
      <c r="U700" s="57" t="str">
        <f t="shared" si="835"/>
        <v>Payoff</v>
      </c>
      <c r="V700" s="56">
        <f t="shared" ref="V700:V763" si="905">V699+1</f>
        <v>269</v>
      </c>
      <c r="W700" s="64">
        <f t="shared" si="876"/>
        <v>0</v>
      </c>
      <c r="X700" s="64" t="str">
        <f t="shared" si="841"/>
        <v>-</v>
      </c>
      <c r="Y700" s="64">
        <f t="shared" si="903"/>
        <v>0</v>
      </c>
      <c r="Z700" s="64" t="str">
        <f t="shared" si="842"/>
        <v>-</v>
      </c>
      <c r="AA700" s="64" t="str">
        <f t="shared" si="877"/>
        <v>-</v>
      </c>
      <c r="AB700" s="64" t="str">
        <f t="shared" si="843"/>
        <v>-</v>
      </c>
      <c r="AC700" s="57" t="str">
        <f t="shared" si="878"/>
        <v>Payoff</v>
      </c>
      <c r="AD700" s="56">
        <f t="shared" ref="AD700:AD763" si="906">AD699+1</f>
        <v>269</v>
      </c>
      <c r="AE700" s="64">
        <f t="shared" si="879"/>
        <v>0</v>
      </c>
      <c r="AF700" s="64" t="str">
        <f t="shared" si="844"/>
        <v>-</v>
      </c>
      <c r="AG700" s="64">
        <f t="shared" si="845"/>
        <v>0</v>
      </c>
      <c r="AH700" s="64" t="str">
        <f t="shared" si="846"/>
        <v>-</v>
      </c>
      <c r="AI700" s="64" t="str">
        <f t="shared" si="880"/>
        <v>-</v>
      </c>
      <c r="AJ700" s="64" t="str">
        <f t="shared" si="847"/>
        <v>-</v>
      </c>
      <c r="AK700" s="57" t="str">
        <f t="shared" si="881"/>
        <v>Payoff</v>
      </c>
      <c r="AL700" s="56">
        <f t="shared" ref="AL700:AL763" si="907">AL699+1</f>
        <v>269</v>
      </c>
      <c r="AM700" s="64" t="str">
        <f t="shared" si="882"/>
        <v>-</v>
      </c>
      <c r="AN700" s="64" t="str">
        <f t="shared" si="848"/>
        <v>-</v>
      </c>
      <c r="AO700" s="64" t="str">
        <f t="shared" si="849"/>
        <v>-</v>
      </c>
      <c r="AP700" s="64" t="str">
        <f t="shared" si="850"/>
        <v>-</v>
      </c>
      <c r="AQ700" s="64" t="str">
        <f t="shared" si="883"/>
        <v>-</v>
      </c>
      <c r="AR700" s="64" t="str">
        <f t="shared" si="851"/>
        <v>-</v>
      </c>
      <c r="AS700" s="57" t="str">
        <f t="shared" si="884"/>
        <v>-</v>
      </c>
      <c r="AT700" s="56">
        <f t="shared" ref="AT700:AT763" si="908">AT699+1</f>
        <v>269</v>
      </c>
      <c r="AU700" s="64" t="str">
        <f t="shared" si="885"/>
        <v>-</v>
      </c>
      <c r="AV700" s="64" t="str">
        <f t="shared" si="852"/>
        <v>-</v>
      </c>
      <c r="AW700" s="64" t="str">
        <f t="shared" si="853"/>
        <v>-</v>
      </c>
      <c r="AX700" s="64" t="str">
        <f t="shared" si="854"/>
        <v>-</v>
      </c>
      <c r="AY700" s="64" t="str">
        <f t="shared" si="886"/>
        <v>-</v>
      </c>
      <c r="AZ700" s="64" t="str">
        <f t="shared" si="855"/>
        <v>-</v>
      </c>
      <c r="BA700" s="57" t="str">
        <f t="shared" si="887"/>
        <v>-</v>
      </c>
      <c r="BB700" s="56">
        <f t="shared" ref="BB700:BB763" si="909">BB699+1</f>
        <v>269</v>
      </c>
      <c r="BC700" s="64" t="str">
        <f t="shared" si="888"/>
        <v>-</v>
      </c>
      <c r="BD700" s="64" t="str">
        <f t="shared" si="856"/>
        <v>-</v>
      </c>
      <c r="BE700" s="64" t="str">
        <f t="shared" si="857"/>
        <v>-</v>
      </c>
      <c r="BF700" s="64" t="str">
        <f t="shared" si="858"/>
        <v>-</v>
      </c>
      <c r="BG700" s="64" t="str">
        <f t="shared" si="889"/>
        <v>-</v>
      </c>
      <c r="BH700" s="64" t="str">
        <f t="shared" si="859"/>
        <v>-</v>
      </c>
      <c r="BI700" s="57" t="str">
        <f t="shared" si="890"/>
        <v>-</v>
      </c>
      <c r="BJ700" s="56">
        <f t="shared" ref="BJ700:BJ763" si="910">BJ699+1</f>
        <v>269</v>
      </c>
      <c r="BK700" s="64" t="str">
        <f t="shared" si="891"/>
        <v>-</v>
      </c>
      <c r="BL700" s="64" t="str">
        <f t="shared" si="860"/>
        <v>-</v>
      </c>
      <c r="BM700" s="64" t="str">
        <f t="shared" si="861"/>
        <v>-</v>
      </c>
      <c r="BN700" s="64" t="str">
        <f t="shared" si="862"/>
        <v>-</v>
      </c>
      <c r="BO700" s="64" t="str">
        <f t="shared" si="892"/>
        <v>-</v>
      </c>
      <c r="BP700" s="64" t="str">
        <f t="shared" si="863"/>
        <v>-</v>
      </c>
      <c r="BQ700" s="57" t="str">
        <f t="shared" si="893"/>
        <v>-</v>
      </c>
      <c r="BR700" s="56">
        <f t="shared" ref="BR700:BR763" si="911">BR699+1</f>
        <v>269</v>
      </c>
      <c r="BS700" s="64" t="str">
        <f t="shared" si="894"/>
        <v>-</v>
      </c>
      <c r="BT700" s="64" t="str">
        <f t="shared" si="864"/>
        <v>-</v>
      </c>
      <c r="BU700" s="64" t="str">
        <f t="shared" si="865"/>
        <v>-</v>
      </c>
      <c r="BV700" s="64" t="str">
        <f t="shared" si="866"/>
        <v>-</v>
      </c>
      <c r="BW700" s="64" t="str">
        <f t="shared" si="895"/>
        <v>-</v>
      </c>
      <c r="BX700" s="64" t="str">
        <f t="shared" si="867"/>
        <v>-</v>
      </c>
      <c r="BY700" s="57" t="str">
        <f t="shared" si="896"/>
        <v>-</v>
      </c>
      <c r="BZ700" s="56">
        <f t="shared" ref="BZ700:BZ763" si="912">BZ699+1</f>
        <v>269</v>
      </c>
      <c r="CA700" s="64" t="str">
        <f t="shared" si="897"/>
        <v>-</v>
      </c>
      <c r="CB700" s="64" t="str">
        <f t="shared" si="868"/>
        <v>-</v>
      </c>
      <c r="CC700" s="64" t="str">
        <f t="shared" si="869"/>
        <v>-</v>
      </c>
      <c r="CD700" s="64" t="str">
        <f t="shared" si="870"/>
        <v>-</v>
      </c>
      <c r="CE700" s="64" t="str">
        <f t="shared" si="898"/>
        <v>-</v>
      </c>
      <c r="CF700" s="64" t="str">
        <f t="shared" si="871"/>
        <v>-</v>
      </c>
      <c r="CG700" s="57" t="str">
        <f t="shared" si="899"/>
        <v>-</v>
      </c>
      <c r="CH700" s="56">
        <f t="shared" ref="CH700:CH763" si="913">CH699+1</f>
        <v>269</v>
      </c>
      <c r="CI700" s="64" t="str">
        <f t="shared" si="900"/>
        <v>-</v>
      </c>
      <c r="CJ700" s="64" t="str">
        <f t="shared" si="872"/>
        <v>-</v>
      </c>
      <c r="CK700" s="64" t="str">
        <f t="shared" si="873"/>
        <v>-</v>
      </c>
      <c r="CL700" s="64" t="str">
        <f t="shared" si="874"/>
        <v>-</v>
      </c>
      <c r="CM700" s="64" t="str">
        <f t="shared" si="901"/>
        <v>-</v>
      </c>
      <c r="CN700" s="64" t="str">
        <f t="shared" si="875"/>
        <v>-</v>
      </c>
      <c r="CO700" s="57" t="str">
        <f t="shared" si="902"/>
        <v>-</v>
      </c>
    </row>
    <row r="701" spans="15:93" ht="18" customHeight="1" x14ac:dyDescent="0.25">
      <c r="O701" s="56">
        <f t="shared" si="904"/>
        <v>274</v>
      </c>
      <c r="P701" s="64">
        <f t="shared" si="839"/>
        <v>0</v>
      </c>
      <c r="Q701" s="64" t="str">
        <f t="shared" si="840"/>
        <v>-</v>
      </c>
      <c r="R701" s="64" t="str">
        <f t="shared" si="836"/>
        <v>-</v>
      </c>
      <c r="S701" s="64">
        <f t="shared" si="837"/>
        <v>0</v>
      </c>
      <c r="T701" s="64" t="str">
        <f t="shared" si="838"/>
        <v>-</v>
      </c>
      <c r="U701" s="57" t="str">
        <f t="shared" si="835"/>
        <v>Payoff</v>
      </c>
      <c r="V701" s="56">
        <f t="shared" si="905"/>
        <v>270</v>
      </c>
      <c r="W701" s="64">
        <f t="shared" si="876"/>
        <v>0</v>
      </c>
      <c r="X701" s="64" t="str">
        <f t="shared" si="841"/>
        <v>-</v>
      </c>
      <c r="Y701" s="64">
        <f t="shared" si="903"/>
        <v>0</v>
      </c>
      <c r="Z701" s="64" t="str">
        <f t="shared" si="842"/>
        <v>-</v>
      </c>
      <c r="AA701" s="64" t="str">
        <f t="shared" si="877"/>
        <v>-</v>
      </c>
      <c r="AB701" s="64" t="str">
        <f t="shared" si="843"/>
        <v>-</v>
      </c>
      <c r="AC701" s="57" t="str">
        <f t="shared" si="878"/>
        <v>Payoff</v>
      </c>
      <c r="AD701" s="56">
        <f t="shared" si="906"/>
        <v>270</v>
      </c>
      <c r="AE701" s="64">
        <f t="shared" si="879"/>
        <v>0</v>
      </c>
      <c r="AF701" s="64" t="str">
        <f t="shared" si="844"/>
        <v>-</v>
      </c>
      <c r="AG701" s="64">
        <f t="shared" si="845"/>
        <v>0</v>
      </c>
      <c r="AH701" s="64" t="str">
        <f t="shared" si="846"/>
        <v>-</v>
      </c>
      <c r="AI701" s="64" t="str">
        <f t="shared" si="880"/>
        <v>-</v>
      </c>
      <c r="AJ701" s="64" t="str">
        <f t="shared" si="847"/>
        <v>-</v>
      </c>
      <c r="AK701" s="57" t="str">
        <f t="shared" si="881"/>
        <v>Payoff</v>
      </c>
      <c r="AL701" s="56">
        <f t="shared" si="907"/>
        <v>270</v>
      </c>
      <c r="AM701" s="64" t="str">
        <f t="shared" si="882"/>
        <v>-</v>
      </c>
      <c r="AN701" s="64" t="str">
        <f t="shared" si="848"/>
        <v>-</v>
      </c>
      <c r="AO701" s="64" t="str">
        <f t="shared" si="849"/>
        <v>-</v>
      </c>
      <c r="AP701" s="64" t="str">
        <f t="shared" si="850"/>
        <v>-</v>
      </c>
      <c r="AQ701" s="64" t="str">
        <f t="shared" si="883"/>
        <v>-</v>
      </c>
      <c r="AR701" s="64" t="str">
        <f t="shared" si="851"/>
        <v>-</v>
      </c>
      <c r="AS701" s="57" t="str">
        <f t="shared" si="884"/>
        <v>-</v>
      </c>
      <c r="AT701" s="56">
        <f t="shared" si="908"/>
        <v>270</v>
      </c>
      <c r="AU701" s="64" t="str">
        <f t="shared" si="885"/>
        <v>-</v>
      </c>
      <c r="AV701" s="64" t="str">
        <f t="shared" si="852"/>
        <v>-</v>
      </c>
      <c r="AW701" s="64" t="str">
        <f t="shared" si="853"/>
        <v>-</v>
      </c>
      <c r="AX701" s="64" t="str">
        <f t="shared" si="854"/>
        <v>-</v>
      </c>
      <c r="AY701" s="64" t="str">
        <f t="shared" si="886"/>
        <v>-</v>
      </c>
      <c r="AZ701" s="64" t="str">
        <f t="shared" si="855"/>
        <v>-</v>
      </c>
      <c r="BA701" s="57" t="str">
        <f t="shared" si="887"/>
        <v>-</v>
      </c>
      <c r="BB701" s="56">
        <f t="shared" si="909"/>
        <v>270</v>
      </c>
      <c r="BC701" s="64" t="str">
        <f t="shared" si="888"/>
        <v>-</v>
      </c>
      <c r="BD701" s="64" t="str">
        <f t="shared" si="856"/>
        <v>-</v>
      </c>
      <c r="BE701" s="64" t="str">
        <f t="shared" si="857"/>
        <v>-</v>
      </c>
      <c r="BF701" s="64" t="str">
        <f t="shared" si="858"/>
        <v>-</v>
      </c>
      <c r="BG701" s="64" t="str">
        <f t="shared" si="889"/>
        <v>-</v>
      </c>
      <c r="BH701" s="64" t="str">
        <f t="shared" si="859"/>
        <v>-</v>
      </c>
      <c r="BI701" s="57" t="str">
        <f t="shared" si="890"/>
        <v>-</v>
      </c>
      <c r="BJ701" s="56">
        <f t="shared" si="910"/>
        <v>270</v>
      </c>
      <c r="BK701" s="64" t="str">
        <f t="shared" si="891"/>
        <v>-</v>
      </c>
      <c r="BL701" s="64" t="str">
        <f t="shared" si="860"/>
        <v>-</v>
      </c>
      <c r="BM701" s="64" t="str">
        <f t="shared" si="861"/>
        <v>-</v>
      </c>
      <c r="BN701" s="64" t="str">
        <f t="shared" si="862"/>
        <v>-</v>
      </c>
      <c r="BO701" s="64" t="str">
        <f t="shared" si="892"/>
        <v>-</v>
      </c>
      <c r="BP701" s="64" t="str">
        <f t="shared" si="863"/>
        <v>-</v>
      </c>
      <c r="BQ701" s="57" t="str">
        <f t="shared" si="893"/>
        <v>-</v>
      </c>
      <c r="BR701" s="56">
        <f t="shared" si="911"/>
        <v>270</v>
      </c>
      <c r="BS701" s="64" t="str">
        <f t="shared" si="894"/>
        <v>-</v>
      </c>
      <c r="BT701" s="64" t="str">
        <f t="shared" si="864"/>
        <v>-</v>
      </c>
      <c r="BU701" s="64" t="str">
        <f t="shared" si="865"/>
        <v>-</v>
      </c>
      <c r="BV701" s="64" t="str">
        <f t="shared" si="866"/>
        <v>-</v>
      </c>
      <c r="BW701" s="64" t="str">
        <f t="shared" si="895"/>
        <v>-</v>
      </c>
      <c r="BX701" s="64" t="str">
        <f t="shared" si="867"/>
        <v>-</v>
      </c>
      <c r="BY701" s="57" t="str">
        <f t="shared" si="896"/>
        <v>-</v>
      </c>
      <c r="BZ701" s="56">
        <f t="shared" si="912"/>
        <v>270</v>
      </c>
      <c r="CA701" s="64" t="str">
        <f t="shared" si="897"/>
        <v>-</v>
      </c>
      <c r="CB701" s="64" t="str">
        <f t="shared" si="868"/>
        <v>-</v>
      </c>
      <c r="CC701" s="64" t="str">
        <f t="shared" si="869"/>
        <v>-</v>
      </c>
      <c r="CD701" s="64" t="str">
        <f t="shared" si="870"/>
        <v>-</v>
      </c>
      <c r="CE701" s="64" t="str">
        <f t="shared" si="898"/>
        <v>-</v>
      </c>
      <c r="CF701" s="64" t="str">
        <f t="shared" si="871"/>
        <v>-</v>
      </c>
      <c r="CG701" s="57" t="str">
        <f t="shared" si="899"/>
        <v>-</v>
      </c>
      <c r="CH701" s="56">
        <f t="shared" si="913"/>
        <v>270</v>
      </c>
      <c r="CI701" s="64" t="str">
        <f t="shared" si="900"/>
        <v>-</v>
      </c>
      <c r="CJ701" s="64" t="str">
        <f t="shared" si="872"/>
        <v>-</v>
      </c>
      <c r="CK701" s="64" t="str">
        <f t="shared" si="873"/>
        <v>-</v>
      </c>
      <c r="CL701" s="64" t="str">
        <f t="shared" si="874"/>
        <v>-</v>
      </c>
      <c r="CM701" s="64" t="str">
        <f t="shared" si="901"/>
        <v>-</v>
      </c>
      <c r="CN701" s="64" t="str">
        <f t="shared" si="875"/>
        <v>-</v>
      </c>
      <c r="CO701" s="57" t="str">
        <f t="shared" si="902"/>
        <v>-</v>
      </c>
    </row>
    <row r="702" spans="15:93" ht="18" customHeight="1" x14ac:dyDescent="0.25">
      <c r="O702" s="56">
        <f t="shared" si="904"/>
        <v>275</v>
      </c>
      <c r="P702" s="64">
        <f t="shared" si="839"/>
        <v>0</v>
      </c>
      <c r="Q702" s="64" t="str">
        <f t="shared" si="840"/>
        <v>-</v>
      </c>
      <c r="R702" s="64" t="str">
        <f t="shared" si="836"/>
        <v>-</v>
      </c>
      <c r="S702" s="64">
        <f t="shared" si="837"/>
        <v>0</v>
      </c>
      <c r="T702" s="64" t="str">
        <f t="shared" si="838"/>
        <v>-</v>
      </c>
      <c r="U702" s="57" t="str">
        <f t="shared" si="835"/>
        <v>Payoff</v>
      </c>
      <c r="V702" s="56">
        <f t="shared" si="905"/>
        <v>271</v>
      </c>
      <c r="W702" s="64">
        <f t="shared" si="876"/>
        <v>0</v>
      </c>
      <c r="X702" s="64" t="str">
        <f t="shared" si="841"/>
        <v>-</v>
      </c>
      <c r="Y702" s="64">
        <f t="shared" si="903"/>
        <v>0</v>
      </c>
      <c r="Z702" s="64" t="str">
        <f t="shared" si="842"/>
        <v>-</v>
      </c>
      <c r="AA702" s="64" t="str">
        <f t="shared" si="877"/>
        <v>-</v>
      </c>
      <c r="AB702" s="64" t="str">
        <f t="shared" si="843"/>
        <v>-</v>
      </c>
      <c r="AC702" s="57" t="str">
        <f t="shared" si="878"/>
        <v>Payoff</v>
      </c>
      <c r="AD702" s="56">
        <f t="shared" si="906"/>
        <v>271</v>
      </c>
      <c r="AE702" s="64">
        <f t="shared" si="879"/>
        <v>0</v>
      </c>
      <c r="AF702" s="64" t="str">
        <f t="shared" si="844"/>
        <v>-</v>
      </c>
      <c r="AG702" s="64">
        <f t="shared" si="845"/>
        <v>0</v>
      </c>
      <c r="AH702" s="64" t="str">
        <f t="shared" si="846"/>
        <v>-</v>
      </c>
      <c r="AI702" s="64" t="str">
        <f t="shared" si="880"/>
        <v>-</v>
      </c>
      <c r="AJ702" s="64" t="str">
        <f t="shared" si="847"/>
        <v>-</v>
      </c>
      <c r="AK702" s="57" t="str">
        <f t="shared" si="881"/>
        <v>Payoff</v>
      </c>
      <c r="AL702" s="56">
        <f t="shared" si="907"/>
        <v>271</v>
      </c>
      <c r="AM702" s="64" t="str">
        <f t="shared" si="882"/>
        <v>-</v>
      </c>
      <c r="AN702" s="64" t="str">
        <f t="shared" si="848"/>
        <v>-</v>
      </c>
      <c r="AO702" s="64" t="str">
        <f t="shared" si="849"/>
        <v>-</v>
      </c>
      <c r="AP702" s="64" t="str">
        <f t="shared" si="850"/>
        <v>-</v>
      </c>
      <c r="AQ702" s="64" t="str">
        <f t="shared" si="883"/>
        <v>-</v>
      </c>
      <c r="AR702" s="64" t="str">
        <f t="shared" si="851"/>
        <v>-</v>
      </c>
      <c r="AS702" s="57" t="str">
        <f t="shared" si="884"/>
        <v>-</v>
      </c>
      <c r="AT702" s="56">
        <f t="shared" si="908"/>
        <v>271</v>
      </c>
      <c r="AU702" s="64" t="str">
        <f t="shared" si="885"/>
        <v>-</v>
      </c>
      <c r="AV702" s="64" t="str">
        <f t="shared" si="852"/>
        <v>-</v>
      </c>
      <c r="AW702" s="64" t="str">
        <f t="shared" si="853"/>
        <v>-</v>
      </c>
      <c r="AX702" s="64" t="str">
        <f t="shared" si="854"/>
        <v>-</v>
      </c>
      <c r="AY702" s="64" t="str">
        <f t="shared" si="886"/>
        <v>-</v>
      </c>
      <c r="AZ702" s="64" t="str">
        <f t="shared" si="855"/>
        <v>-</v>
      </c>
      <c r="BA702" s="57" t="str">
        <f t="shared" si="887"/>
        <v>-</v>
      </c>
      <c r="BB702" s="56">
        <f t="shared" si="909"/>
        <v>271</v>
      </c>
      <c r="BC702" s="64" t="str">
        <f t="shared" si="888"/>
        <v>-</v>
      </c>
      <c r="BD702" s="64" t="str">
        <f t="shared" si="856"/>
        <v>-</v>
      </c>
      <c r="BE702" s="64" t="str">
        <f t="shared" si="857"/>
        <v>-</v>
      </c>
      <c r="BF702" s="64" t="str">
        <f t="shared" si="858"/>
        <v>-</v>
      </c>
      <c r="BG702" s="64" t="str">
        <f t="shared" si="889"/>
        <v>-</v>
      </c>
      <c r="BH702" s="64" t="str">
        <f t="shared" si="859"/>
        <v>-</v>
      </c>
      <c r="BI702" s="57" t="str">
        <f t="shared" si="890"/>
        <v>-</v>
      </c>
      <c r="BJ702" s="56">
        <f t="shared" si="910"/>
        <v>271</v>
      </c>
      <c r="BK702" s="64" t="str">
        <f t="shared" si="891"/>
        <v>-</v>
      </c>
      <c r="BL702" s="64" t="str">
        <f t="shared" si="860"/>
        <v>-</v>
      </c>
      <c r="BM702" s="64" t="str">
        <f t="shared" si="861"/>
        <v>-</v>
      </c>
      <c r="BN702" s="64" t="str">
        <f t="shared" si="862"/>
        <v>-</v>
      </c>
      <c r="BO702" s="64" t="str">
        <f t="shared" si="892"/>
        <v>-</v>
      </c>
      <c r="BP702" s="64" t="str">
        <f t="shared" si="863"/>
        <v>-</v>
      </c>
      <c r="BQ702" s="57" t="str">
        <f t="shared" si="893"/>
        <v>-</v>
      </c>
      <c r="BR702" s="56">
        <f t="shared" si="911"/>
        <v>271</v>
      </c>
      <c r="BS702" s="64" t="str">
        <f t="shared" si="894"/>
        <v>-</v>
      </c>
      <c r="BT702" s="64" t="str">
        <f t="shared" si="864"/>
        <v>-</v>
      </c>
      <c r="BU702" s="64" t="str">
        <f t="shared" si="865"/>
        <v>-</v>
      </c>
      <c r="BV702" s="64" t="str">
        <f t="shared" si="866"/>
        <v>-</v>
      </c>
      <c r="BW702" s="64" t="str">
        <f t="shared" si="895"/>
        <v>-</v>
      </c>
      <c r="BX702" s="64" t="str">
        <f t="shared" si="867"/>
        <v>-</v>
      </c>
      <c r="BY702" s="57" t="str">
        <f t="shared" si="896"/>
        <v>-</v>
      </c>
      <c r="BZ702" s="56">
        <f t="shared" si="912"/>
        <v>271</v>
      </c>
      <c r="CA702" s="64" t="str">
        <f t="shared" si="897"/>
        <v>-</v>
      </c>
      <c r="CB702" s="64" t="str">
        <f t="shared" si="868"/>
        <v>-</v>
      </c>
      <c r="CC702" s="64" t="str">
        <f t="shared" si="869"/>
        <v>-</v>
      </c>
      <c r="CD702" s="64" t="str">
        <f t="shared" si="870"/>
        <v>-</v>
      </c>
      <c r="CE702" s="64" t="str">
        <f t="shared" si="898"/>
        <v>-</v>
      </c>
      <c r="CF702" s="64" t="str">
        <f t="shared" si="871"/>
        <v>-</v>
      </c>
      <c r="CG702" s="57" t="str">
        <f t="shared" si="899"/>
        <v>-</v>
      </c>
      <c r="CH702" s="56">
        <f t="shared" si="913"/>
        <v>271</v>
      </c>
      <c r="CI702" s="64" t="str">
        <f t="shared" si="900"/>
        <v>-</v>
      </c>
      <c r="CJ702" s="64" t="str">
        <f t="shared" si="872"/>
        <v>-</v>
      </c>
      <c r="CK702" s="64" t="str">
        <f t="shared" si="873"/>
        <v>-</v>
      </c>
      <c r="CL702" s="64" t="str">
        <f t="shared" si="874"/>
        <v>-</v>
      </c>
      <c r="CM702" s="64" t="str">
        <f t="shared" si="901"/>
        <v>-</v>
      </c>
      <c r="CN702" s="64" t="str">
        <f t="shared" si="875"/>
        <v>-</v>
      </c>
      <c r="CO702" s="57" t="str">
        <f t="shared" si="902"/>
        <v>-</v>
      </c>
    </row>
    <row r="703" spans="15:93" ht="18" customHeight="1" x14ac:dyDescent="0.25">
      <c r="O703" s="56">
        <f t="shared" si="904"/>
        <v>276</v>
      </c>
      <c r="P703" s="64">
        <f t="shared" si="839"/>
        <v>0</v>
      </c>
      <c r="Q703" s="64" t="str">
        <f t="shared" si="840"/>
        <v>-</v>
      </c>
      <c r="R703" s="64" t="str">
        <f t="shared" si="836"/>
        <v>-</v>
      </c>
      <c r="S703" s="64">
        <f t="shared" si="837"/>
        <v>0</v>
      </c>
      <c r="T703" s="64" t="str">
        <f t="shared" si="838"/>
        <v>-</v>
      </c>
      <c r="U703" s="57" t="str">
        <f t="shared" si="835"/>
        <v>Payoff</v>
      </c>
      <c r="V703" s="56">
        <f t="shared" si="905"/>
        <v>272</v>
      </c>
      <c r="W703" s="64">
        <f t="shared" si="876"/>
        <v>0</v>
      </c>
      <c r="X703" s="64" t="str">
        <f t="shared" si="841"/>
        <v>-</v>
      </c>
      <c r="Y703" s="64">
        <f t="shared" si="903"/>
        <v>0</v>
      </c>
      <c r="Z703" s="64" t="str">
        <f t="shared" si="842"/>
        <v>-</v>
      </c>
      <c r="AA703" s="64" t="str">
        <f t="shared" si="877"/>
        <v>-</v>
      </c>
      <c r="AB703" s="64" t="str">
        <f t="shared" si="843"/>
        <v>-</v>
      </c>
      <c r="AC703" s="57" t="str">
        <f t="shared" si="878"/>
        <v>Payoff</v>
      </c>
      <c r="AD703" s="56">
        <f t="shared" si="906"/>
        <v>272</v>
      </c>
      <c r="AE703" s="64">
        <f t="shared" si="879"/>
        <v>0</v>
      </c>
      <c r="AF703" s="64" t="str">
        <f t="shared" si="844"/>
        <v>-</v>
      </c>
      <c r="AG703" s="64">
        <f t="shared" si="845"/>
        <v>0</v>
      </c>
      <c r="AH703" s="64" t="str">
        <f t="shared" si="846"/>
        <v>-</v>
      </c>
      <c r="AI703" s="64" t="str">
        <f t="shared" si="880"/>
        <v>-</v>
      </c>
      <c r="AJ703" s="64" t="str">
        <f t="shared" si="847"/>
        <v>-</v>
      </c>
      <c r="AK703" s="57" t="str">
        <f t="shared" si="881"/>
        <v>Payoff</v>
      </c>
      <c r="AL703" s="56">
        <f t="shared" si="907"/>
        <v>272</v>
      </c>
      <c r="AM703" s="64" t="str">
        <f t="shared" si="882"/>
        <v>-</v>
      </c>
      <c r="AN703" s="64" t="str">
        <f t="shared" si="848"/>
        <v>-</v>
      </c>
      <c r="AO703" s="64" t="str">
        <f t="shared" si="849"/>
        <v>-</v>
      </c>
      <c r="AP703" s="64" t="str">
        <f t="shared" si="850"/>
        <v>-</v>
      </c>
      <c r="AQ703" s="64" t="str">
        <f t="shared" si="883"/>
        <v>-</v>
      </c>
      <c r="AR703" s="64" t="str">
        <f t="shared" si="851"/>
        <v>-</v>
      </c>
      <c r="AS703" s="57" t="str">
        <f t="shared" si="884"/>
        <v>-</v>
      </c>
      <c r="AT703" s="56">
        <f t="shared" si="908"/>
        <v>272</v>
      </c>
      <c r="AU703" s="64" t="str">
        <f t="shared" si="885"/>
        <v>-</v>
      </c>
      <c r="AV703" s="64" t="str">
        <f t="shared" si="852"/>
        <v>-</v>
      </c>
      <c r="AW703" s="64" t="str">
        <f t="shared" si="853"/>
        <v>-</v>
      </c>
      <c r="AX703" s="64" t="str">
        <f t="shared" si="854"/>
        <v>-</v>
      </c>
      <c r="AY703" s="64" t="str">
        <f t="shared" si="886"/>
        <v>-</v>
      </c>
      <c r="AZ703" s="64" t="str">
        <f t="shared" si="855"/>
        <v>-</v>
      </c>
      <c r="BA703" s="57" t="str">
        <f t="shared" si="887"/>
        <v>-</v>
      </c>
      <c r="BB703" s="56">
        <f t="shared" si="909"/>
        <v>272</v>
      </c>
      <c r="BC703" s="64" t="str">
        <f t="shared" si="888"/>
        <v>-</v>
      </c>
      <c r="BD703" s="64" t="str">
        <f t="shared" si="856"/>
        <v>-</v>
      </c>
      <c r="BE703" s="64" t="str">
        <f t="shared" si="857"/>
        <v>-</v>
      </c>
      <c r="BF703" s="64" t="str">
        <f t="shared" si="858"/>
        <v>-</v>
      </c>
      <c r="BG703" s="64" t="str">
        <f t="shared" si="889"/>
        <v>-</v>
      </c>
      <c r="BH703" s="64" t="str">
        <f t="shared" si="859"/>
        <v>-</v>
      </c>
      <c r="BI703" s="57" t="str">
        <f t="shared" si="890"/>
        <v>-</v>
      </c>
      <c r="BJ703" s="56">
        <f t="shared" si="910"/>
        <v>272</v>
      </c>
      <c r="BK703" s="64" t="str">
        <f t="shared" si="891"/>
        <v>-</v>
      </c>
      <c r="BL703" s="64" t="str">
        <f t="shared" si="860"/>
        <v>-</v>
      </c>
      <c r="BM703" s="64" t="str">
        <f t="shared" si="861"/>
        <v>-</v>
      </c>
      <c r="BN703" s="64" t="str">
        <f t="shared" si="862"/>
        <v>-</v>
      </c>
      <c r="BO703" s="64" t="str">
        <f t="shared" si="892"/>
        <v>-</v>
      </c>
      <c r="BP703" s="64" t="str">
        <f t="shared" si="863"/>
        <v>-</v>
      </c>
      <c r="BQ703" s="57" t="str">
        <f t="shared" si="893"/>
        <v>-</v>
      </c>
      <c r="BR703" s="56">
        <f t="shared" si="911"/>
        <v>272</v>
      </c>
      <c r="BS703" s="64" t="str">
        <f t="shared" si="894"/>
        <v>-</v>
      </c>
      <c r="BT703" s="64" t="str">
        <f t="shared" si="864"/>
        <v>-</v>
      </c>
      <c r="BU703" s="64" t="str">
        <f t="shared" si="865"/>
        <v>-</v>
      </c>
      <c r="BV703" s="64" t="str">
        <f t="shared" si="866"/>
        <v>-</v>
      </c>
      <c r="BW703" s="64" t="str">
        <f t="shared" si="895"/>
        <v>-</v>
      </c>
      <c r="BX703" s="64" t="str">
        <f t="shared" si="867"/>
        <v>-</v>
      </c>
      <c r="BY703" s="57" t="str">
        <f t="shared" si="896"/>
        <v>-</v>
      </c>
      <c r="BZ703" s="56">
        <f t="shared" si="912"/>
        <v>272</v>
      </c>
      <c r="CA703" s="64" t="str">
        <f t="shared" si="897"/>
        <v>-</v>
      </c>
      <c r="CB703" s="64" t="str">
        <f t="shared" si="868"/>
        <v>-</v>
      </c>
      <c r="CC703" s="64" t="str">
        <f t="shared" si="869"/>
        <v>-</v>
      </c>
      <c r="CD703" s="64" t="str">
        <f t="shared" si="870"/>
        <v>-</v>
      </c>
      <c r="CE703" s="64" t="str">
        <f t="shared" si="898"/>
        <v>-</v>
      </c>
      <c r="CF703" s="64" t="str">
        <f t="shared" si="871"/>
        <v>-</v>
      </c>
      <c r="CG703" s="57" t="str">
        <f t="shared" si="899"/>
        <v>-</v>
      </c>
      <c r="CH703" s="56">
        <f t="shared" si="913"/>
        <v>272</v>
      </c>
      <c r="CI703" s="64" t="str">
        <f t="shared" si="900"/>
        <v>-</v>
      </c>
      <c r="CJ703" s="64" t="str">
        <f t="shared" si="872"/>
        <v>-</v>
      </c>
      <c r="CK703" s="64" t="str">
        <f t="shared" si="873"/>
        <v>-</v>
      </c>
      <c r="CL703" s="64" t="str">
        <f t="shared" si="874"/>
        <v>-</v>
      </c>
      <c r="CM703" s="64" t="str">
        <f t="shared" si="901"/>
        <v>-</v>
      </c>
      <c r="CN703" s="64" t="str">
        <f t="shared" si="875"/>
        <v>-</v>
      </c>
      <c r="CO703" s="57" t="str">
        <f t="shared" si="902"/>
        <v>-</v>
      </c>
    </row>
    <row r="704" spans="15:93" ht="18" customHeight="1" x14ac:dyDescent="0.25">
      <c r="O704" s="56">
        <f t="shared" si="904"/>
        <v>277</v>
      </c>
      <c r="P704" s="64">
        <f t="shared" si="839"/>
        <v>0</v>
      </c>
      <c r="Q704" s="64" t="str">
        <f t="shared" si="840"/>
        <v>-</v>
      </c>
      <c r="R704" s="64" t="str">
        <f t="shared" si="836"/>
        <v>-</v>
      </c>
      <c r="S704" s="64">
        <f t="shared" si="837"/>
        <v>0</v>
      </c>
      <c r="T704" s="64" t="str">
        <f t="shared" si="838"/>
        <v>-</v>
      </c>
      <c r="U704" s="57" t="str">
        <f t="shared" si="835"/>
        <v>Payoff</v>
      </c>
      <c r="V704" s="56">
        <f t="shared" si="905"/>
        <v>273</v>
      </c>
      <c r="W704" s="64">
        <f t="shared" si="876"/>
        <v>0</v>
      </c>
      <c r="X704" s="64" t="str">
        <f t="shared" si="841"/>
        <v>-</v>
      </c>
      <c r="Y704" s="64">
        <f t="shared" si="903"/>
        <v>0</v>
      </c>
      <c r="Z704" s="64" t="str">
        <f t="shared" si="842"/>
        <v>-</v>
      </c>
      <c r="AA704" s="64" t="str">
        <f t="shared" si="877"/>
        <v>-</v>
      </c>
      <c r="AB704" s="64" t="str">
        <f t="shared" si="843"/>
        <v>-</v>
      </c>
      <c r="AC704" s="57" t="str">
        <f t="shared" si="878"/>
        <v>Payoff</v>
      </c>
      <c r="AD704" s="56">
        <f t="shared" si="906"/>
        <v>273</v>
      </c>
      <c r="AE704" s="64">
        <f t="shared" si="879"/>
        <v>0</v>
      </c>
      <c r="AF704" s="64" t="str">
        <f t="shared" si="844"/>
        <v>-</v>
      </c>
      <c r="AG704" s="64">
        <f t="shared" si="845"/>
        <v>0</v>
      </c>
      <c r="AH704" s="64" t="str">
        <f t="shared" si="846"/>
        <v>-</v>
      </c>
      <c r="AI704" s="64" t="str">
        <f t="shared" si="880"/>
        <v>-</v>
      </c>
      <c r="AJ704" s="64" t="str">
        <f t="shared" si="847"/>
        <v>-</v>
      </c>
      <c r="AK704" s="57" t="str">
        <f t="shared" si="881"/>
        <v>Payoff</v>
      </c>
      <c r="AL704" s="56">
        <f t="shared" si="907"/>
        <v>273</v>
      </c>
      <c r="AM704" s="64" t="str">
        <f t="shared" si="882"/>
        <v>-</v>
      </c>
      <c r="AN704" s="64" t="str">
        <f t="shared" si="848"/>
        <v>-</v>
      </c>
      <c r="AO704" s="64" t="str">
        <f t="shared" si="849"/>
        <v>-</v>
      </c>
      <c r="AP704" s="64" t="str">
        <f t="shared" si="850"/>
        <v>-</v>
      </c>
      <c r="AQ704" s="64" t="str">
        <f t="shared" si="883"/>
        <v>-</v>
      </c>
      <c r="AR704" s="64" t="str">
        <f t="shared" si="851"/>
        <v>-</v>
      </c>
      <c r="AS704" s="57" t="str">
        <f t="shared" si="884"/>
        <v>-</v>
      </c>
      <c r="AT704" s="56">
        <f t="shared" si="908"/>
        <v>273</v>
      </c>
      <c r="AU704" s="64" t="str">
        <f t="shared" si="885"/>
        <v>-</v>
      </c>
      <c r="AV704" s="64" t="str">
        <f t="shared" si="852"/>
        <v>-</v>
      </c>
      <c r="AW704" s="64" t="str">
        <f t="shared" si="853"/>
        <v>-</v>
      </c>
      <c r="AX704" s="64" t="str">
        <f t="shared" si="854"/>
        <v>-</v>
      </c>
      <c r="AY704" s="64" t="str">
        <f t="shared" si="886"/>
        <v>-</v>
      </c>
      <c r="AZ704" s="64" t="str">
        <f t="shared" si="855"/>
        <v>-</v>
      </c>
      <c r="BA704" s="57" t="str">
        <f t="shared" si="887"/>
        <v>-</v>
      </c>
      <c r="BB704" s="56">
        <f t="shared" si="909"/>
        <v>273</v>
      </c>
      <c r="BC704" s="64" t="str">
        <f t="shared" si="888"/>
        <v>-</v>
      </c>
      <c r="BD704" s="64" t="str">
        <f t="shared" si="856"/>
        <v>-</v>
      </c>
      <c r="BE704" s="64" t="str">
        <f t="shared" si="857"/>
        <v>-</v>
      </c>
      <c r="BF704" s="64" t="str">
        <f t="shared" si="858"/>
        <v>-</v>
      </c>
      <c r="BG704" s="64" t="str">
        <f t="shared" si="889"/>
        <v>-</v>
      </c>
      <c r="BH704" s="64" t="str">
        <f t="shared" si="859"/>
        <v>-</v>
      </c>
      <c r="BI704" s="57" t="str">
        <f t="shared" si="890"/>
        <v>-</v>
      </c>
      <c r="BJ704" s="56">
        <f t="shared" si="910"/>
        <v>273</v>
      </c>
      <c r="BK704" s="64" t="str">
        <f t="shared" si="891"/>
        <v>-</v>
      </c>
      <c r="BL704" s="64" t="str">
        <f t="shared" si="860"/>
        <v>-</v>
      </c>
      <c r="BM704" s="64" t="str">
        <f t="shared" si="861"/>
        <v>-</v>
      </c>
      <c r="BN704" s="64" t="str">
        <f t="shared" si="862"/>
        <v>-</v>
      </c>
      <c r="BO704" s="64" t="str">
        <f t="shared" si="892"/>
        <v>-</v>
      </c>
      <c r="BP704" s="64" t="str">
        <f t="shared" si="863"/>
        <v>-</v>
      </c>
      <c r="BQ704" s="57" t="str">
        <f t="shared" si="893"/>
        <v>-</v>
      </c>
      <c r="BR704" s="56">
        <f t="shared" si="911"/>
        <v>273</v>
      </c>
      <c r="BS704" s="64" t="str">
        <f t="shared" si="894"/>
        <v>-</v>
      </c>
      <c r="BT704" s="64" t="str">
        <f t="shared" si="864"/>
        <v>-</v>
      </c>
      <c r="BU704" s="64" t="str">
        <f t="shared" si="865"/>
        <v>-</v>
      </c>
      <c r="BV704" s="64" t="str">
        <f t="shared" si="866"/>
        <v>-</v>
      </c>
      <c r="BW704" s="64" t="str">
        <f t="shared" si="895"/>
        <v>-</v>
      </c>
      <c r="BX704" s="64" t="str">
        <f t="shared" si="867"/>
        <v>-</v>
      </c>
      <c r="BY704" s="57" t="str">
        <f t="shared" si="896"/>
        <v>-</v>
      </c>
      <c r="BZ704" s="56">
        <f t="shared" si="912"/>
        <v>273</v>
      </c>
      <c r="CA704" s="64" t="str">
        <f t="shared" si="897"/>
        <v>-</v>
      </c>
      <c r="CB704" s="64" t="str">
        <f t="shared" si="868"/>
        <v>-</v>
      </c>
      <c r="CC704" s="64" t="str">
        <f t="shared" si="869"/>
        <v>-</v>
      </c>
      <c r="CD704" s="64" t="str">
        <f t="shared" si="870"/>
        <v>-</v>
      </c>
      <c r="CE704" s="64" t="str">
        <f t="shared" si="898"/>
        <v>-</v>
      </c>
      <c r="CF704" s="64" t="str">
        <f t="shared" si="871"/>
        <v>-</v>
      </c>
      <c r="CG704" s="57" t="str">
        <f t="shared" si="899"/>
        <v>-</v>
      </c>
      <c r="CH704" s="56">
        <f t="shared" si="913"/>
        <v>273</v>
      </c>
      <c r="CI704" s="64" t="str">
        <f t="shared" si="900"/>
        <v>-</v>
      </c>
      <c r="CJ704" s="64" t="str">
        <f t="shared" si="872"/>
        <v>-</v>
      </c>
      <c r="CK704" s="64" t="str">
        <f t="shared" si="873"/>
        <v>-</v>
      </c>
      <c r="CL704" s="64" t="str">
        <f t="shared" si="874"/>
        <v>-</v>
      </c>
      <c r="CM704" s="64" t="str">
        <f t="shared" si="901"/>
        <v>-</v>
      </c>
      <c r="CN704" s="64" t="str">
        <f t="shared" si="875"/>
        <v>-</v>
      </c>
      <c r="CO704" s="57" t="str">
        <f t="shared" si="902"/>
        <v>-</v>
      </c>
    </row>
    <row r="705" spans="15:93" ht="18" customHeight="1" x14ac:dyDescent="0.25">
      <c r="O705" s="56">
        <f t="shared" si="904"/>
        <v>278</v>
      </c>
      <c r="P705" s="64">
        <f t="shared" si="839"/>
        <v>0</v>
      </c>
      <c r="Q705" s="64" t="str">
        <f t="shared" si="840"/>
        <v>-</v>
      </c>
      <c r="R705" s="64" t="str">
        <f t="shared" si="836"/>
        <v>-</v>
      </c>
      <c r="S705" s="64">
        <f t="shared" si="837"/>
        <v>0</v>
      </c>
      <c r="T705" s="64" t="str">
        <f t="shared" si="838"/>
        <v>-</v>
      </c>
      <c r="U705" s="57" t="str">
        <f t="shared" si="835"/>
        <v>Payoff</v>
      </c>
      <c r="V705" s="56">
        <f t="shared" si="905"/>
        <v>274</v>
      </c>
      <c r="W705" s="64">
        <f t="shared" si="876"/>
        <v>0</v>
      </c>
      <c r="X705" s="64" t="str">
        <f t="shared" si="841"/>
        <v>-</v>
      </c>
      <c r="Y705" s="64">
        <f t="shared" si="903"/>
        <v>0</v>
      </c>
      <c r="Z705" s="64" t="str">
        <f t="shared" si="842"/>
        <v>-</v>
      </c>
      <c r="AA705" s="64" t="str">
        <f t="shared" si="877"/>
        <v>-</v>
      </c>
      <c r="AB705" s="64" t="str">
        <f t="shared" si="843"/>
        <v>-</v>
      </c>
      <c r="AC705" s="57" t="str">
        <f t="shared" si="878"/>
        <v>Payoff</v>
      </c>
      <c r="AD705" s="56">
        <f t="shared" si="906"/>
        <v>274</v>
      </c>
      <c r="AE705" s="64">
        <f t="shared" si="879"/>
        <v>0</v>
      </c>
      <c r="AF705" s="64" t="str">
        <f t="shared" si="844"/>
        <v>-</v>
      </c>
      <c r="AG705" s="64">
        <f t="shared" si="845"/>
        <v>0</v>
      </c>
      <c r="AH705" s="64" t="str">
        <f t="shared" si="846"/>
        <v>-</v>
      </c>
      <c r="AI705" s="64" t="str">
        <f t="shared" si="880"/>
        <v>-</v>
      </c>
      <c r="AJ705" s="64" t="str">
        <f t="shared" si="847"/>
        <v>-</v>
      </c>
      <c r="AK705" s="57" t="str">
        <f t="shared" si="881"/>
        <v>Payoff</v>
      </c>
      <c r="AL705" s="56">
        <f t="shared" si="907"/>
        <v>274</v>
      </c>
      <c r="AM705" s="64" t="str">
        <f t="shared" si="882"/>
        <v>-</v>
      </c>
      <c r="AN705" s="64" t="str">
        <f t="shared" si="848"/>
        <v>-</v>
      </c>
      <c r="AO705" s="64" t="str">
        <f t="shared" si="849"/>
        <v>-</v>
      </c>
      <c r="AP705" s="64" t="str">
        <f t="shared" si="850"/>
        <v>-</v>
      </c>
      <c r="AQ705" s="64" t="str">
        <f t="shared" si="883"/>
        <v>-</v>
      </c>
      <c r="AR705" s="64" t="str">
        <f t="shared" si="851"/>
        <v>-</v>
      </c>
      <c r="AS705" s="57" t="str">
        <f t="shared" si="884"/>
        <v>-</v>
      </c>
      <c r="AT705" s="56">
        <f t="shared" si="908"/>
        <v>274</v>
      </c>
      <c r="AU705" s="64" t="str">
        <f t="shared" si="885"/>
        <v>-</v>
      </c>
      <c r="AV705" s="64" t="str">
        <f t="shared" si="852"/>
        <v>-</v>
      </c>
      <c r="AW705" s="64" t="str">
        <f t="shared" si="853"/>
        <v>-</v>
      </c>
      <c r="AX705" s="64" t="str">
        <f t="shared" si="854"/>
        <v>-</v>
      </c>
      <c r="AY705" s="64" t="str">
        <f t="shared" si="886"/>
        <v>-</v>
      </c>
      <c r="AZ705" s="64" t="str">
        <f t="shared" si="855"/>
        <v>-</v>
      </c>
      <c r="BA705" s="57" t="str">
        <f t="shared" si="887"/>
        <v>-</v>
      </c>
      <c r="BB705" s="56">
        <f t="shared" si="909"/>
        <v>274</v>
      </c>
      <c r="BC705" s="64" t="str">
        <f t="shared" si="888"/>
        <v>-</v>
      </c>
      <c r="BD705" s="64" t="str">
        <f t="shared" si="856"/>
        <v>-</v>
      </c>
      <c r="BE705" s="64" t="str">
        <f t="shared" si="857"/>
        <v>-</v>
      </c>
      <c r="BF705" s="64" t="str">
        <f t="shared" si="858"/>
        <v>-</v>
      </c>
      <c r="BG705" s="64" t="str">
        <f t="shared" si="889"/>
        <v>-</v>
      </c>
      <c r="BH705" s="64" t="str">
        <f t="shared" si="859"/>
        <v>-</v>
      </c>
      <c r="BI705" s="57" t="str">
        <f t="shared" si="890"/>
        <v>-</v>
      </c>
      <c r="BJ705" s="56">
        <f t="shared" si="910"/>
        <v>274</v>
      </c>
      <c r="BK705" s="64" t="str">
        <f t="shared" si="891"/>
        <v>-</v>
      </c>
      <c r="BL705" s="64" t="str">
        <f t="shared" si="860"/>
        <v>-</v>
      </c>
      <c r="BM705" s="64" t="str">
        <f t="shared" si="861"/>
        <v>-</v>
      </c>
      <c r="BN705" s="64" t="str">
        <f t="shared" si="862"/>
        <v>-</v>
      </c>
      <c r="BO705" s="64" t="str">
        <f t="shared" si="892"/>
        <v>-</v>
      </c>
      <c r="BP705" s="64" t="str">
        <f t="shared" si="863"/>
        <v>-</v>
      </c>
      <c r="BQ705" s="57" t="str">
        <f t="shared" si="893"/>
        <v>-</v>
      </c>
      <c r="BR705" s="56">
        <f t="shared" si="911"/>
        <v>274</v>
      </c>
      <c r="BS705" s="64" t="str">
        <f t="shared" si="894"/>
        <v>-</v>
      </c>
      <c r="BT705" s="64" t="str">
        <f t="shared" si="864"/>
        <v>-</v>
      </c>
      <c r="BU705" s="64" t="str">
        <f t="shared" si="865"/>
        <v>-</v>
      </c>
      <c r="BV705" s="64" t="str">
        <f t="shared" si="866"/>
        <v>-</v>
      </c>
      <c r="BW705" s="64" t="str">
        <f t="shared" si="895"/>
        <v>-</v>
      </c>
      <c r="BX705" s="64" t="str">
        <f t="shared" si="867"/>
        <v>-</v>
      </c>
      <c r="BY705" s="57" t="str">
        <f t="shared" si="896"/>
        <v>-</v>
      </c>
      <c r="BZ705" s="56">
        <f t="shared" si="912"/>
        <v>274</v>
      </c>
      <c r="CA705" s="64" t="str">
        <f t="shared" si="897"/>
        <v>-</v>
      </c>
      <c r="CB705" s="64" t="str">
        <f t="shared" si="868"/>
        <v>-</v>
      </c>
      <c r="CC705" s="64" t="str">
        <f t="shared" si="869"/>
        <v>-</v>
      </c>
      <c r="CD705" s="64" t="str">
        <f t="shared" si="870"/>
        <v>-</v>
      </c>
      <c r="CE705" s="64" t="str">
        <f t="shared" si="898"/>
        <v>-</v>
      </c>
      <c r="CF705" s="64" t="str">
        <f t="shared" si="871"/>
        <v>-</v>
      </c>
      <c r="CG705" s="57" t="str">
        <f t="shared" si="899"/>
        <v>-</v>
      </c>
      <c r="CH705" s="56">
        <f t="shared" si="913"/>
        <v>274</v>
      </c>
      <c r="CI705" s="64" t="str">
        <f t="shared" si="900"/>
        <v>-</v>
      </c>
      <c r="CJ705" s="64" t="str">
        <f t="shared" si="872"/>
        <v>-</v>
      </c>
      <c r="CK705" s="64" t="str">
        <f t="shared" si="873"/>
        <v>-</v>
      </c>
      <c r="CL705" s="64" t="str">
        <f t="shared" si="874"/>
        <v>-</v>
      </c>
      <c r="CM705" s="64" t="str">
        <f t="shared" si="901"/>
        <v>-</v>
      </c>
      <c r="CN705" s="64" t="str">
        <f t="shared" si="875"/>
        <v>-</v>
      </c>
      <c r="CO705" s="57" t="str">
        <f t="shared" si="902"/>
        <v>-</v>
      </c>
    </row>
    <row r="706" spans="15:93" ht="18" customHeight="1" x14ac:dyDescent="0.25">
      <c r="O706" s="56">
        <f t="shared" si="904"/>
        <v>279</v>
      </c>
      <c r="P706" s="64">
        <f t="shared" si="839"/>
        <v>0</v>
      </c>
      <c r="Q706" s="64" t="str">
        <f t="shared" si="840"/>
        <v>-</v>
      </c>
      <c r="R706" s="64" t="str">
        <f t="shared" si="836"/>
        <v>-</v>
      </c>
      <c r="S706" s="64">
        <f t="shared" si="837"/>
        <v>0</v>
      </c>
      <c r="T706" s="64" t="str">
        <f t="shared" si="838"/>
        <v>-</v>
      </c>
      <c r="U706" s="57" t="str">
        <f t="shared" si="835"/>
        <v>Payoff</v>
      </c>
      <c r="V706" s="56">
        <f t="shared" si="905"/>
        <v>275</v>
      </c>
      <c r="W706" s="64">
        <f t="shared" si="876"/>
        <v>0</v>
      </c>
      <c r="X706" s="64" t="str">
        <f t="shared" si="841"/>
        <v>-</v>
      </c>
      <c r="Y706" s="64">
        <f t="shared" si="903"/>
        <v>0</v>
      </c>
      <c r="Z706" s="64" t="str">
        <f t="shared" si="842"/>
        <v>-</v>
      </c>
      <c r="AA706" s="64" t="str">
        <f t="shared" si="877"/>
        <v>-</v>
      </c>
      <c r="AB706" s="64" t="str">
        <f t="shared" si="843"/>
        <v>-</v>
      </c>
      <c r="AC706" s="57" t="str">
        <f t="shared" si="878"/>
        <v>Payoff</v>
      </c>
      <c r="AD706" s="56">
        <f t="shared" si="906"/>
        <v>275</v>
      </c>
      <c r="AE706" s="64">
        <f t="shared" si="879"/>
        <v>0</v>
      </c>
      <c r="AF706" s="64" t="str">
        <f t="shared" si="844"/>
        <v>-</v>
      </c>
      <c r="AG706" s="64">
        <f t="shared" si="845"/>
        <v>0</v>
      </c>
      <c r="AH706" s="64" t="str">
        <f t="shared" si="846"/>
        <v>-</v>
      </c>
      <c r="AI706" s="64" t="str">
        <f t="shared" si="880"/>
        <v>-</v>
      </c>
      <c r="AJ706" s="64" t="str">
        <f t="shared" si="847"/>
        <v>-</v>
      </c>
      <c r="AK706" s="57" t="str">
        <f t="shared" si="881"/>
        <v>Payoff</v>
      </c>
      <c r="AL706" s="56">
        <f t="shared" si="907"/>
        <v>275</v>
      </c>
      <c r="AM706" s="64" t="str">
        <f t="shared" si="882"/>
        <v>-</v>
      </c>
      <c r="AN706" s="64" t="str">
        <f t="shared" si="848"/>
        <v>-</v>
      </c>
      <c r="AO706" s="64" t="str">
        <f t="shared" si="849"/>
        <v>-</v>
      </c>
      <c r="AP706" s="64" t="str">
        <f t="shared" si="850"/>
        <v>-</v>
      </c>
      <c r="AQ706" s="64" t="str">
        <f t="shared" si="883"/>
        <v>-</v>
      </c>
      <c r="AR706" s="64" t="str">
        <f t="shared" si="851"/>
        <v>-</v>
      </c>
      <c r="AS706" s="57" t="str">
        <f t="shared" si="884"/>
        <v>-</v>
      </c>
      <c r="AT706" s="56">
        <f t="shared" si="908"/>
        <v>275</v>
      </c>
      <c r="AU706" s="64" t="str">
        <f t="shared" si="885"/>
        <v>-</v>
      </c>
      <c r="AV706" s="64" t="str">
        <f t="shared" si="852"/>
        <v>-</v>
      </c>
      <c r="AW706" s="64" t="str">
        <f t="shared" si="853"/>
        <v>-</v>
      </c>
      <c r="AX706" s="64" t="str">
        <f t="shared" si="854"/>
        <v>-</v>
      </c>
      <c r="AY706" s="64" t="str">
        <f t="shared" si="886"/>
        <v>-</v>
      </c>
      <c r="AZ706" s="64" t="str">
        <f t="shared" si="855"/>
        <v>-</v>
      </c>
      <c r="BA706" s="57" t="str">
        <f t="shared" si="887"/>
        <v>-</v>
      </c>
      <c r="BB706" s="56">
        <f t="shared" si="909"/>
        <v>275</v>
      </c>
      <c r="BC706" s="64" t="str">
        <f t="shared" si="888"/>
        <v>-</v>
      </c>
      <c r="BD706" s="64" t="str">
        <f t="shared" si="856"/>
        <v>-</v>
      </c>
      <c r="BE706" s="64" t="str">
        <f t="shared" si="857"/>
        <v>-</v>
      </c>
      <c r="BF706" s="64" t="str">
        <f t="shared" si="858"/>
        <v>-</v>
      </c>
      <c r="BG706" s="64" t="str">
        <f t="shared" si="889"/>
        <v>-</v>
      </c>
      <c r="BH706" s="64" t="str">
        <f t="shared" si="859"/>
        <v>-</v>
      </c>
      <c r="BI706" s="57" t="str">
        <f t="shared" si="890"/>
        <v>-</v>
      </c>
      <c r="BJ706" s="56">
        <f t="shared" si="910"/>
        <v>275</v>
      </c>
      <c r="BK706" s="64" t="str">
        <f t="shared" si="891"/>
        <v>-</v>
      </c>
      <c r="BL706" s="64" t="str">
        <f t="shared" si="860"/>
        <v>-</v>
      </c>
      <c r="BM706" s="64" t="str">
        <f t="shared" si="861"/>
        <v>-</v>
      </c>
      <c r="BN706" s="64" t="str">
        <f t="shared" si="862"/>
        <v>-</v>
      </c>
      <c r="BO706" s="64" t="str">
        <f t="shared" si="892"/>
        <v>-</v>
      </c>
      <c r="BP706" s="64" t="str">
        <f t="shared" si="863"/>
        <v>-</v>
      </c>
      <c r="BQ706" s="57" t="str">
        <f t="shared" si="893"/>
        <v>-</v>
      </c>
      <c r="BR706" s="56">
        <f t="shared" si="911"/>
        <v>275</v>
      </c>
      <c r="BS706" s="64" t="str">
        <f t="shared" si="894"/>
        <v>-</v>
      </c>
      <c r="BT706" s="64" t="str">
        <f t="shared" si="864"/>
        <v>-</v>
      </c>
      <c r="BU706" s="64" t="str">
        <f t="shared" si="865"/>
        <v>-</v>
      </c>
      <c r="BV706" s="64" t="str">
        <f t="shared" si="866"/>
        <v>-</v>
      </c>
      <c r="BW706" s="64" t="str">
        <f t="shared" si="895"/>
        <v>-</v>
      </c>
      <c r="BX706" s="64" t="str">
        <f t="shared" si="867"/>
        <v>-</v>
      </c>
      <c r="BY706" s="57" t="str">
        <f t="shared" si="896"/>
        <v>-</v>
      </c>
      <c r="BZ706" s="56">
        <f t="shared" si="912"/>
        <v>275</v>
      </c>
      <c r="CA706" s="64" t="str">
        <f t="shared" si="897"/>
        <v>-</v>
      </c>
      <c r="CB706" s="64" t="str">
        <f t="shared" si="868"/>
        <v>-</v>
      </c>
      <c r="CC706" s="64" t="str">
        <f t="shared" si="869"/>
        <v>-</v>
      </c>
      <c r="CD706" s="64" t="str">
        <f t="shared" si="870"/>
        <v>-</v>
      </c>
      <c r="CE706" s="64" t="str">
        <f t="shared" si="898"/>
        <v>-</v>
      </c>
      <c r="CF706" s="64" t="str">
        <f t="shared" si="871"/>
        <v>-</v>
      </c>
      <c r="CG706" s="57" t="str">
        <f t="shared" si="899"/>
        <v>-</v>
      </c>
      <c r="CH706" s="56">
        <f t="shared" si="913"/>
        <v>275</v>
      </c>
      <c r="CI706" s="64" t="str">
        <f t="shared" si="900"/>
        <v>-</v>
      </c>
      <c r="CJ706" s="64" t="str">
        <f t="shared" si="872"/>
        <v>-</v>
      </c>
      <c r="CK706" s="64" t="str">
        <f t="shared" si="873"/>
        <v>-</v>
      </c>
      <c r="CL706" s="64" t="str">
        <f t="shared" si="874"/>
        <v>-</v>
      </c>
      <c r="CM706" s="64" t="str">
        <f t="shared" si="901"/>
        <v>-</v>
      </c>
      <c r="CN706" s="64" t="str">
        <f t="shared" si="875"/>
        <v>-</v>
      </c>
      <c r="CO706" s="57" t="str">
        <f t="shared" si="902"/>
        <v>-</v>
      </c>
    </row>
    <row r="707" spans="15:93" ht="18" customHeight="1" x14ac:dyDescent="0.25">
      <c r="O707" s="56">
        <f t="shared" si="904"/>
        <v>280</v>
      </c>
      <c r="P707" s="64">
        <f t="shared" si="839"/>
        <v>0</v>
      </c>
      <c r="Q707" s="64" t="str">
        <f t="shared" si="840"/>
        <v>-</v>
      </c>
      <c r="R707" s="64" t="str">
        <f t="shared" si="836"/>
        <v>-</v>
      </c>
      <c r="S707" s="64">
        <f t="shared" si="837"/>
        <v>0</v>
      </c>
      <c r="T707" s="64" t="str">
        <f t="shared" si="838"/>
        <v>-</v>
      </c>
      <c r="U707" s="57" t="str">
        <f t="shared" si="835"/>
        <v>Payoff</v>
      </c>
      <c r="V707" s="56">
        <f t="shared" si="905"/>
        <v>276</v>
      </c>
      <c r="W707" s="64">
        <f t="shared" si="876"/>
        <v>0</v>
      </c>
      <c r="X707" s="64" t="str">
        <f t="shared" si="841"/>
        <v>-</v>
      </c>
      <c r="Y707" s="64">
        <f t="shared" si="903"/>
        <v>0</v>
      </c>
      <c r="Z707" s="64" t="str">
        <f t="shared" si="842"/>
        <v>-</v>
      </c>
      <c r="AA707" s="64" t="str">
        <f t="shared" si="877"/>
        <v>-</v>
      </c>
      <c r="AB707" s="64" t="str">
        <f t="shared" si="843"/>
        <v>-</v>
      </c>
      <c r="AC707" s="57" t="str">
        <f t="shared" si="878"/>
        <v>Payoff</v>
      </c>
      <c r="AD707" s="56">
        <f t="shared" si="906"/>
        <v>276</v>
      </c>
      <c r="AE707" s="64">
        <f t="shared" si="879"/>
        <v>0</v>
      </c>
      <c r="AF707" s="64" t="str">
        <f t="shared" si="844"/>
        <v>-</v>
      </c>
      <c r="AG707" s="64">
        <f t="shared" si="845"/>
        <v>0</v>
      </c>
      <c r="AH707" s="64" t="str">
        <f t="shared" si="846"/>
        <v>-</v>
      </c>
      <c r="AI707" s="64" t="str">
        <f t="shared" si="880"/>
        <v>-</v>
      </c>
      <c r="AJ707" s="64" t="str">
        <f t="shared" si="847"/>
        <v>-</v>
      </c>
      <c r="AK707" s="57" t="str">
        <f t="shared" si="881"/>
        <v>Payoff</v>
      </c>
      <c r="AL707" s="56">
        <f t="shared" si="907"/>
        <v>276</v>
      </c>
      <c r="AM707" s="64" t="str">
        <f t="shared" si="882"/>
        <v>-</v>
      </c>
      <c r="AN707" s="64" t="str">
        <f t="shared" si="848"/>
        <v>-</v>
      </c>
      <c r="AO707" s="64" t="str">
        <f t="shared" si="849"/>
        <v>-</v>
      </c>
      <c r="AP707" s="64" t="str">
        <f t="shared" si="850"/>
        <v>-</v>
      </c>
      <c r="AQ707" s="64" t="str">
        <f t="shared" si="883"/>
        <v>-</v>
      </c>
      <c r="AR707" s="64" t="str">
        <f t="shared" si="851"/>
        <v>-</v>
      </c>
      <c r="AS707" s="57" t="str">
        <f t="shared" si="884"/>
        <v>-</v>
      </c>
      <c r="AT707" s="56">
        <f t="shared" si="908"/>
        <v>276</v>
      </c>
      <c r="AU707" s="64" t="str">
        <f t="shared" si="885"/>
        <v>-</v>
      </c>
      <c r="AV707" s="64" t="str">
        <f t="shared" si="852"/>
        <v>-</v>
      </c>
      <c r="AW707" s="64" t="str">
        <f t="shared" si="853"/>
        <v>-</v>
      </c>
      <c r="AX707" s="64" t="str">
        <f t="shared" si="854"/>
        <v>-</v>
      </c>
      <c r="AY707" s="64" t="str">
        <f t="shared" si="886"/>
        <v>-</v>
      </c>
      <c r="AZ707" s="64" t="str">
        <f t="shared" si="855"/>
        <v>-</v>
      </c>
      <c r="BA707" s="57" t="str">
        <f t="shared" si="887"/>
        <v>-</v>
      </c>
      <c r="BB707" s="56">
        <f t="shared" si="909"/>
        <v>276</v>
      </c>
      <c r="BC707" s="64" t="str">
        <f t="shared" si="888"/>
        <v>-</v>
      </c>
      <c r="BD707" s="64" t="str">
        <f t="shared" si="856"/>
        <v>-</v>
      </c>
      <c r="BE707" s="64" t="str">
        <f t="shared" si="857"/>
        <v>-</v>
      </c>
      <c r="BF707" s="64" t="str">
        <f t="shared" si="858"/>
        <v>-</v>
      </c>
      <c r="BG707" s="64" t="str">
        <f t="shared" si="889"/>
        <v>-</v>
      </c>
      <c r="BH707" s="64" t="str">
        <f t="shared" si="859"/>
        <v>-</v>
      </c>
      <c r="BI707" s="57" t="str">
        <f t="shared" si="890"/>
        <v>-</v>
      </c>
      <c r="BJ707" s="56">
        <f t="shared" si="910"/>
        <v>276</v>
      </c>
      <c r="BK707" s="64" t="str">
        <f t="shared" si="891"/>
        <v>-</v>
      </c>
      <c r="BL707" s="64" t="str">
        <f t="shared" si="860"/>
        <v>-</v>
      </c>
      <c r="BM707" s="64" t="str">
        <f t="shared" si="861"/>
        <v>-</v>
      </c>
      <c r="BN707" s="64" t="str">
        <f t="shared" si="862"/>
        <v>-</v>
      </c>
      <c r="BO707" s="64" t="str">
        <f t="shared" si="892"/>
        <v>-</v>
      </c>
      <c r="BP707" s="64" t="str">
        <f t="shared" si="863"/>
        <v>-</v>
      </c>
      <c r="BQ707" s="57" t="str">
        <f t="shared" si="893"/>
        <v>-</v>
      </c>
      <c r="BR707" s="56">
        <f t="shared" si="911"/>
        <v>276</v>
      </c>
      <c r="BS707" s="64" t="str">
        <f t="shared" si="894"/>
        <v>-</v>
      </c>
      <c r="BT707" s="64" t="str">
        <f t="shared" si="864"/>
        <v>-</v>
      </c>
      <c r="BU707" s="64" t="str">
        <f t="shared" si="865"/>
        <v>-</v>
      </c>
      <c r="BV707" s="64" t="str">
        <f t="shared" si="866"/>
        <v>-</v>
      </c>
      <c r="BW707" s="64" t="str">
        <f t="shared" si="895"/>
        <v>-</v>
      </c>
      <c r="BX707" s="64" t="str">
        <f t="shared" si="867"/>
        <v>-</v>
      </c>
      <c r="BY707" s="57" t="str">
        <f t="shared" si="896"/>
        <v>-</v>
      </c>
      <c r="BZ707" s="56">
        <f t="shared" si="912"/>
        <v>276</v>
      </c>
      <c r="CA707" s="64" t="str">
        <f t="shared" si="897"/>
        <v>-</v>
      </c>
      <c r="CB707" s="64" t="str">
        <f t="shared" si="868"/>
        <v>-</v>
      </c>
      <c r="CC707" s="64" t="str">
        <f t="shared" si="869"/>
        <v>-</v>
      </c>
      <c r="CD707" s="64" t="str">
        <f t="shared" si="870"/>
        <v>-</v>
      </c>
      <c r="CE707" s="64" t="str">
        <f t="shared" si="898"/>
        <v>-</v>
      </c>
      <c r="CF707" s="64" t="str">
        <f t="shared" si="871"/>
        <v>-</v>
      </c>
      <c r="CG707" s="57" t="str">
        <f t="shared" si="899"/>
        <v>-</v>
      </c>
      <c r="CH707" s="56">
        <f t="shared" si="913"/>
        <v>276</v>
      </c>
      <c r="CI707" s="64" t="str">
        <f t="shared" si="900"/>
        <v>-</v>
      </c>
      <c r="CJ707" s="64" t="str">
        <f t="shared" si="872"/>
        <v>-</v>
      </c>
      <c r="CK707" s="64" t="str">
        <f t="shared" si="873"/>
        <v>-</v>
      </c>
      <c r="CL707" s="64" t="str">
        <f t="shared" si="874"/>
        <v>-</v>
      </c>
      <c r="CM707" s="64" t="str">
        <f t="shared" si="901"/>
        <v>-</v>
      </c>
      <c r="CN707" s="64" t="str">
        <f t="shared" si="875"/>
        <v>-</v>
      </c>
      <c r="CO707" s="57" t="str">
        <f t="shared" si="902"/>
        <v>-</v>
      </c>
    </row>
    <row r="708" spans="15:93" ht="18" customHeight="1" x14ac:dyDescent="0.25">
      <c r="O708" s="56">
        <f t="shared" si="904"/>
        <v>281</v>
      </c>
      <c r="P708" s="64">
        <f t="shared" si="839"/>
        <v>0</v>
      </c>
      <c r="Q708" s="64" t="str">
        <f t="shared" si="840"/>
        <v>-</v>
      </c>
      <c r="R708" s="64" t="str">
        <f t="shared" si="836"/>
        <v>-</v>
      </c>
      <c r="S708" s="64">
        <f t="shared" si="837"/>
        <v>0</v>
      </c>
      <c r="T708" s="64" t="str">
        <f t="shared" si="838"/>
        <v>-</v>
      </c>
      <c r="U708" s="57" t="str">
        <f t="shared" ref="U708:U771" si="914">IF(OR(U707="Payoff",T708=0,T708&lt;0,T708="-"),"Payoff","-")</f>
        <v>Payoff</v>
      </c>
      <c r="V708" s="56">
        <f t="shared" si="905"/>
        <v>277</v>
      </c>
      <c r="W708" s="64">
        <f t="shared" si="876"/>
        <v>0</v>
      </c>
      <c r="X708" s="64" t="str">
        <f t="shared" si="841"/>
        <v>-</v>
      </c>
      <c r="Y708" s="64">
        <f t="shared" si="903"/>
        <v>0</v>
      </c>
      <c r="Z708" s="64" t="str">
        <f t="shared" si="842"/>
        <v>-</v>
      </c>
      <c r="AA708" s="64" t="str">
        <f t="shared" si="877"/>
        <v>-</v>
      </c>
      <c r="AB708" s="64" t="str">
        <f t="shared" si="843"/>
        <v>-</v>
      </c>
      <c r="AC708" s="57" t="str">
        <f t="shared" si="878"/>
        <v>Payoff</v>
      </c>
      <c r="AD708" s="56">
        <f t="shared" si="906"/>
        <v>277</v>
      </c>
      <c r="AE708" s="64">
        <f t="shared" si="879"/>
        <v>0</v>
      </c>
      <c r="AF708" s="64" t="str">
        <f t="shared" si="844"/>
        <v>-</v>
      </c>
      <c r="AG708" s="64">
        <f t="shared" si="845"/>
        <v>0</v>
      </c>
      <c r="AH708" s="64" t="str">
        <f t="shared" si="846"/>
        <v>-</v>
      </c>
      <c r="AI708" s="64" t="str">
        <f t="shared" si="880"/>
        <v>-</v>
      </c>
      <c r="AJ708" s="64" t="str">
        <f t="shared" si="847"/>
        <v>-</v>
      </c>
      <c r="AK708" s="57" t="str">
        <f t="shared" si="881"/>
        <v>Payoff</v>
      </c>
      <c r="AL708" s="56">
        <f t="shared" si="907"/>
        <v>277</v>
      </c>
      <c r="AM708" s="64" t="str">
        <f t="shared" si="882"/>
        <v>-</v>
      </c>
      <c r="AN708" s="64" t="str">
        <f t="shared" si="848"/>
        <v>-</v>
      </c>
      <c r="AO708" s="64" t="str">
        <f t="shared" si="849"/>
        <v>-</v>
      </c>
      <c r="AP708" s="64" t="str">
        <f t="shared" si="850"/>
        <v>-</v>
      </c>
      <c r="AQ708" s="64" t="str">
        <f t="shared" si="883"/>
        <v>-</v>
      </c>
      <c r="AR708" s="64" t="str">
        <f t="shared" si="851"/>
        <v>-</v>
      </c>
      <c r="AS708" s="57" t="str">
        <f t="shared" si="884"/>
        <v>-</v>
      </c>
      <c r="AT708" s="56">
        <f t="shared" si="908"/>
        <v>277</v>
      </c>
      <c r="AU708" s="64" t="str">
        <f t="shared" si="885"/>
        <v>-</v>
      </c>
      <c r="AV708" s="64" t="str">
        <f t="shared" si="852"/>
        <v>-</v>
      </c>
      <c r="AW708" s="64" t="str">
        <f t="shared" si="853"/>
        <v>-</v>
      </c>
      <c r="AX708" s="64" t="str">
        <f t="shared" si="854"/>
        <v>-</v>
      </c>
      <c r="AY708" s="64" t="str">
        <f t="shared" si="886"/>
        <v>-</v>
      </c>
      <c r="AZ708" s="64" t="str">
        <f t="shared" si="855"/>
        <v>-</v>
      </c>
      <c r="BA708" s="57" t="str">
        <f t="shared" si="887"/>
        <v>-</v>
      </c>
      <c r="BB708" s="56">
        <f t="shared" si="909"/>
        <v>277</v>
      </c>
      <c r="BC708" s="64" t="str">
        <f t="shared" si="888"/>
        <v>-</v>
      </c>
      <c r="BD708" s="64" t="str">
        <f t="shared" si="856"/>
        <v>-</v>
      </c>
      <c r="BE708" s="64" t="str">
        <f t="shared" si="857"/>
        <v>-</v>
      </c>
      <c r="BF708" s="64" t="str">
        <f t="shared" si="858"/>
        <v>-</v>
      </c>
      <c r="BG708" s="64" t="str">
        <f t="shared" si="889"/>
        <v>-</v>
      </c>
      <c r="BH708" s="64" t="str">
        <f t="shared" si="859"/>
        <v>-</v>
      </c>
      <c r="BI708" s="57" t="str">
        <f t="shared" si="890"/>
        <v>-</v>
      </c>
      <c r="BJ708" s="56">
        <f t="shared" si="910"/>
        <v>277</v>
      </c>
      <c r="BK708" s="64" t="str">
        <f t="shared" si="891"/>
        <v>-</v>
      </c>
      <c r="BL708" s="64" t="str">
        <f t="shared" si="860"/>
        <v>-</v>
      </c>
      <c r="BM708" s="64" t="str">
        <f t="shared" si="861"/>
        <v>-</v>
      </c>
      <c r="BN708" s="64" t="str">
        <f t="shared" si="862"/>
        <v>-</v>
      </c>
      <c r="BO708" s="64" t="str">
        <f t="shared" si="892"/>
        <v>-</v>
      </c>
      <c r="BP708" s="64" t="str">
        <f t="shared" si="863"/>
        <v>-</v>
      </c>
      <c r="BQ708" s="57" t="str">
        <f t="shared" si="893"/>
        <v>-</v>
      </c>
      <c r="BR708" s="56">
        <f t="shared" si="911"/>
        <v>277</v>
      </c>
      <c r="BS708" s="64" t="str">
        <f t="shared" si="894"/>
        <v>-</v>
      </c>
      <c r="BT708" s="64" t="str">
        <f t="shared" si="864"/>
        <v>-</v>
      </c>
      <c r="BU708" s="64" t="str">
        <f t="shared" si="865"/>
        <v>-</v>
      </c>
      <c r="BV708" s="64" t="str">
        <f t="shared" si="866"/>
        <v>-</v>
      </c>
      <c r="BW708" s="64" t="str">
        <f t="shared" si="895"/>
        <v>-</v>
      </c>
      <c r="BX708" s="64" t="str">
        <f t="shared" si="867"/>
        <v>-</v>
      </c>
      <c r="BY708" s="57" t="str">
        <f t="shared" si="896"/>
        <v>-</v>
      </c>
      <c r="BZ708" s="56">
        <f t="shared" si="912"/>
        <v>277</v>
      </c>
      <c r="CA708" s="64" t="str">
        <f t="shared" si="897"/>
        <v>-</v>
      </c>
      <c r="CB708" s="64" t="str">
        <f t="shared" si="868"/>
        <v>-</v>
      </c>
      <c r="CC708" s="64" t="str">
        <f t="shared" si="869"/>
        <v>-</v>
      </c>
      <c r="CD708" s="64" t="str">
        <f t="shared" si="870"/>
        <v>-</v>
      </c>
      <c r="CE708" s="64" t="str">
        <f t="shared" si="898"/>
        <v>-</v>
      </c>
      <c r="CF708" s="64" t="str">
        <f t="shared" si="871"/>
        <v>-</v>
      </c>
      <c r="CG708" s="57" t="str">
        <f t="shared" si="899"/>
        <v>-</v>
      </c>
      <c r="CH708" s="56">
        <f t="shared" si="913"/>
        <v>277</v>
      </c>
      <c r="CI708" s="64" t="str">
        <f t="shared" si="900"/>
        <v>-</v>
      </c>
      <c r="CJ708" s="64" t="str">
        <f t="shared" si="872"/>
        <v>-</v>
      </c>
      <c r="CK708" s="64" t="str">
        <f t="shared" si="873"/>
        <v>-</v>
      </c>
      <c r="CL708" s="64" t="str">
        <f t="shared" si="874"/>
        <v>-</v>
      </c>
      <c r="CM708" s="64" t="str">
        <f t="shared" si="901"/>
        <v>-</v>
      </c>
      <c r="CN708" s="64" t="str">
        <f t="shared" si="875"/>
        <v>-</v>
      </c>
      <c r="CO708" s="57" t="str">
        <f t="shared" si="902"/>
        <v>-</v>
      </c>
    </row>
    <row r="709" spans="15:93" ht="18" customHeight="1" x14ac:dyDescent="0.25">
      <c r="O709" s="56">
        <f t="shared" si="904"/>
        <v>282</v>
      </c>
      <c r="P709" s="64">
        <f t="shared" si="839"/>
        <v>0</v>
      </c>
      <c r="Q709" s="64" t="str">
        <f t="shared" si="840"/>
        <v>-</v>
      </c>
      <c r="R709" s="64" t="str">
        <f t="shared" si="836"/>
        <v>-</v>
      </c>
      <c r="S709" s="64">
        <f t="shared" si="837"/>
        <v>0</v>
      </c>
      <c r="T709" s="64" t="str">
        <f t="shared" si="838"/>
        <v>-</v>
      </c>
      <c r="U709" s="57" t="str">
        <f t="shared" si="914"/>
        <v>Payoff</v>
      </c>
      <c r="V709" s="56">
        <f t="shared" si="905"/>
        <v>278</v>
      </c>
      <c r="W709" s="64">
        <f t="shared" si="876"/>
        <v>0</v>
      </c>
      <c r="X709" s="64" t="str">
        <f t="shared" si="841"/>
        <v>-</v>
      </c>
      <c r="Y709" s="64">
        <f t="shared" si="903"/>
        <v>0</v>
      </c>
      <c r="Z709" s="64" t="str">
        <f t="shared" si="842"/>
        <v>-</v>
      </c>
      <c r="AA709" s="64" t="str">
        <f t="shared" si="877"/>
        <v>-</v>
      </c>
      <c r="AB709" s="64" t="str">
        <f t="shared" si="843"/>
        <v>-</v>
      </c>
      <c r="AC709" s="57" t="str">
        <f t="shared" si="878"/>
        <v>Payoff</v>
      </c>
      <c r="AD709" s="56">
        <f t="shared" si="906"/>
        <v>278</v>
      </c>
      <c r="AE709" s="64">
        <f t="shared" si="879"/>
        <v>0</v>
      </c>
      <c r="AF709" s="64" t="str">
        <f t="shared" si="844"/>
        <v>-</v>
      </c>
      <c r="AG709" s="64">
        <f t="shared" si="845"/>
        <v>0</v>
      </c>
      <c r="AH709" s="64" t="str">
        <f t="shared" si="846"/>
        <v>-</v>
      </c>
      <c r="AI709" s="64" t="str">
        <f t="shared" si="880"/>
        <v>-</v>
      </c>
      <c r="AJ709" s="64" t="str">
        <f t="shared" si="847"/>
        <v>-</v>
      </c>
      <c r="AK709" s="57" t="str">
        <f t="shared" si="881"/>
        <v>Payoff</v>
      </c>
      <c r="AL709" s="56">
        <f t="shared" si="907"/>
        <v>278</v>
      </c>
      <c r="AM709" s="64" t="str">
        <f t="shared" si="882"/>
        <v>-</v>
      </c>
      <c r="AN709" s="64" t="str">
        <f t="shared" si="848"/>
        <v>-</v>
      </c>
      <c r="AO709" s="64" t="str">
        <f t="shared" si="849"/>
        <v>-</v>
      </c>
      <c r="AP709" s="64" t="str">
        <f t="shared" si="850"/>
        <v>-</v>
      </c>
      <c r="AQ709" s="64" t="str">
        <f t="shared" si="883"/>
        <v>-</v>
      </c>
      <c r="AR709" s="64" t="str">
        <f t="shared" si="851"/>
        <v>-</v>
      </c>
      <c r="AS709" s="57" t="str">
        <f t="shared" si="884"/>
        <v>-</v>
      </c>
      <c r="AT709" s="56">
        <f t="shared" si="908"/>
        <v>278</v>
      </c>
      <c r="AU709" s="64" t="str">
        <f t="shared" si="885"/>
        <v>-</v>
      </c>
      <c r="AV709" s="64" t="str">
        <f t="shared" si="852"/>
        <v>-</v>
      </c>
      <c r="AW709" s="64" t="str">
        <f t="shared" si="853"/>
        <v>-</v>
      </c>
      <c r="AX709" s="64" t="str">
        <f t="shared" si="854"/>
        <v>-</v>
      </c>
      <c r="AY709" s="64" t="str">
        <f t="shared" si="886"/>
        <v>-</v>
      </c>
      <c r="AZ709" s="64" t="str">
        <f t="shared" si="855"/>
        <v>-</v>
      </c>
      <c r="BA709" s="57" t="str">
        <f t="shared" si="887"/>
        <v>-</v>
      </c>
      <c r="BB709" s="56">
        <f t="shared" si="909"/>
        <v>278</v>
      </c>
      <c r="BC709" s="64" t="str">
        <f t="shared" si="888"/>
        <v>-</v>
      </c>
      <c r="BD709" s="64" t="str">
        <f t="shared" si="856"/>
        <v>-</v>
      </c>
      <c r="BE709" s="64" t="str">
        <f t="shared" si="857"/>
        <v>-</v>
      </c>
      <c r="BF709" s="64" t="str">
        <f t="shared" si="858"/>
        <v>-</v>
      </c>
      <c r="BG709" s="64" t="str">
        <f t="shared" si="889"/>
        <v>-</v>
      </c>
      <c r="BH709" s="64" t="str">
        <f t="shared" si="859"/>
        <v>-</v>
      </c>
      <c r="BI709" s="57" t="str">
        <f t="shared" si="890"/>
        <v>-</v>
      </c>
      <c r="BJ709" s="56">
        <f t="shared" si="910"/>
        <v>278</v>
      </c>
      <c r="BK709" s="64" t="str">
        <f t="shared" si="891"/>
        <v>-</v>
      </c>
      <c r="BL709" s="64" t="str">
        <f t="shared" si="860"/>
        <v>-</v>
      </c>
      <c r="BM709" s="64" t="str">
        <f t="shared" si="861"/>
        <v>-</v>
      </c>
      <c r="BN709" s="64" t="str">
        <f t="shared" si="862"/>
        <v>-</v>
      </c>
      <c r="BO709" s="64" t="str">
        <f t="shared" si="892"/>
        <v>-</v>
      </c>
      <c r="BP709" s="64" t="str">
        <f t="shared" si="863"/>
        <v>-</v>
      </c>
      <c r="BQ709" s="57" t="str">
        <f t="shared" si="893"/>
        <v>-</v>
      </c>
      <c r="BR709" s="56">
        <f t="shared" si="911"/>
        <v>278</v>
      </c>
      <c r="BS709" s="64" t="str">
        <f t="shared" si="894"/>
        <v>-</v>
      </c>
      <c r="BT709" s="64" t="str">
        <f t="shared" si="864"/>
        <v>-</v>
      </c>
      <c r="BU709" s="64" t="str">
        <f t="shared" si="865"/>
        <v>-</v>
      </c>
      <c r="BV709" s="64" t="str">
        <f t="shared" si="866"/>
        <v>-</v>
      </c>
      <c r="BW709" s="64" t="str">
        <f t="shared" si="895"/>
        <v>-</v>
      </c>
      <c r="BX709" s="64" t="str">
        <f t="shared" si="867"/>
        <v>-</v>
      </c>
      <c r="BY709" s="57" t="str">
        <f t="shared" si="896"/>
        <v>-</v>
      </c>
      <c r="BZ709" s="56">
        <f t="shared" si="912"/>
        <v>278</v>
      </c>
      <c r="CA709" s="64" t="str">
        <f t="shared" si="897"/>
        <v>-</v>
      </c>
      <c r="CB709" s="64" t="str">
        <f t="shared" si="868"/>
        <v>-</v>
      </c>
      <c r="CC709" s="64" t="str">
        <f t="shared" si="869"/>
        <v>-</v>
      </c>
      <c r="CD709" s="64" t="str">
        <f t="shared" si="870"/>
        <v>-</v>
      </c>
      <c r="CE709" s="64" t="str">
        <f t="shared" si="898"/>
        <v>-</v>
      </c>
      <c r="CF709" s="64" t="str">
        <f t="shared" si="871"/>
        <v>-</v>
      </c>
      <c r="CG709" s="57" t="str">
        <f t="shared" si="899"/>
        <v>-</v>
      </c>
      <c r="CH709" s="56">
        <f t="shared" si="913"/>
        <v>278</v>
      </c>
      <c r="CI709" s="64" t="str">
        <f t="shared" si="900"/>
        <v>-</v>
      </c>
      <c r="CJ709" s="64" t="str">
        <f t="shared" si="872"/>
        <v>-</v>
      </c>
      <c r="CK709" s="64" t="str">
        <f t="shared" si="873"/>
        <v>-</v>
      </c>
      <c r="CL709" s="64" t="str">
        <f t="shared" si="874"/>
        <v>-</v>
      </c>
      <c r="CM709" s="64" t="str">
        <f t="shared" si="901"/>
        <v>-</v>
      </c>
      <c r="CN709" s="64" t="str">
        <f t="shared" si="875"/>
        <v>-</v>
      </c>
      <c r="CO709" s="57" t="str">
        <f t="shared" si="902"/>
        <v>-</v>
      </c>
    </row>
    <row r="710" spans="15:93" ht="18" customHeight="1" x14ac:dyDescent="0.25">
      <c r="O710" s="56">
        <f t="shared" si="904"/>
        <v>283</v>
      </c>
      <c r="P710" s="64">
        <f t="shared" si="839"/>
        <v>0</v>
      </c>
      <c r="Q710" s="64" t="str">
        <f t="shared" si="840"/>
        <v>-</v>
      </c>
      <c r="R710" s="64" t="str">
        <f t="shared" si="836"/>
        <v>-</v>
      </c>
      <c r="S710" s="64">
        <f t="shared" si="837"/>
        <v>0</v>
      </c>
      <c r="T710" s="64" t="str">
        <f t="shared" si="838"/>
        <v>-</v>
      </c>
      <c r="U710" s="57" t="str">
        <f t="shared" si="914"/>
        <v>Payoff</v>
      </c>
      <c r="V710" s="56">
        <f t="shared" si="905"/>
        <v>279</v>
      </c>
      <c r="W710" s="64">
        <f t="shared" si="876"/>
        <v>0</v>
      </c>
      <c r="X710" s="64" t="str">
        <f t="shared" si="841"/>
        <v>-</v>
      </c>
      <c r="Y710" s="64">
        <f t="shared" si="903"/>
        <v>0</v>
      </c>
      <c r="Z710" s="64" t="str">
        <f t="shared" si="842"/>
        <v>-</v>
      </c>
      <c r="AA710" s="64" t="str">
        <f t="shared" si="877"/>
        <v>-</v>
      </c>
      <c r="AB710" s="64" t="str">
        <f t="shared" si="843"/>
        <v>-</v>
      </c>
      <c r="AC710" s="57" t="str">
        <f t="shared" si="878"/>
        <v>Payoff</v>
      </c>
      <c r="AD710" s="56">
        <f t="shared" si="906"/>
        <v>279</v>
      </c>
      <c r="AE710" s="64">
        <f t="shared" si="879"/>
        <v>0</v>
      </c>
      <c r="AF710" s="64" t="str">
        <f t="shared" si="844"/>
        <v>-</v>
      </c>
      <c r="AG710" s="64">
        <f t="shared" si="845"/>
        <v>0</v>
      </c>
      <c r="AH710" s="64" t="str">
        <f t="shared" si="846"/>
        <v>-</v>
      </c>
      <c r="AI710" s="64" t="str">
        <f t="shared" si="880"/>
        <v>-</v>
      </c>
      <c r="AJ710" s="64" t="str">
        <f t="shared" si="847"/>
        <v>-</v>
      </c>
      <c r="AK710" s="57" t="str">
        <f t="shared" si="881"/>
        <v>Payoff</v>
      </c>
      <c r="AL710" s="56">
        <f t="shared" si="907"/>
        <v>279</v>
      </c>
      <c r="AM710" s="64" t="str">
        <f t="shared" si="882"/>
        <v>-</v>
      </c>
      <c r="AN710" s="64" t="str">
        <f t="shared" si="848"/>
        <v>-</v>
      </c>
      <c r="AO710" s="64" t="str">
        <f t="shared" si="849"/>
        <v>-</v>
      </c>
      <c r="AP710" s="64" t="str">
        <f t="shared" si="850"/>
        <v>-</v>
      </c>
      <c r="AQ710" s="64" t="str">
        <f t="shared" si="883"/>
        <v>-</v>
      </c>
      <c r="AR710" s="64" t="str">
        <f t="shared" si="851"/>
        <v>-</v>
      </c>
      <c r="AS710" s="57" t="str">
        <f t="shared" si="884"/>
        <v>-</v>
      </c>
      <c r="AT710" s="56">
        <f t="shared" si="908"/>
        <v>279</v>
      </c>
      <c r="AU710" s="64" t="str">
        <f t="shared" si="885"/>
        <v>-</v>
      </c>
      <c r="AV710" s="64" t="str">
        <f t="shared" si="852"/>
        <v>-</v>
      </c>
      <c r="AW710" s="64" t="str">
        <f t="shared" si="853"/>
        <v>-</v>
      </c>
      <c r="AX710" s="64" t="str">
        <f t="shared" si="854"/>
        <v>-</v>
      </c>
      <c r="AY710" s="64" t="str">
        <f t="shared" si="886"/>
        <v>-</v>
      </c>
      <c r="AZ710" s="64" t="str">
        <f t="shared" si="855"/>
        <v>-</v>
      </c>
      <c r="BA710" s="57" t="str">
        <f t="shared" si="887"/>
        <v>-</v>
      </c>
      <c r="BB710" s="56">
        <f t="shared" si="909"/>
        <v>279</v>
      </c>
      <c r="BC710" s="64" t="str">
        <f t="shared" si="888"/>
        <v>-</v>
      </c>
      <c r="BD710" s="64" t="str">
        <f t="shared" si="856"/>
        <v>-</v>
      </c>
      <c r="BE710" s="64" t="str">
        <f t="shared" si="857"/>
        <v>-</v>
      </c>
      <c r="BF710" s="64" t="str">
        <f t="shared" si="858"/>
        <v>-</v>
      </c>
      <c r="BG710" s="64" t="str">
        <f t="shared" si="889"/>
        <v>-</v>
      </c>
      <c r="BH710" s="64" t="str">
        <f t="shared" si="859"/>
        <v>-</v>
      </c>
      <c r="BI710" s="57" t="str">
        <f t="shared" si="890"/>
        <v>-</v>
      </c>
      <c r="BJ710" s="56">
        <f t="shared" si="910"/>
        <v>279</v>
      </c>
      <c r="BK710" s="64" t="str">
        <f t="shared" si="891"/>
        <v>-</v>
      </c>
      <c r="BL710" s="64" t="str">
        <f t="shared" si="860"/>
        <v>-</v>
      </c>
      <c r="BM710" s="64" t="str">
        <f t="shared" si="861"/>
        <v>-</v>
      </c>
      <c r="BN710" s="64" t="str">
        <f t="shared" si="862"/>
        <v>-</v>
      </c>
      <c r="BO710" s="64" t="str">
        <f t="shared" si="892"/>
        <v>-</v>
      </c>
      <c r="BP710" s="64" t="str">
        <f t="shared" si="863"/>
        <v>-</v>
      </c>
      <c r="BQ710" s="57" t="str">
        <f t="shared" si="893"/>
        <v>-</v>
      </c>
      <c r="BR710" s="56">
        <f t="shared" si="911"/>
        <v>279</v>
      </c>
      <c r="BS710" s="64" t="str">
        <f t="shared" si="894"/>
        <v>-</v>
      </c>
      <c r="BT710" s="64" t="str">
        <f t="shared" si="864"/>
        <v>-</v>
      </c>
      <c r="BU710" s="64" t="str">
        <f t="shared" si="865"/>
        <v>-</v>
      </c>
      <c r="BV710" s="64" t="str">
        <f t="shared" si="866"/>
        <v>-</v>
      </c>
      <c r="BW710" s="64" t="str">
        <f t="shared" si="895"/>
        <v>-</v>
      </c>
      <c r="BX710" s="64" t="str">
        <f t="shared" si="867"/>
        <v>-</v>
      </c>
      <c r="BY710" s="57" t="str">
        <f t="shared" si="896"/>
        <v>-</v>
      </c>
      <c r="BZ710" s="56">
        <f t="shared" si="912"/>
        <v>279</v>
      </c>
      <c r="CA710" s="64" t="str">
        <f t="shared" si="897"/>
        <v>-</v>
      </c>
      <c r="CB710" s="64" t="str">
        <f t="shared" si="868"/>
        <v>-</v>
      </c>
      <c r="CC710" s="64" t="str">
        <f t="shared" si="869"/>
        <v>-</v>
      </c>
      <c r="CD710" s="64" t="str">
        <f t="shared" si="870"/>
        <v>-</v>
      </c>
      <c r="CE710" s="64" t="str">
        <f t="shared" si="898"/>
        <v>-</v>
      </c>
      <c r="CF710" s="64" t="str">
        <f t="shared" si="871"/>
        <v>-</v>
      </c>
      <c r="CG710" s="57" t="str">
        <f t="shared" si="899"/>
        <v>-</v>
      </c>
      <c r="CH710" s="56">
        <f t="shared" si="913"/>
        <v>279</v>
      </c>
      <c r="CI710" s="64" t="str">
        <f t="shared" si="900"/>
        <v>-</v>
      </c>
      <c r="CJ710" s="64" t="str">
        <f t="shared" si="872"/>
        <v>-</v>
      </c>
      <c r="CK710" s="64" t="str">
        <f t="shared" si="873"/>
        <v>-</v>
      </c>
      <c r="CL710" s="64" t="str">
        <f t="shared" si="874"/>
        <v>-</v>
      </c>
      <c r="CM710" s="64" t="str">
        <f t="shared" si="901"/>
        <v>-</v>
      </c>
      <c r="CN710" s="64" t="str">
        <f t="shared" si="875"/>
        <v>-</v>
      </c>
      <c r="CO710" s="57" t="str">
        <f t="shared" si="902"/>
        <v>-</v>
      </c>
    </row>
    <row r="711" spans="15:93" ht="18" customHeight="1" x14ac:dyDescent="0.25">
      <c r="O711" s="56">
        <f t="shared" si="904"/>
        <v>284</v>
      </c>
      <c r="P711" s="64">
        <f t="shared" si="839"/>
        <v>0</v>
      </c>
      <c r="Q711" s="64" t="str">
        <f t="shared" si="840"/>
        <v>-</v>
      </c>
      <c r="R711" s="64" t="str">
        <f t="shared" si="836"/>
        <v>-</v>
      </c>
      <c r="S711" s="64">
        <f t="shared" si="837"/>
        <v>0</v>
      </c>
      <c r="T711" s="64" t="str">
        <f t="shared" si="838"/>
        <v>-</v>
      </c>
      <c r="U711" s="57" t="str">
        <f t="shared" si="914"/>
        <v>Payoff</v>
      </c>
      <c r="V711" s="56">
        <f t="shared" si="905"/>
        <v>280</v>
      </c>
      <c r="W711" s="64">
        <f t="shared" si="876"/>
        <v>0</v>
      </c>
      <c r="X711" s="64" t="str">
        <f t="shared" si="841"/>
        <v>-</v>
      </c>
      <c r="Y711" s="64">
        <f t="shared" si="903"/>
        <v>0</v>
      </c>
      <c r="Z711" s="64" t="str">
        <f t="shared" si="842"/>
        <v>-</v>
      </c>
      <c r="AA711" s="64" t="str">
        <f t="shared" si="877"/>
        <v>-</v>
      </c>
      <c r="AB711" s="64" t="str">
        <f t="shared" si="843"/>
        <v>-</v>
      </c>
      <c r="AC711" s="57" t="str">
        <f t="shared" si="878"/>
        <v>Payoff</v>
      </c>
      <c r="AD711" s="56">
        <f t="shared" si="906"/>
        <v>280</v>
      </c>
      <c r="AE711" s="64">
        <f t="shared" si="879"/>
        <v>0</v>
      </c>
      <c r="AF711" s="64" t="str">
        <f t="shared" si="844"/>
        <v>-</v>
      </c>
      <c r="AG711" s="64">
        <f t="shared" si="845"/>
        <v>0</v>
      </c>
      <c r="AH711" s="64" t="str">
        <f t="shared" si="846"/>
        <v>-</v>
      </c>
      <c r="AI711" s="64" t="str">
        <f t="shared" si="880"/>
        <v>-</v>
      </c>
      <c r="AJ711" s="64" t="str">
        <f t="shared" si="847"/>
        <v>-</v>
      </c>
      <c r="AK711" s="57" t="str">
        <f t="shared" si="881"/>
        <v>Payoff</v>
      </c>
      <c r="AL711" s="56">
        <f t="shared" si="907"/>
        <v>280</v>
      </c>
      <c r="AM711" s="64" t="str">
        <f t="shared" si="882"/>
        <v>-</v>
      </c>
      <c r="AN711" s="64" t="str">
        <f t="shared" si="848"/>
        <v>-</v>
      </c>
      <c r="AO711" s="64" t="str">
        <f t="shared" si="849"/>
        <v>-</v>
      </c>
      <c r="AP711" s="64" t="str">
        <f t="shared" si="850"/>
        <v>-</v>
      </c>
      <c r="AQ711" s="64" t="str">
        <f t="shared" si="883"/>
        <v>-</v>
      </c>
      <c r="AR711" s="64" t="str">
        <f t="shared" si="851"/>
        <v>-</v>
      </c>
      <c r="AS711" s="57" t="str">
        <f t="shared" si="884"/>
        <v>-</v>
      </c>
      <c r="AT711" s="56">
        <f t="shared" si="908"/>
        <v>280</v>
      </c>
      <c r="AU711" s="64" t="str">
        <f t="shared" si="885"/>
        <v>-</v>
      </c>
      <c r="AV711" s="64" t="str">
        <f t="shared" si="852"/>
        <v>-</v>
      </c>
      <c r="AW711" s="64" t="str">
        <f t="shared" si="853"/>
        <v>-</v>
      </c>
      <c r="AX711" s="64" t="str">
        <f t="shared" si="854"/>
        <v>-</v>
      </c>
      <c r="AY711" s="64" t="str">
        <f t="shared" si="886"/>
        <v>-</v>
      </c>
      <c r="AZ711" s="64" t="str">
        <f t="shared" si="855"/>
        <v>-</v>
      </c>
      <c r="BA711" s="57" t="str">
        <f t="shared" si="887"/>
        <v>-</v>
      </c>
      <c r="BB711" s="56">
        <f t="shared" si="909"/>
        <v>280</v>
      </c>
      <c r="BC711" s="64" t="str">
        <f t="shared" si="888"/>
        <v>-</v>
      </c>
      <c r="BD711" s="64" t="str">
        <f t="shared" si="856"/>
        <v>-</v>
      </c>
      <c r="BE711" s="64" t="str">
        <f t="shared" si="857"/>
        <v>-</v>
      </c>
      <c r="BF711" s="64" t="str">
        <f t="shared" si="858"/>
        <v>-</v>
      </c>
      <c r="BG711" s="64" t="str">
        <f t="shared" si="889"/>
        <v>-</v>
      </c>
      <c r="BH711" s="64" t="str">
        <f t="shared" si="859"/>
        <v>-</v>
      </c>
      <c r="BI711" s="57" t="str">
        <f t="shared" si="890"/>
        <v>-</v>
      </c>
      <c r="BJ711" s="56">
        <f t="shared" si="910"/>
        <v>280</v>
      </c>
      <c r="BK711" s="64" t="str">
        <f t="shared" si="891"/>
        <v>-</v>
      </c>
      <c r="BL711" s="64" t="str">
        <f t="shared" si="860"/>
        <v>-</v>
      </c>
      <c r="BM711" s="64" t="str">
        <f t="shared" si="861"/>
        <v>-</v>
      </c>
      <c r="BN711" s="64" t="str">
        <f t="shared" si="862"/>
        <v>-</v>
      </c>
      <c r="BO711" s="64" t="str">
        <f t="shared" si="892"/>
        <v>-</v>
      </c>
      <c r="BP711" s="64" t="str">
        <f t="shared" si="863"/>
        <v>-</v>
      </c>
      <c r="BQ711" s="57" t="str">
        <f t="shared" si="893"/>
        <v>-</v>
      </c>
      <c r="BR711" s="56">
        <f t="shared" si="911"/>
        <v>280</v>
      </c>
      <c r="BS711" s="64" t="str">
        <f t="shared" si="894"/>
        <v>-</v>
      </c>
      <c r="BT711" s="64" t="str">
        <f t="shared" si="864"/>
        <v>-</v>
      </c>
      <c r="BU711" s="64" t="str">
        <f t="shared" si="865"/>
        <v>-</v>
      </c>
      <c r="BV711" s="64" t="str">
        <f t="shared" si="866"/>
        <v>-</v>
      </c>
      <c r="BW711" s="64" t="str">
        <f t="shared" si="895"/>
        <v>-</v>
      </c>
      <c r="BX711" s="64" t="str">
        <f t="shared" si="867"/>
        <v>-</v>
      </c>
      <c r="BY711" s="57" t="str">
        <f t="shared" si="896"/>
        <v>-</v>
      </c>
      <c r="BZ711" s="56">
        <f t="shared" si="912"/>
        <v>280</v>
      </c>
      <c r="CA711" s="64" t="str">
        <f t="shared" si="897"/>
        <v>-</v>
      </c>
      <c r="CB711" s="64" t="str">
        <f t="shared" si="868"/>
        <v>-</v>
      </c>
      <c r="CC711" s="64" t="str">
        <f t="shared" si="869"/>
        <v>-</v>
      </c>
      <c r="CD711" s="64" t="str">
        <f t="shared" si="870"/>
        <v>-</v>
      </c>
      <c r="CE711" s="64" t="str">
        <f t="shared" si="898"/>
        <v>-</v>
      </c>
      <c r="CF711" s="64" t="str">
        <f t="shared" si="871"/>
        <v>-</v>
      </c>
      <c r="CG711" s="57" t="str">
        <f t="shared" si="899"/>
        <v>-</v>
      </c>
      <c r="CH711" s="56">
        <f t="shared" si="913"/>
        <v>280</v>
      </c>
      <c r="CI711" s="64" t="str">
        <f t="shared" si="900"/>
        <v>-</v>
      </c>
      <c r="CJ711" s="64" t="str">
        <f t="shared" si="872"/>
        <v>-</v>
      </c>
      <c r="CK711" s="64" t="str">
        <f t="shared" si="873"/>
        <v>-</v>
      </c>
      <c r="CL711" s="64" t="str">
        <f t="shared" si="874"/>
        <v>-</v>
      </c>
      <c r="CM711" s="64" t="str">
        <f t="shared" si="901"/>
        <v>-</v>
      </c>
      <c r="CN711" s="64" t="str">
        <f t="shared" si="875"/>
        <v>-</v>
      </c>
      <c r="CO711" s="57" t="str">
        <f t="shared" si="902"/>
        <v>-</v>
      </c>
    </row>
    <row r="712" spans="15:93" ht="18" customHeight="1" x14ac:dyDescent="0.25">
      <c r="O712" s="56">
        <f t="shared" si="904"/>
        <v>285</v>
      </c>
      <c r="P712" s="64">
        <f t="shared" si="839"/>
        <v>0</v>
      </c>
      <c r="Q712" s="64" t="str">
        <f t="shared" si="840"/>
        <v>-</v>
      </c>
      <c r="R712" s="64" t="str">
        <f t="shared" si="836"/>
        <v>-</v>
      </c>
      <c r="S712" s="64">
        <f t="shared" si="837"/>
        <v>0</v>
      </c>
      <c r="T712" s="64" t="str">
        <f t="shared" si="838"/>
        <v>-</v>
      </c>
      <c r="U712" s="57" t="str">
        <f t="shared" si="914"/>
        <v>Payoff</v>
      </c>
      <c r="V712" s="56">
        <f t="shared" si="905"/>
        <v>281</v>
      </c>
      <c r="W712" s="64">
        <f t="shared" si="876"/>
        <v>0</v>
      </c>
      <c r="X712" s="64" t="str">
        <f t="shared" si="841"/>
        <v>-</v>
      </c>
      <c r="Y712" s="64">
        <f t="shared" si="903"/>
        <v>0</v>
      </c>
      <c r="Z712" s="64" t="str">
        <f t="shared" si="842"/>
        <v>-</v>
      </c>
      <c r="AA712" s="64" t="str">
        <f t="shared" si="877"/>
        <v>-</v>
      </c>
      <c r="AB712" s="64" t="str">
        <f t="shared" si="843"/>
        <v>-</v>
      </c>
      <c r="AC712" s="57" t="str">
        <f t="shared" si="878"/>
        <v>Payoff</v>
      </c>
      <c r="AD712" s="56">
        <f t="shared" si="906"/>
        <v>281</v>
      </c>
      <c r="AE712" s="64">
        <f t="shared" si="879"/>
        <v>0</v>
      </c>
      <c r="AF712" s="64" t="str">
        <f t="shared" si="844"/>
        <v>-</v>
      </c>
      <c r="AG712" s="64">
        <f t="shared" si="845"/>
        <v>0</v>
      </c>
      <c r="AH712" s="64" t="str">
        <f t="shared" si="846"/>
        <v>-</v>
      </c>
      <c r="AI712" s="64" t="str">
        <f t="shared" si="880"/>
        <v>-</v>
      </c>
      <c r="AJ712" s="64" t="str">
        <f t="shared" si="847"/>
        <v>-</v>
      </c>
      <c r="AK712" s="57" t="str">
        <f t="shared" si="881"/>
        <v>Payoff</v>
      </c>
      <c r="AL712" s="56">
        <f t="shared" si="907"/>
        <v>281</v>
      </c>
      <c r="AM712" s="64" t="str">
        <f t="shared" si="882"/>
        <v>-</v>
      </c>
      <c r="AN712" s="64" t="str">
        <f t="shared" si="848"/>
        <v>-</v>
      </c>
      <c r="AO712" s="64" t="str">
        <f t="shared" si="849"/>
        <v>-</v>
      </c>
      <c r="AP712" s="64" t="str">
        <f t="shared" si="850"/>
        <v>-</v>
      </c>
      <c r="AQ712" s="64" t="str">
        <f t="shared" si="883"/>
        <v>-</v>
      </c>
      <c r="AR712" s="64" t="str">
        <f t="shared" si="851"/>
        <v>-</v>
      </c>
      <c r="AS712" s="57" t="str">
        <f t="shared" si="884"/>
        <v>-</v>
      </c>
      <c r="AT712" s="56">
        <f t="shared" si="908"/>
        <v>281</v>
      </c>
      <c r="AU712" s="64" t="str">
        <f t="shared" si="885"/>
        <v>-</v>
      </c>
      <c r="AV712" s="64" t="str">
        <f t="shared" si="852"/>
        <v>-</v>
      </c>
      <c r="AW712" s="64" t="str">
        <f t="shared" si="853"/>
        <v>-</v>
      </c>
      <c r="AX712" s="64" t="str">
        <f t="shared" si="854"/>
        <v>-</v>
      </c>
      <c r="AY712" s="64" t="str">
        <f t="shared" si="886"/>
        <v>-</v>
      </c>
      <c r="AZ712" s="64" t="str">
        <f t="shared" si="855"/>
        <v>-</v>
      </c>
      <c r="BA712" s="57" t="str">
        <f t="shared" si="887"/>
        <v>-</v>
      </c>
      <c r="BB712" s="56">
        <f t="shared" si="909"/>
        <v>281</v>
      </c>
      <c r="BC712" s="64" t="str">
        <f t="shared" si="888"/>
        <v>-</v>
      </c>
      <c r="BD712" s="64" t="str">
        <f t="shared" si="856"/>
        <v>-</v>
      </c>
      <c r="BE712" s="64" t="str">
        <f t="shared" si="857"/>
        <v>-</v>
      </c>
      <c r="BF712" s="64" t="str">
        <f t="shared" si="858"/>
        <v>-</v>
      </c>
      <c r="BG712" s="64" t="str">
        <f t="shared" si="889"/>
        <v>-</v>
      </c>
      <c r="BH712" s="64" t="str">
        <f t="shared" si="859"/>
        <v>-</v>
      </c>
      <c r="BI712" s="57" t="str">
        <f t="shared" si="890"/>
        <v>-</v>
      </c>
      <c r="BJ712" s="56">
        <f t="shared" si="910"/>
        <v>281</v>
      </c>
      <c r="BK712" s="64" t="str">
        <f t="shared" si="891"/>
        <v>-</v>
      </c>
      <c r="BL712" s="64" t="str">
        <f t="shared" si="860"/>
        <v>-</v>
      </c>
      <c r="BM712" s="64" t="str">
        <f t="shared" si="861"/>
        <v>-</v>
      </c>
      <c r="BN712" s="64" t="str">
        <f t="shared" si="862"/>
        <v>-</v>
      </c>
      <c r="BO712" s="64" t="str">
        <f t="shared" si="892"/>
        <v>-</v>
      </c>
      <c r="BP712" s="64" t="str">
        <f t="shared" si="863"/>
        <v>-</v>
      </c>
      <c r="BQ712" s="57" t="str">
        <f t="shared" si="893"/>
        <v>-</v>
      </c>
      <c r="BR712" s="56">
        <f t="shared" si="911"/>
        <v>281</v>
      </c>
      <c r="BS712" s="64" t="str">
        <f t="shared" si="894"/>
        <v>-</v>
      </c>
      <c r="BT712" s="64" t="str">
        <f t="shared" si="864"/>
        <v>-</v>
      </c>
      <c r="BU712" s="64" t="str">
        <f t="shared" si="865"/>
        <v>-</v>
      </c>
      <c r="BV712" s="64" t="str">
        <f t="shared" si="866"/>
        <v>-</v>
      </c>
      <c r="BW712" s="64" t="str">
        <f t="shared" si="895"/>
        <v>-</v>
      </c>
      <c r="BX712" s="64" t="str">
        <f t="shared" si="867"/>
        <v>-</v>
      </c>
      <c r="BY712" s="57" t="str">
        <f t="shared" si="896"/>
        <v>-</v>
      </c>
      <c r="BZ712" s="56">
        <f t="shared" si="912"/>
        <v>281</v>
      </c>
      <c r="CA712" s="64" t="str">
        <f t="shared" si="897"/>
        <v>-</v>
      </c>
      <c r="CB712" s="64" t="str">
        <f t="shared" si="868"/>
        <v>-</v>
      </c>
      <c r="CC712" s="64" t="str">
        <f t="shared" si="869"/>
        <v>-</v>
      </c>
      <c r="CD712" s="64" t="str">
        <f t="shared" si="870"/>
        <v>-</v>
      </c>
      <c r="CE712" s="64" t="str">
        <f t="shared" si="898"/>
        <v>-</v>
      </c>
      <c r="CF712" s="64" t="str">
        <f t="shared" si="871"/>
        <v>-</v>
      </c>
      <c r="CG712" s="57" t="str">
        <f t="shared" si="899"/>
        <v>-</v>
      </c>
      <c r="CH712" s="56">
        <f t="shared" si="913"/>
        <v>281</v>
      </c>
      <c r="CI712" s="64" t="str">
        <f t="shared" si="900"/>
        <v>-</v>
      </c>
      <c r="CJ712" s="64" t="str">
        <f t="shared" si="872"/>
        <v>-</v>
      </c>
      <c r="CK712" s="64" t="str">
        <f t="shared" si="873"/>
        <v>-</v>
      </c>
      <c r="CL712" s="64" t="str">
        <f t="shared" si="874"/>
        <v>-</v>
      </c>
      <c r="CM712" s="64" t="str">
        <f t="shared" si="901"/>
        <v>-</v>
      </c>
      <c r="CN712" s="64" t="str">
        <f t="shared" si="875"/>
        <v>-</v>
      </c>
      <c r="CO712" s="57" t="str">
        <f t="shared" si="902"/>
        <v>-</v>
      </c>
    </row>
    <row r="713" spans="15:93" ht="18" customHeight="1" x14ac:dyDescent="0.25">
      <c r="O713" s="56">
        <f t="shared" si="904"/>
        <v>286</v>
      </c>
      <c r="P713" s="64">
        <f t="shared" si="839"/>
        <v>0</v>
      </c>
      <c r="Q713" s="64" t="str">
        <f t="shared" si="840"/>
        <v>-</v>
      </c>
      <c r="R713" s="64" t="str">
        <f t="shared" si="836"/>
        <v>-</v>
      </c>
      <c r="S713" s="64">
        <f t="shared" si="837"/>
        <v>0</v>
      </c>
      <c r="T713" s="64" t="str">
        <f t="shared" si="838"/>
        <v>-</v>
      </c>
      <c r="U713" s="57" t="str">
        <f t="shared" si="914"/>
        <v>Payoff</v>
      </c>
      <c r="V713" s="56">
        <f t="shared" si="905"/>
        <v>282</v>
      </c>
      <c r="W713" s="64">
        <f t="shared" si="876"/>
        <v>0</v>
      </c>
      <c r="X713" s="64" t="str">
        <f t="shared" si="841"/>
        <v>-</v>
      </c>
      <c r="Y713" s="64">
        <f t="shared" si="903"/>
        <v>0</v>
      </c>
      <c r="Z713" s="64" t="str">
        <f t="shared" si="842"/>
        <v>-</v>
      </c>
      <c r="AA713" s="64" t="str">
        <f t="shared" si="877"/>
        <v>-</v>
      </c>
      <c r="AB713" s="64" t="str">
        <f t="shared" si="843"/>
        <v>-</v>
      </c>
      <c r="AC713" s="57" t="str">
        <f t="shared" si="878"/>
        <v>Payoff</v>
      </c>
      <c r="AD713" s="56">
        <f t="shared" si="906"/>
        <v>282</v>
      </c>
      <c r="AE713" s="64">
        <f t="shared" si="879"/>
        <v>0</v>
      </c>
      <c r="AF713" s="64" t="str">
        <f t="shared" si="844"/>
        <v>-</v>
      </c>
      <c r="AG713" s="64">
        <f t="shared" si="845"/>
        <v>0</v>
      </c>
      <c r="AH713" s="64" t="str">
        <f t="shared" si="846"/>
        <v>-</v>
      </c>
      <c r="AI713" s="64" t="str">
        <f t="shared" si="880"/>
        <v>-</v>
      </c>
      <c r="AJ713" s="64" t="str">
        <f t="shared" si="847"/>
        <v>-</v>
      </c>
      <c r="AK713" s="57" t="str">
        <f t="shared" si="881"/>
        <v>Payoff</v>
      </c>
      <c r="AL713" s="56">
        <f t="shared" si="907"/>
        <v>282</v>
      </c>
      <c r="AM713" s="64" t="str">
        <f t="shared" si="882"/>
        <v>-</v>
      </c>
      <c r="AN713" s="64" t="str">
        <f t="shared" si="848"/>
        <v>-</v>
      </c>
      <c r="AO713" s="64" t="str">
        <f t="shared" si="849"/>
        <v>-</v>
      </c>
      <c r="AP713" s="64" t="str">
        <f t="shared" si="850"/>
        <v>-</v>
      </c>
      <c r="AQ713" s="64" t="str">
        <f t="shared" si="883"/>
        <v>-</v>
      </c>
      <c r="AR713" s="64" t="str">
        <f t="shared" si="851"/>
        <v>-</v>
      </c>
      <c r="AS713" s="57" t="str">
        <f t="shared" si="884"/>
        <v>-</v>
      </c>
      <c r="AT713" s="56">
        <f t="shared" si="908"/>
        <v>282</v>
      </c>
      <c r="AU713" s="64" t="str">
        <f t="shared" si="885"/>
        <v>-</v>
      </c>
      <c r="AV713" s="64" t="str">
        <f t="shared" si="852"/>
        <v>-</v>
      </c>
      <c r="AW713" s="64" t="str">
        <f t="shared" si="853"/>
        <v>-</v>
      </c>
      <c r="AX713" s="64" t="str">
        <f t="shared" si="854"/>
        <v>-</v>
      </c>
      <c r="AY713" s="64" t="str">
        <f t="shared" si="886"/>
        <v>-</v>
      </c>
      <c r="AZ713" s="64" t="str">
        <f t="shared" si="855"/>
        <v>-</v>
      </c>
      <c r="BA713" s="57" t="str">
        <f t="shared" si="887"/>
        <v>-</v>
      </c>
      <c r="BB713" s="56">
        <f t="shared" si="909"/>
        <v>282</v>
      </c>
      <c r="BC713" s="64" t="str">
        <f t="shared" si="888"/>
        <v>-</v>
      </c>
      <c r="BD713" s="64" t="str">
        <f t="shared" si="856"/>
        <v>-</v>
      </c>
      <c r="BE713" s="64" t="str">
        <f t="shared" si="857"/>
        <v>-</v>
      </c>
      <c r="BF713" s="64" t="str">
        <f t="shared" si="858"/>
        <v>-</v>
      </c>
      <c r="BG713" s="64" t="str">
        <f t="shared" si="889"/>
        <v>-</v>
      </c>
      <c r="BH713" s="64" t="str">
        <f t="shared" si="859"/>
        <v>-</v>
      </c>
      <c r="BI713" s="57" t="str">
        <f t="shared" si="890"/>
        <v>-</v>
      </c>
      <c r="BJ713" s="56">
        <f t="shared" si="910"/>
        <v>282</v>
      </c>
      <c r="BK713" s="64" t="str">
        <f t="shared" si="891"/>
        <v>-</v>
      </c>
      <c r="BL713" s="64" t="str">
        <f t="shared" si="860"/>
        <v>-</v>
      </c>
      <c r="BM713" s="64" t="str">
        <f t="shared" si="861"/>
        <v>-</v>
      </c>
      <c r="BN713" s="64" t="str">
        <f t="shared" si="862"/>
        <v>-</v>
      </c>
      <c r="BO713" s="64" t="str">
        <f t="shared" si="892"/>
        <v>-</v>
      </c>
      <c r="BP713" s="64" t="str">
        <f t="shared" si="863"/>
        <v>-</v>
      </c>
      <c r="BQ713" s="57" t="str">
        <f t="shared" si="893"/>
        <v>-</v>
      </c>
      <c r="BR713" s="56">
        <f t="shared" si="911"/>
        <v>282</v>
      </c>
      <c r="BS713" s="64" t="str">
        <f t="shared" si="894"/>
        <v>-</v>
      </c>
      <c r="BT713" s="64" t="str">
        <f t="shared" si="864"/>
        <v>-</v>
      </c>
      <c r="BU713" s="64" t="str">
        <f t="shared" si="865"/>
        <v>-</v>
      </c>
      <c r="BV713" s="64" t="str">
        <f t="shared" si="866"/>
        <v>-</v>
      </c>
      <c r="BW713" s="64" t="str">
        <f t="shared" si="895"/>
        <v>-</v>
      </c>
      <c r="BX713" s="64" t="str">
        <f t="shared" si="867"/>
        <v>-</v>
      </c>
      <c r="BY713" s="57" t="str">
        <f t="shared" si="896"/>
        <v>-</v>
      </c>
      <c r="BZ713" s="56">
        <f t="shared" si="912"/>
        <v>282</v>
      </c>
      <c r="CA713" s="64" t="str">
        <f t="shared" si="897"/>
        <v>-</v>
      </c>
      <c r="CB713" s="64" t="str">
        <f t="shared" si="868"/>
        <v>-</v>
      </c>
      <c r="CC713" s="64" t="str">
        <f t="shared" si="869"/>
        <v>-</v>
      </c>
      <c r="CD713" s="64" t="str">
        <f t="shared" si="870"/>
        <v>-</v>
      </c>
      <c r="CE713" s="64" t="str">
        <f t="shared" si="898"/>
        <v>-</v>
      </c>
      <c r="CF713" s="64" t="str">
        <f t="shared" si="871"/>
        <v>-</v>
      </c>
      <c r="CG713" s="57" t="str">
        <f t="shared" si="899"/>
        <v>-</v>
      </c>
      <c r="CH713" s="56">
        <f t="shared" si="913"/>
        <v>282</v>
      </c>
      <c r="CI713" s="64" t="str">
        <f t="shared" si="900"/>
        <v>-</v>
      </c>
      <c r="CJ713" s="64" t="str">
        <f t="shared" si="872"/>
        <v>-</v>
      </c>
      <c r="CK713" s="64" t="str">
        <f t="shared" si="873"/>
        <v>-</v>
      </c>
      <c r="CL713" s="64" t="str">
        <f t="shared" si="874"/>
        <v>-</v>
      </c>
      <c r="CM713" s="64" t="str">
        <f t="shared" si="901"/>
        <v>-</v>
      </c>
      <c r="CN713" s="64" t="str">
        <f t="shared" si="875"/>
        <v>-</v>
      </c>
      <c r="CO713" s="57" t="str">
        <f t="shared" si="902"/>
        <v>-</v>
      </c>
    </row>
    <row r="714" spans="15:93" ht="18" customHeight="1" x14ac:dyDescent="0.25">
      <c r="O714" s="56">
        <f t="shared" si="904"/>
        <v>287</v>
      </c>
      <c r="P714" s="64">
        <f t="shared" si="839"/>
        <v>0</v>
      </c>
      <c r="Q714" s="64" t="str">
        <f t="shared" si="840"/>
        <v>-</v>
      </c>
      <c r="R714" s="64" t="str">
        <f t="shared" si="836"/>
        <v>-</v>
      </c>
      <c r="S714" s="64">
        <f t="shared" si="837"/>
        <v>0</v>
      </c>
      <c r="T714" s="64" t="str">
        <f t="shared" si="838"/>
        <v>-</v>
      </c>
      <c r="U714" s="57" t="str">
        <f t="shared" si="914"/>
        <v>Payoff</v>
      </c>
      <c r="V714" s="56">
        <f t="shared" si="905"/>
        <v>283</v>
      </c>
      <c r="W714" s="64">
        <f t="shared" si="876"/>
        <v>0</v>
      </c>
      <c r="X714" s="64" t="str">
        <f t="shared" si="841"/>
        <v>-</v>
      </c>
      <c r="Y714" s="64">
        <f t="shared" si="903"/>
        <v>0</v>
      </c>
      <c r="Z714" s="64" t="str">
        <f t="shared" si="842"/>
        <v>-</v>
      </c>
      <c r="AA714" s="64" t="str">
        <f t="shared" si="877"/>
        <v>-</v>
      </c>
      <c r="AB714" s="64" t="str">
        <f t="shared" si="843"/>
        <v>-</v>
      </c>
      <c r="AC714" s="57" t="str">
        <f t="shared" si="878"/>
        <v>Payoff</v>
      </c>
      <c r="AD714" s="56">
        <f t="shared" si="906"/>
        <v>283</v>
      </c>
      <c r="AE714" s="64">
        <f t="shared" si="879"/>
        <v>0</v>
      </c>
      <c r="AF714" s="64" t="str">
        <f t="shared" si="844"/>
        <v>-</v>
      </c>
      <c r="AG714" s="64">
        <f t="shared" si="845"/>
        <v>0</v>
      </c>
      <c r="AH714" s="64" t="str">
        <f t="shared" si="846"/>
        <v>-</v>
      </c>
      <c r="AI714" s="64" t="str">
        <f t="shared" si="880"/>
        <v>-</v>
      </c>
      <c r="AJ714" s="64" t="str">
        <f t="shared" si="847"/>
        <v>-</v>
      </c>
      <c r="AK714" s="57" t="str">
        <f t="shared" si="881"/>
        <v>Payoff</v>
      </c>
      <c r="AL714" s="56">
        <f t="shared" si="907"/>
        <v>283</v>
      </c>
      <c r="AM714" s="64" t="str">
        <f t="shared" si="882"/>
        <v>-</v>
      </c>
      <c r="AN714" s="64" t="str">
        <f t="shared" si="848"/>
        <v>-</v>
      </c>
      <c r="AO714" s="64" t="str">
        <f t="shared" si="849"/>
        <v>-</v>
      </c>
      <c r="AP714" s="64" t="str">
        <f t="shared" si="850"/>
        <v>-</v>
      </c>
      <c r="AQ714" s="64" t="str">
        <f t="shared" si="883"/>
        <v>-</v>
      </c>
      <c r="AR714" s="64" t="str">
        <f t="shared" si="851"/>
        <v>-</v>
      </c>
      <c r="AS714" s="57" t="str">
        <f t="shared" si="884"/>
        <v>-</v>
      </c>
      <c r="AT714" s="56">
        <f t="shared" si="908"/>
        <v>283</v>
      </c>
      <c r="AU714" s="64" t="str">
        <f t="shared" si="885"/>
        <v>-</v>
      </c>
      <c r="AV714" s="64" t="str">
        <f t="shared" si="852"/>
        <v>-</v>
      </c>
      <c r="AW714" s="64" t="str">
        <f t="shared" si="853"/>
        <v>-</v>
      </c>
      <c r="AX714" s="64" t="str">
        <f t="shared" si="854"/>
        <v>-</v>
      </c>
      <c r="AY714" s="64" t="str">
        <f t="shared" si="886"/>
        <v>-</v>
      </c>
      <c r="AZ714" s="64" t="str">
        <f t="shared" si="855"/>
        <v>-</v>
      </c>
      <c r="BA714" s="57" t="str">
        <f t="shared" si="887"/>
        <v>-</v>
      </c>
      <c r="BB714" s="56">
        <f t="shared" si="909"/>
        <v>283</v>
      </c>
      <c r="BC714" s="64" t="str">
        <f t="shared" si="888"/>
        <v>-</v>
      </c>
      <c r="BD714" s="64" t="str">
        <f t="shared" si="856"/>
        <v>-</v>
      </c>
      <c r="BE714" s="64" t="str">
        <f t="shared" si="857"/>
        <v>-</v>
      </c>
      <c r="BF714" s="64" t="str">
        <f t="shared" si="858"/>
        <v>-</v>
      </c>
      <c r="BG714" s="64" t="str">
        <f t="shared" si="889"/>
        <v>-</v>
      </c>
      <c r="BH714" s="64" t="str">
        <f t="shared" si="859"/>
        <v>-</v>
      </c>
      <c r="BI714" s="57" t="str">
        <f t="shared" si="890"/>
        <v>-</v>
      </c>
      <c r="BJ714" s="56">
        <f t="shared" si="910"/>
        <v>283</v>
      </c>
      <c r="BK714" s="64" t="str">
        <f t="shared" si="891"/>
        <v>-</v>
      </c>
      <c r="BL714" s="64" t="str">
        <f t="shared" si="860"/>
        <v>-</v>
      </c>
      <c r="BM714" s="64" t="str">
        <f t="shared" si="861"/>
        <v>-</v>
      </c>
      <c r="BN714" s="64" t="str">
        <f t="shared" si="862"/>
        <v>-</v>
      </c>
      <c r="BO714" s="64" t="str">
        <f t="shared" si="892"/>
        <v>-</v>
      </c>
      <c r="BP714" s="64" t="str">
        <f t="shared" si="863"/>
        <v>-</v>
      </c>
      <c r="BQ714" s="57" t="str">
        <f t="shared" si="893"/>
        <v>-</v>
      </c>
      <c r="BR714" s="56">
        <f t="shared" si="911"/>
        <v>283</v>
      </c>
      <c r="BS714" s="64" t="str">
        <f t="shared" si="894"/>
        <v>-</v>
      </c>
      <c r="BT714" s="64" t="str">
        <f t="shared" si="864"/>
        <v>-</v>
      </c>
      <c r="BU714" s="64" t="str">
        <f t="shared" si="865"/>
        <v>-</v>
      </c>
      <c r="BV714" s="64" t="str">
        <f t="shared" si="866"/>
        <v>-</v>
      </c>
      <c r="BW714" s="64" t="str">
        <f t="shared" si="895"/>
        <v>-</v>
      </c>
      <c r="BX714" s="64" t="str">
        <f t="shared" si="867"/>
        <v>-</v>
      </c>
      <c r="BY714" s="57" t="str">
        <f t="shared" si="896"/>
        <v>-</v>
      </c>
      <c r="BZ714" s="56">
        <f t="shared" si="912"/>
        <v>283</v>
      </c>
      <c r="CA714" s="64" t="str">
        <f t="shared" si="897"/>
        <v>-</v>
      </c>
      <c r="CB714" s="64" t="str">
        <f t="shared" si="868"/>
        <v>-</v>
      </c>
      <c r="CC714" s="64" t="str">
        <f t="shared" si="869"/>
        <v>-</v>
      </c>
      <c r="CD714" s="64" t="str">
        <f t="shared" si="870"/>
        <v>-</v>
      </c>
      <c r="CE714" s="64" t="str">
        <f t="shared" si="898"/>
        <v>-</v>
      </c>
      <c r="CF714" s="64" t="str">
        <f t="shared" si="871"/>
        <v>-</v>
      </c>
      <c r="CG714" s="57" t="str">
        <f t="shared" si="899"/>
        <v>-</v>
      </c>
      <c r="CH714" s="56">
        <f t="shared" si="913"/>
        <v>283</v>
      </c>
      <c r="CI714" s="64" t="str">
        <f t="shared" si="900"/>
        <v>-</v>
      </c>
      <c r="CJ714" s="64" t="str">
        <f t="shared" si="872"/>
        <v>-</v>
      </c>
      <c r="CK714" s="64" t="str">
        <f t="shared" si="873"/>
        <v>-</v>
      </c>
      <c r="CL714" s="64" t="str">
        <f t="shared" si="874"/>
        <v>-</v>
      </c>
      <c r="CM714" s="64" t="str">
        <f t="shared" si="901"/>
        <v>-</v>
      </c>
      <c r="CN714" s="64" t="str">
        <f t="shared" si="875"/>
        <v>-</v>
      </c>
      <c r="CO714" s="57" t="str">
        <f t="shared" si="902"/>
        <v>-</v>
      </c>
    </row>
    <row r="715" spans="15:93" ht="18" customHeight="1" x14ac:dyDescent="0.25">
      <c r="O715" s="56">
        <f t="shared" si="904"/>
        <v>288</v>
      </c>
      <c r="P715" s="64">
        <f t="shared" si="839"/>
        <v>0</v>
      </c>
      <c r="Q715" s="64" t="str">
        <f t="shared" si="840"/>
        <v>-</v>
      </c>
      <c r="R715" s="64" t="str">
        <f t="shared" si="836"/>
        <v>-</v>
      </c>
      <c r="S715" s="64">
        <f t="shared" si="837"/>
        <v>0</v>
      </c>
      <c r="T715" s="64" t="str">
        <f t="shared" si="838"/>
        <v>-</v>
      </c>
      <c r="U715" s="57" t="str">
        <f t="shared" si="914"/>
        <v>Payoff</v>
      </c>
      <c r="V715" s="56">
        <f t="shared" si="905"/>
        <v>284</v>
      </c>
      <c r="W715" s="64">
        <f t="shared" si="876"/>
        <v>0</v>
      </c>
      <c r="X715" s="64" t="str">
        <f t="shared" si="841"/>
        <v>-</v>
      </c>
      <c r="Y715" s="64">
        <f t="shared" si="903"/>
        <v>0</v>
      </c>
      <c r="Z715" s="64" t="str">
        <f t="shared" si="842"/>
        <v>-</v>
      </c>
      <c r="AA715" s="64" t="str">
        <f t="shared" si="877"/>
        <v>-</v>
      </c>
      <c r="AB715" s="64" t="str">
        <f t="shared" si="843"/>
        <v>-</v>
      </c>
      <c r="AC715" s="57" t="str">
        <f t="shared" si="878"/>
        <v>Payoff</v>
      </c>
      <c r="AD715" s="56">
        <f t="shared" si="906"/>
        <v>284</v>
      </c>
      <c r="AE715" s="64">
        <f t="shared" si="879"/>
        <v>0</v>
      </c>
      <c r="AF715" s="64" t="str">
        <f t="shared" si="844"/>
        <v>-</v>
      </c>
      <c r="AG715" s="64">
        <f t="shared" si="845"/>
        <v>0</v>
      </c>
      <c r="AH715" s="64" t="str">
        <f t="shared" si="846"/>
        <v>-</v>
      </c>
      <c r="AI715" s="64" t="str">
        <f t="shared" si="880"/>
        <v>-</v>
      </c>
      <c r="AJ715" s="64" t="str">
        <f t="shared" si="847"/>
        <v>-</v>
      </c>
      <c r="AK715" s="57" t="str">
        <f t="shared" si="881"/>
        <v>Payoff</v>
      </c>
      <c r="AL715" s="56">
        <f t="shared" si="907"/>
        <v>284</v>
      </c>
      <c r="AM715" s="64" t="str">
        <f t="shared" si="882"/>
        <v>-</v>
      </c>
      <c r="AN715" s="64" t="str">
        <f t="shared" si="848"/>
        <v>-</v>
      </c>
      <c r="AO715" s="64" t="str">
        <f t="shared" si="849"/>
        <v>-</v>
      </c>
      <c r="AP715" s="64" t="str">
        <f t="shared" si="850"/>
        <v>-</v>
      </c>
      <c r="AQ715" s="64" t="str">
        <f t="shared" si="883"/>
        <v>-</v>
      </c>
      <c r="AR715" s="64" t="str">
        <f t="shared" si="851"/>
        <v>-</v>
      </c>
      <c r="AS715" s="57" t="str">
        <f t="shared" si="884"/>
        <v>-</v>
      </c>
      <c r="AT715" s="56">
        <f t="shared" si="908"/>
        <v>284</v>
      </c>
      <c r="AU715" s="64" t="str">
        <f t="shared" si="885"/>
        <v>-</v>
      </c>
      <c r="AV715" s="64" t="str">
        <f t="shared" si="852"/>
        <v>-</v>
      </c>
      <c r="AW715" s="64" t="str">
        <f t="shared" si="853"/>
        <v>-</v>
      </c>
      <c r="AX715" s="64" t="str">
        <f t="shared" si="854"/>
        <v>-</v>
      </c>
      <c r="AY715" s="64" t="str">
        <f t="shared" si="886"/>
        <v>-</v>
      </c>
      <c r="AZ715" s="64" t="str">
        <f t="shared" si="855"/>
        <v>-</v>
      </c>
      <c r="BA715" s="57" t="str">
        <f t="shared" si="887"/>
        <v>-</v>
      </c>
      <c r="BB715" s="56">
        <f t="shared" si="909"/>
        <v>284</v>
      </c>
      <c r="BC715" s="64" t="str">
        <f t="shared" si="888"/>
        <v>-</v>
      </c>
      <c r="BD715" s="64" t="str">
        <f t="shared" si="856"/>
        <v>-</v>
      </c>
      <c r="BE715" s="64" t="str">
        <f t="shared" si="857"/>
        <v>-</v>
      </c>
      <c r="BF715" s="64" t="str">
        <f t="shared" si="858"/>
        <v>-</v>
      </c>
      <c r="BG715" s="64" t="str">
        <f t="shared" si="889"/>
        <v>-</v>
      </c>
      <c r="BH715" s="64" t="str">
        <f t="shared" si="859"/>
        <v>-</v>
      </c>
      <c r="BI715" s="57" t="str">
        <f t="shared" si="890"/>
        <v>-</v>
      </c>
      <c r="BJ715" s="56">
        <f t="shared" si="910"/>
        <v>284</v>
      </c>
      <c r="BK715" s="64" t="str">
        <f t="shared" si="891"/>
        <v>-</v>
      </c>
      <c r="BL715" s="64" t="str">
        <f t="shared" si="860"/>
        <v>-</v>
      </c>
      <c r="BM715" s="64" t="str">
        <f t="shared" si="861"/>
        <v>-</v>
      </c>
      <c r="BN715" s="64" t="str">
        <f t="shared" si="862"/>
        <v>-</v>
      </c>
      <c r="BO715" s="64" t="str">
        <f t="shared" si="892"/>
        <v>-</v>
      </c>
      <c r="BP715" s="64" t="str">
        <f t="shared" si="863"/>
        <v>-</v>
      </c>
      <c r="BQ715" s="57" t="str">
        <f t="shared" si="893"/>
        <v>-</v>
      </c>
      <c r="BR715" s="56">
        <f t="shared" si="911"/>
        <v>284</v>
      </c>
      <c r="BS715" s="64" t="str">
        <f t="shared" si="894"/>
        <v>-</v>
      </c>
      <c r="BT715" s="64" t="str">
        <f t="shared" si="864"/>
        <v>-</v>
      </c>
      <c r="BU715" s="64" t="str">
        <f t="shared" si="865"/>
        <v>-</v>
      </c>
      <c r="BV715" s="64" t="str">
        <f t="shared" si="866"/>
        <v>-</v>
      </c>
      <c r="BW715" s="64" t="str">
        <f t="shared" si="895"/>
        <v>-</v>
      </c>
      <c r="BX715" s="64" t="str">
        <f t="shared" si="867"/>
        <v>-</v>
      </c>
      <c r="BY715" s="57" t="str">
        <f t="shared" si="896"/>
        <v>-</v>
      </c>
      <c r="BZ715" s="56">
        <f t="shared" si="912"/>
        <v>284</v>
      </c>
      <c r="CA715" s="64" t="str">
        <f t="shared" si="897"/>
        <v>-</v>
      </c>
      <c r="CB715" s="64" t="str">
        <f t="shared" si="868"/>
        <v>-</v>
      </c>
      <c r="CC715" s="64" t="str">
        <f t="shared" si="869"/>
        <v>-</v>
      </c>
      <c r="CD715" s="64" t="str">
        <f t="shared" si="870"/>
        <v>-</v>
      </c>
      <c r="CE715" s="64" t="str">
        <f t="shared" si="898"/>
        <v>-</v>
      </c>
      <c r="CF715" s="64" t="str">
        <f t="shared" si="871"/>
        <v>-</v>
      </c>
      <c r="CG715" s="57" t="str">
        <f t="shared" si="899"/>
        <v>-</v>
      </c>
      <c r="CH715" s="56">
        <f t="shared" si="913"/>
        <v>284</v>
      </c>
      <c r="CI715" s="64" t="str">
        <f t="shared" si="900"/>
        <v>-</v>
      </c>
      <c r="CJ715" s="64" t="str">
        <f t="shared" si="872"/>
        <v>-</v>
      </c>
      <c r="CK715" s="64" t="str">
        <f t="shared" si="873"/>
        <v>-</v>
      </c>
      <c r="CL715" s="64" t="str">
        <f t="shared" si="874"/>
        <v>-</v>
      </c>
      <c r="CM715" s="64" t="str">
        <f t="shared" si="901"/>
        <v>-</v>
      </c>
      <c r="CN715" s="64" t="str">
        <f t="shared" si="875"/>
        <v>-</v>
      </c>
      <c r="CO715" s="57" t="str">
        <f t="shared" si="902"/>
        <v>-</v>
      </c>
    </row>
    <row r="716" spans="15:93" ht="18" customHeight="1" x14ac:dyDescent="0.25">
      <c r="O716" s="56">
        <f t="shared" si="904"/>
        <v>289</v>
      </c>
      <c r="P716" s="64">
        <f t="shared" si="839"/>
        <v>0</v>
      </c>
      <c r="Q716" s="64" t="str">
        <f t="shared" si="840"/>
        <v>-</v>
      </c>
      <c r="R716" s="64" t="str">
        <f t="shared" si="836"/>
        <v>-</v>
      </c>
      <c r="S716" s="64">
        <f t="shared" si="837"/>
        <v>0</v>
      </c>
      <c r="T716" s="64" t="str">
        <f t="shared" si="838"/>
        <v>-</v>
      </c>
      <c r="U716" s="57" t="str">
        <f t="shared" si="914"/>
        <v>Payoff</v>
      </c>
      <c r="V716" s="56">
        <f t="shared" si="905"/>
        <v>285</v>
      </c>
      <c r="W716" s="64">
        <f t="shared" si="876"/>
        <v>0</v>
      </c>
      <c r="X716" s="64" t="str">
        <f t="shared" si="841"/>
        <v>-</v>
      </c>
      <c r="Y716" s="64">
        <f t="shared" si="903"/>
        <v>0</v>
      </c>
      <c r="Z716" s="64" t="str">
        <f t="shared" si="842"/>
        <v>-</v>
      </c>
      <c r="AA716" s="64" t="str">
        <f t="shared" si="877"/>
        <v>-</v>
      </c>
      <c r="AB716" s="64" t="str">
        <f t="shared" si="843"/>
        <v>-</v>
      </c>
      <c r="AC716" s="57" t="str">
        <f t="shared" si="878"/>
        <v>Payoff</v>
      </c>
      <c r="AD716" s="56">
        <f t="shared" si="906"/>
        <v>285</v>
      </c>
      <c r="AE716" s="64">
        <f t="shared" si="879"/>
        <v>0</v>
      </c>
      <c r="AF716" s="64" t="str">
        <f t="shared" si="844"/>
        <v>-</v>
      </c>
      <c r="AG716" s="64">
        <f t="shared" si="845"/>
        <v>0</v>
      </c>
      <c r="AH716" s="64" t="str">
        <f t="shared" si="846"/>
        <v>-</v>
      </c>
      <c r="AI716" s="64" t="str">
        <f t="shared" si="880"/>
        <v>-</v>
      </c>
      <c r="AJ716" s="64" t="str">
        <f t="shared" si="847"/>
        <v>-</v>
      </c>
      <c r="AK716" s="57" t="str">
        <f t="shared" si="881"/>
        <v>Payoff</v>
      </c>
      <c r="AL716" s="56">
        <f t="shared" si="907"/>
        <v>285</v>
      </c>
      <c r="AM716" s="64" t="str">
        <f t="shared" si="882"/>
        <v>-</v>
      </c>
      <c r="AN716" s="64" t="str">
        <f t="shared" si="848"/>
        <v>-</v>
      </c>
      <c r="AO716" s="64" t="str">
        <f t="shared" si="849"/>
        <v>-</v>
      </c>
      <c r="AP716" s="64" t="str">
        <f t="shared" si="850"/>
        <v>-</v>
      </c>
      <c r="AQ716" s="64" t="str">
        <f t="shared" si="883"/>
        <v>-</v>
      </c>
      <c r="AR716" s="64" t="str">
        <f t="shared" si="851"/>
        <v>-</v>
      </c>
      <c r="AS716" s="57" t="str">
        <f t="shared" si="884"/>
        <v>-</v>
      </c>
      <c r="AT716" s="56">
        <f t="shared" si="908"/>
        <v>285</v>
      </c>
      <c r="AU716" s="64" t="str">
        <f t="shared" si="885"/>
        <v>-</v>
      </c>
      <c r="AV716" s="64" t="str">
        <f t="shared" si="852"/>
        <v>-</v>
      </c>
      <c r="AW716" s="64" t="str">
        <f t="shared" si="853"/>
        <v>-</v>
      </c>
      <c r="AX716" s="64" t="str">
        <f t="shared" si="854"/>
        <v>-</v>
      </c>
      <c r="AY716" s="64" t="str">
        <f t="shared" si="886"/>
        <v>-</v>
      </c>
      <c r="AZ716" s="64" t="str">
        <f t="shared" si="855"/>
        <v>-</v>
      </c>
      <c r="BA716" s="57" t="str">
        <f t="shared" si="887"/>
        <v>-</v>
      </c>
      <c r="BB716" s="56">
        <f t="shared" si="909"/>
        <v>285</v>
      </c>
      <c r="BC716" s="64" t="str">
        <f t="shared" si="888"/>
        <v>-</v>
      </c>
      <c r="BD716" s="64" t="str">
        <f t="shared" si="856"/>
        <v>-</v>
      </c>
      <c r="BE716" s="64" t="str">
        <f t="shared" si="857"/>
        <v>-</v>
      </c>
      <c r="BF716" s="64" t="str">
        <f t="shared" si="858"/>
        <v>-</v>
      </c>
      <c r="BG716" s="64" t="str">
        <f t="shared" si="889"/>
        <v>-</v>
      </c>
      <c r="BH716" s="64" t="str">
        <f t="shared" si="859"/>
        <v>-</v>
      </c>
      <c r="BI716" s="57" t="str">
        <f t="shared" si="890"/>
        <v>-</v>
      </c>
      <c r="BJ716" s="56">
        <f t="shared" si="910"/>
        <v>285</v>
      </c>
      <c r="BK716" s="64" t="str">
        <f t="shared" si="891"/>
        <v>-</v>
      </c>
      <c r="BL716" s="64" t="str">
        <f t="shared" si="860"/>
        <v>-</v>
      </c>
      <c r="BM716" s="64" t="str">
        <f t="shared" si="861"/>
        <v>-</v>
      </c>
      <c r="BN716" s="64" t="str">
        <f t="shared" si="862"/>
        <v>-</v>
      </c>
      <c r="BO716" s="64" t="str">
        <f t="shared" si="892"/>
        <v>-</v>
      </c>
      <c r="BP716" s="64" t="str">
        <f t="shared" si="863"/>
        <v>-</v>
      </c>
      <c r="BQ716" s="57" t="str">
        <f t="shared" si="893"/>
        <v>-</v>
      </c>
      <c r="BR716" s="56">
        <f t="shared" si="911"/>
        <v>285</v>
      </c>
      <c r="BS716" s="64" t="str">
        <f t="shared" si="894"/>
        <v>-</v>
      </c>
      <c r="BT716" s="64" t="str">
        <f t="shared" si="864"/>
        <v>-</v>
      </c>
      <c r="BU716" s="64" t="str">
        <f t="shared" si="865"/>
        <v>-</v>
      </c>
      <c r="BV716" s="64" t="str">
        <f t="shared" si="866"/>
        <v>-</v>
      </c>
      <c r="BW716" s="64" t="str">
        <f t="shared" si="895"/>
        <v>-</v>
      </c>
      <c r="BX716" s="64" t="str">
        <f t="shared" si="867"/>
        <v>-</v>
      </c>
      <c r="BY716" s="57" t="str">
        <f t="shared" si="896"/>
        <v>-</v>
      </c>
      <c r="BZ716" s="56">
        <f t="shared" si="912"/>
        <v>285</v>
      </c>
      <c r="CA716" s="64" t="str">
        <f t="shared" si="897"/>
        <v>-</v>
      </c>
      <c r="CB716" s="64" t="str">
        <f t="shared" si="868"/>
        <v>-</v>
      </c>
      <c r="CC716" s="64" t="str">
        <f t="shared" si="869"/>
        <v>-</v>
      </c>
      <c r="CD716" s="64" t="str">
        <f t="shared" si="870"/>
        <v>-</v>
      </c>
      <c r="CE716" s="64" t="str">
        <f t="shared" si="898"/>
        <v>-</v>
      </c>
      <c r="CF716" s="64" t="str">
        <f t="shared" si="871"/>
        <v>-</v>
      </c>
      <c r="CG716" s="57" t="str">
        <f t="shared" si="899"/>
        <v>-</v>
      </c>
      <c r="CH716" s="56">
        <f t="shared" si="913"/>
        <v>285</v>
      </c>
      <c r="CI716" s="64" t="str">
        <f t="shared" si="900"/>
        <v>-</v>
      </c>
      <c r="CJ716" s="64" t="str">
        <f t="shared" si="872"/>
        <v>-</v>
      </c>
      <c r="CK716" s="64" t="str">
        <f t="shared" si="873"/>
        <v>-</v>
      </c>
      <c r="CL716" s="64" t="str">
        <f t="shared" si="874"/>
        <v>-</v>
      </c>
      <c r="CM716" s="64" t="str">
        <f t="shared" si="901"/>
        <v>-</v>
      </c>
      <c r="CN716" s="64" t="str">
        <f t="shared" si="875"/>
        <v>-</v>
      </c>
      <c r="CO716" s="57" t="str">
        <f t="shared" si="902"/>
        <v>-</v>
      </c>
    </row>
    <row r="717" spans="15:93" ht="18" customHeight="1" x14ac:dyDescent="0.25">
      <c r="O717" s="56">
        <f t="shared" si="904"/>
        <v>290</v>
      </c>
      <c r="P717" s="64">
        <f t="shared" si="839"/>
        <v>0</v>
      </c>
      <c r="Q717" s="64" t="str">
        <f t="shared" si="840"/>
        <v>-</v>
      </c>
      <c r="R717" s="64" t="str">
        <f t="shared" si="836"/>
        <v>-</v>
      </c>
      <c r="S717" s="64">
        <f t="shared" si="837"/>
        <v>0</v>
      </c>
      <c r="T717" s="64" t="str">
        <f t="shared" si="838"/>
        <v>-</v>
      </c>
      <c r="U717" s="57" t="str">
        <f t="shared" si="914"/>
        <v>Payoff</v>
      </c>
      <c r="V717" s="56">
        <f t="shared" si="905"/>
        <v>286</v>
      </c>
      <c r="W717" s="64">
        <f t="shared" si="876"/>
        <v>0</v>
      </c>
      <c r="X717" s="64" t="str">
        <f t="shared" si="841"/>
        <v>-</v>
      </c>
      <c r="Y717" s="64">
        <f t="shared" si="903"/>
        <v>0</v>
      </c>
      <c r="Z717" s="64" t="str">
        <f t="shared" si="842"/>
        <v>-</v>
      </c>
      <c r="AA717" s="64" t="str">
        <f t="shared" si="877"/>
        <v>-</v>
      </c>
      <c r="AB717" s="64" t="str">
        <f t="shared" si="843"/>
        <v>-</v>
      </c>
      <c r="AC717" s="57" t="str">
        <f t="shared" si="878"/>
        <v>Payoff</v>
      </c>
      <c r="AD717" s="56">
        <f t="shared" si="906"/>
        <v>286</v>
      </c>
      <c r="AE717" s="64">
        <f t="shared" si="879"/>
        <v>0</v>
      </c>
      <c r="AF717" s="64" t="str">
        <f t="shared" si="844"/>
        <v>-</v>
      </c>
      <c r="AG717" s="64">
        <f t="shared" si="845"/>
        <v>0</v>
      </c>
      <c r="AH717" s="64" t="str">
        <f t="shared" si="846"/>
        <v>-</v>
      </c>
      <c r="AI717" s="64" t="str">
        <f t="shared" si="880"/>
        <v>-</v>
      </c>
      <c r="AJ717" s="64" t="str">
        <f t="shared" si="847"/>
        <v>-</v>
      </c>
      <c r="AK717" s="57" t="str">
        <f t="shared" si="881"/>
        <v>Payoff</v>
      </c>
      <c r="AL717" s="56">
        <f t="shared" si="907"/>
        <v>286</v>
      </c>
      <c r="AM717" s="64" t="str">
        <f t="shared" si="882"/>
        <v>-</v>
      </c>
      <c r="AN717" s="64" t="str">
        <f t="shared" si="848"/>
        <v>-</v>
      </c>
      <c r="AO717" s="64" t="str">
        <f t="shared" si="849"/>
        <v>-</v>
      </c>
      <c r="AP717" s="64" t="str">
        <f t="shared" si="850"/>
        <v>-</v>
      </c>
      <c r="AQ717" s="64" t="str">
        <f t="shared" si="883"/>
        <v>-</v>
      </c>
      <c r="AR717" s="64" t="str">
        <f t="shared" si="851"/>
        <v>-</v>
      </c>
      <c r="AS717" s="57" t="str">
        <f t="shared" si="884"/>
        <v>-</v>
      </c>
      <c r="AT717" s="56">
        <f t="shared" si="908"/>
        <v>286</v>
      </c>
      <c r="AU717" s="64" t="str">
        <f t="shared" si="885"/>
        <v>-</v>
      </c>
      <c r="AV717" s="64" t="str">
        <f t="shared" si="852"/>
        <v>-</v>
      </c>
      <c r="AW717" s="64" t="str">
        <f t="shared" si="853"/>
        <v>-</v>
      </c>
      <c r="AX717" s="64" t="str">
        <f t="shared" si="854"/>
        <v>-</v>
      </c>
      <c r="AY717" s="64" t="str">
        <f t="shared" si="886"/>
        <v>-</v>
      </c>
      <c r="AZ717" s="64" t="str">
        <f t="shared" si="855"/>
        <v>-</v>
      </c>
      <c r="BA717" s="57" t="str">
        <f t="shared" si="887"/>
        <v>-</v>
      </c>
      <c r="BB717" s="56">
        <f t="shared" si="909"/>
        <v>286</v>
      </c>
      <c r="BC717" s="64" t="str">
        <f t="shared" si="888"/>
        <v>-</v>
      </c>
      <c r="BD717" s="64" t="str">
        <f t="shared" si="856"/>
        <v>-</v>
      </c>
      <c r="BE717" s="64" t="str">
        <f t="shared" si="857"/>
        <v>-</v>
      </c>
      <c r="BF717" s="64" t="str">
        <f t="shared" si="858"/>
        <v>-</v>
      </c>
      <c r="BG717" s="64" t="str">
        <f t="shared" si="889"/>
        <v>-</v>
      </c>
      <c r="BH717" s="64" t="str">
        <f t="shared" si="859"/>
        <v>-</v>
      </c>
      <c r="BI717" s="57" t="str">
        <f t="shared" si="890"/>
        <v>-</v>
      </c>
      <c r="BJ717" s="56">
        <f t="shared" si="910"/>
        <v>286</v>
      </c>
      <c r="BK717" s="64" t="str">
        <f t="shared" si="891"/>
        <v>-</v>
      </c>
      <c r="BL717" s="64" t="str">
        <f t="shared" si="860"/>
        <v>-</v>
      </c>
      <c r="BM717" s="64" t="str">
        <f t="shared" si="861"/>
        <v>-</v>
      </c>
      <c r="BN717" s="64" t="str">
        <f t="shared" si="862"/>
        <v>-</v>
      </c>
      <c r="BO717" s="64" t="str">
        <f t="shared" si="892"/>
        <v>-</v>
      </c>
      <c r="BP717" s="64" t="str">
        <f t="shared" si="863"/>
        <v>-</v>
      </c>
      <c r="BQ717" s="57" t="str">
        <f t="shared" si="893"/>
        <v>-</v>
      </c>
      <c r="BR717" s="56">
        <f t="shared" si="911"/>
        <v>286</v>
      </c>
      <c r="BS717" s="64" t="str">
        <f t="shared" si="894"/>
        <v>-</v>
      </c>
      <c r="BT717" s="64" t="str">
        <f t="shared" si="864"/>
        <v>-</v>
      </c>
      <c r="BU717" s="64" t="str">
        <f t="shared" si="865"/>
        <v>-</v>
      </c>
      <c r="BV717" s="64" t="str">
        <f t="shared" si="866"/>
        <v>-</v>
      </c>
      <c r="BW717" s="64" t="str">
        <f t="shared" si="895"/>
        <v>-</v>
      </c>
      <c r="BX717" s="64" t="str">
        <f t="shared" si="867"/>
        <v>-</v>
      </c>
      <c r="BY717" s="57" t="str">
        <f t="shared" si="896"/>
        <v>-</v>
      </c>
      <c r="BZ717" s="56">
        <f t="shared" si="912"/>
        <v>286</v>
      </c>
      <c r="CA717" s="64" t="str">
        <f t="shared" si="897"/>
        <v>-</v>
      </c>
      <c r="CB717" s="64" t="str">
        <f t="shared" si="868"/>
        <v>-</v>
      </c>
      <c r="CC717" s="64" t="str">
        <f t="shared" si="869"/>
        <v>-</v>
      </c>
      <c r="CD717" s="64" t="str">
        <f t="shared" si="870"/>
        <v>-</v>
      </c>
      <c r="CE717" s="64" t="str">
        <f t="shared" si="898"/>
        <v>-</v>
      </c>
      <c r="CF717" s="64" t="str">
        <f t="shared" si="871"/>
        <v>-</v>
      </c>
      <c r="CG717" s="57" t="str">
        <f t="shared" si="899"/>
        <v>-</v>
      </c>
      <c r="CH717" s="56">
        <f t="shared" si="913"/>
        <v>286</v>
      </c>
      <c r="CI717" s="64" t="str">
        <f t="shared" si="900"/>
        <v>-</v>
      </c>
      <c r="CJ717" s="64" t="str">
        <f t="shared" si="872"/>
        <v>-</v>
      </c>
      <c r="CK717" s="64" t="str">
        <f t="shared" si="873"/>
        <v>-</v>
      </c>
      <c r="CL717" s="64" t="str">
        <f t="shared" si="874"/>
        <v>-</v>
      </c>
      <c r="CM717" s="64" t="str">
        <f t="shared" si="901"/>
        <v>-</v>
      </c>
      <c r="CN717" s="64" t="str">
        <f t="shared" si="875"/>
        <v>-</v>
      </c>
      <c r="CO717" s="57" t="str">
        <f t="shared" si="902"/>
        <v>-</v>
      </c>
    </row>
    <row r="718" spans="15:93" ht="18" customHeight="1" x14ac:dyDescent="0.25">
      <c r="O718" s="56">
        <f t="shared" si="904"/>
        <v>291</v>
      </c>
      <c r="P718" s="64">
        <f t="shared" si="839"/>
        <v>0</v>
      </c>
      <c r="Q718" s="64" t="str">
        <f t="shared" si="840"/>
        <v>-</v>
      </c>
      <c r="R718" s="64" t="str">
        <f t="shared" si="836"/>
        <v>-</v>
      </c>
      <c r="S718" s="64">
        <f t="shared" si="837"/>
        <v>0</v>
      </c>
      <c r="T718" s="64" t="str">
        <f t="shared" si="838"/>
        <v>-</v>
      </c>
      <c r="U718" s="57" t="str">
        <f t="shared" si="914"/>
        <v>Payoff</v>
      </c>
      <c r="V718" s="56">
        <f t="shared" si="905"/>
        <v>287</v>
      </c>
      <c r="W718" s="64">
        <f t="shared" si="876"/>
        <v>0</v>
      </c>
      <c r="X718" s="64" t="str">
        <f t="shared" si="841"/>
        <v>-</v>
      </c>
      <c r="Y718" s="64">
        <f t="shared" si="903"/>
        <v>0</v>
      </c>
      <c r="Z718" s="64" t="str">
        <f t="shared" si="842"/>
        <v>-</v>
      </c>
      <c r="AA718" s="64" t="str">
        <f t="shared" si="877"/>
        <v>-</v>
      </c>
      <c r="AB718" s="64" t="str">
        <f t="shared" si="843"/>
        <v>-</v>
      </c>
      <c r="AC718" s="57" t="str">
        <f t="shared" si="878"/>
        <v>Payoff</v>
      </c>
      <c r="AD718" s="56">
        <f t="shared" si="906"/>
        <v>287</v>
      </c>
      <c r="AE718" s="64">
        <f t="shared" si="879"/>
        <v>0</v>
      </c>
      <c r="AF718" s="64" t="str">
        <f t="shared" si="844"/>
        <v>-</v>
      </c>
      <c r="AG718" s="64">
        <f t="shared" si="845"/>
        <v>0</v>
      </c>
      <c r="AH718" s="64" t="str">
        <f t="shared" si="846"/>
        <v>-</v>
      </c>
      <c r="AI718" s="64" t="str">
        <f t="shared" si="880"/>
        <v>-</v>
      </c>
      <c r="AJ718" s="64" t="str">
        <f t="shared" si="847"/>
        <v>-</v>
      </c>
      <c r="AK718" s="57" t="str">
        <f t="shared" si="881"/>
        <v>Payoff</v>
      </c>
      <c r="AL718" s="56">
        <f t="shared" si="907"/>
        <v>287</v>
      </c>
      <c r="AM718" s="64" t="str">
        <f t="shared" si="882"/>
        <v>-</v>
      </c>
      <c r="AN718" s="64" t="str">
        <f t="shared" si="848"/>
        <v>-</v>
      </c>
      <c r="AO718" s="64" t="str">
        <f t="shared" si="849"/>
        <v>-</v>
      </c>
      <c r="AP718" s="64" t="str">
        <f t="shared" si="850"/>
        <v>-</v>
      </c>
      <c r="AQ718" s="64" t="str">
        <f t="shared" si="883"/>
        <v>-</v>
      </c>
      <c r="AR718" s="64" t="str">
        <f t="shared" si="851"/>
        <v>-</v>
      </c>
      <c r="AS718" s="57" t="str">
        <f t="shared" si="884"/>
        <v>-</v>
      </c>
      <c r="AT718" s="56">
        <f t="shared" si="908"/>
        <v>287</v>
      </c>
      <c r="AU718" s="64" t="str">
        <f t="shared" si="885"/>
        <v>-</v>
      </c>
      <c r="AV718" s="64" t="str">
        <f t="shared" si="852"/>
        <v>-</v>
      </c>
      <c r="AW718" s="64" t="str">
        <f t="shared" si="853"/>
        <v>-</v>
      </c>
      <c r="AX718" s="64" t="str">
        <f t="shared" si="854"/>
        <v>-</v>
      </c>
      <c r="AY718" s="64" t="str">
        <f t="shared" si="886"/>
        <v>-</v>
      </c>
      <c r="AZ718" s="64" t="str">
        <f t="shared" si="855"/>
        <v>-</v>
      </c>
      <c r="BA718" s="57" t="str">
        <f t="shared" si="887"/>
        <v>-</v>
      </c>
      <c r="BB718" s="56">
        <f t="shared" si="909"/>
        <v>287</v>
      </c>
      <c r="BC718" s="64" t="str">
        <f t="shared" si="888"/>
        <v>-</v>
      </c>
      <c r="BD718" s="64" t="str">
        <f t="shared" si="856"/>
        <v>-</v>
      </c>
      <c r="BE718" s="64" t="str">
        <f t="shared" si="857"/>
        <v>-</v>
      </c>
      <c r="BF718" s="64" t="str">
        <f t="shared" si="858"/>
        <v>-</v>
      </c>
      <c r="BG718" s="64" t="str">
        <f t="shared" si="889"/>
        <v>-</v>
      </c>
      <c r="BH718" s="64" t="str">
        <f t="shared" si="859"/>
        <v>-</v>
      </c>
      <c r="BI718" s="57" t="str">
        <f t="shared" si="890"/>
        <v>-</v>
      </c>
      <c r="BJ718" s="56">
        <f t="shared" si="910"/>
        <v>287</v>
      </c>
      <c r="BK718" s="64" t="str">
        <f t="shared" si="891"/>
        <v>-</v>
      </c>
      <c r="BL718" s="64" t="str">
        <f t="shared" si="860"/>
        <v>-</v>
      </c>
      <c r="BM718" s="64" t="str">
        <f t="shared" si="861"/>
        <v>-</v>
      </c>
      <c r="BN718" s="64" t="str">
        <f t="shared" si="862"/>
        <v>-</v>
      </c>
      <c r="BO718" s="64" t="str">
        <f t="shared" si="892"/>
        <v>-</v>
      </c>
      <c r="BP718" s="64" t="str">
        <f t="shared" si="863"/>
        <v>-</v>
      </c>
      <c r="BQ718" s="57" t="str">
        <f t="shared" si="893"/>
        <v>-</v>
      </c>
      <c r="BR718" s="56">
        <f t="shared" si="911"/>
        <v>287</v>
      </c>
      <c r="BS718" s="64" t="str">
        <f t="shared" si="894"/>
        <v>-</v>
      </c>
      <c r="BT718" s="64" t="str">
        <f t="shared" si="864"/>
        <v>-</v>
      </c>
      <c r="BU718" s="64" t="str">
        <f t="shared" si="865"/>
        <v>-</v>
      </c>
      <c r="BV718" s="64" t="str">
        <f t="shared" si="866"/>
        <v>-</v>
      </c>
      <c r="BW718" s="64" t="str">
        <f t="shared" si="895"/>
        <v>-</v>
      </c>
      <c r="BX718" s="64" t="str">
        <f t="shared" si="867"/>
        <v>-</v>
      </c>
      <c r="BY718" s="57" t="str">
        <f t="shared" si="896"/>
        <v>-</v>
      </c>
      <c r="BZ718" s="56">
        <f t="shared" si="912"/>
        <v>287</v>
      </c>
      <c r="CA718" s="64" t="str">
        <f t="shared" si="897"/>
        <v>-</v>
      </c>
      <c r="CB718" s="64" t="str">
        <f t="shared" si="868"/>
        <v>-</v>
      </c>
      <c r="CC718" s="64" t="str">
        <f t="shared" si="869"/>
        <v>-</v>
      </c>
      <c r="CD718" s="64" t="str">
        <f t="shared" si="870"/>
        <v>-</v>
      </c>
      <c r="CE718" s="64" t="str">
        <f t="shared" si="898"/>
        <v>-</v>
      </c>
      <c r="CF718" s="64" t="str">
        <f t="shared" si="871"/>
        <v>-</v>
      </c>
      <c r="CG718" s="57" t="str">
        <f t="shared" si="899"/>
        <v>-</v>
      </c>
      <c r="CH718" s="56">
        <f t="shared" si="913"/>
        <v>287</v>
      </c>
      <c r="CI718" s="64" t="str">
        <f t="shared" si="900"/>
        <v>-</v>
      </c>
      <c r="CJ718" s="64" t="str">
        <f t="shared" si="872"/>
        <v>-</v>
      </c>
      <c r="CK718" s="64" t="str">
        <f t="shared" si="873"/>
        <v>-</v>
      </c>
      <c r="CL718" s="64" t="str">
        <f t="shared" si="874"/>
        <v>-</v>
      </c>
      <c r="CM718" s="64" t="str">
        <f t="shared" si="901"/>
        <v>-</v>
      </c>
      <c r="CN718" s="64" t="str">
        <f t="shared" si="875"/>
        <v>-</v>
      </c>
      <c r="CO718" s="57" t="str">
        <f t="shared" si="902"/>
        <v>-</v>
      </c>
    </row>
    <row r="719" spans="15:93" ht="18" customHeight="1" x14ac:dyDescent="0.25">
      <c r="O719" s="56">
        <f t="shared" si="904"/>
        <v>292</v>
      </c>
      <c r="P719" s="64">
        <f t="shared" si="839"/>
        <v>0</v>
      </c>
      <c r="Q719" s="64" t="str">
        <f t="shared" si="840"/>
        <v>-</v>
      </c>
      <c r="R719" s="64" t="str">
        <f t="shared" si="836"/>
        <v>-</v>
      </c>
      <c r="S719" s="64">
        <f t="shared" si="837"/>
        <v>0</v>
      </c>
      <c r="T719" s="64" t="str">
        <f t="shared" si="838"/>
        <v>-</v>
      </c>
      <c r="U719" s="57" t="str">
        <f t="shared" si="914"/>
        <v>Payoff</v>
      </c>
      <c r="V719" s="56">
        <f t="shared" si="905"/>
        <v>288</v>
      </c>
      <c r="W719" s="64">
        <f t="shared" si="876"/>
        <v>0</v>
      </c>
      <c r="X719" s="64" t="str">
        <f t="shared" si="841"/>
        <v>-</v>
      </c>
      <c r="Y719" s="64">
        <f t="shared" si="903"/>
        <v>0</v>
      </c>
      <c r="Z719" s="64" t="str">
        <f t="shared" si="842"/>
        <v>-</v>
      </c>
      <c r="AA719" s="64" t="str">
        <f t="shared" si="877"/>
        <v>-</v>
      </c>
      <c r="AB719" s="64" t="str">
        <f t="shared" si="843"/>
        <v>-</v>
      </c>
      <c r="AC719" s="57" t="str">
        <f t="shared" si="878"/>
        <v>Payoff</v>
      </c>
      <c r="AD719" s="56">
        <f t="shared" si="906"/>
        <v>288</v>
      </c>
      <c r="AE719" s="64">
        <f t="shared" si="879"/>
        <v>0</v>
      </c>
      <c r="AF719" s="64" t="str">
        <f t="shared" si="844"/>
        <v>-</v>
      </c>
      <c r="AG719" s="64">
        <f t="shared" si="845"/>
        <v>0</v>
      </c>
      <c r="AH719" s="64" t="str">
        <f t="shared" si="846"/>
        <v>-</v>
      </c>
      <c r="AI719" s="64" t="str">
        <f t="shared" si="880"/>
        <v>-</v>
      </c>
      <c r="AJ719" s="64" t="str">
        <f t="shared" si="847"/>
        <v>-</v>
      </c>
      <c r="AK719" s="57" t="str">
        <f t="shared" si="881"/>
        <v>Payoff</v>
      </c>
      <c r="AL719" s="56">
        <f t="shared" si="907"/>
        <v>288</v>
      </c>
      <c r="AM719" s="64" t="str">
        <f t="shared" si="882"/>
        <v>-</v>
      </c>
      <c r="AN719" s="64" t="str">
        <f t="shared" si="848"/>
        <v>-</v>
      </c>
      <c r="AO719" s="64" t="str">
        <f t="shared" si="849"/>
        <v>-</v>
      </c>
      <c r="AP719" s="64" t="str">
        <f t="shared" si="850"/>
        <v>-</v>
      </c>
      <c r="AQ719" s="64" t="str">
        <f t="shared" si="883"/>
        <v>-</v>
      </c>
      <c r="AR719" s="64" t="str">
        <f t="shared" si="851"/>
        <v>-</v>
      </c>
      <c r="AS719" s="57" t="str">
        <f t="shared" si="884"/>
        <v>-</v>
      </c>
      <c r="AT719" s="56">
        <f t="shared" si="908"/>
        <v>288</v>
      </c>
      <c r="AU719" s="64" t="str">
        <f t="shared" si="885"/>
        <v>-</v>
      </c>
      <c r="AV719" s="64" t="str">
        <f t="shared" si="852"/>
        <v>-</v>
      </c>
      <c r="AW719" s="64" t="str">
        <f t="shared" si="853"/>
        <v>-</v>
      </c>
      <c r="AX719" s="64" t="str">
        <f t="shared" si="854"/>
        <v>-</v>
      </c>
      <c r="AY719" s="64" t="str">
        <f t="shared" si="886"/>
        <v>-</v>
      </c>
      <c r="AZ719" s="64" t="str">
        <f t="shared" si="855"/>
        <v>-</v>
      </c>
      <c r="BA719" s="57" t="str">
        <f t="shared" si="887"/>
        <v>-</v>
      </c>
      <c r="BB719" s="56">
        <f t="shared" si="909"/>
        <v>288</v>
      </c>
      <c r="BC719" s="64" t="str">
        <f t="shared" si="888"/>
        <v>-</v>
      </c>
      <c r="BD719" s="64" t="str">
        <f t="shared" si="856"/>
        <v>-</v>
      </c>
      <c r="BE719" s="64" t="str">
        <f t="shared" si="857"/>
        <v>-</v>
      </c>
      <c r="BF719" s="64" t="str">
        <f t="shared" si="858"/>
        <v>-</v>
      </c>
      <c r="BG719" s="64" t="str">
        <f t="shared" si="889"/>
        <v>-</v>
      </c>
      <c r="BH719" s="64" t="str">
        <f t="shared" si="859"/>
        <v>-</v>
      </c>
      <c r="BI719" s="57" t="str">
        <f t="shared" si="890"/>
        <v>-</v>
      </c>
      <c r="BJ719" s="56">
        <f t="shared" si="910"/>
        <v>288</v>
      </c>
      <c r="BK719" s="64" t="str">
        <f t="shared" si="891"/>
        <v>-</v>
      </c>
      <c r="BL719" s="64" t="str">
        <f t="shared" si="860"/>
        <v>-</v>
      </c>
      <c r="BM719" s="64" t="str">
        <f t="shared" si="861"/>
        <v>-</v>
      </c>
      <c r="BN719" s="64" t="str">
        <f t="shared" si="862"/>
        <v>-</v>
      </c>
      <c r="BO719" s="64" t="str">
        <f t="shared" si="892"/>
        <v>-</v>
      </c>
      <c r="BP719" s="64" t="str">
        <f t="shared" si="863"/>
        <v>-</v>
      </c>
      <c r="BQ719" s="57" t="str">
        <f t="shared" si="893"/>
        <v>-</v>
      </c>
      <c r="BR719" s="56">
        <f t="shared" si="911"/>
        <v>288</v>
      </c>
      <c r="BS719" s="64" t="str">
        <f t="shared" si="894"/>
        <v>-</v>
      </c>
      <c r="BT719" s="64" t="str">
        <f t="shared" si="864"/>
        <v>-</v>
      </c>
      <c r="BU719" s="64" t="str">
        <f t="shared" si="865"/>
        <v>-</v>
      </c>
      <c r="BV719" s="64" t="str">
        <f t="shared" si="866"/>
        <v>-</v>
      </c>
      <c r="BW719" s="64" t="str">
        <f t="shared" si="895"/>
        <v>-</v>
      </c>
      <c r="BX719" s="64" t="str">
        <f t="shared" si="867"/>
        <v>-</v>
      </c>
      <c r="BY719" s="57" t="str">
        <f t="shared" si="896"/>
        <v>-</v>
      </c>
      <c r="BZ719" s="56">
        <f t="shared" si="912"/>
        <v>288</v>
      </c>
      <c r="CA719" s="64" t="str">
        <f t="shared" si="897"/>
        <v>-</v>
      </c>
      <c r="CB719" s="64" t="str">
        <f t="shared" si="868"/>
        <v>-</v>
      </c>
      <c r="CC719" s="64" t="str">
        <f t="shared" si="869"/>
        <v>-</v>
      </c>
      <c r="CD719" s="64" t="str">
        <f t="shared" si="870"/>
        <v>-</v>
      </c>
      <c r="CE719" s="64" t="str">
        <f t="shared" si="898"/>
        <v>-</v>
      </c>
      <c r="CF719" s="64" t="str">
        <f t="shared" si="871"/>
        <v>-</v>
      </c>
      <c r="CG719" s="57" t="str">
        <f t="shared" si="899"/>
        <v>-</v>
      </c>
      <c r="CH719" s="56">
        <f t="shared" si="913"/>
        <v>288</v>
      </c>
      <c r="CI719" s="64" t="str">
        <f t="shared" si="900"/>
        <v>-</v>
      </c>
      <c r="CJ719" s="64" t="str">
        <f t="shared" si="872"/>
        <v>-</v>
      </c>
      <c r="CK719" s="64" t="str">
        <f t="shared" si="873"/>
        <v>-</v>
      </c>
      <c r="CL719" s="64" t="str">
        <f t="shared" si="874"/>
        <v>-</v>
      </c>
      <c r="CM719" s="64" t="str">
        <f t="shared" si="901"/>
        <v>-</v>
      </c>
      <c r="CN719" s="64" t="str">
        <f t="shared" si="875"/>
        <v>-</v>
      </c>
      <c r="CO719" s="57" t="str">
        <f t="shared" si="902"/>
        <v>-</v>
      </c>
    </row>
    <row r="720" spans="15:93" ht="18" customHeight="1" x14ac:dyDescent="0.25">
      <c r="O720" s="56">
        <f t="shared" si="904"/>
        <v>293</v>
      </c>
      <c r="P720" s="64">
        <f t="shared" si="839"/>
        <v>0</v>
      </c>
      <c r="Q720" s="64" t="str">
        <f t="shared" si="840"/>
        <v>-</v>
      </c>
      <c r="R720" s="64" t="str">
        <f t="shared" si="836"/>
        <v>-</v>
      </c>
      <c r="S720" s="64">
        <f t="shared" si="837"/>
        <v>0</v>
      </c>
      <c r="T720" s="64" t="str">
        <f t="shared" si="838"/>
        <v>-</v>
      </c>
      <c r="U720" s="57" t="str">
        <f t="shared" si="914"/>
        <v>Payoff</v>
      </c>
      <c r="V720" s="56">
        <f t="shared" si="905"/>
        <v>289</v>
      </c>
      <c r="W720" s="64">
        <f t="shared" si="876"/>
        <v>0</v>
      </c>
      <c r="X720" s="64" t="str">
        <f t="shared" si="841"/>
        <v>-</v>
      </c>
      <c r="Y720" s="64">
        <f t="shared" si="903"/>
        <v>0</v>
      </c>
      <c r="Z720" s="64" t="str">
        <f t="shared" si="842"/>
        <v>-</v>
      </c>
      <c r="AA720" s="64" t="str">
        <f t="shared" si="877"/>
        <v>-</v>
      </c>
      <c r="AB720" s="64" t="str">
        <f t="shared" si="843"/>
        <v>-</v>
      </c>
      <c r="AC720" s="57" t="str">
        <f t="shared" si="878"/>
        <v>Payoff</v>
      </c>
      <c r="AD720" s="56">
        <f t="shared" si="906"/>
        <v>289</v>
      </c>
      <c r="AE720" s="64">
        <f t="shared" si="879"/>
        <v>0</v>
      </c>
      <c r="AF720" s="64" t="str">
        <f t="shared" si="844"/>
        <v>-</v>
      </c>
      <c r="AG720" s="64">
        <f t="shared" si="845"/>
        <v>0</v>
      </c>
      <c r="AH720" s="64" t="str">
        <f t="shared" si="846"/>
        <v>-</v>
      </c>
      <c r="AI720" s="64" t="str">
        <f t="shared" si="880"/>
        <v>-</v>
      </c>
      <c r="AJ720" s="64" t="str">
        <f t="shared" si="847"/>
        <v>-</v>
      </c>
      <c r="AK720" s="57" t="str">
        <f t="shared" si="881"/>
        <v>Payoff</v>
      </c>
      <c r="AL720" s="56">
        <f t="shared" si="907"/>
        <v>289</v>
      </c>
      <c r="AM720" s="64" t="str">
        <f t="shared" si="882"/>
        <v>-</v>
      </c>
      <c r="AN720" s="64" t="str">
        <f t="shared" si="848"/>
        <v>-</v>
      </c>
      <c r="AO720" s="64" t="str">
        <f t="shared" si="849"/>
        <v>-</v>
      </c>
      <c r="AP720" s="64" t="str">
        <f t="shared" si="850"/>
        <v>-</v>
      </c>
      <c r="AQ720" s="64" t="str">
        <f t="shared" si="883"/>
        <v>-</v>
      </c>
      <c r="AR720" s="64" t="str">
        <f t="shared" si="851"/>
        <v>-</v>
      </c>
      <c r="AS720" s="57" t="str">
        <f t="shared" si="884"/>
        <v>-</v>
      </c>
      <c r="AT720" s="56">
        <f t="shared" si="908"/>
        <v>289</v>
      </c>
      <c r="AU720" s="64" t="str">
        <f t="shared" si="885"/>
        <v>-</v>
      </c>
      <c r="AV720" s="64" t="str">
        <f t="shared" si="852"/>
        <v>-</v>
      </c>
      <c r="AW720" s="64" t="str">
        <f t="shared" si="853"/>
        <v>-</v>
      </c>
      <c r="AX720" s="64" t="str">
        <f t="shared" si="854"/>
        <v>-</v>
      </c>
      <c r="AY720" s="64" t="str">
        <f t="shared" si="886"/>
        <v>-</v>
      </c>
      <c r="AZ720" s="64" t="str">
        <f t="shared" si="855"/>
        <v>-</v>
      </c>
      <c r="BA720" s="57" t="str">
        <f t="shared" si="887"/>
        <v>-</v>
      </c>
      <c r="BB720" s="56">
        <f t="shared" si="909"/>
        <v>289</v>
      </c>
      <c r="BC720" s="64" t="str">
        <f t="shared" si="888"/>
        <v>-</v>
      </c>
      <c r="BD720" s="64" t="str">
        <f t="shared" si="856"/>
        <v>-</v>
      </c>
      <c r="BE720" s="64" t="str">
        <f t="shared" si="857"/>
        <v>-</v>
      </c>
      <c r="BF720" s="64" t="str">
        <f t="shared" si="858"/>
        <v>-</v>
      </c>
      <c r="BG720" s="64" t="str">
        <f t="shared" si="889"/>
        <v>-</v>
      </c>
      <c r="BH720" s="64" t="str">
        <f t="shared" si="859"/>
        <v>-</v>
      </c>
      <c r="BI720" s="57" t="str">
        <f t="shared" si="890"/>
        <v>-</v>
      </c>
      <c r="BJ720" s="56">
        <f t="shared" si="910"/>
        <v>289</v>
      </c>
      <c r="BK720" s="64" t="str">
        <f t="shared" si="891"/>
        <v>-</v>
      </c>
      <c r="BL720" s="64" t="str">
        <f t="shared" si="860"/>
        <v>-</v>
      </c>
      <c r="BM720" s="64" t="str">
        <f t="shared" si="861"/>
        <v>-</v>
      </c>
      <c r="BN720" s="64" t="str">
        <f t="shared" si="862"/>
        <v>-</v>
      </c>
      <c r="BO720" s="64" t="str">
        <f t="shared" si="892"/>
        <v>-</v>
      </c>
      <c r="BP720" s="64" t="str">
        <f t="shared" si="863"/>
        <v>-</v>
      </c>
      <c r="BQ720" s="57" t="str">
        <f t="shared" si="893"/>
        <v>-</v>
      </c>
      <c r="BR720" s="56">
        <f t="shared" si="911"/>
        <v>289</v>
      </c>
      <c r="BS720" s="64" t="str">
        <f t="shared" si="894"/>
        <v>-</v>
      </c>
      <c r="BT720" s="64" t="str">
        <f t="shared" si="864"/>
        <v>-</v>
      </c>
      <c r="BU720" s="64" t="str">
        <f t="shared" si="865"/>
        <v>-</v>
      </c>
      <c r="BV720" s="64" t="str">
        <f t="shared" si="866"/>
        <v>-</v>
      </c>
      <c r="BW720" s="64" t="str">
        <f t="shared" si="895"/>
        <v>-</v>
      </c>
      <c r="BX720" s="64" t="str">
        <f t="shared" si="867"/>
        <v>-</v>
      </c>
      <c r="BY720" s="57" t="str">
        <f t="shared" si="896"/>
        <v>-</v>
      </c>
      <c r="BZ720" s="56">
        <f t="shared" si="912"/>
        <v>289</v>
      </c>
      <c r="CA720" s="64" t="str">
        <f t="shared" si="897"/>
        <v>-</v>
      </c>
      <c r="CB720" s="64" t="str">
        <f t="shared" si="868"/>
        <v>-</v>
      </c>
      <c r="CC720" s="64" t="str">
        <f t="shared" si="869"/>
        <v>-</v>
      </c>
      <c r="CD720" s="64" t="str">
        <f t="shared" si="870"/>
        <v>-</v>
      </c>
      <c r="CE720" s="64" t="str">
        <f t="shared" si="898"/>
        <v>-</v>
      </c>
      <c r="CF720" s="64" t="str">
        <f t="shared" si="871"/>
        <v>-</v>
      </c>
      <c r="CG720" s="57" t="str">
        <f t="shared" si="899"/>
        <v>-</v>
      </c>
      <c r="CH720" s="56">
        <f t="shared" si="913"/>
        <v>289</v>
      </c>
      <c r="CI720" s="64" t="str">
        <f t="shared" si="900"/>
        <v>-</v>
      </c>
      <c r="CJ720" s="64" t="str">
        <f t="shared" si="872"/>
        <v>-</v>
      </c>
      <c r="CK720" s="64" t="str">
        <f t="shared" si="873"/>
        <v>-</v>
      </c>
      <c r="CL720" s="64" t="str">
        <f t="shared" si="874"/>
        <v>-</v>
      </c>
      <c r="CM720" s="64" t="str">
        <f t="shared" si="901"/>
        <v>-</v>
      </c>
      <c r="CN720" s="64" t="str">
        <f t="shared" si="875"/>
        <v>-</v>
      </c>
      <c r="CO720" s="57" t="str">
        <f t="shared" si="902"/>
        <v>-</v>
      </c>
    </row>
    <row r="721" spans="15:93" ht="18" customHeight="1" x14ac:dyDescent="0.25">
      <c r="O721" s="56">
        <f t="shared" si="904"/>
        <v>294</v>
      </c>
      <c r="P721" s="64">
        <f t="shared" si="839"/>
        <v>0</v>
      </c>
      <c r="Q721" s="64" t="str">
        <f t="shared" si="840"/>
        <v>-</v>
      </c>
      <c r="R721" s="64" t="str">
        <f t="shared" si="836"/>
        <v>-</v>
      </c>
      <c r="S721" s="64">
        <f t="shared" si="837"/>
        <v>0</v>
      </c>
      <c r="T721" s="64" t="str">
        <f t="shared" si="838"/>
        <v>-</v>
      </c>
      <c r="U721" s="57" t="str">
        <f t="shared" si="914"/>
        <v>Payoff</v>
      </c>
      <c r="V721" s="56">
        <f t="shared" si="905"/>
        <v>290</v>
      </c>
      <c r="W721" s="64">
        <f t="shared" si="876"/>
        <v>0</v>
      </c>
      <c r="X721" s="64" t="str">
        <f t="shared" si="841"/>
        <v>-</v>
      </c>
      <c r="Y721" s="64">
        <f t="shared" si="903"/>
        <v>0</v>
      </c>
      <c r="Z721" s="64" t="str">
        <f t="shared" si="842"/>
        <v>-</v>
      </c>
      <c r="AA721" s="64" t="str">
        <f t="shared" si="877"/>
        <v>-</v>
      </c>
      <c r="AB721" s="64" t="str">
        <f t="shared" si="843"/>
        <v>-</v>
      </c>
      <c r="AC721" s="57" t="str">
        <f t="shared" si="878"/>
        <v>Payoff</v>
      </c>
      <c r="AD721" s="56">
        <f t="shared" si="906"/>
        <v>290</v>
      </c>
      <c r="AE721" s="64">
        <f t="shared" si="879"/>
        <v>0</v>
      </c>
      <c r="AF721" s="64" t="str">
        <f t="shared" si="844"/>
        <v>-</v>
      </c>
      <c r="AG721" s="64">
        <f t="shared" si="845"/>
        <v>0</v>
      </c>
      <c r="AH721" s="64" t="str">
        <f t="shared" si="846"/>
        <v>-</v>
      </c>
      <c r="AI721" s="64" t="str">
        <f t="shared" si="880"/>
        <v>-</v>
      </c>
      <c r="AJ721" s="64" t="str">
        <f t="shared" si="847"/>
        <v>-</v>
      </c>
      <c r="AK721" s="57" t="str">
        <f t="shared" si="881"/>
        <v>Payoff</v>
      </c>
      <c r="AL721" s="56">
        <f t="shared" si="907"/>
        <v>290</v>
      </c>
      <c r="AM721" s="64" t="str">
        <f t="shared" si="882"/>
        <v>-</v>
      </c>
      <c r="AN721" s="64" t="str">
        <f t="shared" si="848"/>
        <v>-</v>
      </c>
      <c r="AO721" s="64" t="str">
        <f t="shared" si="849"/>
        <v>-</v>
      </c>
      <c r="AP721" s="64" t="str">
        <f t="shared" si="850"/>
        <v>-</v>
      </c>
      <c r="AQ721" s="64" t="str">
        <f t="shared" si="883"/>
        <v>-</v>
      </c>
      <c r="AR721" s="64" t="str">
        <f t="shared" si="851"/>
        <v>-</v>
      </c>
      <c r="AS721" s="57" t="str">
        <f t="shared" si="884"/>
        <v>-</v>
      </c>
      <c r="AT721" s="56">
        <f t="shared" si="908"/>
        <v>290</v>
      </c>
      <c r="AU721" s="64" t="str">
        <f t="shared" si="885"/>
        <v>-</v>
      </c>
      <c r="AV721" s="64" t="str">
        <f t="shared" si="852"/>
        <v>-</v>
      </c>
      <c r="AW721" s="64" t="str">
        <f t="shared" si="853"/>
        <v>-</v>
      </c>
      <c r="AX721" s="64" t="str">
        <f t="shared" si="854"/>
        <v>-</v>
      </c>
      <c r="AY721" s="64" t="str">
        <f t="shared" si="886"/>
        <v>-</v>
      </c>
      <c r="AZ721" s="64" t="str">
        <f t="shared" si="855"/>
        <v>-</v>
      </c>
      <c r="BA721" s="57" t="str">
        <f t="shared" si="887"/>
        <v>-</v>
      </c>
      <c r="BB721" s="56">
        <f t="shared" si="909"/>
        <v>290</v>
      </c>
      <c r="BC721" s="64" t="str">
        <f t="shared" si="888"/>
        <v>-</v>
      </c>
      <c r="BD721" s="64" t="str">
        <f t="shared" si="856"/>
        <v>-</v>
      </c>
      <c r="BE721" s="64" t="str">
        <f t="shared" si="857"/>
        <v>-</v>
      </c>
      <c r="BF721" s="64" t="str">
        <f t="shared" si="858"/>
        <v>-</v>
      </c>
      <c r="BG721" s="64" t="str">
        <f t="shared" si="889"/>
        <v>-</v>
      </c>
      <c r="BH721" s="64" t="str">
        <f t="shared" si="859"/>
        <v>-</v>
      </c>
      <c r="BI721" s="57" t="str">
        <f t="shared" si="890"/>
        <v>-</v>
      </c>
      <c r="BJ721" s="56">
        <f t="shared" si="910"/>
        <v>290</v>
      </c>
      <c r="BK721" s="64" t="str">
        <f t="shared" si="891"/>
        <v>-</v>
      </c>
      <c r="BL721" s="64" t="str">
        <f t="shared" si="860"/>
        <v>-</v>
      </c>
      <c r="BM721" s="64" t="str">
        <f t="shared" si="861"/>
        <v>-</v>
      </c>
      <c r="BN721" s="64" t="str">
        <f t="shared" si="862"/>
        <v>-</v>
      </c>
      <c r="BO721" s="64" t="str">
        <f t="shared" si="892"/>
        <v>-</v>
      </c>
      <c r="BP721" s="64" t="str">
        <f t="shared" si="863"/>
        <v>-</v>
      </c>
      <c r="BQ721" s="57" t="str">
        <f t="shared" si="893"/>
        <v>-</v>
      </c>
      <c r="BR721" s="56">
        <f t="shared" si="911"/>
        <v>290</v>
      </c>
      <c r="BS721" s="64" t="str">
        <f t="shared" si="894"/>
        <v>-</v>
      </c>
      <c r="BT721" s="64" t="str">
        <f t="shared" si="864"/>
        <v>-</v>
      </c>
      <c r="BU721" s="64" t="str">
        <f t="shared" si="865"/>
        <v>-</v>
      </c>
      <c r="BV721" s="64" t="str">
        <f t="shared" si="866"/>
        <v>-</v>
      </c>
      <c r="BW721" s="64" t="str">
        <f t="shared" si="895"/>
        <v>-</v>
      </c>
      <c r="BX721" s="64" t="str">
        <f t="shared" si="867"/>
        <v>-</v>
      </c>
      <c r="BY721" s="57" t="str">
        <f t="shared" si="896"/>
        <v>-</v>
      </c>
      <c r="BZ721" s="56">
        <f t="shared" si="912"/>
        <v>290</v>
      </c>
      <c r="CA721" s="64" t="str">
        <f t="shared" si="897"/>
        <v>-</v>
      </c>
      <c r="CB721" s="64" t="str">
        <f t="shared" si="868"/>
        <v>-</v>
      </c>
      <c r="CC721" s="64" t="str">
        <f t="shared" si="869"/>
        <v>-</v>
      </c>
      <c r="CD721" s="64" t="str">
        <f t="shared" si="870"/>
        <v>-</v>
      </c>
      <c r="CE721" s="64" t="str">
        <f t="shared" si="898"/>
        <v>-</v>
      </c>
      <c r="CF721" s="64" t="str">
        <f t="shared" si="871"/>
        <v>-</v>
      </c>
      <c r="CG721" s="57" t="str">
        <f t="shared" si="899"/>
        <v>-</v>
      </c>
      <c r="CH721" s="56">
        <f t="shared" si="913"/>
        <v>290</v>
      </c>
      <c r="CI721" s="64" t="str">
        <f t="shared" si="900"/>
        <v>-</v>
      </c>
      <c r="CJ721" s="64" t="str">
        <f t="shared" si="872"/>
        <v>-</v>
      </c>
      <c r="CK721" s="64" t="str">
        <f t="shared" si="873"/>
        <v>-</v>
      </c>
      <c r="CL721" s="64" t="str">
        <f t="shared" si="874"/>
        <v>-</v>
      </c>
      <c r="CM721" s="64" t="str">
        <f t="shared" si="901"/>
        <v>-</v>
      </c>
      <c r="CN721" s="64" t="str">
        <f t="shared" si="875"/>
        <v>-</v>
      </c>
      <c r="CO721" s="57" t="str">
        <f t="shared" si="902"/>
        <v>-</v>
      </c>
    </row>
    <row r="722" spans="15:93" ht="18" customHeight="1" x14ac:dyDescent="0.25">
      <c r="O722" s="56">
        <f t="shared" si="904"/>
        <v>295</v>
      </c>
      <c r="P722" s="64">
        <f t="shared" si="839"/>
        <v>0</v>
      </c>
      <c r="Q722" s="64" t="str">
        <f t="shared" si="840"/>
        <v>-</v>
      </c>
      <c r="R722" s="64" t="str">
        <f t="shared" si="836"/>
        <v>-</v>
      </c>
      <c r="S722" s="64">
        <f t="shared" si="837"/>
        <v>0</v>
      </c>
      <c r="T722" s="64" t="str">
        <f t="shared" si="838"/>
        <v>-</v>
      </c>
      <c r="U722" s="57" t="str">
        <f t="shared" si="914"/>
        <v>Payoff</v>
      </c>
      <c r="V722" s="56">
        <f t="shared" si="905"/>
        <v>291</v>
      </c>
      <c r="W722" s="64">
        <f t="shared" si="876"/>
        <v>0</v>
      </c>
      <c r="X722" s="64" t="str">
        <f t="shared" si="841"/>
        <v>-</v>
      </c>
      <c r="Y722" s="64">
        <f t="shared" si="903"/>
        <v>0</v>
      </c>
      <c r="Z722" s="64" t="str">
        <f t="shared" si="842"/>
        <v>-</v>
      </c>
      <c r="AA722" s="64" t="str">
        <f t="shared" si="877"/>
        <v>-</v>
      </c>
      <c r="AB722" s="64" t="str">
        <f t="shared" si="843"/>
        <v>-</v>
      </c>
      <c r="AC722" s="57" t="str">
        <f t="shared" si="878"/>
        <v>Payoff</v>
      </c>
      <c r="AD722" s="56">
        <f t="shared" si="906"/>
        <v>291</v>
      </c>
      <c r="AE722" s="64">
        <f t="shared" si="879"/>
        <v>0</v>
      </c>
      <c r="AF722" s="64" t="str">
        <f t="shared" si="844"/>
        <v>-</v>
      </c>
      <c r="AG722" s="64">
        <f t="shared" si="845"/>
        <v>0</v>
      </c>
      <c r="AH722" s="64" t="str">
        <f t="shared" si="846"/>
        <v>-</v>
      </c>
      <c r="AI722" s="64" t="str">
        <f t="shared" si="880"/>
        <v>-</v>
      </c>
      <c r="AJ722" s="64" t="str">
        <f t="shared" si="847"/>
        <v>-</v>
      </c>
      <c r="AK722" s="57" t="str">
        <f t="shared" si="881"/>
        <v>Payoff</v>
      </c>
      <c r="AL722" s="56">
        <f t="shared" si="907"/>
        <v>291</v>
      </c>
      <c r="AM722" s="64" t="str">
        <f t="shared" si="882"/>
        <v>-</v>
      </c>
      <c r="AN722" s="64" t="str">
        <f t="shared" si="848"/>
        <v>-</v>
      </c>
      <c r="AO722" s="64" t="str">
        <f t="shared" si="849"/>
        <v>-</v>
      </c>
      <c r="AP722" s="64" t="str">
        <f t="shared" si="850"/>
        <v>-</v>
      </c>
      <c r="AQ722" s="64" t="str">
        <f t="shared" si="883"/>
        <v>-</v>
      </c>
      <c r="AR722" s="64" t="str">
        <f t="shared" si="851"/>
        <v>-</v>
      </c>
      <c r="AS722" s="57" t="str">
        <f t="shared" si="884"/>
        <v>-</v>
      </c>
      <c r="AT722" s="56">
        <f t="shared" si="908"/>
        <v>291</v>
      </c>
      <c r="AU722" s="64" t="str">
        <f t="shared" si="885"/>
        <v>-</v>
      </c>
      <c r="AV722" s="64" t="str">
        <f t="shared" si="852"/>
        <v>-</v>
      </c>
      <c r="AW722" s="64" t="str">
        <f t="shared" si="853"/>
        <v>-</v>
      </c>
      <c r="AX722" s="64" t="str">
        <f t="shared" si="854"/>
        <v>-</v>
      </c>
      <c r="AY722" s="64" t="str">
        <f t="shared" si="886"/>
        <v>-</v>
      </c>
      <c r="AZ722" s="64" t="str">
        <f t="shared" si="855"/>
        <v>-</v>
      </c>
      <c r="BA722" s="57" t="str">
        <f t="shared" si="887"/>
        <v>-</v>
      </c>
      <c r="BB722" s="56">
        <f t="shared" si="909"/>
        <v>291</v>
      </c>
      <c r="BC722" s="64" t="str">
        <f t="shared" si="888"/>
        <v>-</v>
      </c>
      <c r="BD722" s="64" t="str">
        <f t="shared" si="856"/>
        <v>-</v>
      </c>
      <c r="BE722" s="64" t="str">
        <f t="shared" si="857"/>
        <v>-</v>
      </c>
      <c r="BF722" s="64" t="str">
        <f t="shared" si="858"/>
        <v>-</v>
      </c>
      <c r="BG722" s="64" t="str">
        <f t="shared" si="889"/>
        <v>-</v>
      </c>
      <c r="BH722" s="64" t="str">
        <f t="shared" si="859"/>
        <v>-</v>
      </c>
      <c r="BI722" s="57" t="str">
        <f t="shared" si="890"/>
        <v>-</v>
      </c>
      <c r="BJ722" s="56">
        <f t="shared" si="910"/>
        <v>291</v>
      </c>
      <c r="BK722" s="64" t="str">
        <f t="shared" si="891"/>
        <v>-</v>
      </c>
      <c r="BL722" s="64" t="str">
        <f t="shared" si="860"/>
        <v>-</v>
      </c>
      <c r="BM722" s="64" t="str">
        <f t="shared" si="861"/>
        <v>-</v>
      </c>
      <c r="BN722" s="64" t="str">
        <f t="shared" si="862"/>
        <v>-</v>
      </c>
      <c r="BO722" s="64" t="str">
        <f t="shared" si="892"/>
        <v>-</v>
      </c>
      <c r="BP722" s="64" t="str">
        <f t="shared" si="863"/>
        <v>-</v>
      </c>
      <c r="BQ722" s="57" t="str">
        <f t="shared" si="893"/>
        <v>-</v>
      </c>
      <c r="BR722" s="56">
        <f t="shared" si="911"/>
        <v>291</v>
      </c>
      <c r="BS722" s="64" t="str">
        <f t="shared" si="894"/>
        <v>-</v>
      </c>
      <c r="BT722" s="64" t="str">
        <f t="shared" si="864"/>
        <v>-</v>
      </c>
      <c r="BU722" s="64" t="str">
        <f t="shared" si="865"/>
        <v>-</v>
      </c>
      <c r="BV722" s="64" t="str">
        <f t="shared" si="866"/>
        <v>-</v>
      </c>
      <c r="BW722" s="64" t="str">
        <f t="shared" si="895"/>
        <v>-</v>
      </c>
      <c r="BX722" s="64" t="str">
        <f t="shared" si="867"/>
        <v>-</v>
      </c>
      <c r="BY722" s="57" t="str">
        <f t="shared" si="896"/>
        <v>-</v>
      </c>
      <c r="BZ722" s="56">
        <f t="shared" si="912"/>
        <v>291</v>
      </c>
      <c r="CA722" s="64" t="str">
        <f t="shared" si="897"/>
        <v>-</v>
      </c>
      <c r="CB722" s="64" t="str">
        <f t="shared" si="868"/>
        <v>-</v>
      </c>
      <c r="CC722" s="64" t="str">
        <f t="shared" si="869"/>
        <v>-</v>
      </c>
      <c r="CD722" s="64" t="str">
        <f t="shared" si="870"/>
        <v>-</v>
      </c>
      <c r="CE722" s="64" t="str">
        <f t="shared" si="898"/>
        <v>-</v>
      </c>
      <c r="CF722" s="64" t="str">
        <f t="shared" si="871"/>
        <v>-</v>
      </c>
      <c r="CG722" s="57" t="str">
        <f t="shared" si="899"/>
        <v>-</v>
      </c>
      <c r="CH722" s="56">
        <f t="shared" si="913"/>
        <v>291</v>
      </c>
      <c r="CI722" s="64" t="str">
        <f t="shared" si="900"/>
        <v>-</v>
      </c>
      <c r="CJ722" s="64" t="str">
        <f t="shared" si="872"/>
        <v>-</v>
      </c>
      <c r="CK722" s="64" t="str">
        <f t="shared" si="873"/>
        <v>-</v>
      </c>
      <c r="CL722" s="64" t="str">
        <f t="shared" si="874"/>
        <v>-</v>
      </c>
      <c r="CM722" s="64" t="str">
        <f t="shared" si="901"/>
        <v>-</v>
      </c>
      <c r="CN722" s="64" t="str">
        <f t="shared" si="875"/>
        <v>-</v>
      </c>
      <c r="CO722" s="57" t="str">
        <f t="shared" si="902"/>
        <v>-</v>
      </c>
    </row>
    <row r="723" spans="15:93" ht="18" customHeight="1" x14ac:dyDescent="0.25">
      <c r="O723" s="56">
        <f t="shared" si="904"/>
        <v>296</v>
      </c>
      <c r="P723" s="64">
        <f t="shared" si="839"/>
        <v>0</v>
      </c>
      <c r="Q723" s="64" t="str">
        <f t="shared" si="840"/>
        <v>-</v>
      </c>
      <c r="R723" s="64" t="str">
        <f t="shared" si="836"/>
        <v>-</v>
      </c>
      <c r="S723" s="64">
        <f t="shared" si="837"/>
        <v>0</v>
      </c>
      <c r="T723" s="64" t="str">
        <f t="shared" si="838"/>
        <v>-</v>
      </c>
      <c r="U723" s="57" t="str">
        <f t="shared" si="914"/>
        <v>Payoff</v>
      </c>
      <c r="V723" s="56">
        <f t="shared" si="905"/>
        <v>292</v>
      </c>
      <c r="W723" s="64">
        <f t="shared" si="876"/>
        <v>0</v>
      </c>
      <c r="X723" s="64" t="str">
        <f t="shared" si="841"/>
        <v>-</v>
      </c>
      <c r="Y723" s="64">
        <f t="shared" si="903"/>
        <v>0</v>
      </c>
      <c r="Z723" s="64" t="str">
        <f t="shared" si="842"/>
        <v>-</v>
      </c>
      <c r="AA723" s="64" t="str">
        <f t="shared" si="877"/>
        <v>-</v>
      </c>
      <c r="AB723" s="64" t="str">
        <f t="shared" si="843"/>
        <v>-</v>
      </c>
      <c r="AC723" s="57" t="str">
        <f t="shared" si="878"/>
        <v>Payoff</v>
      </c>
      <c r="AD723" s="56">
        <f t="shared" si="906"/>
        <v>292</v>
      </c>
      <c r="AE723" s="64">
        <f t="shared" si="879"/>
        <v>0</v>
      </c>
      <c r="AF723" s="64" t="str">
        <f t="shared" si="844"/>
        <v>-</v>
      </c>
      <c r="AG723" s="64">
        <f t="shared" si="845"/>
        <v>0</v>
      </c>
      <c r="AH723" s="64" t="str">
        <f t="shared" si="846"/>
        <v>-</v>
      </c>
      <c r="AI723" s="64" t="str">
        <f t="shared" si="880"/>
        <v>-</v>
      </c>
      <c r="AJ723" s="64" t="str">
        <f t="shared" si="847"/>
        <v>-</v>
      </c>
      <c r="AK723" s="57" t="str">
        <f t="shared" si="881"/>
        <v>Payoff</v>
      </c>
      <c r="AL723" s="56">
        <f t="shared" si="907"/>
        <v>292</v>
      </c>
      <c r="AM723" s="64" t="str">
        <f t="shared" si="882"/>
        <v>-</v>
      </c>
      <c r="AN723" s="64" t="str">
        <f t="shared" si="848"/>
        <v>-</v>
      </c>
      <c r="AO723" s="64" t="str">
        <f t="shared" si="849"/>
        <v>-</v>
      </c>
      <c r="AP723" s="64" t="str">
        <f t="shared" si="850"/>
        <v>-</v>
      </c>
      <c r="AQ723" s="64" t="str">
        <f t="shared" si="883"/>
        <v>-</v>
      </c>
      <c r="AR723" s="64" t="str">
        <f t="shared" si="851"/>
        <v>-</v>
      </c>
      <c r="AS723" s="57" t="str">
        <f t="shared" si="884"/>
        <v>-</v>
      </c>
      <c r="AT723" s="56">
        <f t="shared" si="908"/>
        <v>292</v>
      </c>
      <c r="AU723" s="64" t="str">
        <f t="shared" si="885"/>
        <v>-</v>
      </c>
      <c r="AV723" s="64" t="str">
        <f t="shared" si="852"/>
        <v>-</v>
      </c>
      <c r="AW723" s="64" t="str">
        <f t="shared" si="853"/>
        <v>-</v>
      </c>
      <c r="AX723" s="64" t="str">
        <f t="shared" si="854"/>
        <v>-</v>
      </c>
      <c r="AY723" s="64" t="str">
        <f t="shared" si="886"/>
        <v>-</v>
      </c>
      <c r="AZ723" s="64" t="str">
        <f t="shared" si="855"/>
        <v>-</v>
      </c>
      <c r="BA723" s="57" t="str">
        <f t="shared" si="887"/>
        <v>-</v>
      </c>
      <c r="BB723" s="56">
        <f t="shared" si="909"/>
        <v>292</v>
      </c>
      <c r="BC723" s="64" t="str">
        <f t="shared" si="888"/>
        <v>-</v>
      </c>
      <c r="BD723" s="64" t="str">
        <f t="shared" si="856"/>
        <v>-</v>
      </c>
      <c r="BE723" s="64" t="str">
        <f t="shared" si="857"/>
        <v>-</v>
      </c>
      <c r="BF723" s="64" t="str">
        <f t="shared" si="858"/>
        <v>-</v>
      </c>
      <c r="BG723" s="64" t="str">
        <f t="shared" si="889"/>
        <v>-</v>
      </c>
      <c r="BH723" s="64" t="str">
        <f t="shared" si="859"/>
        <v>-</v>
      </c>
      <c r="BI723" s="57" t="str">
        <f t="shared" si="890"/>
        <v>-</v>
      </c>
      <c r="BJ723" s="56">
        <f t="shared" si="910"/>
        <v>292</v>
      </c>
      <c r="BK723" s="64" t="str">
        <f t="shared" si="891"/>
        <v>-</v>
      </c>
      <c r="BL723" s="64" t="str">
        <f t="shared" si="860"/>
        <v>-</v>
      </c>
      <c r="BM723" s="64" t="str">
        <f t="shared" si="861"/>
        <v>-</v>
      </c>
      <c r="BN723" s="64" t="str">
        <f t="shared" si="862"/>
        <v>-</v>
      </c>
      <c r="BO723" s="64" t="str">
        <f t="shared" si="892"/>
        <v>-</v>
      </c>
      <c r="BP723" s="64" t="str">
        <f t="shared" si="863"/>
        <v>-</v>
      </c>
      <c r="BQ723" s="57" t="str">
        <f t="shared" si="893"/>
        <v>-</v>
      </c>
      <c r="BR723" s="56">
        <f t="shared" si="911"/>
        <v>292</v>
      </c>
      <c r="BS723" s="64" t="str">
        <f t="shared" si="894"/>
        <v>-</v>
      </c>
      <c r="BT723" s="64" t="str">
        <f t="shared" si="864"/>
        <v>-</v>
      </c>
      <c r="BU723" s="64" t="str">
        <f t="shared" si="865"/>
        <v>-</v>
      </c>
      <c r="BV723" s="64" t="str">
        <f t="shared" si="866"/>
        <v>-</v>
      </c>
      <c r="BW723" s="64" t="str">
        <f t="shared" si="895"/>
        <v>-</v>
      </c>
      <c r="BX723" s="64" t="str">
        <f t="shared" si="867"/>
        <v>-</v>
      </c>
      <c r="BY723" s="57" t="str">
        <f t="shared" si="896"/>
        <v>-</v>
      </c>
      <c r="BZ723" s="56">
        <f t="shared" si="912"/>
        <v>292</v>
      </c>
      <c r="CA723" s="64" t="str">
        <f t="shared" si="897"/>
        <v>-</v>
      </c>
      <c r="CB723" s="64" t="str">
        <f t="shared" si="868"/>
        <v>-</v>
      </c>
      <c r="CC723" s="64" t="str">
        <f t="shared" si="869"/>
        <v>-</v>
      </c>
      <c r="CD723" s="64" t="str">
        <f t="shared" si="870"/>
        <v>-</v>
      </c>
      <c r="CE723" s="64" t="str">
        <f t="shared" si="898"/>
        <v>-</v>
      </c>
      <c r="CF723" s="64" t="str">
        <f t="shared" si="871"/>
        <v>-</v>
      </c>
      <c r="CG723" s="57" t="str">
        <f t="shared" si="899"/>
        <v>-</v>
      </c>
      <c r="CH723" s="56">
        <f t="shared" si="913"/>
        <v>292</v>
      </c>
      <c r="CI723" s="64" t="str">
        <f t="shared" si="900"/>
        <v>-</v>
      </c>
      <c r="CJ723" s="64" t="str">
        <f t="shared" si="872"/>
        <v>-</v>
      </c>
      <c r="CK723" s="64" t="str">
        <f t="shared" si="873"/>
        <v>-</v>
      </c>
      <c r="CL723" s="64" t="str">
        <f t="shared" si="874"/>
        <v>-</v>
      </c>
      <c r="CM723" s="64" t="str">
        <f t="shared" si="901"/>
        <v>-</v>
      </c>
      <c r="CN723" s="64" t="str">
        <f t="shared" si="875"/>
        <v>-</v>
      </c>
      <c r="CO723" s="57" t="str">
        <f t="shared" si="902"/>
        <v>-</v>
      </c>
    </row>
    <row r="724" spans="15:93" ht="18" customHeight="1" x14ac:dyDescent="0.25">
      <c r="O724" s="56">
        <f t="shared" si="904"/>
        <v>297</v>
      </c>
      <c r="P724" s="64">
        <f t="shared" si="839"/>
        <v>0</v>
      </c>
      <c r="Q724" s="64" t="str">
        <f t="shared" si="840"/>
        <v>-</v>
      </c>
      <c r="R724" s="64" t="str">
        <f t="shared" si="836"/>
        <v>-</v>
      </c>
      <c r="S724" s="64">
        <f t="shared" si="837"/>
        <v>0</v>
      </c>
      <c r="T724" s="64" t="str">
        <f t="shared" si="838"/>
        <v>-</v>
      </c>
      <c r="U724" s="57" t="str">
        <f t="shared" si="914"/>
        <v>Payoff</v>
      </c>
      <c r="V724" s="56">
        <f t="shared" si="905"/>
        <v>293</v>
      </c>
      <c r="W724" s="64">
        <f t="shared" si="876"/>
        <v>0</v>
      </c>
      <c r="X724" s="64" t="str">
        <f t="shared" si="841"/>
        <v>-</v>
      </c>
      <c r="Y724" s="64">
        <f t="shared" si="903"/>
        <v>0</v>
      </c>
      <c r="Z724" s="64" t="str">
        <f t="shared" si="842"/>
        <v>-</v>
      </c>
      <c r="AA724" s="64" t="str">
        <f t="shared" si="877"/>
        <v>-</v>
      </c>
      <c r="AB724" s="64" t="str">
        <f t="shared" si="843"/>
        <v>-</v>
      </c>
      <c r="AC724" s="57" t="str">
        <f t="shared" si="878"/>
        <v>Payoff</v>
      </c>
      <c r="AD724" s="56">
        <f t="shared" si="906"/>
        <v>293</v>
      </c>
      <c r="AE724" s="64">
        <f t="shared" si="879"/>
        <v>0</v>
      </c>
      <c r="AF724" s="64" t="str">
        <f t="shared" si="844"/>
        <v>-</v>
      </c>
      <c r="AG724" s="64">
        <f t="shared" si="845"/>
        <v>0</v>
      </c>
      <c r="AH724" s="64" t="str">
        <f t="shared" si="846"/>
        <v>-</v>
      </c>
      <c r="AI724" s="64" t="str">
        <f t="shared" si="880"/>
        <v>-</v>
      </c>
      <c r="AJ724" s="64" t="str">
        <f t="shared" si="847"/>
        <v>-</v>
      </c>
      <c r="AK724" s="57" t="str">
        <f t="shared" si="881"/>
        <v>Payoff</v>
      </c>
      <c r="AL724" s="56">
        <f t="shared" si="907"/>
        <v>293</v>
      </c>
      <c r="AM724" s="64" t="str">
        <f t="shared" si="882"/>
        <v>-</v>
      </c>
      <c r="AN724" s="64" t="str">
        <f t="shared" si="848"/>
        <v>-</v>
      </c>
      <c r="AO724" s="64" t="str">
        <f t="shared" si="849"/>
        <v>-</v>
      </c>
      <c r="AP724" s="64" t="str">
        <f t="shared" si="850"/>
        <v>-</v>
      </c>
      <c r="AQ724" s="64" t="str">
        <f t="shared" si="883"/>
        <v>-</v>
      </c>
      <c r="AR724" s="64" t="str">
        <f t="shared" si="851"/>
        <v>-</v>
      </c>
      <c r="AS724" s="57" t="str">
        <f t="shared" si="884"/>
        <v>-</v>
      </c>
      <c r="AT724" s="56">
        <f t="shared" si="908"/>
        <v>293</v>
      </c>
      <c r="AU724" s="64" t="str">
        <f t="shared" si="885"/>
        <v>-</v>
      </c>
      <c r="AV724" s="64" t="str">
        <f t="shared" si="852"/>
        <v>-</v>
      </c>
      <c r="AW724" s="64" t="str">
        <f t="shared" si="853"/>
        <v>-</v>
      </c>
      <c r="AX724" s="64" t="str">
        <f t="shared" si="854"/>
        <v>-</v>
      </c>
      <c r="AY724" s="64" t="str">
        <f t="shared" si="886"/>
        <v>-</v>
      </c>
      <c r="AZ724" s="64" t="str">
        <f t="shared" si="855"/>
        <v>-</v>
      </c>
      <c r="BA724" s="57" t="str">
        <f t="shared" si="887"/>
        <v>-</v>
      </c>
      <c r="BB724" s="56">
        <f t="shared" si="909"/>
        <v>293</v>
      </c>
      <c r="BC724" s="64" t="str">
        <f t="shared" si="888"/>
        <v>-</v>
      </c>
      <c r="BD724" s="64" t="str">
        <f t="shared" si="856"/>
        <v>-</v>
      </c>
      <c r="BE724" s="64" t="str">
        <f t="shared" si="857"/>
        <v>-</v>
      </c>
      <c r="BF724" s="64" t="str">
        <f t="shared" si="858"/>
        <v>-</v>
      </c>
      <c r="BG724" s="64" t="str">
        <f t="shared" si="889"/>
        <v>-</v>
      </c>
      <c r="BH724" s="64" t="str">
        <f t="shared" si="859"/>
        <v>-</v>
      </c>
      <c r="BI724" s="57" t="str">
        <f t="shared" si="890"/>
        <v>-</v>
      </c>
      <c r="BJ724" s="56">
        <f t="shared" si="910"/>
        <v>293</v>
      </c>
      <c r="BK724" s="64" t="str">
        <f t="shared" si="891"/>
        <v>-</v>
      </c>
      <c r="BL724" s="64" t="str">
        <f t="shared" si="860"/>
        <v>-</v>
      </c>
      <c r="BM724" s="64" t="str">
        <f t="shared" si="861"/>
        <v>-</v>
      </c>
      <c r="BN724" s="64" t="str">
        <f t="shared" si="862"/>
        <v>-</v>
      </c>
      <c r="BO724" s="64" t="str">
        <f t="shared" si="892"/>
        <v>-</v>
      </c>
      <c r="BP724" s="64" t="str">
        <f t="shared" si="863"/>
        <v>-</v>
      </c>
      <c r="BQ724" s="57" t="str">
        <f t="shared" si="893"/>
        <v>-</v>
      </c>
      <c r="BR724" s="56">
        <f t="shared" si="911"/>
        <v>293</v>
      </c>
      <c r="BS724" s="64" t="str">
        <f t="shared" si="894"/>
        <v>-</v>
      </c>
      <c r="BT724" s="64" t="str">
        <f t="shared" si="864"/>
        <v>-</v>
      </c>
      <c r="BU724" s="64" t="str">
        <f t="shared" si="865"/>
        <v>-</v>
      </c>
      <c r="BV724" s="64" t="str">
        <f t="shared" si="866"/>
        <v>-</v>
      </c>
      <c r="BW724" s="64" t="str">
        <f t="shared" si="895"/>
        <v>-</v>
      </c>
      <c r="BX724" s="64" t="str">
        <f t="shared" si="867"/>
        <v>-</v>
      </c>
      <c r="BY724" s="57" t="str">
        <f t="shared" si="896"/>
        <v>-</v>
      </c>
      <c r="BZ724" s="56">
        <f t="shared" si="912"/>
        <v>293</v>
      </c>
      <c r="CA724" s="64" t="str">
        <f t="shared" si="897"/>
        <v>-</v>
      </c>
      <c r="CB724" s="64" t="str">
        <f t="shared" si="868"/>
        <v>-</v>
      </c>
      <c r="CC724" s="64" t="str">
        <f t="shared" si="869"/>
        <v>-</v>
      </c>
      <c r="CD724" s="64" t="str">
        <f t="shared" si="870"/>
        <v>-</v>
      </c>
      <c r="CE724" s="64" t="str">
        <f t="shared" si="898"/>
        <v>-</v>
      </c>
      <c r="CF724" s="64" t="str">
        <f t="shared" si="871"/>
        <v>-</v>
      </c>
      <c r="CG724" s="57" t="str">
        <f t="shared" si="899"/>
        <v>-</v>
      </c>
      <c r="CH724" s="56">
        <f t="shared" si="913"/>
        <v>293</v>
      </c>
      <c r="CI724" s="64" t="str">
        <f t="shared" si="900"/>
        <v>-</v>
      </c>
      <c r="CJ724" s="64" t="str">
        <f t="shared" si="872"/>
        <v>-</v>
      </c>
      <c r="CK724" s="64" t="str">
        <f t="shared" si="873"/>
        <v>-</v>
      </c>
      <c r="CL724" s="64" t="str">
        <f t="shared" si="874"/>
        <v>-</v>
      </c>
      <c r="CM724" s="64" t="str">
        <f t="shared" si="901"/>
        <v>-</v>
      </c>
      <c r="CN724" s="64" t="str">
        <f t="shared" si="875"/>
        <v>-</v>
      </c>
      <c r="CO724" s="57" t="str">
        <f t="shared" si="902"/>
        <v>-</v>
      </c>
    </row>
    <row r="725" spans="15:93" ht="18" customHeight="1" x14ac:dyDescent="0.25">
      <c r="O725" s="56">
        <f t="shared" si="904"/>
        <v>298</v>
      </c>
      <c r="P725" s="64">
        <f t="shared" si="839"/>
        <v>0</v>
      </c>
      <c r="Q725" s="64" t="str">
        <f t="shared" si="840"/>
        <v>-</v>
      </c>
      <c r="R725" s="64" t="str">
        <f t="shared" si="836"/>
        <v>-</v>
      </c>
      <c r="S725" s="64">
        <f t="shared" si="837"/>
        <v>0</v>
      </c>
      <c r="T725" s="64" t="str">
        <f t="shared" si="838"/>
        <v>-</v>
      </c>
      <c r="U725" s="57" t="str">
        <f t="shared" si="914"/>
        <v>Payoff</v>
      </c>
      <c r="V725" s="56">
        <f t="shared" si="905"/>
        <v>294</v>
      </c>
      <c r="W725" s="64">
        <f t="shared" si="876"/>
        <v>0</v>
      </c>
      <c r="X725" s="64" t="str">
        <f t="shared" si="841"/>
        <v>-</v>
      </c>
      <c r="Y725" s="64">
        <f t="shared" si="903"/>
        <v>0</v>
      </c>
      <c r="Z725" s="64" t="str">
        <f t="shared" si="842"/>
        <v>-</v>
      </c>
      <c r="AA725" s="64" t="str">
        <f t="shared" si="877"/>
        <v>-</v>
      </c>
      <c r="AB725" s="64" t="str">
        <f t="shared" si="843"/>
        <v>-</v>
      </c>
      <c r="AC725" s="57" t="str">
        <f t="shared" si="878"/>
        <v>Payoff</v>
      </c>
      <c r="AD725" s="56">
        <f t="shared" si="906"/>
        <v>294</v>
      </c>
      <c r="AE725" s="64">
        <f t="shared" si="879"/>
        <v>0</v>
      </c>
      <c r="AF725" s="64" t="str">
        <f t="shared" si="844"/>
        <v>-</v>
      </c>
      <c r="AG725" s="64">
        <f t="shared" si="845"/>
        <v>0</v>
      </c>
      <c r="AH725" s="64" t="str">
        <f t="shared" si="846"/>
        <v>-</v>
      </c>
      <c r="AI725" s="64" t="str">
        <f t="shared" si="880"/>
        <v>-</v>
      </c>
      <c r="AJ725" s="64" t="str">
        <f t="shared" si="847"/>
        <v>-</v>
      </c>
      <c r="AK725" s="57" t="str">
        <f t="shared" si="881"/>
        <v>Payoff</v>
      </c>
      <c r="AL725" s="56">
        <f t="shared" si="907"/>
        <v>294</v>
      </c>
      <c r="AM725" s="64" t="str">
        <f t="shared" si="882"/>
        <v>-</v>
      </c>
      <c r="AN725" s="64" t="str">
        <f t="shared" si="848"/>
        <v>-</v>
      </c>
      <c r="AO725" s="64" t="str">
        <f t="shared" si="849"/>
        <v>-</v>
      </c>
      <c r="AP725" s="64" t="str">
        <f t="shared" si="850"/>
        <v>-</v>
      </c>
      <c r="AQ725" s="64" t="str">
        <f t="shared" si="883"/>
        <v>-</v>
      </c>
      <c r="AR725" s="64" t="str">
        <f t="shared" si="851"/>
        <v>-</v>
      </c>
      <c r="AS725" s="57" t="str">
        <f t="shared" si="884"/>
        <v>-</v>
      </c>
      <c r="AT725" s="56">
        <f t="shared" si="908"/>
        <v>294</v>
      </c>
      <c r="AU725" s="64" t="str">
        <f t="shared" si="885"/>
        <v>-</v>
      </c>
      <c r="AV725" s="64" t="str">
        <f t="shared" si="852"/>
        <v>-</v>
      </c>
      <c r="AW725" s="64" t="str">
        <f t="shared" si="853"/>
        <v>-</v>
      </c>
      <c r="AX725" s="64" t="str">
        <f t="shared" si="854"/>
        <v>-</v>
      </c>
      <c r="AY725" s="64" t="str">
        <f t="shared" si="886"/>
        <v>-</v>
      </c>
      <c r="AZ725" s="64" t="str">
        <f t="shared" si="855"/>
        <v>-</v>
      </c>
      <c r="BA725" s="57" t="str">
        <f t="shared" si="887"/>
        <v>-</v>
      </c>
      <c r="BB725" s="56">
        <f t="shared" si="909"/>
        <v>294</v>
      </c>
      <c r="BC725" s="64" t="str">
        <f t="shared" si="888"/>
        <v>-</v>
      </c>
      <c r="BD725" s="64" t="str">
        <f t="shared" si="856"/>
        <v>-</v>
      </c>
      <c r="BE725" s="64" t="str">
        <f t="shared" si="857"/>
        <v>-</v>
      </c>
      <c r="BF725" s="64" t="str">
        <f t="shared" si="858"/>
        <v>-</v>
      </c>
      <c r="BG725" s="64" t="str">
        <f t="shared" si="889"/>
        <v>-</v>
      </c>
      <c r="BH725" s="64" t="str">
        <f t="shared" si="859"/>
        <v>-</v>
      </c>
      <c r="BI725" s="57" t="str">
        <f t="shared" si="890"/>
        <v>-</v>
      </c>
      <c r="BJ725" s="56">
        <f t="shared" si="910"/>
        <v>294</v>
      </c>
      <c r="BK725" s="64" t="str">
        <f t="shared" si="891"/>
        <v>-</v>
      </c>
      <c r="BL725" s="64" t="str">
        <f t="shared" si="860"/>
        <v>-</v>
      </c>
      <c r="BM725" s="64" t="str">
        <f t="shared" si="861"/>
        <v>-</v>
      </c>
      <c r="BN725" s="64" t="str">
        <f t="shared" si="862"/>
        <v>-</v>
      </c>
      <c r="BO725" s="64" t="str">
        <f t="shared" si="892"/>
        <v>-</v>
      </c>
      <c r="BP725" s="64" t="str">
        <f t="shared" si="863"/>
        <v>-</v>
      </c>
      <c r="BQ725" s="57" t="str">
        <f t="shared" si="893"/>
        <v>-</v>
      </c>
      <c r="BR725" s="56">
        <f t="shared" si="911"/>
        <v>294</v>
      </c>
      <c r="BS725" s="64" t="str">
        <f t="shared" si="894"/>
        <v>-</v>
      </c>
      <c r="BT725" s="64" t="str">
        <f t="shared" si="864"/>
        <v>-</v>
      </c>
      <c r="BU725" s="64" t="str">
        <f t="shared" si="865"/>
        <v>-</v>
      </c>
      <c r="BV725" s="64" t="str">
        <f t="shared" si="866"/>
        <v>-</v>
      </c>
      <c r="BW725" s="64" t="str">
        <f t="shared" si="895"/>
        <v>-</v>
      </c>
      <c r="BX725" s="64" t="str">
        <f t="shared" si="867"/>
        <v>-</v>
      </c>
      <c r="BY725" s="57" t="str">
        <f t="shared" si="896"/>
        <v>-</v>
      </c>
      <c r="BZ725" s="56">
        <f t="shared" si="912"/>
        <v>294</v>
      </c>
      <c r="CA725" s="64" t="str">
        <f t="shared" si="897"/>
        <v>-</v>
      </c>
      <c r="CB725" s="64" t="str">
        <f t="shared" si="868"/>
        <v>-</v>
      </c>
      <c r="CC725" s="64" t="str">
        <f t="shared" si="869"/>
        <v>-</v>
      </c>
      <c r="CD725" s="64" t="str">
        <f t="shared" si="870"/>
        <v>-</v>
      </c>
      <c r="CE725" s="64" t="str">
        <f t="shared" si="898"/>
        <v>-</v>
      </c>
      <c r="CF725" s="64" t="str">
        <f t="shared" si="871"/>
        <v>-</v>
      </c>
      <c r="CG725" s="57" t="str">
        <f t="shared" si="899"/>
        <v>-</v>
      </c>
      <c r="CH725" s="56">
        <f t="shared" si="913"/>
        <v>294</v>
      </c>
      <c r="CI725" s="64" t="str">
        <f t="shared" si="900"/>
        <v>-</v>
      </c>
      <c r="CJ725" s="64" t="str">
        <f t="shared" si="872"/>
        <v>-</v>
      </c>
      <c r="CK725" s="64" t="str">
        <f t="shared" si="873"/>
        <v>-</v>
      </c>
      <c r="CL725" s="64" t="str">
        <f t="shared" si="874"/>
        <v>-</v>
      </c>
      <c r="CM725" s="64" t="str">
        <f t="shared" si="901"/>
        <v>-</v>
      </c>
      <c r="CN725" s="64" t="str">
        <f t="shared" si="875"/>
        <v>-</v>
      </c>
      <c r="CO725" s="57" t="str">
        <f t="shared" si="902"/>
        <v>-</v>
      </c>
    </row>
    <row r="726" spans="15:93" ht="18" customHeight="1" x14ac:dyDescent="0.25">
      <c r="O726" s="56">
        <f t="shared" si="904"/>
        <v>299</v>
      </c>
      <c r="P726" s="64">
        <f t="shared" si="839"/>
        <v>0</v>
      </c>
      <c r="Q726" s="64" t="str">
        <f t="shared" si="840"/>
        <v>-</v>
      </c>
      <c r="R726" s="64" t="str">
        <f t="shared" si="836"/>
        <v>-</v>
      </c>
      <c r="S726" s="64">
        <f t="shared" si="837"/>
        <v>0</v>
      </c>
      <c r="T726" s="64" t="str">
        <f t="shared" si="838"/>
        <v>-</v>
      </c>
      <c r="U726" s="57" t="str">
        <f t="shared" si="914"/>
        <v>Payoff</v>
      </c>
      <c r="V726" s="56">
        <f t="shared" si="905"/>
        <v>295</v>
      </c>
      <c r="W726" s="64">
        <f t="shared" si="876"/>
        <v>0</v>
      </c>
      <c r="X726" s="64" t="str">
        <f t="shared" si="841"/>
        <v>-</v>
      </c>
      <c r="Y726" s="64">
        <f t="shared" si="903"/>
        <v>0</v>
      </c>
      <c r="Z726" s="64" t="str">
        <f t="shared" si="842"/>
        <v>-</v>
      </c>
      <c r="AA726" s="64" t="str">
        <f t="shared" si="877"/>
        <v>-</v>
      </c>
      <c r="AB726" s="64" t="str">
        <f t="shared" si="843"/>
        <v>-</v>
      </c>
      <c r="AC726" s="57" t="str">
        <f t="shared" si="878"/>
        <v>Payoff</v>
      </c>
      <c r="AD726" s="56">
        <f t="shared" si="906"/>
        <v>295</v>
      </c>
      <c r="AE726" s="64">
        <f t="shared" si="879"/>
        <v>0</v>
      </c>
      <c r="AF726" s="64" t="str">
        <f t="shared" si="844"/>
        <v>-</v>
      </c>
      <c r="AG726" s="64">
        <f t="shared" si="845"/>
        <v>0</v>
      </c>
      <c r="AH726" s="64" t="str">
        <f t="shared" si="846"/>
        <v>-</v>
      </c>
      <c r="AI726" s="64" t="str">
        <f t="shared" si="880"/>
        <v>-</v>
      </c>
      <c r="AJ726" s="64" t="str">
        <f t="shared" si="847"/>
        <v>-</v>
      </c>
      <c r="AK726" s="57" t="str">
        <f t="shared" si="881"/>
        <v>Payoff</v>
      </c>
      <c r="AL726" s="56">
        <f t="shared" si="907"/>
        <v>295</v>
      </c>
      <c r="AM726" s="64" t="str">
        <f t="shared" si="882"/>
        <v>-</v>
      </c>
      <c r="AN726" s="64" t="str">
        <f t="shared" si="848"/>
        <v>-</v>
      </c>
      <c r="AO726" s="64" t="str">
        <f t="shared" si="849"/>
        <v>-</v>
      </c>
      <c r="AP726" s="64" t="str">
        <f t="shared" si="850"/>
        <v>-</v>
      </c>
      <c r="AQ726" s="64" t="str">
        <f t="shared" si="883"/>
        <v>-</v>
      </c>
      <c r="AR726" s="64" t="str">
        <f t="shared" si="851"/>
        <v>-</v>
      </c>
      <c r="AS726" s="57" t="str">
        <f t="shared" si="884"/>
        <v>-</v>
      </c>
      <c r="AT726" s="56">
        <f t="shared" si="908"/>
        <v>295</v>
      </c>
      <c r="AU726" s="64" t="str">
        <f t="shared" si="885"/>
        <v>-</v>
      </c>
      <c r="AV726" s="64" t="str">
        <f t="shared" si="852"/>
        <v>-</v>
      </c>
      <c r="AW726" s="64" t="str">
        <f t="shared" si="853"/>
        <v>-</v>
      </c>
      <c r="AX726" s="64" t="str">
        <f t="shared" si="854"/>
        <v>-</v>
      </c>
      <c r="AY726" s="64" t="str">
        <f t="shared" si="886"/>
        <v>-</v>
      </c>
      <c r="AZ726" s="64" t="str">
        <f t="shared" si="855"/>
        <v>-</v>
      </c>
      <c r="BA726" s="57" t="str">
        <f t="shared" si="887"/>
        <v>-</v>
      </c>
      <c r="BB726" s="56">
        <f t="shared" si="909"/>
        <v>295</v>
      </c>
      <c r="BC726" s="64" t="str">
        <f t="shared" si="888"/>
        <v>-</v>
      </c>
      <c r="BD726" s="64" t="str">
        <f t="shared" si="856"/>
        <v>-</v>
      </c>
      <c r="BE726" s="64" t="str">
        <f t="shared" si="857"/>
        <v>-</v>
      </c>
      <c r="BF726" s="64" t="str">
        <f t="shared" si="858"/>
        <v>-</v>
      </c>
      <c r="BG726" s="64" t="str">
        <f t="shared" si="889"/>
        <v>-</v>
      </c>
      <c r="BH726" s="64" t="str">
        <f t="shared" si="859"/>
        <v>-</v>
      </c>
      <c r="BI726" s="57" t="str">
        <f t="shared" si="890"/>
        <v>-</v>
      </c>
      <c r="BJ726" s="56">
        <f t="shared" si="910"/>
        <v>295</v>
      </c>
      <c r="BK726" s="64" t="str">
        <f t="shared" si="891"/>
        <v>-</v>
      </c>
      <c r="BL726" s="64" t="str">
        <f t="shared" si="860"/>
        <v>-</v>
      </c>
      <c r="BM726" s="64" t="str">
        <f t="shared" si="861"/>
        <v>-</v>
      </c>
      <c r="BN726" s="64" t="str">
        <f t="shared" si="862"/>
        <v>-</v>
      </c>
      <c r="BO726" s="64" t="str">
        <f t="shared" si="892"/>
        <v>-</v>
      </c>
      <c r="BP726" s="64" t="str">
        <f t="shared" si="863"/>
        <v>-</v>
      </c>
      <c r="BQ726" s="57" t="str">
        <f t="shared" si="893"/>
        <v>-</v>
      </c>
      <c r="BR726" s="56">
        <f t="shared" si="911"/>
        <v>295</v>
      </c>
      <c r="BS726" s="64" t="str">
        <f t="shared" si="894"/>
        <v>-</v>
      </c>
      <c r="BT726" s="64" t="str">
        <f t="shared" si="864"/>
        <v>-</v>
      </c>
      <c r="BU726" s="64" t="str">
        <f t="shared" si="865"/>
        <v>-</v>
      </c>
      <c r="BV726" s="64" t="str">
        <f t="shared" si="866"/>
        <v>-</v>
      </c>
      <c r="BW726" s="64" t="str">
        <f t="shared" si="895"/>
        <v>-</v>
      </c>
      <c r="BX726" s="64" t="str">
        <f t="shared" si="867"/>
        <v>-</v>
      </c>
      <c r="BY726" s="57" t="str">
        <f t="shared" si="896"/>
        <v>-</v>
      </c>
      <c r="BZ726" s="56">
        <f t="shared" si="912"/>
        <v>295</v>
      </c>
      <c r="CA726" s="64" t="str">
        <f t="shared" si="897"/>
        <v>-</v>
      </c>
      <c r="CB726" s="64" t="str">
        <f t="shared" si="868"/>
        <v>-</v>
      </c>
      <c r="CC726" s="64" t="str">
        <f t="shared" si="869"/>
        <v>-</v>
      </c>
      <c r="CD726" s="64" t="str">
        <f t="shared" si="870"/>
        <v>-</v>
      </c>
      <c r="CE726" s="64" t="str">
        <f t="shared" si="898"/>
        <v>-</v>
      </c>
      <c r="CF726" s="64" t="str">
        <f t="shared" si="871"/>
        <v>-</v>
      </c>
      <c r="CG726" s="57" t="str">
        <f t="shared" si="899"/>
        <v>-</v>
      </c>
      <c r="CH726" s="56">
        <f t="shared" si="913"/>
        <v>295</v>
      </c>
      <c r="CI726" s="64" t="str">
        <f t="shared" si="900"/>
        <v>-</v>
      </c>
      <c r="CJ726" s="64" t="str">
        <f t="shared" si="872"/>
        <v>-</v>
      </c>
      <c r="CK726" s="64" t="str">
        <f t="shared" si="873"/>
        <v>-</v>
      </c>
      <c r="CL726" s="64" t="str">
        <f t="shared" si="874"/>
        <v>-</v>
      </c>
      <c r="CM726" s="64" t="str">
        <f t="shared" si="901"/>
        <v>-</v>
      </c>
      <c r="CN726" s="64" t="str">
        <f t="shared" si="875"/>
        <v>-</v>
      </c>
      <c r="CO726" s="57" t="str">
        <f t="shared" si="902"/>
        <v>-</v>
      </c>
    </row>
    <row r="727" spans="15:93" ht="18" customHeight="1" x14ac:dyDescent="0.25">
      <c r="O727" s="56">
        <f t="shared" si="904"/>
        <v>300</v>
      </c>
      <c r="P727" s="64">
        <f t="shared" si="839"/>
        <v>0</v>
      </c>
      <c r="Q727" s="64" t="str">
        <f t="shared" si="840"/>
        <v>-</v>
      </c>
      <c r="R727" s="64" t="str">
        <f t="shared" si="836"/>
        <v>-</v>
      </c>
      <c r="S727" s="64">
        <f t="shared" si="837"/>
        <v>0</v>
      </c>
      <c r="T727" s="64" t="str">
        <f t="shared" si="838"/>
        <v>-</v>
      </c>
      <c r="U727" s="57" t="str">
        <f t="shared" si="914"/>
        <v>Payoff</v>
      </c>
      <c r="V727" s="56">
        <f t="shared" si="905"/>
        <v>296</v>
      </c>
      <c r="W727" s="64">
        <f t="shared" si="876"/>
        <v>0</v>
      </c>
      <c r="X727" s="64" t="str">
        <f t="shared" si="841"/>
        <v>-</v>
      </c>
      <c r="Y727" s="64">
        <f t="shared" si="903"/>
        <v>0</v>
      </c>
      <c r="Z727" s="64" t="str">
        <f t="shared" si="842"/>
        <v>-</v>
      </c>
      <c r="AA727" s="64" t="str">
        <f t="shared" si="877"/>
        <v>-</v>
      </c>
      <c r="AB727" s="64" t="str">
        <f t="shared" si="843"/>
        <v>-</v>
      </c>
      <c r="AC727" s="57" t="str">
        <f t="shared" si="878"/>
        <v>Payoff</v>
      </c>
      <c r="AD727" s="56">
        <f t="shared" si="906"/>
        <v>296</v>
      </c>
      <c r="AE727" s="64">
        <f t="shared" si="879"/>
        <v>0</v>
      </c>
      <c r="AF727" s="64" t="str">
        <f t="shared" si="844"/>
        <v>-</v>
      </c>
      <c r="AG727" s="64">
        <f t="shared" si="845"/>
        <v>0</v>
      </c>
      <c r="AH727" s="64" t="str">
        <f t="shared" si="846"/>
        <v>-</v>
      </c>
      <c r="AI727" s="64" t="str">
        <f t="shared" si="880"/>
        <v>-</v>
      </c>
      <c r="AJ727" s="64" t="str">
        <f t="shared" si="847"/>
        <v>-</v>
      </c>
      <c r="AK727" s="57" t="str">
        <f t="shared" si="881"/>
        <v>Payoff</v>
      </c>
      <c r="AL727" s="56">
        <f t="shared" si="907"/>
        <v>296</v>
      </c>
      <c r="AM727" s="64" t="str">
        <f t="shared" si="882"/>
        <v>-</v>
      </c>
      <c r="AN727" s="64" t="str">
        <f t="shared" si="848"/>
        <v>-</v>
      </c>
      <c r="AO727" s="64" t="str">
        <f t="shared" si="849"/>
        <v>-</v>
      </c>
      <c r="AP727" s="64" t="str">
        <f t="shared" si="850"/>
        <v>-</v>
      </c>
      <c r="AQ727" s="64" t="str">
        <f t="shared" si="883"/>
        <v>-</v>
      </c>
      <c r="AR727" s="64" t="str">
        <f t="shared" si="851"/>
        <v>-</v>
      </c>
      <c r="AS727" s="57" t="str">
        <f t="shared" si="884"/>
        <v>-</v>
      </c>
      <c r="AT727" s="56">
        <f t="shared" si="908"/>
        <v>296</v>
      </c>
      <c r="AU727" s="64" t="str">
        <f t="shared" si="885"/>
        <v>-</v>
      </c>
      <c r="AV727" s="64" t="str">
        <f t="shared" si="852"/>
        <v>-</v>
      </c>
      <c r="AW727" s="64" t="str">
        <f t="shared" si="853"/>
        <v>-</v>
      </c>
      <c r="AX727" s="64" t="str">
        <f t="shared" si="854"/>
        <v>-</v>
      </c>
      <c r="AY727" s="64" t="str">
        <f t="shared" si="886"/>
        <v>-</v>
      </c>
      <c r="AZ727" s="64" t="str">
        <f t="shared" si="855"/>
        <v>-</v>
      </c>
      <c r="BA727" s="57" t="str">
        <f t="shared" si="887"/>
        <v>-</v>
      </c>
      <c r="BB727" s="56">
        <f t="shared" si="909"/>
        <v>296</v>
      </c>
      <c r="BC727" s="64" t="str">
        <f t="shared" si="888"/>
        <v>-</v>
      </c>
      <c r="BD727" s="64" t="str">
        <f t="shared" si="856"/>
        <v>-</v>
      </c>
      <c r="BE727" s="64" t="str">
        <f t="shared" si="857"/>
        <v>-</v>
      </c>
      <c r="BF727" s="64" t="str">
        <f t="shared" si="858"/>
        <v>-</v>
      </c>
      <c r="BG727" s="64" t="str">
        <f t="shared" si="889"/>
        <v>-</v>
      </c>
      <c r="BH727" s="64" t="str">
        <f t="shared" si="859"/>
        <v>-</v>
      </c>
      <c r="BI727" s="57" t="str">
        <f t="shared" si="890"/>
        <v>-</v>
      </c>
      <c r="BJ727" s="56">
        <f t="shared" si="910"/>
        <v>296</v>
      </c>
      <c r="BK727" s="64" t="str">
        <f t="shared" si="891"/>
        <v>-</v>
      </c>
      <c r="BL727" s="64" t="str">
        <f t="shared" si="860"/>
        <v>-</v>
      </c>
      <c r="BM727" s="64" t="str">
        <f t="shared" si="861"/>
        <v>-</v>
      </c>
      <c r="BN727" s="64" t="str">
        <f t="shared" si="862"/>
        <v>-</v>
      </c>
      <c r="BO727" s="64" t="str">
        <f t="shared" si="892"/>
        <v>-</v>
      </c>
      <c r="BP727" s="64" t="str">
        <f t="shared" si="863"/>
        <v>-</v>
      </c>
      <c r="BQ727" s="57" t="str">
        <f t="shared" si="893"/>
        <v>-</v>
      </c>
      <c r="BR727" s="56">
        <f t="shared" si="911"/>
        <v>296</v>
      </c>
      <c r="BS727" s="64" t="str">
        <f t="shared" si="894"/>
        <v>-</v>
      </c>
      <c r="BT727" s="64" t="str">
        <f t="shared" si="864"/>
        <v>-</v>
      </c>
      <c r="BU727" s="64" t="str">
        <f t="shared" si="865"/>
        <v>-</v>
      </c>
      <c r="BV727" s="64" t="str">
        <f t="shared" si="866"/>
        <v>-</v>
      </c>
      <c r="BW727" s="64" t="str">
        <f t="shared" si="895"/>
        <v>-</v>
      </c>
      <c r="BX727" s="64" t="str">
        <f t="shared" si="867"/>
        <v>-</v>
      </c>
      <c r="BY727" s="57" t="str">
        <f t="shared" si="896"/>
        <v>-</v>
      </c>
      <c r="BZ727" s="56">
        <f t="shared" si="912"/>
        <v>296</v>
      </c>
      <c r="CA727" s="64" t="str">
        <f t="shared" si="897"/>
        <v>-</v>
      </c>
      <c r="CB727" s="64" t="str">
        <f t="shared" si="868"/>
        <v>-</v>
      </c>
      <c r="CC727" s="64" t="str">
        <f t="shared" si="869"/>
        <v>-</v>
      </c>
      <c r="CD727" s="64" t="str">
        <f t="shared" si="870"/>
        <v>-</v>
      </c>
      <c r="CE727" s="64" t="str">
        <f t="shared" si="898"/>
        <v>-</v>
      </c>
      <c r="CF727" s="64" t="str">
        <f t="shared" si="871"/>
        <v>-</v>
      </c>
      <c r="CG727" s="57" t="str">
        <f t="shared" si="899"/>
        <v>-</v>
      </c>
      <c r="CH727" s="56">
        <f t="shared" si="913"/>
        <v>296</v>
      </c>
      <c r="CI727" s="64" t="str">
        <f t="shared" si="900"/>
        <v>-</v>
      </c>
      <c r="CJ727" s="64" t="str">
        <f t="shared" si="872"/>
        <v>-</v>
      </c>
      <c r="CK727" s="64" t="str">
        <f t="shared" si="873"/>
        <v>-</v>
      </c>
      <c r="CL727" s="64" t="str">
        <f t="shared" si="874"/>
        <v>-</v>
      </c>
      <c r="CM727" s="64" t="str">
        <f t="shared" si="901"/>
        <v>-</v>
      </c>
      <c r="CN727" s="64" t="str">
        <f t="shared" si="875"/>
        <v>-</v>
      </c>
      <c r="CO727" s="57" t="str">
        <f t="shared" si="902"/>
        <v>-</v>
      </c>
    </row>
    <row r="728" spans="15:93" ht="18" customHeight="1" x14ac:dyDescent="0.25">
      <c r="O728" s="56">
        <f t="shared" si="904"/>
        <v>301</v>
      </c>
      <c r="P728" s="64">
        <f t="shared" si="839"/>
        <v>0</v>
      </c>
      <c r="Q728" s="64" t="str">
        <f t="shared" si="840"/>
        <v>-</v>
      </c>
      <c r="R728" s="64" t="str">
        <f t="shared" si="836"/>
        <v>-</v>
      </c>
      <c r="S728" s="64">
        <f t="shared" si="837"/>
        <v>0</v>
      </c>
      <c r="T728" s="64" t="str">
        <f t="shared" si="838"/>
        <v>-</v>
      </c>
      <c r="U728" s="57" t="str">
        <f t="shared" si="914"/>
        <v>Payoff</v>
      </c>
      <c r="V728" s="56">
        <f t="shared" si="905"/>
        <v>297</v>
      </c>
      <c r="W728" s="64">
        <f t="shared" si="876"/>
        <v>0</v>
      </c>
      <c r="X728" s="64" t="str">
        <f t="shared" si="841"/>
        <v>-</v>
      </c>
      <c r="Y728" s="64">
        <f t="shared" si="903"/>
        <v>0</v>
      </c>
      <c r="Z728" s="64" t="str">
        <f t="shared" si="842"/>
        <v>-</v>
      </c>
      <c r="AA728" s="64" t="str">
        <f t="shared" si="877"/>
        <v>-</v>
      </c>
      <c r="AB728" s="64" t="str">
        <f t="shared" si="843"/>
        <v>-</v>
      </c>
      <c r="AC728" s="57" t="str">
        <f t="shared" si="878"/>
        <v>Payoff</v>
      </c>
      <c r="AD728" s="56">
        <f t="shared" si="906"/>
        <v>297</v>
      </c>
      <c r="AE728" s="64">
        <f t="shared" si="879"/>
        <v>0</v>
      </c>
      <c r="AF728" s="64" t="str">
        <f t="shared" si="844"/>
        <v>-</v>
      </c>
      <c r="AG728" s="64">
        <f t="shared" si="845"/>
        <v>0</v>
      </c>
      <c r="AH728" s="64" t="str">
        <f t="shared" si="846"/>
        <v>-</v>
      </c>
      <c r="AI728" s="64" t="str">
        <f t="shared" si="880"/>
        <v>-</v>
      </c>
      <c r="AJ728" s="64" t="str">
        <f t="shared" si="847"/>
        <v>-</v>
      </c>
      <c r="AK728" s="57" t="str">
        <f t="shared" si="881"/>
        <v>Payoff</v>
      </c>
      <c r="AL728" s="56">
        <f t="shared" si="907"/>
        <v>297</v>
      </c>
      <c r="AM728" s="64" t="str">
        <f t="shared" si="882"/>
        <v>-</v>
      </c>
      <c r="AN728" s="64" t="str">
        <f t="shared" si="848"/>
        <v>-</v>
      </c>
      <c r="AO728" s="64" t="str">
        <f t="shared" si="849"/>
        <v>-</v>
      </c>
      <c r="AP728" s="64" t="str">
        <f t="shared" si="850"/>
        <v>-</v>
      </c>
      <c r="AQ728" s="64" t="str">
        <f t="shared" si="883"/>
        <v>-</v>
      </c>
      <c r="AR728" s="64" t="str">
        <f t="shared" si="851"/>
        <v>-</v>
      </c>
      <c r="AS728" s="57" t="str">
        <f t="shared" si="884"/>
        <v>-</v>
      </c>
      <c r="AT728" s="56">
        <f t="shared" si="908"/>
        <v>297</v>
      </c>
      <c r="AU728" s="64" t="str">
        <f t="shared" si="885"/>
        <v>-</v>
      </c>
      <c r="AV728" s="64" t="str">
        <f t="shared" si="852"/>
        <v>-</v>
      </c>
      <c r="AW728" s="64" t="str">
        <f t="shared" si="853"/>
        <v>-</v>
      </c>
      <c r="AX728" s="64" t="str">
        <f t="shared" si="854"/>
        <v>-</v>
      </c>
      <c r="AY728" s="64" t="str">
        <f t="shared" si="886"/>
        <v>-</v>
      </c>
      <c r="AZ728" s="64" t="str">
        <f t="shared" si="855"/>
        <v>-</v>
      </c>
      <c r="BA728" s="57" t="str">
        <f t="shared" si="887"/>
        <v>-</v>
      </c>
      <c r="BB728" s="56">
        <f t="shared" si="909"/>
        <v>297</v>
      </c>
      <c r="BC728" s="64" t="str">
        <f t="shared" si="888"/>
        <v>-</v>
      </c>
      <c r="BD728" s="64" t="str">
        <f t="shared" si="856"/>
        <v>-</v>
      </c>
      <c r="BE728" s="64" t="str">
        <f t="shared" si="857"/>
        <v>-</v>
      </c>
      <c r="BF728" s="64" t="str">
        <f t="shared" si="858"/>
        <v>-</v>
      </c>
      <c r="BG728" s="64" t="str">
        <f t="shared" si="889"/>
        <v>-</v>
      </c>
      <c r="BH728" s="64" t="str">
        <f t="shared" si="859"/>
        <v>-</v>
      </c>
      <c r="BI728" s="57" t="str">
        <f t="shared" si="890"/>
        <v>-</v>
      </c>
      <c r="BJ728" s="56">
        <f t="shared" si="910"/>
        <v>297</v>
      </c>
      <c r="BK728" s="64" t="str">
        <f t="shared" si="891"/>
        <v>-</v>
      </c>
      <c r="BL728" s="64" t="str">
        <f t="shared" si="860"/>
        <v>-</v>
      </c>
      <c r="BM728" s="64" t="str">
        <f t="shared" si="861"/>
        <v>-</v>
      </c>
      <c r="BN728" s="64" t="str">
        <f t="shared" si="862"/>
        <v>-</v>
      </c>
      <c r="BO728" s="64" t="str">
        <f t="shared" si="892"/>
        <v>-</v>
      </c>
      <c r="BP728" s="64" t="str">
        <f t="shared" si="863"/>
        <v>-</v>
      </c>
      <c r="BQ728" s="57" t="str">
        <f t="shared" si="893"/>
        <v>-</v>
      </c>
      <c r="BR728" s="56">
        <f t="shared" si="911"/>
        <v>297</v>
      </c>
      <c r="BS728" s="64" t="str">
        <f t="shared" si="894"/>
        <v>-</v>
      </c>
      <c r="BT728" s="64" t="str">
        <f t="shared" si="864"/>
        <v>-</v>
      </c>
      <c r="BU728" s="64" t="str">
        <f t="shared" si="865"/>
        <v>-</v>
      </c>
      <c r="BV728" s="64" t="str">
        <f t="shared" si="866"/>
        <v>-</v>
      </c>
      <c r="BW728" s="64" t="str">
        <f t="shared" si="895"/>
        <v>-</v>
      </c>
      <c r="BX728" s="64" t="str">
        <f t="shared" si="867"/>
        <v>-</v>
      </c>
      <c r="BY728" s="57" t="str">
        <f t="shared" si="896"/>
        <v>-</v>
      </c>
      <c r="BZ728" s="56">
        <f t="shared" si="912"/>
        <v>297</v>
      </c>
      <c r="CA728" s="64" t="str">
        <f t="shared" si="897"/>
        <v>-</v>
      </c>
      <c r="CB728" s="64" t="str">
        <f t="shared" si="868"/>
        <v>-</v>
      </c>
      <c r="CC728" s="64" t="str">
        <f t="shared" si="869"/>
        <v>-</v>
      </c>
      <c r="CD728" s="64" t="str">
        <f t="shared" si="870"/>
        <v>-</v>
      </c>
      <c r="CE728" s="64" t="str">
        <f t="shared" si="898"/>
        <v>-</v>
      </c>
      <c r="CF728" s="64" t="str">
        <f t="shared" si="871"/>
        <v>-</v>
      </c>
      <c r="CG728" s="57" t="str">
        <f t="shared" si="899"/>
        <v>-</v>
      </c>
      <c r="CH728" s="56">
        <f t="shared" si="913"/>
        <v>297</v>
      </c>
      <c r="CI728" s="64" t="str">
        <f t="shared" si="900"/>
        <v>-</v>
      </c>
      <c r="CJ728" s="64" t="str">
        <f t="shared" si="872"/>
        <v>-</v>
      </c>
      <c r="CK728" s="64" t="str">
        <f t="shared" si="873"/>
        <v>-</v>
      </c>
      <c r="CL728" s="64" t="str">
        <f t="shared" si="874"/>
        <v>-</v>
      </c>
      <c r="CM728" s="64" t="str">
        <f t="shared" si="901"/>
        <v>-</v>
      </c>
      <c r="CN728" s="64" t="str">
        <f t="shared" si="875"/>
        <v>-</v>
      </c>
      <c r="CO728" s="57" t="str">
        <f t="shared" si="902"/>
        <v>-</v>
      </c>
    </row>
    <row r="729" spans="15:93" ht="18" customHeight="1" x14ac:dyDescent="0.25">
      <c r="O729" s="56">
        <f t="shared" si="904"/>
        <v>302</v>
      </c>
      <c r="P729" s="64">
        <f t="shared" si="839"/>
        <v>0</v>
      </c>
      <c r="Q729" s="64" t="str">
        <f t="shared" si="840"/>
        <v>-</v>
      </c>
      <c r="R729" s="64" t="str">
        <f t="shared" si="836"/>
        <v>-</v>
      </c>
      <c r="S729" s="64">
        <f t="shared" si="837"/>
        <v>0</v>
      </c>
      <c r="T729" s="64" t="str">
        <f t="shared" si="838"/>
        <v>-</v>
      </c>
      <c r="U729" s="57" t="str">
        <f t="shared" si="914"/>
        <v>Payoff</v>
      </c>
      <c r="V729" s="56">
        <f t="shared" si="905"/>
        <v>298</v>
      </c>
      <c r="W729" s="64">
        <f t="shared" si="876"/>
        <v>0</v>
      </c>
      <c r="X729" s="64" t="str">
        <f t="shared" si="841"/>
        <v>-</v>
      </c>
      <c r="Y729" s="64">
        <f t="shared" si="903"/>
        <v>0</v>
      </c>
      <c r="Z729" s="64" t="str">
        <f t="shared" si="842"/>
        <v>-</v>
      </c>
      <c r="AA729" s="64" t="str">
        <f t="shared" si="877"/>
        <v>-</v>
      </c>
      <c r="AB729" s="64" t="str">
        <f t="shared" si="843"/>
        <v>-</v>
      </c>
      <c r="AC729" s="57" t="str">
        <f t="shared" si="878"/>
        <v>Payoff</v>
      </c>
      <c r="AD729" s="56">
        <f t="shared" si="906"/>
        <v>298</v>
      </c>
      <c r="AE729" s="64">
        <f t="shared" si="879"/>
        <v>0</v>
      </c>
      <c r="AF729" s="64" t="str">
        <f t="shared" si="844"/>
        <v>-</v>
      </c>
      <c r="AG729" s="64">
        <f t="shared" si="845"/>
        <v>0</v>
      </c>
      <c r="AH729" s="64" t="str">
        <f t="shared" si="846"/>
        <v>-</v>
      </c>
      <c r="AI729" s="64" t="str">
        <f t="shared" si="880"/>
        <v>-</v>
      </c>
      <c r="AJ729" s="64" t="str">
        <f t="shared" si="847"/>
        <v>-</v>
      </c>
      <c r="AK729" s="57" t="str">
        <f t="shared" si="881"/>
        <v>Payoff</v>
      </c>
      <c r="AL729" s="56">
        <f t="shared" si="907"/>
        <v>298</v>
      </c>
      <c r="AM729" s="64" t="str">
        <f t="shared" si="882"/>
        <v>-</v>
      </c>
      <c r="AN729" s="64" t="str">
        <f t="shared" si="848"/>
        <v>-</v>
      </c>
      <c r="AO729" s="64" t="str">
        <f t="shared" si="849"/>
        <v>-</v>
      </c>
      <c r="AP729" s="64" t="str">
        <f t="shared" si="850"/>
        <v>-</v>
      </c>
      <c r="AQ729" s="64" t="str">
        <f t="shared" si="883"/>
        <v>-</v>
      </c>
      <c r="AR729" s="64" t="str">
        <f t="shared" si="851"/>
        <v>-</v>
      </c>
      <c r="AS729" s="57" t="str">
        <f t="shared" si="884"/>
        <v>-</v>
      </c>
      <c r="AT729" s="56">
        <f t="shared" si="908"/>
        <v>298</v>
      </c>
      <c r="AU729" s="64" t="str">
        <f t="shared" si="885"/>
        <v>-</v>
      </c>
      <c r="AV729" s="64" t="str">
        <f t="shared" si="852"/>
        <v>-</v>
      </c>
      <c r="AW729" s="64" t="str">
        <f t="shared" si="853"/>
        <v>-</v>
      </c>
      <c r="AX729" s="64" t="str">
        <f t="shared" si="854"/>
        <v>-</v>
      </c>
      <c r="AY729" s="64" t="str">
        <f t="shared" si="886"/>
        <v>-</v>
      </c>
      <c r="AZ729" s="64" t="str">
        <f t="shared" si="855"/>
        <v>-</v>
      </c>
      <c r="BA729" s="57" t="str">
        <f t="shared" si="887"/>
        <v>-</v>
      </c>
      <c r="BB729" s="56">
        <f t="shared" si="909"/>
        <v>298</v>
      </c>
      <c r="BC729" s="64" t="str">
        <f t="shared" si="888"/>
        <v>-</v>
      </c>
      <c r="BD729" s="64" t="str">
        <f t="shared" si="856"/>
        <v>-</v>
      </c>
      <c r="BE729" s="64" t="str">
        <f t="shared" si="857"/>
        <v>-</v>
      </c>
      <c r="BF729" s="64" t="str">
        <f t="shared" si="858"/>
        <v>-</v>
      </c>
      <c r="BG729" s="64" t="str">
        <f t="shared" si="889"/>
        <v>-</v>
      </c>
      <c r="BH729" s="64" t="str">
        <f t="shared" si="859"/>
        <v>-</v>
      </c>
      <c r="BI729" s="57" t="str">
        <f t="shared" si="890"/>
        <v>-</v>
      </c>
      <c r="BJ729" s="56">
        <f t="shared" si="910"/>
        <v>298</v>
      </c>
      <c r="BK729" s="64" t="str">
        <f t="shared" si="891"/>
        <v>-</v>
      </c>
      <c r="BL729" s="64" t="str">
        <f t="shared" si="860"/>
        <v>-</v>
      </c>
      <c r="BM729" s="64" t="str">
        <f t="shared" si="861"/>
        <v>-</v>
      </c>
      <c r="BN729" s="64" t="str">
        <f t="shared" si="862"/>
        <v>-</v>
      </c>
      <c r="BO729" s="64" t="str">
        <f t="shared" si="892"/>
        <v>-</v>
      </c>
      <c r="BP729" s="64" t="str">
        <f t="shared" si="863"/>
        <v>-</v>
      </c>
      <c r="BQ729" s="57" t="str">
        <f t="shared" si="893"/>
        <v>-</v>
      </c>
      <c r="BR729" s="56">
        <f t="shared" si="911"/>
        <v>298</v>
      </c>
      <c r="BS729" s="64" t="str">
        <f t="shared" si="894"/>
        <v>-</v>
      </c>
      <c r="BT729" s="64" t="str">
        <f t="shared" si="864"/>
        <v>-</v>
      </c>
      <c r="BU729" s="64" t="str">
        <f t="shared" si="865"/>
        <v>-</v>
      </c>
      <c r="BV729" s="64" t="str">
        <f t="shared" si="866"/>
        <v>-</v>
      </c>
      <c r="BW729" s="64" t="str">
        <f t="shared" si="895"/>
        <v>-</v>
      </c>
      <c r="BX729" s="64" t="str">
        <f t="shared" si="867"/>
        <v>-</v>
      </c>
      <c r="BY729" s="57" t="str">
        <f t="shared" si="896"/>
        <v>-</v>
      </c>
      <c r="BZ729" s="56">
        <f t="shared" si="912"/>
        <v>298</v>
      </c>
      <c r="CA729" s="64" t="str">
        <f t="shared" si="897"/>
        <v>-</v>
      </c>
      <c r="CB729" s="64" t="str">
        <f t="shared" si="868"/>
        <v>-</v>
      </c>
      <c r="CC729" s="64" t="str">
        <f t="shared" si="869"/>
        <v>-</v>
      </c>
      <c r="CD729" s="64" t="str">
        <f t="shared" si="870"/>
        <v>-</v>
      </c>
      <c r="CE729" s="64" t="str">
        <f t="shared" si="898"/>
        <v>-</v>
      </c>
      <c r="CF729" s="64" t="str">
        <f t="shared" si="871"/>
        <v>-</v>
      </c>
      <c r="CG729" s="57" t="str">
        <f t="shared" si="899"/>
        <v>-</v>
      </c>
      <c r="CH729" s="56">
        <f t="shared" si="913"/>
        <v>298</v>
      </c>
      <c r="CI729" s="64" t="str">
        <f t="shared" si="900"/>
        <v>-</v>
      </c>
      <c r="CJ729" s="64" t="str">
        <f t="shared" si="872"/>
        <v>-</v>
      </c>
      <c r="CK729" s="64" t="str">
        <f t="shared" si="873"/>
        <v>-</v>
      </c>
      <c r="CL729" s="64" t="str">
        <f t="shared" si="874"/>
        <v>-</v>
      </c>
      <c r="CM729" s="64" t="str">
        <f t="shared" si="901"/>
        <v>-</v>
      </c>
      <c r="CN729" s="64" t="str">
        <f t="shared" si="875"/>
        <v>-</v>
      </c>
      <c r="CO729" s="57" t="str">
        <f t="shared" si="902"/>
        <v>-</v>
      </c>
    </row>
    <row r="730" spans="15:93" ht="18" customHeight="1" x14ac:dyDescent="0.25">
      <c r="O730" s="56">
        <f t="shared" si="904"/>
        <v>303</v>
      </c>
      <c r="P730" s="64">
        <f t="shared" si="839"/>
        <v>0</v>
      </c>
      <c r="Q730" s="64" t="str">
        <f t="shared" si="840"/>
        <v>-</v>
      </c>
      <c r="R730" s="64" t="str">
        <f t="shared" si="836"/>
        <v>-</v>
      </c>
      <c r="S730" s="64">
        <f t="shared" si="837"/>
        <v>0</v>
      </c>
      <c r="T730" s="64" t="str">
        <f t="shared" si="838"/>
        <v>-</v>
      </c>
      <c r="U730" s="57" t="str">
        <f t="shared" si="914"/>
        <v>Payoff</v>
      </c>
      <c r="V730" s="56">
        <f t="shared" si="905"/>
        <v>299</v>
      </c>
      <c r="W730" s="64">
        <f t="shared" si="876"/>
        <v>0</v>
      </c>
      <c r="X730" s="64" t="str">
        <f t="shared" si="841"/>
        <v>-</v>
      </c>
      <c r="Y730" s="64">
        <f t="shared" si="903"/>
        <v>0</v>
      </c>
      <c r="Z730" s="64" t="str">
        <f t="shared" si="842"/>
        <v>-</v>
      </c>
      <c r="AA730" s="64" t="str">
        <f t="shared" si="877"/>
        <v>-</v>
      </c>
      <c r="AB730" s="64" t="str">
        <f t="shared" si="843"/>
        <v>-</v>
      </c>
      <c r="AC730" s="57" t="str">
        <f t="shared" si="878"/>
        <v>Payoff</v>
      </c>
      <c r="AD730" s="56">
        <f t="shared" si="906"/>
        <v>299</v>
      </c>
      <c r="AE730" s="64">
        <f t="shared" si="879"/>
        <v>0</v>
      </c>
      <c r="AF730" s="64" t="str">
        <f t="shared" si="844"/>
        <v>-</v>
      </c>
      <c r="AG730" s="64">
        <f t="shared" si="845"/>
        <v>0</v>
      </c>
      <c r="AH730" s="64" t="str">
        <f t="shared" si="846"/>
        <v>-</v>
      </c>
      <c r="AI730" s="64" t="str">
        <f t="shared" si="880"/>
        <v>-</v>
      </c>
      <c r="AJ730" s="64" t="str">
        <f t="shared" si="847"/>
        <v>-</v>
      </c>
      <c r="AK730" s="57" t="str">
        <f t="shared" si="881"/>
        <v>Payoff</v>
      </c>
      <c r="AL730" s="56">
        <f t="shared" si="907"/>
        <v>299</v>
      </c>
      <c r="AM730" s="64" t="str">
        <f t="shared" si="882"/>
        <v>-</v>
      </c>
      <c r="AN730" s="64" t="str">
        <f t="shared" si="848"/>
        <v>-</v>
      </c>
      <c r="AO730" s="64" t="str">
        <f t="shared" si="849"/>
        <v>-</v>
      </c>
      <c r="AP730" s="64" t="str">
        <f t="shared" si="850"/>
        <v>-</v>
      </c>
      <c r="AQ730" s="64" t="str">
        <f t="shared" si="883"/>
        <v>-</v>
      </c>
      <c r="AR730" s="64" t="str">
        <f t="shared" si="851"/>
        <v>-</v>
      </c>
      <c r="AS730" s="57" t="str">
        <f t="shared" si="884"/>
        <v>-</v>
      </c>
      <c r="AT730" s="56">
        <f t="shared" si="908"/>
        <v>299</v>
      </c>
      <c r="AU730" s="64" t="str">
        <f t="shared" si="885"/>
        <v>-</v>
      </c>
      <c r="AV730" s="64" t="str">
        <f t="shared" si="852"/>
        <v>-</v>
      </c>
      <c r="AW730" s="64" t="str">
        <f t="shared" si="853"/>
        <v>-</v>
      </c>
      <c r="AX730" s="64" t="str">
        <f t="shared" si="854"/>
        <v>-</v>
      </c>
      <c r="AY730" s="64" t="str">
        <f t="shared" si="886"/>
        <v>-</v>
      </c>
      <c r="AZ730" s="64" t="str">
        <f t="shared" si="855"/>
        <v>-</v>
      </c>
      <c r="BA730" s="57" t="str">
        <f t="shared" si="887"/>
        <v>-</v>
      </c>
      <c r="BB730" s="56">
        <f t="shared" si="909"/>
        <v>299</v>
      </c>
      <c r="BC730" s="64" t="str">
        <f t="shared" si="888"/>
        <v>-</v>
      </c>
      <c r="BD730" s="64" t="str">
        <f t="shared" si="856"/>
        <v>-</v>
      </c>
      <c r="BE730" s="64" t="str">
        <f t="shared" si="857"/>
        <v>-</v>
      </c>
      <c r="BF730" s="64" t="str">
        <f t="shared" si="858"/>
        <v>-</v>
      </c>
      <c r="BG730" s="64" t="str">
        <f t="shared" si="889"/>
        <v>-</v>
      </c>
      <c r="BH730" s="64" t="str">
        <f t="shared" si="859"/>
        <v>-</v>
      </c>
      <c r="BI730" s="57" t="str">
        <f t="shared" si="890"/>
        <v>-</v>
      </c>
      <c r="BJ730" s="56">
        <f t="shared" si="910"/>
        <v>299</v>
      </c>
      <c r="BK730" s="64" t="str">
        <f t="shared" si="891"/>
        <v>-</v>
      </c>
      <c r="BL730" s="64" t="str">
        <f t="shared" si="860"/>
        <v>-</v>
      </c>
      <c r="BM730" s="64" t="str">
        <f t="shared" si="861"/>
        <v>-</v>
      </c>
      <c r="BN730" s="64" t="str">
        <f t="shared" si="862"/>
        <v>-</v>
      </c>
      <c r="BO730" s="64" t="str">
        <f t="shared" si="892"/>
        <v>-</v>
      </c>
      <c r="BP730" s="64" t="str">
        <f t="shared" si="863"/>
        <v>-</v>
      </c>
      <c r="BQ730" s="57" t="str">
        <f t="shared" si="893"/>
        <v>-</v>
      </c>
      <c r="BR730" s="56">
        <f t="shared" si="911"/>
        <v>299</v>
      </c>
      <c r="BS730" s="64" t="str">
        <f t="shared" si="894"/>
        <v>-</v>
      </c>
      <c r="BT730" s="64" t="str">
        <f t="shared" si="864"/>
        <v>-</v>
      </c>
      <c r="BU730" s="64" t="str">
        <f t="shared" si="865"/>
        <v>-</v>
      </c>
      <c r="BV730" s="64" t="str">
        <f t="shared" si="866"/>
        <v>-</v>
      </c>
      <c r="BW730" s="64" t="str">
        <f t="shared" si="895"/>
        <v>-</v>
      </c>
      <c r="BX730" s="64" t="str">
        <f t="shared" si="867"/>
        <v>-</v>
      </c>
      <c r="BY730" s="57" t="str">
        <f t="shared" si="896"/>
        <v>-</v>
      </c>
      <c r="BZ730" s="56">
        <f t="shared" si="912"/>
        <v>299</v>
      </c>
      <c r="CA730" s="64" t="str">
        <f t="shared" si="897"/>
        <v>-</v>
      </c>
      <c r="CB730" s="64" t="str">
        <f t="shared" si="868"/>
        <v>-</v>
      </c>
      <c r="CC730" s="64" t="str">
        <f t="shared" si="869"/>
        <v>-</v>
      </c>
      <c r="CD730" s="64" t="str">
        <f t="shared" si="870"/>
        <v>-</v>
      </c>
      <c r="CE730" s="64" t="str">
        <f t="shared" si="898"/>
        <v>-</v>
      </c>
      <c r="CF730" s="64" t="str">
        <f t="shared" si="871"/>
        <v>-</v>
      </c>
      <c r="CG730" s="57" t="str">
        <f t="shared" si="899"/>
        <v>-</v>
      </c>
      <c r="CH730" s="56">
        <f t="shared" si="913"/>
        <v>299</v>
      </c>
      <c r="CI730" s="64" t="str">
        <f t="shared" si="900"/>
        <v>-</v>
      </c>
      <c r="CJ730" s="64" t="str">
        <f t="shared" si="872"/>
        <v>-</v>
      </c>
      <c r="CK730" s="64" t="str">
        <f t="shared" si="873"/>
        <v>-</v>
      </c>
      <c r="CL730" s="64" t="str">
        <f t="shared" si="874"/>
        <v>-</v>
      </c>
      <c r="CM730" s="64" t="str">
        <f t="shared" si="901"/>
        <v>-</v>
      </c>
      <c r="CN730" s="64" t="str">
        <f t="shared" si="875"/>
        <v>-</v>
      </c>
      <c r="CO730" s="57" t="str">
        <f t="shared" si="902"/>
        <v>-</v>
      </c>
    </row>
    <row r="731" spans="15:93" ht="18" customHeight="1" x14ac:dyDescent="0.25">
      <c r="O731" s="56">
        <f t="shared" si="904"/>
        <v>304</v>
      </c>
      <c r="P731" s="64">
        <f t="shared" si="839"/>
        <v>0</v>
      </c>
      <c r="Q731" s="64" t="str">
        <f t="shared" si="840"/>
        <v>-</v>
      </c>
      <c r="R731" s="64" t="str">
        <f t="shared" si="836"/>
        <v>-</v>
      </c>
      <c r="S731" s="64">
        <f t="shared" si="837"/>
        <v>0</v>
      </c>
      <c r="T731" s="64" t="str">
        <f t="shared" si="838"/>
        <v>-</v>
      </c>
      <c r="U731" s="57" t="str">
        <f t="shared" si="914"/>
        <v>Payoff</v>
      </c>
      <c r="V731" s="56">
        <f t="shared" si="905"/>
        <v>300</v>
      </c>
      <c r="W731" s="64">
        <f t="shared" si="876"/>
        <v>0</v>
      </c>
      <c r="X731" s="64" t="str">
        <f t="shared" si="841"/>
        <v>-</v>
      </c>
      <c r="Y731" s="64">
        <f t="shared" si="903"/>
        <v>0</v>
      </c>
      <c r="Z731" s="64" t="str">
        <f t="shared" si="842"/>
        <v>-</v>
      </c>
      <c r="AA731" s="64" t="str">
        <f t="shared" si="877"/>
        <v>-</v>
      </c>
      <c r="AB731" s="64" t="str">
        <f t="shared" si="843"/>
        <v>-</v>
      </c>
      <c r="AC731" s="57" t="str">
        <f t="shared" si="878"/>
        <v>Payoff</v>
      </c>
      <c r="AD731" s="56">
        <f t="shared" si="906"/>
        <v>300</v>
      </c>
      <c r="AE731" s="64">
        <f t="shared" si="879"/>
        <v>0</v>
      </c>
      <c r="AF731" s="64" t="str">
        <f t="shared" si="844"/>
        <v>-</v>
      </c>
      <c r="AG731" s="64">
        <f t="shared" si="845"/>
        <v>0</v>
      </c>
      <c r="AH731" s="64" t="str">
        <f t="shared" si="846"/>
        <v>-</v>
      </c>
      <c r="AI731" s="64" t="str">
        <f t="shared" si="880"/>
        <v>-</v>
      </c>
      <c r="AJ731" s="64" t="str">
        <f t="shared" si="847"/>
        <v>-</v>
      </c>
      <c r="AK731" s="57" t="str">
        <f t="shared" si="881"/>
        <v>Payoff</v>
      </c>
      <c r="AL731" s="56">
        <f t="shared" si="907"/>
        <v>300</v>
      </c>
      <c r="AM731" s="64" t="str">
        <f t="shared" si="882"/>
        <v>-</v>
      </c>
      <c r="AN731" s="64" t="str">
        <f t="shared" si="848"/>
        <v>-</v>
      </c>
      <c r="AO731" s="64" t="str">
        <f t="shared" si="849"/>
        <v>-</v>
      </c>
      <c r="AP731" s="64" t="str">
        <f t="shared" si="850"/>
        <v>-</v>
      </c>
      <c r="AQ731" s="64" t="str">
        <f t="shared" si="883"/>
        <v>-</v>
      </c>
      <c r="AR731" s="64" t="str">
        <f t="shared" si="851"/>
        <v>-</v>
      </c>
      <c r="AS731" s="57" t="str">
        <f t="shared" si="884"/>
        <v>-</v>
      </c>
      <c r="AT731" s="56">
        <f t="shared" si="908"/>
        <v>300</v>
      </c>
      <c r="AU731" s="64" t="str">
        <f t="shared" si="885"/>
        <v>-</v>
      </c>
      <c r="AV731" s="64" t="str">
        <f t="shared" si="852"/>
        <v>-</v>
      </c>
      <c r="AW731" s="64" t="str">
        <f t="shared" si="853"/>
        <v>-</v>
      </c>
      <c r="AX731" s="64" t="str">
        <f t="shared" si="854"/>
        <v>-</v>
      </c>
      <c r="AY731" s="64" t="str">
        <f t="shared" si="886"/>
        <v>-</v>
      </c>
      <c r="AZ731" s="64" t="str">
        <f t="shared" si="855"/>
        <v>-</v>
      </c>
      <c r="BA731" s="57" t="str">
        <f t="shared" si="887"/>
        <v>-</v>
      </c>
      <c r="BB731" s="56">
        <f t="shared" si="909"/>
        <v>300</v>
      </c>
      <c r="BC731" s="64" t="str">
        <f t="shared" si="888"/>
        <v>-</v>
      </c>
      <c r="BD731" s="64" t="str">
        <f t="shared" si="856"/>
        <v>-</v>
      </c>
      <c r="BE731" s="64" t="str">
        <f t="shared" si="857"/>
        <v>-</v>
      </c>
      <c r="BF731" s="64" t="str">
        <f t="shared" si="858"/>
        <v>-</v>
      </c>
      <c r="BG731" s="64" t="str">
        <f t="shared" si="889"/>
        <v>-</v>
      </c>
      <c r="BH731" s="64" t="str">
        <f t="shared" si="859"/>
        <v>-</v>
      </c>
      <c r="BI731" s="57" t="str">
        <f t="shared" si="890"/>
        <v>-</v>
      </c>
      <c r="BJ731" s="56">
        <f t="shared" si="910"/>
        <v>300</v>
      </c>
      <c r="BK731" s="64" t="str">
        <f t="shared" si="891"/>
        <v>-</v>
      </c>
      <c r="BL731" s="64" t="str">
        <f t="shared" si="860"/>
        <v>-</v>
      </c>
      <c r="BM731" s="64" t="str">
        <f t="shared" si="861"/>
        <v>-</v>
      </c>
      <c r="BN731" s="64" t="str">
        <f t="shared" si="862"/>
        <v>-</v>
      </c>
      <c r="BO731" s="64" t="str">
        <f t="shared" si="892"/>
        <v>-</v>
      </c>
      <c r="BP731" s="64" t="str">
        <f t="shared" si="863"/>
        <v>-</v>
      </c>
      <c r="BQ731" s="57" t="str">
        <f t="shared" si="893"/>
        <v>-</v>
      </c>
      <c r="BR731" s="56">
        <f t="shared" si="911"/>
        <v>300</v>
      </c>
      <c r="BS731" s="64" t="str">
        <f t="shared" si="894"/>
        <v>-</v>
      </c>
      <c r="BT731" s="64" t="str">
        <f t="shared" si="864"/>
        <v>-</v>
      </c>
      <c r="BU731" s="64" t="str">
        <f t="shared" si="865"/>
        <v>-</v>
      </c>
      <c r="BV731" s="64" t="str">
        <f t="shared" si="866"/>
        <v>-</v>
      </c>
      <c r="BW731" s="64" t="str">
        <f t="shared" si="895"/>
        <v>-</v>
      </c>
      <c r="BX731" s="64" t="str">
        <f t="shared" si="867"/>
        <v>-</v>
      </c>
      <c r="BY731" s="57" t="str">
        <f t="shared" si="896"/>
        <v>-</v>
      </c>
      <c r="BZ731" s="56">
        <f t="shared" si="912"/>
        <v>300</v>
      </c>
      <c r="CA731" s="64" t="str">
        <f t="shared" si="897"/>
        <v>-</v>
      </c>
      <c r="CB731" s="64" t="str">
        <f t="shared" si="868"/>
        <v>-</v>
      </c>
      <c r="CC731" s="64" t="str">
        <f t="shared" si="869"/>
        <v>-</v>
      </c>
      <c r="CD731" s="64" t="str">
        <f t="shared" si="870"/>
        <v>-</v>
      </c>
      <c r="CE731" s="64" t="str">
        <f t="shared" si="898"/>
        <v>-</v>
      </c>
      <c r="CF731" s="64" t="str">
        <f t="shared" si="871"/>
        <v>-</v>
      </c>
      <c r="CG731" s="57" t="str">
        <f t="shared" si="899"/>
        <v>-</v>
      </c>
      <c r="CH731" s="56">
        <f t="shared" si="913"/>
        <v>300</v>
      </c>
      <c r="CI731" s="64" t="str">
        <f t="shared" si="900"/>
        <v>-</v>
      </c>
      <c r="CJ731" s="64" t="str">
        <f t="shared" si="872"/>
        <v>-</v>
      </c>
      <c r="CK731" s="64" t="str">
        <f t="shared" si="873"/>
        <v>-</v>
      </c>
      <c r="CL731" s="64" t="str">
        <f t="shared" si="874"/>
        <v>-</v>
      </c>
      <c r="CM731" s="64" t="str">
        <f t="shared" si="901"/>
        <v>-</v>
      </c>
      <c r="CN731" s="64" t="str">
        <f t="shared" si="875"/>
        <v>-</v>
      </c>
      <c r="CO731" s="57" t="str">
        <f t="shared" si="902"/>
        <v>-</v>
      </c>
    </row>
    <row r="732" spans="15:93" ht="18" customHeight="1" x14ac:dyDescent="0.25">
      <c r="O732" s="56">
        <f t="shared" si="904"/>
        <v>305</v>
      </c>
      <c r="P732" s="64">
        <f t="shared" si="839"/>
        <v>0</v>
      </c>
      <c r="Q732" s="64" t="str">
        <f t="shared" si="840"/>
        <v>-</v>
      </c>
      <c r="R732" s="64" t="str">
        <f t="shared" si="836"/>
        <v>-</v>
      </c>
      <c r="S732" s="64">
        <f t="shared" si="837"/>
        <v>0</v>
      </c>
      <c r="T732" s="64" t="str">
        <f t="shared" si="838"/>
        <v>-</v>
      </c>
      <c r="U732" s="57" t="str">
        <f t="shared" si="914"/>
        <v>Payoff</v>
      </c>
      <c r="V732" s="56">
        <f t="shared" si="905"/>
        <v>301</v>
      </c>
      <c r="W732" s="64">
        <f t="shared" si="876"/>
        <v>0</v>
      </c>
      <c r="X732" s="64" t="str">
        <f t="shared" si="841"/>
        <v>-</v>
      </c>
      <c r="Y732" s="64">
        <f t="shared" si="903"/>
        <v>0</v>
      </c>
      <c r="Z732" s="64" t="str">
        <f t="shared" si="842"/>
        <v>-</v>
      </c>
      <c r="AA732" s="64" t="str">
        <f t="shared" si="877"/>
        <v>-</v>
      </c>
      <c r="AB732" s="64" t="str">
        <f t="shared" si="843"/>
        <v>-</v>
      </c>
      <c r="AC732" s="57" t="str">
        <f t="shared" si="878"/>
        <v>Payoff</v>
      </c>
      <c r="AD732" s="56">
        <f t="shared" si="906"/>
        <v>301</v>
      </c>
      <c r="AE732" s="64">
        <f t="shared" si="879"/>
        <v>0</v>
      </c>
      <c r="AF732" s="64" t="str">
        <f t="shared" si="844"/>
        <v>-</v>
      </c>
      <c r="AG732" s="64">
        <f t="shared" si="845"/>
        <v>0</v>
      </c>
      <c r="AH732" s="64" t="str">
        <f t="shared" si="846"/>
        <v>-</v>
      </c>
      <c r="AI732" s="64" t="str">
        <f t="shared" si="880"/>
        <v>-</v>
      </c>
      <c r="AJ732" s="64" t="str">
        <f t="shared" si="847"/>
        <v>-</v>
      </c>
      <c r="AK732" s="57" t="str">
        <f t="shared" si="881"/>
        <v>Payoff</v>
      </c>
      <c r="AL732" s="56">
        <f t="shared" si="907"/>
        <v>301</v>
      </c>
      <c r="AM732" s="64" t="str">
        <f t="shared" si="882"/>
        <v>-</v>
      </c>
      <c r="AN732" s="64" t="str">
        <f t="shared" si="848"/>
        <v>-</v>
      </c>
      <c r="AO732" s="64" t="str">
        <f t="shared" si="849"/>
        <v>-</v>
      </c>
      <c r="AP732" s="64" t="str">
        <f t="shared" si="850"/>
        <v>-</v>
      </c>
      <c r="AQ732" s="64" t="str">
        <f t="shared" si="883"/>
        <v>-</v>
      </c>
      <c r="AR732" s="64" t="str">
        <f t="shared" si="851"/>
        <v>-</v>
      </c>
      <c r="AS732" s="57" t="str">
        <f t="shared" si="884"/>
        <v>-</v>
      </c>
      <c r="AT732" s="56">
        <f t="shared" si="908"/>
        <v>301</v>
      </c>
      <c r="AU732" s="64" t="str">
        <f t="shared" si="885"/>
        <v>-</v>
      </c>
      <c r="AV732" s="64" t="str">
        <f t="shared" si="852"/>
        <v>-</v>
      </c>
      <c r="AW732" s="64" t="str">
        <f t="shared" si="853"/>
        <v>-</v>
      </c>
      <c r="AX732" s="64" t="str">
        <f t="shared" si="854"/>
        <v>-</v>
      </c>
      <c r="AY732" s="64" t="str">
        <f t="shared" si="886"/>
        <v>-</v>
      </c>
      <c r="AZ732" s="64" t="str">
        <f t="shared" si="855"/>
        <v>-</v>
      </c>
      <c r="BA732" s="57" t="str">
        <f t="shared" si="887"/>
        <v>-</v>
      </c>
      <c r="BB732" s="56">
        <f t="shared" si="909"/>
        <v>301</v>
      </c>
      <c r="BC732" s="64" t="str">
        <f t="shared" si="888"/>
        <v>-</v>
      </c>
      <c r="BD732" s="64" t="str">
        <f t="shared" si="856"/>
        <v>-</v>
      </c>
      <c r="BE732" s="64" t="str">
        <f t="shared" si="857"/>
        <v>-</v>
      </c>
      <c r="BF732" s="64" t="str">
        <f t="shared" si="858"/>
        <v>-</v>
      </c>
      <c r="BG732" s="64" t="str">
        <f t="shared" si="889"/>
        <v>-</v>
      </c>
      <c r="BH732" s="64" t="str">
        <f t="shared" si="859"/>
        <v>-</v>
      </c>
      <c r="BI732" s="57" t="str">
        <f t="shared" si="890"/>
        <v>-</v>
      </c>
      <c r="BJ732" s="56">
        <f t="shared" si="910"/>
        <v>301</v>
      </c>
      <c r="BK732" s="64" t="str">
        <f t="shared" si="891"/>
        <v>-</v>
      </c>
      <c r="BL732" s="64" t="str">
        <f t="shared" si="860"/>
        <v>-</v>
      </c>
      <c r="BM732" s="64" t="str">
        <f t="shared" si="861"/>
        <v>-</v>
      </c>
      <c r="BN732" s="64" t="str">
        <f t="shared" si="862"/>
        <v>-</v>
      </c>
      <c r="BO732" s="64" t="str">
        <f t="shared" si="892"/>
        <v>-</v>
      </c>
      <c r="BP732" s="64" t="str">
        <f t="shared" si="863"/>
        <v>-</v>
      </c>
      <c r="BQ732" s="57" t="str">
        <f t="shared" si="893"/>
        <v>-</v>
      </c>
      <c r="BR732" s="56">
        <f t="shared" si="911"/>
        <v>301</v>
      </c>
      <c r="BS732" s="64" t="str">
        <f t="shared" si="894"/>
        <v>-</v>
      </c>
      <c r="BT732" s="64" t="str">
        <f t="shared" si="864"/>
        <v>-</v>
      </c>
      <c r="BU732" s="64" t="str">
        <f t="shared" si="865"/>
        <v>-</v>
      </c>
      <c r="BV732" s="64" t="str">
        <f t="shared" si="866"/>
        <v>-</v>
      </c>
      <c r="BW732" s="64" t="str">
        <f t="shared" si="895"/>
        <v>-</v>
      </c>
      <c r="BX732" s="64" t="str">
        <f t="shared" si="867"/>
        <v>-</v>
      </c>
      <c r="BY732" s="57" t="str">
        <f t="shared" si="896"/>
        <v>-</v>
      </c>
      <c r="BZ732" s="56">
        <f t="shared" si="912"/>
        <v>301</v>
      </c>
      <c r="CA732" s="64" t="str">
        <f t="shared" si="897"/>
        <v>-</v>
      </c>
      <c r="CB732" s="64" t="str">
        <f t="shared" si="868"/>
        <v>-</v>
      </c>
      <c r="CC732" s="64" t="str">
        <f t="shared" si="869"/>
        <v>-</v>
      </c>
      <c r="CD732" s="64" t="str">
        <f t="shared" si="870"/>
        <v>-</v>
      </c>
      <c r="CE732" s="64" t="str">
        <f t="shared" si="898"/>
        <v>-</v>
      </c>
      <c r="CF732" s="64" t="str">
        <f t="shared" si="871"/>
        <v>-</v>
      </c>
      <c r="CG732" s="57" t="str">
        <f t="shared" si="899"/>
        <v>-</v>
      </c>
      <c r="CH732" s="56">
        <f t="shared" si="913"/>
        <v>301</v>
      </c>
      <c r="CI732" s="64" t="str">
        <f t="shared" si="900"/>
        <v>-</v>
      </c>
      <c r="CJ732" s="64" t="str">
        <f t="shared" si="872"/>
        <v>-</v>
      </c>
      <c r="CK732" s="64" t="str">
        <f t="shared" si="873"/>
        <v>-</v>
      </c>
      <c r="CL732" s="64" t="str">
        <f t="shared" si="874"/>
        <v>-</v>
      </c>
      <c r="CM732" s="64" t="str">
        <f t="shared" si="901"/>
        <v>-</v>
      </c>
      <c r="CN732" s="64" t="str">
        <f t="shared" si="875"/>
        <v>-</v>
      </c>
      <c r="CO732" s="57" t="str">
        <f t="shared" si="902"/>
        <v>-</v>
      </c>
    </row>
    <row r="733" spans="15:93" ht="18" customHeight="1" x14ac:dyDescent="0.25">
      <c r="O733" s="56">
        <f t="shared" si="904"/>
        <v>306</v>
      </c>
      <c r="P733" s="64">
        <f t="shared" si="839"/>
        <v>0</v>
      </c>
      <c r="Q733" s="64" t="str">
        <f t="shared" si="840"/>
        <v>-</v>
      </c>
      <c r="R733" s="64" t="str">
        <f t="shared" si="836"/>
        <v>-</v>
      </c>
      <c r="S733" s="64">
        <f t="shared" si="837"/>
        <v>0</v>
      </c>
      <c r="T733" s="64" t="str">
        <f t="shared" si="838"/>
        <v>-</v>
      </c>
      <c r="U733" s="57" t="str">
        <f t="shared" si="914"/>
        <v>Payoff</v>
      </c>
      <c r="V733" s="56">
        <f t="shared" si="905"/>
        <v>302</v>
      </c>
      <c r="W733" s="64">
        <f t="shared" si="876"/>
        <v>0</v>
      </c>
      <c r="X733" s="64" t="str">
        <f t="shared" si="841"/>
        <v>-</v>
      </c>
      <c r="Y733" s="64">
        <f t="shared" si="903"/>
        <v>0</v>
      </c>
      <c r="Z733" s="64" t="str">
        <f t="shared" si="842"/>
        <v>-</v>
      </c>
      <c r="AA733" s="64" t="str">
        <f t="shared" si="877"/>
        <v>-</v>
      </c>
      <c r="AB733" s="64" t="str">
        <f t="shared" si="843"/>
        <v>-</v>
      </c>
      <c r="AC733" s="57" t="str">
        <f t="shared" si="878"/>
        <v>Payoff</v>
      </c>
      <c r="AD733" s="56">
        <f t="shared" si="906"/>
        <v>302</v>
      </c>
      <c r="AE733" s="64">
        <f t="shared" si="879"/>
        <v>0</v>
      </c>
      <c r="AF733" s="64" t="str">
        <f t="shared" si="844"/>
        <v>-</v>
      </c>
      <c r="AG733" s="64">
        <f t="shared" si="845"/>
        <v>0</v>
      </c>
      <c r="AH733" s="64" t="str">
        <f t="shared" si="846"/>
        <v>-</v>
      </c>
      <c r="AI733" s="64" t="str">
        <f t="shared" si="880"/>
        <v>-</v>
      </c>
      <c r="AJ733" s="64" t="str">
        <f t="shared" si="847"/>
        <v>-</v>
      </c>
      <c r="AK733" s="57" t="str">
        <f t="shared" si="881"/>
        <v>Payoff</v>
      </c>
      <c r="AL733" s="56">
        <f t="shared" si="907"/>
        <v>302</v>
      </c>
      <c r="AM733" s="64" t="str">
        <f t="shared" si="882"/>
        <v>-</v>
      </c>
      <c r="AN733" s="64" t="str">
        <f t="shared" si="848"/>
        <v>-</v>
      </c>
      <c r="AO733" s="64" t="str">
        <f t="shared" si="849"/>
        <v>-</v>
      </c>
      <c r="AP733" s="64" t="str">
        <f t="shared" si="850"/>
        <v>-</v>
      </c>
      <c r="AQ733" s="64" t="str">
        <f t="shared" si="883"/>
        <v>-</v>
      </c>
      <c r="AR733" s="64" t="str">
        <f t="shared" si="851"/>
        <v>-</v>
      </c>
      <c r="AS733" s="57" t="str">
        <f t="shared" si="884"/>
        <v>-</v>
      </c>
      <c r="AT733" s="56">
        <f t="shared" si="908"/>
        <v>302</v>
      </c>
      <c r="AU733" s="64" t="str">
        <f t="shared" si="885"/>
        <v>-</v>
      </c>
      <c r="AV733" s="64" t="str">
        <f t="shared" si="852"/>
        <v>-</v>
      </c>
      <c r="AW733" s="64" t="str">
        <f t="shared" si="853"/>
        <v>-</v>
      </c>
      <c r="AX733" s="64" t="str">
        <f t="shared" si="854"/>
        <v>-</v>
      </c>
      <c r="AY733" s="64" t="str">
        <f t="shared" si="886"/>
        <v>-</v>
      </c>
      <c r="AZ733" s="64" t="str">
        <f t="shared" si="855"/>
        <v>-</v>
      </c>
      <c r="BA733" s="57" t="str">
        <f t="shared" si="887"/>
        <v>-</v>
      </c>
      <c r="BB733" s="56">
        <f t="shared" si="909"/>
        <v>302</v>
      </c>
      <c r="BC733" s="64" t="str">
        <f t="shared" si="888"/>
        <v>-</v>
      </c>
      <c r="BD733" s="64" t="str">
        <f t="shared" si="856"/>
        <v>-</v>
      </c>
      <c r="BE733" s="64" t="str">
        <f t="shared" si="857"/>
        <v>-</v>
      </c>
      <c r="BF733" s="64" t="str">
        <f t="shared" si="858"/>
        <v>-</v>
      </c>
      <c r="BG733" s="64" t="str">
        <f t="shared" si="889"/>
        <v>-</v>
      </c>
      <c r="BH733" s="64" t="str">
        <f t="shared" si="859"/>
        <v>-</v>
      </c>
      <c r="BI733" s="57" t="str">
        <f t="shared" si="890"/>
        <v>-</v>
      </c>
      <c r="BJ733" s="56">
        <f t="shared" si="910"/>
        <v>302</v>
      </c>
      <c r="BK733" s="64" t="str">
        <f t="shared" si="891"/>
        <v>-</v>
      </c>
      <c r="BL733" s="64" t="str">
        <f t="shared" si="860"/>
        <v>-</v>
      </c>
      <c r="BM733" s="64" t="str">
        <f t="shared" si="861"/>
        <v>-</v>
      </c>
      <c r="BN733" s="64" t="str">
        <f t="shared" si="862"/>
        <v>-</v>
      </c>
      <c r="BO733" s="64" t="str">
        <f t="shared" si="892"/>
        <v>-</v>
      </c>
      <c r="BP733" s="64" t="str">
        <f t="shared" si="863"/>
        <v>-</v>
      </c>
      <c r="BQ733" s="57" t="str">
        <f t="shared" si="893"/>
        <v>-</v>
      </c>
      <c r="BR733" s="56">
        <f t="shared" si="911"/>
        <v>302</v>
      </c>
      <c r="BS733" s="64" t="str">
        <f t="shared" si="894"/>
        <v>-</v>
      </c>
      <c r="BT733" s="64" t="str">
        <f t="shared" si="864"/>
        <v>-</v>
      </c>
      <c r="BU733" s="64" t="str">
        <f t="shared" si="865"/>
        <v>-</v>
      </c>
      <c r="BV733" s="64" t="str">
        <f t="shared" si="866"/>
        <v>-</v>
      </c>
      <c r="BW733" s="64" t="str">
        <f t="shared" si="895"/>
        <v>-</v>
      </c>
      <c r="BX733" s="64" t="str">
        <f t="shared" si="867"/>
        <v>-</v>
      </c>
      <c r="BY733" s="57" t="str">
        <f t="shared" si="896"/>
        <v>-</v>
      </c>
      <c r="BZ733" s="56">
        <f t="shared" si="912"/>
        <v>302</v>
      </c>
      <c r="CA733" s="64" t="str">
        <f t="shared" si="897"/>
        <v>-</v>
      </c>
      <c r="CB733" s="64" t="str">
        <f t="shared" si="868"/>
        <v>-</v>
      </c>
      <c r="CC733" s="64" t="str">
        <f t="shared" si="869"/>
        <v>-</v>
      </c>
      <c r="CD733" s="64" t="str">
        <f t="shared" si="870"/>
        <v>-</v>
      </c>
      <c r="CE733" s="64" t="str">
        <f t="shared" si="898"/>
        <v>-</v>
      </c>
      <c r="CF733" s="64" t="str">
        <f t="shared" si="871"/>
        <v>-</v>
      </c>
      <c r="CG733" s="57" t="str">
        <f t="shared" si="899"/>
        <v>-</v>
      </c>
      <c r="CH733" s="56">
        <f t="shared" si="913"/>
        <v>302</v>
      </c>
      <c r="CI733" s="64" t="str">
        <f t="shared" si="900"/>
        <v>-</v>
      </c>
      <c r="CJ733" s="64" t="str">
        <f t="shared" si="872"/>
        <v>-</v>
      </c>
      <c r="CK733" s="64" t="str">
        <f t="shared" si="873"/>
        <v>-</v>
      </c>
      <c r="CL733" s="64" t="str">
        <f t="shared" si="874"/>
        <v>-</v>
      </c>
      <c r="CM733" s="64" t="str">
        <f t="shared" si="901"/>
        <v>-</v>
      </c>
      <c r="CN733" s="64" t="str">
        <f t="shared" si="875"/>
        <v>-</v>
      </c>
      <c r="CO733" s="57" t="str">
        <f t="shared" si="902"/>
        <v>-</v>
      </c>
    </row>
    <row r="734" spans="15:93" ht="18" customHeight="1" x14ac:dyDescent="0.25">
      <c r="O734" s="56">
        <f t="shared" si="904"/>
        <v>307</v>
      </c>
      <c r="P734" s="64">
        <f t="shared" si="839"/>
        <v>0</v>
      </c>
      <c r="Q734" s="64" t="str">
        <f t="shared" si="840"/>
        <v>-</v>
      </c>
      <c r="R734" s="64" t="str">
        <f t="shared" si="836"/>
        <v>-</v>
      </c>
      <c r="S734" s="64">
        <f t="shared" si="837"/>
        <v>0</v>
      </c>
      <c r="T734" s="64" t="str">
        <f t="shared" si="838"/>
        <v>-</v>
      </c>
      <c r="U734" s="57" t="str">
        <f t="shared" si="914"/>
        <v>Payoff</v>
      </c>
      <c r="V734" s="56">
        <f t="shared" si="905"/>
        <v>303</v>
      </c>
      <c r="W734" s="64">
        <f t="shared" si="876"/>
        <v>0</v>
      </c>
      <c r="X734" s="64" t="str">
        <f t="shared" si="841"/>
        <v>-</v>
      </c>
      <c r="Y734" s="64">
        <f t="shared" si="903"/>
        <v>0</v>
      </c>
      <c r="Z734" s="64" t="str">
        <f t="shared" si="842"/>
        <v>-</v>
      </c>
      <c r="AA734" s="64" t="str">
        <f t="shared" si="877"/>
        <v>-</v>
      </c>
      <c r="AB734" s="64" t="str">
        <f t="shared" si="843"/>
        <v>-</v>
      </c>
      <c r="AC734" s="57" t="str">
        <f t="shared" si="878"/>
        <v>Payoff</v>
      </c>
      <c r="AD734" s="56">
        <f t="shared" si="906"/>
        <v>303</v>
      </c>
      <c r="AE734" s="64">
        <f t="shared" si="879"/>
        <v>0</v>
      </c>
      <c r="AF734" s="64" t="str">
        <f t="shared" si="844"/>
        <v>-</v>
      </c>
      <c r="AG734" s="64">
        <f t="shared" si="845"/>
        <v>0</v>
      </c>
      <c r="AH734" s="64" t="str">
        <f t="shared" si="846"/>
        <v>-</v>
      </c>
      <c r="AI734" s="64" t="str">
        <f t="shared" si="880"/>
        <v>-</v>
      </c>
      <c r="AJ734" s="64" t="str">
        <f t="shared" si="847"/>
        <v>-</v>
      </c>
      <c r="AK734" s="57" t="str">
        <f t="shared" si="881"/>
        <v>Payoff</v>
      </c>
      <c r="AL734" s="56">
        <f t="shared" si="907"/>
        <v>303</v>
      </c>
      <c r="AM734" s="64" t="str">
        <f t="shared" si="882"/>
        <v>-</v>
      </c>
      <c r="AN734" s="64" t="str">
        <f t="shared" si="848"/>
        <v>-</v>
      </c>
      <c r="AO734" s="64" t="str">
        <f t="shared" si="849"/>
        <v>-</v>
      </c>
      <c r="AP734" s="64" t="str">
        <f t="shared" si="850"/>
        <v>-</v>
      </c>
      <c r="AQ734" s="64" t="str">
        <f t="shared" si="883"/>
        <v>-</v>
      </c>
      <c r="AR734" s="64" t="str">
        <f t="shared" si="851"/>
        <v>-</v>
      </c>
      <c r="AS734" s="57" t="str">
        <f t="shared" si="884"/>
        <v>-</v>
      </c>
      <c r="AT734" s="56">
        <f t="shared" si="908"/>
        <v>303</v>
      </c>
      <c r="AU734" s="64" t="str">
        <f t="shared" si="885"/>
        <v>-</v>
      </c>
      <c r="AV734" s="64" t="str">
        <f t="shared" si="852"/>
        <v>-</v>
      </c>
      <c r="AW734" s="64" t="str">
        <f t="shared" si="853"/>
        <v>-</v>
      </c>
      <c r="AX734" s="64" t="str">
        <f t="shared" si="854"/>
        <v>-</v>
      </c>
      <c r="AY734" s="64" t="str">
        <f t="shared" si="886"/>
        <v>-</v>
      </c>
      <c r="AZ734" s="64" t="str">
        <f t="shared" si="855"/>
        <v>-</v>
      </c>
      <c r="BA734" s="57" t="str">
        <f t="shared" si="887"/>
        <v>-</v>
      </c>
      <c r="BB734" s="56">
        <f t="shared" si="909"/>
        <v>303</v>
      </c>
      <c r="BC734" s="64" t="str">
        <f t="shared" si="888"/>
        <v>-</v>
      </c>
      <c r="BD734" s="64" t="str">
        <f t="shared" si="856"/>
        <v>-</v>
      </c>
      <c r="BE734" s="64" t="str">
        <f t="shared" si="857"/>
        <v>-</v>
      </c>
      <c r="BF734" s="64" t="str">
        <f t="shared" si="858"/>
        <v>-</v>
      </c>
      <c r="BG734" s="64" t="str">
        <f t="shared" si="889"/>
        <v>-</v>
      </c>
      <c r="BH734" s="64" t="str">
        <f t="shared" si="859"/>
        <v>-</v>
      </c>
      <c r="BI734" s="57" t="str">
        <f t="shared" si="890"/>
        <v>-</v>
      </c>
      <c r="BJ734" s="56">
        <f t="shared" si="910"/>
        <v>303</v>
      </c>
      <c r="BK734" s="64" t="str">
        <f t="shared" si="891"/>
        <v>-</v>
      </c>
      <c r="BL734" s="64" t="str">
        <f t="shared" si="860"/>
        <v>-</v>
      </c>
      <c r="BM734" s="64" t="str">
        <f t="shared" si="861"/>
        <v>-</v>
      </c>
      <c r="BN734" s="64" t="str">
        <f t="shared" si="862"/>
        <v>-</v>
      </c>
      <c r="BO734" s="64" t="str">
        <f t="shared" si="892"/>
        <v>-</v>
      </c>
      <c r="BP734" s="64" t="str">
        <f t="shared" si="863"/>
        <v>-</v>
      </c>
      <c r="BQ734" s="57" t="str">
        <f t="shared" si="893"/>
        <v>-</v>
      </c>
      <c r="BR734" s="56">
        <f t="shared" si="911"/>
        <v>303</v>
      </c>
      <c r="BS734" s="64" t="str">
        <f t="shared" si="894"/>
        <v>-</v>
      </c>
      <c r="BT734" s="64" t="str">
        <f t="shared" si="864"/>
        <v>-</v>
      </c>
      <c r="BU734" s="64" t="str">
        <f t="shared" si="865"/>
        <v>-</v>
      </c>
      <c r="BV734" s="64" t="str">
        <f t="shared" si="866"/>
        <v>-</v>
      </c>
      <c r="BW734" s="64" t="str">
        <f t="shared" si="895"/>
        <v>-</v>
      </c>
      <c r="BX734" s="64" t="str">
        <f t="shared" si="867"/>
        <v>-</v>
      </c>
      <c r="BY734" s="57" t="str">
        <f t="shared" si="896"/>
        <v>-</v>
      </c>
      <c r="BZ734" s="56">
        <f t="shared" si="912"/>
        <v>303</v>
      </c>
      <c r="CA734" s="64" t="str">
        <f t="shared" si="897"/>
        <v>-</v>
      </c>
      <c r="CB734" s="64" t="str">
        <f t="shared" si="868"/>
        <v>-</v>
      </c>
      <c r="CC734" s="64" t="str">
        <f t="shared" si="869"/>
        <v>-</v>
      </c>
      <c r="CD734" s="64" t="str">
        <f t="shared" si="870"/>
        <v>-</v>
      </c>
      <c r="CE734" s="64" t="str">
        <f t="shared" si="898"/>
        <v>-</v>
      </c>
      <c r="CF734" s="64" t="str">
        <f t="shared" si="871"/>
        <v>-</v>
      </c>
      <c r="CG734" s="57" t="str">
        <f t="shared" si="899"/>
        <v>-</v>
      </c>
      <c r="CH734" s="56">
        <f t="shared" si="913"/>
        <v>303</v>
      </c>
      <c r="CI734" s="64" t="str">
        <f t="shared" si="900"/>
        <v>-</v>
      </c>
      <c r="CJ734" s="64" t="str">
        <f t="shared" si="872"/>
        <v>-</v>
      </c>
      <c r="CK734" s="64" t="str">
        <f t="shared" si="873"/>
        <v>-</v>
      </c>
      <c r="CL734" s="64" t="str">
        <f t="shared" si="874"/>
        <v>-</v>
      </c>
      <c r="CM734" s="64" t="str">
        <f t="shared" si="901"/>
        <v>-</v>
      </c>
      <c r="CN734" s="64" t="str">
        <f t="shared" si="875"/>
        <v>-</v>
      </c>
      <c r="CO734" s="57" t="str">
        <f t="shared" si="902"/>
        <v>-</v>
      </c>
    </row>
    <row r="735" spans="15:93" ht="18" customHeight="1" x14ac:dyDescent="0.25">
      <c r="O735" s="56">
        <f t="shared" si="904"/>
        <v>308</v>
      </c>
      <c r="P735" s="64">
        <f t="shared" si="839"/>
        <v>0</v>
      </c>
      <c r="Q735" s="64" t="str">
        <f t="shared" si="840"/>
        <v>-</v>
      </c>
      <c r="R735" s="64" t="str">
        <f t="shared" si="836"/>
        <v>-</v>
      </c>
      <c r="S735" s="64">
        <f t="shared" si="837"/>
        <v>0</v>
      </c>
      <c r="T735" s="64" t="str">
        <f t="shared" si="838"/>
        <v>-</v>
      </c>
      <c r="U735" s="57" t="str">
        <f t="shared" si="914"/>
        <v>Payoff</v>
      </c>
      <c r="V735" s="56">
        <f t="shared" si="905"/>
        <v>304</v>
      </c>
      <c r="W735" s="64">
        <f t="shared" si="876"/>
        <v>0</v>
      </c>
      <c r="X735" s="64" t="str">
        <f t="shared" si="841"/>
        <v>-</v>
      </c>
      <c r="Y735" s="64">
        <f t="shared" si="903"/>
        <v>0</v>
      </c>
      <c r="Z735" s="64" t="str">
        <f t="shared" si="842"/>
        <v>-</v>
      </c>
      <c r="AA735" s="64" t="str">
        <f t="shared" si="877"/>
        <v>-</v>
      </c>
      <c r="AB735" s="64" t="str">
        <f t="shared" si="843"/>
        <v>-</v>
      </c>
      <c r="AC735" s="57" t="str">
        <f t="shared" si="878"/>
        <v>Payoff</v>
      </c>
      <c r="AD735" s="56">
        <f t="shared" si="906"/>
        <v>304</v>
      </c>
      <c r="AE735" s="64">
        <f t="shared" si="879"/>
        <v>0</v>
      </c>
      <c r="AF735" s="64" t="str">
        <f t="shared" si="844"/>
        <v>-</v>
      </c>
      <c r="AG735" s="64">
        <f t="shared" si="845"/>
        <v>0</v>
      </c>
      <c r="AH735" s="64" t="str">
        <f t="shared" si="846"/>
        <v>-</v>
      </c>
      <c r="AI735" s="64" t="str">
        <f t="shared" si="880"/>
        <v>-</v>
      </c>
      <c r="AJ735" s="64" t="str">
        <f t="shared" si="847"/>
        <v>-</v>
      </c>
      <c r="AK735" s="57" t="str">
        <f t="shared" si="881"/>
        <v>Payoff</v>
      </c>
      <c r="AL735" s="56">
        <f t="shared" si="907"/>
        <v>304</v>
      </c>
      <c r="AM735" s="64" t="str">
        <f t="shared" si="882"/>
        <v>-</v>
      </c>
      <c r="AN735" s="64" t="str">
        <f t="shared" si="848"/>
        <v>-</v>
      </c>
      <c r="AO735" s="64" t="str">
        <f t="shared" si="849"/>
        <v>-</v>
      </c>
      <c r="AP735" s="64" t="str">
        <f t="shared" si="850"/>
        <v>-</v>
      </c>
      <c r="AQ735" s="64" t="str">
        <f t="shared" si="883"/>
        <v>-</v>
      </c>
      <c r="AR735" s="64" t="str">
        <f t="shared" si="851"/>
        <v>-</v>
      </c>
      <c r="AS735" s="57" t="str">
        <f t="shared" si="884"/>
        <v>-</v>
      </c>
      <c r="AT735" s="56">
        <f t="shared" si="908"/>
        <v>304</v>
      </c>
      <c r="AU735" s="64" t="str">
        <f t="shared" si="885"/>
        <v>-</v>
      </c>
      <c r="AV735" s="64" t="str">
        <f t="shared" si="852"/>
        <v>-</v>
      </c>
      <c r="AW735" s="64" t="str">
        <f t="shared" si="853"/>
        <v>-</v>
      </c>
      <c r="AX735" s="64" t="str">
        <f t="shared" si="854"/>
        <v>-</v>
      </c>
      <c r="AY735" s="64" t="str">
        <f t="shared" si="886"/>
        <v>-</v>
      </c>
      <c r="AZ735" s="64" t="str">
        <f t="shared" si="855"/>
        <v>-</v>
      </c>
      <c r="BA735" s="57" t="str">
        <f t="shared" si="887"/>
        <v>-</v>
      </c>
      <c r="BB735" s="56">
        <f t="shared" si="909"/>
        <v>304</v>
      </c>
      <c r="BC735" s="64" t="str">
        <f t="shared" si="888"/>
        <v>-</v>
      </c>
      <c r="BD735" s="64" t="str">
        <f t="shared" si="856"/>
        <v>-</v>
      </c>
      <c r="BE735" s="64" t="str">
        <f t="shared" si="857"/>
        <v>-</v>
      </c>
      <c r="BF735" s="64" t="str">
        <f t="shared" si="858"/>
        <v>-</v>
      </c>
      <c r="BG735" s="64" t="str">
        <f t="shared" si="889"/>
        <v>-</v>
      </c>
      <c r="BH735" s="64" t="str">
        <f t="shared" si="859"/>
        <v>-</v>
      </c>
      <c r="BI735" s="57" t="str">
        <f t="shared" si="890"/>
        <v>-</v>
      </c>
      <c r="BJ735" s="56">
        <f t="shared" si="910"/>
        <v>304</v>
      </c>
      <c r="BK735" s="64" t="str">
        <f t="shared" si="891"/>
        <v>-</v>
      </c>
      <c r="BL735" s="64" t="str">
        <f t="shared" si="860"/>
        <v>-</v>
      </c>
      <c r="BM735" s="64" t="str">
        <f t="shared" si="861"/>
        <v>-</v>
      </c>
      <c r="BN735" s="64" t="str">
        <f t="shared" si="862"/>
        <v>-</v>
      </c>
      <c r="BO735" s="64" t="str">
        <f t="shared" si="892"/>
        <v>-</v>
      </c>
      <c r="BP735" s="64" t="str">
        <f t="shared" si="863"/>
        <v>-</v>
      </c>
      <c r="BQ735" s="57" t="str">
        <f t="shared" si="893"/>
        <v>-</v>
      </c>
      <c r="BR735" s="56">
        <f t="shared" si="911"/>
        <v>304</v>
      </c>
      <c r="BS735" s="64" t="str">
        <f t="shared" si="894"/>
        <v>-</v>
      </c>
      <c r="BT735" s="64" t="str">
        <f t="shared" si="864"/>
        <v>-</v>
      </c>
      <c r="BU735" s="64" t="str">
        <f t="shared" si="865"/>
        <v>-</v>
      </c>
      <c r="BV735" s="64" t="str">
        <f t="shared" si="866"/>
        <v>-</v>
      </c>
      <c r="BW735" s="64" t="str">
        <f t="shared" si="895"/>
        <v>-</v>
      </c>
      <c r="BX735" s="64" t="str">
        <f t="shared" si="867"/>
        <v>-</v>
      </c>
      <c r="BY735" s="57" t="str">
        <f t="shared" si="896"/>
        <v>-</v>
      </c>
      <c r="BZ735" s="56">
        <f t="shared" si="912"/>
        <v>304</v>
      </c>
      <c r="CA735" s="64" t="str">
        <f t="shared" si="897"/>
        <v>-</v>
      </c>
      <c r="CB735" s="64" t="str">
        <f t="shared" si="868"/>
        <v>-</v>
      </c>
      <c r="CC735" s="64" t="str">
        <f t="shared" si="869"/>
        <v>-</v>
      </c>
      <c r="CD735" s="64" t="str">
        <f t="shared" si="870"/>
        <v>-</v>
      </c>
      <c r="CE735" s="64" t="str">
        <f t="shared" si="898"/>
        <v>-</v>
      </c>
      <c r="CF735" s="64" t="str">
        <f t="shared" si="871"/>
        <v>-</v>
      </c>
      <c r="CG735" s="57" t="str">
        <f t="shared" si="899"/>
        <v>-</v>
      </c>
      <c r="CH735" s="56">
        <f t="shared" si="913"/>
        <v>304</v>
      </c>
      <c r="CI735" s="64" t="str">
        <f t="shared" si="900"/>
        <v>-</v>
      </c>
      <c r="CJ735" s="64" t="str">
        <f t="shared" si="872"/>
        <v>-</v>
      </c>
      <c r="CK735" s="64" t="str">
        <f t="shared" si="873"/>
        <v>-</v>
      </c>
      <c r="CL735" s="64" t="str">
        <f t="shared" si="874"/>
        <v>-</v>
      </c>
      <c r="CM735" s="64" t="str">
        <f t="shared" si="901"/>
        <v>-</v>
      </c>
      <c r="CN735" s="64" t="str">
        <f t="shared" si="875"/>
        <v>-</v>
      </c>
      <c r="CO735" s="57" t="str">
        <f t="shared" si="902"/>
        <v>-</v>
      </c>
    </row>
    <row r="736" spans="15:93" ht="18" customHeight="1" x14ac:dyDescent="0.25">
      <c r="O736" s="56">
        <f t="shared" si="904"/>
        <v>309</v>
      </c>
      <c r="P736" s="64">
        <f t="shared" si="839"/>
        <v>0</v>
      </c>
      <c r="Q736" s="64" t="str">
        <f t="shared" si="840"/>
        <v>-</v>
      </c>
      <c r="R736" s="64" t="str">
        <f t="shared" si="836"/>
        <v>-</v>
      </c>
      <c r="S736" s="64">
        <f t="shared" si="837"/>
        <v>0</v>
      </c>
      <c r="T736" s="64" t="str">
        <f t="shared" si="838"/>
        <v>-</v>
      </c>
      <c r="U736" s="57" t="str">
        <f t="shared" si="914"/>
        <v>Payoff</v>
      </c>
      <c r="V736" s="56">
        <f t="shared" si="905"/>
        <v>305</v>
      </c>
      <c r="W736" s="64">
        <f t="shared" si="876"/>
        <v>0</v>
      </c>
      <c r="X736" s="64" t="str">
        <f t="shared" si="841"/>
        <v>-</v>
      </c>
      <c r="Y736" s="64">
        <f t="shared" si="903"/>
        <v>0</v>
      </c>
      <c r="Z736" s="64" t="str">
        <f t="shared" si="842"/>
        <v>-</v>
      </c>
      <c r="AA736" s="64" t="str">
        <f t="shared" si="877"/>
        <v>-</v>
      </c>
      <c r="AB736" s="64" t="str">
        <f t="shared" si="843"/>
        <v>-</v>
      </c>
      <c r="AC736" s="57" t="str">
        <f t="shared" si="878"/>
        <v>Payoff</v>
      </c>
      <c r="AD736" s="56">
        <f t="shared" si="906"/>
        <v>305</v>
      </c>
      <c r="AE736" s="64">
        <f t="shared" si="879"/>
        <v>0</v>
      </c>
      <c r="AF736" s="64" t="str">
        <f t="shared" si="844"/>
        <v>-</v>
      </c>
      <c r="AG736" s="64">
        <f t="shared" si="845"/>
        <v>0</v>
      </c>
      <c r="AH736" s="64" t="str">
        <f t="shared" si="846"/>
        <v>-</v>
      </c>
      <c r="AI736" s="64" t="str">
        <f t="shared" si="880"/>
        <v>-</v>
      </c>
      <c r="AJ736" s="64" t="str">
        <f t="shared" si="847"/>
        <v>-</v>
      </c>
      <c r="AK736" s="57" t="str">
        <f t="shared" si="881"/>
        <v>Payoff</v>
      </c>
      <c r="AL736" s="56">
        <f t="shared" si="907"/>
        <v>305</v>
      </c>
      <c r="AM736" s="64" t="str">
        <f t="shared" si="882"/>
        <v>-</v>
      </c>
      <c r="AN736" s="64" t="str">
        <f t="shared" si="848"/>
        <v>-</v>
      </c>
      <c r="AO736" s="64" t="str">
        <f t="shared" si="849"/>
        <v>-</v>
      </c>
      <c r="AP736" s="64" t="str">
        <f t="shared" si="850"/>
        <v>-</v>
      </c>
      <c r="AQ736" s="64" t="str">
        <f t="shared" si="883"/>
        <v>-</v>
      </c>
      <c r="AR736" s="64" t="str">
        <f t="shared" si="851"/>
        <v>-</v>
      </c>
      <c r="AS736" s="57" t="str">
        <f t="shared" si="884"/>
        <v>-</v>
      </c>
      <c r="AT736" s="56">
        <f t="shared" si="908"/>
        <v>305</v>
      </c>
      <c r="AU736" s="64" t="str">
        <f t="shared" si="885"/>
        <v>-</v>
      </c>
      <c r="AV736" s="64" t="str">
        <f t="shared" si="852"/>
        <v>-</v>
      </c>
      <c r="AW736" s="64" t="str">
        <f t="shared" si="853"/>
        <v>-</v>
      </c>
      <c r="AX736" s="64" t="str">
        <f t="shared" si="854"/>
        <v>-</v>
      </c>
      <c r="AY736" s="64" t="str">
        <f t="shared" si="886"/>
        <v>-</v>
      </c>
      <c r="AZ736" s="64" t="str">
        <f t="shared" si="855"/>
        <v>-</v>
      </c>
      <c r="BA736" s="57" t="str">
        <f t="shared" si="887"/>
        <v>-</v>
      </c>
      <c r="BB736" s="56">
        <f t="shared" si="909"/>
        <v>305</v>
      </c>
      <c r="BC736" s="64" t="str">
        <f t="shared" si="888"/>
        <v>-</v>
      </c>
      <c r="BD736" s="64" t="str">
        <f t="shared" si="856"/>
        <v>-</v>
      </c>
      <c r="BE736" s="64" t="str">
        <f t="shared" si="857"/>
        <v>-</v>
      </c>
      <c r="BF736" s="64" t="str">
        <f t="shared" si="858"/>
        <v>-</v>
      </c>
      <c r="BG736" s="64" t="str">
        <f t="shared" si="889"/>
        <v>-</v>
      </c>
      <c r="BH736" s="64" t="str">
        <f t="shared" si="859"/>
        <v>-</v>
      </c>
      <c r="BI736" s="57" t="str">
        <f t="shared" si="890"/>
        <v>-</v>
      </c>
      <c r="BJ736" s="56">
        <f t="shared" si="910"/>
        <v>305</v>
      </c>
      <c r="BK736" s="64" t="str">
        <f t="shared" si="891"/>
        <v>-</v>
      </c>
      <c r="BL736" s="64" t="str">
        <f t="shared" si="860"/>
        <v>-</v>
      </c>
      <c r="BM736" s="64" t="str">
        <f t="shared" si="861"/>
        <v>-</v>
      </c>
      <c r="BN736" s="64" t="str">
        <f t="shared" si="862"/>
        <v>-</v>
      </c>
      <c r="BO736" s="64" t="str">
        <f t="shared" si="892"/>
        <v>-</v>
      </c>
      <c r="BP736" s="64" t="str">
        <f t="shared" si="863"/>
        <v>-</v>
      </c>
      <c r="BQ736" s="57" t="str">
        <f t="shared" si="893"/>
        <v>-</v>
      </c>
      <c r="BR736" s="56">
        <f t="shared" si="911"/>
        <v>305</v>
      </c>
      <c r="BS736" s="64" t="str">
        <f t="shared" si="894"/>
        <v>-</v>
      </c>
      <c r="BT736" s="64" t="str">
        <f t="shared" si="864"/>
        <v>-</v>
      </c>
      <c r="BU736" s="64" t="str">
        <f t="shared" si="865"/>
        <v>-</v>
      </c>
      <c r="BV736" s="64" t="str">
        <f t="shared" si="866"/>
        <v>-</v>
      </c>
      <c r="BW736" s="64" t="str">
        <f t="shared" si="895"/>
        <v>-</v>
      </c>
      <c r="BX736" s="64" t="str">
        <f t="shared" si="867"/>
        <v>-</v>
      </c>
      <c r="BY736" s="57" t="str">
        <f t="shared" si="896"/>
        <v>-</v>
      </c>
      <c r="BZ736" s="56">
        <f t="shared" si="912"/>
        <v>305</v>
      </c>
      <c r="CA736" s="64" t="str">
        <f t="shared" si="897"/>
        <v>-</v>
      </c>
      <c r="CB736" s="64" t="str">
        <f t="shared" si="868"/>
        <v>-</v>
      </c>
      <c r="CC736" s="64" t="str">
        <f t="shared" si="869"/>
        <v>-</v>
      </c>
      <c r="CD736" s="64" t="str">
        <f t="shared" si="870"/>
        <v>-</v>
      </c>
      <c r="CE736" s="64" t="str">
        <f t="shared" si="898"/>
        <v>-</v>
      </c>
      <c r="CF736" s="64" t="str">
        <f t="shared" si="871"/>
        <v>-</v>
      </c>
      <c r="CG736" s="57" t="str">
        <f t="shared" si="899"/>
        <v>-</v>
      </c>
      <c r="CH736" s="56">
        <f t="shared" si="913"/>
        <v>305</v>
      </c>
      <c r="CI736" s="64" t="str">
        <f t="shared" si="900"/>
        <v>-</v>
      </c>
      <c r="CJ736" s="64" t="str">
        <f t="shared" si="872"/>
        <v>-</v>
      </c>
      <c r="CK736" s="64" t="str">
        <f t="shared" si="873"/>
        <v>-</v>
      </c>
      <c r="CL736" s="64" t="str">
        <f t="shared" si="874"/>
        <v>-</v>
      </c>
      <c r="CM736" s="64" t="str">
        <f t="shared" si="901"/>
        <v>-</v>
      </c>
      <c r="CN736" s="64" t="str">
        <f t="shared" si="875"/>
        <v>-</v>
      </c>
      <c r="CO736" s="57" t="str">
        <f t="shared" si="902"/>
        <v>-</v>
      </c>
    </row>
    <row r="737" spans="15:93" ht="18" customHeight="1" x14ac:dyDescent="0.25">
      <c r="O737" s="56">
        <f t="shared" si="904"/>
        <v>310</v>
      </c>
      <c r="P737" s="64">
        <f t="shared" si="839"/>
        <v>0</v>
      </c>
      <c r="Q737" s="64" t="str">
        <f t="shared" si="840"/>
        <v>-</v>
      </c>
      <c r="R737" s="64" t="str">
        <f t="shared" si="836"/>
        <v>-</v>
      </c>
      <c r="S737" s="64">
        <f t="shared" si="837"/>
        <v>0</v>
      </c>
      <c r="T737" s="64" t="str">
        <f t="shared" si="838"/>
        <v>-</v>
      </c>
      <c r="U737" s="57" t="str">
        <f t="shared" si="914"/>
        <v>Payoff</v>
      </c>
      <c r="V737" s="56">
        <f t="shared" si="905"/>
        <v>306</v>
      </c>
      <c r="W737" s="64">
        <f t="shared" si="876"/>
        <v>0</v>
      </c>
      <c r="X737" s="64" t="str">
        <f t="shared" si="841"/>
        <v>-</v>
      </c>
      <c r="Y737" s="64">
        <f t="shared" si="903"/>
        <v>0</v>
      </c>
      <c r="Z737" s="64" t="str">
        <f t="shared" si="842"/>
        <v>-</v>
      </c>
      <c r="AA737" s="64" t="str">
        <f t="shared" si="877"/>
        <v>-</v>
      </c>
      <c r="AB737" s="64" t="str">
        <f t="shared" si="843"/>
        <v>-</v>
      </c>
      <c r="AC737" s="57" t="str">
        <f t="shared" si="878"/>
        <v>Payoff</v>
      </c>
      <c r="AD737" s="56">
        <f t="shared" si="906"/>
        <v>306</v>
      </c>
      <c r="AE737" s="64">
        <f t="shared" si="879"/>
        <v>0</v>
      </c>
      <c r="AF737" s="64" t="str">
        <f t="shared" si="844"/>
        <v>-</v>
      </c>
      <c r="AG737" s="64">
        <f t="shared" si="845"/>
        <v>0</v>
      </c>
      <c r="AH737" s="64" t="str">
        <f t="shared" si="846"/>
        <v>-</v>
      </c>
      <c r="AI737" s="64" t="str">
        <f t="shared" si="880"/>
        <v>-</v>
      </c>
      <c r="AJ737" s="64" t="str">
        <f t="shared" si="847"/>
        <v>-</v>
      </c>
      <c r="AK737" s="57" t="str">
        <f t="shared" si="881"/>
        <v>Payoff</v>
      </c>
      <c r="AL737" s="56">
        <f t="shared" si="907"/>
        <v>306</v>
      </c>
      <c r="AM737" s="64" t="str">
        <f t="shared" si="882"/>
        <v>-</v>
      </c>
      <c r="AN737" s="64" t="str">
        <f t="shared" si="848"/>
        <v>-</v>
      </c>
      <c r="AO737" s="64" t="str">
        <f t="shared" si="849"/>
        <v>-</v>
      </c>
      <c r="AP737" s="64" t="str">
        <f t="shared" si="850"/>
        <v>-</v>
      </c>
      <c r="AQ737" s="64" t="str">
        <f t="shared" si="883"/>
        <v>-</v>
      </c>
      <c r="AR737" s="64" t="str">
        <f t="shared" si="851"/>
        <v>-</v>
      </c>
      <c r="AS737" s="57" t="str">
        <f t="shared" si="884"/>
        <v>-</v>
      </c>
      <c r="AT737" s="56">
        <f t="shared" si="908"/>
        <v>306</v>
      </c>
      <c r="AU737" s="64" t="str">
        <f t="shared" si="885"/>
        <v>-</v>
      </c>
      <c r="AV737" s="64" t="str">
        <f t="shared" si="852"/>
        <v>-</v>
      </c>
      <c r="AW737" s="64" t="str">
        <f t="shared" si="853"/>
        <v>-</v>
      </c>
      <c r="AX737" s="64" t="str">
        <f t="shared" si="854"/>
        <v>-</v>
      </c>
      <c r="AY737" s="64" t="str">
        <f t="shared" si="886"/>
        <v>-</v>
      </c>
      <c r="AZ737" s="64" t="str">
        <f t="shared" si="855"/>
        <v>-</v>
      </c>
      <c r="BA737" s="57" t="str">
        <f t="shared" si="887"/>
        <v>-</v>
      </c>
      <c r="BB737" s="56">
        <f t="shared" si="909"/>
        <v>306</v>
      </c>
      <c r="BC737" s="64" t="str">
        <f t="shared" si="888"/>
        <v>-</v>
      </c>
      <c r="BD737" s="64" t="str">
        <f t="shared" si="856"/>
        <v>-</v>
      </c>
      <c r="BE737" s="64" t="str">
        <f t="shared" si="857"/>
        <v>-</v>
      </c>
      <c r="BF737" s="64" t="str">
        <f t="shared" si="858"/>
        <v>-</v>
      </c>
      <c r="BG737" s="64" t="str">
        <f t="shared" si="889"/>
        <v>-</v>
      </c>
      <c r="BH737" s="64" t="str">
        <f t="shared" si="859"/>
        <v>-</v>
      </c>
      <c r="BI737" s="57" t="str">
        <f t="shared" si="890"/>
        <v>-</v>
      </c>
      <c r="BJ737" s="56">
        <f t="shared" si="910"/>
        <v>306</v>
      </c>
      <c r="BK737" s="64" t="str">
        <f t="shared" si="891"/>
        <v>-</v>
      </c>
      <c r="BL737" s="64" t="str">
        <f t="shared" si="860"/>
        <v>-</v>
      </c>
      <c r="BM737" s="64" t="str">
        <f t="shared" si="861"/>
        <v>-</v>
      </c>
      <c r="BN737" s="64" t="str">
        <f t="shared" si="862"/>
        <v>-</v>
      </c>
      <c r="BO737" s="64" t="str">
        <f t="shared" si="892"/>
        <v>-</v>
      </c>
      <c r="BP737" s="64" t="str">
        <f t="shared" si="863"/>
        <v>-</v>
      </c>
      <c r="BQ737" s="57" t="str">
        <f t="shared" si="893"/>
        <v>-</v>
      </c>
      <c r="BR737" s="56">
        <f t="shared" si="911"/>
        <v>306</v>
      </c>
      <c r="BS737" s="64" t="str">
        <f t="shared" si="894"/>
        <v>-</v>
      </c>
      <c r="BT737" s="64" t="str">
        <f t="shared" si="864"/>
        <v>-</v>
      </c>
      <c r="BU737" s="64" t="str">
        <f t="shared" si="865"/>
        <v>-</v>
      </c>
      <c r="BV737" s="64" t="str">
        <f t="shared" si="866"/>
        <v>-</v>
      </c>
      <c r="BW737" s="64" t="str">
        <f t="shared" si="895"/>
        <v>-</v>
      </c>
      <c r="BX737" s="64" t="str">
        <f t="shared" si="867"/>
        <v>-</v>
      </c>
      <c r="BY737" s="57" t="str">
        <f t="shared" si="896"/>
        <v>-</v>
      </c>
      <c r="BZ737" s="56">
        <f t="shared" si="912"/>
        <v>306</v>
      </c>
      <c r="CA737" s="64" t="str">
        <f t="shared" si="897"/>
        <v>-</v>
      </c>
      <c r="CB737" s="64" t="str">
        <f t="shared" si="868"/>
        <v>-</v>
      </c>
      <c r="CC737" s="64" t="str">
        <f t="shared" si="869"/>
        <v>-</v>
      </c>
      <c r="CD737" s="64" t="str">
        <f t="shared" si="870"/>
        <v>-</v>
      </c>
      <c r="CE737" s="64" t="str">
        <f t="shared" si="898"/>
        <v>-</v>
      </c>
      <c r="CF737" s="64" t="str">
        <f t="shared" si="871"/>
        <v>-</v>
      </c>
      <c r="CG737" s="57" t="str">
        <f t="shared" si="899"/>
        <v>-</v>
      </c>
      <c r="CH737" s="56">
        <f t="shared" si="913"/>
        <v>306</v>
      </c>
      <c r="CI737" s="64" t="str">
        <f t="shared" si="900"/>
        <v>-</v>
      </c>
      <c r="CJ737" s="64" t="str">
        <f t="shared" si="872"/>
        <v>-</v>
      </c>
      <c r="CK737" s="64" t="str">
        <f t="shared" si="873"/>
        <v>-</v>
      </c>
      <c r="CL737" s="64" t="str">
        <f t="shared" si="874"/>
        <v>-</v>
      </c>
      <c r="CM737" s="64" t="str">
        <f t="shared" si="901"/>
        <v>-</v>
      </c>
      <c r="CN737" s="64" t="str">
        <f t="shared" si="875"/>
        <v>-</v>
      </c>
      <c r="CO737" s="57" t="str">
        <f t="shared" si="902"/>
        <v>-</v>
      </c>
    </row>
    <row r="738" spans="15:93" ht="18" customHeight="1" x14ac:dyDescent="0.25">
      <c r="O738" s="56">
        <f t="shared" si="904"/>
        <v>311</v>
      </c>
      <c r="P738" s="64">
        <f t="shared" si="839"/>
        <v>0</v>
      </c>
      <c r="Q738" s="64" t="str">
        <f t="shared" si="840"/>
        <v>-</v>
      </c>
      <c r="R738" s="64" t="str">
        <f t="shared" si="836"/>
        <v>-</v>
      </c>
      <c r="S738" s="64">
        <f t="shared" si="837"/>
        <v>0</v>
      </c>
      <c r="T738" s="64" t="str">
        <f t="shared" si="838"/>
        <v>-</v>
      </c>
      <c r="U738" s="57" t="str">
        <f t="shared" si="914"/>
        <v>Payoff</v>
      </c>
      <c r="V738" s="56">
        <f t="shared" si="905"/>
        <v>307</v>
      </c>
      <c r="W738" s="64">
        <f t="shared" si="876"/>
        <v>0</v>
      </c>
      <c r="X738" s="64" t="str">
        <f t="shared" si="841"/>
        <v>-</v>
      </c>
      <c r="Y738" s="64">
        <f t="shared" si="903"/>
        <v>0</v>
      </c>
      <c r="Z738" s="64" t="str">
        <f t="shared" si="842"/>
        <v>-</v>
      </c>
      <c r="AA738" s="64" t="str">
        <f t="shared" si="877"/>
        <v>-</v>
      </c>
      <c r="AB738" s="64" t="str">
        <f t="shared" si="843"/>
        <v>-</v>
      </c>
      <c r="AC738" s="57" t="str">
        <f t="shared" si="878"/>
        <v>Payoff</v>
      </c>
      <c r="AD738" s="56">
        <f t="shared" si="906"/>
        <v>307</v>
      </c>
      <c r="AE738" s="64">
        <f t="shared" si="879"/>
        <v>0</v>
      </c>
      <c r="AF738" s="64" t="str">
        <f t="shared" si="844"/>
        <v>-</v>
      </c>
      <c r="AG738" s="64">
        <f t="shared" si="845"/>
        <v>0</v>
      </c>
      <c r="AH738" s="64" t="str">
        <f t="shared" si="846"/>
        <v>-</v>
      </c>
      <c r="AI738" s="64" t="str">
        <f t="shared" si="880"/>
        <v>-</v>
      </c>
      <c r="AJ738" s="64" t="str">
        <f t="shared" si="847"/>
        <v>-</v>
      </c>
      <c r="AK738" s="57" t="str">
        <f t="shared" si="881"/>
        <v>Payoff</v>
      </c>
      <c r="AL738" s="56">
        <f t="shared" si="907"/>
        <v>307</v>
      </c>
      <c r="AM738" s="64" t="str">
        <f t="shared" si="882"/>
        <v>-</v>
      </c>
      <c r="AN738" s="64" t="str">
        <f t="shared" si="848"/>
        <v>-</v>
      </c>
      <c r="AO738" s="64" t="str">
        <f t="shared" si="849"/>
        <v>-</v>
      </c>
      <c r="AP738" s="64" t="str">
        <f t="shared" si="850"/>
        <v>-</v>
      </c>
      <c r="AQ738" s="64" t="str">
        <f t="shared" si="883"/>
        <v>-</v>
      </c>
      <c r="AR738" s="64" t="str">
        <f t="shared" si="851"/>
        <v>-</v>
      </c>
      <c r="AS738" s="57" t="str">
        <f t="shared" si="884"/>
        <v>-</v>
      </c>
      <c r="AT738" s="56">
        <f t="shared" si="908"/>
        <v>307</v>
      </c>
      <c r="AU738" s="64" t="str">
        <f t="shared" si="885"/>
        <v>-</v>
      </c>
      <c r="AV738" s="64" t="str">
        <f t="shared" si="852"/>
        <v>-</v>
      </c>
      <c r="AW738" s="64" t="str">
        <f t="shared" si="853"/>
        <v>-</v>
      </c>
      <c r="AX738" s="64" t="str">
        <f t="shared" si="854"/>
        <v>-</v>
      </c>
      <c r="AY738" s="64" t="str">
        <f t="shared" si="886"/>
        <v>-</v>
      </c>
      <c r="AZ738" s="64" t="str">
        <f t="shared" si="855"/>
        <v>-</v>
      </c>
      <c r="BA738" s="57" t="str">
        <f t="shared" si="887"/>
        <v>-</v>
      </c>
      <c r="BB738" s="56">
        <f t="shared" si="909"/>
        <v>307</v>
      </c>
      <c r="BC738" s="64" t="str">
        <f t="shared" si="888"/>
        <v>-</v>
      </c>
      <c r="BD738" s="64" t="str">
        <f t="shared" si="856"/>
        <v>-</v>
      </c>
      <c r="BE738" s="64" t="str">
        <f t="shared" si="857"/>
        <v>-</v>
      </c>
      <c r="BF738" s="64" t="str">
        <f t="shared" si="858"/>
        <v>-</v>
      </c>
      <c r="BG738" s="64" t="str">
        <f t="shared" si="889"/>
        <v>-</v>
      </c>
      <c r="BH738" s="64" t="str">
        <f t="shared" si="859"/>
        <v>-</v>
      </c>
      <c r="BI738" s="57" t="str">
        <f t="shared" si="890"/>
        <v>-</v>
      </c>
      <c r="BJ738" s="56">
        <f t="shared" si="910"/>
        <v>307</v>
      </c>
      <c r="BK738" s="64" t="str">
        <f t="shared" si="891"/>
        <v>-</v>
      </c>
      <c r="BL738" s="64" t="str">
        <f t="shared" si="860"/>
        <v>-</v>
      </c>
      <c r="BM738" s="64" t="str">
        <f t="shared" si="861"/>
        <v>-</v>
      </c>
      <c r="BN738" s="64" t="str">
        <f t="shared" si="862"/>
        <v>-</v>
      </c>
      <c r="BO738" s="64" t="str">
        <f t="shared" si="892"/>
        <v>-</v>
      </c>
      <c r="BP738" s="64" t="str">
        <f t="shared" si="863"/>
        <v>-</v>
      </c>
      <c r="BQ738" s="57" t="str">
        <f t="shared" si="893"/>
        <v>-</v>
      </c>
      <c r="BR738" s="56">
        <f t="shared" si="911"/>
        <v>307</v>
      </c>
      <c r="BS738" s="64" t="str">
        <f t="shared" si="894"/>
        <v>-</v>
      </c>
      <c r="BT738" s="64" t="str">
        <f t="shared" si="864"/>
        <v>-</v>
      </c>
      <c r="BU738" s="64" t="str">
        <f t="shared" si="865"/>
        <v>-</v>
      </c>
      <c r="BV738" s="64" t="str">
        <f t="shared" si="866"/>
        <v>-</v>
      </c>
      <c r="BW738" s="64" t="str">
        <f t="shared" si="895"/>
        <v>-</v>
      </c>
      <c r="BX738" s="64" t="str">
        <f t="shared" si="867"/>
        <v>-</v>
      </c>
      <c r="BY738" s="57" t="str">
        <f t="shared" si="896"/>
        <v>-</v>
      </c>
      <c r="BZ738" s="56">
        <f t="shared" si="912"/>
        <v>307</v>
      </c>
      <c r="CA738" s="64" t="str">
        <f t="shared" si="897"/>
        <v>-</v>
      </c>
      <c r="CB738" s="64" t="str">
        <f t="shared" si="868"/>
        <v>-</v>
      </c>
      <c r="CC738" s="64" t="str">
        <f t="shared" si="869"/>
        <v>-</v>
      </c>
      <c r="CD738" s="64" t="str">
        <f t="shared" si="870"/>
        <v>-</v>
      </c>
      <c r="CE738" s="64" t="str">
        <f t="shared" si="898"/>
        <v>-</v>
      </c>
      <c r="CF738" s="64" t="str">
        <f t="shared" si="871"/>
        <v>-</v>
      </c>
      <c r="CG738" s="57" t="str">
        <f t="shared" si="899"/>
        <v>-</v>
      </c>
      <c r="CH738" s="56">
        <f t="shared" si="913"/>
        <v>307</v>
      </c>
      <c r="CI738" s="64" t="str">
        <f t="shared" si="900"/>
        <v>-</v>
      </c>
      <c r="CJ738" s="64" t="str">
        <f t="shared" si="872"/>
        <v>-</v>
      </c>
      <c r="CK738" s="64" t="str">
        <f t="shared" si="873"/>
        <v>-</v>
      </c>
      <c r="CL738" s="64" t="str">
        <f t="shared" si="874"/>
        <v>-</v>
      </c>
      <c r="CM738" s="64" t="str">
        <f t="shared" si="901"/>
        <v>-</v>
      </c>
      <c r="CN738" s="64" t="str">
        <f t="shared" si="875"/>
        <v>-</v>
      </c>
      <c r="CO738" s="57" t="str">
        <f t="shared" si="902"/>
        <v>-</v>
      </c>
    </row>
    <row r="739" spans="15:93" ht="18" customHeight="1" x14ac:dyDescent="0.25">
      <c r="O739" s="56">
        <f t="shared" si="904"/>
        <v>312</v>
      </c>
      <c r="P739" s="64">
        <f t="shared" si="839"/>
        <v>0</v>
      </c>
      <c r="Q739" s="64" t="str">
        <f t="shared" si="840"/>
        <v>-</v>
      </c>
      <c r="R739" s="64" t="str">
        <f t="shared" si="836"/>
        <v>-</v>
      </c>
      <c r="S739" s="64">
        <f t="shared" si="837"/>
        <v>0</v>
      </c>
      <c r="T739" s="64" t="str">
        <f t="shared" si="838"/>
        <v>-</v>
      </c>
      <c r="U739" s="57" t="str">
        <f t="shared" si="914"/>
        <v>Payoff</v>
      </c>
      <c r="V739" s="56">
        <f t="shared" si="905"/>
        <v>308</v>
      </c>
      <c r="W739" s="64">
        <f t="shared" si="876"/>
        <v>0</v>
      </c>
      <c r="X739" s="64" t="str">
        <f t="shared" si="841"/>
        <v>-</v>
      </c>
      <c r="Y739" s="64">
        <f t="shared" si="903"/>
        <v>0</v>
      </c>
      <c r="Z739" s="64" t="str">
        <f t="shared" si="842"/>
        <v>-</v>
      </c>
      <c r="AA739" s="64" t="str">
        <f t="shared" si="877"/>
        <v>-</v>
      </c>
      <c r="AB739" s="64" t="str">
        <f t="shared" si="843"/>
        <v>-</v>
      </c>
      <c r="AC739" s="57" t="str">
        <f t="shared" si="878"/>
        <v>Payoff</v>
      </c>
      <c r="AD739" s="56">
        <f t="shared" si="906"/>
        <v>308</v>
      </c>
      <c r="AE739" s="64">
        <f t="shared" si="879"/>
        <v>0</v>
      </c>
      <c r="AF739" s="64" t="str">
        <f t="shared" si="844"/>
        <v>-</v>
      </c>
      <c r="AG739" s="64">
        <f t="shared" si="845"/>
        <v>0</v>
      </c>
      <c r="AH739" s="64" t="str">
        <f t="shared" si="846"/>
        <v>-</v>
      </c>
      <c r="AI739" s="64" t="str">
        <f t="shared" si="880"/>
        <v>-</v>
      </c>
      <c r="AJ739" s="64" t="str">
        <f t="shared" si="847"/>
        <v>-</v>
      </c>
      <c r="AK739" s="57" t="str">
        <f t="shared" si="881"/>
        <v>Payoff</v>
      </c>
      <c r="AL739" s="56">
        <f t="shared" si="907"/>
        <v>308</v>
      </c>
      <c r="AM739" s="64" t="str">
        <f t="shared" si="882"/>
        <v>-</v>
      </c>
      <c r="AN739" s="64" t="str">
        <f t="shared" si="848"/>
        <v>-</v>
      </c>
      <c r="AO739" s="64" t="str">
        <f t="shared" si="849"/>
        <v>-</v>
      </c>
      <c r="AP739" s="64" t="str">
        <f t="shared" si="850"/>
        <v>-</v>
      </c>
      <c r="AQ739" s="64" t="str">
        <f t="shared" si="883"/>
        <v>-</v>
      </c>
      <c r="AR739" s="64" t="str">
        <f t="shared" si="851"/>
        <v>-</v>
      </c>
      <c r="AS739" s="57" t="str">
        <f t="shared" si="884"/>
        <v>-</v>
      </c>
      <c r="AT739" s="56">
        <f t="shared" si="908"/>
        <v>308</v>
      </c>
      <c r="AU739" s="64" t="str">
        <f t="shared" si="885"/>
        <v>-</v>
      </c>
      <c r="AV739" s="64" t="str">
        <f t="shared" si="852"/>
        <v>-</v>
      </c>
      <c r="AW739" s="64" t="str">
        <f t="shared" si="853"/>
        <v>-</v>
      </c>
      <c r="AX739" s="64" t="str">
        <f t="shared" si="854"/>
        <v>-</v>
      </c>
      <c r="AY739" s="64" t="str">
        <f t="shared" si="886"/>
        <v>-</v>
      </c>
      <c r="AZ739" s="64" t="str">
        <f t="shared" si="855"/>
        <v>-</v>
      </c>
      <c r="BA739" s="57" t="str">
        <f t="shared" si="887"/>
        <v>-</v>
      </c>
      <c r="BB739" s="56">
        <f t="shared" si="909"/>
        <v>308</v>
      </c>
      <c r="BC739" s="64" t="str">
        <f t="shared" si="888"/>
        <v>-</v>
      </c>
      <c r="BD739" s="64" t="str">
        <f t="shared" si="856"/>
        <v>-</v>
      </c>
      <c r="BE739" s="64" t="str">
        <f t="shared" si="857"/>
        <v>-</v>
      </c>
      <c r="BF739" s="64" t="str">
        <f t="shared" si="858"/>
        <v>-</v>
      </c>
      <c r="BG739" s="64" t="str">
        <f t="shared" si="889"/>
        <v>-</v>
      </c>
      <c r="BH739" s="64" t="str">
        <f t="shared" si="859"/>
        <v>-</v>
      </c>
      <c r="BI739" s="57" t="str">
        <f t="shared" si="890"/>
        <v>-</v>
      </c>
      <c r="BJ739" s="56">
        <f t="shared" si="910"/>
        <v>308</v>
      </c>
      <c r="BK739" s="64" t="str">
        <f t="shared" si="891"/>
        <v>-</v>
      </c>
      <c r="BL739" s="64" t="str">
        <f t="shared" si="860"/>
        <v>-</v>
      </c>
      <c r="BM739" s="64" t="str">
        <f t="shared" si="861"/>
        <v>-</v>
      </c>
      <c r="BN739" s="64" t="str">
        <f t="shared" si="862"/>
        <v>-</v>
      </c>
      <c r="BO739" s="64" t="str">
        <f t="shared" si="892"/>
        <v>-</v>
      </c>
      <c r="BP739" s="64" t="str">
        <f t="shared" si="863"/>
        <v>-</v>
      </c>
      <c r="BQ739" s="57" t="str">
        <f t="shared" si="893"/>
        <v>-</v>
      </c>
      <c r="BR739" s="56">
        <f t="shared" si="911"/>
        <v>308</v>
      </c>
      <c r="BS739" s="64" t="str">
        <f t="shared" si="894"/>
        <v>-</v>
      </c>
      <c r="BT739" s="64" t="str">
        <f t="shared" si="864"/>
        <v>-</v>
      </c>
      <c r="BU739" s="64" t="str">
        <f t="shared" si="865"/>
        <v>-</v>
      </c>
      <c r="BV739" s="64" t="str">
        <f t="shared" si="866"/>
        <v>-</v>
      </c>
      <c r="BW739" s="64" t="str">
        <f t="shared" si="895"/>
        <v>-</v>
      </c>
      <c r="BX739" s="64" t="str">
        <f t="shared" si="867"/>
        <v>-</v>
      </c>
      <c r="BY739" s="57" t="str">
        <f t="shared" si="896"/>
        <v>-</v>
      </c>
      <c r="BZ739" s="56">
        <f t="shared" si="912"/>
        <v>308</v>
      </c>
      <c r="CA739" s="64" t="str">
        <f t="shared" si="897"/>
        <v>-</v>
      </c>
      <c r="CB739" s="64" t="str">
        <f t="shared" si="868"/>
        <v>-</v>
      </c>
      <c r="CC739" s="64" t="str">
        <f t="shared" si="869"/>
        <v>-</v>
      </c>
      <c r="CD739" s="64" t="str">
        <f t="shared" si="870"/>
        <v>-</v>
      </c>
      <c r="CE739" s="64" t="str">
        <f t="shared" si="898"/>
        <v>-</v>
      </c>
      <c r="CF739" s="64" t="str">
        <f t="shared" si="871"/>
        <v>-</v>
      </c>
      <c r="CG739" s="57" t="str">
        <f t="shared" si="899"/>
        <v>-</v>
      </c>
      <c r="CH739" s="56">
        <f t="shared" si="913"/>
        <v>308</v>
      </c>
      <c r="CI739" s="64" t="str">
        <f t="shared" si="900"/>
        <v>-</v>
      </c>
      <c r="CJ739" s="64" t="str">
        <f t="shared" si="872"/>
        <v>-</v>
      </c>
      <c r="CK739" s="64" t="str">
        <f t="shared" si="873"/>
        <v>-</v>
      </c>
      <c r="CL739" s="64" t="str">
        <f t="shared" si="874"/>
        <v>-</v>
      </c>
      <c r="CM739" s="64" t="str">
        <f t="shared" si="901"/>
        <v>-</v>
      </c>
      <c r="CN739" s="64" t="str">
        <f t="shared" si="875"/>
        <v>-</v>
      </c>
      <c r="CO739" s="57" t="str">
        <f t="shared" si="902"/>
        <v>-</v>
      </c>
    </row>
    <row r="740" spans="15:93" ht="18" customHeight="1" x14ac:dyDescent="0.25">
      <c r="O740" s="56">
        <f t="shared" si="904"/>
        <v>313</v>
      </c>
      <c r="P740" s="64">
        <f t="shared" si="839"/>
        <v>0</v>
      </c>
      <c r="Q740" s="64" t="str">
        <f t="shared" si="840"/>
        <v>-</v>
      </c>
      <c r="R740" s="64" t="str">
        <f t="shared" ref="R740:R787" si="915">IFERROR(IF(OR(P$426="-","-",INDEX($P$9:$T$18,MATCH(P$426,$O$9:$O$18,0),5)*S740&lt;=0),"-",INDEX($P$9:$T$18,MATCH(P$426,$O$9:$O$18,0),5)*S740),"-")</f>
        <v>-</v>
      </c>
      <c r="S740" s="64">
        <f t="shared" ref="S740:S787" si="916">IF(P$426="-","-",IFERROR(S739-Q739-P739+R739,0))</f>
        <v>0</v>
      </c>
      <c r="T740" s="64" t="str">
        <f t="shared" ref="T740:T787" si="917">IF(P$426="-","-",IFERROR(R740+S740-SUM(P740:Q740),"-"))</f>
        <v>-</v>
      </c>
      <c r="U740" s="57" t="str">
        <f t="shared" si="914"/>
        <v>Payoff</v>
      </c>
      <c r="V740" s="56">
        <f t="shared" si="905"/>
        <v>309</v>
      </c>
      <c r="W740" s="64">
        <f t="shared" si="876"/>
        <v>0</v>
      </c>
      <c r="X740" s="64" t="str">
        <f t="shared" si="841"/>
        <v>-</v>
      </c>
      <c r="Y740" s="64">
        <f t="shared" si="903"/>
        <v>0</v>
      </c>
      <c r="Z740" s="64" t="str">
        <f t="shared" si="842"/>
        <v>-</v>
      </c>
      <c r="AA740" s="64" t="str">
        <f t="shared" si="877"/>
        <v>-</v>
      </c>
      <c r="AB740" s="64" t="str">
        <f t="shared" si="843"/>
        <v>-</v>
      </c>
      <c r="AC740" s="57" t="str">
        <f t="shared" si="878"/>
        <v>Payoff</v>
      </c>
      <c r="AD740" s="56">
        <f t="shared" si="906"/>
        <v>309</v>
      </c>
      <c r="AE740" s="64">
        <f t="shared" si="879"/>
        <v>0</v>
      </c>
      <c r="AF740" s="64" t="str">
        <f t="shared" si="844"/>
        <v>-</v>
      </c>
      <c r="AG740" s="64">
        <f t="shared" si="845"/>
        <v>0</v>
      </c>
      <c r="AH740" s="64" t="str">
        <f t="shared" si="846"/>
        <v>-</v>
      </c>
      <c r="AI740" s="64" t="str">
        <f t="shared" si="880"/>
        <v>-</v>
      </c>
      <c r="AJ740" s="64" t="str">
        <f t="shared" si="847"/>
        <v>-</v>
      </c>
      <c r="AK740" s="57" t="str">
        <f t="shared" si="881"/>
        <v>Payoff</v>
      </c>
      <c r="AL740" s="56">
        <f t="shared" si="907"/>
        <v>309</v>
      </c>
      <c r="AM740" s="64" t="str">
        <f t="shared" si="882"/>
        <v>-</v>
      </c>
      <c r="AN740" s="64" t="str">
        <f t="shared" si="848"/>
        <v>-</v>
      </c>
      <c r="AO740" s="64" t="str">
        <f t="shared" si="849"/>
        <v>-</v>
      </c>
      <c r="AP740" s="64" t="str">
        <f t="shared" si="850"/>
        <v>-</v>
      </c>
      <c r="AQ740" s="64" t="str">
        <f t="shared" si="883"/>
        <v>-</v>
      </c>
      <c r="AR740" s="64" t="str">
        <f t="shared" si="851"/>
        <v>-</v>
      </c>
      <c r="AS740" s="57" t="str">
        <f t="shared" si="884"/>
        <v>-</v>
      </c>
      <c r="AT740" s="56">
        <f t="shared" si="908"/>
        <v>309</v>
      </c>
      <c r="AU740" s="64" t="str">
        <f t="shared" si="885"/>
        <v>-</v>
      </c>
      <c r="AV740" s="64" t="str">
        <f t="shared" si="852"/>
        <v>-</v>
      </c>
      <c r="AW740" s="64" t="str">
        <f t="shared" si="853"/>
        <v>-</v>
      </c>
      <c r="AX740" s="64" t="str">
        <f t="shared" si="854"/>
        <v>-</v>
      </c>
      <c r="AY740" s="64" t="str">
        <f t="shared" si="886"/>
        <v>-</v>
      </c>
      <c r="AZ740" s="64" t="str">
        <f t="shared" si="855"/>
        <v>-</v>
      </c>
      <c r="BA740" s="57" t="str">
        <f t="shared" si="887"/>
        <v>-</v>
      </c>
      <c r="BB740" s="56">
        <f t="shared" si="909"/>
        <v>309</v>
      </c>
      <c r="BC740" s="64" t="str">
        <f t="shared" si="888"/>
        <v>-</v>
      </c>
      <c r="BD740" s="64" t="str">
        <f t="shared" si="856"/>
        <v>-</v>
      </c>
      <c r="BE740" s="64" t="str">
        <f t="shared" si="857"/>
        <v>-</v>
      </c>
      <c r="BF740" s="64" t="str">
        <f t="shared" si="858"/>
        <v>-</v>
      </c>
      <c r="BG740" s="64" t="str">
        <f t="shared" si="889"/>
        <v>-</v>
      </c>
      <c r="BH740" s="64" t="str">
        <f t="shared" si="859"/>
        <v>-</v>
      </c>
      <c r="BI740" s="57" t="str">
        <f t="shared" si="890"/>
        <v>-</v>
      </c>
      <c r="BJ740" s="56">
        <f t="shared" si="910"/>
        <v>309</v>
      </c>
      <c r="BK740" s="64" t="str">
        <f t="shared" si="891"/>
        <v>-</v>
      </c>
      <c r="BL740" s="64" t="str">
        <f t="shared" si="860"/>
        <v>-</v>
      </c>
      <c r="BM740" s="64" t="str">
        <f t="shared" si="861"/>
        <v>-</v>
      </c>
      <c r="BN740" s="64" t="str">
        <f t="shared" si="862"/>
        <v>-</v>
      </c>
      <c r="BO740" s="64" t="str">
        <f t="shared" si="892"/>
        <v>-</v>
      </c>
      <c r="BP740" s="64" t="str">
        <f t="shared" si="863"/>
        <v>-</v>
      </c>
      <c r="BQ740" s="57" t="str">
        <f t="shared" si="893"/>
        <v>-</v>
      </c>
      <c r="BR740" s="56">
        <f t="shared" si="911"/>
        <v>309</v>
      </c>
      <c r="BS740" s="64" t="str">
        <f t="shared" si="894"/>
        <v>-</v>
      </c>
      <c r="BT740" s="64" t="str">
        <f t="shared" si="864"/>
        <v>-</v>
      </c>
      <c r="BU740" s="64" t="str">
        <f t="shared" si="865"/>
        <v>-</v>
      </c>
      <c r="BV740" s="64" t="str">
        <f t="shared" si="866"/>
        <v>-</v>
      </c>
      <c r="BW740" s="64" t="str">
        <f t="shared" si="895"/>
        <v>-</v>
      </c>
      <c r="BX740" s="64" t="str">
        <f t="shared" si="867"/>
        <v>-</v>
      </c>
      <c r="BY740" s="57" t="str">
        <f t="shared" si="896"/>
        <v>-</v>
      </c>
      <c r="BZ740" s="56">
        <f t="shared" si="912"/>
        <v>309</v>
      </c>
      <c r="CA740" s="64" t="str">
        <f t="shared" si="897"/>
        <v>-</v>
      </c>
      <c r="CB740" s="64" t="str">
        <f t="shared" si="868"/>
        <v>-</v>
      </c>
      <c r="CC740" s="64" t="str">
        <f t="shared" si="869"/>
        <v>-</v>
      </c>
      <c r="CD740" s="64" t="str">
        <f t="shared" si="870"/>
        <v>-</v>
      </c>
      <c r="CE740" s="64" t="str">
        <f t="shared" si="898"/>
        <v>-</v>
      </c>
      <c r="CF740" s="64" t="str">
        <f t="shared" si="871"/>
        <v>-</v>
      </c>
      <c r="CG740" s="57" t="str">
        <f t="shared" si="899"/>
        <v>-</v>
      </c>
      <c r="CH740" s="56">
        <f t="shared" si="913"/>
        <v>309</v>
      </c>
      <c r="CI740" s="64" t="str">
        <f t="shared" si="900"/>
        <v>-</v>
      </c>
      <c r="CJ740" s="64" t="str">
        <f t="shared" si="872"/>
        <v>-</v>
      </c>
      <c r="CK740" s="64" t="str">
        <f t="shared" si="873"/>
        <v>-</v>
      </c>
      <c r="CL740" s="64" t="str">
        <f t="shared" si="874"/>
        <v>-</v>
      </c>
      <c r="CM740" s="64" t="str">
        <f t="shared" si="901"/>
        <v>-</v>
      </c>
      <c r="CN740" s="64" t="str">
        <f t="shared" si="875"/>
        <v>-</v>
      </c>
      <c r="CO740" s="57" t="str">
        <f t="shared" si="902"/>
        <v>-</v>
      </c>
    </row>
    <row r="741" spans="15:93" ht="18" customHeight="1" x14ac:dyDescent="0.25">
      <c r="O741" s="56">
        <f t="shared" si="904"/>
        <v>314</v>
      </c>
      <c r="P741" s="64">
        <f t="shared" si="839"/>
        <v>0</v>
      </c>
      <c r="Q741" s="64" t="str">
        <f t="shared" si="840"/>
        <v>-</v>
      </c>
      <c r="R741" s="64" t="str">
        <f t="shared" si="915"/>
        <v>-</v>
      </c>
      <c r="S741" s="64">
        <f t="shared" si="916"/>
        <v>0</v>
      </c>
      <c r="T741" s="64" t="str">
        <f t="shared" si="917"/>
        <v>-</v>
      </c>
      <c r="U741" s="57" t="str">
        <f t="shared" si="914"/>
        <v>Payoff</v>
      </c>
      <c r="V741" s="56">
        <f t="shared" si="905"/>
        <v>310</v>
      </c>
      <c r="W741" s="64">
        <f t="shared" si="876"/>
        <v>0</v>
      </c>
      <c r="X741" s="64" t="str">
        <f t="shared" si="841"/>
        <v>-</v>
      </c>
      <c r="Y741" s="64">
        <f t="shared" si="903"/>
        <v>0</v>
      </c>
      <c r="Z741" s="64" t="str">
        <f t="shared" si="842"/>
        <v>-</v>
      </c>
      <c r="AA741" s="64" t="str">
        <f t="shared" si="877"/>
        <v>-</v>
      </c>
      <c r="AB741" s="64" t="str">
        <f t="shared" si="843"/>
        <v>-</v>
      </c>
      <c r="AC741" s="57" t="str">
        <f t="shared" si="878"/>
        <v>Payoff</v>
      </c>
      <c r="AD741" s="56">
        <f t="shared" si="906"/>
        <v>310</v>
      </c>
      <c r="AE741" s="64">
        <f t="shared" si="879"/>
        <v>0</v>
      </c>
      <c r="AF741" s="64" t="str">
        <f t="shared" si="844"/>
        <v>-</v>
      </c>
      <c r="AG741" s="64">
        <f t="shared" si="845"/>
        <v>0</v>
      </c>
      <c r="AH741" s="64" t="str">
        <f t="shared" si="846"/>
        <v>-</v>
      </c>
      <c r="AI741" s="64" t="str">
        <f t="shared" si="880"/>
        <v>-</v>
      </c>
      <c r="AJ741" s="64" t="str">
        <f t="shared" si="847"/>
        <v>-</v>
      </c>
      <c r="AK741" s="57" t="str">
        <f t="shared" si="881"/>
        <v>Payoff</v>
      </c>
      <c r="AL741" s="56">
        <f t="shared" si="907"/>
        <v>310</v>
      </c>
      <c r="AM741" s="64" t="str">
        <f t="shared" si="882"/>
        <v>-</v>
      </c>
      <c r="AN741" s="64" t="str">
        <f t="shared" si="848"/>
        <v>-</v>
      </c>
      <c r="AO741" s="64" t="str">
        <f t="shared" si="849"/>
        <v>-</v>
      </c>
      <c r="AP741" s="64" t="str">
        <f t="shared" si="850"/>
        <v>-</v>
      </c>
      <c r="AQ741" s="64" t="str">
        <f t="shared" si="883"/>
        <v>-</v>
      </c>
      <c r="AR741" s="64" t="str">
        <f t="shared" si="851"/>
        <v>-</v>
      </c>
      <c r="AS741" s="57" t="str">
        <f t="shared" si="884"/>
        <v>-</v>
      </c>
      <c r="AT741" s="56">
        <f t="shared" si="908"/>
        <v>310</v>
      </c>
      <c r="AU741" s="64" t="str">
        <f t="shared" si="885"/>
        <v>-</v>
      </c>
      <c r="AV741" s="64" t="str">
        <f t="shared" si="852"/>
        <v>-</v>
      </c>
      <c r="AW741" s="64" t="str">
        <f t="shared" si="853"/>
        <v>-</v>
      </c>
      <c r="AX741" s="64" t="str">
        <f t="shared" si="854"/>
        <v>-</v>
      </c>
      <c r="AY741" s="64" t="str">
        <f t="shared" si="886"/>
        <v>-</v>
      </c>
      <c r="AZ741" s="64" t="str">
        <f t="shared" si="855"/>
        <v>-</v>
      </c>
      <c r="BA741" s="57" t="str">
        <f t="shared" si="887"/>
        <v>-</v>
      </c>
      <c r="BB741" s="56">
        <f t="shared" si="909"/>
        <v>310</v>
      </c>
      <c r="BC741" s="64" t="str">
        <f t="shared" si="888"/>
        <v>-</v>
      </c>
      <c r="BD741" s="64" t="str">
        <f t="shared" si="856"/>
        <v>-</v>
      </c>
      <c r="BE741" s="64" t="str">
        <f t="shared" si="857"/>
        <v>-</v>
      </c>
      <c r="BF741" s="64" t="str">
        <f t="shared" si="858"/>
        <v>-</v>
      </c>
      <c r="BG741" s="64" t="str">
        <f t="shared" si="889"/>
        <v>-</v>
      </c>
      <c r="BH741" s="64" t="str">
        <f t="shared" si="859"/>
        <v>-</v>
      </c>
      <c r="BI741" s="57" t="str">
        <f t="shared" si="890"/>
        <v>-</v>
      </c>
      <c r="BJ741" s="56">
        <f t="shared" si="910"/>
        <v>310</v>
      </c>
      <c r="BK741" s="64" t="str">
        <f t="shared" si="891"/>
        <v>-</v>
      </c>
      <c r="BL741" s="64" t="str">
        <f t="shared" si="860"/>
        <v>-</v>
      </c>
      <c r="BM741" s="64" t="str">
        <f t="shared" si="861"/>
        <v>-</v>
      </c>
      <c r="BN741" s="64" t="str">
        <f t="shared" si="862"/>
        <v>-</v>
      </c>
      <c r="BO741" s="64" t="str">
        <f t="shared" si="892"/>
        <v>-</v>
      </c>
      <c r="BP741" s="64" t="str">
        <f t="shared" si="863"/>
        <v>-</v>
      </c>
      <c r="BQ741" s="57" t="str">
        <f t="shared" si="893"/>
        <v>-</v>
      </c>
      <c r="BR741" s="56">
        <f t="shared" si="911"/>
        <v>310</v>
      </c>
      <c r="BS741" s="64" t="str">
        <f t="shared" si="894"/>
        <v>-</v>
      </c>
      <c r="BT741" s="64" t="str">
        <f t="shared" si="864"/>
        <v>-</v>
      </c>
      <c r="BU741" s="64" t="str">
        <f t="shared" si="865"/>
        <v>-</v>
      </c>
      <c r="BV741" s="64" t="str">
        <f t="shared" si="866"/>
        <v>-</v>
      </c>
      <c r="BW741" s="64" t="str">
        <f t="shared" si="895"/>
        <v>-</v>
      </c>
      <c r="BX741" s="64" t="str">
        <f t="shared" si="867"/>
        <v>-</v>
      </c>
      <c r="BY741" s="57" t="str">
        <f t="shared" si="896"/>
        <v>-</v>
      </c>
      <c r="BZ741" s="56">
        <f t="shared" si="912"/>
        <v>310</v>
      </c>
      <c r="CA741" s="64" t="str">
        <f t="shared" si="897"/>
        <v>-</v>
      </c>
      <c r="CB741" s="64" t="str">
        <f t="shared" si="868"/>
        <v>-</v>
      </c>
      <c r="CC741" s="64" t="str">
        <f t="shared" si="869"/>
        <v>-</v>
      </c>
      <c r="CD741" s="64" t="str">
        <f t="shared" si="870"/>
        <v>-</v>
      </c>
      <c r="CE741" s="64" t="str">
        <f t="shared" si="898"/>
        <v>-</v>
      </c>
      <c r="CF741" s="64" t="str">
        <f t="shared" si="871"/>
        <v>-</v>
      </c>
      <c r="CG741" s="57" t="str">
        <f t="shared" si="899"/>
        <v>-</v>
      </c>
      <c r="CH741" s="56">
        <f t="shared" si="913"/>
        <v>310</v>
      </c>
      <c r="CI741" s="64" t="str">
        <f t="shared" si="900"/>
        <v>-</v>
      </c>
      <c r="CJ741" s="64" t="str">
        <f t="shared" si="872"/>
        <v>-</v>
      </c>
      <c r="CK741" s="64" t="str">
        <f t="shared" si="873"/>
        <v>-</v>
      </c>
      <c r="CL741" s="64" t="str">
        <f t="shared" si="874"/>
        <v>-</v>
      </c>
      <c r="CM741" s="64" t="str">
        <f t="shared" si="901"/>
        <v>-</v>
      </c>
      <c r="CN741" s="64" t="str">
        <f t="shared" si="875"/>
        <v>-</v>
      </c>
      <c r="CO741" s="57" t="str">
        <f t="shared" si="902"/>
        <v>-</v>
      </c>
    </row>
    <row r="742" spans="15:93" ht="18" customHeight="1" x14ac:dyDescent="0.25">
      <c r="O742" s="56">
        <f t="shared" si="904"/>
        <v>315</v>
      </c>
      <c r="P742" s="64">
        <f t="shared" si="839"/>
        <v>0</v>
      </c>
      <c r="Q742" s="64" t="str">
        <f t="shared" si="840"/>
        <v>-</v>
      </c>
      <c r="R742" s="64" t="str">
        <f t="shared" si="915"/>
        <v>-</v>
      </c>
      <c r="S742" s="64">
        <f t="shared" si="916"/>
        <v>0</v>
      </c>
      <c r="T742" s="64" t="str">
        <f t="shared" si="917"/>
        <v>-</v>
      </c>
      <c r="U742" s="57" t="str">
        <f t="shared" si="914"/>
        <v>Payoff</v>
      </c>
      <c r="V742" s="56">
        <f t="shared" si="905"/>
        <v>311</v>
      </c>
      <c r="W742" s="64">
        <f t="shared" si="876"/>
        <v>0</v>
      </c>
      <c r="X742" s="64" t="str">
        <f t="shared" si="841"/>
        <v>-</v>
      </c>
      <c r="Y742" s="64">
        <f t="shared" si="903"/>
        <v>0</v>
      </c>
      <c r="Z742" s="64" t="str">
        <f t="shared" si="842"/>
        <v>-</v>
      </c>
      <c r="AA742" s="64" t="str">
        <f t="shared" si="877"/>
        <v>-</v>
      </c>
      <c r="AB742" s="64" t="str">
        <f t="shared" si="843"/>
        <v>-</v>
      </c>
      <c r="AC742" s="57" t="str">
        <f t="shared" si="878"/>
        <v>Payoff</v>
      </c>
      <c r="AD742" s="56">
        <f t="shared" si="906"/>
        <v>311</v>
      </c>
      <c r="AE742" s="64">
        <f t="shared" si="879"/>
        <v>0</v>
      </c>
      <c r="AF742" s="64" t="str">
        <f t="shared" si="844"/>
        <v>-</v>
      </c>
      <c r="AG742" s="64">
        <f t="shared" si="845"/>
        <v>0</v>
      </c>
      <c r="AH742" s="64" t="str">
        <f t="shared" si="846"/>
        <v>-</v>
      </c>
      <c r="AI742" s="64" t="str">
        <f t="shared" si="880"/>
        <v>-</v>
      </c>
      <c r="AJ742" s="64" t="str">
        <f t="shared" si="847"/>
        <v>-</v>
      </c>
      <c r="AK742" s="57" t="str">
        <f t="shared" si="881"/>
        <v>Payoff</v>
      </c>
      <c r="AL742" s="56">
        <f t="shared" si="907"/>
        <v>311</v>
      </c>
      <c r="AM742" s="64" t="str">
        <f t="shared" si="882"/>
        <v>-</v>
      </c>
      <c r="AN742" s="64" t="str">
        <f t="shared" si="848"/>
        <v>-</v>
      </c>
      <c r="AO742" s="64" t="str">
        <f t="shared" si="849"/>
        <v>-</v>
      </c>
      <c r="AP742" s="64" t="str">
        <f t="shared" si="850"/>
        <v>-</v>
      </c>
      <c r="AQ742" s="64" t="str">
        <f t="shared" si="883"/>
        <v>-</v>
      </c>
      <c r="AR742" s="64" t="str">
        <f t="shared" si="851"/>
        <v>-</v>
      </c>
      <c r="AS742" s="57" t="str">
        <f t="shared" si="884"/>
        <v>-</v>
      </c>
      <c r="AT742" s="56">
        <f t="shared" si="908"/>
        <v>311</v>
      </c>
      <c r="AU742" s="64" t="str">
        <f t="shared" si="885"/>
        <v>-</v>
      </c>
      <c r="AV742" s="64" t="str">
        <f t="shared" si="852"/>
        <v>-</v>
      </c>
      <c r="AW742" s="64" t="str">
        <f t="shared" si="853"/>
        <v>-</v>
      </c>
      <c r="AX742" s="64" t="str">
        <f t="shared" si="854"/>
        <v>-</v>
      </c>
      <c r="AY742" s="64" t="str">
        <f t="shared" si="886"/>
        <v>-</v>
      </c>
      <c r="AZ742" s="64" t="str">
        <f t="shared" si="855"/>
        <v>-</v>
      </c>
      <c r="BA742" s="57" t="str">
        <f t="shared" si="887"/>
        <v>-</v>
      </c>
      <c r="BB742" s="56">
        <f t="shared" si="909"/>
        <v>311</v>
      </c>
      <c r="BC742" s="64" t="str">
        <f t="shared" si="888"/>
        <v>-</v>
      </c>
      <c r="BD742" s="64" t="str">
        <f t="shared" si="856"/>
        <v>-</v>
      </c>
      <c r="BE742" s="64" t="str">
        <f t="shared" si="857"/>
        <v>-</v>
      </c>
      <c r="BF742" s="64" t="str">
        <f t="shared" si="858"/>
        <v>-</v>
      </c>
      <c r="BG742" s="64" t="str">
        <f t="shared" si="889"/>
        <v>-</v>
      </c>
      <c r="BH742" s="64" t="str">
        <f t="shared" si="859"/>
        <v>-</v>
      </c>
      <c r="BI742" s="57" t="str">
        <f t="shared" si="890"/>
        <v>-</v>
      </c>
      <c r="BJ742" s="56">
        <f t="shared" si="910"/>
        <v>311</v>
      </c>
      <c r="BK742" s="64" t="str">
        <f t="shared" si="891"/>
        <v>-</v>
      </c>
      <c r="BL742" s="64" t="str">
        <f t="shared" si="860"/>
        <v>-</v>
      </c>
      <c r="BM742" s="64" t="str">
        <f t="shared" si="861"/>
        <v>-</v>
      </c>
      <c r="BN742" s="64" t="str">
        <f t="shared" si="862"/>
        <v>-</v>
      </c>
      <c r="BO742" s="64" t="str">
        <f t="shared" si="892"/>
        <v>-</v>
      </c>
      <c r="BP742" s="64" t="str">
        <f t="shared" si="863"/>
        <v>-</v>
      </c>
      <c r="BQ742" s="57" t="str">
        <f t="shared" si="893"/>
        <v>-</v>
      </c>
      <c r="BR742" s="56">
        <f t="shared" si="911"/>
        <v>311</v>
      </c>
      <c r="BS742" s="64" t="str">
        <f t="shared" si="894"/>
        <v>-</v>
      </c>
      <c r="BT742" s="64" t="str">
        <f t="shared" si="864"/>
        <v>-</v>
      </c>
      <c r="BU742" s="64" t="str">
        <f t="shared" si="865"/>
        <v>-</v>
      </c>
      <c r="BV742" s="64" t="str">
        <f t="shared" si="866"/>
        <v>-</v>
      </c>
      <c r="BW742" s="64" t="str">
        <f t="shared" si="895"/>
        <v>-</v>
      </c>
      <c r="BX742" s="64" t="str">
        <f t="shared" si="867"/>
        <v>-</v>
      </c>
      <c r="BY742" s="57" t="str">
        <f t="shared" si="896"/>
        <v>-</v>
      </c>
      <c r="BZ742" s="56">
        <f t="shared" si="912"/>
        <v>311</v>
      </c>
      <c r="CA742" s="64" t="str">
        <f t="shared" si="897"/>
        <v>-</v>
      </c>
      <c r="CB742" s="64" t="str">
        <f t="shared" si="868"/>
        <v>-</v>
      </c>
      <c r="CC742" s="64" t="str">
        <f t="shared" si="869"/>
        <v>-</v>
      </c>
      <c r="CD742" s="64" t="str">
        <f t="shared" si="870"/>
        <v>-</v>
      </c>
      <c r="CE742" s="64" t="str">
        <f t="shared" si="898"/>
        <v>-</v>
      </c>
      <c r="CF742" s="64" t="str">
        <f t="shared" si="871"/>
        <v>-</v>
      </c>
      <c r="CG742" s="57" t="str">
        <f t="shared" si="899"/>
        <v>-</v>
      </c>
      <c r="CH742" s="56">
        <f t="shared" si="913"/>
        <v>311</v>
      </c>
      <c r="CI742" s="64" t="str">
        <f t="shared" si="900"/>
        <v>-</v>
      </c>
      <c r="CJ742" s="64" t="str">
        <f t="shared" si="872"/>
        <v>-</v>
      </c>
      <c r="CK742" s="64" t="str">
        <f t="shared" si="873"/>
        <v>-</v>
      </c>
      <c r="CL742" s="64" t="str">
        <f t="shared" si="874"/>
        <v>-</v>
      </c>
      <c r="CM742" s="64" t="str">
        <f t="shared" si="901"/>
        <v>-</v>
      </c>
      <c r="CN742" s="64" t="str">
        <f t="shared" si="875"/>
        <v>-</v>
      </c>
      <c r="CO742" s="57" t="str">
        <f t="shared" si="902"/>
        <v>-</v>
      </c>
    </row>
    <row r="743" spans="15:93" ht="18" customHeight="1" x14ac:dyDescent="0.25">
      <c r="O743" s="56">
        <f t="shared" si="904"/>
        <v>316</v>
      </c>
      <c r="P743" s="64">
        <f t="shared" si="839"/>
        <v>0</v>
      </c>
      <c r="Q743" s="64" t="str">
        <f t="shared" si="840"/>
        <v>-</v>
      </c>
      <c r="R743" s="64" t="str">
        <f t="shared" si="915"/>
        <v>-</v>
      </c>
      <c r="S743" s="64">
        <f t="shared" si="916"/>
        <v>0</v>
      </c>
      <c r="T743" s="64" t="str">
        <f t="shared" si="917"/>
        <v>-</v>
      </c>
      <c r="U743" s="57" t="str">
        <f t="shared" si="914"/>
        <v>Payoff</v>
      </c>
      <c r="V743" s="56">
        <f t="shared" si="905"/>
        <v>312</v>
      </c>
      <c r="W743" s="64">
        <f t="shared" si="876"/>
        <v>0</v>
      </c>
      <c r="X743" s="64" t="str">
        <f t="shared" si="841"/>
        <v>-</v>
      </c>
      <c r="Y743" s="64">
        <f t="shared" si="903"/>
        <v>0</v>
      </c>
      <c r="Z743" s="64" t="str">
        <f t="shared" si="842"/>
        <v>-</v>
      </c>
      <c r="AA743" s="64" t="str">
        <f t="shared" si="877"/>
        <v>-</v>
      </c>
      <c r="AB743" s="64" t="str">
        <f t="shared" si="843"/>
        <v>-</v>
      </c>
      <c r="AC743" s="57" t="str">
        <f t="shared" si="878"/>
        <v>Payoff</v>
      </c>
      <c r="AD743" s="56">
        <f t="shared" si="906"/>
        <v>312</v>
      </c>
      <c r="AE743" s="64">
        <f t="shared" si="879"/>
        <v>0</v>
      </c>
      <c r="AF743" s="64" t="str">
        <f t="shared" si="844"/>
        <v>-</v>
      </c>
      <c r="AG743" s="64">
        <f t="shared" si="845"/>
        <v>0</v>
      </c>
      <c r="AH743" s="64" t="str">
        <f t="shared" si="846"/>
        <v>-</v>
      </c>
      <c r="AI743" s="64" t="str">
        <f t="shared" si="880"/>
        <v>-</v>
      </c>
      <c r="AJ743" s="64" t="str">
        <f t="shared" si="847"/>
        <v>-</v>
      </c>
      <c r="AK743" s="57" t="str">
        <f t="shared" si="881"/>
        <v>Payoff</v>
      </c>
      <c r="AL743" s="56">
        <f t="shared" si="907"/>
        <v>312</v>
      </c>
      <c r="AM743" s="64" t="str">
        <f t="shared" si="882"/>
        <v>-</v>
      </c>
      <c r="AN743" s="64" t="str">
        <f t="shared" si="848"/>
        <v>-</v>
      </c>
      <c r="AO743" s="64" t="str">
        <f t="shared" si="849"/>
        <v>-</v>
      </c>
      <c r="AP743" s="64" t="str">
        <f t="shared" si="850"/>
        <v>-</v>
      </c>
      <c r="AQ743" s="64" t="str">
        <f t="shared" si="883"/>
        <v>-</v>
      </c>
      <c r="AR743" s="64" t="str">
        <f t="shared" si="851"/>
        <v>-</v>
      </c>
      <c r="AS743" s="57" t="str">
        <f t="shared" si="884"/>
        <v>-</v>
      </c>
      <c r="AT743" s="56">
        <f t="shared" si="908"/>
        <v>312</v>
      </c>
      <c r="AU743" s="64" t="str">
        <f t="shared" si="885"/>
        <v>-</v>
      </c>
      <c r="AV743" s="64" t="str">
        <f t="shared" si="852"/>
        <v>-</v>
      </c>
      <c r="AW743" s="64" t="str">
        <f t="shared" si="853"/>
        <v>-</v>
      </c>
      <c r="AX743" s="64" t="str">
        <f t="shared" si="854"/>
        <v>-</v>
      </c>
      <c r="AY743" s="64" t="str">
        <f t="shared" si="886"/>
        <v>-</v>
      </c>
      <c r="AZ743" s="64" t="str">
        <f t="shared" si="855"/>
        <v>-</v>
      </c>
      <c r="BA743" s="57" t="str">
        <f t="shared" si="887"/>
        <v>-</v>
      </c>
      <c r="BB743" s="56">
        <f t="shared" si="909"/>
        <v>312</v>
      </c>
      <c r="BC743" s="64" t="str">
        <f t="shared" si="888"/>
        <v>-</v>
      </c>
      <c r="BD743" s="64" t="str">
        <f t="shared" si="856"/>
        <v>-</v>
      </c>
      <c r="BE743" s="64" t="str">
        <f t="shared" si="857"/>
        <v>-</v>
      </c>
      <c r="BF743" s="64" t="str">
        <f t="shared" si="858"/>
        <v>-</v>
      </c>
      <c r="BG743" s="64" t="str">
        <f t="shared" si="889"/>
        <v>-</v>
      </c>
      <c r="BH743" s="64" t="str">
        <f t="shared" si="859"/>
        <v>-</v>
      </c>
      <c r="BI743" s="57" t="str">
        <f t="shared" si="890"/>
        <v>-</v>
      </c>
      <c r="BJ743" s="56">
        <f t="shared" si="910"/>
        <v>312</v>
      </c>
      <c r="BK743" s="64" t="str">
        <f t="shared" si="891"/>
        <v>-</v>
      </c>
      <c r="BL743" s="64" t="str">
        <f t="shared" si="860"/>
        <v>-</v>
      </c>
      <c r="BM743" s="64" t="str">
        <f t="shared" si="861"/>
        <v>-</v>
      </c>
      <c r="BN743" s="64" t="str">
        <f t="shared" si="862"/>
        <v>-</v>
      </c>
      <c r="BO743" s="64" t="str">
        <f t="shared" si="892"/>
        <v>-</v>
      </c>
      <c r="BP743" s="64" t="str">
        <f t="shared" si="863"/>
        <v>-</v>
      </c>
      <c r="BQ743" s="57" t="str">
        <f t="shared" si="893"/>
        <v>-</v>
      </c>
      <c r="BR743" s="56">
        <f t="shared" si="911"/>
        <v>312</v>
      </c>
      <c r="BS743" s="64" t="str">
        <f t="shared" si="894"/>
        <v>-</v>
      </c>
      <c r="BT743" s="64" t="str">
        <f t="shared" si="864"/>
        <v>-</v>
      </c>
      <c r="BU743" s="64" t="str">
        <f t="shared" si="865"/>
        <v>-</v>
      </c>
      <c r="BV743" s="64" t="str">
        <f t="shared" si="866"/>
        <v>-</v>
      </c>
      <c r="BW743" s="64" t="str">
        <f t="shared" si="895"/>
        <v>-</v>
      </c>
      <c r="BX743" s="64" t="str">
        <f t="shared" si="867"/>
        <v>-</v>
      </c>
      <c r="BY743" s="57" t="str">
        <f t="shared" si="896"/>
        <v>-</v>
      </c>
      <c r="BZ743" s="56">
        <f t="shared" si="912"/>
        <v>312</v>
      </c>
      <c r="CA743" s="64" t="str">
        <f t="shared" si="897"/>
        <v>-</v>
      </c>
      <c r="CB743" s="64" t="str">
        <f t="shared" si="868"/>
        <v>-</v>
      </c>
      <c r="CC743" s="64" t="str">
        <f t="shared" si="869"/>
        <v>-</v>
      </c>
      <c r="CD743" s="64" t="str">
        <f t="shared" si="870"/>
        <v>-</v>
      </c>
      <c r="CE743" s="64" t="str">
        <f t="shared" si="898"/>
        <v>-</v>
      </c>
      <c r="CF743" s="64" t="str">
        <f t="shared" si="871"/>
        <v>-</v>
      </c>
      <c r="CG743" s="57" t="str">
        <f t="shared" si="899"/>
        <v>-</v>
      </c>
      <c r="CH743" s="56">
        <f t="shared" si="913"/>
        <v>312</v>
      </c>
      <c r="CI743" s="64" t="str">
        <f t="shared" si="900"/>
        <v>-</v>
      </c>
      <c r="CJ743" s="64" t="str">
        <f t="shared" si="872"/>
        <v>-</v>
      </c>
      <c r="CK743" s="64" t="str">
        <f t="shared" si="873"/>
        <v>-</v>
      </c>
      <c r="CL743" s="64" t="str">
        <f t="shared" si="874"/>
        <v>-</v>
      </c>
      <c r="CM743" s="64" t="str">
        <f t="shared" si="901"/>
        <v>-</v>
      </c>
      <c r="CN743" s="64" t="str">
        <f t="shared" si="875"/>
        <v>-</v>
      </c>
      <c r="CO743" s="57" t="str">
        <f t="shared" si="902"/>
        <v>-</v>
      </c>
    </row>
    <row r="744" spans="15:93" ht="18" customHeight="1" x14ac:dyDescent="0.25">
      <c r="O744" s="56">
        <f t="shared" si="904"/>
        <v>317</v>
      </c>
      <c r="P744" s="64">
        <f t="shared" si="839"/>
        <v>0</v>
      </c>
      <c r="Q744" s="64" t="str">
        <f t="shared" si="840"/>
        <v>-</v>
      </c>
      <c r="R744" s="64" t="str">
        <f t="shared" si="915"/>
        <v>-</v>
      </c>
      <c r="S744" s="64">
        <f t="shared" si="916"/>
        <v>0</v>
      </c>
      <c r="T744" s="64" t="str">
        <f t="shared" si="917"/>
        <v>-</v>
      </c>
      <c r="U744" s="57" t="str">
        <f t="shared" si="914"/>
        <v>Payoff</v>
      </c>
      <c r="V744" s="56">
        <f t="shared" si="905"/>
        <v>313</v>
      </c>
      <c r="W744" s="64">
        <f t="shared" si="876"/>
        <v>0</v>
      </c>
      <c r="X744" s="64" t="str">
        <f t="shared" si="841"/>
        <v>-</v>
      </c>
      <c r="Y744" s="64">
        <f t="shared" si="903"/>
        <v>0</v>
      </c>
      <c r="Z744" s="64" t="str">
        <f t="shared" si="842"/>
        <v>-</v>
      </c>
      <c r="AA744" s="64" t="str">
        <f t="shared" si="877"/>
        <v>-</v>
      </c>
      <c r="AB744" s="64" t="str">
        <f t="shared" si="843"/>
        <v>-</v>
      </c>
      <c r="AC744" s="57" t="str">
        <f t="shared" si="878"/>
        <v>Payoff</v>
      </c>
      <c r="AD744" s="56">
        <f t="shared" si="906"/>
        <v>313</v>
      </c>
      <c r="AE744" s="64">
        <f t="shared" si="879"/>
        <v>0</v>
      </c>
      <c r="AF744" s="64" t="str">
        <f t="shared" si="844"/>
        <v>-</v>
      </c>
      <c r="AG744" s="64">
        <f t="shared" si="845"/>
        <v>0</v>
      </c>
      <c r="AH744" s="64" t="str">
        <f t="shared" si="846"/>
        <v>-</v>
      </c>
      <c r="AI744" s="64" t="str">
        <f t="shared" si="880"/>
        <v>-</v>
      </c>
      <c r="AJ744" s="64" t="str">
        <f t="shared" si="847"/>
        <v>-</v>
      </c>
      <c r="AK744" s="57" t="str">
        <f t="shared" si="881"/>
        <v>Payoff</v>
      </c>
      <c r="AL744" s="56">
        <f t="shared" si="907"/>
        <v>313</v>
      </c>
      <c r="AM744" s="64" t="str">
        <f t="shared" si="882"/>
        <v>-</v>
      </c>
      <c r="AN744" s="64" t="str">
        <f t="shared" si="848"/>
        <v>-</v>
      </c>
      <c r="AO744" s="64" t="str">
        <f t="shared" si="849"/>
        <v>-</v>
      </c>
      <c r="AP744" s="64" t="str">
        <f t="shared" si="850"/>
        <v>-</v>
      </c>
      <c r="AQ744" s="64" t="str">
        <f t="shared" si="883"/>
        <v>-</v>
      </c>
      <c r="AR744" s="64" t="str">
        <f t="shared" si="851"/>
        <v>-</v>
      </c>
      <c r="AS744" s="57" t="str">
        <f t="shared" si="884"/>
        <v>-</v>
      </c>
      <c r="AT744" s="56">
        <f t="shared" si="908"/>
        <v>313</v>
      </c>
      <c r="AU744" s="64" t="str">
        <f t="shared" si="885"/>
        <v>-</v>
      </c>
      <c r="AV744" s="64" t="str">
        <f t="shared" si="852"/>
        <v>-</v>
      </c>
      <c r="AW744" s="64" t="str">
        <f t="shared" si="853"/>
        <v>-</v>
      </c>
      <c r="AX744" s="64" t="str">
        <f t="shared" si="854"/>
        <v>-</v>
      </c>
      <c r="AY744" s="64" t="str">
        <f t="shared" si="886"/>
        <v>-</v>
      </c>
      <c r="AZ744" s="64" t="str">
        <f t="shared" si="855"/>
        <v>-</v>
      </c>
      <c r="BA744" s="57" t="str">
        <f t="shared" si="887"/>
        <v>-</v>
      </c>
      <c r="BB744" s="56">
        <f t="shared" si="909"/>
        <v>313</v>
      </c>
      <c r="BC744" s="64" t="str">
        <f t="shared" si="888"/>
        <v>-</v>
      </c>
      <c r="BD744" s="64" t="str">
        <f t="shared" si="856"/>
        <v>-</v>
      </c>
      <c r="BE744" s="64" t="str">
        <f t="shared" si="857"/>
        <v>-</v>
      </c>
      <c r="BF744" s="64" t="str">
        <f t="shared" si="858"/>
        <v>-</v>
      </c>
      <c r="BG744" s="64" t="str">
        <f t="shared" si="889"/>
        <v>-</v>
      </c>
      <c r="BH744" s="64" t="str">
        <f t="shared" si="859"/>
        <v>-</v>
      </c>
      <c r="BI744" s="57" t="str">
        <f t="shared" si="890"/>
        <v>-</v>
      </c>
      <c r="BJ744" s="56">
        <f t="shared" si="910"/>
        <v>313</v>
      </c>
      <c r="BK744" s="64" t="str">
        <f t="shared" si="891"/>
        <v>-</v>
      </c>
      <c r="BL744" s="64" t="str">
        <f t="shared" si="860"/>
        <v>-</v>
      </c>
      <c r="BM744" s="64" t="str">
        <f t="shared" si="861"/>
        <v>-</v>
      </c>
      <c r="BN744" s="64" t="str">
        <f t="shared" si="862"/>
        <v>-</v>
      </c>
      <c r="BO744" s="64" t="str">
        <f t="shared" si="892"/>
        <v>-</v>
      </c>
      <c r="BP744" s="64" t="str">
        <f t="shared" si="863"/>
        <v>-</v>
      </c>
      <c r="BQ744" s="57" t="str">
        <f t="shared" si="893"/>
        <v>-</v>
      </c>
      <c r="BR744" s="56">
        <f t="shared" si="911"/>
        <v>313</v>
      </c>
      <c r="BS744" s="64" t="str">
        <f t="shared" si="894"/>
        <v>-</v>
      </c>
      <c r="BT744" s="64" t="str">
        <f t="shared" si="864"/>
        <v>-</v>
      </c>
      <c r="BU744" s="64" t="str">
        <f t="shared" si="865"/>
        <v>-</v>
      </c>
      <c r="BV744" s="64" t="str">
        <f t="shared" si="866"/>
        <v>-</v>
      </c>
      <c r="BW744" s="64" t="str">
        <f t="shared" si="895"/>
        <v>-</v>
      </c>
      <c r="BX744" s="64" t="str">
        <f t="shared" si="867"/>
        <v>-</v>
      </c>
      <c r="BY744" s="57" t="str">
        <f t="shared" si="896"/>
        <v>-</v>
      </c>
      <c r="BZ744" s="56">
        <f t="shared" si="912"/>
        <v>313</v>
      </c>
      <c r="CA744" s="64" t="str">
        <f t="shared" si="897"/>
        <v>-</v>
      </c>
      <c r="CB744" s="64" t="str">
        <f t="shared" si="868"/>
        <v>-</v>
      </c>
      <c r="CC744" s="64" t="str">
        <f t="shared" si="869"/>
        <v>-</v>
      </c>
      <c r="CD744" s="64" t="str">
        <f t="shared" si="870"/>
        <v>-</v>
      </c>
      <c r="CE744" s="64" t="str">
        <f t="shared" si="898"/>
        <v>-</v>
      </c>
      <c r="CF744" s="64" t="str">
        <f t="shared" si="871"/>
        <v>-</v>
      </c>
      <c r="CG744" s="57" t="str">
        <f t="shared" si="899"/>
        <v>-</v>
      </c>
      <c r="CH744" s="56">
        <f t="shared" si="913"/>
        <v>313</v>
      </c>
      <c r="CI744" s="64" t="str">
        <f t="shared" si="900"/>
        <v>-</v>
      </c>
      <c r="CJ744" s="64" t="str">
        <f t="shared" si="872"/>
        <v>-</v>
      </c>
      <c r="CK744" s="64" t="str">
        <f t="shared" si="873"/>
        <v>-</v>
      </c>
      <c r="CL744" s="64" t="str">
        <f t="shared" si="874"/>
        <v>-</v>
      </c>
      <c r="CM744" s="64" t="str">
        <f t="shared" si="901"/>
        <v>-</v>
      </c>
      <c r="CN744" s="64" t="str">
        <f t="shared" si="875"/>
        <v>-</v>
      </c>
      <c r="CO744" s="57" t="str">
        <f t="shared" si="902"/>
        <v>-</v>
      </c>
    </row>
    <row r="745" spans="15:93" ht="18" customHeight="1" x14ac:dyDescent="0.25">
      <c r="O745" s="56">
        <f t="shared" si="904"/>
        <v>318</v>
      </c>
      <c r="P745" s="64">
        <f t="shared" si="839"/>
        <v>0</v>
      </c>
      <c r="Q745" s="64" t="str">
        <f t="shared" si="840"/>
        <v>-</v>
      </c>
      <c r="R745" s="64" t="str">
        <f t="shared" si="915"/>
        <v>-</v>
      </c>
      <c r="S745" s="64">
        <f t="shared" si="916"/>
        <v>0</v>
      </c>
      <c r="T745" s="64" t="str">
        <f t="shared" si="917"/>
        <v>-</v>
      </c>
      <c r="U745" s="57" t="str">
        <f t="shared" si="914"/>
        <v>Payoff</v>
      </c>
      <c r="V745" s="56">
        <f t="shared" si="905"/>
        <v>314</v>
      </c>
      <c r="W745" s="64">
        <f t="shared" si="876"/>
        <v>0</v>
      </c>
      <c r="X745" s="64" t="str">
        <f t="shared" si="841"/>
        <v>-</v>
      </c>
      <c r="Y745" s="64">
        <f t="shared" si="903"/>
        <v>0</v>
      </c>
      <c r="Z745" s="64" t="str">
        <f t="shared" si="842"/>
        <v>-</v>
      </c>
      <c r="AA745" s="64" t="str">
        <f t="shared" si="877"/>
        <v>-</v>
      </c>
      <c r="AB745" s="64" t="str">
        <f t="shared" si="843"/>
        <v>-</v>
      </c>
      <c r="AC745" s="57" t="str">
        <f t="shared" si="878"/>
        <v>Payoff</v>
      </c>
      <c r="AD745" s="56">
        <f t="shared" si="906"/>
        <v>314</v>
      </c>
      <c r="AE745" s="64">
        <f t="shared" si="879"/>
        <v>0</v>
      </c>
      <c r="AF745" s="64" t="str">
        <f t="shared" si="844"/>
        <v>-</v>
      </c>
      <c r="AG745" s="64">
        <f t="shared" si="845"/>
        <v>0</v>
      </c>
      <c r="AH745" s="64" t="str">
        <f t="shared" si="846"/>
        <v>-</v>
      </c>
      <c r="AI745" s="64" t="str">
        <f t="shared" si="880"/>
        <v>-</v>
      </c>
      <c r="AJ745" s="64" t="str">
        <f t="shared" si="847"/>
        <v>-</v>
      </c>
      <c r="AK745" s="57" t="str">
        <f t="shared" si="881"/>
        <v>Payoff</v>
      </c>
      <c r="AL745" s="56">
        <f t="shared" si="907"/>
        <v>314</v>
      </c>
      <c r="AM745" s="64" t="str">
        <f t="shared" si="882"/>
        <v>-</v>
      </c>
      <c r="AN745" s="64" t="str">
        <f t="shared" si="848"/>
        <v>-</v>
      </c>
      <c r="AO745" s="64" t="str">
        <f t="shared" si="849"/>
        <v>-</v>
      </c>
      <c r="AP745" s="64" t="str">
        <f t="shared" si="850"/>
        <v>-</v>
      </c>
      <c r="AQ745" s="64" t="str">
        <f t="shared" si="883"/>
        <v>-</v>
      </c>
      <c r="AR745" s="64" t="str">
        <f t="shared" si="851"/>
        <v>-</v>
      </c>
      <c r="AS745" s="57" t="str">
        <f t="shared" si="884"/>
        <v>-</v>
      </c>
      <c r="AT745" s="56">
        <f t="shared" si="908"/>
        <v>314</v>
      </c>
      <c r="AU745" s="64" t="str">
        <f t="shared" si="885"/>
        <v>-</v>
      </c>
      <c r="AV745" s="64" t="str">
        <f t="shared" si="852"/>
        <v>-</v>
      </c>
      <c r="AW745" s="64" t="str">
        <f t="shared" si="853"/>
        <v>-</v>
      </c>
      <c r="AX745" s="64" t="str">
        <f t="shared" si="854"/>
        <v>-</v>
      </c>
      <c r="AY745" s="64" t="str">
        <f t="shared" si="886"/>
        <v>-</v>
      </c>
      <c r="AZ745" s="64" t="str">
        <f t="shared" si="855"/>
        <v>-</v>
      </c>
      <c r="BA745" s="57" t="str">
        <f t="shared" si="887"/>
        <v>-</v>
      </c>
      <c r="BB745" s="56">
        <f t="shared" si="909"/>
        <v>314</v>
      </c>
      <c r="BC745" s="64" t="str">
        <f t="shared" si="888"/>
        <v>-</v>
      </c>
      <c r="BD745" s="64" t="str">
        <f t="shared" si="856"/>
        <v>-</v>
      </c>
      <c r="BE745" s="64" t="str">
        <f t="shared" si="857"/>
        <v>-</v>
      </c>
      <c r="BF745" s="64" t="str">
        <f t="shared" si="858"/>
        <v>-</v>
      </c>
      <c r="BG745" s="64" t="str">
        <f t="shared" si="889"/>
        <v>-</v>
      </c>
      <c r="BH745" s="64" t="str">
        <f t="shared" si="859"/>
        <v>-</v>
      </c>
      <c r="BI745" s="57" t="str">
        <f t="shared" si="890"/>
        <v>-</v>
      </c>
      <c r="BJ745" s="56">
        <f t="shared" si="910"/>
        <v>314</v>
      </c>
      <c r="BK745" s="64" t="str">
        <f t="shared" si="891"/>
        <v>-</v>
      </c>
      <c r="BL745" s="64" t="str">
        <f t="shared" si="860"/>
        <v>-</v>
      </c>
      <c r="BM745" s="64" t="str">
        <f t="shared" si="861"/>
        <v>-</v>
      </c>
      <c r="BN745" s="64" t="str">
        <f t="shared" si="862"/>
        <v>-</v>
      </c>
      <c r="BO745" s="64" t="str">
        <f t="shared" si="892"/>
        <v>-</v>
      </c>
      <c r="BP745" s="64" t="str">
        <f t="shared" si="863"/>
        <v>-</v>
      </c>
      <c r="BQ745" s="57" t="str">
        <f t="shared" si="893"/>
        <v>-</v>
      </c>
      <c r="BR745" s="56">
        <f t="shared" si="911"/>
        <v>314</v>
      </c>
      <c r="BS745" s="64" t="str">
        <f t="shared" si="894"/>
        <v>-</v>
      </c>
      <c r="BT745" s="64" t="str">
        <f t="shared" si="864"/>
        <v>-</v>
      </c>
      <c r="BU745" s="64" t="str">
        <f t="shared" si="865"/>
        <v>-</v>
      </c>
      <c r="BV745" s="64" t="str">
        <f t="shared" si="866"/>
        <v>-</v>
      </c>
      <c r="BW745" s="64" t="str">
        <f t="shared" si="895"/>
        <v>-</v>
      </c>
      <c r="BX745" s="64" t="str">
        <f t="shared" si="867"/>
        <v>-</v>
      </c>
      <c r="BY745" s="57" t="str">
        <f t="shared" si="896"/>
        <v>-</v>
      </c>
      <c r="BZ745" s="56">
        <f t="shared" si="912"/>
        <v>314</v>
      </c>
      <c r="CA745" s="64" t="str">
        <f t="shared" si="897"/>
        <v>-</v>
      </c>
      <c r="CB745" s="64" t="str">
        <f t="shared" si="868"/>
        <v>-</v>
      </c>
      <c r="CC745" s="64" t="str">
        <f t="shared" si="869"/>
        <v>-</v>
      </c>
      <c r="CD745" s="64" t="str">
        <f t="shared" si="870"/>
        <v>-</v>
      </c>
      <c r="CE745" s="64" t="str">
        <f t="shared" si="898"/>
        <v>-</v>
      </c>
      <c r="CF745" s="64" t="str">
        <f t="shared" si="871"/>
        <v>-</v>
      </c>
      <c r="CG745" s="57" t="str">
        <f t="shared" si="899"/>
        <v>-</v>
      </c>
      <c r="CH745" s="56">
        <f t="shared" si="913"/>
        <v>314</v>
      </c>
      <c r="CI745" s="64" t="str">
        <f t="shared" si="900"/>
        <v>-</v>
      </c>
      <c r="CJ745" s="64" t="str">
        <f t="shared" si="872"/>
        <v>-</v>
      </c>
      <c r="CK745" s="64" t="str">
        <f t="shared" si="873"/>
        <v>-</v>
      </c>
      <c r="CL745" s="64" t="str">
        <f t="shared" si="874"/>
        <v>-</v>
      </c>
      <c r="CM745" s="64" t="str">
        <f t="shared" si="901"/>
        <v>-</v>
      </c>
      <c r="CN745" s="64" t="str">
        <f t="shared" si="875"/>
        <v>-</v>
      </c>
      <c r="CO745" s="57" t="str">
        <f t="shared" si="902"/>
        <v>-</v>
      </c>
    </row>
    <row r="746" spans="15:93" ht="18" customHeight="1" x14ac:dyDescent="0.25">
      <c r="O746" s="56">
        <f t="shared" si="904"/>
        <v>319</v>
      </c>
      <c r="P746" s="64">
        <f t="shared" si="839"/>
        <v>0</v>
      </c>
      <c r="Q746" s="64" t="str">
        <f t="shared" si="840"/>
        <v>-</v>
      </c>
      <c r="R746" s="64" t="str">
        <f t="shared" si="915"/>
        <v>-</v>
      </c>
      <c r="S746" s="64">
        <f t="shared" si="916"/>
        <v>0</v>
      </c>
      <c r="T746" s="64" t="str">
        <f t="shared" si="917"/>
        <v>-</v>
      </c>
      <c r="U746" s="57" t="str">
        <f t="shared" si="914"/>
        <v>Payoff</v>
      </c>
      <c r="V746" s="56">
        <f t="shared" si="905"/>
        <v>315</v>
      </c>
      <c r="W746" s="64">
        <f t="shared" si="876"/>
        <v>0</v>
      </c>
      <c r="X746" s="64" t="str">
        <f t="shared" si="841"/>
        <v>-</v>
      </c>
      <c r="Y746" s="64">
        <f t="shared" si="903"/>
        <v>0</v>
      </c>
      <c r="Z746" s="64" t="str">
        <f t="shared" si="842"/>
        <v>-</v>
      </c>
      <c r="AA746" s="64" t="str">
        <f t="shared" si="877"/>
        <v>-</v>
      </c>
      <c r="AB746" s="64" t="str">
        <f t="shared" si="843"/>
        <v>-</v>
      </c>
      <c r="AC746" s="57" t="str">
        <f t="shared" si="878"/>
        <v>Payoff</v>
      </c>
      <c r="AD746" s="56">
        <f t="shared" si="906"/>
        <v>315</v>
      </c>
      <c r="AE746" s="64">
        <f t="shared" si="879"/>
        <v>0</v>
      </c>
      <c r="AF746" s="64" t="str">
        <f t="shared" si="844"/>
        <v>-</v>
      </c>
      <c r="AG746" s="64">
        <f t="shared" si="845"/>
        <v>0</v>
      </c>
      <c r="AH746" s="64" t="str">
        <f t="shared" si="846"/>
        <v>-</v>
      </c>
      <c r="AI746" s="64" t="str">
        <f t="shared" si="880"/>
        <v>-</v>
      </c>
      <c r="AJ746" s="64" t="str">
        <f t="shared" si="847"/>
        <v>-</v>
      </c>
      <c r="AK746" s="57" t="str">
        <f t="shared" si="881"/>
        <v>Payoff</v>
      </c>
      <c r="AL746" s="56">
        <f t="shared" si="907"/>
        <v>315</v>
      </c>
      <c r="AM746" s="64" t="str">
        <f t="shared" si="882"/>
        <v>-</v>
      </c>
      <c r="AN746" s="64" t="str">
        <f t="shared" si="848"/>
        <v>-</v>
      </c>
      <c r="AO746" s="64" t="str">
        <f t="shared" si="849"/>
        <v>-</v>
      </c>
      <c r="AP746" s="64" t="str">
        <f t="shared" si="850"/>
        <v>-</v>
      </c>
      <c r="AQ746" s="64" t="str">
        <f t="shared" si="883"/>
        <v>-</v>
      </c>
      <c r="AR746" s="64" t="str">
        <f t="shared" si="851"/>
        <v>-</v>
      </c>
      <c r="AS746" s="57" t="str">
        <f t="shared" si="884"/>
        <v>-</v>
      </c>
      <c r="AT746" s="56">
        <f t="shared" si="908"/>
        <v>315</v>
      </c>
      <c r="AU746" s="64" t="str">
        <f t="shared" si="885"/>
        <v>-</v>
      </c>
      <c r="AV746" s="64" t="str">
        <f t="shared" si="852"/>
        <v>-</v>
      </c>
      <c r="AW746" s="64" t="str">
        <f t="shared" si="853"/>
        <v>-</v>
      </c>
      <c r="AX746" s="64" t="str">
        <f t="shared" si="854"/>
        <v>-</v>
      </c>
      <c r="AY746" s="64" t="str">
        <f t="shared" si="886"/>
        <v>-</v>
      </c>
      <c r="AZ746" s="64" t="str">
        <f t="shared" si="855"/>
        <v>-</v>
      </c>
      <c r="BA746" s="57" t="str">
        <f t="shared" si="887"/>
        <v>-</v>
      </c>
      <c r="BB746" s="56">
        <f t="shared" si="909"/>
        <v>315</v>
      </c>
      <c r="BC746" s="64" t="str">
        <f t="shared" si="888"/>
        <v>-</v>
      </c>
      <c r="BD746" s="64" t="str">
        <f t="shared" si="856"/>
        <v>-</v>
      </c>
      <c r="BE746" s="64" t="str">
        <f t="shared" si="857"/>
        <v>-</v>
      </c>
      <c r="BF746" s="64" t="str">
        <f t="shared" si="858"/>
        <v>-</v>
      </c>
      <c r="BG746" s="64" t="str">
        <f t="shared" si="889"/>
        <v>-</v>
      </c>
      <c r="BH746" s="64" t="str">
        <f t="shared" si="859"/>
        <v>-</v>
      </c>
      <c r="BI746" s="57" t="str">
        <f t="shared" si="890"/>
        <v>-</v>
      </c>
      <c r="BJ746" s="56">
        <f t="shared" si="910"/>
        <v>315</v>
      </c>
      <c r="BK746" s="64" t="str">
        <f t="shared" si="891"/>
        <v>-</v>
      </c>
      <c r="BL746" s="64" t="str">
        <f t="shared" si="860"/>
        <v>-</v>
      </c>
      <c r="BM746" s="64" t="str">
        <f t="shared" si="861"/>
        <v>-</v>
      </c>
      <c r="BN746" s="64" t="str">
        <f t="shared" si="862"/>
        <v>-</v>
      </c>
      <c r="BO746" s="64" t="str">
        <f t="shared" si="892"/>
        <v>-</v>
      </c>
      <c r="BP746" s="64" t="str">
        <f t="shared" si="863"/>
        <v>-</v>
      </c>
      <c r="BQ746" s="57" t="str">
        <f t="shared" si="893"/>
        <v>-</v>
      </c>
      <c r="BR746" s="56">
        <f t="shared" si="911"/>
        <v>315</v>
      </c>
      <c r="BS746" s="64" t="str">
        <f t="shared" si="894"/>
        <v>-</v>
      </c>
      <c r="BT746" s="64" t="str">
        <f t="shared" si="864"/>
        <v>-</v>
      </c>
      <c r="BU746" s="64" t="str">
        <f t="shared" si="865"/>
        <v>-</v>
      </c>
      <c r="BV746" s="64" t="str">
        <f t="shared" si="866"/>
        <v>-</v>
      </c>
      <c r="BW746" s="64" t="str">
        <f t="shared" si="895"/>
        <v>-</v>
      </c>
      <c r="BX746" s="64" t="str">
        <f t="shared" si="867"/>
        <v>-</v>
      </c>
      <c r="BY746" s="57" t="str">
        <f t="shared" si="896"/>
        <v>-</v>
      </c>
      <c r="BZ746" s="56">
        <f t="shared" si="912"/>
        <v>315</v>
      </c>
      <c r="CA746" s="64" t="str">
        <f t="shared" si="897"/>
        <v>-</v>
      </c>
      <c r="CB746" s="64" t="str">
        <f t="shared" si="868"/>
        <v>-</v>
      </c>
      <c r="CC746" s="64" t="str">
        <f t="shared" si="869"/>
        <v>-</v>
      </c>
      <c r="CD746" s="64" t="str">
        <f t="shared" si="870"/>
        <v>-</v>
      </c>
      <c r="CE746" s="64" t="str">
        <f t="shared" si="898"/>
        <v>-</v>
      </c>
      <c r="CF746" s="64" t="str">
        <f t="shared" si="871"/>
        <v>-</v>
      </c>
      <c r="CG746" s="57" t="str">
        <f t="shared" si="899"/>
        <v>-</v>
      </c>
      <c r="CH746" s="56">
        <f t="shared" si="913"/>
        <v>315</v>
      </c>
      <c r="CI746" s="64" t="str">
        <f t="shared" si="900"/>
        <v>-</v>
      </c>
      <c r="CJ746" s="64" t="str">
        <f t="shared" si="872"/>
        <v>-</v>
      </c>
      <c r="CK746" s="64" t="str">
        <f t="shared" si="873"/>
        <v>-</v>
      </c>
      <c r="CL746" s="64" t="str">
        <f t="shared" si="874"/>
        <v>-</v>
      </c>
      <c r="CM746" s="64" t="str">
        <f t="shared" si="901"/>
        <v>-</v>
      </c>
      <c r="CN746" s="64" t="str">
        <f t="shared" si="875"/>
        <v>-</v>
      </c>
      <c r="CO746" s="57" t="str">
        <f t="shared" si="902"/>
        <v>-</v>
      </c>
    </row>
    <row r="747" spans="15:93" ht="18" customHeight="1" x14ac:dyDescent="0.25">
      <c r="O747" s="56">
        <f t="shared" si="904"/>
        <v>320</v>
      </c>
      <c r="P747" s="64">
        <f t="shared" si="839"/>
        <v>0</v>
      </c>
      <c r="Q747" s="64" t="str">
        <f t="shared" si="840"/>
        <v>-</v>
      </c>
      <c r="R747" s="64" t="str">
        <f t="shared" si="915"/>
        <v>-</v>
      </c>
      <c r="S747" s="64">
        <f t="shared" si="916"/>
        <v>0</v>
      </c>
      <c r="T747" s="64" t="str">
        <f t="shared" si="917"/>
        <v>-</v>
      </c>
      <c r="U747" s="57" t="str">
        <f t="shared" si="914"/>
        <v>Payoff</v>
      </c>
      <c r="V747" s="56">
        <f t="shared" si="905"/>
        <v>316</v>
      </c>
      <c r="W747" s="64">
        <f t="shared" si="876"/>
        <v>0</v>
      </c>
      <c r="X747" s="64" t="str">
        <f t="shared" si="841"/>
        <v>-</v>
      </c>
      <c r="Y747" s="64">
        <f t="shared" si="903"/>
        <v>0</v>
      </c>
      <c r="Z747" s="64" t="str">
        <f t="shared" si="842"/>
        <v>-</v>
      </c>
      <c r="AA747" s="64" t="str">
        <f t="shared" si="877"/>
        <v>-</v>
      </c>
      <c r="AB747" s="64" t="str">
        <f t="shared" si="843"/>
        <v>-</v>
      </c>
      <c r="AC747" s="57" t="str">
        <f t="shared" si="878"/>
        <v>Payoff</v>
      </c>
      <c r="AD747" s="56">
        <f t="shared" si="906"/>
        <v>316</v>
      </c>
      <c r="AE747" s="64">
        <f t="shared" si="879"/>
        <v>0</v>
      </c>
      <c r="AF747" s="64" t="str">
        <f t="shared" si="844"/>
        <v>-</v>
      </c>
      <c r="AG747" s="64">
        <f t="shared" si="845"/>
        <v>0</v>
      </c>
      <c r="AH747" s="64" t="str">
        <f t="shared" si="846"/>
        <v>-</v>
      </c>
      <c r="AI747" s="64" t="str">
        <f t="shared" si="880"/>
        <v>-</v>
      </c>
      <c r="AJ747" s="64" t="str">
        <f t="shared" si="847"/>
        <v>-</v>
      </c>
      <c r="AK747" s="57" t="str">
        <f t="shared" si="881"/>
        <v>Payoff</v>
      </c>
      <c r="AL747" s="56">
        <f t="shared" si="907"/>
        <v>316</v>
      </c>
      <c r="AM747" s="64" t="str">
        <f t="shared" si="882"/>
        <v>-</v>
      </c>
      <c r="AN747" s="64" t="str">
        <f t="shared" si="848"/>
        <v>-</v>
      </c>
      <c r="AO747" s="64" t="str">
        <f t="shared" si="849"/>
        <v>-</v>
      </c>
      <c r="AP747" s="64" t="str">
        <f t="shared" si="850"/>
        <v>-</v>
      </c>
      <c r="AQ747" s="64" t="str">
        <f t="shared" si="883"/>
        <v>-</v>
      </c>
      <c r="AR747" s="64" t="str">
        <f t="shared" si="851"/>
        <v>-</v>
      </c>
      <c r="AS747" s="57" t="str">
        <f t="shared" si="884"/>
        <v>-</v>
      </c>
      <c r="AT747" s="56">
        <f t="shared" si="908"/>
        <v>316</v>
      </c>
      <c r="AU747" s="64" t="str">
        <f t="shared" si="885"/>
        <v>-</v>
      </c>
      <c r="AV747" s="64" t="str">
        <f t="shared" si="852"/>
        <v>-</v>
      </c>
      <c r="AW747" s="64" t="str">
        <f t="shared" si="853"/>
        <v>-</v>
      </c>
      <c r="AX747" s="64" t="str">
        <f t="shared" si="854"/>
        <v>-</v>
      </c>
      <c r="AY747" s="64" t="str">
        <f t="shared" si="886"/>
        <v>-</v>
      </c>
      <c r="AZ747" s="64" t="str">
        <f t="shared" si="855"/>
        <v>-</v>
      </c>
      <c r="BA747" s="57" t="str">
        <f t="shared" si="887"/>
        <v>-</v>
      </c>
      <c r="BB747" s="56">
        <f t="shared" si="909"/>
        <v>316</v>
      </c>
      <c r="BC747" s="64" t="str">
        <f t="shared" si="888"/>
        <v>-</v>
      </c>
      <c r="BD747" s="64" t="str">
        <f t="shared" si="856"/>
        <v>-</v>
      </c>
      <c r="BE747" s="64" t="str">
        <f t="shared" si="857"/>
        <v>-</v>
      </c>
      <c r="BF747" s="64" t="str">
        <f t="shared" si="858"/>
        <v>-</v>
      </c>
      <c r="BG747" s="64" t="str">
        <f t="shared" si="889"/>
        <v>-</v>
      </c>
      <c r="BH747" s="64" t="str">
        <f t="shared" si="859"/>
        <v>-</v>
      </c>
      <c r="BI747" s="57" t="str">
        <f t="shared" si="890"/>
        <v>-</v>
      </c>
      <c r="BJ747" s="56">
        <f t="shared" si="910"/>
        <v>316</v>
      </c>
      <c r="BK747" s="64" t="str">
        <f t="shared" si="891"/>
        <v>-</v>
      </c>
      <c r="BL747" s="64" t="str">
        <f t="shared" si="860"/>
        <v>-</v>
      </c>
      <c r="BM747" s="64" t="str">
        <f t="shared" si="861"/>
        <v>-</v>
      </c>
      <c r="BN747" s="64" t="str">
        <f t="shared" si="862"/>
        <v>-</v>
      </c>
      <c r="BO747" s="64" t="str">
        <f t="shared" si="892"/>
        <v>-</v>
      </c>
      <c r="BP747" s="64" t="str">
        <f t="shared" si="863"/>
        <v>-</v>
      </c>
      <c r="BQ747" s="57" t="str">
        <f t="shared" si="893"/>
        <v>-</v>
      </c>
      <c r="BR747" s="56">
        <f t="shared" si="911"/>
        <v>316</v>
      </c>
      <c r="BS747" s="64" t="str">
        <f t="shared" si="894"/>
        <v>-</v>
      </c>
      <c r="BT747" s="64" t="str">
        <f t="shared" si="864"/>
        <v>-</v>
      </c>
      <c r="BU747" s="64" t="str">
        <f t="shared" si="865"/>
        <v>-</v>
      </c>
      <c r="BV747" s="64" t="str">
        <f t="shared" si="866"/>
        <v>-</v>
      </c>
      <c r="BW747" s="64" t="str">
        <f t="shared" si="895"/>
        <v>-</v>
      </c>
      <c r="BX747" s="64" t="str">
        <f t="shared" si="867"/>
        <v>-</v>
      </c>
      <c r="BY747" s="57" t="str">
        <f t="shared" si="896"/>
        <v>-</v>
      </c>
      <c r="BZ747" s="56">
        <f t="shared" si="912"/>
        <v>316</v>
      </c>
      <c r="CA747" s="64" t="str">
        <f t="shared" si="897"/>
        <v>-</v>
      </c>
      <c r="CB747" s="64" t="str">
        <f t="shared" si="868"/>
        <v>-</v>
      </c>
      <c r="CC747" s="64" t="str">
        <f t="shared" si="869"/>
        <v>-</v>
      </c>
      <c r="CD747" s="64" t="str">
        <f t="shared" si="870"/>
        <v>-</v>
      </c>
      <c r="CE747" s="64" t="str">
        <f t="shared" si="898"/>
        <v>-</v>
      </c>
      <c r="CF747" s="64" t="str">
        <f t="shared" si="871"/>
        <v>-</v>
      </c>
      <c r="CG747" s="57" t="str">
        <f t="shared" si="899"/>
        <v>-</v>
      </c>
      <c r="CH747" s="56">
        <f t="shared" si="913"/>
        <v>316</v>
      </c>
      <c r="CI747" s="64" t="str">
        <f t="shared" si="900"/>
        <v>-</v>
      </c>
      <c r="CJ747" s="64" t="str">
        <f t="shared" si="872"/>
        <v>-</v>
      </c>
      <c r="CK747" s="64" t="str">
        <f t="shared" si="873"/>
        <v>-</v>
      </c>
      <c r="CL747" s="64" t="str">
        <f t="shared" si="874"/>
        <v>-</v>
      </c>
      <c r="CM747" s="64" t="str">
        <f t="shared" si="901"/>
        <v>-</v>
      </c>
      <c r="CN747" s="64" t="str">
        <f t="shared" si="875"/>
        <v>-</v>
      </c>
      <c r="CO747" s="57" t="str">
        <f t="shared" si="902"/>
        <v>-</v>
      </c>
    </row>
    <row r="748" spans="15:93" ht="18" customHeight="1" x14ac:dyDescent="0.25">
      <c r="O748" s="56">
        <f t="shared" si="904"/>
        <v>321</v>
      </c>
      <c r="P748" s="64">
        <f t="shared" si="839"/>
        <v>0</v>
      </c>
      <c r="Q748" s="64" t="str">
        <f t="shared" si="840"/>
        <v>-</v>
      </c>
      <c r="R748" s="64" t="str">
        <f t="shared" si="915"/>
        <v>-</v>
      </c>
      <c r="S748" s="64">
        <f t="shared" si="916"/>
        <v>0</v>
      </c>
      <c r="T748" s="64" t="str">
        <f t="shared" si="917"/>
        <v>-</v>
      </c>
      <c r="U748" s="57" t="str">
        <f t="shared" si="914"/>
        <v>Payoff</v>
      </c>
      <c r="V748" s="56">
        <f t="shared" si="905"/>
        <v>317</v>
      </c>
      <c r="W748" s="64">
        <f t="shared" si="876"/>
        <v>0</v>
      </c>
      <c r="X748" s="64" t="str">
        <f t="shared" si="841"/>
        <v>-</v>
      </c>
      <c r="Y748" s="64">
        <f t="shared" si="903"/>
        <v>0</v>
      </c>
      <c r="Z748" s="64" t="str">
        <f t="shared" si="842"/>
        <v>-</v>
      </c>
      <c r="AA748" s="64" t="str">
        <f t="shared" si="877"/>
        <v>-</v>
      </c>
      <c r="AB748" s="64" t="str">
        <f t="shared" si="843"/>
        <v>-</v>
      </c>
      <c r="AC748" s="57" t="str">
        <f t="shared" si="878"/>
        <v>Payoff</v>
      </c>
      <c r="AD748" s="56">
        <f t="shared" si="906"/>
        <v>317</v>
      </c>
      <c r="AE748" s="64">
        <f t="shared" si="879"/>
        <v>0</v>
      </c>
      <c r="AF748" s="64" t="str">
        <f t="shared" si="844"/>
        <v>-</v>
      </c>
      <c r="AG748" s="64">
        <f t="shared" si="845"/>
        <v>0</v>
      </c>
      <c r="AH748" s="64" t="str">
        <f t="shared" si="846"/>
        <v>-</v>
      </c>
      <c r="AI748" s="64" t="str">
        <f t="shared" si="880"/>
        <v>-</v>
      </c>
      <c r="AJ748" s="64" t="str">
        <f t="shared" si="847"/>
        <v>-</v>
      </c>
      <c r="AK748" s="57" t="str">
        <f t="shared" si="881"/>
        <v>Payoff</v>
      </c>
      <c r="AL748" s="56">
        <f t="shared" si="907"/>
        <v>317</v>
      </c>
      <c r="AM748" s="64" t="str">
        <f t="shared" si="882"/>
        <v>-</v>
      </c>
      <c r="AN748" s="64" t="str">
        <f t="shared" si="848"/>
        <v>-</v>
      </c>
      <c r="AO748" s="64" t="str">
        <f t="shared" si="849"/>
        <v>-</v>
      </c>
      <c r="AP748" s="64" t="str">
        <f t="shared" si="850"/>
        <v>-</v>
      </c>
      <c r="AQ748" s="64" t="str">
        <f t="shared" si="883"/>
        <v>-</v>
      </c>
      <c r="AR748" s="64" t="str">
        <f t="shared" si="851"/>
        <v>-</v>
      </c>
      <c r="AS748" s="57" t="str">
        <f t="shared" si="884"/>
        <v>-</v>
      </c>
      <c r="AT748" s="56">
        <f t="shared" si="908"/>
        <v>317</v>
      </c>
      <c r="AU748" s="64" t="str">
        <f t="shared" si="885"/>
        <v>-</v>
      </c>
      <c r="AV748" s="64" t="str">
        <f t="shared" si="852"/>
        <v>-</v>
      </c>
      <c r="AW748" s="64" t="str">
        <f t="shared" si="853"/>
        <v>-</v>
      </c>
      <c r="AX748" s="64" t="str">
        <f t="shared" si="854"/>
        <v>-</v>
      </c>
      <c r="AY748" s="64" t="str">
        <f t="shared" si="886"/>
        <v>-</v>
      </c>
      <c r="AZ748" s="64" t="str">
        <f t="shared" si="855"/>
        <v>-</v>
      </c>
      <c r="BA748" s="57" t="str">
        <f t="shared" si="887"/>
        <v>-</v>
      </c>
      <c r="BB748" s="56">
        <f t="shared" si="909"/>
        <v>317</v>
      </c>
      <c r="BC748" s="64" t="str">
        <f t="shared" si="888"/>
        <v>-</v>
      </c>
      <c r="BD748" s="64" t="str">
        <f t="shared" si="856"/>
        <v>-</v>
      </c>
      <c r="BE748" s="64" t="str">
        <f t="shared" si="857"/>
        <v>-</v>
      </c>
      <c r="BF748" s="64" t="str">
        <f t="shared" si="858"/>
        <v>-</v>
      </c>
      <c r="BG748" s="64" t="str">
        <f t="shared" si="889"/>
        <v>-</v>
      </c>
      <c r="BH748" s="64" t="str">
        <f t="shared" si="859"/>
        <v>-</v>
      </c>
      <c r="BI748" s="57" t="str">
        <f t="shared" si="890"/>
        <v>-</v>
      </c>
      <c r="BJ748" s="56">
        <f t="shared" si="910"/>
        <v>317</v>
      </c>
      <c r="BK748" s="64" t="str">
        <f t="shared" si="891"/>
        <v>-</v>
      </c>
      <c r="BL748" s="64" t="str">
        <f t="shared" si="860"/>
        <v>-</v>
      </c>
      <c r="BM748" s="64" t="str">
        <f t="shared" si="861"/>
        <v>-</v>
      </c>
      <c r="BN748" s="64" t="str">
        <f t="shared" si="862"/>
        <v>-</v>
      </c>
      <c r="BO748" s="64" t="str">
        <f t="shared" si="892"/>
        <v>-</v>
      </c>
      <c r="BP748" s="64" t="str">
        <f t="shared" si="863"/>
        <v>-</v>
      </c>
      <c r="BQ748" s="57" t="str">
        <f t="shared" si="893"/>
        <v>-</v>
      </c>
      <c r="BR748" s="56">
        <f t="shared" si="911"/>
        <v>317</v>
      </c>
      <c r="BS748" s="64" t="str">
        <f t="shared" si="894"/>
        <v>-</v>
      </c>
      <c r="BT748" s="64" t="str">
        <f t="shared" si="864"/>
        <v>-</v>
      </c>
      <c r="BU748" s="64" t="str">
        <f t="shared" si="865"/>
        <v>-</v>
      </c>
      <c r="BV748" s="64" t="str">
        <f t="shared" si="866"/>
        <v>-</v>
      </c>
      <c r="BW748" s="64" t="str">
        <f t="shared" si="895"/>
        <v>-</v>
      </c>
      <c r="BX748" s="64" t="str">
        <f t="shared" si="867"/>
        <v>-</v>
      </c>
      <c r="BY748" s="57" t="str">
        <f t="shared" si="896"/>
        <v>-</v>
      </c>
      <c r="BZ748" s="56">
        <f t="shared" si="912"/>
        <v>317</v>
      </c>
      <c r="CA748" s="64" t="str">
        <f t="shared" si="897"/>
        <v>-</v>
      </c>
      <c r="CB748" s="64" t="str">
        <f t="shared" si="868"/>
        <v>-</v>
      </c>
      <c r="CC748" s="64" t="str">
        <f t="shared" si="869"/>
        <v>-</v>
      </c>
      <c r="CD748" s="64" t="str">
        <f t="shared" si="870"/>
        <v>-</v>
      </c>
      <c r="CE748" s="64" t="str">
        <f t="shared" si="898"/>
        <v>-</v>
      </c>
      <c r="CF748" s="64" t="str">
        <f t="shared" si="871"/>
        <v>-</v>
      </c>
      <c r="CG748" s="57" t="str">
        <f t="shared" si="899"/>
        <v>-</v>
      </c>
      <c r="CH748" s="56">
        <f t="shared" si="913"/>
        <v>317</v>
      </c>
      <c r="CI748" s="64" t="str">
        <f t="shared" si="900"/>
        <v>-</v>
      </c>
      <c r="CJ748" s="64" t="str">
        <f t="shared" si="872"/>
        <v>-</v>
      </c>
      <c r="CK748" s="64" t="str">
        <f t="shared" si="873"/>
        <v>-</v>
      </c>
      <c r="CL748" s="64" t="str">
        <f t="shared" si="874"/>
        <v>-</v>
      </c>
      <c r="CM748" s="64" t="str">
        <f t="shared" si="901"/>
        <v>-</v>
      </c>
      <c r="CN748" s="64" t="str">
        <f t="shared" si="875"/>
        <v>-</v>
      </c>
      <c r="CO748" s="57" t="str">
        <f t="shared" si="902"/>
        <v>-</v>
      </c>
    </row>
    <row r="749" spans="15:93" ht="18" customHeight="1" x14ac:dyDescent="0.25">
      <c r="O749" s="56">
        <f t="shared" si="904"/>
        <v>322</v>
      </c>
      <c r="P749" s="64">
        <f t="shared" si="839"/>
        <v>0</v>
      </c>
      <c r="Q749" s="64" t="str">
        <f t="shared" si="840"/>
        <v>-</v>
      </c>
      <c r="R749" s="64" t="str">
        <f t="shared" si="915"/>
        <v>-</v>
      </c>
      <c r="S749" s="64">
        <f t="shared" si="916"/>
        <v>0</v>
      </c>
      <c r="T749" s="64" t="str">
        <f t="shared" si="917"/>
        <v>-</v>
      </c>
      <c r="U749" s="57" t="str">
        <f t="shared" si="914"/>
        <v>Payoff</v>
      </c>
      <c r="V749" s="56">
        <f t="shared" si="905"/>
        <v>318</v>
      </c>
      <c r="W749" s="64">
        <f t="shared" si="876"/>
        <v>0</v>
      </c>
      <c r="X749" s="64" t="str">
        <f t="shared" si="841"/>
        <v>-</v>
      </c>
      <c r="Y749" s="64">
        <f t="shared" si="903"/>
        <v>0</v>
      </c>
      <c r="Z749" s="64" t="str">
        <f t="shared" si="842"/>
        <v>-</v>
      </c>
      <c r="AA749" s="64" t="str">
        <f t="shared" si="877"/>
        <v>-</v>
      </c>
      <c r="AB749" s="64" t="str">
        <f t="shared" si="843"/>
        <v>-</v>
      </c>
      <c r="AC749" s="57" t="str">
        <f t="shared" si="878"/>
        <v>Payoff</v>
      </c>
      <c r="AD749" s="56">
        <f t="shared" si="906"/>
        <v>318</v>
      </c>
      <c r="AE749" s="64">
        <f t="shared" si="879"/>
        <v>0</v>
      </c>
      <c r="AF749" s="64" t="str">
        <f t="shared" si="844"/>
        <v>-</v>
      </c>
      <c r="AG749" s="64">
        <f t="shared" si="845"/>
        <v>0</v>
      </c>
      <c r="AH749" s="64" t="str">
        <f t="shared" si="846"/>
        <v>-</v>
      </c>
      <c r="AI749" s="64" t="str">
        <f t="shared" si="880"/>
        <v>-</v>
      </c>
      <c r="AJ749" s="64" t="str">
        <f t="shared" si="847"/>
        <v>-</v>
      </c>
      <c r="AK749" s="57" t="str">
        <f t="shared" si="881"/>
        <v>Payoff</v>
      </c>
      <c r="AL749" s="56">
        <f t="shared" si="907"/>
        <v>318</v>
      </c>
      <c r="AM749" s="64" t="str">
        <f t="shared" si="882"/>
        <v>-</v>
      </c>
      <c r="AN749" s="64" t="str">
        <f t="shared" si="848"/>
        <v>-</v>
      </c>
      <c r="AO749" s="64" t="str">
        <f t="shared" si="849"/>
        <v>-</v>
      </c>
      <c r="AP749" s="64" t="str">
        <f t="shared" si="850"/>
        <v>-</v>
      </c>
      <c r="AQ749" s="64" t="str">
        <f t="shared" si="883"/>
        <v>-</v>
      </c>
      <c r="AR749" s="64" t="str">
        <f t="shared" si="851"/>
        <v>-</v>
      </c>
      <c r="AS749" s="57" t="str">
        <f t="shared" si="884"/>
        <v>-</v>
      </c>
      <c r="AT749" s="56">
        <f t="shared" si="908"/>
        <v>318</v>
      </c>
      <c r="AU749" s="64" t="str">
        <f t="shared" si="885"/>
        <v>-</v>
      </c>
      <c r="AV749" s="64" t="str">
        <f t="shared" si="852"/>
        <v>-</v>
      </c>
      <c r="AW749" s="64" t="str">
        <f t="shared" si="853"/>
        <v>-</v>
      </c>
      <c r="AX749" s="64" t="str">
        <f t="shared" si="854"/>
        <v>-</v>
      </c>
      <c r="AY749" s="64" t="str">
        <f t="shared" si="886"/>
        <v>-</v>
      </c>
      <c r="AZ749" s="64" t="str">
        <f t="shared" si="855"/>
        <v>-</v>
      </c>
      <c r="BA749" s="57" t="str">
        <f t="shared" si="887"/>
        <v>-</v>
      </c>
      <c r="BB749" s="56">
        <f t="shared" si="909"/>
        <v>318</v>
      </c>
      <c r="BC749" s="64" t="str">
        <f t="shared" si="888"/>
        <v>-</v>
      </c>
      <c r="BD749" s="64" t="str">
        <f t="shared" si="856"/>
        <v>-</v>
      </c>
      <c r="BE749" s="64" t="str">
        <f t="shared" si="857"/>
        <v>-</v>
      </c>
      <c r="BF749" s="64" t="str">
        <f t="shared" si="858"/>
        <v>-</v>
      </c>
      <c r="BG749" s="64" t="str">
        <f t="shared" si="889"/>
        <v>-</v>
      </c>
      <c r="BH749" s="64" t="str">
        <f t="shared" si="859"/>
        <v>-</v>
      </c>
      <c r="BI749" s="57" t="str">
        <f t="shared" si="890"/>
        <v>-</v>
      </c>
      <c r="BJ749" s="56">
        <f t="shared" si="910"/>
        <v>318</v>
      </c>
      <c r="BK749" s="64" t="str">
        <f t="shared" si="891"/>
        <v>-</v>
      </c>
      <c r="BL749" s="64" t="str">
        <f t="shared" si="860"/>
        <v>-</v>
      </c>
      <c r="BM749" s="64" t="str">
        <f t="shared" si="861"/>
        <v>-</v>
      </c>
      <c r="BN749" s="64" t="str">
        <f t="shared" si="862"/>
        <v>-</v>
      </c>
      <c r="BO749" s="64" t="str">
        <f t="shared" si="892"/>
        <v>-</v>
      </c>
      <c r="BP749" s="64" t="str">
        <f t="shared" si="863"/>
        <v>-</v>
      </c>
      <c r="BQ749" s="57" t="str">
        <f t="shared" si="893"/>
        <v>-</v>
      </c>
      <c r="BR749" s="56">
        <f t="shared" si="911"/>
        <v>318</v>
      </c>
      <c r="BS749" s="64" t="str">
        <f t="shared" si="894"/>
        <v>-</v>
      </c>
      <c r="BT749" s="64" t="str">
        <f t="shared" si="864"/>
        <v>-</v>
      </c>
      <c r="BU749" s="64" t="str">
        <f t="shared" si="865"/>
        <v>-</v>
      </c>
      <c r="BV749" s="64" t="str">
        <f t="shared" si="866"/>
        <v>-</v>
      </c>
      <c r="BW749" s="64" t="str">
        <f t="shared" si="895"/>
        <v>-</v>
      </c>
      <c r="BX749" s="64" t="str">
        <f t="shared" si="867"/>
        <v>-</v>
      </c>
      <c r="BY749" s="57" t="str">
        <f t="shared" si="896"/>
        <v>-</v>
      </c>
      <c r="BZ749" s="56">
        <f t="shared" si="912"/>
        <v>318</v>
      </c>
      <c r="CA749" s="64" t="str">
        <f t="shared" si="897"/>
        <v>-</v>
      </c>
      <c r="CB749" s="64" t="str">
        <f t="shared" si="868"/>
        <v>-</v>
      </c>
      <c r="CC749" s="64" t="str">
        <f t="shared" si="869"/>
        <v>-</v>
      </c>
      <c r="CD749" s="64" t="str">
        <f t="shared" si="870"/>
        <v>-</v>
      </c>
      <c r="CE749" s="64" t="str">
        <f t="shared" si="898"/>
        <v>-</v>
      </c>
      <c r="CF749" s="64" t="str">
        <f t="shared" si="871"/>
        <v>-</v>
      </c>
      <c r="CG749" s="57" t="str">
        <f t="shared" si="899"/>
        <v>-</v>
      </c>
      <c r="CH749" s="56">
        <f t="shared" si="913"/>
        <v>318</v>
      </c>
      <c r="CI749" s="64" t="str">
        <f t="shared" si="900"/>
        <v>-</v>
      </c>
      <c r="CJ749" s="64" t="str">
        <f t="shared" si="872"/>
        <v>-</v>
      </c>
      <c r="CK749" s="64" t="str">
        <f t="shared" si="873"/>
        <v>-</v>
      </c>
      <c r="CL749" s="64" t="str">
        <f t="shared" si="874"/>
        <v>-</v>
      </c>
      <c r="CM749" s="64" t="str">
        <f t="shared" si="901"/>
        <v>-</v>
      </c>
      <c r="CN749" s="64" t="str">
        <f t="shared" si="875"/>
        <v>-</v>
      </c>
      <c r="CO749" s="57" t="str">
        <f t="shared" si="902"/>
        <v>-</v>
      </c>
    </row>
    <row r="750" spans="15:93" ht="18" customHeight="1" x14ac:dyDescent="0.25">
      <c r="O750" s="56">
        <f t="shared" si="904"/>
        <v>323</v>
      </c>
      <c r="P750" s="64">
        <f t="shared" si="839"/>
        <v>0</v>
      </c>
      <c r="Q750" s="64" t="str">
        <f t="shared" si="840"/>
        <v>-</v>
      </c>
      <c r="R750" s="64" t="str">
        <f t="shared" si="915"/>
        <v>-</v>
      </c>
      <c r="S750" s="64">
        <f t="shared" si="916"/>
        <v>0</v>
      </c>
      <c r="T750" s="64" t="str">
        <f t="shared" si="917"/>
        <v>-</v>
      </c>
      <c r="U750" s="57" t="str">
        <f t="shared" si="914"/>
        <v>Payoff</v>
      </c>
      <c r="V750" s="56">
        <f t="shared" si="905"/>
        <v>319</v>
      </c>
      <c r="W750" s="64">
        <f t="shared" si="876"/>
        <v>0</v>
      </c>
      <c r="X750" s="64" t="str">
        <f t="shared" si="841"/>
        <v>-</v>
      </c>
      <c r="Y750" s="64">
        <f t="shared" si="903"/>
        <v>0</v>
      </c>
      <c r="Z750" s="64" t="str">
        <f t="shared" si="842"/>
        <v>-</v>
      </c>
      <c r="AA750" s="64" t="str">
        <f t="shared" si="877"/>
        <v>-</v>
      </c>
      <c r="AB750" s="64" t="str">
        <f t="shared" si="843"/>
        <v>-</v>
      </c>
      <c r="AC750" s="57" t="str">
        <f t="shared" si="878"/>
        <v>Payoff</v>
      </c>
      <c r="AD750" s="56">
        <f t="shared" si="906"/>
        <v>319</v>
      </c>
      <c r="AE750" s="64">
        <f t="shared" si="879"/>
        <v>0</v>
      </c>
      <c r="AF750" s="64" t="str">
        <f t="shared" si="844"/>
        <v>-</v>
      </c>
      <c r="AG750" s="64">
        <f t="shared" si="845"/>
        <v>0</v>
      </c>
      <c r="AH750" s="64" t="str">
        <f t="shared" si="846"/>
        <v>-</v>
      </c>
      <c r="AI750" s="64" t="str">
        <f t="shared" si="880"/>
        <v>-</v>
      </c>
      <c r="AJ750" s="64" t="str">
        <f t="shared" si="847"/>
        <v>-</v>
      </c>
      <c r="AK750" s="57" t="str">
        <f t="shared" si="881"/>
        <v>Payoff</v>
      </c>
      <c r="AL750" s="56">
        <f t="shared" si="907"/>
        <v>319</v>
      </c>
      <c r="AM750" s="64" t="str">
        <f t="shared" si="882"/>
        <v>-</v>
      </c>
      <c r="AN750" s="64" t="str">
        <f t="shared" si="848"/>
        <v>-</v>
      </c>
      <c r="AO750" s="64" t="str">
        <f t="shared" si="849"/>
        <v>-</v>
      </c>
      <c r="AP750" s="64" t="str">
        <f t="shared" si="850"/>
        <v>-</v>
      </c>
      <c r="AQ750" s="64" t="str">
        <f t="shared" si="883"/>
        <v>-</v>
      </c>
      <c r="AR750" s="64" t="str">
        <f t="shared" si="851"/>
        <v>-</v>
      </c>
      <c r="AS750" s="57" t="str">
        <f t="shared" si="884"/>
        <v>-</v>
      </c>
      <c r="AT750" s="56">
        <f t="shared" si="908"/>
        <v>319</v>
      </c>
      <c r="AU750" s="64" t="str">
        <f t="shared" si="885"/>
        <v>-</v>
      </c>
      <c r="AV750" s="64" t="str">
        <f t="shared" si="852"/>
        <v>-</v>
      </c>
      <c r="AW750" s="64" t="str">
        <f t="shared" si="853"/>
        <v>-</v>
      </c>
      <c r="AX750" s="64" t="str">
        <f t="shared" si="854"/>
        <v>-</v>
      </c>
      <c r="AY750" s="64" t="str">
        <f t="shared" si="886"/>
        <v>-</v>
      </c>
      <c r="AZ750" s="64" t="str">
        <f t="shared" si="855"/>
        <v>-</v>
      </c>
      <c r="BA750" s="57" t="str">
        <f t="shared" si="887"/>
        <v>-</v>
      </c>
      <c r="BB750" s="56">
        <f t="shared" si="909"/>
        <v>319</v>
      </c>
      <c r="BC750" s="64" t="str">
        <f t="shared" si="888"/>
        <v>-</v>
      </c>
      <c r="BD750" s="64" t="str">
        <f t="shared" si="856"/>
        <v>-</v>
      </c>
      <c r="BE750" s="64" t="str">
        <f t="shared" si="857"/>
        <v>-</v>
      </c>
      <c r="BF750" s="64" t="str">
        <f t="shared" si="858"/>
        <v>-</v>
      </c>
      <c r="BG750" s="64" t="str">
        <f t="shared" si="889"/>
        <v>-</v>
      </c>
      <c r="BH750" s="64" t="str">
        <f t="shared" si="859"/>
        <v>-</v>
      </c>
      <c r="BI750" s="57" t="str">
        <f t="shared" si="890"/>
        <v>-</v>
      </c>
      <c r="BJ750" s="56">
        <f t="shared" si="910"/>
        <v>319</v>
      </c>
      <c r="BK750" s="64" t="str">
        <f t="shared" si="891"/>
        <v>-</v>
      </c>
      <c r="BL750" s="64" t="str">
        <f t="shared" si="860"/>
        <v>-</v>
      </c>
      <c r="BM750" s="64" t="str">
        <f t="shared" si="861"/>
        <v>-</v>
      </c>
      <c r="BN750" s="64" t="str">
        <f t="shared" si="862"/>
        <v>-</v>
      </c>
      <c r="BO750" s="64" t="str">
        <f t="shared" si="892"/>
        <v>-</v>
      </c>
      <c r="BP750" s="64" t="str">
        <f t="shared" si="863"/>
        <v>-</v>
      </c>
      <c r="BQ750" s="57" t="str">
        <f t="shared" si="893"/>
        <v>-</v>
      </c>
      <c r="BR750" s="56">
        <f t="shared" si="911"/>
        <v>319</v>
      </c>
      <c r="BS750" s="64" t="str">
        <f t="shared" si="894"/>
        <v>-</v>
      </c>
      <c r="BT750" s="64" t="str">
        <f t="shared" si="864"/>
        <v>-</v>
      </c>
      <c r="BU750" s="64" t="str">
        <f t="shared" si="865"/>
        <v>-</v>
      </c>
      <c r="BV750" s="64" t="str">
        <f t="shared" si="866"/>
        <v>-</v>
      </c>
      <c r="BW750" s="64" t="str">
        <f t="shared" si="895"/>
        <v>-</v>
      </c>
      <c r="BX750" s="64" t="str">
        <f t="shared" si="867"/>
        <v>-</v>
      </c>
      <c r="BY750" s="57" t="str">
        <f t="shared" si="896"/>
        <v>-</v>
      </c>
      <c r="BZ750" s="56">
        <f t="shared" si="912"/>
        <v>319</v>
      </c>
      <c r="CA750" s="64" t="str">
        <f t="shared" si="897"/>
        <v>-</v>
      </c>
      <c r="CB750" s="64" t="str">
        <f t="shared" si="868"/>
        <v>-</v>
      </c>
      <c r="CC750" s="64" t="str">
        <f t="shared" si="869"/>
        <v>-</v>
      </c>
      <c r="CD750" s="64" t="str">
        <f t="shared" si="870"/>
        <v>-</v>
      </c>
      <c r="CE750" s="64" t="str">
        <f t="shared" si="898"/>
        <v>-</v>
      </c>
      <c r="CF750" s="64" t="str">
        <f t="shared" si="871"/>
        <v>-</v>
      </c>
      <c r="CG750" s="57" t="str">
        <f t="shared" si="899"/>
        <v>-</v>
      </c>
      <c r="CH750" s="56">
        <f t="shared" si="913"/>
        <v>319</v>
      </c>
      <c r="CI750" s="64" t="str">
        <f t="shared" si="900"/>
        <v>-</v>
      </c>
      <c r="CJ750" s="64" t="str">
        <f t="shared" si="872"/>
        <v>-</v>
      </c>
      <c r="CK750" s="64" t="str">
        <f t="shared" si="873"/>
        <v>-</v>
      </c>
      <c r="CL750" s="64" t="str">
        <f t="shared" si="874"/>
        <v>-</v>
      </c>
      <c r="CM750" s="64" t="str">
        <f t="shared" si="901"/>
        <v>-</v>
      </c>
      <c r="CN750" s="64" t="str">
        <f t="shared" si="875"/>
        <v>-</v>
      </c>
      <c r="CO750" s="57" t="str">
        <f t="shared" si="902"/>
        <v>-</v>
      </c>
    </row>
    <row r="751" spans="15:93" ht="18" customHeight="1" x14ac:dyDescent="0.25">
      <c r="O751" s="56">
        <f t="shared" si="904"/>
        <v>324</v>
      </c>
      <c r="P751" s="64">
        <f t="shared" si="839"/>
        <v>0</v>
      </c>
      <c r="Q751" s="64" t="str">
        <f t="shared" si="840"/>
        <v>-</v>
      </c>
      <c r="R751" s="64" t="str">
        <f t="shared" si="915"/>
        <v>-</v>
      </c>
      <c r="S751" s="64">
        <f t="shared" si="916"/>
        <v>0</v>
      </c>
      <c r="T751" s="64" t="str">
        <f t="shared" si="917"/>
        <v>-</v>
      </c>
      <c r="U751" s="57" t="str">
        <f t="shared" si="914"/>
        <v>Payoff</v>
      </c>
      <c r="V751" s="56">
        <f t="shared" si="905"/>
        <v>320</v>
      </c>
      <c r="W751" s="64">
        <f t="shared" si="876"/>
        <v>0</v>
      </c>
      <c r="X751" s="64" t="str">
        <f t="shared" si="841"/>
        <v>-</v>
      </c>
      <c r="Y751" s="64">
        <f t="shared" si="903"/>
        <v>0</v>
      </c>
      <c r="Z751" s="64" t="str">
        <f t="shared" si="842"/>
        <v>-</v>
      </c>
      <c r="AA751" s="64" t="str">
        <f t="shared" si="877"/>
        <v>-</v>
      </c>
      <c r="AB751" s="64" t="str">
        <f t="shared" si="843"/>
        <v>-</v>
      </c>
      <c r="AC751" s="57" t="str">
        <f t="shared" si="878"/>
        <v>Payoff</v>
      </c>
      <c r="AD751" s="56">
        <f t="shared" si="906"/>
        <v>320</v>
      </c>
      <c r="AE751" s="64">
        <f t="shared" si="879"/>
        <v>0</v>
      </c>
      <c r="AF751" s="64" t="str">
        <f t="shared" si="844"/>
        <v>-</v>
      </c>
      <c r="AG751" s="64">
        <f t="shared" si="845"/>
        <v>0</v>
      </c>
      <c r="AH751" s="64" t="str">
        <f t="shared" si="846"/>
        <v>-</v>
      </c>
      <c r="AI751" s="64" t="str">
        <f t="shared" si="880"/>
        <v>-</v>
      </c>
      <c r="AJ751" s="64" t="str">
        <f t="shared" si="847"/>
        <v>-</v>
      </c>
      <c r="AK751" s="57" t="str">
        <f t="shared" si="881"/>
        <v>Payoff</v>
      </c>
      <c r="AL751" s="56">
        <f t="shared" si="907"/>
        <v>320</v>
      </c>
      <c r="AM751" s="64" t="str">
        <f t="shared" si="882"/>
        <v>-</v>
      </c>
      <c r="AN751" s="64" t="str">
        <f t="shared" si="848"/>
        <v>-</v>
      </c>
      <c r="AO751" s="64" t="str">
        <f t="shared" si="849"/>
        <v>-</v>
      </c>
      <c r="AP751" s="64" t="str">
        <f t="shared" si="850"/>
        <v>-</v>
      </c>
      <c r="AQ751" s="64" t="str">
        <f t="shared" si="883"/>
        <v>-</v>
      </c>
      <c r="AR751" s="64" t="str">
        <f t="shared" si="851"/>
        <v>-</v>
      </c>
      <c r="AS751" s="57" t="str">
        <f t="shared" si="884"/>
        <v>-</v>
      </c>
      <c r="AT751" s="56">
        <f t="shared" si="908"/>
        <v>320</v>
      </c>
      <c r="AU751" s="64" t="str">
        <f t="shared" si="885"/>
        <v>-</v>
      </c>
      <c r="AV751" s="64" t="str">
        <f t="shared" si="852"/>
        <v>-</v>
      </c>
      <c r="AW751" s="64" t="str">
        <f t="shared" si="853"/>
        <v>-</v>
      </c>
      <c r="AX751" s="64" t="str">
        <f t="shared" si="854"/>
        <v>-</v>
      </c>
      <c r="AY751" s="64" t="str">
        <f t="shared" si="886"/>
        <v>-</v>
      </c>
      <c r="AZ751" s="64" t="str">
        <f t="shared" si="855"/>
        <v>-</v>
      </c>
      <c r="BA751" s="57" t="str">
        <f t="shared" si="887"/>
        <v>-</v>
      </c>
      <c r="BB751" s="56">
        <f t="shared" si="909"/>
        <v>320</v>
      </c>
      <c r="BC751" s="64" t="str">
        <f t="shared" si="888"/>
        <v>-</v>
      </c>
      <c r="BD751" s="64" t="str">
        <f t="shared" si="856"/>
        <v>-</v>
      </c>
      <c r="BE751" s="64" t="str">
        <f t="shared" si="857"/>
        <v>-</v>
      </c>
      <c r="BF751" s="64" t="str">
        <f t="shared" si="858"/>
        <v>-</v>
      </c>
      <c r="BG751" s="64" t="str">
        <f t="shared" si="889"/>
        <v>-</v>
      </c>
      <c r="BH751" s="64" t="str">
        <f t="shared" si="859"/>
        <v>-</v>
      </c>
      <c r="BI751" s="57" t="str">
        <f t="shared" si="890"/>
        <v>-</v>
      </c>
      <c r="BJ751" s="56">
        <f t="shared" si="910"/>
        <v>320</v>
      </c>
      <c r="BK751" s="64" t="str">
        <f t="shared" si="891"/>
        <v>-</v>
      </c>
      <c r="BL751" s="64" t="str">
        <f t="shared" si="860"/>
        <v>-</v>
      </c>
      <c r="BM751" s="64" t="str">
        <f t="shared" si="861"/>
        <v>-</v>
      </c>
      <c r="BN751" s="64" t="str">
        <f t="shared" si="862"/>
        <v>-</v>
      </c>
      <c r="BO751" s="64" t="str">
        <f t="shared" si="892"/>
        <v>-</v>
      </c>
      <c r="BP751" s="64" t="str">
        <f t="shared" si="863"/>
        <v>-</v>
      </c>
      <c r="BQ751" s="57" t="str">
        <f t="shared" si="893"/>
        <v>-</v>
      </c>
      <c r="BR751" s="56">
        <f t="shared" si="911"/>
        <v>320</v>
      </c>
      <c r="BS751" s="64" t="str">
        <f t="shared" si="894"/>
        <v>-</v>
      </c>
      <c r="BT751" s="64" t="str">
        <f t="shared" si="864"/>
        <v>-</v>
      </c>
      <c r="BU751" s="64" t="str">
        <f t="shared" si="865"/>
        <v>-</v>
      </c>
      <c r="BV751" s="64" t="str">
        <f t="shared" si="866"/>
        <v>-</v>
      </c>
      <c r="BW751" s="64" t="str">
        <f t="shared" si="895"/>
        <v>-</v>
      </c>
      <c r="BX751" s="64" t="str">
        <f t="shared" si="867"/>
        <v>-</v>
      </c>
      <c r="BY751" s="57" t="str">
        <f t="shared" si="896"/>
        <v>-</v>
      </c>
      <c r="BZ751" s="56">
        <f t="shared" si="912"/>
        <v>320</v>
      </c>
      <c r="CA751" s="64" t="str">
        <f t="shared" si="897"/>
        <v>-</v>
      </c>
      <c r="CB751" s="64" t="str">
        <f t="shared" si="868"/>
        <v>-</v>
      </c>
      <c r="CC751" s="64" t="str">
        <f t="shared" si="869"/>
        <v>-</v>
      </c>
      <c r="CD751" s="64" t="str">
        <f t="shared" si="870"/>
        <v>-</v>
      </c>
      <c r="CE751" s="64" t="str">
        <f t="shared" si="898"/>
        <v>-</v>
      </c>
      <c r="CF751" s="64" t="str">
        <f t="shared" si="871"/>
        <v>-</v>
      </c>
      <c r="CG751" s="57" t="str">
        <f t="shared" si="899"/>
        <v>-</v>
      </c>
      <c r="CH751" s="56">
        <f t="shared" si="913"/>
        <v>320</v>
      </c>
      <c r="CI751" s="64" t="str">
        <f t="shared" si="900"/>
        <v>-</v>
      </c>
      <c r="CJ751" s="64" t="str">
        <f t="shared" si="872"/>
        <v>-</v>
      </c>
      <c r="CK751" s="64" t="str">
        <f t="shared" si="873"/>
        <v>-</v>
      </c>
      <c r="CL751" s="64" t="str">
        <f t="shared" si="874"/>
        <v>-</v>
      </c>
      <c r="CM751" s="64" t="str">
        <f t="shared" si="901"/>
        <v>-</v>
      </c>
      <c r="CN751" s="64" t="str">
        <f t="shared" si="875"/>
        <v>-</v>
      </c>
      <c r="CO751" s="57" t="str">
        <f t="shared" si="902"/>
        <v>-</v>
      </c>
    </row>
    <row r="752" spans="15:93" ht="18" customHeight="1" x14ac:dyDescent="0.25">
      <c r="O752" s="56">
        <f t="shared" si="904"/>
        <v>325</v>
      </c>
      <c r="P752" s="64">
        <f t="shared" si="839"/>
        <v>0</v>
      </c>
      <c r="Q752" s="64" t="str">
        <f t="shared" si="840"/>
        <v>-</v>
      </c>
      <c r="R752" s="64" t="str">
        <f t="shared" si="915"/>
        <v>-</v>
      </c>
      <c r="S752" s="64">
        <f t="shared" si="916"/>
        <v>0</v>
      </c>
      <c r="T752" s="64" t="str">
        <f t="shared" si="917"/>
        <v>-</v>
      </c>
      <c r="U752" s="57" t="str">
        <f t="shared" si="914"/>
        <v>Payoff</v>
      </c>
      <c r="V752" s="56">
        <f t="shared" si="905"/>
        <v>321</v>
      </c>
      <c r="W752" s="64">
        <f t="shared" si="876"/>
        <v>0</v>
      </c>
      <c r="X752" s="64" t="str">
        <f t="shared" si="841"/>
        <v>-</v>
      </c>
      <c r="Y752" s="64">
        <f t="shared" si="903"/>
        <v>0</v>
      </c>
      <c r="Z752" s="64" t="str">
        <f t="shared" si="842"/>
        <v>-</v>
      </c>
      <c r="AA752" s="64" t="str">
        <f t="shared" si="877"/>
        <v>-</v>
      </c>
      <c r="AB752" s="64" t="str">
        <f t="shared" si="843"/>
        <v>-</v>
      </c>
      <c r="AC752" s="57" t="str">
        <f t="shared" si="878"/>
        <v>Payoff</v>
      </c>
      <c r="AD752" s="56">
        <f t="shared" si="906"/>
        <v>321</v>
      </c>
      <c r="AE752" s="64">
        <f t="shared" si="879"/>
        <v>0</v>
      </c>
      <c r="AF752" s="64" t="str">
        <f t="shared" si="844"/>
        <v>-</v>
      </c>
      <c r="AG752" s="64">
        <f t="shared" si="845"/>
        <v>0</v>
      </c>
      <c r="AH752" s="64" t="str">
        <f t="shared" si="846"/>
        <v>-</v>
      </c>
      <c r="AI752" s="64" t="str">
        <f t="shared" si="880"/>
        <v>-</v>
      </c>
      <c r="AJ752" s="64" t="str">
        <f t="shared" si="847"/>
        <v>-</v>
      </c>
      <c r="AK752" s="57" t="str">
        <f t="shared" si="881"/>
        <v>Payoff</v>
      </c>
      <c r="AL752" s="56">
        <f t="shared" si="907"/>
        <v>321</v>
      </c>
      <c r="AM752" s="64" t="str">
        <f t="shared" si="882"/>
        <v>-</v>
      </c>
      <c r="AN752" s="64" t="str">
        <f t="shared" si="848"/>
        <v>-</v>
      </c>
      <c r="AO752" s="64" t="str">
        <f t="shared" si="849"/>
        <v>-</v>
      </c>
      <c r="AP752" s="64" t="str">
        <f t="shared" si="850"/>
        <v>-</v>
      </c>
      <c r="AQ752" s="64" t="str">
        <f t="shared" si="883"/>
        <v>-</v>
      </c>
      <c r="AR752" s="64" t="str">
        <f t="shared" si="851"/>
        <v>-</v>
      </c>
      <c r="AS752" s="57" t="str">
        <f t="shared" si="884"/>
        <v>-</v>
      </c>
      <c r="AT752" s="56">
        <f t="shared" si="908"/>
        <v>321</v>
      </c>
      <c r="AU752" s="64" t="str">
        <f t="shared" si="885"/>
        <v>-</v>
      </c>
      <c r="AV752" s="64" t="str">
        <f t="shared" si="852"/>
        <v>-</v>
      </c>
      <c r="AW752" s="64" t="str">
        <f t="shared" si="853"/>
        <v>-</v>
      </c>
      <c r="AX752" s="64" t="str">
        <f t="shared" si="854"/>
        <v>-</v>
      </c>
      <c r="AY752" s="64" t="str">
        <f t="shared" si="886"/>
        <v>-</v>
      </c>
      <c r="AZ752" s="64" t="str">
        <f t="shared" si="855"/>
        <v>-</v>
      </c>
      <c r="BA752" s="57" t="str">
        <f t="shared" si="887"/>
        <v>-</v>
      </c>
      <c r="BB752" s="56">
        <f t="shared" si="909"/>
        <v>321</v>
      </c>
      <c r="BC752" s="64" t="str">
        <f t="shared" si="888"/>
        <v>-</v>
      </c>
      <c r="BD752" s="64" t="str">
        <f t="shared" si="856"/>
        <v>-</v>
      </c>
      <c r="BE752" s="64" t="str">
        <f t="shared" si="857"/>
        <v>-</v>
      </c>
      <c r="BF752" s="64" t="str">
        <f t="shared" si="858"/>
        <v>-</v>
      </c>
      <c r="BG752" s="64" t="str">
        <f t="shared" si="889"/>
        <v>-</v>
      </c>
      <c r="BH752" s="64" t="str">
        <f t="shared" si="859"/>
        <v>-</v>
      </c>
      <c r="BI752" s="57" t="str">
        <f t="shared" si="890"/>
        <v>-</v>
      </c>
      <c r="BJ752" s="56">
        <f t="shared" si="910"/>
        <v>321</v>
      </c>
      <c r="BK752" s="64" t="str">
        <f t="shared" si="891"/>
        <v>-</v>
      </c>
      <c r="BL752" s="64" t="str">
        <f t="shared" si="860"/>
        <v>-</v>
      </c>
      <c r="BM752" s="64" t="str">
        <f t="shared" si="861"/>
        <v>-</v>
      </c>
      <c r="BN752" s="64" t="str">
        <f t="shared" si="862"/>
        <v>-</v>
      </c>
      <c r="BO752" s="64" t="str">
        <f t="shared" si="892"/>
        <v>-</v>
      </c>
      <c r="BP752" s="64" t="str">
        <f t="shared" si="863"/>
        <v>-</v>
      </c>
      <c r="BQ752" s="57" t="str">
        <f t="shared" si="893"/>
        <v>-</v>
      </c>
      <c r="BR752" s="56">
        <f t="shared" si="911"/>
        <v>321</v>
      </c>
      <c r="BS752" s="64" t="str">
        <f t="shared" si="894"/>
        <v>-</v>
      </c>
      <c r="BT752" s="64" t="str">
        <f t="shared" si="864"/>
        <v>-</v>
      </c>
      <c r="BU752" s="64" t="str">
        <f t="shared" si="865"/>
        <v>-</v>
      </c>
      <c r="BV752" s="64" t="str">
        <f t="shared" si="866"/>
        <v>-</v>
      </c>
      <c r="BW752" s="64" t="str">
        <f t="shared" si="895"/>
        <v>-</v>
      </c>
      <c r="BX752" s="64" t="str">
        <f t="shared" si="867"/>
        <v>-</v>
      </c>
      <c r="BY752" s="57" t="str">
        <f t="shared" si="896"/>
        <v>-</v>
      </c>
      <c r="BZ752" s="56">
        <f t="shared" si="912"/>
        <v>321</v>
      </c>
      <c r="CA752" s="64" t="str">
        <f t="shared" si="897"/>
        <v>-</v>
      </c>
      <c r="CB752" s="64" t="str">
        <f t="shared" si="868"/>
        <v>-</v>
      </c>
      <c r="CC752" s="64" t="str">
        <f t="shared" si="869"/>
        <v>-</v>
      </c>
      <c r="CD752" s="64" t="str">
        <f t="shared" si="870"/>
        <v>-</v>
      </c>
      <c r="CE752" s="64" t="str">
        <f t="shared" si="898"/>
        <v>-</v>
      </c>
      <c r="CF752" s="64" t="str">
        <f t="shared" si="871"/>
        <v>-</v>
      </c>
      <c r="CG752" s="57" t="str">
        <f t="shared" si="899"/>
        <v>-</v>
      </c>
      <c r="CH752" s="56">
        <f t="shared" si="913"/>
        <v>321</v>
      </c>
      <c r="CI752" s="64" t="str">
        <f t="shared" si="900"/>
        <v>-</v>
      </c>
      <c r="CJ752" s="64" t="str">
        <f t="shared" si="872"/>
        <v>-</v>
      </c>
      <c r="CK752" s="64" t="str">
        <f t="shared" si="873"/>
        <v>-</v>
      </c>
      <c r="CL752" s="64" t="str">
        <f t="shared" si="874"/>
        <v>-</v>
      </c>
      <c r="CM752" s="64" t="str">
        <f t="shared" si="901"/>
        <v>-</v>
      </c>
      <c r="CN752" s="64" t="str">
        <f t="shared" si="875"/>
        <v>-</v>
      </c>
      <c r="CO752" s="57" t="str">
        <f t="shared" si="902"/>
        <v>-</v>
      </c>
    </row>
    <row r="753" spans="15:93" ht="18" customHeight="1" x14ac:dyDescent="0.25">
      <c r="O753" s="56">
        <f t="shared" si="904"/>
        <v>326</v>
      </c>
      <c r="P753" s="64">
        <f t="shared" ref="P753:P787" si="918">IFERROR(IF(P$426="-","-",IF(SUM(R753:S753)&lt;=0,0,IF(SUM(R753,S753)-SUM(P752)&lt;=0,SUM(R753,S753),P752))),"-")</f>
        <v>0</v>
      </c>
      <c r="Q753" s="64" t="str">
        <f t="shared" ref="Q753:Q787" si="919">IFERROR(IF(P$426="-","-",IF(IF(R753+S753-P753&lt;$Q$411,S753-P753+R753,$Q$411)&lt;=0,0,IF(R753+S753-P753&lt;$Q$411,S753-P753+R753,$Q$411))),"-")</f>
        <v>-</v>
      </c>
      <c r="R753" s="64" t="str">
        <f t="shared" si="915"/>
        <v>-</v>
      </c>
      <c r="S753" s="64">
        <f t="shared" si="916"/>
        <v>0</v>
      </c>
      <c r="T753" s="64" t="str">
        <f t="shared" si="917"/>
        <v>-</v>
      </c>
      <c r="U753" s="57" t="str">
        <f t="shared" si="914"/>
        <v>Payoff</v>
      </c>
      <c r="V753" s="56">
        <f t="shared" si="905"/>
        <v>322</v>
      </c>
      <c r="W753" s="64">
        <f t="shared" si="876"/>
        <v>0</v>
      </c>
      <c r="X753" s="64" t="str">
        <f t="shared" ref="X753:X787" si="920">IFERROR(IF(W$426="-","-",IF(IF(Z753+AA753-W753&lt;$Q$411,AA753-W753+Z753,$Q$411)&lt;=0,0,IF(U753&lt;&gt;"Payoff",0,IF(Z753+AA753-W753&lt;$Q$411,AA753-W753+Z753,$Q$411)))),"-")</f>
        <v>-</v>
      </c>
      <c r="Y753" s="64">
        <f t="shared" si="903"/>
        <v>0</v>
      </c>
      <c r="Z753" s="64" t="str">
        <f t="shared" ref="Z753:Z787" si="921">IFERROR(IF(OR(W$426="-","-",INDEX($P$9:$T$18,MATCH(W$426,$O$9:$O$18,0),5)*AA753&lt;=0),"-",INDEX($P$9:$T$18,MATCH(W$426,$O$9:$O$18,0),5)*AA753),"-")</f>
        <v>-</v>
      </c>
      <c r="AA753" s="64" t="str">
        <f t="shared" si="877"/>
        <v>-</v>
      </c>
      <c r="AB753" s="64" t="str">
        <f t="shared" ref="AB753:AB787" si="922">IF(W$426="-","-",IFERROR(Z753+AA753-SUM(W753:Y753),"-"))</f>
        <v>-</v>
      </c>
      <c r="AC753" s="57" t="str">
        <f t="shared" si="878"/>
        <v>Payoff</v>
      </c>
      <c r="AD753" s="56">
        <f t="shared" si="906"/>
        <v>322</v>
      </c>
      <c r="AE753" s="64">
        <f t="shared" si="879"/>
        <v>0</v>
      </c>
      <c r="AF753" s="64" t="str">
        <f t="shared" ref="AF753:AF787" si="923">IFERROR(IF(AE$426="-","-",IF(IF(AH753+AI753-AE753&lt;$Q$411,AI753-AE753+AH753,$Q$411)&lt;=0,0,IF(AC753&lt;&gt;"Payoff",0,IF(AH753+AI753-AE753&lt;$Q$411,AI753-AE753+AH753,$Q$411)))),"-")</f>
        <v>-</v>
      </c>
      <c r="AG753" s="64">
        <f t="shared" ref="AG753:AG787" si="924">IFERROR(IF(AE$426="-","-",IF(AC753="Payoff",IF(SUM(AH753:AI753)-SUM(AE753:AF753)&lt;=0,0,IF(AE753+AF$429-IF(W753="-",0,W753)&gt;AH753+AI753,(AH753+AI753)-AE753,AF$429-IF(W753="-",0,W753))),0)),0)</f>
        <v>0</v>
      </c>
      <c r="AH753" s="64" t="str">
        <f t="shared" ref="AH753:AH787" si="925">IFERROR(IF(OR(AE$426="-","-",INDEX($P$9:$T$18,MATCH(AE$426,$O$9:$O$18,0),5)*AI753&lt;=0),"-",INDEX($P$9:$T$18,MATCH(AE$426,$O$9:$O$18,0),5)*AI753),"-")</f>
        <v>-</v>
      </c>
      <c r="AI753" s="64" t="str">
        <f t="shared" si="880"/>
        <v>-</v>
      </c>
      <c r="AJ753" s="64" t="str">
        <f t="shared" ref="AJ753:AJ787" si="926">IF(AE$426="-","-",IFERROR(AH753+AI753-SUM(AE753:AG753),"-"))</f>
        <v>-</v>
      </c>
      <c r="AK753" s="57" t="str">
        <f t="shared" si="881"/>
        <v>Payoff</v>
      </c>
      <c r="AL753" s="56">
        <f t="shared" si="907"/>
        <v>322</v>
      </c>
      <c r="AM753" s="64" t="str">
        <f t="shared" si="882"/>
        <v>-</v>
      </c>
      <c r="AN753" s="64" t="str">
        <f t="shared" ref="AN753:AN787" si="927">IFERROR(IF(AM$426="-","-",IF(IF(AP753+AQ753-AM753&lt;$Q$411,AQ753-AM753+AP753,$Q$411)&lt;=0,0,IF(AK753&lt;&gt;"Payoff",0,IF(AP753+AQ753-AM753&lt;$Q$411,AQ753-AM753+AP753,$Q$411)))),"-")</f>
        <v>-</v>
      </c>
      <c r="AO753" s="64" t="str">
        <f t="shared" ref="AO753:AO787" si="928">IFERROR(IF(AM$426="-","-",IF(AK753="Payoff",IF(SUM(AP753:AQ753)-SUM(AM753:AN753)&lt;=0,0,IF(AM753+AN$429-IF(AE753="-",0,AE753)&gt;AP753+AQ753,(AP753+AQ753)-AM753,AN$429-IF(AE753="-",0,AE753))),0)),0)</f>
        <v>-</v>
      </c>
      <c r="AP753" s="64" t="str">
        <f t="shared" ref="AP753:AP787" si="929">IFERROR(IF(OR(AM$426="-","-",INDEX($P$9:$T$18,MATCH(AM$426,$O$9:$O$18,0),5)*AQ753&lt;=0),"-",INDEX($P$9:$T$18,MATCH(AM$426,$O$9:$O$18,0),5)*AQ753),"-")</f>
        <v>-</v>
      </c>
      <c r="AQ753" s="64" t="str">
        <f t="shared" si="883"/>
        <v>-</v>
      </c>
      <c r="AR753" s="64" t="str">
        <f t="shared" ref="AR753:AR787" si="930">IF(AM$426="-","-",IFERROR(AP753+AQ753-SUM(AM753:AO753),"-"))</f>
        <v>-</v>
      </c>
      <c r="AS753" s="57" t="str">
        <f t="shared" si="884"/>
        <v>-</v>
      </c>
      <c r="AT753" s="56">
        <f t="shared" si="908"/>
        <v>322</v>
      </c>
      <c r="AU753" s="64" t="str">
        <f t="shared" si="885"/>
        <v>-</v>
      </c>
      <c r="AV753" s="64" t="str">
        <f t="shared" ref="AV753:AV787" si="931">IFERROR(IF(AU$426="-","-",IF(IF(AX753+AY753-AU753&lt;$Q$411,AY753-AU753+AX753,$Q$411)&lt;=0,0,IF(AS753&lt;&gt;"Payoff",0,IF(AX753+AY753-AU753&lt;$Q$411,AY753-AU753+AX753,$Q$411)))),"-")</f>
        <v>-</v>
      </c>
      <c r="AW753" s="64" t="str">
        <f t="shared" ref="AW753:AW787" si="932">IFERROR(IF(AU$426="-","-",IF(AS753="Payoff",IF(SUM(AX753:AY753)-SUM(AU753:AV753)&lt;=0,0,IF(AU753+AV$429-IF(AM753="-",0,AM753)&gt;AX753+AY753,(AX753+AY753)-AU753,AV$429-IF(AM753="-",0,AM753))),0)),0)</f>
        <v>-</v>
      </c>
      <c r="AX753" s="64" t="str">
        <f t="shared" ref="AX753:AX787" si="933">IFERROR(IF(OR(AU$426="-","-",INDEX($P$9:$T$18,MATCH(AU$426,$O$9:$O$18,0),5)*AY753&lt;=0),"-",INDEX($P$9:$T$18,MATCH(AU$426,$O$9:$O$18,0),5)*AY753),"-")</f>
        <v>-</v>
      </c>
      <c r="AY753" s="64" t="str">
        <f t="shared" si="886"/>
        <v>-</v>
      </c>
      <c r="AZ753" s="64" t="str">
        <f t="shared" ref="AZ753:AZ787" si="934">IF(AU$426="-","-",IFERROR(AX753+AY753-SUM(AU753:AW753),"-"))</f>
        <v>-</v>
      </c>
      <c r="BA753" s="57" t="str">
        <f t="shared" si="887"/>
        <v>-</v>
      </c>
      <c r="BB753" s="56">
        <f t="shared" si="909"/>
        <v>322</v>
      </c>
      <c r="BC753" s="64" t="str">
        <f t="shared" si="888"/>
        <v>-</v>
      </c>
      <c r="BD753" s="64" t="str">
        <f t="shared" ref="BD753:BD787" si="935">IFERROR(IF(BC$426="-","-",IF(IF(BF753+BG753-BC753&lt;$Q$411,BG753-BC753+BF753,$Q$411)&lt;=0,0,IF(BA753&lt;&gt;"Payoff",0,IF(BF753+BG753-BC753&lt;$Q$411,BG753-BC753+BF753,$Q$411)))),"-")</f>
        <v>-</v>
      </c>
      <c r="BE753" s="64" t="str">
        <f t="shared" ref="BE753:BE787" si="936">IFERROR(IF(BC$426="-","-",IF(BA753="Payoff",IF(SUM(BF753:BG753)-SUM(BC753:BD753)&lt;=0,0,IF(BC753+BD$429-IF(AU753="-",0,AU753)&gt;BF753+BG753,(BF753+BG753)-BC753,BD$429-IF(AU753="-",0,AU753))),0)),0)</f>
        <v>-</v>
      </c>
      <c r="BF753" s="64" t="str">
        <f t="shared" ref="BF753:BF787" si="937">IFERROR(IF(OR(BC$426="-","-",INDEX($P$9:$T$18,MATCH(BC$426,$O$9:$O$18,0),5)*BG753&lt;=0),"-",INDEX($P$9:$T$18,MATCH(BC$426,$O$9:$O$18,0),5)*BG753),"-")</f>
        <v>-</v>
      </c>
      <c r="BG753" s="64" t="str">
        <f t="shared" si="889"/>
        <v>-</v>
      </c>
      <c r="BH753" s="64" t="str">
        <f t="shared" ref="BH753:BH787" si="938">IF(BC$426="-","-",IFERROR(BF753+BG753-SUM(BC753:BE753),"-"))</f>
        <v>-</v>
      </c>
      <c r="BI753" s="57" t="str">
        <f t="shared" si="890"/>
        <v>-</v>
      </c>
      <c r="BJ753" s="56">
        <f t="shared" si="910"/>
        <v>322</v>
      </c>
      <c r="BK753" s="64" t="str">
        <f t="shared" si="891"/>
        <v>-</v>
      </c>
      <c r="BL753" s="64" t="str">
        <f t="shared" ref="BL753:BL787" si="939">IFERROR(IF(BK$426="-","-",IF(IF(BN753+BO753-BK753&lt;$Q$411,BO753-BK753+BN753,$Q$411)&lt;=0,0,IF(BI753&lt;&gt;"Payoff",0,IF(BN753+BO753-BK753&lt;$Q$411,BO753-BK753+BN753,$Q$411)))),"-")</f>
        <v>-</v>
      </c>
      <c r="BM753" s="64" t="str">
        <f t="shared" ref="BM753:BM787" si="940">IFERROR(IF(BK$426="-","-",IF(BI753="Payoff",IF(SUM(BN753:BO753)-SUM(BK753:BL753)&lt;=0,0,IF(BK753+BL$429-IF(BC753="-",0,BC753)&gt;BN753+BO753,(BN753+BO753)-BK753,BL$429-IF(BC753="-",0,BC753))),0)),0)</f>
        <v>-</v>
      </c>
      <c r="BN753" s="64" t="str">
        <f t="shared" ref="BN753:BN787" si="941">IFERROR(IF(OR(BK$426="-","-",INDEX($P$9:$T$18,MATCH(BK$426,$O$9:$O$18,0),5)*BO753&lt;=0),"-",INDEX($P$9:$T$18,MATCH(BK$426,$O$9:$O$18,0),5)*BO753),"-")</f>
        <v>-</v>
      </c>
      <c r="BO753" s="64" t="str">
        <f t="shared" si="892"/>
        <v>-</v>
      </c>
      <c r="BP753" s="64" t="str">
        <f t="shared" ref="BP753:BP787" si="942">IF(BK$426="-","-",IFERROR(BN753+BO753-SUM(BK753:BM753),"-"))</f>
        <v>-</v>
      </c>
      <c r="BQ753" s="57" t="str">
        <f t="shared" si="893"/>
        <v>-</v>
      </c>
      <c r="BR753" s="56">
        <f t="shared" si="911"/>
        <v>322</v>
      </c>
      <c r="BS753" s="64" t="str">
        <f t="shared" si="894"/>
        <v>-</v>
      </c>
      <c r="BT753" s="64" t="str">
        <f t="shared" ref="BT753:BT787" si="943">IFERROR(IF(BS$426="-","-",IF(IF(BV753+BW753-BS753&lt;$Q$411,BW753-BS753+BV753,$Q$411)&lt;=0,0,IF(BQ753&lt;&gt;"Payoff",0,IF(BV753+BW753-BS753&lt;$Q$411,BW753-BS753+BV753,$Q$411)))),"-")</f>
        <v>-</v>
      </c>
      <c r="BU753" s="64" t="str">
        <f t="shared" ref="BU753:BU787" si="944">IFERROR(IF(BS$426="-","-",IF(BQ753="Payoff",IF(SUM(BV753:BW753)-SUM(BS753:BT753)&lt;=0,0,IF(BS753+BT$429-IF(BK753="-",0,BK753)&gt;BV753+BW753,(BV753+BW753)-BS753,BT$429-IF(BK753="-",0,BK753))),0)),0)</f>
        <v>-</v>
      </c>
      <c r="BV753" s="64" t="str">
        <f t="shared" ref="BV753:BV787" si="945">IFERROR(IF(OR(BS$426="-","-",INDEX($P$9:$T$18,MATCH(BS$426,$O$9:$O$18,0),5)*BW753&lt;=0),"-",INDEX($P$9:$T$18,MATCH(BS$426,$O$9:$O$18,0),5)*BW753),"-")</f>
        <v>-</v>
      </c>
      <c r="BW753" s="64" t="str">
        <f t="shared" si="895"/>
        <v>-</v>
      </c>
      <c r="BX753" s="64" t="str">
        <f t="shared" ref="BX753:BX787" si="946">IF(BS$426="-","-",IFERROR(BV753+BW753-SUM(BS753:BU753),"-"))</f>
        <v>-</v>
      </c>
      <c r="BY753" s="57" t="str">
        <f t="shared" si="896"/>
        <v>-</v>
      </c>
      <c r="BZ753" s="56">
        <f t="shared" si="912"/>
        <v>322</v>
      </c>
      <c r="CA753" s="64" t="str">
        <f t="shared" si="897"/>
        <v>-</v>
      </c>
      <c r="CB753" s="64" t="str">
        <f t="shared" ref="CB753:CB787" si="947">IFERROR(IF(CA$426="-","-",IF(IF(CD753+CE753-CA753&lt;$Q$411,CE753-CA753+CD753,$Q$411)&lt;=0,0,IF(BY753&lt;&gt;"Payoff",0,IF(CD753+CE753-CA753&lt;$Q$411,CE753-CA753+CD753,$Q$411)))),"-")</f>
        <v>-</v>
      </c>
      <c r="CC753" s="64" t="str">
        <f t="shared" ref="CC753:CC787" si="948">IFERROR(IF(CA$426="-","-",IF(BY753="Payoff",IF(SUM(CD753:CE753)-SUM(CA753:CB753)&lt;=0,0,IF(CA753+CB$429-IF(BS753="-",0,BS753)&gt;CD753+CE753,(CD753+CE753)-CA753,CB$429-IF(BS753="-",0,BS753))),0)),0)</f>
        <v>-</v>
      </c>
      <c r="CD753" s="64" t="str">
        <f t="shared" ref="CD753:CD787" si="949">IFERROR(IF(OR(CA$426="-","-",INDEX($P$9:$T$18,MATCH(CA$426,$O$9:$O$18,0),5)*CE753&lt;=0),"-",INDEX($P$9:$T$18,MATCH(CA$426,$O$9:$O$18,0),5)*CE753),"-")</f>
        <v>-</v>
      </c>
      <c r="CE753" s="64" t="str">
        <f t="shared" si="898"/>
        <v>-</v>
      </c>
      <c r="CF753" s="64" t="str">
        <f t="shared" ref="CF753:CF787" si="950">IF(CA$426="-","-",IFERROR(CD753+CE753-SUM(CA753:CC753),"-"))</f>
        <v>-</v>
      </c>
      <c r="CG753" s="57" t="str">
        <f t="shared" si="899"/>
        <v>-</v>
      </c>
      <c r="CH753" s="56">
        <f t="shared" si="913"/>
        <v>322</v>
      </c>
      <c r="CI753" s="64" t="str">
        <f t="shared" si="900"/>
        <v>-</v>
      </c>
      <c r="CJ753" s="64" t="str">
        <f t="shared" ref="CJ753:CJ787" si="951">IFERROR(IF(CI$426="-","-",IF(IF(CL753+CM753-CI753&lt;$Q$411,CM753-CI753+CL753,$Q$411)&lt;=0,0,IF(CG753&lt;&gt;"Payoff",0,IF(CL753+CM753-CI753&lt;$Q$411,CM753-CI753+CL753,$Q$411)))),"-")</f>
        <v>-</v>
      </c>
      <c r="CK753" s="64" t="str">
        <f t="shared" ref="CK753:CK787" si="952">IFERROR(IF(CI$426="-","-",IF(CG753="Payoff",IF(SUM(CL753:CM753)-SUM(CI753:CJ753)&lt;=0,0,IF(CI753+CJ$429-IF(CA753="-",0,CA753)&gt;CL753+CM753,(CL753+CM753)-CI753,CJ$429-IF(CA753="-",0,CA753))),0)),0)</f>
        <v>-</v>
      </c>
      <c r="CL753" s="64" t="str">
        <f t="shared" ref="CL753:CL787" si="953">IFERROR(IF(OR(CI$426="-","-",INDEX($P$9:$T$18,MATCH(CI$426,$O$9:$O$18,0),5)*CM753&lt;=0),"-",INDEX($P$9:$T$18,MATCH(CI$426,$O$9:$O$18,0),5)*CM753),"-")</f>
        <v>-</v>
      </c>
      <c r="CM753" s="64" t="str">
        <f t="shared" si="901"/>
        <v>-</v>
      </c>
      <c r="CN753" s="64" t="str">
        <f t="shared" ref="CN753:CN787" si="954">IF(CI$426="-","-",IFERROR(CL753+CM753-SUM(CI753:CK753),"-"))</f>
        <v>-</v>
      </c>
      <c r="CO753" s="57" t="str">
        <f t="shared" si="902"/>
        <v>-</v>
      </c>
    </row>
    <row r="754" spans="15:93" ht="18" customHeight="1" x14ac:dyDescent="0.25">
      <c r="O754" s="56">
        <f t="shared" si="904"/>
        <v>327</v>
      </c>
      <c r="P754" s="64">
        <f t="shared" si="918"/>
        <v>0</v>
      </c>
      <c r="Q754" s="64" t="str">
        <f t="shared" si="919"/>
        <v>-</v>
      </c>
      <c r="R754" s="64" t="str">
        <f t="shared" si="915"/>
        <v>-</v>
      </c>
      <c r="S754" s="64">
        <f t="shared" si="916"/>
        <v>0</v>
      </c>
      <c r="T754" s="64" t="str">
        <f t="shared" si="917"/>
        <v>-</v>
      </c>
      <c r="U754" s="57" t="str">
        <f t="shared" si="914"/>
        <v>Payoff</v>
      </c>
      <c r="V754" s="56">
        <f t="shared" si="905"/>
        <v>323</v>
      </c>
      <c r="W754" s="64">
        <f t="shared" ref="W754:W787" si="955">IFERROR(IF(W$426="-","-",IF(SUM(Z754,AA754)&lt;=0,0,IF(SUM(Z753,AA753)-SUM(W753)&lt;=0,SUM(Z753,AA753),W753))),"-")</f>
        <v>0</v>
      </c>
      <c r="X754" s="64" t="str">
        <f t="shared" si="920"/>
        <v>-</v>
      </c>
      <c r="Y754" s="64">
        <f t="shared" si="903"/>
        <v>0</v>
      </c>
      <c r="Z754" s="64" t="str">
        <f t="shared" si="921"/>
        <v>-</v>
      </c>
      <c r="AA754" s="64" t="str">
        <f t="shared" ref="AA754:AA787" si="956">IF(W$426="-","-",AB753)</f>
        <v>-</v>
      </c>
      <c r="AB754" s="64" t="str">
        <f t="shared" si="922"/>
        <v>-</v>
      </c>
      <c r="AC754" s="57" t="str">
        <f t="shared" ref="AC754:AC787" si="957">IF(W$426="-","-",IF(OR(AC753="Payoff",AB754=0,AB754&lt;0,AB754="-"),"Payoff","-"))</f>
        <v>Payoff</v>
      </c>
      <c r="AD754" s="56">
        <f t="shared" si="906"/>
        <v>323</v>
      </c>
      <c r="AE754" s="64">
        <f t="shared" ref="AE754:AE787" si="958">IFERROR(IF(AE$426="-","-",IF(SUM(AH754,AI754)&lt;=0,0,IF(SUM(AH753,AI753)-SUM(AE753)&lt;=0,SUM(AH753,AI753),AE753))),"-")</f>
        <v>0</v>
      </c>
      <c r="AF754" s="64" t="str">
        <f t="shared" si="923"/>
        <v>-</v>
      </c>
      <c r="AG754" s="64">
        <f t="shared" si="924"/>
        <v>0</v>
      </c>
      <c r="AH754" s="64" t="str">
        <f t="shared" si="925"/>
        <v>-</v>
      </c>
      <c r="AI754" s="64" t="str">
        <f t="shared" ref="AI754:AI787" si="959">IF(AE$426="-","-",AJ753)</f>
        <v>-</v>
      </c>
      <c r="AJ754" s="64" t="str">
        <f t="shared" si="926"/>
        <v>-</v>
      </c>
      <c r="AK754" s="57" t="str">
        <f t="shared" ref="AK754:AK787" si="960">IF(AE$426="-","-",IF(OR(AK753="Payoff",AJ754=0,AJ754&lt;0,AJ754="-"),"Payoff","-"))</f>
        <v>Payoff</v>
      </c>
      <c r="AL754" s="56">
        <f t="shared" si="907"/>
        <v>323</v>
      </c>
      <c r="AM754" s="64" t="str">
        <f t="shared" ref="AM754:AM787" si="961">IFERROR(IF(AM$426="-","-",IF(SUM(AP754,AQ754)&lt;=0,0,IF(SUM(AP753,AQ753)-SUM(AM753)&lt;=0,SUM(AP753,AQ753),AM753))),"-")</f>
        <v>-</v>
      </c>
      <c r="AN754" s="64" t="str">
        <f t="shared" si="927"/>
        <v>-</v>
      </c>
      <c r="AO754" s="64" t="str">
        <f t="shared" si="928"/>
        <v>-</v>
      </c>
      <c r="AP754" s="64" t="str">
        <f t="shared" si="929"/>
        <v>-</v>
      </c>
      <c r="AQ754" s="64" t="str">
        <f t="shared" ref="AQ754:AQ787" si="962">IF(AM$426="-","-",AR753)</f>
        <v>-</v>
      </c>
      <c r="AR754" s="64" t="str">
        <f t="shared" si="930"/>
        <v>-</v>
      </c>
      <c r="AS754" s="57" t="str">
        <f t="shared" ref="AS754:AS787" si="963">IF(AM$426="-","-",IF(OR(AS753="Payoff",AR754=0,AR754&lt;0,AR754="-"),"Payoff","-"))</f>
        <v>-</v>
      </c>
      <c r="AT754" s="56">
        <f t="shared" si="908"/>
        <v>323</v>
      </c>
      <c r="AU754" s="64" t="str">
        <f t="shared" ref="AU754:AU787" si="964">IFERROR(IF(AU$426="-","-",IF(SUM(AX754,AY754)&lt;=0,0,IF(SUM(AX753,AY753)-SUM(AU753)&lt;=0,SUM(AX753,AY753),AU753))),"-")</f>
        <v>-</v>
      </c>
      <c r="AV754" s="64" t="str">
        <f t="shared" si="931"/>
        <v>-</v>
      </c>
      <c r="AW754" s="64" t="str">
        <f t="shared" si="932"/>
        <v>-</v>
      </c>
      <c r="AX754" s="64" t="str">
        <f t="shared" si="933"/>
        <v>-</v>
      </c>
      <c r="AY754" s="64" t="str">
        <f t="shared" ref="AY754:AY787" si="965">IF(AU$426="-","-",AZ753)</f>
        <v>-</v>
      </c>
      <c r="AZ754" s="64" t="str">
        <f t="shared" si="934"/>
        <v>-</v>
      </c>
      <c r="BA754" s="57" t="str">
        <f t="shared" ref="BA754:BA787" si="966">IF(AU$426="-","-",IF(OR(BA753="Payoff",AZ754=0,AZ754&lt;0,AZ754="-"),"Payoff","-"))</f>
        <v>-</v>
      </c>
      <c r="BB754" s="56">
        <f t="shared" si="909"/>
        <v>323</v>
      </c>
      <c r="BC754" s="64" t="str">
        <f t="shared" ref="BC754:BC787" si="967">IFERROR(IF(BC$426="-","-",IF(SUM(BF754,BG754)&lt;=0,0,IF(SUM(BF753,BG753)-SUM(BC753)&lt;=0,SUM(BF753,BG753),BC753))),"-")</f>
        <v>-</v>
      </c>
      <c r="BD754" s="64" t="str">
        <f t="shared" si="935"/>
        <v>-</v>
      </c>
      <c r="BE754" s="64" t="str">
        <f t="shared" si="936"/>
        <v>-</v>
      </c>
      <c r="BF754" s="64" t="str">
        <f t="shared" si="937"/>
        <v>-</v>
      </c>
      <c r="BG754" s="64" t="str">
        <f t="shared" ref="BG754:BG787" si="968">IF(BC$426="-","-",BH753)</f>
        <v>-</v>
      </c>
      <c r="BH754" s="64" t="str">
        <f t="shared" si="938"/>
        <v>-</v>
      </c>
      <c r="BI754" s="57" t="str">
        <f t="shared" ref="BI754:BI787" si="969">IF(BC$426="-","-",IF(OR(BI753="Payoff",BH754=0,BH754&lt;0,BH754="-"),"Payoff","-"))</f>
        <v>-</v>
      </c>
      <c r="BJ754" s="56">
        <f t="shared" si="910"/>
        <v>323</v>
      </c>
      <c r="BK754" s="64" t="str">
        <f t="shared" ref="BK754:BK787" si="970">IFERROR(IF(BK$426="-","-",IF(SUM(BN754,BO754)&lt;=0,0,IF(SUM(BN753,BO753)-SUM(BK753)&lt;=0,SUM(BN753,BO753),BK753))),"-")</f>
        <v>-</v>
      </c>
      <c r="BL754" s="64" t="str">
        <f t="shared" si="939"/>
        <v>-</v>
      </c>
      <c r="BM754" s="64" t="str">
        <f t="shared" si="940"/>
        <v>-</v>
      </c>
      <c r="BN754" s="64" t="str">
        <f t="shared" si="941"/>
        <v>-</v>
      </c>
      <c r="BO754" s="64" t="str">
        <f t="shared" ref="BO754:BO787" si="971">IF(BK$426="-","-",BP753)</f>
        <v>-</v>
      </c>
      <c r="BP754" s="64" t="str">
        <f t="shared" si="942"/>
        <v>-</v>
      </c>
      <c r="BQ754" s="57" t="str">
        <f t="shared" ref="BQ754:BQ787" si="972">IF(BK$426="-","-",IF(OR(BQ753="Payoff",BP754=0,BP754&lt;0,BP754="-"),"Payoff","-"))</f>
        <v>-</v>
      </c>
      <c r="BR754" s="56">
        <f t="shared" si="911"/>
        <v>323</v>
      </c>
      <c r="BS754" s="64" t="str">
        <f t="shared" ref="BS754:BS787" si="973">IFERROR(IF(BS$426="-","-",IF(SUM(BV754,BW754)&lt;=0,0,IF(SUM(BV753,BW753)-SUM(BS753)&lt;=0,SUM(BV753,BW753),BS753))),"-")</f>
        <v>-</v>
      </c>
      <c r="BT754" s="64" t="str">
        <f t="shared" si="943"/>
        <v>-</v>
      </c>
      <c r="BU754" s="64" t="str">
        <f t="shared" si="944"/>
        <v>-</v>
      </c>
      <c r="BV754" s="64" t="str">
        <f t="shared" si="945"/>
        <v>-</v>
      </c>
      <c r="BW754" s="64" t="str">
        <f t="shared" ref="BW754:BW787" si="974">IF(BS$426="-","-",BX753)</f>
        <v>-</v>
      </c>
      <c r="BX754" s="64" t="str">
        <f t="shared" si="946"/>
        <v>-</v>
      </c>
      <c r="BY754" s="57" t="str">
        <f t="shared" ref="BY754:BY787" si="975">IF(BS$426="-","-",IF(OR(BY753="Payoff",BX754=0,BX754&lt;0,BX754="-"),"Payoff","-"))</f>
        <v>-</v>
      </c>
      <c r="BZ754" s="56">
        <f t="shared" si="912"/>
        <v>323</v>
      </c>
      <c r="CA754" s="64" t="str">
        <f t="shared" ref="CA754:CA787" si="976">IFERROR(IF(CA$426="-","-",IF(SUM(CD754,CE754)&lt;=0,0,IF(SUM(CD753,CE753)-SUM(CA753)&lt;=0,SUM(CD753,CE753),CA753))),"-")</f>
        <v>-</v>
      </c>
      <c r="CB754" s="64" t="str">
        <f t="shared" si="947"/>
        <v>-</v>
      </c>
      <c r="CC754" s="64" t="str">
        <f t="shared" si="948"/>
        <v>-</v>
      </c>
      <c r="CD754" s="64" t="str">
        <f t="shared" si="949"/>
        <v>-</v>
      </c>
      <c r="CE754" s="64" t="str">
        <f t="shared" ref="CE754:CE787" si="977">IF(CA$426="-","-",CF753)</f>
        <v>-</v>
      </c>
      <c r="CF754" s="64" t="str">
        <f t="shared" si="950"/>
        <v>-</v>
      </c>
      <c r="CG754" s="57" t="str">
        <f t="shared" ref="CG754:CG787" si="978">IF(CA$426="-","-",IF(OR(CG753="Payoff",CF754=0,CF754&lt;0,CF754="-"),"Payoff","-"))</f>
        <v>-</v>
      </c>
      <c r="CH754" s="56">
        <f t="shared" si="913"/>
        <v>323</v>
      </c>
      <c r="CI754" s="64" t="str">
        <f t="shared" ref="CI754:CI787" si="979">IFERROR(IF(CI$426="-","-",IF(SUM(CL754,CM754)&lt;=0,0,IF(SUM(CL753,CM753)-SUM(CI753)&lt;=0,SUM(CL753,CM753),CI753))),"-")</f>
        <v>-</v>
      </c>
      <c r="CJ754" s="64" t="str">
        <f t="shared" si="951"/>
        <v>-</v>
      </c>
      <c r="CK754" s="64" t="str">
        <f t="shared" si="952"/>
        <v>-</v>
      </c>
      <c r="CL754" s="64" t="str">
        <f t="shared" si="953"/>
        <v>-</v>
      </c>
      <c r="CM754" s="64" t="str">
        <f t="shared" ref="CM754:CM787" si="980">IF(CI$426="-","-",CN753)</f>
        <v>-</v>
      </c>
      <c r="CN754" s="64" t="str">
        <f t="shared" si="954"/>
        <v>-</v>
      </c>
      <c r="CO754" s="57" t="str">
        <f t="shared" ref="CO754:CO787" si="981">IF(CI$426="-","-",IF(OR(CO753="Payoff",CN754=0,CN754&lt;0,CN754="-"),"Payoff","-"))</f>
        <v>-</v>
      </c>
    </row>
    <row r="755" spans="15:93" ht="18" customHeight="1" x14ac:dyDescent="0.25">
      <c r="O755" s="56">
        <f t="shared" si="904"/>
        <v>328</v>
      </c>
      <c r="P755" s="64">
        <f t="shared" si="918"/>
        <v>0</v>
      </c>
      <c r="Q755" s="64" t="str">
        <f t="shared" si="919"/>
        <v>-</v>
      </c>
      <c r="R755" s="64" t="str">
        <f t="shared" si="915"/>
        <v>-</v>
      </c>
      <c r="S755" s="64">
        <f t="shared" si="916"/>
        <v>0</v>
      </c>
      <c r="T755" s="64" t="str">
        <f t="shared" si="917"/>
        <v>-</v>
      </c>
      <c r="U755" s="57" t="str">
        <f t="shared" si="914"/>
        <v>Payoff</v>
      </c>
      <c r="V755" s="56">
        <f t="shared" si="905"/>
        <v>324</v>
      </c>
      <c r="W755" s="64">
        <f t="shared" si="955"/>
        <v>0</v>
      </c>
      <c r="X755" s="64" t="str">
        <f t="shared" si="920"/>
        <v>-</v>
      </c>
      <c r="Y755" s="64">
        <f t="shared" si="903"/>
        <v>0</v>
      </c>
      <c r="Z755" s="64" t="str">
        <f t="shared" si="921"/>
        <v>-</v>
      </c>
      <c r="AA755" s="64" t="str">
        <f t="shared" si="956"/>
        <v>-</v>
      </c>
      <c r="AB755" s="64" t="str">
        <f t="shared" si="922"/>
        <v>-</v>
      </c>
      <c r="AC755" s="57" t="str">
        <f t="shared" si="957"/>
        <v>Payoff</v>
      </c>
      <c r="AD755" s="56">
        <f t="shared" si="906"/>
        <v>324</v>
      </c>
      <c r="AE755" s="64">
        <f t="shared" si="958"/>
        <v>0</v>
      </c>
      <c r="AF755" s="64" t="str">
        <f t="shared" si="923"/>
        <v>-</v>
      </c>
      <c r="AG755" s="64">
        <f t="shared" si="924"/>
        <v>0</v>
      </c>
      <c r="AH755" s="64" t="str">
        <f t="shared" si="925"/>
        <v>-</v>
      </c>
      <c r="AI755" s="64" t="str">
        <f t="shared" si="959"/>
        <v>-</v>
      </c>
      <c r="AJ755" s="64" t="str">
        <f t="shared" si="926"/>
        <v>-</v>
      </c>
      <c r="AK755" s="57" t="str">
        <f t="shared" si="960"/>
        <v>Payoff</v>
      </c>
      <c r="AL755" s="56">
        <f t="shared" si="907"/>
        <v>324</v>
      </c>
      <c r="AM755" s="64" t="str">
        <f t="shared" si="961"/>
        <v>-</v>
      </c>
      <c r="AN755" s="64" t="str">
        <f t="shared" si="927"/>
        <v>-</v>
      </c>
      <c r="AO755" s="64" t="str">
        <f t="shared" si="928"/>
        <v>-</v>
      </c>
      <c r="AP755" s="64" t="str">
        <f t="shared" si="929"/>
        <v>-</v>
      </c>
      <c r="AQ755" s="64" t="str">
        <f t="shared" si="962"/>
        <v>-</v>
      </c>
      <c r="AR755" s="64" t="str">
        <f t="shared" si="930"/>
        <v>-</v>
      </c>
      <c r="AS755" s="57" t="str">
        <f t="shared" si="963"/>
        <v>-</v>
      </c>
      <c r="AT755" s="56">
        <f t="shared" si="908"/>
        <v>324</v>
      </c>
      <c r="AU755" s="64" t="str">
        <f t="shared" si="964"/>
        <v>-</v>
      </c>
      <c r="AV755" s="64" t="str">
        <f t="shared" si="931"/>
        <v>-</v>
      </c>
      <c r="AW755" s="64" t="str">
        <f t="shared" si="932"/>
        <v>-</v>
      </c>
      <c r="AX755" s="64" t="str">
        <f t="shared" si="933"/>
        <v>-</v>
      </c>
      <c r="AY755" s="64" t="str">
        <f t="shared" si="965"/>
        <v>-</v>
      </c>
      <c r="AZ755" s="64" t="str">
        <f t="shared" si="934"/>
        <v>-</v>
      </c>
      <c r="BA755" s="57" t="str">
        <f t="shared" si="966"/>
        <v>-</v>
      </c>
      <c r="BB755" s="56">
        <f t="shared" si="909"/>
        <v>324</v>
      </c>
      <c r="BC755" s="64" t="str">
        <f t="shared" si="967"/>
        <v>-</v>
      </c>
      <c r="BD755" s="64" t="str">
        <f t="shared" si="935"/>
        <v>-</v>
      </c>
      <c r="BE755" s="64" t="str">
        <f t="shared" si="936"/>
        <v>-</v>
      </c>
      <c r="BF755" s="64" t="str">
        <f t="shared" si="937"/>
        <v>-</v>
      </c>
      <c r="BG755" s="64" t="str">
        <f t="shared" si="968"/>
        <v>-</v>
      </c>
      <c r="BH755" s="64" t="str">
        <f t="shared" si="938"/>
        <v>-</v>
      </c>
      <c r="BI755" s="57" t="str">
        <f t="shared" si="969"/>
        <v>-</v>
      </c>
      <c r="BJ755" s="56">
        <f t="shared" si="910"/>
        <v>324</v>
      </c>
      <c r="BK755" s="64" t="str">
        <f t="shared" si="970"/>
        <v>-</v>
      </c>
      <c r="BL755" s="64" t="str">
        <f t="shared" si="939"/>
        <v>-</v>
      </c>
      <c r="BM755" s="64" t="str">
        <f t="shared" si="940"/>
        <v>-</v>
      </c>
      <c r="BN755" s="64" t="str">
        <f t="shared" si="941"/>
        <v>-</v>
      </c>
      <c r="BO755" s="64" t="str">
        <f t="shared" si="971"/>
        <v>-</v>
      </c>
      <c r="BP755" s="64" t="str">
        <f t="shared" si="942"/>
        <v>-</v>
      </c>
      <c r="BQ755" s="57" t="str">
        <f t="shared" si="972"/>
        <v>-</v>
      </c>
      <c r="BR755" s="56">
        <f t="shared" si="911"/>
        <v>324</v>
      </c>
      <c r="BS755" s="64" t="str">
        <f t="shared" si="973"/>
        <v>-</v>
      </c>
      <c r="BT755" s="64" t="str">
        <f t="shared" si="943"/>
        <v>-</v>
      </c>
      <c r="BU755" s="64" t="str">
        <f t="shared" si="944"/>
        <v>-</v>
      </c>
      <c r="BV755" s="64" t="str">
        <f t="shared" si="945"/>
        <v>-</v>
      </c>
      <c r="BW755" s="64" t="str">
        <f t="shared" si="974"/>
        <v>-</v>
      </c>
      <c r="BX755" s="64" t="str">
        <f t="shared" si="946"/>
        <v>-</v>
      </c>
      <c r="BY755" s="57" t="str">
        <f t="shared" si="975"/>
        <v>-</v>
      </c>
      <c r="BZ755" s="56">
        <f t="shared" si="912"/>
        <v>324</v>
      </c>
      <c r="CA755" s="64" t="str">
        <f t="shared" si="976"/>
        <v>-</v>
      </c>
      <c r="CB755" s="64" t="str">
        <f t="shared" si="947"/>
        <v>-</v>
      </c>
      <c r="CC755" s="64" t="str">
        <f t="shared" si="948"/>
        <v>-</v>
      </c>
      <c r="CD755" s="64" t="str">
        <f t="shared" si="949"/>
        <v>-</v>
      </c>
      <c r="CE755" s="64" t="str">
        <f t="shared" si="977"/>
        <v>-</v>
      </c>
      <c r="CF755" s="64" t="str">
        <f t="shared" si="950"/>
        <v>-</v>
      </c>
      <c r="CG755" s="57" t="str">
        <f t="shared" si="978"/>
        <v>-</v>
      </c>
      <c r="CH755" s="56">
        <f t="shared" si="913"/>
        <v>324</v>
      </c>
      <c r="CI755" s="64" t="str">
        <f t="shared" si="979"/>
        <v>-</v>
      </c>
      <c r="CJ755" s="64" t="str">
        <f t="shared" si="951"/>
        <v>-</v>
      </c>
      <c r="CK755" s="64" t="str">
        <f t="shared" si="952"/>
        <v>-</v>
      </c>
      <c r="CL755" s="64" t="str">
        <f t="shared" si="953"/>
        <v>-</v>
      </c>
      <c r="CM755" s="64" t="str">
        <f t="shared" si="980"/>
        <v>-</v>
      </c>
      <c r="CN755" s="64" t="str">
        <f t="shared" si="954"/>
        <v>-</v>
      </c>
      <c r="CO755" s="57" t="str">
        <f t="shared" si="981"/>
        <v>-</v>
      </c>
    </row>
    <row r="756" spans="15:93" ht="18" customHeight="1" x14ac:dyDescent="0.25">
      <c r="O756" s="56">
        <f t="shared" si="904"/>
        <v>329</v>
      </c>
      <c r="P756" s="64">
        <f t="shared" si="918"/>
        <v>0</v>
      </c>
      <c r="Q756" s="64" t="str">
        <f t="shared" si="919"/>
        <v>-</v>
      </c>
      <c r="R756" s="64" t="str">
        <f t="shared" si="915"/>
        <v>-</v>
      </c>
      <c r="S756" s="64">
        <f t="shared" si="916"/>
        <v>0</v>
      </c>
      <c r="T756" s="64" t="str">
        <f t="shared" si="917"/>
        <v>-</v>
      </c>
      <c r="U756" s="57" t="str">
        <f t="shared" si="914"/>
        <v>Payoff</v>
      </c>
      <c r="V756" s="56">
        <f t="shared" si="905"/>
        <v>325</v>
      </c>
      <c r="W756" s="64">
        <f t="shared" si="955"/>
        <v>0</v>
      </c>
      <c r="X756" s="64" t="str">
        <f t="shared" si="920"/>
        <v>-</v>
      </c>
      <c r="Y756" s="64">
        <f t="shared" si="903"/>
        <v>0</v>
      </c>
      <c r="Z756" s="64" t="str">
        <f t="shared" si="921"/>
        <v>-</v>
      </c>
      <c r="AA756" s="64" t="str">
        <f t="shared" si="956"/>
        <v>-</v>
      </c>
      <c r="AB756" s="64" t="str">
        <f t="shared" si="922"/>
        <v>-</v>
      </c>
      <c r="AC756" s="57" t="str">
        <f t="shared" si="957"/>
        <v>Payoff</v>
      </c>
      <c r="AD756" s="56">
        <f t="shared" si="906"/>
        <v>325</v>
      </c>
      <c r="AE756" s="64">
        <f t="shared" si="958"/>
        <v>0</v>
      </c>
      <c r="AF756" s="64" t="str">
        <f t="shared" si="923"/>
        <v>-</v>
      </c>
      <c r="AG756" s="64">
        <f t="shared" si="924"/>
        <v>0</v>
      </c>
      <c r="AH756" s="64" t="str">
        <f t="shared" si="925"/>
        <v>-</v>
      </c>
      <c r="AI756" s="64" t="str">
        <f t="shared" si="959"/>
        <v>-</v>
      </c>
      <c r="AJ756" s="64" t="str">
        <f t="shared" si="926"/>
        <v>-</v>
      </c>
      <c r="AK756" s="57" t="str">
        <f t="shared" si="960"/>
        <v>Payoff</v>
      </c>
      <c r="AL756" s="56">
        <f t="shared" si="907"/>
        <v>325</v>
      </c>
      <c r="AM756" s="64" t="str">
        <f t="shared" si="961"/>
        <v>-</v>
      </c>
      <c r="AN756" s="64" t="str">
        <f t="shared" si="927"/>
        <v>-</v>
      </c>
      <c r="AO756" s="64" t="str">
        <f t="shared" si="928"/>
        <v>-</v>
      </c>
      <c r="AP756" s="64" t="str">
        <f t="shared" si="929"/>
        <v>-</v>
      </c>
      <c r="AQ756" s="64" t="str">
        <f t="shared" si="962"/>
        <v>-</v>
      </c>
      <c r="AR756" s="64" t="str">
        <f t="shared" si="930"/>
        <v>-</v>
      </c>
      <c r="AS756" s="57" t="str">
        <f t="shared" si="963"/>
        <v>-</v>
      </c>
      <c r="AT756" s="56">
        <f t="shared" si="908"/>
        <v>325</v>
      </c>
      <c r="AU756" s="64" t="str">
        <f t="shared" si="964"/>
        <v>-</v>
      </c>
      <c r="AV756" s="64" t="str">
        <f t="shared" si="931"/>
        <v>-</v>
      </c>
      <c r="AW756" s="64" t="str">
        <f t="shared" si="932"/>
        <v>-</v>
      </c>
      <c r="AX756" s="64" t="str">
        <f t="shared" si="933"/>
        <v>-</v>
      </c>
      <c r="AY756" s="64" t="str">
        <f t="shared" si="965"/>
        <v>-</v>
      </c>
      <c r="AZ756" s="64" t="str">
        <f t="shared" si="934"/>
        <v>-</v>
      </c>
      <c r="BA756" s="57" t="str">
        <f t="shared" si="966"/>
        <v>-</v>
      </c>
      <c r="BB756" s="56">
        <f t="shared" si="909"/>
        <v>325</v>
      </c>
      <c r="BC756" s="64" t="str">
        <f t="shared" si="967"/>
        <v>-</v>
      </c>
      <c r="BD756" s="64" t="str">
        <f t="shared" si="935"/>
        <v>-</v>
      </c>
      <c r="BE756" s="64" t="str">
        <f t="shared" si="936"/>
        <v>-</v>
      </c>
      <c r="BF756" s="64" t="str">
        <f t="shared" si="937"/>
        <v>-</v>
      </c>
      <c r="BG756" s="64" t="str">
        <f t="shared" si="968"/>
        <v>-</v>
      </c>
      <c r="BH756" s="64" t="str">
        <f t="shared" si="938"/>
        <v>-</v>
      </c>
      <c r="BI756" s="57" t="str">
        <f t="shared" si="969"/>
        <v>-</v>
      </c>
      <c r="BJ756" s="56">
        <f t="shared" si="910"/>
        <v>325</v>
      </c>
      <c r="BK756" s="64" t="str">
        <f t="shared" si="970"/>
        <v>-</v>
      </c>
      <c r="BL756" s="64" t="str">
        <f t="shared" si="939"/>
        <v>-</v>
      </c>
      <c r="BM756" s="64" t="str">
        <f t="shared" si="940"/>
        <v>-</v>
      </c>
      <c r="BN756" s="64" t="str">
        <f t="shared" si="941"/>
        <v>-</v>
      </c>
      <c r="BO756" s="64" t="str">
        <f t="shared" si="971"/>
        <v>-</v>
      </c>
      <c r="BP756" s="64" t="str">
        <f t="shared" si="942"/>
        <v>-</v>
      </c>
      <c r="BQ756" s="57" t="str">
        <f t="shared" si="972"/>
        <v>-</v>
      </c>
      <c r="BR756" s="56">
        <f t="shared" si="911"/>
        <v>325</v>
      </c>
      <c r="BS756" s="64" t="str">
        <f t="shared" si="973"/>
        <v>-</v>
      </c>
      <c r="BT756" s="64" t="str">
        <f t="shared" si="943"/>
        <v>-</v>
      </c>
      <c r="BU756" s="64" t="str">
        <f t="shared" si="944"/>
        <v>-</v>
      </c>
      <c r="BV756" s="64" t="str">
        <f t="shared" si="945"/>
        <v>-</v>
      </c>
      <c r="BW756" s="64" t="str">
        <f t="shared" si="974"/>
        <v>-</v>
      </c>
      <c r="BX756" s="64" t="str">
        <f t="shared" si="946"/>
        <v>-</v>
      </c>
      <c r="BY756" s="57" t="str">
        <f t="shared" si="975"/>
        <v>-</v>
      </c>
      <c r="BZ756" s="56">
        <f t="shared" si="912"/>
        <v>325</v>
      </c>
      <c r="CA756" s="64" t="str">
        <f t="shared" si="976"/>
        <v>-</v>
      </c>
      <c r="CB756" s="64" t="str">
        <f t="shared" si="947"/>
        <v>-</v>
      </c>
      <c r="CC756" s="64" t="str">
        <f t="shared" si="948"/>
        <v>-</v>
      </c>
      <c r="CD756" s="64" t="str">
        <f t="shared" si="949"/>
        <v>-</v>
      </c>
      <c r="CE756" s="64" t="str">
        <f t="shared" si="977"/>
        <v>-</v>
      </c>
      <c r="CF756" s="64" t="str">
        <f t="shared" si="950"/>
        <v>-</v>
      </c>
      <c r="CG756" s="57" t="str">
        <f t="shared" si="978"/>
        <v>-</v>
      </c>
      <c r="CH756" s="56">
        <f t="shared" si="913"/>
        <v>325</v>
      </c>
      <c r="CI756" s="64" t="str">
        <f t="shared" si="979"/>
        <v>-</v>
      </c>
      <c r="CJ756" s="64" t="str">
        <f t="shared" si="951"/>
        <v>-</v>
      </c>
      <c r="CK756" s="64" t="str">
        <f t="shared" si="952"/>
        <v>-</v>
      </c>
      <c r="CL756" s="64" t="str">
        <f t="shared" si="953"/>
        <v>-</v>
      </c>
      <c r="CM756" s="64" t="str">
        <f t="shared" si="980"/>
        <v>-</v>
      </c>
      <c r="CN756" s="64" t="str">
        <f t="shared" si="954"/>
        <v>-</v>
      </c>
      <c r="CO756" s="57" t="str">
        <f t="shared" si="981"/>
        <v>-</v>
      </c>
    </row>
    <row r="757" spans="15:93" ht="18" customHeight="1" x14ac:dyDescent="0.25">
      <c r="O757" s="56">
        <f t="shared" si="904"/>
        <v>330</v>
      </c>
      <c r="P757" s="64">
        <f t="shared" si="918"/>
        <v>0</v>
      </c>
      <c r="Q757" s="64" t="str">
        <f t="shared" si="919"/>
        <v>-</v>
      </c>
      <c r="R757" s="64" t="str">
        <f t="shared" si="915"/>
        <v>-</v>
      </c>
      <c r="S757" s="64">
        <f t="shared" si="916"/>
        <v>0</v>
      </c>
      <c r="T757" s="64" t="str">
        <f t="shared" si="917"/>
        <v>-</v>
      </c>
      <c r="U757" s="57" t="str">
        <f t="shared" si="914"/>
        <v>Payoff</v>
      </c>
      <c r="V757" s="56">
        <f t="shared" si="905"/>
        <v>326</v>
      </c>
      <c r="W757" s="64">
        <f t="shared" si="955"/>
        <v>0</v>
      </c>
      <c r="X757" s="64" t="str">
        <f t="shared" si="920"/>
        <v>-</v>
      </c>
      <c r="Y757" s="64">
        <f t="shared" ref="Y757:Y787" si="982">IFERROR(IF(W$426="-","-",IF(U757="Payoff",IF(SUM(Z757:AA757)-SUM(W757:X757)&lt;=0,0,IF(W757+X$429-IF(P757="-",0,P757)&gt;Z757+AA757,(Z757+AA757)-W757,X$429-IF(P757="-",0,P757))),0)),0)</f>
        <v>0</v>
      </c>
      <c r="Z757" s="64" t="str">
        <f t="shared" si="921"/>
        <v>-</v>
      </c>
      <c r="AA757" s="64" t="str">
        <f t="shared" si="956"/>
        <v>-</v>
      </c>
      <c r="AB757" s="64" t="str">
        <f t="shared" si="922"/>
        <v>-</v>
      </c>
      <c r="AC757" s="57" t="str">
        <f t="shared" si="957"/>
        <v>Payoff</v>
      </c>
      <c r="AD757" s="56">
        <f t="shared" si="906"/>
        <v>326</v>
      </c>
      <c r="AE757" s="64">
        <f t="shared" si="958"/>
        <v>0</v>
      </c>
      <c r="AF757" s="64" t="str">
        <f t="shared" si="923"/>
        <v>-</v>
      </c>
      <c r="AG757" s="64">
        <f t="shared" si="924"/>
        <v>0</v>
      </c>
      <c r="AH757" s="64" t="str">
        <f t="shared" si="925"/>
        <v>-</v>
      </c>
      <c r="AI757" s="64" t="str">
        <f t="shared" si="959"/>
        <v>-</v>
      </c>
      <c r="AJ757" s="64" t="str">
        <f t="shared" si="926"/>
        <v>-</v>
      </c>
      <c r="AK757" s="57" t="str">
        <f t="shared" si="960"/>
        <v>Payoff</v>
      </c>
      <c r="AL757" s="56">
        <f t="shared" si="907"/>
        <v>326</v>
      </c>
      <c r="AM757" s="64" t="str">
        <f t="shared" si="961"/>
        <v>-</v>
      </c>
      <c r="AN757" s="64" t="str">
        <f t="shared" si="927"/>
        <v>-</v>
      </c>
      <c r="AO757" s="64" t="str">
        <f t="shared" si="928"/>
        <v>-</v>
      </c>
      <c r="AP757" s="64" t="str">
        <f t="shared" si="929"/>
        <v>-</v>
      </c>
      <c r="AQ757" s="64" t="str">
        <f t="shared" si="962"/>
        <v>-</v>
      </c>
      <c r="AR757" s="64" t="str">
        <f t="shared" si="930"/>
        <v>-</v>
      </c>
      <c r="AS757" s="57" t="str">
        <f t="shared" si="963"/>
        <v>-</v>
      </c>
      <c r="AT757" s="56">
        <f t="shared" si="908"/>
        <v>326</v>
      </c>
      <c r="AU757" s="64" t="str">
        <f t="shared" si="964"/>
        <v>-</v>
      </c>
      <c r="AV757" s="64" t="str">
        <f t="shared" si="931"/>
        <v>-</v>
      </c>
      <c r="AW757" s="64" t="str">
        <f t="shared" si="932"/>
        <v>-</v>
      </c>
      <c r="AX757" s="64" t="str">
        <f t="shared" si="933"/>
        <v>-</v>
      </c>
      <c r="AY757" s="64" t="str">
        <f t="shared" si="965"/>
        <v>-</v>
      </c>
      <c r="AZ757" s="64" t="str">
        <f t="shared" si="934"/>
        <v>-</v>
      </c>
      <c r="BA757" s="57" t="str">
        <f t="shared" si="966"/>
        <v>-</v>
      </c>
      <c r="BB757" s="56">
        <f t="shared" si="909"/>
        <v>326</v>
      </c>
      <c r="BC757" s="64" t="str">
        <f t="shared" si="967"/>
        <v>-</v>
      </c>
      <c r="BD757" s="64" t="str">
        <f t="shared" si="935"/>
        <v>-</v>
      </c>
      <c r="BE757" s="64" t="str">
        <f t="shared" si="936"/>
        <v>-</v>
      </c>
      <c r="BF757" s="64" t="str">
        <f t="shared" si="937"/>
        <v>-</v>
      </c>
      <c r="BG757" s="64" t="str">
        <f t="shared" si="968"/>
        <v>-</v>
      </c>
      <c r="BH757" s="64" t="str">
        <f t="shared" si="938"/>
        <v>-</v>
      </c>
      <c r="BI757" s="57" t="str">
        <f t="shared" si="969"/>
        <v>-</v>
      </c>
      <c r="BJ757" s="56">
        <f t="shared" si="910"/>
        <v>326</v>
      </c>
      <c r="BK757" s="64" t="str">
        <f t="shared" si="970"/>
        <v>-</v>
      </c>
      <c r="BL757" s="64" t="str">
        <f t="shared" si="939"/>
        <v>-</v>
      </c>
      <c r="BM757" s="64" t="str">
        <f t="shared" si="940"/>
        <v>-</v>
      </c>
      <c r="BN757" s="64" t="str">
        <f t="shared" si="941"/>
        <v>-</v>
      </c>
      <c r="BO757" s="64" t="str">
        <f t="shared" si="971"/>
        <v>-</v>
      </c>
      <c r="BP757" s="64" t="str">
        <f t="shared" si="942"/>
        <v>-</v>
      </c>
      <c r="BQ757" s="57" t="str">
        <f t="shared" si="972"/>
        <v>-</v>
      </c>
      <c r="BR757" s="56">
        <f t="shared" si="911"/>
        <v>326</v>
      </c>
      <c r="BS757" s="64" t="str">
        <f t="shared" si="973"/>
        <v>-</v>
      </c>
      <c r="BT757" s="64" t="str">
        <f t="shared" si="943"/>
        <v>-</v>
      </c>
      <c r="BU757" s="64" t="str">
        <f t="shared" si="944"/>
        <v>-</v>
      </c>
      <c r="BV757" s="64" t="str">
        <f t="shared" si="945"/>
        <v>-</v>
      </c>
      <c r="BW757" s="64" t="str">
        <f t="shared" si="974"/>
        <v>-</v>
      </c>
      <c r="BX757" s="64" t="str">
        <f t="shared" si="946"/>
        <v>-</v>
      </c>
      <c r="BY757" s="57" t="str">
        <f t="shared" si="975"/>
        <v>-</v>
      </c>
      <c r="BZ757" s="56">
        <f t="shared" si="912"/>
        <v>326</v>
      </c>
      <c r="CA757" s="64" t="str">
        <f t="shared" si="976"/>
        <v>-</v>
      </c>
      <c r="CB757" s="64" t="str">
        <f t="shared" si="947"/>
        <v>-</v>
      </c>
      <c r="CC757" s="64" t="str">
        <f t="shared" si="948"/>
        <v>-</v>
      </c>
      <c r="CD757" s="64" t="str">
        <f t="shared" si="949"/>
        <v>-</v>
      </c>
      <c r="CE757" s="64" t="str">
        <f t="shared" si="977"/>
        <v>-</v>
      </c>
      <c r="CF757" s="64" t="str">
        <f t="shared" si="950"/>
        <v>-</v>
      </c>
      <c r="CG757" s="57" t="str">
        <f t="shared" si="978"/>
        <v>-</v>
      </c>
      <c r="CH757" s="56">
        <f t="shared" si="913"/>
        <v>326</v>
      </c>
      <c r="CI757" s="64" t="str">
        <f t="shared" si="979"/>
        <v>-</v>
      </c>
      <c r="CJ757" s="64" t="str">
        <f t="shared" si="951"/>
        <v>-</v>
      </c>
      <c r="CK757" s="64" t="str">
        <f t="shared" si="952"/>
        <v>-</v>
      </c>
      <c r="CL757" s="64" t="str">
        <f t="shared" si="953"/>
        <v>-</v>
      </c>
      <c r="CM757" s="64" t="str">
        <f t="shared" si="980"/>
        <v>-</v>
      </c>
      <c r="CN757" s="64" t="str">
        <f t="shared" si="954"/>
        <v>-</v>
      </c>
      <c r="CO757" s="57" t="str">
        <f t="shared" si="981"/>
        <v>-</v>
      </c>
    </row>
    <row r="758" spans="15:93" ht="18" customHeight="1" x14ac:dyDescent="0.25">
      <c r="O758" s="56">
        <f t="shared" si="904"/>
        <v>331</v>
      </c>
      <c r="P758" s="64">
        <f t="shared" si="918"/>
        <v>0</v>
      </c>
      <c r="Q758" s="64" t="str">
        <f t="shared" si="919"/>
        <v>-</v>
      </c>
      <c r="R758" s="64" t="str">
        <f t="shared" si="915"/>
        <v>-</v>
      </c>
      <c r="S758" s="64">
        <f t="shared" si="916"/>
        <v>0</v>
      </c>
      <c r="T758" s="64" t="str">
        <f t="shared" si="917"/>
        <v>-</v>
      </c>
      <c r="U758" s="57" t="str">
        <f t="shared" si="914"/>
        <v>Payoff</v>
      </c>
      <c r="V758" s="56">
        <f t="shared" si="905"/>
        <v>327</v>
      </c>
      <c r="W758" s="64">
        <f t="shared" si="955"/>
        <v>0</v>
      </c>
      <c r="X758" s="64" t="str">
        <f t="shared" si="920"/>
        <v>-</v>
      </c>
      <c r="Y758" s="64">
        <f t="shared" si="982"/>
        <v>0</v>
      </c>
      <c r="Z758" s="64" t="str">
        <f t="shared" si="921"/>
        <v>-</v>
      </c>
      <c r="AA758" s="64" t="str">
        <f t="shared" si="956"/>
        <v>-</v>
      </c>
      <c r="AB758" s="64" t="str">
        <f t="shared" si="922"/>
        <v>-</v>
      </c>
      <c r="AC758" s="57" t="str">
        <f t="shared" si="957"/>
        <v>Payoff</v>
      </c>
      <c r="AD758" s="56">
        <f t="shared" si="906"/>
        <v>327</v>
      </c>
      <c r="AE758" s="64">
        <f t="shared" si="958"/>
        <v>0</v>
      </c>
      <c r="AF758" s="64" t="str">
        <f t="shared" si="923"/>
        <v>-</v>
      </c>
      <c r="AG758" s="64">
        <f t="shared" si="924"/>
        <v>0</v>
      </c>
      <c r="AH758" s="64" t="str">
        <f t="shared" si="925"/>
        <v>-</v>
      </c>
      <c r="AI758" s="64" t="str">
        <f t="shared" si="959"/>
        <v>-</v>
      </c>
      <c r="AJ758" s="64" t="str">
        <f t="shared" si="926"/>
        <v>-</v>
      </c>
      <c r="AK758" s="57" t="str">
        <f t="shared" si="960"/>
        <v>Payoff</v>
      </c>
      <c r="AL758" s="56">
        <f t="shared" si="907"/>
        <v>327</v>
      </c>
      <c r="AM758" s="64" t="str">
        <f t="shared" si="961"/>
        <v>-</v>
      </c>
      <c r="AN758" s="64" t="str">
        <f t="shared" si="927"/>
        <v>-</v>
      </c>
      <c r="AO758" s="64" t="str">
        <f t="shared" si="928"/>
        <v>-</v>
      </c>
      <c r="AP758" s="64" t="str">
        <f t="shared" si="929"/>
        <v>-</v>
      </c>
      <c r="AQ758" s="64" t="str">
        <f t="shared" si="962"/>
        <v>-</v>
      </c>
      <c r="AR758" s="64" t="str">
        <f t="shared" si="930"/>
        <v>-</v>
      </c>
      <c r="AS758" s="57" t="str">
        <f t="shared" si="963"/>
        <v>-</v>
      </c>
      <c r="AT758" s="56">
        <f t="shared" si="908"/>
        <v>327</v>
      </c>
      <c r="AU758" s="64" t="str">
        <f t="shared" si="964"/>
        <v>-</v>
      </c>
      <c r="AV758" s="64" t="str">
        <f t="shared" si="931"/>
        <v>-</v>
      </c>
      <c r="AW758" s="64" t="str">
        <f t="shared" si="932"/>
        <v>-</v>
      </c>
      <c r="AX758" s="64" t="str">
        <f t="shared" si="933"/>
        <v>-</v>
      </c>
      <c r="AY758" s="64" t="str">
        <f t="shared" si="965"/>
        <v>-</v>
      </c>
      <c r="AZ758" s="64" t="str">
        <f t="shared" si="934"/>
        <v>-</v>
      </c>
      <c r="BA758" s="57" t="str">
        <f t="shared" si="966"/>
        <v>-</v>
      </c>
      <c r="BB758" s="56">
        <f t="shared" si="909"/>
        <v>327</v>
      </c>
      <c r="BC758" s="64" t="str">
        <f t="shared" si="967"/>
        <v>-</v>
      </c>
      <c r="BD758" s="64" t="str">
        <f t="shared" si="935"/>
        <v>-</v>
      </c>
      <c r="BE758" s="64" t="str">
        <f t="shared" si="936"/>
        <v>-</v>
      </c>
      <c r="BF758" s="64" t="str">
        <f t="shared" si="937"/>
        <v>-</v>
      </c>
      <c r="BG758" s="64" t="str">
        <f t="shared" si="968"/>
        <v>-</v>
      </c>
      <c r="BH758" s="64" t="str">
        <f t="shared" si="938"/>
        <v>-</v>
      </c>
      <c r="BI758" s="57" t="str">
        <f t="shared" si="969"/>
        <v>-</v>
      </c>
      <c r="BJ758" s="56">
        <f t="shared" si="910"/>
        <v>327</v>
      </c>
      <c r="BK758" s="64" t="str">
        <f t="shared" si="970"/>
        <v>-</v>
      </c>
      <c r="BL758" s="64" t="str">
        <f t="shared" si="939"/>
        <v>-</v>
      </c>
      <c r="BM758" s="64" t="str">
        <f t="shared" si="940"/>
        <v>-</v>
      </c>
      <c r="BN758" s="64" t="str">
        <f t="shared" si="941"/>
        <v>-</v>
      </c>
      <c r="BO758" s="64" t="str">
        <f t="shared" si="971"/>
        <v>-</v>
      </c>
      <c r="BP758" s="64" t="str">
        <f t="shared" si="942"/>
        <v>-</v>
      </c>
      <c r="BQ758" s="57" t="str">
        <f t="shared" si="972"/>
        <v>-</v>
      </c>
      <c r="BR758" s="56">
        <f t="shared" si="911"/>
        <v>327</v>
      </c>
      <c r="BS758" s="64" t="str">
        <f t="shared" si="973"/>
        <v>-</v>
      </c>
      <c r="BT758" s="64" t="str">
        <f t="shared" si="943"/>
        <v>-</v>
      </c>
      <c r="BU758" s="64" t="str">
        <f t="shared" si="944"/>
        <v>-</v>
      </c>
      <c r="BV758" s="64" t="str">
        <f t="shared" si="945"/>
        <v>-</v>
      </c>
      <c r="BW758" s="64" t="str">
        <f t="shared" si="974"/>
        <v>-</v>
      </c>
      <c r="BX758" s="64" t="str">
        <f t="shared" si="946"/>
        <v>-</v>
      </c>
      <c r="BY758" s="57" t="str">
        <f t="shared" si="975"/>
        <v>-</v>
      </c>
      <c r="BZ758" s="56">
        <f t="shared" si="912"/>
        <v>327</v>
      </c>
      <c r="CA758" s="64" t="str">
        <f t="shared" si="976"/>
        <v>-</v>
      </c>
      <c r="CB758" s="64" t="str">
        <f t="shared" si="947"/>
        <v>-</v>
      </c>
      <c r="CC758" s="64" t="str">
        <f t="shared" si="948"/>
        <v>-</v>
      </c>
      <c r="CD758" s="64" t="str">
        <f t="shared" si="949"/>
        <v>-</v>
      </c>
      <c r="CE758" s="64" t="str">
        <f t="shared" si="977"/>
        <v>-</v>
      </c>
      <c r="CF758" s="64" t="str">
        <f t="shared" si="950"/>
        <v>-</v>
      </c>
      <c r="CG758" s="57" t="str">
        <f t="shared" si="978"/>
        <v>-</v>
      </c>
      <c r="CH758" s="56">
        <f t="shared" si="913"/>
        <v>327</v>
      </c>
      <c r="CI758" s="64" t="str">
        <f t="shared" si="979"/>
        <v>-</v>
      </c>
      <c r="CJ758" s="64" t="str">
        <f t="shared" si="951"/>
        <v>-</v>
      </c>
      <c r="CK758" s="64" t="str">
        <f t="shared" si="952"/>
        <v>-</v>
      </c>
      <c r="CL758" s="64" t="str">
        <f t="shared" si="953"/>
        <v>-</v>
      </c>
      <c r="CM758" s="64" t="str">
        <f t="shared" si="980"/>
        <v>-</v>
      </c>
      <c r="CN758" s="64" t="str">
        <f t="shared" si="954"/>
        <v>-</v>
      </c>
      <c r="CO758" s="57" t="str">
        <f t="shared" si="981"/>
        <v>-</v>
      </c>
    </row>
    <row r="759" spans="15:93" ht="18" customHeight="1" x14ac:dyDescent="0.25">
      <c r="O759" s="56">
        <f t="shared" si="904"/>
        <v>332</v>
      </c>
      <c r="P759" s="64">
        <f t="shared" si="918"/>
        <v>0</v>
      </c>
      <c r="Q759" s="64" t="str">
        <f t="shared" si="919"/>
        <v>-</v>
      </c>
      <c r="R759" s="64" t="str">
        <f t="shared" si="915"/>
        <v>-</v>
      </c>
      <c r="S759" s="64">
        <f t="shared" si="916"/>
        <v>0</v>
      </c>
      <c r="T759" s="64" t="str">
        <f t="shared" si="917"/>
        <v>-</v>
      </c>
      <c r="U759" s="57" t="str">
        <f t="shared" si="914"/>
        <v>Payoff</v>
      </c>
      <c r="V759" s="56">
        <f t="shared" si="905"/>
        <v>328</v>
      </c>
      <c r="W759" s="64">
        <f t="shared" si="955"/>
        <v>0</v>
      </c>
      <c r="X759" s="64" t="str">
        <f t="shared" si="920"/>
        <v>-</v>
      </c>
      <c r="Y759" s="64">
        <f t="shared" si="982"/>
        <v>0</v>
      </c>
      <c r="Z759" s="64" t="str">
        <f t="shared" si="921"/>
        <v>-</v>
      </c>
      <c r="AA759" s="64" t="str">
        <f t="shared" si="956"/>
        <v>-</v>
      </c>
      <c r="AB759" s="64" t="str">
        <f t="shared" si="922"/>
        <v>-</v>
      </c>
      <c r="AC759" s="57" t="str">
        <f t="shared" si="957"/>
        <v>Payoff</v>
      </c>
      <c r="AD759" s="56">
        <f t="shared" si="906"/>
        <v>328</v>
      </c>
      <c r="AE759" s="64">
        <f t="shared" si="958"/>
        <v>0</v>
      </c>
      <c r="AF759" s="64" t="str">
        <f t="shared" si="923"/>
        <v>-</v>
      </c>
      <c r="AG759" s="64">
        <f t="shared" si="924"/>
        <v>0</v>
      </c>
      <c r="AH759" s="64" t="str">
        <f t="shared" si="925"/>
        <v>-</v>
      </c>
      <c r="AI759" s="64" t="str">
        <f t="shared" si="959"/>
        <v>-</v>
      </c>
      <c r="AJ759" s="64" t="str">
        <f t="shared" si="926"/>
        <v>-</v>
      </c>
      <c r="AK759" s="57" t="str">
        <f t="shared" si="960"/>
        <v>Payoff</v>
      </c>
      <c r="AL759" s="56">
        <f t="shared" si="907"/>
        <v>328</v>
      </c>
      <c r="AM759" s="64" t="str">
        <f t="shared" si="961"/>
        <v>-</v>
      </c>
      <c r="AN759" s="64" t="str">
        <f t="shared" si="927"/>
        <v>-</v>
      </c>
      <c r="AO759" s="64" t="str">
        <f t="shared" si="928"/>
        <v>-</v>
      </c>
      <c r="AP759" s="64" t="str">
        <f t="shared" si="929"/>
        <v>-</v>
      </c>
      <c r="AQ759" s="64" t="str">
        <f t="shared" si="962"/>
        <v>-</v>
      </c>
      <c r="AR759" s="64" t="str">
        <f t="shared" si="930"/>
        <v>-</v>
      </c>
      <c r="AS759" s="57" t="str">
        <f t="shared" si="963"/>
        <v>-</v>
      </c>
      <c r="AT759" s="56">
        <f t="shared" si="908"/>
        <v>328</v>
      </c>
      <c r="AU759" s="64" t="str">
        <f t="shared" si="964"/>
        <v>-</v>
      </c>
      <c r="AV759" s="64" t="str">
        <f t="shared" si="931"/>
        <v>-</v>
      </c>
      <c r="AW759" s="64" t="str">
        <f t="shared" si="932"/>
        <v>-</v>
      </c>
      <c r="AX759" s="64" t="str">
        <f t="shared" si="933"/>
        <v>-</v>
      </c>
      <c r="AY759" s="64" t="str">
        <f t="shared" si="965"/>
        <v>-</v>
      </c>
      <c r="AZ759" s="64" t="str">
        <f t="shared" si="934"/>
        <v>-</v>
      </c>
      <c r="BA759" s="57" t="str">
        <f t="shared" si="966"/>
        <v>-</v>
      </c>
      <c r="BB759" s="56">
        <f t="shared" si="909"/>
        <v>328</v>
      </c>
      <c r="BC759" s="64" t="str">
        <f t="shared" si="967"/>
        <v>-</v>
      </c>
      <c r="BD759" s="64" t="str">
        <f t="shared" si="935"/>
        <v>-</v>
      </c>
      <c r="BE759" s="64" t="str">
        <f t="shared" si="936"/>
        <v>-</v>
      </c>
      <c r="BF759" s="64" t="str">
        <f t="shared" si="937"/>
        <v>-</v>
      </c>
      <c r="BG759" s="64" t="str">
        <f t="shared" si="968"/>
        <v>-</v>
      </c>
      <c r="BH759" s="64" t="str">
        <f t="shared" si="938"/>
        <v>-</v>
      </c>
      <c r="BI759" s="57" t="str">
        <f t="shared" si="969"/>
        <v>-</v>
      </c>
      <c r="BJ759" s="56">
        <f t="shared" si="910"/>
        <v>328</v>
      </c>
      <c r="BK759" s="64" t="str">
        <f t="shared" si="970"/>
        <v>-</v>
      </c>
      <c r="BL759" s="64" t="str">
        <f t="shared" si="939"/>
        <v>-</v>
      </c>
      <c r="BM759" s="64" t="str">
        <f t="shared" si="940"/>
        <v>-</v>
      </c>
      <c r="BN759" s="64" t="str">
        <f t="shared" si="941"/>
        <v>-</v>
      </c>
      <c r="BO759" s="64" t="str">
        <f t="shared" si="971"/>
        <v>-</v>
      </c>
      <c r="BP759" s="64" t="str">
        <f t="shared" si="942"/>
        <v>-</v>
      </c>
      <c r="BQ759" s="57" t="str">
        <f t="shared" si="972"/>
        <v>-</v>
      </c>
      <c r="BR759" s="56">
        <f t="shared" si="911"/>
        <v>328</v>
      </c>
      <c r="BS759" s="64" t="str">
        <f t="shared" si="973"/>
        <v>-</v>
      </c>
      <c r="BT759" s="64" t="str">
        <f t="shared" si="943"/>
        <v>-</v>
      </c>
      <c r="BU759" s="64" t="str">
        <f t="shared" si="944"/>
        <v>-</v>
      </c>
      <c r="BV759" s="64" t="str">
        <f t="shared" si="945"/>
        <v>-</v>
      </c>
      <c r="BW759" s="64" t="str">
        <f t="shared" si="974"/>
        <v>-</v>
      </c>
      <c r="BX759" s="64" t="str">
        <f t="shared" si="946"/>
        <v>-</v>
      </c>
      <c r="BY759" s="57" t="str">
        <f t="shared" si="975"/>
        <v>-</v>
      </c>
      <c r="BZ759" s="56">
        <f t="shared" si="912"/>
        <v>328</v>
      </c>
      <c r="CA759" s="64" t="str">
        <f t="shared" si="976"/>
        <v>-</v>
      </c>
      <c r="CB759" s="64" t="str">
        <f t="shared" si="947"/>
        <v>-</v>
      </c>
      <c r="CC759" s="64" t="str">
        <f t="shared" si="948"/>
        <v>-</v>
      </c>
      <c r="CD759" s="64" t="str">
        <f t="shared" si="949"/>
        <v>-</v>
      </c>
      <c r="CE759" s="64" t="str">
        <f t="shared" si="977"/>
        <v>-</v>
      </c>
      <c r="CF759" s="64" t="str">
        <f t="shared" si="950"/>
        <v>-</v>
      </c>
      <c r="CG759" s="57" t="str">
        <f t="shared" si="978"/>
        <v>-</v>
      </c>
      <c r="CH759" s="56">
        <f t="shared" si="913"/>
        <v>328</v>
      </c>
      <c r="CI759" s="64" t="str">
        <f t="shared" si="979"/>
        <v>-</v>
      </c>
      <c r="CJ759" s="64" t="str">
        <f t="shared" si="951"/>
        <v>-</v>
      </c>
      <c r="CK759" s="64" t="str">
        <f t="shared" si="952"/>
        <v>-</v>
      </c>
      <c r="CL759" s="64" t="str">
        <f t="shared" si="953"/>
        <v>-</v>
      </c>
      <c r="CM759" s="64" t="str">
        <f t="shared" si="980"/>
        <v>-</v>
      </c>
      <c r="CN759" s="64" t="str">
        <f t="shared" si="954"/>
        <v>-</v>
      </c>
      <c r="CO759" s="57" t="str">
        <f t="shared" si="981"/>
        <v>-</v>
      </c>
    </row>
    <row r="760" spans="15:93" ht="18" customHeight="1" x14ac:dyDescent="0.25">
      <c r="O760" s="56">
        <f t="shared" ref="O760:O787" si="983">O759+1</f>
        <v>333</v>
      </c>
      <c r="P760" s="64">
        <f t="shared" si="918"/>
        <v>0</v>
      </c>
      <c r="Q760" s="64" t="str">
        <f t="shared" si="919"/>
        <v>-</v>
      </c>
      <c r="R760" s="64" t="str">
        <f t="shared" si="915"/>
        <v>-</v>
      </c>
      <c r="S760" s="64">
        <f t="shared" si="916"/>
        <v>0</v>
      </c>
      <c r="T760" s="64" t="str">
        <f t="shared" si="917"/>
        <v>-</v>
      </c>
      <c r="U760" s="57" t="str">
        <f t="shared" si="914"/>
        <v>Payoff</v>
      </c>
      <c r="V760" s="56">
        <f t="shared" si="905"/>
        <v>329</v>
      </c>
      <c r="W760" s="64">
        <f t="shared" si="955"/>
        <v>0</v>
      </c>
      <c r="X760" s="64" t="str">
        <f t="shared" si="920"/>
        <v>-</v>
      </c>
      <c r="Y760" s="64">
        <f t="shared" si="982"/>
        <v>0</v>
      </c>
      <c r="Z760" s="64" t="str">
        <f t="shared" si="921"/>
        <v>-</v>
      </c>
      <c r="AA760" s="64" t="str">
        <f t="shared" si="956"/>
        <v>-</v>
      </c>
      <c r="AB760" s="64" t="str">
        <f t="shared" si="922"/>
        <v>-</v>
      </c>
      <c r="AC760" s="57" t="str">
        <f t="shared" si="957"/>
        <v>Payoff</v>
      </c>
      <c r="AD760" s="56">
        <f t="shared" si="906"/>
        <v>329</v>
      </c>
      <c r="AE760" s="64">
        <f t="shared" si="958"/>
        <v>0</v>
      </c>
      <c r="AF760" s="64" t="str">
        <f t="shared" si="923"/>
        <v>-</v>
      </c>
      <c r="AG760" s="64">
        <f t="shared" si="924"/>
        <v>0</v>
      </c>
      <c r="AH760" s="64" t="str">
        <f t="shared" si="925"/>
        <v>-</v>
      </c>
      <c r="AI760" s="64" t="str">
        <f t="shared" si="959"/>
        <v>-</v>
      </c>
      <c r="AJ760" s="64" t="str">
        <f t="shared" si="926"/>
        <v>-</v>
      </c>
      <c r="AK760" s="57" t="str">
        <f t="shared" si="960"/>
        <v>Payoff</v>
      </c>
      <c r="AL760" s="56">
        <f t="shared" si="907"/>
        <v>329</v>
      </c>
      <c r="AM760" s="64" t="str">
        <f t="shared" si="961"/>
        <v>-</v>
      </c>
      <c r="AN760" s="64" t="str">
        <f t="shared" si="927"/>
        <v>-</v>
      </c>
      <c r="AO760" s="64" t="str">
        <f t="shared" si="928"/>
        <v>-</v>
      </c>
      <c r="AP760" s="64" t="str">
        <f t="shared" si="929"/>
        <v>-</v>
      </c>
      <c r="AQ760" s="64" t="str">
        <f t="shared" si="962"/>
        <v>-</v>
      </c>
      <c r="AR760" s="64" t="str">
        <f t="shared" si="930"/>
        <v>-</v>
      </c>
      <c r="AS760" s="57" t="str">
        <f t="shared" si="963"/>
        <v>-</v>
      </c>
      <c r="AT760" s="56">
        <f t="shared" si="908"/>
        <v>329</v>
      </c>
      <c r="AU760" s="64" t="str">
        <f t="shared" si="964"/>
        <v>-</v>
      </c>
      <c r="AV760" s="64" t="str">
        <f t="shared" si="931"/>
        <v>-</v>
      </c>
      <c r="AW760" s="64" t="str">
        <f t="shared" si="932"/>
        <v>-</v>
      </c>
      <c r="AX760" s="64" t="str">
        <f t="shared" si="933"/>
        <v>-</v>
      </c>
      <c r="AY760" s="64" t="str">
        <f t="shared" si="965"/>
        <v>-</v>
      </c>
      <c r="AZ760" s="64" t="str">
        <f t="shared" si="934"/>
        <v>-</v>
      </c>
      <c r="BA760" s="57" t="str">
        <f t="shared" si="966"/>
        <v>-</v>
      </c>
      <c r="BB760" s="56">
        <f t="shared" si="909"/>
        <v>329</v>
      </c>
      <c r="BC760" s="64" t="str">
        <f t="shared" si="967"/>
        <v>-</v>
      </c>
      <c r="BD760" s="64" t="str">
        <f t="shared" si="935"/>
        <v>-</v>
      </c>
      <c r="BE760" s="64" t="str">
        <f t="shared" si="936"/>
        <v>-</v>
      </c>
      <c r="BF760" s="64" t="str">
        <f t="shared" si="937"/>
        <v>-</v>
      </c>
      <c r="BG760" s="64" t="str">
        <f t="shared" si="968"/>
        <v>-</v>
      </c>
      <c r="BH760" s="64" t="str">
        <f t="shared" si="938"/>
        <v>-</v>
      </c>
      <c r="BI760" s="57" t="str">
        <f t="shared" si="969"/>
        <v>-</v>
      </c>
      <c r="BJ760" s="56">
        <f t="shared" si="910"/>
        <v>329</v>
      </c>
      <c r="BK760" s="64" t="str">
        <f t="shared" si="970"/>
        <v>-</v>
      </c>
      <c r="BL760" s="64" t="str">
        <f t="shared" si="939"/>
        <v>-</v>
      </c>
      <c r="BM760" s="64" t="str">
        <f t="shared" si="940"/>
        <v>-</v>
      </c>
      <c r="BN760" s="64" t="str">
        <f t="shared" si="941"/>
        <v>-</v>
      </c>
      <c r="BO760" s="64" t="str">
        <f t="shared" si="971"/>
        <v>-</v>
      </c>
      <c r="BP760" s="64" t="str">
        <f t="shared" si="942"/>
        <v>-</v>
      </c>
      <c r="BQ760" s="57" t="str">
        <f t="shared" si="972"/>
        <v>-</v>
      </c>
      <c r="BR760" s="56">
        <f t="shared" si="911"/>
        <v>329</v>
      </c>
      <c r="BS760" s="64" t="str">
        <f t="shared" si="973"/>
        <v>-</v>
      </c>
      <c r="BT760" s="64" t="str">
        <f t="shared" si="943"/>
        <v>-</v>
      </c>
      <c r="BU760" s="64" t="str">
        <f t="shared" si="944"/>
        <v>-</v>
      </c>
      <c r="BV760" s="64" t="str">
        <f t="shared" si="945"/>
        <v>-</v>
      </c>
      <c r="BW760" s="64" t="str">
        <f t="shared" si="974"/>
        <v>-</v>
      </c>
      <c r="BX760" s="64" t="str">
        <f t="shared" si="946"/>
        <v>-</v>
      </c>
      <c r="BY760" s="57" t="str">
        <f t="shared" si="975"/>
        <v>-</v>
      </c>
      <c r="BZ760" s="56">
        <f t="shared" si="912"/>
        <v>329</v>
      </c>
      <c r="CA760" s="64" t="str">
        <f t="shared" si="976"/>
        <v>-</v>
      </c>
      <c r="CB760" s="64" t="str">
        <f t="shared" si="947"/>
        <v>-</v>
      </c>
      <c r="CC760" s="64" t="str">
        <f t="shared" si="948"/>
        <v>-</v>
      </c>
      <c r="CD760" s="64" t="str">
        <f t="shared" si="949"/>
        <v>-</v>
      </c>
      <c r="CE760" s="64" t="str">
        <f t="shared" si="977"/>
        <v>-</v>
      </c>
      <c r="CF760" s="64" t="str">
        <f t="shared" si="950"/>
        <v>-</v>
      </c>
      <c r="CG760" s="57" t="str">
        <f t="shared" si="978"/>
        <v>-</v>
      </c>
      <c r="CH760" s="56">
        <f t="shared" si="913"/>
        <v>329</v>
      </c>
      <c r="CI760" s="64" t="str">
        <f t="shared" si="979"/>
        <v>-</v>
      </c>
      <c r="CJ760" s="64" t="str">
        <f t="shared" si="951"/>
        <v>-</v>
      </c>
      <c r="CK760" s="64" t="str">
        <f t="shared" si="952"/>
        <v>-</v>
      </c>
      <c r="CL760" s="64" t="str">
        <f t="shared" si="953"/>
        <v>-</v>
      </c>
      <c r="CM760" s="64" t="str">
        <f t="shared" si="980"/>
        <v>-</v>
      </c>
      <c r="CN760" s="64" t="str">
        <f t="shared" si="954"/>
        <v>-</v>
      </c>
      <c r="CO760" s="57" t="str">
        <f t="shared" si="981"/>
        <v>-</v>
      </c>
    </row>
    <row r="761" spans="15:93" ht="18" customHeight="1" x14ac:dyDescent="0.25">
      <c r="O761" s="56">
        <f t="shared" si="983"/>
        <v>334</v>
      </c>
      <c r="P761" s="64">
        <f t="shared" si="918"/>
        <v>0</v>
      </c>
      <c r="Q761" s="64" t="str">
        <f t="shared" si="919"/>
        <v>-</v>
      </c>
      <c r="R761" s="64" t="str">
        <f t="shared" si="915"/>
        <v>-</v>
      </c>
      <c r="S761" s="64">
        <f t="shared" si="916"/>
        <v>0</v>
      </c>
      <c r="T761" s="64" t="str">
        <f t="shared" si="917"/>
        <v>-</v>
      </c>
      <c r="U761" s="57" t="str">
        <f t="shared" si="914"/>
        <v>Payoff</v>
      </c>
      <c r="V761" s="56">
        <f t="shared" si="905"/>
        <v>330</v>
      </c>
      <c r="W761" s="64">
        <f t="shared" si="955"/>
        <v>0</v>
      </c>
      <c r="X761" s="64" t="str">
        <f t="shared" si="920"/>
        <v>-</v>
      </c>
      <c r="Y761" s="64">
        <f t="shared" si="982"/>
        <v>0</v>
      </c>
      <c r="Z761" s="64" t="str">
        <f t="shared" si="921"/>
        <v>-</v>
      </c>
      <c r="AA761" s="64" t="str">
        <f t="shared" si="956"/>
        <v>-</v>
      </c>
      <c r="AB761" s="64" t="str">
        <f t="shared" si="922"/>
        <v>-</v>
      </c>
      <c r="AC761" s="57" t="str">
        <f t="shared" si="957"/>
        <v>Payoff</v>
      </c>
      <c r="AD761" s="56">
        <f t="shared" si="906"/>
        <v>330</v>
      </c>
      <c r="AE761" s="64">
        <f t="shared" si="958"/>
        <v>0</v>
      </c>
      <c r="AF761" s="64" t="str">
        <f t="shared" si="923"/>
        <v>-</v>
      </c>
      <c r="AG761" s="64">
        <f t="shared" si="924"/>
        <v>0</v>
      </c>
      <c r="AH761" s="64" t="str">
        <f t="shared" si="925"/>
        <v>-</v>
      </c>
      <c r="AI761" s="64" t="str">
        <f t="shared" si="959"/>
        <v>-</v>
      </c>
      <c r="AJ761" s="64" t="str">
        <f t="shared" si="926"/>
        <v>-</v>
      </c>
      <c r="AK761" s="57" t="str">
        <f t="shared" si="960"/>
        <v>Payoff</v>
      </c>
      <c r="AL761" s="56">
        <f t="shared" si="907"/>
        <v>330</v>
      </c>
      <c r="AM761" s="64" t="str">
        <f t="shared" si="961"/>
        <v>-</v>
      </c>
      <c r="AN761" s="64" t="str">
        <f t="shared" si="927"/>
        <v>-</v>
      </c>
      <c r="AO761" s="64" t="str">
        <f t="shared" si="928"/>
        <v>-</v>
      </c>
      <c r="AP761" s="64" t="str">
        <f t="shared" si="929"/>
        <v>-</v>
      </c>
      <c r="AQ761" s="64" t="str">
        <f t="shared" si="962"/>
        <v>-</v>
      </c>
      <c r="AR761" s="64" t="str">
        <f t="shared" si="930"/>
        <v>-</v>
      </c>
      <c r="AS761" s="57" t="str">
        <f t="shared" si="963"/>
        <v>-</v>
      </c>
      <c r="AT761" s="56">
        <f t="shared" si="908"/>
        <v>330</v>
      </c>
      <c r="AU761" s="64" t="str">
        <f t="shared" si="964"/>
        <v>-</v>
      </c>
      <c r="AV761" s="64" t="str">
        <f t="shared" si="931"/>
        <v>-</v>
      </c>
      <c r="AW761" s="64" t="str">
        <f t="shared" si="932"/>
        <v>-</v>
      </c>
      <c r="AX761" s="64" t="str">
        <f t="shared" si="933"/>
        <v>-</v>
      </c>
      <c r="AY761" s="64" t="str">
        <f t="shared" si="965"/>
        <v>-</v>
      </c>
      <c r="AZ761" s="64" t="str">
        <f t="shared" si="934"/>
        <v>-</v>
      </c>
      <c r="BA761" s="57" t="str">
        <f t="shared" si="966"/>
        <v>-</v>
      </c>
      <c r="BB761" s="56">
        <f t="shared" si="909"/>
        <v>330</v>
      </c>
      <c r="BC761" s="64" t="str">
        <f t="shared" si="967"/>
        <v>-</v>
      </c>
      <c r="BD761" s="64" t="str">
        <f t="shared" si="935"/>
        <v>-</v>
      </c>
      <c r="BE761" s="64" t="str">
        <f t="shared" si="936"/>
        <v>-</v>
      </c>
      <c r="BF761" s="64" t="str">
        <f t="shared" si="937"/>
        <v>-</v>
      </c>
      <c r="BG761" s="64" t="str">
        <f t="shared" si="968"/>
        <v>-</v>
      </c>
      <c r="BH761" s="64" t="str">
        <f t="shared" si="938"/>
        <v>-</v>
      </c>
      <c r="BI761" s="57" t="str">
        <f t="shared" si="969"/>
        <v>-</v>
      </c>
      <c r="BJ761" s="56">
        <f t="shared" si="910"/>
        <v>330</v>
      </c>
      <c r="BK761" s="64" t="str">
        <f t="shared" si="970"/>
        <v>-</v>
      </c>
      <c r="BL761" s="64" t="str">
        <f t="shared" si="939"/>
        <v>-</v>
      </c>
      <c r="BM761" s="64" t="str">
        <f t="shared" si="940"/>
        <v>-</v>
      </c>
      <c r="BN761" s="64" t="str">
        <f t="shared" si="941"/>
        <v>-</v>
      </c>
      <c r="BO761" s="64" t="str">
        <f t="shared" si="971"/>
        <v>-</v>
      </c>
      <c r="BP761" s="64" t="str">
        <f t="shared" si="942"/>
        <v>-</v>
      </c>
      <c r="BQ761" s="57" t="str">
        <f t="shared" si="972"/>
        <v>-</v>
      </c>
      <c r="BR761" s="56">
        <f t="shared" si="911"/>
        <v>330</v>
      </c>
      <c r="BS761" s="64" t="str">
        <f t="shared" si="973"/>
        <v>-</v>
      </c>
      <c r="BT761" s="64" t="str">
        <f t="shared" si="943"/>
        <v>-</v>
      </c>
      <c r="BU761" s="64" t="str">
        <f t="shared" si="944"/>
        <v>-</v>
      </c>
      <c r="BV761" s="64" t="str">
        <f t="shared" si="945"/>
        <v>-</v>
      </c>
      <c r="BW761" s="64" t="str">
        <f t="shared" si="974"/>
        <v>-</v>
      </c>
      <c r="BX761" s="64" t="str">
        <f t="shared" si="946"/>
        <v>-</v>
      </c>
      <c r="BY761" s="57" t="str">
        <f t="shared" si="975"/>
        <v>-</v>
      </c>
      <c r="BZ761" s="56">
        <f t="shared" si="912"/>
        <v>330</v>
      </c>
      <c r="CA761" s="64" t="str">
        <f t="shared" si="976"/>
        <v>-</v>
      </c>
      <c r="CB761" s="64" t="str">
        <f t="shared" si="947"/>
        <v>-</v>
      </c>
      <c r="CC761" s="64" t="str">
        <f t="shared" si="948"/>
        <v>-</v>
      </c>
      <c r="CD761" s="64" t="str">
        <f t="shared" si="949"/>
        <v>-</v>
      </c>
      <c r="CE761" s="64" t="str">
        <f t="shared" si="977"/>
        <v>-</v>
      </c>
      <c r="CF761" s="64" t="str">
        <f t="shared" si="950"/>
        <v>-</v>
      </c>
      <c r="CG761" s="57" t="str">
        <f t="shared" si="978"/>
        <v>-</v>
      </c>
      <c r="CH761" s="56">
        <f t="shared" si="913"/>
        <v>330</v>
      </c>
      <c r="CI761" s="64" t="str">
        <f t="shared" si="979"/>
        <v>-</v>
      </c>
      <c r="CJ761" s="64" t="str">
        <f t="shared" si="951"/>
        <v>-</v>
      </c>
      <c r="CK761" s="64" t="str">
        <f t="shared" si="952"/>
        <v>-</v>
      </c>
      <c r="CL761" s="64" t="str">
        <f t="shared" si="953"/>
        <v>-</v>
      </c>
      <c r="CM761" s="64" t="str">
        <f t="shared" si="980"/>
        <v>-</v>
      </c>
      <c r="CN761" s="64" t="str">
        <f t="shared" si="954"/>
        <v>-</v>
      </c>
      <c r="CO761" s="57" t="str">
        <f t="shared" si="981"/>
        <v>-</v>
      </c>
    </row>
    <row r="762" spans="15:93" ht="18" customHeight="1" x14ac:dyDescent="0.25">
      <c r="O762" s="56">
        <f t="shared" si="983"/>
        <v>335</v>
      </c>
      <c r="P762" s="64">
        <f t="shared" si="918"/>
        <v>0</v>
      </c>
      <c r="Q762" s="64" t="str">
        <f t="shared" si="919"/>
        <v>-</v>
      </c>
      <c r="R762" s="64" t="str">
        <f t="shared" si="915"/>
        <v>-</v>
      </c>
      <c r="S762" s="64">
        <f t="shared" si="916"/>
        <v>0</v>
      </c>
      <c r="T762" s="64" t="str">
        <f t="shared" si="917"/>
        <v>-</v>
      </c>
      <c r="U762" s="57" t="str">
        <f t="shared" si="914"/>
        <v>Payoff</v>
      </c>
      <c r="V762" s="56">
        <f t="shared" si="905"/>
        <v>331</v>
      </c>
      <c r="W762" s="64">
        <f t="shared" si="955"/>
        <v>0</v>
      </c>
      <c r="X762" s="64" t="str">
        <f t="shared" si="920"/>
        <v>-</v>
      </c>
      <c r="Y762" s="64">
        <f t="shared" si="982"/>
        <v>0</v>
      </c>
      <c r="Z762" s="64" t="str">
        <f t="shared" si="921"/>
        <v>-</v>
      </c>
      <c r="AA762" s="64" t="str">
        <f t="shared" si="956"/>
        <v>-</v>
      </c>
      <c r="AB762" s="64" t="str">
        <f t="shared" si="922"/>
        <v>-</v>
      </c>
      <c r="AC762" s="57" t="str">
        <f t="shared" si="957"/>
        <v>Payoff</v>
      </c>
      <c r="AD762" s="56">
        <f t="shared" si="906"/>
        <v>331</v>
      </c>
      <c r="AE762" s="64">
        <f t="shared" si="958"/>
        <v>0</v>
      </c>
      <c r="AF762" s="64" t="str">
        <f t="shared" si="923"/>
        <v>-</v>
      </c>
      <c r="AG762" s="64">
        <f t="shared" si="924"/>
        <v>0</v>
      </c>
      <c r="AH762" s="64" t="str">
        <f t="shared" si="925"/>
        <v>-</v>
      </c>
      <c r="AI762" s="64" t="str">
        <f t="shared" si="959"/>
        <v>-</v>
      </c>
      <c r="AJ762" s="64" t="str">
        <f t="shared" si="926"/>
        <v>-</v>
      </c>
      <c r="AK762" s="57" t="str">
        <f t="shared" si="960"/>
        <v>Payoff</v>
      </c>
      <c r="AL762" s="56">
        <f t="shared" si="907"/>
        <v>331</v>
      </c>
      <c r="AM762" s="64" t="str">
        <f t="shared" si="961"/>
        <v>-</v>
      </c>
      <c r="AN762" s="64" t="str">
        <f t="shared" si="927"/>
        <v>-</v>
      </c>
      <c r="AO762" s="64" t="str">
        <f t="shared" si="928"/>
        <v>-</v>
      </c>
      <c r="AP762" s="64" t="str">
        <f t="shared" si="929"/>
        <v>-</v>
      </c>
      <c r="AQ762" s="64" t="str">
        <f t="shared" si="962"/>
        <v>-</v>
      </c>
      <c r="AR762" s="64" t="str">
        <f t="shared" si="930"/>
        <v>-</v>
      </c>
      <c r="AS762" s="57" t="str">
        <f t="shared" si="963"/>
        <v>-</v>
      </c>
      <c r="AT762" s="56">
        <f t="shared" si="908"/>
        <v>331</v>
      </c>
      <c r="AU762" s="64" t="str">
        <f t="shared" si="964"/>
        <v>-</v>
      </c>
      <c r="AV762" s="64" t="str">
        <f t="shared" si="931"/>
        <v>-</v>
      </c>
      <c r="AW762" s="64" t="str">
        <f t="shared" si="932"/>
        <v>-</v>
      </c>
      <c r="AX762" s="64" t="str">
        <f t="shared" si="933"/>
        <v>-</v>
      </c>
      <c r="AY762" s="64" t="str">
        <f t="shared" si="965"/>
        <v>-</v>
      </c>
      <c r="AZ762" s="64" t="str">
        <f t="shared" si="934"/>
        <v>-</v>
      </c>
      <c r="BA762" s="57" t="str">
        <f t="shared" si="966"/>
        <v>-</v>
      </c>
      <c r="BB762" s="56">
        <f t="shared" si="909"/>
        <v>331</v>
      </c>
      <c r="BC762" s="64" t="str">
        <f t="shared" si="967"/>
        <v>-</v>
      </c>
      <c r="BD762" s="64" t="str">
        <f t="shared" si="935"/>
        <v>-</v>
      </c>
      <c r="BE762" s="64" t="str">
        <f t="shared" si="936"/>
        <v>-</v>
      </c>
      <c r="BF762" s="64" t="str">
        <f t="shared" si="937"/>
        <v>-</v>
      </c>
      <c r="BG762" s="64" t="str">
        <f t="shared" si="968"/>
        <v>-</v>
      </c>
      <c r="BH762" s="64" t="str">
        <f t="shared" si="938"/>
        <v>-</v>
      </c>
      <c r="BI762" s="57" t="str">
        <f t="shared" si="969"/>
        <v>-</v>
      </c>
      <c r="BJ762" s="56">
        <f t="shared" si="910"/>
        <v>331</v>
      </c>
      <c r="BK762" s="64" t="str">
        <f t="shared" si="970"/>
        <v>-</v>
      </c>
      <c r="BL762" s="64" t="str">
        <f t="shared" si="939"/>
        <v>-</v>
      </c>
      <c r="BM762" s="64" t="str">
        <f t="shared" si="940"/>
        <v>-</v>
      </c>
      <c r="BN762" s="64" t="str">
        <f t="shared" si="941"/>
        <v>-</v>
      </c>
      <c r="BO762" s="64" t="str">
        <f t="shared" si="971"/>
        <v>-</v>
      </c>
      <c r="BP762" s="64" t="str">
        <f t="shared" si="942"/>
        <v>-</v>
      </c>
      <c r="BQ762" s="57" t="str">
        <f t="shared" si="972"/>
        <v>-</v>
      </c>
      <c r="BR762" s="56">
        <f t="shared" si="911"/>
        <v>331</v>
      </c>
      <c r="BS762" s="64" t="str">
        <f t="shared" si="973"/>
        <v>-</v>
      </c>
      <c r="BT762" s="64" t="str">
        <f t="shared" si="943"/>
        <v>-</v>
      </c>
      <c r="BU762" s="64" t="str">
        <f t="shared" si="944"/>
        <v>-</v>
      </c>
      <c r="BV762" s="64" t="str">
        <f t="shared" si="945"/>
        <v>-</v>
      </c>
      <c r="BW762" s="64" t="str">
        <f t="shared" si="974"/>
        <v>-</v>
      </c>
      <c r="BX762" s="64" t="str">
        <f t="shared" si="946"/>
        <v>-</v>
      </c>
      <c r="BY762" s="57" t="str">
        <f t="shared" si="975"/>
        <v>-</v>
      </c>
      <c r="BZ762" s="56">
        <f t="shared" si="912"/>
        <v>331</v>
      </c>
      <c r="CA762" s="64" t="str">
        <f t="shared" si="976"/>
        <v>-</v>
      </c>
      <c r="CB762" s="64" t="str">
        <f t="shared" si="947"/>
        <v>-</v>
      </c>
      <c r="CC762" s="64" t="str">
        <f t="shared" si="948"/>
        <v>-</v>
      </c>
      <c r="CD762" s="64" t="str">
        <f t="shared" si="949"/>
        <v>-</v>
      </c>
      <c r="CE762" s="64" t="str">
        <f t="shared" si="977"/>
        <v>-</v>
      </c>
      <c r="CF762" s="64" t="str">
        <f t="shared" si="950"/>
        <v>-</v>
      </c>
      <c r="CG762" s="57" t="str">
        <f t="shared" si="978"/>
        <v>-</v>
      </c>
      <c r="CH762" s="56">
        <f t="shared" si="913"/>
        <v>331</v>
      </c>
      <c r="CI762" s="64" t="str">
        <f t="shared" si="979"/>
        <v>-</v>
      </c>
      <c r="CJ762" s="64" t="str">
        <f t="shared" si="951"/>
        <v>-</v>
      </c>
      <c r="CK762" s="64" t="str">
        <f t="shared" si="952"/>
        <v>-</v>
      </c>
      <c r="CL762" s="64" t="str">
        <f t="shared" si="953"/>
        <v>-</v>
      </c>
      <c r="CM762" s="64" t="str">
        <f t="shared" si="980"/>
        <v>-</v>
      </c>
      <c r="CN762" s="64" t="str">
        <f t="shared" si="954"/>
        <v>-</v>
      </c>
      <c r="CO762" s="57" t="str">
        <f t="shared" si="981"/>
        <v>-</v>
      </c>
    </row>
    <row r="763" spans="15:93" ht="18" customHeight="1" x14ac:dyDescent="0.25">
      <c r="O763" s="56">
        <f t="shared" si="983"/>
        <v>336</v>
      </c>
      <c r="P763" s="64">
        <f t="shared" si="918"/>
        <v>0</v>
      </c>
      <c r="Q763" s="64" t="str">
        <f t="shared" si="919"/>
        <v>-</v>
      </c>
      <c r="R763" s="64" t="str">
        <f t="shared" si="915"/>
        <v>-</v>
      </c>
      <c r="S763" s="64">
        <f t="shared" si="916"/>
        <v>0</v>
      </c>
      <c r="T763" s="64" t="str">
        <f t="shared" si="917"/>
        <v>-</v>
      </c>
      <c r="U763" s="57" t="str">
        <f t="shared" si="914"/>
        <v>Payoff</v>
      </c>
      <c r="V763" s="56">
        <f t="shared" si="905"/>
        <v>332</v>
      </c>
      <c r="W763" s="64">
        <f t="shared" si="955"/>
        <v>0</v>
      </c>
      <c r="X763" s="64" t="str">
        <f t="shared" si="920"/>
        <v>-</v>
      </c>
      <c r="Y763" s="64">
        <f t="shared" si="982"/>
        <v>0</v>
      </c>
      <c r="Z763" s="64" t="str">
        <f t="shared" si="921"/>
        <v>-</v>
      </c>
      <c r="AA763" s="64" t="str">
        <f t="shared" si="956"/>
        <v>-</v>
      </c>
      <c r="AB763" s="64" t="str">
        <f t="shared" si="922"/>
        <v>-</v>
      </c>
      <c r="AC763" s="57" t="str">
        <f t="shared" si="957"/>
        <v>Payoff</v>
      </c>
      <c r="AD763" s="56">
        <f t="shared" si="906"/>
        <v>332</v>
      </c>
      <c r="AE763" s="64">
        <f t="shared" si="958"/>
        <v>0</v>
      </c>
      <c r="AF763" s="64" t="str">
        <f t="shared" si="923"/>
        <v>-</v>
      </c>
      <c r="AG763" s="64">
        <f t="shared" si="924"/>
        <v>0</v>
      </c>
      <c r="AH763" s="64" t="str">
        <f t="shared" si="925"/>
        <v>-</v>
      </c>
      <c r="AI763" s="64" t="str">
        <f t="shared" si="959"/>
        <v>-</v>
      </c>
      <c r="AJ763" s="64" t="str">
        <f t="shared" si="926"/>
        <v>-</v>
      </c>
      <c r="AK763" s="57" t="str">
        <f t="shared" si="960"/>
        <v>Payoff</v>
      </c>
      <c r="AL763" s="56">
        <f t="shared" si="907"/>
        <v>332</v>
      </c>
      <c r="AM763" s="64" t="str">
        <f t="shared" si="961"/>
        <v>-</v>
      </c>
      <c r="AN763" s="64" t="str">
        <f t="shared" si="927"/>
        <v>-</v>
      </c>
      <c r="AO763" s="64" t="str">
        <f t="shared" si="928"/>
        <v>-</v>
      </c>
      <c r="AP763" s="64" t="str">
        <f t="shared" si="929"/>
        <v>-</v>
      </c>
      <c r="AQ763" s="64" t="str">
        <f t="shared" si="962"/>
        <v>-</v>
      </c>
      <c r="AR763" s="64" t="str">
        <f t="shared" si="930"/>
        <v>-</v>
      </c>
      <c r="AS763" s="57" t="str">
        <f t="shared" si="963"/>
        <v>-</v>
      </c>
      <c r="AT763" s="56">
        <f t="shared" si="908"/>
        <v>332</v>
      </c>
      <c r="AU763" s="64" t="str">
        <f t="shared" si="964"/>
        <v>-</v>
      </c>
      <c r="AV763" s="64" t="str">
        <f t="shared" si="931"/>
        <v>-</v>
      </c>
      <c r="AW763" s="64" t="str">
        <f t="shared" si="932"/>
        <v>-</v>
      </c>
      <c r="AX763" s="64" t="str">
        <f t="shared" si="933"/>
        <v>-</v>
      </c>
      <c r="AY763" s="64" t="str">
        <f t="shared" si="965"/>
        <v>-</v>
      </c>
      <c r="AZ763" s="64" t="str">
        <f t="shared" si="934"/>
        <v>-</v>
      </c>
      <c r="BA763" s="57" t="str">
        <f t="shared" si="966"/>
        <v>-</v>
      </c>
      <c r="BB763" s="56">
        <f t="shared" si="909"/>
        <v>332</v>
      </c>
      <c r="BC763" s="64" t="str">
        <f t="shared" si="967"/>
        <v>-</v>
      </c>
      <c r="BD763" s="64" t="str">
        <f t="shared" si="935"/>
        <v>-</v>
      </c>
      <c r="BE763" s="64" t="str">
        <f t="shared" si="936"/>
        <v>-</v>
      </c>
      <c r="BF763" s="64" t="str">
        <f t="shared" si="937"/>
        <v>-</v>
      </c>
      <c r="BG763" s="64" t="str">
        <f t="shared" si="968"/>
        <v>-</v>
      </c>
      <c r="BH763" s="64" t="str">
        <f t="shared" si="938"/>
        <v>-</v>
      </c>
      <c r="BI763" s="57" t="str">
        <f t="shared" si="969"/>
        <v>-</v>
      </c>
      <c r="BJ763" s="56">
        <f t="shared" si="910"/>
        <v>332</v>
      </c>
      <c r="BK763" s="64" t="str">
        <f t="shared" si="970"/>
        <v>-</v>
      </c>
      <c r="BL763" s="64" t="str">
        <f t="shared" si="939"/>
        <v>-</v>
      </c>
      <c r="BM763" s="64" t="str">
        <f t="shared" si="940"/>
        <v>-</v>
      </c>
      <c r="BN763" s="64" t="str">
        <f t="shared" si="941"/>
        <v>-</v>
      </c>
      <c r="BO763" s="64" t="str">
        <f t="shared" si="971"/>
        <v>-</v>
      </c>
      <c r="BP763" s="64" t="str">
        <f t="shared" si="942"/>
        <v>-</v>
      </c>
      <c r="BQ763" s="57" t="str">
        <f t="shared" si="972"/>
        <v>-</v>
      </c>
      <c r="BR763" s="56">
        <f t="shared" si="911"/>
        <v>332</v>
      </c>
      <c r="BS763" s="64" t="str">
        <f t="shared" si="973"/>
        <v>-</v>
      </c>
      <c r="BT763" s="64" t="str">
        <f t="shared" si="943"/>
        <v>-</v>
      </c>
      <c r="BU763" s="64" t="str">
        <f t="shared" si="944"/>
        <v>-</v>
      </c>
      <c r="BV763" s="64" t="str">
        <f t="shared" si="945"/>
        <v>-</v>
      </c>
      <c r="BW763" s="64" t="str">
        <f t="shared" si="974"/>
        <v>-</v>
      </c>
      <c r="BX763" s="64" t="str">
        <f t="shared" si="946"/>
        <v>-</v>
      </c>
      <c r="BY763" s="57" t="str">
        <f t="shared" si="975"/>
        <v>-</v>
      </c>
      <c r="BZ763" s="56">
        <f t="shared" si="912"/>
        <v>332</v>
      </c>
      <c r="CA763" s="64" t="str">
        <f t="shared" si="976"/>
        <v>-</v>
      </c>
      <c r="CB763" s="64" t="str">
        <f t="shared" si="947"/>
        <v>-</v>
      </c>
      <c r="CC763" s="64" t="str">
        <f t="shared" si="948"/>
        <v>-</v>
      </c>
      <c r="CD763" s="64" t="str">
        <f t="shared" si="949"/>
        <v>-</v>
      </c>
      <c r="CE763" s="64" t="str">
        <f t="shared" si="977"/>
        <v>-</v>
      </c>
      <c r="CF763" s="64" t="str">
        <f t="shared" si="950"/>
        <v>-</v>
      </c>
      <c r="CG763" s="57" t="str">
        <f t="shared" si="978"/>
        <v>-</v>
      </c>
      <c r="CH763" s="56">
        <f t="shared" si="913"/>
        <v>332</v>
      </c>
      <c r="CI763" s="64" t="str">
        <f t="shared" si="979"/>
        <v>-</v>
      </c>
      <c r="CJ763" s="64" t="str">
        <f t="shared" si="951"/>
        <v>-</v>
      </c>
      <c r="CK763" s="64" t="str">
        <f t="shared" si="952"/>
        <v>-</v>
      </c>
      <c r="CL763" s="64" t="str">
        <f t="shared" si="953"/>
        <v>-</v>
      </c>
      <c r="CM763" s="64" t="str">
        <f t="shared" si="980"/>
        <v>-</v>
      </c>
      <c r="CN763" s="64" t="str">
        <f t="shared" si="954"/>
        <v>-</v>
      </c>
      <c r="CO763" s="57" t="str">
        <f t="shared" si="981"/>
        <v>-</v>
      </c>
    </row>
    <row r="764" spans="15:93" ht="18" customHeight="1" x14ac:dyDescent="0.25">
      <c r="O764" s="56">
        <f t="shared" si="983"/>
        <v>337</v>
      </c>
      <c r="P764" s="64">
        <f t="shared" si="918"/>
        <v>0</v>
      </c>
      <c r="Q764" s="64" t="str">
        <f t="shared" si="919"/>
        <v>-</v>
      </c>
      <c r="R764" s="64" t="str">
        <f t="shared" si="915"/>
        <v>-</v>
      </c>
      <c r="S764" s="64">
        <f t="shared" si="916"/>
        <v>0</v>
      </c>
      <c r="T764" s="64" t="str">
        <f t="shared" si="917"/>
        <v>-</v>
      </c>
      <c r="U764" s="57" t="str">
        <f t="shared" si="914"/>
        <v>Payoff</v>
      </c>
      <c r="V764" s="56">
        <f t="shared" ref="V764:V787" si="984">V763+1</f>
        <v>333</v>
      </c>
      <c r="W764" s="64">
        <f t="shared" si="955"/>
        <v>0</v>
      </c>
      <c r="X764" s="64" t="str">
        <f t="shared" si="920"/>
        <v>-</v>
      </c>
      <c r="Y764" s="64">
        <f t="shared" si="982"/>
        <v>0</v>
      </c>
      <c r="Z764" s="64" t="str">
        <f t="shared" si="921"/>
        <v>-</v>
      </c>
      <c r="AA764" s="64" t="str">
        <f t="shared" si="956"/>
        <v>-</v>
      </c>
      <c r="AB764" s="64" t="str">
        <f t="shared" si="922"/>
        <v>-</v>
      </c>
      <c r="AC764" s="57" t="str">
        <f t="shared" si="957"/>
        <v>Payoff</v>
      </c>
      <c r="AD764" s="56">
        <f t="shared" ref="AD764:AD787" si="985">AD763+1</f>
        <v>333</v>
      </c>
      <c r="AE764" s="64">
        <f t="shared" si="958"/>
        <v>0</v>
      </c>
      <c r="AF764" s="64" t="str">
        <f t="shared" si="923"/>
        <v>-</v>
      </c>
      <c r="AG764" s="64">
        <f t="shared" si="924"/>
        <v>0</v>
      </c>
      <c r="AH764" s="64" t="str">
        <f t="shared" si="925"/>
        <v>-</v>
      </c>
      <c r="AI764" s="64" t="str">
        <f t="shared" si="959"/>
        <v>-</v>
      </c>
      <c r="AJ764" s="64" t="str">
        <f t="shared" si="926"/>
        <v>-</v>
      </c>
      <c r="AK764" s="57" t="str">
        <f t="shared" si="960"/>
        <v>Payoff</v>
      </c>
      <c r="AL764" s="56">
        <f t="shared" ref="AL764:AL787" si="986">AL763+1</f>
        <v>333</v>
      </c>
      <c r="AM764" s="64" t="str">
        <f t="shared" si="961"/>
        <v>-</v>
      </c>
      <c r="AN764" s="64" t="str">
        <f t="shared" si="927"/>
        <v>-</v>
      </c>
      <c r="AO764" s="64" t="str">
        <f t="shared" si="928"/>
        <v>-</v>
      </c>
      <c r="AP764" s="64" t="str">
        <f t="shared" si="929"/>
        <v>-</v>
      </c>
      <c r="AQ764" s="64" t="str">
        <f t="shared" si="962"/>
        <v>-</v>
      </c>
      <c r="AR764" s="64" t="str">
        <f t="shared" si="930"/>
        <v>-</v>
      </c>
      <c r="AS764" s="57" t="str">
        <f t="shared" si="963"/>
        <v>-</v>
      </c>
      <c r="AT764" s="56">
        <f t="shared" ref="AT764:AT787" si="987">AT763+1</f>
        <v>333</v>
      </c>
      <c r="AU764" s="64" t="str">
        <f t="shared" si="964"/>
        <v>-</v>
      </c>
      <c r="AV764" s="64" t="str">
        <f t="shared" si="931"/>
        <v>-</v>
      </c>
      <c r="AW764" s="64" t="str">
        <f t="shared" si="932"/>
        <v>-</v>
      </c>
      <c r="AX764" s="64" t="str">
        <f t="shared" si="933"/>
        <v>-</v>
      </c>
      <c r="AY764" s="64" t="str">
        <f t="shared" si="965"/>
        <v>-</v>
      </c>
      <c r="AZ764" s="64" t="str">
        <f t="shared" si="934"/>
        <v>-</v>
      </c>
      <c r="BA764" s="57" t="str">
        <f t="shared" si="966"/>
        <v>-</v>
      </c>
      <c r="BB764" s="56">
        <f t="shared" ref="BB764:BB787" si="988">BB763+1</f>
        <v>333</v>
      </c>
      <c r="BC764" s="64" t="str">
        <f t="shared" si="967"/>
        <v>-</v>
      </c>
      <c r="BD764" s="64" t="str">
        <f t="shared" si="935"/>
        <v>-</v>
      </c>
      <c r="BE764" s="64" t="str">
        <f t="shared" si="936"/>
        <v>-</v>
      </c>
      <c r="BF764" s="64" t="str">
        <f t="shared" si="937"/>
        <v>-</v>
      </c>
      <c r="BG764" s="64" t="str">
        <f t="shared" si="968"/>
        <v>-</v>
      </c>
      <c r="BH764" s="64" t="str">
        <f t="shared" si="938"/>
        <v>-</v>
      </c>
      <c r="BI764" s="57" t="str">
        <f t="shared" si="969"/>
        <v>-</v>
      </c>
      <c r="BJ764" s="56">
        <f t="shared" ref="BJ764:BJ787" si="989">BJ763+1</f>
        <v>333</v>
      </c>
      <c r="BK764" s="64" t="str">
        <f t="shared" si="970"/>
        <v>-</v>
      </c>
      <c r="BL764" s="64" t="str">
        <f t="shared" si="939"/>
        <v>-</v>
      </c>
      <c r="BM764" s="64" t="str">
        <f t="shared" si="940"/>
        <v>-</v>
      </c>
      <c r="BN764" s="64" t="str">
        <f t="shared" si="941"/>
        <v>-</v>
      </c>
      <c r="BO764" s="64" t="str">
        <f t="shared" si="971"/>
        <v>-</v>
      </c>
      <c r="BP764" s="64" t="str">
        <f t="shared" si="942"/>
        <v>-</v>
      </c>
      <c r="BQ764" s="57" t="str">
        <f t="shared" si="972"/>
        <v>-</v>
      </c>
      <c r="BR764" s="56">
        <f t="shared" ref="BR764:BR787" si="990">BR763+1</f>
        <v>333</v>
      </c>
      <c r="BS764" s="64" t="str">
        <f t="shared" si="973"/>
        <v>-</v>
      </c>
      <c r="BT764" s="64" t="str">
        <f t="shared" si="943"/>
        <v>-</v>
      </c>
      <c r="BU764" s="64" t="str">
        <f t="shared" si="944"/>
        <v>-</v>
      </c>
      <c r="BV764" s="64" t="str">
        <f t="shared" si="945"/>
        <v>-</v>
      </c>
      <c r="BW764" s="64" t="str">
        <f t="shared" si="974"/>
        <v>-</v>
      </c>
      <c r="BX764" s="64" t="str">
        <f t="shared" si="946"/>
        <v>-</v>
      </c>
      <c r="BY764" s="57" t="str">
        <f t="shared" si="975"/>
        <v>-</v>
      </c>
      <c r="BZ764" s="56">
        <f t="shared" ref="BZ764:BZ787" si="991">BZ763+1</f>
        <v>333</v>
      </c>
      <c r="CA764" s="64" t="str">
        <f t="shared" si="976"/>
        <v>-</v>
      </c>
      <c r="CB764" s="64" t="str">
        <f t="shared" si="947"/>
        <v>-</v>
      </c>
      <c r="CC764" s="64" t="str">
        <f t="shared" si="948"/>
        <v>-</v>
      </c>
      <c r="CD764" s="64" t="str">
        <f t="shared" si="949"/>
        <v>-</v>
      </c>
      <c r="CE764" s="64" t="str">
        <f t="shared" si="977"/>
        <v>-</v>
      </c>
      <c r="CF764" s="64" t="str">
        <f t="shared" si="950"/>
        <v>-</v>
      </c>
      <c r="CG764" s="57" t="str">
        <f t="shared" si="978"/>
        <v>-</v>
      </c>
      <c r="CH764" s="56">
        <f t="shared" ref="CH764:CH787" si="992">CH763+1</f>
        <v>333</v>
      </c>
      <c r="CI764" s="64" t="str">
        <f t="shared" si="979"/>
        <v>-</v>
      </c>
      <c r="CJ764" s="64" t="str">
        <f t="shared" si="951"/>
        <v>-</v>
      </c>
      <c r="CK764" s="64" t="str">
        <f t="shared" si="952"/>
        <v>-</v>
      </c>
      <c r="CL764" s="64" t="str">
        <f t="shared" si="953"/>
        <v>-</v>
      </c>
      <c r="CM764" s="64" t="str">
        <f t="shared" si="980"/>
        <v>-</v>
      </c>
      <c r="CN764" s="64" t="str">
        <f t="shared" si="954"/>
        <v>-</v>
      </c>
      <c r="CO764" s="57" t="str">
        <f t="shared" si="981"/>
        <v>-</v>
      </c>
    </row>
    <row r="765" spans="15:93" ht="18" customHeight="1" x14ac:dyDescent="0.25">
      <c r="O765" s="56">
        <f t="shared" si="983"/>
        <v>338</v>
      </c>
      <c r="P765" s="64">
        <f t="shared" si="918"/>
        <v>0</v>
      </c>
      <c r="Q765" s="64" t="str">
        <f t="shared" si="919"/>
        <v>-</v>
      </c>
      <c r="R765" s="64" t="str">
        <f t="shared" si="915"/>
        <v>-</v>
      </c>
      <c r="S765" s="64">
        <f t="shared" si="916"/>
        <v>0</v>
      </c>
      <c r="T765" s="64" t="str">
        <f t="shared" si="917"/>
        <v>-</v>
      </c>
      <c r="U765" s="57" t="str">
        <f t="shared" si="914"/>
        <v>Payoff</v>
      </c>
      <c r="V765" s="56">
        <f t="shared" si="984"/>
        <v>334</v>
      </c>
      <c r="W765" s="64">
        <f t="shared" si="955"/>
        <v>0</v>
      </c>
      <c r="X765" s="64" t="str">
        <f t="shared" si="920"/>
        <v>-</v>
      </c>
      <c r="Y765" s="64">
        <f t="shared" si="982"/>
        <v>0</v>
      </c>
      <c r="Z765" s="64" t="str">
        <f t="shared" si="921"/>
        <v>-</v>
      </c>
      <c r="AA765" s="64" t="str">
        <f t="shared" si="956"/>
        <v>-</v>
      </c>
      <c r="AB765" s="64" t="str">
        <f t="shared" si="922"/>
        <v>-</v>
      </c>
      <c r="AC765" s="57" t="str">
        <f t="shared" si="957"/>
        <v>Payoff</v>
      </c>
      <c r="AD765" s="56">
        <f t="shared" si="985"/>
        <v>334</v>
      </c>
      <c r="AE765" s="64">
        <f t="shared" si="958"/>
        <v>0</v>
      </c>
      <c r="AF765" s="64" t="str">
        <f t="shared" si="923"/>
        <v>-</v>
      </c>
      <c r="AG765" s="64">
        <f t="shared" si="924"/>
        <v>0</v>
      </c>
      <c r="AH765" s="64" t="str">
        <f t="shared" si="925"/>
        <v>-</v>
      </c>
      <c r="AI765" s="64" t="str">
        <f t="shared" si="959"/>
        <v>-</v>
      </c>
      <c r="AJ765" s="64" t="str">
        <f t="shared" si="926"/>
        <v>-</v>
      </c>
      <c r="AK765" s="57" t="str">
        <f t="shared" si="960"/>
        <v>Payoff</v>
      </c>
      <c r="AL765" s="56">
        <f t="shared" si="986"/>
        <v>334</v>
      </c>
      <c r="AM765" s="64" t="str">
        <f t="shared" si="961"/>
        <v>-</v>
      </c>
      <c r="AN765" s="64" t="str">
        <f t="shared" si="927"/>
        <v>-</v>
      </c>
      <c r="AO765" s="64" t="str">
        <f t="shared" si="928"/>
        <v>-</v>
      </c>
      <c r="AP765" s="64" t="str">
        <f t="shared" si="929"/>
        <v>-</v>
      </c>
      <c r="AQ765" s="64" t="str">
        <f t="shared" si="962"/>
        <v>-</v>
      </c>
      <c r="AR765" s="64" t="str">
        <f t="shared" si="930"/>
        <v>-</v>
      </c>
      <c r="AS765" s="57" t="str">
        <f t="shared" si="963"/>
        <v>-</v>
      </c>
      <c r="AT765" s="56">
        <f t="shared" si="987"/>
        <v>334</v>
      </c>
      <c r="AU765" s="64" t="str">
        <f t="shared" si="964"/>
        <v>-</v>
      </c>
      <c r="AV765" s="64" t="str">
        <f t="shared" si="931"/>
        <v>-</v>
      </c>
      <c r="AW765" s="64" t="str">
        <f t="shared" si="932"/>
        <v>-</v>
      </c>
      <c r="AX765" s="64" t="str">
        <f t="shared" si="933"/>
        <v>-</v>
      </c>
      <c r="AY765" s="64" t="str">
        <f t="shared" si="965"/>
        <v>-</v>
      </c>
      <c r="AZ765" s="64" t="str">
        <f t="shared" si="934"/>
        <v>-</v>
      </c>
      <c r="BA765" s="57" t="str">
        <f t="shared" si="966"/>
        <v>-</v>
      </c>
      <c r="BB765" s="56">
        <f t="shared" si="988"/>
        <v>334</v>
      </c>
      <c r="BC765" s="64" t="str">
        <f t="shared" si="967"/>
        <v>-</v>
      </c>
      <c r="BD765" s="64" t="str">
        <f t="shared" si="935"/>
        <v>-</v>
      </c>
      <c r="BE765" s="64" t="str">
        <f t="shared" si="936"/>
        <v>-</v>
      </c>
      <c r="BF765" s="64" t="str">
        <f t="shared" si="937"/>
        <v>-</v>
      </c>
      <c r="BG765" s="64" t="str">
        <f t="shared" si="968"/>
        <v>-</v>
      </c>
      <c r="BH765" s="64" t="str">
        <f t="shared" si="938"/>
        <v>-</v>
      </c>
      <c r="BI765" s="57" t="str">
        <f t="shared" si="969"/>
        <v>-</v>
      </c>
      <c r="BJ765" s="56">
        <f t="shared" si="989"/>
        <v>334</v>
      </c>
      <c r="BK765" s="64" t="str">
        <f t="shared" si="970"/>
        <v>-</v>
      </c>
      <c r="BL765" s="64" t="str">
        <f t="shared" si="939"/>
        <v>-</v>
      </c>
      <c r="BM765" s="64" t="str">
        <f t="shared" si="940"/>
        <v>-</v>
      </c>
      <c r="BN765" s="64" t="str">
        <f t="shared" si="941"/>
        <v>-</v>
      </c>
      <c r="BO765" s="64" t="str">
        <f t="shared" si="971"/>
        <v>-</v>
      </c>
      <c r="BP765" s="64" t="str">
        <f t="shared" si="942"/>
        <v>-</v>
      </c>
      <c r="BQ765" s="57" t="str">
        <f t="shared" si="972"/>
        <v>-</v>
      </c>
      <c r="BR765" s="56">
        <f t="shared" si="990"/>
        <v>334</v>
      </c>
      <c r="BS765" s="64" t="str">
        <f t="shared" si="973"/>
        <v>-</v>
      </c>
      <c r="BT765" s="64" t="str">
        <f t="shared" si="943"/>
        <v>-</v>
      </c>
      <c r="BU765" s="64" t="str">
        <f t="shared" si="944"/>
        <v>-</v>
      </c>
      <c r="BV765" s="64" t="str">
        <f t="shared" si="945"/>
        <v>-</v>
      </c>
      <c r="BW765" s="64" t="str">
        <f t="shared" si="974"/>
        <v>-</v>
      </c>
      <c r="BX765" s="64" t="str">
        <f t="shared" si="946"/>
        <v>-</v>
      </c>
      <c r="BY765" s="57" t="str">
        <f t="shared" si="975"/>
        <v>-</v>
      </c>
      <c r="BZ765" s="56">
        <f t="shared" si="991"/>
        <v>334</v>
      </c>
      <c r="CA765" s="64" t="str">
        <f t="shared" si="976"/>
        <v>-</v>
      </c>
      <c r="CB765" s="64" t="str">
        <f t="shared" si="947"/>
        <v>-</v>
      </c>
      <c r="CC765" s="64" t="str">
        <f t="shared" si="948"/>
        <v>-</v>
      </c>
      <c r="CD765" s="64" t="str">
        <f t="shared" si="949"/>
        <v>-</v>
      </c>
      <c r="CE765" s="64" t="str">
        <f t="shared" si="977"/>
        <v>-</v>
      </c>
      <c r="CF765" s="64" t="str">
        <f t="shared" si="950"/>
        <v>-</v>
      </c>
      <c r="CG765" s="57" t="str">
        <f t="shared" si="978"/>
        <v>-</v>
      </c>
      <c r="CH765" s="56">
        <f t="shared" si="992"/>
        <v>334</v>
      </c>
      <c r="CI765" s="64" t="str">
        <f t="shared" si="979"/>
        <v>-</v>
      </c>
      <c r="CJ765" s="64" t="str">
        <f t="shared" si="951"/>
        <v>-</v>
      </c>
      <c r="CK765" s="64" t="str">
        <f t="shared" si="952"/>
        <v>-</v>
      </c>
      <c r="CL765" s="64" t="str">
        <f t="shared" si="953"/>
        <v>-</v>
      </c>
      <c r="CM765" s="64" t="str">
        <f t="shared" si="980"/>
        <v>-</v>
      </c>
      <c r="CN765" s="64" t="str">
        <f t="shared" si="954"/>
        <v>-</v>
      </c>
      <c r="CO765" s="57" t="str">
        <f t="shared" si="981"/>
        <v>-</v>
      </c>
    </row>
    <row r="766" spans="15:93" ht="18" customHeight="1" x14ac:dyDescent="0.25">
      <c r="O766" s="56">
        <f t="shared" si="983"/>
        <v>339</v>
      </c>
      <c r="P766" s="64">
        <f t="shared" si="918"/>
        <v>0</v>
      </c>
      <c r="Q766" s="64" t="str">
        <f t="shared" si="919"/>
        <v>-</v>
      </c>
      <c r="R766" s="64" t="str">
        <f t="shared" si="915"/>
        <v>-</v>
      </c>
      <c r="S766" s="64">
        <f t="shared" si="916"/>
        <v>0</v>
      </c>
      <c r="T766" s="64" t="str">
        <f t="shared" si="917"/>
        <v>-</v>
      </c>
      <c r="U766" s="57" t="str">
        <f t="shared" si="914"/>
        <v>Payoff</v>
      </c>
      <c r="V766" s="56">
        <f t="shared" si="984"/>
        <v>335</v>
      </c>
      <c r="W766" s="64">
        <f t="shared" si="955"/>
        <v>0</v>
      </c>
      <c r="X766" s="64" t="str">
        <f t="shared" si="920"/>
        <v>-</v>
      </c>
      <c r="Y766" s="64">
        <f t="shared" si="982"/>
        <v>0</v>
      </c>
      <c r="Z766" s="64" t="str">
        <f t="shared" si="921"/>
        <v>-</v>
      </c>
      <c r="AA766" s="64" t="str">
        <f t="shared" si="956"/>
        <v>-</v>
      </c>
      <c r="AB766" s="64" t="str">
        <f t="shared" si="922"/>
        <v>-</v>
      </c>
      <c r="AC766" s="57" t="str">
        <f t="shared" si="957"/>
        <v>Payoff</v>
      </c>
      <c r="AD766" s="56">
        <f t="shared" si="985"/>
        <v>335</v>
      </c>
      <c r="AE766" s="64">
        <f t="shared" si="958"/>
        <v>0</v>
      </c>
      <c r="AF766" s="64" t="str">
        <f t="shared" si="923"/>
        <v>-</v>
      </c>
      <c r="AG766" s="64">
        <f t="shared" si="924"/>
        <v>0</v>
      </c>
      <c r="AH766" s="64" t="str">
        <f t="shared" si="925"/>
        <v>-</v>
      </c>
      <c r="AI766" s="64" t="str">
        <f t="shared" si="959"/>
        <v>-</v>
      </c>
      <c r="AJ766" s="64" t="str">
        <f t="shared" si="926"/>
        <v>-</v>
      </c>
      <c r="AK766" s="57" t="str">
        <f t="shared" si="960"/>
        <v>Payoff</v>
      </c>
      <c r="AL766" s="56">
        <f t="shared" si="986"/>
        <v>335</v>
      </c>
      <c r="AM766" s="64" t="str">
        <f t="shared" si="961"/>
        <v>-</v>
      </c>
      <c r="AN766" s="64" t="str">
        <f t="shared" si="927"/>
        <v>-</v>
      </c>
      <c r="AO766" s="64" t="str">
        <f t="shared" si="928"/>
        <v>-</v>
      </c>
      <c r="AP766" s="64" t="str">
        <f t="shared" si="929"/>
        <v>-</v>
      </c>
      <c r="AQ766" s="64" t="str">
        <f t="shared" si="962"/>
        <v>-</v>
      </c>
      <c r="AR766" s="64" t="str">
        <f t="shared" si="930"/>
        <v>-</v>
      </c>
      <c r="AS766" s="57" t="str">
        <f t="shared" si="963"/>
        <v>-</v>
      </c>
      <c r="AT766" s="56">
        <f t="shared" si="987"/>
        <v>335</v>
      </c>
      <c r="AU766" s="64" t="str">
        <f t="shared" si="964"/>
        <v>-</v>
      </c>
      <c r="AV766" s="64" t="str">
        <f t="shared" si="931"/>
        <v>-</v>
      </c>
      <c r="AW766" s="64" t="str">
        <f t="shared" si="932"/>
        <v>-</v>
      </c>
      <c r="AX766" s="64" t="str">
        <f t="shared" si="933"/>
        <v>-</v>
      </c>
      <c r="AY766" s="64" t="str">
        <f t="shared" si="965"/>
        <v>-</v>
      </c>
      <c r="AZ766" s="64" t="str">
        <f t="shared" si="934"/>
        <v>-</v>
      </c>
      <c r="BA766" s="57" t="str">
        <f t="shared" si="966"/>
        <v>-</v>
      </c>
      <c r="BB766" s="56">
        <f t="shared" si="988"/>
        <v>335</v>
      </c>
      <c r="BC766" s="64" t="str">
        <f t="shared" si="967"/>
        <v>-</v>
      </c>
      <c r="BD766" s="64" t="str">
        <f t="shared" si="935"/>
        <v>-</v>
      </c>
      <c r="BE766" s="64" t="str">
        <f t="shared" si="936"/>
        <v>-</v>
      </c>
      <c r="BF766" s="64" t="str">
        <f t="shared" si="937"/>
        <v>-</v>
      </c>
      <c r="BG766" s="64" t="str">
        <f t="shared" si="968"/>
        <v>-</v>
      </c>
      <c r="BH766" s="64" t="str">
        <f t="shared" si="938"/>
        <v>-</v>
      </c>
      <c r="BI766" s="57" t="str">
        <f t="shared" si="969"/>
        <v>-</v>
      </c>
      <c r="BJ766" s="56">
        <f t="shared" si="989"/>
        <v>335</v>
      </c>
      <c r="BK766" s="64" t="str">
        <f t="shared" si="970"/>
        <v>-</v>
      </c>
      <c r="BL766" s="64" t="str">
        <f t="shared" si="939"/>
        <v>-</v>
      </c>
      <c r="BM766" s="64" t="str">
        <f t="shared" si="940"/>
        <v>-</v>
      </c>
      <c r="BN766" s="64" t="str">
        <f t="shared" si="941"/>
        <v>-</v>
      </c>
      <c r="BO766" s="64" t="str">
        <f t="shared" si="971"/>
        <v>-</v>
      </c>
      <c r="BP766" s="64" t="str">
        <f t="shared" si="942"/>
        <v>-</v>
      </c>
      <c r="BQ766" s="57" t="str">
        <f t="shared" si="972"/>
        <v>-</v>
      </c>
      <c r="BR766" s="56">
        <f t="shared" si="990"/>
        <v>335</v>
      </c>
      <c r="BS766" s="64" t="str">
        <f t="shared" si="973"/>
        <v>-</v>
      </c>
      <c r="BT766" s="64" t="str">
        <f t="shared" si="943"/>
        <v>-</v>
      </c>
      <c r="BU766" s="64" t="str">
        <f t="shared" si="944"/>
        <v>-</v>
      </c>
      <c r="BV766" s="64" t="str">
        <f t="shared" si="945"/>
        <v>-</v>
      </c>
      <c r="BW766" s="64" t="str">
        <f t="shared" si="974"/>
        <v>-</v>
      </c>
      <c r="BX766" s="64" t="str">
        <f t="shared" si="946"/>
        <v>-</v>
      </c>
      <c r="BY766" s="57" t="str">
        <f t="shared" si="975"/>
        <v>-</v>
      </c>
      <c r="BZ766" s="56">
        <f t="shared" si="991"/>
        <v>335</v>
      </c>
      <c r="CA766" s="64" t="str">
        <f t="shared" si="976"/>
        <v>-</v>
      </c>
      <c r="CB766" s="64" t="str">
        <f t="shared" si="947"/>
        <v>-</v>
      </c>
      <c r="CC766" s="64" t="str">
        <f t="shared" si="948"/>
        <v>-</v>
      </c>
      <c r="CD766" s="64" t="str">
        <f t="shared" si="949"/>
        <v>-</v>
      </c>
      <c r="CE766" s="64" t="str">
        <f t="shared" si="977"/>
        <v>-</v>
      </c>
      <c r="CF766" s="64" t="str">
        <f t="shared" si="950"/>
        <v>-</v>
      </c>
      <c r="CG766" s="57" t="str">
        <f t="shared" si="978"/>
        <v>-</v>
      </c>
      <c r="CH766" s="56">
        <f t="shared" si="992"/>
        <v>335</v>
      </c>
      <c r="CI766" s="64" t="str">
        <f t="shared" si="979"/>
        <v>-</v>
      </c>
      <c r="CJ766" s="64" t="str">
        <f t="shared" si="951"/>
        <v>-</v>
      </c>
      <c r="CK766" s="64" t="str">
        <f t="shared" si="952"/>
        <v>-</v>
      </c>
      <c r="CL766" s="64" t="str">
        <f t="shared" si="953"/>
        <v>-</v>
      </c>
      <c r="CM766" s="64" t="str">
        <f t="shared" si="980"/>
        <v>-</v>
      </c>
      <c r="CN766" s="64" t="str">
        <f t="shared" si="954"/>
        <v>-</v>
      </c>
      <c r="CO766" s="57" t="str">
        <f t="shared" si="981"/>
        <v>-</v>
      </c>
    </row>
    <row r="767" spans="15:93" ht="18" customHeight="1" x14ac:dyDescent="0.25">
      <c r="O767" s="56">
        <f t="shared" si="983"/>
        <v>340</v>
      </c>
      <c r="P767" s="64">
        <f t="shared" si="918"/>
        <v>0</v>
      </c>
      <c r="Q767" s="64" t="str">
        <f t="shared" si="919"/>
        <v>-</v>
      </c>
      <c r="R767" s="64" t="str">
        <f t="shared" si="915"/>
        <v>-</v>
      </c>
      <c r="S767" s="64">
        <f t="shared" si="916"/>
        <v>0</v>
      </c>
      <c r="T767" s="64" t="str">
        <f t="shared" si="917"/>
        <v>-</v>
      </c>
      <c r="U767" s="57" t="str">
        <f t="shared" si="914"/>
        <v>Payoff</v>
      </c>
      <c r="V767" s="56">
        <f t="shared" si="984"/>
        <v>336</v>
      </c>
      <c r="W767" s="64">
        <f t="shared" si="955"/>
        <v>0</v>
      </c>
      <c r="X767" s="64" t="str">
        <f t="shared" si="920"/>
        <v>-</v>
      </c>
      <c r="Y767" s="64">
        <f t="shared" si="982"/>
        <v>0</v>
      </c>
      <c r="Z767" s="64" t="str">
        <f t="shared" si="921"/>
        <v>-</v>
      </c>
      <c r="AA767" s="64" t="str">
        <f t="shared" si="956"/>
        <v>-</v>
      </c>
      <c r="AB767" s="64" t="str">
        <f t="shared" si="922"/>
        <v>-</v>
      </c>
      <c r="AC767" s="57" t="str">
        <f t="shared" si="957"/>
        <v>Payoff</v>
      </c>
      <c r="AD767" s="56">
        <f t="shared" si="985"/>
        <v>336</v>
      </c>
      <c r="AE767" s="64">
        <f t="shared" si="958"/>
        <v>0</v>
      </c>
      <c r="AF767" s="64" t="str">
        <f t="shared" si="923"/>
        <v>-</v>
      </c>
      <c r="AG767" s="64">
        <f t="shared" si="924"/>
        <v>0</v>
      </c>
      <c r="AH767" s="64" t="str">
        <f t="shared" si="925"/>
        <v>-</v>
      </c>
      <c r="AI767" s="64" t="str">
        <f t="shared" si="959"/>
        <v>-</v>
      </c>
      <c r="AJ767" s="64" t="str">
        <f t="shared" si="926"/>
        <v>-</v>
      </c>
      <c r="AK767" s="57" t="str">
        <f t="shared" si="960"/>
        <v>Payoff</v>
      </c>
      <c r="AL767" s="56">
        <f t="shared" si="986"/>
        <v>336</v>
      </c>
      <c r="AM767" s="64" t="str">
        <f t="shared" si="961"/>
        <v>-</v>
      </c>
      <c r="AN767" s="64" t="str">
        <f t="shared" si="927"/>
        <v>-</v>
      </c>
      <c r="AO767" s="64" t="str">
        <f t="shared" si="928"/>
        <v>-</v>
      </c>
      <c r="AP767" s="64" t="str">
        <f t="shared" si="929"/>
        <v>-</v>
      </c>
      <c r="AQ767" s="64" t="str">
        <f t="shared" si="962"/>
        <v>-</v>
      </c>
      <c r="AR767" s="64" t="str">
        <f t="shared" si="930"/>
        <v>-</v>
      </c>
      <c r="AS767" s="57" t="str">
        <f t="shared" si="963"/>
        <v>-</v>
      </c>
      <c r="AT767" s="56">
        <f t="shared" si="987"/>
        <v>336</v>
      </c>
      <c r="AU767" s="64" t="str">
        <f t="shared" si="964"/>
        <v>-</v>
      </c>
      <c r="AV767" s="64" t="str">
        <f t="shared" si="931"/>
        <v>-</v>
      </c>
      <c r="AW767" s="64" t="str">
        <f t="shared" si="932"/>
        <v>-</v>
      </c>
      <c r="AX767" s="64" t="str">
        <f t="shared" si="933"/>
        <v>-</v>
      </c>
      <c r="AY767" s="64" t="str">
        <f t="shared" si="965"/>
        <v>-</v>
      </c>
      <c r="AZ767" s="64" t="str">
        <f t="shared" si="934"/>
        <v>-</v>
      </c>
      <c r="BA767" s="57" t="str">
        <f t="shared" si="966"/>
        <v>-</v>
      </c>
      <c r="BB767" s="56">
        <f t="shared" si="988"/>
        <v>336</v>
      </c>
      <c r="BC767" s="64" t="str">
        <f t="shared" si="967"/>
        <v>-</v>
      </c>
      <c r="BD767" s="64" t="str">
        <f t="shared" si="935"/>
        <v>-</v>
      </c>
      <c r="BE767" s="64" t="str">
        <f t="shared" si="936"/>
        <v>-</v>
      </c>
      <c r="BF767" s="64" t="str">
        <f t="shared" si="937"/>
        <v>-</v>
      </c>
      <c r="BG767" s="64" t="str">
        <f t="shared" si="968"/>
        <v>-</v>
      </c>
      <c r="BH767" s="64" t="str">
        <f t="shared" si="938"/>
        <v>-</v>
      </c>
      <c r="BI767" s="57" t="str">
        <f t="shared" si="969"/>
        <v>-</v>
      </c>
      <c r="BJ767" s="56">
        <f t="shared" si="989"/>
        <v>336</v>
      </c>
      <c r="BK767" s="64" t="str">
        <f t="shared" si="970"/>
        <v>-</v>
      </c>
      <c r="BL767" s="64" t="str">
        <f t="shared" si="939"/>
        <v>-</v>
      </c>
      <c r="BM767" s="64" t="str">
        <f t="shared" si="940"/>
        <v>-</v>
      </c>
      <c r="BN767" s="64" t="str">
        <f t="shared" si="941"/>
        <v>-</v>
      </c>
      <c r="BO767" s="64" t="str">
        <f t="shared" si="971"/>
        <v>-</v>
      </c>
      <c r="BP767" s="64" t="str">
        <f t="shared" si="942"/>
        <v>-</v>
      </c>
      <c r="BQ767" s="57" t="str">
        <f t="shared" si="972"/>
        <v>-</v>
      </c>
      <c r="BR767" s="56">
        <f t="shared" si="990"/>
        <v>336</v>
      </c>
      <c r="BS767" s="64" t="str">
        <f t="shared" si="973"/>
        <v>-</v>
      </c>
      <c r="BT767" s="64" t="str">
        <f t="shared" si="943"/>
        <v>-</v>
      </c>
      <c r="BU767" s="64" t="str">
        <f t="shared" si="944"/>
        <v>-</v>
      </c>
      <c r="BV767" s="64" t="str">
        <f t="shared" si="945"/>
        <v>-</v>
      </c>
      <c r="BW767" s="64" t="str">
        <f t="shared" si="974"/>
        <v>-</v>
      </c>
      <c r="BX767" s="64" t="str">
        <f t="shared" si="946"/>
        <v>-</v>
      </c>
      <c r="BY767" s="57" t="str">
        <f t="shared" si="975"/>
        <v>-</v>
      </c>
      <c r="BZ767" s="56">
        <f t="shared" si="991"/>
        <v>336</v>
      </c>
      <c r="CA767" s="64" t="str">
        <f t="shared" si="976"/>
        <v>-</v>
      </c>
      <c r="CB767" s="64" t="str">
        <f t="shared" si="947"/>
        <v>-</v>
      </c>
      <c r="CC767" s="64" t="str">
        <f t="shared" si="948"/>
        <v>-</v>
      </c>
      <c r="CD767" s="64" t="str">
        <f t="shared" si="949"/>
        <v>-</v>
      </c>
      <c r="CE767" s="64" t="str">
        <f t="shared" si="977"/>
        <v>-</v>
      </c>
      <c r="CF767" s="64" t="str">
        <f t="shared" si="950"/>
        <v>-</v>
      </c>
      <c r="CG767" s="57" t="str">
        <f t="shared" si="978"/>
        <v>-</v>
      </c>
      <c r="CH767" s="56">
        <f t="shared" si="992"/>
        <v>336</v>
      </c>
      <c r="CI767" s="64" t="str">
        <f t="shared" si="979"/>
        <v>-</v>
      </c>
      <c r="CJ767" s="64" t="str">
        <f t="shared" si="951"/>
        <v>-</v>
      </c>
      <c r="CK767" s="64" t="str">
        <f t="shared" si="952"/>
        <v>-</v>
      </c>
      <c r="CL767" s="64" t="str">
        <f t="shared" si="953"/>
        <v>-</v>
      </c>
      <c r="CM767" s="64" t="str">
        <f t="shared" si="980"/>
        <v>-</v>
      </c>
      <c r="CN767" s="64" t="str">
        <f t="shared" si="954"/>
        <v>-</v>
      </c>
      <c r="CO767" s="57" t="str">
        <f t="shared" si="981"/>
        <v>-</v>
      </c>
    </row>
    <row r="768" spans="15:93" ht="18" customHeight="1" x14ac:dyDescent="0.25">
      <c r="O768" s="56">
        <f t="shared" si="983"/>
        <v>341</v>
      </c>
      <c r="P768" s="64">
        <f t="shared" si="918"/>
        <v>0</v>
      </c>
      <c r="Q768" s="64" t="str">
        <f t="shared" si="919"/>
        <v>-</v>
      </c>
      <c r="R768" s="64" t="str">
        <f t="shared" si="915"/>
        <v>-</v>
      </c>
      <c r="S768" s="64">
        <f t="shared" si="916"/>
        <v>0</v>
      </c>
      <c r="T768" s="64" t="str">
        <f t="shared" si="917"/>
        <v>-</v>
      </c>
      <c r="U768" s="57" t="str">
        <f t="shared" si="914"/>
        <v>Payoff</v>
      </c>
      <c r="V768" s="56">
        <f t="shared" si="984"/>
        <v>337</v>
      </c>
      <c r="W768" s="64">
        <f t="shared" si="955"/>
        <v>0</v>
      </c>
      <c r="X768" s="64" t="str">
        <f t="shared" si="920"/>
        <v>-</v>
      </c>
      <c r="Y768" s="64">
        <f t="shared" si="982"/>
        <v>0</v>
      </c>
      <c r="Z768" s="64" t="str">
        <f t="shared" si="921"/>
        <v>-</v>
      </c>
      <c r="AA768" s="64" t="str">
        <f t="shared" si="956"/>
        <v>-</v>
      </c>
      <c r="AB768" s="64" t="str">
        <f t="shared" si="922"/>
        <v>-</v>
      </c>
      <c r="AC768" s="57" t="str">
        <f t="shared" si="957"/>
        <v>Payoff</v>
      </c>
      <c r="AD768" s="56">
        <f t="shared" si="985"/>
        <v>337</v>
      </c>
      <c r="AE768" s="64">
        <f t="shared" si="958"/>
        <v>0</v>
      </c>
      <c r="AF768" s="64" t="str">
        <f t="shared" si="923"/>
        <v>-</v>
      </c>
      <c r="AG768" s="64">
        <f t="shared" si="924"/>
        <v>0</v>
      </c>
      <c r="AH768" s="64" t="str">
        <f t="shared" si="925"/>
        <v>-</v>
      </c>
      <c r="AI768" s="64" t="str">
        <f t="shared" si="959"/>
        <v>-</v>
      </c>
      <c r="AJ768" s="64" t="str">
        <f t="shared" si="926"/>
        <v>-</v>
      </c>
      <c r="AK768" s="57" t="str">
        <f t="shared" si="960"/>
        <v>Payoff</v>
      </c>
      <c r="AL768" s="56">
        <f t="shared" si="986"/>
        <v>337</v>
      </c>
      <c r="AM768" s="64" t="str">
        <f t="shared" si="961"/>
        <v>-</v>
      </c>
      <c r="AN768" s="64" t="str">
        <f t="shared" si="927"/>
        <v>-</v>
      </c>
      <c r="AO768" s="64" t="str">
        <f t="shared" si="928"/>
        <v>-</v>
      </c>
      <c r="AP768" s="64" t="str">
        <f t="shared" si="929"/>
        <v>-</v>
      </c>
      <c r="AQ768" s="64" t="str">
        <f t="shared" si="962"/>
        <v>-</v>
      </c>
      <c r="AR768" s="64" t="str">
        <f t="shared" si="930"/>
        <v>-</v>
      </c>
      <c r="AS768" s="57" t="str">
        <f t="shared" si="963"/>
        <v>-</v>
      </c>
      <c r="AT768" s="56">
        <f t="shared" si="987"/>
        <v>337</v>
      </c>
      <c r="AU768" s="64" t="str">
        <f t="shared" si="964"/>
        <v>-</v>
      </c>
      <c r="AV768" s="64" t="str">
        <f t="shared" si="931"/>
        <v>-</v>
      </c>
      <c r="AW768" s="64" t="str">
        <f t="shared" si="932"/>
        <v>-</v>
      </c>
      <c r="AX768" s="64" t="str">
        <f t="shared" si="933"/>
        <v>-</v>
      </c>
      <c r="AY768" s="64" t="str">
        <f t="shared" si="965"/>
        <v>-</v>
      </c>
      <c r="AZ768" s="64" t="str">
        <f t="shared" si="934"/>
        <v>-</v>
      </c>
      <c r="BA768" s="57" t="str">
        <f t="shared" si="966"/>
        <v>-</v>
      </c>
      <c r="BB768" s="56">
        <f t="shared" si="988"/>
        <v>337</v>
      </c>
      <c r="BC768" s="64" t="str">
        <f t="shared" si="967"/>
        <v>-</v>
      </c>
      <c r="BD768" s="64" t="str">
        <f t="shared" si="935"/>
        <v>-</v>
      </c>
      <c r="BE768" s="64" t="str">
        <f t="shared" si="936"/>
        <v>-</v>
      </c>
      <c r="BF768" s="64" t="str">
        <f t="shared" si="937"/>
        <v>-</v>
      </c>
      <c r="BG768" s="64" t="str">
        <f t="shared" si="968"/>
        <v>-</v>
      </c>
      <c r="BH768" s="64" t="str">
        <f t="shared" si="938"/>
        <v>-</v>
      </c>
      <c r="BI768" s="57" t="str">
        <f t="shared" si="969"/>
        <v>-</v>
      </c>
      <c r="BJ768" s="56">
        <f t="shared" si="989"/>
        <v>337</v>
      </c>
      <c r="BK768" s="64" t="str">
        <f t="shared" si="970"/>
        <v>-</v>
      </c>
      <c r="BL768" s="64" t="str">
        <f t="shared" si="939"/>
        <v>-</v>
      </c>
      <c r="BM768" s="64" t="str">
        <f t="shared" si="940"/>
        <v>-</v>
      </c>
      <c r="BN768" s="64" t="str">
        <f t="shared" si="941"/>
        <v>-</v>
      </c>
      <c r="BO768" s="64" t="str">
        <f t="shared" si="971"/>
        <v>-</v>
      </c>
      <c r="BP768" s="64" t="str">
        <f t="shared" si="942"/>
        <v>-</v>
      </c>
      <c r="BQ768" s="57" t="str">
        <f t="shared" si="972"/>
        <v>-</v>
      </c>
      <c r="BR768" s="56">
        <f t="shared" si="990"/>
        <v>337</v>
      </c>
      <c r="BS768" s="64" t="str">
        <f t="shared" si="973"/>
        <v>-</v>
      </c>
      <c r="BT768" s="64" t="str">
        <f t="shared" si="943"/>
        <v>-</v>
      </c>
      <c r="BU768" s="64" t="str">
        <f t="shared" si="944"/>
        <v>-</v>
      </c>
      <c r="BV768" s="64" t="str">
        <f t="shared" si="945"/>
        <v>-</v>
      </c>
      <c r="BW768" s="64" t="str">
        <f t="shared" si="974"/>
        <v>-</v>
      </c>
      <c r="BX768" s="64" t="str">
        <f t="shared" si="946"/>
        <v>-</v>
      </c>
      <c r="BY768" s="57" t="str">
        <f t="shared" si="975"/>
        <v>-</v>
      </c>
      <c r="BZ768" s="56">
        <f t="shared" si="991"/>
        <v>337</v>
      </c>
      <c r="CA768" s="64" t="str">
        <f t="shared" si="976"/>
        <v>-</v>
      </c>
      <c r="CB768" s="64" t="str">
        <f t="shared" si="947"/>
        <v>-</v>
      </c>
      <c r="CC768" s="64" t="str">
        <f t="shared" si="948"/>
        <v>-</v>
      </c>
      <c r="CD768" s="64" t="str">
        <f t="shared" si="949"/>
        <v>-</v>
      </c>
      <c r="CE768" s="64" t="str">
        <f t="shared" si="977"/>
        <v>-</v>
      </c>
      <c r="CF768" s="64" t="str">
        <f t="shared" si="950"/>
        <v>-</v>
      </c>
      <c r="CG768" s="57" t="str">
        <f t="shared" si="978"/>
        <v>-</v>
      </c>
      <c r="CH768" s="56">
        <f t="shared" si="992"/>
        <v>337</v>
      </c>
      <c r="CI768" s="64" t="str">
        <f t="shared" si="979"/>
        <v>-</v>
      </c>
      <c r="CJ768" s="64" t="str">
        <f t="shared" si="951"/>
        <v>-</v>
      </c>
      <c r="CK768" s="64" t="str">
        <f t="shared" si="952"/>
        <v>-</v>
      </c>
      <c r="CL768" s="64" t="str">
        <f t="shared" si="953"/>
        <v>-</v>
      </c>
      <c r="CM768" s="64" t="str">
        <f t="shared" si="980"/>
        <v>-</v>
      </c>
      <c r="CN768" s="64" t="str">
        <f t="shared" si="954"/>
        <v>-</v>
      </c>
      <c r="CO768" s="57" t="str">
        <f t="shared" si="981"/>
        <v>-</v>
      </c>
    </row>
    <row r="769" spans="15:93" ht="18" customHeight="1" x14ac:dyDescent="0.25">
      <c r="O769" s="56">
        <f t="shared" si="983"/>
        <v>342</v>
      </c>
      <c r="P769" s="64">
        <f t="shared" si="918"/>
        <v>0</v>
      </c>
      <c r="Q769" s="64" t="str">
        <f t="shared" si="919"/>
        <v>-</v>
      </c>
      <c r="R769" s="64" t="str">
        <f t="shared" si="915"/>
        <v>-</v>
      </c>
      <c r="S769" s="64">
        <f t="shared" si="916"/>
        <v>0</v>
      </c>
      <c r="T769" s="64" t="str">
        <f t="shared" si="917"/>
        <v>-</v>
      </c>
      <c r="U769" s="57" t="str">
        <f t="shared" si="914"/>
        <v>Payoff</v>
      </c>
      <c r="V769" s="56">
        <f t="shared" si="984"/>
        <v>338</v>
      </c>
      <c r="W769" s="64">
        <f t="shared" si="955"/>
        <v>0</v>
      </c>
      <c r="X769" s="64" t="str">
        <f t="shared" si="920"/>
        <v>-</v>
      </c>
      <c r="Y769" s="64">
        <f t="shared" si="982"/>
        <v>0</v>
      </c>
      <c r="Z769" s="64" t="str">
        <f t="shared" si="921"/>
        <v>-</v>
      </c>
      <c r="AA769" s="64" t="str">
        <f t="shared" si="956"/>
        <v>-</v>
      </c>
      <c r="AB769" s="64" t="str">
        <f t="shared" si="922"/>
        <v>-</v>
      </c>
      <c r="AC769" s="57" t="str">
        <f t="shared" si="957"/>
        <v>Payoff</v>
      </c>
      <c r="AD769" s="56">
        <f t="shared" si="985"/>
        <v>338</v>
      </c>
      <c r="AE769" s="64">
        <f t="shared" si="958"/>
        <v>0</v>
      </c>
      <c r="AF769" s="64" t="str">
        <f t="shared" si="923"/>
        <v>-</v>
      </c>
      <c r="AG769" s="64">
        <f t="shared" si="924"/>
        <v>0</v>
      </c>
      <c r="AH769" s="64" t="str">
        <f t="shared" si="925"/>
        <v>-</v>
      </c>
      <c r="AI769" s="64" t="str">
        <f t="shared" si="959"/>
        <v>-</v>
      </c>
      <c r="AJ769" s="64" t="str">
        <f t="shared" si="926"/>
        <v>-</v>
      </c>
      <c r="AK769" s="57" t="str">
        <f t="shared" si="960"/>
        <v>Payoff</v>
      </c>
      <c r="AL769" s="56">
        <f t="shared" si="986"/>
        <v>338</v>
      </c>
      <c r="AM769" s="64" t="str">
        <f t="shared" si="961"/>
        <v>-</v>
      </c>
      <c r="AN769" s="64" t="str">
        <f t="shared" si="927"/>
        <v>-</v>
      </c>
      <c r="AO769" s="64" t="str">
        <f t="shared" si="928"/>
        <v>-</v>
      </c>
      <c r="AP769" s="64" t="str">
        <f t="shared" si="929"/>
        <v>-</v>
      </c>
      <c r="AQ769" s="64" t="str">
        <f t="shared" si="962"/>
        <v>-</v>
      </c>
      <c r="AR769" s="64" t="str">
        <f t="shared" si="930"/>
        <v>-</v>
      </c>
      <c r="AS769" s="57" t="str">
        <f t="shared" si="963"/>
        <v>-</v>
      </c>
      <c r="AT769" s="56">
        <f t="shared" si="987"/>
        <v>338</v>
      </c>
      <c r="AU769" s="64" t="str">
        <f t="shared" si="964"/>
        <v>-</v>
      </c>
      <c r="AV769" s="64" t="str">
        <f t="shared" si="931"/>
        <v>-</v>
      </c>
      <c r="AW769" s="64" t="str">
        <f t="shared" si="932"/>
        <v>-</v>
      </c>
      <c r="AX769" s="64" t="str">
        <f t="shared" si="933"/>
        <v>-</v>
      </c>
      <c r="AY769" s="64" t="str">
        <f t="shared" si="965"/>
        <v>-</v>
      </c>
      <c r="AZ769" s="64" t="str">
        <f t="shared" si="934"/>
        <v>-</v>
      </c>
      <c r="BA769" s="57" t="str">
        <f t="shared" si="966"/>
        <v>-</v>
      </c>
      <c r="BB769" s="56">
        <f t="shared" si="988"/>
        <v>338</v>
      </c>
      <c r="BC769" s="64" t="str">
        <f t="shared" si="967"/>
        <v>-</v>
      </c>
      <c r="BD769" s="64" t="str">
        <f t="shared" si="935"/>
        <v>-</v>
      </c>
      <c r="BE769" s="64" t="str">
        <f t="shared" si="936"/>
        <v>-</v>
      </c>
      <c r="BF769" s="64" t="str">
        <f t="shared" si="937"/>
        <v>-</v>
      </c>
      <c r="BG769" s="64" t="str">
        <f t="shared" si="968"/>
        <v>-</v>
      </c>
      <c r="BH769" s="64" t="str">
        <f t="shared" si="938"/>
        <v>-</v>
      </c>
      <c r="BI769" s="57" t="str">
        <f t="shared" si="969"/>
        <v>-</v>
      </c>
      <c r="BJ769" s="56">
        <f t="shared" si="989"/>
        <v>338</v>
      </c>
      <c r="BK769" s="64" t="str">
        <f t="shared" si="970"/>
        <v>-</v>
      </c>
      <c r="BL769" s="64" t="str">
        <f t="shared" si="939"/>
        <v>-</v>
      </c>
      <c r="BM769" s="64" t="str">
        <f t="shared" si="940"/>
        <v>-</v>
      </c>
      <c r="BN769" s="64" t="str">
        <f t="shared" si="941"/>
        <v>-</v>
      </c>
      <c r="BO769" s="64" t="str">
        <f t="shared" si="971"/>
        <v>-</v>
      </c>
      <c r="BP769" s="64" t="str">
        <f t="shared" si="942"/>
        <v>-</v>
      </c>
      <c r="BQ769" s="57" t="str">
        <f t="shared" si="972"/>
        <v>-</v>
      </c>
      <c r="BR769" s="56">
        <f t="shared" si="990"/>
        <v>338</v>
      </c>
      <c r="BS769" s="64" t="str">
        <f t="shared" si="973"/>
        <v>-</v>
      </c>
      <c r="BT769" s="64" t="str">
        <f t="shared" si="943"/>
        <v>-</v>
      </c>
      <c r="BU769" s="64" t="str">
        <f t="shared" si="944"/>
        <v>-</v>
      </c>
      <c r="BV769" s="64" t="str">
        <f t="shared" si="945"/>
        <v>-</v>
      </c>
      <c r="BW769" s="64" t="str">
        <f t="shared" si="974"/>
        <v>-</v>
      </c>
      <c r="BX769" s="64" t="str">
        <f t="shared" si="946"/>
        <v>-</v>
      </c>
      <c r="BY769" s="57" t="str">
        <f t="shared" si="975"/>
        <v>-</v>
      </c>
      <c r="BZ769" s="56">
        <f t="shared" si="991"/>
        <v>338</v>
      </c>
      <c r="CA769" s="64" t="str">
        <f t="shared" si="976"/>
        <v>-</v>
      </c>
      <c r="CB769" s="64" t="str">
        <f t="shared" si="947"/>
        <v>-</v>
      </c>
      <c r="CC769" s="64" t="str">
        <f t="shared" si="948"/>
        <v>-</v>
      </c>
      <c r="CD769" s="64" t="str">
        <f t="shared" si="949"/>
        <v>-</v>
      </c>
      <c r="CE769" s="64" t="str">
        <f t="shared" si="977"/>
        <v>-</v>
      </c>
      <c r="CF769" s="64" t="str">
        <f t="shared" si="950"/>
        <v>-</v>
      </c>
      <c r="CG769" s="57" t="str">
        <f t="shared" si="978"/>
        <v>-</v>
      </c>
      <c r="CH769" s="56">
        <f t="shared" si="992"/>
        <v>338</v>
      </c>
      <c r="CI769" s="64" t="str">
        <f t="shared" si="979"/>
        <v>-</v>
      </c>
      <c r="CJ769" s="64" t="str">
        <f t="shared" si="951"/>
        <v>-</v>
      </c>
      <c r="CK769" s="64" t="str">
        <f t="shared" si="952"/>
        <v>-</v>
      </c>
      <c r="CL769" s="64" t="str">
        <f t="shared" si="953"/>
        <v>-</v>
      </c>
      <c r="CM769" s="64" t="str">
        <f t="shared" si="980"/>
        <v>-</v>
      </c>
      <c r="CN769" s="64" t="str">
        <f t="shared" si="954"/>
        <v>-</v>
      </c>
      <c r="CO769" s="57" t="str">
        <f t="shared" si="981"/>
        <v>-</v>
      </c>
    </row>
    <row r="770" spans="15:93" ht="18" customHeight="1" x14ac:dyDescent="0.25">
      <c r="O770" s="56">
        <f t="shared" si="983"/>
        <v>343</v>
      </c>
      <c r="P770" s="64">
        <f t="shared" si="918"/>
        <v>0</v>
      </c>
      <c r="Q770" s="64" t="str">
        <f t="shared" si="919"/>
        <v>-</v>
      </c>
      <c r="R770" s="64" t="str">
        <f t="shared" si="915"/>
        <v>-</v>
      </c>
      <c r="S770" s="64">
        <f t="shared" si="916"/>
        <v>0</v>
      </c>
      <c r="T770" s="64" t="str">
        <f t="shared" si="917"/>
        <v>-</v>
      </c>
      <c r="U770" s="57" t="str">
        <f t="shared" si="914"/>
        <v>Payoff</v>
      </c>
      <c r="V770" s="56">
        <f t="shared" si="984"/>
        <v>339</v>
      </c>
      <c r="W770" s="64">
        <f t="shared" si="955"/>
        <v>0</v>
      </c>
      <c r="X770" s="64" t="str">
        <f t="shared" si="920"/>
        <v>-</v>
      </c>
      <c r="Y770" s="64">
        <f t="shared" si="982"/>
        <v>0</v>
      </c>
      <c r="Z770" s="64" t="str">
        <f t="shared" si="921"/>
        <v>-</v>
      </c>
      <c r="AA770" s="64" t="str">
        <f t="shared" si="956"/>
        <v>-</v>
      </c>
      <c r="AB770" s="64" t="str">
        <f t="shared" si="922"/>
        <v>-</v>
      </c>
      <c r="AC770" s="57" t="str">
        <f t="shared" si="957"/>
        <v>Payoff</v>
      </c>
      <c r="AD770" s="56">
        <f t="shared" si="985"/>
        <v>339</v>
      </c>
      <c r="AE770" s="64">
        <f t="shared" si="958"/>
        <v>0</v>
      </c>
      <c r="AF770" s="64" t="str">
        <f t="shared" si="923"/>
        <v>-</v>
      </c>
      <c r="AG770" s="64">
        <f t="shared" si="924"/>
        <v>0</v>
      </c>
      <c r="AH770" s="64" t="str">
        <f t="shared" si="925"/>
        <v>-</v>
      </c>
      <c r="AI770" s="64" t="str">
        <f t="shared" si="959"/>
        <v>-</v>
      </c>
      <c r="AJ770" s="64" t="str">
        <f t="shared" si="926"/>
        <v>-</v>
      </c>
      <c r="AK770" s="57" t="str">
        <f t="shared" si="960"/>
        <v>Payoff</v>
      </c>
      <c r="AL770" s="56">
        <f t="shared" si="986"/>
        <v>339</v>
      </c>
      <c r="AM770" s="64" t="str">
        <f t="shared" si="961"/>
        <v>-</v>
      </c>
      <c r="AN770" s="64" t="str">
        <f t="shared" si="927"/>
        <v>-</v>
      </c>
      <c r="AO770" s="64" t="str">
        <f t="shared" si="928"/>
        <v>-</v>
      </c>
      <c r="AP770" s="64" t="str">
        <f t="shared" si="929"/>
        <v>-</v>
      </c>
      <c r="AQ770" s="64" t="str">
        <f t="shared" si="962"/>
        <v>-</v>
      </c>
      <c r="AR770" s="64" t="str">
        <f t="shared" si="930"/>
        <v>-</v>
      </c>
      <c r="AS770" s="57" t="str">
        <f t="shared" si="963"/>
        <v>-</v>
      </c>
      <c r="AT770" s="56">
        <f t="shared" si="987"/>
        <v>339</v>
      </c>
      <c r="AU770" s="64" t="str">
        <f t="shared" si="964"/>
        <v>-</v>
      </c>
      <c r="AV770" s="64" t="str">
        <f t="shared" si="931"/>
        <v>-</v>
      </c>
      <c r="AW770" s="64" t="str">
        <f t="shared" si="932"/>
        <v>-</v>
      </c>
      <c r="AX770" s="64" t="str">
        <f t="shared" si="933"/>
        <v>-</v>
      </c>
      <c r="AY770" s="64" t="str">
        <f t="shared" si="965"/>
        <v>-</v>
      </c>
      <c r="AZ770" s="64" t="str">
        <f t="shared" si="934"/>
        <v>-</v>
      </c>
      <c r="BA770" s="57" t="str">
        <f t="shared" si="966"/>
        <v>-</v>
      </c>
      <c r="BB770" s="56">
        <f t="shared" si="988"/>
        <v>339</v>
      </c>
      <c r="BC770" s="64" t="str">
        <f t="shared" si="967"/>
        <v>-</v>
      </c>
      <c r="BD770" s="64" t="str">
        <f t="shared" si="935"/>
        <v>-</v>
      </c>
      <c r="BE770" s="64" t="str">
        <f t="shared" si="936"/>
        <v>-</v>
      </c>
      <c r="BF770" s="64" t="str">
        <f t="shared" si="937"/>
        <v>-</v>
      </c>
      <c r="BG770" s="64" t="str">
        <f t="shared" si="968"/>
        <v>-</v>
      </c>
      <c r="BH770" s="64" t="str">
        <f t="shared" si="938"/>
        <v>-</v>
      </c>
      <c r="BI770" s="57" t="str">
        <f t="shared" si="969"/>
        <v>-</v>
      </c>
      <c r="BJ770" s="56">
        <f t="shared" si="989"/>
        <v>339</v>
      </c>
      <c r="BK770" s="64" t="str">
        <f t="shared" si="970"/>
        <v>-</v>
      </c>
      <c r="BL770" s="64" t="str">
        <f t="shared" si="939"/>
        <v>-</v>
      </c>
      <c r="BM770" s="64" t="str">
        <f t="shared" si="940"/>
        <v>-</v>
      </c>
      <c r="BN770" s="64" t="str">
        <f t="shared" si="941"/>
        <v>-</v>
      </c>
      <c r="BO770" s="64" t="str">
        <f t="shared" si="971"/>
        <v>-</v>
      </c>
      <c r="BP770" s="64" t="str">
        <f t="shared" si="942"/>
        <v>-</v>
      </c>
      <c r="BQ770" s="57" t="str">
        <f t="shared" si="972"/>
        <v>-</v>
      </c>
      <c r="BR770" s="56">
        <f t="shared" si="990"/>
        <v>339</v>
      </c>
      <c r="BS770" s="64" t="str">
        <f t="shared" si="973"/>
        <v>-</v>
      </c>
      <c r="BT770" s="64" t="str">
        <f t="shared" si="943"/>
        <v>-</v>
      </c>
      <c r="BU770" s="64" t="str">
        <f t="shared" si="944"/>
        <v>-</v>
      </c>
      <c r="BV770" s="64" t="str">
        <f t="shared" si="945"/>
        <v>-</v>
      </c>
      <c r="BW770" s="64" t="str">
        <f t="shared" si="974"/>
        <v>-</v>
      </c>
      <c r="BX770" s="64" t="str">
        <f t="shared" si="946"/>
        <v>-</v>
      </c>
      <c r="BY770" s="57" t="str">
        <f t="shared" si="975"/>
        <v>-</v>
      </c>
      <c r="BZ770" s="56">
        <f t="shared" si="991"/>
        <v>339</v>
      </c>
      <c r="CA770" s="64" t="str">
        <f t="shared" si="976"/>
        <v>-</v>
      </c>
      <c r="CB770" s="64" t="str">
        <f t="shared" si="947"/>
        <v>-</v>
      </c>
      <c r="CC770" s="64" t="str">
        <f t="shared" si="948"/>
        <v>-</v>
      </c>
      <c r="CD770" s="64" t="str">
        <f t="shared" si="949"/>
        <v>-</v>
      </c>
      <c r="CE770" s="64" t="str">
        <f t="shared" si="977"/>
        <v>-</v>
      </c>
      <c r="CF770" s="64" t="str">
        <f t="shared" si="950"/>
        <v>-</v>
      </c>
      <c r="CG770" s="57" t="str">
        <f t="shared" si="978"/>
        <v>-</v>
      </c>
      <c r="CH770" s="56">
        <f t="shared" si="992"/>
        <v>339</v>
      </c>
      <c r="CI770" s="64" t="str">
        <f t="shared" si="979"/>
        <v>-</v>
      </c>
      <c r="CJ770" s="64" t="str">
        <f t="shared" si="951"/>
        <v>-</v>
      </c>
      <c r="CK770" s="64" t="str">
        <f t="shared" si="952"/>
        <v>-</v>
      </c>
      <c r="CL770" s="64" t="str">
        <f t="shared" si="953"/>
        <v>-</v>
      </c>
      <c r="CM770" s="64" t="str">
        <f t="shared" si="980"/>
        <v>-</v>
      </c>
      <c r="CN770" s="64" t="str">
        <f t="shared" si="954"/>
        <v>-</v>
      </c>
      <c r="CO770" s="57" t="str">
        <f t="shared" si="981"/>
        <v>-</v>
      </c>
    </row>
    <row r="771" spans="15:93" ht="18" customHeight="1" x14ac:dyDescent="0.25">
      <c r="O771" s="56">
        <f t="shared" si="983"/>
        <v>344</v>
      </c>
      <c r="P771" s="64">
        <f t="shared" si="918"/>
        <v>0</v>
      </c>
      <c r="Q771" s="64" t="str">
        <f t="shared" si="919"/>
        <v>-</v>
      </c>
      <c r="R771" s="64" t="str">
        <f t="shared" si="915"/>
        <v>-</v>
      </c>
      <c r="S771" s="64">
        <f t="shared" si="916"/>
        <v>0</v>
      </c>
      <c r="T771" s="64" t="str">
        <f t="shared" si="917"/>
        <v>-</v>
      </c>
      <c r="U771" s="57" t="str">
        <f t="shared" si="914"/>
        <v>Payoff</v>
      </c>
      <c r="V771" s="56">
        <f t="shared" si="984"/>
        <v>340</v>
      </c>
      <c r="W771" s="64">
        <f t="shared" si="955"/>
        <v>0</v>
      </c>
      <c r="X771" s="64" t="str">
        <f t="shared" si="920"/>
        <v>-</v>
      </c>
      <c r="Y771" s="64">
        <f t="shared" si="982"/>
        <v>0</v>
      </c>
      <c r="Z771" s="64" t="str">
        <f t="shared" si="921"/>
        <v>-</v>
      </c>
      <c r="AA771" s="64" t="str">
        <f t="shared" si="956"/>
        <v>-</v>
      </c>
      <c r="AB771" s="64" t="str">
        <f t="shared" si="922"/>
        <v>-</v>
      </c>
      <c r="AC771" s="57" t="str">
        <f t="shared" si="957"/>
        <v>Payoff</v>
      </c>
      <c r="AD771" s="56">
        <f t="shared" si="985"/>
        <v>340</v>
      </c>
      <c r="AE771" s="64">
        <f t="shared" si="958"/>
        <v>0</v>
      </c>
      <c r="AF771" s="64" t="str">
        <f t="shared" si="923"/>
        <v>-</v>
      </c>
      <c r="AG771" s="64">
        <f t="shared" si="924"/>
        <v>0</v>
      </c>
      <c r="AH771" s="64" t="str">
        <f t="shared" si="925"/>
        <v>-</v>
      </c>
      <c r="AI771" s="64" t="str">
        <f t="shared" si="959"/>
        <v>-</v>
      </c>
      <c r="AJ771" s="64" t="str">
        <f t="shared" si="926"/>
        <v>-</v>
      </c>
      <c r="AK771" s="57" t="str">
        <f t="shared" si="960"/>
        <v>Payoff</v>
      </c>
      <c r="AL771" s="56">
        <f t="shared" si="986"/>
        <v>340</v>
      </c>
      <c r="AM771" s="64" t="str">
        <f t="shared" si="961"/>
        <v>-</v>
      </c>
      <c r="AN771" s="64" t="str">
        <f t="shared" si="927"/>
        <v>-</v>
      </c>
      <c r="AO771" s="64" t="str">
        <f t="shared" si="928"/>
        <v>-</v>
      </c>
      <c r="AP771" s="64" t="str">
        <f t="shared" si="929"/>
        <v>-</v>
      </c>
      <c r="AQ771" s="64" t="str">
        <f t="shared" si="962"/>
        <v>-</v>
      </c>
      <c r="AR771" s="64" t="str">
        <f t="shared" si="930"/>
        <v>-</v>
      </c>
      <c r="AS771" s="57" t="str">
        <f t="shared" si="963"/>
        <v>-</v>
      </c>
      <c r="AT771" s="56">
        <f t="shared" si="987"/>
        <v>340</v>
      </c>
      <c r="AU771" s="64" t="str">
        <f t="shared" si="964"/>
        <v>-</v>
      </c>
      <c r="AV771" s="64" t="str">
        <f t="shared" si="931"/>
        <v>-</v>
      </c>
      <c r="AW771" s="64" t="str">
        <f t="shared" si="932"/>
        <v>-</v>
      </c>
      <c r="AX771" s="64" t="str">
        <f t="shared" si="933"/>
        <v>-</v>
      </c>
      <c r="AY771" s="64" t="str">
        <f t="shared" si="965"/>
        <v>-</v>
      </c>
      <c r="AZ771" s="64" t="str">
        <f t="shared" si="934"/>
        <v>-</v>
      </c>
      <c r="BA771" s="57" t="str">
        <f t="shared" si="966"/>
        <v>-</v>
      </c>
      <c r="BB771" s="56">
        <f t="shared" si="988"/>
        <v>340</v>
      </c>
      <c r="BC771" s="64" t="str">
        <f t="shared" si="967"/>
        <v>-</v>
      </c>
      <c r="BD771" s="64" t="str">
        <f t="shared" si="935"/>
        <v>-</v>
      </c>
      <c r="BE771" s="64" t="str">
        <f t="shared" si="936"/>
        <v>-</v>
      </c>
      <c r="BF771" s="64" t="str">
        <f t="shared" si="937"/>
        <v>-</v>
      </c>
      <c r="BG771" s="64" t="str">
        <f t="shared" si="968"/>
        <v>-</v>
      </c>
      <c r="BH771" s="64" t="str">
        <f t="shared" si="938"/>
        <v>-</v>
      </c>
      <c r="BI771" s="57" t="str">
        <f t="shared" si="969"/>
        <v>-</v>
      </c>
      <c r="BJ771" s="56">
        <f t="shared" si="989"/>
        <v>340</v>
      </c>
      <c r="BK771" s="64" t="str">
        <f t="shared" si="970"/>
        <v>-</v>
      </c>
      <c r="BL771" s="64" t="str">
        <f t="shared" si="939"/>
        <v>-</v>
      </c>
      <c r="BM771" s="64" t="str">
        <f t="shared" si="940"/>
        <v>-</v>
      </c>
      <c r="BN771" s="64" t="str">
        <f t="shared" si="941"/>
        <v>-</v>
      </c>
      <c r="BO771" s="64" t="str">
        <f t="shared" si="971"/>
        <v>-</v>
      </c>
      <c r="BP771" s="64" t="str">
        <f t="shared" si="942"/>
        <v>-</v>
      </c>
      <c r="BQ771" s="57" t="str">
        <f t="shared" si="972"/>
        <v>-</v>
      </c>
      <c r="BR771" s="56">
        <f t="shared" si="990"/>
        <v>340</v>
      </c>
      <c r="BS771" s="64" t="str">
        <f t="shared" si="973"/>
        <v>-</v>
      </c>
      <c r="BT771" s="64" t="str">
        <f t="shared" si="943"/>
        <v>-</v>
      </c>
      <c r="BU771" s="64" t="str">
        <f t="shared" si="944"/>
        <v>-</v>
      </c>
      <c r="BV771" s="64" t="str">
        <f t="shared" si="945"/>
        <v>-</v>
      </c>
      <c r="BW771" s="64" t="str">
        <f t="shared" si="974"/>
        <v>-</v>
      </c>
      <c r="BX771" s="64" t="str">
        <f t="shared" si="946"/>
        <v>-</v>
      </c>
      <c r="BY771" s="57" t="str">
        <f t="shared" si="975"/>
        <v>-</v>
      </c>
      <c r="BZ771" s="56">
        <f t="shared" si="991"/>
        <v>340</v>
      </c>
      <c r="CA771" s="64" t="str">
        <f t="shared" si="976"/>
        <v>-</v>
      </c>
      <c r="CB771" s="64" t="str">
        <f t="shared" si="947"/>
        <v>-</v>
      </c>
      <c r="CC771" s="64" t="str">
        <f t="shared" si="948"/>
        <v>-</v>
      </c>
      <c r="CD771" s="64" t="str">
        <f t="shared" si="949"/>
        <v>-</v>
      </c>
      <c r="CE771" s="64" t="str">
        <f t="shared" si="977"/>
        <v>-</v>
      </c>
      <c r="CF771" s="64" t="str">
        <f t="shared" si="950"/>
        <v>-</v>
      </c>
      <c r="CG771" s="57" t="str">
        <f t="shared" si="978"/>
        <v>-</v>
      </c>
      <c r="CH771" s="56">
        <f t="shared" si="992"/>
        <v>340</v>
      </c>
      <c r="CI771" s="64" t="str">
        <f t="shared" si="979"/>
        <v>-</v>
      </c>
      <c r="CJ771" s="64" t="str">
        <f t="shared" si="951"/>
        <v>-</v>
      </c>
      <c r="CK771" s="64" t="str">
        <f t="shared" si="952"/>
        <v>-</v>
      </c>
      <c r="CL771" s="64" t="str">
        <f t="shared" si="953"/>
        <v>-</v>
      </c>
      <c r="CM771" s="64" t="str">
        <f t="shared" si="980"/>
        <v>-</v>
      </c>
      <c r="CN771" s="64" t="str">
        <f t="shared" si="954"/>
        <v>-</v>
      </c>
      <c r="CO771" s="57" t="str">
        <f t="shared" si="981"/>
        <v>-</v>
      </c>
    </row>
    <row r="772" spans="15:93" ht="18" customHeight="1" x14ac:dyDescent="0.25">
      <c r="O772" s="56">
        <f t="shared" si="983"/>
        <v>345</v>
      </c>
      <c r="P772" s="64">
        <f t="shared" si="918"/>
        <v>0</v>
      </c>
      <c r="Q772" s="64" t="str">
        <f t="shared" si="919"/>
        <v>-</v>
      </c>
      <c r="R772" s="64" t="str">
        <f t="shared" si="915"/>
        <v>-</v>
      </c>
      <c r="S772" s="64">
        <f t="shared" si="916"/>
        <v>0</v>
      </c>
      <c r="T772" s="64" t="str">
        <f t="shared" si="917"/>
        <v>-</v>
      </c>
      <c r="U772" s="57" t="str">
        <f t="shared" ref="U772:U787" si="993">IF(OR(U771="Payoff",T772=0,T772&lt;0,T772="-"),"Payoff","-")</f>
        <v>Payoff</v>
      </c>
      <c r="V772" s="56">
        <f t="shared" si="984"/>
        <v>341</v>
      </c>
      <c r="W772" s="64">
        <f t="shared" si="955"/>
        <v>0</v>
      </c>
      <c r="X772" s="64" t="str">
        <f t="shared" si="920"/>
        <v>-</v>
      </c>
      <c r="Y772" s="64">
        <f t="shared" si="982"/>
        <v>0</v>
      </c>
      <c r="Z772" s="64" t="str">
        <f t="shared" si="921"/>
        <v>-</v>
      </c>
      <c r="AA772" s="64" t="str">
        <f t="shared" si="956"/>
        <v>-</v>
      </c>
      <c r="AB772" s="64" t="str">
        <f t="shared" si="922"/>
        <v>-</v>
      </c>
      <c r="AC772" s="57" t="str">
        <f t="shared" si="957"/>
        <v>Payoff</v>
      </c>
      <c r="AD772" s="56">
        <f t="shared" si="985"/>
        <v>341</v>
      </c>
      <c r="AE772" s="64">
        <f t="shared" si="958"/>
        <v>0</v>
      </c>
      <c r="AF772" s="64" t="str">
        <f t="shared" si="923"/>
        <v>-</v>
      </c>
      <c r="AG772" s="64">
        <f t="shared" si="924"/>
        <v>0</v>
      </c>
      <c r="AH772" s="64" t="str">
        <f t="shared" si="925"/>
        <v>-</v>
      </c>
      <c r="AI772" s="64" t="str">
        <f t="shared" si="959"/>
        <v>-</v>
      </c>
      <c r="AJ772" s="64" t="str">
        <f t="shared" si="926"/>
        <v>-</v>
      </c>
      <c r="AK772" s="57" t="str">
        <f t="shared" si="960"/>
        <v>Payoff</v>
      </c>
      <c r="AL772" s="56">
        <f t="shared" si="986"/>
        <v>341</v>
      </c>
      <c r="AM772" s="64" t="str">
        <f t="shared" si="961"/>
        <v>-</v>
      </c>
      <c r="AN772" s="64" t="str">
        <f t="shared" si="927"/>
        <v>-</v>
      </c>
      <c r="AO772" s="64" t="str">
        <f t="shared" si="928"/>
        <v>-</v>
      </c>
      <c r="AP772" s="64" t="str">
        <f t="shared" si="929"/>
        <v>-</v>
      </c>
      <c r="AQ772" s="64" t="str">
        <f t="shared" si="962"/>
        <v>-</v>
      </c>
      <c r="AR772" s="64" t="str">
        <f t="shared" si="930"/>
        <v>-</v>
      </c>
      <c r="AS772" s="57" t="str">
        <f t="shared" si="963"/>
        <v>-</v>
      </c>
      <c r="AT772" s="56">
        <f t="shared" si="987"/>
        <v>341</v>
      </c>
      <c r="AU772" s="64" t="str">
        <f t="shared" si="964"/>
        <v>-</v>
      </c>
      <c r="AV772" s="64" t="str">
        <f t="shared" si="931"/>
        <v>-</v>
      </c>
      <c r="AW772" s="64" t="str">
        <f t="shared" si="932"/>
        <v>-</v>
      </c>
      <c r="AX772" s="64" t="str">
        <f t="shared" si="933"/>
        <v>-</v>
      </c>
      <c r="AY772" s="64" t="str">
        <f t="shared" si="965"/>
        <v>-</v>
      </c>
      <c r="AZ772" s="64" t="str">
        <f t="shared" si="934"/>
        <v>-</v>
      </c>
      <c r="BA772" s="57" t="str">
        <f t="shared" si="966"/>
        <v>-</v>
      </c>
      <c r="BB772" s="56">
        <f t="shared" si="988"/>
        <v>341</v>
      </c>
      <c r="BC772" s="64" t="str">
        <f t="shared" si="967"/>
        <v>-</v>
      </c>
      <c r="BD772" s="64" t="str">
        <f t="shared" si="935"/>
        <v>-</v>
      </c>
      <c r="BE772" s="64" t="str">
        <f t="shared" si="936"/>
        <v>-</v>
      </c>
      <c r="BF772" s="64" t="str">
        <f t="shared" si="937"/>
        <v>-</v>
      </c>
      <c r="BG772" s="64" t="str">
        <f t="shared" si="968"/>
        <v>-</v>
      </c>
      <c r="BH772" s="64" t="str">
        <f t="shared" si="938"/>
        <v>-</v>
      </c>
      <c r="BI772" s="57" t="str">
        <f t="shared" si="969"/>
        <v>-</v>
      </c>
      <c r="BJ772" s="56">
        <f t="shared" si="989"/>
        <v>341</v>
      </c>
      <c r="BK772" s="64" t="str">
        <f t="shared" si="970"/>
        <v>-</v>
      </c>
      <c r="BL772" s="64" t="str">
        <f t="shared" si="939"/>
        <v>-</v>
      </c>
      <c r="BM772" s="64" t="str">
        <f t="shared" si="940"/>
        <v>-</v>
      </c>
      <c r="BN772" s="64" t="str">
        <f t="shared" si="941"/>
        <v>-</v>
      </c>
      <c r="BO772" s="64" t="str">
        <f t="shared" si="971"/>
        <v>-</v>
      </c>
      <c r="BP772" s="64" t="str">
        <f t="shared" si="942"/>
        <v>-</v>
      </c>
      <c r="BQ772" s="57" t="str">
        <f t="shared" si="972"/>
        <v>-</v>
      </c>
      <c r="BR772" s="56">
        <f t="shared" si="990"/>
        <v>341</v>
      </c>
      <c r="BS772" s="64" t="str">
        <f t="shared" si="973"/>
        <v>-</v>
      </c>
      <c r="BT772" s="64" t="str">
        <f t="shared" si="943"/>
        <v>-</v>
      </c>
      <c r="BU772" s="64" t="str">
        <f t="shared" si="944"/>
        <v>-</v>
      </c>
      <c r="BV772" s="64" t="str">
        <f t="shared" si="945"/>
        <v>-</v>
      </c>
      <c r="BW772" s="64" t="str">
        <f t="shared" si="974"/>
        <v>-</v>
      </c>
      <c r="BX772" s="64" t="str">
        <f t="shared" si="946"/>
        <v>-</v>
      </c>
      <c r="BY772" s="57" t="str">
        <f t="shared" si="975"/>
        <v>-</v>
      </c>
      <c r="BZ772" s="56">
        <f t="shared" si="991"/>
        <v>341</v>
      </c>
      <c r="CA772" s="64" t="str">
        <f t="shared" si="976"/>
        <v>-</v>
      </c>
      <c r="CB772" s="64" t="str">
        <f t="shared" si="947"/>
        <v>-</v>
      </c>
      <c r="CC772" s="64" t="str">
        <f t="shared" si="948"/>
        <v>-</v>
      </c>
      <c r="CD772" s="64" t="str">
        <f t="shared" si="949"/>
        <v>-</v>
      </c>
      <c r="CE772" s="64" t="str">
        <f t="shared" si="977"/>
        <v>-</v>
      </c>
      <c r="CF772" s="64" t="str">
        <f t="shared" si="950"/>
        <v>-</v>
      </c>
      <c r="CG772" s="57" t="str">
        <f t="shared" si="978"/>
        <v>-</v>
      </c>
      <c r="CH772" s="56">
        <f t="shared" si="992"/>
        <v>341</v>
      </c>
      <c r="CI772" s="64" t="str">
        <f t="shared" si="979"/>
        <v>-</v>
      </c>
      <c r="CJ772" s="64" t="str">
        <f t="shared" si="951"/>
        <v>-</v>
      </c>
      <c r="CK772" s="64" t="str">
        <f t="shared" si="952"/>
        <v>-</v>
      </c>
      <c r="CL772" s="64" t="str">
        <f t="shared" si="953"/>
        <v>-</v>
      </c>
      <c r="CM772" s="64" t="str">
        <f t="shared" si="980"/>
        <v>-</v>
      </c>
      <c r="CN772" s="64" t="str">
        <f t="shared" si="954"/>
        <v>-</v>
      </c>
      <c r="CO772" s="57" t="str">
        <f t="shared" si="981"/>
        <v>-</v>
      </c>
    </row>
    <row r="773" spans="15:93" ht="18" customHeight="1" x14ac:dyDescent="0.25">
      <c r="O773" s="56">
        <f t="shared" si="983"/>
        <v>346</v>
      </c>
      <c r="P773" s="64">
        <f t="shared" si="918"/>
        <v>0</v>
      </c>
      <c r="Q773" s="64" t="str">
        <f t="shared" si="919"/>
        <v>-</v>
      </c>
      <c r="R773" s="64" t="str">
        <f t="shared" si="915"/>
        <v>-</v>
      </c>
      <c r="S773" s="64">
        <f t="shared" si="916"/>
        <v>0</v>
      </c>
      <c r="T773" s="64" t="str">
        <f t="shared" si="917"/>
        <v>-</v>
      </c>
      <c r="U773" s="57" t="str">
        <f t="shared" si="993"/>
        <v>Payoff</v>
      </c>
      <c r="V773" s="56">
        <f t="shared" si="984"/>
        <v>342</v>
      </c>
      <c r="W773" s="64">
        <f t="shared" si="955"/>
        <v>0</v>
      </c>
      <c r="X773" s="64" t="str">
        <f t="shared" si="920"/>
        <v>-</v>
      </c>
      <c r="Y773" s="64">
        <f t="shared" si="982"/>
        <v>0</v>
      </c>
      <c r="Z773" s="64" t="str">
        <f t="shared" si="921"/>
        <v>-</v>
      </c>
      <c r="AA773" s="64" t="str">
        <f t="shared" si="956"/>
        <v>-</v>
      </c>
      <c r="AB773" s="64" t="str">
        <f t="shared" si="922"/>
        <v>-</v>
      </c>
      <c r="AC773" s="57" t="str">
        <f t="shared" si="957"/>
        <v>Payoff</v>
      </c>
      <c r="AD773" s="56">
        <f t="shared" si="985"/>
        <v>342</v>
      </c>
      <c r="AE773" s="64">
        <f t="shared" si="958"/>
        <v>0</v>
      </c>
      <c r="AF773" s="64" t="str">
        <f t="shared" si="923"/>
        <v>-</v>
      </c>
      <c r="AG773" s="64">
        <f t="shared" si="924"/>
        <v>0</v>
      </c>
      <c r="AH773" s="64" t="str">
        <f t="shared" si="925"/>
        <v>-</v>
      </c>
      <c r="AI773" s="64" t="str">
        <f t="shared" si="959"/>
        <v>-</v>
      </c>
      <c r="AJ773" s="64" t="str">
        <f t="shared" si="926"/>
        <v>-</v>
      </c>
      <c r="AK773" s="57" t="str">
        <f t="shared" si="960"/>
        <v>Payoff</v>
      </c>
      <c r="AL773" s="56">
        <f t="shared" si="986"/>
        <v>342</v>
      </c>
      <c r="AM773" s="64" t="str">
        <f t="shared" si="961"/>
        <v>-</v>
      </c>
      <c r="AN773" s="64" t="str">
        <f t="shared" si="927"/>
        <v>-</v>
      </c>
      <c r="AO773" s="64" t="str">
        <f t="shared" si="928"/>
        <v>-</v>
      </c>
      <c r="AP773" s="64" t="str">
        <f t="shared" si="929"/>
        <v>-</v>
      </c>
      <c r="AQ773" s="64" t="str">
        <f t="shared" si="962"/>
        <v>-</v>
      </c>
      <c r="AR773" s="64" t="str">
        <f t="shared" si="930"/>
        <v>-</v>
      </c>
      <c r="AS773" s="57" t="str">
        <f t="shared" si="963"/>
        <v>-</v>
      </c>
      <c r="AT773" s="56">
        <f t="shared" si="987"/>
        <v>342</v>
      </c>
      <c r="AU773" s="64" t="str">
        <f t="shared" si="964"/>
        <v>-</v>
      </c>
      <c r="AV773" s="64" t="str">
        <f t="shared" si="931"/>
        <v>-</v>
      </c>
      <c r="AW773" s="64" t="str">
        <f t="shared" si="932"/>
        <v>-</v>
      </c>
      <c r="AX773" s="64" t="str">
        <f t="shared" si="933"/>
        <v>-</v>
      </c>
      <c r="AY773" s="64" t="str">
        <f t="shared" si="965"/>
        <v>-</v>
      </c>
      <c r="AZ773" s="64" t="str">
        <f t="shared" si="934"/>
        <v>-</v>
      </c>
      <c r="BA773" s="57" t="str">
        <f t="shared" si="966"/>
        <v>-</v>
      </c>
      <c r="BB773" s="56">
        <f t="shared" si="988"/>
        <v>342</v>
      </c>
      <c r="BC773" s="64" t="str">
        <f t="shared" si="967"/>
        <v>-</v>
      </c>
      <c r="BD773" s="64" t="str">
        <f t="shared" si="935"/>
        <v>-</v>
      </c>
      <c r="BE773" s="64" t="str">
        <f t="shared" si="936"/>
        <v>-</v>
      </c>
      <c r="BF773" s="64" t="str">
        <f t="shared" si="937"/>
        <v>-</v>
      </c>
      <c r="BG773" s="64" t="str">
        <f t="shared" si="968"/>
        <v>-</v>
      </c>
      <c r="BH773" s="64" t="str">
        <f t="shared" si="938"/>
        <v>-</v>
      </c>
      <c r="BI773" s="57" t="str">
        <f t="shared" si="969"/>
        <v>-</v>
      </c>
      <c r="BJ773" s="56">
        <f t="shared" si="989"/>
        <v>342</v>
      </c>
      <c r="BK773" s="64" t="str">
        <f t="shared" si="970"/>
        <v>-</v>
      </c>
      <c r="BL773" s="64" t="str">
        <f t="shared" si="939"/>
        <v>-</v>
      </c>
      <c r="BM773" s="64" t="str">
        <f t="shared" si="940"/>
        <v>-</v>
      </c>
      <c r="BN773" s="64" t="str">
        <f t="shared" si="941"/>
        <v>-</v>
      </c>
      <c r="BO773" s="64" t="str">
        <f t="shared" si="971"/>
        <v>-</v>
      </c>
      <c r="BP773" s="64" t="str">
        <f t="shared" si="942"/>
        <v>-</v>
      </c>
      <c r="BQ773" s="57" t="str">
        <f t="shared" si="972"/>
        <v>-</v>
      </c>
      <c r="BR773" s="56">
        <f t="shared" si="990"/>
        <v>342</v>
      </c>
      <c r="BS773" s="64" t="str">
        <f t="shared" si="973"/>
        <v>-</v>
      </c>
      <c r="BT773" s="64" t="str">
        <f t="shared" si="943"/>
        <v>-</v>
      </c>
      <c r="BU773" s="64" t="str">
        <f t="shared" si="944"/>
        <v>-</v>
      </c>
      <c r="BV773" s="64" t="str">
        <f t="shared" si="945"/>
        <v>-</v>
      </c>
      <c r="BW773" s="64" t="str">
        <f t="shared" si="974"/>
        <v>-</v>
      </c>
      <c r="BX773" s="64" t="str">
        <f t="shared" si="946"/>
        <v>-</v>
      </c>
      <c r="BY773" s="57" t="str">
        <f t="shared" si="975"/>
        <v>-</v>
      </c>
      <c r="BZ773" s="56">
        <f t="shared" si="991"/>
        <v>342</v>
      </c>
      <c r="CA773" s="64" t="str">
        <f t="shared" si="976"/>
        <v>-</v>
      </c>
      <c r="CB773" s="64" t="str">
        <f t="shared" si="947"/>
        <v>-</v>
      </c>
      <c r="CC773" s="64" t="str">
        <f t="shared" si="948"/>
        <v>-</v>
      </c>
      <c r="CD773" s="64" t="str">
        <f t="shared" si="949"/>
        <v>-</v>
      </c>
      <c r="CE773" s="64" t="str">
        <f t="shared" si="977"/>
        <v>-</v>
      </c>
      <c r="CF773" s="64" t="str">
        <f t="shared" si="950"/>
        <v>-</v>
      </c>
      <c r="CG773" s="57" t="str">
        <f t="shared" si="978"/>
        <v>-</v>
      </c>
      <c r="CH773" s="56">
        <f t="shared" si="992"/>
        <v>342</v>
      </c>
      <c r="CI773" s="64" t="str">
        <f t="shared" si="979"/>
        <v>-</v>
      </c>
      <c r="CJ773" s="64" t="str">
        <f t="shared" si="951"/>
        <v>-</v>
      </c>
      <c r="CK773" s="64" t="str">
        <f t="shared" si="952"/>
        <v>-</v>
      </c>
      <c r="CL773" s="64" t="str">
        <f t="shared" si="953"/>
        <v>-</v>
      </c>
      <c r="CM773" s="64" t="str">
        <f t="shared" si="980"/>
        <v>-</v>
      </c>
      <c r="CN773" s="64" t="str">
        <f t="shared" si="954"/>
        <v>-</v>
      </c>
      <c r="CO773" s="57" t="str">
        <f t="shared" si="981"/>
        <v>-</v>
      </c>
    </row>
    <row r="774" spans="15:93" ht="18" customHeight="1" x14ac:dyDescent="0.25">
      <c r="O774" s="56">
        <f t="shared" si="983"/>
        <v>347</v>
      </c>
      <c r="P774" s="64">
        <f t="shared" si="918"/>
        <v>0</v>
      </c>
      <c r="Q774" s="64" t="str">
        <f t="shared" si="919"/>
        <v>-</v>
      </c>
      <c r="R774" s="64" t="str">
        <f t="shared" si="915"/>
        <v>-</v>
      </c>
      <c r="S774" s="64">
        <f t="shared" si="916"/>
        <v>0</v>
      </c>
      <c r="T774" s="64" t="str">
        <f t="shared" si="917"/>
        <v>-</v>
      </c>
      <c r="U774" s="57" t="str">
        <f t="shared" si="993"/>
        <v>Payoff</v>
      </c>
      <c r="V774" s="56">
        <f t="shared" si="984"/>
        <v>343</v>
      </c>
      <c r="W774" s="64">
        <f t="shared" si="955"/>
        <v>0</v>
      </c>
      <c r="X774" s="64" t="str">
        <f t="shared" si="920"/>
        <v>-</v>
      </c>
      <c r="Y774" s="64">
        <f t="shared" si="982"/>
        <v>0</v>
      </c>
      <c r="Z774" s="64" t="str">
        <f t="shared" si="921"/>
        <v>-</v>
      </c>
      <c r="AA774" s="64" t="str">
        <f t="shared" si="956"/>
        <v>-</v>
      </c>
      <c r="AB774" s="64" t="str">
        <f t="shared" si="922"/>
        <v>-</v>
      </c>
      <c r="AC774" s="57" t="str">
        <f t="shared" si="957"/>
        <v>Payoff</v>
      </c>
      <c r="AD774" s="56">
        <f t="shared" si="985"/>
        <v>343</v>
      </c>
      <c r="AE774" s="64">
        <f t="shared" si="958"/>
        <v>0</v>
      </c>
      <c r="AF774" s="64" t="str">
        <f t="shared" si="923"/>
        <v>-</v>
      </c>
      <c r="AG774" s="64">
        <f t="shared" si="924"/>
        <v>0</v>
      </c>
      <c r="AH774" s="64" t="str">
        <f t="shared" si="925"/>
        <v>-</v>
      </c>
      <c r="AI774" s="64" t="str">
        <f t="shared" si="959"/>
        <v>-</v>
      </c>
      <c r="AJ774" s="64" t="str">
        <f t="shared" si="926"/>
        <v>-</v>
      </c>
      <c r="AK774" s="57" t="str">
        <f t="shared" si="960"/>
        <v>Payoff</v>
      </c>
      <c r="AL774" s="56">
        <f t="shared" si="986"/>
        <v>343</v>
      </c>
      <c r="AM774" s="64" t="str">
        <f t="shared" si="961"/>
        <v>-</v>
      </c>
      <c r="AN774" s="64" t="str">
        <f t="shared" si="927"/>
        <v>-</v>
      </c>
      <c r="AO774" s="64" t="str">
        <f t="shared" si="928"/>
        <v>-</v>
      </c>
      <c r="AP774" s="64" t="str">
        <f t="shared" si="929"/>
        <v>-</v>
      </c>
      <c r="AQ774" s="64" t="str">
        <f t="shared" si="962"/>
        <v>-</v>
      </c>
      <c r="AR774" s="64" t="str">
        <f t="shared" si="930"/>
        <v>-</v>
      </c>
      <c r="AS774" s="57" t="str">
        <f t="shared" si="963"/>
        <v>-</v>
      </c>
      <c r="AT774" s="56">
        <f t="shared" si="987"/>
        <v>343</v>
      </c>
      <c r="AU774" s="64" t="str">
        <f t="shared" si="964"/>
        <v>-</v>
      </c>
      <c r="AV774" s="64" t="str">
        <f t="shared" si="931"/>
        <v>-</v>
      </c>
      <c r="AW774" s="64" t="str">
        <f t="shared" si="932"/>
        <v>-</v>
      </c>
      <c r="AX774" s="64" t="str">
        <f t="shared" si="933"/>
        <v>-</v>
      </c>
      <c r="AY774" s="64" t="str">
        <f t="shared" si="965"/>
        <v>-</v>
      </c>
      <c r="AZ774" s="64" t="str">
        <f t="shared" si="934"/>
        <v>-</v>
      </c>
      <c r="BA774" s="57" t="str">
        <f t="shared" si="966"/>
        <v>-</v>
      </c>
      <c r="BB774" s="56">
        <f t="shared" si="988"/>
        <v>343</v>
      </c>
      <c r="BC774" s="64" t="str">
        <f t="shared" si="967"/>
        <v>-</v>
      </c>
      <c r="BD774" s="64" t="str">
        <f t="shared" si="935"/>
        <v>-</v>
      </c>
      <c r="BE774" s="64" t="str">
        <f t="shared" si="936"/>
        <v>-</v>
      </c>
      <c r="BF774" s="64" t="str">
        <f t="shared" si="937"/>
        <v>-</v>
      </c>
      <c r="BG774" s="64" t="str">
        <f t="shared" si="968"/>
        <v>-</v>
      </c>
      <c r="BH774" s="64" t="str">
        <f t="shared" si="938"/>
        <v>-</v>
      </c>
      <c r="BI774" s="57" t="str">
        <f t="shared" si="969"/>
        <v>-</v>
      </c>
      <c r="BJ774" s="56">
        <f t="shared" si="989"/>
        <v>343</v>
      </c>
      <c r="BK774" s="64" t="str">
        <f t="shared" si="970"/>
        <v>-</v>
      </c>
      <c r="BL774" s="64" t="str">
        <f t="shared" si="939"/>
        <v>-</v>
      </c>
      <c r="BM774" s="64" t="str">
        <f t="shared" si="940"/>
        <v>-</v>
      </c>
      <c r="BN774" s="64" t="str">
        <f t="shared" si="941"/>
        <v>-</v>
      </c>
      <c r="BO774" s="64" t="str">
        <f t="shared" si="971"/>
        <v>-</v>
      </c>
      <c r="BP774" s="64" t="str">
        <f t="shared" si="942"/>
        <v>-</v>
      </c>
      <c r="BQ774" s="57" t="str">
        <f t="shared" si="972"/>
        <v>-</v>
      </c>
      <c r="BR774" s="56">
        <f t="shared" si="990"/>
        <v>343</v>
      </c>
      <c r="BS774" s="64" t="str">
        <f t="shared" si="973"/>
        <v>-</v>
      </c>
      <c r="BT774" s="64" t="str">
        <f t="shared" si="943"/>
        <v>-</v>
      </c>
      <c r="BU774" s="64" t="str">
        <f t="shared" si="944"/>
        <v>-</v>
      </c>
      <c r="BV774" s="64" t="str">
        <f t="shared" si="945"/>
        <v>-</v>
      </c>
      <c r="BW774" s="64" t="str">
        <f t="shared" si="974"/>
        <v>-</v>
      </c>
      <c r="BX774" s="64" t="str">
        <f t="shared" si="946"/>
        <v>-</v>
      </c>
      <c r="BY774" s="57" t="str">
        <f t="shared" si="975"/>
        <v>-</v>
      </c>
      <c r="BZ774" s="56">
        <f t="shared" si="991"/>
        <v>343</v>
      </c>
      <c r="CA774" s="64" t="str">
        <f t="shared" si="976"/>
        <v>-</v>
      </c>
      <c r="CB774" s="64" t="str">
        <f t="shared" si="947"/>
        <v>-</v>
      </c>
      <c r="CC774" s="64" t="str">
        <f t="shared" si="948"/>
        <v>-</v>
      </c>
      <c r="CD774" s="64" t="str">
        <f t="shared" si="949"/>
        <v>-</v>
      </c>
      <c r="CE774" s="64" t="str">
        <f t="shared" si="977"/>
        <v>-</v>
      </c>
      <c r="CF774" s="64" t="str">
        <f t="shared" si="950"/>
        <v>-</v>
      </c>
      <c r="CG774" s="57" t="str">
        <f t="shared" si="978"/>
        <v>-</v>
      </c>
      <c r="CH774" s="56">
        <f t="shared" si="992"/>
        <v>343</v>
      </c>
      <c r="CI774" s="64" t="str">
        <f t="shared" si="979"/>
        <v>-</v>
      </c>
      <c r="CJ774" s="64" t="str">
        <f t="shared" si="951"/>
        <v>-</v>
      </c>
      <c r="CK774" s="64" t="str">
        <f t="shared" si="952"/>
        <v>-</v>
      </c>
      <c r="CL774" s="64" t="str">
        <f t="shared" si="953"/>
        <v>-</v>
      </c>
      <c r="CM774" s="64" t="str">
        <f t="shared" si="980"/>
        <v>-</v>
      </c>
      <c r="CN774" s="64" t="str">
        <f t="shared" si="954"/>
        <v>-</v>
      </c>
      <c r="CO774" s="57" t="str">
        <f t="shared" si="981"/>
        <v>-</v>
      </c>
    </row>
    <row r="775" spans="15:93" ht="18" customHeight="1" x14ac:dyDescent="0.25">
      <c r="O775" s="56">
        <f t="shared" si="983"/>
        <v>348</v>
      </c>
      <c r="P775" s="64">
        <f t="shared" si="918"/>
        <v>0</v>
      </c>
      <c r="Q775" s="64" t="str">
        <f t="shared" si="919"/>
        <v>-</v>
      </c>
      <c r="R775" s="64" t="str">
        <f t="shared" si="915"/>
        <v>-</v>
      </c>
      <c r="S775" s="64">
        <f t="shared" si="916"/>
        <v>0</v>
      </c>
      <c r="T775" s="64" t="str">
        <f t="shared" si="917"/>
        <v>-</v>
      </c>
      <c r="U775" s="57" t="str">
        <f t="shared" si="993"/>
        <v>Payoff</v>
      </c>
      <c r="V775" s="56">
        <f t="shared" si="984"/>
        <v>344</v>
      </c>
      <c r="W775" s="64">
        <f t="shared" si="955"/>
        <v>0</v>
      </c>
      <c r="X775" s="64" t="str">
        <f t="shared" si="920"/>
        <v>-</v>
      </c>
      <c r="Y775" s="64">
        <f t="shared" si="982"/>
        <v>0</v>
      </c>
      <c r="Z775" s="64" t="str">
        <f t="shared" si="921"/>
        <v>-</v>
      </c>
      <c r="AA775" s="64" t="str">
        <f t="shared" si="956"/>
        <v>-</v>
      </c>
      <c r="AB775" s="64" t="str">
        <f t="shared" si="922"/>
        <v>-</v>
      </c>
      <c r="AC775" s="57" t="str">
        <f t="shared" si="957"/>
        <v>Payoff</v>
      </c>
      <c r="AD775" s="56">
        <f t="shared" si="985"/>
        <v>344</v>
      </c>
      <c r="AE775" s="64">
        <f t="shared" si="958"/>
        <v>0</v>
      </c>
      <c r="AF775" s="64" t="str">
        <f t="shared" si="923"/>
        <v>-</v>
      </c>
      <c r="AG775" s="64">
        <f t="shared" si="924"/>
        <v>0</v>
      </c>
      <c r="AH775" s="64" t="str">
        <f t="shared" si="925"/>
        <v>-</v>
      </c>
      <c r="AI775" s="64" t="str">
        <f t="shared" si="959"/>
        <v>-</v>
      </c>
      <c r="AJ775" s="64" t="str">
        <f t="shared" si="926"/>
        <v>-</v>
      </c>
      <c r="AK775" s="57" t="str">
        <f t="shared" si="960"/>
        <v>Payoff</v>
      </c>
      <c r="AL775" s="56">
        <f t="shared" si="986"/>
        <v>344</v>
      </c>
      <c r="AM775" s="64" t="str">
        <f t="shared" si="961"/>
        <v>-</v>
      </c>
      <c r="AN775" s="64" t="str">
        <f t="shared" si="927"/>
        <v>-</v>
      </c>
      <c r="AO775" s="64" t="str">
        <f t="shared" si="928"/>
        <v>-</v>
      </c>
      <c r="AP775" s="64" t="str">
        <f t="shared" si="929"/>
        <v>-</v>
      </c>
      <c r="AQ775" s="64" t="str">
        <f t="shared" si="962"/>
        <v>-</v>
      </c>
      <c r="AR775" s="64" t="str">
        <f t="shared" si="930"/>
        <v>-</v>
      </c>
      <c r="AS775" s="57" t="str">
        <f t="shared" si="963"/>
        <v>-</v>
      </c>
      <c r="AT775" s="56">
        <f t="shared" si="987"/>
        <v>344</v>
      </c>
      <c r="AU775" s="64" t="str">
        <f t="shared" si="964"/>
        <v>-</v>
      </c>
      <c r="AV775" s="64" t="str">
        <f t="shared" si="931"/>
        <v>-</v>
      </c>
      <c r="AW775" s="64" t="str">
        <f t="shared" si="932"/>
        <v>-</v>
      </c>
      <c r="AX775" s="64" t="str">
        <f t="shared" si="933"/>
        <v>-</v>
      </c>
      <c r="AY775" s="64" t="str">
        <f t="shared" si="965"/>
        <v>-</v>
      </c>
      <c r="AZ775" s="64" t="str">
        <f t="shared" si="934"/>
        <v>-</v>
      </c>
      <c r="BA775" s="57" t="str">
        <f t="shared" si="966"/>
        <v>-</v>
      </c>
      <c r="BB775" s="56">
        <f t="shared" si="988"/>
        <v>344</v>
      </c>
      <c r="BC775" s="64" t="str">
        <f t="shared" si="967"/>
        <v>-</v>
      </c>
      <c r="BD775" s="64" t="str">
        <f t="shared" si="935"/>
        <v>-</v>
      </c>
      <c r="BE775" s="64" t="str">
        <f t="shared" si="936"/>
        <v>-</v>
      </c>
      <c r="BF775" s="64" t="str">
        <f t="shared" si="937"/>
        <v>-</v>
      </c>
      <c r="BG775" s="64" t="str">
        <f t="shared" si="968"/>
        <v>-</v>
      </c>
      <c r="BH775" s="64" t="str">
        <f t="shared" si="938"/>
        <v>-</v>
      </c>
      <c r="BI775" s="57" t="str">
        <f t="shared" si="969"/>
        <v>-</v>
      </c>
      <c r="BJ775" s="56">
        <f t="shared" si="989"/>
        <v>344</v>
      </c>
      <c r="BK775" s="64" t="str">
        <f t="shared" si="970"/>
        <v>-</v>
      </c>
      <c r="BL775" s="64" t="str">
        <f t="shared" si="939"/>
        <v>-</v>
      </c>
      <c r="BM775" s="64" t="str">
        <f t="shared" si="940"/>
        <v>-</v>
      </c>
      <c r="BN775" s="64" t="str">
        <f t="shared" si="941"/>
        <v>-</v>
      </c>
      <c r="BO775" s="64" t="str">
        <f t="shared" si="971"/>
        <v>-</v>
      </c>
      <c r="BP775" s="64" t="str">
        <f t="shared" si="942"/>
        <v>-</v>
      </c>
      <c r="BQ775" s="57" t="str">
        <f t="shared" si="972"/>
        <v>-</v>
      </c>
      <c r="BR775" s="56">
        <f t="shared" si="990"/>
        <v>344</v>
      </c>
      <c r="BS775" s="64" t="str">
        <f t="shared" si="973"/>
        <v>-</v>
      </c>
      <c r="BT775" s="64" t="str">
        <f t="shared" si="943"/>
        <v>-</v>
      </c>
      <c r="BU775" s="64" t="str">
        <f t="shared" si="944"/>
        <v>-</v>
      </c>
      <c r="BV775" s="64" t="str">
        <f t="shared" si="945"/>
        <v>-</v>
      </c>
      <c r="BW775" s="64" t="str">
        <f t="shared" si="974"/>
        <v>-</v>
      </c>
      <c r="BX775" s="64" t="str">
        <f t="shared" si="946"/>
        <v>-</v>
      </c>
      <c r="BY775" s="57" t="str">
        <f t="shared" si="975"/>
        <v>-</v>
      </c>
      <c r="BZ775" s="56">
        <f t="shared" si="991"/>
        <v>344</v>
      </c>
      <c r="CA775" s="64" t="str">
        <f t="shared" si="976"/>
        <v>-</v>
      </c>
      <c r="CB775" s="64" t="str">
        <f t="shared" si="947"/>
        <v>-</v>
      </c>
      <c r="CC775" s="64" t="str">
        <f t="shared" si="948"/>
        <v>-</v>
      </c>
      <c r="CD775" s="64" t="str">
        <f t="shared" si="949"/>
        <v>-</v>
      </c>
      <c r="CE775" s="64" t="str">
        <f t="shared" si="977"/>
        <v>-</v>
      </c>
      <c r="CF775" s="64" t="str">
        <f t="shared" si="950"/>
        <v>-</v>
      </c>
      <c r="CG775" s="57" t="str">
        <f t="shared" si="978"/>
        <v>-</v>
      </c>
      <c r="CH775" s="56">
        <f t="shared" si="992"/>
        <v>344</v>
      </c>
      <c r="CI775" s="64" t="str">
        <f t="shared" si="979"/>
        <v>-</v>
      </c>
      <c r="CJ775" s="64" t="str">
        <f t="shared" si="951"/>
        <v>-</v>
      </c>
      <c r="CK775" s="64" t="str">
        <f t="shared" si="952"/>
        <v>-</v>
      </c>
      <c r="CL775" s="64" t="str">
        <f t="shared" si="953"/>
        <v>-</v>
      </c>
      <c r="CM775" s="64" t="str">
        <f t="shared" si="980"/>
        <v>-</v>
      </c>
      <c r="CN775" s="64" t="str">
        <f t="shared" si="954"/>
        <v>-</v>
      </c>
      <c r="CO775" s="57" t="str">
        <f t="shared" si="981"/>
        <v>-</v>
      </c>
    </row>
    <row r="776" spans="15:93" ht="18" customHeight="1" x14ac:dyDescent="0.25">
      <c r="O776" s="56">
        <f t="shared" si="983"/>
        <v>349</v>
      </c>
      <c r="P776" s="64">
        <f t="shared" si="918"/>
        <v>0</v>
      </c>
      <c r="Q776" s="64" t="str">
        <f t="shared" si="919"/>
        <v>-</v>
      </c>
      <c r="R776" s="64" t="str">
        <f t="shared" si="915"/>
        <v>-</v>
      </c>
      <c r="S776" s="64">
        <f t="shared" si="916"/>
        <v>0</v>
      </c>
      <c r="T776" s="64" t="str">
        <f t="shared" si="917"/>
        <v>-</v>
      </c>
      <c r="U776" s="57" t="str">
        <f t="shared" si="993"/>
        <v>Payoff</v>
      </c>
      <c r="V776" s="56">
        <f t="shared" si="984"/>
        <v>345</v>
      </c>
      <c r="W776" s="64">
        <f t="shared" si="955"/>
        <v>0</v>
      </c>
      <c r="X776" s="64" t="str">
        <f t="shared" si="920"/>
        <v>-</v>
      </c>
      <c r="Y776" s="64">
        <f t="shared" si="982"/>
        <v>0</v>
      </c>
      <c r="Z776" s="64" t="str">
        <f t="shared" si="921"/>
        <v>-</v>
      </c>
      <c r="AA776" s="64" t="str">
        <f t="shared" si="956"/>
        <v>-</v>
      </c>
      <c r="AB776" s="64" t="str">
        <f t="shared" si="922"/>
        <v>-</v>
      </c>
      <c r="AC776" s="57" t="str">
        <f t="shared" si="957"/>
        <v>Payoff</v>
      </c>
      <c r="AD776" s="56">
        <f t="shared" si="985"/>
        <v>345</v>
      </c>
      <c r="AE776" s="64">
        <f t="shared" si="958"/>
        <v>0</v>
      </c>
      <c r="AF776" s="64" t="str">
        <f t="shared" si="923"/>
        <v>-</v>
      </c>
      <c r="AG776" s="64">
        <f t="shared" si="924"/>
        <v>0</v>
      </c>
      <c r="AH776" s="64" t="str">
        <f t="shared" si="925"/>
        <v>-</v>
      </c>
      <c r="AI776" s="64" t="str">
        <f t="shared" si="959"/>
        <v>-</v>
      </c>
      <c r="AJ776" s="64" t="str">
        <f t="shared" si="926"/>
        <v>-</v>
      </c>
      <c r="AK776" s="57" t="str">
        <f t="shared" si="960"/>
        <v>Payoff</v>
      </c>
      <c r="AL776" s="56">
        <f t="shared" si="986"/>
        <v>345</v>
      </c>
      <c r="AM776" s="64" t="str">
        <f t="shared" si="961"/>
        <v>-</v>
      </c>
      <c r="AN776" s="64" t="str">
        <f t="shared" si="927"/>
        <v>-</v>
      </c>
      <c r="AO776" s="64" t="str">
        <f t="shared" si="928"/>
        <v>-</v>
      </c>
      <c r="AP776" s="64" t="str">
        <f t="shared" si="929"/>
        <v>-</v>
      </c>
      <c r="AQ776" s="64" t="str">
        <f t="shared" si="962"/>
        <v>-</v>
      </c>
      <c r="AR776" s="64" t="str">
        <f t="shared" si="930"/>
        <v>-</v>
      </c>
      <c r="AS776" s="57" t="str">
        <f t="shared" si="963"/>
        <v>-</v>
      </c>
      <c r="AT776" s="56">
        <f t="shared" si="987"/>
        <v>345</v>
      </c>
      <c r="AU776" s="64" t="str">
        <f t="shared" si="964"/>
        <v>-</v>
      </c>
      <c r="AV776" s="64" t="str">
        <f t="shared" si="931"/>
        <v>-</v>
      </c>
      <c r="AW776" s="64" t="str">
        <f t="shared" si="932"/>
        <v>-</v>
      </c>
      <c r="AX776" s="64" t="str">
        <f t="shared" si="933"/>
        <v>-</v>
      </c>
      <c r="AY776" s="64" t="str">
        <f t="shared" si="965"/>
        <v>-</v>
      </c>
      <c r="AZ776" s="64" t="str">
        <f t="shared" si="934"/>
        <v>-</v>
      </c>
      <c r="BA776" s="57" t="str">
        <f t="shared" si="966"/>
        <v>-</v>
      </c>
      <c r="BB776" s="56">
        <f t="shared" si="988"/>
        <v>345</v>
      </c>
      <c r="BC776" s="64" t="str">
        <f t="shared" si="967"/>
        <v>-</v>
      </c>
      <c r="BD776" s="64" t="str">
        <f t="shared" si="935"/>
        <v>-</v>
      </c>
      <c r="BE776" s="64" t="str">
        <f t="shared" si="936"/>
        <v>-</v>
      </c>
      <c r="BF776" s="64" t="str">
        <f t="shared" si="937"/>
        <v>-</v>
      </c>
      <c r="BG776" s="64" t="str">
        <f t="shared" si="968"/>
        <v>-</v>
      </c>
      <c r="BH776" s="64" t="str">
        <f t="shared" si="938"/>
        <v>-</v>
      </c>
      <c r="BI776" s="57" t="str">
        <f t="shared" si="969"/>
        <v>-</v>
      </c>
      <c r="BJ776" s="56">
        <f t="shared" si="989"/>
        <v>345</v>
      </c>
      <c r="BK776" s="64" t="str">
        <f t="shared" si="970"/>
        <v>-</v>
      </c>
      <c r="BL776" s="64" t="str">
        <f t="shared" si="939"/>
        <v>-</v>
      </c>
      <c r="BM776" s="64" t="str">
        <f t="shared" si="940"/>
        <v>-</v>
      </c>
      <c r="BN776" s="64" t="str">
        <f t="shared" si="941"/>
        <v>-</v>
      </c>
      <c r="BO776" s="64" t="str">
        <f t="shared" si="971"/>
        <v>-</v>
      </c>
      <c r="BP776" s="64" t="str">
        <f t="shared" si="942"/>
        <v>-</v>
      </c>
      <c r="BQ776" s="57" t="str">
        <f t="shared" si="972"/>
        <v>-</v>
      </c>
      <c r="BR776" s="56">
        <f t="shared" si="990"/>
        <v>345</v>
      </c>
      <c r="BS776" s="64" t="str">
        <f t="shared" si="973"/>
        <v>-</v>
      </c>
      <c r="BT776" s="64" t="str">
        <f t="shared" si="943"/>
        <v>-</v>
      </c>
      <c r="BU776" s="64" t="str">
        <f t="shared" si="944"/>
        <v>-</v>
      </c>
      <c r="BV776" s="64" t="str">
        <f t="shared" si="945"/>
        <v>-</v>
      </c>
      <c r="BW776" s="64" t="str">
        <f t="shared" si="974"/>
        <v>-</v>
      </c>
      <c r="BX776" s="64" t="str">
        <f t="shared" si="946"/>
        <v>-</v>
      </c>
      <c r="BY776" s="57" t="str">
        <f t="shared" si="975"/>
        <v>-</v>
      </c>
      <c r="BZ776" s="56">
        <f t="shared" si="991"/>
        <v>345</v>
      </c>
      <c r="CA776" s="64" t="str">
        <f t="shared" si="976"/>
        <v>-</v>
      </c>
      <c r="CB776" s="64" t="str">
        <f t="shared" si="947"/>
        <v>-</v>
      </c>
      <c r="CC776" s="64" t="str">
        <f t="shared" si="948"/>
        <v>-</v>
      </c>
      <c r="CD776" s="64" t="str">
        <f t="shared" si="949"/>
        <v>-</v>
      </c>
      <c r="CE776" s="64" t="str">
        <f t="shared" si="977"/>
        <v>-</v>
      </c>
      <c r="CF776" s="64" t="str">
        <f t="shared" si="950"/>
        <v>-</v>
      </c>
      <c r="CG776" s="57" t="str">
        <f t="shared" si="978"/>
        <v>-</v>
      </c>
      <c r="CH776" s="56">
        <f t="shared" si="992"/>
        <v>345</v>
      </c>
      <c r="CI776" s="64" t="str">
        <f t="shared" si="979"/>
        <v>-</v>
      </c>
      <c r="CJ776" s="64" t="str">
        <f t="shared" si="951"/>
        <v>-</v>
      </c>
      <c r="CK776" s="64" t="str">
        <f t="shared" si="952"/>
        <v>-</v>
      </c>
      <c r="CL776" s="64" t="str">
        <f t="shared" si="953"/>
        <v>-</v>
      </c>
      <c r="CM776" s="64" t="str">
        <f t="shared" si="980"/>
        <v>-</v>
      </c>
      <c r="CN776" s="64" t="str">
        <f t="shared" si="954"/>
        <v>-</v>
      </c>
      <c r="CO776" s="57" t="str">
        <f t="shared" si="981"/>
        <v>-</v>
      </c>
    </row>
    <row r="777" spans="15:93" ht="18" customHeight="1" x14ac:dyDescent="0.25">
      <c r="O777" s="56">
        <f t="shared" si="983"/>
        <v>350</v>
      </c>
      <c r="P777" s="64">
        <f t="shared" si="918"/>
        <v>0</v>
      </c>
      <c r="Q777" s="64" t="str">
        <f t="shared" si="919"/>
        <v>-</v>
      </c>
      <c r="R777" s="64" t="str">
        <f t="shared" si="915"/>
        <v>-</v>
      </c>
      <c r="S777" s="64">
        <f t="shared" si="916"/>
        <v>0</v>
      </c>
      <c r="T777" s="64" t="str">
        <f t="shared" si="917"/>
        <v>-</v>
      </c>
      <c r="U777" s="57" t="str">
        <f t="shared" si="993"/>
        <v>Payoff</v>
      </c>
      <c r="V777" s="56">
        <f t="shared" si="984"/>
        <v>346</v>
      </c>
      <c r="W777" s="64">
        <f t="shared" si="955"/>
        <v>0</v>
      </c>
      <c r="X777" s="64" t="str">
        <f t="shared" si="920"/>
        <v>-</v>
      </c>
      <c r="Y777" s="64">
        <f t="shared" si="982"/>
        <v>0</v>
      </c>
      <c r="Z777" s="64" t="str">
        <f t="shared" si="921"/>
        <v>-</v>
      </c>
      <c r="AA777" s="64" t="str">
        <f t="shared" si="956"/>
        <v>-</v>
      </c>
      <c r="AB777" s="64" t="str">
        <f t="shared" si="922"/>
        <v>-</v>
      </c>
      <c r="AC777" s="57" t="str">
        <f t="shared" si="957"/>
        <v>Payoff</v>
      </c>
      <c r="AD777" s="56">
        <f t="shared" si="985"/>
        <v>346</v>
      </c>
      <c r="AE777" s="64">
        <f t="shared" si="958"/>
        <v>0</v>
      </c>
      <c r="AF777" s="64" t="str">
        <f t="shared" si="923"/>
        <v>-</v>
      </c>
      <c r="AG777" s="64">
        <f t="shared" si="924"/>
        <v>0</v>
      </c>
      <c r="AH777" s="64" t="str">
        <f t="shared" si="925"/>
        <v>-</v>
      </c>
      <c r="AI777" s="64" t="str">
        <f t="shared" si="959"/>
        <v>-</v>
      </c>
      <c r="AJ777" s="64" t="str">
        <f t="shared" si="926"/>
        <v>-</v>
      </c>
      <c r="AK777" s="57" t="str">
        <f t="shared" si="960"/>
        <v>Payoff</v>
      </c>
      <c r="AL777" s="56">
        <f t="shared" si="986"/>
        <v>346</v>
      </c>
      <c r="AM777" s="64" t="str">
        <f t="shared" si="961"/>
        <v>-</v>
      </c>
      <c r="AN777" s="64" t="str">
        <f t="shared" si="927"/>
        <v>-</v>
      </c>
      <c r="AO777" s="64" t="str">
        <f t="shared" si="928"/>
        <v>-</v>
      </c>
      <c r="AP777" s="64" t="str">
        <f t="shared" si="929"/>
        <v>-</v>
      </c>
      <c r="AQ777" s="64" t="str">
        <f t="shared" si="962"/>
        <v>-</v>
      </c>
      <c r="AR777" s="64" t="str">
        <f t="shared" si="930"/>
        <v>-</v>
      </c>
      <c r="AS777" s="57" t="str">
        <f t="shared" si="963"/>
        <v>-</v>
      </c>
      <c r="AT777" s="56">
        <f t="shared" si="987"/>
        <v>346</v>
      </c>
      <c r="AU777" s="64" t="str">
        <f t="shared" si="964"/>
        <v>-</v>
      </c>
      <c r="AV777" s="64" t="str">
        <f t="shared" si="931"/>
        <v>-</v>
      </c>
      <c r="AW777" s="64" t="str">
        <f t="shared" si="932"/>
        <v>-</v>
      </c>
      <c r="AX777" s="64" t="str">
        <f t="shared" si="933"/>
        <v>-</v>
      </c>
      <c r="AY777" s="64" t="str">
        <f t="shared" si="965"/>
        <v>-</v>
      </c>
      <c r="AZ777" s="64" t="str">
        <f t="shared" si="934"/>
        <v>-</v>
      </c>
      <c r="BA777" s="57" t="str">
        <f t="shared" si="966"/>
        <v>-</v>
      </c>
      <c r="BB777" s="56">
        <f t="shared" si="988"/>
        <v>346</v>
      </c>
      <c r="BC777" s="64" t="str">
        <f t="shared" si="967"/>
        <v>-</v>
      </c>
      <c r="BD777" s="64" t="str">
        <f t="shared" si="935"/>
        <v>-</v>
      </c>
      <c r="BE777" s="64" t="str">
        <f t="shared" si="936"/>
        <v>-</v>
      </c>
      <c r="BF777" s="64" t="str">
        <f t="shared" si="937"/>
        <v>-</v>
      </c>
      <c r="BG777" s="64" t="str">
        <f t="shared" si="968"/>
        <v>-</v>
      </c>
      <c r="BH777" s="64" t="str">
        <f t="shared" si="938"/>
        <v>-</v>
      </c>
      <c r="BI777" s="57" t="str">
        <f t="shared" si="969"/>
        <v>-</v>
      </c>
      <c r="BJ777" s="56">
        <f t="shared" si="989"/>
        <v>346</v>
      </c>
      <c r="BK777" s="64" t="str">
        <f t="shared" si="970"/>
        <v>-</v>
      </c>
      <c r="BL777" s="64" t="str">
        <f t="shared" si="939"/>
        <v>-</v>
      </c>
      <c r="BM777" s="64" t="str">
        <f t="shared" si="940"/>
        <v>-</v>
      </c>
      <c r="BN777" s="64" t="str">
        <f t="shared" si="941"/>
        <v>-</v>
      </c>
      <c r="BO777" s="64" t="str">
        <f t="shared" si="971"/>
        <v>-</v>
      </c>
      <c r="BP777" s="64" t="str">
        <f t="shared" si="942"/>
        <v>-</v>
      </c>
      <c r="BQ777" s="57" t="str">
        <f t="shared" si="972"/>
        <v>-</v>
      </c>
      <c r="BR777" s="56">
        <f t="shared" si="990"/>
        <v>346</v>
      </c>
      <c r="BS777" s="64" t="str">
        <f t="shared" si="973"/>
        <v>-</v>
      </c>
      <c r="BT777" s="64" t="str">
        <f t="shared" si="943"/>
        <v>-</v>
      </c>
      <c r="BU777" s="64" t="str">
        <f t="shared" si="944"/>
        <v>-</v>
      </c>
      <c r="BV777" s="64" t="str">
        <f t="shared" si="945"/>
        <v>-</v>
      </c>
      <c r="BW777" s="64" t="str">
        <f t="shared" si="974"/>
        <v>-</v>
      </c>
      <c r="BX777" s="64" t="str">
        <f t="shared" si="946"/>
        <v>-</v>
      </c>
      <c r="BY777" s="57" t="str">
        <f t="shared" si="975"/>
        <v>-</v>
      </c>
      <c r="BZ777" s="56">
        <f t="shared" si="991"/>
        <v>346</v>
      </c>
      <c r="CA777" s="64" t="str">
        <f t="shared" si="976"/>
        <v>-</v>
      </c>
      <c r="CB777" s="64" t="str">
        <f t="shared" si="947"/>
        <v>-</v>
      </c>
      <c r="CC777" s="64" t="str">
        <f t="shared" si="948"/>
        <v>-</v>
      </c>
      <c r="CD777" s="64" t="str">
        <f t="shared" si="949"/>
        <v>-</v>
      </c>
      <c r="CE777" s="64" t="str">
        <f t="shared" si="977"/>
        <v>-</v>
      </c>
      <c r="CF777" s="64" t="str">
        <f t="shared" si="950"/>
        <v>-</v>
      </c>
      <c r="CG777" s="57" t="str">
        <f t="shared" si="978"/>
        <v>-</v>
      </c>
      <c r="CH777" s="56">
        <f t="shared" si="992"/>
        <v>346</v>
      </c>
      <c r="CI777" s="64" t="str">
        <f t="shared" si="979"/>
        <v>-</v>
      </c>
      <c r="CJ777" s="64" t="str">
        <f t="shared" si="951"/>
        <v>-</v>
      </c>
      <c r="CK777" s="64" t="str">
        <f t="shared" si="952"/>
        <v>-</v>
      </c>
      <c r="CL777" s="64" t="str">
        <f t="shared" si="953"/>
        <v>-</v>
      </c>
      <c r="CM777" s="64" t="str">
        <f t="shared" si="980"/>
        <v>-</v>
      </c>
      <c r="CN777" s="64" t="str">
        <f t="shared" si="954"/>
        <v>-</v>
      </c>
      <c r="CO777" s="57" t="str">
        <f t="shared" si="981"/>
        <v>-</v>
      </c>
    </row>
    <row r="778" spans="15:93" ht="18" customHeight="1" x14ac:dyDescent="0.25">
      <c r="O778" s="56">
        <f t="shared" si="983"/>
        <v>351</v>
      </c>
      <c r="P778" s="64">
        <f t="shared" si="918"/>
        <v>0</v>
      </c>
      <c r="Q778" s="64" t="str">
        <f t="shared" si="919"/>
        <v>-</v>
      </c>
      <c r="R778" s="64" t="str">
        <f t="shared" si="915"/>
        <v>-</v>
      </c>
      <c r="S778" s="64">
        <f t="shared" si="916"/>
        <v>0</v>
      </c>
      <c r="T778" s="64" t="str">
        <f t="shared" si="917"/>
        <v>-</v>
      </c>
      <c r="U778" s="57" t="str">
        <f t="shared" si="993"/>
        <v>Payoff</v>
      </c>
      <c r="V778" s="56">
        <f t="shared" si="984"/>
        <v>347</v>
      </c>
      <c r="W778" s="64">
        <f t="shared" si="955"/>
        <v>0</v>
      </c>
      <c r="X778" s="64" t="str">
        <f t="shared" si="920"/>
        <v>-</v>
      </c>
      <c r="Y778" s="64">
        <f t="shared" si="982"/>
        <v>0</v>
      </c>
      <c r="Z778" s="64" t="str">
        <f t="shared" si="921"/>
        <v>-</v>
      </c>
      <c r="AA778" s="64" t="str">
        <f t="shared" si="956"/>
        <v>-</v>
      </c>
      <c r="AB778" s="64" t="str">
        <f t="shared" si="922"/>
        <v>-</v>
      </c>
      <c r="AC778" s="57" t="str">
        <f t="shared" si="957"/>
        <v>Payoff</v>
      </c>
      <c r="AD778" s="56">
        <f t="shared" si="985"/>
        <v>347</v>
      </c>
      <c r="AE778" s="64">
        <f t="shared" si="958"/>
        <v>0</v>
      </c>
      <c r="AF778" s="64" t="str">
        <f t="shared" si="923"/>
        <v>-</v>
      </c>
      <c r="AG778" s="64">
        <f t="shared" si="924"/>
        <v>0</v>
      </c>
      <c r="AH778" s="64" t="str">
        <f t="shared" si="925"/>
        <v>-</v>
      </c>
      <c r="AI778" s="64" t="str">
        <f t="shared" si="959"/>
        <v>-</v>
      </c>
      <c r="AJ778" s="64" t="str">
        <f t="shared" si="926"/>
        <v>-</v>
      </c>
      <c r="AK778" s="57" t="str">
        <f t="shared" si="960"/>
        <v>Payoff</v>
      </c>
      <c r="AL778" s="56">
        <f t="shared" si="986"/>
        <v>347</v>
      </c>
      <c r="AM778" s="64" t="str">
        <f t="shared" si="961"/>
        <v>-</v>
      </c>
      <c r="AN778" s="64" t="str">
        <f t="shared" si="927"/>
        <v>-</v>
      </c>
      <c r="AO778" s="64" t="str">
        <f t="shared" si="928"/>
        <v>-</v>
      </c>
      <c r="AP778" s="64" t="str">
        <f t="shared" si="929"/>
        <v>-</v>
      </c>
      <c r="AQ778" s="64" t="str">
        <f t="shared" si="962"/>
        <v>-</v>
      </c>
      <c r="AR778" s="64" t="str">
        <f t="shared" si="930"/>
        <v>-</v>
      </c>
      <c r="AS778" s="57" t="str">
        <f t="shared" si="963"/>
        <v>-</v>
      </c>
      <c r="AT778" s="56">
        <f t="shared" si="987"/>
        <v>347</v>
      </c>
      <c r="AU778" s="64" t="str">
        <f t="shared" si="964"/>
        <v>-</v>
      </c>
      <c r="AV778" s="64" t="str">
        <f t="shared" si="931"/>
        <v>-</v>
      </c>
      <c r="AW778" s="64" t="str">
        <f t="shared" si="932"/>
        <v>-</v>
      </c>
      <c r="AX778" s="64" t="str">
        <f t="shared" si="933"/>
        <v>-</v>
      </c>
      <c r="AY778" s="64" t="str">
        <f t="shared" si="965"/>
        <v>-</v>
      </c>
      <c r="AZ778" s="64" t="str">
        <f t="shared" si="934"/>
        <v>-</v>
      </c>
      <c r="BA778" s="57" t="str">
        <f t="shared" si="966"/>
        <v>-</v>
      </c>
      <c r="BB778" s="56">
        <f t="shared" si="988"/>
        <v>347</v>
      </c>
      <c r="BC778" s="64" t="str">
        <f t="shared" si="967"/>
        <v>-</v>
      </c>
      <c r="BD778" s="64" t="str">
        <f t="shared" si="935"/>
        <v>-</v>
      </c>
      <c r="BE778" s="64" t="str">
        <f t="shared" si="936"/>
        <v>-</v>
      </c>
      <c r="BF778" s="64" t="str">
        <f t="shared" si="937"/>
        <v>-</v>
      </c>
      <c r="BG778" s="64" t="str">
        <f t="shared" si="968"/>
        <v>-</v>
      </c>
      <c r="BH778" s="64" t="str">
        <f t="shared" si="938"/>
        <v>-</v>
      </c>
      <c r="BI778" s="57" t="str">
        <f t="shared" si="969"/>
        <v>-</v>
      </c>
      <c r="BJ778" s="56">
        <f t="shared" si="989"/>
        <v>347</v>
      </c>
      <c r="BK778" s="64" t="str">
        <f t="shared" si="970"/>
        <v>-</v>
      </c>
      <c r="BL778" s="64" t="str">
        <f t="shared" si="939"/>
        <v>-</v>
      </c>
      <c r="BM778" s="64" t="str">
        <f t="shared" si="940"/>
        <v>-</v>
      </c>
      <c r="BN778" s="64" t="str">
        <f t="shared" si="941"/>
        <v>-</v>
      </c>
      <c r="BO778" s="64" t="str">
        <f t="shared" si="971"/>
        <v>-</v>
      </c>
      <c r="BP778" s="64" t="str">
        <f t="shared" si="942"/>
        <v>-</v>
      </c>
      <c r="BQ778" s="57" t="str">
        <f t="shared" si="972"/>
        <v>-</v>
      </c>
      <c r="BR778" s="56">
        <f t="shared" si="990"/>
        <v>347</v>
      </c>
      <c r="BS778" s="64" t="str">
        <f t="shared" si="973"/>
        <v>-</v>
      </c>
      <c r="BT778" s="64" t="str">
        <f t="shared" si="943"/>
        <v>-</v>
      </c>
      <c r="BU778" s="64" t="str">
        <f t="shared" si="944"/>
        <v>-</v>
      </c>
      <c r="BV778" s="64" t="str">
        <f t="shared" si="945"/>
        <v>-</v>
      </c>
      <c r="BW778" s="64" t="str">
        <f t="shared" si="974"/>
        <v>-</v>
      </c>
      <c r="BX778" s="64" t="str">
        <f t="shared" si="946"/>
        <v>-</v>
      </c>
      <c r="BY778" s="57" t="str">
        <f t="shared" si="975"/>
        <v>-</v>
      </c>
      <c r="BZ778" s="56">
        <f t="shared" si="991"/>
        <v>347</v>
      </c>
      <c r="CA778" s="64" t="str">
        <f t="shared" si="976"/>
        <v>-</v>
      </c>
      <c r="CB778" s="64" t="str">
        <f t="shared" si="947"/>
        <v>-</v>
      </c>
      <c r="CC778" s="64" t="str">
        <f t="shared" si="948"/>
        <v>-</v>
      </c>
      <c r="CD778" s="64" t="str">
        <f t="shared" si="949"/>
        <v>-</v>
      </c>
      <c r="CE778" s="64" t="str">
        <f t="shared" si="977"/>
        <v>-</v>
      </c>
      <c r="CF778" s="64" t="str">
        <f t="shared" si="950"/>
        <v>-</v>
      </c>
      <c r="CG778" s="57" t="str">
        <f t="shared" si="978"/>
        <v>-</v>
      </c>
      <c r="CH778" s="56">
        <f t="shared" si="992"/>
        <v>347</v>
      </c>
      <c r="CI778" s="64" t="str">
        <f t="shared" si="979"/>
        <v>-</v>
      </c>
      <c r="CJ778" s="64" t="str">
        <f t="shared" si="951"/>
        <v>-</v>
      </c>
      <c r="CK778" s="64" t="str">
        <f t="shared" si="952"/>
        <v>-</v>
      </c>
      <c r="CL778" s="64" t="str">
        <f t="shared" si="953"/>
        <v>-</v>
      </c>
      <c r="CM778" s="64" t="str">
        <f t="shared" si="980"/>
        <v>-</v>
      </c>
      <c r="CN778" s="64" t="str">
        <f t="shared" si="954"/>
        <v>-</v>
      </c>
      <c r="CO778" s="57" t="str">
        <f t="shared" si="981"/>
        <v>-</v>
      </c>
    </row>
    <row r="779" spans="15:93" ht="18" customHeight="1" x14ac:dyDescent="0.25">
      <c r="O779" s="56">
        <f t="shared" si="983"/>
        <v>352</v>
      </c>
      <c r="P779" s="64">
        <f t="shared" si="918"/>
        <v>0</v>
      </c>
      <c r="Q779" s="64" t="str">
        <f t="shared" si="919"/>
        <v>-</v>
      </c>
      <c r="R779" s="64" t="str">
        <f t="shared" si="915"/>
        <v>-</v>
      </c>
      <c r="S779" s="64">
        <f t="shared" si="916"/>
        <v>0</v>
      </c>
      <c r="T779" s="64" t="str">
        <f t="shared" si="917"/>
        <v>-</v>
      </c>
      <c r="U779" s="57" t="str">
        <f t="shared" si="993"/>
        <v>Payoff</v>
      </c>
      <c r="V779" s="56">
        <f t="shared" si="984"/>
        <v>348</v>
      </c>
      <c r="W779" s="64">
        <f t="shared" si="955"/>
        <v>0</v>
      </c>
      <c r="X779" s="64" t="str">
        <f t="shared" si="920"/>
        <v>-</v>
      </c>
      <c r="Y779" s="64">
        <f t="shared" si="982"/>
        <v>0</v>
      </c>
      <c r="Z779" s="64" t="str">
        <f t="shared" si="921"/>
        <v>-</v>
      </c>
      <c r="AA779" s="64" t="str">
        <f t="shared" si="956"/>
        <v>-</v>
      </c>
      <c r="AB779" s="64" t="str">
        <f t="shared" si="922"/>
        <v>-</v>
      </c>
      <c r="AC779" s="57" t="str">
        <f t="shared" si="957"/>
        <v>Payoff</v>
      </c>
      <c r="AD779" s="56">
        <f t="shared" si="985"/>
        <v>348</v>
      </c>
      <c r="AE779" s="64">
        <f t="shared" si="958"/>
        <v>0</v>
      </c>
      <c r="AF779" s="64" t="str">
        <f t="shared" si="923"/>
        <v>-</v>
      </c>
      <c r="AG779" s="64">
        <f t="shared" si="924"/>
        <v>0</v>
      </c>
      <c r="AH779" s="64" t="str">
        <f t="shared" si="925"/>
        <v>-</v>
      </c>
      <c r="AI779" s="64" t="str">
        <f t="shared" si="959"/>
        <v>-</v>
      </c>
      <c r="AJ779" s="64" t="str">
        <f t="shared" si="926"/>
        <v>-</v>
      </c>
      <c r="AK779" s="57" t="str">
        <f t="shared" si="960"/>
        <v>Payoff</v>
      </c>
      <c r="AL779" s="56">
        <f t="shared" si="986"/>
        <v>348</v>
      </c>
      <c r="AM779" s="64" t="str">
        <f t="shared" si="961"/>
        <v>-</v>
      </c>
      <c r="AN779" s="64" t="str">
        <f t="shared" si="927"/>
        <v>-</v>
      </c>
      <c r="AO779" s="64" t="str">
        <f t="shared" si="928"/>
        <v>-</v>
      </c>
      <c r="AP779" s="64" t="str">
        <f t="shared" si="929"/>
        <v>-</v>
      </c>
      <c r="AQ779" s="64" t="str">
        <f t="shared" si="962"/>
        <v>-</v>
      </c>
      <c r="AR779" s="64" t="str">
        <f t="shared" si="930"/>
        <v>-</v>
      </c>
      <c r="AS779" s="57" t="str">
        <f t="shared" si="963"/>
        <v>-</v>
      </c>
      <c r="AT779" s="56">
        <f t="shared" si="987"/>
        <v>348</v>
      </c>
      <c r="AU779" s="64" t="str">
        <f t="shared" si="964"/>
        <v>-</v>
      </c>
      <c r="AV779" s="64" t="str">
        <f t="shared" si="931"/>
        <v>-</v>
      </c>
      <c r="AW779" s="64" t="str">
        <f t="shared" si="932"/>
        <v>-</v>
      </c>
      <c r="AX779" s="64" t="str">
        <f t="shared" si="933"/>
        <v>-</v>
      </c>
      <c r="AY779" s="64" t="str">
        <f t="shared" si="965"/>
        <v>-</v>
      </c>
      <c r="AZ779" s="64" t="str">
        <f t="shared" si="934"/>
        <v>-</v>
      </c>
      <c r="BA779" s="57" t="str">
        <f t="shared" si="966"/>
        <v>-</v>
      </c>
      <c r="BB779" s="56">
        <f t="shared" si="988"/>
        <v>348</v>
      </c>
      <c r="BC779" s="64" t="str">
        <f t="shared" si="967"/>
        <v>-</v>
      </c>
      <c r="BD779" s="64" t="str">
        <f t="shared" si="935"/>
        <v>-</v>
      </c>
      <c r="BE779" s="64" t="str">
        <f t="shared" si="936"/>
        <v>-</v>
      </c>
      <c r="BF779" s="64" t="str">
        <f t="shared" si="937"/>
        <v>-</v>
      </c>
      <c r="BG779" s="64" t="str">
        <f t="shared" si="968"/>
        <v>-</v>
      </c>
      <c r="BH779" s="64" t="str">
        <f t="shared" si="938"/>
        <v>-</v>
      </c>
      <c r="BI779" s="57" t="str">
        <f t="shared" si="969"/>
        <v>-</v>
      </c>
      <c r="BJ779" s="56">
        <f t="shared" si="989"/>
        <v>348</v>
      </c>
      <c r="BK779" s="64" t="str">
        <f t="shared" si="970"/>
        <v>-</v>
      </c>
      <c r="BL779" s="64" t="str">
        <f t="shared" si="939"/>
        <v>-</v>
      </c>
      <c r="BM779" s="64" t="str">
        <f t="shared" si="940"/>
        <v>-</v>
      </c>
      <c r="BN779" s="64" t="str">
        <f t="shared" si="941"/>
        <v>-</v>
      </c>
      <c r="BO779" s="64" t="str">
        <f t="shared" si="971"/>
        <v>-</v>
      </c>
      <c r="BP779" s="64" t="str">
        <f t="shared" si="942"/>
        <v>-</v>
      </c>
      <c r="BQ779" s="57" t="str">
        <f t="shared" si="972"/>
        <v>-</v>
      </c>
      <c r="BR779" s="56">
        <f t="shared" si="990"/>
        <v>348</v>
      </c>
      <c r="BS779" s="64" t="str">
        <f t="shared" si="973"/>
        <v>-</v>
      </c>
      <c r="BT779" s="64" t="str">
        <f t="shared" si="943"/>
        <v>-</v>
      </c>
      <c r="BU779" s="64" t="str">
        <f t="shared" si="944"/>
        <v>-</v>
      </c>
      <c r="BV779" s="64" t="str">
        <f t="shared" si="945"/>
        <v>-</v>
      </c>
      <c r="BW779" s="64" t="str">
        <f t="shared" si="974"/>
        <v>-</v>
      </c>
      <c r="BX779" s="64" t="str">
        <f t="shared" si="946"/>
        <v>-</v>
      </c>
      <c r="BY779" s="57" t="str">
        <f t="shared" si="975"/>
        <v>-</v>
      </c>
      <c r="BZ779" s="56">
        <f t="shared" si="991"/>
        <v>348</v>
      </c>
      <c r="CA779" s="64" t="str">
        <f t="shared" si="976"/>
        <v>-</v>
      </c>
      <c r="CB779" s="64" t="str">
        <f t="shared" si="947"/>
        <v>-</v>
      </c>
      <c r="CC779" s="64" t="str">
        <f t="shared" si="948"/>
        <v>-</v>
      </c>
      <c r="CD779" s="64" t="str">
        <f t="shared" si="949"/>
        <v>-</v>
      </c>
      <c r="CE779" s="64" t="str">
        <f t="shared" si="977"/>
        <v>-</v>
      </c>
      <c r="CF779" s="64" t="str">
        <f t="shared" si="950"/>
        <v>-</v>
      </c>
      <c r="CG779" s="57" t="str">
        <f t="shared" si="978"/>
        <v>-</v>
      </c>
      <c r="CH779" s="56">
        <f t="shared" si="992"/>
        <v>348</v>
      </c>
      <c r="CI779" s="64" t="str">
        <f t="shared" si="979"/>
        <v>-</v>
      </c>
      <c r="CJ779" s="64" t="str">
        <f t="shared" si="951"/>
        <v>-</v>
      </c>
      <c r="CK779" s="64" t="str">
        <f t="shared" si="952"/>
        <v>-</v>
      </c>
      <c r="CL779" s="64" t="str">
        <f t="shared" si="953"/>
        <v>-</v>
      </c>
      <c r="CM779" s="64" t="str">
        <f t="shared" si="980"/>
        <v>-</v>
      </c>
      <c r="CN779" s="64" t="str">
        <f t="shared" si="954"/>
        <v>-</v>
      </c>
      <c r="CO779" s="57" t="str">
        <f t="shared" si="981"/>
        <v>-</v>
      </c>
    </row>
    <row r="780" spans="15:93" ht="18" customHeight="1" x14ac:dyDescent="0.25">
      <c r="O780" s="56">
        <f t="shared" si="983"/>
        <v>353</v>
      </c>
      <c r="P780" s="64">
        <f t="shared" si="918"/>
        <v>0</v>
      </c>
      <c r="Q780" s="64" t="str">
        <f t="shared" si="919"/>
        <v>-</v>
      </c>
      <c r="R780" s="64" t="str">
        <f t="shared" si="915"/>
        <v>-</v>
      </c>
      <c r="S780" s="64">
        <f t="shared" si="916"/>
        <v>0</v>
      </c>
      <c r="T780" s="64" t="str">
        <f t="shared" si="917"/>
        <v>-</v>
      </c>
      <c r="U780" s="57" t="str">
        <f t="shared" si="993"/>
        <v>Payoff</v>
      </c>
      <c r="V780" s="56">
        <f t="shared" si="984"/>
        <v>349</v>
      </c>
      <c r="W780" s="64">
        <f t="shared" si="955"/>
        <v>0</v>
      </c>
      <c r="X780" s="64" t="str">
        <f t="shared" si="920"/>
        <v>-</v>
      </c>
      <c r="Y780" s="64">
        <f t="shared" si="982"/>
        <v>0</v>
      </c>
      <c r="Z780" s="64" t="str">
        <f t="shared" si="921"/>
        <v>-</v>
      </c>
      <c r="AA780" s="64" t="str">
        <f t="shared" si="956"/>
        <v>-</v>
      </c>
      <c r="AB780" s="64" t="str">
        <f t="shared" si="922"/>
        <v>-</v>
      </c>
      <c r="AC780" s="57" t="str">
        <f t="shared" si="957"/>
        <v>Payoff</v>
      </c>
      <c r="AD780" s="56">
        <f t="shared" si="985"/>
        <v>349</v>
      </c>
      <c r="AE780" s="64">
        <f t="shared" si="958"/>
        <v>0</v>
      </c>
      <c r="AF780" s="64" t="str">
        <f t="shared" si="923"/>
        <v>-</v>
      </c>
      <c r="AG780" s="64">
        <f t="shared" si="924"/>
        <v>0</v>
      </c>
      <c r="AH780" s="64" t="str">
        <f t="shared" si="925"/>
        <v>-</v>
      </c>
      <c r="AI780" s="64" t="str">
        <f t="shared" si="959"/>
        <v>-</v>
      </c>
      <c r="AJ780" s="64" t="str">
        <f t="shared" si="926"/>
        <v>-</v>
      </c>
      <c r="AK780" s="57" t="str">
        <f t="shared" si="960"/>
        <v>Payoff</v>
      </c>
      <c r="AL780" s="56">
        <f t="shared" si="986"/>
        <v>349</v>
      </c>
      <c r="AM780" s="64" t="str">
        <f t="shared" si="961"/>
        <v>-</v>
      </c>
      <c r="AN780" s="64" t="str">
        <f t="shared" si="927"/>
        <v>-</v>
      </c>
      <c r="AO780" s="64" t="str">
        <f t="shared" si="928"/>
        <v>-</v>
      </c>
      <c r="AP780" s="64" t="str">
        <f t="shared" si="929"/>
        <v>-</v>
      </c>
      <c r="AQ780" s="64" t="str">
        <f t="shared" si="962"/>
        <v>-</v>
      </c>
      <c r="AR780" s="64" t="str">
        <f t="shared" si="930"/>
        <v>-</v>
      </c>
      <c r="AS780" s="57" t="str">
        <f t="shared" si="963"/>
        <v>-</v>
      </c>
      <c r="AT780" s="56">
        <f t="shared" si="987"/>
        <v>349</v>
      </c>
      <c r="AU780" s="64" t="str">
        <f t="shared" si="964"/>
        <v>-</v>
      </c>
      <c r="AV780" s="64" t="str">
        <f t="shared" si="931"/>
        <v>-</v>
      </c>
      <c r="AW780" s="64" t="str">
        <f t="shared" si="932"/>
        <v>-</v>
      </c>
      <c r="AX780" s="64" t="str">
        <f t="shared" si="933"/>
        <v>-</v>
      </c>
      <c r="AY780" s="64" t="str">
        <f t="shared" si="965"/>
        <v>-</v>
      </c>
      <c r="AZ780" s="64" t="str">
        <f t="shared" si="934"/>
        <v>-</v>
      </c>
      <c r="BA780" s="57" t="str">
        <f t="shared" si="966"/>
        <v>-</v>
      </c>
      <c r="BB780" s="56">
        <f t="shared" si="988"/>
        <v>349</v>
      </c>
      <c r="BC780" s="64" t="str">
        <f t="shared" si="967"/>
        <v>-</v>
      </c>
      <c r="BD780" s="64" t="str">
        <f t="shared" si="935"/>
        <v>-</v>
      </c>
      <c r="BE780" s="64" t="str">
        <f t="shared" si="936"/>
        <v>-</v>
      </c>
      <c r="BF780" s="64" t="str">
        <f t="shared" si="937"/>
        <v>-</v>
      </c>
      <c r="BG780" s="64" t="str">
        <f t="shared" si="968"/>
        <v>-</v>
      </c>
      <c r="BH780" s="64" t="str">
        <f t="shared" si="938"/>
        <v>-</v>
      </c>
      <c r="BI780" s="57" t="str">
        <f t="shared" si="969"/>
        <v>-</v>
      </c>
      <c r="BJ780" s="56">
        <f t="shared" si="989"/>
        <v>349</v>
      </c>
      <c r="BK780" s="64" t="str">
        <f t="shared" si="970"/>
        <v>-</v>
      </c>
      <c r="BL780" s="64" t="str">
        <f t="shared" si="939"/>
        <v>-</v>
      </c>
      <c r="BM780" s="64" t="str">
        <f t="shared" si="940"/>
        <v>-</v>
      </c>
      <c r="BN780" s="64" t="str">
        <f t="shared" si="941"/>
        <v>-</v>
      </c>
      <c r="BO780" s="64" t="str">
        <f t="shared" si="971"/>
        <v>-</v>
      </c>
      <c r="BP780" s="64" t="str">
        <f t="shared" si="942"/>
        <v>-</v>
      </c>
      <c r="BQ780" s="57" t="str">
        <f t="shared" si="972"/>
        <v>-</v>
      </c>
      <c r="BR780" s="56">
        <f t="shared" si="990"/>
        <v>349</v>
      </c>
      <c r="BS780" s="64" t="str">
        <f t="shared" si="973"/>
        <v>-</v>
      </c>
      <c r="BT780" s="64" t="str">
        <f t="shared" si="943"/>
        <v>-</v>
      </c>
      <c r="BU780" s="64" t="str">
        <f t="shared" si="944"/>
        <v>-</v>
      </c>
      <c r="BV780" s="64" t="str">
        <f t="shared" si="945"/>
        <v>-</v>
      </c>
      <c r="BW780" s="64" t="str">
        <f t="shared" si="974"/>
        <v>-</v>
      </c>
      <c r="BX780" s="64" t="str">
        <f t="shared" si="946"/>
        <v>-</v>
      </c>
      <c r="BY780" s="57" t="str">
        <f t="shared" si="975"/>
        <v>-</v>
      </c>
      <c r="BZ780" s="56">
        <f t="shared" si="991"/>
        <v>349</v>
      </c>
      <c r="CA780" s="64" t="str">
        <f t="shared" si="976"/>
        <v>-</v>
      </c>
      <c r="CB780" s="64" t="str">
        <f t="shared" si="947"/>
        <v>-</v>
      </c>
      <c r="CC780" s="64" t="str">
        <f t="shared" si="948"/>
        <v>-</v>
      </c>
      <c r="CD780" s="64" t="str">
        <f t="shared" si="949"/>
        <v>-</v>
      </c>
      <c r="CE780" s="64" t="str">
        <f t="shared" si="977"/>
        <v>-</v>
      </c>
      <c r="CF780" s="64" t="str">
        <f t="shared" si="950"/>
        <v>-</v>
      </c>
      <c r="CG780" s="57" t="str">
        <f t="shared" si="978"/>
        <v>-</v>
      </c>
      <c r="CH780" s="56">
        <f t="shared" si="992"/>
        <v>349</v>
      </c>
      <c r="CI780" s="64" t="str">
        <f t="shared" si="979"/>
        <v>-</v>
      </c>
      <c r="CJ780" s="64" t="str">
        <f t="shared" si="951"/>
        <v>-</v>
      </c>
      <c r="CK780" s="64" t="str">
        <f t="shared" si="952"/>
        <v>-</v>
      </c>
      <c r="CL780" s="64" t="str">
        <f t="shared" si="953"/>
        <v>-</v>
      </c>
      <c r="CM780" s="64" t="str">
        <f t="shared" si="980"/>
        <v>-</v>
      </c>
      <c r="CN780" s="64" t="str">
        <f t="shared" si="954"/>
        <v>-</v>
      </c>
      <c r="CO780" s="57" t="str">
        <f t="shared" si="981"/>
        <v>-</v>
      </c>
    </row>
    <row r="781" spans="15:93" ht="18" customHeight="1" x14ac:dyDescent="0.25">
      <c r="O781" s="56">
        <f t="shared" si="983"/>
        <v>354</v>
      </c>
      <c r="P781" s="64">
        <f t="shared" si="918"/>
        <v>0</v>
      </c>
      <c r="Q781" s="64" t="str">
        <f t="shared" si="919"/>
        <v>-</v>
      </c>
      <c r="R781" s="64" t="str">
        <f t="shared" si="915"/>
        <v>-</v>
      </c>
      <c r="S781" s="64">
        <f t="shared" si="916"/>
        <v>0</v>
      </c>
      <c r="T781" s="64" t="str">
        <f t="shared" si="917"/>
        <v>-</v>
      </c>
      <c r="U781" s="57" t="str">
        <f t="shared" si="993"/>
        <v>Payoff</v>
      </c>
      <c r="V781" s="56">
        <f t="shared" si="984"/>
        <v>350</v>
      </c>
      <c r="W781" s="64">
        <f t="shared" si="955"/>
        <v>0</v>
      </c>
      <c r="X781" s="64" t="str">
        <f t="shared" si="920"/>
        <v>-</v>
      </c>
      <c r="Y781" s="64">
        <f t="shared" si="982"/>
        <v>0</v>
      </c>
      <c r="Z781" s="64" t="str">
        <f t="shared" si="921"/>
        <v>-</v>
      </c>
      <c r="AA781" s="64" t="str">
        <f t="shared" si="956"/>
        <v>-</v>
      </c>
      <c r="AB781" s="64" t="str">
        <f t="shared" si="922"/>
        <v>-</v>
      </c>
      <c r="AC781" s="57" t="str">
        <f t="shared" si="957"/>
        <v>Payoff</v>
      </c>
      <c r="AD781" s="56">
        <f t="shared" si="985"/>
        <v>350</v>
      </c>
      <c r="AE781" s="64">
        <f t="shared" si="958"/>
        <v>0</v>
      </c>
      <c r="AF781" s="64" t="str">
        <f t="shared" si="923"/>
        <v>-</v>
      </c>
      <c r="AG781" s="64">
        <f t="shared" si="924"/>
        <v>0</v>
      </c>
      <c r="AH781" s="64" t="str">
        <f t="shared" si="925"/>
        <v>-</v>
      </c>
      <c r="AI781" s="64" t="str">
        <f t="shared" si="959"/>
        <v>-</v>
      </c>
      <c r="AJ781" s="64" t="str">
        <f t="shared" si="926"/>
        <v>-</v>
      </c>
      <c r="AK781" s="57" t="str">
        <f t="shared" si="960"/>
        <v>Payoff</v>
      </c>
      <c r="AL781" s="56">
        <f t="shared" si="986"/>
        <v>350</v>
      </c>
      <c r="AM781" s="64" t="str">
        <f t="shared" si="961"/>
        <v>-</v>
      </c>
      <c r="AN781" s="64" t="str">
        <f t="shared" si="927"/>
        <v>-</v>
      </c>
      <c r="AO781" s="64" t="str">
        <f t="shared" si="928"/>
        <v>-</v>
      </c>
      <c r="AP781" s="64" t="str">
        <f t="shared" si="929"/>
        <v>-</v>
      </c>
      <c r="AQ781" s="64" t="str">
        <f t="shared" si="962"/>
        <v>-</v>
      </c>
      <c r="AR781" s="64" t="str">
        <f t="shared" si="930"/>
        <v>-</v>
      </c>
      <c r="AS781" s="57" t="str">
        <f t="shared" si="963"/>
        <v>-</v>
      </c>
      <c r="AT781" s="56">
        <f t="shared" si="987"/>
        <v>350</v>
      </c>
      <c r="AU781" s="64" t="str">
        <f t="shared" si="964"/>
        <v>-</v>
      </c>
      <c r="AV781" s="64" t="str">
        <f t="shared" si="931"/>
        <v>-</v>
      </c>
      <c r="AW781" s="64" t="str">
        <f t="shared" si="932"/>
        <v>-</v>
      </c>
      <c r="AX781" s="64" t="str">
        <f t="shared" si="933"/>
        <v>-</v>
      </c>
      <c r="AY781" s="64" t="str">
        <f t="shared" si="965"/>
        <v>-</v>
      </c>
      <c r="AZ781" s="64" t="str">
        <f t="shared" si="934"/>
        <v>-</v>
      </c>
      <c r="BA781" s="57" t="str">
        <f t="shared" si="966"/>
        <v>-</v>
      </c>
      <c r="BB781" s="56">
        <f t="shared" si="988"/>
        <v>350</v>
      </c>
      <c r="BC781" s="64" t="str">
        <f t="shared" si="967"/>
        <v>-</v>
      </c>
      <c r="BD781" s="64" t="str">
        <f t="shared" si="935"/>
        <v>-</v>
      </c>
      <c r="BE781" s="64" t="str">
        <f t="shared" si="936"/>
        <v>-</v>
      </c>
      <c r="BF781" s="64" t="str">
        <f t="shared" si="937"/>
        <v>-</v>
      </c>
      <c r="BG781" s="64" t="str">
        <f t="shared" si="968"/>
        <v>-</v>
      </c>
      <c r="BH781" s="64" t="str">
        <f t="shared" si="938"/>
        <v>-</v>
      </c>
      <c r="BI781" s="57" t="str">
        <f t="shared" si="969"/>
        <v>-</v>
      </c>
      <c r="BJ781" s="56">
        <f t="shared" si="989"/>
        <v>350</v>
      </c>
      <c r="BK781" s="64" t="str">
        <f t="shared" si="970"/>
        <v>-</v>
      </c>
      <c r="BL781" s="64" t="str">
        <f t="shared" si="939"/>
        <v>-</v>
      </c>
      <c r="BM781" s="64" t="str">
        <f t="shared" si="940"/>
        <v>-</v>
      </c>
      <c r="BN781" s="64" t="str">
        <f t="shared" si="941"/>
        <v>-</v>
      </c>
      <c r="BO781" s="64" t="str">
        <f t="shared" si="971"/>
        <v>-</v>
      </c>
      <c r="BP781" s="64" t="str">
        <f t="shared" si="942"/>
        <v>-</v>
      </c>
      <c r="BQ781" s="57" t="str">
        <f t="shared" si="972"/>
        <v>-</v>
      </c>
      <c r="BR781" s="56">
        <f t="shared" si="990"/>
        <v>350</v>
      </c>
      <c r="BS781" s="64" t="str">
        <f t="shared" si="973"/>
        <v>-</v>
      </c>
      <c r="BT781" s="64" t="str">
        <f t="shared" si="943"/>
        <v>-</v>
      </c>
      <c r="BU781" s="64" t="str">
        <f t="shared" si="944"/>
        <v>-</v>
      </c>
      <c r="BV781" s="64" t="str">
        <f t="shared" si="945"/>
        <v>-</v>
      </c>
      <c r="BW781" s="64" t="str">
        <f t="shared" si="974"/>
        <v>-</v>
      </c>
      <c r="BX781" s="64" t="str">
        <f t="shared" si="946"/>
        <v>-</v>
      </c>
      <c r="BY781" s="57" t="str">
        <f t="shared" si="975"/>
        <v>-</v>
      </c>
      <c r="BZ781" s="56">
        <f t="shared" si="991"/>
        <v>350</v>
      </c>
      <c r="CA781" s="64" t="str">
        <f t="shared" si="976"/>
        <v>-</v>
      </c>
      <c r="CB781" s="64" t="str">
        <f t="shared" si="947"/>
        <v>-</v>
      </c>
      <c r="CC781" s="64" t="str">
        <f t="shared" si="948"/>
        <v>-</v>
      </c>
      <c r="CD781" s="64" t="str">
        <f t="shared" si="949"/>
        <v>-</v>
      </c>
      <c r="CE781" s="64" t="str">
        <f t="shared" si="977"/>
        <v>-</v>
      </c>
      <c r="CF781" s="64" t="str">
        <f t="shared" si="950"/>
        <v>-</v>
      </c>
      <c r="CG781" s="57" t="str">
        <f t="shared" si="978"/>
        <v>-</v>
      </c>
      <c r="CH781" s="56">
        <f t="shared" si="992"/>
        <v>350</v>
      </c>
      <c r="CI781" s="64" t="str">
        <f t="shared" si="979"/>
        <v>-</v>
      </c>
      <c r="CJ781" s="64" t="str">
        <f t="shared" si="951"/>
        <v>-</v>
      </c>
      <c r="CK781" s="64" t="str">
        <f t="shared" si="952"/>
        <v>-</v>
      </c>
      <c r="CL781" s="64" t="str">
        <f t="shared" si="953"/>
        <v>-</v>
      </c>
      <c r="CM781" s="64" t="str">
        <f t="shared" si="980"/>
        <v>-</v>
      </c>
      <c r="CN781" s="64" t="str">
        <f t="shared" si="954"/>
        <v>-</v>
      </c>
      <c r="CO781" s="57" t="str">
        <f t="shared" si="981"/>
        <v>-</v>
      </c>
    </row>
    <row r="782" spans="15:93" ht="18" customHeight="1" x14ac:dyDescent="0.25">
      <c r="O782" s="56">
        <f t="shared" si="983"/>
        <v>355</v>
      </c>
      <c r="P782" s="64">
        <f t="shared" si="918"/>
        <v>0</v>
      </c>
      <c r="Q782" s="64" t="str">
        <f t="shared" si="919"/>
        <v>-</v>
      </c>
      <c r="R782" s="64" t="str">
        <f t="shared" si="915"/>
        <v>-</v>
      </c>
      <c r="S782" s="64">
        <f t="shared" si="916"/>
        <v>0</v>
      </c>
      <c r="T782" s="64" t="str">
        <f t="shared" si="917"/>
        <v>-</v>
      </c>
      <c r="U782" s="57" t="str">
        <f t="shared" si="993"/>
        <v>Payoff</v>
      </c>
      <c r="V782" s="56">
        <f t="shared" si="984"/>
        <v>351</v>
      </c>
      <c r="W782" s="64">
        <f t="shared" si="955"/>
        <v>0</v>
      </c>
      <c r="X782" s="64" t="str">
        <f t="shared" si="920"/>
        <v>-</v>
      </c>
      <c r="Y782" s="64">
        <f t="shared" si="982"/>
        <v>0</v>
      </c>
      <c r="Z782" s="64" t="str">
        <f t="shared" si="921"/>
        <v>-</v>
      </c>
      <c r="AA782" s="64" t="str">
        <f t="shared" si="956"/>
        <v>-</v>
      </c>
      <c r="AB782" s="64" t="str">
        <f t="shared" si="922"/>
        <v>-</v>
      </c>
      <c r="AC782" s="57" t="str">
        <f t="shared" si="957"/>
        <v>Payoff</v>
      </c>
      <c r="AD782" s="56">
        <f t="shared" si="985"/>
        <v>351</v>
      </c>
      <c r="AE782" s="64">
        <f t="shared" si="958"/>
        <v>0</v>
      </c>
      <c r="AF782" s="64" t="str">
        <f t="shared" si="923"/>
        <v>-</v>
      </c>
      <c r="AG782" s="64">
        <f t="shared" si="924"/>
        <v>0</v>
      </c>
      <c r="AH782" s="64" t="str">
        <f t="shared" si="925"/>
        <v>-</v>
      </c>
      <c r="AI782" s="64" t="str">
        <f t="shared" si="959"/>
        <v>-</v>
      </c>
      <c r="AJ782" s="64" t="str">
        <f t="shared" si="926"/>
        <v>-</v>
      </c>
      <c r="AK782" s="57" t="str">
        <f t="shared" si="960"/>
        <v>Payoff</v>
      </c>
      <c r="AL782" s="56">
        <f t="shared" si="986"/>
        <v>351</v>
      </c>
      <c r="AM782" s="64" t="str">
        <f t="shared" si="961"/>
        <v>-</v>
      </c>
      <c r="AN782" s="64" t="str">
        <f t="shared" si="927"/>
        <v>-</v>
      </c>
      <c r="AO782" s="64" t="str">
        <f t="shared" si="928"/>
        <v>-</v>
      </c>
      <c r="AP782" s="64" t="str">
        <f t="shared" si="929"/>
        <v>-</v>
      </c>
      <c r="AQ782" s="64" t="str">
        <f t="shared" si="962"/>
        <v>-</v>
      </c>
      <c r="AR782" s="64" t="str">
        <f t="shared" si="930"/>
        <v>-</v>
      </c>
      <c r="AS782" s="57" t="str">
        <f t="shared" si="963"/>
        <v>-</v>
      </c>
      <c r="AT782" s="56">
        <f t="shared" si="987"/>
        <v>351</v>
      </c>
      <c r="AU782" s="64" t="str">
        <f t="shared" si="964"/>
        <v>-</v>
      </c>
      <c r="AV782" s="64" t="str">
        <f t="shared" si="931"/>
        <v>-</v>
      </c>
      <c r="AW782" s="64" t="str">
        <f t="shared" si="932"/>
        <v>-</v>
      </c>
      <c r="AX782" s="64" t="str">
        <f t="shared" si="933"/>
        <v>-</v>
      </c>
      <c r="AY782" s="64" t="str">
        <f t="shared" si="965"/>
        <v>-</v>
      </c>
      <c r="AZ782" s="64" t="str">
        <f t="shared" si="934"/>
        <v>-</v>
      </c>
      <c r="BA782" s="57" t="str">
        <f t="shared" si="966"/>
        <v>-</v>
      </c>
      <c r="BB782" s="56">
        <f t="shared" si="988"/>
        <v>351</v>
      </c>
      <c r="BC782" s="64" t="str">
        <f t="shared" si="967"/>
        <v>-</v>
      </c>
      <c r="BD782" s="64" t="str">
        <f t="shared" si="935"/>
        <v>-</v>
      </c>
      <c r="BE782" s="64" t="str">
        <f t="shared" si="936"/>
        <v>-</v>
      </c>
      <c r="BF782" s="64" t="str">
        <f t="shared" si="937"/>
        <v>-</v>
      </c>
      <c r="BG782" s="64" t="str">
        <f t="shared" si="968"/>
        <v>-</v>
      </c>
      <c r="BH782" s="64" t="str">
        <f t="shared" si="938"/>
        <v>-</v>
      </c>
      <c r="BI782" s="57" t="str">
        <f t="shared" si="969"/>
        <v>-</v>
      </c>
      <c r="BJ782" s="56">
        <f t="shared" si="989"/>
        <v>351</v>
      </c>
      <c r="BK782" s="64" t="str">
        <f t="shared" si="970"/>
        <v>-</v>
      </c>
      <c r="BL782" s="64" t="str">
        <f t="shared" si="939"/>
        <v>-</v>
      </c>
      <c r="BM782" s="64" t="str">
        <f t="shared" si="940"/>
        <v>-</v>
      </c>
      <c r="BN782" s="64" t="str">
        <f t="shared" si="941"/>
        <v>-</v>
      </c>
      <c r="BO782" s="64" t="str">
        <f t="shared" si="971"/>
        <v>-</v>
      </c>
      <c r="BP782" s="64" t="str">
        <f t="shared" si="942"/>
        <v>-</v>
      </c>
      <c r="BQ782" s="57" t="str">
        <f t="shared" si="972"/>
        <v>-</v>
      </c>
      <c r="BR782" s="56">
        <f t="shared" si="990"/>
        <v>351</v>
      </c>
      <c r="BS782" s="64" t="str">
        <f t="shared" si="973"/>
        <v>-</v>
      </c>
      <c r="BT782" s="64" t="str">
        <f t="shared" si="943"/>
        <v>-</v>
      </c>
      <c r="BU782" s="64" t="str">
        <f t="shared" si="944"/>
        <v>-</v>
      </c>
      <c r="BV782" s="64" t="str">
        <f t="shared" si="945"/>
        <v>-</v>
      </c>
      <c r="BW782" s="64" t="str">
        <f t="shared" si="974"/>
        <v>-</v>
      </c>
      <c r="BX782" s="64" t="str">
        <f t="shared" si="946"/>
        <v>-</v>
      </c>
      <c r="BY782" s="57" t="str">
        <f t="shared" si="975"/>
        <v>-</v>
      </c>
      <c r="BZ782" s="56">
        <f t="shared" si="991"/>
        <v>351</v>
      </c>
      <c r="CA782" s="64" t="str">
        <f t="shared" si="976"/>
        <v>-</v>
      </c>
      <c r="CB782" s="64" t="str">
        <f t="shared" si="947"/>
        <v>-</v>
      </c>
      <c r="CC782" s="64" t="str">
        <f t="shared" si="948"/>
        <v>-</v>
      </c>
      <c r="CD782" s="64" t="str">
        <f t="shared" si="949"/>
        <v>-</v>
      </c>
      <c r="CE782" s="64" t="str">
        <f t="shared" si="977"/>
        <v>-</v>
      </c>
      <c r="CF782" s="64" t="str">
        <f t="shared" si="950"/>
        <v>-</v>
      </c>
      <c r="CG782" s="57" t="str">
        <f t="shared" si="978"/>
        <v>-</v>
      </c>
      <c r="CH782" s="56">
        <f t="shared" si="992"/>
        <v>351</v>
      </c>
      <c r="CI782" s="64" t="str">
        <f t="shared" si="979"/>
        <v>-</v>
      </c>
      <c r="CJ782" s="64" t="str">
        <f t="shared" si="951"/>
        <v>-</v>
      </c>
      <c r="CK782" s="64" t="str">
        <f t="shared" si="952"/>
        <v>-</v>
      </c>
      <c r="CL782" s="64" t="str">
        <f t="shared" si="953"/>
        <v>-</v>
      </c>
      <c r="CM782" s="64" t="str">
        <f t="shared" si="980"/>
        <v>-</v>
      </c>
      <c r="CN782" s="64" t="str">
        <f t="shared" si="954"/>
        <v>-</v>
      </c>
      <c r="CO782" s="57" t="str">
        <f t="shared" si="981"/>
        <v>-</v>
      </c>
    </row>
    <row r="783" spans="15:93" ht="18" customHeight="1" x14ac:dyDescent="0.25">
      <c r="O783" s="56">
        <f t="shared" si="983"/>
        <v>356</v>
      </c>
      <c r="P783" s="64">
        <f t="shared" si="918"/>
        <v>0</v>
      </c>
      <c r="Q783" s="64" t="str">
        <f t="shared" si="919"/>
        <v>-</v>
      </c>
      <c r="R783" s="64" t="str">
        <f t="shared" si="915"/>
        <v>-</v>
      </c>
      <c r="S783" s="64">
        <f t="shared" si="916"/>
        <v>0</v>
      </c>
      <c r="T783" s="64" t="str">
        <f t="shared" si="917"/>
        <v>-</v>
      </c>
      <c r="U783" s="57" t="str">
        <f t="shared" si="993"/>
        <v>Payoff</v>
      </c>
      <c r="V783" s="56">
        <f t="shared" si="984"/>
        <v>352</v>
      </c>
      <c r="W783" s="64">
        <f t="shared" si="955"/>
        <v>0</v>
      </c>
      <c r="X783" s="64" t="str">
        <f t="shared" si="920"/>
        <v>-</v>
      </c>
      <c r="Y783" s="64">
        <f t="shared" si="982"/>
        <v>0</v>
      </c>
      <c r="Z783" s="64" t="str">
        <f t="shared" si="921"/>
        <v>-</v>
      </c>
      <c r="AA783" s="64" t="str">
        <f t="shared" si="956"/>
        <v>-</v>
      </c>
      <c r="AB783" s="64" t="str">
        <f t="shared" si="922"/>
        <v>-</v>
      </c>
      <c r="AC783" s="57" t="str">
        <f t="shared" si="957"/>
        <v>Payoff</v>
      </c>
      <c r="AD783" s="56">
        <f t="shared" si="985"/>
        <v>352</v>
      </c>
      <c r="AE783" s="64">
        <f t="shared" si="958"/>
        <v>0</v>
      </c>
      <c r="AF783" s="64" t="str">
        <f t="shared" si="923"/>
        <v>-</v>
      </c>
      <c r="AG783" s="64">
        <f t="shared" si="924"/>
        <v>0</v>
      </c>
      <c r="AH783" s="64" t="str">
        <f t="shared" si="925"/>
        <v>-</v>
      </c>
      <c r="AI783" s="64" t="str">
        <f t="shared" si="959"/>
        <v>-</v>
      </c>
      <c r="AJ783" s="64" t="str">
        <f t="shared" si="926"/>
        <v>-</v>
      </c>
      <c r="AK783" s="57" t="str">
        <f t="shared" si="960"/>
        <v>Payoff</v>
      </c>
      <c r="AL783" s="56">
        <f t="shared" si="986"/>
        <v>352</v>
      </c>
      <c r="AM783" s="64" t="str">
        <f t="shared" si="961"/>
        <v>-</v>
      </c>
      <c r="AN783" s="64" t="str">
        <f t="shared" si="927"/>
        <v>-</v>
      </c>
      <c r="AO783" s="64" t="str">
        <f t="shared" si="928"/>
        <v>-</v>
      </c>
      <c r="AP783" s="64" t="str">
        <f t="shared" si="929"/>
        <v>-</v>
      </c>
      <c r="AQ783" s="64" t="str">
        <f t="shared" si="962"/>
        <v>-</v>
      </c>
      <c r="AR783" s="64" t="str">
        <f t="shared" si="930"/>
        <v>-</v>
      </c>
      <c r="AS783" s="57" t="str">
        <f t="shared" si="963"/>
        <v>-</v>
      </c>
      <c r="AT783" s="56">
        <f t="shared" si="987"/>
        <v>352</v>
      </c>
      <c r="AU783" s="64" t="str">
        <f t="shared" si="964"/>
        <v>-</v>
      </c>
      <c r="AV783" s="64" t="str">
        <f t="shared" si="931"/>
        <v>-</v>
      </c>
      <c r="AW783" s="64" t="str">
        <f t="shared" si="932"/>
        <v>-</v>
      </c>
      <c r="AX783" s="64" t="str">
        <f t="shared" si="933"/>
        <v>-</v>
      </c>
      <c r="AY783" s="64" t="str">
        <f t="shared" si="965"/>
        <v>-</v>
      </c>
      <c r="AZ783" s="64" t="str">
        <f t="shared" si="934"/>
        <v>-</v>
      </c>
      <c r="BA783" s="57" t="str">
        <f t="shared" si="966"/>
        <v>-</v>
      </c>
      <c r="BB783" s="56">
        <f t="shared" si="988"/>
        <v>352</v>
      </c>
      <c r="BC783" s="64" t="str">
        <f t="shared" si="967"/>
        <v>-</v>
      </c>
      <c r="BD783" s="64" t="str">
        <f t="shared" si="935"/>
        <v>-</v>
      </c>
      <c r="BE783" s="64" t="str">
        <f t="shared" si="936"/>
        <v>-</v>
      </c>
      <c r="BF783" s="64" t="str">
        <f t="shared" si="937"/>
        <v>-</v>
      </c>
      <c r="BG783" s="64" t="str">
        <f t="shared" si="968"/>
        <v>-</v>
      </c>
      <c r="BH783" s="64" t="str">
        <f t="shared" si="938"/>
        <v>-</v>
      </c>
      <c r="BI783" s="57" t="str">
        <f t="shared" si="969"/>
        <v>-</v>
      </c>
      <c r="BJ783" s="56">
        <f t="shared" si="989"/>
        <v>352</v>
      </c>
      <c r="BK783" s="64" t="str">
        <f t="shared" si="970"/>
        <v>-</v>
      </c>
      <c r="BL783" s="64" t="str">
        <f t="shared" si="939"/>
        <v>-</v>
      </c>
      <c r="BM783" s="64" t="str">
        <f t="shared" si="940"/>
        <v>-</v>
      </c>
      <c r="BN783" s="64" t="str">
        <f t="shared" si="941"/>
        <v>-</v>
      </c>
      <c r="BO783" s="64" t="str">
        <f t="shared" si="971"/>
        <v>-</v>
      </c>
      <c r="BP783" s="64" t="str">
        <f t="shared" si="942"/>
        <v>-</v>
      </c>
      <c r="BQ783" s="57" t="str">
        <f t="shared" si="972"/>
        <v>-</v>
      </c>
      <c r="BR783" s="56">
        <f t="shared" si="990"/>
        <v>352</v>
      </c>
      <c r="BS783" s="64" t="str">
        <f t="shared" si="973"/>
        <v>-</v>
      </c>
      <c r="BT783" s="64" t="str">
        <f t="shared" si="943"/>
        <v>-</v>
      </c>
      <c r="BU783" s="64" t="str">
        <f t="shared" si="944"/>
        <v>-</v>
      </c>
      <c r="BV783" s="64" t="str">
        <f t="shared" si="945"/>
        <v>-</v>
      </c>
      <c r="BW783" s="64" t="str">
        <f t="shared" si="974"/>
        <v>-</v>
      </c>
      <c r="BX783" s="64" t="str">
        <f t="shared" si="946"/>
        <v>-</v>
      </c>
      <c r="BY783" s="57" t="str">
        <f t="shared" si="975"/>
        <v>-</v>
      </c>
      <c r="BZ783" s="56">
        <f t="shared" si="991"/>
        <v>352</v>
      </c>
      <c r="CA783" s="64" t="str">
        <f t="shared" si="976"/>
        <v>-</v>
      </c>
      <c r="CB783" s="64" t="str">
        <f t="shared" si="947"/>
        <v>-</v>
      </c>
      <c r="CC783" s="64" t="str">
        <f t="shared" si="948"/>
        <v>-</v>
      </c>
      <c r="CD783" s="64" t="str">
        <f t="shared" si="949"/>
        <v>-</v>
      </c>
      <c r="CE783" s="64" t="str">
        <f t="shared" si="977"/>
        <v>-</v>
      </c>
      <c r="CF783" s="64" t="str">
        <f t="shared" si="950"/>
        <v>-</v>
      </c>
      <c r="CG783" s="57" t="str">
        <f t="shared" si="978"/>
        <v>-</v>
      </c>
      <c r="CH783" s="56">
        <f t="shared" si="992"/>
        <v>352</v>
      </c>
      <c r="CI783" s="64" t="str">
        <f t="shared" si="979"/>
        <v>-</v>
      </c>
      <c r="CJ783" s="64" t="str">
        <f t="shared" si="951"/>
        <v>-</v>
      </c>
      <c r="CK783" s="64" t="str">
        <f t="shared" si="952"/>
        <v>-</v>
      </c>
      <c r="CL783" s="64" t="str">
        <f t="shared" si="953"/>
        <v>-</v>
      </c>
      <c r="CM783" s="64" t="str">
        <f t="shared" si="980"/>
        <v>-</v>
      </c>
      <c r="CN783" s="64" t="str">
        <f t="shared" si="954"/>
        <v>-</v>
      </c>
      <c r="CO783" s="57" t="str">
        <f t="shared" si="981"/>
        <v>-</v>
      </c>
    </row>
    <row r="784" spans="15:93" ht="18" customHeight="1" x14ac:dyDescent="0.25">
      <c r="O784" s="56">
        <f t="shared" si="983"/>
        <v>357</v>
      </c>
      <c r="P784" s="64">
        <f t="shared" si="918"/>
        <v>0</v>
      </c>
      <c r="Q784" s="64" t="str">
        <f t="shared" si="919"/>
        <v>-</v>
      </c>
      <c r="R784" s="64" t="str">
        <f t="shared" si="915"/>
        <v>-</v>
      </c>
      <c r="S784" s="64">
        <f t="shared" si="916"/>
        <v>0</v>
      </c>
      <c r="T784" s="64" t="str">
        <f t="shared" si="917"/>
        <v>-</v>
      </c>
      <c r="U784" s="57" t="str">
        <f t="shared" si="993"/>
        <v>Payoff</v>
      </c>
      <c r="V784" s="56">
        <f t="shared" si="984"/>
        <v>353</v>
      </c>
      <c r="W784" s="64">
        <f t="shared" si="955"/>
        <v>0</v>
      </c>
      <c r="X784" s="64" t="str">
        <f t="shared" si="920"/>
        <v>-</v>
      </c>
      <c r="Y784" s="64">
        <f t="shared" si="982"/>
        <v>0</v>
      </c>
      <c r="Z784" s="64" t="str">
        <f t="shared" si="921"/>
        <v>-</v>
      </c>
      <c r="AA784" s="64" t="str">
        <f t="shared" si="956"/>
        <v>-</v>
      </c>
      <c r="AB784" s="64" t="str">
        <f t="shared" si="922"/>
        <v>-</v>
      </c>
      <c r="AC784" s="57" t="str">
        <f t="shared" si="957"/>
        <v>Payoff</v>
      </c>
      <c r="AD784" s="56">
        <f t="shared" si="985"/>
        <v>353</v>
      </c>
      <c r="AE784" s="64">
        <f t="shared" si="958"/>
        <v>0</v>
      </c>
      <c r="AF784" s="64" t="str">
        <f t="shared" si="923"/>
        <v>-</v>
      </c>
      <c r="AG784" s="64">
        <f t="shared" si="924"/>
        <v>0</v>
      </c>
      <c r="AH784" s="64" t="str">
        <f t="shared" si="925"/>
        <v>-</v>
      </c>
      <c r="AI784" s="64" t="str">
        <f t="shared" si="959"/>
        <v>-</v>
      </c>
      <c r="AJ784" s="64" t="str">
        <f t="shared" si="926"/>
        <v>-</v>
      </c>
      <c r="AK784" s="57" t="str">
        <f t="shared" si="960"/>
        <v>Payoff</v>
      </c>
      <c r="AL784" s="56">
        <f t="shared" si="986"/>
        <v>353</v>
      </c>
      <c r="AM784" s="64" t="str">
        <f t="shared" si="961"/>
        <v>-</v>
      </c>
      <c r="AN784" s="64" t="str">
        <f t="shared" si="927"/>
        <v>-</v>
      </c>
      <c r="AO784" s="64" t="str">
        <f t="shared" si="928"/>
        <v>-</v>
      </c>
      <c r="AP784" s="64" t="str">
        <f t="shared" si="929"/>
        <v>-</v>
      </c>
      <c r="AQ784" s="64" t="str">
        <f t="shared" si="962"/>
        <v>-</v>
      </c>
      <c r="AR784" s="64" t="str">
        <f t="shared" si="930"/>
        <v>-</v>
      </c>
      <c r="AS784" s="57" t="str">
        <f t="shared" si="963"/>
        <v>-</v>
      </c>
      <c r="AT784" s="56">
        <f t="shared" si="987"/>
        <v>353</v>
      </c>
      <c r="AU784" s="64" t="str">
        <f t="shared" si="964"/>
        <v>-</v>
      </c>
      <c r="AV784" s="64" t="str">
        <f t="shared" si="931"/>
        <v>-</v>
      </c>
      <c r="AW784" s="64" t="str">
        <f t="shared" si="932"/>
        <v>-</v>
      </c>
      <c r="AX784" s="64" t="str">
        <f t="shared" si="933"/>
        <v>-</v>
      </c>
      <c r="AY784" s="64" t="str">
        <f t="shared" si="965"/>
        <v>-</v>
      </c>
      <c r="AZ784" s="64" t="str">
        <f t="shared" si="934"/>
        <v>-</v>
      </c>
      <c r="BA784" s="57" t="str">
        <f t="shared" si="966"/>
        <v>-</v>
      </c>
      <c r="BB784" s="56">
        <f t="shared" si="988"/>
        <v>353</v>
      </c>
      <c r="BC784" s="64" t="str">
        <f t="shared" si="967"/>
        <v>-</v>
      </c>
      <c r="BD784" s="64" t="str">
        <f t="shared" si="935"/>
        <v>-</v>
      </c>
      <c r="BE784" s="64" t="str">
        <f t="shared" si="936"/>
        <v>-</v>
      </c>
      <c r="BF784" s="64" t="str">
        <f t="shared" si="937"/>
        <v>-</v>
      </c>
      <c r="BG784" s="64" t="str">
        <f t="shared" si="968"/>
        <v>-</v>
      </c>
      <c r="BH784" s="64" t="str">
        <f t="shared" si="938"/>
        <v>-</v>
      </c>
      <c r="BI784" s="57" t="str">
        <f t="shared" si="969"/>
        <v>-</v>
      </c>
      <c r="BJ784" s="56">
        <f t="shared" si="989"/>
        <v>353</v>
      </c>
      <c r="BK784" s="64" t="str">
        <f t="shared" si="970"/>
        <v>-</v>
      </c>
      <c r="BL784" s="64" t="str">
        <f t="shared" si="939"/>
        <v>-</v>
      </c>
      <c r="BM784" s="64" t="str">
        <f t="shared" si="940"/>
        <v>-</v>
      </c>
      <c r="BN784" s="64" t="str">
        <f t="shared" si="941"/>
        <v>-</v>
      </c>
      <c r="BO784" s="64" t="str">
        <f t="shared" si="971"/>
        <v>-</v>
      </c>
      <c r="BP784" s="64" t="str">
        <f t="shared" si="942"/>
        <v>-</v>
      </c>
      <c r="BQ784" s="57" t="str">
        <f t="shared" si="972"/>
        <v>-</v>
      </c>
      <c r="BR784" s="56">
        <f t="shared" si="990"/>
        <v>353</v>
      </c>
      <c r="BS784" s="64" t="str">
        <f t="shared" si="973"/>
        <v>-</v>
      </c>
      <c r="BT784" s="64" t="str">
        <f t="shared" si="943"/>
        <v>-</v>
      </c>
      <c r="BU784" s="64" t="str">
        <f t="shared" si="944"/>
        <v>-</v>
      </c>
      <c r="BV784" s="64" t="str">
        <f t="shared" si="945"/>
        <v>-</v>
      </c>
      <c r="BW784" s="64" t="str">
        <f t="shared" si="974"/>
        <v>-</v>
      </c>
      <c r="BX784" s="64" t="str">
        <f t="shared" si="946"/>
        <v>-</v>
      </c>
      <c r="BY784" s="57" t="str">
        <f t="shared" si="975"/>
        <v>-</v>
      </c>
      <c r="BZ784" s="56">
        <f t="shared" si="991"/>
        <v>353</v>
      </c>
      <c r="CA784" s="64" t="str">
        <f t="shared" si="976"/>
        <v>-</v>
      </c>
      <c r="CB784" s="64" t="str">
        <f t="shared" si="947"/>
        <v>-</v>
      </c>
      <c r="CC784" s="64" t="str">
        <f t="shared" si="948"/>
        <v>-</v>
      </c>
      <c r="CD784" s="64" t="str">
        <f t="shared" si="949"/>
        <v>-</v>
      </c>
      <c r="CE784" s="64" t="str">
        <f t="shared" si="977"/>
        <v>-</v>
      </c>
      <c r="CF784" s="64" t="str">
        <f t="shared" si="950"/>
        <v>-</v>
      </c>
      <c r="CG784" s="57" t="str">
        <f t="shared" si="978"/>
        <v>-</v>
      </c>
      <c r="CH784" s="56">
        <f t="shared" si="992"/>
        <v>353</v>
      </c>
      <c r="CI784" s="64" t="str">
        <f t="shared" si="979"/>
        <v>-</v>
      </c>
      <c r="CJ784" s="64" t="str">
        <f t="shared" si="951"/>
        <v>-</v>
      </c>
      <c r="CK784" s="64" t="str">
        <f t="shared" si="952"/>
        <v>-</v>
      </c>
      <c r="CL784" s="64" t="str">
        <f t="shared" si="953"/>
        <v>-</v>
      </c>
      <c r="CM784" s="64" t="str">
        <f t="shared" si="980"/>
        <v>-</v>
      </c>
      <c r="CN784" s="64" t="str">
        <f t="shared" si="954"/>
        <v>-</v>
      </c>
      <c r="CO784" s="57" t="str">
        <f t="shared" si="981"/>
        <v>-</v>
      </c>
    </row>
    <row r="785" spans="15:93" ht="18" customHeight="1" x14ac:dyDescent="0.25">
      <c r="O785" s="56">
        <f t="shared" si="983"/>
        <v>358</v>
      </c>
      <c r="P785" s="64">
        <f t="shared" si="918"/>
        <v>0</v>
      </c>
      <c r="Q785" s="64" t="str">
        <f t="shared" si="919"/>
        <v>-</v>
      </c>
      <c r="R785" s="64" t="str">
        <f t="shared" si="915"/>
        <v>-</v>
      </c>
      <c r="S785" s="64">
        <f t="shared" si="916"/>
        <v>0</v>
      </c>
      <c r="T785" s="64" t="str">
        <f t="shared" si="917"/>
        <v>-</v>
      </c>
      <c r="U785" s="57" t="str">
        <f t="shared" si="993"/>
        <v>Payoff</v>
      </c>
      <c r="V785" s="56">
        <f t="shared" si="984"/>
        <v>354</v>
      </c>
      <c r="W785" s="64">
        <f t="shared" si="955"/>
        <v>0</v>
      </c>
      <c r="X785" s="64" t="str">
        <f t="shared" si="920"/>
        <v>-</v>
      </c>
      <c r="Y785" s="64">
        <f t="shared" si="982"/>
        <v>0</v>
      </c>
      <c r="Z785" s="64" t="str">
        <f t="shared" si="921"/>
        <v>-</v>
      </c>
      <c r="AA785" s="64" t="str">
        <f t="shared" si="956"/>
        <v>-</v>
      </c>
      <c r="AB785" s="64" t="str">
        <f t="shared" si="922"/>
        <v>-</v>
      </c>
      <c r="AC785" s="57" t="str">
        <f t="shared" si="957"/>
        <v>Payoff</v>
      </c>
      <c r="AD785" s="56">
        <f t="shared" si="985"/>
        <v>354</v>
      </c>
      <c r="AE785" s="64">
        <f t="shared" si="958"/>
        <v>0</v>
      </c>
      <c r="AF785" s="64" t="str">
        <f t="shared" si="923"/>
        <v>-</v>
      </c>
      <c r="AG785" s="64">
        <f t="shared" si="924"/>
        <v>0</v>
      </c>
      <c r="AH785" s="64" t="str">
        <f t="shared" si="925"/>
        <v>-</v>
      </c>
      <c r="AI785" s="64" t="str">
        <f t="shared" si="959"/>
        <v>-</v>
      </c>
      <c r="AJ785" s="64" t="str">
        <f t="shared" si="926"/>
        <v>-</v>
      </c>
      <c r="AK785" s="57" t="str">
        <f t="shared" si="960"/>
        <v>Payoff</v>
      </c>
      <c r="AL785" s="56">
        <f t="shared" si="986"/>
        <v>354</v>
      </c>
      <c r="AM785" s="64" t="str">
        <f t="shared" si="961"/>
        <v>-</v>
      </c>
      <c r="AN785" s="64" t="str">
        <f t="shared" si="927"/>
        <v>-</v>
      </c>
      <c r="AO785" s="64" t="str">
        <f t="shared" si="928"/>
        <v>-</v>
      </c>
      <c r="AP785" s="64" t="str">
        <f t="shared" si="929"/>
        <v>-</v>
      </c>
      <c r="AQ785" s="64" t="str">
        <f t="shared" si="962"/>
        <v>-</v>
      </c>
      <c r="AR785" s="64" t="str">
        <f t="shared" si="930"/>
        <v>-</v>
      </c>
      <c r="AS785" s="57" t="str">
        <f t="shared" si="963"/>
        <v>-</v>
      </c>
      <c r="AT785" s="56">
        <f t="shared" si="987"/>
        <v>354</v>
      </c>
      <c r="AU785" s="64" t="str">
        <f t="shared" si="964"/>
        <v>-</v>
      </c>
      <c r="AV785" s="64" t="str">
        <f t="shared" si="931"/>
        <v>-</v>
      </c>
      <c r="AW785" s="64" t="str">
        <f t="shared" si="932"/>
        <v>-</v>
      </c>
      <c r="AX785" s="64" t="str">
        <f t="shared" si="933"/>
        <v>-</v>
      </c>
      <c r="AY785" s="64" t="str">
        <f t="shared" si="965"/>
        <v>-</v>
      </c>
      <c r="AZ785" s="64" t="str">
        <f t="shared" si="934"/>
        <v>-</v>
      </c>
      <c r="BA785" s="57" t="str">
        <f t="shared" si="966"/>
        <v>-</v>
      </c>
      <c r="BB785" s="56">
        <f t="shared" si="988"/>
        <v>354</v>
      </c>
      <c r="BC785" s="64" t="str">
        <f t="shared" si="967"/>
        <v>-</v>
      </c>
      <c r="BD785" s="64" t="str">
        <f t="shared" si="935"/>
        <v>-</v>
      </c>
      <c r="BE785" s="64" t="str">
        <f t="shared" si="936"/>
        <v>-</v>
      </c>
      <c r="BF785" s="64" t="str">
        <f t="shared" si="937"/>
        <v>-</v>
      </c>
      <c r="BG785" s="64" t="str">
        <f t="shared" si="968"/>
        <v>-</v>
      </c>
      <c r="BH785" s="64" t="str">
        <f t="shared" si="938"/>
        <v>-</v>
      </c>
      <c r="BI785" s="57" t="str">
        <f t="shared" si="969"/>
        <v>-</v>
      </c>
      <c r="BJ785" s="56">
        <f t="shared" si="989"/>
        <v>354</v>
      </c>
      <c r="BK785" s="64" t="str">
        <f t="shared" si="970"/>
        <v>-</v>
      </c>
      <c r="BL785" s="64" t="str">
        <f t="shared" si="939"/>
        <v>-</v>
      </c>
      <c r="BM785" s="64" t="str">
        <f t="shared" si="940"/>
        <v>-</v>
      </c>
      <c r="BN785" s="64" t="str">
        <f t="shared" si="941"/>
        <v>-</v>
      </c>
      <c r="BO785" s="64" t="str">
        <f t="shared" si="971"/>
        <v>-</v>
      </c>
      <c r="BP785" s="64" t="str">
        <f t="shared" si="942"/>
        <v>-</v>
      </c>
      <c r="BQ785" s="57" t="str">
        <f t="shared" si="972"/>
        <v>-</v>
      </c>
      <c r="BR785" s="56">
        <f t="shared" si="990"/>
        <v>354</v>
      </c>
      <c r="BS785" s="64" t="str">
        <f t="shared" si="973"/>
        <v>-</v>
      </c>
      <c r="BT785" s="64" t="str">
        <f t="shared" si="943"/>
        <v>-</v>
      </c>
      <c r="BU785" s="64" t="str">
        <f t="shared" si="944"/>
        <v>-</v>
      </c>
      <c r="BV785" s="64" t="str">
        <f t="shared" si="945"/>
        <v>-</v>
      </c>
      <c r="BW785" s="64" t="str">
        <f t="shared" si="974"/>
        <v>-</v>
      </c>
      <c r="BX785" s="64" t="str">
        <f t="shared" si="946"/>
        <v>-</v>
      </c>
      <c r="BY785" s="57" t="str">
        <f t="shared" si="975"/>
        <v>-</v>
      </c>
      <c r="BZ785" s="56">
        <f t="shared" si="991"/>
        <v>354</v>
      </c>
      <c r="CA785" s="64" t="str">
        <f t="shared" si="976"/>
        <v>-</v>
      </c>
      <c r="CB785" s="64" t="str">
        <f t="shared" si="947"/>
        <v>-</v>
      </c>
      <c r="CC785" s="64" t="str">
        <f t="shared" si="948"/>
        <v>-</v>
      </c>
      <c r="CD785" s="64" t="str">
        <f t="shared" si="949"/>
        <v>-</v>
      </c>
      <c r="CE785" s="64" t="str">
        <f t="shared" si="977"/>
        <v>-</v>
      </c>
      <c r="CF785" s="64" t="str">
        <f t="shared" si="950"/>
        <v>-</v>
      </c>
      <c r="CG785" s="57" t="str">
        <f t="shared" si="978"/>
        <v>-</v>
      </c>
      <c r="CH785" s="56">
        <f t="shared" si="992"/>
        <v>354</v>
      </c>
      <c r="CI785" s="64" t="str">
        <f t="shared" si="979"/>
        <v>-</v>
      </c>
      <c r="CJ785" s="64" t="str">
        <f t="shared" si="951"/>
        <v>-</v>
      </c>
      <c r="CK785" s="64" t="str">
        <f t="shared" si="952"/>
        <v>-</v>
      </c>
      <c r="CL785" s="64" t="str">
        <f t="shared" si="953"/>
        <v>-</v>
      </c>
      <c r="CM785" s="64" t="str">
        <f t="shared" si="980"/>
        <v>-</v>
      </c>
      <c r="CN785" s="64" t="str">
        <f t="shared" si="954"/>
        <v>-</v>
      </c>
      <c r="CO785" s="57" t="str">
        <f t="shared" si="981"/>
        <v>-</v>
      </c>
    </row>
    <row r="786" spans="15:93" ht="18" customHeight="1" x14ac:dyDescent="0.25">
      <c r="O786" s="56">
        <f t="shared" si="983"/>
        <v>359</v>
      </c>
      <c r="P786" s="64">
        <f t="shared" si="918"/>
        <v>0</v>
      </c>
      <c r="Q786" s="64" t="str">
        <f t="shared" si="919"/>
        <v>-</v>
      </c>
      <c r="R786" s="64" t="str">
        <f t="shared" si="915"/>
        <v>-</v>
      </c>
      <c r="S786" s="64">
        <f t="shared" si="916"/>
        <v>0</v>
      </c>
      <c r="T786" s="64" t="str">
        <f t="shared" si="917"/>
        <v>-</v>
      </c>
      <c r="U786" s="57" t="str">
        <f t="shared" si="993"/>
        <v>Payoff</v>
      </c>
      <c r="V786" s="56">
        <f t="shared" si="984"/>
        <v>355</v>
      </c>
      <c r="W786" s="64">
        <f t="shared" si="955"/>
        <v>0</v>
      </c>
      <c r="X786" s="64" t="str">
        <f t="shared" si="920"/>
        <v>-</v>
      </c>
      <c r="Y786" s="64">
        <f t="shared" si="982"/>
        <v>0</v>
      </c>
      <c r="Z786" s="64" t="str">
        <f t="shared" si="921"/>
        <v>-</v>
      </c>
      <c r="AA786" s="64" t="str">
        <f t="shared" si="956"/>
        <v>-</v>
      </c>
      <c r="AB786" s="64" t="str">
        <f t="shared" si="922"/>
        <v>-</v>
      </c>
      <c r="AC786" s="57" t="str">
        <f t="shared" si="957"/>
        <v>Payoff</v>
      </c>
      <c r="AD786" s="56">
        <f t="shared" si="985"/>
        <v>355</v>
      </c>
      <c r="AE786" s="64">
        <f t="shared" si="958"/>
        <v>0</v>
      </c>
      <c r="AF786" s="64" t="str">
        <f t="shared" si="923"/>
        <v>-</v>
      </c>
      <c r="AG786" s="64">
        <f t="shared" si="924"/>
        <v>0</v>
      </c>
      <c r="AH786" s="64" t="str">
        <f t="shared" si="925"/>
        <v>-</v>
      </c>
      <c r="AI786" s="64" t="str">
        <f t="shared" si="959"/>
        <v>-</v>
      </c>
      <c r="AJ786" s="64" t="str">
        <f t="shared" si="926"/>
        <v>-</v>
      </c>
      <c r="AK786" s="57" t="str">
        <f t="shared" si="960"/>
        <v>Payoff</v>
      </c>
      <c r="AL786" s="56">
        <f t="shared" si="986"/>
        <v>355</v>
      </c>
      <c r="AM786" s="64" t="str">
        <f t="shared" si="961"/>
        <v>-</v>
      </c>
      <c r="AN786" s="64" t="str">
        <f t="shared" si="927"/>
        <v>-</v>
      </c>
      <c r="AO786" s="64" t="str">
        <f t="shared" si="928"/>
        <v>-</v>
      </c>
      <c r="AP786" s="64" t="str">
        <f t="shared" si="929"/>
        <v>-</v>
      </c>
      <c r="AQ786" s="64" t="str">
        <f t="shared" si="962"/>
        <v>-</v>
      </c>
      <c r="AR786" s="64" t="str">
        <f t="shared" si="930"/>
        <v>-</v>
      </c>
      <c r="AS786" s="57" t="str">
        <f t="shared" si="963"/>
        <v>-</v>
      </c>
      <c r="AT786" s="56">
        <f t="shared" si="987"/>
        <v>355</v>
      </c>
      <c r="AU786" s="64" t="str">
        <f t="shared" si="964"/>
        <v>-</v>
      </c>
      <c r="AV786" s="64" t="str">
        <f t="shared" si="931"/>
        <v>-</v>
      </c>
      <c r="AW786" s="64" t="str">
        <f t="shared" si="932"/>
        <v>-</v>
      </c>
      <c r="AX786" s="64" t="str">
        <f t="shared" si="933"/>
        <v>-</v>
      </c>
      <c r="AY786" s="64" t="str">
        <f t="shared" si="965"/>
        <v>-</v>
      </c>
      <c r="AZ786" s="64" t="str">
        <f t="shared" si="934"/>
        <v>-</v>
      </c>
      <c r="BA786" s="57" t="str">
        <f t="shared" si="966"/>
        <v>-</v>
      </c>
      <c r="BB786" s="56">
        <f t="shared" si="988"/>
        <v>355</v>
      </c>
      <c r="BC786" s="64" t="str">
        <f t="shared" si="967"/>
        <v>-</v>
      </c>
      <c r="BD786" s="64" t="str">
        <f t="shared" si="935"/>
        <v>-</v>
      </c>
      <c r="BE786" s="64" t="str">
        <f t="shared" si="936"/>
        <v>-</v>
      </c>
      <c r="BF786" s="64" t="str">
        <f t="shared" si="937"/>
        <v>-</v>
      </c>
      <c r="BG786" s="64" t="str">
        <f t="shared" si="968"/>
        <v>-</v>
      </c>
      <c r="BH786" s="64" t="str">
        <f t="shared" si="938"/>
        <v>-</v>
      </c>
      <c r="BI786" s="57" t="str">
        <f t="shared" si="969"/>
        <v>-</v>
      </c>
      <c r="BJ786" s="56">
        <f t="shared" si="989"/>
        <v>355</v>
      </c>
      <c r="BK786" s="64" t="str">
        <f t="shared" si="970"/>
        <v>-</v>
      </c>
      <c r="BL786" s="64" t="str">
        <f t="shared" si="939"/>
        <v>-</v>
      </c>
      <c r="BM786" s="64" t="str">
        <f t="shared" si="940"/>
        <v>-</v>
      </c>
      <c r="BN786" s="64" t="str">
        <f t="shared" si="941"/>
        <v>-</v>
      </c>
      <c r="BO786" s="64" t="str">
        <f t="shared" si="971"/>
        <v>-</v>
      </c>
      <c r="BP786" s="64" t="str">
        <f t="shared" si="942"/>
        <v>-</v>
      </c>
      <c r="BQ786" s="57" t="str">
        <f t="shared" si="972"/>
        <v>-</v>
      </c>
      <c r="BR786" s="56">
        <f t="shared" si="990"/>
        <v>355</v>
      </c>
      <c r="BS786" s="64" t="str">
        <f t="shared" si="973"/>
        <v>-</v>
      </c>
      <c r="BT786" s="64" t="str">
        <f t="shared" si="943"/>
        <v>-</v>
      </c>
      <c r="BU786" s="64" t="str">
        <f t="shared" si="944"/>
        <v>-</v>
      </c>
      <c r="BV786" s="64" t="str">
        <f t="shared" si="945"/>
        <v>-</v>
      </c>
      <c r="BW786" s="64" t="str">
        <f t="shared" si="974"/>
        <v>-</v>
      </c>
      <c r="BX786" s="64" t="str">
        <f t="shared" si="946"/>
        <v>-</v>
      </c>
      <c r="BY786" s="57" t="str">
        <f t="shared" si="975"/>
        <v>-</v>
      </c>
      <c r="BZ786" s="56">
        <f t="shared" si="991"/>
        <v>355</v>
      </c>
      <c r="CA786" s="64" t="str">
        <f t="shared" si="976"/>
        <v>-</v>
      </c>
      <c r="CB786" s="64" t="str">
        <f t="shared" si="947"/>
        <v>-</v>
      </c>
      <c r="CC786" s="64" t="str">
        <f t="shared" si="948"/>
        <v>-</v>
      </c>
      <c r="CD786" s="64" t="str">
        <f t="shared" si="949"/>
        <v>-</v>
      </c>
      <c r="CE786" s="64" t="str">
        <f t="shared" si="977"/>
        <v>-</v>
      </c>
      <c r="CF786" s="64" t="str">
        <f t="shared" si="950"/>
        <v>-</v>
      </c>
      <c r="CG786" s="57" t="str">
        <f t="shared" si="978"/>
        <v>-</v>
      </c>
      <c r="CH786" s="56">
        <f t="shared" si="992"/>
        <v>355</v>
      </c>
      <c r="CI786" s="64" t="str">
        <f t="shared" si="979"/>
        <v>-</v>
      </c>
      <c r="CJ786" s="64" t="str">
        <f t="shared" si="951"/>
        <v>-</v>
      </c>
      <c r="CK786" s="64" t="str">
        <f t="shared" si="952"/>
        <v>-</v>
      </c>
      <c r="CL786" s="64" t="str">
        <f t="shared" si="953"/>
        <v>-</v>
      </c>
      <c r="CM786" s="64" t="str">
        <f t="shared" si="980"/>
        <v>-</v>
      </c>
      <c r="CN786" s="64" t="str">
        <f t="shared" si="954"/>
        <v>-</v>
      </c>
      <c r="CO786" s="57" t="str">
        <f t="shared" si="981"/>
        <v>-</v>
      </c>
    </row>
    <row r="787" spans="15:93" ht="18" customHeight="1" x14ac:dyDescent="0.25">
      <c r="O787" s="56">
        <f t="shared" si="983"/>
        <v>360</v>
      </c>
      <c r="P787" s="64">
        <f t="shared" si="918"/>
        <v>0</v>
      </c>
      <c r="Q787" s="64" t="str">
        <f t="shared" si="919"/>
        <v>-</v>
      </c>
      <c r="R787" s="64" t="str">
        <f t="shared" si="915"/>
        <v>-</v>
      </c>
      <c r="S787" s="64">
        <f t="shared" si="916"/>
        <v>0</v>
      </c>
      <c r="T787" s="64" t="str">
        <f t="shared" si="917"/>
        <v>-</v>
      </c>
      <c r="U787" s="57" t="str">
        <f t="shared" si="993"/>
        <v>Payoff</v>
      </c>
      <c r="V787" s="56">
        <f t="shared" si="984"/>
        <v>356</v>
      </c>
      <c r="W787" s="64">
        <f t="shared" si="955"/>
        <v>0</v>
      </c>
      <c r="X787" s="64" t="str">
        <f t="shared" si="920"/>
        <v>-</v>
      </c>
      <c r="Y787" s="64">
        <f t="shared" si="982"/>
        <v>0</v>
      </c>
      <c r="Z787" s="64" t="str">
        <f t="shared" si="921"/>
        <v>-</v>
      </c>
      <c r="AA787" s="64" t="str">
        <f t="shared" si="956"/>
        <v>-</v>
      </c>
      <c r="AB787" s="64" t="str">
        <f t="shared" si="922"/>
        <v>-</v>
      </c>
      <c r="AC787" s="57" t="str">
        <f t="shared" si="957"/>
        <v>Payoff</v>
      </c>
      <c r="AD787" s="56">
        <f t="shared" si="985"/>
        <v>356</v>
      </c>
      <c r="AE787" s="64">
        <f t="shared" si="958"/>
        <v>0</v>
      </c>
      <c r="AF787" s="64" t="str">
        <f t="shared" si="923"/>
        <v>-</v>
      </c>
      <c r="AG787" s="64">
        <f t="shared" si="924"/>
        <v>0</v>
      </c>
      <c r="AH787" s="64" t="str">
        <f t="shared" si="925"/>
        <v>-</v>
      </c>
      <c r="AI787" s="64" t="str">
        <f t="shared" si="959"/>
        <v>-</v>
      </c>
      <c r="AJ787" s="64" t="str">
        <f t="shared" si="926"/>
        <v>-</v>
      </c>
      <c r="AK787" s="57" t="str">
        <f t="shared" si="960"/>
        <v>Payoff</v>
      </c>
      <c r="AL787" s="56">
        <f t="shared" si="986"/>
        <v>356</v>
      </c>
      <c r="AM787" s="64" t="str">
        <f t="shared" si="961"/>
        <v>-</v>
      </c>
      <c r="AN787" s="64" t="str">
        <f t="shared" si="927"/>
        <v>-</v>
      </c>
      <c r="AO787" s="64" t="str">
        <f t="shared" si="928"/>
        <v>-</v>
      </c>
      <c r="AP787" s="64" t="str">
        <f t="shared" si="929"/>
        <v>-</v>
      </c>
      <c r="AQ787" s="64" t="str">
        <f t="shared" si="962"/>
        <v>-</v>
      </c>
      <c r="AR787" s="64" t="str">
        <f t="shared" si="930"/>
        <v>-</v>
      </c>
      <c r="AS787" s="57" t="str">
        <f t="shared" si="963"/>
        <v>-</v>
      </c>
      <c r="AT787" s="56">
        <f t="shared" si="987"/>
        <v>356</v>
      </c>
      <c r="AU787" s="64" t="str">
        <f t="shared" si="964"/>
        <v>-</v>
      </c>
      <c r="AV787" s="64" t="str">
        <f t="shared" si="931"/>
        <v>-</v>
      </c>
      <c r="AW787" s="64" t="str">
        <f t="shared" si="932"/>
        <v>-</v>
      </c>
      <c r="AX787" s="64" t="str">
        <f t="shared" si="933"/>
        <v>-</v>
      </c>
      <c r="AY787" s="64" t="str">
        <f t="shared" si="965"/>
        <v>-</v>
      </c>
      <c r="AZ787" s="64" t="str">
        <f t="shared" si="934"/>
        <v>-</v>
      </c>
      <c r="BA787" s="57" t="str">
        <f t="shared" si="966"/>
        <v>-</v>
      </c>
      <c r="BB787" s="56">
        <f t="shared" si="988"/>
        <v>356</v>
      </c>
      <c r="BC787" s="64" t="str">
        <f t="shared" si="967"/>
        <v>-</v>
      </c>
      <c r="BD787" s="64" t="str">
        <f t="shared" si="935"/>
        <v>-</v>
      </c>
      <c r="BE787" s="64" t="str">
        <f t="shared" si="936"/>
        <v>-</v>
      </c>
      <c r="BF787" s="64" t="str">
        <f t="shared" si="937"/>
        <v>-</v>
      </c>
      <c r="BG787" s="64" t="str">
        <f t="shared" si="968"/>
        <v>-</v>
      </c>
      <c r="BH787" s="64" t="str">
        <f t="shared" si="938"/>
        <v>-</v>
      </c>
      <c r="BI787" s="57" t="str">
        <f t="shared" si="969"/>
        <v>-</v>
      </c>
      <c r="BJ787" s="56">
        <f t="shared" si="989"/>
        <v>356</v>
      </c>
      <c r="BK787" s="64" t="str">
        <f t="shared" si="970"/>
        <v>-</v>
      </c>
      <c r="BL787" s="64" t="str">
        <f t="shared" si="939"/>
        <v>-</v>
      </c>
      <c r="BM787" s="64" t="str">
        <f t="shared" si="940"/>
        <v>-</v>
      </c>
      <c r="BN787" s="64" t="str">
        <f t="shared" si="941"/>
        <v>-</v>
      </c>
      <c r="BO787" s="64" t="str">
        <f t="shared" si="971"/>
        <v>-</v>
      </c>
      <c r="BP787" s="64" t="str">
        <f t="shared" si="942"/>
        <v>-</v>
      </c>
      <c r="BQ787" s="57" t="str">
        <f t="shared" si="972"/>
        <v>-</v>
      </c>
      <c r="BR787" s="56">
        <f t="shared" si="990"/>
        <v>356</v>
      </c>
      <c r="BS787" s="64" t="str">
        <f t="shared" si="973"/>
        <v>-</v>
      </c>
      <c r="BT787" s="64" t="str">
        <f t="shared" si="943"/>
        <v>-</v>
      </c>
      <c r="BU787" s="64" t="str">
        <f t="shared" si="944"/>
        <v>-</v>
      </c>
      <c r="BV787" s="64" t="str">
        <f t="shared" si="945"/>
        <v>-</v>
      </c>
      <c r="BW787" s="64" t="str">
        <f t="shared" si="974"/>
        <v>-</v>
      </c>
      <c r="BX787" s="64" t="str">
        <f t="shared" si="946"/>
        <v>-</v>
      </c>
      <c r="BY787" s="57" t="str">
        <f t="shared" si="975"/>
        <v>-</v>
      </c>
      <c r="BZ787" s="56">
        <f t="shared" si="991"/>
        <v>356</v>
      </c>
      <c r="CA787" s="64" t="str">
        <f t="shared" si="976"/>
        <v>-</v>
      </c>
      <c r="CB787" s="64" t="str">
        <f t="shared" si="947"/>
        <v>-</v>
      </c>
      <c r="CC787" s="64" t="str">
        <f t="shared" si="948"/>
        <v>-</v>
      </c>
      <c r="CD787" s="64" t="str">
        <f t="shared" si="949"/>
        <v>-</v>
      </c>
      <c r="CE787" s="64" t="str">
        <f t="shared" si="977"/>
        <v>-</v>
      </c>
      <c r="CF787" s="64" t="str">
        <f t="shared" si="950"/>
        <v>-</v>
      </c>
      <c r="CG787" s="57" t="str">
        <f t="shared" si="978"/>
        <v>-</v>
      </c>
      <c r="CH787" s="56">
        <f t="shared" si="992"/>
        <v>356</v>
      </c>
      <c r="CI787" s="64" t="str">
        <f t="shared" si="979"/>
        <v>-</v>
      </c>
      <c r="CJ787" s="64" t="str">
        <f t="shared" si="951"/>
        <v>-</v>
      </c>
      <c r="CK787" s="64" t="str">
        <f t="shared" si="952"/>
        <v>-</v>
      </c>
      <c r="CL787" s="64" t="str">
        <f t="shared" si="953"/>
        <v>-</v>
      </c>
      <c r="CM787" s="64" t="str">
        <f t="shared" si="980"/>
        <v>-</v>
      </c>
      <c r="CN787" s="64" t="str">
        <f t="shared" si="954"/>
        <v>-</v>
      </c>
      <c r="CO787" s="57" t="str">
        <f t="shared" si="981"/>
        <v>-</v>
      </c>
    </row>
    <row r="788" spans="15:93" ht="18" customHeight="1" x14ac:dyDescent="0.25">
      <c r="O788" s="56"/>
      <c r="P788" s="300"/>
      <c r="Q788" s="301"/>
      <c r="R788" s="301"/>
      <c r="S788" s="301"/>
      <c r="T788" s="301"/>
      <c r="U788" s="301"/>
      <c r="W788" s="300"/>
      <c r="X788" s="301"/>
      <c r="Y788" s="301"/>
      <c r="Z788" s="301"/>
      <c r="AA788" s="301"/>
      <c r="AB788" s="301"/>
      <c r="AC788" s="302"/>
      <c r="AE788" s="300"/>
      <c r="AF788" s="301"/>
      <c r="AG788" s="301"/>
      <c r="AH788" s="301"/>
      <c r="AI788" s="301"/>
      <c r="AJ788" s="301"/>
      <c r="AK788" s="302"/>
      <c r="AM788" s="300"/>
      <c r="AN788" s="301"/>
      <c r="AO788" s="301"/>
      <c r="AP788" s="301"/>
      <c r="AQ788" s="301"/>
      <c r="AR788" s="301"/>
      <c r="AS788" s="302"/>
      <c r="AU788" s="300"/>
      <c r="AV788" s="301"/>
      <c r="AW788" s="301"/>
      <c r="AX788" s="301"/>
      <c r="AY788" s="301"/>
      <c r="AZ788" s="301"/>
      <c r="BA788" s="302"/>
      <c r="BC788" s="300"/>
      <c r="BD788" s="301"/>
      <c r="BE788" s="301"/>
      <c r="BF788" s="301"/>
      <c r="BG788" s="301"/>
      <c r="BH788" s="301"/>
      <c r="BI788" s="302"/>
      <c r="BK788" s="300"/>
      <c r="BL788" s="301"/>
      <c r="BM788" s="301"/>
      <c r="BN788" s="301"/>
      <c r="BO788" s="301"/>
      <c r="BP788" s="301"/>
      <c r="BQ788" s="302"/>
      <c r="BS788" s="300"/>
      <c r="BT788" s="301"/>
      <c r="BU788" s="301"/>
      <c r="BV788" s="301"/>
      <c r="BW788" s="301"/>
      <c r="BX788" s="301"/>
      <c r="BY788" s="302"/>
      <c r="CA788" s="300"/>
      <c r="CB788" s="301"/>
      <c r="CC788" s="301"/>
      <c r="CD788" s="301"/>
      <c r="CE788" s="301"/>
      <c r="CF788" s="301"/>
      <c r="CG788" s="302"/>
      <c r="CI788" s="300"/>
      <c r="CJ788" s="301"/>
      <c r="CK788" s="301"/>
      <c r="CL788" s="301"/>
      <c r="CM788" s="301"/>
      <c r="CN788" s="301"/>
      <c r="CO788" s="302"/>
    </row>
    <row r="789" spans="15:93" ht="18" customHeight="1" x14ac:dyDescent="0.25">
      <c r="O789" s="56"/>
      <c r="P789" s="64"/>
      <c r="Q789" s="64"/>
      <c r="R789" s="64"/>
      <c r="S789" s="64"/>
      <c r="T789" s="64"/>
      <c r="V789" s="56"/>
      <c r="W789" s="64"/>
      <c r="X789" s="64"/>
      <c r="Y789" s="64"/>
      <c r="Z789" s="64"/>
      <c r="AA789" s="64"/>
      <c r="AB789" s="64"/>
      <c r="AC789" s="57"/>
      <c r="AD789" s="56"/>
      <c r="AE789" s="64"/>
      <c r="AF789" s="64"/>
      <c r="AG789" s="64"/>
      <c r="AH789" s="64"/>
      <c r="AI789" s="64"/>
      <c r="AJ789" s="64"/>
      <c r="AK789" s="57"/>
      <c r="AL789" s="56"/>
      <c r="AM789" s="64"/>
      <c r="AN789" s="64"/>
      <c r="AO789" s="64"/>
      <c r="AP789" s="64"/>
      <c r="AQ789" s="64"/>
      <c r="AR789" s="64"/>
      <c r="AS789" s="57"/>
      <c r="AT789" s="56"/>
      <c r="AU789" s="64"/>
      <c r="AV789" s="64"/>
      <c r="AW789" s="64"/>
      <c r="AX789" s="64"/>
      <c r="AY789" s="64"/>
      <c r="AZ789" s="64"/>
      <c r="BA789" s="57"/>
      <c r="BB789" s="56"/>
      <c r="BC789" s="64"/>
      <c r="BD789" s="64"/>
      <c r="BE789" s="64"/>
      <c r="BF789" s="64"/>
      <c r="BG789" s="64"/>
      <c r="BH789" s="64"/>
      <c r="BI789" s="57"/>
      <c r="BJ789" s="56"/>
      <c r="BK789" s="64"/>
      <c r="BL789" s="64"/>
      <c r="BM789" s="64"/>
      <c r="BN789" s="64"/>
      <c r="BO789" s="64"/>
      <c r="BP789" s="64"/>
      <c r="BQ789" s="57"/>
      <c r="BR789" s="56"/>
      <c r="BS789" s="64"/>
      <c r="BT789" s="64"/>
      <c r="BU789" s="64"/>
      <c r="BV789" s="64"/>
      <c r="BW789" s="64"/>
      <c r="BX789" s="64"/>
      <c r="BY789" s="57"/>
      <c r="BZ789" s="56"/>
      <c r="CA789" s="64"/>
      <c r="CB789" s="64"/>
      <c r="CC789" s="64"/>
      <c r="CD789" s="64"/>
      <c r="CE789" s="64"/>
      <c r="CF789" s="64"/>
      <c r="CG789" s="57"/>
      <c r="CH789" s="56"/>
      <c r="CI789" s="64"/>
      <c r="CJ789" s="64"/>
      <c r="CK789" s="64"/>
      <c r="CL789" s="64"/>
      <c r="CM789" s="64"/>
      <c r="CN789" s="64"/>
      <c r="CO789" s="57"/>
    </row>
    <row r="790" spans="15:93" ht="18" customHeight="1" x14ac:dyDescent="0.25">
      <c r="O790" s="56"/>
      <c r="P790" s="64"/>
      <c r="Q790" s="64"/>
      <c r="R790" s="64"/>
      <c r="S790" s="64"/>
      <c r="T790" s="64"/>
      <c r="V790" s="56"/>
      <c r="W790" s="64"/>
      <c r="X790" s="64"/>
      <c r="Y790" s="64"/>
      <c r="Z790" s="64"/>
      <c r="AA790" s="64"/>
      <c r="AB790" s="64"/>
      <c r="AC790" s="57"/>
      <c r="AD790" s="56"/>
      <c r="AE790" s="64"/>
      <c r="AF790" s="64"/>
      <c r="AG790" s="64"/>
      <c r="AH790" s="64"/>
      <c r="AI790" s="64"/>
      <c r="AJ790" s="64"/>
      <c r="AK790" s="57"/>
      <c r="AL790" s="56"/>
      <c r="AM790" s="64"/>
      <c r="AN790" s="64"/>
      <c r="AO790" s="64"/>
      <c r="AP790" s="64"/>
      <c r="AQ790" s="64"/>
      <c r="AR790" s="64"/>
      <c r="AS790" s="57"/>
      <c r="AT790" s="56"/>
      <c r="AU790" s="64"/>
      <c r="AV790" s="64"/>
      <c r="AW790" s="64"/>
      <c r="AX790" s="64"/>
      <c r="AY790" s="64"/>
      <c r="AZ790" s="64"/>
      <c r="BA790" s="57"/>
      <c r="BB790" s="56"/>
      <c r="BC790" s="64"/>
      <c r="BD790" s="64"/>
      <c r="BE790" s="64"/>
      <c r="BF790" s="64"/>
      <c r="BG790" s="64"/>
      <c r="BH790" s="64"/>
      <c r="BI790" s="57"/>
      <c r="BJ790" s="56"/>
      <c r="BK790" s="64"/>
      <c r="BL790" s="64"/>
      <c r="BM790" s="64"/>
      <c r="BN790" s="64"/>
      <c r="BO790" s="64"/>
      <c r="BP790" s="64"/>
      <c r="BQ790" s="57"/>
      <c r="BR790" s="56"/>
      <c r="BS790" s="64"/>
      <c r="BT790" s="64"/>
      <c r="BU790" s="64"/>
      <c r="BV790" s="64"/>
      <c r="BW790" s="64"/>
      <c r="BX790" s="64"/>
      <c r="BY790" s="57"/>
      <c r="BZ790" s="56"/>
      <c r="CA790" s="64"/>
      <c r="CB790" s="64"/>
      <c r="CC790" s="64"/>
      <c r="CD790" s="64"/>
      <c r="CE790" s="64"/>
      <c r="CF790" s="64"/>
      <c r="CG790" s="57"/>
      <c r="CH790" s="56"/>
      <c r="CI790" s="64"/>
      <c r="CJ790" s="64"/>
      <c r="CK790" s="64"/>
      <c r="CL790" s="64"/>
      <c r="CM790" s="64"/>
      <c r="CN790" s="64"/>
      <c r="CO790" s="57"/>
    </row>
    <row r="791" spans="15:93" ht="18" customHeight="1" x14ac:dyDescent="0.25">
      <c r="O791" s="56"/>
      <c r="P791" s="64"/>
      <c r="Q791" s="64"/>
      <c r="R791" s="64"/>
      <c r="S791" s="64"/>
      <c r="T791" s="64"/>
      <c r="V791" s="56"/>
      <c r="W791" s="64"/>
      <c r="X791" s="64"/>
      <c r="Y791" s="64"/>
      <c r="Z791" s="64"/>
      <c r="AA791" s="64"/>
      <c r="AB791" s="64"/>
      <c r="AC791" s="57"/>
      <c r="AD791" s="56"/>
      <c r="AE791" s="64"/>
      <c r="AF791" s="64"/>
      <c r="AG791" s="64"/>
      <c r="AH791" s="64"/>
      <c r="AI791" s="64"/>
      <c r="AJ791" s="64"/>
      <c r="AK791" s="57"/>
      <c r="AL791" s="56"/>
      <c r="AM791" s="64"/>
      <c r="AN791" s="64"/>
      <c r="AO791" s="64"/>
      <c r="AP791" s="64"/>
      <c r="AQ791" s="64"/>
      <c r="AR791" s="64"/>
      <c r="AS791" s="57"/>
      <c r="AT791" s="56"/>
      <c r="AU791" s="64"/>
      <c r="AV791" s="64"/>
      <c r="AW791" s="64"/>
      <c r="AX791" s="64"/>
      <c r="AY791" s="64"/>
      <c r="AZ791" s="64"/>
      <c r="BA791" s="57"/>
      <c r="BB791" s="56"/>
      <c r="BC791" s="64"/>
      <c r="BD791" s="64"/>
      <c r="BE791" s="64"/>
      <c r="BF791" s="64"/>
      <c r="BG791" s="64"/>
      <c r="BH791" s="64"/>
      <c r="BI791" s="57"/>
      <c r="BJ791" s="56"/>
      <c r="BK791" s="64"/>
      <c r="BL791" s="64"/>
      <c r="BM791" s="64"/>
      <c r="BN791" s="64"/>
      <c r="BO791" s="64"/>
      <c r="BP791" s="64"/>
      <c r="BQ791" s="57"/>
      <c r="BR791" s="56"/>
      <c r="BS791" s="64"/>
      <c r="BT791" s="64"/>
      <c r="BU791" s="64"/>
      <c r="BV791" s="64"/>
      <c r="BW791" s="64"/>
      <c r="BX791" s="64"/>
      <c r="BY791" s="57"/>
      <c r="BZ791" s="56"/>
      <c r="CA791" s="64"/>
      <c r="CB791" s="64"/>
      <c r="CC791" s="64"/>
      <c r="CD791" s="64"/>
      <c r="CE791" s="64"/>
      <c r="CF791" s="64"/>
      <c r="CG791" s="57"/>
      <c r="CH791" s="56"/>
      <c r="CI791" s="64"/>
      <c r="CJ791" s="64"/>
      <c r="CK791" s="64"/>
      <c r="CL791" s="64"/>
      <c r="CM791" s="64"/>
      <c r="CN791" s="64"/>
      <c r="CO791" s="57"/>
    </row>
    <row r="792" spans="15:93" ht="18" customHeight="1" x14ac:dyDescent="0.25">
      <c r="O792" s="56"/>
      <c r="P792" s="64"/>
      <c r="Q792" s="64"/>
      <c r="R792" s="64"/>
      <c r="S792" s="64"/>
      <c r="T792" s="64"/>
      <c r="V792" s="56"/>
      <c r="W792" s="64"/>
      <c r="X792" s="64"/>
      <c r="Y792" s="64"/>
      <c r="Z792" s="64"/>
      <c r="AA792" s="64"/>
      <c r="AB792" s="64"/>
      <c r="AC792" s="57"/>
      <c r="AD792" s="56"/>
      <c r="AE792" s="64"/>
      <c r="AF792" s="64"/>
      <c r="AG792" s="64"/>
      <c r="AH792" s="64"/>
      <c r="AI792" s="64"/>
      <c r="AJ792" s="64"/>
      <c r="AK792" s="57"/>
      <c r="AL792" s="56"/>
      <c r="AM792" s="64"/>
      <c r="AN792" s="64"/>
      <c r="AO792" s="64"/>
      <c r="AP792" s="64"/>
      <c r="AQ792" s="64"/>
      <c r="AR792" s="64"/>
      <c r="AS792" s="57"/>
      <c r="AT792" s="56"/>
      <c r="AU792" s="64"/>
      <c r="AV792" s="64"/>
      <c r="AW792" s="64"/>
      <c r="AX792" s="64"/>
      <c r="AY792" s="64"/>
      <c r="AZ792" s="64"/>
      <c r="BA792" s="57"/>
      <c r="BB792" s="56"/>
      <c r="BC792" s="64"/>
      <c r="BD792" s="64"/>
      <c r="BE792" s="64"/>
      <c r="BF792" s="64"/>
      <c r="BG792" s="64"/>
      <c r="BH792" s="64"/>
      <c r="BI792" s="57"/>
      <c r="BJ792" s="56"/>
      <c r="BK792" s="64"/>
      <c r="BL792" s="64"/>
      <c r="BM792" s="64"/>
      <c r="BN792" s="64"/>
      <c r="BO792" s="64"/>
      <c r="BP792" s="64"/>
      <c r="BQ792" s="57"/>
      <c r="BR792" s="56"/>
      <c r="BS792" s="64"/>
      <c r="BT792" s="64"/>
      <c r="BU792" s="64"/>
      <c r="BV792" s="64"/>
      <c r="BW792" s="64"/>
      <c r="BX792" s="64"/>
      <c r="BY792" s="57"/>
      <c r="BZ792" s="56"/>
      <c r="CA792" s="64"/>
      <c r="CB792" s="64"/>
      <c r="CC792" s="64"/>
      <c r="CD792" s="64"/>
      <c r="CE792" s="64"/>
      <c r="CF792" s="64"/>
      <c r="CG792" s="57"/>
      <c r="CH792" s="56"/>
      <c r="CI792" s="64"/>
      <c r="CJ792" s="64"/>
      <c r="CK792" s="64"/>
      <c r="CL792" s="64"/>
      <c r="CM792" s="64"/>
      <c r="CN792" s="64"/>
      <c r="CO792" s="57"/>
    </row>
    <row r="793" spans="15:93" ht="18" customHeight="1" thickBot="1" x14ac:dyDescent="0.4">
      <c r="P793" s="15" t="s">
        <v>95</v>
      </c>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c r="AS793" s="15"/>
      <c r="AT793" s="15"/>
      <c r="AU793" s="15"/>
      <c r="AV793" s="15"/>
      <c r="AW793" s="15"/>
      <c r="AX793" s="15"/>
      <c r="AY793" s="15"/>
      <c r="AZ793" s="15"/>
      <c r="BA793" s="15"/>
      <c r="BB793" s="15"/>
      <c r="BC793" s="15"/>
      <c r="BD793" s="15"/>
      <c r="BE793" s="15"/>
      <c r="BF793" s="15"/>
      <c r="BG793" s="15"/>
      <c r="BH793" s="15"/>
      <c r="BI793" s="15"/>
      <c r="BJ793" s="15"/>
      <c r="BK793" s="15"/>
      <c r="BL793" s="15"/>
      <c r="BM793" s="15"/>
      <c r="BN793" s="15"/>
      <c r="BO793" s="15"/>
      <c r="BP793" s="15"/>
      <c r="BQ793" s="15"/>
      <c r="BR793" s="15"/>
      <c r="BS793" s="15"/>
      <c r="BT793" s="15"/>
      <c r="BU793" s="15"/>
      <c r="BV793" s="15"/>
      <c r="BW793" s="15"/>
      <c r="BX793" s="15"/>
      <c r="BY793" s="15"/>
      <c r="BZ793" s="15"/>
      <c r="CA793" s="15"/>
      <c r="CB793" s="15"/>
      <c r="CC793" s="15"/>
      <c r="CD793" s="15"/>
      <c r="CE793" s="15"/>
      <c r="CF793" s="15"/>
      <c r="CG793" s="15"/>
      <c r="CH793" s="15"/>
      <c r="CI793" s="15"/>
      <c r="CJ793" s="15"/>
      <c r="CK793" s="15"/>
      <c r="CL793" s="15"/>
      <c r="CM793" s="15"/>
      <c r="CN793" s="15"/>
      <c r="CO793" s="15"/>
    </row>
    <row r="794" spans="15:93" ht="18" customHeight="1" thickTop="1" x14ac:dyDescent="0.25">
      <c r="R794" s="112"/>
      <c r="S794" s="113"/>
      <c r="T794" s="52"/>
      <c r="U794" s="52"/>
      <c r="V794" s="52"/>
    </row>
    <row r="795" spans="15:93" ht="18" customHeight="1" x14ac:dyDescent="0.25">
      <c r="P795" s="232" t="s">
        <v>80</v>
      </c>
      <c r="Q795" s="231">
        <f>'Payment methods'!$G$9</f>
        <v>50000</v>
      </c>
      <c r="T795" s="52"/>
      <c r="U795" s="52"/>
      <c r="V795" s="52"/>
    </row>
    <row r="796" spans="15:93" ht="18" customHeight="1" x14ac:dyDescent="0.25">
      <c r="P796" s="53"/>
      <c r="T796" s="52"/>
      <c r="U796" s="52"/>
      <c r="V796" s="52"/>
    </row>
    <row r="797" spans="15:93" ht="18" customHeight="1" x14ac:dyDescent="0.25">
      <c r="P797" s="265" t="s">
        <v>198</v>
      </c>
      <c r="Q797" s="266" t="s">
        <v>199</v>
      </c>
      <c r="R797" s="267" t="s">
        <v>200</v>
      </c>
      <c r="S797" s="266" t="s">
        <v>73</v>
      </c>
      <c r="T797" s="266" t="s">
        <v>201</v>
      </c>
      <c r="U797" s="266" t="s">
        <v>108</v>
      </c>
      <c r="V797" s="268" t="s">
        <v>81</v>
      </c>
    </row>
    <row r="798" spans="15:93" ht="18" customHeight="1" x14ac:dyDescent="0.25">
      <c r="P798" s="269">
        <f>IFERROR(INDEX($O$9:$P$18,MATCH('Payment methods'!F69,$P$9:$P$18,0),1),"-")</f>
        <v>2</v>
      </c>
      <c r="Q798" s="261">
        <f t="shared" ref="Q798:Q807" si="994">IFERROR(INDEX($O$9:$U$18,MATCH(P798,$O$9:$O$18,0),4),"-")</f>
        <v>100000</v>
      </c>
      <c r="R798" s="262">
        <f t="shared" ref="R798:R807" si="995">IFERROR(IF(Q798="-","-",INDEX($O$9:$U$18,MATCH(P798,$O$9:$O$18,0),1)),"-")</f>
        <v>2</v>
      </c>
      <c r="S798" s="262" t="str">
        <f t="shared" ref="S798:S807" si="996">IFERROR(IF(Q798="-","-",INDEX($O$9:$U$18,MATCH(P798,$O$9:$O$18,0),2)),"-")</f>
        <v>Personal loans</v>
      </c>
      <c r="T798" s="261">
        <f t="shared" ref="T798:T807" si="997">IFERROR(IF(Q798="-","-",INDEX($O$9:$U$18,MATCH(P798,$O$9:$O$18,0),3)),"-")</f>
        <v>500</v>
      </c>
      <c r="U798" s="261">
        <f>Q811</f>
        <v>610.74135411587781</v>
      </c>
      <c r="V798" s="270">
        <f ca="1">Q812</f>
        <v>45373</v>
      </c>
    </row>
    <row r="799" spans="15:93" ht="18" customHeight="1" x14ac:dyDescent="0.25">
      <c r="P799" s="271">
        <f>IFERROR(INDEX($O$9:$P$18,MATCH('Payment methods'!F70,$P$9:$P$18,0),1),"-")</f>
        <v>3</v>
      </c>
      <c r="Q799" s="263">
        <f t="shared" si="994"/>
        <v>200000</v>
      </c>
      <c r="R799" s="264">
        <f t="shared" si="995"/>
        <v>3</v>
      </c>
      <c r="S799" s="264" t="str">
        <f t="shared" si="996"/>
        <v>IRS debt</v>
      </c>
      <c r="T799" s="263">
        <f t="shared" si="997"/>
        <v>1000</v>
      </c>
      <c r="U799" s="263">
        <f>X811</f>
        <v>3393.9321471183216</v>
      </c>
      <c r="V799" s="272">
        <f ca="1">X812</f>
        <v>45344</v>
      </c>
    </row>
    <row r="800" spans="15:93" ht="18" customHeight="1" x14ac:dyDescent="0.25">
      <c r="P800" s="269">
        <f>IFERROR(INDEX($O$9:$P$18,MATCH('Payment methods'!F71,$P$9:$P$18,0),1),"-")</f>
        <v>1</v>
      </c>
      <c r="Q800" s="261">
        <f t="shared" si="994"/>
        <v>500000</v>
      </c>
      <c r="R800" s="262">
        <f t="shared" si="995"/>
        <v>1</v>
      </c>
      <c r="S800" s="262" t="str">
        <f t="shared" si="996"/>
        <v>Mortgage payments</v>
      </c>
      <c r="T800" s="261">
        <f t="shared" si="997"/>
        <v>2000</v>
      </c>
      <c r="U800" s="261">
        <f>AF811</f>
        <v>14535.508115087558</v>
      </c>
      <c r="V800" s="270">
        <f ca="1">AF812</f>
        <v>45648</v>
      </c>
    </row>
    <row r="801" spans="15:93" ht="18" customHeight="1" x14ac:dyDescent="0.25">
      <c r="P801" s="271">
        <f>IFERROR(INDEX($O$9:$P$18,MATCH('Payment methods'!F72,$P$9:$P$18,0),1),"-")</f>
        <v>4</v>
      </c>
      <c r="Q801" s="263" t="str">
        <f t="shared" si="994"/>
        <v>-</v>
      </c>
      <c r="R801" s="264" t="str">
        <f t="shared" si="995"/>
        <v>-</v>
      </c>
      <c r="S801" s="264" t="str">
        <f t="shared" si="996"/>
        <v>-</v>
      </c>
      <c r="T801" s="263" t="str">
        <f t="shared" si="997"/>
        <v>-</v>
      </c>
      <c r="U801" s="263" t="str">
        <f>AN811</f>
        <v>-</v>
      </c>
      <c r="V801" s="272" t="str">
        <f ca="1">AN812</f>
        <v>-</v>
      </c>
    </row>
    <row r="802" spans="15:93" ht="18" customHeight="1" x14ac:dyDescent="0.25">
      <c r="P802" s="269">
        <f>IFERROR(INDEX($O$9:$P$18,MATCH('Payment methods'!F73,$P$9:$P$18,0),1),"-")</f>
        <v>4</v>
      </c>
      <c r="Q802" s="261" t="str">
        <f t="shared" si="994"/>
        <v>-</v>
      </c>
      <c r="R802" s="262" t="str">
        <f t="shared" si="995"/>
        <v>-</v>
      </c>
      <c r="S802" s="262" t="str">
        <f t="shared" si="996"/>
        <v>-</v>
      </c>
      <c r="T802" s="261" t="str">
        <f t="shared" si="997"/>
        <v>-</v>
      </c>
      <c r="U802" s="261" t="str">
        <f>AV811</f>
        <v>-</v>
      </c>
      <c r="V802" s="270" t="str">
        <f ca="1">AV812</f>
        <v>-</v>
      </c>
    </row>
    <row r="803" spans="15:93" ht="18" customHeight="1" x14ac:dyDescent="0.25">
      <c r="P803" s="271">
        <f>IFERROR(INDEX($O$9:$P$18,MATCH('Payment methods'!F74,$P$9:$P$18,0),1),"-")</f>
        <v>4</v>
      </c>
      <c r="Q803" s="263" t="str">
        <f t="shared" si="994"/>
        <v>-</v>
      </c>
      <c r="R803" s="264" t="str">
        <f t="shared" si="995"/>
        <v>-</v>
      </c>
      <c r="S803" s="264" t="str">
        <f t="shared" si="996"/>
        <v>-</v>
      </c>
      <c r="T803" s="263" t="str">
        <f t="shared" si="997"/>
        <v>-</v>
      </c>
      <c r="U803" s="263" t="str">
        <f>BD811</f>
        <v>-</v>
      </c>
      <c r="V803" s="272" t="str">
        <f ca="1">BD812</f>
        <v>-</v>
      </c>
    </row>
    <row r="804" spans="15:93" ht="18" customHeight="1" x14ac:dyDescent="0.25">
      <c r="P804" s="269">
        <f>IFERROR(INDEX($O$9:$P$18,MATCH('Payment methods'!F75,$P$9:$P$18,0),1),"-")</f>
        <v>4</v>
      </c>
      <c r="Q804" s="261" t="str">
        <f t="shared" si="994"/>
        <v>-</v>
      </c>
      <c r="R804" s="262" t="str">
        <f t="shared" si="995"/>
        <v>-</v>
      </c>
      <c r="S804" s="262" t="str">
        <f t="shared" si="996"/>
        <v>-</v>
      </c>
      <c r="T804" s="261" t="str">
        <f t="shared" si="997"/>
        <v>-</v>
      </c>
      <c r="U804" s="261" t="str">
        <f>BL811</f>
        <v>-</v>
      </c>
      <c r="V804" s="270" t="str">
        <f ca="1">BL812</f>
        <v>-</v>
      </c>
    </row>
    <row r="805" spans="15:93" ht="18" customHeight="1" x14ac:dyDescent="0.25">
      <c r="P805" s="271">
        <f>IFERROR(INDEX($O$9:$P$18,MATCH('Payment methods'!F76,$P$9:$P$18,0),1),"-")</f>
        <v>4</v>
      </c>
      <c r="Q805" s="263" t="str">
        <f t="shared" si="994"/>
        <v>-</v>
      </c>
      <c r="R805" s="264" t="str">
        <f t="shared" si="995"/>
        <v>-</v>
      </c>
      <c r="S805" s="264" t="str">
        <f t="shared" si="996"/>
        <v>-</v>
      </c>
      <c r="T805" s="263" t="str">
        <f t="shared" si="997"/>
        <v>-</v>
      </c>
      <c r="U805" s="263" t="str">
        <f>BT811</f>
        <v>-</v>
      </c>
      <c r="V805" s="272" t="str">
        <f ca="1">BT812</f>
        <v>-</v>
      </c>
    </row>
    <row r="806" spans="15:93" ht="18" customHeight="1" x14ac:dyDescent="0.25">
      <c r="P806" s="269">
        <f>IFERROR(INDEX($O$9:$P$18,MATCH('Payment methods'!F77,$P$9:$P$18,0),1),"-")</f>
        <v>4</v>
      </c>
      <c r="Q806" s="261" t="str">
        <f t="shared" si="994"/>
        <v>-</v>
      </c>
      <c r="R806" s="262" t="str">
        <f t="shared" si="995"/>
        <v>-</v>
      </c>
      <c r="S806" s="262" t="str">
        <f t="shared" si="996"/>
        <v>-</v>
      </c>
      <c r="T806" s="261" t="str">
        <f t="shared" si="997"/>
        <v>-</v>
      </c>
      <c r="U806" s="261" t="str">
        <f>CB811</f>
        <v>-</v>
      </c>
      <c r="V806" s="270" t="str">
        <f ca="1">CB812</f>
        <v>-</v>
      </c>
    </row>
    <row r="807" spans="15:93" ht="18" customHeight="1" x14ac:dyDescent="0.25">
      <c r="P807" s="273">
        <f>IFERROR(INDEX($O$9:$P$18,MATCH('Payment methods'!F78,$P$9:$P$18,0),1),"-")</f>
        <v>4</v>
      </c>
      <c r="Q807" s="274" t="str">
        <f t="shared" si="994"/>
        <v>-</v>
      </c>
      <c r="R807" s="275" t="str">
        <f t="shared" si="995"/>
        <v>-</v>
      </c>
      <c r="S807" s="275" t="str">
        <f t="shared" si="996"/>
        <v>-</v>
      </c>
      <c r="T807" s="274" t="str">
        <f t="shared" si="997"/>
        <v>-</v>
      </c>
      <c r="U807" s="274" t="str">
        <f>CJ811</f>
        <v>-</v>
      </c>
      <c r="V807" s="276" t="str">
        <f ca="1">CJ812</f>
        <v>-</v>
      </c>
    </row>
    <row r="808" spans="15:93" ht="18" customHeight="1" x14ac:dyDescent="0.25">
      <c r="S808" s="52"/>
      <c r="T808" s="52"/>
      <c r="U808" s="52"/>
      <c r="V808" s="52"/>
    </row>
    <row r="809" spans="15:93" ht="18" customHeight="1" x14ac:dyDescent="0.25">
      <c r="S809" s="52"/>
      <c r="T809" s="52"/>
      <c r="U809" s="52"/>
      <c r="V809" s="52"/>
    </row>
    <row r="810" spans="15:93" ht="18" customHeight="1" x14ac:dyDescent="0.25">
      <c r="P810" s="239">
        <f>R798</f>
        <v>2</v>
      </c>
      <c r="T810" s="52"/>
      <c r="U810" s="52"/>
      <c r="V810" s="52"/>
      <c r="W810" s="239">
        <f>R799</f>
        <v>3</v>
      </c>
      <c r="AA810" s="57"/>
      <c r="AE810" s="239">
        <f>R800</f>
        <v>1</v>
      </c>
      <c r="AI810" s="57"/>
      <c r="AM810" s="239" t="str">
        <f>R801</f>
        <v>-</v>
      </c>
      <c r="AQ810" s="57"/>
      <c r="AU810" s="239" t="str">
        <f>R802</f>
        <v>-</v>
      </c>
      <c r="AY810" s="57"/>
      <c r="BC810" s="239" t="str">
        <f>R803</f>
        <v>-</v>
      </c>
      <c r="BG810" s="57"/>
      <c r="BK810" s="239" t="str">
        <f>R804</f>
        <v>-</v>
      </c>
      <c r="BO810" s="57"/>
      <c r="BS810" s="239" t="str">
        <f>R805</f>
        <v>-</v>
      </c>
      <c r="BW810" s="57"/>
      <c r="CA810" s="239" t="str">
        <f>R806</f>
        <v>-</v>
      </c>
      <c r="CE810" s="57"/>
      <c r="CI810" s="239" t="str">
        <f>R807</f>
        <v>-</v>
      </c>
      <c r="CM810" s="57"/>
    </row>
    <row r="811" spans="15:93" ht="18" customHeight="1" x14ac:dyDescent="0.25">
      <c r="O811" s="236" t="s">
        <v>189</v>
      </c>
      <c r="P811" s="58" t="s">
        <v>108</v>
      </c>
      <c r="Q811" s="64">
        <f>IFERROR(IF(P810="-","-",SUM(R816:R935)),"-")</f>
        <v>610.74135411587781</v>
      </c>
      <c r="V811" s="52"/>
      <c r="W811" s="58" t="s">
        <v>108</v>
      </c>
      <c r="X811" s="64">
        <f>IFERROR(IF(W810="-","-",SUM(Z816:Z935)),"-")</f>
        <v>3393.9321471183216</v>
      </c>
      <c r="Y811" s="64"/>
      <c r="AA811" s="57"/>
      <c r="AB811" s="57"/>
      <c r="AC811" s="57"/>
      <c r="AE811" s="58" t="s">
        <v>108</v>
      </c>
      <c r="AF811" s="64">
        <f>IFERROR(IF(AE810="-","-",SUM(AH816:AH935)),"-")</f>
        <v>14535.508115087558</v>
      </c>
      <c r="AG811" s="64"/>
      <c r="AI811" s="57"/>
      <c r="AJ811" s="57"/>
      <c r="AK811" s="57"/>
      <c r="AM811" s="58" t="s">
        <v>108</v>
      </c>
      <c r="AN811" s="64" t="str">
        <f>IFERROR(IF(AM810="-","-",SUM(AP816:AP935)),"-")</f>
        <v>-</v>
      </c>
      <c r="AO811" s="64"/>
      <c r="AQ811" s="57"/>
      <c r="AR811" s="57"/>
      <c r="AS811" s="57"/>
      <c r="AU811" s="58" t="s">
        <v>108</v>
      </c>
      <c r="AV811" s="64" t="str">
        <f>IFERROR(IF(AU810="-","-",SUM(AX816:AX935)),"-")</f>
        <v>-</v>
      </c>
      <c r="AW811" s="64"/>
      <c r="AY811" s="57"/>
      <c r="AZ811" s="57"/>
      <c r="BA811" s="57"/>
      <c r="BC811" s="58" t="s">
        <v>108</v>
      </c>
      <c r="BD811" s="64" t="str">
        <f>IFERROR(IF(BC810="-","-",SUM(BF816:BF935)),"-")</f>
        <v>-</v>
      </c>
      <c r="BE811" s="64"/>
      <c r="BG811" s="57"/>
      <c r="BH811" s="57"/>
      <c r="BI811" s="57"/>
      <c r="BK811" s="58" t="s">
        <v>108</v>
      </c>
      <c r="BL811" s="64" t="str">
        <f>IFERROR(IF(BK810="-","-",SUM(BN816:BN935)),"-")</f>
        <v>-</v>
      </c>
      <c r="BM811" s="64"/>
      <c r="BO811" s="57"/>
      <c r="BP811" s="57"/>
      <c r="BQ811" s="57"/>
      <c r="BS811" s="58" t="s">
        <v>108</v>
      </c>
      <c r="BT811" s="64" t="str">
        <f>IFERROR(IF(BS810="-","-",SUM(BV816:BV935)),"-")</f>
        <v>-</v>
      </c>
      <c r="BU811" s="64"/>
      <c r="BW811" s="57"/>
      <c r="BX811" s="57"/>
      <c r="BY811" s="57"/>
      <c r="CA811" s="58" t="s">
        <v>108</v>
      </c>
      <c r="CB811" s="64" t="str">
        <f>IFERROR(IF(CA810="-","-",SUM(CD816:CD935)),"-")</f>
        <v>-</v>
      </c>
      <c r="CC811" s="64"/>
      <c r="CE811" s="57"/>
      <c r="CF811" s="57"/>
      <c r="CG811" s="57"/>
      <c r="CI811" s="58" t="s">
        <v>108</v>
      </c>
      <c r="CJ811" s="64" t="str">
        <f>IFERROR(IF(CI810="-","-",SUM(CL816:CL935)),"-")</f>
        <v>-</v>
      </c>
      <c r="CK811" s="64"/>
    </row>
    <row r="812" spans="15:93" ht="18" customHeight="1" x14ac:dyDescent="0.25">
      <c r="O812" s="56">
        <v>1</v>
      </c>
      <c r="P812" s="58" t="s">
        <v>195</v>
      </c>
      <c r="Q812" s="240">
        <f ca="1">IFERROR(IF(P810="-","-",EDATE(TODAY(),INDEX(O816:T1175,MATCH("payoff",U816:U1175,0),1))),"-")</f>
        <v>45373</v>
      </c>
      <c r="V812" s="52"/>
      <c r="W812" s="58" t="s">
        <v>195</v>
      </c>
      <c r="X812" s="240">
        <f ca="1">IFERROR(IF(W810="-","-",EDATE(TODAY(),INDEX(V816:AA1175,MATCH("payoff",AC816:AC1175,0),1))),"-")</f>
        <v>45344</v>
      </c>
      <c r="Y812" s="240"/>
      <c r="AA812" s="57"/>
      <c r="AB812" s="57"/>
      <c r="AC812" s="57"/>
      <c r="AE812" s="58" t="s">
        <v>195</v>
      </c>
      <c r="AF812" s="240">
        <f ca="1">IFERROR(IF(AE810="-","-",EDATE(TODAY(),INDEX(AD816:AI1175,MATCH("payoff",AK816:AK1175,0),1))),"-")</f>
        <v>45648</v>
      </c>
      <c r="AG812" s="240"/>
      <c r="AI812" s="57"/>
      <c r="AJ812" s="57"/>
      <c r="AK812" s="57"/>
      <c r="AM812" s="58" t="s">
        <v>195</v>
      </c>
      <c r="AN812" s="240" t="str">
        <f ca="1">IFERROR(IF(AM810="-","-",EDATE(TODAY(),INDEX(AL816:AQ1175,MATCH("payoff",AS816:AS1175,0),1))),"-")</f>
        <v>-</v>
      </c>
      <c r="AO812" s="240"/>
      <c r="AQ812" s="57"/>
      <c r="AR812" s="57"/>
      <c r="AS812" s="57"/>
      <c r="AU812" s="58" t="s">
        <v>195</v>
      </c>
      <c r="AV812" s="240" t="str">
        <f ca="1">IFERROR(IF(AU810="-","-",EDATE(TODAY(),INDEX(AT816:AY1175,MATCH("payoff",BA816:BA1175,0),1))),"-")</f>
        <v>-</v>
      </c>
      <c r="AW812" s="240"/>
      <c r="AY812" s="57"/>
      <c r="AZ812" s="57"/>
      <c r="BA812" s="57"/>
      <c r="BC812" s="58" t="s">
        <v>195</v>
      </c>
      <c r="BD812" s="240" t="str">
        <f ca="1">IFERROR(IF(BC810="-","-",EDATE(TODAY(),INDEX(BB816:BG1175,MATCH("payoff",BI816:BI1175,0),1))),"-")</f>
        <v>-</v>
      </c>
      <c r="BE812" s="240"/>
      <c r="BG812" s="57"/>
      <c r="BH812" s="57"/>
      <c r="BI812" s="57"/>
      <c r="BK812" s="58" t="s">
        <v>195</v>
      </c>
      <c r="BL812" s="240" t="str">
        <f ca="1">IFERROR(IF(BK810="-","-",EDATE(TODAY(),INDEX(BJ816:BO1175,MATCH("payoff",BQ816:BQ1175,0),1))),"-")</f>
        <v>-</v>
      </c>
      <c r="BM812" s="240"/>
      <c r="BO812" s="57"/>
      <c r="BP812" s="57"/>
      <c r="BQ812" s="57"/>
      <c r="BS812" s="58" t="s">
        <v>195</v>
      </c>
      <c r="BT812" s="240" t="str">
        <f ca="1">IFERROR(IF(BS810="-","-",EDATE(TODAY(),INDEX(BR816:BW1175,MATCH("payoff",BY816:BY1175,0),1))),"-")</f>
        <v>-</v>
      </c>
      <c r="BU812" s="240"/>
      <c r="BW812" s="57"/>
      <c r="BX812" s="57"/>
      <c r="BY812" s="57"/>
      <c r="CA812" s="58" t="s">
        <v>195</v>
      </c>
      <c r="CB812" s="240" t="str">
        <f ca="1">IFERROR(IF(CA810="-","-",EDATE(TODAY(),INDEX(BZ816:CE1175,MATCH("payoff",CG816:CG1175,0),1))),"-")</f>
        <v>-</v>
      </c>
      <c r="CC812" s="240"/>
      <c r="CE812" s="57"/>
      <c r="CF812" s="57"/>
      <c r="CG812" s="57"/>
      <c r="CI812" s="58" t="s">
        <v>195</v>
      </c>
      <c r="CJ812" s="240" t="str">
        <f ca="1">IFERROR(IF(CI810="-","-",EDATE(TODAY(),INDEX(CH816:CM1175,MATCH("payoff",CO816:CO1175,0),1))),"-")</f>
        <v>-</v>
      </c>
      <c r="CK812" s="240"/>
      <c r="CM812" s="57"/>
      <c r="CN812" s="57"/>
      <c r="CO812" s="57"/>
    </row>
    <row r="813" spans="15:93" ht="18" customHeight="1" x14ac:dyDescent="0.25">
      <c r="O813" s="56">
        <f>O812+1</f>
        <v>2</v>
      </c>
      <c r="P813" s="58" t="s">
        <v>202</v>
      </c>
      <c r="Q813" s="64">
        <f>SUM($T798:$T798)</f>
        <v>500</v>
      </c>
      <c r="S813" s="52"/>
      <c r="T813" s="52"/>
      <c r="U813" s="52"/>
      <c r="V813" s="52"/>
      <c r="W813" s="58" t="s">
        <v>202</v>
      </c>
      <c r="X813" s="64">
        <f>SUM($T798:$T798)</f>
        <v>500</v>
      </c>
      <c r="Y813" s="64"/>
      <c r="AE813" s="58" t="s">
        <v>202</v>
      </c>
      <c r="AF813" s="64">
        <f>SUM($T798:$T799)</f>
        <v>1500</v>
      </c>
      <c r="AM813" s="58" t="s">
        <v>202</v>
      </c>
      <c r="AN813" s="64">
        <f>SUM($T798:$T800)</f>
        <v>3500</v>
      </c>
      <c r="AU813" s="58" t="s">
        <v>202</v>
      </c>
      <c r="AV813" s="64">
        <f>SUM($T798:$T801)</f>
        <v>3500</v>
      </c>
      <c r="BC813" s="58" t="s">
        <v>202</v>
      </c>
      <c r="BD813" s="64">
        <f>SUM($T798:$T802)</f>
        <v>3500</v>
      </c>
      <c r="BK813" s="58" t="s">
        <v>202</v>
      </c>
      <c r="BL813" s="64">
        <f>SUM($T798:$T803)</f>
        <v>3500</v>
      </c>
      <c r="BS813" s="58" t="s">
        <v>202</v>
      </c>
      <c r="BT813" s="64">
        <f>SUM($T798:$T804)</f>
        <v>3500</v>
      </c>
      <c r="CA813" s="58" t="s">
        <v>202</v>
      </c>
      <c r="CB813" s="64">
        <f>SUM($T798:$T805)</f>
        <v>3500</v>
      </c>
      <c r="CI813" s="58" t="s">
        <v>202</v>
      </c>
      <c r="CJ813" s="64">
        <f>SUM($T798:$T806)</f>
        <v>3500</v>
      </c>
      <c r="CM813" s="57"/>
      <c r="CN813" s="57"/>
      <c r="CO813" s="57"/>
    </row>
    <row r="814" spans="15:93" ht="18" customHeight="1" x14ac:dyDescent="0.25">
      <c r="O814" s="56">
        <f t="shared" ref="O814:O822" si="998">O813+1</f>
        <v>3</v>
      </c>
      <c r="V814" s="52"/>
      <c r="AA814" s="57"/>
      <c r="AB814" s="57"/>
      <c r="AC814" s="57"/>
      <c r="AI814" s="57"/>
      <c r="AJ814" s="57"/>
      <c r="AK814" s="57"/>
      <c r="AQ814" s="57"/>
      <c r="AR814" s="57"/>
      <c r="AS814" s="57"/>
      <c r="AY814" s="57"/>
      <c r="AZ814" s="57"/>
      <c r="BA814" s="57"/>
      <c r="BG814" s="57"/>
      <c r="BH814" s="57"/>
      <c r="BI814" s="57"/>
      <c r="BO814" s="57"/>
      <c r="BP814" s="57"/>
      <c r="BQ814" s="57"/>
      <c r="BW814" s="57"/>
      <c r="BX814" s="57"/>
      <c r="BY814" s="57"/>
      <c r="CE814" s="57"/>
      <c r="CF814" s="57"/>
      <c r="CG814" s="57"/>
      <c r="CM814" s="57"/>
      <c r="CN814" s="57"/>
      <c r="CO814" s="57"/>
    </row>
    <row r="815" spans="15:93" ht="18" customHeight="1" x14ac:dyDescent="0.25">
      <c r="O815" s="56">
        <f t="shared" si="998"/>
        <v>4</v>
      </c>
      <c r="P815" s="58" t="s">
        <v>187</v>
      </c>
      <c r="Q815" s="58" t="s">
        <v>190</v>
      </c>
      <c r="R815" s="58" t="s">
        <v>192</v>
      </c>
      <c r="S815" s="58" t="s">
        <v>68</v>
      </c>
      <c r="T815" s="58" t="s">
        <v>194</v>
      </c>
      <c r="U815" s="58" t="s">
        <v>196</v>
      </c>
      <c r="V815" s="236" t="s">
        <v>189</v>
      </c>
      <c r="W815" s="58" t="s">
        <v>187</v>
      </c>
      <c r="X815" s="58" t="s">
        <v>190</v>
      </c>
      <c r="Y815" s="58" t="s">
        <v>203</v>
      </c>
      <c r="Z815" s="58" t="s">
        <v>192</v>
      </c>
      <c r="AA815" s="58" t="s">
        <v>68</v>
      </c>
      <c r="AB815" s="58" t="s">
        <v>194</v>
      </c>
      <c r="AC815" s="58" t="s">
        <v>196</v>
      </c>
      <c r="AD815" s="236" t="s">
        <v>189</v>
      </c>
      <c r="AE815" s="58" t="s">
        <v>187</v>
      </c>
      <c r="AF815" s="58" t="s">
        <v>190</v>
      </c>
      <c r="AG815" s="58" t="s">
        <v>203</v>
      </c>
      <c r="AH815" s="58" t="s">
        <v>192</v>
      </c>
      <c r="AI815" s="58" t="s">
        <v>68</v>
      </c>
      <c r="AJ815" s="58" t="s">
        <v>194</v>
      </c>
      <c r="AK815" s="58" t="s">
        <v>196</v>
      </c>
      <c r="AL815" s="236" t="s">
        <v>189</v>
      </c>
      <c r="AM815" s="58" t="s">
        <v>187</v>
      </c>
      <c r="AN815" s="58" t="s">
        <v>190</v>
      </c>
      <c r="AO815" s="58" t="s">
        <v>203</v>
      </c>
      <c r="AP815" s="58" t="s">
        <v>192</v>
      </c>
      <c r="AQ815" s="58" t="s">
        <v>68</v>
      </c>
      <c r="AR815" s="58" t="s">
        <v>194</v>
      </c>
      <c r="AS815" s="58" t="s">
        <v>196</v>
      </c>
      <c r="AT815" s="236" t="s">
        <v>189</v>
      </c>
      <c r="AU815" s="58" t="s">
        <v>187</v>
      </c>
      <c r="AV815" s="58" t="s">
        <v>190</v>
      </c>
      <c r="AW815" s="58" t="s">
        <v>203</v>
      </c>
      <c r="AX815" s="58" t="s">
        <v>192</v>
      </c>
      <c r="AY815" s="58" t="s">
        <v>68</v>
      </c>
      <c r="AZ815" s="58" t="s">
        <v>194</v>
      </c>
      <c r="BA815" s="58" t="s">
        <v>196</v>
      </c>
      <c r="BB815" s="236" t="s">
        <v>189</v>
      </c>
      <c r="BC815" s="58" t="s">
        <v>187</v>
      </c>
      <c r="BD815" s="58" t="s">
        <v>190</v>
      </c>
      <c r="BE815" s="58" t="s">
        <v>203</v>
      </c>
      <c r="BF815" s="58" t="s">
        <v>192</v>
      </c>
      <c r="BG815" s="58" t="s">
        <v>68</v>
      </c>
      <c r="BH815" s="58" t="s">
        <v>194</v>
      </c>
      <c r="BI815" s="58" t="s">
        <v>196</v>
      </c>
      <c r="BJ815" s="236" t="s">
        <v>189</v>
      </c>
      <c r="BK815" s="58" t="s">
        <v>187</v>
      </c>
      <c r="BL815" s="58" t="s">
        <v>190</v>
      </c>
      <c r="BM815" s="58" t="s">
        <v>203</v>
      </c>
      <c r="BN815" s="58" t="s">
        <v>192</v>
      </c>
      <c r="BO815" s="58" t="s">
        <v>68</v>
      </c>
      <c r="BP815" s="58" t="s">
        <v>194</v>
      </c>
      <c r="BQ815" s="58" t="s">
        <v>196</v>
      </c>
      <c r="BR815" s="236" t="s">
        <v>189</v>
      </c>
      <c r="BS815" s="58" t="s">
        <v>187</v>
      </c>
      <c r="BT815" s="58" t="s">
        <v>190</v>
      </c>
      <c r="BU815" s="58" t="s">
        <v>203</v>
      </c>
      <c r="BV815" s="58" t="s">
        <v>192</v>
      </c>
      <c r="BW815" s="58" t="s">
        <v>68</v>
      </c>
      <c r="BX815" s="58" t="s">
        <v>194</v>
      </c>
      <c r="BY815" s="58" t="s">
        <v>196</v>
      </c>
      <c r="BZ815" s="236" t="s">
        <v>189</v>
      </c>
      <c r="CA815" s="58" t="s">
        <v>187</v>
      </c>
      <c r="CB815" s="58" t="s">
        <v>190</v>
      </c>
      <c r="CC815" s="58" t="s">
        <v>203</v>
      </c>
      <c r="CD815" s="58" t="s">
        <v>192</v>
      </c>
      <c r="CE815" s="58" t="s">
        <v>68</v>
      </c>
      <c r="CF815" s="58" t="s">
        <v>194</v>
      </c>
      <c r="CG815" s="58" t="s">
        <v>196</v>
      </c>
      <c r="CH815" s="236" t="s">
        <v>189</v>
      </c>
      <c r="CI815" s="58" t="s">
        <v>187</v>
      </c>
      <c r="CJ815" s="58" t="s">
        <v>190</v>
      </c>
      <c r="CK815" s="58" t="s">
        <v>203</v>
      </c>
      <c r="CL815" s="58" t="s">
        <v>192</v>
      </c>
      <c r="CM815" s="58" t="s">
        <v>68</v>
      </c>
      <c r="CN815" s="58" t="s">
        <v>194</v>
      </c>
      <c r="CO815" s="58" t="s">
        <v>196</v>
      </c>
    </row>
    <row r="816" spans="15:93" ht="18" customHeight="1" x14ac:dyDescent="0.25">
      <c r="O816" s="56">
        <f t="shared" si="998"/>
        <v>5</v>
      </c>
      <c r="P816" s="64">
        <f>IFERROR(IF(P$810="-","-",INDEX($P$9:$T$18,MATCH(P$39,$O$9:$O$18,0),2)),"-")</f>
        <v>500</v>
      </c>
      <c r="Q816" s="64">
        <f>IFERROR(IF(P$810="-","-",IF(IF(R816+S816-P816&lt;$Q$795,S816-P816+R816,$Q$795)&lt;=0,0,IF(R816+S816-P816&lt;$Q$795,S816-P816+R816,$Q$795))),"-")</f>
        <v>50000</v>
      </c>
      <c r="R816" s="64">
        <f>IFERROR(IF(OR(P$810="-","-",INDEX($P$9:$T$18,MATCH(P$810,$O$9:$O$18,0),5)*S816&lt;=0),"-",INDEX($P$9:$T$18,MATCH(P$810,$O$9:$O$18,0),5)*S816),"-")</f>
        <v>407.41237836483538</v>
      </c>
      <c r="S816" s="64">
        <f>IF(P$810="-","-",IFERROR(INDEX($P$9:$T$18,MATCH(P$810,$O$9:$O$18,0),3),"-"))</f>
        <v>100000</v>
      </c>
      <c r="T816" s="64">
        <f>IF(P$810="-","-",IFERROR(R816+S816-SUM(P816:Q816),"-"))</f>
        <v>49907.412378364839</v>
      </c>
      <c r="U816" s="57" t="str">
        <f>IF(P$810="-","-",IF(OR(T816=0,T816&lt;0,T816="-"),"Payoff","-"))</f>
        <v>-</v>
      </c>
      <c r="V816" s="56">
        <v>1</v>
      </c>
      <c r="W816" s="64">
        <f>IFERROR(IF(W$810="-","-",INDEX($P$9:$T$18,MATCH(W$39,$O$9:$O$18,0),2)),"-")</f>
        <v>1000</v>
      </c>
      <c r="X816" s="64">
        <f>IFERROR(IF(W$810="-","-",IF(IF(Z816+AA816-W816&lt;$Q$795,AA816-W816+Z816,$Q$795)&lt;=0,0,IF(U816&lt;&gt;"Payoff",0,IF(Z816+AA816-W816&lt;$Q$795,AA816-W816+Z816,$Q$795)))),"-")</f>
        <v>0</v>
      </c>
      <c r="Y816" s="64">
        <f>IFERROR(IF(W$810="-","-",IF(U816="Payoff",IF(SUM(Z816:AA816)-SUM(W816:X816)&lt;=0,0,IF(W816+X$813-IF(P816="-",0,P816)&gt;Z816+AA816,(Z816+AA816)-W816,X$813-IF(P816="-",0,P816))),0)),0)</f>
        <v>0</v>
      </c>
      <c r="Z816" s="64">
        <f>IFERROR(IF(OR(W$810="-","-",INDEX($P$9:$T$18,MATCH(W$810,$O$9:$O$18,0),5)*AA816&lt;=0),"-",INDEX($P$9:$T$18,MATCH(W$810,$O$9:$O$18,0),5)*AA816),"-")</f>
        <v>973.51011306860971</v>
      </c>
      <c r="AA816" s="64">
        <f>IF(W$810="-","-",IFERROR(INDEX($P$9:$T$18,MATCH(W$810,$O$9:$O$18,0),3),"-"))</f>
        <v>200000</v>
      </c>
      <c r="AB816" s="64">
        <f>IF(W$810="-","-",IFERROR(Z816+AA816-SUM(W816:Y816),"-"))</f>
        <v>199973.51011306862</v>
      </c>
      <c r="AC816" s="57" t="str">
        <f>IF(W816="-","-",IF(OR(AB816=0,AB816&lt;0,AB816="-"),"Payoff","-"))</f>
        <v>-</v>
      </c>
      <c r="AD816" s="56">
        <v>1</v>
      </c>
      <c r="AE816" s="64">
        <f>IFERROR(IF(AE$810="-","-",INDEX($P$9:$T$18,MATCH(AE$39,$O$9:$O$18,0),2)),"-")</f>
        <v>2000</v>
      </c>
      <c r="AF816" s="64">
        <f>IFERROR(IF(AE$810="-","-",IF(IF(AH816+AI816-AE816&lt;$Q$795,AI816-AE816+AH816,$Q$795)&lt;=0,0,IF(AC816&lt;&gt;"Payoff",0,IF(AH816+AI816-AE816&lt;$Q$795,AI816-AE816+AH816,$Q$795)))),"-")</f>
        <v>0</v>
      </c>
      <c r="AG816" s="64">
        <f>IFERROR(IF(AE$810="-","-",IF(AC816="Payoff",IF(SUM(AH816:AI816)-SUM(AE816:AF816)&lt;=0,0,IF(AE816+AF$813-IF(X816="-",0,X816)&gt;AH816+AI816,(AH816+AI816)-AE816,AF$813-IF(X816="-",0,X816))),0)),0)</f>
        <v>0</v>
      </c>
      <c r="AH816" s="64">
        <f>IFERROR(IF(OR(AE$810="-","-",INDEX($P$9:$T$18,MATCH(AE$810,$O$9:$O$18,0),5)*AI816&lt;=0),"-",INDEX($P$9:$T$18,MATCH(AE$810,$O$9:$O$18,0),5)*AI816),"-")</f>
        <v>1435.449359538321</v>
      </c>
      <c r="AI816" s="64">
        <f>IF(AE$810="-","-",IFERROR(INDEX($P$9:$T$18,MATCH(AE$810,$O$9:$O$18,0),3),"-"))</f>
        <v>500000</v>
      </c>
      <c r="AJ816" s="64">
        <f>IF(AE$810="-","-",IFERROR(AH816+AI816-SUM(AE816:AG816),"-"))</f>
        <v>499435.44935953832</v>
      </c>
      <c r="AK816" s="57" t="str">
        <f>IF(AE816="-","-",IF(OR(AJ816=0,AJ816&lt;0,AJ816="-"),"Payoff","-"))</f>
        <v>-</v>
      </c>
      <c r="AL816" s="56">
        <v>1</v>
      </c>
      <c r="AM816" s="64" t="str">
        <f>IFERROR(IF(AM$810="-","-",INDEX($P$9:$T$18,MATCH(AM$39,$O$9:$O$18,0),2)),"-")</f>
        <v>-</v>
      </c>
      <c r="AN816" s="64" t="str">
        <f>IFERROR(IF(AM$810="-","-",IF(IF(AP816+AQ816-AM816&lt;$Q$795,AQ816-AM816+AP816,$Q$795)&lt;=0,0,IF(AK816&lt;&gt;"Payoff",0,IF(AP816+AQ816-AM816&lt;$Q$795,AQ816-AM816+AP816,$Q$795)))),"-")</f>
        <v>-</v>
      </c>
      <c r="AO816" s="64" t="str">
        <f>IFERROR(IF(AM$810="-","-",IF(AK816="Payoff",IF(SUM(AP816:AQ816)-SUM(AM816:AN816)&lt;=0,0,IF(AM816+AN$813-IF(AF816="-",0,AF816)&gt;AP816+AQ816,(AP816+AQ816)-AM816,AN$813-IF(AF816="-",0,AF816))),0)),0)</f>
        <v>-</v>
      </c>
      <c r="AP816" s="64" t="str">
        <f>IFERROR(IF(OR(AM$810="-","-",INDEX($P$9:$T$18,MATCH(AM$810,$O$9:$O$18,0),5)*AQ816&lt;=0),"-",INDEX($P$9:$T$18,MATCH(AM$810,$O$9:$O$18,0),5)*AQ816),"-")</f>
        <v>-</v>
      </c>
      <c r="AQ816" s="64" t="str">
        <f>IF(AM$810="-","-",IFERROR(INDEX($P$9:$T$18,MATCH(AM$810,$O$9:$O$18,0),3),"-"))</f>
        <v>-</v>
      </c>
      <c r="AR816" s="64" t="str">
        <f>IF(AM$810="-","-",IFERROR(AP816+AQ816-SUM(AM816:AO816),"-"))</f>
        <v>-</v>
      </c>
      <c r="AS816" s="57" t="str">
        <f>IF(AM816="-","-",IF(OR(AR816=0,AR816&lt;0,AR816="-"),"Payoff","-"))</f>
        <v>-</v>
      </c>
      <c r="AT816" s="56">
        <v>1</v>
      </c>
      <c r="AU816" s="64" t="str">
        <f>IFERROR(IF(AU$810="-","-",INDEX($P$9:$T$18,MATCH(AU$39,$O$9:$O$18,0),2)),"-")</f>
        <v>-</v>
      </c>
      <c r="AV816" s="64" t="str">
        <f>IFERROR(IF(AU$810="-","-",IF(IF(AX816+AY816-AU816&lt;$Q$795,AY816-AU816+AX816,$Q$795)&lt;=0,0,IF(AS816&lt;&gt;"Payoff",0,IF(AX816+AY816-AU816&lt;$Q$795,AY816-AU816+AX816,$Q$795)))),"-")</f>
        <v>-</v>
      </c>
      <c r="AW816" s="64" t="str">
        <f>IFERROR(IF(AU$810="-","-",IF(AS816="Payoff",IF(SUM(AX816:AY816)-SUM(AU816:AV816)&lt;=0,0,IF(AU816+AV$813-IF(AN816="-",0,AN816)&gt;AX816+AY816,(AX816+AY816)-AU816,AV$813-IF(AN816="-",0,AN816))),0)),0)</f>
        <v>-</v>
      </c>
      <c r="AX816" s="64" t="str">
        <f>IFERROR(IF(OR(AU$810="-","-",INDEX($P$9:$T$18,MATCH(AU$810,$O$9:$O$18,0),5)*AY816&lt;=0),"-",INDEX($P$9:$T$18,MATCH(AU$810,$O$9:$O$18,0),5)*AY816),"-")</f>
        <v>-</v>
      </c>
      <c r="AY816" s="64" t="str">
        <f>IF(AU$810="-","-",IFERROR(INDEX($P$9:$T$18,MATCH(AU$810,$O$9:$O$18,0),3),"-"))</f>
        <v>-</v>
      </c>
      <c r="AZ816" s="64" t="str">
        <f>IF(AU$810="-","-",IFERROR(AX816+AY816-SUM(AU816:AW816),"-"))</f>
        <v>-</v>
      </c>
      <c r="BA816" s="57" t="str">
        <f>IF(AU816="-","-",IF(OR(AZ816=0,AZ816&lt;0,AZ816="-"),"Payoff","-"))</f>
        <v>-</v>
      </c>
      <c r="BB816" s="56">
        <v>1</v>
      </c>
      <c r="BC816" s="64" t="str">
        <f>IFERROR(IF(BC$810="-","-",INDEX($P$9:$T$18,MATCH(BC$39,$O$9:$O$18,0),2)),"-")</f>
        <v>-</v>
      </c>
      <c r="BD816" s="64" t="str">
        <f>IFERROR(IF(BC$810="-","-",IF(IF(BF816+BG816-BC816&lt;$Q$795,BG816-BC816+BF816,$Q$795)&lt;=0,0,IF(BA816&lt;&gt;"Payoff",0,IF(BF816+BG816-BC816&lt;$Q$795,BG816-BC816+BF816,$Q$795)))),"-")</f>
        <v>-</v>
      </c>
      <c r="BE816" s="64" t="str">
        <f>IFERROR(IF(BC$810="-","-",IF(BA816="Payoff",IF(SUM(BF816:BG816)-SUM(BC816:BD816)&lt;=0,0,IF(BC816+BD$813-IF(AV816="-",0,AV816)&gt;BF816+BG816,(BF816+BG816)-BC816,BD$813-IF(AV816="-",0,AV816))),0)),0)</f>
        <v>-</v>
      </c>
      <c r="BF816" s="64" t="str">
        <f>IFERROR(IF(OR(BC$810="-","-",INDEX($P$9:$T$18,MATCH(BC$810,$O$9:$O$18,0),5)*BG816&lt;=0),"-",INDEX($P$9:$T$18,MATCH(BC$810,$O$9:$O$18,0),5)*BG816),"-")</f>
        <v>-</v>
      </c>
      <c r="BG816" s="64" t="str">
        <f>IF(BC$810="-","-",IFERROR(INDEX($P$9:$T$18,MATCH(BC$810,$O$9:$O$18,0),3),"-"))</f>
        <v>-</v>
      </c>
      <c r="BH816" s="64" t="str">
        <f>IF(BC$810="-","-",IFERROR(BF816+BG816-SUM(BC816:BE816),"-"))</f>
        <v>-</v>
      </c>
      <c r="BI816" s="57" t="str">
        <f>IF(BC816="-","-",IF(OR(BH816=0,BH816&lt;0,BH816="-"),"Payoff","-"))</f>
        <v>-</v>
      </c>
      <c r="BJ816" s="56">
        <v>1</v>
      </c>
      <c r="BK816" s="64" t="str">
        <f>IFERROR(IF(BK$810="-","-",INDEX($P$9:$T$18,MATCH(BK$39,$O$9:$O$18,0),2)),"-")</f>
        <v>-</v>
      </c>
      <c r="BL816" s="64" t="str">
        <f>IFERROR(IF(BK$810="-","-",IF(IF(BN816+BO816-BK816&lt;$Q$795,BO816-BK816+BN816,$Q$795)&lt;=0,0,IF(BI816&lt;&gt;"Payoff",0,IF(BN816+BO816-BK816&lt;$Q$795,BO816-BK816+BN816,$Q$795)))),"-")</f>
        <v>-</v>
      </c>
      <c r="BM816" s="64" t="str">
        <f>IFERROR(IF(BK$810="-","-",IF(BI816="Payoff",IF(SUM(BN816:BO816)-SUM(BK816:BL816)&lt;=0,0,IF(BK816+BL$813-IF(BD816="-",0,BD816)&gt;BN816+BO816,(BN816+BO816)-BK816,BL$813-IF(BD816="-",0,BD816))),0)),0)</f>
        <v>-</v>
      </c>
      <c r="BN816" s="64" t="str">
        <f>IFERROR(IF(OR(BK$810="-","-",INDEX($P$9:$T$18,MATCH(BK$810,$O$9:$O$18,0),5)*BO816&lt;=0),"-",INDEX($P$9:$T$18,MATCH(BK$810,$O$9:$O$18,0),5)*BO816),"-")</f>
        <v>-</v>
      </c>
      <c r="BO816" s="64" t="str">
        <f>IF(BK$810="-","-",IFERROR(INDEX($P$9:$T$18,MATCH(BK$810,$O$9:$O$18,0),3),"-"))</f>
        <v>-</v>
      </c>
      <c r="BP816" s="64" t="str">
        <f>IF(BK$810="-","-",IFERROR(BN816+BO816-SUM(BK816:BM816),"-"))</f>
        <v>-</v>
      </c>
      <c r="BQ816" s="57" t="str">
        <f>IF(BK816="-","-",IF(OR(BP816=0,BP816&lt;0,BP816="-"),"Payoff","-"))</f>
        <v>-</v>
      </c>
      <c r="BR816" s="56">
        <v>1</v>
      </c>
      <c r="BS816" s="64" t="str">
        <f>IFERROR(IF(BS$810="-","-",INDEX($P$9:$T$18,MATCH(BS$39,$O$9:$O$18,0),2)),"-")</f>
        <v>-</v>
      </c>
      <c r="BT816" s="64" t="str">
        <f>IFERROR(IF(BS$810="-","-",IF(IF(BV816+BW816-BS816&lt;$Q$795,BW816-BS816+BV816,$Q$795)&lt;=0,0,IF(BQ816&lt;&gt;"Payoff",0,IF(BV816+BW816-BS816&lt;$Q$795,BW816-BS816+BV816,$Q$795)))),"-")</f>
        <v>-</v>
      </c>
      <c r="BU816" s="64" t="str">
        <f>IFERROR(IF(BS$810="-","-",IF(BQ816="Payoff",IF(SUM(BV816:BW816)-SUM(BS816:BT816)&lt;=0,0,IF(BS816+BT$813-IF(BL816="-",0,BL816)&gt;BV816+BW816,(BV816+BW816)-BS816,BT$813-IF(BL816="-",0,BL816))),0)),0)</f>
        <v>-</v>
      </c>
      <c r="BV816" s="64" t="str">
        <f>IFERROR(IF(OR(BS$810="-","-",INDEX($P$9:$T$18,MATCH(BS$810,$O$9:$O$18,0),5)*BW816&lt;=0),"-",INDEX($P$9:$T$18,MATCH(BS$810,$O$9:$O$18,0),5)*BW816),"-")</f>
        <v>-</v>
      </c>
      <c r="BW816" s="64" t="str">
        <f>IF(BS$810="-","-",IFERROR(INDEX($P$9:$T$18,MATCH(BS$810,$O$9:$O$18,0),3),"-"))</f>
        <v>-</v>
      </c>
      <c r="BX816" s="64" t="str">
        <f>IF(BS$810="-","-",IFERROR(BV816+BW816-SUM(BS816:BU816),"-"))</f>
        <v>-</v>
      </c>
      <c r="BY816" s="57" t="str">
        <f>IF(BS816="-","-",IF(OR(BX816=0,BX816&lt;0,BX816="-"),"Payoff","-"))</f>
        <v>-</v>
      </c>
      <c r="BZ816" s="56">
        <v>1</v>
      </c>
      <c r="CA816" s="64" t="str">
        <f>IFERROR(IF(CA$810="-","-",INDEX($P$9:$T$18,MATCH(CA$39,$O$9:$O$18,0),2)),"-")</f>
        <v>-</v>
      </c>
      <c r="CB816" s="64" t="str">
        <f>IFERROR(IF(CA$810="-","-",IF(IF(CD816+CE816-CA816&lt;$Q$795,CE816-CA816+CD816,$Q$795)&lt;=0,0,IF(BY816&lt;&gt;"Payoff",0,IF(CD816+CE816-CA816&lt;$Q$795,CE816-CA816+CD816,$Q$795)))),"-")</f>
        <v>-</v>
      </c>
      <c r="CC816" s="64" t="str">
        <f>IFERROR(IF(CA$810="-","-",IF(BY816="Payoff",IF(SUM(CD816:CE816)-SUM(CA816:CB816)&lt;=0,0,IF(CA816+CB$813-IF(BT816="-",0,BT816)&gt;CD816+CE816,(CD816+CE816)-CA816,CB$813-IF(BT816="-",0,BT816))),0)),0)</f>
        <v>-</v>
      </c>
      <c r="CD816" s="64" t="str">
        <f>IFERROR(IF(OR(CA$810="-","-",INDEX($P$9:$T$18,MATCH(CA$810,$O$9:$O$18,0),5)*CE816&lt;=0),"-",INDEX($P$9:$T$18,MATCH(CA$810,$O$9:$O$18,0),5)*CE816),"-")</f>
        <v>-</v>
      </c>
      <c r="CE816" s="64" t="str">
        <f>IF(CA$810="-","-",IFERROR(INDEX($P$9:$T$18,MATCH(CA$810,$O$9:$O$18,0),3),"-"))</f>
        <v>-</v>
      </c>
      <c r="CF816" s="64" t="str">
        <f>IF(CA$810="-","-",IFERROR(CD816+CE816-SUM(CA816:CC816),"-"))</f>
        <v>-</v>
      </c>
      <c r="CG816" s="57" t="str">
        <f>IF(CA816="-","-",IF(OR(CF816=0,CF816&lt;0,CF816="-"),"Payoff","-"))</f>
        <v>-</v>
      </c>
      <c r="CH816" s="56">
        <v>1</v>
      </c>
      <c r="CI816" s="64" t="str">
        <f>IFERROR(IF(CI$810="-","-",INDEX($P$9:$T$18,MATCH(CI$39,$O$9:$O$18,0),2)),"-")</f>
        <v>-</v>
      </c>
      <c r="CJ816" s="64" t="str">
        <f>IFERROR(IF(CI$810="-","-",IF(IF(CL816+CM816-CI816&lt;$Q$795,CM816-CI816+CL816,$Q$795)&lt;=0,0,IF(CG816&lt;&gt;"Payoff",0,IF(CL816+CM816-CI816&lt;$Q$795,CM816-CI816+CL816,$Q$795)))),"-")</f>
        <v>-</v>
      </c>
      <c r="CK816" s="64" t="str">
        <f>IFERROR(IF(CI$810="-","-",IF(CG816="Payoff",IF(SUM(CL816:CM816)-SUM(CI816:CJ816)&lt;=0,0,IF(CI816+CJ$813-IF(CB816="-",0,CB816)&gt;CL816+CM816,(CL816+CM816)-CI816,CJ$813-IF(CB816="-",0,CB816))),0)),0)</f>
        <v>-</v>
      </c>
      <c r="CL816" s="64" t="str">
        <f>IFERROR(IF(OR(CI$810="-","-",INDEX($P$9:$T$18,MATCH(CI$810,$O$9:$O$18,0),5)*CM816&lt;=0),"-",INDEX($P$9:$T$18,MATCH(CI$810,$O$9:$O$18,0),5)*CM816),"-")</f>
        <v>-</v>
      </c>
      <c r="CM816" s="64" t="str">
        <f>IF(CI$810="-","-",IFERROR(INDEX($P$9:$T$18,MATCH(CI$810,$O$9:$O$18,0),3),"-"))</f>
        <v>-</v>
      </c>
      <c r="CN816" s="64" t="str">
        <f>IF(CI$810="-","-",IFERROR(CL816+CM816-SUM(CI816:CK816),"-"))</f>
        <v>-</v>
      </c>
      <c r="CO816" s="57" t="str">
        <f>IF(CI816="-","-",IF(OR(CN816=0,CN816&lt;0,CN816="-"),"Payoff","-"))</f>
        <v>-</v>
      </c>
    </row>
    <row r="817" spans="15:93" ht="18" customHeight="1" x14ac:dyDescent="0.25">
      <c r="O817" s="56">
        <f t="shared" si="998"/>
        <v>6</v>
      </c>
      <c r="P817" s="64">
        <f>IFERROR(IF(P$810="-","-",IF(SUM(R817:S817)&lt;=0,0,IF(SUM(R817,S817)-SUM(P816)&lt;=0,SUM(R817,S817),P816))),"-")</f>
        <v>500</v>
      </c>
      <c r="Q817" s="64">
        <f t="shared" ref="Q817:Q880" si="999">IFERROR(IF(P$810="-","-",IF(IF(R817+S817-P817&lt;$Q$795,S817-P817+R817,$Q$795)&lt;=0,0,IF(R817+S817-P817&lt;$Q$795,S817-P817+R817,$Q$795))),"-")</f>
        <v>49610.741354115875</v>
      </c>
      <c r="R817" s="64">
        <f t="shared" ref="R817:R880" si="1000">IFERROR(IF(OR(P$810="-","-",INDEX($P$9:$T$18,MATCH(P$810,$O$9:$O$18,0),5)*S817&lt;=0),"-",INDEX($P$9:$T$18,MATCH(P$810,$O$9:$O$18,0),5)*S817),"-")</f>
        <v>203.32897575104241</v>
      </c>
      <c r="S817" s="64">
        <f>IF(P$810="-","-",IFERROR(S816-Q816-P816+R816,0))</f>
        <v>49907.412378364832</v>
      </c>
      <c r="T817" s="64">
        <f t="shared" ref="T817:T880" si="1001">IF(P$810="-","-",IFERROR(R817+S817-SUM(P817:Q817),"-"))</f>
        <v>0</v>
      </c>
      <c r="U817" s="57" t="str">
        <f>IF(P$810="-","-",IF(OR(U816="Payoff",T817=0,T817&lt;0,T817="-"),"Payoff","-"))</f>
        <v>Payoff</v>
      </c>
      <c r="V817" s="56">
        <f>V816+1</f>
        <v>2</v>
      </c>
      <c r="W817" s="64">
        <f>IFERROR(IF(W$810="-","-",IF(SUM(Z817,AA817)&lt;=0,0,IF(SUM(Z816,AA816)-SUM(W816)&lt;=0,SUM(Z816,AA816),W816))),"-")</f>
        <v>1000</v>
      </c>
      <c r="X817" s="64">
        <f t="shared" ref="X817:X880" si="1002">IFERROR(IF(W$810="-","-",IF(IF(Z817+AA817-W817&lt;$Q$795,AA817-W817+Z817,$Q$795)&lt;=0,0,IF(U817&lt;&gt;"Payoff",0,IF(Z817+AA817-W817&lt;$Q$795,AA817-W817+Z817,$Q$795)))),"-")</f>
        <v>50000</v>
      </c>
      <c r="Y817" s="64">
        <f t="shared" ref="Y817:Y880" si="1003">IFERROR(IF(W$810="-","-",IF(U817="Payoff",IF(SUM(Z817:AA817)-SUM(W817:X817)&lt;=0,0,IF(W817+X$813-IF(P817="-",0,P817)&gt;Z817+AA817,(Z817+AA817)-W817,X$813-IF(P817="-",0,P817))),0)),0)</f>
        <v>0</v>
      </c>
      <c r="Z817" s="64">
        <f t="shared" ref="Z817:Z880" si="1004">IFERROR(IF(OR(W$810="-","-",INDEX($P$9:$T$18,MATCH(W$810,$O$9:$O$18,0),5)*AA817&lt;=0),"-",INDEX($P$9:$T$18,MATCH(W$810,$O$9:$O$18,0),5)*AA817),"-")</f>
        <v>973.38117220450101</v>
      </c>
      <c r="AA817" s="64">
        <f>IF(W$810="-","-",AB816)</f>
        <v>199973.51011306862</v>
      </c>
      <c r="AB817" s="64">
        <f t="shared" ref="AB817:AB880" si="1005">IF(W$810="-","-",IFERROR(Z817+AA817-SUM(W817:Y817),"-"))</f>
        <v>149946.89128527313</v>
      </c>
      <c r="AC817" s="57" t="str">
        <f>IF(OR(AC816="Payoff",AB817=0,AB817&lt;0,AB817="-"),"Payoff","-")</f>
        <v>-</v>
      </c>
      <c r="AD817" s="56">
        <f>AD816+1</f>
        <v>2</v>
      </c>
      <c r="AE817" s="64">
        <f>IFERROR(IF(AE$810="-","-",IF(SUM(AH817,AI817)&lt;=0,0,IF(SUM(AH816,AI816)-SUM(AE816)&lt;=0,SUM(AH816,AI816),AE816))),"-")</f>
        <v>2000</v>
      </c>
      <c r="AF817" s="64">
        <f t="shared" ref="AF817:AF880" si="1006">IFERROR(IF(AE$810="-","-",IF(IF(AH817+AI817-AE817&lt;$Q$795,AI817-AE817+AH817,$Q$795)&lt;=0,0,IF(AC817&lt;&gt;"Payoff",0,IF(AH817+AI817-AE817&lt;$Q$795,AI817-AE817+AH817,$Q$795)))),"-")</f>
        <v>0</v>
      </c>
      <c r="AG817" s="64">
        <f t="shared" ref="AG817:AG880" si="1007">IFERROR(IF(AE$810="-","-",IF(AC817="Payoff",IF(SUM(AH817:AI817)-SUM(AE817:AF817)&lt;=0,0,IF(AE817+AF$813-IF(X817="-",0,X817)&gt;AH817+AI817,(AH817+AI817)-AE817,AF$813-IF(X817="-",0,X817))),0)),0)</f>
        <v>0</v>
      </c>
      <c r="AH817" s="64">
        <f t="shared" ref="AH817:AH880" si="1008">IFERROR(IF(OR(AE$810="-","-",INDEX($P$9:$T$18,MATCH(AE$810,$O$9:$O$18,0),5)*AI817&lt;=0),"-",INDEX($P$9:$T$18,MATCH(AE$810,$O$9:$O$18,0),5)*AI817),"-")</f>
        <v>1433.8285918277659</v>
      </c>
      <c r="AI817" s="64">
        <f>IF(AE$810="-","-",AJ816)</f>
        <v>499435.44935953832</v>
      </c>
      <c r="AJ817" s="64">
        <f t="shared" ref="AJ817:AJ880" si="1009">IF(AE$810="-","-",IFERROR(AH817+AI817-SUM(AE817:AG817),"-"))</f>
        <v>498869.27795136609</v>
      </c>
      <c r="AK817" s="57" t="str">
        <f>IF(OR(AK816="Payoff",AJ817=0,AJ817&lt;0,AJ817="-"),"Payoff","-")</f>
        <v>-</v>
      </c>
      <c r="AL817" s="56">
        <f>AL816+1</f>
        <v>2</v>
      </c>
      <c r="AM817" s="64" t="str">
        <f>IFERROR(IF(AM$810="-","-",IF(SUM(AP817,AQ817)&lt;=0,0,IF(SUM(AP816,AQ816)-SUM(AM816)&lt;=0,SUM(AP816,AQ816),AM816))),"-")</f>
        <v>-</v>
      </c>
      <c r="AN817" s="64" t="str">
        <f t="shared" ref="AN817:AN880" si="1010">IFERROR(IF(AM$810="-","-",IF(IF(AP817+AQ817-AM817&lt;$Q$795,AQ817-AM817+AP817,$Q$795)&lt;=0,0,IF(AK817&lt;&gt;"Payoff",0,IF(AP817+AQ817-AM817&lt;$Q$795,AQ817-AM817+AP817,$Q$795)))),"-")</f>
        <v>-</v>
      </c>
      <c r="AO817" s="64" t="str">
        <f t="shared" ref="AO817:AO880" si="1011">IFERROR(IF(AM$810="-","-",IF(AK817="Payoff",IF(SUM(AP817:AQ817)-SUM(AM817:AN817)&lt;=0,0,IF(AM817+AN$813-IF(AF817="-",0,AF817)&gt;AP817+AQ817,(AP817+AQ817)-AM817,AN$813-IF(AF817="-",0,AF817))),0)),0)</f>
        <v>-</v>
      </c>
      <c r="AP817" s="64" t="str">
        <f t="shared" ref="AP817:AP880" si="1012">IFERROR(IF(OR(AM$810="-","-",INDEX($P$9:$T$18,MATCH(AM$810,$O$9:$O$18,0),5)*AQ817&lt;=0),"-",INDEX($P$9:$T$18,MATCH(AM$810,$O$9:$O$18,0),5)*AQ817),"-")</f>
        <v>-</v>
      </c>
      <c r="AQ817" s="64" t="str">
        <f>IF(AM$810="-","-",AR816)</f>
        <v>-</v>
      </c>
      <c r="AR817" s="64" t="str">
        <f t="shared" ref="AR817:AR880" si="1013">IF(AM$810="-","-",IFERROR(AP817+AQ817-SUM(AM817:AO817),"-"))</f>
        <v>-</v>
      </c>
      <c r="AS817" s="57" t="str">
        <f>IF(OR(AS816="Payoff",AR817=0,AR817&lt;0,AR817="-"),"Payoff","-")</f>
        <v>Payoff</v>
      </c>
      <c r="AT817" s="56">
        <f>AT816+1</f>
        <v>2</v>
      </c>
      <c r="AU817" s="64" t="str">
        <f>IFERROR(IF(AU$810="-","-",IF(SUM(AX817,AY817)&lt;=0,0,IF(SUM(AX816,AY816)-SUM(AU816)&lt;=0,SUM(AX816,AY816),AU816))),"-")</f>
        <v>-</v>
      </c>
      <c r="AV817" s="64" t="str">
        <f t="shared" ref="AV817:AV880" si="1014">IFERROR(IF(AU$810="-","-",IF(IF(AX817+AY817-AU817&lt;$Q$795,AY817-AU817+AX817,$Q$795)&lt;=0,0,IF(AS817&lt;&gt;"Payoff",0,IF(AX817+AY817-AU817&lt;$Q$795,AY817-AU817+AX817,$Q$795)))),"-")</f>
        <v>-</v>
      </c>
      <c r="AW817" s="64" t="str">
        <f t="shared" ref="AW817:AW880" si="1015">IFERROR(IF(AU$810="-","-",IF(AS817="Payoff",IF(SUM(AX817:AY817)-SUM(AU817:AV817)&lt;=0,0,IF(AU817+AV$813-IF(AN817="-",0,AN817)&gt;AX817+AY817,(AX817+AY817)-AU817,AV$813-IF(AN817="-",0,AN817))),0)),0)</f>
        <v>-</v>
      </c>
      <c r="AX817" s="64" t="str">
        <f t="shared" ref="AX817:AX880" si="1016">IFERROR(IF(OR(AU$810="-","-",INDEX($P$9:$T$18,MATCH(AU$810,$O$9:$O$18,0),5)*AY817&lt;=0),"-",INDEX($P$9:$T$18,MATCH(AU$810,$O$9:$O$18,0),5)*AY817),"-")</f>
        <v>-</v>
      </c>
      <c r="AY817" s="64" t="str">
        <f>IF(AU$810="-","-",AZ816)</f>
        <v>-</v>
      </c>
      <c r="AZ817" s="64" t="str">
        <f t="shared" ref="AZ817:AZ880" si="1017">IF(AU$810="-","-",IFERROR(AX817+AY817-SUM(AU817:AW817),"-"))</f>
        <v>-</v>
      </c>
      <c r="BA817" s="57" t="str">
        <f>IF(OR(BA816="Payoff",AZ817=0,AZ817&lt;0,AZ817="-"),"Payoff","-")</f>
        <v>Payoff</v>
      </c>
      <c r="BB817" s="56">
        <f>BB816+1</f>
        <v>2</v>
      </c>
      <c r="BC817" s="64" t="str">
        <f>IFERROR(IF(BC$810="-","-",IF(SUM(BF817,BG817)&lt;=0,0,IF(SUM(BF816,BG816)-SUM(BC816)&lt;=0,SUM(BF816,BG816),BC816))),"-")</f>
        <v>-</v>
      </c>
      <c r="BD817" s="64" t="str">
        <f t="shared" ref="BD817:BD880" si="1018">IFERROR(IF(BC$810="-","-",IF(IF(BF817+BG817-BC817&lt;$Q$795,BG817-BC817+BF817,$Q$795)&lt;=0,0,IF(BA817&lt;&gt;"Payoff",0,IF(BF817+BG817-BC817&lt;$Q$795,BG817-BC817+BF817,$Q$795)))),"-")</f>
        <v>-</v>
      </c>
      <c r="BE817" s="64" t="str">
        <f t="shared" ref="BE817:BE880" si="1019">IFERROR(IF(BC$810="-","-",IF(BA817="Payoff",IF(SUM(BF817:BG817)-SUM(BC817:BD817)&lt;=0,0,IF(BC817+BD$813-IF(AV817="-",0,AV817)&gt;BF817+BG817,(BF817+BG817)-BC817,BD$813-IF(AV817="-",0,AV817))),0)),0)</f>
        <v>-</v>
      </c>
      <c r="BF817" s="64" t="str">
        <f t="shared" ref="BF817:BF880" si="1020">IFERROR(IF(OR(BC$810="-","-",INDEX($P$9:$T$18,MATCH(BC$810,$O$9:$O$18,0),5)*BG817&lt;=0),"-",INDEX($P$9:$T$18,MATCH(BC$810,$O$9:$O$18,0),5)*BG817),"-")</f>
        <v>-</v>
      </c>
      <c r="BG817" s="64" t="str">
        <f>IF(BC$810="-","-",BH816)</f>
        <v>-</v>
      </c>
      <c r="BH817" s="64" t="str">
        <f t="shared" ref="BH817:BH880" si="1021">IF(BC$810="-","-",IFERROR(BF817+BG817-SUM(BC817:BE817),"-"))</f>
        <v>-</v>
      </c>
      <c r="BI817" s="57" t="str">
        <f>IF(OR(BI816="Payoff",BH817=0,BH817&lt;0,BH817="-"),"Payoff","-")</f>
        <v>Payoff</v>
      </c>
      <c r="BJ817" s="56">
        <f>BJ816+1</f>
        <v>2</v>
      </c>
      <c r="BK817" s="64" t="str">
        <f>IFERROR(IF(BK$810="-","-",IF(SUM(BN817,BO817)&lt;=0,0,IF(SUM(BN816,BO816)-SUM(BK816)&lt;=0,SUM(BN816,BO816),BK816))),"-")</f>
        <v>-</v>
      </c>
      <c r="BL817" s="64" t="str">
        <f t="shared" ref="BL817:BL880" si="1022">IFERROR(IF(BK$810="-","-",IF(IF(BN817+BO817-BK817&lt;$Q$795,BO817-BK817+BN817,$Q$795)&lt;=0,0,IF(BI817&lt;&gt;"Payoff",0,IF(BN817+BO817-BK817&lt;$Q$795,BO817-BK817+BN817,$Q$795)))),"-")</f>
        <v>-</v>
      </c>
      <c r="BM817" s="64" t="str">
        <f t="shared" ref="BM817:BM880" si="1023">IFERROR(IF(BK$810="-","-",IF(BI817="Payoff",IF(SUM(BN817:BO817)-SUM(BK817:BL817)&lt;=0,0,IF(BK817+BL$813-IF(BD817="-",0,BD817)&gt;BN817+BO817,(BN817+BO817)-BK817,BL$813-IF(BD817="-",0,BD817))),0)),0)</f>
        <v>-</v>
      </c>
      <c r="BN817" s="64" t="str">
        <f t="shared" ref="BN817:BN880" si="1024">IFERROR(IF(OR(BK$810="-","-",INDEX($P$9:$T$18,MATCH(BK$810,$O$9:$O$18,0),5)*BO817&lt;=0),"-",INDEX($P$9:$T$18,MATCH(BK$810,$O$9:$O$18,0),5)*BO817),"-")</f>
        <v>-</v>
      </c>
      <c r="BO817" s="64" t="str">
        <f>IF(BK$810="-","-",BP816)</f>
        <v>-</v>
      </c>
      <c r="BP817" s="64" t="str">
        <f t="shared" ref="BP817:BP880" si="1025">IF(BK$810="-","-",IFERROR(BN817+BO817-SUM(BK817:BM817),"-"))</f>
        <v>-</v>
      </c>
      <c r="BQ817" s="57" t="str">
        <f>IF(OR(BQ816="Payoff",BP817=0,BP817&lt;0,BP817="-"),"Payoff","-")</f>
        <v>Payoff</v>
      </c>
      <c r="BR817" s="56">
        <f>BR816+1</f>
        <v>2</v>
      </c>
      <c r="BS817" s="64" t="str">
        <f>IFERROR(IF(BS$810="-","-",IF(SUM(BV817,BW817)&lt;=0,0,IF(SUM(BV816,BW816)-SUM(BS816)&lt;=0,SUM(BV816,BW816),BS816))),"-")</f>
        <v>-</v>
      </c>
      <c r="BT817" s="64" t="str">
        <f t="shared" ref="BT817:BT880" si="1026">IFERROR(IF(BS$810="-","-",IF(IF(BV817+BW817-BS817&lt;$Q$795,BW817-BS817+BV817,$Q$795)&lt;=0,0,IF(BQ817&lt;&gt;"Payoff",0,IF(BV817+BW817-BS817&lt;$Q$795,BW817-BS817+BV817,$Q$795)))),"-")</f>
        <v>-</v>
      </c>
      <c r="BU817" s="64" t="str">
        <f t="shared" ref="BU817:BU880" si="1027">IFERROR(IF(BS$810="-","-",IF(BQ817="Payoff",IF(SUM(BV817:BW817)-SUM(BS817:BT817)&lt;=0,0,IF(BS817+BT$813-IF(BL817="-",0,BL817)&gt;BV817+BW817,(BV817+BW817)-BS817,BT$813-IF(BL817="-",0,BL817))),0)),0)</f>
        <v>-</v>
      </c>
      <c r="BV817" s="64" t="str">
        <f t="shared" ref="BV817:BV880" si="1028">IFERROR(IF(OR(BS$810="-","-",INDEX($P$9:$T$18,MATCH(BS$810,$O$9:$O$18,0),5)*BW817&lt;=0),"-",INDEX($P$9:$T$18,MATCH(BS$810,$O$9:$O$18,0),5)*BW817),"-")</f>
        <v>-</v>
      </c>
      <c r="BW817" s="64" t="str">
        <f>IF(BS$810="-","-",BX816)</f>
        <v>-</v>
      </c>
      <c r="BX817" s="64" t="str">
        <f t="shared" ref="BX817:BX880" si="1029">IF(BS$810="-","-",IFERROR(BV817+BW817-SUM(BS817:BU817),"-"))</f>
        <v>-</v>
      </c>
      <c r="BY817" s="57" t="str">
        <f>IF(OR(BY816="Payoff",BX817=0,BX817&lt;0,BX817="-"),"Payoff","-")</f>
        <v>Payoff</v>
      </c>
      <c r="BZ817" s="56">
        <f>BZ816+1</f>
        <v>2</v>
      </c>
      <c r="CA817" s="64" t="str">
        <f>IFERROR(IF(CA$810="-","-",IF(SUM(CD817,CE817)&lt;=0,0,IF(SUM(CD816,CE816)-SUM(CA816)&lt;=0,SUM(CD816,CE816),CA816))),"-")</f>
        <v>-</v>
      </c>
      <c r="CB817" s="64" t="str">
        <f t="shared" ref="CB817:CB880" si="1030">IFERROR(IF(CA$810="-","-",IF(IF(CD817+CE817-CA817&lt;$Q$795,CE817-CA817+CD817,$Q$795)&lt;=0,0,IF(BY817&lt;&gt;"Payoff",0,IF(CD817+CE817-CA817&lt;$Q$795,CE817-CA817+CD817,$Q$795)))),"-")</f>
        <v>-</v>
      </c>
      <c r="CC817" s="64" t="str">
        <f t="shared" ref="CC817:CC880" si="1031">IFERROR(IF(CA$810="-","-",IF(BY817="Payoff",IF(SUM(CD817:CE817)-SUM(CA817:CB817)&lt;=0,0,IF(CA817+CB$813-IF(BT817="-",0,BT817)&gt;CD817+CE817,(CD817+CE817)-CA817,CB$813-IF(BT817="-",0,BT817))),0)),0)</f>
        <v>-</v>
      </c>
      <c r="CD817" s="64" t="str">
        <f t="shared" ref="CD817:CD880" si="1032">IFERROR(IF(OR(CA$810="-","-",INDEX($P$9:$T$18,MATCH(CA$810,$O$9:$O$18,0),5)*CE817&lt;=0),"-",INDEX($P$9:$T$18,MATCH(CA$810,$O$9:$O$18,0),5)*CE817),"-")</f>
        <v>-</v>
      </c>
      <c r="CE817" s="64" t="str">
        <f>IF(CA$810="-","-",CF816)</f>
        <v>-</v>
      </c>
      <c r="CF817" s="64" t="str">
        <f t="shared" ref="CF817:CF880" si="1033">IF(CA$810="-","-",IFERROR(CD817+CE817-SUM(CA817:CC817),"-"))</f>
        <v>-</v>
      </c>
      <c r="CG817" s="57" t="str">
        <f>IF(OR(CG816="Payoff",CF817=0,CF817&lt;0,CF817="-"),"Payoff","-")</f>
        <v>Payoff</v>
      </c>
      <c r="CH817" s="56">
        <f>CH816+1</f>
        <v>2</v>
      </c>
      <c r="CI817" s="64" t="str">
        <f>IFERROR(IF(CI$810="-","-",IF(SUM(CL817,CM817)&lt;=0,0,IF(SUM(CL816,CM816)-SUM(CI816)&lt;=0,SUM(CL816,CM816),CI816))),"-")</f>
        <v>-</v>
      </c>
      <c r="CJ817" s="64" t="str">
        <f t="shared" ref="CJ817:CJ880" si="1034">IFERROR(IF(CI$810="-","-",IF(IF(CL817+CM817-CI817&lt;$Q$795,CM817-CI817+CL817,$Q$795)&lt;=0,0,IF(CG817&lt;&gt;"Payoff",0,IF(CL817+CM817-CI817&lt;$Q$795,CM817-CI817+CL817,$Q$795)))),"-")</f>
        <v>-</v>
      </c>
      <c r="CK817" s="64" t="str">
        <f t="shared" ref="CK817:CK880" si="1035">IFERROR(IF(CI$810="-","-",IF(CG817="Payoff",IF(SUM(CL817:CM817)-SUM(CI817:CJ817)&lt;=0,0,IF(CI817+CJ$813-IF(CB817="-",0,CB817)&gt;CL817+CM817,(CL817+CM817)-CI817,CJ$813-IF(CB817="-",0,CB817))),0)),0)</f>
        <v>-</v>
      </c>
      <c r="CL817" s="64" t="str">
        <f t="shared" ref="CL817:CL880" si="1036">IFERROR(IF(OR(CI$810="-","-",INDEX($P$9:$T$18,MATCH(CI$810,$O$9:$O$18,0),5)*CM817&lt;=0),"-",INDEX($P$9:$T$18,MATCH(CI$810,$O$9:$O$18,0),5)*CM817),"-")</f>
        <v>-</v>
      </c>
      <c r="CM817" s="64" t="str">
        <f>IF(CI$810="-","-",CN816)</f>
        <v>-</v>
      </c>
      <c r="CN817" s="64" t="str">
        <f t="shared" ref="CN817:CN880" si="1037">IF(CI$810="-","-",IFERROR(CL817+CM817-SUM(CI817:CK817),"-"))</f>
        <v>-</v>
      </c>
      <c r="CO817" s="57" t="str">
        <f>IF(OR(CO816="Payoff",CN817=0,CN817&lt;0,CN817="-"),"Payoff","-")</f>
        <v>Payoff</v>
      </c>
    </row>
    <row r="818" spans="15:93" ht="18" customHeight="1" x14ac:dyDescent="0.25">
      <c r="O818" s="56">
        <f t="shared" si="998"/>
        <v>7</v>
      </c>
      <c r="P818" s="64">
        <f t="shared" ref="P818:P881" si="1038">IFERROR(IF(P$810="-","-",IF(SUM(R818:S818)&lt;=0,0,IF(SUM(R818,S818)-SUM(P817)&lt;=0,SUM(R818,S818),P817))),"-")</f>
        <v>0</v>
      </c>
      <c r="Q818" s="64" t="str">
        <f t="shared" si="999"/>
        <v>-</v>
      </c>
      <c r="R818" s="64" t="str">
        <f t="shared" si="1000"/>
        <v>-</v>
      </c>
      <c r="S818" s="64">
        <f t="shared" ref="S818:S881" si="1039">IF(P$810="-","-",IFERROR(S817-Q817-P817+R817,0))</f>
        <v>-4.8316906031686813E-13</v>
      </c>
      <c r="T818" s="64" t="str">
        <f t="shared" si="1001"/>
        <v>-</v>
      </c>
      <c r="U818" s="57" t="str">
        <f t="shared" ref="U818:U881" si="1040">IF(P$810="-","-",IF(OR(U817="Payoff",T818=0,T818&lt;0,T818="-"),"Payoff","-"))</f>
        <v>Payoff</v>
      </c>
      <c r="V818" s="56">
        <f t="shared" ref="V818:V826" si="1041">V817+1</f>
        <v>3</v>
      </c>
      <c r="W818" s="64">
        <f t="shared" ref="W818:W881" si="1042">IFERROR(IF(W$810="-","-",IF(SUM(Z818,AA818)&lt;=0,0,IF(SUM(Z817,AA817)-SUM(W817)&lt;=0,SUM(Z817,AA817),W817))),"-")</f>
        <v>1000</v>
      </c>
      <c r="X818" s="64">
        <f t="shared" si="1002"/>
        <v>50000</v>
      </c>
      <c r="Y818" s="64">
        <f t="shared" si="1003"/>
        <v>500</v>
      </c>
      <c r="Z818" s="64">
        <f t="shared" si="1004"/>
        <v>729.87407544706389</v>
      </c>
      <c r="AA818" s="64">
        <f t="shared" ref="AA818:AA881" si="1043">IF(W$810="-","-",AB817)</f>
        <v>149946.89128527313</v>
      </c>
      <c r="AB818" s="64">
        <f t="shared" si="1005"/>
        <v>99176.765360720194</v>
      </c>
      <c r="AC818" s="57" t="str">
        <f t="shared" ref="AC818:AC881" si="1044">IF(OR(AC817="Payoff",AB818=0,AB818&lt;0,AB818="-"),"Payoff","-")</f>
        <v>-</v>
      </c>
      <c r="AD818" s="56">
        <f t="shared" ref="AD818:AD826" si="1045">AD817+1</f>
        <v>3</v>
      </c>
      <c r="AE818" s="64">
        <f t="shared" ref="AE818:AE881" si="1046">IFERROR(IF(AE$810="-","-",IF(SUM(AH818,AI818)&lt;=0,0,IF(SUM(AH817,AI817)-SUM(AE817)&lt;=0,SUM(AH817,AI817),AE817))),"-")</f>
        <v>2000</v>
      </c>
      <c r="AF818" s="64">
        <f t="shared" si="1006"/>
        <v>0</v>
      </c>
      <c r="AG818" s="64">
        <f t="shared" si="1007"/>
        <v>0</v>
      </c>
      <c r="AH818" s="64">
        <f t="shared" si="1008"/>
        <v>1432.2031710572662</v>
      </c>
      <c r="AI818" s="64">
        <f t="shared" ref="AI818:AI881" si="1047">IF(AE$810="-","-",AJ817)</f>
        <v>498869.27795136609</v>
      </c>
      <c r="AJ818" s="64">
        <f t="shared" si="1009"/>
        <v>498301.48112242337</v>
      </c>
      <c r="AK818" s="57" t="str">
        <f t="shared" ref="AK818:AK881" si="1048">IF(OR(AK817="Payoff",AJ818=0,AJ818&lt;0,AJ818="-"),"Payoff","-")</f>
        <v>-</v>
      </c>
      <c r="AL818" s="56">
        <f t="shared" ref="AL818:AL826" si="1049">AL817+1</f>
        <v>3</v>
      </c>
      <c r="AM818" s="64" t="str">
        <f t="shared" ref="AM818:AM881" si="1050">IFERROR(IF(AM$810="-","-",IF(SUM(AP818,AQ818)&lt;=0,0,IF(SUM(AP817,AQ817)-SUM(AM817)&lt;=0,SUM(AP817,AQ817),AM817))),"-")</f>
        <v>-</v>
      </c>
      <c r="AN818" s="64" t="str">
        <f t="shared" si="1010"/>
        <v>-</v>
      </c>
      <c r="AO818" s="64" t="str">
        <f t="shared" si="1011"/>
        <v>-</v>
      </c>
      <c r="AP818" s="64" t="str">
        <f t="shared" si="1012"/>
        <v>-</v>
      </c>
      <c r="AQ818" s="64" t="str">
        <f t="shared" ref="AQ818:AQ881" si="1051">IF(AM$810="-","-",AR817)</f>
        <v>-</v>
      </c>
      <c r="AR818" s="64" t="str">
        <f t="shared" si="1013"/>
        <v>-</v>
      </c>
      <c r="AS818" s="57" t="str">
        <f t="shared" ref="AS818:AS881" si="1052">IF(OR(AS817="Payoff",AR818=0,AR818&lt;0,AR818="-"),"Payoff","-")</f>
        <v>Payoff</v>
      </c>
      <c r="AT818" s="56">
        <f t="shared" ref="AT818:AT826" si="1053">AT817+1</f>
        <v>3</v>
      </c>
      <c r="AU818" s="64" t="str">
        <f t="shared" ref="AU818:AU881" si="1054">IFERROR(IF(AU$810="-","-",IF(SUM(AX818,AY818)&lt;=0,0,IF(SUM(AX817,AY817)-SUM(AU817)&lt;=0,SUM(AX817,AY817),AU817))),"-")</f>
        <v>-</v>
      </c>
      <c r="AV818" s="64" t="str">
        <f t="shared" si="1014"/>
        <v>-</v>
      </c>
      <c r="AW818" s="64" t="str">
        <f t="shared" si="1015"/>
        <v>-</v>
      </c>
      <c r="AX818" s="64" t="str">
        <f t="shared" si="1016"/>
        <v>-</v>
      </c>
      <c r="AY818" s="64" t="str">
        <f t="shared" ref="AY818:AY881" si="1055">IF(AU$810="-","-",AZ817)</f>
        <v>-</v>
      </c>
      <c r="AZ818" s="64" t="str">
        <f t="shared" si="1017"/>
        <v>-</v>
      </c>
      <c r="BA818" s="57" t="str">
        <f t="shared" ref="BA818:BA881" si="1056">IF(OR(BA817="Payoff",AZ818=0,AZ818&lt;0,AZ818="-"),"Payoff","-")</f>
        <v>Payoff</v>
      </c>
      <c r="BB818" s="56">
        <f t="shared" ref="BB818:BB826" si="1057">BB817+1</f>
        <v>3</v>
      </c>
      <c r="BC818" s="64" t="str">
        <f t="shared" ref="BC818:BC881" si="1058">IFERROR(IF(BC$810="-","-",IF(SUM(BF818,BG818)&lt;=0,0,IF(SUM(BF817,BG817)-SUM(BC817)&lt;=0,SUM(BF817,BG817),BC817))),"-")</f>
        <v>-</v>
      </c>
      <c r="BD818" s="64" t="str">
        <f t="shared" si="1018"/>
        <v>-</v>
      </c>
      <c r="BE818" s="64" t="str">
        <f t="shared" si="1019"/>
        <v>-</v>
      </c>
      <c r="BF818" s="64" t="str">
        <f t="shared" si="1020"/>
        <v>-</v>
      </c>
      <c r="BG818" s="64" t="str">
        <f t="shared" ref="BG818:BG881" si="1059">IF(BC$810="-","-",BH817)</f>
        <v>-</v>
      </c>
      <c r="BH818" s="64" t="str">
        <f t="shared" si="1021"/>
        <v>-</v>
      </c>
      <c r="BI818" s="57" t="str">
        <f t="shared" ref="BI818:BI881" si="1060">IF(OR(BI817="Payoff",BH818=0,BH818&lt;0,BH818="-"),"Payoff","-")</f>
        <v>Payoff</v>
      </c>
      <c r="BJ818" s="56">
        <f t="shared" ref="BJ818:BJ826" si="1061">BJ817+1</f>
        <v>3</v>
      </c>
      <c r="BK818" s="64" t="str">
        <f t="shared" ref="BK818:BK881" si="1062">IFERROR(IF(BK$810="-","-",IF(SUM(BN818,BO818)&lt;=0,0,IF(SUM(BN817,BO817)-SUM(BK817)&lt;=0,SUM(BN817,BO817),BK817))),"-")</f>
        <v>-</v>
      </c>
      <c r="BL818" s="64" t="str">
        <f t="shared" si="1022"/>
        <v>-</v>
      </c>
      <c r="BM818" s="64" t="str">
        <f t="shared" si="1023"/>
        <v>-</v>
      </c>
      <c r="BN818" s="64" t="str">
        <f t="shared" si="1024"/>
        <v>-</v>
      </c>
      <c r="BO818" s="64" t="str">
        <f t="shared" ref="BO818:BO881" si="1063">IF(BK$810="-","-",BP817)</f>
        <v>-</v>
      </c>
      <c r="BP818" s="64" t="str">
        <f t="shared" si="1025"/>
        <v>-</v>
      </c>
      <c r="BQ818" s="57" t="str">
        <f t="shared" ref="BQ818:BQ881" si="1064">IF(OR(BQ817="Payoff",BP818=0,BP818&lt;0,BP818="-"),"Payoff","-")</f>
        <v>Payoff</v>
      </c>
      <c r="BR818" s="56">
        <f t="shared" ref="BR818:BR826" si="1065">BR817+1</f>
        <v>3</v>
      </c>
      <c r="BS818" s="64" t="str">
        <f t="shared" ref="BS818:BS881" si="1066">IFERROR(IF(BS$810="-","-",IF(SUM(BV818,BW818)&lt;=0,0,IF(SUM(BV817,BW817)-SUM(BS817)&lt;=0,SUM(BV817,BW817),BS817))),"-")</f>
        <v>-</v>
      </c>
      <c r="BT818" s="64" t="str">
        <f t="shared" si="1026"/>
        <v>-</v>
      </c>
      <c r="BU818" s="64" t="str">
        <f t="shared" si="1027"/>
        <v>-</v>
      </c>
      <c r="BV818" s="64" t="str">
        <f t="shared" si="1028"/>
        <v>-</v>
      </c>
      <c r="BW818" s="64" t="str">
        <f t="shared" ref="BW818:BW881" si="1067">IF(BS$810="-","-",BX817)</f>
        <v>-</v>
      </c>
      <c r="BX818" s="64" t="str">
        <f t="shared" si="1029"/>
        <v>-</v>
      </c>
      <c r="BY818" s="57" t="str">
        <f t="shared" ref="BY818:BY881" si="1068">IF(OR(BY817="Payoff",BX818=0,BX818&lt;0,BX818="-"),"Payoff","-")</f>
        <v>Payoff</v>
      </c>
      <c r="BZ818" s="56">
        <f t="shared" ref="BZ818:BZ826" si="1069">BZ817+1</f>
        <v>3</v>
      </c>
      <c r="CA818" s="64" t="str">
        <f t="shared" ref="CA818:CA881" si="1070">IFERROR(IF(CA$810="-","-",IF(SUM(CD818,CE818)&lt;=0,0,IF(SUM(CD817,CE817)-SUM(CA817)&lt;=0,SUM(CD817,CE817),CA817))),"-")</f>
        <v>-</v>
      </c>
      <c r="CB818" s="64" t="str">
        <f t="shared" si="1030"/>
        <v>-</v>
      </c>
      <c r="CC818" s="64" t="str">
        <f t="shared" si="1031"/>
        <v>-</v>
      </c>
      <c r="CD818" s="64" t="str">
        <f t="shared" si="1032"/>
        <v>-</v>
      </c>
      <c r="CE818" s="64" t="str">
        <f t="shared" ref="CE818:CE881" si="1071">IF(CA$810="-","-",CF817)</f>
        <v>-</v>
      </c>
      <c r="CF818" s="64" t="str">
        <f t="shared" si="1033"/>
        <v>-</v>
      </c>
      <c r="CG818" s="57" t="str">
        <f t="shared" ref="CG818:CG881" si="1072">IF(OR(CG817="Payoff",CF818=0,CF818&lt;0,CF818="-"),"Payoff","-")</f>
        <v>Payoff</v>
      </c>
      <c r="CH818" s="56">
        <f t="shared" ref="CH818:CH826" si="1073">CH817+1</f>
        <v>3</v>
      </c>
      <c r="CI818" s="64" t="str">
        <f t="shared" ref="CI818:CI881" si="1074">IFERROR(IF(CI$810="-","-",IF(SUM(CL818,CM818)&lt;=0,0,IF(SUM(CL817,CM817)-SUM(CI817)&lt;=0,SUM(CL817,CM817),CI817))),"-")</f>
        <v>-</v>
      </c>
      <c r="CJ818" s="64" t="str">
        <f t="shared" si="1034"/>
        <v>-</v>
      </c>
      <c r="CK818" s="64" t="str">
        <f t="shared" si="1035"/>
        <v>-</v>
      </c>
      <c r="CL818" s="64" t="str">
        <f t="shared" si="1036"/>
        <v>-</v>
      </c>
      <c r="CM818" s="64" t="str">
        <f t="shared" ref="CM818:CM881" si="1075">IF(CI$810="-","-",CN817)</f>
        <v>-</v>
      </c>
      <c r="CN818" s="64" t="str">
        <f t="shared" si="1037"/>
        <v>-</v>
      </c>
      <c r="CO818" s="57" t="str">
        <f t="shared" ref="CO818:CO881" si="1076">IF(OR(CO817="Payoff",CN818=0,CN818&lt;0,CN818="-"),"Payoff","-")</f>
        <v>Payoff</v>
      </c>
    </row>
    <row r="819" spans="15:93" ht="18" customHeight="1" x14ac:dyDescent="0.25">
      <c r="O819" s="56">
        <f t="shared" si="998"/>
        <v>8</v>
      </c>
      <c r="P819" s="64">
        <f t="shared" si="1038"/>
        <v>0</v>
      </c>
      <c r="Q819" s="64" t="str">
        <f t="shared" si="999"/>
        <v>-</v>
      </c>
      <c r="R819" s="64" t="str">
        <f t="shared" si="1000"/>
        <v>-</v>
      </c>
      <c r="S819" s="64">
        <f t="shared" si="1039"/>
        <v>0</v>
      </c>
      <c r="T819" s="64" t="str">
        <f t="shared" si="1001"/>
        <v>-</v>
      </c>
      <c r="U819" s="57" t="str">
        <f t="shared" si="1040"/>
        <v>Payoff</v>
      </c>
      <c r="V819" s="56">
        <f t="shared" si="1041"/>
        <v>4</v>
      </c>
      <c r="W819" s="64">
        <f t="shared" si="1042"/>
        <v>1000</v>
      </c>
      <c r="X819" s="64">
        <f t="shared" si="1002"/>
        <v>50000</v>
      </c>
      <c r="Y819" s="64">
        <f t="shared" si="1003"/>
        <v>500</v>
      </c>
      <c r="Z819" s="64">
        <f t="shared" si="1004"/>
        <v>482.74792030046842</v>
      </c>
      <c r="AA819" s="64">
        <f t="shared" si="1043"/>
        <v>99176.765360720194</v>
      </c>
      <c r="AB819" s="64">
        <f t="shared" si="1005"/>
        <v>48159.513281020656</v>
      </c>
      <c r="AC819" s="57" t="str">
        <f t="shared" si="1044"/>
        <v>-</v>
      </c>
      <c r="AD819" s="56">
        <f t="shared" si="1045"/>
        <v>4</v>
      </c>
      <c r="AE819" s="64">
        <f t="shared" si="1046"/>
        <v>2000</v>
      </c>
      <c r="AF819" s="64">
        <f t="shared" si="1006"/>
        <v>0</v>
      </c>
      <c r="AG819" s="64">
        <f t="shared" si="1007"/>
        <v>0</v>
      </c>
      <c r="AH819" s="64">
        <f t="shared" si="1008"/>
        <v>1430.5730838683589</v>
      </c>
      <c r="AI819" s="64">
        <f t="shared" si="1047"/>
        <v>498301.48112242337</v>
      </c>
      <c r="AJ819" s="64">
        <f t="shared" si="1009"/>
        <v>497732.05420629174</v>
      </c>
      <c r="AK819" s="57" t="str">
        <f t="shared" si="1048"/>
        <v>-</v>
      </c>
      <c r="AL819" s="56">
        <f t="shared" si="1049"/>
        <v>4</v>
      </c>
      <c r="AM819" s="64" t="str">
        <f t="shared" si="1050"/>
        <v>-</v>
      </c>
      <c r="AN819" s="64" t="str">
        <f t="shared" si="1010"/>
        <v>-</v>
      </c>
      <c r="AO819" s="64" t="str">
        <f t="shared" si="1011"/>
        <v>-</v>
      </c>
      <c r="AP819" s="64" t="str">
        <f t="shared" si="1012"/>
        <v>-</v>
      </c>
      <c r="AQ819" s="64" t="str">
        <f t="shared" si="1051"/>
        <v>-</v>
      </c>
      <c r="AR819" s="64" t="str">
        <f t="shared" si="1013"/>
        <v>-</v>
      </c>
      <c r="AS819" s="57" t="str">
        <f t="shared" si="1052"/>
        <v>Payoff</v>
      </c>
      <c r="AT819" s="56">
        <f t="shared" si="1053"/>
        <v>4</v>
      </c>
      <c r="AU819" s="64" t="str">
        <f t="shared" si="1054"/>
        <v>-</v>
      </c>
      <c r="AV819" s="64" t="str">
        <f t="shared" si="1014"/>
        <v>-</v>
      </c>
      <c r="AW819" s="64" t="str">
        <f t="shared" si="1015"/>
        <v>-</v>
      </c>
      <c r="AX819" s="64" t="str">
        <f t="shared" si="1016"/>
        <v>-</v>
      </c>
      <c r="AY819" s="64" t="str">
        <f t="shared" si="1055"/>
        <v>-</v>
      </c>
      <c r="AZ819" s="64" t="str">
        <f t="shared" si="1017"/>
        <v>-</v>
      </c>
      <c r="BA819" s="57" t="str">
        <f t="shared" si="1056"/>
        <v>Payoff</v>
      </c>
      <c r="BB819" s="56">
        <f t="shared" si="1057"/>
        <v>4</v>
      </c>
      <c r="BC819" s="64" t="str">
        <f t="shared" si="1058"/>
        <v>-</v>
      </c>
      <c r="BD819" s="64" t="str">
        <f t="shared" si="1018"/>
        <v>-</v>
      </c>
      <c r="BE819" s="64" t="str">
        <f t="shared" si="1019"/>
        <v>-</v>
      </c>
      <c r="BF819" s="64" t="str">
        <f t="shared" si="1020"/>
        <v>-</v>
      </c>
      <c r="BG819" s="64" t="str">
        <f t="shared" si="1059"/>
        <v>-</v>
      </c>
      <c r="BH819" s="64" t="str">
        <f t="shared" si="1021"/>
        <v>-</v>
      </c>
      <c r="BI819" s="57" t="str">
        <f t="shared" si="1060"/>
        <v>Payoff</v>
      </c>
      <c r="BJ819" s="56">
        <f t="shared" si="1061"/>
        <v>4</v>
      </c>
      <c r="BK819" s="64" t="str">
        <f t="shared" si="1062"/>
        <v>-</v>
      </c>
      <c r="BL819" s="64" t="str">
        <f t="shared" si="1022"/>
        <v>-</v>
      </c>
      <c r="BM819" s="64" t="str">
        <f t="shared" si="1023"/>
        <v>-</v>
      </c>
      <c r="BN819" s="64" t="str">
        <f t="shared" si="1024"/>
        <v>-</v>
      </c>
      <c r="BO819" s="64" t="str">
        <f t="shared" si="1063"/>
        <v>-</v>
      </c>
      <c r="BP819" s="64" t="str">
        <f t="shared" si="1025"/>
        <v>-</v>
      </c>
      <c r="BQ819" s="57" t="str">
        <f t="shared" si="1064"/>
        <v>Payoff</v>
      </c>
      <c r="BR819" s="56">
        <f t="shared" si="1065"/>
        <v>4</v>
      </c>
      <c r="BS819" s="64" t="str">
        <f t="shared" si="1066"/>
        <v>-</v>
      </c>
      <c r="BT819" s="64" t="str">
        <f t="shared" si="1026"/>
        <v>-</v>
      </c>
      <c r="BU819" s="64" t="str">
        <f t="shared" si="1027"/>
        <v>-</v>
      </c>
      <c r="BV819" s="64" t="str">
        <f t="shared" si="1028"/>
        <v>-</v>
      </c>
      <c r="BW819" s="64" t="str">
        <f t="shared" si="1067"/>
        <v>-</v>
      </c>
      <c r="BX819" s="64" t="str">
        <f t="shared" si="1029"/>
        <v>-</v>
      </c>
      <c r="BY819" s="57" t="str">
        <f t="shared" si="1068"/>
        <v>Payoff</v>
      </c>
      <c r="BZ819" s="56">
        <f t="shared" si="1069"/>
        <v>4</v>
      </c>
      <c r="CA819" s="64" t="str">
        <f t="shared" si="1070"/>
        <v>-</v>
      </c>
      <c r="CB819" s="64" t="str">
        <f t="shared" si="1030"/>
        <v>-</v>
      </c>
      <c r="CC819" s="64" t="str">
        <f t="shared" si="1031"/>
        <v>-</v>
      </c>
      <c r="CD819" s="64" t="str">
        <f t="shared" si="1032"/>
        <v>-</v>
      </c>
      <c r="CE819" s="64" t="str">
        <f t="shared" si="1071"/>
        <v>-</v>
      </c>
      <c r="CF819" s="64" t="str">
        <f t="shared" si="1033"/>
        <v>-</v>
      </c>
      <c r="CG819" s="57" t="str">
        <f t="shared" si="1072"/>
        <v>Payoff</v>
      </c>
      <c r="CH819" s="56">
        <f t="shared" si="1073"/>
        <v>4</v>
      </c>
      <c r="CI819" s="64" t="str">
        <f t="shared" si="1074"/>
        <v>-</v>
      </c>
      <c r="CJ819" s="64" t="str">
        <f t="shared" si="1034"/>
        <v>-</v>
      </c>
      <c r="CK819" s="64" t="str">
        <f t="shared" si="1035"/>
        <v>-</v>
      </c>
      <c r="CL819" s="64" t="str">
        <f t="shared" si="1036"/>
        <v>-</v>
      </c>
      <c r="CM819" s="64" t="str">
        <f t="shared" si="1075"/>
        <v>-</v>
      </c>
      <c r="CN819" s="64" t="str">
        <f t="shared" si="1037"/>
        <v>-</v>
      </c>
      <c r="CO819" s="57" t="str">
        <f t="shared" si="1076"/>
        <v>Payoff</v>
      </c>
    </row>
    <row r="820" spans="15:93" ht="18" customHeight="1" x14ac:dyDescent="0.25">
      <c r="O820" s="56">
        <f t="shared" si="998"/>
        <v>9</v>
      </c>
      <c r="P820" s="64">
        <f t="shared" si="1038"/>
        <v>0</v>
      </c>
      <c r="Q820" s="64" t="str">
        <f t="shared" si="999"/>
        <v>-</v>
      </c>
      <c r="R820" s="64" t="str">
        <f t="shared" si="1000"/>
        <v>-</v>
      </c>
      <c r="S820" s="64">
        <f t="shared" si="1039"/>
        <v>0</v>
      </c>
      <c r="T820" s="64" t="str">
        <f t="shared" si="1001"/>
        <v>-</v>
      </c>
      <c r="U820" s="57" t="str">
        <f t="shared" si="1040"/>
        <v>Payoff</v>
      </c>
      <c r="V820" s="56">
        <f t="shared" si="1041"/>
        <v>5</v>
      </c>
      <c r="W820" s="64">
        <f t="shared" si="1042"/>
        <v>1000</v>
      </c>
      <c r="X820" s="64">
        <f t="shared" si="1002"/>
        <v>47393.932147118336</v>
      </c>
      <c r="Y820" s="64">
        <f t="shared" si="1003"/>
        <v>0</v>
      </c>
      <c r="Z820" s="64">
        <f t="shared" si="1004"/>
        <v>234.41886609767815</v>
      </c>
      <c r="AA820" s="64">
        <f t="shared" si="1043"/>
        <v>48159.513281020656</v>
      </c>
      <c r="AB820" s="64">
        <f t="shared" si="1005"/>
        <v>0</v>
      </c>
      <c r="AC820" s="57" t="str">
        <f t="shared" si="1044"/>
        <v>Payoff</v>
      </c>
      <c r="AD820" s="56">
        <f t="shared" si="1045"/>
        <v>5</v>
      </c>
      <c r="AE820" s="64">
        <f t="shared" si="1046"/>
        <v>2000</v>
      </c>
      <c r="AF820" s="64">
        <f t="shared" si="1006"/>
        <v>50000</v>
      </c>
      <c r="AG820" s="64">
        <f t="shared" si="1007"/>
        <v>-45893.932147118336</v>
      </c>
      <c r="AH820" s="64">
        <f t="shared" si="1008"/>
        <v>1428.9383168642287</v>
      </c>
      <c r="AI820" s="64">
        <f t="shared" si="1047"/>
        <v>497732.05420629174</v>
      </c>
      <c r="AJ820" s="64">
        <f t="shared" si="1009"/>
        <v>493054.92467027431</v>
      </c>
      <c r="AK820" s="57" t="str">
        <f t="shared" si="1048"/>
        <v>-</v>
      </c>
      <c r="AL820" s="56">
        <f t="shared" si="1049"/>
        <v>5</v>
      </c>
      <c r="AM820" s="64" t="str">
        <f t="shared" si="1050"/>
        <v>-</v>
      </c>
      <c r="AN820" s="64" t="str">
        <f t="shared" si="1010"/>
        <v>-</v>
      </c>
      <c r="AO820" s="64" t="str">
        <f t="shared" si="1011"/>
        <v>-</v>
      </c>
      <c r="AP820" s="64" t="str">
        <f t="shared" si="1012"/>
        <v>-</v>
      </c>
      <c r="AQ820" s="64" t="str">
        <f t="shared" si="1051"/>
        <v>-</v>
      </c>
      <c r="AR820" s="64" t="str">
        <f t="shared" si="1013"/>
        <v>-</v>
      </c>
      <c r="AS820" s="57" t="str">
        <f t="shared" si="1052"/>
        <v>Payoff</v>
      </c>
      <c r="AT820" s="56">
        <f t="shared" si="1053"/>
        <v>5</v>
      </c>
      <c r="AU820" s="64" t="str">
        <f t="shared" si="1054"/>
        <v>-</v>
      </c>
      <c r="AV820" s="64" t="str">
        <f t="shared" si="1014"/>
        <v>-</v>
      </c>
      <c r="AW820" s="64" t="str">
        <f t="shared" si="1015"/>
        <v>-</v>
      </c>
      <c r="AX820" s="64" t="str">
        <f t="shared" si="1016"/>
        <v>-</v>
      </c>
      <c r="AY820" s="64" t="str">
        <f t="shared" si="1055"/>
        <v>-</v>
      </c>
      <c r="AZ820" s="64" t="str">
        <f t="shared" si="1017"/>
        <v>-</v>
      </c>
      <c r="BA820" s="57" t="str">
        <f t="shared" si="1056"/>
        <v>Payoff</v>
      </c>
      <c r="BB820" s="56">
        <f t="shared" si="1057"/>
        <v>5</v>
      </c>
      <c r="BC820" s="64" t="str">
        <f t="shared" si="1058"/>
        <v>-</v>
      </c>
      <c r="BD820" s="64" t="str">
        <f t="shared" si="1018"/>
        <v>-</v>
      </c>
      <c r="BE820" s="64" t="str">
        <f t="shared" si="1019"/>
        <v>-</v>
      </c>
      <c r="BF820" s="64" t="str">
        <f t="shared" si="1020"/>
        <v>-</v>
      </c>
      <c r="BG820" s="64" t="str">
        <f t="shared" si="1059"/>
        <v>-</v>
      </c>
      <c r="BH820" s="64" t="str">
        <f t="shared" si="1021"/>
        <v>-</v>
      </c>
      <c r="BI820" s="57" t="str">
        <f t="shared" si="1060"/>
        <v>Payoff</v>
      </c>
      <c r="BJ820" s="56">
        <f t="shared" si="1061"/>
        <v>5</v>
      </c>
      <c r="BK820" s="64" t="str">
        <f t="shared" si="1062"/>
        <v>-</v>
      </c>
      <c r="BL820" s="64" t="str">
        <f t="shared" si="1022"/>
        <v>-</v>
      </c>
      <c r="BM820" s="64" t="str">
        <f t="shared" si="1023"/>
        <v>-</v>
      </c>
      <c r="BN820" s="64" t="str">
        <f t="shared" si="1024"/>
        <v>-</v>
      </c>
      <c r="BO820" s="64" t="str">
        <f t="shared" si="1063"/>
        <v>-</v>
      </c>
      <c r="BP820" s="64" t="str">
        <f t="shared" si="1025"/>
        <v>-</v>
      </c>
      <c r="BQ820" s="57" t="str">
        <f t="shared" si="1064"/>
        <v>Payoff</v>
      </c>
      <c r="BR820" s="56">
        <f t="shared" si="1065"/>
        <v>5</v>
      </c>
      <c r="BS820" s="64" t="str">
        <f t="shared" si="1066"/>
        <v>-</v>
      </c>
      <c r="BT820" s="64" t="str">
        <f t="shared" si="1026"/>
        <v>-</v>
      </c>
      <c r="BU820" s="64" t="str">
        <f t="shared" si="1027"/>
        <v>-</v>
      </c>
      <c r="BV820" s="64" t="str">
        <f t="shared" si="1028"/>
        <v>-</v>
      </c>
      <c r="BW820" s="64" t="str">
        <f t="shared" si="1067"/>
        <v>-</v>
      </c>
      <c r="BX820" s="64" t="str">
        <f t="shared" si="1029"/>
        <v>-</v>
      </c>
      <c r="BY820" s="57" t="str">
        <f t="shared" si="1068"/>
        <v>Payoff</v>
      </c>
      <c r="BZ820" s="56">
        <f t="shared" si="1069"/>
        <v>5</v>
      </c>
      <c r="CA820" s="64" t="str">
        <f t="shared" si="1070"/>
        <v>-</v>
      </c>
      <c r="CB820" s="64" t="str">
        <f t="shared" si="1030"/>
        <v>-</v>
      </c>
      <c r="CC820" s="64" t="str">
        <f t="shared" si="1031"/>
        <v>-</v>
      </c>
      <c r="CD820" s="64" t="str">
        <f t="shared" si="1032"/>
        <v>-</v>
      </c>
      <c r="CE820" s="64" t="str">
        <f t="shared" si="1071"/>
        <v>-</v>
      </c>
      <c r="CF820" s="64" t="str">
        <f t="shared" si="1033"/>
        <v>-</v>
      </c>
      <c r="CG820" s="57" t="str">
        <f t="shared" si="1072"/>
        <v>Payoff</v>
      </c>
      <c r="CH820" s="56">
        <f t="shared" si="1073"/>
        <v>5</v>
      </c>
      <c r="CI820" s="64" t="str">
        <f t="shared" si="1074"/>
        <v>-</v>
      </c>
      <c r="CJ820" s="64" t="str">
        <f t="shared" si="1034"/>
        <v>-</v>
      </c>
      <c r="CK820" s="64" t="str">
        <f t="shared" si="1035"/>
        <v>-</v>
      </c>
      <c r="CL820" s="64" t="str">
        <f t="shared" si="1036"/>
        <v>-</v>
      </c>
      <c r="CM820" s="64" t="str">
        <f t="shared" si="1075"/>
        <v>-</v>
      </c>
      <c r="CN820" s="64" t="str">
        <f t="shared" si="1037"/>
        <v>-</v>
      </c>
      <c r="CO820" s="57" t="str">
        <f t="shared" si="1076"/>
        <v>Payoff</v>
      </c>
    </row>
    <row r="821" spans="15:93" ht="18" customHeight="1" x14ac:dyDescent="0.25">
      <c r="O821" s="56">
        <f t="shared" si="998"/>
        <v>10</v>
      </c>
      <c r="P821" s="64">
        <f t="shared" si="1038"/>
        <v>0</v>
      </c>
      <c r="Q821" s="64" t="str">
        <f t="shared" si="999"/>
        <v>-</v>
      </c>
      <c r="R821" s="64" t="str">
        <f t="shared" si="1000"/>
        <v>-</v>
      </c>
      <c r="S821" s="64">
        <f t="shared" si="1039"/>
        <v>0</v>
      </c>
      <c r="T821" s="64" t="str">
        <f t="shared" si="1001"/>
        <v>-</v>
      </c>
      <c r="U821" s="57" t="str">
        <f t="shared" si="1040"/>
        <v>Payoff</v>
      </c>
      <c r="V821" s="56">
        <f t="shared" si="1041"/>
        <v>6</v>
      </c>
      <c r="W821" s="64">
        <f t="shared" si="1042"/>
        <v>0</v>
      </c>
      <c r="X821" s="64" t="str">
        <f t="shared" si="1002"/>
        <v>-</v>
      </c>
      <c r="Y821" s="64">
        <f t="shared" si="1003"/>
        <v>0</v>
      </c>
      <c r="Z821" s="64" t="str">
        <f t="shared" si="1004"/>
        <v>-</v>
      </c>
      <c r="AA821" s="64">
        <f t="shared" si="1043"/>
        <v>0</v>
      </c>
      <c r="AB821" s="64" t="str">
        <f t="shared" si="1005"/>
        <v>-</v>
      </c>
      <c r="AC821" s="57" t="str">
        <f t="shared" si="1044"/>
        <v>Payoff</v>
      </c>
      <c r="AD821" s="56">
        <f t="shared" si="1045"/>
        <v>6</v>
      </c>
      <c r="AE821" s="64">
        <f t="shared" si="1046"/>
        <v>2000</v>
      </c>
      <c r="AF821" s="64">
        <f t="shared" si="1006"/>
        <v>50000</v>
      </c>
      <c r="AG821" s="64">
        <f t="shared" si="1007"/>
        <v>1500</v>
      </c>
      <c r="AH821" s="64">
        <f t="shared" si="1008"/>
        <v>1415.5107516703208</v>
      </c>
      <c r="AI821" s="64">
        <f t="shared" si="1047"/>
        <v>493054.92467027431</v>
      </c>
      <c r="AJ821" s="64">
        <f t="shared" si="1009"/>
        <v>440970.43542194465</v>
      </c>
      <c r="AK821" s="57" t="str">
        <f t="shared" si="1048"/>
        <v>-</v>
      </c>
      <c r="AL821" s="56">
        <f t="shared" si="1049"/>
        <v>6</v>
      </c>
      <c r="AM821" s="64" t="str">
        <f t="shared" si="1050"/>
        <v>-</v>
      </c>
      <c r="AN821" s="64" t="str">
        <f t="shared" si="1010"/>
        <v>-</v>
      </c>
      <c r="AO821" s="64" t="str">
        <f t="shared" si="1011"/>
        <v>-</v>
      </c>
      <c r="AP821" s="64" t="str">
        <f t="shared" si="1012"/>
        <v>-</v>
      </c>
      <c r="AQ821" s="64" t="str">
        <f t="shared" si="1051"/>
        <v>-</v>
      </c>
      <c r="AR821" s="64" t="str">
        <f t="shared" si="1013"/>
        <v>-</v>
      </c>
      <c r="AS821" s="57" t="str">
        <f t="shared" si="1052"/>
        <v>Payoff</v>
      </c>
      <c r="AT821" s="56">
        <f t="shared" si="1053"/>
        <v>6</v>
      </c>
      <c r="AU821" s="64" t="str">
        <f t="shared" si="1054"/>
        <v>-</v>
      </c>
      <c r="AV821" s="64" t="str">
        <f t="shared" si="1014"/>
        <v>-</v>
      </c>
      <c r="AW821" s="64" t="str">
        <f t="shared" si="1015"/>
        <v>-</v>
      </c>
      <c r="AX821" s="64" t="str">
        <f t="shared" si="1016"/>
        <v>-</v>
      </c>
      <c r="AY821" s="64" t="str">
        <f t="shared" si="1055"/>
        <v>-</v>
      </c>
      <c r="AZ821" s="64" t="str">
        <f t="shared" si="1017"/>
        <v>-</v>
      </c>
      <c r="BA821" s="57" t="str">
        <f t="shared" si="1056"/>
        <v>Payoff</v>
      </c>
      <c r="BB821" s="56">
        <f t="shared" si="1057"/>
        <v>6</v>
      </c>
      <c r="BC821" s="64" t="str">
        <f t="shared" si="1058"/>
        <v>-</v>
      </c>
      <c r="BD821" s="64" t="str">
        <f t="shared" si="1018"/>
        <v>-</v>
      </c>
      <c r="BE821" s="64" t="str">
        <f t="shared" si="1019"/>
        <v>-</v>
      </c>
      <c r="BF821" s="64" t="str">
        <f t="shared" si="1020"/>
        <v>-</v>
      </c>
      <c r="BG821" s="64" t="str">
        <f t="shared" si="1059"/>
        <v>-</v>
      </c>
      <c r="BH821" s="64" t="str">
        <f t="shared" si="1021"/>
        <v>-</v>
      </c>
      <c r="BI821" s="57" t="str">
        <f t="shared" si="1060"/>
        <v>Payoff</v>
      </c>
      <c r="BJ821" s="56">
        <f t="shared" si="1061"/>
        <v>6</v>
      </c>
      <c r="BK821" s="64" t="str">
        <f t="shared" si="1062"/>
        <v>-</v>
      </c>
      <c r="BL821" s="64" t="str">
        <f t="shared" si="1022"/>
        <v>-</v>
      </c>
      <c r="BM821" s="64" t="str">
        <f t="shared" si="1023"/>
        <v>-</v>
      </c>
      <c r="BN821" s="64" t="str">
        <f t="shared" si="1024"/>
        <v>-</v>
      </c>
      <c r="BO821" s="64" t="str">
        <f t="shared" si="1063"/>
        <v>-</v>
      </c>
      <c r="BP821" s="64" t="str">
        <f t="shared" si="1025"/>
        <v>-</v>
      </c>
      <c r="BQ821" s="57" t="str">
        <f t="shared" si="1064"/>
        <v>Payoff</v>
      </c>
      <c r="BR821" s="56">
        <f t="shared" si="1065"/>
        <v>6</v>
      </c>
      <c r="BS821" s="64" t="str">
        <f t="shared" si="1066"/>
        <v>-</v>
      </c>
      <c r="BT821" s="64" t="str">
        <f t="shared" si="1026"/>
        <v>-</v>
      </c>
      <c r="BU821" s="64" t="str">
        <f t="shared" si="1027"/>
        <v>-</v>
      </c>
      <c r="BV821" s="64" t="str">
        <f t="shared" si="1028"/>
        <v>-</v>
      </c>
      <c r="BW821" s="64" t="str">
        <f t="shared" si="1067"/>
        <v>-</v>
      </c>
      <c r="BX821" s="64" t="str">
        <f t="shared" si="1029"/>
        <v>-</v>
      </c>
      <c r="BY821" s="57" t="str">
        <f t="shared" si="1068"/>
        <v>Payoff</v>
      </c>
      <c r="BZ821" s="56">
        <f t="shared" si="1069"/>
        <v>6</v>
      </c>
      <c r="CA821" s="64" t="str">
        <f t="shared" si="1070"/>
        <v>-</v>
      </c>
      <c r="CB821" s="64" t="str">
        <f t="shared" si="1030"/>
        <v>-</v>
      </c>
      <c r="CC821" s="64" t="str">
        <f t="shared" si="1031"/>
        <v>-</v>
      </c>
      <c r="CD821" s="64" t="str">
        <f t="shared" si="1032"/>
        <v>-</v>
      </c>
      <c r="CE821" s="64" t="str">
        <f t="shared" si="1071"/>
        <v>-</v>
      </c>
      <c r="CF821" s="64" t="str">
        <f t="shared" si="1033"/>
        <v>-</v>
      </c>
      <c r="CG821" s="57" t="str">
        <f t="shared" si="1072"/>
        <v>Payoff</v>
      </c>
      <c r="CH821" s="56">
        <f t="shared" si="1073"/>
        <v>6</v>
      </c>
      <c r="CI821" s="64" t="str">
        <f t="shared" si="1074"/>
        <v>-</v>
      </c>
      <c r="CJ821" s="64" t="str">
        <f t="shared" si="1034"/>
        <v>-</v>
      </c>
      <c r="CK821" s="64" t="str">
        <f t="shared" si="1035"/>
        <v>-</v>
      </c>
      <c r="CL821" s="64" t="str">
        <f t="shared" si="1036"/>
        <v>-</v>
      </c>
      <c r="CM821" s="64" t="str">
        <f t="shared" si="1075"/>
        <v>-</v>
      </c>
      <c r="CN821" s="64" t="str">
        <f t="shared" si="1037"/>
        <v>-</v>
      </c>
      <c r="CO821" s="57" t="str">
        <f t="shared" si="1076"/>
        <v>Payoff</v>
      </c>
    </row>
    <row r="822" spans="15:93" ht="18" customHeight="1" x14ac:dyDescent="0.25">
      <c r="O822" s="56">
        <f t="shared" si="998"/>
        <v>11</v>
      </c>
      <c r="P822" s="64">
        <f t="shared" si="1038"/>
        <v>0</v>
      </c>
      <c r="Q822" s="64" t="str">
        <f t="shared" si="999"/>
        <v>-</v>
      </c>
      <c r="R822" s="64" t="str">
        <f t="shared" si="1000"/>
        <v>-</v>
      </c>
      <c r="S822" s="64">
        <f t="shared" si="1039"/>
        <v>0</v>
      </c>
      <c r="T822" s="64" t="str">
        <f t="shared" si="1001"/>
        <v>-</v>
      </c>
      <c r="U822" s="57" t="str">
        <f t="shared" si="1040"/>
        <v>Payoff</v>
      </c>
      <c r="V822" s="56">
        <f t="shared" si="1041"/>
        <v>7</v>
      </c>
      <c r="W822" s="64">
        <f t="shared" si="1042"/>
        <v>0</v>
      </c>
      <c r="X822" s="64" t="str">
        <f t="shared" si="1002"/>
        <v>-</v>
      </c>
      <c r="Y822" s="64">
        <f t="shared" si="1003"/>
        <v>0</v>
      </c>
      <c r="Z822" s="64" t="str">
        <f t="shared" si="1004"/>
        <v>-</v>
      </c>
      <c r="AA822" s="64" t="str">
        <f t="shared" si="1043"/>
        <v>-</v>
      </c>
      <c r="AB822" s="64" t="str">
        <f t="shared" si="1005"/>
        <v>-</v>
      </c>
      <c r="AC822" s="57" t="str">
        <f t="shared" si="1044"/>
        <v>Payoff</v>
      </c>
      <c r="AD822" s="56">
        <f t="shared" si="1045"/>
        <v>7</v>
      </c>
      <c r="AE822" s="64">
        <f t="shared" si="1046"/>
        <v>2000</v>
      </c>
      <c r="AF822" s="64">
        <f t="shared" si="1006"/>
        <v>50000</v>
      </c>
      <c r="AG822" s="64">
        <f t="shared" si="1007"/>
        <v>1500</v>
      </c>
      <c r="AH822" s="64">
        <f t="shared" si="1008"/>
        <v>1265.9814582035301</v>
      </c>
      <c r="AI822" s="64">
        <f t="shared" si="1047"/>
        <v>440970.43542194465</v>
      </c>
      <c r="AJ822" s="64">
        <f t="shared" si="1009"/>
        <v>388736.41688014817</v>
      </c>
      <c r="AK822" s="57" t="str">
        <f t="shared" si="1048"/>
        <v>-</v>
      </c>
      <c r="AL822" s="56">
        <f t="shared" si="1049"/>
        <v>7</v>
      </c>
      <c r="AM822" s="64" t="str">
        <f t="shared" si="1050"/>
        <v>-</v>
      </c>
      <c r="AN822" s="64" t="str">
        <f t="shared" si="1010"/>
        <v>-</v>
      </c>
      <c r="AO822" s="64" t="str">
        <f t="shared" si="1011"/>
        <v>-</v>
      </c>
      <c r="AP822" s="64" t="str">
        <f t="shared" si="1012"/>
        <v>-</v>
      </c>
      <c r="AQ822" s="64" t="str">
        <f t="shared" si="1051"/>
        <v>-</v>
      </c>
      <c r="AR822" s="64" t="str">
        <f t="shared" si="1013"/>
        <v>-</v>
      </c>
      <c r="AS822" s="57" t="str">
        <f t="shared" si="1052"/>
        <v>Payoff</v>
      </c>
      <c r="AT822" s="56">
        <f t="shared" si="1053"/>
        <v>7</v>
      </c>
      <c r="AU822" s="64" t="str">
        <f t="shared" si="1054"/>
        <v>-</v>
      </c>
      <c r="AV822" s="64" t="str">
        <f t="shared" si="1014"/>
        <v>-</v>
      </c>
      <c r="AW822" s="64" t="str">
        <f t="shared" si="1015"/>
        <v>-</v>
      </c>
      <c r="AX822" s="64" t="str">
        <f t="shared" si="1016"/>
        <v>-</v>
      </c>
      <c r="AY822" s="64" t="str">
        <f t="shared" si="1055"/>
        <v>-</v>
      </c>
      <c r="AZ822" s="64" t="str">
        <f t="shared" si="1017"/>
        <v>-</v>
      </c>
      <c r="BA822" s="57" t="str">
        <f t="shared" si="1056"/>
        <v>Payoff</v>
      </c>
      <c r="BB822" s="56">
        <f t="shared" si="1057"/>
        <v>7</v>
      </c>
      <c r="BC822" s="64" t="str">
        <f t="shared" si="1058"/>
        <v>-</v>
      </c>
      <c r="BD822" s="64" t="str">
        <f t="shared" si="1018"/>
        <v>-</v>
      </c>
      <c r="BE822" s="64" t="str">
        <f t="shared" si="1019"/>
        <v>-</v>
      </c>
      <c r="BF822" s="64" t="str">
        <f t="shared" si="1020"/>
        <v>-</v>
      </c>
      <c r="BG822" s="64" t="str">
        <f t="shared" si="1059"/>
        <v>-</v>
      </c>
      <c r="BH822" s="64" t="str">
        <f t="shared" si="1021"/>
        <v>-</v>
      </c>
      <c r="BI822" s="57" t="str">
        <f t="shared" si="1060"/>
        <v>Payoff</v>
      </c>
      <c r="BJ822" s="56">
        <f t="shared" si="1061"/>
        <v>7</v>
      </c>
      <c r="BK822" s="64" t="str">
        <f t="shared" si="1062"/>
        <v>-</v>
      </c>
      <c r="BL822" s="64" t="str">
        <f t="shared" si="1022"/>
        <v>-</v>
      </c>
      <c r="BM822" s="64" t="str">
        <f t="shared" si="1023"/>
        <v>-</v>
      </c>
      <c r="BN822" s="64" t="str">
        <f t="shared" si="1024"/>
        <v>-</v>
      </c>
      <c r="BO822" s="64" t="str">
        <f t="shared" si="1063"/>
        <v>-</v>
      </c>
      <c r="BP822" s="64" t="str">
        <f t="shared" si="1025"/>
        <v>-</v>
      </c>
      <c r="BQ822" s="57" t="str">
        <f t="shared" si="1064"/>
        <v>Payoff</v>
      </c>
      <c r="BR822" s="56">
        <f t="shared" si="1065"/>
        <v>7</v>
      </c>
      <c r="BS822" s="64" t="str">
        <f t="shared" si="1066"/>
        <v>-</v>
      </c>
      <c r="BT822" s="64" t="str">
        <f t="shared" si="1026"/>
        <v>-</v>
      </c>
      <c r="BU822" s="64" t="str">
        <f t="shared" si="1027"/>
        <v>-</v>
      </c>
      <c r="BV822" s="64" t="str">
        <f t="shared" si="1028"/>
        <v>-</v>
      </c>
      <c r="BW822" s="64" t="str">
        <f t="shared" si="1067"/>
        <v>-</v>
      </c>
      <c r="BX822" s="64" t="str">
        <f t="shared" si="1029"/>
        <v>-</v>
      </c>
      <c r="BY822" s="57" t="str">
        <f t="shared" si="1068"/>
        <v>Payoff</v>
      </c>
      <c r="BZ822" s="56">
        <f t="shared" si="1069"/>
        <v>7</v>
      </c>
      <c r="CA822" s="64" t="str">
        <f t="shared" si="1070"/>
        <v>-</v>
      </c>
      <c r="CB822" s="64" t="str">
        <f t="shared" si="1030"/>
        <v>-</v>
      </c>
      <c r="CC822" s="64" t="str">
        <f t="shared" si="1031"/>
        <v>-</v>
      </c>
      <c r="CD822" s="64" t="str">
        <f t="shared" si="1032"/>
        <v>-</v>
      </c>
      <c r="CE822" s="64" t="str">
        <f t="shared" si="1071"/>
        <v>-</v>
      </c>
      <c r="CF822" s="64" t="str">
        <f t="shared" si="1033"/>
        <v>-</v>
      </c>
      <c r="CG822" s="57" t="str">
        <f t="shared" si="1072"/>
        <v>Payoff</v>
      </c>
      <c r="CH822" s="56">
        <f t="shared" si="1073"/>
        <v>7</v>
      </c>
      <c r="CI822" s="64" t="str">
        <f t="shared" si="1074"/>
        <v>-</v>
      </c>
      <c r="CJ822" s="64" t="str">
        <f t="shared" si="1034"/>
        <v>-</v>
      </c>
      <c r="CK822" s="64" t="str">
        <f t="shared" si="1035"/>
        <v>-</v>
      </c>
      <c r="CL822" s="64" t="str">
        <f t="shared" si="1036"/>
        <v>-</v>
      </c>
      <c r="CM822" s="64" t="str">
        <f t="shared" si="1075"/>
        <v>-</v>
      </c>
      <c r="CN822" s="64" t="str">
        <f t="shared" si="1037"/>
        <v>-</v>
      </c>
      <c r="CO822" s="57" t="str">
        <f t="shared" si="1076"/>
        <v>Payoff</v>
      </c>
    </row>
    <row r="823" spans="15:93" ht="18" customHeight="1" x14ac:dyDescent="0.25">
      <c r="O823" s="56">
        <f>O822+1</f>
        <v>12</v>
      </c>
      <c r="P823" s="64">
        <f t="shared" si="1038"/>
        <v>0</v>
      </c>
      <c r="Q823" s="64" t="str">
        <f t="shared" si="999"/>
        <v>-</v>
      </c>
      <c r="R823" s="64" t="str">
        <f t="shared" si="1000"/>
        <v>-</v>
      </c>
      <c r="S823" s="64">
        <f t="shared" si="1039"/>
        <v>0</v>
      </c>
      <c r="T823" s="64" t="str">
        <f t="shared" si="1001"/>
        <v>-</v>
      </c>
      <c r="U823" s="57" t="str">
        <f t="shared" si="1040"/>
        <v>Payoff</v>
      </c>
      <c r="V823" s="56">
        <f t="shared" si="1041"/>
        <v>8</v>
      </c>
      <c r="W823" s="64">
        <f t="shared" si="1042"/>
        <v>0</v>
      </c>
      <c r="X823" s="64" t="str">
        <f t="shared" si="1002"/>
        <v>-</v>
      </c>
      <c r="Y823" s="64">
        <f t="shared" si="1003"/>
        <v>0</v>
      </c>
      <c r="Z823" s="64" t="str">
        <f t="shared" si="1004"/>
        <v>-</v>
      </c>
      <c r="AA823" s="64" t="str">
        <f t="shared" si="1043"/>
        <v>-</v>
      </c>
      <c r="AB823" s="64" t="str">
        <f t="shared" si="1005"/>
        <v>-</v>
      </c>
      <c r="AC823" s="57" t="str">
        <f t="shared" si="1044"/>
        <v>Payoff</v>
      </c>
      <c r="AD823" s="56">
        <f t="shared" si="1045"/>
        <v>8</v>
      </c>
      <c r="AE823" s="64">
        <f t="shared" si="1046"/>
        <v>2000</v>
      </c>
      <c r="AF823" s="64">
        <f t="shared" si="1006"/>
        <v>50000</v>
      </c>
      <c r="AG823" s="64">
        <f t="shared" si="1007"/>
        <v>1500</v>
      </c>
      <c r="AH823" s="64">
        <f t="shared" si="1008"/>
        <v>1116.0228812796611</v>
      </c>
      <c r="AI823" s="64">
        <f t="shared" si="1047"/>
        <v>388736.41688014817</v>
      </c>
      <c r="AJ823" s="64">
        <f t="shared" si="1009"/>
        <v>336352.43976142781</v>
      </c>
      <c r="AK823" s="57" t="str">
        <f t="shared" si="1048"/>
        <v>-</v>
      </c>
      <c r="AL823" s="56">
        <f t="shared" si="1049"/>
        <v>8</v>
      </c>
      <c r="AM823" s="64" t="str">
        <f t="shared" si="1050"/>
        <v>-</v>
      </c>
      <c r="AN823" s="64" t="str">
        <f t="shared" si="1010"/>
        <v>-</v>
      </c>
      <c r="AO823" s="64" t="str">
        <f t="shared" si="1011"/>
        <v>-</v>
      </c>
      <c r="AP823" s="64" t="str">
        <f t="shared" si="1012"/>
        <v>-</v>
      </c>
      <c r="AQ823" s="64" t="str">
        <f t="shared" si="1051"/>
        <v>-</v>
      </c>
      <c r="AR823" s="64" t="str">
        <f t="shared" si="1013"/>
        <v>-</v>
      </c>
      <c r="AS823" s="57" t="str">
        <f t="shared" si="1052"/>
        <v>Payoff</v>
      </c>
      <c r="AT823" s="56">
        <f t="shared" si="1053"/>
        <v>8</v>
      </c>
      <c r="AU823" s="64" t="str">
        <f t="shared" si="1054"/>
        <v>-</v>
      </c>
      <c r="AV823" s="64" t="str">
        <f t="shared" si="1014"/>
        <v>-</v>
      </c>
      <c r="AW823" s="64" t="str">
        <f t="shared" si="1015"/>
        <v>-</v>
      </c>
      <c r="AX823" s="64" t="str">
        <f t="shared" si="1016"/>
        <v>-</v>
      </c>
      <c r="AY823" s="64" t="str">
        <f t="shared" si="1055"/>
        <v>-</v>
      </c>
      <c r="AZ823" s="64" t="str">
        <f t="shared" si="1017"/>
        <v>-</v>
      </c>
      <c r="BA823" s="57" t="str">
        <f t="shared" si="1056"/>
        <v>Payoff</v>
      </c>
      <c r="BB823" s="56">
        <f t="shared" si="1057"/>
        <v>8</v>
      </c>
      <c r="BC823" s="64" t="str">
        <f t="shared" si="1058"/>
        <v>-</v>
      </c>
      <c r="BD823" s="64" t="str">
        <f t="shared" si="1018"/>
        <v>-</v>
      </c>
      <c r="BE823" s="64" t="str">
        <f t="shared" si="1019"/>
        <v>-</v>
      </c>
      <c r="BF823" s="64" t="str">
        <f t="shared" si="1020"/>
        <v>-</v>
      </c>
      <c r="BG823" s="64" t="str">
        <f t="shared" si="1059"/>
        <v>-</v>
      </c>
      <c r="BH823" s="64" t="str">
        <f t="shared" si="1021"/>
        <v>-</v>
      </c>
      <c r="BI823" s="57" t="str">
        <f t="shared" si="1060"/>
        <v>Payoff</v>
      </c>
      <c r="BJ823" s="56">
        <f t="shared" si="1061"/>
        <v>8</v>
      </c>
      <c r="BK823" s="64" t="str">
        <f t="shared" si="1062"/>
        <v>-</v>
      </c>
      <c r="BL823" s="64" t="str">
        <f t="shared" si="1022"/>
        <v>-</v>
      </c>
      <c r="BM823" s="64" t="str">
        <f t="shared" si="1023"/>
        <v>-</v>
      </c>
      <c r="BN823" s="64" t="str">
        <f t="shared" si="1024"/>
        <v>-</v>
      </c>
      <c r="BO823" s="64" t="str">
        <f t="shared" si="1063"/>
        <v>-</v>
      </c>
      <c r="BP823" s="64" t="str">
        <f t="shared" si="1025"/>
        <v>-</v>
      </c>
      <c r="BQ823" s="57" t="str">
        <f t="shared" si="1064"/>
        <v>Payoff</v>
      </c>
      <c r="BR823" s="56">
        <f t="shared" si="1065"/>
        <v>8</v>
      </c>
      <c r="BS823" s="64" t="str">
        <f t="shared" si="1066"/>
        <v>-</v>
      </c>
      <c r="BT823" s="64" t="str">
        <f t="shared" si="1026"/>
        <v>-</v>
      </c>
      <c r="BU823" s="64" t="str">
        <f t="shared" si="1027"/>
        <v>-</v>
      </c>
      <c r="BV823" s="64" t="str">
        <f t="shared" si="1028"/>
        <v>-</v>
      </c>
      <c r="BW823" s="64" t="str">
        <f t="shared" si="1067"/>
        <v>-</v>
      </c>
      <c r="BX823" s="64" t="str">
        <f t="shared" si="1029"/>
        <v>-</v>
      </c>
      <c r="BY823" s="57" t="str">
        <f t="shared" si="1068"/>
        <v>Payoff</v>
      </c>
      <c r="BZ823" s="56">
        <f t="shared" si="1069"/>
        <v>8</v>
      </c>
      <c r="CA823" s="64" t="str">
        <f t="shared" si="1070"/>
        <v>-</v>
      </c>
      <c r="CB823" s="64" t="str">
        <f t="shared" si="1030"/>
        <v>-</v>
      </c>
      <c r="CC823" s="64" t="str">
        <f t="shared" si="1031"/>
        <v>-</v>
      </c>
      <c r="CD823" s="64" t="str">
        <f t="shared" si="1032"/>
        <v>-</v>
      </c>
      <c r="CE823" s="64" t="str">
        <f t="shared" si="1071"/>
        <v>-</v>
      </c>
      <c r="CF823" s="64" t="str">
        <f t="shared" si="1033"/>
        <v>-</v>
      </c>
      <c r="CG823" s="57" t="str">
        <f t="shared" si="1072"/>
        <v>Payoff</v>
      </c>
      <c r="CH823" s="56">
        <f t="shared" si="1073"/>
        <v>8</v>
      </c>
      <c r="CI823" s="64" t="str">
        <f t="shared" si="1074"/>
        <v>-</v>
      </c>
      <c r="CJ823" s="64" t="str">
        <f t="shared" si="1034"/>
        <v>-</v>
      </c>
      <c r="CK823" s="64" t="str">
        <f t="shared" si="1035"/>
        <v>-</v>
      </c>
      <c r="CL823" s="64" t="str">
        <f t="shared" si="1036"/>
        <v>-</v>
      </c>
      <c r="CM823" s="64" t="str">
        <f t="shared" si="1075"/>
        <v>-</v>
      </c>
      <c r="CN823" s="64" t="str">
        <f t="shared" si="1037"/>
        <v>-</v>
      </c>
      <c r="CO823" s="57" t="str">
        <f t="shared" si="1076"/>
        <v>Payoff</v>
      </c>
    </row>
    <row r="824" spans="15:93" ht="18" customHeight="1" x14ac:dyDescent="0.25">
      <c r="O824" s="56">
        <f t="shared" ref="O824:O887" si="1077">O823+1</f>
        <v>13</v>
      </c>
      <c r="P824" s="64">
        <f t="shared" si="1038"/>
        <v>0</v>
      </c>
      <c r="Q824" s="64" t="str">
        <f t="shared" si="999"/>
        <v>-</v>
      </c>
      <c r="R824" s="64" t="str">
        <f t="shared" si="1000"/>
        <v>-</v>
      </c>
      <c r="S824" s="64">
        <f t="shared" si="1039"/>
        <v>0</v>
      </c>
      <c r="T824" s="64" t="str">
        <f t="shared" si="1001"/>
        <v>-</v>
      </c>
      <c r="U824" s="57" t="str">
        <f t="shared" si="1040"/>
        <v>Payoff</v>
      </c>
      <c r="V824" s="56">
        <f t="shared" si="1041"/>
        <v>9</v>
      </c>
      <c r="W824" s="64">
        <f t="shared" si="1042"/>
        <v>0</v>
      </c>
      <c r="X824" s="64" t="str">
        <f t="shared" si="1002"/>
        <v>-</v>
      </c>
      <c r="Y824" s="64">
        <f t="shared" si="1003"/>
        <v>0</v>
      </c>
      <c r="Z824" s="64" t="str">
        <f t="shared" si="1004"/>
        <v>-</v>
      </c>
      <c r="AA824" s="64" t="str">
        <f t="shared" si="1043"/>
        <v>-</v>
      </c>
      <c r="AB824" s="64" t="str">
        <f t="shared" si="1005"/>
        <v>-</v>
      </c>
      <c r="AC824" s="57" t="str">
        <f t="shared" si="1044"/>
        <v>Payoff</v>
      </c>
      <c r="AD824" s="56">
        <f t="shared" si="1045"/>
        <v>9</v>
      </c>
      <c r="AE824" s="64">
        <f t="shared" si="1046"/>
        <v>2000</v>
      </c>
      <c r="AF824" s="64">
        <f t="shared" si="1006"/>
        <v>50000</v>
      </c>
      <c r="AG824" s="64">
        <f t="shared" si="1007"/>
        <v>1500</v>
      </c>
      <c r="AH824" s="64">
        <f t="shared" si="1008"/>
        <v>965.63378846938656</v>
      </c>
      <c r="AI824" s="64">
        <f t="shared" si="1047"/>
        <v>336352.43976142781</v>
      </c>
      <c r="AJ824" s="64">
        <f t="shared" si="1009"/>
        <v>283818.07354989718</v>
      </c>
      <c r="AK824" s="57" t="str">
        <f t="shared" si="1048"/>
        <v>-</v>
      </c>
      <c r="AL824" s="56">
        <f t="shared" si="1049"/>
        <v>9</v>
      </c>
      <c r="AM824" s="64" t="str">
        <f t="shared" si="1050"/>
        <v>-</v>
      </c>
      <c r="AN824" s="64" t="str">
        <f t="shared" si="1010"/>
        <v>-</v>
      </c>
      <c r="AO824" s="64" t="str">
        <f t="shared" si="1011"/>
        <v>-</v>
      </c>
      <c r="AP824" s="64" t="str">
        <f t="shared" si="1012"/>
        <v>-</v>
      </c>
      <c r="AQ824" s="64" t="str">
        <f t="shared" si="1051"/>
        <v>-</v>
      </c>
      <c r="AR824" s="64" t="str">
        <f t="shared" si="1013"/>
        <v>-</v>
      </c>
      <c r="AS824" s="57" t="str">
        <f t="shared" si="1052"/>
        <v>Payoff</v>
      </c>
      <c r="AT824" s="56">
        <f t="shared" si="1053"/>
        <v>9</v>
      </c>
      <c r="AU824" s="64" t="str">
        <f t="shared" si="1054"/>
        <v>-</v>
      </c>
      <c r="AV824" s="64" t="str">
        <f t="shared" si="1014"/>
        <v>-</v>
      </c>
      <c r="AW824" s="64" t="str">
        <f t="shared" si="1015"/>
        <v>-</v>
      </c>
      <c r="AX824" s="64" t="str">
        <f t="shared" si="1016"/>
        <v>-</v>
      </c>
      <c r="AY824" s="64" t="str">
        <f t="shared" si="1055"/>
        <v>-</v>
      </c>
      <c r="AZ824" s="64" t="str">
        <f t="shared" si="1017"/>
        <v>-</v>
      </c>
      <c r="BA824" s="57" t="str">
        <f t="shared" si="1056"/>
        <v>Payoff</v>
      </c>
      <c r="BB824" s="56">
        <f t="shared" si="1057"/>
        <v>9</v>
      </c>
      <c r="BC824" s="64" t="str">
        <f t="shared" si="1058"/>
        <v>-</v>
      </c>
      <c r="BD824" s="64" t="str">
        <f t="shared" si="1018"/>
        <v>-</v>
      </c>
      <c r="BE824" s="64" t="str">
        <f t="shared" si="1019"/>
        <v>-</v>
      </c>
      <c r="BF824" s="64" t="str">
        <f t="shared" si="1020"/>
        <v>-</v>
      </c>
      <c r="BG824" s="64" t="str">
        <f t="shared" si="1059"/>
        <v>-</v>
      </c>
      <c r="BH824" s="64" t="str">
        <f t="shared" si="1021"/>
        <v>-</v>
      </c>
      <c r="BI824" s="57" t="str">
        <f t="shared" si="1060"/>
        <v>Payoff</v>
      </c>
      <c r="BJ824" s="56">
        <f t="shared" si="1061"/>
        <v>9</v>
      </c>
      <c r="BK824" s="64" t="str">
        <f t="shared" si="1062"/>
        <v>-</v>
      </c>
      <c r="BL824" s="64" t="str">
        <f t="shared" si="1022"/>
        <v>-</v>
      </c>
      <c r="BM824" s="64" t="str">
        <f t="shared" si="1023"/>
        <v>-</v>
      </c>
      <c r="BN824" s="64" t="str">
        <f t="shared" si="1024"/>
        <v>-</v>
      </c>
      <c r="BO824" s="64" t="str">
        <f t="shared" si="1063"/>
        <v>-</v>
      </c>
      <c r="BP824" s="64" t="str">
        <f t="shared" si="1025"/>
        <v>-</v>
      </c>
      <c r="BQ824" s="57" t="str">
        <f t="shared" si="1064"/>
        <v>Payoff</v>
      </c>
      <c r="BR824" s="56">
        <f t="shared" si="1065"/>
        <v>9</v>
      </c>
      <c r="BS824" s="64" t="str">
        <f t="shared" si="1066"/>
        <v>-</v>
      </c>
      <c r="BT824" s="64" t="str">
        <f t="shared" si="1026"/>
        <v>-</v>
      </c>
      <c r="BU824" s="64" t="str">
        <f t="shared" si="1027"/>
        <v>-</v>
      </c>
      <c r="BV824" s="64" t="str">
        <f t="shared" si="1028"/>
        <v>-</v>
      </c>
      <c r="BW824" s="64" t="str">
        <f t="shared" si="1067"/>
        <v>-</v>
      </c>
      <c r="BX824" s="64" t="str">
        <f t="shared" si="1029"/>
        <v>-</v>
      </c>
      <c r="BY824" s="57" t="str">
        <f t="shared" si="1068"/>
        <v>Payoff</v>
      </c>
      <c r="BZ824" s="56">
        <f t="shared" si="1069"/>
        <v>9</v>
      </c>
      <c r="CA824" s="64" t="str">
        <f t="shared" si="1070"/>
        <v>-</v>
      </c>
      <c r="CB824" s="64" t="str">
        <f t="shared" si="1030"/>
        <v>-</v>
      </c>
      <c r="CC824" s="64" t="str">
        <f t="shared" si="1031"/>
        <v>-</v>
      </c>
      <c r="CD824" s="64" t="str">
        <f t="shared" si="1032"/>
        <v>-</v>
      </c>
      <c r="CE824" s="64" t="str">
        <f t="shared" si="1071"/>
        <v>-</v>
      </c>
      <c r="CF824" s="64" t="str">
        <f t="shared" si="1033"/>
        <v>-</v>
      </c>
      <c r="CG824" s="57" t="str">
        <f t="shared" si="1072"/>
        <v>Payoff</v>
      </c>
      <c r="CH824" s="56">
        <f t="shared" si="1073"/>
        <v>9</v>
      </c>
      <c r="CI824" s="64" t="str">
        <f t="shared" si="1074"/>
        <v>-</v>
      </c>
      <c r="CJ824" s="64" t="str">
        <f t="shared" si="1034"/>
        <v>-</v>
      </c>
      <c r="CK824" s="64" t="str">
        <f t="shared" si="1035"/>
        <v>-</v>
      </c>
      <c r="CL824" s="64" t="str">
        <f t="shared" si="1036"/>
        <v>-</v>
      </c>
      <c r="CM824" s="64" t="str">
        <f t="shared" si="1075"/>
        <v>-</v>
      </c>
      <c r="CN824" s="64" t="str">
        <f t="shared" si="1037"/>
        <v>-</v>
      </c>
      <c r="CO824" s="57" t="str">
        <f t="shared" si="1076"/>
        <v>Payoff</v>
      </c>
    </row>
    <row r="825" spans="15:93" ht="18" customHeight="1" x14ac:dyDescent="0.25">
      <c r="O825" s="56">
        <f t="shared" si="1077"/>
        <v>14</v>
      </c>
      <c r="P825" s="64">
        <f t="shared" si="1038"/>
        <v>0</v>
      </c>
      <c r="Q825" s="64" t="str">
        <f t="shared" si="999"/>
        <v>-</v>
      </c>
      <c r="R825" s="64" t="str">
        <f t="shared" si="1000"/>
        <v>-</v>
      </c>
      <c r="S825" s="64">
        <f t="shared" si="1039"/>
        <v>0</v>
      </c>
      <c r="T825" s="64" t="str">
        <f t="shared" si="1001"/>
        <v>-</v>
      </c>
      <c r="U825" s="57" t="str">
        <f t="shared" si="1040"/>
        <v>Payoff</v>
      </c>
      <c r="V825" s="56">
        <f t="shared" si="1041"/>
        <v>10</v>
      </c>
      <c r="W825" s="64">
        <f t="shared" si="1042"/>
        <v>0</v>
      </c>
      <c r="X825" s="64" t="str">
        <f t="shared" si="1002"/>
        <v>-</v>
      </c>
      <c r="Y825" s="64">
        <f t="shared" si="1003"/>
        <v>0</v>
      </c>
      <c r="Z825" s="64" t="str">
        <f t="shared" si="1004"/>
        <v>-</v>
      </c>
      <c r="AA825" s="64" t="str">
        <f t="shared" si="1043"/>
        <v>-</v>
      </c>
      <c r="AB825" s="64" t="str">
        <f t="shared" si="1005"/>
        <v>-</v>
      </c>
      <c r="AC825" s="57" t="str">
        <f t="shared" si="1044"/>
        <v>Payoff</v>
      </c>
      <c r="AD825" s="56">
        <f t="shared" si="1045"/>
        <v>10</v>
      </c>
      <c r="AE825" s="64">
        <f t="shared" si="1046"/>
        <v>2000</v>
      </c>
      <c r="AF825" s="64">
        <f t="shared" si="1006"/>
        <v>50000</v>
      </c>
      <c r="AG825" s="64">
        <f t="shared" si="1007"/>
        <v>1500</v>
      </c>
      <c r="AH825" s="64">
        <f t="shared" si="1008"/>
        <v>814.81294380520001</v>
      </c>
      <c r="AI825" s="64">
        <f t="shared" si="1047"/>
        <v>283818.07354989718</v>
      </c>
      <c r="AJ825" s="64">
        <f t="shared" si="1009"/>
        <v>231132.88649370236</v>
      </c>
      <c r="AK825" s="57" t="str">
        <f t="shared" si="1048"/>
        <v>-</v>
      </c>
      <c r="AL825" s="56">
        <f t="shared" si="1049"/>
        <v>10</v>
      </c>
      <c r="AM825" s="64" t="str">
        <f t="shared" si="1050"/>
        <v>-</v>
      </c>
      <c r="AN825" s="64" t="str">
        <f t="shared" si="1010"/>
        <v>-</v>
      </c>
      <c r="AO825" s="64" t="str">
        <f t="shared" si="1011"/>
        <v>-</v>
      </c>
      <c r="AP825" s="64" t="str">
        <f t="shared" si="1012"/>
        <v>-</v>
      </c>
      <c r="AQ825" s="64" t="str">
        <f t="shared" si="1051"/>
        <v>-</v>
      </c>
      <c r="AR825" s="64" t="str">
        <f t="shared" si="1013"/>
        <v>-</v>
      </c>
      <c r="AS825" s="57" t="str">
        <f t="shared" si="1052"/>
        <v>Payoff</v>
      </c>
      <c r="AT825" s="56">
        <f t="shared" si="1053"/>
        <v>10</v>
      </c>
      <c r="AU825" s="64" t="str">
        <f t="shared" si="1054"/>
        <v>-</v>
      </c>
      <c r="AV825" s="64" t="str">
        <f t="shared" si="1014"/>
        <v>-</v>
      </c>
      <c r="AW825" s="64" t="str">
        <f t="shared" si="1015"/>
        <v>-</v>
      </c>
      <c r="AX825" s="64" t="str">
        <f t="shared" si="1016"/>
        <v>-</v>
      </c>
      <c r="AY825" s="64" t="str">
        <f t="shared" si="1055"/>
        <v>-</v>
      </c>
      <c r="AZ825" s="64" t="str">
        <f t="shared" si="1017"/>
        <v>-</v>
      </c>
      <c r="BA825" s="57" t="str">
        <f t="shared" si="1056"/>
        <v>Payoff</v>
      </c>
      <c r="BB825" s="56">
        <f t="shared" si="1057"/>
        <v>10</v>
      </c>
      <c r="BC825" s="64" t="str">
        <f t="shared" si="1058"/>
        <v>-</v>
      </c>
      <c r="BD825" s="64" t="str">
        <f t="shared" si="1018"/>
        <v>-</v>
      </c>
      <c r="BE825" s="64" t="str">
        <f t="shared" si="1019"/>
        <v>-</v>
      </c>
      <c r="BF825" s="64" t="str">
        <f t="shared" si="1020"/>
        <v>-</v>
      </c>
      <c r="BG825" s="64" t="str">
        <f t="shared" si="1059"/>
        <v>-</v>
      </c>
      <c r="BH825" s="64" t="str">
        <f t="shared" si="1021"/>
        <v>-</v>
      </c>
      <c r="BI825" s="57" t="str">
        <f t="shared" si="1060"/>
        <v>Payoff</v>
      </c>
      <c r="BJ825" s="56">
        <f t="shared" si="1061"/>
        <v>10</v>
      </c>
      <c r="BK825" s="64" t="str">
        <f t="shared" si="1062"/>
        <v>-</v>
      </c>
      <c r="BL825" s="64" t="str">
        <f t="shared" si="1022"/>
        <v>-</v>
      </c>
      <c r="BM825" s="64" t="str">
        <f t="shared" si="1023"/>
        <v>-</v>
      </c>
      <c r="BN825" s="64" t="str">
        <f t="shared" si="1024"/>
        <v>-</v>
      </c>
      <c r="BO825" s="64" t="str">
        <f t="shared" si="1063"/>
        <v>-</v>
      </c>
      <c r="BP825" s="64" t="str">
        <f t="shared" si="1025"/>
        <v>-</v>
      </c>
      <c r="BQ825" s="57" t="str">
        <f t="shared" si="1064"/>
        <v>Payoff</v>
      </c>
      <c r="BR825" s="56">
        <f t="shared" si="1065"/>
        <v>10</v>
      </c>
      <c r="BS825" s="64" t="str">
        <f t="shared" si="1066"/>
        <v>-</v>
      </c>
      <c r="BT825" s="64" t="str">
        <f t="shared" si="1026"/>
        <v>-</v>
      </c>
      <c r="BU825" s="64" t="str">
        <f t="shared" si="1027"/>
        <v>-</v>
      </c>
      <c r="BV825" s="64" t="str">
        <f t="shared" si="1028"/>
        <v>-</v>
      </c>
      <c r="BW825" s="64" t="str">
        <f t="shared" si="1067"/>
        <v>-</v>
      </c>
      <c r="BX825" s="64" t="str">
        <f t="shared" si="1029"/>
        <v>-</v>
      </c>
      <c r="BY825" s="57" t="str">
        <f t="shared" si="1068"/>
        <v>Payoff</v>
      </c>
      <c r="BZ825" s="56">
        <f t="shared" si="1069"/>
        <v>10</v>
      </c>
      <c r="CA825" s="64" t="str">
        <f t="shared" si="1070"/>
        <v>-</v>
      </c>
      <c r="CB825" s="64" t="str">
        <f t="shared" si="1030"/>
        <v>-</v>
      </c>
      <c r="CC825" s="64" t="str">
        <f t="shared" si="1031"/>
        <v>-</v>
      </c>
      <c r="CD825" s="64" t="str">
        <f t="shared" si="1032"/>
        <v>-</v>
      </c>
      <c r="CE825" s="64" t="str">
        <f t="shared" si="1071"/>
        <v>-</v>
      </c>
      <c r="CF825" s="64" t="str">
        <f t="shared" si="1033"/>
        <v>-</v>
      </c>
      <c r="CG825" s="57" t="str">
        <f t="shared" si="1072"/>
        <v>Payoff</v>
      </c>
      <c r="CH825" s="56">
        <f t="shared" si="1073"/>
        <v>10</v>
      </c>
      <c r="CI825" s="64" t="str">
        <f t="shared" si="1074"/>
        <v>-</v>
      </c>
      <c r="CJ825" s="64" t="str">
        <f t="shared" si="1034"/>
        <v>-</v>
      </c>
      <c r="CK825" s="64" t="str">
        <f t="shared" si="1035"/>
        <v>-</v>
      </c>
      <c r="CL825" s="64" t="str">
        <f t="shared" si="1036"/>
        <v>-</v>
      </c>
      <c r="CM825" s="64" t="str">
        <f t="shared" si="1075"/>
        <v>-</v>
      </c>
      <c r="CN825" s="64" t="str">
        <f t="shared" si="1037"/>
        <v>-</v>
      </c>
      <c r="CO825" s="57" t="str">
        <f t="shared" si="1076"/>
        <v>Payoff</v>
      </c>
    </row>
    <row r="826" spans="15:93" ht="18" customHeight="1" x14ac:dyDescent="0.25">
      <c r="O826" s="56">
        <f t="shared" si="1077"/>
        <v>15</v>
      </c>
      <c r="P826" s="64">
        <f t="shared" si="1038"/>
        <v>0</v>
      </c>
      <c r="Q826" s="64" t="str">
        <f t="shared" si="999"/>
        <v>-</v>
      </c>
      <c r="R826" s="64" t="str">
        <f t="shared" si="1000"/>
        <v>-</v>
      </c>
      <c r="S826" s="64">
        <f t="shared" si="1039"/>
        <v>0</v>
      </c>
      <c r="T826" s="64" t="str">
        <f t="shared" si="1001"/>
        <v>-</v>
      </c>
      <c r="U826" s="57" t="str">
        <f t="shared" si="1040"/>
        <v>Payoff</v>
      </c>
      <c r="V826" s="56">
        <f t="shared" si="1041"/>
        <v>11</v>
      </c>
      <c r="W826" s="64">
        <f t="shared" si="1042"/>
        <v>0</v>
      </c>
      <c r="X826" s="64" t="str">
        <f t="shared" si="1002"/>
        <v>-</v>
      </c>
      <c r="Y826" s="64">
        <f t="shared" si="1003"/>
        <v>0</v>
      </c>
      <c r="Z826" s="64" t="str">
        <f t="shared" si="1004"/>
        <v>-</v>
      </c>
      <c r="AA826" s="64" t="str">
        <f t="shared" si="1043"/>
        <v>-</v>
      </c>
      <c r="AB826" s="64" t="str">
        <f t="shared" si="1005"/>
        <v>-</v>
      </c>
      <c r="AC826" s="57" t="str">
        <f t="shared" si="1044"/>
        <v>Payoff</v>
      </c>
      <c r="AD826" s="56">
        <f t="shared" si="1045"/>
        <v>11</v>
      </c>
      <c r="AE826" s="64">
        <f t="shared" si="1046"/>
        <v>2000</v>
      </c>
      <c r="AF826" s="64">
        <f t="shared" si="1006"/>
        <v>50000</v>
      </c>
      <c r="AG826" s="64">
        <f t="shared" si="1007"/>
        <v>1500</v>
      </c>
      <c r="AH826" s="64">
        <f t="shared" si="1008"/>
        <v>663.559107771257</v>
      </c>
      <c r="AI826" s="64">
        <f t="shared" si="1047"/>
        <v>231132.88649370236</v>
      </c>
      <c r="AJ826" s="64">
        <f t="shared" si="1009"/>
        <v>178296.44560147362</v>
      </c>
      <c r="AK826" s="57" t="str">
        <f t="shared" si="1048"/>
        <v>-</v>
      </c>
      <c r="AL826" s="56">
        <f t="shared" si="1049"/>
        <v>11</v>
      </c>
      <c r="AM826" s="64" t="str">
        <f t="shared" si="1050"/>
        <v>-</v>
      </c>
      <c r="AN826" s="64" t="str">
        <f t="shared" si="1010"/>
        <v>-</v>
      </c>
      <c r="AO826" s="64" t="str">
        <f t="shared" si="1011"/>
        <v>-</v>
      </c>
      <c r="AP826" s="64" t="str">
        <f t="shared" si="1012"/>
        <v>-</v>
      </c>
      <c r="AQ826" s="64" t="str">
        <f t="shared" si="1051"/>
        <v>-</v>
      </c>
      <c r="AR826" s="64" t="str">
        <f t="shared" si="1013"/>
        <v>-</v>
      </c>
      <c r="AS826" s="57" t="str">
        <f t="shared" si="1052"/>
        <v>Payoff</v>
      </c>
      <c r="AT826" s="56">
        <f t="shared" si="1053"/>
        <v>11</v>
      </c>
      <c r="AU826" s="64" t="str">
        <f t="shared" si="1054"/>
        <v>-</v>
      </c>
      <c r="AV826" s="64" t="str">
        <f t="shared" si="1014"/>
        <v>-</v>
      </c>
      <c r="AW826" s="64" t="str">
        <f t="shared" si="1015"/>
        <v>-</v>
      </c>
      <c r="AX826" s="64" t="str">
        <f t="shared" si="1016"/>
        <v>-</v>
      </c>
      <c r="AY826" s="64" t="str">
        <f t="shared" si="1055"/>
        <v>-</v>
      </c>
      <c r="AZ826" s="64" t="str">
        <f t="shared" si="1017"/>
        <v>-</v>
      </c>
      <c r="BA826" s="57" t="str">
        <f t="shared" si="1056"/>
        <v>Payoff</v>
      </c>
      <c r="BB826" s="56">
        <f t="shared" si="1057"/>
        <v>11</v>
      </c>
      <c r="BC826" s="64" t="str">
        <f t="shared" si="1058"/>
        <v>-</v>
      </c>
      <c r="BD826" s="64" t="str">
        <f t="shared" si="1018"/>
        <v>-</v>
      </c>
      <c r="BE826" s="64" t="str">
        <f t="shared" si="1019"/>
        <v>-</v>
      </c>
      <c r="BF826" s="64" t="str">
        <f t="shared" si="1020"/>
        <v>-</v>
      </c>
      <c r="BG826" s="64" t="str">
        <f t="shared" si="1059"/>
        <v>-</v>
      </c>
      <c r="BH826" s="64" t="str">
        <f t="shared" si="1021"/>
        <v>-</v>
      </c>
      <c r="BI826" s="57" t="str">
        <f t="shared" si="1060"/>
        <v>Payoff</v>
      </c>
      <c r="BJ826" s="56">
        <f t="shared" si="1061"/>
        <v>11</v>
      </c>
      <c r="BK826" s="64" t="str">
        <f t="shared" si="1062"/>
        <v>-</v>
      </c>
      <c r="BL826" s="64" t="str">
        <f t="shared" si="1022"/>
        <v>-</v>
      </c>
      <c r="BM826" s="64" t="str">
        <f t="shared" si="1023"/>
        <v>-</v>
      </c>
      <c r="BN826" s="64" t="str">
        <f t="shared" si="1024"/>
        <v>-</v>
      </c>
      <c r="BO826" s="64" t="str">
        <f t="shared" si="1063"/>
        <v>-</v>
      </c>
      <c r="BP826" s="64" t="str">
        <f t="shared" si="1025"/>
        <v>-</v>
      </c>
      <c r="BQ826" s="57" t="str">
        <f t="shared" si="1064"/>
        <v>Payoff</v>
      </c>
      <c r="BR826" s="56">
        <f t="shared" si="1065"/>
        <v>11</v>
      </c>
      <c r="BS826" s="64" t="str">
        <f t="shared" si="1066"/>
        <v>-</v>
      </c>
      <c r="BT826" s="64" t="str">
        <f t="shared" si="1026"/>
        <v>-</v>
      </c>
      <c r="BU826" s="64" t="str">
        <f t="shared" si="1027"/>
        <v>-</v>
      </c>
      <c r="BV826" s="64" t="str">
        <f t="shared" si="1028"/>
        <v>-</v>
      </c>
      <c r="BW826" s="64" t="str">
        <f t="shared" si="1067"/>
        <v>-</v>
      </c>
      <c r="BX826" s="64" t="str">
        <f t="shared" si="1029"/>
        <v>-</v>
      </c>
      <c r="BY826" s="57" t="str">
        <f t="shared" si="1068"/>
        <v>Payoff</v>
      </c>
      <c r="BZ826" s="56">
        <f t="shared" si="1069"/>
        <v>11</v>
      </c>
      <c r="CA826" s="64" t="str">
        <f t="shared" si="1070"/>
        <v>-</v>
      </c>
      <c r="CB826" s="64" t="str">
        <f t="shared" si="1030"/>
        <v>-</v>
      </c>
      <c r="CC826" s="64" t="str">
        <f t="shared" si="1031"/>
        <v>-</v>
      </c>
      <c r="CD826" s="64" t="str">
        <f t="shared" si="1032"/>
        <v>-</v>
      </c>
      <c r="CE826" s="64" t="str">
        <f t="shared" si="1071"/>
        <v>-</v>
      </c>
      <c r="CF826" s="64" t="str">
        <f t="shared" si="1033"/>
        <v>-</v>
      </c>
      <c r="CG826" s="57" t="str">
        <f t="shared" si="1072"/>
        <v>Payoff</v>
      </c>
      <c r="CH826" s="56">
        <f t="shared" si="1073"/>
        <v>11</v>
      </c>
      <c r="CI826" s="64" t="str">
        <f t="shared" si="1074"/>
        <v>-</v>
      </c>
      <c r="CJ826" s="64" t="str">
        <f t="shared" si="1034"/>
        <v>-</v>
      </c>
      <c r="CK826" s="64" t="str">
        <f t="shared" si="1035"/>
        <v>-</v>
      </c>
      <c r="CL826" s="64" t="str">
        <f t="shared" si="1036"/>
        <v>-</v>
      </c>
      <c r="CM826" s="64" t="str">
        <f t="shared" si="1075"/>
        <v>-</v>
      </c>
      <c r="CN826" s="64" t="str">
        <f t="shared" si="1037"/>
        <v>-</v>
      </c>
      <c r="CO826" s="57" t="str">
        <f t="shared" si="1076"/>
        <v>Payoff</v>
      </c>
    </row>
    <row r="827" spans="15:93" ht="18" customHeight="1" x14ac:dyDescent="0.25">
      <c r="O827" s="56">
        <f t="shared" si="1077"/>
        <v>16</v>
      </c>
      <c r="P827" s="64">
        <f t="shared" si="1038"/>
        <v>0</v>
      </c>
      <c r="Q827" s="64" t="str">
        <f t="shared" si="999"/>
        <v>-</v>
      </c>
      <c r="R827" s="64" t="str">
        <f t="shared" si="1000"/>
        <v>-</v>
      </c>
      <c r="S827" s="64">
        <f t="shared" si="1039"/>
        <v>0</v>
      </c>
      <c r="T827" s="64" t="str">
        <f t="shared" si="1001"/>
        <v>-</v>
      </c>
      <c r="U827" s="57" t="str">
        <f t="shared" si="1040"/>
        <v>Payoff</v>
      </c>
      <c r="V827" s="56">
        <f>V826+1</f>
        <v>12</v>
      </c>
      <c r="W827" s="64">
        <f t="shared" si="1042"/>
        <v>0</v>
      </c>
      <c r="X827" s="64" t="str">
        <f t="shared" si="1002"/>
        <v>-</v>
      </c>
      <c r="Y827" s="64">
        <f t="shared" si="1003"/>
        <v>0</v>
      </c>
      <c r="Z827" s="64" t="str">
        <f t="shared" si="1004"/>
        <v>-</v>
      </c>
      <c r="AA827" s="64" t="str">
        <f t="shared" si="1043"/>
        <v>-</v>
      </c>
      <c r="AB827" s="64" t="str">
        <f t="shared" si="1005"/>
        <v>-</v>
      </c>
      <c r="AC827" s="57" t="str">
        <f t="shared" si="1044"/>
        <v>Payoff</v>
      </c>
      <c r="AD827" s="56">
        <f>AD826+1</f>
        <v>12</v>
      </c>
      <c r="AE827" s="64">
        <f t="shared" si="1046"/>
        <v>2000</v>
      </c>
      <c r="AF827" s="64">
        <f t="shared" si="1006"/>
        <v>50000</v>
      </c>
      <c r="AG827" s="64">
        <f t="shared" si="1007"/>
        <v>1500</v>
      </c>
      <c r="AH827" s="64">
        <f t="shared" si="1008"/>
        <v>511.87103729318881</v>
      </c>
      <c r="AI827" s="64">
        <f t="shared" si="1047"/>
        <v>178296.44560147362</v>
      </c>
      <c r="AJ827" s="64">
        <f t="shared" si="1009"/>
        <v>125308.31663876682</v>
      </c>
      <c r="AK827" s="57" t="str">
        <f t="shared" si="1048"/>
        <v>-</v>
      </c>
      <c r="AL827" s="56">
        <f>AL826+1</f>
        <v>12</v>
      </c>
      <c r="AM827" s="64" t="str">
        <f t="shared" si="1050"/>
        <v>-</v>
      </c>
      <c r="AN827" s="64" t="str">
        <f t="shared" si="1010"/>
        <v>-</v>
      </c>
      <c r="AO827" s="64" t="str">
        <f t="shared" si="1011"/>
        <v>-</v>
      </c>
      <c r="AP827" s="64" t="str">
        <f t="shared" si="1012"/>
        <v>-</v>
      </c>
      <c r="AQ827" s="64" t="str">
        <f t="shared" si="1051"/>
        <v>-</v>
      </c>
      <c r="AR827" s="64" t="str">
        <f t="shared" si="1013"/>
        <v>-</v>
      </c>
      <c r="AS827" s="57" t="str">
        <f t="shared" si="1052"/>
        <v>Payoff</v>
      </c>
      <c r="AT827" s="56">
        <f>AT826+1</f>
        <v>12</v>
      </c>
      <c r="AU827" s="64" t="str">
        <f t="shared" si="1054"/>
        <v>-</v>
      </c>
      <c r="AV827" s="64" t="str">
        <f t="shared" si="1014"/>
        <v>-</v>
      </c>
      <c r="AW827" s="64" t="str">
        <f t="shared" si="1015"/>
        <v>-</v>
      </c>
      <c r="AX827" s="64" t="str">
        <f t="shared" si="1016"/>
        <v>-</v>
      </c>
      <c r="AY827" s="64" t="str">
        <f t="shared" si="1055"/>
        <v>-</v>
      </c>
      <c r="AZ827" s="64" t="str">
        <f t="shared" si="1017"/>
        <v>-</v>
      </c>
      <c r="BA827" s="57" t="str">
        <f t="shared" si="1056"/>
        <v>Payoff</v>
      </c>
      <c r="BB827" s="56">
        <f>BB826+1</f>
        <v>12</v>
      </c>
      <c r="BC827" s="64" t="str">
        <f t="shared" si="1058"/>
        <v>-</v>
      </c>
      <c r="BD827" s="64" t="str">
        <f t="shared" si="1018"/>
        <v>-</v>
      </c>
      <c r="BE827" s="64" t="str">
        <f t="shared" si="1019"/>
        <v>-</v>
      </c>
      <c r="BF827" s="64" t="str">
        <f t="shared" si="1020"/>
        <v>-</v>
      </c>
      <c r="BG827" s="64" t="str">
        <f t="shared" si="1059"/>
        <v>-</v>
      </c>
      <c r="BH827" s="64" t="str">
        <f t="shared" si="1021"/>
        <v>-</v>
      </c>
      <c r="BI827" s="57" t="str">
        <f t="shared" si="1060"/>
        <v>Payoff</v>
      </c>
      <c r="BJ827" s="56">
        <f>BJ826+1</f>
        <v>12</v>
      </c>
      <c r="BK827" s="64" t="str">
        <f t="shared" si="1062"/>
        <v>-</v>
      </c>
      <c r="BL827" s="64" t="str">
        <f t="shared" si="1022"/>
        <v>-</v>
      </c>
      <c r="BM827" s="64" t="str">
        <f t="shared" si="1023"/>
        <v>-</v>
      </c>
      <c r="BN827" s="64" t="str">
        <f t="shared" si="1024"/>
        <v>-</v>
      </c>
      <c r="BO827" s="64" t="str">
        <f t="shared" si="1063"/>
        <v>-</v>
      </c>
      <c r="BP827" s="64" t="str">
        <f t="shared" si="1025"/>
        <v>-</v>
      </c>
      <c r="BQ827" s="57" t="str">
        <f t="shared" si="1064"/>
        <v>Payoff</v>
      </c>
      <c r="BR827" s="56">
        <f>BR826+1</f>
        <v>12</v>
      </c>
      <c r="BS827" s="64" t="str">
        <f t="shared" si="1066"/>
        <v>-</v>
      </c>
      <c r="BT827" s="64" t="str">
        <f t="shared" si="1026"/>
        <v>-</v>
      </c>
      <c r="BU827" s="64" t="str">
        <f t="shared" si="1027"/>
        <v>-</v>
      </c>
      <c r="BV827" s="64" t="str">
        <f t="shared" si="1028"/>
        <v>-</v>
      </c>
      <c r="BW827" s="64" t="str">
        <f t="shared" si="1067"/>
        <v>-</v>
      </c>
      <c r="BX827" s="64" t="str">
        <f t="shared" si="1029"/>
        <v>-</v>
      </c>
      <c r="BY827" s="57" t="str">
        <f t="shared" si="1068"/>
        <v>Payoff</v>
      </c>
      <c r="BZ827" s="56">
        <f>BZ826+1</f>
        <v>12</v>
      </c>
      <c r="CA827" s="64" t="str">
        <f t="shared" si="1070"/>
        <v>-</v>
      </c>
      <c r="CB827" s="64" t="str">
        <f t="shared" si="1030"/>
        <v>-</v>
      </c>
      <c r="CC827" s="64" t="str">
        <f t="shared" si="1031"/>
        <v>-</v>
      </c>
      <c r="CD827" s="64" t="str">
        <f t="shared" si="1032"/>
        <v>-</v>
      </c>
      <c r="CE827" s="64" t="str">
        <f t="shared" si="1071"/>
        <v>-</v>
      </c>
      <c r="CF827" s="64" t="str">
        <f t="shared" si="1033"/>
        <v>-</v>
      </c>
      <c r="CG827" s="57" t="str">
        <f t="shared" si="1072"/>
        <v>Payoff</v>
      </c>
      <c r="CH827" s="56">
        <f>CH826+1</f>
        <v>12</v>
      </c>
      <c r="CI827" s="64" t="str">
        <f t="shared" si="1074"/>
        <v>-</v>
      </c>
      <c r="CJ827" s="64" t="str">
        <f t="shared" si="1034"/>
        <v>-</v>
      </c>
      <c r="CK827" s="64" t="str">
        <f t="shared" si="1035"/>
        <v>-</v>
      </c>
      <c r="CL827" s="64" t="str">
        <f t="shared" si="1036"/>
        <v>-</v>
      </c>
      <c r="CM827" s="64" t="str">
        <f t="shared" si="1075"/>
        <v>-</v>
      </c>
      <c r="CN827" s="64" t="str">
        <f t="shared" si="1037"/>
        <v>-</v>
      </c>
      <c r="CO827" s="57" t="str">
        <f t="shared" si="1076"/>
        <v>Payoff</v>
      </c>
    </row>
    <row r="828" spans="15:93" ht="18" customHeight="1" x14ac:dyDescent="0.25">
      <c r="O828" s="56">
        <f t="shared" si="1077"/>
        <v>17</v>
      </c>
      <c r="P828" s="64">
        <f t="shared" si="1038"/>
        <v>0</v>
      </c>
      <c r="Q828" s="64" t="str">
        <f t="shared" si="999"/>
        <v>-</v>
      </c>
      <c r="R828" s="64" t="str">
        <f t="shared" si="1000"/>
        <v>-</v>
      </c>
      <c r="S828" s="64">
        <f t="shared" si="1039"/>
        <v>0</v>
      </c>
      <c r="T828" s="64" t="str">
        <f t="shared" si="1001"/>
        <v>-</v>
      </c>
      <c r="U828" s="57" t="str">
        <f t="shared" si="1040"/>
        <v>Payoff</v>
      </c>
      <c r="V828" s="56">
        <f t="shared" ref="V828:V891" si="1078">V827+1</f>
        <v>13</v>
      </c>
      <c r="W828" s="64">
        <f t="shared" si="1042"/>
        <v>0</v>
      </c>
      <c r="X828" s="64" t="str">
        <f t="shared" si="1002"/>
        <v>-</v>
      </c>
      <c r="Y828" s="64">
        <f t="shared" si="1003"/>
        <v>0</v>
      </c>
      <c r="Z828" s="64" t="str">
        <f t="shared" si="1004"/>
        <v>-</v>
      </c>
      <c r="AA828" s="64" t="str">
        <f t="shared" si="1043"/>
        <v>-</v>
      </c>
      <c r="AB828" s="64" t="str">
        <f t="shared" si="1005"/>
        <v>-</v>
      </c>
      <c r="AC828" s="57" t="str">
        <f t="shared" si="1044"/>
        <v>Payoff</v>
      </c>
      <c r="AD828" s="56">
        <f t="shared" ref="AD828:AD891" si="1079">AD827+1</f>
        <v>13</v>
      </c>
      <c r="AE828" s="64">
        <f t="shared" si="1046"/>
        <v>2000</v>
      </c>
      <c r="AF828" s="64">
        <f t="shared" si="1006"/>
        <v>50000</v>
      </c>
      <c r="AG828" s="64">
        <f t="shared" si="1007"/>
        <v>1500</v>
      </c>
      <c r="AH828" s="64">
        <f t="shared" si="1008"/>
        <v>359.74748572788593</v>
      </c>
      <c r="AI828" s="64">
        <f t="shared" si="1047"/>
        <v>125308.31663876682</v>
      </c>
      <c r="AJ828" s="64">
        <f t="shared" si="1009"/>
        <v>72168.064124494704</v>
      </c>
      <c r="AK828" s="57" t="str">
        <f t="shared" si="1048"/>
        <v>-</v>
      </c>
      <c r="AL828" s="56">
        <f t="shared" ref="AL828:AL891" si="1080">AL827+1</f>
        <v>13</v>
      </c>
      <c r="AM828" s="64" t="str">
        <f t="shared" si="1050"/>
        <v>-</v>
      </c>
      <c r="AN828" s="64" t="str">
        <f t="shared" si="1010"/>
        <v>-</v>
      </c>
      <c r="AO828" s="64" t="str">
        <f t="shared" si="1011"/>
        <v>-</v>
      </c>
      <c r="AP828" s="64" t="str">
        <f t="shared" si="1012"/>
        <v>-</v>
      </c>
      <c r="AQ828" s="64" t="str">
        <f t="shared" si="1051"/>
        <v>-</v>
      </c>
      <c r="AR828" s="64" t="str">
        <f t="shared" si="1013"/>
        <v>-</v>
      </c>
      <c r="AS828" s="57" t="str">
        <f t="shared" si="1052"/>
        <v>Payoff</v>
      </c>
      <c r="AT828" s="56">
        <f t="shared" ref="AT828:AT891" si="1081">AT827+1</f>
        <v>13</v>
      </c>
      <c r="AU828" s="64" t="str">
        <f t="shared" si="1054"/>
        <v>-</v>
      </c>
      <c r="AV828" s="64" t="str">
        <f t="shared" si="1014"/>
        <v>-</v>
      </c>
      <c r="AW828" s="64" t="str">
        <f t="shared" si="1015"/>
        <v>-</v>
      </c>
      <c r="AX828" s="64" t="str">
        <f t="shared" si="1016"/>
        <v>-</v>
      </c>
      <c r="AY828" s="64" t="str">
        <f t="shared" si="1055"/>
        <v>-</v>
      </c>
      <c r="AZ828" s="64" t="str">
        <f t="shared" si="1017"/>
        <v>-</v>
      </c>
      <c r="BA828" s="57" t="str">
        <f t="shared" si="1056"/>
        <v>Payoff</v>
      </c>
      <c r="BB828" s="56">
        <f t="shared" ref="BB828:BB891" si="1082">BB827+1</f>
        <v>13</v>
      </c>
      <c r="BC828" s="64" t="str">
        <f t="shared" si="1058"/>
        <v>-</v>
      </c>
      <c r="BD828" s="64" t="str">
        <f t="shared" si="1018"/>
        <v>-</v>
      </c>
      <c r="BE828" s="64" t="str">
        <f t="shared" si="1019"/>
        <v>-</v>
      </c>
      <c r="BF828" s="64" t="str">
        <f t="shared" si="1020"/>
        <v>-</v>
      </c>
      <c r="BG828" s="64" t="str">
        <f t="shared" si="1059"/>
        <v>-</v>
      </c>
      <c r="BH828" s="64" t="str">
        <f t="shared" si="1021"/>
        <v>-</v>
      </c>
      <c r="BI828" s="57" t="str">
        <f t="shared" si="1060"/>
        <v>Payoff</v>
      </c>
      <c r="BJ828" s="56">
        <f t="shared" ref="BJ828:BJ891" si="1083">BJ827+1</f>
        <v>13</v>
      </c>
      <c r="BK828" s="64" t="str">
        <f t="shared" si="1062"/>
        <v>-</v>
      </c>
      <c r="BL828" s="64" t="str">
        <f t="shared" si="1022"/>
        <v>-</v>
      </c>
      <c r="BM828" s="64" t="str">
        <f t="shared" si="1023"/>
        <v>-</v>
      </c>
      <c r="BN828" s="64" t="str">
        <f t="shared" si="1024"/>
        <v>-</v>
      </c>
      <c r="BO828" s="64" t="str">
        <f t="shared" si="1063"/>
        <v>-</v>
      </c>
      <c r="BP828" s="64" t="str">
        <f t="shared" si="1025"/>
        <v>-</v>
      </c>
      <c r="BQ828" s="57" t="str">
        <f t="shared" si="1064"/>
        <v>Payoff</v>
      </c>
      <c r="BR828" s="56">
        <f t="shared" ref="BR828:BR891" si="1084">BR827+1</f>
        <v>13</v>
      </c>
      <c r="BS828" s="64" t="str">
        <f t="shared" si="1066"/>
        <v>-</v>
      </c>
      <c r="BT828" s="64" t="str">
        <f t="shared" si="1026"/>
        <v>-</v>
      </c>
      <c r="BU828" s="64" t="str">
        <f t="shared" si="1027"/>
        <v>-</v>
      </c>
      <c r="BV828" s="64" t="str">
        <f t="shared" si="1028"/>
        <v>-</v>
      </c>
      <c r="BW828" s="64" t="str">
        <f t="shared" si="1067"/>
        <v>-</v>
      </c>
      <c r="BX828" s="64" t="str">
        <f t="shared" si="1029"/>
        <v>-</v>
      </c>
      <c r="BY828" s="57" t="str">
        <f t="shared" si="1068"/>
        <v>Payoff</v>
      </c>
      <c r="BZ828" s="56">
        <f t="shared" ref="BZ828:BZ891" si="1085">BZ827+1</f>
        <v>13</v>
      </c>
      <c r="CA828" s="64" t="str">
        <f t="shared" si="1070"/>
        <v>-</v>
      </c>
      <c r="CB828" s="64" t="str">
        <f t="shared" si="1030"/>
        <v>-</v>
      </c>
      <c r="CC828" s="64" t="str">
        <f t="shared" si="1031"/>
        <v>-</v>
      </c>
      <c r="CD828" s="64" t="str">
        <f t="shared" si="1032"/>
        <v>-</v>
      </c>
      <c r="CE828" s="64" t="str">
        <f t="shared" si="1071"/>
        <v>-</v>
      </c>
      <c r="CF828" s="64" t="str">
        <f t="shared" si="1033"/>
        <v>-</v>
      </c>
      <c r="CG828" s="57" t="str">
        <f t="shared" si="1072"/>
        <v>Payoff</v>
      </c>
      <c r="CH828" s="56">
        <f t="shared" ref="CH828:CH891" si="1086">CH827+1</f>
        <v>13</v>
      </c>
      <c r="CI828" s="64" t="str">
        <f t="shared" si="1074"/>
        <v>-</v>
      </c>
      <c r="CJ828" s="64" t="str">
        <f t="shared" si="1034"/>
        <v>-</v>
      </c>
      <c r="CK828" s="64" t="str">
        <f t="shared" si="1035"/>
        <v>-</v>
      </c>
      <c r="CL828" s="64" t="str">
        <f t="shared" si="1036"/>
        <v>-</v>
      </c>
      <c r="CM828" s="64" t="str">
        <f t="shared" si="1075"/>
        <v>-</v>
      </c>
      <c r="CN828" s="64" t="str">
        <f t="shared" si="1037"/>
        <v>-</v>
      </c>
      <c r="CO828" s="57" t="str">
        <f t="shared" si="1076"/>
        <v>Payoff</v>
      </c>
    </row>
    <row r="829" spans="15:93" ht="18" customHeight="1" x14ac:dyDescent="0.25">
      <c r="O829" s="56">
        <f t="shared" si="1077"/>
        <v>18</v>
      </c>
      <c r="P829" s="64">
        <f t="shared" si="1038"/>
        <v>0</v>
      </c>
      <c r="Q829" s="64" t="str">
        <f t="shared" si="999"/>
        <v>-</v>
      </c>
      <c r="R829" s="64" t="str">
        <f t="shared" si="1000"/>
        <v>-</v>
      </c>
      <c r="S829" s="64">
        <f t="shared" si="1039"/>
        <v>0</v>
      </c>
      <c r="T829" s="64" t="str">
        <f t="shared" si="1001"/>
        <v>-</v>
      </c>
      <c r="U829" s="57" t="str">
        <f t="shared" si="1040"/>
        <v>Payoff</v>
      </c>
      <c r="V829" s="56">
        <f t="shared" si="1078"/>
        <v>14</v>
      </c>
      <c r="W829" s="64">
        <f t="shared" si="1042"/>
        <v>0</v>
      </c>
      <c r="X829" s="64" t="str">
        <f t="shared" si="1002"/>
        <v>-</v>
      </c>
      <c r="Y829" s="64">
        <f t="shared" si="1003"/>
        <v>0</v>
      </c>
      <c r="Z829" s="64" t="str">
        <f t="shared" si="1004"/>
        <v>-</v>
      </c>
      <c r="AA829" s="64" t="str">
        <f t="shared" si="1043"/>
        <v>-</v>
      </c>
      <c r="AB829" s="64" t="str">
        <f t="shared" si="1005"/>
        <v>-</v>
      </c>
      <c r="AC829" s="57" t="str">
        <f t="shared" si="1044"/>
        <v>Payoff</v>
      </c>
      <c r="AD829" s="56">
        <f t="shared" si="1079"/>
        <v>14</v>
      </c>
      <c r="AE829" s="64">
        <f t="shared" si="1046"/>
        <v>2000</v>
      </c>
      <c r="AF829" s="64">
        <f t="shared" si="1006"/>
        <v>50000</v>
      </c>
      <c r="AG829" s="64">
        <f t="shared" si="1007"/>
        <v>1500</v>
      </c>
      <c r="AH829" s="64">
        <f t="shared" si="1008"/>
        <v>207.18720285325281</v>
      </c>
      <c r="AI829" s="64">
        <f t="shared" si="1047"/>
        <v>72168.064124494704</v>
      </c>
      <c r="AJ829" s="64">
        <f t="shared" si="1009"/>
        <v>18875.251327347956</v>
      </c>
      <c r="AK829" s="57" t="str">
        <f t="shared" si="1048"/>
        <v>-</v>
      </c>
      <c r="AL829" s="56">
        <f t="shared" si="1080"/>
        <v>14</v>
      </c>
      <c r="AM829" s="64" t="str">
        <f t="shared" si="1050"/>
        <v>-</v>
      </c>
      <c r="AN829" s="64" t="str">
        <f t="shared" si="1010"/>
        <v>-</v>
      </c>
      <c r="AO829" s="64" t="str">
        <f t="shared" si="1011"/>
        <v>-</v>
      </c>
      <c r="AP829" s="64" t="str">
        <f t="shared" si="1012"/>
        <v>-</v>
      </c>
      <c r="AQ829" s="64" t="str">
        <f t="shared" si="1051"/>
        <v>-</v>
      </c>
      <c r="AR829" s="64" t="str">
        <f t="shared" si="1013"/>
        <v>-</v>
      </c>
      <c r="AS829" s="57" t="str">
        <f t="shared" si="1052"/>
        <v>Payoff</v>
      </c>
      <c r="AT829" s="56">
        <f t="shared" si="1081"/>
        <v>14</v>
      </c>
      <c r="AU829" s="64" t="str">
        <f t="shared" si="1054"/>
        <v>-</v>
      </c>
      <c r="AV829" s="64" t="str">
        <f t="shared" si="1014"/>
        <v>-</v>
      </c>
      <c r="AW829" s="64" t="str">
        <f t="shared" si="1015"/>
        <v>-</v>
      </c>
      <c r="AX829" s="64" t="str">
        <f t="shared" si="1016"/>
        <v>-</v>
      </c>
      <c r="AY829" s="64" t="str">
        <f t="shared" si="1055"/>
        <v>-</v>
      </c>
      <c r="AZ829" s="64" t="str">
        <f t="shared" si="1017"/>
        <v>-</v>
      </c>
      <c r="BA829" s="57" t="str">
        <f t="shared" si="1056"/>
        <v>Payoff</v>
      </c>
      <c r="BB829" s="56">
        <f t="shared" si="1082"/>
        <v>14</v>
      </c>
      <c r="BC829" s="64" t="str">
        <f t="shared" si="1058"/>
        <v>-</v>
      </c>
      <c r="BD829" s="64" t="str">
        <f t="shared" si="1018"/>
        <v>-</v>
      </c>
      <c r="BE829" s="64" t="str">
        <f t="shared" si="1019"/>
        <v>-</v>
      </c>
      <c r="BF829" s="64" t="str">
        <f t="shared" si="1020"/>
        <v>-</v>
      </c>
      <c r="BG829" s="64" t="str">
        <f t="shared" si="1059"/>
        <v>-</v>
      </c>
      <c r="BH829" s="64" t="str">
        <f t="shared" si="1021"/>
        <v>-</v>
      </c>
      <c r="BI829" s="57" t="str">
        <f t="shared" si="1060"/>
        <v>Payoff</v>
      </c>
      <c r="BJ829" s="56">
        <f t="shared" si="1083"/>
        <v>14</v>
      </c>
      <c r="BK829" s="64" t="str">
        <f t="shared" si="1062"/>
        <v>-</v>
      </c>
      <c r="BL829" s="64" t="str">
        <f t="shared" si="1022"/>
        <v>-</v>
      </c>
      <c r="BM829" s="64" t="str">
        <f t="shared" si="1023"/>
        <v>-</v>
      </c>
      <c r="BN829" s="64" t="str">
        <f t="shared" si="1024"/>
        <v>-</v>
      </c>
      <c r="BO829" s="64" t="str">
        <f t="shared" si="1063"/>
        <v>-</v>
      </c>
      <c r="BP829" s="64" t="str">
        <f t="shared" si="1025"/>
        <v>-</v>
      </c>
      <c r="BQ829" s="57" t="str">
        <f t="shared" si="1064"/>
        <v>Payoff</v>
      </c>
      <c r="BR829" s="56">
        <f t="shared" si="1084"/>
        <v>14</v>
      </c>
      <c r="BS829" s="64" t="str">
        <f t="shared" si="1066"/>
        <v>-</v>
      </c>
      <c r="BT829" s="64" t="str">
        <f t="shared" si="1026"/>
        <v>-</v>
      </c>
      <c r="BU829" s="64" t="str">
        <f t="shared" si="1027"/>
        <v>-</v>
      </c>
      <c r="BV829" s="64" t="str">
        <f t="shared" si="1028"/>
        <v>-</v>
      </c>
      <c r="BW829" s="64" t="str">
        <f t="shared" si="1067"/>
        <v>-</v>
      </c>
      <c r="BX829" s="64" t="str">
        <f t="shared" si="1029"/>
        <v>-</v>
      </c>
      <c r="BY829" s="57" t="str">
        <f t="shared" si="1068"/>
        <v>Payoff</v>
      </c>
      <c r="BZ829" s="56">
        <f t="shared" si="1085"/>
        <v>14</v>
      </c>
      <c r="CA829" s="64" t="str">
        <f t="shared" si="1070"/>
        <v>-</v>
      </c>
      <c r="CB829" s="64" t="str">
        <f t="shared" si="1030"/>
        <v>-</v>
      </c>
      <c r="CC829" s="64" t="str">
        <f t="shared" si="1031"/>
        <v>-</v>
      </c>
      <c r="CD829" s="64" t="str">
        <f t="shared" si="1032"/>
        <v>-</v>
      </c>
      <c r="CE829" s="64" t="str">
        <f t="shared" si="1071"/>
        <v>-</v>
      </c>
      <c r="CF829" s="64" t="str">
        <f t="shared" si="1033"/>
        <v>-</v>
      </c>
      <c r="CG829" s="57" t="str">
        <f t="shared" si="1072"/>
        <v>Payoff</v>
      </c>
      <c r="CH829" s="56">
        <f t="shared" si="1086"/>
        <v>14</v>
      </c>
      <c r="CI829" s="64" t="str">
        <f t="shared" si="1074"/>
        <v>-</v>
      </c>
      <c r="CJ829" s="64" t="str">
        <f t="shared" si="1034"/>
        <v>-</v>
      </c>
      <c r="CK829" s="64" t="str">
        <f t="shared" si="1035"/>
        <v>-</v>
      </c>
      <c r="CL829" s="64" t="str">
        <f t="shared" si="1036"/>
        <v>-</v>
      </c>
      <c r="CM829" s="64" t="str">
        <f t="shared" si="1075"/>
        <v>-</v>
      </c>
      <c r="CN829" s="64" t="str">
        <f t="shared" si="1037"/>
        <v>-</v>
      </c>
      <c r="CO829" s="57" t="str">
        <f t="shared" si="1076"/>
        <v>Payoff</v>
      </c>
    </row>
    <row r="830" spans="15:93" ht="18" customHeight="1" x14ac:dyDescent="0.25">
      <c r="O830" s="56">
        <f t="shared" si="1077"/>
        <v>19</v>
      </c>
      <c r="P830" s="64">
        <f t="shared" si="1038"/>
        <v>0</v>
      </c>
      <c r="Q830" s="64" t="str">
        <f t="shared" si="999"/>
        <v>-</v>
      </c>
      <c r="R830" s="64" t="str">
        <f t="shared" si="1000"/>
        <v>-</v>
      </c>
      <c r="S830" s="64">
        <f t="shared" si="1039"/>
        <v>0</v>
      </c>
      <c r="T830" s="64" t="str">
        <f t="shared" si="1001"/>
        <v>-</v>
      </c>
      <c r="U830" s="57" t="str">
        <f t="shared" si="1040"/>
        <v>Payoff</v>
      </c>
      <c r="V830" s="56">
        <f t="shared" si="1078"/>
        <v>15</v>
      </c>
      <c r="W830" s="64">
        <f t="shared" si="1042"/>
        <v>0</v>
      </c>
      <c r="X830" s="64" t="str">
        <f t="shared" si="1002"/>
        <v>-</v>
      </c>
      <c r="Y830" s="64">
        <f t="shared" si="1003"/>
        <v>0</v>
      </c>
      <c r="Z830" s="64" t="str">
        <f t="shared" si="1004"/>
        <v>-</v>
      </c>
      <c r="AA830" s="64" t="str">
        <f t="shared" si="1043"/>
        <v>-</v>
      </c>
      <c r="AB830" s="64" t="str">
        <f t="shared" si="1005"/>
        <v>-</v>
      </c>
      <c r="AC830" s="57" t="str">
        <f t="shared" si="1044"/>
        <v>Payoff</v>
      </c>
      <c r="AD830" s="56">
        <f t="shared" si="1079"/>
        <v>15</v>
      </c>
      <c r="AE830" s="64">
        <f t="shared" si="1046"/>
        <v>2000</v>
      </c>
      <c r="AF830" s="64">
        <f t="shared" si="1006"/>
        <v>16929.440262205888</v>
      </c>
      <c r="AG830" s="64">
        <f t="shared" si="1007"/>
        <v>0</v>
      </c>
      <c r="AH830" s="64">
        <f t="shared" si="1008"/>
        <v>54.188934857932935</v>
      </c>
      <c r="AI830" s="64">
        <f t="shared" si="1047"/>
        <v>18875.251327347956</v>
      </c>
      <c r="AJ830" s="64">
        <f t="shared" si="1009"/>
        <v>0</v>
      </c>
      <c r="AK830" s="57" t="str">
        <f t="shared" si="1048"/>
        <v>Payoff</v>
      </c>
      <c r="AL830" s="56">
        <f t="shared" si="1080"/>
        <v>15</v>
      </c>
      <c r="AM830" s="64" t="str">
        <f t="shared" si="1050"/>
        <v>-</v>
      </c>
      <c r="AN830" s="64" t="str">
        <f t="shared" si="1010"/>
        <v>-</v>
      </c>
      <c r="AO830" s="64" t="str">
        <f t="shared" si="1011"/>
        <v>-</v>
      </c>
      <c r="AP830" s="64" t="str">
        <f t="shared" si="1012"/>
        <v>-</v>
      </c>
      <c r="AQ830" s="64" t="str">
        <f t="shared" si="1051"/>
        <v>-</v>
      </c>
      <c r="AR830" s="64" t="str">
        <f t="shared" si="1013"/>
        <v>-</v>
      </c>
      <c r="AS830" s="57" t="str">
        <f t="shared" si="1052"/>
        <v>Payoff</v>
      </c>
      <c r="AT830" s="56">
        <f t="shared" si="1081"/>
        <v>15</v>
      </c>
      <c r="AU830" s="64" t="str">
        <f t="shared" si="1054"/>
        <v>-</v>
      </c>
      <c r="AV830" s="64" t="str">
        <f t="shared" si="1014"/>
        <v>-</v>
      </c>
      <c r="AW830" s="64" t="str">
        <f t="shared" si="1015"/>
        <v>-</v>
      </c>
      <c r="AX830" s="64" t="str">
        <f t="shared" si="1016"/>
        <v>-</v>
      </c>
      <c r="AY830" s="64" t="str">
        <f t="shared" si="1055"/>
        <v>-</v>
      </c>
      <c r="AZ830" s="64" t="str">
        <f t="shared" si="1017"/>
        <v>-</v>
      </c>
      <c r="BA830" s="57" t="str">
        <f t="shared" si="1056"/>
        <v>Payoff</v>
      </c>
      <c r="BB830" s="56">
        <f t="shared" si="1082"/>
        <v>15</v>
      </c>
      <c r="BC830" s="64" t="str">
        <f t="shared" si="1058"/>
        <v>-</v>
      </c>
      <c r="BD830" s="64" t="str">
        <f t="shared" si="1018"/>
        <v>-</v>
      </c>
      <c r="BE830" s="64" t="str">
        <f t="shared" si="1019"/>
        <v>-</v>
      </c>
      <c r="BF830" s="64" t="str">
        <f t="shared" si="1020"/>
        <v>-</v>
      </c>
      <c r="BG830" s="64" t="str">
        <f t="shared" si="1059"/>
        <v>-</v>
      </c>
      <c r="BH830" s="64" t="str">
        <f t="shared" si="1021"/>
        <v>-</v>
      </c>
      <c r="BI830" s="57" t="str">
        <f t="shared" si="1060"/>
        <v>Payoff</v>
      </c>
      <c r="BJ830" s="56">
        <f t="shared" si="1083"/>
        <v>15</v>
      </c>
      <c r="BK830" s="64" t="str">
        <f t="shared" si="1062"/>
        <v>-</v>
      </c>
      <c r="BL830" s="64" t="str">
        <f t="shared" si="1022"/>
        <v>-</v>
      </c>
      <c r="BM830" s="64" t="str">
        <f t="shared" si="1023"/>
        <v>-</v>
      </c>
      <c r="BN830" s="64" t="str">
        <f t="shared" si="1024"/>
        <v>-</v>
      </c>
      <c r="BO830" s="64" t="str">
        <f t="shared" si="1063"/>
        <v>-</v>
      </c>
      <c r="BP830" s="64" t="str">
        <f t="shared" si="1025"/>
        <v>-</v>
      </c>
      <c r="BQ830" s="57" t="str">
        <f t="shared" si="1064"/>
        <v>Payoff</v>
      </c>
      <c r="BR830" s="56">
        <f t="shared" si="1084"/>
        <v>15</v>
      </c>
      <c r="BS830" s="64" t="str">
        <f t="shared" si="1066"/>
        <v>-</v>
      </c>
      <c r="BT830" s="64" t="str">
        <f t="shared" si="1026"/>
        <v>-</v>
      </c>
      <c r="BU830" s="64" t="str">
        <f t="shared" si="1027"/>
        <v>-</v>
      </c>
      <c r="BV830" s="64" t="str">
        <f t="shared" si="1028"/>
        <v>-</v>
      </c>
      <c r="BW830" s="64" t="str">
        <f t="shared" si="1067"/>
        <v>-</v>
      </c>
      <c r="BX830" s="64" t="str">
        <f t="shared" si="1029"/>
        <v>-</v>
      </c>
      <c r="BY830" s="57" t="str">
        <f t="shared" si="1068"/>
        <v>Payoff</v>
      </c>
      <c r="BZ830" s="56">
        <f t="shared" si="1085"/>
        <v>15</v>
      </c>
      <c r="CA830" s="64" t="str">
        <f t="shared" si="1070"/>
        <v>-</v>
      </c>
      <c r="CB830" s="64" t="str">
        <f t="shared" si="1030"/>
        <v>-</v>
      </c>
      <c r="CC830" s="64" t="str">
        <f t="shared" si="1031"/>
        <v>-</v>
      </c>
      <c r="CD830" s="64" t="str">
        <f t="shared" si="1032"/>
        <v>-</v>
      </c>
      <c r="CE830" s="64" t="str">
        <f t="shared" si="1071"/>
        <v>-</v>
      </c>
      <c r="CF830" s="64" t="str">
        <f t="shared" si="1033"/>
        <v>-</v>
      </c>
      <c r="CG830" s="57" t="str">
        <f t="shared" si="1072"/>
        <v>Payoff</v>
      </c>
      <c r="CH830" s="56">
        <f t="shared" si="1086"/>
        <v>15</v>
      </c>
      <c r="CI830" s="64" t="str">
        <f t="shared" si="1074"/>
        <v>-</v>
      </c>
      <c r="CJ830" s="64" t="str">
        <f t="shared" si="1034"/>
        <v>-</v>
      </c>
      <c r="CK830" s="64" t="str">
        <f t="shared" si="1035"/>
        <v>-</v>
      </c>
      <c r="CL830" s="64" t="str">
        <f t="shared" si="1036"/>
        <v>-</v>
      </c>
      <c r="CM830" s="64" t="str">
        <f t="shared" si="1075"/>
        <v>-</v>
      </c>
      <c r="CN830" s="64" t="str">
        <f t="shared" si="1037"/>
        <v>-</v>
      </c>
      <c r="CO830" s="57" t="str">
        <f t="shared" si="1076"/>
        <v>Payoff</v>
      </c>
    </row>
    <row r="831" spans="15:93" ht="18" customHeight="1" x14ac:dyDescent="0.25">
      <c r="O831" s="56">
        <f t="shared" si="1077"/>
        <v>20</v>
      </c>
      <c r="P831" s="64">
        <f t="shared" si="1038"/>
        <v>0</v>
      </c>
      <c r="Q831" s="64" t="str">
        <f t="shared" si="999"/>
        <v>-</v>
      </c>
      <c r="R831" s="64" t="str">
        <f t="shared" si="1000"/>
        <v>-</v>
      </c>
      <c r="S831" s="64">
        <f t="shared" si="1039"/>
        <v>0</v>
      </c>
      <c r="T831" s="64" t="str">
        <f t="shared" si="1001"/>
        <v>-</v>
      </c>
      <c r="U831" s="57" t="str">
        <f t="shared" si="1040"/>
        <v>Payoff</v>
      </c>
      <c r="V831" s="56">
        <f t="shared" si="1078"/>
        <v>16</v>
      </c>
      <c r="W831" s="64">
        <f t="shared" si="1042"/>
        <v>0</v>
      </c>
      <c r="X831" s="64" t="str">
        <f t="shared" si="1002"/>
        <v>-</v>
      </c>
      <c r="Y831" s="64">
        <f t="shared" si="1003"/>
        <v>0</v>
      </c>
      <c r="Z831" s="64" t="str">
        <f t="shared" si="1004"/>
        <v>-</v>
      </c>
      <c r="AA831" s="64" t="str">
        <f t="shared" si="1043"/>
        <v>-</v>
      </c>
      <c r="AB831" s="64" t="str">
        <f t="shared" si="1005"/>
        <v>-</v>
      </c>
      <c r="AC831" s="57" t="str">
        <f t="shared" si="1044"/>
        <v>Payoff</v>
      </c>
      <c r="AD831" s="56">
        <f t="shared" si="1079"/>
        <v>16</v>
      </c>
      <c r="AE831" s="64">
        <f t="shared" si="1046"/>
        <v>0</v>
      </c>
      <c r="AF831" s="64" t="str">
        <f t="shared" si="1006"/>
        <v>-</v>
      </c>
      <c r="AG831" s="64">
        <f t="shared" si="1007"/>
        <v>0</v>
      </c>
      <c r="AH831" s="64" t="str">
        <f t="shared" si="1008"/>
        <v>-</v>
      </c>
      <c r="AI831" s="64">
        <f t="shared" si="1047"/>
        <v>0</v>
      </c>
      <c r="AJ831" s="64" t="str">
        <f t="shared" si="1009"/>
        <v>-</v>
      </c>
      <c r="AK831" s="57" t="str">
        <f t="shared" si="1048"/>
        <v>Payoff</v>
      </c>
      <c r="AL831" s="56">
        <f t="shared" si="1080"/>
        <v>16</v>
      </c>
      <c r="AM831" s="64" t="str">
        <f t="shared" si="1050"/>
        <v>-</v>
      </c>
      <c r="AN831" s="64" t="str">
        <f t="shared" si="1010"/>
        <v>-</v>
      </c>
      <c r="AO831" s="64" t="str">
        <f t="shared" si="1011"/>
        <v>-</v>
      </c>
      <c r="AP831" s="64" t="str">
        <f t="shared" si="1012"/>
        <v>-</v>
      </c>
      <c r="AQ831" s="64" t="str">
        <f t="shared" si="1051"/>
        <v>-</v>
      </c>
      <c r="AR831" s="64" t="str">
        <f t="shared" si="1013"/>
        <v>-</v>
      </c>
      <c r="AS831" s="57" t="str">
        <f t="shared" si="1052"/>
        <v>Payoff</v>
      </c>
      <c r="AT831" s="56">
        <f t="shared" si="1081"/>
        <v>16</v>
      </c>
      <c r="AU831" s="64" t="str">
        <f t="shared" si="1054"/>
        <v>-</v>
      </c>
      <c r="AV831" s="64" t="str">
        <f t="shared" si="1014"/>
        <v>-</v>
      </c>
      <c r="AW831" s="64" t="str">
        <f t="shared" si="1015"/>
        <v>-</v>
      </c>
      <c r="AX831" s="64" t="str">
        <f t="shared" si="1016"/>
        <v>-</v>
      </c>
      <c r="AY831" s="64" t="str">
        <f t="shared" si="1055"/>
        <v>-</v>
      </c>
      <c r="AZ831" s="64" t="str">
        <f t="shared" si="1017"/>
        <v>-</v>
      </c>
      <c r="BA831" s="57" t="str">
        <f t="shared" si="1056"/>
        <v>Payoff</v>
      </c>
      <c r="BB831" s="56">
        <f t="shared" si="1082"/>
        <v>16</v>
      </c>
      <c r="BC831" s="64" t="str">
        <f t="shared" si="1058"/>
        <v>-</v>
      </c>
      <c r="BD831" s="64" t="str">
        <f t="shared" si="1018"/>
        <v>-</v>
      </c>
      <c r="BE831" s="64" t="str">
        <f t="shared" si="1019"/>
        <v>-</v>
      </c>
      <c r="BF831" s="64" t="str">
        <f t="shared" si="1020"/>
        <v>-</v>
      </c>
      <c r="BG831" s="64" t="str">
        <f t="shared" si="1059"/>
        <v>-</v>
      </c>
      <c r="BH831" s="64" t="str">
        <f t="shared" si="1021"/>
        <v>-</v>
      </c>
      <c r="BI831" s="57" t="str">
        <f t="shared" si="1060"/>
        <v>Payoff</v>
      </c>
      <c r="BJ831" s="56">
        <f t="shared" si="1083"/>
        <v>16</v>
      </c>
      <c r="BK831" s="64" t="str">
        <f t="shared" si="1062"/>
        <v>-</v>
      </c>
      <c r="BL831" s="64" t="str">
        <f t="shared" si="1022"/>
        <v>-</v>
      </c>
      <c r="BM831" s="64" t="str">
        <f t="shared" si="1023"/>
        <v>-</v>
      </c>
      <c r="BN831" s="64" t="str">
        <f t="shared" si="1024"/>
        <v>-</v>
      </c>
      <c r="BO831" s="64" t="str">
        <f t="shared" si="1063"/>
        <v>-</v>
      </c>
      <c r="BP831" s="64" t="str">
        <f t="shared" si="1025"/>
        <v>-</v>
      </c>
      <c r="BQ831" s="57" t="str">
        <f t="shared" si="1064"/>
        <v>Payoff</v>
      </c>
      <c r="BR831" s="56">
        <f t="shared" si="1084"/>
        <v>16</v>
      </c>
      <c r="BS831" s="64" t="str">
        <f t="shared" si="1066"/>
        <v>-</v>
      </c>
      <c r="BT831" s="64" t="str">
        <f t="shared" si="1026"/>
        <v>-</v>
      </c>
      <c r="BU831" s="64" t="str">
        <f t="shared" si="1027"/>
        <v>-</v>
      </c>
      <c r="BV831" s="64" t="str">
        <f t="shared" si="1028"/>
        <v>-</v>
      </c>
      <c r="BW831" s="64" t="str">
        <f t="shared" si="1067"/>
        <v>-</v>
      </c>
      <c r="BX831" s="64" t="str">
        <f t="shared" si="1029"/>
        <v>-</v>
      </c>
      <c r="BY831" s="57" t="str">
        <f t="shared" si="1068"/>
        <v>Payoff</v>
      </c>
      <c r="BZ831" s="56">
        <f t="shared" si="1085"/>
        <v>16</v>
      </c>
      <c r="CA831" s="64" t="str">
        <f t="shared" si="1070"/>
        <v>-</v>
      </c>
      <c r="CB831" s="64" t="str">
        <f t="shared" si="1030"/>
        <v>-</v>
      </c>
      <c r="CC831" s="64" t="str">
        <f t="shared" si="1031"/>
        <v>-</v>
      </c>
      <c r="CD831" s="64" t="str">
        <f t="shared" si="1032"/>
        <v>-</v>
      </c>
      <c r="CE831" s="64" t="str">
        <f t="shared" si="1071"/>
        <v>-</v>
      </c>
      <c r="CF831" s="64" t="str">
        <f t="shared" si="1033"/>
        <v>-</v>
      </c>
      <c r="CG831" s="57" t="str">
        <f t="shared" si="1072"/>
        <v>Payoff</v>
      </c>
      <c r="CH831" s="56">
        <f t="shared" si="1086"/>
        <v>16</v>
      </c>
      <c r="CI831" s="64" t="str">
        <f t="shared" si="1074"/>
        <v>-</v>
      </c>
      <c r="CJ831" s="64" t="str">
        <f t="shared" si="1034"/>
        <v>-</v>
      </c>
      <c r="CK831" s="64" t="str">
        <f t="shared" si="1035"/>
        <v>-</v>
      </c>
      <c r="CL831" s="64" t="str">
        <f t="shared" si="1036"/>
        <v>-</v>
      </c>
      <c r="CM831" s="64" t="str">
        <f t="shared" si="1075"/>
        <v>-</v>
      </c>
      <c r="CN831" s="64" t="str">
        <f t="shared" si="1037"/>
        <v>-</v>
      </c>
      <c r="CO831" s="57" t="str">
        <f t="shared" si="1076"/>
        <v>Payoff</v>
      </c>
    </row>
    <row r="832" spans="15:93" ht="18" customHeight="1" x14ac:dyDescent="0.25">
      <c r="O832" s="56">
        <f t="shared" si="1077"/>
        <v>21</v>
      </c>
      <c r="P832" s="64">
        <f t="shared" si="1038"/>
        <v>0</v>
      </c>
      <c r="Q832" s="64" t="str">
        <f t="shared" si="999"/>
        <v>-</v>
      </c>
      <c r="R832" s="64" t="str">
        <f t="shared" si="1000"/>
        <v>-</v>
      </c>
      <c r="S832" s="64">
        <f t="shared" si="1039"/>
        <v>0</v>
      </c>
      <c r="T832" s="64" t="str">
        <f t="shared" si="1001"/>
        <v>-</v>
      </c>
      <c r="U832" s="57" t="str">
        <f t="shared" si="1040"/>
        <v>Payoff</v>
      </c>
      <c r="V832" s="56">
        <f t="shared" si="1078"/>
        <v>17</v>
      </c>
      <c r="W832" s="64">
        <f t="shared" si="1042"/>
        <v>0</v>
      </c>
      <c r="X832" s="64" t="str">
        <f t="shared" si="1002"/>
        <v>-</v>
      </c>
      <c r="Y832" s="64">
        <f t="shared" si="1003"/>
        <v>0</v>
      </c>
      <c r="Z832" s="64" t="str">
        <f t="shared" si="1004"/>
        <v>-</v>
      </c>
      <c r="AA832" s="64" t="str">
        <f t="shared" si="1043"/>
        <v>-</v>
      </c>
      <c r="AB832" s="64" t="str">
        <f t="shared" si="1005"/>
        <v>-</v>
      </c>
      <c r="AC832" s="57" t="str">
        <f t="shared" si="1044"/>
        <v>Payoff</v>
      </c>
      <c r="AD832" s="56">
        <f t="shared" si="1079"/>
        <v>17</v>
      </c>
      <c r="AE832" s="64">
        <f t="shared" si="1046"/>
        <v>0</v>
      </c>
      <c r="AF832" s="64" t="str">
        <f t="shared" si="1006"/>
        <v>-</v>
      </c>
      <c r="AG832" s="64">
        <f t="shared" si="1007"/>
        <v>0</v>
      </c>
      <c r="AH832" s="64" t="str">
        <f t="shared" si="1008"/>
        <v>-</v>
      </c>
      <c r="AI832" s="64" t="str">
        <f t="shared" si="1047"/>
        <v>-</v>
      </c>
      <c r="AJ832" s="64" t="str">
        <f t="shared" si="1009"/>
        <v>-</v>
      </c>
      <c r="AK832" s="57" t="str">
        <f t="shared" si="1048"/>
        <v>Payoff</v>
      </c>
      <c r="AL832" s="56">
        <f t="shared" si="1080"/>
        <v>17</v>
      </c>
      <c r="AM832" s="64" t="str">
        <f t="shared" si="1050"/>
        <v>-</v>
      </c>
      <c r="AN832" s="64" t="str">
        <f t="shared" si="1010"/>
        <v>-</v>
      </c>
      <c r="AO832" s="64" t="str">
        <f t="shared" si="1011"/>
        <v>-</v>
      </c>
      <c r="AP832" s="64" t="str">
        <f t="shared" si="1012"/>
        <v>-</v>
      </c>
      <c r="AQ832" s="64" t="str">
        <f t="shared" si="1051"/>
        <v>-</v>
      </c>
      <c r="AR832" s="64" t="str">
        <f t="shared" si="1013"/>
        <v>-</v>
      </c>
      <c r="AS832" s="57" t="str">
        <f t="shared" si="1052"/>
        <v>Payoff</v>
      </c>
      <c r="AT832" s="56">
        <f t="shared" si="1081"/>
        <v>17</v>
      </c>
      <c r="AU832" s="64" t="str">
        <f t="shared" si="1054"/>
        <v>-</v>
      </c>
      <c r="AV832" s="64" t="str">
        <f t="shared" si="1014"/>
        <v>-</v>
      </c>
      <c r="AW832" s="64" t="str">
        <f t="shared" si="1015"/>
        <v>-</v>
      </c>
      <c r="AX832" s="64" t="str">
        <f t="shared" si="1016"/>
        <v>-</v>
      </c>
      <c r="AY832" s="64" t="str">
        <f t="shared" si="1055"/>
        <v>-</v>
      </c>
      <c r="AZ832" s="64" t="str">
        <f t="shared" si="1017"/>
        <v>-</v>
      </c>
      <c r="BA832" s="57" t="str">
        <f t="shared" si="1056"/>
        <v>Payoff</v>
      </c>
      <c r="BB832" s="56">
        <f t="shared" si="1082"/>
        <v>17</v>
      </c>
      <c r="BC832" s="64" t="str">
        <f t="shared" si="1058"/>
        <v>-</v>
      </c>
      <c r="BD832" s="64" t="str">
        <f t="shared" si="1018"/>
        <v>-</v>
      </c>
      <c r="BE832" s="64" t="str">
        <f t="shared" si="1019"/>
        <v>-</v>
      </c>
      <c r="BF832" s="64" t="str">
        <f t="shared" si="1020"/>
        <v>-</v>
      </c>
      <c r="BG832" s="64" t="str">
        <f t="shared" si="1059"/>
        <v>-</v>
      </c>
      <c r="BH832" s="64" t="str">
        <f t="shared" si="1021"/>
        <v>-</v>
      </c>
      <c r="BI832" s="57" t="str">
        <f t="shared" si="1060"/>
        <v>Payoff</v>
      </c>
      <c r="BJ832" s="56">
        <f t="shared" si="1083"/>
        <v>17</v>
      </c>
      <c r="BK832" s="64" t="str">
        <f t="shared" si="1062"/>
        <v>-</v>
      </c>
      <c r="BL832" s="64" t="str">
        <f t="shared" si="1022"/>
        <v>-</v>
      </c>
      <c r="BM832" s="64" t="str">
        <f t="shared" si="1023"/>
        <v>-</v>
      </c>
      <c r="BN832" s="64" t="str">
        <f t="shared" si="1024"/>
        <v>-</v>
      </c>
      <c r="BO832" s="64" t="str">
        <f t="shared" si="1063"/>
        <v>-</v>
      </c>
      <c r="BP832" s="64" t="str">
        <f t="shared" si="1025"/>
        <v>-</v>
      </c>
      <c r="BQ832" s="57" t="str">
        <f t="shared" si="1064"/>
        <v>Payoff</v>
      </c>
      <c r="BR832" s="56">
        <f t="shared" si="1084"/>
        <v>17</v>
      </c>
      <c r="BS832" s="64" t="str">
        <f t="shared" si="1066"/>
        <v>-</v>
      </c>
      <c r="BT832" s="64" t="str">
        <f t="shared" si="1026"/>
        <v>-</v>
      </c>
      <c r="BU832" s="64" t="str">
        <f t="shared" si="1027"/>
        <v>-</v>
      </c>
      <c r="BV832" s="64" t="str">
        <f t="shared" si="1028"/>
        <v>-</v>
      </c>
      <c r="BW832" s="64" t="str">
        <f t="shared" si="1067"/>
        <v>-</v>
      </c>
      <c r="BX832" s="64" t="str">
        <f t="shared" si="1029"/>
        <v>-</v>
      </c>
      <c r="BY832" s="57" t="str">
        <f t="shared" si="1068"/>
        <v>Payoff</v>
      </c>
      <c r="BZ832" s="56">
        <f t="shared" si="1085"/>
        <v>17</v>
      </c>
      <c r="CA832" s="64" t="str">
        <f t="shared" si="1070"/>
        <v>-</v>
      </c>
      <c r="CB832" s="64" t="str">
        <f t="shared" si="1030"/>
        <v>-</v>
      </c>
      <c r="CC832" s="64" t="str">
        <f t="shared" si="1031"/>
        <v>-</v>
      </c>
      <c r="CD832" s="64" t="str">
        <f t="shared" si="1032"/>
        <v>-</v>
      </c>
      <c r="CE832" s="64" t="str">
        <f t="shared" si="1071"/>
        <v>-</v>
      </c>
      <c r="CF832" s="64" t="str">
        <f t="shared" si="1033"/>
        <v>-</v>
      </c>
      <c r="CG832" s="57" t="str">
        <f t="shared" si="1072"/>
        <v>Payoff</v>
      </c>
      <c r="CH832" s="56">
        <f t="shared" si="1086"/>
        <v>17</v>
      </c>
      <c r="CI832" s="64" t="str">
        <f t="shared" si="1074"/>
        <v>-</v>
      </c>
      <c r="CJ832" s="64" t="str">
        <f t="shared" si="1034"/>
        <v>-</v>
      </c>
      <c r="CK832" s="64" t="str">
        <f t="shared" si="1035"/>
        <v>-</v>
      </c>
      <c r="CL832" s="64" t="str">
        <f t="shared" si="1036"/>
        <v>-</v>
      </c>
      <c r="CM832" s="64" t="str">
        <f t="shared" si="1075"/>
        <v>-</v>
      </c>
      <c r="CN832" s="64" t="str">
        <f t="shared" si="1037"/>
        <v>-</v>
      </c>
      <c r="CO832" s="57" t="str">
        <f t="shared" si="1076"/>
        <v>Payoff</v>
      </c>
    </row>
    <row r="833" spans="15:93" ht="18" customHeight="1" x14ac:dyDescent="0.25">
      <c r="O833" s="56">
        <f t="shared" si="1077"/>
        <v>22</v>
      </c>
      <c r="P833" s="64">
        <f t="shared" si="1038"/>
        <v>0</v>
      </c>
      <c r="Q833" s="64" t="str">
        <f t="shared" si="999"/>
        <v>-</v>
      </c>
      <c r="R833" s="64" t="str">
        <f t="shared" si="1000"/>
        <v>-</v>
      </c>
      <c r="S833" s="64">
        <f t="shared" si="1039"/>
        <v>0</v>
      </c>
      <c r="T833" s="64" t="str">
        <f t="shared" si="1001"/>
        <v>-</v>
      </c>
      <c r="U833" s="57" t="str">
        <f t="shared" si="1040"/>
        <v>Payoff</v>
      </c>
      <c r="V833" s="56">
        <f t="shared" si="1078"/>
        <v>18</v>
      </c>
      <c r="W833" s="64">
        <f t="shared" si="1042"/>
        <v>0</v>
      </c>
      <c r="X833" s="64" t="str">
        <f t="shared" si="1002"/>
        <v>-</v>
      </c>
      <c r="Y833" s="64">
        <f t="shared" si="1003"/>
        <v>0</v>
      </c>
      <c r="Z833" s="64" t="str">
        <f t="shared" si="1004"/>
        <v>-</v>
      </c>
      <c r="AA833" s="64" t="str">
        <f t="shared" si="1043"/>
        <v>-</v>
      </c>
      <c r="AB833" s="64" t="str">
        <f t="shared" si="1005"/>
        <v>-</v>
      </c>
      <c r="AC833" s="57" t="str">
        <f t="shared" si="1044"/>
        <v>Payoff</v>
      </c>
      <c r="AD833" s="56">
        <f t="shared" si="1079"/>
        <v>18</v>
      </c>
      <c r="AE833" s="64">
        <f t="shared" si="1046"/>
        <v>0</v>
      </c>
      <c r="AF833" s="64" t="str">
        <f t="shared" si="1006"/>
        <v>-</v>
      </c>
      <c r="AG833" s="64">
        <f t="shared" si="1007"/>
        <v>0</v>
      </c>
      <c r="AH833" s="64" t="str">
        <f t="shared" si="1008"/>
        <v>-</v>
      </c>
      <c r="AI833" s="64" t="str">
        <f t="shared" si="1047"/>
        <v>-</v>
      </c>
      <c r="AJ833" s="64" t="str">
        <f t="shared" si="1009"/>
        <v>-</v>
      </c>
      <c r="AK833" s="57" t="str">
        <f t="shared" si="1048"/>
        <v>Payoff</v>
      </c>
      <c r="AL833" s="56">
        <f t="shared" si="1080"/>
        <v>18</v>
      </c>
      <c r="AM833" s="64" t="str">
        <f t="shared" si="1050"/>
        <v>-</v>
      </c>
      <c r="AN833" s="64" t="str">
        <f t="shared" si="1010"/>
        <v>-</v>
      </c>
      <c r="AO833" s="64" t="str">
        <f t="shared" si="1011"/>
        <v>-</v>
      </c>
      <c r="AP833" s="64" t="str">
        <f t="shared" si="1012"/>
        <v>-</v>
      </c>
      <c r="AQ833" s="64" t="str">
        <f t="shared" si="1051"/>
        <v>-</v>
      </c>
      <c r="AR833" s="64" t="str">
        <f t="shared" si="1013"/>
        <v>-</v>
      </c>
      <c r="AS833" s="57" t="str">
        <f t="shared" si="1052"/>
        <v>Payoff</v>
      </c>
      <c r="AT833" s="56">
        <f t="shared" si="1081"/>
        <v>18</v>
      </c>
      <c r="AU833" s="64" t="str">
        <f t="shared" si="1054"/>
        <v>-</v>
      </c>
      <c r="AV833" s="64" t="str">
        <f t="shared" si="1014"/>
        <v>-</v>
      </c>
      <c r="AW833" s="64" t="str">
        <f t="shared" si="1015"/>
        <v>-</v>
      </c>
      <c r="AX833" s="64" t="str">
        <f t="shared" si="1016"/>
        <v>-</v>
      </c>
      <c r="AY833" s="64" t="str">
        <f t="shared" si="1055"/>
        <v>-</v>
      </c>
      <c r="AZ833" s="64" t="str">
        <f t="shared" si="1017"/>
        <v>-</v>
      </c>
      <c r="BA833" s="57" t="str">
        <f t="shared" si="1056"/>
        <v>Payoff</v>
      </c>
      <c r="BB833" s="56">
        <f t="shared" si="1082"/>
        <v>18</v>
      </c>
      <c r="BC833" s="64" t="str">
        <f t="shared" si="1058"/>
        <v>-</v>
      </c>
      <c r="BD833" s="64" t="str">
        <f t="shared" si="1018"/>
        <v>-</v>
      </c>
      <c r="BE833" s="64" t="str">
        <f t="shared" si="1019"/>
        <v>-</v>
      </c>
      <c r="BF833" s="64" t="str">
        <f t="shared" si="1020"/>
        <v>-</v>
      </c>
      <c r="BG833" s="64" t="str">
        <f t="shared" si="1059"/>
        <v>-</v>
      </c>
      <c r="BH833" s="64" t="str">
        <f t="shared" si="1021"/>
        <v>-</v>
      </c>
      <c r="BI833" s="57" t="str">
        <f t="shared" si="1060"/>
        <v>Payoff</v>
      </c>
      <c r="BJ833" s="56">
        <f t="shared" si="1083"/>
        <v>18</v>
      </c>
      <c r="BK833" s="64" t="str">
        <f t="shared" si="1062"/>
        <v>-</v>
      </c>
      <c r="BL833" s="64" t="str">
        <f t="shared" si="1022"/>
        <v>-</v>
      </c>
      <c r="BM833" s="64" t="str">
        <f t="shared" si="1023"/>
        <v>-</v>
      </c>
      <c r="BN833" s="64" t="str">
        <f t="shared" si="1024"/>
        <v>-</v>
      </c>
      <c r="BO833" s="64" t="str">
        <f t="shared" si="1063"/>
        <v>-</v>
      </c>
      <c r="BP833" s="64" t="str">
        <f t="shared" si="1025"/>
        <v>-</v>
      </c>
      <c r="BQ833" s="57" t="str">
        <f t="shared" si="1064"/>
        <v>Payoff</v>
      </c>
      <c r="BR833" s="56">
        <f t="shared" si="1084"/>
        <v>18</v>
      </c>
      <c r="BS833" s="64" t="str">
        <f t="shared" si="1066"/>
        <v>-</v>
      </c>
      <c r="BT833" s="64" t="str">
        <f t="shared" si="1026"/>
        <v>-</v>
      </c>
      <c r="BU833" s="64" t="str">
        <f t="shared" si="1027"/>
        <v>-</v>
      </c>
      <c r="BV833" s="64" t="str">
        <f t="shared" si="1028"/>
        <v>-</v>
      </c>
      <c r="BW833" s="64" t="str">
        <f t="shared" si="1067"/>
        <v>-</v>
      </c>
      <c r="BX833" s="64" t="str">
        <f t="shared" si="1029"/>
        <v>-</v>
      </c>
      <c r="BY833" s="57" t="str">
        <f t="shared" si="1068"/>
        <v>Payoff</v>
      </c>
      <c r="BZ833" s="56">
        <f t="shared" si="1085"/>
        <v>18</v>
      </c>
      <c r="CA833" s="64" t="str">
        <f t="shared" si="1070"/>
        <v>-</v>
      </c>
      <c r="CB833" s="64" t="str">
        <f t="shared" si="1030"/>
        <v>-</v>
      </c>
      <c r="CC833" s="64" t="str">
        <f t="shared" si="1031"/>
        <v>-</v>
      </c>
      <c r="CD833" s="64" t="str">
        <f t="shared" si="1032"/>
        <v>-</v>
      </c>
      <c r="CE833" s="64" t="str">
        <f t="shared" si="1071"/>
        <v>-</v>
      </c>
      <c r="CF833" s="64" t="str">
        <f t="shared" si="1033"/>
        <v>-</v>
      </c>
      <c r="CG833" s="57" t="str">
        <f t="shared" si="1072"/>
        <v>Payoff</v>
      </c>
      <c r="CH833" s="56">
        <f t="shared" si="1086"/>
        <v>18</v>
      </c>
      <c r="CI833" s="64" t="str">
        <f t="shared" si="1074"/>
        <v>-</v>
      </c>
      <c r="CJ833" s="64" t="str">
        <f t="shared" si="1034"/>
        <v>-</v>
      </c>
      <c r="CK833" s="64" t="str">
        <f t="shared" si="1035"/>
        <v>-</v>
      </c>
      <c r="CL833" s="64" t="str">
        <f t="shared" si="1036"/>
        <v>-</v>
      </c>
      <c r="CM833" s="64" t="str">
        <f t="shared" si="1075"/>
        <v>-</v>
      </c>
      <c r="CN833" s="64" t="str">
        <f t="shared" si="1037"/>
        <v>-</v>
      </c>
      <c r="CO833" s="57" t="str">
        <f t="shared" si="1076"/>
        <v>Payoff</v>
      </c>
    </row>
    <row r="834" spans="15:93" ht="18" customHeight="1" x14ac:dyDescent="0.25">
      <c r="O834" s="56">
        <f t="shared" si="1077"/>
        <v>23</v>
      </c>
      <c r="P834" s="64">
        <f t="shared" si="1038"/>
        <v>0</v>
      </c>
      <c r="Q834" s="64" t="str">
        <f t="shared" si="999"/>
        <v>-</v>
      </c>
      <c r="R834" s="64" t="str">
        <f t="shared" si="1000"/>
        <v>-</v>
      </c>
      <c r="S834" s="64">
        <f t="shared" si="1039"/>
        <v>0</v>
      </c>
      <c r="T834" s="64" t="str">
        <f t="shared" si="1001"/>
        <v>-</v>
      </c>
      <c r="U834" s="57" t="str">
        <f t="shared" si="1040"/>
        <v>Payoff</v>
      </c>
      <c r="V834" s="56">
        <f t="shared" si="1078"/>
        <v>19</v>
      </c>
      <c r="W834" s="64">
        <f t="shared" si="1042"/>
        <v>0</v>
      </c>
      <c r="X834" s="64" t="str">
        <f t="shared" si="1002"/>
        <v>-</v>
      </c>
      <c r="Y834" s="64">
        <f t="shared" si="1003"/>
        <v>0</v>
      </c>
      <c r="Z834" s="64" t="str">
        <f t="shared" si="1004"/>
        <v>-</v>
      </c>
      <c r="AA834" s="64" t="str">
        <f t="shared" si="1043"/>
        <v>-</v>
      </c>
      <c r="AB834" s="64" t="str">
        <f t="shared" si="1005"/>
        <v>-</v>
      </c>
      <c r="AC834" s="57" t="str">
        <f t="shared" si="1044"/>
        <v>Payoff</v>
      </c>
      <c r="AD834" s="56">
        <f t="shared" si="1079"/>
        <v>19</v>
      </c>
      <c r="AE834" s="64">
        <f t="shared" si="1046"/>
        <v>0</v>
      </c>
      <c r="AF834" s="64" t="str">
        <f t="shared" si="1006"/>
        <v>-</v>
      </c>
      <c r="AG834" s="64">
        <f t="shared" si="1007"/>
        <v>0</v>
      </c>
      <c r="AH834" s="64" t="str">
        <f t="shared" si="1008"/>
        <v>-</v>
      </c>
      <c r="AI834" s="64" t="str">
        <f t="shared" si="1047"/>
        <v>-</v>
      </c>
      <c r="AJ834" s="64" t="str">
        <f t="shared" si="1009"/>
        <v>-</v>
      </c>
      <c r="AK834" s="57" t="str">
        <f t="shared" si="1048"/>
        <v>Payoff</v>
      </c>
      <c r="AL834" s="56">
        <f t="shared" si="1080"/>
        <v>19</v>
      </c>
      <c r="AM834" s="64" t="str">
        <f t="shared" si="1050"/>
        <v>-</v>
      </c>
      <c r="AN834" s="64" t="str">
        <f t="shared" si="1010"/>
        <v>-</v>
      </c>
      <c r="AO834" s="64" t="str">
        <f t="shared" si="1011"/>
        <v>-</v>
      </c>
      <c r="AP834" s="64" t="str">
        <f t="shared" si="1012"/>
        <v>-</v>
      </c>
      <c r="AQ834" s="64" t="str">
        <f t="shared" si="1051"/>
        <v>-</v>
      </c>
      <c r="AR834" s="64" t="str">
        <f t="shared" si="1013"/>
        <v>-</v>
      </c>
      <c r="AS834" s="57" t="str">
        <f t="shared" si="1052"/>
        <v>Payoff</v>
      </c>
      <c r="AT834" s="56">
        <f t="shared" si="1081"/>
        <v>19</v>
      </c>
      <c r="AU834" s="64" t="str">
        <f t="shared" si="1054"/>
        <v>-</v>
      </c>
      <c r="AV834" s="64" t="str">
        <f t="shared" si="1014"/>
        <v>-</v>
      </c>
      <c r="AW834" s="64" t="str">
        <f t="shared" si="1015"/>
        <v>-</v>
      </c>
      <c r="AX834" s="64" t="str">
        <f t="shared" si="1016"/>
        <v>-</v>
      </c>
      <c r="AY834" s="64" t="str">
        <f t="shared" si="1055"/>
        <v>-</v>
      </c>
      <c r="AZ834" s="64" t="str">
        <f t="shared" si="1017"/>
        <v>-</v>
      </c>
      <c r="BA834" s="57" t="str">
        <f t="shared" si="1056"/>
        <v>Payoff</v>
      </c>
      <c r="BB834" s="56">
        <f t="shared" si="1082"/>
        <v>19</v>
      </c>
      <c r="BC834" s="64" t="str">
        <f t="shared" si="1058"/>
        <v>-</v>
      </c>
      <c r="BD834" s="64" t="str">
        <f t="shared" si="1018"/>
        <v>-</v>
      </c>
      <c r="BE834" s="64" t="str">
        <f t="shared" si="1019"/>
        <v>-</v>
      </c>
      <c r="BF834" s="64" t="str">
        <f t="shared" si="1020"/>
        <v>-</v>
      </c>
      <c r="BG834" s="64" t="str">
        <f t="shared" si="1059"/>
        <v>-</v>
      </c>
      <c r="BH834" s="64" t="str">
        <f t="shared" si="1021"/>
        <v>-</v>
      </c>
      <c r="BI834" s="57" t="str">
        <f t="shared" si="1060"/>
        <v>Payoff</v>
      </c>
      <c r="BJ834" s="56">
        <f t="shared" si="1083"/>
        <v>19</v>
      </c>
      <c r="BK834" s="64" t="str">
        <f t="shared" si="1062"/>
        <v>-</v>
      </c>
      <c r="BL834" s="64" t="str">
        <f t="shared" si="1022"/>
        <v>-</v>
      </c>
      <c r="BM834" s="64" t="str">
        <f t="shared" si="1023"/>
        <v>-</v>
      </c>
      <c r="BN834" s="64" t="str">
        <f t="shared" si="1024"/>
        <v>-</v>
      </c>
      <c r="BO834" s="64" t="str">
        <f t="shared" si="1063"/>
        <v>-</v>
      </c>
      <c r="BP834" s="64" t="str">
        <f t="shared" si="1025"/>
        <v>-</v>
      </c>
      <c r="BQ834" s="57" t="str">
        <f t="shared" si="1064"/>
        <v>Payoff</v>
      </c>
      <c r="BR834" s="56">
        <f t="shared" si="1084"/>
        <v>19</v>
      </c>
      <c r="BS834" s="64" t="str">
        <f t="shared" si="1066"/>
        <v>-</v>
      </c>
      <c r="BT834" s="64" t="str">
        <f t="shared" si="1026"/>
        <v>-</v>
      </c>
      <c r="BU834" s="64" t="str">
        <f t="shared" si="1027"/>
        <v>-</v>
      </c>
      <c r="BV834" s="64" t="str">
        <f t="shared" si="1028"/>
        <v>-</v>
      </c>
      <c r="BW834" s="64" t="str">
        <f t="shared" si="1067"/>
        <v>-</v>
      </c>
      <c r="BX834" s="64" t="str">
        <f t="shared" si="1029"/>
        <v>-</v>
      </c>
      <c r="BY834" s="57" t="str">
        <f t="shared" si="1068"/>
        <v>Payoff</v>
      </c>
      <c r="BZ834" s="56">
        <f t="shared" si="1085"/>
        <v>19</v>
      </c>
      <c r="CA834" s="64" t="str">
        <f t="shared" si="1070"/>
        <v>-</v>
      </c>
      <c r="CB834" s="64" t="str">
        <f t="shared" si="1030"/>
        <v>-</v>
      </c>
      <c r="CC834" s="64" t="str">
        <f t="shared" si="1031"/>
        <v>-</v>
      </c>
      <c r="CD834" s="64" t="str">
        <f t="shared" si="1032"/>
        <v>-</v>
      </c>
      <c r="CE834" s="64" t="str">
        <f t="shared" si="1071"/>
        <v>-</v>
      </c>
      <c r="CF834" s="64" t="str">
        <f t="shared" si="1033"/>
        <v>-</v>
      </c>
      <c r="CG834" s="57" t="str">
        <f t="shared" si="1072"/>
        <v>Payoff</v>
      </c>
      <c r="CH834" s="56">
        <f t="shared" si="1086"/>
        <v>19</v>
      </c>
      <c r="CI834" s="64" t="str">
        <f t="shared" si="1074"/>
        <v>-</v>
      </c>
      <c r="CJ834" s="64" t="str">
        <f t="shared" si="1034"/>
        <v>-</v>
      </c>
      <c r="CK834" s="64" t="str">
        <f t="shared" si="1035"/>
        <v>-</v>
      </c>
      <c r="CL834" s="64" t="str">
        <f t="shared" si="1036"/>
        <v>-</v>
      </c>
      <c r="CM834" s="64" t="str">
        <f t="shared" si="1075"/>
        <v>-</v>
      </c>
      <c r="CN834" s="64" t="str">
        <f t="shared" si="1037"/>
        <v>-</v>
      </c>
      <c r="CO834" s="57" t="str">
        <f t="shared" si="1076"/>
        <v>Payoff</v>
      </c>
    </row>
    <row r="835" spans="15:93" ht="18" customHeight="1" x14ac:dyDescent="0.25">
      <c r="O835" s="56">
        <f t="shared" si="1077"/>
        <v>24</v>
      </c>
      <c r="P835" s="64">
        <f t="shared" si="1038"/>
        <v>0</v>
      </c>
      <c r="Q835" s="64" t="str">
        <f t="shared" si="999"/>
        <v>-</v>
      </c>
      <c r="R835" s="64" t="str">
        <f t="shared" si="1000"/>
        <v>-</v>
      </c>
      <c r="S835" s="64">
        <f t="shared" si="1039"/>
        <v>0</v>
      </c>
      <c r="T835" s="64" t="str">
        <f t="shared" si="1001"/>
        <v>-</v>
      </c>
      <c r="U835" s="57" t="str">
        <f t="shared" si="1040"/>
        <v>Payoff</v>
      </c>
      <c r="V835" s="56">
        <f t="shared" si="1078"/>
        <v>20</v>
      </c>
      <c r="W835" s="64">
        <f t="shared" si="1042"/>
        <v>0</v>
      </c>
      <c r="X835" s="64" t="str">
        <f t="shared" si="1002"/>
        <v>-</v>
      </c>
      <c r="Y835" s="64">
        <f t="shared" si="1003"/>
        <v>0</v>
      </c>
      <c r="Z835" s="64" t="str">
        <f t="shared" si="1004"/>
        <v>-</v>
      </c>
      <c r="AA835" s="64" t="str">
        <f t="shared" si="1043"/>
        <v>-</v>
      </c>
      <c r="AB835" s="64" t="str">
        <f t="shared" si="1005"/>
        <v>-</v>
      </c>
      <c r="AC835" s="57" t="str">
        <f t="shared" si="1044"/>
        <v>Payoff</v>
      </c>
      <c r="AD835" s="56">
        <f t="shared" si="1079"/>
        <v>20</v>
      </c>
      <c r="AE835" s="64">
        <f t="shared" si="1046"/>
        <v>0</v>
      </c>
      <c r="AF835" s="64" t="str">
        <f t="shared" si="1006"/>
        <v>-</v>
      </c>
      <c r="AG835" s="64">
        <f t="shared" si="1007"/>
        <v>0</v>
      </c>
      <c r="AH835" s="64" t="str">
        <f t="shared" si="1008"/>
        <v>-</v>
      </c>
      <c r="AI835" s="64" t="str">
        <f t="shared" si="1047"/>
        <v>-</v>
      </c>
      <c r="AJ835" s="64" t="str">
        <f t="shared" si="1009"/>
        <v>-</v>
      </c>
      <c r="AK835" s="57" t="str">
        <f t="shared" si="1048"/>
        <v>Payoff</v>
      </c>
      <c r="AL835" s="56">
        <f t="shared" si="1080"/>
        <v>20</v>
      </c>
      <c r="AM835" s="64" t="str">
        <f t="shared" si="1050"/>
        <v>-</v>
      </c>
      <c r="AN835" s="64" t="str">
        <f t="shared" si="1010"/>
        <v>-</v>
      </c>
      <c r="AO835" s="64" t="str">
        <f t="shared" si="1011"/>
        <v>-</v>
      </c>
      <c r="AP835" s="64" t="str">
        <f t="shared" si="1012"/>
        <v>-</v>
      </c>
      <c r="AQ835" s="64" t="str">
        <f t="shared" si="1051"/>
        <v>-</v>
      </c>
      <c r="AR835" s="64" t="str">
        <f t="shared" si="1013"/>
        <v>-</v>
      </c>
      <c r="AS835" s="57" t="str">
        <f t="shared" si="1052"/>
        <v>Payoff</v>
      </c>
      <c r="AT835" s="56">
        <f t="shared" si="1081"/>
        <v>20</v>
      </c>
      <c r="AU835" s="64" t="str">
        <f t="shared" si="1054"/>
        <v>-</v>
      </c>
      <c r="AV835" s="64" t="str">
        <f t="shared" si="1014"/>
        <v>-</v>
      </c>
      <c r="AW835" s="64" t="str">
        <f t="shared" si="1015"/>
        <v>-</v>
      </c>
      <c r="AX835" s="64" t="str">
        <f t="shared" si="1016"/>
        <v>-</v>
      </c>
      <c r="AY835" s="64" t="str">
        <f t="shared" si="1055"/>
        <v>-</v>
      </c>
      <c r="AZ835" s="64" t="str">
        <f t="shared" si="1017"/>
        <v>-</v>
      </c>
      <c r="BA835" s="57" t="str">
        <f t="shared" si="1056"/>
        <v>Payoff</v>
      </c>
      <c r="BB835" s="56">
        <f t="shared" si="1082"/>
        <v>20</v>
      </c>
      <c r="BC835" s="64" t="str">
        <f t="shared" si="1058"/>
        <v>-</v>
      </c>
      <c r="BD835" s="64" t="str">
        <f t="shared" si="1018"/>
        <v>-</v>
      </c>
      <c r="BE835" s="64" t="str">
        <f t="shared" si="1019"/>
        <v>-</v>
      </c>
      <c r="BF835" s="64" t="str">
        <f t="shared" si="1020"/>
        <v>-</v>
      </c>
      <c r="BG835" s="64" t="str">
        <f t="shared" si="1059"/>
        <v>-</v>
      </c>
      <c r="BH835" s="64" t="str">
        <f t="shared" si="1021"/>
        <v>-</v>
      </c>
      <c r="BI835" s="57" t="str">
        <f t="shared" si="1060"/>
        <v>Payoff</v>
      </c>
      <c r="BJ835" s="56">
        <f t="shared" si="1083"/>
        <v>20</v>
      </c>
      <c r="BK835" s="64" t="str">
        <f t="shared" si="1062"/>
        <v>-</v>
      </c>
      <c r="BL835" s="64" t="str">
        <f t="shared" si="1022"/>
        <v>-</v>
      </c>
      <c r="BM835" s="64" t="str">
        <f t="shared" si="1023"/>
        <v>-</v>
      </c>
      <c r="BN835" s="64" t="str">
        <f t="shared" si="1024"/>
        <v>-</v>
      </c>
      <c r="BO835" s="64" t="str">
        <f t="shared" si="1063"/>
        <v>-</v>
      </c>
      <c r="BP835" s="64" t="str">
        <f t="shared" si="1025"/>
        <v>-</v>
      </c>
      <c r="BQ835" s="57" t="str">
        <f t="shared" si="1064"/>
        <v>Payoff</v>
      </c>
      <c r="BR835" s="56">
        <f t="shared" si="1084"/>
        <v>20</v>
      </c>
      <c r="BS835" s="64" t="str">
        <f t="shared" si="1066"/>
        <v>-</v>
      </c>
      <c r="BT835" s="64" t="str">
        <f t="shared" si="1026"/>
        <v>-</v>
      </c>
      <c r="BU835" s="64" t="str">
        <f t="shared" si="1027"/>
        <v>-</v>
      </c>
      <c r="BV835" s="64" t="str">
        <f t="shared" si="1028"/>
        <v>-</v>
      </c>
      <c r="BW835" s="64" t="str">
        <f t="shared" si="1067"/>
        <v>-</v>
      </c>
      <c r="BX835" s="64" t="str">
        <f t="shared" si="1029"/>
        <v>-</v>
      </c>
      <c r="BY835" s="57" t="str">
        <f t="shared" si="1068"/>
        <v>Payoff</v>
      </c>
      <c r="BZ835" s="56">
        <f t="shared" si="1085"/>
        <v>20</v>
      </c>
      <c r="CA835" s="64" t="str">
        <f t="shared" si="1070"/>
        <v>-</v>
      </c>
      <c r="CB835" s="64" t="str">
        <f t="shared" si="1030"/>
        <v>-</v>
      </c>
      <c r="CC835" s="64" t="str">
        <f t="shared" si="1031"/>
        <v>-</v>
      </c>
      <c r="CD835" s="64" t="str">
        <f t="shared" si="1032"/>
        <v>-</v>
      </c>
      <c r="CE835" s="64" t="str">
        <f t="shared" si="1071"/>
        <v>-</v>
      </c>
      <c r="CF835" s="64" t="str">
        <f t="shared" si="1033"/>
        <v>-</v>
      </c>
      <c r="CG835" s="57" t="str">
        <f t="shared" si="1072"/>
        <v>Payoff</v>
      </c>
      <c r="CH835" s="56">
        <f t="shared" si="1086"/>
        <v>20</v>
      </c>
      <c r="CI835" s="64" t="str">
        <f t="shared" si="1074"/>
        <v>-</v>
      </c>
      <c r="CJ835" s="64" t="str">
        <f t="shared" si="1034"/>
        <v>-</v>
      </c>
      <c r="CK835" s="64" t="str">
        <f t="shared" si="1035"/>
        <v>-</v>
      </c>
      <c r="CL835" s="64" t="str">
        <f t="shared" si="1036"/>
        <v>-</v>
      </c>
      <c r="CM835" s="64" t="str">
        <f t="shared" si="1075"/>
        <v>-</v>
      </c>
      <c r="CN835" s="64" t="str">
        <f t="shared" si="1037"/>
        <v>-</v>
      </c>
      <c r="CO835" s="57" t="str">
        <f t="shared" si="1076"/>
        <v>Payoff</v>
      </c>
    </row>
    <row r="836" spans="15:93" ht="18" customHeight="1" x14ac:dyDescent="0.25">
      <c r="O836" s="56">
        <f t="shared" si="1077"/>
        <v>25</v>
      </c>
      <c r="P836" s="64">
        <f t="shared" si="1038"/>
        <v>0</v>
      </c>
      <c r="Q836" s="64" t="str">
        <f t="shared" si="999"/>
        <v>-</v>
      </c>
      <c r="R836" s="64" t="str">
        <f t="shared" si="1000"/>
        <v>-</v>
      </c>
      <c r="S836" s="64">
        <f t="shared" si="1039"/>
        <v>0</v>
      </c>
      <c r="T836" s="64" t="str">
        <f t="shared" si="1001"/>
        <v>-</v>
      </c>
      <c r="U836" s="57" t="str">
        <f t="shared" si="1040"/>
        <v>Payoff</v>
      </c>
      <c r="V836" s="56">
        <f t="shared" si="1078"/>
        <v>21</v>
      </c>
      <c r="W836" s="64">
        <f t="shared" si="1042"/>
        <v>0</v>
      </c>
      <c r="X836" s="64" t="str">
        <f t="shared" si="1002"/>
        <v>-</v>
      </c>
      <c r="Y836" s="64">
        <f t="shared" si="1003"/>
        <v>0</v>
      </c>
      <c r="Z836" s="64" t="str">
        <f t="shared" si="1004"/>
        <v>-</v>
      </c>
      <c r="AA836" s="64" t="str">
        <f t="shared" si="1043"/>
        <v>-</v>
      </c>
      <c r="AB836" s="64" t="str">
        <f t="shared" si="1005"/>
        <v>-</v>
      </c>
      <c r="AC836" s="57" t="str">
        <f t="shared" si="1044"/>
        <v>Payoff</v>
      </c>
      <c r="AD836" s="56">
        <f t="shared" si="1079"/>
        <v>21</v>
      </c>
      <c r="AE836" s="64">
        <f t="shared" si="1046"/>
        <v>0</v>
      </c>
      <c r="AF836" s="64" t="str">
        <f t="shared" si="1006"/>
        <v>-</v>
      </c>
      <c r="AG836" s="64">
        <f t="shared" si="1007"/>
        <v>0</v>
      </c>
      <c r="AH836" s="64" t="str">
        <f t="shared" si="1008"/>
        <v>-</v>
      </c>
      <c r="AI836" s="64" t="str">
        <f t="shared" si="1047"/>
        <v>-</v>
      </c>
      <c r="AJ836" s="64" t="str">
        <f t="shared" si="1009"/>
        <v>-</v>
      </c>
      <c r="AK836" s="57" t="str">
        <f t="shared" si="1048"/>
        <v>Payoff</v>
      </c>
      <c r="AL836" s="56">
        <f t="shared" si="1080"/>
        <v>21</v>
      </c>
      <c r="AM836" s="64" t="str">
        <f t="shared" si="1050"/>
        <v>-</v>
      </c>
      <c r="AN836" s="64" t="str">
        <f t="shared" si="1010"/>
        <v>-</v>
      </c>
      <c r="AO836" s="64" t="str">
        <f t="shared" si="1011"/>
        <v>-</v>
      </c>
      <c r="AP836" s="64" t="str">
        <f t="shared" si="1012"/>
        <v>-</v>
      </c>
      <c r="AQ836" s="64" t="str">
        <f t="shared" si="1051"/>
        <v>-</v>
      </c>
      <c r="AR836" s="64" t="str">
        <f t="shared" si="1013"/>
        <v>-</v>
      </c>
      <c r="AS836" s="57" t="str">
        <f t="shared" si="1052"/>
        <v>Payoff</v>
      </c>
      <c r="AT836" s="56">
        <f t="shared" si="1081"/>
        <v>21</v>
      </c>
      <c r="AU836" s="64" t="str">
        <f t="shared" si="1054"/>
        <v>-</v>
      </c>
      <c r="AV836" s="64" t="str">
        <f t="shared" si="1014"/>
        <v>-</v>
      </c>
      <c r="AW836" s="64" t="str">
        <f t="shared" si="1015"/>
        <v>-</v>
      </c>
      <c r="AX836" s="64" t="str">
        <f t="shared" si="1016"/>
        <v>-</v>
      </c>
      <c r="AY836" s="64" t="str">
        <f t="shared" si="1055"/>
        <v>-</v>
      </c>
      <c r="AZ836" s="64" t="str">
        <f t="shared" si="1017"/>
        <v>-</v>
      </c>
      <c r="BA836" s="57" t="str">
        <f t="shared" si="1056"/>
        <v>Payoff</v>
      </c>
      <c r="BB836" s="56">
        <f t="shared" si="1082"/>
        <v>21</v>
      </c>
      <c r="BC836" s="64" t="str">
        <f t="shared" si="1058"/>
        <v>-</v>
      </c>
      <c r="BD836" s="64" t="str">
        <f t="shared" si="1018"/>
        <v>-</v>
      </c>
      <c r="BE836" s="64" t="str">
        <f t="shared" si="1019"/>
        <v>-</v>
      </c>
      <c r="BF836" s="64" t="str">
        <f t="shared" si="1020"/>
        <v>-</v>
      </c>
      <c r="BG836" s="64" t="str">
        <f t="shared" si="1059"/>
        <v>-</v>
      </c>
      <c r="BH836" s="64" t="str">
        <f t="shared" si="1021"/>
        <v>-</v>
      </c>
      <c r="BI836" s="57" t="str">
        <f t="shared" si="1060"/>
        <v>Payoff</v>
      </c>
      <c r="BJ836" s="56">
        <f t="shared" si="1083"/>
        <v>21</v>
      </c>
      <c r="BK836" s="64" t="str">
        <f t="shared" si="1062"/>
        <v>-</v>
      </c>
      <c r="BL836" s="64" t="str">
        <f t="shared" si="1022"/>
        <v>-</v>
      </c>
      <c r="BM836" s="64" t="str">
        <f t="shared" si="1023"/>
        <v>-</v>
      </c>
      <c r="BN836" s="64" t="str">
        <f t="shared" si="1024"/>
        <v>-</v>
      </c>
      <c r="BO836" s="64" t="str">
        <f t="shared" si="1063"/>
        <v>-</v>
      </c>
      <c r="BP836" s="64" t="str">
        <f t="shared" si="1025"/>
        <v>-</v>
      </c>
      <c r="BQ836" s="57" t="str">
        <f t="shared" si="1064"/>
        <v>Payoff</v>
      </c>
      <c r="BR836" s="56">
        <f t="shared" si="1084"/>
        <v>21</v>
      </c>
      <c r="BS836" s="64" t="str">
        <f t="shared" si="1066"/>
        <v>-</v>
      </c>
      <c r="BT836" s="64" t="str">
        <f t="shared" si="1026"/>
        <v>-</v>
      </c>
      <c r="BU836" s="64" t="str">
        <f t="shared" si="1027"/>
        <v>-</v>
      </c>
      <c r="BV836" s="64" t="str">
        <f t="shared" si="1028"/>
        <v>-</v>
      </c>
      <c r="BW836" s="64" t="str">
        <f t="shared" si="1067"/>
        <v>-</v>
      </c>
      <c r="BX836" s="64" t="str">
        <f t="shared" si="1029"/>
        <v>-</v>
      </c>
      <c r="BY836" s="57" t="str">
        <f t="shared" si="1068"/>
        <v>Payoff</v>
      </c>
      <c r="BZ836" s="56">
        <f t="shared" si="1085"/>
        <v>21</v>
      </c>
      <c r="CA836" s="64" t="str">
        <f t="shared" si="1070"/>
        <v>-</v>
      </c>
      <c r="CB836" s="64" t="str">
        <f t="shared" si="1030"/>
        <v>-</v>
      </c>
      <c r="CC836" s="64" t="str">
        <f t="shared" si="1031"/>
        <v>-</v>
      </c>
      <c r="CD836" s="64" t="str">
        <f t="shared" si="1032"/>
        <v>-</v>
      </c>
      <c r="CE836" s="64" t="str">
        <f t="shared" si="1071"/>
        <v>-</v>
      </c>
      <c r="CF836" s="64" t="str">
        <f t="shared" si="1033"/>
        <v>-</v>
      </c>
      <c r="CG836" s="57" t="str">
        <f t="shared" si="1072"/>
        <v>Payoff</v>
      </c>
      <c r="CH836" s="56">
        <f t="shared" si="1086"/>
        <v>21</v>
      </c>
      <c r="CI836" s="64" t="str">
        <f t="shared" si="1074"/>
        <v>-</v>
      </c>
      <c r="CJ836" s="64" t="str">
        <f t="shared" si="1034"/>
        <v>-</v>
      </c>
      <c r="CK836" s="64" t="str">
        <f t="shared" si="1035"/>
        <v>-</v>
      </c>
      <c r="CL836" s="64" t="str">
        <f t="shared" si="1036"/>
        <v>-</v>
      </c>
      <c r="CM836" s="64" t="str">
        <f t="shared" si="1075"/>
        <v>-</v>
      </c>
      <c r="CN836" s="64" t="str">
        <f t="shared" si="1037"/>
        <v>-</v>
      </c>
      <c r="CO836" s="57" t="str">
        <f t="shared" si="1076"/>
        <v>Payoff</v>
      </c>
    </row>
    <row r="837" spans="15:93" ht="18" customHeight="1" x14ac:dyDescent="0.25">
      <c r="O837" s="56">
        <f t="shared" si="1077"/>
        <v>26</v>
      </c>
      <c r="P837" s="64">
        <f t="shared" si="1038"/>
        <v>0</v>
      </c>
      <c r="Q837" s="64" t="str">
        <f t="shared" si="999"/>
        <v>-</v>
      </c>
      <c r="R837" s="64" t="str">
        <f t="shared" si="1000"/>
        <v>-</v>
      </c>
      <c r="S837" s="64">
        <f t="shared" si="1039"/>
        <v>0</v>
      </c>
      <c r="T837" s="64" t="str">
        <f t="shared" si="1001"/>
        <v>-</v>
      </c>
      <c r="U837" s="57" t="str">
        <f t="shared" si="1040"/>
        <v>Payoff</v>
      </c>
      <c r="V837" s="56">
        <f t="shared" si="1078"/>
        <v>22</v>
      </c>
      <c r="W837" s="64">
        <f t="shared" si="1042"/>
        <v>0</v>
      </c>
      <c r="X837" s="64" t="str">
        <f t="shared" si="1002"/>
        <v>-</v>
      </c>
      <c r="Y837" s="64">
        <f t="shared" si="1003"/>
        <v>0</v>
      </c>
      <c r="Z837" s="64" t="str">
        <f t="shared" si="1004"/>
        <v>-</v>
      </c>
      <c r="AA837" s="64" t="str">
        <f t="shared" si="1043"/>
        <v>-</v>
      </c>
      <c r="AB837" s="64" t="str">
        <f t="shared" si="1005"/>
        <v>-</v>
      </c>
      <c r="AC837" s="57" t="str">
        <f t="shared" si="1044"/>
        <v>Payoff</v>
      </c>
      <c r="AD837" s="56">
        <f t="shared" si="1079"/>
        <v>22</v>
      </c>
      <c r="AE837" s="64">
        <f t="shared" si="1046"/>
        <v>0</v>
      </c>
      <c r="AF837" s="64" t="str">
        <f t="shared" si="1006"/>
        <v>-</v>
      </c>
      <c r="AG837" s="64">
        <f t="shared" si="1007"/>
        <v>0</v>
      </c>
      <c r="AH837" s="64" t="str">
        <f t="shared" si="1008"/>
        <v>-</v>
      </c>
      <c r="AI837" s="64" t="str">
        <f t="shared" si="1047"/>
        <v>-</v>
      </c>
      <c r="AJ837" s="64" t="str">
        <f t="shared" si="1009"/>
        <v>-</v>
      </c>
      <c r="AK837" s="57" t="str">
        <f t="shared" si="1048"/>
        <v>Payoff</v>
      </c>
      <c r="AL837" s="56">
        <f t="shared" si="1080"/>
        <v>22</v>
      </c>
      <c r="AM837" s="64" t="str">
        <f t="shared" si="1050"/>
        <v>-</v>
      </c>
      <c r="AN837" s="64" t="str">
        <f t="shared" si="1010"/>
        <v>-</v>
      </c>
      <c r="AO837" s="64" t="str">
        <f t="shared" si="1011"/>
        <v>-</v>
      </c>
      <c r="AP837" s="64" t="str">
        <f t="shared" si="1012"/>
        <v>-</v>
      </c>
      <c r="AQ837" s="64" t="str">
        <f t="shared" si="1051"/>
        <v>-</v>
      </c>
      <c r="AR837" s="64" t="str">
        <f t="shared" si="1013"/>
        <v>-</v>
      </c>
      <c r="AS837" s="57" t="str">
        <f t="shared" si="1052"/>
        <v>Payoff</v>
      </c>
      <c r="AT837" s="56">
        <f t="shared" si="1081"/>
        <v>22</v>
      </c>
      <c r="AU837" s="64" t="str">
        <f t="shared" si="1054"/>
        <v>-</v>
      </c>
      <c r="AV837" s="64" t="str">
        <f t="shared" si="1014"/>
        <v>-</v>
      </c>
      <c r="AW837" s="64" t="str">
        <f t="shared" si="1015"/>
        <v>-</v>
      </c>
      <c r="AX837" s="64" t="str">
        <f t="shared" si="1016"/>
        <v>-</v>
      </c>
      <c r="AY837" s="64" t="str">
        <f t="shared" si="1055"/>
        <v>-</v>
      </c>
      <c r="AZ837" s="64" t="str">
        <f t="shared" si="1017"/>
        <v>-</v>
      </c>
      <c r="BA837" s="57" t="str">
        <f t="shared" si="1056"/>
        <v>Payoff</v>
      </c>
      <c r="BB837" s="56">
        <f t="shared" si="1082"/>
        <v>22</v>
      </c>
      <c r="BC837" s="64" t="str">
        <f t="shared" si="1058"/>
        <v>-</v>
      </c>
      <c r="BD837" s="64" t="str">
        <f t="shared" si="1018"/>
        <v>-</v>
      </c>
      <c r="BE837" s="64" t="str">
        <f t="shared" si="1019"/>
        <v>-</v>
      </c>
      <c r="BF837" s="64" t="str">
        <f t="shared" si="1020"/>
        <v>-</v>
      </c>
      <c r="BG837" s="64" t="str">
        <f t="shared" si="1059"/>
        <v>-</v>
      </c>
      <c r="BH837" s="64" t="str">
        <f t="shared" si="1021"/>
        <v>-</v>
      </c>
      <c r="BI837" s="57" t="str">
        <f t="shared" si="1060"/>
        <v>Payoff</v>
      </c>
      <c r="BJ837" s="56">
        <f t="shared" si="1083"/>
        <v>22</v>
      </c>
      <c r="BK837" s="64" t="str">
        <f t="shared" si="1062"/>
        <v>-</v>
      </c>
      <c r="BL837" s="64" t="str">
        <f t="shared" si="1022"/>
        <v>-</v>
      </c>
      <c r="BM837" s="64" t="str">
        <f t="shared" si="1023"/>
        <v>-</v>
      </c>
      <c r="BN837" s="64" t="str">
        <f t="shared" si="1024"/>
        <v>-</v>
      </c>
      <c r="BO837" s="64" t="str">
        <f t="shared" si="1063"/>
        <v>-</v>
      </c>
      <c r="BP837" s="64" t="str">
        <f t="shared" si="1025"/>
        <v>-</v>
      </c>
      <c r="BQ837" s="57" t="str">
        <f t="shared" si="1064"/>
        <v>Payoff</v>
      </c>
      <c r="BR837" s="56">
        <f t="shared" si="1084"/>
        <v>22</v>
      </c>
      <c r="BS837" s="64" t="str">
        <f t="shared" si="1066"/>
        <v>-</v>
      </c>
      <c r="BT837" s="64" t="str">
        <f t="shared" si="1026"/>
        <v>-</v>
      </c>
      <c r="BU837" s="64" t="str">
        <f t="shared" si="1027"/>
        <v>-</v>
      </c>
      <c r="BV837" s="64" t="str">
        <f t="shared" si="1028"/>
        <v>-</v>
      </c>
      <c r="BW837" s="64" t="str">
        <f t="shared" si="1067"/>
        <v>-</v>
      </c>
      <c r="BX837" s="64" t="str">
        <f t="shared" si="1029"/>
        <v>-</v>
      </c>
      <c r="BY837" s="57" t="str">
        <f t="shared" si="1068"/>
        <v>Payoff</v>
      </c>
      <c r="BZ837" s="56">
        <f t="shared" si="1085"/>
        <v>22</v>
      </c>
      <c r="CA837" s="64" t="str">
        <f t="shared" si="1070"/>
        <v>-</v>
      </c>
      <c r="CB837" s="64" t="str">
        <f t="shared" si="1030"/>
        <v>-</v>
      </c>
      <c r="CC837" s="64" t="str">
        <f t="shared" si="1031"/>
        <v>-</v>
      </c>
      <c r="CD837" s="64" t="str">
        <f t="shared" si="1032"/>
        <v>-</v>
      </c>
      <c r="CE837" s="64" t="str">
        <f t="shared" si="1071"/>
        <v>-</v>
      </c>
      <c r="CF837" s="64" t="str">
        <f t="shared" si="1033"/>
        <v>-</v>
      </c>
      <c r="CG837" s="57" t="str">
        <f t="shared" si="1072"/>
        <v>Payoff</v>
      </c>
      <c r="CH837" s="56">
        <f t="shared" si="1086"/>
        <v>22</v>
      </c>
      <c r="CI837" s="64" t="str">
        <f t="shared" si="1074"/>
        <v>-</v>
      </c>
      <c r="CJ837" s="64" t="str">
        <f t="shared" si="1034"/>
        <v>-</v>
      </c>
      <c r="CK837" s="64" t="str">
        <f t="shared" si="1035"/>
        <v>-</v>
      </c>
      <c r="CL837" s="64" t="str">
        <f t="shared" si="1036"/>
        <v>-</v>
      </c>
      <c r="CM837" s="64" t="str">
        <f t="shared" si="1075"/>
        <v>-</v>
      </c>
      <c r="CN837" s="64" t="str">
        <f t="shared" si="1037"/>
        <v>-</v>
      </c>
      <c r="CO837" s="57" t="str">
        <f t="shared" si="1076"/>
        <v>Payoff</v>
      </c>
    </row>
    <row r="838" spans="15:93" ht="18" customHeight="1" x14ac:dyDescent="0.25">
      <c r="O838" s="56">
        <f t="shared" si="1077"/>
        <v>27</v>
      </c>
      <c r="P838" s="64">
        <f t="shared" si="1038"/>
        <v>0</v>
      </c>
      <c r="Q838" s="64" t="str">
        <f t="shared" si="999"/>
        <v>-</v>
      </c>
      <c r="R838" s="64" t="str">
        <f t="shared" si="1000"/>
        <v>-</v>
      </c>
      <c r="S838" s="64">
        <f t="shared" si="1039"/>
        <v>0</v>
      </c>
      <c r="T838" s="64" t="str">
        <f t="shared" si="1001"/>
        <v>-</v>
      </c>
      <c r="U838" s="57" t="str">
        <f t="shared" si="1040"/>
        <v>Payoff</v>
      </c>
      <c r="V838" s="56">
        <f t="shared" si="1078"/>
        <v>23</v>
      </c>
      <c r="W838" s="64">
        <f t="shared" si="1042"/>
        <v>0</v>
      </c>
      <c r="X838" s="64" t="str">
        <f t="shared" si="1002"/>
        <v>-</v>
      </c>
      <c r="Y838" s="64">
        <f t="shared" si="1003"/>
        <v>0</v>
      </c>
      <c r="Z838" s="64" t="str">
        <f t="shared" si="1004"/>
        <v>-</v>
      </c>
      <c r="AA838" s="64" t="str">
        <f t="shared" si="1043"/>
        <v>-</v>
      </c>
      <c r="AB838" s="64" t="str">
        <f t="shared" si="1005"/>
        <v>-</v>
      </c>
      <c r="AC838" s="57" t="str">
        <f t="shared" si="1044"/>
        <v>Payoff</v>
      </c>
      <c r="AD838" s="56">
        <f t="shared" si="1079"/>
        <v>23</v>
      </c>
      <c r="AE838" s="64">
        <f t="shared" si="1046"/>
        <v>0</v>
      </c>
      <c r="AF838" s="64" t="str">
        <f t="shared" si="1006"/>
        <v>-</v>
      </c>
      <c r="AG838" s="64">
        <f t="shared" si="1007"/>
        <v>0</v>
      </c>
      <c r="AH838" s="64" t="str">
        <f t="shared" si="1008"/>
        <v>-</v>
      </c>
      <c r="AI838" s="64" t="str">
        <f t="shared" si="1047"/>
        <v>-</v>
      </c>
      <c r="AJ838" s="64" t="str">
        <f t="shared" si="1009"/>
        <v>-</v>
      </c>
      <c r="AK838" s="57" t="str">
        <f t="shared" si="1048"/>
        <v>Payoff</v>
      </c>
      <c r="AL838" s="56">
        <f t="shared" si="1080"/>
        <v>23</v>
      </c>
      <c r="AM838" s="64" t="str">
        <f t="shared" si="1050"/>
        <v>-</v>
      </c>
      <c r="AN838" s="64" t="str">
        <f t="shared" si="1010"/>
        <v>-</v>
      </c>
      <c r="AO838" s="64" t="str">
        <f t="shared" si="1011"/>
        <v>-</v>
      </c>
      <c r="AP838" s="64" t="str">
        <f t="shared" si="1012"/>
        <v>-</v>
      </c>
      <c r="AQ838" s="64" t="str">
        <f t="shared" si="1051"/>
        <v>-</v>
      </c>
      <c r="AR838" s="64" t="str">
        <f t="shared" si="1013"/>
        <v>-</v>
      </c>
      <c r="AS838" s="57" t="str">
        <f t="shared" si="1052"/>
        <v>Payoff</v>
      </c>
      <c r="AT838" s="56">
        <f t="shared" si="1081"/>
        <v>23</v>
      </c>
      <c r="AU838" s="64" t="str">
        <f t="shared" si="1054"/>
        <v>-</v>
      </c>
      <c r="AV838" s="64" t="str">
        <f t="shared" si="1014"/>
        <v>-</v>
      </c>
      <c r="AW838" s="64" t="str">
        <f t="shared" si="1015"/>
        <v>-</v>
      </c>
      <c r="AX838" s="64" t="str">
        <f t="shared" si="1016"/>
        <v>-</v>
      </c>
      <c r="AY838" s="64" t="str">
        <f t="shared" si="1055"/>
        <v>-</v>
      </c>
      <c r="AZ838" s="64" t="str">
        <f t="shared" si="1017"/>
        <v>-</v>
      </c>
      <c r="BA838" s="57" t="str">
        <f t="shared" si="1056"/>
        <v>Payoff</v>
      </c>
      <c r="BB838" s="56">
        <f t="shared" si="1082"/>
        <v>23</v>
      </c>
      <c r="BC838" s="64" t="str">
        <f t="shared" si="1058"/>
        <v>-</v>
      </c>
      <c r="BD838" s="64" t="str">
        <f t="shared" si="1018"/>
        <v>-</v>
      </c>
      <c r="BE838" s="64" t="str">
        <f t="shared" si="1019"/>
        <v>-</v>
      </c>
      <c r="BF838" s="64" t="str">
        <f t="shared" si="1020"/>
        <v>-</v>
      </c>
      <c r="BG838" s="64" t="str">
        <f t="shared" si="1059"/>
        <v>-</v>
      </c>
      <c r="BH838" s="64" t="str">
        <f t="shared" si="1021"/>
        <v>-</v>
      </c>
      <c r="BI838" s="57" t="str">
        <f t="shared" si="1060"/>
        <v>Payoff</v>
      </c>
      <c r="BJ838" s="56">
        <f t="shared" si="1083"/>
        <v>23</v>
      </c>
      <c r="BK838" s="64" t="str">
        <f t="shared" si="1062"/>
        <v>-</v>
      </c>
      <c r="BL838" s="64" t="str">
        <f t="shared" si="1022"/>
        <v>-</v>
      </c>
      <c r="BM838" s="64" t="str">
        <f t="shared" si="1023"/>
        <v>-</v>
      </c>
      <c r="BN838" s="64" t="str">
        <f t="shared" si="1024"/>
        <v>-</v>
      </c>
      <c r="BO838" s="64" t="str">
        <f t="shared" si="1063"/>
        <v>-</v>
      </c>
      <c r="BP838" s="64" t="str">
        <f t="shared" si="1025"/>
        <v>-</v>
      </c>
      <c r="BQ838" s="57" t="str">
        <f t="shared" si="1064"/>
        <v>Payoff</v>
      </c>
      <c r="BR838" s="56">
        <f t="shared" si="1084"/>
        <v>23</v>
      </c>
      <c r="BS838" s="64" t="str">
        <f t="shared" si="1066"/>
        <v>-</v>
      </c>
      <c r="BT838" s="64" t="str">
        <f t="shared" si="1026"/>
        <v>-</v>
      </c>
      <c r="BU838" s="64" t="str">
        <f t="shared" si="1027"/>
        <v>-</v>
      </c>
      <c r="BV838" s="64" t="str">
        <f t="shared" si="1028"/>
        <v>-</v>
      </c>
      <c r="BW838" s="64" t="str">
        <f t="shared" si="1067"/>
        <v>-</v>
      </c>
      <c r="BX838" s="64" t="str">
        <f t="shared" si="1029"/>
        <v>-</v>
      </c>
      <c r="BY838" s="57" t="str">
        <f t="shared" si="1068"/>
        <v>Payoff</v>
      </c>
      <c r="BZ838" s="56">
        <f t="shared" si="1085"/>
        <v>23</v>
      </c>
      <c r="CA838" s="64" t="str">
        <f t="shared" si="1070"/>
        <v>-</v>
      </c>
      <c r="CB838" s="64" t="str">
        <f t="shared" si="1030"/>
        <v>-</v>
      </c>
      <c r="CC838" s="64" t="str">
        <f t="shared" si="1031"/>
        <v>-</v>
      </c>
      <c r="CD838" s="64" t="str">
        <f t="shared" si="1032"/>
        <v>-</v>
      </c>
      <c r="CE838" s="64" t="str">
        <f t="shared" si="1071"/>
        <v>-</v>
      </c>
      <c r="CF838" s="64" t="str">
        <f t="shared" si="1033"/>
        <v>-</v>
      </c>
      <c r="CG838" s="57" t="str">
        <f t="shared" si="1072"/>
        <v>Payoff</v>
      </c>
      <c r="CH838" s="56">
        <f t="shared" si="1086"/>
        <v>23</v>
      </c>
      <c r="CI838" s="64" t="str">
        <f t="shared" si="1074"/>
        <v>-</v>
      </c>
      <c r="CJ838" s="64" t="str">
        <f t="shared" si="1034"/>
        <v>-</v>
      </c>
      <c r="CK838" s="64" t="str">
        <f t="shared" si="1035"/>
        <v>-</v>
      </c>
      <c r="CL838" s="64" t="str">
        <f t="shared" si="1036"/>
        <v>-</v>
      </c>
      <c r="CM838" s="64" t="str">
        <f t="shared" si="1075"/>
        <v>-</v>
      </c>
      <c r="CN838" s="64" t="str">
        <f t="shared" si="1037"/>
        <v>-</v>
      </c>
      <c r="CO838" s="57" t="str">
        <f t="shared" si="1076"/>
        <v>Payoff</v>
      </c>
    </row>
    <row r="839" spans="15:93" ht="18" customHeight="1" x14ac:dyDescent="0.25">
      <c r="O839" s="56">
        <f t="shared" si="1077"/>
        <v>28</v>
      </c>
      <c r="P839" s="64">
        <f t="shared" si="1038"/>
        <v>0</v>
      </c>
      <c r="Q839" s="64" t="str">
        <f t="shared" si="999"/>
        <v>-</v>
      </c>
      <c r="R839" s="64" t="str">
        <f t="shared" si="1000"/>
        <v>-</v>
      </c>
      <c r="S839" s="64">
        <f t="shared" si="1039"/>
        <v>0</v>
      </c>
      <c r="T839" s="64" t="str">
        <f t="shared" si="1001"/>
        <v>-</v>
      </c>
      <c r="U839" s="57" t="str">
        <f t="shared" si="1040"/>
        <v>Payoff</v>
      </c>
      <c r="V839" s="56">
        <f t="shared" si="1078"/>
        <v>24</v>
      </c>
      <c r="W839" s="64">
        <f t="shared" si="1042"/>
        <v>0</v>
      </c>
      <c r="X839" s="64" t="str">
        <f t="shared" si="1002"/>
        <v>-</v>
      </c>
      <c r="Y839" s="64">
        <f t="shared" si="1003"/>
        <v>0</v>
      </c>
      <c r="Z839" s="64" t="str">
        <f t="shared" si="1004"/>
        <v>-</v>
      </c>
      <c r="AA839" s="64" t="str">
        <f t="shared" si="1043"/>
        <v>-</v>
      </c>
      <c r="AB839" s="64" t="str">
        <f t="shared" si="1005"/>
        <v>-</v>
      </c>
      <c r="AC839" s="57" t="str">
        <f t="shared" si="1044"/>
        <v>Payoff</v>
      </c>
      <c r="AD839" s="56">
        <f t="shared" si="1079"/>
        <v>24</v>
      </c>
      <c r="AE839" s="64">
        <f t="shared" si="1046"/>
        <v>0</v>
      </c>
      <c r="AF839" s="64" t="str">
        <f t="shared" si="1006"/>
        <v>-</v>
      </c>
      <c r="AG839" s="64">
        <f t="shared" si="1007"/>
        <v>0</v>
      </c>
      <c r="AH839" s="64" t="str">
        <f t="shared" si="1008"/>
        <v>-</v>
      </c>
      <c r="AI839" s="64" t="str">
        <f t="shared" si="1047"/>
        <v>-</v>
      </c>
      <c r="AJ839" s="64" t="str">
        <f t="shared" si="1009"/>
        <v>-</v>
      </c>
      <c r="AK839" s="57" t="str">
        <f t="shared" si="1048"/>
        <v>Payoff</v>
      </c>
      <c r="AL839" s="56">
        <f t="shared" si="1080"/>
        <v>24</v>
      </c>
      <c r="AM839" s="64" t="str">
        <f t="shared" si="1050"/>
        <v>-</v>
      </c>
      <c r="AN839" s="64" t="str">
        <f t="shared" si="1010"/>
        <v>-</v>
      </c>
      <c r="AO839" s="64" t="str">
        <f t="shared" si="1011"/>
        <v>-</v>
      </c>
      <c r="AP839" s="64" t="str">
        <f t="shared" si="1012"/>
        <v>-</v>
      </c>
      <c r="AQ839" s="64" t="str">
        <f t="shared" si="1051"/>
        <v>-</v>
      </c>
      <c r="AR839" s="64" t="str">
        <f t="shared" si="1013"/>
        <v>-</v>
      </c>
      <c r="AS839" s="57" t="str">
        <f t="shared" si="1052"/>
        <v>Payoff</v>
      </c>
      <c r="AT839" s="56">
        <f t="shared" si="1081"/>
        <v>24</v>
      </c>
      <c r="AU839" s="64" t="str">
        <f t="shared" si="1054"/>
        <v>-</v>
      </c>
      <c r="AV839" s="64" t="str">
        <f t="shared" si="1014"/>
        <v>-</v>
      </c>
      <c r="AW839" s="64" t="str">
        <f t="shared" si="1015"/>
        <v>-</v>
      </c>
      <c r="AX839" s="64" t="str">
        <f t="shared" si="1016"/>
        <v>-</v>
      </c>
      <c r="AY839" s="64" t="str">
        <f t="shared" si="1055"/>
        <v>-</v>
      </c>
      <c r="AZ839" s="64" t="str">
        <f t="shared" si="1017"/>
        <v>-</v>
      </c>
      <c r="BA839" s="57" t="str">
        <f t="shared" si="1056"/>
        <v>Payoff</v>
      </c>
      <c r="BB839" s="56">
        <f t="shared" si="1082"/>
        <v>24</v>
      </c>
      <c r="BC839" s="64" t="str">
        <f t="shared" si="1058"/>
        <v>-</v>
      </c>
      <c r="BD839" s="64" t="str">
        <f t="shared" si="1018"/>
        <v>-</v>
      </c>
      <c r="BE839" s="64" t="str">
        <f t="shared" si="1019"/>
        <v>-</v>
      </c>
      <c r="BF839" s="64" t="str">
        <f t="shared" si="1020"/>
        <v>-</v>
      </c>
      <c r="BG839" s="64" t="str">
        <f t="shared" si="1059"/>
        <v>-</v>
      </c>
      <c r="BH839" s="64" t="str">
        <f t="shared" si="1021"/>
        <v>-</v>
      </c>
      <c r="BI839" s="57" t="str">
        <f t="shared" si="1060"/>
        <v>Payoff</v>
      </c>
      <c r="BJ839" s="56">
        <f t="shared" si="1083"/>
        <v>24</v>
      </c>
      <c r="BK839" s="64" t="str">
        <f t="shared" si="1062"/>
        <v>-</v>
      </c>
      <c r="BL839" s="64" t="str">
        <f t="shared" si="1022"/>
        <v>-</v>
      </c>
      <c r="BM839" s="64" t="str">
        <f t="shared" si="1023"/>
        <v>-</v>
      </c>
      <c r="BN839" s="64" t="str">
        <f t="shared" si="1024"/>
        <v>-</v>
      </c>
      <c r="BO839" s="64" t="str">
        <f t="shared" si="1063"/>
        <v>-</v>
      </c>
      <c r="BP839" s="64" t="str">
        <f t="shared" si="1025"/>
        <v>-</v>
      </c>
      <c r="BQ839" s="57" t="str">
        <f t="shared" si="1064"/>
        <v>Payoff</v>
      </c>
      <c r="BR839" s="56">
        <f t="shared" si="1084"/>
        <v>24</v>
      </c>
      <c r="BS839" s="64" t="str">
        <f t="shared" si="1066"/>
        <v>-</v>
      </c>
      <c r="BT839" s="64" t="str">
        <f t="shared" si="1026"/>
        <v>-</v>
      </c>
      <c r="BU839" s="64" t="str">
        <f t="shared" si="1027"/>
        <v>-</v>
      </c>
      <c r="BV839" s="64" t="str">
        <f t="shared" si="1028"/>
        <v>-</v>
      </c>
      <c r="BW839" s="64" t="str">
        <f t="shared" si="1067"/>
        <v>-</v>
      </c>
      <c r="BX839" s="64" t="str">
        <f t="shared" si="1029"/>
        <v>-</v>
      </c>
      <c r="BY839" s="57" t="str">
        <f t="shared" si="1068"/>
        <v>Payoff</v>
      </c>
      <c r="BZ839" s="56">
        <f t="shared" si="1085"/>
        <v>24</v>
      </c>
      <c r="CA839" s="64" t="str">
        <f t="shared" si="1070"/>
        <v>-</v>
      </c>
      <c r="CB839" s="64" t="str">
        <f t="shared" si="1030"/>
        <v>-</v>
      </c>
      <c r="CC839" s="64" t="str">
        <f t="shared" si="1031"/>
        <v>-</v>
      </c>
      <c r="CD839" s="64" t="str">
        <f t="shared" si="1032"/>
        <v>-</v>
      </c>
      <c r="CE839" s="64" t="str">
        <f t="shared" si="1071"/>
        <v>-</v>
      </c>
      <c r="CF839" s="64" t="str">
        <f t="shared" si="1033"/>
        <v>-</v>
      </c>
      <c r="CG839" s="57" t="str">
        <f t="shared" si="1072"/>
        <v>Payoff</v>
      </c>
      <c r="CH839" s="56">
        <f t="shared" si="1086"/>
        <v>24</v>
      </c>
      <c r="CI839" s="64" t="str">
        <f t="shared" si="1074"/>
        <v>-</v>
      </c>
      <c r="CJ839" s="64" t="str">
        <f t="shared" si="1034"/>
        <v>-</v>
      </c>
      <c r="CK839" s="64" t="str">
        <f t="shared" si="1035"/>
        <v>-</v>
      </c>
      <c r="CL839" s="64" t="str">
        <f t="shared" si="1036"/>
        <v>-</v>
      </c>
      <c r="CM839" s="64" t="str">
        <f t="shared" si="1075"/>
        <v>-</v>
      </c>
      <c r="CN839" s="64" t="str">
        <f t="shared" si="1037"/>
        <v>-</v>
      </c>
      <c r="CO839" s="57" t="str">
        <f t="shared" si="1076"/>
        <v>Payoff</v>
      </c>
    </row>
    <row r="840" spans="15:93" ht="18" customHeight="1" x14ac:dyDescent="0.25">
      <c r="O840" s="56">
        <f t="shared" si="1077"/>
        <v>29</v>
      </c>
      <c r="P840" s="64">
        <f t="shared" si="1038"/>
        <v>0</v>
      </c>
      <c r="Q840" s="64" t="str">
        <f t="shared" si="999"/>
        <v>-</v>
      </c>
      <c r="R840" s="64" t="str">
        <f t="shared" si="1000"/>
        <v>-</v>
      </c>
      <c r="S840" s="64">
        <f t="shared" si="1039"/>
        <v>0</v>
      </c>
      <c r="T840" s="64" t="str">
        <f t="shared" si="1001"/>
        <v>-</v>
      </c>
      <c r="U840" s="57" t="str">
        <f t="shared" si="1040"/>
        <v>Payoff</v>
      </c>
      <c r="V840" s="56">
        <f t="shared" si="1078"/>
        <v>25</v>
      </c>
      <c r="W840" s="64">
        <f t="shared" si="1042"/>
        <v>0</v>
      </c>
      <c r="X840" s="64" t="str">
        <f t="shared" si="1002"/>
        <v>-</v>
      </c>
      <c r="Y840" s="64">
        <f t="shared" si="1003"/>
        <v>0</v>
      </c>
      <c r="Z840" s="64" t="str">
        <f t="shared" si="1004"/>
        <v>-</v>
      </c>
      <c r="AA840" s="64" t="str">
        <f t="shared" si="1043"/>
        <v>-</v>
      </c>
      <c r="AB840" s="64" t="str">
        <f t="shared" si="1005"/>
        <v>-</v>
      </c>
      <c r="AC840" s="57" t="str">
        <f t="shared" si="1044"/>
        <v>Payoff</v>
      </c>
      <c r="AD840" s="56">
        <f t="shared" si="1079"/>
        <v>25</v>
      </c>
      <c r="AE840" s="64">
        <f t="shared" si="1046"/>
        <v>0</v>
      </c>
      <c r="AF840" s="64" t="str">
        <f t="shared" si="1006"/>
        <v>-</v>
      </c>
      <c r="AG840" s="64">
        <f t="shared" si="1007"/>
        <v>0</v>
      </c>
      <c r="AH840" s="64" t="str">
        <f t="shared" si="1008"/>
        <v>-</v>
      </c>
      <c r="AI840" s="64" t="str">
        <f t="shared" si="1047"/>
        <v>-</v>
      </c>
      <c r="AJ840" s="64" t="str">
        <f t="shared" si="1009"/>
        <v>-</v>
      </c>
      <c r="AK840" s="57" t="str">
        <f t="shared" si="1048"/>
        <v>Payoff</v>
      </c>
      <c r="AL840" s="56">
        <f t="shared" si="1080"/>
        <v>25</v>
      </c>
      <c r="AM840" s="64" t="str">
        <f t="shared" si="1050"/>
        <v>-</v>
      </c>
      <c r="AN840" s="64" t="str">
        <f t="shared" si="1010"/>
        <v>-</v>
      </c>
      <c r="AO840" s="64" t="str">
        <f t="shared" si="1011"/>
        <v>-</v>
      </c>
      <c r="AP840" s="64" t="str">
        <f t="shared" si="1012"/>
        <v>-</v>
      </c>
      <c r="AQ840" s="64" t="str">
        <f t="shared" si="1051"/>
        <v>-</v>
      </c>
      <c r="AR840" s="64" t="str">
        <f t="shared" si="1013"/>
        <v>-</v>
      </c>
      <c r="AS840" s="57" t="str">
        <f t="shared" si="1052"/>
        <v>Payoff</v>
      </c>
      <c r="AT840" s="56">
        <f t="shared" si="1081"/>
        <v>25</v>
      </c>
      <c r="AU840" s="64" t="str">
        <f t="shared" si="1054"/>
        <v>-</v>
      </c>
      <c r="AV840" s="64" t="str">
        <f t="shared" si="1014"/>
        <v>-</v>
      </c>
      <c r="AW840" s="64" t="str">
        <f t="shared" si="1015"/>
        <v>-</v>
      </c>
      <c r="AX840" s="64" t="str">
        <f t="shared" si="1016"/>
        <v>-</v>
      </c>
      <c r="AY840" s="64" t="str">
        <f t="shared" si="1055"/>
        <v>-</v>
      </c>
      <c r="AZ840" s="64" t="str">
        <f t="shared" si="1017"/>
        <v>-</v>
      </c>
      <c r="BA840" s="57" t="str">
        <f t="shared" si="1056"/>
        <v>Payoff</v>
      </c>
      <c r="BB840" s="56">
        <f t="shared" si="1082"/>
        <v>25</v>
      </c>
      <c r="BC840" s="64" t="str">
        <f t="shared" si="1058"/>
        <v>-</v>
      </c>
      <c r="BD840" s="64" t="str">
        <f t="shared" si="1018"/>
        <v>-</v>
      </c>
      <c r="BE840" s="64" t="str">
        <f t="shared" si="1019"/>
        <v>-</v>
      </c>
      <c r="BF840" s="64" t="str">
        <f t="shared" si="1020"/>
        <v>-</v>
      </c>
      <c r="BG840" s="64" t="str">
        <f t="shared" si="1059"/>
        <v>-</v>
      </c>
      <c r="BH840" s="64" t="str">
        <f t="shared" si="1021"/>
        <v>-</v>
      </c>
      <c r="BI840" s="57" t="str">
        <f t="shared" si="1060"/>
        <v>Payoff</v>
      </c>
      <c r="BJ840" s="56">
        <f t="shared" si="1083"/>
        <v>25</v>
      </c>
      <c r="BK840" s="64" t="str">
        <f t="shared" si="1062"/>
        <v>-</v>
      </c>
      <c r="BL840" s="64" t="str">
        <f t="shared" si="1022"/>
        <v>-</v>
      </c>
      <c r="BM840" s="64" t="str">
        <f t="shared" si="1023"/>
        <v>-</v>
      </c>
      <c r="BN840" s="64" t="str">
        <f t="shared" si="1024"/>
        <v>-</v>
      </c>
      <c r="BO840" s="64" t="str">
        <f t="shared" si="1063"/>
        <v>-</v>
      </c>
      <c r="BP840" s="64" t="str">
        <f t="shared" si="1025"/>
        <v>-</v>
      </c>
      <c r="BQ840" s="57" t="str">
        <f t="shared" si="1064"/>
        <v>Payoff</v>
      </c>
      <c r="BR840" s="56">
        <f t="shared" si="1084"/>
        <v>25</v>
      </c>
      <c r="BS840" s="64" t="str">
        <f t="shared" si="1066"/>
        <v>-</v>
      </c>
      <c r="BT840" s="64" t="str">
        <f t="shared" si="1026"/>
        <v>-</v>
      </c>
      <c r="BU840" s="64" t="str">
        <f t="shared" si="1027"/>
        <v>-</v>
      </c>
      <c r="BV840" s="64" t="str">
        <f t="shared" si="1028"/>
        <v>-</v>
      </c>
      <c r="BW840" s="64" t="str">
        <f t="shared" si="1067"/>
        <v>-</v>
      </c>
      <c r="BX840" s="64" t="str">
        <f t="shared" si="1029"/>
        <v>-</v>
      </c>
      <c r="BY840" s="57" t="str">
        <f t="shared" si="1068"/>
        <v>Payoff</v>
      </c>
      <c r="BZ840" s="56">
        <f t="shared" si="1085"/>
        <v>25</v>
      </c>
      <c r="CA840" s="64" t="str">
        <f t="shared" si="1070"/>
        <v>-</v>
      </c>
      <c r="CB840" s="64" t="str">
        <f t="shared" si="1030"/>
        <v>-</v>
      </c>
      <c r="CC840" s="64" t="str">
        <f t="shared" si="1031"/>
        <v>-</v>
      </c>
      <c r="CD840" s="64" t="str">
        <f t="shared" si="1032"/>
        <v>-</v>
      </c>
      <c r="CE840" s="64" t="str">
        <f t="shared" si="1071"/>
        <v>-</v>
      </c>
      <c r="CF840" s="64" t="str">
        <f t="shared" si="1033"/>
        <v>-</v>
      </c>
      <c r="CG840" s="57" t="str">
        <f t="shared" si="1072"/>
        <v>Payoff</v>
      </c>
      <c r="CH840" s="56">
        <f t="shared" si="1086"/>
        <v>25</v>
      </c>
      <c r="CI840" s="64" t="str">
        <f t="shared" si="1074"/>
        <v>-</v>
      </c>
      <c r="CJ840" s="64" t="str">
        <f t="shared" si="1034"/>
        <v>-</v>
      </c>
      <c r="CK840" s="64" t="str">
        <f t="shared" si="1035"/>
        <v>-</v>
      </c>
      <c r="CL840" s="64" t="str">
        <f t="shared" si="1036"/>
        <v>-</v>
      </c>
      <c r="CM840" s="64" t="str">
        <f t="shared" si="1075"/>
        <v>-</v>
      </c>
      <c r="CN840" s="64" t="str">
        <f t="shared" si="1037"/>
        <v>-</v>
      </c>
      <c r="CO840" s="57" t="str">
        <f t="shared" si="1076"/>
        <v>Payoff</v>
      </c>
    </row>
    <row r="841" spans="15:93" ht="18" customHeight="1" x14ac:dyDescent="0.25">
      <c r="O841" s="56">
        <f t="shared" si="1077"/>
        <v>30</v>
      </c>
      <c r="P841" s="64">
        <f t="shared" si="1038"/>
        <v>0</v>
      </c>
      <c r="Q841" s="64" t="str">
        <f t="shared" si="999"/>
        <v>-</v>
      </c>
      <c r="R841" s="64" t="str">
        <f t="shared" si="1000"/>
        <v>-</v>
      </c>
      <c r="S841" s="64">
        <f t="shared" si="1039"/>
        <v>0</v>
      </c>
      <c r="T841" s="64" t="str">
        <f t="shared" si="1001"/>
        <v>-</v>
      </c>
      <c r="U841" s="57" t="str">
        <f t="shared" si="1040"/>
        <v>Payoff</v>
      </c>
      <c r="V841" s="56">
        <f t="shared" si="1078"/>
        <v>26</v>
      </c>
      <c r="W841" s="64">
        <f t="shared" si="1042"/>
        <v>0</v>
      </c>
      <c r="X841" s="64" t="str">
        <f t="shared" si="1002"/>
        <v>-</v>
      </c>
      <c r="Y841" s="64">
        <f t="shared" si="1003"/>
        <v>0</v>
      </c>
      <c r="Z841" s="64" t="str">
        <f t="shared" si="1004"/>
        <v>-</v>
      </c>
      <c r="AA841" s="64" t="str">
        <f t="shared" si="1043"/>
        <v>-</v>
      </c>
      <c r="AB841" s="64" t="str">
        <f t="shared" si="1005"/>
        <v>-</v>
      </c>
      <c r="AC841" s="57" t="str">
        <f t="shared" si="1044"/>
        <v>Payoff</v>
      </c>
      <c r="AD841" s="56">
        <f t="shared" si="1079"/>
        <v>26</v>
      </c>
      <c r="AE841" s="64">
        <f t="shared" si="1046"/>
        <v>0</v>
      </c>
      <c r="AF841" s="64" t="str">
        <f t="shared" si="1006"/>
        <v>-</v>
      </c>
      <c r="AG841" s="64">
        <f t="shared" si="1007"/>
        <v>0</v>
      </c>
      <c r="AH841" s="64" t="str">
        <f t="shared" si="1008"/>
        <v>-</v>
      </c>
      <c r="AI841" s="64" t="str">
        <f t="shared" si="1047"/>
        <v>-</v>
      </c>
      <c r="AJ841" s="64" t="str">
        <f t="shared" si="1009"/>
        <v>-</v>
      </c>
      <c r="AK841" s="57" t="str">
        <f t="shared" si="1048"/>
        <v>Payoff</v>
      </c>
      <c r="AL841" s="56">
        <f t="shared" si="1080"/>
        <v>26</v>
      </c>
      <c r="AM841" s="64" t="str">
        <f t="shared" si="1050"/>
        <v>-</v>
      </c>
      <c r="AN841" s="64" t="str">
        <f t="shared" si="1010"/>
        <v>-</v>
      </c>
      <c r="AO841" s="64" t="str">
        <f t="shared" si="1011"/>
        <v>-</v>
      </c>
      <c r="AP841" s="64" t="str">
        <f t="shared" si="1012"/>
        <v>-</v>
      </c>
      <c r="AQ841" s="64" t="str">
        <f t="shared" si="1051"/>
        <v>-</v>
      </c>
      <c r="AR841" s="64" t="str">
        <f t="shared" si="1013"/>
        <v>-</v>
      </c>
      <c r="AS841" s="57" t="str">
        <f t="shared" si="1052"/>
        <v>Payoff</v>
      </c>
      <c r="AT841" s="56">
        <f t="shared" si="1081"/>
        <v>26</v>
      </c>
      <c r="AU841" s="64" t="str">
        <f t="shared" si="1054"/>
        <v>-</v>
      </c>
      <c r="AV841" s="64" t="str">
        <f t="shared" si="1014"/>
        <v>-</v>
      </c>
      <c r="AW841" s="64" t="str">
        <f t="shared" si="1015"/>
        <v>-</v>
      </c>
      <c r="AX841" s="64" t="str">
        <f t="shared" si="1016"/>
        <v>-</v>
      </c>
      <c r="AY841" s="64" t="str">
        <f t="shared" si="1055"/>
        <v>-</v>
      </c>
      <c r="AZ841" s="64" t="str">
        <f t="shared" si="1017"/>
        <v>-</v>
      </c>
      <c r="BA841" s="57" t="str">
        <f t="shared" si="1056"/>
        <v>Payoff</v>
      </c>
      <c r="BB841" s="56">
        <f t="shared" si="1082"/>
        <v>26</v>
      </c>
      <c r="BC841" s="64" t="str">
        <f t="shared" si="1058"/>
        <v>-</v>
      </c>
      <c r="BD841" s="64" t="str">
        <f t="shared" si="1018"/>
        <v>-</v>
      </c>
      <c r="BE841" s="64" t="str">
        <f t="shared" si="1019"/>
        <v>-</v>
      </c>
      <c r="BF841" s="64" t="str">
        <f t="shared" si="1020"/>
        <v>-</v>
      </c>
      <c r="BG841" s="64" t="str">
        <f t="shared" si="1059"/>
        <v>-</v>
      </c>
      <c r="BH841" s="64" t="str">
        <f t="shared" si="1021"/>
        <v>-</v>
      </c>
      <c r="BI841" s="57" t="str">
        <f t="shared" si="1060"/>
        <v>Payoff</v>
      </c>
      <c r="BJ841" s="56">
        <f t="shared" si="1083"/>
        <v>26</v>
      </c>
      <c r="BK841" s="64" t="str">
        <f t="shared" si="1062"/>
        <v>-</v>
      </c>
      <c r="BL841" s="64" t="str">
        <f t="shared" si="1022"/>
        <v>-</v>
      </c>
      <c r="BM841" s="64" t="str">
        <f t="shared" si="1023"/>
        <v>-</v>
      </c>
      <c r="BN841" s="64" t="str">
        <f t="shared" si="1024"/>
        <v>-</v>
      </c>
      <c r="BO841" s="64" t="str">
        <f t="shared" si="1063"/>
        <v>-</v>
      </c>
      <c r="BP841" s="64" t="str">
        <f t="shared" si="1025"/>
        <v>-</v>
      </c>
      <c r="BQ841" s="57" t="str">
        <f t="shared" si="1064"/>
        <v>Payoff</v>
      </c>
      <c r="BR841" s="56">
        <f t="shared" si="1084"/>
        <v>26</v>
      </c>
      <c r="BS841" s="64" t="str">
        <f t="shared" si="1066"/>
        <v>-</v>
      </c>
      <c r="BT841" s="64" t="str">
        <f t="shared" si="1026"/>
        <v>-</v>
      </c>
      <c r="BU841" s="64" t="str">
        <f t="shared" si="1027"/>
        <v>-</v>
      </c>
      <c r="BV841" s="64" t="str">
        <f t="shared" si="1028"/>
        <v>-</v>
      </c>
      <c r="BW841" s="64" t="str">
        <f t="shared" si="1067"/>
        <v>-</v>
      </c>
      <c r="BX841" s="64" t="str">
        <f t="shared" si="1029"/>
        <v>-</v>
      </c>
      <c r="BY841" s="57" t="str">
        <f t="shared" si="1068"/>
        <v>Payoff</v>
      </c>
      <c r="BZ841" s="56">
        <f t="shared" si="1085"/>
        <v>26</v>
      </c>
      <c r="CA841" s="64" t="str">
        <f t="shared" si="1070"/>
        <v>-</v>
      </c>
      <c r="CB841" s="64" t="str">
        <f t="shared" si="1030"/>
        <v>-</v>
      </c>
      <c r="CC841" s="64" t="str">
        <f t="shared" si="1031"/>
        <v>-</v>
      </c>
      <c r="CD841" s="64" t="str">
        <f t="shared" si="1032"/>
        <v>-</v>
      </c>
      <c r="CE841" s="64" t="str">
        <f t="shared" si="1071"/>
        <v>-</v>
      </c>
      <c r="CF841" s="64" t="str">
        <f t="shared" si="1033"/>
        <v>-</v>
      </c>
      <c r="CG841" s="57" t="str">
        <f t="shared" si="1072"/>
        <v>Payoff</v>
      </c>
      <c r="CH841" s="56">
        <f t="shared" si="1086"/>
        <v>26</v>
      </c>
      <c r="CI841" s="64" t="str">
        <f t="shared" si="1074"/>
        <v>-</v>
      </c>
      <c r="CJ841" s="64" t="str">
        <f t="shared" si="1034"/>
        <v>-</v>
      </c>
      <c r="CK841" s="64" t="str">
        <f t="shared" si="1035"/>
        <v>-</v>
      </c>
      <c r="CL841" s="64" t="str">
        <f t="shared" si="1036"/>
        <v>-</v>
      </c>
      <c r="CM841" s="64" t="str">
        <f t="shared" si="1075"/>
        <v>-</v>
      </c>
      <c r="CN841" s="64" t="str">
        <f t="shared" si="1037"/>
        <v>-</v>
      </c>
      <c r="CO841" s="57" t="str">
        <f t="shared" si="1076"/>
        <v>Payoff</v>
      </c>
    </row>
    <row r="842" spans="15:93" ht="18" customHeight="1" x14ac:dyDescent="0.25">
      <c r="O842" s="56">
        <f t="shared" si="1077"/>
        <v>31</v>
      </c>
      <c r="P842" s="64">
        <f t="shared" si="1038"/>
        <v>0</v>
      </c>
      <c r="Q842" s="64" t="str">
        <f t="shared" si="999"/>
        <v>-</v>
      </c>
      <c r="R842" s="64" t="str">
        <f t="shared" si="1000"/>
        <v>-</v>
      </c>
      <c r="S842" s="64">
        <f t="shared" si="1039"/>
        <v>0</v>
      </c>
      <c r="T842" s="64" t="str">
        <f t="shared" si="1001"/>
        <v>-</v>
      </c>
      <c r="U842" s="57" t="str">
        <f t="shared" si="1040"/>
        <v>Payoff</v>
      </c>
      <c r="V842" s="56">
        <f t="shared" si="1078"/>
        <v>27</v>
      </c>
      <c r="W842" s="64">
        <f t="shared" si="1042"/>
        <v>0</v>
      </c>
      <c r="X842" s="64" t="str">
        <f t="shared" si="1002"/>
        <v>-</v>
      </c>
      <c r="Y842" s="64">
        <f t="shared" si="1003"/>
        <v>0</v>
      </c>
      <c r="Z842" s="64" t="str">
        <f t="shared" si="1004"/>
        <v>-</v>
      </c>
      <c r="AA842" s="64" t="str">
        <f t="shared" si="1043"/>
        <v>-</v>
      </c>
      <c r="AB842" s="64" t="str">
        <f t="shared" si="1005"/>
        <v>-</v>
      </c>
      <c r="AC842" s="57" t="str">
        <f t="shared" si="1044"/>
        <v>Payoff</v>
      </c>
      <c r="AD842" s="56">
        <f t="shared" si="1079"/>
        <v>27</v>
      </c>
      <c r="AE842" s="64">
        <f t="shared" si="1046"/>
        <v>0</v>
      </c>
      <c r="AF842" s="64" t="str">
        <f t="shared" si="1006"/>
        <v>-</v>
      </c>
      <c r="AG842" s="64">
        <f t="shared" si="1007"/>
        <v>0</v>
      </c>
      <c r="AH842" s="64" t="str">
        <f t="shared" si="1008"/>
        <v>-</v>
      </c>
      <c r="AI842" s="64" t="str">
        <f t="shared" si="1047"/>
        <v>-</v>
      </c>
      <c r="AJ842" s="64" t="str">
        <f t="shared" si="1009"/>
        <v>-</v>
      </c>
      <c r="AK842" s="57" t="str">
        <f t="shared" si="1048"/>
        <v>Payoff</v>
      </c>
      <c r="AL842" s="56">
        <f t="shared" si="1080"/>
        <v>27</v>
      </c>
      <c r="AM842" s="64" t="str">
        <f t="shared" si="1050"/>
        <v>-</v>
      </c>
      <c r="AN842" s="64" t="str">
        <f t="shared" si="1010"/>
        <v>-</v>
      </c>
      <c r="AO842" s="64" t="str">
        <f t="shared" si="1011"/>
        <v>-</v>
      </c>
      <c r="AP842" s="64" t="str">
        <f t="shared" si="1012"/>
        <v>-</v>
      </c>
      <c r="AQ842" s="64" t="str">
        <f t="shared" si="1051"/>
        <v>-</v>
      </c>
      <c r="AR842" s="64" t="str">
        <f t="shared" si="1013"/>
        <v>-</v>
      </c>
      <c r="AS842" s="57" t="str">
        <f t="shared" si="1052"/>
        <v>Payoff</v>
      </c>
      <c r="AT842" s="56">
        <f t="shared" si="1081"/>
        <v>27</v>
      </c>
      <c r="AU842" s="64" t="str">
        <f t="shared" si="1054"/>
        <v>-</v>
      </c>
      <c r="AV842" s="64" t="str">
        <f t="shared" si="1014"/>
        <v>-</v>
      </c>
      <c r="AW842" s="64" t="str">
        <f t="shared" si="1015"/>
        <v>-</v>
      </c>
      <c r="AX842" s="64" t="str">
        <f t="shared" si="1016"/>
        <v>-</v>
      </c>
      <c r="AY842" s="64" t="str">
        <f t="shared" si="1055"/>
        <v>-</v>
      </c>
      <c r="AZ842" s="64" t="str">
        <f t="shared" si="1017"/>
        <v>-</v>
      </c>
      <c r="BA842" s="57" t="str">
        <f t="shared" si="1056"/>
        <v>Payoff</v>
      </c>
      <c r="BB842" s="56">
        <f t="shared" si="1082"/>
        <v>27</v>
      </c>
      <c r="BC842" s="64" t="str">
        <f t="shared" si="1058"/>
        <v>-</v>
      </c>
      <c r="BD842" s="64" t="str">
        <f t="shared" si="1018"/>
        <v>-</v>
      </c>
      <c r="BE842" s="64" t="str">
        <f t="shared" si="1019"/>
        <v>-</v>
      </c>
      <c r="BF842" s="64" t="str">
        <f t="shared" si="1020"/>
        <v>-</v>
      </c>
      <c r="BG842" s="64" t="str">
        <f t="shared" si="1059"/>
        <v>-</v>
      </c>
      <c r="BH842" s="64" t="str">
        <f t="shared" si="1021"/>
        <v>-</v>
      </c>
      <c r="BI842" s="57" t="str">
        <f t="shared" si="1060"/>
        <v>Payoff</v>
      </c>
      <c r="BJ842" s="56">
        <f t="shared" si="1083"/>
        <v>27</v>
      </c>
      <c r="BK842" s="64" t="str">
        <f t="shared" si="1062"/>
        <v>-</v>
      </c>
      <c r="BL842" s="64" t="str">
        <f t="shared" si="1022"/>
        <v>-</v>
      </c>
      <c r="BM842" s="64" t="str">
        <f t="shared" si="1023"/>
        <v>-</v>
      </c>
      <c r="BN842" s="64" t="str">
        <f t="shared" si="1024"/>
        <v>-</v>
      </c>
      <c r="BO842" s="64" t="str">
        <f t="shared" si="1063"/>
        <v>-</v>
      </c>
      <c r="BP842" s="64" t="str">
        <f t="shared" si="1025"/>
        <v>-</v>
      </c>
      <c r="BQ842" s="57" t="str">
        <f t="shared" si="1064"/>
        <v>Payoff</v>
      </c>
      <c r="BR842" s="56">
        <f t="shared" si="1084"/>
        <v>27</v>
      </c>
      <c r="BS842" s="64" t="str">
        <f t="shared" si="1066"/>
        <v>-</v>
      </c>
      <c r="BT842" s="64" t="str">
        <f t="shared" si="1026"/>
        <v>-</v>
      </c>
      <c r="BU842" s="64" t="str">
        <f t="shared" si="1027"/>
        <v>-</v>
      </c>
      <c r="BV842" s="64" t="str">
        <f t="shared" si="1028"/>
        <v>-</v>
      </c>
      <c r="BW842" s="64" t="str">
        <f t="shared" si="1067"/>
        <v>-</v>
      </c>
      <c r="BX842" s="64" t="str">
        <f t="shared" si="1029"/>
        <v>-</v>
      </c>
      <c r="BY842" s="57" t="str">
        <f t="shared" si="1068"/>
        <v>Payoff</v>
      </c>
      <c r="BZ842" s="56">
        <f t="shared" si="1085"/>
        <v>27</v>
      </c>
      <c r="CA842" s="64" t="str">
        <f t="shared" si="1070"/>
        <v>-</v>
      </c>
      <c r="CB842" s="64" t="str">
        <f t="shared" si="1030"/>
        <v>-</v>
      </c>
      <c r="CC842" s="64" t="str">
        <f t="shared" si="1031"/>
        <v>-</v>
      </c>
      <c r="CD842" s="64" t="str">
        <f t="shared" si="1032"/>
        <v>-</v>
      </c>
      <c r="CE842" s="64" t="str">
        <f t="shared" si="1071"/>
        <v>-</v>
      </c>
      <c r="CF842" s="64" t="str">
        <f t="shared" si="1033"/>
        <v>-</v>
      </c>
      <c r="CG842" s="57" t="str">
        <f t="shared" si="1072"/>
        <v>Payoff</v>
      </c>
      <c r="CH842" s="56">
        <f t="shared" si="1086"/>
        <v>27</v>
      </c>
      <c r="CI842" s="64" t="str">
        <f t="shared" si="1074"/>
        <v>-</v>
      </c>
      <c r="CJ842" s="64" t="str">
        <f t="shared" si="1034"/>
        <v>-</v>
      </c>
      <c r="CK842" s="64" t="str">
        <f t="shared" si="1035"/>
        <v>-</v>
      </c>
      <c r="CL842" s="64" t="str">
        <f t="shared" si="1036"/>
        <v>-</v>
      </c>
      <c r="CM842" s="64" t="str">
        <f t="shared" si="1075"/>
        <v>-</v>
      </c>
      <c r="CN842" s="64" t="str">
        <f t="shared" si="1037"/>
        <v>-</v>
      </c>
      <c r="CO842" s="57" t="str">
        <f t="shared" si="1076"/>
        <v>Payoff</v>
      </c>
    </row>
    <row r="843" spans="15:93" ht="18" customHeight="1" x14ac:dyDescent="0.25">
      <c r="O843" s="56">
        <f t="shared" si="1077"/>
        <v>32</v>
      </c>
      <c r="P843" s="64">
        <f t="shared" si="1038"/>
        <v>0</v>
      </c>
      <c r="Q843" s="64" t="str">
        <f t="shared" si="999"/>
        <v>-</v>
      </c>
      <c r="R843" s="64" t="str">
        <f t="shared" si="1000"/>
        <v>-</v>
      </c>
      <c r="S843" s="64">
        <f t="shared" si="1039"/>
        <v>0</v>
      </c>
      <c r="T843" s="64" t="str">
        <f t="shared" si="1001"/>
        <v>-</v>
      </c>
      <c r="U843" s="57" t="str">
        <f t="shared" si="1040"/>
        <v>Payoff</v>
      </c>
      <c r="V843" s="56">
        <f t="shared" si="1078"/>
        <v>28</v>
      </c>
      <c r="W843" s="64">
        <f t="shared" si="1042"/>
        <v>0</v>
      </c>
      <c r="X843" s="64" t="str">
        <f t="shared" si="1002"/>
        <v>-</v>
      </c>
      <c r="Y843" s="64">
        <f t="shared" si="1003"/>
        <v>0</v>
      </c>
      <c r="Z843" s="64" t="str">
        <f t="shared" si="1004"/>
        <v>-</v>
      </c>
      <c r="AA843" s="64" t="str">
        <f t="shared" si="1043"/>
        <v>-</v>
      </c>
      <c r="AB843" s="64" t="str">
        <f t="shared" si="1005"/>
        <v>-</v>
      </c>
      <c r="AC843" s="57" t="str">
        <f t="shared" si="1044"/>
        <v>Payoff</v>
      </c>
      <c r="AD843" s="56">
        <f t="shared" si="1079"/>
        <v>28</v>
      </c>
      <c r="AE843" s="64">
        <f t="shared" si="1046"/>
        <v>0</v>
      </c>
      <c r="AF843" s="64" t="str">
        <f t="shared" si="1006"/>
        <v>-</v>
      </c>
      <c r="AG843" s="64">
        <f t="shared" si="1007"/>
        <v>0</v>
      </c>
      <c r="AH843" s="64" t="str">
        <f t="shared" si="1008"/>
        <v>-</v>
      </c>
      <c r="AI843" s="64" t="str">
        <f t="shared" si="1047"/>
        <v>-</v>
      </c>
      <c r="AJ843" s="64" t="str">
        <f t="shared" si="1009"/>
        <v>-</v>
      </c>
      <c r="AK843" s="57" t="str">
        <f t="shared" si="1048"/>
        <v>Payoff</v>
      </c>
      <c r="AL843" s="56">
        <f t="shared" si="1080"/>
        <v>28</v>
      </c>
      <c r="AM843" s="64" t="str">
        <f t="shared" si="1050"/>
        <v>-</v>
      </c>
      <c r="AN843" s="64" t="str">
        <f t="shared" si="1010"/>
        <v>-</v>
      </c>
      <c r="AO843" s="64" t="str">
        <f t="shared" si="1011"/>
        <v>-</v>
      </c>
      <c r="AP843" s="64" t="str">
        <f t="shared" si="1012"/>
        <v>-</v>
      </c>
      <c r="AQ843" s="64" t="str">
        <f t="shared" si="1051"/>
        <v>-</v>
      </c>
      <c r="AR843" s="64" t="str">
        <f t="shared" si="1013"/>
        <v>-</v>
      </c>
      <c r="AS843" s="57" t="str">
        <f t="shared" si="1052"/>
        <v>Payoff</v>
      </c>
      <c r="AT843" s="56">
        <f t="shared" si="1081"/>
        <v>28</v>
      </c>
      <c r="AU843" s="64" t="str">
        <f t="shared" si="1054"/>
        <v>-</v>
      </c>
      <c r="AV843" s="64" t="str">
        <f t="shared" si="1014"/>
        <v>-</v>
      </c>
      <c r="AW843" s="64" t="str">
        <f t="shared" si="1015"/>
        <v>-</v>
      </c>
      <c r="AX843" s="64" t="str">
        <f t="shared" si="1016"/>
        <v>-</v>
      </c>
      <c r="AY843" s="64" t="str">
        <f t="shared" si="1055"/>
        <v>-</v>
      </c>
      <c r="AZ843" s="64" t="str">
        <f t="shared" si="1017"/>
        <v>-</v>
      </c>
      <c r="BA843" s="57" t="str">
        <f t="shared" si="1056"/>
        <v>Payoff</v>
      </c>
      <c r="BB843" s="56">
        <f t="shared" si="1082"/>
        <v>28</v>
      </c>
      <c r="BC843" s="64" t="str">
        <f t="shared" si="1058"/>
        <v>-</v>
      </c>
      <c r="BD843" s="64" t="str">
        <f t="shared" si="1018"/>
        <v>-</v>
      </c>
      <c r="BE843" s="64" t="str">
        <f t="shared" si="1019"/>
        <v>-</v>
      </c>
      <c r="BF843" s="64" t="str">
        <f t="shared" si="1020"/>
        <v>-</v>
      </c>
      <c r="BG843" s="64" t="str">
        <f t="shared" si="1059"/>
        <v>-</v>
      </c>
      <c r="BH843" s="64" t="str">
        <f t="shared" si="1021"/>
        <v>-</v>
      </c>
      <c r="BI843" s="57" t="str">
        <f t="shared" si="1060"/>
        <v>Payoff</v>
      </c>
      <c r="BJ843" s="56">
        <f t="shared" si="1083"/>
        <v>28</v>
      </c>
      <c r="BK843" s="64" t="str">
        <f t="shared" si="1062"/>
        <v>-</v>
      </c>
      <c r="BL843" s="64" t="str">
        <f t="shared" si="1022"/>
        <v>-</v>
      </c>
      <c r="BM843" s="64" t="str">
        <f t="shared" si="1023"/>
        <v>-</v>
      </c>
      <c r="BN843" s="64" t="str">
        <f t="shared" si="1024"/>
        <v>-</v>
      </c>
      <c r="BO843" s="64" t="str">
        <f t="shared" si="1063"/>
        <v>-</v>
      </c>
      <c r="BP843" s="64" t="str">
        <f t="shared" si="1025"/>
        <v>-</v>
      </c>
      <c r="BQ843" s="57" t="str">
        <f t="shared" si="1064"/>
        <v>Payoff</v>
      </c>
      <c r="BR843" s="56">
        <f t="shared" si="1084"/>
        <v>28</v>
      </c>
      <c r="BS843" s="64" t="str">
        <f t="shared" si="1066"/>
        <v>-</v>
      </c>
      <c r="BT843" s="64" t="str">
        <f t="shared" si="1026"/>
        <v>-</v>
      </c>
      <c r="BU843" s="64" t="str">
        <f t="shared" si="1027"/>
        <v>-</v>
      </c>
      <c r="BV843" s="64" t="str">
        <f t="shared" si="1028"/>
        <v>-</v>
      </c>
      <c r="BW843" s="64" t="str">
        <f t="shared" si="1067"/>
        <v>-</v>
      </c>
      <c r="BX843" s="64" t="str">
        <f t="shared" si="1029"/>
        <v>-</v>
      </c>
      <c r="BY843" s="57" t="str">
        <f t="shared" si="1068"/>
        <v>Payoff</v>
      </c>
      <c r="BZ843" s="56">
        <f t="shared" si="1085"/>
        <v>28</v>
      </c>
      <c r="CA843" s="64" t="str">
        <f t="shared" si="1070"/>
        <v>-</v>
      </c>
      <c r="CB843" s="64" t="str">
        <f t="shared" si="1030"/>
        <v>-</v>
      </c>
      <c r="CC843" s="64" t="str">
        <f t="shared" si="1031"/>
        <v>-</v>
      </c>
      <c r="CD843" s="64" t="str">
        <f t="shared" si="1032"/>
        <v>-</v>
      </c>
      <c r="CE843" s="64" t="str">
        <f t="shared" si="1071"/>
        <v>-</v>
      </c>
      <c r="CF843" s="64" t="str">
        <f t="shared" si="1033"/>
        <v>-</v>
      </c>
      <c r="CG843" s="57" t="str">
        <f t="shared" si="1072"/>
        <v>Payoff</v>
      </c>
      <c r="CH843" s="56">
        <f t="shared" si="1086"/>
        <v>28</v>
      </c>
      <c r="CI843" s="64" t="str">
        <f t="shared" si="1074"/>
        <v>-</v>
      </c>
      <c r="CJ843" s="64" t="str">
        <f t="shared" si="1034"/>
        <v>-</v>
      </c>
      <c r="CK843" s="64" t="str">
        <f t="shared" si="1035"/>
        <v>-</v>
      </c>
      <c r="CL843" s="64" t="str">
        <f t="shared" si="1036"/>
        <v>-</v>
      </c>
      <c r="CM843" s="64" t="str">
        <f t="shared" si="1075"/>
        <v>-</v>
      </c>
      <c r="CN843" s="64" t="str">
        <f t="shared" si="1037"/>
        <v>-</v>
      </c>
      <c r="CO843" s="57" t="str">
        <f t="shared" si="1076"/>
        <v>Payoff</v>
      </c>
    </row>
    <row r="844" spans="15:93" ht="18" customHeight="1" x14ac:dyDescent="0.25">
      <c r="O844" s="56">
        <f t="shared" si="1077"/>
        <v>33</v>
      </c>
      <c r="P844" s="64">
        <f t="shared" si="1038"/>
        <v>0</v>
      </c>
      <c r="Q844" s="64" t="str">
        <f t="shared" si="999"/>
        <v>-</v>
      </c>
      <c r="R844" s="64" t="str">
        <f t="shared" si="1000"/>
        <v>-</v>
      </c>
      <c r="S844" s="64">
        <f t="shared" si="1039"/>
        <v>0</v>
      </c>
      <c r="T844" s="64" t="str">
        <f t="shared" si="1001"/>
        <v>-</v>
      </c>
      <c r="U844" s="57" t="str">
        <f t="shared" si="1040"/>
        <v>Payoff</v>
      </c>
      <c r="V844" s="56">
        <f t="shared" si="1078"/>
        <v>29</v>
      </c>
      <c r="W844" s="64">
        <f t="shared" si="1042"/>
        <v>0</v>
      </c>
      <c r="X844" s="64" t="str">
        <f t="shared" si="1002"/>
        <v>-</v>
      </c>
      <c r="Y844" s="64">
        <f t="shared" si="1003"/>
        <v>0</v>
      </c>
      <c r="Z844" s="64" t="str">
        <f t="shared" si="1004"/>
        <v>-</v>
      </c>
      <c r="AA844" s="64" t="str">
        <f t="shared" si="1043"/>
        <v>-</v>
      </c>
      <c r="AB844" s="64" t="str">
        <f t="shared" si="1005"/>
        <v>-</v>
      </c>
      <c r="AC844" s="57" t="str">
        <f t="shared" si="1044"/>
        <v>Payoff</v>
      </c>
      <c r="AD844" s="56">
        <f t="shared" si="1079"/>
        <v>29</v>
      </c>
      <c r="AE844" s="64">
        <f t="shared" si="1046"/>
        <v>0</v>
      </c>
      <c r="AF844" s="64" t="str">
        <f t="shared" si="1006"/>
        <v>-</v>
      </c>
      <c r="AG844" s="64">
        <f t="shared" si="1007"/>
        <v>0</v>
      </c>
      <c r="AH844" s="64" t="str">
        <f t="shared" si="1008"/>
        <v>-</v>
      </c>
      <c r="AI844" s="64" t="str">
        <f t="shared" si="1047"/>
        <v>-</v>
      </c>
      <c r="AJ844" s="64" t="str">
        <f t="shared" si="1009"/>
        <v>-</v>
      </c>
      <c r="AK844" s="57" t="str">
        <f t="shared" si="1048"/>
        <v>Payoff</v>
      </c>
      <c r="AL844" s="56">
        <f t="shared" si="1080"/>
        <v>29</v>
      </c>
      <c r="AM844" s="64" t="str">
        <f t="shared" si="1050"/>
        <v>-</v>
      </c>
      <c r="AN844" s="64" t="str">
        <f t="shared" si="1010"/>
        <v>-</v>
      </c>
      <c r="AO844" s="64" t="str">
        <f t="shared" si="1011"/>
        <v>-</v>
      </c>
      <c r="AP844" s="64" t="str">
        <f t="shared" si="1012"/>
        <v>-</v>
      </c>
      <c r="AQ844" s="64" t="str">
        <f t="shared" si="1051"/>
        <v>-</v>
      </c>
      <c r="AR844" s="64" t="str">
        <f t="shared" si="1013"/>
        <v>-</v>
      </c>
      <c r="AS844" s="57" t="str">
        <f t="shared" si="1052"/>
        <v>Payoff</v>
      </c>
      <c r="AT844" s="56">
        <f t="shared" si="1081"/>
        <v>29</v>
      </c>
      <c r="AU844" s="64" t="str">
        <f t="shared" si="1054"/>
        <v>-</v>
      </c>
      <c r="AV844" s="64" t="str">
        <f t="shared" si="1014"/>
        <v>-</v>
      </c>
      <c r="AW844" s="64" t="str">
        <f t="shared" si="1015"/>
        <v>-</v>
      </c>
      <c r="AX844" s="64" t="str">
        <f t="shared" si="1016"/>
        <v>-</v>
      </c>
      <c r="AY844" s="64" t="str">
        <f t="shared" si="1055"/>
        <v>-</v>
      </c>
      <c r="AZ844" s="64" t="str">
        <f t="shared" si="1017"/>
        <v>-</v>
      </c>
      <c r="BA844" s="57" t="str">
        <f t="shared" si="1056"/>
        <v>Payoff</v>
      </c>
      <c r="BB844" s="56">
        <f t="shared" si="1082"/>
        <v>29</v>
      </c>
      <c r="BC844" s="64" t="str">
        <f t="shared" si="1058"/>
        <v>-</v>
      </c>
      <c r="BD844" s="64" t="str">
        <f t="shared" si="1018"/>
        <v>-</v>
      </c>
      <c r="BE844" s="64" t="str">
        <f t="shared" si="1019"/>
        <v>-</v>
      </c>
      <c r="BF844" s="64" t="str">
        <f t="shared" si="1020"/>
        <v>-</v>
      </c>
      <c r="BG844" s="64" t="str">
        <f t="shared" si="1059"/>
        <v>-</v>
      </c>
      <c r="BH844" s="64" t="str">
        <f t="shared" si="1021"/>
        <v>-</v>
      </c>
      <c r="BI844" s="57" t="str">
        <f t="shared" si="1060"/>
        <v>Payoff</v>
      </c>
      <c r="BJ844" s="56">
        <f t="shared" si="1083"/>
        <v>29</v>
      </c>
      <c r="BK844" s="64" t="str">
        <f t="shared" si="1062"/>
        <v>-</v>
      </c>
      <c r="BL844" s="64" t="str">
        <f t="shared" si="1022"/>
        <v>-</v>
      </c>
      <c r="BM844" s="64" t="str">
        <f t="shared" si="1023"/>
        <v>-</v>
      </c>
      <c r="BN844" s="64" t="str">
        <f t="shared" si="1024"/>
        <v>-</v>
      </c>
      <c r="BO844" s="64" t="str">
        <f t="shared" si="1063"/>
        <v>-</v>
      </c>
      <c r="BP844" s="64" t="str">
        <f t="shared" si="1025"/>
        <v>-</v>
      </c>
      <c r="BQ844" s="57" t="str">
        <f t="shared" si="1064"/>
        <v>Payoff</v>
      </c>
      <c r="BR844" s="56">
        <f t="shared" si="1084"/>
        <v>29</v>
      </c>
      <c r="BS844" s="64" t="str">
        <f t="shared" si="1066"/>
        <v>-</v>
      </c>
      <c r="BT844" s="64" t="str">
        <f t="shared" si="1026"/>
        <v>-</v>
      </c>
      <c r="BU844" s="64" t="str">
        <f t="shared" si="1027"/>
        <v>-</v>
      </c>
      <c r="BV844" s="64" t="str">
        <f t="shared" si="1028"/>
        <v>-</v>
      </c>
      <c r="BW844" s="64" t="str">
        <f t="shared" si="1067"/>
        <v>-</v>
      </c>
      <c r="BX844" s="64" t="str">
        <f t="shared" si="1029"/>
        <v>-</v>
      </c>
      <c r="BY844" s="57" t="str">
        <f t="shared" si="1068"/>
        <v>Payoff</v>
      </c>
      <c r="BZ844" s="56">
        <f t="shared" si="1085"/>
        <v>29</v>
      </c>
      <c r="CA844" s="64" t="str">
        <f t="shared" si="1070"/>
        <v>-</v>
      </c>
      <c r="CB844" s="64" t="str">
        <f t="shared" si="1030"/>
        <v>-</v>
      </c>
      <c r="CC844" s="64" t="str">
        <f t="shared" si="1031"/>
        <v>-</v>
      </c>
      <c r="CD844" s="64" t="str">
        <f t="shared" si="1032"/>
        <v>-</v>
      </c>
      <c r="CE844" s="64" t="str">
        <f t="shared" si="1071"/>
        <v>-</v>
      </c>
      <c r="CF844" s="64" t="str">
        <f t="shared" si="1033"/>
        <v>-</v>
      </c>
      <c r="CG844" s="57" t="str">
        <f t="shared" si="1072"/>
        <v>Payoff</v>
      </c>
      <c r="CH844" s="56">
        <f t="shared" si="1086"/>
        <v>29</v>
      </c>
      <c r="CI844" s="64" t="str">
        <f t="shared" si="1074"/>
        <v>-</v>
      </c>
      <c r="CJ844" s="64" t="str">
        <f t="shared" si="1034"/>
        <v>-</v>
      </c>
      <c r="CK844" s="64" t="str">
        <f t="shared" si="1035"/>
        <v>-</v>
      </c>
      <c r="CL844" s="64" t="str">
        <f t="shared" si="1036"/>
        <v>-</v>
      </c>
      <c r="CM844" s="64" t="str">
        <f t="shared" si="1075"/>
        <v>-</v>
      </c>
      <c r="CN844" s="64" t="str">
        <f t="shared" si="1037"/>
        <v>-</v>
      </c>
      <c r="CO844" s="57" t="str">
        <f t="shared" si="1076"/>
        <v>Payoff</v>
      </c>
    </row>
    <row r="845" spans="15:93" ht="18" customHeight="1" x14ac:dyDescent="0.25">
      <c r="O845" s="56">
        <f t="shared" si="1077"/>
        <v>34</v>
      </c>
      <c r="P845" s="64">
        <f t="shared" si="1038"/>
        <v>0</v>
      </c>
      <c r="Q845" s="64" t="str">
        <f t="shared" si="999"/>
        <v>-</v>
      </c>
      <c r="R845" s="64" t="str">
        <f t="shared" si="1000"/>
        <v>-</v>
      </c>
      <c r="S845" s="64">
        <f t="shared" si="1039"/>
        <v>0</v>
      </c>
      <c r="T845" s="64" t="str">
        <f t="shared" si="1001"/>
        <v>-</v>
      </c>
      <c r="U845" s="57" t="str">
        <f t="shared" si="1040"/>
        <v>Payoff</v>
      </c>
      <c r="V845" s="56">
        <f t="shared" si="1078"/>
        <v>30</v>
      </c>
      <c r="W845" s="64">
        <f t="shared" si="1042"/>
        <v>0</v>
      </c>
      <c r="X845" s="64" t="str">
        <f t="shared" si="1002"/>
        <v>-</v>
      </c>
      <c r="Y845" s="64">
        <f t="shared" si="1003"/>
        <v>0</v>
      </c>
      <c r="Z845" s="64" t="str">
        <f t="shared" si="1004"/>
        <v>-</v>
      </c>
      <c r="AA845" s="64" t="str">
        <f t="shared" si="1043"/>
        <v>-</v>
      </c>
      <c r="AB845" s="64" t="str">
        <f t="shared" si="1005"/>
        <v>-</v>
      </c>
      <c r="AC845" s="57" t="str">
        <f t="shared" si="1044"/>
        <v>Payoff</v>
      </c>
      <c r="AD845" s="56">
        <f t="shared" si="1079"/>
        <v>30</v>
      </c>
      <c r="AE845" s="64">
        <f t="shared" si="1046"/>
        <v>0</v>
      </c>
      <c r="AF845" s="64" t="str">
        <f t="shared" si="1006"/>
        <v>-</v>
      </c>
      <c r="AG845" s="64">
        <f t="shared" si="1007"/>
        <v>0</v>
      </c>
      <c r="AH845" s="64" t="str">
        <f t="shared" si="1008"/>
        <v>-</v>
      </c>
      <c r="AI845" s="64" t="str">
        <f t="shared" si="1047"/>
        <v>-</v>
      </c>
      <c r="AJ845" s="64" t="str">
        <f t="shared" si="1009"/>
        <v>-</v>
      </c>
      <c r="AK845" s="57" t="str">
        <f t="shared" si="1048"/>
        <v>Payoff</v>
      </c>
      <c r="AL845" s="56">
        <f t="shared" si="1080"/>
        <v>30</v>
      </c>
      <c r="AM845" s="64" t="str">
        <f t="shared" si="1050"/>
        <v>-</v>
      </c>
      <c r="AN845" s="64" t="str">
        <f t="shared" si="1010"/>
        <v>-</v>
      </c>
      <c r="AO845" s="64" t="str">
        <f t="shared" si="1011"/>
        <v>-</v>
      </c>
      <c r="AP845" s="64" t="str">
        <f t="shared" si="1012"/>
        <v>-</v>
      </c>
      <c r="AQ845" s="64" t="str">
        <f t="shared" si="1051"/>
        <v>-</v>
      </c>
      <c r="AR845" s="64" t="str">
        <f t="shared" si="1013"/>
        <v>-</v>
      </c>
      <c r="AS845" s="57" t="str">
        <f t="shared" si="1052"/>
        <v>Payoff</v>
      </c>
      <c r="AT845" s="56">
        <f t="shared" si="1081"/>
        <v>30</v>
      </c>
      <c r="AU845" s="64" t="str">
        <f t="shared" si="1054"/>
        <v>-</v>
      </c>
      <c r="AV845" s="64" t="str">
        <f t="shared" si="1014"/>
        <v>-</v>
      </c>
      <c r="AW845" s="64" t="str">
        <f t="shared" si="1015"/>
        <v>-</v>
      </c>
      <c r="AX845" s="64" t="str">
        <f t="shared" si="1016"/>
        <v>-</v>
      </c>
      <c r="AY845" s="64" t="str">
        <f t="shared" si="1055"/>
        <v>-</v>
      </c>
      <c r="AZ845" s="64" t="str">
        <f t="shared" si="1017"/>
        <v>-</v>
      </c>
      <c r="BA845" s="57" t="str">
        <f t="shared" si="1056"/>
        <v>Payoff</v>
      </c>
      <c r="BB845" s="56">
        <f t="shared" si="1082"/>
        <v>30</v>
      </c>
      <c r="BC845" s="64" t="str">
        <f t="shared" si="1058"/>
        <v>-</v>
      </c>
      <c r="BD845" s="64" t="str">
        <f t="shared" si="1018"/>
        <v>-</v>
      </c>
      <c r="BE845" s="64" t="str">
        <f t="shared" si="1019"/>
        <v>-</v>
      </c>
      <c r="BF845" s="64" t="str">
        <f t="shared" si="1020"/>
        <v>-</v>
      </c>
      <c r="BG845" s="64" t="str">
        <f t="shared" si="1059"/>
        <v>-</v>
      </c>
      <c r="BH845" s="64" t="str">
        <f t="shared" si="1021"/>
        <v>-</v>
      </c>
      <c r="BI845" s="57" t="str">
        <f t="shared" si="1060"/>
        <v>Payoff</v>
      </c>
      <c r="BJ845" s="56">
        <f t="shared" si="1083"/>
        <v>30</v>
      </c>
      <c r="BK845" s="64" t="str">
        <f t="shared" si="1062"/>
        <v>-</v>
      </c>
      <c r="BL845" s="64" t="str">
        <f t="shared" si="1022"/>
        <v>-</v>
      </c>
      <c r="BM845" s="64" t="str">
        <f t="shared" si="1023"/>
        <v>-</v>
      </c>
      <c r="BN845" s="64" t="str">
        <f t="shared" si="1024"/>
        <v>-</v>
      </c>
      <c r="BO845" s="64" t="str">
        <f t="shared" si="1063"/>
        <v>-</v>
      </c>
      <c r="BP845" s="64" t="str">
        <f t="shared" si="1025"/>
        <v>-</v>
      </c>
      <c r="BQ845" s="57" t="str">
        <f t="shared" si="1064"/>
        <v>Payoff</v>
      </c>
      <c r="BR845" s="56">
        <f t="shared" si="1084"/>
        <v>30</v>
      </c>
      <c r="BS845" s="64" t="str">
        <f t="shared" si="1066"/>
        <v>-</v>
      </c>
      <c r="BT845" s="64" t="str">
        <f t="shared" si="1026"/>
        <v>-</v>
      </c>
      <c r="BU845" s="64" t="str">
        <f t="shared" si="1027"/>
        <v>-</v>
      </c>
      <c r="BV845" s="64" t="str">
        <f t="shared" si="1028"/>
        <v>-</v>
      </c>
      <c r="BW845" s="64" t="str">
        <f t="shared" si="1067"/>
        <v>-</v>
      </c>
      <c r="BX845" s="64" t="str">
        <f t="shared" si="1029"/>
        <v>-</v>
      </c>
      <c r="BY845" s="57" t="str">
        <f t="shared" si="1068"/>
        <v>Payoff</v>
      </c>
      <c r="BZ845" s="56">
        <f t="shared" si="1085"/>
        <v>30</v>
      </c>
      <c r="CA845" s="64" t="str">
        <f t="shared" si="1070"/>
        <v>-</v>
      </c>
      <c r="CB845" s="64" t="str">
        <f t="shared" si="1030"/>
        <v>-</v>
      </c>
      <c r="CC845" s="64" t="str">
        <f t="shared" si="1031"/>
        <v>-</v>
      </c>
      <c r="CD845" s="64" t="str">
        <f t="shared" si="1032"/>
        <v>-</v>
      </c>
      <c r="CE845" s="64" t="str">
        <f t="shared" si="1071"/>
        <v>-</v>
      </c>
      <c r="CF845" s="64" t="str">
        <f t="shared" si="1033"/>
        <v>-</v>
      </c>
      <c r="CG845" s="57" t="str">
        <f t="shared" si="1072"/>
        <v>Payoff</v>
      </c>
      <c r="CH845" s="56">
        <f t="shared" si="1086"/>
        <v>30</v>
      </c>
      <c r="CI845" s="64" t="str">
        <f t="shared" si="1074"/>
        <v>-</v>
      </c>
      <c r="CJ845" s="64" t="str">
        <f t="shared" si="1034"/>
        <v>-</v>
      </c>
      <c r="CK845" s="64" t="str">
        <f t="shared" si="1035"/>
        <v>-</v>
      </c>
      <c r="CL845" s="64" t="str">
        <f t="shared" si="1036"/>
        <v>-</v>
      </c>
      <c r="CM845" s="64" t="str">
        <f t="shared" si="1075"/>
        <v>-</v>
      </c>
      <c r="CN845" s="64" t="str">
        <f t="shared" si="1037"/>
        <v>-</v>
      </c>
      <c r="CO845" s="57" t="str">
        <f t="shared" si="1076"/>
        <v>Payoff</v>
      </c>
    </row>
    <row r="846" spans="15:93" ht="18" customHeight="1" x14ac:dyDescent="0.25">
      <c r="O846" s="56">
        <f t="shared" si="1077"/>
        <v>35</v>
      </c>
      <c r="P846" s="64">
        <f t="shared" si="1038"/>
        <v>0</v>
      </c>
      <c r="Q846" s="64" t="str">
        <f t="shared" si="999"/>
        <v>-</v>
      </c>
      <c r="R846" s="64" t="str">
        <f t="shared" si="1000"/>
        <v>-</v>
      </c>
      <c r="S846" s="64">
        <f t="shared" si="1039"/>
        <v>0</v>
      </c>
      <c r="T846" s="64" t="str">
        <f t="shared" si="1001"/>
        <v>-</v>
      </c>
      <c r="U846" s="57" t="str">
        <f t="shared" si="1040"/>
        <v>Payoff</v>
      </c>
      <c r="V846" s="56">
        <f t="shared" si="1078"/>
        <v>31</v>
      </c>
      <c r="W846" s="64">
        <f t="shared" si="1042"/>
        <v>0</v>
      </c>
      <c r="X846" s="64" t="str">
        <f t="shared" si="1002"/>
        <v>-</v>
      </c>
      <c r="Y846" s="64">
        <f t="shared" si="1003"/>
        <v>0</v>
      </c>
      <c r="Z846" s="64" t="str">
        <f t="shared" si="1004"/>
        <v>-</v>
      </c>
      <c r="AA846" s="64" t="str">
        <f t="shared" si="1043"/>
        <v>-</v>
      </c>
      <c r="AB846" s="64" t="str">
        <f t="shared" si="1005"/>
        <v>-</v>
      </c>
      <c r="AC846" s="57" t="str">
        <f t="shared" si="1044"/>
        <v>Payoff</v>
      </c>
      <c r="AD846" s="56">
        <f t="shared" si="1079"/>
        <v>31</v>
      </c>
      <c r="AE846" s="64">
        <f t="shared" si="1046"/>
        <v>0</v>
      </c>
      <c r="AF846" s="64" t="str">
        <f t="shared" si="1006"/>
        <v>-</v>
      </c>
      <c r="AG846" s="64">
        <f t="shared" si="1007"/>
        <v>0</v>
      </c>
      <c r="AH846" s="64" t="str">
        <f t="shared" si="1008"/>
        <v>-</v>
      </c>
      <c r="AI846" s="64" t="str">
        <f t="shared" si="1047"/>
        <v>-</v>
      </c>
      <c r="AJ846" s="64" t="str">
        <f t="shared" si="1009"/>
        <v>-</v>
      </c>
      <c r="AK846" s="57" t="str">
        <f t="shared" si="1048"/>
        <v>Payoff</v>
      </c>
      <c r="AL846" s="56">
        <f t="shared" si="1080"/>
        <v>31</v>
      </c>
      <c r="AM846" s="64" t="str">
        <f t="shared" si="1050"/>
        <v>-</v>
      </c>
      <c r="AN846" s="64" t="str">
        <f t="shared" si="1010"/>
        <v>-</v>
      </c>
      <c r="AO846" s="64" t="str">
        <f t="shared" si="1011"/>
        <v>-</v>
      </c>
      <c r="AP846" s="64" t="str">
        <f t="shared" si="1012"/>
        <v>-</v>
      </c>
      <c r="AQ846" s="64" t="str">
        <f t="shared" si="1051"/>
        <v>-</v>
      </c>
      <c r="AR846" s="64" t="str">
        <f t="shared" si="1013"/>
        <v>-</v>
      </c>
      <c r="AS846" s="57" t="str">
        <f t="shared" si="1052"/>
        <v>Payoff</v>
      </c>
      <c r="AT846" s="56">
        <f t="shared" si="1081"/>
        <v>31</v>
      </c>
      <c r="AU846" s="64" t="str">
        <f t="shared" si="1054"/>
        <v>-</v>
      </c>
      <c r="AV846" s="64" t="str">
        <f t="shared" si="1014"/>
        <v>-</v>
      </c>
      <c r="AW846" s="64" t="str">
        <f t="shared" si="1015"/>
        <v>-</v>
      </c>
      <c r="AX846" s="64" t="str">
        <f t="shared" si="1016"/>
        <v>-</v>
      </c>
      <c r="AY846" s="64" t="str">
        <f t="shared" si="1055"/>
        <v>-</v>
      </c>
      <c r="AZ846" s="64" t="str">
        <f t="shared" si="1017"/>
        <v>-</v>
      </c>
      <c r="BA846" s="57" t="str">
        <f t="shared" si="1056"/>
        <v>Payoff</v>
      </c>
      <c r="BB846" s="56">
        <f t="shared" si="1082"/>
        <v>31</v>
      </c>
      <c r="BC846" s="64" t="str">
        <f t="shared" si="1058"/>
        <v>-</v>
      </c>
      <c r="BD846" s="64" t="str">
        <f t="shared" si="1018"/>
        <v>-</v>
      </c>
      <c r="BE846" s="64" t="str">
        <f t="shared" si="1019"/>
        <v>-</v>
      </c>
      <c r="BF846" s="64" t="str">
        <f t="shared" si="1020"/>
        <v>-</v>
      </c>
      <c r="BG846" s="64" t="str">
        <f t="shared" si="1059"/>
        <v>-</v>
      </c>
      <c r="BH846" s="64" t="str">
        <f t="shared" si="1021"/>
        <v>-</v>
      </c>
      <c r="BI846" s="57" t="str">
        <f t="shared" si="1060"/>
        <v>Payoff</v>
      </c>
      <c r="BJ846" s="56">
        <f t="shared" si="1083"/>
        <v>31</v>
      </c>
      <c r="BK846" s="64" t="str">
        <f t="shared" si="1062"/>
        <v>-</v>
      </c>
      <c r="BL846" s="64" t="str">
        <f t="shared" si="1022"/>
        <v>-</v>
      </c>
      <c r="BM846" s="64" t="str">
        <f t="shared" si="1023"/>
        <v>-</v>
      </c>
      <c r="BN846" s="64" t="str">
        <f t="shared" si="1024"/>
        <v>-</v>
      </c>
      <c r="BO846" s="64" t="str">
        <f t="shared" si="1063"/>
        <v>-</v>
      </c>
      <c r="BP846" s="64" t="str">
        <f t="shared" si="1025"/>
        <v>-</v>
      </c>
      <c r="BQ846" s="57" t="str">
        <f t="shared" si="1064"/>
        <v>Payoff</v>
      </c>
      <c r="BR846" s="56">
        <f t="shared" si="1084"/>
        <v>31</v>
      </c>
      <c r="BS846" s="64" t="str">
        <f t="shared" si="1066"/>
        <v>-</v>
      </c>
      <c r="BT846" s="64" t="str">
        <f t="shared" si="1026"/>
        <v>-</v>
      </c>
      <c r="BU846" s="64" t="str">
        <f t="shared" si="1027"/>
        <v>-</v>
      </c>
      <c r="BV846" s="64" t="str">
        <f t="shared" si="1028"/>
        <v>-</v>
      </c>
      <c r="BW846" s="64" t="str">
        <f t="shared" si="1067"/>
        <v>-</v>
      </c>
      <c r="BX846" s="64" t="str">
        <f t="shared" si="1029"/>
        <v>-</v>
      </c>
      <c r="BY846" s="57" t="str">
        <f t="shared" si="1068"/>
        <v>Payoff</v>
      </c>
      <c r="BZ846" s="56">
        <f t="shared" si="1085"/>
        <v>31</v>
      </c>
      <c r="CA846" s="64" t="str">
        <f t="shared" si="1070"/>
        <v>-</v>
      </c>
      <c r="CB846" s="64" t="str">
        <f t="shared" si="1030"/>
        <v>-</v>
      </c>
      <c r="CC846" s="64" t="str">
        <f t="shared" si="1031"/>
        <v>-</v>
      </c>
      <c r="CD846" s="64" t="str">
        <f t="shared" si="1032"/>
        <v>-</v>
      </c>
      <c r="CE846" s="64" t="str">
        <f t="shared" si="1071"/>
        <v>-</v>
      </c>
      <c r="CF846" s="64" t="str">
        <f t="shared" si="1033"/>
        <v>-</v>
      </c>
      <c r="CG846" s="57" t="str">
        <f t="shared" si="1072"/>
        <v>Payoff</v>
      </c>
      <c r="CH846" s="56">
        <f t="shared" si="1086"/>
        <v>31</v>
      </c>
      <c r="CI846" s="64" t="str">
        <f t="shared" si="1074"/>
        <v>-</v>
      </c>
      <c r="CJ846" s="64" t="str">
        <f t="shared" si="1034"/>
        <v>-</v>
      </c>
      <c r="CK846" s="64" t="str">
        <f t="shared" si="1035"/>
        <v>-</v>
      </c>
      <c r="CL846" s="64" t="str">
        <f t="shared" si="1036"/>
        <v>-</v>
      </c>
      <c r="CM846" s="64" t="str">
        <f t="shared" si="1075"/>
        <v>-</v>
      </c>
      <c r="CN846" s="64" t="str">
        <f t="shared" si="1037"/>
        <v>-</v>
      </c>
      <c r="CO846" s="57" t="str">
        <f t="shared" si="1076"/>
        <v>Payoff</v>
      </c>
    </row>
    <row r="847" spans="15:93" ht="18" customHeight="1" x14ac:dyDescent="0.25">
      <c r="O847" s="56">
        <f t="shared" si="1077"/>
        <v>36</v>
      </c>
      <c r="P847" s="64">
        <f t="shared" si="1038"/>
        <v>0</v>
      </c>
      <c r="Q847" s="64" t="str">
        <f t="shared" si="999"/>
        <v>-</v>
      </c>
      <c r="R847" s="64" t="str">
        <f t="shared" si="1000"/>
        <v>-</v>
      </c>
      <c r="S847" s="64">
        <f t="shared" si="1039"/>
        <v>0</v>
      </c>
      <c r="T847" s="64" t="str">
        <f t="shared" si="1001"/>
        <v>-</v>
      </c>
      <c r="U847" s="57" t="str">
        <f t="shared" si="1040"/>
        <v>Payoff</v>
      </c>
      <c r="V847" s="56">
        <f t="shared" si="1078"/>
        <v>32</v>
      </c>
      <c r="W847" s="64">
        <f t="shared" si="1042"/>
        <v>0</v>
      </c>
      <c r="X847" s="64" t="str">
        <f t="shared" si="1002"/>
        <v>-</v>
      </c>
      <c r="Y847" s="64">
        <f t="shared" si="1003"/>
        <v>0</v>
      </c>
      <c r="Z847" s="64" t="str">
        <f t="shared" si="1004"/>
        <v>-</v>
      </c>
      <c r="AA847" s="64" t="str">
        <f t="shared" si="1043"/>
        <v>-</v>
      </c>
      <c r="AB847" s="64" t="str">
        <f t="shared" si="1005"/>
        <v>-</v>
      </c>
      <c r="AC847" s="57" t="str">
        <f t="shared" si="1044"/>
        <v>Payoff</v>
      </c>
      <c r="AD847" s="56">
        <f t="shared" si="1079"/>
        <v>32</v>
      </c>
      <c r="AE847" s="64">
        <f t="shared" si="1046"/>
        <v>0</v>
      </c>
      <c r="AF847" s="64" t="str">
        <f t="shared" si="1006"/>
        <v>-</v>
      </c>
      <c r="AG847" s="64">
        <f t="shared" si="1007"/>
        <v>0</v>
      </c>
      <c r="AH847" s="64" t="str">
        <f t="shared" si="1008"/>
        <v>-</v>
      </c>
      <c r="AI847" s="64" t="str">
        <f t="shared" si="1047"/>
        <v>-</v>
      </c>
      <c r="AJ847" s="64" t="str">
        <f t="shared" si="1009"/>
        <v>-</v>
      </c>
      <c r="AK847" s="57" t="str">
        <f t="shared" si="1048"/>
        <v>Payoff</v>
      </c>
      <c r="AL847" s="56">
        <f t="shared" si="1080"/>
        <v>32</v>
      </c>
      <c r="AM847" s="64" t="str">
        <f t="shared" si="1050"/>
        <v>-</v>
      </c>
      <c r="AN847" s="64" t="str">
        <f t="shared" si="1010"/>
        <v>-</v>
      </c>
      <c r="AO847" s="64" t="str">
        <f t="shared" si="1011"/>
        <v>-</v>
      </c>
      <c r="AP847" s="64" t="str">
        <f t="shared" si="1012"/>
        <v>-</v>
      </c>
      <c r="AQ847" s="64" t="str">
        <f t="shared" si="1051"/>
        <v>-</v>
      </c>
      <c r="AR847" s="64" t="str">
        <f t="shared" si="1013"/>
        <v>-</v>
      </c>
      <c r="AS847" s="57" t="str">
        <f t="shared" si="1052"/>
        <v>Payoff</v>
      </c>
      <c r="AT847" s="56">
        <f t="shared" si="1081"/>
        <v>32</v>
      </c>
      <c r="AU847" s="64" t="str">
        <f t="shared" si="1054"/>
        <v>-</v>
      </c>
      <c r="AV847" s="64" t="str">
        <f t="shared" si="1014"/>
        <v>-</v>
      </c>
      <c r="AW847" s="64" t="str">
        <f t="shared" si="1015"/>
        <v>-</v>
      </c>
      <c r="AX847" s="64" t="str">
        <f t="shared" si="1016"/>
        <v>-</v>
      </c>
      <c r="AY847" s="64" t="str">
        <f t="shared" si="1055"/>
        <v>-</v>
      </c>
      <c r="AZ847" s="64" t="str">
        <f t="shared" si="1017"/>
        <v>-</v>
      </c>
      <c r="BA847" s="57" t="str">
        <f t="shared" si="1056"/>
        <v>Payoff</v>
      </c>
      <c r="BB847" s="56">
        <f t="shared" si="1082"/>
        <v>32</v>
      </c>
      <c r="BC847" s="64" t="str">
        <f t="shared" si="1058"/>
        <v>-</v>
      </c>
      <c r="BD847" s="64" t="str">
        <f t="shared" si="1018"/>
        <v>-</v>
      </c>
      <c r="BE847" s="64" t="str">
        <f t="shared" si="1019"/>
        <v>-</v>
      </c>
      <c r="BF847" s="64" t="str">
        <f t="shared" si="1020"/>
        <v>-</v>
      </c>
      <c r="BG847" s="64" t="str">
        <f t="shared" si="1059"/>
        <v>-</v>
      </c>
      <c r="BH847" s="64" t="str">
        <f t="shared" si="1021"/>
        <v>-</v>
      </c>
      <c r="BI847" s="57" t="str">
        <f t="shared" si="1060"/>
        <v>Payoff</v>
      </c>
      <c r="BJ847" s="56">
        <f t="shared" si="1083"/>
        <v>32</v>
      </c>
      <c r="BK847" s="64" t="str">
        <f t="shared" si="1062"/>
        <v>-</v>
      </c>
      <c r="BL847" s="64" t="str">
        <f t="shared" si="1022"/>
        <v>-</v>
      </c>
      <c r="BM847" s="64" t="str">
        <f t="shared" si="1023"/>
        <v>-</v>
      </c>
      <c r="BN847" s="64" t="str">
        <f t="shared" si="1024"/>
        <v>-</v>
      </c>
      <c r="BO847" s="64" t="str">
        <f t="shared" si="1063"/>
        <v>-</v>
      </c>
      <c r="BP847" s="64" t="str">
        <f t="shared" si="1025"/>
        <v>-</v>
      </c>
      <c r="BQ847" s="57" t="str">
        <f t="shared" si="1064"/>
        <v>Payoff</v>
      </c>
      <c r="BR847" s="56">
        <f t="shared" si="1084"/>
        <v>32</v>
      </c>
      <c r="BS847" s="64" t="str">
        <f t="shared" si="1066"/>
        <v>-</v>
      </c>
      <c r="BT847" s="64" t="str">
        <f t="shared" si="1026"/>
        <v>-</v>
      </c>
      <c r="BU847" s="64" t="str">
        <f t="shared" si="1027"/>
        <v>-</v>
      </c>
      <c r="BV847" s="64" t="str">
        <f t="shared" si="1028"/>
        <v>-</v>
      </c>
      <c r="BW847" s="64" t="str">
        <f t="shared" si="1067"/>
        <v>-</v>
      </c>
      <c r="BX847" s="64" t="str">
        <f t="shared" si="1029"/>
        <v>-</v>
      </c>
      <c r="BY847" s="57" t="str">
        <f t="shared" si="1068"/>
        <v>Payoff</v>
      </c>
      <c r="BZ847" s="56">
        <f t="shared" si="1085"/>
        <v>32</v>
      </c>
      <c r="CA847" s="64" t="str">
        <f t="shared" si="1070"/>
        <v>-</v>
      </c>
      <c r="CB847" s="64" t="str">
        <f t="shared" si="1030"/>
        <v>-</v>
      </c>
      <c r="CC847" s="64" t="str">
        <f t="shared" si="1031"/>
        <v>-</v>
      </c>
      <c r="CD847" s="64" t="str">
        <f t="shared" si="1032"/>
        <v>-</v>
      </c>
      <c r="CE847" s="64" t="str">
        <f t="shared" si="1071"/>
        <v>-</v>
      </c>
      <c r="CF847" s="64" t="str">
        <f t="shared" si="1033"/>
        <v>-</v>
      </c>
      <c r="CG847" s="57" t="str">
        <f t="shared" si="1072"/>
        <v>Payoff</v>
      </c>
      <c r="CH847" s="56">
        <f t="shared" si="1086"/>
        <v>32</v>
      </c>
      <c r="CI847" s="64" t="str">
        <f t="shared" si="1074"/>
        <v>-</v>
      </c>
      <c r="CJ847" s="64" t="str">
        <f t="shared" si="1034"/>
        <v>-</v>
      </c>
      <c r="CK847" s="64" t="str">
        <f t="shared" si="1035"/>
        <v>-</v>
      </c>
      <c r="CL847" s="64" t="str">
        <f t="shared" si="1036"/>
        <v>-</v>
      </c>
      <c r="CM847" s="64" t="str">
        <f t="shared" si="1075"/>
        <v>-</v>
      </c>
      <c r="CN847" s="64" t="str">
        <f t="shared" si="1037"/>
        <v>-</v>
      </c>
      <c r="CO847" s="57" t="str">
        <f t="shared" si="1076"/>
        <v>Payoff</v>
      </c>
    </row>
    <row r="848" spans="15:93" ht="18" customHeight="1" x14ac:dyDescent="0.25">
      <c r="O848" s="56">
        <f t="shared" si="1077"/>
        <v>37</v>
      </c>
      <c r="P848" s="64">
        <f t="shared" si="1038"/>
        <v>0</v>
      </c>
      <c r="Q848" s="64" t="str">
        <f t="shared" si="999"/>
        <v>-</v>
      </c>
      <c r="R848" s="64" t="str">
        <f t="shared" si="1000"/>
        <v>-</v>
      </c>
      <c r="S848" s="64">
        <f t="shared" si="1039"/>
        <v>0</v>
      </c>
      <c r="T848" s="64" t="str">
        <f t="shared" si="1001"/>
        <v>-</v>
      </c>
      <c r="U848" s="57" t="str">
        <f t="shared" si="1040"/>
        <v>Payoff</v>
      </c>
      <c r="V848" s="56">
        <f t="shared" si="1078"/>
        <v>33</v>
      </c>
      <c r="W848" s="64">
        <f t="shared" si="1042"/>
        <v>0</v>
      </c>
      <c r="X848" s="64" t="str">
        <f t="shared" si="1002"/>
        <v>-</v>
      </c>
      <c r="Y848" s="64">
        <f t="shared" si="1003"/>
        <v>0</v>
      </c>
      <c r="Z848" s="64" t="str">
        <f t="shared" si="1004"/>
        <v>-</v>
      </c>
      <c r="AA848" s="64" t="str">
        <f t="shared" si="1043"/>
        <v>-</v>
      </c>
      <c r="AB848" s="64" t="str">
        <f t="shared" si="1005"/>
        <v>-</v>
      </c>
      <c r="AC848" s="57" t="str">
        <f t="shared" si="1044"/>
        <v>Payoff</v>
      </c>
      <c r="AD848" s="56">
        <f t="shared" si="1079"/>
        <v>33</v>
      </c>
      <c r="AE848" s="64">
        <f t="shared" si="1046"/>
        <v>0</v>
      </c>
      <c r="AF848" s="64" t="str">
        <f t="shared" si="1006"/>
        <v>-</v>
      </c>
      <c r="AG848" s="64">
        <f t="shared" si="1007"/>
        <v>0</v>
      </c>
      <c r="AH848" s="64" t="str">
        <f t="shared" si="1008"/>
        <v>-</v>
      </c>
      <c r="AI848" s="64" t="str">
        <f t="shared" si="1047"/>
        <v>-</v>
      </c>
      <c r="AJ848" s="64" t="str">
        <f t="shared" si="1009"/>
        <v>-</v>
      </c>
      <c r="AK848" s="57" t="str">
        <f t="shared" si="1048"/>
        <v>Payoff</v>
      </c>
      <c r="AL848" s="56">
        <f t="shared" si="1080"/>
        <v>33</v>
      </c>
      <c r="AM848" s="64" t="str">
        <f t="shared" si="1050"/>
        <v>-</v>
      </c>
      <c r="AN848" s="64" t="str">
        <f t="shared" si="1010"/>
        <v>-</v>
      </c>
      <c r="AO848" s="64" t="str">
        <f t="shared" si="1011"/>
        <v>-</v>
      </c>
      <c r="AP848" s="64" t="str">
        <f t="shared" si="1012"/>
        <v>-</v>
      </c>
      <c r="AQ848" s="64" t="str">
        <f t="shared" si="1051"/>
        <v>-</v>
      </c>
      <c r="AR848" s="64" t="str">
        <f t="shared" si="1013"/>
        <v>-</v>
      </c>
      <c r="AS848" s="57" t="str">
        <f t="shared" si="1052"/>
        <v>Payoff</v>
      </c>
      <c r="AT848" s="56">
        <f t="shared" si="1081"/>
        <v>33</v>
      </c>
      <c r="AU848" s="64" t="str">
        <f t="shared" si="1054"/>
        <v>-</v>
      </c>
      <c r="AV848" s="64" t="str">
        <f t="shared" si="1014"/>
        <v>-</v>
      </c>
      <c r="AW848" s="64" t="str">
        <f t="shared" si="1015"/>
        <v>-</v>
      </c>
      <c r="AX848" s="64" t="str">
        <f t="shared" si="1016"/>
        <v>-</v>
      </c>
      <c r="AY848" s="64" t="str">
        <f t="shared" si="1055"/>
        <v>-</v>
      </c>
      <c r="AZ848" s="64" t="str">
        <f t="shared" si="1017"/>
        <v>-</v>
      </c>
      <c r="BA848" s="57" t="str">
        <f t="shared" si="1056"/>
        <v>Payoff</v>
      </c>
      <c r="BB848" s="56">
        <f t="shared" si="1082"/>
        <v>33</v>
      </c>
      <c r="BC848" s="64" t="str">
        <f t="shared" si="1058"/>
        <v>-</v>
      </c>
      <c r="BD848" s="64" t="str">
        <f t="shared" si="1018"/>
        <v>-</v>
      </c>
      <c r="BE848" s="64" t="str">
        <f t="shared" si="1019"/>
        <v>-</v>
      </c>
      <c r="BF848" s="64" t="str">
        <f t="shared" si="1020"/>
        <v>-</v>
      </c>
      <c r="BG848" s="64" t="str">
        <f t="shared" si="1059"/>
        <v>-</v>
      </c>
      <c r="BH848" s="64" t="str">
        <f t="shared" si="1021"/>
        <v>-</v>
      </c>
      <c r="BI848" s="57" t="str">
        <f t="shared" si="1060"/>
        <v>Payoff</v>
      </c>
      <c r="BJ848" s="56">
        <f t="shared" si="1083"/>
        <v>33</v>
      </c>
      <c r="BK848" s="64" t="str">
        <f t="shared" si="1062"/>
        <v>-</v>
      </c>
      <c r="BL848" s="64" t="str">
        <f t="shared" si="1022"/>
        <v>-</v>
      </c>
      <c r="BM848" s="64" t="str">
        <f t="shared" si="1023"/>
        <v>-</v>
      </c>
      <c r="BN848" s="64" t="str">
        <f t="shared" si="1024"/>
        <v>-</v>
      </c>
      <c r="BO848" s="64" t="str">
        <f t="shared" si="1063"/>
        <v>-</v>
      </c>
      <c r="BP848" s="64" t="str">
        <f t="shared" si="1025"/>
        <v>-</v>
      </c>
      <c r="BQ848" s="57" t="str">
        <f t="shared" si="1064"/>
        <v>Payoff</v>
      </c>
      <c r="BR848" s="56">
        <f t="shared" si="1084"/>
        <v>33</v>
      </c>
      <c r="BS848" s="64" t="str">
        <f t="shared" si="1066"/>
        <v>-</v>
      </c>
      <c r="BT848" s="64" t="str">
        <f t="shared" si="1026"/>
        <v>-</v>
      </c>
      <c r="BU848" s="64" t="str">
        <f t="shared" si="1027"/>
        <v>-</v>
      </c>
      <c r="BV848" s="64" t="str">
        <f t="shared" si="1028"/>
        <v>-</v>
      </c>
      <c r="BW848" s="64" t="str">
        <f t="shared" si="1067"/>
        <v>-</v>
      </c>
      <c r="BX848" s="64" t="str">
        <f t="shared" si="1029"/>
        <v>-</v>
      </c>
      <c r="BY848" s="57" t="str">
        <f t="shared" si="1068"/>
        <v>Payoff</v>
      </c>
      <c r="BZ848" s="56">
        <f t="shared" si="1085"/>
        <v>33</v>
      </c>
      <c r="CA848" s="64" t="str">
        <f t="shared" si="1070"/>
        <v>-</v>
      </c>
      <c r="CB848" s="64" t="str">
        <f t="shared" si="1030"/>
        <v>-</v>
      </c>
      <c r="CC848" s="64" t="str">
        <f t="shared" si="1031"/>
        <v>-</v>
      </c>
      <c r="CD848" s="64" t="str">
        <f t="shared" si="1032"/>
        <v>-</v>
      </c>
      <c r="CE848" s="64" t="str">
        <f t="shared" si="1071"/>
        <v>-</v>
      </c>
      <c r="CF848" s="64" t="str">
        <f t="shared" si="1033"/>
        <v>-</v>
      </c>
      <c r="CG848" s="57" t="str">
        <f t="shared" si="1072"/>
        <v>Payoff</v>
      </c>
      <c r="CH848" s="56">
        <f t="shared" si="1086"/>
        <v>33</v>
      </c>
      <c r="CI848" s="64" t="str">
        <f t="shared" si="1074"/>
        <v>-</v>
      </c>
      <c r="CJ848" s="64" t="str">
        <f t="shared" si="1034"/>
        <v>-</v>
      </c>
      <c r="CK848" s="64" t="str">
        <f t="shared" si="1035"/>
        <v>-</v>
      </c>
      <c r="CL848" s="64" t="str">
        <f t="shared" si="1036"/>
        <v>-</v>
      </c>
      <c r="CM848" s="64" t="str">
        <f t="shared" si="1075"/>
        <v>-</v>
      </c>
      <c r="CN848" s="64" t="str">
        <f t="shared" si="1037"/>
        <v>-</v>
      </c>
      <c r="CO848" s="57" t="str">
        <f t="shared" si="1076"/>
        <v>Payoff</v>
      </c>
    </row>
    <row r="849" spans="15:93" ht="18" customHeight="1" x14ac:dyDescent="0.25">
      <c r="O849" s="56">
        <f t="shared" si="1077"/>
        <v>38</v>
      </c>
      <c r="P849" s="64">
        <f t="shared" si="1038"/>
        <v>0</v>
      </c>
      <c r="Q849" s="64" t="str">
        <f t="shared" si="999"/>
        <v>-</v>
      </c>
      <c r="R849" s="64" t="str">
        <f t="shared" si="1000"/>
        <v>-</v>
      </c>
      <c r="S849" s="64">
        <f t="shared" si="1039"/>
        <v>0</v>
      </c>
      <c r="T849" s="64" t="str">
        <f t="shared" si="1001"/>
        <v>-</v>
      </c>
      <c r="U849" s="57" t="str">
        <f t="shared" si="1040"/>
        <v>Payoff</v>
      </c>
      <c r="V849" s="56">
        <f t="shared" si="1078"/>
        <v>34</v>
      </c>
      <c r="W849" s="64">
        <f t="shared" si="1042"/>
        <v>0</v>
      </c>
      <c r="X849" s="64" t="str">
        <f t="shared" si="1002"/>
        <v>-</v>
      </c>
      <c r="Y849" s="64">
        <f t="shared" si="1003"/>
        <v>0</v>
      </c>
      <c r="Z849" s="64" t="str">
        <f t="shared" si="1004"/>
        <v>-</v>
      </c>
      <c r="AA849" s="64" t="str">
        <f t="shared" si="1043"/>
        <v>-</v>
      </c>
      <c r="AB849" s="64" t="str">
        <f t="shared" si="1005"/>
        <v>-</v>
      </c>
      <c r="AC849" s="57" t="str">
        <f t="shared" si="1044"/>
        <v>Payoff</v>
      </c>
      <c r="AD849" s="56">
        <f t="shared" si="1079"/>
        <v>34</v>
      </c>
      <c r="AE849" s="64">
        <f t="shared" si="1046"/>
        <v>0</v>
      </c>
      <c r="AF849" s="64" t="str">
        <f t="shared" si="1006"/>
        <v>-</v>
      </c>
      <c r="AG849" s="64">
        <f t="shared" si="1007"/>
        <v>0</v>
      </c>
      <c r="AH849" s="64" t="str">
        <f t="shared" si="1008"/>
        <v>-</v>
      </c>
      <c r="AI849" s="64" t="str">
        <f t="shared" si="1047"/>
        <v>-</v>
      </c>
      <c r="AJ849" s="64" t="str">
        <f t="shared" si="1009"/>
        <v>-</v>
      </c>
      <c r="AK849" s="57" t="str">
        <f t="shared" si="1048"/>
        <v>Payoff</v>
      </c>
      <c r="AL849" s="56">
        <f t="shared" si="1080"/>
        <v>34</v>
      </c>
      <c r="AM849" s="64" t="str">
        <f t="shared" si="1050"/>
        <v>-</v>
      </c>
      <c r="AN849" s="64" t="str">
        <f t="shared" si="1010"/>
        <v>-</v>
      </c>
      <c r="AO849" s="64" t="str">
        <f t="shared" si="1011"/>
        <v>-</v>
      </c>
      <c r="AP849" s="64" t="str">
        <f t="shared" si="1012"/>
        <v>-</v>
      </c>
      <c r="AQ849" s="64" t="str">
        <f t="shared" si="1051"/>
        <v>-</v>
      </c>
      <c r="AR849" s="64" t="str">
        <f t="shared" si="1013"/>
        <v>-</v>
      </c>
      <c r="AS849" s="57" t="str">
        <f t="shared" si="1052"/>
        <v>Payoff</v>
      </c>
      <c r="AT849" s="56">
        <f t="shared" si="1081"/>
        <v>34</v>
      </c>
      <c r="AU849" s="64" t="str">
        <f t="shared" si="1054"/>
        <v>-</v>
      </c>
      <c r="AV849" s="64" t="str">
        <f t="shared" si="1014"/>
        <v>-</v>
      </c>
      <c r="AW849" s="64" t="str">
        <f t="shared" si="1015"/>
        <v>-</v>
      </c>
      <c r="AX849" s="64" t="str">
        <f t="shared" si="1016"/>
        <v>-</v>
      </c>
      <c r="AY849" s="64" t="str">
        <f t="shared" si="1055"/>
        <v>-</v>
      </c>
      <c r="AZ849" s="64" t="str">
        <f t="shared" si="1017"/>
        <v>-</v>
      </c>
      <c r="BA849" s="57" t="str">
        <f t="shared" si="1056"/>
        <v>Payoff</v>
      </c>
      <c r="BB849" s="56">
        <f t="shared" si="1082"/>
        <v>34</v>
      </c>
      <c r="BC849" s="64" t="str">
        <f t="shared" si="1058"/>
        <v>-</v>
      </c>
      <c r="BD849" s="64" t="str">
        <f t="shared" si="1018"/>
        <v>-</v>
      </c>
      <c r="BE849" s="64" t="str">
        <f t="shared" si="1019"/>
        <v>-</v>
      </c>
      <c r="BF849" s="64" t="str">
        <f t="shared" si="1020"/>
        <v>-</v>
      </c>
      <c r="BG849" s="64" t="str">
        <f t="shared" si="1059"/>
        <v>-</v>
      </c>
      <c r="BH849" s="64" t="str">
        <f t="shared" si="1021"/>
        <v>-</v>
      </c>
      <c r="BI849" s="57" t="str">
        <f t="shared" si="1060"/>
        <v>Payoff</v>
      </c>
      <c r="BJ849" s="56">
        <f t="shared" si="1083"/>
        <v>34</v>
      </c>
      <c r="BK849" s="64" t="str">
        <f t="shared" si="1062"/>
        <v>-</v>
      </c>
      <c r="BL849" s="64" t="str">
        <f t="shared" si="1022"/>
        <v>-</v>
      </c>
      <c r="BM849" s="64" t="str">
        <f t="shared" si="1023"/>
        <v>-</v>
      </c>
      <c r="BN849" s="64" t="str">
        <f t="shared" si="1024"/>
        <v>-</v>
      </c>
      <c r="BO849" s="64" t="str">
        <f t="shared" si="1063"/>
        <v>-</v>
      </c>
      <c r="BP849" s="64" t="str">
        <f t="shared" si="1025"/>
        <v>-</v>
      </c>
      <c r="BQ849" s="57" t="str">
        <f t="shared" si="1064"/>
        <v>Payoff</v>
      </c>
      <c r="BR849" s="56">
        <f t="shared" si="1084"/>
        <v>34</v>
      </c>
      <c r="BS849" s="64" t="str">
        <f t="shared" si="1066"/>
        <v>-</v>
      </c>
      <c r="BT849" s="64" t="str">
        <f t="shared" si="1026"/>
        <v>-</v>
      </c>
      <c r="BU849" s="64" t="str">
        <f t="shared" si="1027"/>
        <v>-</v>
      </c>
      <c r="BV849" s="64" t="str">
        <f t="shared" si="1028"/>
        <v>-</v>
      </c>
      <c r="BW849" s="64" t="str">
        <f t="shared" si="1067"/>
        <v>-</v>
      </c>
      <c r="BX849" s="64" t="str">
        <f t="shared" si="1029"/>
        <v>-</v>
      </c>
      <c r="BY849" s="57" t="str">
        <f t="shared" si="1068"/>
        <v>Payoff</v>
      </c>
      <c r="BZ849" s="56">
        <f t="shared" si="1085"/>
        <v>34</v>
      </c>
      <c r="CA849" s="64" t="str">
        <f t="shared" si="1070"/>
        <v>-</v>
      </c>
      <c r="CB849" s="64" t="str">
        <f t="shared" si="1030"/>
        <v>-</v>
      </c>
      <c r="CC849" s="64" t="str">
        <f t="shared" si="1031"/>
        <v>-</v>
      </c>
      <c r="CD849" s="64" t="str">
        <f t="shared" si="1032"/>
        <v>-</v>
      </c>
      <c r="CE849" s="64" t="str">
        <f t="shared" si="1071"/>
        <v>-</v>
      </c>
      <c r="CF849" s="64" t="str">
        <f t="shared" si="1033"/>
        <v>-</v>
      </c>
      <c r="CG849" s="57" t="str">
        <f t="shared" si="1072"/>
        <v>Payoff</v>
      </c>
      <c r="CH849" s="56">
        <f t="shared" si="1086"/>
        <v>34</v>
      </c>
      <c r="CI849" s="64" t="str">
        <f t="shared" si="1074"/>
        <v>-</v>
      </c>
      <c r="CJ849" s="64" t="str">
        <f t="shared" si="1034"/>
        <v>-</v>
      </c>
      <c r="CK849" s="64" t="str">
        <f t="shared" si="1035"/>
        <v>-</v>
      </c>
      <c r="CL849" s="64" t="str">
        <f t="shared" si="1036"/>
        <v>-</v>
      </c>
      <c r="CM849" s="64" t="str">
        <f t="shared" si="1075"/>
        <v>-</v>
      </c>
      <c r="CN849" s="64" t="str">
        <f t="shared" si="1037"/>
        <v>-</v>
      </c>
      <c r="CO849" s="57" t="str">
        <f t="shared" si="1076"/>
        <v>Payoff</v>
      </c>
    </row>
    <row r="850" spans="15:93" ht="18" customHeight="1" x14ac:dyDescent="0.25">
      <c r="O850" s="56">
        <f t="shared" si="1077"/>
        <v>39</v>
      </c>
      <c r="P850" s="64">
        <f t="shared" si="1038"/>
        <v>0</v>
      </c>
      <c r="Q850" s="64" t="str">
        <f t="shared" si="999"/>
        <v>-</v>
      </c>
      <c r="R850" s="64" t="str">
        <f t="shared" si="1000"/>
        <v>-</v>
      </c>
      <c r="S850" s="64">
        <f t="shared" si="1039"/>
        <v>0</v>
      </c>
      <c r="T850" s="64" t="str">
        <f t="shared" si="1001"/>
        <v>-</v>
      </c>
      <c r="U850" s="57" t="str">
        <f t="shared" si="1040"/>
        <v>Payoff</v>
      </c>
      <c r="V850" s="56">
        <f t="shared" si="1078"/>
        <v>35</v>
      </c>
      <c r="W850" s="64">
        <f t="shared" si="1042"/>
        <v>0</v>
      </c>
      <c r="X850" s="64" t="str">
        <f t="shared" si="1002"/>
        <v>-</v>
      </c>
      <c r="Y850" s="64">
        <f t="shared" si="1003"/>
        <v>0</v>
      </c>
      <c r="Z850" s="64" t="str">
        <f t="shared" si="1004"/>
        <v>-</v>
      </c>
      <c r="AA850" s="64" t="str">
        <f t="shared" si="1043"/>
        <v>-</v>
      </c>
      <c r="AB850" s="64" t="str">
        <f t="shared" si="1005"/>
        <v>-</v>
      </c>
      <c r="AC850" s="57" t="str">
        <f t="shared" si="1044"/>
        <v>Payoff</v>
      </c>
      <c r="AD850" s="56">
        <f t="shared" si="1079"/>
        <v>35</v>
      </c>
      <c r="AE850" s="64">
        <f t="shared" si="1046"/>
        <v>0</v>
      </c>
      <c r="AF850" s="64" t="str">
        <f t="shared" si="1006"/>
        <v>-</v>
      </c>
      <c r="AG850" s="64">
        <f t="shared" si="1007"/>
        <v>0</v>
      </c>
      <c r="AH850" s="64" t="str">
        <f t="shared" si="1008"/>
        <v>-</v>
      </c>
      <c r="AI850" s="64" t="str">
        <f t="shared" si="1047"/>
        <v>-</v>
      </c>
      <c r="AJ850" s="64" t="str">
        <f t="shared" si="1009"/>
        <v>-</v>
      </c>
      <c r="AK850" s="57" t="str">
        <f t="shared" si="1048"/>
        <v>Payoff</v>
      </c>
      <c r="AL850" s="56">
        <f t="shared" si="1080"/>
        <v>35</v>
      </c>
      <c r="AM850" s="64" t="str">
        <f t="shared" si="1050"/>
        <v>-</v>
      </c>
      <c r="AN850" s="64" t="str">
        <f t="shared" si="1010"/>
        <v>-</v>
      </c>
      <c r="AO850" s="64" t="str">
        <f t="shared" si="1011"/>
        <v>-</v>
      </c>
      <c r="AP850" s="64" t="str">
        <f t="shared" si="1012"/>
        <v>-</v>
      </c>
      <c r="AQ850" s="64" t="str">
        <f t="shared" si="1051"/>
        <v>-</v>
      </c>
      <c r="AR850" s="64" t="str">
        <f t="shared" si="1013"/>
        <v>-</v>
      </c>
      <c r="AS850" s="57" t="str">
        <f t="shared" si="1052"/>
        <v>Payoff</v>
      </c>
      <c r="AT850" s="56">
        <f t="shared" si="1081"/>
        <v>35</v>
      </c>
      <c r="AU850" s="64" t="str">
        <f t="shared" si="1054"/>
        <v>-</v>
      </c>
      <c r="AV850" s="64" t="str">
        <f t="shared" si="1014"/>
        <v>-</v>
      </c>
      <c r="AW850" s="64" t="str">
        <f t="shared" si="1015"/>
        <v>-</v>
      </c>
      <c r="AX850" s="64" t="str">
        <f t="shared" si="1016"/>
        <v>-</v>
      </c>
      <c r="AY850" s="64" t="str">
        <f t="shared" si="1055"/>
        <v>-</v>
      </c>
      <c r="AZ850" s="64" t="str">
        <f t="shared" si="1017"/>
        <v>-</v>
      </c>
      <c r="BA850" s="57" t="str">
        <f t="shared" si="1056"/>
        <v>Payoff</v>
      </c>
      <c r="BB850" s="56">
        <f t="shared" si="1082"/>
        <v>35</v>
      </c>
      <c r="BC850" s="64" t="str">
        <f t="shared" si="1058"/>
        <v>-</v>
      </c>
      <c r="BD850" s="64" t="str">
        <f t="shared" si="1018"/>
        <v>-</v>
      </c>
      <c r="BE850" s="64" t="str">
        <f t="shared" si="1019"/>
        <v>-</v>
      </c>
      <c r="BF850" s="64" t="str">
        <f t="shared" si="1020"/>
        <v>-</v>
      </c>
      <c r="BG850" s="64" t="str">
        <f t="shared" si="1059"/>
        <v>-</v>
      </c>
      <c r="BH850" s="64" t="str">
        <f t="shared" si="1021"/>
        <v>-</v>
      </c>
      <c r="BI850" s="57" t="str">
        <f t="shared" si="1060"/>
        <v>Payoff</v>
      </c>
      <c r="BJ850" s="56">
        <f t="shared" si="1083"/>
        <v>35</v>
      </c>
      <c r="BK850" s="64" t="str">
        <f t="shared" si="1062"/>
        <v>-</v>
      </c>
      <c r="BL850" s="64" t="str">
        <f t="shared" si="1022"/>
        <v>-</v>
      </c>
      <c r="BM850" s="64" t="str">
        <f t="shared" si="1023"/>
        <v>-</v>
      </c>
      <c r="BN850" s="64" t="str">
        <f t="shared" si="1024"/>
        <v>-</v>
      </c>
      <c r="BO850" s="64" t="str">
        <f t="shared" si="1063"/>
        <v>-</v>
      </c>
      <c r="BP850" s="64" t="str">
        <f t="shared" si="1025"/>
        <v>-</v>
      </c>
      <c r="BQ850" s="57" t="str">
        <f t="shared" si="1064"/>
        <v>Payoff</v>
      </c>
      <c r="BR850" s="56">
        <f t="shared" si="1084"/>
        <v>35</v>
      </c>
      <c r="BS850" s="64" t="str">
        <f t="shared" si="1066"/>
        <v>-</v>
      </c>
      <c r="BT850" s="64" t="str">
        <f t="shared" si="1026"/>
        <v>-</v>
      </c>
      <c r="BU850" s="64" t="str">
        <f t="shared" si="1027"/>
        <v>-</v>
      </c>
      <c r="BV850" s="64" t="str">
        <f t="shared" si="1028"/>
        <v>-</v>
      </c>
      <c r="BW850" s="64" t="str">
        <f t="shared" si="1067"/>
        <v>-</v>
      </c>
      <c r="BX850" s="64" t="str">
        <f t="shared" si="1029"/>
        <v>-</v>
      </c>
      <c r="BY850" s="57" t="str">
        <f t="shared" si="1068"/>
        <v>Payoff</v>
      </c>
      <c r="BZ850" s="56">
        <f t="shared" si="1085"/>
        <v>35</v>
      </c>
      <c r="CA850" s="64" t="str">
        <f t="shared" si="1070"/>
        <v>-</v>
      </c>
      <c r="CB850" s="64" t="str">
        <f t="shared" si="1030"/>
        <v>-</v>
      </c>
      <c r="CC850" s="64" t="str">
        <f t="shared" si="1031"/>
        <v>-</v>
      </c>
      <c r="CD850" s="64" t="str">
        <f t="shared" si="1032"/>
        <v>-</v>
      </c>
      <c r="CE850" s="64" t="str">
        <f t="shared" si="1071"/>
        <v>-</v>
      </c>
      <c r="CF850" s="64" t="str">
        <f t="shared" si="1033"/>
        <v>-</v>
      </c>
      <c r="CG850" s="57" t="str">
        <f t="shared" si="1072"/>
        <v>Payoff</v>
      </c>
      <c r="CH850" s="56">
        <f t="shared" si="1086"/>
        <v>35</v>
      </c>
      <c r="CI850" s="64" t="str">
        <f t="shared" si="1074"/>
        <v>-</v>
      </c>
      <c r="CJ850" s="64" t="str">
        <f t="shared" si="1034"/>
        <v>-</v>
      </c>
      <c r="CK850" s="64" t="str">
        <f t="shared" si="1035"/>
        <v>-</v>
      </c>
      <c r="CL850" s="64" t="str">
        <f t="shared" si="1036"/>
        <v>-</v>
      </c>
      <c r="CM850" s="64" t="str">
        <f t="shared" si="1075"/>
        <v>-</v>
      </c>
      <c r="CN850" s="64" t="str">
        <f t="shared" si="1037"/>
        <v>-</v>
      </c>
      <c r="CO850" s="57" t="str">
        <f t="shared" si="1076"/>
        <v>Payoff</v>
      </c>
    </row>
    <row r="851" spans="15:93" ht="18" customHeight="1" x14ac:dyDescent="0.25">
      <c r="O851" s="56">
        <f t="shared" si="1077"/>
        <v>40</v>
      </c>
      <c r="P851" s="64">
        <f t="shared" si="1038"/>
        <v>0</v>
      </c>
      <c r="Q851" s="64" t="str">
        <f t="shared" si="999"/>
        <v>-</v>
      </c>
      <c r="R851" s="64" t="str">
        <f t="shared" si="1000"/>
        <v>-</v>
      </c>
      <c r="S851" s="64">
        <f t="shared" si="1039"/>
        <v>0</v>
      </c>
      <c r="T851" s="64" t="str">
        <f t="shared" si="1001"/>
        <v>-</v>
      </c>
      <c r="U851" s="57" t="str">
        <f t="shared" si="1040"/>
        <v>Payoff</v>
      </c>
      <c r="V851" s="56">
        <f t="shared" si="1078"/>
        <v>36</v>
      </c>
      <c r="W851" s="64">
        <f t="shared" si="1042"/>
        <v>0</v>
      </c>
      <c r="X851" s="64" t="str">
        <f t="shared" si="1002"/>
        <v>-</v>
      </c>
      <c r="Y851" s="64">
        <f t="shared" si="1003"/>
        <v>0</v>
      </c>
      <c r="Z851" s="64" t="str">
        <f t="shared" si="1004"/>
        <v>-</v>
      </c>
      <c r="AA851" s="64" t="str">
        <f t="shared" si="1043"/>
        <v>-</v>
      </c>
      <c r="AB851" s="64" t="str">
        <f t="shared" si="1005"/>
        <v>-</v>
      </c>
      <c r="AC851" s="57" t="str">
        <f t="shared" si="1044"/>
        <v>Payoff</v>
      </c>
      <c r="AD851" s="56">
        <f t="shared" si="1079"/>
        <v>36</v>
      </c>
      <c r="AE851" s="64">
        <f t="shared" si="1046"/>
        <v>0</v>
      </c>
      <c r="AF851" s="64" t="str">
        <f t="shared" si="1006"/>
        <v>-</v>
      </c>
      <c r="AG851" s="64">
        <f t="shared" si="1007"/>
        <v>0</v>
      </c>
      <c r="AH851" s="64" t="str">
        <f t="shared" si="1008"/>
        <v>-</v>
      </c>
      <c r="AI851" s="64" t="str">
        <f t="shared" si="1047"/>
        <v>-</v>
      </c>
      <c r="AJ851" s="64" t="str">
        <f t="shared" si="1009"/>
        <v>-</v>
      </c>
      <c r="AK851" s="57" t="str">
        <f t="shared" si="1048"/>
        <v>Payoff</v>
      </c>
      <c r="AL851" s="56">
        <f t="shared" si="1080"/>
        <v>36</v>
      </c>
      <c r="AM851" s="64" t="str">
        <f t="shared" si="1050"/>
        <v>-</v>
      </c>
      <c r="AN851" s="64" t="str">
        <f t="shared" si="1010"/>
        <v>-</v>
      </c>
      <c r="AO851" s="64" t="str">
        <f t="shared" si="1011"/>
        <v>-</v>
      </c>
      <c r="AP851" s="64" t="str">
        <f t="shared" si="1012"/>
        <v>-</v>
      </c>
      <c r="AQ851" s="64" t="str">
        <f t="shared" si="1051"/>
        <v>-</v>
      </c>
      <c r="AR851" s="64" t="str">
        <f t="shared" si="1013"/>
        <v>-</v>
      </c>
      <c r="AS851" s="57" t="str">
        <f t="shared" si="1052"/>
        <v>Payoff</v>
      </c>
      <c r="AT851" s="56">
        <f t="shared" si="1081"/>
        <v>36</v>
      </c>
      <c r="AU851" s="64" t="str">
        <f t="shared" si="1054"/>
        <v>-</v>
      </c>
      <c r="AV851" s="64" t="str">
        <f t="shared" si="1014"/>
        <v>-</v>
      </c>
      <c r="AW851" s="64" t="str">
        <f t="shared" si="1015"/>
        <v>-</v>
      </c>
      <c r="AX851" s="64" t="str">
        <f t="shared" si="1016"/>
        <v>-</v>
      </c>
      <c r="AY851" s="64" t="str">
        <f t="shared" si="1055"/>
        <v>-</v>
      </c>
      <c r="AZ851" s="64" t="str">
        <f t="shared" si="1017"/>
        <v>-</v>
      </c>
      <c r="BA851" s="57" t="str">
        <f t="shared" si="1056"/>
        <v>Payoff</v>
      </c>
      <c r="BB851" s="56">
        <f t="shared" si="1082"/>
        <v>36</v>
      </c>
      <c r="BC851" s="64" t="str">
        <f t="shared" si="1058"/>
        <v>-</v>
      </c>
      <c r="BD851" s="64" t="str">
        <f t="shared" si="1018"/>
        <v>-</v>
      </c>
      <c r="BE851" s="64" t="str">
        <f t="shared" si="1019"/>
        <v>-</v>
      </c>
      <c r="BF851" s="64" t="str">
        <f t="shared" si="1020"/>
        <v>-</v>
      </c>
      <c r="BG851" s="64" t="str">
        <f t="shared" si="1059"/>
        <v>-</v>
      </c>
      <c r="BH851" s="64" t="str">
        <f t="shared" si="1021"/>
        <v>-</v>
      </c>
      <c r="BI851" s="57" t="str">
        <f t="shared" si="1060"/>
        <v>Payoff</v>
      </c>
      <c r="BJ851" s="56">
        <f t="shared" si="1083"/>
        <v>36</v>
      </c>
      <c r="BK851" s="64" t="str">
        <f t="shared" si="1062"/>
        <v>-</v>
      </c>
      <c r="BL851" s="64" t="str">
        <f t="shared" si="1022"/>
        <v>-</v>
      </c>
      <c r="BM851" s="64" t="str">
        <f t="shared" si="1023"/>
        <v>-</v>
      </c>
      <c r="BN851" s="64" t="str">
        <f t="shared" si="1024"/>
        <v>-</v>
      </c>
      <c r="BO851" s="64" t="str">
        <f t="shared" si="1063"/>
        <v>-</v>
      </c>
      <c r="BP851" s="64" t="str">
        <f t="shared" si="1025"/>
        <v>-</v>
      </c>
      <c r="BQ851" s="57" t="str">
        <f t="shared" si="1064"/>
        <v>Payoff</v>
      </c>
      <c r="BR851" s="56">
        <f t="shared" si="1084"/>
        <v>36</v>
      </c>
      <c r="BS851" s="64" t="str">
        <f t="shared" si="1066"/>
        <v>-</v>
      </c>
      <c r="BT851" s="64" t="str">
        <f t="shared" si="1026"/>
        <v>-</v>
      </c>
      <c r="BU851" s="64" t="str">
        <f t="shared" si="1027"/>
        <v>-</v>
      </c>
      <c r="BV851" s="64" t="str">
        <f t="shared" si="1028"/>
        <v>-</v>
      </c>
      <c r="BW851" s="64" t="str">
        <f t="shared" si="1067"/>
        <v>-</v>
      </c>
      <c r="BX851" s="64" t="str">
        <f t="shared" si="1029"/>
        <v>-</v>
      </c>
      <c r="BY851" s="57" t="str">
        <f t="shared" si="1068"/>
        <v>Payoff</v>
      </c>
      <c r="BZ851" s="56">
        <f t="shared" si="1085"/>
        <v>36</v>
      </c>
      <c r="CA851" s="64" t="str">
        <f t="shared" si="1070"/>
        <v>-</v>
      </c>
      <c r="CB851" s="64" t="str">
        <f t="shared" si="1030"/>
        <v>-</v>
      </c>
      <c r="CC851" s="64" t="str">
        <f t="shared" si="1031"/>
        <v>-</v>
      </c>
      <c r="CD851" s="64" t="str">
        <f t="shared" si="1032"/>
        <v>-</v>
      </c>
      <c r="CE851" s="64" t="str">
        <f t="shared" si="1071"/>
        <v>-</v>
      </c>
      <c r="CF851" s="64" t="str">
        <f t="shared" si="1033"/>
        <v>-</v>
      </c>
      <c r="CG851" s="57" t="str">
        <f t="shared" si="1072"/>
        <v>Payoff</v>
      </c>
      <c r="CH851" s="56">
        <f t="shared" si="1086"/>
        <v>36</v>
      </c>
      <c r="CI851" s="64" t="str">
        <f t="shared" si="1074"/>
        <v>-</v>
      </c>
      <c r="CJ851" s="64" t="str">
        <f t="shared" si="1034"/>
        <v>-</v>
      </c>
      <c r="CK851" s="64" t="str">
        <f t="shared" si="1035"/>
        <v>-</v>
      </c>
      <c r="CL851" s="64" t="str">
        <f t="shared" si="1036"/>
        <v>-</v>
      </c>
      <c r="CM851" s="64" t="str">
        <f t="shared" si="1075"/>
        <v>-</v>
      </c>
      <c r="CN851" s="64" t="str">
        <f t="shared" si="1037"/>
        <v>-</v>
      </c>
      <c r="CO851" s="57" t="str">
        <f t="shared" si="1076"/>
        <v>Payoff</v>
      </c>
    </row>
    <row r="852" spans="15:93" ht="18" customHeight="1" x14ac:dyDescent="0.25">
      <c r="O852" s="56">
        <f t="shared" si="1077"/>
        <v>41</v>
      </c>
      <c r="P852" s="64">
        <f t="shared" si="1038"/>
        <v>0</v>
      </c>
      <c r="Q852" s="64" t="str">
        <f t="shared" si="999"/>
        <v>-</v>
      </c>
      <c r="R852" s="64" t="str">
        <f t="shared" si="1000"/>
        <v>-</v>
      </c>
      <c r="S852" s="64">
        <f t="shared" si="1039"/>
        <v>0</v>
      </c>
      <c r="T852" s="64" t="str">
        <f t="shared" si="1001"/>
        <v>-</v>
      </c>
      <c r="U852" s="57" t="str">
        <f t="shared" si="1040"/>
        <v>Payoff</v>
      </c>
      <c r="V852" s="56">
        <f t="shared" si="1078"/>
        <v>37</v>
      </c>
      <c r="W852" s="64">
        <f t="shared" si="1042"/>
        <v>0</v>
      </c>
      <c r="X852" s="64" t="str">
        <f t="shared" si="1002"/>
        <v>-</v>
      </c>
      <c r="Y852" s="64">
        <f t="shared" si="1003"/>
        <v>0</v>
      </c>
      <c r="Z852" s="64" t="str">
        <f t="shared" si="1004"/>
        <v>-</v>
      </c>
      <c r="AA852" s="64" t="str">
        <f t="shared" si="1043"/>
        <v>-</v>
      </c>
      <c r="AB852" s="64" t="str">
        <f t="shared" si="1005"/>
        <v>-</v>
      </c>
      <c r="AC852" s="57" t="str">
        <f t="shared" si="1044"/>
        <v>Payoff</v>
      </c>
      <c r="AD852" s="56">
        <f t="shared" si="1079"/>
        <v>37</v>
      </c>
      <c r="AE852" s="64">
        <f t="shared" si="1046"/>
        <v>0</v>
      </c>
      <c r="AF852" s="64" t="str">
        <f t="shared" si="1006"/>
        <v>-</v>
      </c>
      <c r="AG852" s="64">
        <f t="shared" si="1007"/>
        <v>0</v>
      </c>
      <c r="AH852" s="64" t="str">
        <f t="shared" si="1008"/>
        <v>-</v>
      </c>
      <c r="AI852" s="64" t="str">
        <f t="shared" si="1047"/>
        <v>-</v>
      </c>
      <c r="AJ852" s="64" t="str">
        <f t="shared" si="1009"/>
        <v>-</v>
      </c>
      <c r="AK852" s="57" t="str">
        <f t="shared" si="1048"/>
        <v>Payoff</v>
      </c>
      <c r="AL852" s="56">
        <f t="shared" si="1080"/>
        <v>37</v>
      </c>
      <c r="AM852" s="64" t="str">
        <f t="shared" si="1050"/>
        <v>-</v>
      </c>
      <c r="AN852" s="64" t="str">
        <f t="shared" si="1010"/>
        <v>-</v>
      </c>
      <c r="AO852" s="64" t="str">
        <f t="shared" si="1011"/>
        <v>-</v>
      </c>
      <c r="AP852" s="64" t="str">
        <f t="shared" si="1012"/>
        <v>-</v>
      </c>
      <c r="AQ852" s="64" t="str">
        <f t="shared" si="1051"/>
        <v>-</v>
      </c>
      <c r="AR852" s="64" t="str">
        <f t="shared" si="1013"/>
        <v>-</v>
      </c>
      <c r="AS852" s="57" t="str">
        <f t="shared" si="1052"/>
        <v>Payoff</v>
      </c>
      <c r="AT852" s="56">
        <f t="shared" si="1081"/>
        <v>37</v>
      </c>
      <c r="AU852" s="64" t="str">
        <f t="shared" si="1054"/>
        <v>-</v>
      </c>
      <c r="AV852" s="64" t="str">
        <f t="shared" si="1014"/>
        <v>-</v>
      </c>
      <c r="AW852" s="64" t="str">
        <f t="shared" si="1015"/>
        <v>-</v>
      </c>
      <c r="AX852" s="64" t="str">
        <f t="shared" si="1016"/>
        <v>-</v>
      </c>
      <c r="AY852" s="64" t="str">
        <f t="shared" si="1055"/>
        <v>-</v>
      </c>
      <c r="AZ852" s="64" t="str">
        <f t="shared" si="1017"/>
        <v>-</v>
      </c>
      <c r="BA852" s="57" t="str">
        <f t="shared" si="1056"/>
        <v>Payoff</v>
      </c>
      <c r="BB852" s="56">
        <f t="shared" si="1082"/>
        <v>37</v>
      </c>
      <c r="BC852" s="64" t="str">
        <f t="shared" si="1058"/>
        <v>-</v>
      </c>
      <c r="BD852" s="64" t="str">
        <f t="shared" si="1018"/>
        <v>-</v>
      </c>
      <c r="BE852" s="64" t="str">
        <f t="shared" si="1019"/>
        <v>-</v>
      </c>
      <c r="BF852" s="64" t="str">
        <f t="shared" si="1020"/>
        <v>-</v>
      </c>
      <c r="BG852" s="64" t="str">
        <f t="shared" si="1059"/>
        <v>-</v>
      </c>
      <c r="BH852" s="64" t="str">
        <f t="shared" si="1021"/>
        <v>-</v>
      </c>
      <c r="BI852" s="57" t="str">
        <f t="shared" si="1060"/>
        <v>Payoff</v>
      </c>
      <c r="BJ852" s="56">
        <f t="shared" si="1083"/>
        <v>37</v>
      </c>
      <c r="BK852" s="64" t="str">
        <f t="shared" si="1062"/>
        <v>-</v>
      </c>
      <c r="BL852" s="64" t="str">
        <f t="shared" si="1022"/>
        <v>-</v>
      </c>
      <c r="BM852" s="64" t="str">
        <f t="shared" si="1023"/>
        <v>-</v>
      </c>
      <c r="BN852" s="64" t="str">
        <f t="shared" si="1024"/>
        <v>-</v>
      </c>
      <c r="BO852" s="64" t="str">
        <f t="shared" si="1063"/>
        <v>-</v>
      </c>
      <c r="BP852" s="64" t="str">
        <f t="shared" si="1025"/>
        <v>-</v>
      </c>
      <c r="BQ852" s="57" t="str">
        <f t="shared" si="1064"/>
        <v>Payoff</v>
      </c>
      <c r="BR852" s="56">
        <f t="shared" si="1084"/>
        <v>37</v>
      </c>
      <c r="BS852" s="64" t="str">
        <f t="shared" si="1066"/>
        <v>-</v>
      </c>
      <c r="BT852" s="64" t="str">
        <f t="shared" si="1026"/>
        <v>-</v>
      </c>
      <c r="BU852" s="64" t="str">
        <f t="shared" si="1027"/>
        <v>-</v>
      </c>
      <c r="BV852" s="64" t="str">
        <f t="shared" si="1028"/>
        <v>-</v>
      </c>
      <c r="BW852" s="64" t="str">
        <f t="shared" si="1067"/>
        <v>-</v>
      </c>
      <c r="BX852" s="64" t="str">
        <f t="shared" si="1029"/>
        <v>-</v>
      </c>
      <c r="BY852" s="57" t="str">
        <f t="shared" si="1068"/>
        <v>Payoff</v>
      </c>
      <c r="BZ852" s="56">
        <f t="shared" si="1085"/>
        <v>37</v>
      </c>
      <c r="CA852" s="64" t="str">
        <f t="shared" si="1070"/>
        <v>-</v>
      </c>
      <c r="CB852" s="64" t="str">
        <f t="shared" si="1030"/>
        <v>-</v>
      </c>
      <c r="CC852" s="64" t="str">
        <f t="shared" si="1031"/>
        <v>-</v>
      </c>
      <c r="CD852" s="64" t="str">
        <f t="shared" si="1032"/>
        <v>-</v>
      </c>
      <c r="CE852" s="64" t="str">
        <f t="shared" si="1071"/>
        <v>-</v>
      </c>
      <c r="CF852" s="64" t="str">
        <f t="shared" si="1033"/>
        <v>-</v>
      </c>
      <c r="CG852" s="57" t="str">
        <f t="shared" si="1072"/>
        <v>Payoff</v>
      </c>
      <c r="CH852" s="56">
        <f t="shared" si="1086"/>
        <v>37</v>
      </c>
      <c r="CI852" s="64" t="str">
        <f t="shared" si="1074"/>
        <v>-</v>
      </c>
      <c r="CJ852" s="64" t="str">
        <f t="shared" si="1034"/>
        <v>-</v>
      </c>
      <c r="CK852" s="64" t="str">
        <f t="shared" si="1035"/>
        <v>-</v>
      </c>
      <c r="CL852" s="64" t="str">
        <f t="shared" si="1036"/>
        <v>-</v>
      </c>
      <c r="CM852" s="64" t="str">
        <f t="shared" si="1075"/>
        <v>-</v>
      </c>
      <c r="CN852" s="64" t="str">
        <f t="shared" si="1037"/>
        <v>-</v>
      </c>
      <c r="CO852" s="57" t="str">
        <f t="shared" si="1076"/>
        <v>Payoff</v>
      </c>
    </row>
    <row r="853" spans="15:93" ht="18" customHeight="1" x14ac:dyDescent="0.25">
      <c r="O853" s="56">
        <f t="shared" si="1077"/>
        <v>42</v>
      </c>
      <c r="P853" s="64">
        <f t="shared" si="1038"/>
        <v>0</v>
      </c>
      <c r="Q853" s="64" t="str">
        <f t="shared" si="999"/>
        <v>-</v>
      </c>
      <c r="R853" s="64" t="str">
        <f t="shared" si="1000"/>
        <v>-</v>
      </c>
      <c r="S853" s="64">
        <f t="shared" si="1039"/>
        <v>0</v>
      </c>
      <c r="T853" s="64" t="str">
        <f t="shared" si="1001"/>
        <v>-</v>
      </c>
      <c r="U853" s="57" t="str">
        <f t="shared" si="1040"/>
        <v>Payoff</v>
      </c>
      <c r="V853" s="56">
        <f t="shared" si="1078"/>
        <v>38</v>
      </c>
      <c r="W853" s="64">
        <f t="shared" si="1042"/>
        <v>0</v>
      </c>
      <c r="X853" s="64" t="str">
        <f t="shared" si="1002"/>
        <v>-</v>
      </c>
      <c r="Y853" s="64">
        <f t="shared" si="1003"/>
        <v>0</v>
      </c>
      <c r="Z853" s="64" t="str">
        <f t="shared" si="1004"/>
        <v>-</v>
      </c>
      <c r="AA853" s="64" t="str">
        <f t="shared" si="1043"/>
        <v>-</v>
      </c>
      <c r="AB853" s="64" t="str">
        <f t="shared" si="1005"/>
        <v>-</v>
      </c>
      <c r="AC853" s="57" t="str">
        <f t="shared" si="1044"/>
        <v>Payoff</v>
      </c>
      <c r="AD853" s="56">
        <f t="shared" si="1079"/>
        <v>38</v>
      </c>
      <c r="AE853" s="64">
        <f t="shared" si="1046"/>
        <v>0</v>
      </c>
      <c r="AF853" s="64" t="str">
        <f t="shared" si="1006"/>
        <v>-</v>
      </c>
      <c r="AG853" s="64">
        <f t="shared" si="1007"/>
        <v>0</v>
      </c>
      <c r="AH853" s="64" t="str">
        <f t="shared" si="1008"/>
        <v>-</v>
      </c>
      <c r="AI853" s="64" t="str">
        <f t="shared" si="1047"/>
        <v>-</v>
      </c>
      <c r="AJ853" s="64" t="str">
        <f t="shared" si="1009"/>
        <v>-</v>
      </c>
      <c r="AK853" s="57" t="str">
        <f t="shared" si="1048"/>
        <v>Payoff</v>
      </c>
      <c r="AL853" s="56">
        <f t="shared" si="1080"/>
        <v>38</v>
      </c>
      <c r="AM853" s="64" t="str">
        <f t="shared" si="1050"/>
        <v>-</v>
      </c>
      <c r="AN853" s="64" t="str">
        <f t="shared" si="1010"/>
        <v>-</v>
      </c>
      <c r="AO853" s="64" t="str">
        <f t="shared" si="1011"/>
        <v>-</v>
      </c>
      <c r="AP853" s="64" t="str">
        <f t="shared" si="1012"/>
        <v>-</v>
      </c>
      <c r="AQ853" s="64" t="str">
        <f t="shared" si="1051"/>
        <v>-</v>
      </c>
      <c r="AR853" s="64" t="str">
        <f t="shared" si="1013"/>
        <v>-</v>
      </c>
      <c r="AS853" s="57" t="str">
        <f t="shared" si="1052"/>
        <v>Payoff</v>
      </c>
      <c r="AT853" s="56">
        <f t="shared" si="1081"/>
        <v>38</v>
      </c>
      <c r="AU853" s="64" t="str">
        <f t="shared" si="1054"/>
        <v>-</v>
      </c>
      <c r="AV853" s="64" t="str">
        <f t="shared" si="1014"/>
        <v>-</v>
      </c>
      <c r="AW853" s="64" t="str">
        <f t="shared" si="1015"/>
        <v>-</v>
      </c>
      <c r="AX853" s="64" t="str">
        <f t="shared" si="1016"/>
        <v>-</v>
      </c>
      <c r="AY853" s="64" t="str">
        <f t="shared" si="1055"/>
        <v>-</v>
      </c>
      <c r="AZ853" s="64" t="str">
        <f t="shared" si="1017"/>
        <v>-</v>
      </c>
      <c r="BA853" s="57" t="str">
        <f t="shared" si="1056"/>
        <v>Payoff</v>
      </c>
      <c r="BB853" s="56">
        <f t="shared" si="1082"/>
        <v>38</v>
      </c>
      <c r="BC853" s="64" t="str">
        <f t="shared" si="1058"/>
        <v>-</v>
      </c>
      <c r="BD853" s="64" t="str">
        <f t="shared" si="1018"/>
        <v>-</v>
      </c>
      <c r="BE853" s="64" t="str">
        <f t="shared" si="1019"/>
        <v>-</v>
      </c>
      <c r="BF853" s="64" t="str">
        <f t="shared" si="1020"/>
        <v>-</v>
      </c>
      <c r="BG853" s="64" t="str">
        <f t="shared" si="1059"/>
        <v>-</v>
      </c>
      <c r="BH853" s="64" t="str">
        <f t="shared" si="1021"/>
        <v>-</v>
      </c>
      <c r="BI853" s="57" t="str">
        <f t="shared" si="1060"/>
        <v>Payoff</v>
      </c>
      <c r="BJ853" s="56">
        <f t="shared" si="1083"/>
        <v>38</v>
      </c>
      <c r="BK853" s="64" t="str">
        <f t="shared" si="1062"/>
        <v>-</v>
      </c>
      <c r="BL853" s="64" t="str">
        <f t="shared" si="1022"/>
        <v>-</v>
      </c>
      <c r="BM853" s="64" t="str">
        <f t="shared" si="1023"/>
        <v>-</v>
      </c>
      <c r="BN853" s="64" t="str">
        <f t="shared" si="1024"/>
        <v>-</v>
      </c>
      <c r="BO853" s="64" t="str">
        <f t="shared" si="1063"/>
        <v>-</v>
      </c>
      <c r="BP853" s="64" t="str">
        <f t="shared" si="1025"/>
        <v>-</v>
      </c>
      <c r="BQ853" s="57" t="str">
        <f t="shared" si="1064"/>
        <v>Payoff</v>
      </c>
      <c r="BR853" s="56">
        <f t="shared" si="1084"/>
        <v>38</v>
      </c>
      <c r="BS853" s="64" t="str">
        <f t="shared" si="1066"/>
        <v>-</v>
      </c>
      <c r="BT853" s="64" t="str">
        <f t="shared" si="1026"/>
        <v>-</v>
      </c>
      <c r="BU853" s="64" t="str">
        <f t="shared" si="1027"/>
        <v>-</v>
      </c>
      <c r="BV853" s="64" t="str">
        <f t="shared" si="1028"/>
        <v>-</v>
      </c>
      <c r="BW853" s="64" t="str">
        <f t="shared" si="1067"/>
        <v>-</v>
      </c>
      <c r="BX853" s="64" t="str">
        <f t="shared" si="1029"/>
        <v>-</v>
      </c>
      <c r="BY853" s="57" t="str">
        <f t="shared" si="1068"/>
        <v>Payoff</v>
      </c>
      <c r="BZ853" s="56">
        <f t="shared" si="1085"/>
        <v>38</v>
      </c>
      <c r="CA853" s="64" t="str">
        <f t="shared" si="1070"/>
        <v>-</v>
      </c>
      <c r="CB853" s="64" t="str">
        <f t="shared" si="1030"/>
        <v>-</v>
      </c>
      <c r="CC853" s="64" t="str">
        <f t="shared" si="1031"/>
        <v>-</v>
      </c>
      <c r="CD853" s="64" t="str">
        <f t="shared" si="1032"/>
        <v>-</v>
      </c>
      <c r="CE853" s="64" t="str">
        <f t="shared" si="1071"/>
        <v>-</v>
      </c>
      <c r="CF853" s="64" t="str">
        <f t="shared" si="1033"/>
        <v>-</v>
      </c>
      <c r="CG853" s="57" t="str">
        <f t="shared" si="1072"/>
        <v>Payoff</v>
      </c>
      <c r="CH853" s="56">
        <f t="shared" si="1086"/>
        <v>38</v>
      </c>
      <c r="CI853" s="64" t="str">
        <f t="shared" si="1074"/>
        <v>-</v>
      </c>
      <c r="CJ853" s="64" t="str">
        <f t="shared" si="1034"/>
        <v>-</v>
      </c>
      <c r="CK853" s="64" t="str">
        <f t="shared" si="1035"/>
        <v>-</v>
      </c>
      <c r="CL853" s="64" t="str">
        <f t="shared" si="1036"/>
        <v>-</v>
      </c>
      <c r="CM853" s="64" t="str">
        <f t="shared" si="1075"/>
        <v>-</v>
      </c>
      <c r="CN853" s="64" t="str">
        <f t="shared" si="1037"/>
        <v>-</v>
      </c>
      <c r="CO853" s="57" t="str">
        <f t="shared" si="1076"/>
        <v>Payoff</v>
      </c>
    </row>
    <row r="854" spans="15:93" ht="18" customHeight="1" x14ac:dyDescent="0.25">
      <c r="O854" s="56">
        <f t="shared" si="1077"/>
        <v>43</v>
      </c>
      <c r="P854" s="64">
        <f t="shared" si="1038"/>
        <v>0</v>
      </c>
      <c r="Q854" s="64" t="str">
        <f t="shared" si="999"/>
        <v>-</v>
      </c>
      <c r="R854" s="64" t="str">
        <f t="shared" si="1000"/>
        <v>-</v>
      </c>
      <c r="S854" s="64">
        <f t="shared" si="1039"/>
        <v>0</v>
      </c>
      <c r="T854" s="64" t="str">
        <f t="shared" si="1001"/>
        <v>-</v>
      </c>
      <c r="U854" s="57" t="str">
        <f t="shared" si="1040"/>
        <v>Payoff</v>
      </c>
      <c r="V854" s="56">
        <f t="shared" si="1078"/>
        <v>39</v>
      </c>
      <c r="W854" s="64">
        <f t="shared" si="1042"/>
        <v>0</v>
      </c>
      <c r="X854" s="64" t="str">
        <f t="shared" si="1002"/>
        <v>-</v>
      </c>
      <c r="Y854" s="64">
        <f t="shared" si="1003"/>
        <v>0</v>
      </c>
      <c r="Z854" s="64" t="str">
        <f t="shared" si="1004"/>
        <v>-</v>
      </c>
      <c r="AA854" s="64" t="str">
        <f t="shared" si="1043"/>
        <v>-</v>
      </c>
      <c r="AB854" s="64" t="str">
        <f t="shared" si="1005"/>
        <v>-</v>
      </c>
      <c r="AC854" s="57" t="str">
        <f t="shared" si="1044"/>
        <v>Payoff</v>
      </c>
      <c r="AD854" s="56">
        <f t="shared" si="1079"/>
        <v>39</v>
      </c>
      <c r="AE854" s="64">
        <f t="shared" si="1046"/>
        <v>0</v>
      </c>
      <c r="AF854" s="64" t="str">
        <f t="shared" si="1006"/>
        <v>-</v>
      </c>
      <c r="AG854" s="64">
        <f t="shared" si="1007"/>
        <v>0</v>
      </c>
      <c r="AH854" s="64" t="str">
        <f t="shared" si="1008"/>
        <v>-</v>
      </c>
      <c r="AI854" s="64" t="str">
        <f t="shared" si="1047"/>
        <v>-</v>
      </c>
      <c r="AJ854" s="64" t="str">
        <f t="shared" si="1009"/>
        <v>-</v>
      </c>
      <c r="AK854" s="57" t="str">
        <f t="shared" si="1048"/>
        <v>Payoff</v>
      </c>
      <c r="AL854" s="56">
        <f t="shared" si="1080"/>
        <v>39</v>
      </c>
      <c r="AM854" s="64" t="str">
        <f t="shared" si="1050"/>
        <v>-</v>
      </c>
      <c r="AN854" s="64" t="str">
        <f t="shared" si="1010"/>
        <v>-</v>
      </c>
      <c r="AO854" s="64" t="str">
        <f t="shared" si="1011"/>
        <v>-</v>
      </c>
      <c r="AP854" s="64" t="str">
        <f t="shared" si="1012"/>
        <v>-</v>
      </c>
      <c r="AQ854" s="64" t="str">
        <f t="shared" si="1051"/>
        <v>-</v>
      </c>
      <c r="AR854" s="64" t="str">
        <f t="shared" si="1013"/>
        <v>-</v>
      </c>
      <c r="AS854" s="57" t="str">
        <f t="shared" si="1052"/>
        <v>Payoff</v>
      </c>
      <c r="AT854" s="56">
        <f t="shared" si="1081"/>
        <v>39</v>
      </c>
      <c r="AU854" s="64" t="str">
        <f t="shared" si="1054"/>
        <v>-</v>
      </c>
      <c r="AV854" s="64" t="str">
        <f t="shared" si="1014"/>
        <v>-</v>
      </c>
      <c r="AW854" s="64" t="str">
        <f t="shared" si="1015"/>
        <v>-</v>
      </c>
      <c r="AX854" s="64" t="str">
        <f t="shared" si="1016"/>
        <v>-</v>
      </c>
      <c r="AY854" s="64" t="str">
        <f t="shared" si="1055"/>
        <v>-</v>
      </c>
      <c r="AZ854" s="64" t="str">
        <f t="shared" si="1017"/>
        <v>-</v>
      </c>
      <c r="BA854" s="57" t="str">
        <f t="shared" si="1056"/>
        <v>Payoff</v>
      </c>
      <c r="BB854" s="56">
        <f t="shared" si="1082"/>
        <v>39</v>
      </c>
      <c r="BC854" s="64" t="str">
        <f t="shared" si="1058"/>
        <v>-</v>
      </c>
      <c r="BD854" s="64" t="str">
        <f t="shared" si="1018"/>
        <v>-</v>
      </c>
      <c r="BE854" s="64" t="str">
        <f t="shared" si="1019"/>
        <v>-</v>
      </c>
      <c r="BF854" s="64" t="str">
        <f t="shared" si="1020"/>
        <v>-</v>
      </c>
      <c r="BG854" s="64" t="str">
        <f t="shared" si="1059"/>
        <v>-</v>
      </c>
      <c r="BH854" s="64" t="str">
        <f t="shared" si="1021"/>
        <v>-</v>
      </c>
      <c r="BI854" s="57" t="str">
        <f t="shared" si="1060"/>
        <v>Payoff</v>
      </c>
      <c r="BJ854" s="56">
        <f t="shared" si="1083"/>
        <v>39</v>
      </c>
      <c r="BK854" s="64" t="str">
        <f t="shared" si="1062"/>
        <v>-</v>
      </c>
      <c r="BL854" s="64" t="str">
        <f t="shared" si="1022"/>
        <v>-</v>
      </c>
      <c r="BM854" s="64" t="str">
        <f t="shared" si="1023"/>
        <v>-</v>
      </c>
      <c r="BN854" s="64" t="str">
        <f t="shared" si="1024"/>
        <v>-</v>
      </c>
      <c r="BO854" s="64" t="str">
        <f t="shared" si="1063"/>
        <v>-</v>
      </c>
      <c r="BP854" s="64" t="str">
        <f t="shared" si="1025"/>
        <v>-</v>
      </c>
      <c r="BQ854" s="57" t="str">
        <f t="shared" si="1064"/>
        <v>Payoff</v>
      </c>
      <c r="BR854" s="56">
        <f t="shared" si="1084"/>
        <v>39</v>
      </c>
      <c r="BS854" s="64" t="str">
        <f t="shared" si="1066"/>
        <v>-</v>
      </c>
      <c r="BT854" s="64" t="str">
        <f t="shared" si="1026"/>
        <v>-</v>
      </c>
      <c r="BU854" s="64" t="str">
        <f t="shared" si="1027"/>
        <v>-</v>
      </c>
      <c r="BV854" s="64" t="str">
        <f t="shared" si="1028"/>
        <v>-</v>
      </c>
      <c r="BW854" s="64" t="str">
        <f t="shared" si="1067"/>
        <v>-</v>
      </c>
      <c r="BX854" s="64" t="str">
        <f t="shared" si="1029"/>
        <v>-</v>
      </c>
      <c r="BY854" s="57" t="str">
        <f t="shared" si="1068"/>
        <v>Payoff</v>
      </c>
      <c r="BZ854" s="56">
        <f t="shared" si="1085"/>
        <v>39</v>
      </c>
      <c r="CA854" s="64" t="str">
        <f t="shared" si="1070"/>
        <v>-</v>
      </c>
      <c r="CB854" s="64" t="str">
        <f t="shared" si="1030"/>
        <v>-</v>
      </c>
      <c r="CC854" s="64" t="str">
        <f t="shared" si="1031"/>
        <v>-</v>
      </c>
      <c r="CD854" s="64" t="str">
        <f t="shared" si="1032"/>
        <v>-</v>
      </c>
      <c r="CE854" s="64" t="str">
        <f t="shared" si="1071"/>
        <v>-</v>
      </c>
      <c r="CF854" s="64" t="str">
        <f t="shared" si="1033"/>
        <v>-</v>
      </c>
      <c r="CG854" s="57" t="str">
        <f t="shared" si="1072"/>
        <v>Payoff</v>
      </c>
      <c r="CH854" s="56">
        <f t="shared" si="1086"/>
        <v>39</v>
      </c>
      <c r="CI854" s="64" t="str">
        <f t="shared" si="1074"/>
        <v>-</v>
      </c>
      <c r="CJ854" s="64" t="str">
        <f t="shared" si="1034"/>
        <v>-</v>
      </c>
      <c r="CK854" s="64" t="str">
        <f t="shared" si="1035"/>
        <v>-</v>
      </c>
      <c r="CL854" s="64" t="str">
        <f t="shared" si="1036"/>
        <v>-</v>
      </c>
      <c r="CM854" s="64" t="str">
        <f t="shared" si="1075"/>
        <v>-</v>
      </c>
      <c r="CN854" s="64" t="str">
        <f t="shared" si="1037"/>
        <v>-</v>
      </c>
      <c r="CO854" s="57" t="str">
        <f t="shared" si="1076"/>
        <v>Payoff</v>
      </c>
    </row>
    <row r="855" spans="15:93" ht="18" customHeight="1" x14ac:dyDescent="0.25">
      <c r="O855" s="56">
        <f t="shared" si="1077"/>
        <v>44</v>
      </c>
      <c r="P855" s="64">
        <f t="shared" si="1038"/>
        <v>0</v>
      </c>
      <c r="Q855" s="64" t="str">
        <f t="shared" si="999"/>
        <v>-</v>
      </c>
      <c r="R855" s="64" t="str">
        <f t="shared" si="1000"/>
        <v>-</v>
      </c>
      <c r="S855" s="64">
        <f t="shared" si="1039"/>
        <v>0</v>
      </c>
      <c r="T855" s="64" t="str">
        <f t="shared" si="1001"/>
        <v>-</v>
      </c>
      <c r="U855" s="57" t="str">
        <f t="shared" si="1040"/>
        <v>Payoff</v>
      </c>
      <c r="V855" s="56">
        <f t="shared" si="1078"/>
        <v>40</v>
      </c>
      <c r="W855" s="64">
        <f t="shared" si="1042"/>
        <v>0</v>
      </c>
      <c r="X855" s="64" t="str">
        <f t="shared" si="1002"/>
        <v>-</v>
      </c>
      <c r="Y855" s="64">
        <f t="shared" si="1003"/>
        <v>0</v>
      </c>
      <c r="Z855" s="64" t="str">
        <f t="shared" si="1004"/>
        <v>-</v>
      </c>
      <c r="AA855" s="64" t="str">
        <f t="shared" si="1043"/>
        <v>-</v>
      </c>
      <c r="AB855" s="64" t="str">
        <f t="shared" si="1005"/>
        <v>-</v>
      </c>
      <c r="AC855" s="57" t="str">
        <f t="shared" si="1044"/>
        <v>Payoff</v>
      </c>
      <c r="AD855" s="56">
        <f t="shared" si="1079"/>
        <v>40</v>
      </c>
      <c r="AE855" s="64">
        <f t="shared" si="1046"/>
        <v>0</v>
      </c>
      <c r="AF855" s="64" t="str">
        <f t="shared" si="1006"/>
        <v>-</v>
      </c>
      <c r="AG855" s="64">
        <f t="shared" si="1007"/>
        <v>0</v>
      </c>
      <c r="AH855" s="64" t="str">
        <f t="shared" si="1008"/>
        <v>-</v>
      </c>
      <c r="AI855" s="64" t="str">
        <f t="shared" si="1047"/>
        <v>-</v>
      </c>
      <c r="AJ855" s="64" t="str">
        <f t="shared" si="1009"/>
        <v>-</v>
      </c>
      <c r="AK855" s="57" t="str">
        <f t="shared" si="1048"/>
        <v>Payoff</v>
      </c>
      <c r="AL855" s="56">
        <f t="shared" si="1080"/>
        <v>40</v>
      </c>
      <c r="AM855" s="64" t="str">
        <f t="shared" si="1050"/>
        <v>-</v>
      </c>
      <c r="AN855" s="64" t="str">
        <f t="shared" si="1010"/>
        <v>-</v>
      </c>
      <c r="AO855" s="64" t="str">
        <f t="shared" si="1011"/>
        <v>-</v>
      </c>
      <c r="AP855" s="64" t="str">
        <f t="shared" si="1012"/>
        <v>-</v>
      </c>
      <c r="AQ855" s="64" t="str">
        <f t="shared" si="1051"/>
        <v>-</v>
      </c>
      <c r="AR855" s="64" t="str">
        <f t="shared" si="1013"/>
        <v>-</v>
      </c>
      <c r="AS855" s="57" t="str">
        <f t="shared" si="1052"/>
        <v>Payoff</v>
      </c>
      <c r="AT855" s="56">
        <f t="shared" si="1081"/>
        <v>40</v>
      </c>
      <c r="AU855" s="64" t="str">
        <f t="shared" si="1054"/>
        <v>-</v>
      </c>
      <c r="AV855" s="64" t="str">
        <f t="shared" si="1014"/>
        <v>-</v>
      </c>
      <c r="AW855" s="64" t="str">
        <f t="shared" si="1015"/>
        <v>-</v>
      </c>
      <c r="AX855" s="64" t="str">
        <f t="shared" si="1016"/>
        <v>-</v>
      </c>
      <c r="AY855" s="64" t="str">
        <f t="shared" si="1055"/>
        <v>-</v>
      </c>
      <c r="AZ855" s="64" t="str">
        <f t="shared" si="1017"/>
        <v>-</v>
      </c>
      <c r="BA855" s="57" t="str">
        <f t="shared" si="1056"/>
        <v>Payoff</v>
      </c>
      <c r="BB855" s="56">
        <f t="shared" si="1082"/>
        <v>40</v>
      </c>
      <c r="BC855" s="64" t="str">
        <f t="shared" si="1058"/>
        <v>-</v>
      </c>
      <c r="BD855" s="64" t="str">
        <f t="shared" si="1018"/>
        <v>-</v>
      </c>
      <c r="BE855" s="64" t="str">
        <f t="shared" si="1019"/>
        <v>-</v>
      </c>
      <c r="BF855" s="64" t="str">
        <f t="shared" si="1020"/>
        <v>-</v>
      </c>
      <c r="BG855" s="64" t="str">
        <f t="shared" si="1059"/>
        <v>-</v>
      </c>
      <c r="BH855" s="64" t="str">
        <f t="shared" si="1021"/>
        <v>-</v>
      </c>
      <c r="BI855" s="57" t="str">
        <f t="shared" si="1060"/>
        <v>Payoff</v>
      </c>
      <c r="BJ855" s="56">
        <f t="shared" si="1083"/>
        <v>40</v>
      </c>
      <c r="BK855" s="64" t="str">
        <f t="shared" si="1062"/>
        <v>-</v>
      </c>
      <c r="BL855" s="64" t="str">
        <f t="shared" si="1022"/>
        <v>-</v>
      </c>
      <c r="BM855" s="64" t="str">
        <f t="shared" si="1023"/>
        <v>-</v>
      </c>
      <c r="BN855" s="64" t="str">
        <f t="shared" si="1024"/>
        <v>-</v>
      </c>
      <c r="BO855" s="64" t="str">
        <f t="shared" si="1063"/>
        <v>-</v>
      </c>
      <c r="BP855" s="64" t="str">
        <f t="shared" si="1025"/>
        <v>-</v>
      </c>
      <c r="BQ855" s="57" t="str">
        <f t="shared" si="1064"/>
        <v>Payoff</v>
      </c>
      <c r="BR855" s="56">
        <f t="shared" si="1084"/>
        <v>40</v>
      </c>
      <c r="BS855" s="64" t="str">
        <f t="shared" si="1066"/>
        <v>-</v>
      </c>
      <c r="BT855" s="64" t="str">
        <f t="shared" si="1026"/>
        <v>-</v>
      </c>
      <c r="BU855" s="64" t="str">
        <f t="shared" si="1027"/>
        <v>-</v>
      </c>
      <c r="BV855" s="64" t="str">
        <f t="shared" si="1028"/>
        <v>-</v>
      </c>
      <c r="BW855" s="64" t="str">
        <f t="shared" si="1067"/>
        <v>-</v>
      </c>
      <c r="BX855" s="64" t="str">
        <f t="shared" si="1029"/>
        <v>-</v>
      </c>
      <c r="BY855" s="57" t="str">
        <f t="shared" si="1068"/>
        <v>Payoff</v>
      </c>
      <c r="BZ855" s="56">
        <f t="shared" si="1085"/>
        <v>40</v>
      </c>
      <c r="CA855" s="64" t="str">
        <f t="shared" si="1070"/>
        <v>-</v>
      </c>
      <c r="CB855" s="64" t="str">
        <f t="shared" si="1030"/>
        <v>-</v>
      </c>
      <c r="CC855" s="64" t="str">
        <f t="shared" si="1031"/>
        <v>-</v>
      </c>
      <c r="CD855" s="64" t="str">
        <f t="shared" si="1032"/>
        <v>-</v>
      </c>
      <c r="CE855" s="64" t="str">
        <f t="shared" si="1071"/>
        <v>-</v>
      </c>
      <c r="CF855" s="64" t="str">
        <f t="shared" si="1033"/>
        <v>-</v>
      </c>
      <c r="CG855" s="57" t="str">
        <f t="shared" si="1072"/>
        <v>Payoff</v>
      </c>
      <c r="CH855" s="56">
        <f t="shared" si="1086"/>
        <v>40</v>
      </c>
      <c r="CI855" s="64" t="str">
        <f t="shared" si="1074"/>
        <v>-</v>
      </c>
      <c r="CJ855" s="64" t="str">
        <f t="shared" si="1034"/>
        <v>-</v>
      </c>
      <c r="CK855" s="64" t="str">
        <f t="shared" si="1035"/>
        <v>-</v>
      </c>
      <c r="CL855" s="64" t="str">
        <f t="shared" si="1036"/>
        <v>-</v>
      </c>
      <c r="CM855" s="64" t="str">
        <f t="shared" si="1075"/>
        <v>-</v>
      </c>
      <c r="CN855" s="64" t="str">
        <f t="shared" si="1037"/>
        <v>-</v>
      </c>
      <c r="CO855" s="57" t="str">
        <f t="shared" si="1076"/>
        <v>Payoff</v>
      </c>
    </row>
    <row r="856" spans="15:93" ht="18" customHeight="1" x14ac:dyDescent="0.25">
      <c r="O856" s="56">
        <f t="shared" si="1077"/>
        <v>45</v>
      </c>
      <c r="P856" s="64">
        <f t="shared" si="1038"/>
        <v>0</v>
      </c>
      <c r="Q856" s="64" t="str">
        <f t="shared" si="999"/>
        <v>-</v>
      </c>
      <c r="R856" s="64" t="str">
        <f t="shared" si="1000"/>
        <v>-</v>
      </c>
      <c r="S856" s="64">
        <f t="shared" si="1039"/>
        <v>0</v>
      </c>
      <c r="T856" s="64" t="str">
        <f t="shared" si="1001"/>
        <v>-</v>
      </c>
      <c r="U856" s="57" t="str">
        <f t="shared" si="1040"/>
        <v>Payoff</v>
      </c>
      <c r="V856" s="56">
        <f t="shared" si="1078"/>
        <v>41</v>
      </c>
      <c r="W856" s="64">
        <f t="shared" si="1042"/>
        <v>0</v>
      </c>
      <c r="X856" s="64" t="str">
        <f t="shared" si="1002"/>
        <v>-</v>
      </c>
      <c r="Y856" s="64">
        <f t="shared" si="1003"/>
        <v>0</v>
      </c>
      <c r="Z856" s="64" t="str">
        <f t="shared" si="1004"/>
        <v>-</v>
      </c>
      <c r="AA856" s="64" t="str">
        <f t="shared" si="1043"/>
        <v>-</v>
      </c>
      <c r="AB856" s="64" t="str">
        <f t="shared" si="1005"/>
        <v>-</v>
      </c>
      <c r="AC856" s="57" t="str">
        <f t="shared" si="1044"/>
        <v>Payoff</v>
      </c>
      <c r="AD856" s="56">
        <f t="shared" si="1079"/>
        <v>41</v>
      </c>
      <c r="AE856" s="64">
        <f t="shared" si="1046"/>
        <v>0</v>
      </c>
      <c r="AF856" s="64" t="str">
        <f t="shared" si="1006"/>
        <v>-</v>
      </c>
      <c r="AG856" s="64">
        <f t="shared" si="1007"/>
        <v>0</v>
      </c>
      <c r="AH856" s="64" t="str">
        <f t="shared" si="1008"/>
        <v>-</v>
      </c>
      <c r="AI856" s="64" t="str">
        <f t="shared" si="1047"/>
        <v>-</v>
      </c>
      <c r="AJ856" s="64" t="str">
        <f t="shared" si="1009"/>
        <v>-</v>
      </c>
      <c r="AK856" s="57" t="str">
        <f t="shared" si="1048"/>
        <v>Payoff</v>
      </c>
      <c r="AL856" s="56">
        <f t="shared" si="1080"/>
        <v>41</v>
      </c>
      <c r="AM856" s="64" t="str">
        <f t="shared" si="1050"/>
        <v>-</v>
      </c>
      <c r="AN856" s="64" t="str">
        <f t="shared" si="1010"/>
        <v>-</v>
      </c>
      <c r="AO856" s="64" t="str">
        <f t="shared" si="1011"/>
        <v>-</v>
      </c>
      <c r="AP856" s="64" t="str">
        <f t="shared" si="1012"/>
        <v>-</v>
      </c>
      <c r="AQ856" s="64" t="str">
        <f t="shared" si="1051"/>
        <v>-</v>
      </c>
      <c r="AR856" s="64" t="str">
        <f t="shared" si="1013"/>
        <v>-</v>
      </c>
      <c r="AS856" s="57" t="str">
        <f t="shared" si="1052"/>
        <v>Payoff</v>
      </c>
      <c r="AT856" s="56">
        <f t="shared" si="1081"/>
        <v>41</v>
      </c>
      <c r="AU856" s="64" t="str">
        <f t="shared" si="1054"/>
        <v>-</v>
      </c>
      <c r="AV856" s="64" t="str">
        <f t="shared" si="1014"/>
        <v>-</v>
      </c>
      <c r="AW856" s="64" t="str">
        <f t="shared" si="1015"/>
        <v>-</v>
      </c>
      <c r="AX856" s="64" t="str">
        <f t="shared" si="1016"/>
        <v>-</v>
      </c>
      <c r="AY856" s="64" t="str">
        <f t="shared" si="1055"/>
        <v>-</v>
      </c>
      <c r="AZ856" s="64" t="str">
        <f t="shared" si="1017"/>
        <v>-</v>
      </c>
      <c r="BA856" s="57" t="str">
        <f t="shared" si="1056"/>
        <v>Payoff</v>
      </c>
      <c r="BB856" s="56">
        <f t="shared" si="1082"/>
        <v>41</v>
      </c>
      <c r="BC856" s="64" t="str">
        <f t="shared" si="1058"/>
        <v>-</v>
      </c>
      <c r="BD856" s="64" t="str">
        <f t="shared" si="1018"/>
        <v>-</v>
      </c>
      <c r="BE856" s="64" t="str">
        <f t="shared" si="1019"/>
        <v>-</v>
      </c>
      <c r="BF856" s="64" t="str">
        <f t="shared" si="1020"/>
        <v>-</v>
      </c>
      <c r="BG856" s="64" t="str">
        <f t="shared" si="1059"/>
        <v>-</v>
      </c>
      <c r="BH856" s="64" t="str">
        <f t="shared" si="1021"/>
        <v>-</v>
      </c>
      <c r="BI856" s="57" t="str">
        <f t="shared" si="1060"/>
        <v>Payoff</v>
      </c>
      <c r="BJ856" s="56">
        <f t="shared" si="1083"/>
        <v>41</v>
      </c>
      <c r="BK856" s="64" t="str">
        <f t="shared" si="1062"/>
        <v>-</v>
      </c>
      <c r="BL856" s="64" t="str">
        <f t="shared" si="1022"/>
        <v>-</v>
      </c>
      <c r="BM856" s="64" t="str">
        <f t="shared" si="1023"/>
        <v>-</v>
      </c>
      <c r="BN856" s="64" t="str">
        <f t="shared" si="1024"/>
        <v>-</v>
      </c>
      <c r="BO856" s="64" t="str">
        <f t="shared" si="1063"/>
        <v>-</v>
      </c>
      <c r="BP856" s="64" t="str">
        <f t="shared" si="1025"/>
        <v>-</v>
      </c>
      <c r="BQ856" s="57" t="str">
        <f t="shared" si="1064"/>
        <v>Payoff</v>
      </c>
      <c r="BR856" s="56">
        <f t="shared" si="1084"/>
        <v>41</v>
      </c>
      <c r="BS856" s="64" t="str">
        <f t="shared" si="1066"/>
        <v>-</v>
      </c>
      <c r="BT856" s="64" t="str">
        <f t="shared" si="1026"/>
        <v>-</v>
      </c>
      <c r="BU856" s="64" t="str">
        <f t="shared" si="1027"/>
        <v>-</v>
      </c>
      <c r="BV856" s="64" t="str">
        <f t="shared" si="1028"/>
        <v>-</v>
      </c>
      <c r="BW856" s="64" t="str">
        <f t="shared" si="1067"/>
        <v>-</v>
      </c>
      <c r="BX856" s="64" t="str">
        <f t="shared" si="1029"/>
        <v>-</v>
      </c>
      <c r="BY856" s="57" t="str">
        <f t="shared" si="1068"/>
        <v>Payoff</v>
      </c>
      <c r="BZ856" s="56">
        <f t="shared" si="1085"/>
        <v>41</v>
      </c>
      <c r="CA856" s="64" t="str">
        <f t="shared" si="1070"/>
        <v>-</v>
      </c>
      <c r="CB856" s="64" t="str">
        <f t="shared" si="1030"/>
        <v>-</v>
      </c>
      <c r="CC856" s="64" t="str">
        <f t="shared" si="1031"/>
        <v>-</v>
      </c>
      <c r="CD856" s="64" t="str">
        <f t="shared" si="1032"/>
        <v>-</v>
      </c>
      <c r="CE856" s="64" t="str">
        <f t="shared" si="1071"/>
        <v>-</v>
      </c>
      <c r="CF856" s="64" t="str">
        <f t="shared" si="1033"/>
        <v>-</v>
      </c>
      <c r="CG856" s="57" t="str">
        <f t="shared" si="1072"/>
        <v>Payoff</v>
      </c>
      <c r="CH856" s="56">
        <f t="shared" si="1086"/>
        <v>41</v>
      </c>
      <c r="CI856" s="64" t="str">
        <f t="shared" si="1074"/>
        <v>-</v>
      </c>
      <c r="CJ856" s="64" t="str">
        <f t="shared" si="1034"/>
        <v>-</v>
      </c>
      <c r="CK856" s="64" t="str">
        <f t="shared" si="1035"/>
        <v>-</v>
      </c>
      <c r="CL856" s="64" t="str">
        <f t="shared" si="1036"/>
        <v>-</v>
      </c>
      <c r="CM856" s="64" t="str">
        <f t="shared" si="1075"/>
        <v>-</v>
      </c>
      <c r="CN856" s="64" t="str">
        <f t="shared" si="1037"/>
        <v>-</v>
      </c>
      <c r="CO856" s="57" t="str">
        <f t="shared" si="1076"/>
        <v>Payoff</v>
      </c>
    </row>
    <row r="857" spans="15:93" ht="18" customHeight="1" x14ac:dyDescent="0.25">
      <c r="O857" s="56">
        <f t="shared" si="1077"/>
        <v>46</v>
      </c>
      <c r="P857" s="64">
        <f t="shared" si="1038"/>
        <v>0</v>
      </c>
      <c r="Q857" s="64" t="str">
        <f t="shared" si="999"/>
        <v>-</v>
      </c>
      <c r="R857" s="64" t="str">
        <f t="shared" si="1000"/>
        <v>-</v>
      </c>
      <c r="S857" s="64">
        <f t="shared" si="1039"/>
        <v>0</v>
      </c>
      <c r="T857" s="64" t="str">
        <f t="shared" si="1001"/>
        <v>-</v>
      </c>
      <c r="U857" s="57" t="str">
        <f t="shared" si="1040"/>
        <v>Payoff</v>
      </c>
      <c r="V857" s="56">
        <f t="shared" si="1078"/>
        <v>42</v>
      </c>
      <c r="W857" s="64">
        <f t="shared" si="1042"/>
        <v>0</v>
      </c>
      <c r="X857" s="64" t="str">
        <f t="shared" si="1002"/>
        <v>-</v>
      </c>
      <c r="Y857" s="64">
        <f t="shared" si="1003"/>
        <v>0</v>
      </c>
      <c r="Z857" s="64" t="str">
        <f t="shared" si="1004"/>
        <v>-</v>
      </c>
      <c r="AA857" s="64" t="str">
        <f t="shared" si="1043"/>
        <v>-</v>
      </c>
      <c r="AB857" s="64" t="str">
        <f t="shared" si="1005"/>
        <v>-</v>
      </c>
      <c r="AC857" s="57" t="str">
        <f t="shared" si="1044"/>
        <v>Payoff</v>
      </c>
      <c r="AD857" s="56">
        <f t="shared" si="1079"/>
        <v>42</v>
      </c>
      <c r="AE857" s="64">
        <f t="shared" si="1046"/>
        <v>0</v>
      </c>
      <c r="AF857" s="64" t="str">
        <f t="shared" si="1006"/>
        <v>-</v>
      </c>
      <c r="AG857" s="64">
        <f t="shared" si="1007"/>
        <v>0</v>
      </c>
      <c r="AH857" s="64" t="str">
        <f t="shared" si="1008"/>
        <v>-</v>
      </c>
      <c r="AI857" s="64" t="str">
        <f t="shared" si="1047"/>
        <v>-</v>
      </c>
      <c r="AJ857" s="64" t="str">
        <f t="shared" si="1009"/>
        <v>-</v>
      </c>
      <c r="AK857" s="57" t="str">
        <f t="shared" si="1048"/>
        <v>Payoff</v>
      </c>
      <c r="AL857" s="56">
        <f t="shared" si="1080"/>
        <v>42</v>
      </c>
      <c r="AM857" s="64" t="str">
        <f t="shared" si="1050"/>
        <v>-</v>
      </c>
      <c r="AN857" s="64" t="str">
        <f t="shared" si="1010"/>
        <v>-</v>
      </c>
      <c r="AO857" s="64" t="str">
        <f t="shared" si="1011"/>
        <v>-</v>
      </c>
      <c r="AP857" s="64" t="str">
        <f t="shared" si="1012"/>
        <v>-</v>
      </c>
      <c r="AQ857" s="64" t="str">
        <f t="shared" si="1051"/>
        <v>-</v>
      </c>
      <c r="AR857" s="64" t="str">
        <f t="shared" si="1013"/>
        <v>-</v>
      </c>
      <c r="AS857" s="57" t="str">
        <f t="shared" si="1052"/>
        <v>Payoff</v>
      </c>
      <c r="AT857" s="56">
        <f t="shared" si="1081"/>
        <v>42</v>
      </c>
      <c r="AU857" s="64" t="str">
        <f t="shared" si="1054"/>
        <v>-</v>
      </c>
      <c r="AV857" s="64" t="str">
        <f t="shared" si="1014"/>
        <v>-</v>
      </c>
      <c r="AW857" s="64" t="str">
        <f t="shared" si="1015"/>
        <v>-</v>
      </c>
      <c r="AX857" s="64" t="str">
        <f t="shared" si="1016"/>
        <v>-</v>
      </c>
      <c r="AY857" s="64" t="str">
        <f t="shared" si="1055"/>
        <v>-</v>
      </c>
      <c r="AZ857" s="64" t="str">
        <f t="shared" si="1017"/>
        <v>-</v>
      </c>
      <c r="BA857" s="57" t="str">
        <f t="shared" si="1056"/>
        <v>Payoff</v>
      </c>
      <c r="BB857" s="56">
        <f t="shared" si="1082"/>
        <v>42</v>
      </c>
      <c r="BC857" s="64" t="str">
        <f t="shared" si="1058"/>
        <v>-</v>
      </c>
      <c r="BD857" s="64" t="str">
        <f t="shared" si="1018"/>
        <v>-</v>
      </c>
      <c r="BE857" s="64" t="str">
        <f t="shared" si="1019"/>
        <v>-</v>
      </c>
      <c r="BF857" s="64" t="str">
        <f t="shared" si="1020"/>
        <v>-</v>
      </c>
      <c r="BG857" s="64" t="str">
        <f t="shared" si="1059"/>
        <v>-</v>
      </c>
      <c r="BH857" s="64" t="str">
        <f t="shared" si="1021"/>
        <v>-</v>
      </c>
      <c r="BI857" s="57" t="str">
        <f t="shared" si="1060"/>
        <v>Payoff</v>
      </c>
      <c r="BJ857" s="56">
        <f t="shared" si="1083"/>
        <v>42</v>
      </c>
      <c r="BK857" s="64" t="str">
        <f t="shared" si="1062"/>
        <v>-</v>
      </c>
      <c r="BL857" s="64" t="str">
        <f t="shared" si="1022"/>
        <v>-</v>
      </c>
      <c r="BM857" s="64" t="str">
        <f t="shared" si="1023"/>
        <v>-</v>
      </c>
      <c r="BN857" s="64" t="str">
        <f t="shared" si="1024"/>
        <v>-</v>
      </c>
      <c r="BO857" s="64" t="str">
        <f t="shared" si="1063"/>
        <v>-</v>
      </c>
      <c r="BP857" s="64" t="str">
        <f t="shared" si="1025"/>
        <v>-</v>
      </c>
      <c r="BQ857" s="57" t="str">
        <f t="shared" si="1064"/>
        <v>Payoff</v>
      </c>
      <c r="BR857" s="56">
        <f t="shared" si="1084"/>
        <v>42</v>
      </c>
      <c r="BS857" s="64" t="str">
        <f t="shared" si="1066"/>
        <v>-</v>
      </c>
      <c r="BT857" s="64" t="str">
        <f t="shared" si="1026"/>
        <v>-</v>
      </c>
      <c r="BU857" s="64" t="str">
        <f t="shared" si="1027"/>
        <v>-</v>
      </c>
      <c r="BV857" s="64" t="str">
        <f t="shared" si="1028"/>
        <v>-</v>
      </c>
      <c r="BW857" s="64" t="str">
        <f t="shared" si="1067"/>
        <v>-</v>
      </c>
      <c r="BX857" s="64" t="str">
        <f t="shared" si="1029"/>
        <v>-</v>
      </c>
      <c r="BY857" s="57" t="str">
        <f t="shared" si="1068"/>
        <v>Payoff</v>
      </c>
      <c r="BZ857" s="56">
        <f t="shared" si="1085"/>
        <v>42</v>
      </c>
      <c r="CA857" s="64" t="str">
        <f t="shared" si="1070"/>
        <v>-</v>
      </c>
      <c r="CB857" s="64" t="str">
        <f t="shared" si="1030"/>
        <v>-</v>
      </c>
      <c r="CC857" s="64" t="str">
        <f t="shared" si="1031"/>
        <v>-</v>
      </c>
      <c r="CD857" s="64" t="str">
        <f t="shared" si="1032"/>
        <v>-</v>
      </c>
      <c r="CE857" s="64" t="str">
        <f t="shared" si="1071"/>
        <v>-</v>
      </c>
      <c r="CF857" s="64" t="str">
        <f t="shared" si="1033"/>
        <v>-</v>
      </c>
      <c r="CG857" s="57" t="str">
        <f t="shared" si="1072"/>
        <v>Payoff</v>
      </c>
      <c r="CH857" s="56">
        <f t="shared" si="1086"/>
        <v>42</v>
      </c>
      <c r="CI857" s="64" t="str">
        <f t="shared" si="1074"/>
        <v>-</v>
      </c>
      <c r="CJ857" s="64" t="str">
        <f t="shared" si="1034"/>
        <v>-</v>
      </c>
      <c r="CK857" s="64" t="str">
        <f t="shared" si="1035"/>
        <v>-</v>
      </c>
      <c r="CL857" s="64" t="str">
        <f t="shared" si="1036"/>
        <v>-</v>
      </c>
      <c r="CM857" s="64" t="str">
        <f t="shared" si="1075"/>
        <v>-</v>
      </c>
      <c r="CN857" s="64" t="str">
        <f t="shared" si="1037"/>
        <v>-</v>
      </c>
      <c r="CO857" s="57" t="str">
        <f t="shared" si="1076"/>
        <v>Payoff</v>
      </c>
    </row>
    <row r="858" spans="15:93" ht="18" customHeight="1" x14ac:dyDescent="0.25">
      <c r="O858" s="56">
        <f t="shared" si="1077"/>
        <v>47</v>
      </c>
      <c r="P858" s="64">
        <f t="shared" si="1038"/>
        <v>0</v>
      </c>
      <c r="Q858" s="64" t="str">
        <f t="shared" si="999"/>
        <v>-</v>
      </c>
      <c r="R858" s="64" t="str">
        <f t="shared" si="1000"/>
        <v>-</v>
      </c>
      <c r="S858" s="64">
        <f t="shared" si="1039"/>
        <v>0</v>
      </c>
      <c r="T858" s="64" t="str">
        <f t="shared" si="1001"/>
        <v>-</v>
      </c>
      <c r="U858" s="57" t="str">
        <f t="shared" si="1040"/>
        <v>Payoff</v>
      </c>
      <c r="V858" s="56">
        <f t="shared" si="1078"/>
        <v>43</v>
      </c>
      <c r="W858" s="64">
        <f t="shared" si="1042"/>
        <v>0</v>
      </c>
      <c r="X858" s="64" t="str">
        <f t="shared" si="1002"/>
        <v>-</v>
      </c>
      <c r="Y858" s="64">
        <f t="shared" si="1003"/>
        <v>0</v>
      </c>
      <c r="Z858" s="64" t="str">
        <f t="shared" si="1004"/>
        <v>-</v>
      </c>
      <c r="AA858" s="64" t="str">
        <f t="shared" si="1043"/>
        <v>-</v>
      </c>
      <c r="AB858" s="64" t="str">
        <f t="shared" si="1005"/>
        <v>-</v>
      </c>
      <c r="AC858" s="57" t="str">
        <f t="shared" si="1044"/>
        <v>Payoff</v>
      </c>
      <c r="AD858" s="56">
        <f t="shared" si="1079"/>
        <v>43</v>
      </c>
      <c r="AE858" s="64">
        <f t="shared" si="1046"/>
        <v>0</v>
      </c>
      <c r="AF858" s="64" t="str">
        <f t="shared" si="1006"/>
        <v>-</v>
      </c>
      <c r="AG858" s="64">
        <f t="shared" si="1007"/>
        <v>0</v>
      </c>
      <c r="AH858" s="64" t="str">
        <f t="shared" si="1008"/>
        <v>-</v>
      </c>
      <c r="AI858" s="64" t="str">
        <f t="shared" si="1047"/>
        <v>-</v>
      </c>
      <c r="AJ858" s="64" t="str">
        <f t="shared" si="1009"/>
        <v>-</v>
      </c>
      <c r="AK858" s="57" t="str">
        <f t="shared" si="1048"/>
        <v>Payoff</v>
      </c>
      <c r="AL858" s="56">
        <f t="shared" si="1080"/>
        <v>43</v>
      </c>
      <c r="AM858" s="64" t="str">
        <f t="shared" si="1050"/>
        <v>-</v>
      </c>
      <c r="AN858" s="64" t="str">
        <f t="shared" si="1010"/>
        <v>-</v>
      </c>
      <c r="AO858" s="64" t="str">
        <f t="shared" si="1011"/>
        <v>-</v>
      </c>
      <c r="AP858" s="64" t="str">
        <f t="shared" si="1012"/>
        <v>-</v>
      </c>
      <c r="AQ858" s="64" t="str">
        <f t="shared" si="1051"/>
        <v>-</v>
      </c>
      <c r="AR858" s="64" t="str">
        <f t="shared" si="1013"/>
        <v>-</v>
      </c>
      <c r="AS858" s="57" t="str">
        <f t="shared" si="1052"/>
        <v>Payoff</v>
      </c>
      <c r="AT858" s="56">
        <f t="shared" si="1081"/>
        <v>43</v>
      </c>
      <c r="AU858" s="64" t="str">
        <f t="shared" si="1054"/>
        <v>-</v>
      </c>
      <c r="AV858" s="64" t="str">
        <f t="shared" si="1014"/>
        <v>-</v>
      </c>
      <c r="AW858" s="64" t="str">
        <f t="shared" si="1015"/>
        <v>-</v>
      </c>
      <c r="AX858" s="64" t="str">
        <f t="shared" si="1016"/>
        <v>-</v>
      </c>
      <c r="AY858" s="64" t="str">
        <f t="shared" si="1055"/>
        <v>-</v>
      </c>
      <c r="AZ858" s="64" t="str">
        <f t="shared" si="1017"/>
        <v>-</v>
      </c>
      <c r="BA858" s="57" t="str">
        <f t="shared" si="1056"/>
        <v>Payoff</v>
      </c>
      <c r="BB858" s="56">
        <f t="shared" si="1082"/>
        <v>43</v>
      </c>
      <c r="BC858" s="64" t="str">
        <f t="shared" si="1058"/>
        <v>-</v>
      </c>
      <c r="BD858" s="64" t="str">
        <f t="shared" si="1018"/>
        <v>-</v>
      </c>
      <c r="BE858" s="64" t="str">
        <f t="shared" si="1019"/>
        <v>-</v>
      </c>
      <c r="BF858" s="64" t="str">
        <f t="shared" si="1020"/>
        <v>-</v>
      </c>
      <c r="BG858" s="64" t="str">
        <f t="shared" si="1059"/>
        <v>-</v>
      </c>
      <c r="BH858" s="64" t="str">
        <f t="shared" si="1021"/>
        <v>-</v>
      </c>
      <c r="BI858" s="57" t="str">
        <f t="shared" si="1060"/>
        <v>Payoff</v>
      </c>
      <c r="BJ858" s="56">
        <f t="shared" si="1083"/>
        <v>43</v>
      </c>
      <c r="BK858" s="64" t="str">
        <f t="shared" si="1062"/>
        <v>-</v>
      </c>
      <c r="BL858" s="64" t="str">
        <f t="shared" si="1022"/>
        <v>-</v>
      </c>
      <c r="BM858" s="64" t="str">
        <f t="shared" si="1023"/>
        <v>-</v>
      </c>
      <c r="BN858" s="64" t="str">
        <f t="shared" si="1024"/>
        <v>-</v>
      </c>
      <c r="BO858" s="64" t="str">
        <f t="shared" si="1063"/>
        <v>-</v>
      </c>
      <c r="BP858" s="64" t="str">
        <f t="shared" si="1025"/>
        <v>-</v>
      </c>
      <c r="BQ858" s="57" t="str">
        <f t="shared" si="1064"/>
        <v>Payoff</v>
      </c>
      <c r="BR858" s="56">
        <f t="shared" si="1084"/>
        <v>43</v>
      </c>
      <c r="BS858" s="64" t="str">
        <f t="shared" si="1066"/>
        <v>-</v>
      </c>
      <c r="BT858" s="64" t="str">
        <f t="shared" si="1026"/>
        <v>-</v>
      </c>
      <c r="BU858" s="64" t="str">
        <f t="shared" si="1027"/>
        <v>-</v>
      </c>
      <c r="BV858" s="64" t="str">
        <f t="shared" si="1028"/>
        <v>-</v>
      </c>
      <c r="BW858" s="64" t="str">
        <f t="shared" si="1067"/>
        <v>-</v>
      </c>
      <c r="BX858" s="64" t="str">
        <f t="shared" si="1029"/>
        <v>-</v>
      </c>
      <c r="BY858" s="57" t="str">
        <f t="shared" si="1068"/>
        <v>Payoff</v>
      </c>
      <c r="BZ858" s="56">
        <f t="shared" si="1085"/>
        <v>43</v>
      </c>
      <c r="CA858" s="64" t="str">
        <f t="shared" si="1070"/>
        <v>-</v>
      </c>
      <c r="CB858" s="64" t="str">
        <f t="shared" si="1030"/>
        <v>-</v>
      </c>
      <c r="CC858" s="64" t="str">
        <f t="shared" si="1031"/>
        <v>-</v>
      </c>
      <c r="CD858" s="64" t="str">
        <f t="shared" si="1032"/>
        <v>-</v>
      </c>
      <c r="CE858" s="64" t="str">
        <f t="shared" si="1071"/>
        <v>-</v>
      </c>
      <c r="CF858" s="64" t="str">
        <f t="shared" si="1033"/>
        <v>-</v>
      </c>
      <c r="CG858" s="57" t="str">
        <f t="shared" si="1072"/>
        <v>Payoff</v>
      </c>
      <c r="CH858" s="56">
        <f t="shared" si="1086"/>
        <v>43</v>
      </c>
      <c r="CI858" s="64" t="str">
        <f t="shared" si="1074"/>
        <v>-</v>
      </c>
      <c r="CJ858" s="64" t="str">
        <f t="shared" si="1034"/>
        <v>-</v>
      </c>
      <c r="CK858" s="64" t="str">
        <f t="shared" si="1035"/>
        <v>-</v>
      </c>
      <c r="CL858" s="64" t="str">
        <f t="shared" si="1036"/>
        <v>-</v>
      </c>
      <c r="CM858" s="64" t="str">
        <f t="shared" si="1075"/>
        <v>-</v>
      </c>
      <c r="CN858" s="64" t="str">
        <f t="shared" si="1037"/>
        <v>-</v>
      </c>
      <c r="CO858" s="57" t="str">
        <f t="shared" si="1076"/>
        <v>Payoff</v>
      </c>
    </row>
    <row r="859" spans="15:93" ht="18" customHeight="1" x14ac:dyDescent="0.25">
      <c r="O859" s="56">
        <f t="shared" si="1077"/>
        <v>48</v>
      </c>
      <c r="P859" s="64">
        <f t="shared" si="1038"/>
        <v>0</v>
      </c>
      <c r="Q859" s="64" t="str">
        <f t="shared" si="999"/>
        <v>-</v>
      </c>
      <c r="R859" s="64" t="str">
        <f t="shared" si="1000"/>
        <v>-</v>
      </c>
      <c r="S859" s="64">
        <f t="shared" si="1039"/>
        <v>0</v>
      </c>
      <c r="T859" s="64" t="str">
        <f t="shared" si="1001"/>
        <v>-</v>
      </c>
      <c r="U859" s="57" t="str">
        <f t="shared" si="1040"/>
        <v>Payoff</v>
      </c>
      <c r="V859" s="56">
        <f t="shared" si="1078"/>
        <v>44</v>
      </c>
      <c r="W859" s="64">
        <f t="shared" si="1042"/>
        <v>0</v>
      </c>
      <c r="X859" s="64" t="str">
        <f t="shared" si="1002"/>
        <v>-</v>
      </c>
      <c r="Y859" s="64">
        <f t="shared" si="1003"/>
        <v>0</v>
      </c>
      <c r="Z859" s="64" t="str">
        <f t="shared" si="1004"/>
        <v>-</v>
      </c>
      <c r="AA859" s="64" t="str">
        <f t="shared" si="1043"/>
        <v>-</v>
      </c>
      <c r="AB859" s="64" t="str">
        <f t="shared" si="1005"/>
        <v>-</v>
      </c>
      <c r="AC859" s="57" t="str">
        <f t="shared" si="1044"/>
        <v>Payoff</v>
      </c>
      <c r="AD859" s="56">
        <f t="shared" si="1079"/>
        <v>44</v>
      </c>
      <c r="AE859" s="64">
        <f t="shared" si="1046"/>
        <v>0</v>
      </c>
      <c r="AF859" s="64" t="str">
        <f t="shared" si="1006"/>
        <v>-</v>
      </c>
      <c r="AG859" s="64">
        <f t="shared" si="1007"/>
        <v>0</v>
      </c>
      <c r="AH859" s="64" t="str">
        <f t="shared" si="1008"/>
        <v>-</v>
      </c>
      <c r="AI859" s="64" t="str">
        <f t="shared" si="1047"/>
        <v>-</v>
      </c>
      <c r="AJ859" s="64" t="str">
        <f t="shared" si="1009"/>
        <v>-</v>
      </c>
      <c r="AK859" s="57" t="str">
        <f t="shared" si="1048"/>
        <v>Payoff</v>
      </c>
      <c r="AL859" s="56">
        <f t="shared" si="1080"/>
        <v>44</v>
      </c>
      <c r="AM859" s="64" t="str">
        <f t="shared" si="1050"/>
        <v>-</v>
      </c>
      <c r="AN859" s="64" t="str">
        <f t="shared" si="1010"/>
        <v>-</v>
      </c>
      <c r="AO859" s="64" t="str">
        <f t="shared" si="1011"/>
        <v>-</v>
      </c>
      <c r="AP859" s="64" t="str">
        <f t="shared" si="1012"/>
        <v>-</v>
      </c>
      <c r="AQ859" s="64" t="str">
        <f t="shared" si="1051"/>
        <v>-</v>
      </c>
      <c r="AR859" s="64" t="str">
        <f t="shared" si="1013"/>
        <v>-</v>
      </c>
      <c r="AS859" s="57" t="str">
        <f t="shared" si="1052"/>
        <v>Payoff</v>
      </c>
      <c r="AT859" s="56">
        <f t="shared" si="1081"/>
        <v>44</v>
      </c>
      <c r="AU859" s="64" t="str">
        <f t="shared" si="1054"/>
        <v>-</v>
      </c>
      <c r="AV859" s="64" t="str">
        <f t="shared" si="1014"/>
        <v>-</v>
      </c>
      <c r="AW859" s="64" t="str">
        <f t="shared" si="1015"/>
        <v>-</v>
      </c>
      <c r="AX859" s="64" t="str">
        <f t="shared" si="1016"/>
        <v>-</v>
      </c>
      <c r="AY859" s="64" t="str">
        <f t="shared" si="1055"/>
        <v>-</v>
      </c>
      <c r="AZ859" s="64" t="str">
        <f t="shared" si="1017"/>
        <v>-</v>
      </c>
      <c r="BA859" s="57" t="str">
        <f t="shared" si="1056"/>
        <v>Payoff</v>
      </c>
      <c r="BB859" s="56">
        <f t="shared" si="1082"/>
        <v>44</v>
      </c>
      <c r="BC859" s="64" t="str">
        <f t="shared" si="1058"/>
        <v>-</v>
      </c>
      <c r="BD859" s="64" t="str">
        <f t="shared" si="1018"/>
        <v>-</v>
      </c>
      <c r="BE859" s="64" t="str">
        <f t="shared" si="1019"/>
        <v>-</v>
      </c>
      <c r="BF859" s="64" t="str">
        <f t="shared" si="1020"/>
        <v>-</v>
      </c>
      <c r="BG859" s="64" t="str">
        <f t="shared" si="1059"/>
        <v>-</v>
      </c>
      <c r="BH859" s="64" t="str">
        <f t="shared" si="1021"/>
        <v>-</v>
      </c>
      <c r="BI859" s="57" t="str">
        <f t="shared" si="1060"/>
        <v>Payoff</v>
      </c>
      <c r="BJ859" s="56">
        <f t="shared" si="1083"/>
        <v>44</v>
      </c>
      <c r="BK859" s="64" t="str">
        <f t="shared" si="1062"/>
        <v>-</v>
      </c>
      <c r="BL859" s="64" t="str">
        <f t="shared" si="1022"/>
        <v>-</v>
      </c>
      <c r="BM859" s="64" t="str">
        <f t="shared" si="1023"/>
        <v>-</v>
      </c>
      <c r="BN859" s="64" t="str">
        <f t="shared" si="1024"/>
        <v>-</v>
      </c>
      <c r="BO859" s="64" t="str">
        <f t="shared" si="1063"/>
        <v>-</v>
      </c>
      <c r="BP859" s="64" t="str">
        <f t="shared" si="1025"/>
        <v>-</v>
      </c>
      <c r="BQ859" s="57" t="str">
        <f t="shared" si="1064"/>
        <v>Payoff</v>
      </c>
      <c r="BR859" s="56">
        <f t="shared" si="1084"/>
        <v>44</v>
      </c>
      <c r="BS859" s="64" t="str">
        <f t="shared" si="1066"/>
        <v>-</v>
      </c>
      <c r="BT859" s="64" t="str">
        <f t="shared" si="1026"/>
        <v>-</v>
      </c>
      <c r="BU859" s="64" t="str">
        <f t="shared" si="1027"/>
        <v>-</v>
      </c>
      <c r="BV859" s="64" t="str">
        <f t="shared" si="1028"/>
        <v>-</v>
      </c>
      <c r="BW859" s="64" t="str">
        <f t="shared" si="1067"/>
        <v>-</v>
      </c>
      <c r="BX859" s="64" t="str">
        <f t="shared" si="1029"/>
        <v>-</v>
      </c>
      <c r="BY859" s="57" t="str">
        <f t="shared" si="1068"/>
        <v>Payoff</v>
      </c>
      <c r="BZ859" s="56">
        <f t="shared" si="1085"/>
        <v>44</v>
      </c>
      <c r="CA859" s="64" t="str">
        <f t="shared" si="1070"/>
        <v>-</v>
      </c>
      <c r="CB859" s="64" t="str">
        <f t="shared" si="1030"/>
        <v>-</v>
      </c>
      <c r="CC859" s="64" t="str">
        <f t="shared" si="1031"/>
        <v>-</v>
      </c>
      <c r="CD859" s="64" t="str">
        <f t="shared" si="1032"/>
        <v>-</v>
      </c>
      <c r="CE859" s="64" t="str">
        <f t="shared" si="1071"/>
        <v>-</v>
      </c>
      <c r="CF859" s="64" t="str">
        <f t="shared" si="1033"/>
        <v>-</v>
      </c>
      <c r="CG859" s="57" t="str">
        <f t="shared" si="1072"/>
        <v>Payoff</v>
      </c>
      <c r="CH859" s="56">
        <f t="shared" si="1086"/>
        <v>44</v>
      </c>
      <c r="CI859" s="64" t="str">
        <f t="shared" si="1074"/>
        <v>-</v>
      </c>
      <c r="CJ859" s="64" t="str">
        <f t="shared" si="1034"/>
        <v>-</v>
      </c>
      <c r="CK859" s="64" t="str">
        <f t="shared" si="1035"/>
        <v>-</v>
      </c>
      <c r="CL859" s="64" t="str">
        <f t="shared" si="1036"/>
        <v>-</v>
      </c>
      <c r="CM859" s="64" t="str">
        <f t="shared" si="1075"/>
        <v>-</v>
      </c>
      <c r="CN859" s="64" t="str">
        <f t="shared" si="1037"/>
        <v>-</v>
      </c>
      <c r="CO859" s="57" t="str">
        <f t="shared" si="1076"/>
        <v>Payoff</v>
      </c>
    </row>
    <row r="860" spans="15:93" ht="18" customHeight="1" x14ac:dyDescent="0.25">
      <c r="O860" s="56">
        <f t="shared" si="1077"/>
        <v>49</v>
      </c>
      <c r="P860" s="64">
        <f t="shared" si="1038"/>
        <v>0</v>
      </c>
      <c r="Q860" s="64" t="str">
        <f t="shared" si="999"/>
        <v>-</v>
      </c>
      <c r="R860" s="64" t="str">
        <f t="shared" si="1000"/>
        <v>-</v>
      </c>
      <c r="S860" s="64">
        <f t="shared" si="1039"/>
        <v>0</v>
      </c>
      <c r="T860" s="64" t="str">
        <f t="shared" si="1001"/>
        <v>-</v>
      </c>
      <c r="U860" s="57" t="str">
        <f t="shared" si="1040"/>
        <v>Payoff</v>
      </c>
      <c r="V860" s="56">
        <f t="shared" si="1078"/>
        <v>45</v>
      </c>
      <c r="W860" s="64">
        <f t="shared" si="1042"/>
        <v>0</v>
      </c>
      <c r="X860" s="64" t="str">
        <f t="shared" si="1002"/>
        <v>-</v>
      </c>
      <c r="Y860" s="64">
        <f t="shared" si="1003"/>
        <v>0</v>
      </c>
      <c r="Z860" s="64" t="str">
        <f t="shared" si="1004"/>
        <v>-</v>
      </c>
      <c r="AA860" s="64" t="str">
        <f t="shared" si="1043"/>
        <v>-</v>
      </c>
      <c r="AB860" s="64" t="str">
        <f t="shared" si="1005"/>
        <v>-</v>
      </c>
      <c r="AC860" s="57" t="str">
        <f t="shared" si="1044"/>
        <v>Payoff</v>
      </c>
      <c r="AD860" s="56">
        <f t="shared" si="1079"/>
        <v>45</v>
      </c>
      <c r="AE860" s="64">
        <f t="shared" si="1046"/>
        <v>0</v>
      </c>
      <c r="AF860" s="64" t="str">
        <f t="shared" si="1006"/>
        <v>-</v>
      </c>
      <c r="AG860" s="64">
        <f t="shared" si="1007"/>
        <v>0</v>
      </c>
      <c r="AH860" s="64" t="str">
        <f t="shared" si="1008"/>
        <v>-</v>
      </c>
      <c r="AI860" s="64" t="str">
        <f t="shared" si="1047"/>
        <v>-</v>
      </c>
      <c r="AJ860" s="64" t="str">
        <f t="shared" si="1009"/>
        <v>-</v>
      </c>
      <c r="AK860" s="57" t="str">
        <f t="shared" si="1048"/>
        <v>Payoff</v>
      </c>
      <c r="AL860" s="56">
        <f t="shared" si="1080"/>
        <v>45</v>
      </c>
      <c r="AM860" s="64" t="str">
        <f t="shared" si="1050"/>
        <v>-</v>
      </c>
      <c r="AN860" s="64" t="str">
        <f t="shared" si="1010"/>
        <v>-</v>
      </c>
      <c r="AO860" s="64" t="str">
        <f t="shared" si="1011"/>
        <v>-</v>
      </c>
      <c r="AP860" s="64" t="str">
        <f t="shared" si="1012"/>
        <v>-</v>
      </c>
      <c r="AQ860" s="64" t="str">
        <f t="shared" si="1051"/>
        <v>-</v>
      </c>
      <c r="AR860" s="64" t="str">
        <f t="shared" si="1013"/>
        <v>-</v>
      </c>
      <c r="AS860" s="57" t="str">
        <f t="shared" si="1052"/>
        <v>Payoff</v>
      </c>
      <c r="AT860" s="56">
        <f t="shared" si="1081"/>
        <v>45</v>
      </c>
      <c r="AU860" s="64" t="str">
        <f t="shared" si="1054"/>
        <v>-</v>
      </c>
      <c r="AV860" s="64" t="str">
        <f t="shared" si="1014"/>
        <v>-</v>
      </c>
      <c r="AW860" s="64" t="str">
        <f t="shared" si="1015"/>
        <v>-</v>
      </c>
      <c r="AX860" s="64" t="str">
        <f t="shared" si="1016"/>
        <v>-</v>
      </c>
      <c r="AY860" s="64" t="str">
        <f t="shared" si="1055"/>
        <v>-</v>
      </c>
      <c r="AZ860" s="64" t="str">
        <f t="shared" si="1017"/>
        <v>-</v>
      </c>
      <c r="BA860" s="57" t="str">
        <f t="shared" si="1056"/>
        <v>Payoff</v>
      </c>
      <c r="BB860" s="56">
        <f t="shared" si="1082"/>
        <v>45</v>
      </c>
      <c r="BC860" s="64" t="str">
        <f t="shared" si="1058"/>
        <v>-</v>
      </c>
      <c r="BD860" s="64" t="str">
        <f t="shared" si="1018"/>
        <v>-</v>
      </c>
      <c r="BE860" s="64" t="str">
        <f t="shared" si="1019"/>
        <v>-</v>
      </c>
      <c r="BF860" s="64" t="str">
        <f t="shared" si="1020"/>
        <v>-</v>
      </c>
      <c r="BG860" s="64" t="str">
        <f t="shared" si="1059"/>
        <v>-</v>
      </c>
      <c r="BH860" s="64" t="str">
        <f t="shared" si="1021"/>
        <v>-</v>
      </c>
      <c r="BI860" s="57" t="str">
        <f t="shared" si="1060"/>
        <v>Payoff</v>
      </c>
      <c r="BJ860" s="56">
        <f t="shared" si="1083"/>
        <v>45</v>
      </c>
      <c r="BK860" s="64" t="str">
        <f t="shared" si="1062"/>
        <v>-</v>
      </c>
      <c r="BL860" s="64" t="str">
        <f t="shared" si="1022"/>
        <v>-</v>
      </c>
      <c r="BM860" s="64" t="str">
        <f t="shared" si="1023"/>
        <v>-</v>
      </c>
      <c r="BN860" s="64" t="str">
        <f t="shared" si="1024"/>
        <v>-</v>
      </c>
      <c r="BO860" s="64" t="str">
        <f t="shared" si="1063"/>
        <v>-</v>
      </c>
      <c r="BP860" s="64" t="str">
        <f t="shared" si="1025"/>
        <v>-</v>
      </c>
      <c r="BQ860" s="57" t="str">
        <f t="shared" si="1064"/>
        <v>Payoff</v>
      </c>
      <c r="BR860" s="56">
        <f t="shared" si="1084"/>
        <v>45</v>
      </c>
      <c r="BS860" s="64" t="str">
        <f t="shared" si="1066"/>
        <v>-</v>
      </c>
      <c r="BT860" s="64" t="str">
        <f t="shared" si="1026"/>
        <v>-</v>
      </c>
      <c r="BU860" s="64" t="str">
        <f t="shared" si="1027"/>
        <v>-</v>
      </c>
      <c r="BV860" s="64" t="str">
        <f t="shared" si="1028"/>
        <v>-</v>
      </c>
      <c r="BW860" s="64" t="str">
        <f t="shared" si="1067"/>
        <v>-</v>
      </c>
      <c r="BX860" s="64" t="str">
        <f t="shared" si="1029"/>
        <v>-</v>
      </c>
      <c r="BY860" s="57" t="str">
        <f t="shared" si="1068"/>
        <v>Payoff</v>
      </c>
      <c r="BZ860" s="56">
        <f t="shared" si="1085"/>
        <v>45</v>
      </c>
      <c r="CA860" s="64" t="str">
        <f t="shared" si="1070"/>
        <v>-</v>
      </c>
      <c r="CB860" s="64" t="str">
        <f t="shared" si="1030"/>
        <v>-</v>
      </c>
      <c r="CC860" s="64" t="str">
        <f t="shared" si="1031"/>
        <v>-</v>
      </c>
      <c r="CD860" s="64" t="str">
        <f t="shared" si="1032"/>
        <v>-</v>
      </c>
      <c r="CE860" s="64" t="str">
        <f t="shared" si="1071"/>
        <v>-</v>
      </c>
      <c r="CF860" s="64" t="str">
        <f t="shared" si="1033"/>
        <v>-</v>
      </c>
      <c r="CG860" s="57" t="str">
        <f t="shared" si="1072"/>
        <v>Payoff</v>
      </c>
      <c r="CH860" s="56">
        <f t="shared" si="1086"/>
        <v>45</v>
      </c>
      <c r="CI860" s="64" t="str">
        <f t="shared" si="1074"/>
        <v>-</v>
      </c>
      <c r="CJ860" s="64" t="str">
        <f t="shared" si="1034"/>
        <v>-</v>
      </c>
      <c r="CK860" s="64" t="str">
        <f t="shared" si="1035"/>
        <v>-</v>
      </c>
      <c r="CL860" s="64" t="str">
        <f t="shared" si="1036"/>
        <v>-</v>
      </c>
      <c r="CM860" s="64" t="str">
        <f t="shared" si="1075"/>
        <v>-</v>
      </c>
      <c r="CN860" s="64" t="str">
        <f t="shared" si="1037"/>
        <v>-</v>
      </c>
      <c r="CO860" s="57" t="str">
        <f t="shared" si="1076"/>
        <v>Payoff</v>
      </c>
    </row>
    <row r="861" spans="15:93" ht="18" customHeight="1" x14ac:dyDescent="0.25">
      <c r="O861" s="56">
        <f t="shared" si="1077"/>
        <v>50</v>
      </c>
      <c r="P861" s="64">
        <f t="shared" si="1038"/>
        <v>0</v>
      </c>
      <c r="Q861" s="64" t="str">
        <f t="shared" si="999"/>
        <v>-</v>
      </c>
      <c r="R861" s="64" t="str">
        <f t="shared" si="1000"/>
        <v>-</v>
      </c>
      <c r="S861" s="64">
        <f t="shared" si="1039"/>
        <v>0</v>
      </c>
      <c r="T861" s="64" t="str">
        <f t="shared" si="1001"/>
        <v>-</v>
      </c>
      <c r="U861" s="57" t="str">
        <f t="shared" si="1040"/>
        <v>Payoff</v>
      </c>
      <c r="V861" s="56">
        <f t="shared" si="1078"/>
        <v>46</v>
      </c>
      <c r="W861" s="64">
        <f t="shared" si="1042"/>
        <v>0</v>
      </c>
      <c r="X861" s="64" t="str">
        <f t="shared" si="1002"/>
        <v>-</v>
      </c>
      <c r="Y861" s="64">
        <f t="shared" si="1003"/>
        <v>0</v>
      </c>
      <c r="Z861" s="64" t="str">
        <f t="shared" si="1004"/>
        <v>-</v>
      </c>
      <c r="AA861" s="64" t="str">
        <f t="shared" si="1043"/>
        <v>-</v>
      </c>
      <c r="AB861" s="64" t="str">
        <f t="shared" si="1005"/>
        <v>-</v>
      </c>
      <c r="AC861" s="57" t="str">
        <f t="shared" si="1044"/>
        <v>Payoff</v>
      </c>
      <c r="AD861" s="56">
        <f t="shared" si="1079"/>
        <v>46</v>
      </c>
      <c r="AE861" s="64">
        <f t="shared" si="1046"/>
        <v>0</v>
      </c>
      <c r="AF861" s="64" t="str">
        <f t="shared" si="1006"/>
        <v>-</v>
      </c>
      <c r="AG861" s="64">
        <f t="shared" si="1007"/>
        <v>0</v>
      </c>
      <c r="AH861" s="64" t="str">
        <f t="shared" si="1008"/>
        <v>-</v>
      </c>
      <c r="AI861" s="64" t="str">
        <f t="shared" si="1047"/>
        <v>-</v>
      </c>
      <c r="AJ861" s="64" t="str">
        <f t="shared" si="1009"/>
        <v>-</v>
      </c>
      <c r="AK861" s="57" t="str">
        <f t="shared" si="1048"/>
        <v>Payoff</v>
      </c>
      <c r="AL861" s="56">
        <f t="shared" si="1080"/>
        <v>46</v>
      </c>
      <c r="AM861" s="64" t="str">
        <f t="shared" si="1050"/>
        <v>-</v>
      </c>
      <c r="AN861" s="64" t="str">
        <f t="shared" si="1010"/>
        <v>-</v>
      </c>
      <c r="AO861" s="64" t="str">
        <f t="shared" si="1011"/>
        <v>-</v>
      </c>
      <c r="AP861" s="64" t="str">
        <f t="shared" si="1012"/>
        <v>-</v>
      </c>
      <c r="AQ861" s="64" t="str">
        <f t="shared" si="1051"/>
        <v>-</v>
      </c>
      <c r="AR861" s="64" t="str">
        <f t="shared" si="1013"/>
        <v>-</v>
      </c>
      <c r="AS861" s="57" t="str">
        <f t="shared" si="1052"/>
        <v>Payoff</v>
      </c>
      <c r="AT861" s="56">
        <f t="shared" si="1081"/>
        <v>46</v>
      </c>
      <c r="AU861" s="64" t="str">
        <f t="shared" si="1054"/>
        <v>-</v>
      </c>
      <c r="AV861" s="64" t="str">
        <f t="shared" si="1014"/>
        <v>-</v>
      </c>
      <c r="AW861" s="64" t="str">
        <f t="shared" si="1015"/>
        <v>-</v>
      </c>
      <c r="AX861" s="64" t="str">
        <f t="shared" si="1016"/>
        <v>-</v>
      </c>
      <c r="AY861" s="64" t="str">
        <f t="shared" si="1055"/>
        <v>-</v>
      </c>
      <c r="AZ861" s="64" t="str">
        <f t="shared" si="1017"/>
        <v>-</v>
      </c>
      <c r="BA861" s="57" t="str">
        <f t="shared" si="1056"/>
        <v>Payoff</v>
      </c>
      <c r="BB861" s="56">
        <f t="shared" si="1082"/>
        <v>46</v>
      </c>
      <c r="BC861" s="64" t="str">
        <f t="shared" si="1058"/>
        <v>-</v>
      </c>
      <c r="BD861" s="64" t="str">
        <f t="shared" si="1018"/>
        <v>-</v>
      </c>
      <c r="BE861" s="64" t="str">
        <f t="shared" si="1019"/>
        <v>-</v>
      </c>
      <c r="BF861" s="64" t="str">
        <f t="shared" si="1020"/>
        <v>-</v>
      </c>
      <c r="BG861" s="64" t="str">
        <f t="shared" si="1059"/>
        <v>-</v>
      </c>
      <c r="BH861" s="64" t="str">
        <f t="shared" si="1021"/>
        <v>-</v>
      </c>
      <c r="BI861" s="57" t="str">
        <f t="shared" si="1060"/>
        <v>Payoff</v>
      </c>
      <c r="BJ861" s="56">
        <f t="shared" si="1083"/>
        <v>46</v>
      </c>
      <c r="BK861" s="64" t="str">
        <f t="shared" si="1062"/>
        <v>-</v>
      </c>
      <c r="BL861" s="64" t="str">
        <f t="shared" si="1022"/>
        <v>-</v>
      </c>
      <c r="BM861" s="64" t="str">
        <f t="shared" si="1023"/>
        <v>-</v>
      </c>
      <c r="BN861" s="64" t="str">
        <f t="shared" si="1024"/>
        <v>-</v>
      </c>
      <c r="BO861" s="64" t="str">
        <f t="shared" si="1063"/>
        <v>-</v>
      </c>
      <c r="BP861" s="64" t="str">
        <f t="shared" si="1025"/>
        <v>-</v>
      </c>
      <c r="BQ861" s="57" t="str">
        <f t="shared" si="1064"/>
        <v>Payoff</v>
      </c>
      <c r="BR861" s="56">
        <f t="shared" si="1084"/>
        <v>46</v>
      </c>
      <c r="BS861" s="64" t="str">
        <f t="shared" si="1066"/>
        <v>-</v>
      </c>
      <c r="BT861" s="64" t="str">
        <f t="shared" si="1026"/>
        <v>-</v>
      </c>
      <c r="BU861" s="64" t="str">
        <f t="shared" si="1027"/>
        <v>-</v>
      </c>
      <c r="BV861" s="64" t="str">
        <f t="shared" si="1028"/>
        <v>-</v>
      </c>
      <c r="BW861" s="64" t="str">
        <f t="shared" si="1067"/>
        <v>-</v>
      </c>
      <c r="BX861" s="64" t="str">
        <f t="shared" si="1029"/>
        <v>-</v>
      </c>
      <c r="BY861" s="57" t="str">
        <f t="shared" si="1068"/>
        <v>Payoff</v>
      </c>
      <c r="BZ861" s="56">
        <f t="shared" si="1085"/>
        <v>46</v>
      </c>
      <c r="CA861" s="64" t="str">
        <f t="shared" si="1070"/>
        <v>-</v>
      </c>
      <c r="CB861" s="64" t="str">
        <f t="shared" si="1030"/>
        <v>-</v>
      </c>
      <c r="CC861" s="64" t="str">
        <f t="shared" si="1031"/>
        <v>-</v>
      </c>
      <c r="CD861" s="64" t="str">
        <f t="shared" si="1032"/>
        <v>-</v>
      </c>
      <c r="CE861" s="64" t="str">
        <f t="shared" si="1071"/>
        <v>-</v>
      </c>
      <c r="CF861" s="64" t="str">
        <f t="shared" si="1033"/>
        <v>-</v>
      </c>
      <c r="CG861" s="57" t="str">
        <f t="shared" si="1072"/>
        <v>Payoff</v>
      </c>
      <c r="CH861" s="56">
        <f t="shared" si="1086"/>
        <v>46</v>
      </c>
      <c r="CI861" s="64" t="str">
        <f t="shared" si="1074"/>
        <v>-</v>
      </c>
      <c r="CJ861" s="64" t="str">
        <f t="shared" si="1034"/>
        <v>-</v>
      </c>
      <c r="CK861" s="64" t="str">
        <f t="shared" si="1035"/>
        <v>-</v>
      </c>
      <c r="CL861" s="64" t="str">
        <f t="shared" si="1036"/>
        <v>-</v>
      </c>
      <c r="CM861" s="64" t="str">
        <f t="shared" si="1075"/>
        <v>-</v>
      </c>
      <c r="CN861" s="64" t="str">
        <f t="shared" si="1037"/>
        <v>-</v>
      </c>
      <c r="CO861" s="57" t="str">
        <f t="shared" si="1076"/>
        <v>Payoff</v>
      </c>
    </row>
    <row r="862" spans="15:93" ht="18" customHeight="1" x14ac:dyDescent="0.25">
      <c r="O862" s="56">
        <f t="shared" si="1077"/>
        <v>51</v>
      </c>
      <c r="P862" s="64">
        <f t="shared" si="1038"/>
        <v>0</v>
      </c>
      <c r="Q862" s="64" t="str">
        <f t="shared" si="999"/>
        <v>-</v>
      </c>
      <c r="R862" s="64" t="str">
        <f t="shared" si="1000"/>
        <v>-</v>
      </c>
      <c r="S862" s="64">
        <f t="shared" si="1039"/>
        <v>0</v>
      </c>
      <c r="T862" s="64" t="str">
        <f t="shared" si="1001"/>
        <v>-</v>
      </c>
      <c r="U862" s="57" t="str">
        <f t="shared" si="1040"/>
        <v>Payoff</v>
      </c>
      <c r="V862" s="56">
        <f t="shared" si="1078"/>
        <v>47</v>
      </c>
      <c r="W862" s="64">
        <f t="shared" si="1042"/>
        <v>0</v>
      </c>
      <c r="X862" s="64" t="str">
        <f t="shared" si="1002"/>
        <v>-</v>
      </c>
      <c r="Y862" s="64">
        <f t="shared" si="1003"/>
        <v>0</v>
      </c>
      <c r="Z862" s="64" t="str">
        <f t="shared" si="1004"/>
        <v>-</v>
      </c>
      <c r="AA862" s="64" t="str">
        <f t="shared" si="1043"/>
        <v>-</v>
      </c>
      <c r="AB862" s="64" t="str">
        <f t="shared" si="1005"/>
        <v>-</v>
      </c>
      <c r="AC862" s="57" t="str">
        <f t="shared" si="1044"/>
        <v>Payoff</v>
      </c>
      <c r="AD862" s="56">
        <f t="shared" si="1079"/>
        <v>47</v>
      </c>
      <c r="AE862" s="64">
        <f t="shared" si="1046"/>
        <v>0</v>
      </c>
      <c r="AF862" s="64" t="str">
        <f t="shared" si="1006"/>
        <v>-</v>
      </c>
      <c r="AG862" s="64">
        <f t="shared" si="1007"/>
        <v>0</v>
      </c>
      <c r="AH862" s="64" t="str">
        <f t="shared" si="1008"/>
        <v>-</v>
      </c>
      <c r="AI862" s="64" t="str">
        <f t="shared" si="1047"/>
        <v>-</v>
      </c>
      <c r="AJ862" s="64" t="str">
        <f t="shared" si="1009"/>
        <v>-</v>
      </c>
      <c r="AK862" s="57" t="str">
        <f t="shared" si="1048"/>
        <v>Payoff</v>
      </c>
      <c r="AL862" s="56">
        <f t="shared" si="1080"/>
        <v>47</v>
      </c>
      <c r="AM862" s="64" t="str">
        <f t="shared" si="1050"/>
        <v>-</v>
      </c>
      <c r="AN862" s="64" t="str">
        <f t="shared" si="1010"/>
        <v>-</v>
      </c>
      <c r="AO862" s="64" t="str">
        <f t="shared" si="1011"/>
        <v>-</v>
      </c>
      <c r="AP862" s="64" t="str">
        <f t="shared" si="1012"/>
        <v>-</v>
      </c>
      <c r="AQ862" s="64" t="str">
        <f t="shared" si="1051"/>
        <v>-</v>
      </c>
      <c r="AR862" s="64" t="str">
        <f t="shared" si="1013"/>
        <v>-</v>
      </c>
      <c r="AS862" s="57" t="str">
        <f t="shared" si="1052"/>
        <v>Payoff</v>
      </c>
      <c r="AT862" s="56">
        <f t="shared" si="1081"/>
        <v>47</v>
      </c>
      <c r="AU862" s="64" t="str">
        <f t="shared" si="1054"/>
        <v>-</v>
      </c>
      <c r="AV862" s="64" t="str">
        <f t="shared" si="1014"/>
        <v>-</v>
      </c>
      <c r="AW862" s="64" t="str">
        <f t="shared" si="1015"/>
        <v>-</v>
      </c>
      <c r="AX862" s="64" t="str">
        <f t="shared" si="1016"/>
        <v>-</v>
      </c>
      <c r="AY862" s="64" t="str">
        <f t="shared" si="1055"/>
        <v>-</v>
      </c>
      <c r="AZ862" s="64" t="str">
        <f t="shared" si="1017"/>
        <v>-</v>
      </c>
      <c r="BA862" s="57" t="str">
        <f t="shared" si="1056"/>
        <v>Payoff</v>
      </c>
      <c r="BB862" s="56">
        <f t="shared" si="1082"/>
        <v>47</v>
      </c>
      <c r="BC862" s="64" t="str">
        <f t="shared" si="1058"/>
        <v>-</v>
      </c>
      <c r="BD862" s="64" t="str">
        <f t="shared" si="1018"/>
        <v>-</v>
      </c>
      <c r="BE862" s="64" t="str">
        <f t="shared" si="1019"/>
        <v>-</v>
      </c>
      <c r="BF862" s="64" t="str">
        <f t="shared" si="1020"/>
        <v>-</v>
      </c>
      <c r="BG862" s="64" t="str">
        <f t="shared" si="1059"/>
        <v>-</v>
      </c>
      <c r="BH862" s="64" t="str">
        <f t="shared" si="1021"/>
        <v>-</v>
      </c>
      <c r="BI862" s="57" t="str">
        <f t="shared" si="1060"/>
        <v>Payoff</v>
      </c>
      <c r="BJ862" s="56">
        <f t="shared" si="1083"/>
        <v>47</v>
      </c>
      <c r="BK862" s="64" t="str">
        <f t="shared" si="1062"/>
        <v>-</v>
      </c>
      <c r="BL862" s="64" t="str">
        <f t="shared" si="1022"/>
        <v>-</v>
      </c>
      <c r="BM862" s="64" t="str">
        <f t="shared" si="1023"/>
        <v>-</v>
      </c>
      <c r="BN862" s="64" t="str">
        <f t="shared" si="1024"/>
        <v>-</v>
      </c>
      <c r="BO862" s="64" t="str">
        <f t="shared" si="1063"/>
        <v>-</v>
      </c>
      <c r="BP862" s="64" t="str">
        <f t="shared" si="1025"/>
        <v>-</v>
      </c>
      <c r="BQ862" s="57" t="str">
        <f t="shared" si="1064"/>
        <v>Payoff</v>
      </c>
      <c r="BR862" s="56">
        <f t="shared" si="1084"/>
        <v>47</v>
      </c>
      <c r="BS862" s="64" t="str">
        <f t="shared" si="1066"/>
        <v>-</v>
      </c>
      <c r="BT862" s="64" t="str">
        <f t="shared" si="1026"/>
        <v>-</v>
      </c>
      <c r="BU862" s="64" t="str">
        <f t="shared" si="1027"/>
        <v>-</v>
      </c>
      <c r="BV862" s="64" t="str">
        <f t="shared" si="1028"/>
        <v>-</v>
      </c>
      <c r="BW862" s="64" t="str">
        <f t="shared" si="1067"/>
        <v>-</v>
      </c>
      <c r="BX862" s="64" t="str">
        <f t="shared" si="1029"/>
        <v>-</v>
      </c>
      <c r="BY862" s="57" t="str">
        <f t="shared" si="1068"/>
        <v>Payoff</v>
      </c>
      <c r="BZ862" s="56">
        <f t="shared" si="1085"/>
        <v>47</v>
      </c>
      <c r="CA862" s="64" t="str">
        <f t="shared" si="1070"/>
        <v>-</v>
      </c>
      <c r="CB862" s="64" t="str">
        <f t="shared" si="1030"/>
        <v>-</v>
      </c>
      <c r="CC862" s="64" t="str">
        <f t="shared" si="1031"/>
        <v>-</v>
      </c>
      <c r="CD862" s="64" t="str">
        <f t="shared" si="1032"/>
        <v>-</v>
      </c>
      <c r="CE862" s="64" t="str">
        <f t="shared" si="1071"/>
        <v>-</v>
      </c>
      <c r="CF862" s="64" t="str">
        <f t="shared" si="1033"/>
        <v>-</v>
      </c>
      <c r="CG862" s="57" t="str">
        <f t="shared" si="1072"/>
        <v>Payoff</v>
      </c>
      <c r="CH862" s="56">
        <f t="shared" si="1086"/>
        <v>47</v>
      </c>
      <c r="CI862" s="64" t="str">
        <f t="shared" si="1074"/>
        <v>-</v>
      </c>
      <c r="CJ862" s="64" t="str">
        <f t="shared" si="1034"/>
        <v>-</v>
      </c>
      <c r="CK862" s="64" t="str">
        <f t="shared" si="1035"/>
        <v>-</v>
      </c>
      <c r="CL862" s="64" t="str">
        <f t="shared" si="1036"/>
        <v>-</v>
      </c>
      <c r="CM862" s="64" t="str">
        <f t="shared" si="1075"/>
        <v>-</v>
      </c>
      <c r="CN862" s="64" t="str">
        <f t="shared" si="1037"/>
        <v>-</v>
      </c>
      <c r="CO862" s="57" t="str">
        <f t="shared" si="1076"/>
        <v>Payoff</v>
      </c>
    </row>
    <row r="863" spans="15:93" ht="18" customHeight="1" x14ac:dyDescent="0.25">
      <c r="O863" s="56">
        <f t="shared" si="1077"/>
        <v>52</v>
      </c>
      <c r="P863" s="64">
        <f t="shared" si="1038"/>
        <v>0</v>
      </c>
      <c r="Q863" s="64" t="str">
        <f t="shared" si="999"/>
        <v>-</v>
      </c>
      <c r="R863" s="64" t="str">
        <f t="shared" si="1000"/>
        <v>-</v>
      </c>
      <c r="S863" s="64">
        <f t="shared" si="1039"/>
        <v>0</v>
      </c>
      <c r="T863" s="64" t="str">
        <f t="shared" si="1001"/>
        <v>-</v>
      </c>
      <c r="U863" s="57" t="str">
        <f t="shared" si="1040"/>
        <v>Payoff</v>
      </c>
      <c r="V863" s="56">
        <f t="shared" si="1078"/>
        <v>48</v>
      </c>
      <c r="W863" s="64">
        <f t="shared" si="1042"/>
        <v>0</v>
      </c>
      <c r="X863" s="64" t="str">
        <f t="shared" si="1002"/>
        <v>-</v>
      </c>
      <c r="Y863" s="64">
        <f t="shared" si="1003"/>
        <v>0</v>
      </c>
      <c r="Z863" s="64" t="str">
        <f t="shared" si="1004"/>
        <v>-</v>
      </c>
      <c r="AA863" s="64" t="str">
        <f t="shared" si="1043"/>
        <v>-</v>
      </c>
      <c r="AB863" s="64" t="str">
        <f t="shared" si="1005"/>
        <v>-</v>
      </c>
      <c r="AC863" s="57" t="str">
        <f t="shared" si="1044"/>
        <v>Payoff</v>
      </c>
      <c r="AD863" s="56">
        <f t="shared" si="1079"/>
        <v>48</v>
      </c>
      <c r="AE863" s="64">
        <f t="shared" si="1046"/>
        <v>0</v>
      </c>
      <c r="AF863" s="64" t="str">
        <f t="shared" si="1006"/>
        <v>-</v>
      </c>
      <c r="AG863" s="64">
        <f t="shared" si="1007"/>
        <v>0</v>
      </c>
      <c r="AH863" s="64" t="str">
        <f t="shared" si="1008"/>
        <v>-</v>
      </c>
      <c r="AI863" s="64" t="str">
        <f t="shared" si="1047"/>
        <v>-</v>
      </c>
      <c r="AJ863" s="64" t="str">
        <f t="shared" si="1009"/>
        <v>-</v>
      </c>
      <c r="AK863" s="57" t="str">
        <f t="shared" si="1048"/>
        <v>Payoff</v>
      </c>
      <c r="AL863" s="56">
        <f t="shared" si="1080"/>
        <v>48</v>
      </c>
      <c r="AM863" s="64" t="str">
        <f t="shared" si="1050"/>
        <v>-</v>
      </c>
      <c r="AN863" s="64" t="str">
        <f t="shared" si="1010"/>
        <v>-</v>
      </c>
      <c r="AO863" s="64" t="str">
        <f t="shared" si="1011"/>
        <v>-</v>
      </c>
      <c r="AP863" s="64" t="str">
        <f t="shared" si="1012"/>
        <v>-</v>
      </c>
      <c r="AQ863" s="64" t="str">
        <f t="shared" si="1051"/>
        <v>-</v>
      </c>
      <c r="AR863" s="64" t="str">
        <f t="shared" si="1013"/>
        <v>-</v>
      </c>
      <c r="AS863" s="57" t="str">
        <f t="shared" si="1052"/>
        <v>Payoff</v>
      </c>
      <c r="AT863" s="56">
        <f t="shared" si="1081"/>
        <v>48</v>
      </c>
      <c r="AU863" s="64" t="str">
        <f t="shared" si="1054"/>
        <v>-</v>
      </c>
      <c r="AV863" s="64" t="str">
        <f t="shared" si="1014"/>
        <v>-</v>
      </c>
      <c r="AW863" s="64" t="str">
        <f t="shared" si="1015"/>
        <v>-</v>
      </c>
      <c r="AX863" s="64" t="str">
        <f t="shared" si="1016"/>
        <v>-</v>
      </c>
      <c r="AY863" s="64" t="str">
        <f t="shared" si="1055"/>
        <v>-</v>
      </c>
      <c r="AZ863" s="64" t="str">
        <f t="shared" si="1017"/>
        <v>-</v>
      </c>
      <c r="BA863" s="57" t="str">
        <f t="shared" si="1056"/>
        <v>Payoff</v>
      </c>
      <c r="BB863" s="56">
        <f t="shared" si="1082"/>
        <v>48</v>
      </c>
      <c r="BC863" s="64" t="str">
        <f t="shared" si="1058"/>
        <v>-</v>
      </c>
      <c r="BD863" s="64" t="str">
        <f t="shared" si="1018"/>
        <v>-</v>
      </c>
      <c r="BE863" s="64" t="str">
        <f t="shared" si="1019"/>
        <v>-</v>
      </c>
      <c r="BF863" s="64" t="str">
        <f t="shared" si="1020"/>
        <v>-</v>
      </c>
      <c r="BG863" s="64" t="str">
        <f t="shared" si="1059"/>
        <v>-</v>
      </c>
      <c r="BH863" s="64" t="str">
        <f t="shared" si="1021"/>
        <v>-</v>
      </c>
      <c r="BI863" s="57" t="str">
        <f t="shared" si="1060"/>
        <v>Payoff</v>
      </c>
      <c r="BJ863" s="56">
        <f t="shared" si="1083"/>
        <v>48</v>
      </c>
      <c r="BK863" s="64" t="str">
        <f t="shared" si="1062"/>
        <v>-</v>
      </c>
      <c r="BL863" s="64" t="str">
        <f t="shared" si="1022"/>
        <v>-</v>
      </c>
      <c r="BM863" s="64" t="str">
        <f t="shared" si="1023"/>
        <v>-</v>
      </c>
      <c r="BN863" s="64" t="str">
        <f t="shared" si="1024"/>
        <v>-</v>
      </c>
      <c r="BO863" s="64" t="str">
        <f t="shared" si="1063"/>
        <v>-</v>
      </c>
      <c r="BP863" s="64" t="str">
        <f t="shared" si="1025"/>
        <v>-</v>
      </c>
      <c r="BQ863" s="57" t="str">
        <f t="shared" si="1064"/>
        <v>Payoff</v>
      </c>
      <c r="BR863" s="56">
        <f t="shared" si="1084"/>
        <v>48</v>
      </c>
      <c r="BS863" s="64" t="str">
        <f t="shared" si="1066"/>
        <v>-</v>
      </c>
      <c r="BT863" s="64" t="str">
        <f t="shared" si="1026"/>
        <v>-</v>
      </c>
      <c r="BU863" s="64" t="str">
        <f t="shared" si="1027"/>
        <v>-</v>
      </c>
      <c r="BV863" s="64" t="str">
        <f t="shared" si="1028"/>
        <v>-</v>
      </c>
      <c r="BW863" s="64" t="str">
        <f t="shared" si="1067"/>
        <v>-</v>
      </c>
      <c r="BX863" s="64" t="str">
        <f t="shared" si="1029"/>
        <v>-</v>
      </c>
      <c r="BY863" s="57" t="str">
        <f t="shared" si="1068"/>
        <v>Payoff</v>
      </c>
      <c r="BZ863" s="56">
        <f t="shared" si="1085"/>
        <v>48</v>
      </c>
      <c r="CA863" s="64" t="str">
        <f t="shared" si="1070"/>
        <v>-</v>
      </c>
      <c r="CB863" s="64" t="str">
        <f t="shared" si="1030"/>
        <v>-</v>
      </c>
      <c r="CC863" s="64" t="str">
        <f t="shared" si="1031"/>
        <v>-</v>
      </c>
      <c r="CD863" s="64" t="str">
        <f t="shared" si="1032"/>
        <v>-</v>
      </c>
      <c r="CE863" s="64" t="str">
        <f t="shared" si="1071"/>
        <v>-</v>
      </c>
      <c r="CF863" s="64" t="str">
        <f t="shared" si="1033"/>
        <v>-</v>
      </c>
      <c r="CG863" s="57" t="str">
        <f t="shared" si="1072"/>
        <v>Payoff</v>
      </c>
      <c r="CH863" s="56">
        <f t="shared" si="1086"/>
        <v>48</v>
      </c>
      <c r="CI863" s="64" t="str">
        <f t="shared" si="1074"/>
        <v>-</v>
      </c>
      <c r="CJ863" s="64" t="str">
        <f t="shared" si="1034"/>
        <v>-</v>
      </c>
      <c r="CK863" s="64" t="str">
        <f t="shared" si="1035"/>
        <v>-</v>
      </c>
      <c r="CL863" s="64" t="str">
        <f t="shared" si="1036"/>
        <v>-</v>
      </c>
      <c r="CM863" s="64" t="str">
        <f t="shared" si="1075"/>
        <v>-</v>
      </c>
      <c r="CN863" s="64" t="str">
        <f t="shared" si="1037"/>
        <v>-</v>
      </c>
      <c r="CO863" s="57" t="str">
        <f t="shared" si="1076"/>
        <v>Payoff</v>
      </c>
    </row>
    <row r="864" spans="15:93" ht="18" customHeight="1" x14ac:dyDescent="0.25">
      <c r="O864" s="56">
        <f t="shared" si="1077"/>
        <v>53</v>
      </c>
      <c r="P864" s="64">
        <f t="shared" si="1038"/>
        <v>0</v>
      </c>
      <c r="Q864" s="64" t="str">
        <f t="shared" si="999"/>
        <v>-</v>
      </c>
      <c r="R864" s="64" t="str">
        <f t="shared" si="1000"/>
        <v>-</v>
      </c>
      <c r="S864" s="64">
        <f t="shared" si="1039"/>
        <v>0</v>
      </c>
      <c r="T864" s="64" t="str">
        <f t="shared" si="1001"/>
        <v>-</v>
      </c>
      <c r="U864" s="57" t="str">
        <f t="shared" si="1040"/>
        <v>Payoff</v>
      </c>
      <c r="V864" s="56">
        <f t="shared" si="1078"/>
        <v>49</v>
      </c>
      <c r="W864" s="64">
        <f t="shared" si="1042"/>
        <v>0</v>
      </c>
      <c r="X864" s="64" t="str">
        <f t="shared" si="1002"/>
        <v>-</v>
      </c>
      <c r="Y864" s="64">
        <f t="shared" si="1003"/>
        <v>0</v>
      </c>
      <c r="Z864" s="64" t="str">
        <f t="shared" si="1004"/>
        <v>-</v>
      </c>
      <c r="AA864" s="64" t="str">
        <f t="shared" si="1043"/>
        <v>-</v>
      </c>
      <c r="AB864" s="64" t="str">
        <f t="shared" si="1005"/>
        <v>-</v>
      </c>
      <c r="AC864" s="57" t="str">
        <f t="shared" si="1044"/>
        <v>Payoff</v>
      </c>
      <c r="AD864" s="56">
        <f t="shared" si="1079"/>
        <v>49</v>
      </c>
      <c r="AE864" s="64">
        <f t="shared" si="1046"/>
        <v>0</v>
      </c>
      <c r="AF864" s="64" t="str">
        <f t="shared" si="1006"/>
        <v>-</v>
      </c>
      <c r="AG864" s="64">
        <f t="shared" si="1007"/>
        <v>0</v>
      </c>
      <c r="AH864" s="64" t="str">
        <f t="shared" si="1008"/>
        <v>-</v>
      </c>
      <c r="AI864" s="64" t="str">
        <f t="shared" si="1047"/>
        <v>-</v>
      </c>
      <c r="AJ864" s="64" t="str">
        <f t="shared" si="1009"/>
        <v>-</v>
      </c>
      <c r="AK864" s="57" t="str">
        <f t="shared" si="1048"/>
        <v>Payoff</v>
      </c>
      <c r="AL864" s="56">
        <f t="shared" si="1080"/>
        <v>49</v>
      </c>
      <c r="AM864" s="64" t="str">
        <f t="shared" si="1050"/>
        <v>-</v>
      </c>
      <c r="AN864" s="64" t="str">
        <f t="shared" si="1010"/>
        <v>-</v>
      </c>
      <c r="AO864" s="64" t="str">
        <f t="shared" si="1011"/>
        <v>-</v>
      </c>
      <c r="AP864" s="64" t="str">
        <f t="shared" si="1012"/>
        <v>-</v>
      </c>
      <c r="AQ864" s="64" t="str">
        <f t="shared" si="1051"/>
        <v>-</v>
      </c>
      <c r="AR864" s="64" t="str">
        <f t="shared" si="1013"/>
        <v>-</v>
      </c>
      <c r="AS864" s="57" t="str">
        <f t="shared" si="1052"/>
        <v>Payoff</v>
      </c>
      <c r="AT864" s="56">
        <f t="shared" si="1081"/>
        <v>49</v>
      </c>
      <c r="AU864" s="64" t="str">
        <f t="shared" si="1054"/>
        <v>-</v>
      </c>
      <c r="AV864" s="64" t="str">
        <f t="shared" si="1014"/>
        <v>-</v>
      </c>
      <c r="AW864" s="64" t="str">
        <f t="shared" si="1015"/>
        <v>-</v>
      </c>
      <c r="AX864" s="64" t="str">
        <f t="shared" si="1016"/>
        <v>-</v>
      </c>
      <c r="AY864" s="64" t="str">
        <f t="shared" si="1055"/>
        <v>-</v>
      </c>
      <c r="AZ864" s="64" t="str">
        <f t="shared" si="1017"/>
        <v>-</v>
      </c>
      <c r="BA864" s="57" t="str">
        <f t="shared" si="1056"/>
        <v>Payoff</v>
      </c>
      <c r="BB864" s="56">
        <f t="shared" si="1082"/>
        <v>49</v>
      </c>
      <c r="BC864" s="64" t="str">
        <f t="shared" si="1058"/>
        <v>-</v>
      </c>
      <c r="BD864" s="64" t="str">
        <f t="shared" si="1018"/>
        <v>-</v>
      </c>
      <c r="BE864" s="64" t="str">
        <f t="shared" si="1019"/>
        <v>-</v>
      </c>
      <c r="BF864" s="64" t="str">
        <f t="shared" si="1020"/>
        <v>-</v>
      </c>
      <c r="BG864" s="64" t="str">
        <f t="shared" si="1059"/>
        <v>-</v>
      </c>
      <c r="BH864" s="64" t="str">
        <f t="shared" si="1021"/>
        <v>-</v>
      </c>
      <c r="BI864" s="57" t="str">
        <f t="shared" si="1060"/>
        <v>Payoff</v>
      </c>
      <c r="BJ864" s="56">
        <f t="shared" si="1083"/>
        <v>49</v>
      </c>
      <c r="BK864" s="64" t="str">
        <f t="shared" si="1062"/>
        <v>-</v>
      </c>
      <c r="BL864" s="64" t="str">
        <f t="shared" si="1022"/>
        <v>-</v>
      </c>
      <c r="BM864" s="64" t="str">
        <f t="shared" si="1023"/>
        <v>-</v>
      </c>
      <c r="BN864" s="64" t="str">
        <f t="shared" si="1024"/>
        <v>-</v>
      </c>
      <c r="BO864" s="64" t="str">
        <f t="shared" si="1063"/>
        <v>-</v>
      </c>
      <c r="BP864" s="64" t="str">
        <f t="shared" si="1025"/>
        <v>-</v>
      </c>
      <c r="BQ864" s="57" t="str">
        <f t="shared" si="1064"/>
        <v>Payoff</v>
      </c>
      <c r="BR864" s="56">
        <f t="shared" si="1084"/>
        <v>49</v>
      </c>
      <c r="BS864" s="64" t="str">
        <f t="shared" si="1066"/>
        <v>-</v>
      </c>
      <c r="BT864" s="64" t="str">
        <f t="shared" si="1026"/>
        <v>-</v>
      </c>
      <c r="BU864" s="64" t="str">
        <f t="shared" si="1027"/>
        <v>-</v>
      </c>
      <c r="BV864" s="64" t="str">
        <f t="shared" si="1028"/>
        <v>-</v>
      </c>
      <c r="BW864" s="64" t="str">
        <f t="shared" si="1067"/>
        <v>-</v>
      </c>
      <c r="BX864" s="64" t="str">
        <f t="shared" si="1029"/>
        <v>-</v>
      </c>
      <c r="BY864" s="57" t="str">
        <f t="shared" si="1068"/>
        <v>Payoff</v>
      </c>
      <c r="BZ864" s="56">
        <f t="shared" si="1085"/>
        <v>49</v>
      </c>
      <c r="CA864" s="64" t="str">
        <f t="shared" si="1070"/>
        <v>-</v>
      </c>
      <c r="CB864" s="64" t="str">
        <f t="shared" si="1030"/>
        <v>-</v>
      </c>
      <c r="CC864" s="64" t="str">
        <f t="shared" si="1031"/>
        <v>-</v>
      </c>
      <c r="CD864" s="64" t="str">
        <f t="shared" si="1032"/>
        <v>-</v>
      </c>
      <c r="CE864" s="64" t="str">
        <f t="shared" si="1071"/>
        <v>-</v>
      </c>
      <c r="CF864" s="64" t="str">
        <f t="shared" si="1033"/>
        <v>-</v>
      </c>
      <c r="CG864" s="57" t="str">
        <f t="shared" si="1072"/>
        <v>Payoff</v>
      </c>
      <c r="CH864" s="56">
        <f t="shared" si="1086"/>
        <v>49</v>
      </c>
      <c r="CI864" s="64" t="str">
        <f t="shared" si="1074"/>
        <v>-</v>
      </c>
      <c r="CJ864" s="64" t="str">
        <f t="shared" si="1034"/>
        <v>-</v>
      </c>
      <c r="CK864" s="64" t="str">
        <f t="shared" si="1035"/>
        <v>-</v>
      </c>
      <c r="CL864" s="64" t="str">
        <f t="shared" si="1036"/>
        <v>-</v>
      </c>
      <c r="CM864" s="64" t="str">
        <f t="shared" si="1075"/>
        <v>-</v>
      </c>
      <c r="CN864" s="64" t="str">
        <f t="shared" si="1037"/>
        <v>-</v>
      </c>
      <c r="CO864" s="57" t="str">
        <f t="shared" si="1076"/>
        <v>Payoff</v>
      </c>
    </row>
    <row r="865" spans="15:93" ht="18" customHeight="1" x14ac:dyDescent="0.25">
      <c r="O865" s="56">
        <f t="shared" si="1077"/>
        <v>54</v>
      </c>
      <c r="P865" s="64">
        <f t="shared" si="1038"/>
        <v>0</v>
      </c>
      <c r="Q865" s="64" t="str">
        <f t="shared" si="999"/>
        <v>-</v>
      </c>
      <c r="R865" s="64" t="str">
        <f t="shared" si="1000"/>
        <v>-</v>
      </c>
      <c r="S865" s="64">
        <f t="shared" si="1039"/>
        <v>0</v>
      </c>
      <c r="T865" s="64" t="str">
        <f t="shared" si="1001"/>
        <v>-</v>
      </c>
      <c r="U865" s="57" t="str">
        <f t="shared" si="1040"/>
        <v>Payoff</v>
      </c>
      <c r="V865" s="56">
        <f t="shared" si="1078"/>
        <v>50</v>
      </c>
      <c r="W865" s="64">
        <f t="shared" si="1042"/>
        <v>0</v>
      </c>
      <c r="X865" s="64" t="str">
        <f t="shared" si="1002"/>
        <v>-</v>
      </c>
      <c r="Y865" s="64">
        <f t="shared" si="1003"/>
        <v>0</v>
      </c>
      <c r="Z865" s="64" t="str">
        <f t="shared" si="1004"/>
        <v>-</v>
      </c>
      <c r="AA865" s="64" t="str">
        <f t="shared" si="1043"/>
        <v>-</v>
      </c>
      <c r="AB865" s="64" t="str">
        <f t="shared" si="1005"/>
        <v>-</v>
      </c>
      <c r="AC865" s="57" t="str">
        <f t="shared" si="1044"/>
        <v>Payoff</v>
      </c>
      <c r="AD865" s="56">
        <f t="shared" si="1079"/>
        <v>50</v>
      </c>
      <c r="AE865" s="64">
        <f t="shared" si="1046"/>
        <v>0</v>
      </c>
      <c r="AF865" s="64" t="str">
        <f t="shared" si="1006"/>
        <v>-</v>
      </c>
      <c r="AG865" s="64">
        <f t="shared" si="1007"/>
        <v>0</v>
      </c>
      <c r="AH865" s="64" t="str">
        <f t="shared" si="1008"/>
        <v>-</v>
      </c>
      <c r="AI865" s="64" t="str">
        <f t="shared" si="1047"/>
        <v>-</v>
      </c>
      <c r="AJ865" s="64" t="str">
        <f t="shared" si="1009"/>
        <v>-</v>
      </c>
      <c r="AK865" s="57" t="str">
        <f t="shared" si="1048"/>
        <v>Payoff</v>
      </c>
      <c r="AL865" s="56">
        <f t="shared" si="1080"/>
        <v>50</v>
      </c>
      <c r="AM865" s="64" t="str">
        <f t="shared" si="1050"/>
        <v>-</v>
      </c>
      <c r="AN865" s="64" t="str">
        <f t="shared" si="1010"/>
        <v>-</v>
      </c>
      <c r="AO865" s="64" t="str">
        <f t="shared" si="1011"/>
        <v>-</v>
      </c>
      <c r="AP865" s="64" t="str">
        <f t="shared" si="1012"/>
        <v>-</v>
      </c>
      <c r="AQ865" s="64" t="str">
        <f t="shared" si="1051"/>
        <v>-</v>
      </c>
      <c r="AR865" s="64" t="str">
        <f t="shared" si="1013"/>
        <v>-</v>
      </c>
      <c r="AS865" s="57" t="str">
        <f t="shared" si="1052"/>
        <v>Payoff</v>
      </c>
      <c r="AT865" s="56">
        <f t="shared" si="1081"/>
        <v>50</v>
      </c>
      <c r="AU865" s="64" t="str">
        <f t="shared" si="1054"/>
        <v>-</v>
      </c>
      <c r="AV865" s="64" t="str">
        <f t="shared" si="1014"/>
        <v>-</v>
      </c>
      <c r="AW865" s="64" t="str">
        <f t="shared" si="1015"/>
        <v>-</v>
      </c>
      <c r="AX865" s="64" t="str">
        <f t="shared" si="1016"/>
        <v>-</v>
      </c>
      <c r="AY865" s="64" t="str">
        <f t="shared" si="1055"/>
        <v>-</v>
      </c>
      <c r="AZ865" s="64" t="str">
        <f t="shared" si="1017"/>
        <v>-</v>
      </c>
      <c r="BA865" s="57" t="str">
        <f t="shared" si="1056"/>
        <v>Payoff</v>
      </c>
      <c r="BB865" s="56">
        <f t="shared" si="1082"/>
        <v>50</v>
      </c>
      <c r="BC865" s="64" t="str">
        <f t="shared" si="1058"/>
        <v>-</v>
      </c>
      <c r="BD865" s="64" t="str">
        <f t="shared" si="1018"/>
        <v>-</v>
      </c>
      <c r="BE865" s="64" t="str">
        <f t="shared" si="1019"/>
        <v>-</v>
      </c>
      <c r="BF865" s="64" t="str">
        <f t="shared" si="1020"/>
        <v>-</v>
      </c>
      <c r="BG865" s="64" t="str">
        <f t="shared" si="1059"/>
        <v>-</v>
      </c>
      <c r="BH865" s="64" t="str">
        <f t="shared" si="1021"/>
        <v>-</v>
      </c>
      <c r="BI865" s="57" t="str">
        <f t="shared" si="1060"/>
        <v>Payoff</v>
      </c>
      <c r="BJ865" s="56">
        <f t="shared" si="1083"/>
        <v>50</v>
      </c>
      <c r="BK865" s="64" t="str">
        <f t="shared" si="1062"/>
        <v>-</v>
      </c>
      <c r="BL865" s="64" t="str">
        <f t="shared" si="1022"/>
        <v>-</v>
      </c>
      <c r="BM865" s="64" t="str">
        <f t="shared" si="1023"/>
        <v>-</v>
      </c>
      <c r="BN865" s="64" t="str">
        <f t="shared" si="1024"/>
        <v>-</v>
      </c>
      <c r="BO865" s="64" t="str">
        <f t="shared" si="1063"/>
        <v>-</v>
      </c>
      <c r="BP865" s="64" t="str">
        <f t="shared" si="1025"/>
        <v>-</v>
      </c>
      <c r="BQ865" s="57" t="str">
        <f t="shared" si="1064"/>
        <v>Payoff</v>
      </c>
      <c r="BR865" s="56">
        <f t="shared" si="1084"/>
        <v>50</v>
      </c>
      <c r="BS865" s="64" t="str">
        <f t="shared" si="1066"/>
        <v>-</v>
      </c>
      <c r="BT865" s="64" t="str">
        <f t="shared" si="1026"/>
        <v>-</v>
      </c>
      <c r="BU865" s="64" t="str">
        <f t="shared" si="1027"/>
        <v>-</v>
      </c>
      <c r="BV865" s="64" t="str">
        <f t="shared" si="1028"/>
        <v>-</v>
      </c>
      <c r="BW865" s="64" t="str">
        <f t="shared" si="1067"/>
        <v>-</v>
      </c>
      <c r="BX865" s="64" t="str">
        <f t="shared" si="1029"/>
        <v>-</v>
      </c>
      <c r="BY865" s="57" t="str">
        <f t="shared" si="1068"/>
        <v>Payoff</v>
      </c>
      <c r="BZ865" s="56">
        <f t="shared" si="1085"/>
        <v>50</v>
      </c>
      <c r="CA865" s="64" t="str">
        <f t="shared" si="1070"/>
        <v>-</v>
      </c>
      <c r="CB865" s="64" t="str">
        <f t="shared" si="1030"/>
        <v>-</v>
      </c>
      <c r="CC865" s="64" t="str">
        <f t="shared" si="1031"/>
        <v>-</v>
      </c>
      <c r="CD865" s="64" t="str">
        <f t="shared" si="1032"/>
        <v>-</v>
      </c>
      <c r="CE865" s="64" t="str">
        <f t="shared" si="1071"/>
        <v>-</v>
      </c>
      <c r="CF865" s="64" t="str">
        <f t="shared" si="1033"/>
        <v>-</v>
      </c>
      <c r="CG865" s="57" t="str">
        <f t="shared" si="1072"/>
        <v>Payoff</v>
      </c>
      <c r="CH865" s="56">
        <f t="shared" si="1086"/>
        <v>50</v>
      </c>
      <c r="CI865" s="64" t="str">
        <f t="shared" si="1074"/>
        <v>-</v>
      </c>
      <c r="CJ865" s="64" t="str">
        <f t="shared" si="1034"/>
        <v>-</v>
      </c>
      <c r="CK865" s="64" t="str">
        <f t="shared" si="1035"/>
        <v>-</v>
      </c>
      <c r="CL865" s="64" t="str">
        <f t="shared" si="1036"/>
        <v>-</v>
      </c>
      <c r="CM865" s="64" t="str">
        <f t="shared" si="1075"/>
        <v>-</v>
      </c>
      <c r="CN865" s="64" t="str">
        <f t="shared" si="1037"/>
        <v>-</v>
      </c>
      <c r="CO865" s="57" t="str">
        <f t="shared" si="1076"/>
        <v>Payoff</v>
      </c>
    </row>
    <row r="866" spans="15:93" ht="18" customHeight="1" x14ac:dyDescent="0.25">
      <c r="O866" s="56">
        <f t="shared" si="1077"/>
        <v>55</v>
      </c>
      <c r="P866" s="64">
        <f t="shared" si="1038"/>
        <v>0</v>
      </c>
      <c r="Q866" s="64" t="str">
        <f t="shared" si="999"/>
        <v>-</v>
      </c>
      <c r="R866" s="64" t="str">
        <f t="shared" si="1000"/>
        <v>-</v>
      </c>
      <c r="S866" s="64">
        <f t="shared" si="1039"/>
        <v>0</v>
      </c>
      <c r="T866" s="64" t="str">
        <f t="shared" si="1001"/>
        <v>-</v>
      </c>
      <c r="U866" s="57" t="str">
        <f t="shared" si="1040"/>
        <v>Payoff</v>
      </c>
      <c r="V866" s="56">
        <f t="shared" si="1078"/>
        <v>51</v>
      </c>
      <c r="W866" s="64">
        <f t="shared" si="1042"/>
        <v>0</v>
      </c>
      <c r="X866" s="64" t="str">
        <f t="shared" si="1002"/>
        <v>-</v>
      </c>
      <c r="Y866" s="64">
        <f t="shared" si="1003"/>
        <v>0</v>
      </c>
      <c r="Z866" s="64" t="str">
        <f t="shared" si="1004"/>
        <v>-</v>
      </c>
      <c r="AA866" s="64" t="str">
        <f t="shared" si="1043"/>
        <v>-</v>
      </c>
      <c r="AB866" s="64" t="str">
        <f t="shared" si="1005"/>
        <v>-</v>
      </c>
      <c r="AC866" s="57" t="str">
        <f t="shared" si="1044"/>
        <v>Payoff</v>
      </c>
      <c r="AD866" s="56">
        <f t="shared" si="1079"/>
        <v>51</v>
      </c>
      <c r="AE866" s="64">
        <f t="shared" si="1046"/>
        <v>0</v>
      </c>
      <c r="AF866" s="64" t="str">
        <f t="shared" si="1006"/>
        <v>-</v>
      </c>
      <c r="AG866" s="64">
        <f t="shared" si="1007"/>
        <v>0</v>
      </c>
      <c r="AH866" s="64" t="str">
        <f t="shared" si="1008"/>
        <v>-</v>
      </c>
      <c r="AI866" s="64" t="str">
        <f t="shared" si="1047"/>
        <v>-</v>
      </c>
      <c r="AJ866" s="64" t="str">
        <f t="shared" si="1009"/>
        <v>-</v>
      </c>
      <c r="AK866" s="57" t="str">
        <f t="shared" si="1048"/>
        <v>Payoff</v>
      </c>
      <c r="AL866" s="56">
        <f t="shared" si="1080"/>
        <v>51</v>
      </c>
      <c r="AM866" s="64" t="str">
        <f t="shared" si="1050"/>
        <v>-</v>
      </c>
      <c r="AN866" s="64" t="str">
        <f t="shared" si="1010"/>
        <v>-</v>
      </c>
      <c r="AO866" s="64" t="str">
        <f t="shared" si="1011"/>
        <v>-</v>
      </c>
      <c r="AP866" s="64" t="str">
        <f t="shared" si="1012"/>
        <v>-</v>
      </c>
      <c r="AQ866" s="64" t="str">
        <f t="shared" si="1051"/>
        <v>-</v>
      </c>
      <c r="AR866" s="64" t="str">
        <f t="shared" si="1013"/>
        <v>-</v>
      </c>
      <c r="AS866" s="57" t="str">
        <f t="shared" si="1052"/>
        <v>Payoff</v>
      </c>
      <c r="AT866" s="56">
        <f t="shared" si="1081"/>
        <v>51</v>
      </c>
      <c r="AU866" s="64" t="str">
        <f t="shared" si="1054"/>
        <v>-</v>
      </c>
      <c r="AV866" s="64" t="str">
        <f t="shared" si="1014"/>
        <v>-</v>
      </c>
      <c r="AW866" s="64" t="str">
        <f t="shared" si="1015"/>
        <v>-</v>
      </c>
      <c r="AX866" s="64" t="str">
        <f t="shared" si="1016"/>
        <v>-</v>
      </c>
      <c r="AY866" s="64" t="str">
        <f t="shared" si="1055"/>
        <v>-</v>
      </c>
      <c r="AZ866" s="64" t="str">
        <f t="shared" si="1017"/>
        <v>-</v>
      </c>
      <c r="BA866" s="57" t="str">
        <f t="shared" si="1056"/>
        <v>Payoff</v>
      </c>
      <c r="BB866" s="56">
        <f t="shared" si="1082"/>
        <v>51</v>
      </c>
      <c r="BC866" s="64" t="str">
        <f t="shared" si="1058"/>
        <v>-</v>
      </c>
      <c r="BD866" s="64" t="str">
        <f t="shared" si="1018"/>
        <v>-</v>
      </c>
      <c r="BE866" s="64" t="str">
        <f t="shared" si="1019"/>
        <v>-</v>
      </c>
      <c r="BF866" s="64" t="str">
        <f t="shared" si="1020"/>
        <v>-</v>
      </c>
      <c r="BG866" s="64" t="str">
        <f t="shared" si="1059"/>
        <v>-</v>
      </c>
      <c r="BH866" s="64" t="str">
        <f t="shared" si="1021"/>
        <v>-</v>
      </c>
      <c r="BI866" s="57" t="str">
        <f t="shared" si="1060"/>
        <v>Payoff</v>
      </c>
      <c r="BJ866" s="56">
        <f t="shared" si="1083"/>
        <v>51</v>
      </c>
      <c r="BK866" s="64" t="str">
        <f t="shared" si="1062"/>
        <v>-</v>
      </c>
      <c r="BL866" s="64" t="str">
        <f t="shared" si="1022"/>
        <v>-</v>
      </c>
      <c r="BM866" s="64" t="str">
        <f t="shared" si="1023"/>
        <v>-</v>
      </c>
      <c r="BN866" s="64" t="str">
        <f t="shared" si="1024"/>
        <v>-</v>
      </c>
      <c r="BO866" s="64" t="str">
        <f t="shared" si="1063"/>
        <v>-</v>
      </c>
      <c r="BP866" s="64" t="str">
        <f t="shared" si="1025"/>
        <v>-</v>
      </c>
      <c r="BQ866" s="57" t="str">
        <f t="shared" si="1064"/>
        <v>Payoff</v>
      </c>
      <c r="BR866" s="56">
        <f t="shared" si="1084"/>
        <v>51</v>
      </c>
      <c r="BS866" s="64" t="str">
        <f t="shared" si="1066"/>
        <v>-</v>
      </c>
      <c r="BT866" s="64" t="str">
        <f t="shared" si="1026"/>
        <v>-</v>
      </c>
      <c r="BU866" s="64" t="str">
        <f t="shared" si="1027"/>
        <v>-</v>
      </c>
      <c r="BV866" s="64" t="str">
        <f t="shared" si="1028"/>
        <v>-</v>
      </c>
      <c r="BW866" s="64" t="str">
        <f t="shared" si="1067"/>
        <v>-</v>
      </c>
      <c r="BX866" s="64" t="str">
        <f t="shared" si="1029"/>
        <v>-</v>
      </c>
      <c r="BY866" s="57" t="str">
        <f t="shared" si="1068"/>
        <v>Payoff</v>
      </c>
      <c r="BZ866" s="56">
        <f t="shared" si="1085"/>
        <v>51</v>
      </c>
      <c r="CA866" s="64" t="str">
        <f t="shared" si="1070"/>
        <v>-</v>
      </c>
      <c r="CB866" s="64" t="str">
        <f t="shared" si="1030"/>
        <v>-</v>
      </c>
      <c r="CC866" s="64" t="str">
        <f t="shared" si="1031"/>
        <v>-</v>
      </c>
      <c r="CD866" s="64" t="str">
        <f t="shared" si="1032"/>
        <v>-</v>
      </c>
      <c r="CE866" s="64" t="str">
        <f t="shared" si="1071"/>
        <v>-</v>
      </c>
      <c r="CF866" s="64" t="str">
        <f t="shared" si="1033"/>
        <v>-</v>
      </c>
      <c r="CG866" s="57" t="str">
        <f t="shared" si="1072"/>
        <v>Payoff</v>
      </c>
      <c r="CH866" s="56">
        <f t="shared" si="1086"/>
        <v>51</v>
      </c>
      <c r="CI866" s="64" t="str">
        <f t="shared" si="1074"/>
        <v>-</v>
      </c>
      <c r="CJ866" s="64" t="str">
        <f t="shared" si="1034"/>
        <v>-</v>
      </c>
      <c r="CK866" s="64" t="str">
        <f t="shared" si="1035"/>
        <v>-</v>
      </c>
      <c r="CL866" s="64" t="str">
        <f t="shared" si="1036"/>
        <v>-</v>
      </c>
      <c r="CM866" s="64" t="str">
        <f t="shared" si="1075"/>
        <v>-</v>
      </c>
      <c r="CN866" s="64" t="str">
        <f t="shared" si="1037"/>
        <v>-</v>
      </c>
      <c r="CO866" s="57" t="str">
        <f t="shared" si="1076"/>
        <v>Payoff</v>
      </c>
    </row>
    <row r="867" spans="15:93" ht="18" customHeight="1" x14ac:dyDescent="0.25">
      <c r="O867" s="56">
        <f t="shared" si="1077"/>
        <v>56</v>
      </c>
      <c r="P867" s="64">
        <f t="shared" si="1038"/>
        <v>0</v>
      </c>
      <c r="Q867" s="64" t="str">
        <f t="shared" si="999"/>
        <v>-</v>
      </c>
      <c r="R867" s="64" t="str">
        <f t="shared" si="1000"/>
        <v>-</v>
      </c>
      <c r="S867" s="64">
        <f t="shared" si="1039"/>
        <v>0</v>
      </c>
      <c r="T867" s="64" t="str">
        <f t="shared" si="1001"/>
        <v>-</v>
      </c>
      <c r="U867" s="57" t="str">
        <f t="shared" si="1040"/>
        <v>Payoff</v>
      </c>
      <c r="V867" s="56">
        <f t="shared" si="1078"/>
        <v>52</v>
      </c>
      <c r="W867" s="64">
        <f t="shared" si="1042"/>
        <v>0</v>
      </c>
      <c r="X867" s="64" t="str">
        <f t="shared" si="1002"/>
        <v>-</v>
      </c>
      <c r="Y867" s="64">
        <f t="shared" si="1003"/>
        <v>0</v>
      </c>
      <c r="Z867" s="64" t="str">
        <f t="shared" si="1004"/>
        <v>-</v>
      </c>
      <c r="AA867" s="64" t="str">
        <f t="shared" si="1043"/>
        <v>-</v>
      </c>
      <c r="AB867" s="64" t="str">
        <f t="shared" si="1005"/>
        <v>-</v>
      </c>
      <c r="AC867" s="57" t="str">
        <f t="shared" si="1044"/>
        <v>Payoff</v>
      </c>
      <c r="AD867" s="56">
        <f t="shared" si="1079"/>
        <v>52</v>
      </c>
      <c r="AE867" s="64">
        <f t="shared" si="1046"/>
        <v>0</v>
      </c>
      <c r="AF867" s="64" t="str">
        <f t="shared" si="1006"/>
        <v>-</v>
      </c>
      <c r="AG867" s="64">
        <f t="shared" si="1007"/>
        <v>0</v>
      </c>
      <c r="AH867" s="64" t="str">
        <f t="shared" si="1008"/>
        <v>-</v>
      </c>
      <c r="AI867" s="64" t="str">
        <f t="shared" si="1047"/>
        <v>-</v>
      </c>
      <c r="AJ867" s="64" t="str">
        <f t="shared" si="1009"/>
        <v>-</v>
      </c>
      <c r="AK867" s="57" t="str">
        <f t="shared" si="1048"/>
        <v>Payoff</v>
      </c>
      <c r="AL867" s="56">
        <f t="shared" si="1080"/>
        <v>52</v>
      </c>
      <c r="AM867" s="64" t="str">
        <f t="shared" si="1050"/>
        <v>-</v>
      </c>
      <c r="AN867" s="64" t="str">
        <f t="shared" si="1010"/>
        <v>-</v>
      </c>
      <c r="AO867" s="64" t="str">
        <f t="shared" si="1011"/>
        <v>-</v>
      </c>
      <c r="AP867" s="64" t="str">
        <f t="shared" si="1012"/>
        <v>-</v>
      </c>
      <c r="AQ867" s="64" t="str">
        <f t="shared" si="1051"/>
        <v>-</v>
      </c>
      <c r="AR867" s="64" t="str">
        <f t="shared" si="1013"/>
        <v>-</v>
      </c>
      <c r="AS867" s="57" t="str">
        <f t="shared" si="1052"/>
        <v>Payoff</v>
      </c>
      <c r="AT867" s="56">
        <f t="shared" si="1081"/>
        <v>52</v>
      </c>
      <c r="AU867" s="64" t="str">
        <f t="shared" si="1054"/>
        <v>-</v>
      </c>
      <c r="AV867" s="64" t="str">
        <f t="shared" si="1014"/>
        <v>-</v>
      </c>
      <c r="AW867" s="64" t="str">
        <f t="shared" si="1015"/>
        <v>-</v>
      </c>
      <c r="AX867" s="64" t="str">
        <f t="shared" si="1016"/>
        <v>-</v>
      </c>
      <c r="AY867" s="64" t="str">
        <f t="shared" si="1055"/>
        <v>-</v>
      </c>
      <c r="AZ867" s="64" t="str">
        <f t="shared" si="1017"/>
        <v>-</v>
      </c>
      <c r="BA867" s="57" t="str">
        <f t="shared" si="1056"/>
        <v>Payoff</v>
      </c>
      <c r="BB867" s="56">
        <f t="shared" si="1082"/>
        <v>52</v>
      </c>
      <c r="BC867" s="64" t="str">
        <f t="shared" si="1058"/>
        <v>-</v>
      </c>
      <c r="BD867" s="64" t="str">
        <f t="shared" si="1018"/>
        <v>-</v>
      </c>
      <c r="BE867" s="64" t="str">
        <f t="shared" si="1019"/>
        <v>-</v>
      </c>
      <c r="BF867" s="64" t="str">
        <f t="shared" si="1020"/>
        <v>-</v>
      </c>
      <c r="BG867" s="64" t="str">
        <f t="shared" si="1059"/>
        <v>-</v>
      </c>
      <c r="BH867" s="64" t="str">
        <f t="shared" si="1021"/>
        <v>-</v>
      </c>
      <c r="BI867" s="57" t="str">
        <f t="shared" si="1060"/>
        <v>Payoff</v>
      </c>
      <c r="BJ867" s="56">
        <f t="shared" si="1083"/>
        <v>52</v>
      </c>
      <c r="BK867" s="64" t="str">
        <f t="shared" si="1062"/>
        <v>-</v>
      </c>
      <c r="BL867" s="64" t="str">
        <f t="shared" si="1022"/>
        <v>-</v>
      </c>
      <c r="BM867" s="64" t="str">
        <f t="shared" si="1023"/>
        <v>-</v>
      </c>
      <c r="BN867" s="64" t="str">
        <f t="shared" si="1024"/>
        <v>-</v>
      </c>
      <c r="BO867" s="64" t="str">
        <f t="shared" si="1063"/>
        <v>-</v>
      </c>
      <c r="BP867" s="64" t="str">
        <f t="shared" si="1025"/>
        <v>-</v>
      </c>
      <c r="BQ867" s="57" t="str">
        <f t="shared" si="1064"/>
        <v>Payoff</v>
      </c>
      <c r="BR867" s="56">
        <f t="shared" si="1084"/>
        <v>52</v>
      </c>
      <c r="BS867" s="64" t="str">
        <f t="shared" si="1066"/>
        <v>-</v>
      </c>
      <c r="BT867" s="64" t="str">
        <f t="shared" si="1026"/>
        <v>-</v>
      </c>
      <c r="BU867" s="64" t="str">
        <f t="shared" si="1027"/>
        <v>-</v>
      </c>
      <c r="BV867" s="64" t="str">
        <f t="shared" si="1028"/>
        <v>-</v>
      </c>
      <c r="BW867" s="64" t="str">
        <f t="shared" si="1067"/>
        <v>-</v>
      </c>
      <c r="BX867" s="64" t="str">
        <f t="shared" si="1029"/>
        <v>-</v>
      </c>
      <c r="BY867" s="57" t="str">
        <f t="shared" si="1068"/>
        <v>Payoff</v>
      </c>
      <c r="BZ867" s="56">
        <f t="shared" si="1085"/>
        <v>52</v>
      </c>
      <c r="CA867" s="64" t="str">
        <f t="shared" si="1070"/>
        <v>-</v>
      </c>
      <c r="CB867" s="64" t="str">
        <f t="shared" si="1030"/>
        <v>-</v>
      </c>
      <c r="CC867" s="64" t="str">
        <f t="shared" si="1031"/>
        <v>-</v>
      </c>
      <c r="CD867" s="64" t="str">
        <f t="shared" si="1032"/>
        <v>-</v>
      </c>
      <c r="CE867" s="64" t="str">
        <f t="shared" si="1071"/>
        <v>-</v>
      </c>
      <c r="CF867" s="64" t="str">
        <f t="shared" si="1033"/>
        <v>-</v>
      </c>
      <c r="CG867" s="57" t="str">
        <f t="shared" si="1072"/>
        <v>Payoff</v>
      </c>
      <c r="CH867" s="56">
        <f t="shared" si="1086"/>
        <v>52</v>
      </c>
      <c r="CI867" s="64" t="str">
        <f t="shared" si="1074"/>
        <v>-</v>
      </c>
      <c r="CJ867" s="64" t="str">
        <f t="shared" si="1034"/>
        <v>-</v>
      </c>
      <c r="CK867" s="64" t="str">
        <f t="shared" si="1035"/>
        <v>-</v>
      </c>
      <c r="CL867" s="64" t="str">
        <f t="shared" si="1036"/>
        <v>-</v>
      </c>
      <c r="CM867" s="64" t="str">
        <f t="shared" si="1075"/>
        <v>-</v>
      </c>
      <c r="CN867" s="64" t="str">
        <f t="shared" si="1037"/>
        <v>-</v>
      </c>
      <c r="CO867" s="57" t="str">
        <f t="shared" si="1076"/>
        <v>Payoff</v>
      </c>
    </row>
    <row r="868" spans="15:93" ht="18" customHeight="1" x14ac:dyDescent="0.25">
      <c r="O868" s="56">
        <f t="shared" si="1077"/>
        <v>57</v>
      </c>
      <c r="P868" s="64">
        <f t="shared" si="1038"/>
        <v>0</v>
      </c>
      <c r="Q868" s="64" t="str">
        <f t="shared" si="999"/>
        <v>-</v>
      </c>
      <c r="R868" s="64" t="str">
        <f t="shared" si="1000"/>
        <v>-</v>
      </c>
      <c r="S868" s="64">
        <f t="shared" si="1039"/>
        <v>0</v>
      </c>
      <c r="T868" s="64" t="str">
        <f t="shared" si="1001"/>
        <v>-</v>
      </c>
      <c r="U868" s="57" t="str">
        <f t="shared" si="1040"/>
        <v>Payoff</v>
      </c>
      <c r="V868" s="56">
        <f t="shared" si="1078"/>
        <v>53</v>
      </c>
      <c r="W868" s="64">
        <f t="shared" si="1042"/>
        <v>0</v>
      </c>
      <c r="X868" s="64" t="str">
        <f t="shared" si="1002"/>
        <v>-</v>
      </c>
      <c r="Y868" s="64">
        <f t="shared" si="1003"/>
        <v>0</v>
      </c>
      <c r="Z868" s="64" t="str">
        <f t="shared" si="1004"/>
        <v>-</v>
      </c>
      <c r="AA868" s="64" t="str">
        <f t="shared" si="1043"/>
        <v>-</v>
      </c>
      <c r="AB868" s="64" t="str">
        <f t="shared" si="1005"/>
        <v>-</v>
      </c>
      <c r="AC868" s="57" t="str">
        <f t="shared" si="1044"/>
        <v>Payoff</v>
      </c>
      <c r="AD868" s="56">
        <f t="shared" si="1079"/>
        <v>53</v>
      </c>
      <c r="AE868" s="64">
        <f t="shared" si="1046"/>
        <v>0</v>
      </c>
      <c r="AF868" s="64" t="str">
        <f t="shared" si="1006"/>
        <v>-</v>
      </c>
      <c r="AG868" s="64">
        <f t="shared" si="1007"/>
        <v>0</v>
      </c>
      <c r="AH868" s="64" t="str">
        <f t="shared" si="1008"/>
        <v>-</v>
      </c>
      <c r="AI868" s="64" t="str">
        <f t="shared" si="1047"/>
        <v>-</v>
      </c>
      <c r="AJ868" s="64" t="str">
        <f t="shared" si="1009"/>
        <v>-</v>
      </c>
      <c r="AK868" s="57" t="str">
        <f t="shared" si="1048"/>
        <v>Payoff</v>
      </c>
      <c r="AL868" s="56">
        <f t="shared" si="1080"/>
        <v>53</v>
      </c>
      <c r="AM868" s="64" t="str">
        <f t="shared" si="1050"/>
        <v>-</v>
      </c>
      <c r="AN868" s="64" t="str">
        <f t="shared" si="1010"/>
        <v>-</v>
      </c>
      <c r="AO868" s="64" t="str">
        <f t="shared" si="1011"/>
        <v>-</v>
      </c>
      <c r="AP868" s="64" t="str">
        <f t="shared" si="1012"/>
        <v>-</v>
      </c>
      <c r="AQ868" s="64" t="str">
        <f t="shared" si="1051"/>
        <v>-</v>
      </c>
      <c r="AR868" s="64" t="str">
        <f t="shared" si="1013"/>
        <v>-</v>
      </c>
      <c r="AS868" s="57" t="str">
        <f t="shared" si="1052"/>
        <v>Payoff</v>
      </c>
      <c r="AT868" s="56">
        <f t="shared" si="1081"/>
        <v>53</v>
      </c>
      <c r="AU868" s="64" t="str">
        <f t="shared" si="1054"/>
        <v>-</v>
      </c>
      <c r="AV868" s="64" t="str">
        <f t="shared" si="1014"/>
        <v>-</v>
      </c>
      <c r="AW868" s="64" t="str">
        <f t="shared" si="1015"/>
        <v>-</v>
      </c>
      <c r="AX868" s="64" t="str">
        <f t="shared" si="1016"/>
        <v>-</v>
      </c>
      <c r="AY868" s="64" t="str">
        <f t="shared" si="1055"/>
        <v>-</v>
      </c>
      <c r="AZ868" s="64" t="str">
        <f t="shared" si="1017"/>
        <v>-</v>
      </c>
      <c r="BA868" s="57" t="str">
        <f t="shared" si="1056"/>
        <v>Payoff</v>
      </c>
      <c r="BB868" s="56">
        <f t="shared" si="1082"/>
        <v>53</v>
      </c>
      <c r="BC868" s="64" t="str">
        <f t="shared" si="1058"/>
        <v>-</v>
      </c>
      <c r="BD868" s="64" t="str">
        <f t="shared" si="1018"/>
        <v>-</v>
      </c>
      <c r="BE868" s="64" t="str">
        <f t="shared" si="1019"/>
        <v>-</v>
      </c>
      <c r="BF868" s="64" t="str">
        <f t="shared" si="1020"/>
        <v>-</v>
      </c>
      <c r="BG868" s="64" t="str">
        <f t="shared" si="1059"/>
        <v>-</v>
      </c>
      <c r="BH868" s="64" t="str">
        <f t="shared" si="1021"/>
        <v>-</v>
      </c>
      <c r="BI868" s="57" t="str">
        <f t="shared" si="1060"/>
        <v>Payoff</v>
      </c>
      <c r="BJ868" s="56">
        <f t="shared" si="1083"/>
        <v>53</v>
      </c>
      <c r="BK868" s="64" t="str">
        <f t="shared" si="1062"/>
        <v>-</v>
      </c>
      <c r="BL868" s="64" t="str">
        <f t="shared" si="1022"/>
        <v>-</v>
      </c>
      <c r="BM868" s="64" t="str">
        <f t="shared" si="1023"/>
        <v>-</v>
      </c>
      <c r="BN868" s="64" t="str">
        <f t="shared" si="1024"/>
        <v>-</v>
      </c>
      <c r="BO868" s="64" t="str">
        <f t="shared" si="1063"/>
        <v>-</v>
      </c>
      <c r="BP868" s="64" t="str">
        <f t="shared" si="1025"/>
        <v>-</v>
      </c>
      <c r="BQ868" s="57" t="str">
        <f t="shared" si="1064"/>
        <v>Payoff</v>
      </c>
      <c r="BR868" s="56">
        <f t="shared" si="1084"/>
        <v>53</v>
      </c>
      <c r="BS868" s="64" t="str">
        <f t="shared" si="1066"/>
        <v>-</v>
      </c>
      <c r="BT868" s="64" t="str">
        <f t="shared" si="1026"/>
        <v>-</v>
      </c>
      <c r="BU868" s="64" t="str">
        <f t="shared" si="1027"/>
        <v>-</v>
      </c>
      <c r="BV868" s="64" t="str">
        <f t="shared" si="1028"/>
        <v>-</v>
      </c>
      <c r="BW868" s="64" t="str">
        <f t="shared" si="1067"/>
        <v>-</v>
      </c>
      <c r="BX868" s="64" t="str">
        <f t="shared" si="1029"/>
        <v>-</v>
      </c>
      <c r="BY868" s="57" t="str">
        <f t="shared" si="1068"/>
        <v>Payoff</v>
      </c>
      <c r="BZ868" s="56">
        <f t="shared" si="1085"/>
        <v>53</v>
      </c>
      <c r="CA868" s="64" t="str">
        <f t="shared" si="1070"/>
        <v>-</v>
      </c>
      <c r="CB868" s="64" t="str">
        <f t="shared" si="1030"/>
        <v>-</v>
      </c>
      <c r="CC868" s="64" t="str">
        <f t="shared" si="1031"/>
        <v>-</v>
      </c>
      <c r="CD868" s="64" t="str">
        <f t="shared" si="1032"/>
        <v>-</v>
      </c>
      <c r="CE868" s="64" t="str">
        <f t="shared" si="1071"/>
        <v>-</v>
      </c>
      <c r="CF868" s="64" t="str">
        <f t="shared" si="1033"/>
        <v>-</v>
      </c>
      <c r="CG868" s="57" t="str">
        <f t="shared" si="1072"/>
        <v>Payoff</v>
      </c>
      <c r="CH868" s="56">
        <f t="shared" si="1086"/>
        <v>53</v>
      </c>
      <c r="CI868" s="64" t="str">
        <f t="shared" si="1074"/>
        <v>-</v>
      </c>
      <c r="CJ868" s="64" t="str">
        <f t="shared" si="1034"/>
        <v>-</v>
      </c>
      <c r="CK868" s="64" t="str">
        <f t="shared" si="1035"/>
        <v>-</v>
      </c>
      <c r="CL868" s="64" t="str">
        <f t="shared" si="1036"/>
        <v>-</v>
      </c>
      <c r="CM868" s="64" t="str">
        <f t="shared" si="1075"/>
        <v>-</v>
      </c>
      <c r="CN868" s="64" t="str">
        <f t="shared" si="1037"/>
        <v>-</v>
      </c>
      <c r="CO868" s="57" t="str">
        <f t="shared" si="1076"/>
        <v>Payoff</v>
      </c>
    </row>
    <row r="869" spans="15:93" ht="18" customHeight="1" x14ac:dyDescent="0.25">
      <c r="O869" s="56">
        <f t="shared" si="1077"/>
        <v>58</v>
      </c>
      <c r="P869" s="64">
        <f t="shared" si="1038"/>
        <v>0</v>
      </c>
      <c r="Q869" s="64" t="str">
        <f t="shared" si="999"/>
        <v>-</v>
      </c>
      <c r="R869" s="64" t="str">
        <f t="shared" si="1000"/>
        <v>-</v>
      </c>
      <c r="S869" s="64">
        <f t="shared" si="1039"/>
        <v>0</v>
      </c>
      <c r="T869" s="64" t="str">
        <f t="shared" si="1001"/>
        <v>-</v>
      </c>
      <c r="U869" s="57" t="str">
        <f t="shared" si="1040"/>
        <v>Payoff</v>
      </c>
      <c r="V869" s="56">
        <f t="shared" si="1078"/>
        <v>54</v>
      </c>
      <c r="W869" s="64">
        <f t="shared" si="1042"/>
        <v>0</v>
      </c>
      <c r="X869" s="64" t="str">
        <f t="shared" si="1002"/>
        <v>-</v>
      </c>
      <c r="Y869" s="64">
        <f t="shared" si="1003"/>
        <v>0</v>
      </c>
      <c r="Z869" s="64" t="str">
        <f t="shared" si="1004"/>
        <v>-</v>
      </c>
      <c r="AA869" s="64" t="str">
        <f t="shared" si="1043"/>
        <v>-</v>
      </c>
      <c r="AB869" s="64" t="str">
        <f t="shared" si="1005"/>
        <v>-</v>
      </c>
      <c r="AC869" s="57" t="str">
        <f t="shared" si="1044"/>
        <v>Payoff</v>
      </c>
      <c r="AD869" s="56">
        <f t="shared" si="1079"/>
        <v>54</v>
      </c>
      <c r="AE869" s="64">
        <f t="shared" si="1046"/>
        <v>0</v>
      </c>
      <c r="AF869" s="64" t="str">
        <f t="shared" si="1006"/>
        <v>-</v>
      </c>
      <c r="AG869" s="64">
        <f t="shared" si="1007"/>
        <v>0</v>
      </c>
      <c r="AH869" s="64" t="str">
        <f t="shared" si="1008"/>
        <v>-</v>
      </c>
      <c r="AI869" s="64" t="str">
        <f t="shared" si="1047"/>
        <v>-</v>
      </c>
      <c r="AJ869" s="64" t="str">
        <f t="shared" si="1009"/>
        <v>-</v>
      </c>
      <c r="AK869" s="57" t="str">
        <f t="shared" si="1048"/>
        <v>Payoff</v>
      </c>
      <c r="AL869" s="56">
        <f t="shared" si="1080"/>
        <v>54</v>
      </c>
      <c r="AM869" s="64" t="str">
        <f t="shared" si="1050"/>
        <v>-</v>
      </c>
      <c r="AN869" s="64" t="str">
        <f t="shared" si="1010"/>
        <v>-</v>
      </c>
      <c r="AO869" s="64" t="str">
        <f t="shared" si="1011"/>
        <v>-</v>
      </c>
      <c r="AP869" s="64" t="str">
        <f t="shared" si="1012"/>
        <v>-</v>
      </c>
      <c r="AQ869" s="64" t="str">
        <f t="shared" si="1051"/>
        <v>-</v>
      </c>
      <c r="AR869" s="64" t="str">
        <f t="shared" si="1013"/>
        <v>-</v>
      </c>
      <c r="AS869" s="57" t="str">
        <f t="shared" si="1052"/>
        <v>Payoff</v>
      </c>
      <c r="AT869" s="56">
        <f t="shared" si="1081"/>
        <v>54</v>
      </c>
      <c r="AU869" s="64" t="str">
        <f t="shared" si="1054"/>
        <v>-</v>
      </c>
      <c r="AV869" s="64" t="str">
        <f t="shared" si="1014"/>
        <v>-</v>
      </c>
      <c r="AW869" s="64" t="str">
        <f t="shared" si="1015"/>
        <v>-</v>
      </c>
      <c r="AX869" s="64" t="str">
        <f t="shared" si="1016"/>
        <v>-</v>
      </c>
      <c r="AY869" s="64" t="str">
        <f t="shared" si="1055"/>
        <v>-</v>
      </c>
      <c r="AZ869" s="64" t="str">
        <f t="shared" si="1017"/>
        <v>-</v>
      </c>
      <c r="BA869" s="57" t="str">
        <f t="shared" si="1056"/>
        <v>Payoff</v>
      </c>
      <c r="BB869" s="56">
        <f t="shared" si="1082"/>
        <v>54</v>
      </c>
      <c r="BC869" s="64" t="str">
        <f t="shared" si="1058"/>
        <v>-</v>
      </c>
      <c r="BD869" s="64" t="str">
        <f t="shared" si="1018"/>
        <v>-</v>
      </c>
      <c r="BE869" s="64" t="str">
        <f t="shared" si="1019"/>
        <v>-</v>
      </c>
      <c r="BF869" s="64" t="str">
        <f t="shared" si="1020"/>
        <v>-</v>
      </c>
      <c r="BG869" s="64" t="str">
        <f t="shared" si="1059"/>
        <v>-</v>
      </c>
      <c r="BH869" s="64" t="str">
        <f t="shared" si="1021"/>
        <v>-</v>
      </c>
      <c r="BI869" s="57" t="str">
        <f t="shared" si="1060"/>
        <v>Payoff</v>
      </c>
      <c r="BJ869" s="56">
        <f t="shared" si="1083"/>
        <v>54</v>
      </c>
      <c r="BK869" s="64" t="str">
        <f t="shared" si="1062"/>
        <v>-</v>
      </c>
      <c r="BL869" s="64" t="str">
        <f t="shared" si="1022"/>
        <v>-</v>
      </c>
      <c r="BM869" s="64" t="str">
        <f t="shared" si="1023"/>
        <v>-</v>
      </c>
      <c r="BN869" s="64" t="str">
        <f t="shared" si="1024"/>
        <v>-</v>
      </c>
      <c r="BO869" s="64" t="str">
        <f t="shared" si="1063"/>
        <v>-</v>
      </c>
      <c r="BP869" s="64" t="str">
        <f t="shared" si="1025"/>
        <v>-</v>
      </c>
      <c r="BQ869" s="57" t="str">
        <f t="shared" si="1064"/>
        <v>Payoff</v>
      </c>
      <c r="BR869" s="56">
        <f t="shared" si="1084"/>
        <v>54</v>
      </c>
      <c r="BS869" s="64" t="str">
        <f t="shared" si="1066"/>
        <v>-</v>
      </c>
      <c r="BT869" s="64" t="str">
        <f t="shared" si="1026"/>
        <v>-</v>
      </c>
      <c r="BU869" s="64" t="str">
        <f t="shared" si="1027"/>
        <v>-</v>
      </c>
      <c r="BV869" s="64" t="str">
        <f t="shared" si="1028"/>
        <v>-</v>
      </c>
      <c r="BW869" s="64" t="str">
        <f t="shared" si="1067"/>
        <v>-</v>
      </c>
      <c r="BX869" s="64" t="str">
        <f t="shared" si="1029"/>
        <v>-</v>
      </c>
      <c r="BY869" s="57" t="str">
        <f t="shared" si="1068"/>
        <v>Payoff</v>
      </c>
      <c r="BZ869" s="56">
        <f t="shared" si="1085"/>
        <v>54</v>
      </c>
      <c r="CA869" s="64" t="str">
        <f t="shared" si="1070"/>
        <v>-</v>
      </c>
      <c r="CB869" s="64" t="str">
        <f t="shared" si="1030"/>
        <v>-</v>
      </c>
      <c r="CC869" s="64" t="str">
        <f t="shared" si="1031"/>
        <v>-</v>
      </c>
      <c r="CD869" s="64" t="str">
        <f t="shared" si="1032"/>
        <v>-</v>
      </c>
      <c r="CE869" s="64" t="str">
        <f t="shared" si="1071"/>
        <v>-</v>
      </c>
      <c r="CF869" s="64" t="str">
        <f t="shared" si="1033"/>
        <v>-</v>
      </c>
      <c r="CG869" s="57" t="str">
        <f t="shared" si="1072"/>
        <v>Payoff</v>
      </c>
      <c r="CH869" s="56">
        <f t="shared" si="1086"/>
        <v>54</v>
      </c>
      <c r="CI869" s="64" t="str">
        <f t="shared" si="1074"/>
        <v>-</v>
      </c>
      <c r="CJ869" s="64" t="str">
        <f t="shared" si="1034"/>
        <v>-</v>
      </c>
      <c r="CK869" s="64" t="str">
        <f t="shared" si="1035"/>
        <v>-</v>
      </c>
      <c r="CL869" s="64" t="str">
        <f t="shared" si="1036"/>
        <v>-</v>
      </c>
      <c r="CM869" s="64" t="str">
        <f t="shared" si="1075"/>
        <v>-</v>
      </c>
      <c r="CN869" s="64" t="str">
        <f t="shared" si="1037"/>
        <v>-</v>
      </c>
      <c r="CO869" s="57" t="str">
        <f t="shared" si="1076"/>
        <v>Payoff</v>
      </c>
    </row>
    <row r="870" spans="15:93" ht="18" customHeight="1" x14ac:dyDescent="0.25">
      <c r="O870" s="56">
        <f t="shared" si="1077"/>
        <v>59</v>
      </c>
      <c r="P870" s="64">
        <f t="shared" si="1038"/>
        <v>0</v>
      </c>
      <c r="Q870" s="64" t="str">
        <f t="shared" si="999"/>
        <v>-</v>
      </c>
      <c r="R870" s="64" t="str">
        <f t="shared" si="1000"/>
        <v>-</v>
      </c>
      <c r="S870" s="64">
        <f t="shared" si="1039"/>
        <v>0</v>
      </c>
      <c r="T870" s="64" t="str">
        <f t="shared" si="1001"/>
        <v>-</v>
      </c>
      <c r="U870" s="57" t="str">
        <f t="shared" si="1040"/>
        <v>Payoff</v>
      </c>
      <c r="V870" s="56">
        <f t="shared" si="1078"/>
        <v>55</v>
      </c>
      <c r="W870" s="64">
        <f t="shared" si="1042"/>
        <v>0</v>
      </c>
      <c r="X870" s="64" t="str">
        <f t="shared" si="1002"/>
        <v>-</v>
      </c>
      <c r="Y870" s="64">
        <f t="shared" si="1003"/>
        <v>0</v>
      </c>
      <c r="Z870" s="64" t="str">
        <f t="shared" si="1004"/>
        <v>-</v>
      </c>
      <c r="AA870" s="64" t="str">
        <f t="shared" si="1043"/>
        <v>-</v>
      </c>
      <c r="AB870" s="64" t="str">
        <f t="shared" si="1005"/>
        <v>-</v>
      </c>
      <c r="AC870" s="57" t="str">
        <f t="shared" si="1044"/>
        <v>Payoff</v>
      </c>
      <c r="AD870" s="56">
        <f t="shared" si="1079"/>
        <v>55</v>
      </c>
      <c r="AE870" s="64">
        <f t="shared" si="1046"/>
        <v>0</v>
      </c>
      <c r="AF870" s="64" t="str">
        <f t="shared" si="1006"/>
        <v>-</v>
      </c>
      <c r="AG870" s="64">
        <f t="shared" si="1007"/>
        <v>0</v>
      </c>
      <c r="AH870" s="64" t="str">
        <f t="shared" si="1008"/>
        <v>-</v>
      </c>
      <c r="AI870" s="64" t="str">
        <f t="shared" si="1047"/>
        <v>-</v>
      </c>
      <c r="AJ870" s="64" t="str">
        <f t="shared" si="1009"/>
        <v>-</v>
      </c>
      <c r="AK870" s="57" t="str">
        <f t="shared" si="1048"/>
        <v>Payoff</v>
      </c>
      <c r="AL870" s="56">
        <f t="shared" si="1080"/>
        <v>55</v>
      </c>
      <c r="AM870" s="64" t="str">
        <f t="shared" si="1050"/>
        <v>-</v>
      </c>
      <c r="AN870" s="64" t="str">
        <f t="shared" si="1010"/>
        <v>-</v>
      </c>
      <c r="AO870" s="64" t="str">
        <f t="shared" si="1011"/>
        <v>-</v>
      </c>
      <c r="AP870" s="64" t="str">
        <f t="shared" si="1012"/>
        <v>-</v>
      </c>
      <c r="AQ870" s="64" t="str">
        <f t="shared" si="1051"/>
        <v>-</v>
      </c>
      <c r="AR870" s="64" t="str">
        <f t="shared" si="1013"/>
        <v>-</v>
      </c>
      <c r="AS870" s="57" t="str">
        <f t="shared" si="1052"/>
        <v>Payoff</v>
      </c>
      <c r="AT870" s="56">
        <f t="shared" si="1081"/>
        <v>55</v>
      </c>
      <c r="AU870" s="64" t="str">
        <f t="shared" si="1054"/>
        <v>-</v>
      </c>
      <c r="AV870" s="64" t="str">
        <f t="shared" si="1014"/>
        <v>-</v>
      </c>
      <c r="AW870" s="64" t="str">
        <f t="shared" si="1015"/>
        <v>-</v>
      </c>
      <c r="AX870" s="64" t="str">
        <f t="shared" si="1016"/>
        <v>-</v>
      </c>
      <c r="AY870" s="64" t="str">
        <f t="shared" si="1055"/>
        <v>-</v>
      </c>
      <c r="AZ870" s="64" t="str">
        <f t="shared" si="1017"/>
        <v>-</v>
      </c>
      <c r="BA870" s="57" t="str">
        <f t="shared" si="1056"/>
        <v>Payoff</v>
      </c>
      <c r="BB870" s="56">
        <f t="shared" si="1082"/>
        <v>55</v>
      </c>
      <c r="BC870" s="64" t="str">
        <f t="shared" si="1058"/>
        <v>-</v>
      </c>
      <c r="BD870" s="64" t="str">
        <f t="shared" si="1018"/>
        <v>-</v>
      </c>
      <c r="BE870" s="64" t="str">
        <f t="shared" si="1019"/>
        <v>-</v>
      </c>
      <c r="BF870" s="64" t="str">
        <f t="shared" si="1020"/>
        <v>-</v>
      </c>
      <c r="BG870" s="64" t="str">
        <f t="shared" si="1059"/>
        <v>-</v>
      </c>
      <c r="BH870" s="64" t="str">
        <f t="shared" si="1021"/>
        <v>-</v>
      </c>
      <c r="BI870" s="57" t="str">
        <f t="shared" si="1060"/>
        <v>Payoff</v>
      </c>
      <c r="BJ870" s="56">
        <f t="shared" si="1083"/>
        <v>55</v>
      </c>
      <c r="BK870" s="64" t="str">
        <f t="shared" si="1062"/>
        <v>-</v>
      </c>
      <c r="BL870" s="64" t="str">
        <f t="shared" si="1022"/>
        <v>-</v>
      </c>
      <c r="BM870" s="64" t="str">
        <f t="shared" si="1023"/>
        <v>-</v>
      </c>
      <c r="BN870" s="64" t="str">
        <f t="shared" si="1024"/>
        <v>-</v>
      </c>
      <c r="BO870" s="64" t="str">
        <f t="shared" si="1063"/>
        <v>-</v>
      </c>
      <c r="BP870" s="64" t="str">
        <f t="shared" si="1025"/>
        <v>-</v>
      </c>
      <c r="BQ870" s="57" t="str">
        <f t="shared" si="1064"/>
        <v>Payoff</v>
      </c>
      <c r="BR870" s="56">
        <f t="shared" si="1084"/>
        <v>55</v>
      </c>
      <c r="BS870" s="64" t="str">
        <f t="shared" si="1066"/>
        <v>-</v>
      </c>
      <c r="BT870" s="64" t="str">
        <f t="shared" si="1026"/>
        <v>-</v>
      </c>
      <c r="BU870" s="64" t="str">
        <f t="shared" si="1027"/>
        <v>-</v>
      </c>
      <c r="BV870" s="64" t="str">
        <f t="shared" si="1028"/>
        <v>-</v>
      </c>
      <c r="BW870" s="64" t="str">
        <f t="shared" si="1067"/>
        <v>-</v>
      </c>
      <c r="BX870" s="64" t="str">
        <f t="shared" si="1029"/>
        <v>-</v>
      </c>
      <c r="BY870" s="57" t="str">
        <f t="shared" si="1068"/>
        <v>Payoff</v>
      </c>
      <c r="BZ870" s="56">
        <f t="shared" si="1085"/>
        <v>55</v>
      </c>
      <c r="CA870" s="64" t="str">
        <f t="shared" si="1070"/>
        <v>-</v>
      </c>
      <c r="CB870" s="64" t="str">
        <f t="shared" si="1030"/>
        <v>-</v>
      </c>
      <c r="CC870" s="64" t="str">
        <f t="shared" si="1031"/>
        <v>-</v>
      </c>
      <c r="CD870" s="64" t="str">
        <f t="shared" si="1032"/>
        <v>-</v>
      </c>
      <c r="CE870" s="64" t="str">
        <f t="shared" si="1071"/>
        <v>-</v>
      </c>
      <c r="CF870" s="64" t="str">
        <f t="shared" si="1033"/>
        <v>-</v>
      </c>
      <c r="CG870" s="57" t="str">
        <f t="shared" si="1072"/>
        <v>Payoff</v>
      </c>
      <c r="CH870" s="56">
        <f t="shared" si="1086"/>
        <v>55</v>
      </c>
      <c r="CI870" s="64" t="str">
        <f t="shared" si="1074"/>
        <v>-</v>
      </c>
      <c r="CJ870" s="64" t="str">
        <f t="shared" si="1034"/>
        <v>-</v>
      </c>
      <c r="CK870" s="64" t="str">
        <f t="shared" si="1035"/>
        <v>-</v>
      </c>
      <c r="CL870" s="64" t="str">
        <f t="shared" si="1036"/>
        <v>-</v>
      </c>
      <c r="CM870" s="64" t="str">
        <f t="shared" si="1075"/>
        <v>-</v>
      </c>
      <c r="CN870" s="64" t="str">
        <f t="shared" si="1037"/>
        <v>-</v>
      </c>
      <c r="CO870" s="57" t="str">
        <f t="shared" si="1076"/>
        <v>Payoff</v>
      </c>
    </row>
    <row r="871" spans="15:93" ht="18" customHeight="1" x14ac:dyDescent="0.25">
      <c r="O871" s="56">
        <f t="shared" si="1077"/>
        <v>60</v>
      </c>
      <c r="P871" s="64">
        <f t="shared" si="1038"/>
        <v>0</v>
      </c>
      <c r="Q871" s="64" t="str">
        <f t="shared" si="999"/>
        <v>-</v>
      </c>
      <c r="R871" s="64" t="str">
        <f t="shared" si="1000"/>
        <v>-</v>
      </c>
      <c r="S871" s="64">
        <f t="shared" si="1039"/>
        <v>0</v>
      </c>
      <c r="T871" s="64" t="str">
        <f t="shared" si="1001"/>
        <v>-</v>
      </c>
      <c r="U871" s="57" t="str">
        <f t="shared" si="1040"/>
        <v>Payoff</v>
      </c>
      <c r="V871" s="56">
        <f t="shared" si="1078"/>
        <v>56</v>
      </c>
      <c r="W871" s="64">
        <f t="shared" si="1042"/>
        <v>0</v>
      </c>
      <c r="X871" s="64" t="str">
        <f t="shared" si="1002"/>
        <v>-</v>
      </c>
      <c r="Y871" s="64">
        <f t="shared" si="1003"/>
        <v>0</v>
      </c>
      <c r="Z871" s="64" t="str">
        <f t="shared" si="1004"/>
        <v>-</v>
      </c>
      <c r="AA871" s="64" t="str">
        <f t="shared" si="1043"/>
        <v>-</v>
      </c>
      <c r="AB871" s="64" t="str">
        <f t="shared" si="1005"/>
        <v>-</v>
      </c>
      <c r="AC871" s="57" t="str">
        <f t="shared" si="1044"/>
        <v>Payoff</v>
      </c>
      <c r="AD871" s="56">
        <f t="shared" si="1079"/>
        <v>56</v>
      </c>
      <c r="AE871" s="64">
        <f t="shared" si="1046"/>
        <v>0</v>
      </c>
      <c r="AF871" s="64" t="str">
        <f t="shared" si="1006"/>
        <v>-</v>
      </c>
      <c r="AG871" s="64">
        <f t="shared" si="1007"/>
        <v>0</v>
      </c>
      <c r="AH871" s="64" t="str">
        <f t="shared" si="1008"/>
        <v>-</v>
      </c>
      <c r="AI871" s="64" t="str">
        <f t="shared" si="1047"/>
        <v>-</v>
      </c>
      <c r="AJ871" s="64" t="str">
        <f t="shared" si="1009"/>
        <v>-</v>
      </c>
      <c r="AK871" s="57" t="str">
        <f t="shared" si="1048"/>
        <v>Payoff</v>
      </c>
      <c r="AL871" s="56">
        <f t="shared" si="1080"/>
        <v>56</v>
      </c>
      <c r="AM871" s="64" t="str">
        <f t="shared" si="1050"/>
        <v>-</v>
      </c>
      <c r="AN871" s="64" t="str">
        <f t="shared" si="1010"/>
        <v>-</v>
      </c>
      <c r="AO871" s="64" t="str">
        <f t="shared" si="1011"/>
        <v>-</v>
      </c>
      <c r="AP871" s="64" t="str">
        <f t="shared" si="1012"/>
        <v>-</v>
      </c>
      <c r="AQ871" s="64" t="str">
        <f t="shared" si="1051"/>
        <v>-</v>
      </c>
      <c r="AR871" s="64" t="str">
        <f t="shared" si="1013"/>
        <v>-</v>
      </c>
      <c r="AS871" s="57" t="str">
        <f t="shared" si="1052"/>
        <v>Payoff</v>
      </c>
      <c r="AT871" s="56">
        <f t="shared" si="1081"/>
        <v>56</v>
      </c>
      <c r="AU871" s="64" t="str">
        <f t="shared" si="1054"/>
        <v>-</v>
      </c>
      <c r="AV871" s="64" t="str">
        <f t="shared" si="1014"/>
        <v>-</v>
      </c>
      <c r="AW871" s="64" t="str">
        <f t="shared" si="1015"/>
        <v>-</v>
      </c>
      <c r="AX871" s="64" t="str">
        <f t="shared" si="1016"/>
        <v>-</v>
      </c>
      <c r="AY871" s="64" t="str">
        <f t="shared" si="1055"/>
        <v>-</v>
      </c>
      <c r="AZ871" s="64" t="str">
        <f t="shared" si="1017"/>
        <v>-</v>
      </c>
      <c r="BA871" s="57" t="str">
        <f t="shared" si="1056"/>
        <v>Payoff</v>
      </c>
      <c r="BB871" s="56">
        <f t="shared" si="1082"/>
        <v>56</v>
      </c>
      <c r="BC871" s="64" t="str">
        <f t="shared" si="1058"/>
        <v>-</v>
      </c>
      <c r="BD871" s="64" t="str">
        <f t="shared" si="1018"/>
        <v>-</v>
      </c>
      <c r="BE871" s="64" t="str">
        <f t="shared" si="1019"/>
        <v>-</v>
      </c>
      <c r="BF871" s="64" t="str">
        <f t="shared" si="1020"/>
        <v>-</v>
      </c>
      <c r="BG871" s="64" t="str">
        <f t="shared" si="1059"/>
        <v>-</v>
      </c>
      <c r="BH871" s="64" t="str">
        <f t="shared" si="1021"/>
        <v>-</v>
      </c>
      <c r="BI871" s="57" t="str">
        <f t="shared" si="1060"/>
        <v>Payoff</v>
      </c>
      <c r="BJ871" s="56">
        <f t="shared" si="1083"/>
        <v>56</v>
      </c>
      <c r="BK871" s="64" t="str">
        <f t="shared" si="1062"/>
        <v>-</v>
      </c>
      <c r="BL871" s="64" t="str">
        <f t="shared" si="1022"/>
        <v>-</v>
      </c>
      <c r="BM871" s="64" t="str">
        <f t="shared" si="1023"/>
        <v>-</v>
      </c>
      <c r="BN871" s="64" t="str">
        <f t="shared" si="1024"/>
        <v>-</v>
      </c>
      <c r="BO871" s="64" t="str">
        <f t="shared" si="1063"/>
        <v>-</v>
      </c>
      <c r="BP871" s="64" t="str">
        <f t="shared" si="1025"/>
        <v>-</v>
      </c>
      <c r="BQ871" s="57" t="str">
        <f t="shared" si="1064"/>
        <v>Payoff</v>
      </c>
      <c r="BR871" s="56">
        <f t="shared" si="1084"/>
        <v>56</v>
      </c>
      <c r="BS871" s="64" t="str">
        <f t="shared" si="1066"/>
        <v>-</v>
      </c>
      <c r="BT871" s="64" t="str">
        <f t="shared" si="1026"/>
        <v>-</v>
      </c>
      <c r="BU871" s="64" t="str">
        <f t="shared" si="1027"/>
        <v>-</v>
      </c>
      <c r="BV871" s="64" t="str">
        <f t="shared" si="1028"/>
        <v>-</v>
      </c>
      <c r="BW871" s="64" t="str">
        <f t="shared" si="1067"/>
        <v>-</v>
      </c>
      <c r="BX871" s="64" t="str">
        <f t="shared" si="1029"/>
        <v>-</v>
      </c>
      <c r="BY871" s="57" t="str">
        <f t="shared" si="1068"/>
        <v>Payoff</v>
      </c>
      <c r="BZ871" s="56">
        <f t="shared" si="1085"/>
        <v>56</v>
      </c>
      <c r="CA871" s="64" t="str">
        <f t="shared" si="1070"/>
        <v>-</v>
      </c>
      <c r="CB871" s="64" t="str">
        <f t="shared" si="1030"/>
        <v>-</v>
      </c>
      <c r="CC871" s="64" t="str">
        <f t="shared" si="1031"/>
        <v>-</v>
      </c>
      <c r="CD871" s="64" t="str">
        <f t="shared" si="1032"/>
        <v>-</v>
      </c>
      <c r="CE871" s="64" t="str">
        <f t="shared" si="1071"/>
        <v>-</v>
      </c>
      <c r="CF871" s="64" t="str">
        <f t="shared" si="1033"/>
        <v>-</v>
      </c>
      <c r="CG871" s="57" t="str">
        <f t="shared" si="1072"/>
        <v>Payoff</v>
      </c>
      <c r="CH871" s="56">
        <f t="shared" si="1086"/>
        <v>56</v>
      </c>
      <c r="CI871" s="64" t="str">
        <f t="shared" si="1074"/>
        <v>-</v>
      </c>
      <c r="CJ871" s="64" t="str">
        <f t="shared" si="1034"/>
        <v>-</v>
      </c>
      <c r="CK871" s="64" t="str">
        <f t="shared" si="1035"/>
        <v>-</v>
      </c>
      <c r="CL871" s="64" t="str">
        <f t="shared" si="1036"/>
        <v>-</v>
      </c>
      <c r="CM871" s="64" t="str">
        <f t="shared" si="1075"/>
        <v>-</v>
      </c>
      <c r="CN871" s="64" t="str">
        <f t="shared" si="1037"/>
        <v>-</v>
      </c>
      <c r="CO871" s="57" t="str">
        <f t="shared" si="1076"/>
        <v>Payoff</v>
      </c>
    </row>
    <row r="872" spans="15:93" ht="18" customHeight="1" x14ac:dyDescent="0.25">
      <c r="O872" s="56">
        <f t="shared" si="1077"/>
        <v>61</v>
      </c>
      <c r="P872" s="64">
        <f t="shared" si="1038"/>
        <v>0</v>
      </c>
      <c r="Q872" s="64" t="str">
        <f t="shared" si="999"/>
        <v>-</v>
      </c>
      <c r="R872" s="64" t="str">
        <f t="shared" si="1000"/>
        <v>-</v>
      </c>
      <c r="S872" s="64">
        <f t="shared" si="1039"/>
        <v>0</v>
      </c>
      <c r="T872" s="64" t="str">
        <f t="shared" si="1001"/>
        <v>-</v>
      </c>
      <c r="U872" s="57" t="str">
        <f t="shared" si="1040"/>
        <v>Payoff</v>
      </c>
      <c r="V872" s="56">
        <f t="shared" si="1078"/>
        <v>57</v>
      </c>
      <c r="W872" s="64">
        <f t="shared" si="1042"/>
        <v>0</v>
      </c>
      <c r="X872" s="64" t="str">
        <f t="shared" si="1002"/>
        <v>-</v>
      </c>
      <c r="Y872" s="64">
        <f t="shared" si="1003"/>
        <v>0</v>
      </c>
      <c r="Z872" s="64" t="str">
        <f t="shared" si="1004"/>
        <v>-</v>
      </c>
      <c r="AA872" s="64" t="str">
        <f t="shared" si="1043"/>
        <v>-</v>
      </c>
      <c r="AB872" s="64" t="str">
        <f t="shared" si="1005"/>
        <v>-</v>
      </c>
      <c r="AC872" s="57" t="str">
        <f t="shared" si="1044"/>
        <v>Payoff</v>
      </c>
      <c r="AD872" s="56">
        <f t="shared" si="1079"/>
        <v>57</v>
      </c>
      <c r="AE872" s="64">
        <f t="shared" si="1046"/>
        <v>0</v>
      </c>
      <c r="AF872" s="64" t="str">
        <f t="shared" si="1006"/>
        <v>-</v>
      </c>
      <c r="AG872" s="64">
        <f t="shared" si="1007"/>
        <v>0</v>
      </c>
      <c r="AH872" s="64" t="str">
        <f t="shared" si="1008"/>
        <v>-</v>
      </c>
      <c r="AI872" s="64" t="str">
        <f t="shared" si="1047"/>
        <v>-</v>
      </c>
      <c r="AJ872" s="64" t="str">
        <f t="shared" si="1009"/>
        <v>-</v>
      </c>
      <c r="AK872" s="57" t="str">
        <f t="shared" si="1048"/>
        <v>Payoff</v>
      </c>
      <c r="AL872" s="56">
        <f t="shared" si="1080"/>
        <v>57</v>
      </c>
      <c r="AM872" s="64" t="str">
        <f t="shared" si="1050"/>
        <v>-</v>
      </c>
      <c r="AN872" s="64" t="str">
        <f t="shared" si="1010"/>
        <v>-</v>
      </c>
      <c r="AO872" s="64" t="str">
        <f t="shared" si="1011"/>
        <v>-</v>
      </c>
      <c r="AP872" s="64" t="str">
        <f t="shared" si="1012"/>
        <v>-</v>
      </c>
      <c r="AQ872" s="64" t="str">
        <f t="shared" si="1051"/>
        <v>-</v>
      </c>
      <c r="AR872" s="64" t="str">
        <f t="shared" si="1013"/>
        <v>-</v>
      </c>
      <c r="AS872" s="57" t="str">
        <f t="shared" si="1052"/>
        <v>Payoff</v>
      </c>
      <c r="AT872" s="56">
        <f t="shared" si="1081"/>
        <v>57</v>
      </c>
      <c r="AU872" s="64" t="str">
        <f t="shared" si="1054"/>
        <v>-</v>
      </c>
      <c r="AV872" s="64" t="str">
        <f t="shared" si="1014"/>
        <v>-</v>
      </c>
      <c r="AW872" s="64" t="str">
        <f t="shared" si="1015"/>
        <v>-</v>
      </c>
      <c r="AX872" s="64" t="str">
        <f t="shared" si="1016"/>
        <v>-</v>
      </c>
      <c r="AY872" s="64" t="str">
        <f t="shared" si="1055"/>
        <v>-</v>
      </c>
      <c r="AZ872" s="64" t="str">
        <f t="shared" si="1017"/>
        <v>-</v>
      </c>
      <c r="BA872" s="57" t="str">
        <f t="shared" si="1056"/>
        <v>Payoff</v>
      </c>
      <c r="BB872" s="56">
        <f t="shared" si="1082"/>
        <v>57</v>
      </c>
      <c r="BC872" s="64" t="str">
        <f t="shared" si="1058"/>
        <v>-</v>
      </c>
      <c r="BD872" s="64" t="str">
        <f t="shared" si="1018"/>
        <v>-</v>
      </c>
      <c r="BE872" s="64" t="str">
        <f t="shared" si="1019"/>
        <v>-</v>
      </c>
      <c r="BF872" s="64" t="str">
        <f t="shared" si="1020"/>
        <v>-</v>
      </c>
      <c r="BG872" s="64" t="str">
        <f t="shared" si="1059"/>
        <v>-</v>
      </c>
      <c r="BH872" s="64" t="str">
        <f t="shared" si="1021"/>
        <v>-</v>
      </c>
      <c r="BI872" s="57" t="str">
        <f t="shared" si="1060"/>
        <v>Payoff</v>
      </c>
      <c r="BJ872" s="56">
        <f t="shared" si="1083"/>
        <v>57</v>
      </c>
      <c r="BK872" s="64" t="str">
        <f t="shared" si="1062"/>
        <v>-</v>
      </c>
      <c r="BL872" s="64" t="str">
        <f t="shared" si="1022"/>
        <v>-</v>
      </c>
      <c r="BM872" s="64" t="str">
        <f t="shared" si="1023"/>
        <v>-</v>
      </c>
      <c r="BN872" s="64" t="str">
        <f t="shared" si="1024"/>
        <v>-</v>
      </c>
      <c r="BO872" s="64" t="str">
        <f t="shared" si="1063"/>
        <v>-</v>
      </c>
      <c r="BP872" s="64" t="str">
        <f t="shared" si="1025"/>
        <v>-</v>
      </c>
      <c r="BQ872" s="57" t="str">
        <f t="shared" si="1064"/>
        <v>Payoff</v>
      </c>
      <c r="BR872" s="56">
        <f t="shared" si="1084"/>
        <v>57</v>
      </c>
      <c r="BS872" s="64" t="str">
        <f t="shared" si="1066"/>
        <v>-</v>
      </c>
      <c r="BT872" s="64" t="str">
        <f t="shared" si="1026"/>
        <v>-</v>
      </c>
      <c r="BU872" s="64" t="str">
        <f t="shared" si="1027"/>
        <v>-</v>
      </c>
      <c r="BV872" s="64" t="str">
        <f t="shared" si="1028"/>
        <v>-</v>
      </c>
      <c r="BW872" s="64" t="str">
        <f t="shared" si="1067"/>
        <v>-</v>
      </c>
      <c r="BX872" s="64" t="str">
        <f t="shared" si="1029"/>
        <v>-</v>
      </c>
      <c r="BY872" s="57" t="str">
        <f t="shared" si="1068"/>
        <v>Payoff</v>
      </c>
      <c r="BZ872" s="56">
        <f t="shared" si="1085"/>
        <v>57</v>
      </c>
      <c r="CA872" s="64" t="str">
        <f t="shared" si="1070"/>
        <v>-</v>
      </c>
      <c r="CB872" s="64" t="str">
        <f t="shared" si="1030"/>
        <v>-</v>
      </c>
      <c r="CC872" s="64" t="str">
        <f t="shared" si="1031"/>
        <v>-</v>
      </c>
      <c r="CD872" s="64" t="str">
        <f t="shared" si="1032"/>
        <v>-</v>
      </c>
      <c r="CE872" s="64" t="str">
        <f t="shared" si="1071"/>
        <v>-</v>
      </c>
      <c r="CF872" s="64" t="str">
        <f t="shared" si="1033"/>
        <v>-</v>
      </c>
      <c r="CG872" s="57" t="str">
        <f t="shared" si="1072"/>
        <v>Payoff</v>
      </c>
      <c r="CH872" s="56">
        <f t="shared" si="1086"/>
        <v>57</v>
      </c>
      <c r="CI872" s="64" t="str">
        <f t="shared" si="1074"/>
        <v>-</v>
      </c>
      <c r="CJ872" s="64" t="str">
        <f t="shared" si="1034"/>
        <v>-</v>
      </c>
      <c r="CK872" s="64" t="str">
        <f t="shared" si="1035"/>
        <v>-</v>
      </c>
      <c r="CL872" s="64" t="str">
        <f t="shared" si="1036"/>
        <v>-</v>
      </c>
      <c r="CM872" s="64" t="str">
        <f t="shared" si="1075"/>
        <v>-</v>
      </c>
      <c r="CN872" s="64" t="str">
        <f t="shared" si="1037"/>
        <v>-</v>
      </c>
      <c r="CO872" s="57" t="str">
        <f t="shared" si="1076"/>
        <v>Payoff</v>
      </c>
    </row>
    <row r="873" spans="15:93" ht="18" customHeight="1" x14ac:dyDescent="0.25">
      <c r="O873" s="56">
        <f t="shared" si="1077"/>
        <v>62</v>
      </c>
      <c r="P873" s="64">
        <f t="shared" si="1038"/>
        <v>0</v>
      </c>
      <c r="Q873" s="64" t="str">
        <f t="shared" si="999"/>
        <v>-</v>
      </c>
      <c r="R873" s="64" t="str">
        <f t="shared" si="1000"/>
        <v>-</v>
      </c>
      <c r="S873" s="64">
        <f t="shared" si="1039"/>
        <v>0</v>
      </c>
      <c r="T873" s="64" t="str">
        <f t="shared" si="1001"/>
        <v>-</v>
      </c>
      <c r="U873" s="57" t="str">
        <f t="shared" si="1040"/>
        <v>Payoff</v>
      </c>
      <c r="V873" s="56">
        <f t="shared" si="1078"/>
        <v>58</v>
      </c>
      <c r="W873" s="64">
        <f t="shared" si="1042"/>
        <v>0</v>
      </c>
      <c r="X873" s="64" t="str">
        <f t="shared" si="1002"/>
        <v>-</v>
      </c>
      <c r="Y873" s="64">
        <f t="shared" si="1003"/>
        <v>0</v>
      </c>
      <c r="Z873" s="64" t="str">
        <f t="shared" si="1004"/>
        <v>-</v>
      </c>
      <c r="AA873" s="64" t="str">
        <f t="shared" si="1043"/>
        <v>-</v>
      </c>
      <c r="AB873" s="64" t="str">
        <f t="shared" si="1005"/>
        <v>-</v>
      </c>
      <c r="AC873" s="57" t="str">
        <f t="shared" si="1044"/>
        <v>Payoff</v>
      </c>
      <c r="AD873" s="56">
        <f t="shared" si="1079"/>
        <v>58</v>
      </c>
      <c r="AE873" s="64">
        <f t="shared" si="1046"/>
        <v>0</v>
      </c>
      <c r="AF873" s="64" t="str">
        <f t="shared" si="1006"/>
        <v>-</v>
      </c>
      <c r="AG873" s="64">
        <f t="shared" si="1007"/>
        <v>0</v>
      </c>
      <c r="AH873" s="64" t="str">
        <f t="shared" si="1008"/>
        <v>-</v>
      </c>
      <c r="AI873" s="64" t="str">
        <f t="shared" si="1047"/>
        <v>-</v>
      </c>
      <c r="AJ873" s="64" t="str">
        <f t="shared" si="1009"/>
        <v>-</v>
      </c>
      <c r="AK873" s="57" t="str">
        <f t="shared" si="1048"/>
        <v>Payoff</v>
      </c>
      <c r="AL873" s="56">
        <f t="shared" si="1080"/>
        <v>58</v>
      </c>
      <c r="AM873" s="64" t="str">
        <f t="shared" si="1050"/>
        <v>-</v>
      </c>
      <c r="AN873" s="64" t="str">
        <f t="shared" si="1010"/>
        <v>-</v>
      </c>
      <c r="AO873" s="64" t="str">
        <f t="shared" si="1011"/>
        <v>-</v>
      </c>
      <c r="AP873" s="64" t="str">
        <f t="shared" si="1012"/>
        <v>-</v>
      </c>
      <c r="AQ873" s="64" t="str">
        <f t="shared" si="1051"/>
        <v>-</v>
      </c>
      <c r="AR873" s="64" t="str">
        <f t="shared" si="1013"/>
        <v>-</v>
      </c>
      <c r="AS873" s="57" t="str">
        <f t="shared" si="1052"/>
        <v>Payoff</v>
      </c>
      <c r="AT873" s="56">
        <f t="shared" si="1081"/>
        <v>58</v>
      </c>
      <c r="AU873" s="64" t="str">
        <f t="shared" si="1054"/>
        <v>-</v>
      </c>
      <c r="AV873" s="64" t="str">
        <f t="shared" si="1014"/>
        <v>-</v>
      </c>
      <c r="AW873" s="64" t="str">
        <f t="shared" si="1015"/>
        <v>-</v>
      </c>
      <c r="AX873" s="64" t="str">
        <f t="shared" si="1016"/>
        <v>-</v>
      </c>
      <c r="AY873" s="64" t="str">
        <f t="shared" si="1055"/>
        <v>-</v>
      </c>
      <c r="AZ873" s="64" t="str">
        <f t="shared" si="1017"/>
        <v>-</v>
      </c>
      <c r="BA873" s="57" t="str">
        <f t="shared" si="1056"/>
        <v>Payoff</v>
      </c>
      <c r="BB873" s="56">
        <f t="shared" si="1082"/>
        <v>58</v>
      </c>
      <c r="BC873" s="64" t="str">
        <f t="shared" si="1058"/>
        <v>-</v>
      </c>
      <c r="BD873" s="64" t="str">
        <f t="shared" si="1018"/>
        <v>-</v>
      </c>
      <c r="BE873" s="64" t="str">
        <f t="shared" si="1019"/>
        <v>-</v>
      </c>
      <c r="BF873" s="64" t="str">
        <f t="shared" si="1020"/>
        <v>-</v>
      </c>
      <c r="BG873" s="64" t="str">
        <f t="shared" si="1059"/>
        <v>-</v>
      </c>
      <c r="BH873" s="64" t="str">
        <f t="shared" si="1021"/>
        <v>-</v>
      </c>
      <c r="BI873" s="57" t="str">
        <f t="shared" si="1060"/>
        <v>Payoff</v>
      </c>
      <c r="BJ873" s="56">
        <f t="shared" si="1083"/>
        <v>58</v>
      </c>
      <c r="BK873" s="64" t="str">
        <f t="shared" si="1062"/>
        <v>-</v>
      </c>
      <c r="BL873" s="64" t="str">
        <f t="shared" si="1022"/>
        <v>-</v>
      </c>
      <c r="BM873" s="64" t="str">
        <f t="shared" si="1023"/>
        <v>-</v>
      </c>
      <c r="BN873" s="64" t="str">
        <f t="shared" si="1024"/>
        <v>-</v>
      </c>
      <c r="BO873" s="64" t="str">
        <f t="shared" si="1063"/>
        <v>-</v>
      </c>
      <c r="BP873" s="64" t="str">
        <f t="shared" si="1025"/>
        <v>-</v>
      </c>
      <c r="BQ873" s="57" t="str">
        <f t="shared" si="1064"/>
        <v>Payoff</v>
      </c>
      <c r="BR873" s="56">
        <f t="shared" si="1084"/>
        <v>58</v>
      </c>
      <c r="BS873" s="64" t="str">
        <f t="shared" si="1066"/>
        <v>-</v>
      </c>
      <c r="BT873" s="64" t="str">
        <f t="shared" si="1026"/>
        <v>-</v>
      </c>
      <c r="BU873" s="64" t="str">
        <f t="shared" si="1027"/>
        <v>-</v>
      </c>
      <c r="BV873" s="64" t="str">
        <f t="shared" si="1028"/>
        <v>-</v>
      </c>
      <c r="BW873" s="64" t="str">
        <f t="shared" si="1067"/>
        <v>-</v>
      </c>
      <c r="BX873" s="64" t="str">
        <f t="shared" si="1029"/>
        <v>-</v>
      </c>
      <c r="BY873" s="57" t="str">
        <f t="shared" si="1068"/>
        <v>Payoff</v>
      </c>
      <c r="BZ873" s="56">
        <f t="shared" si="1085"/>
        <v>58</v>
      </c>
      <c r="CA873" s="64" t="str">
        <f t="shared" si="1070"/>
        <v>-</v>
      </c>
      <c r="CB873" s="64" t="str">
        <f t="shared" si="1030"/>
        <v>-</v>
      </c>
      <c r="CC873" s="64" t="str">
        <f t="shared" si="1031"/>
        <v>-</v>
      </c>
      <c r="CD873" s="64" t="str">
        <f t="shared" si="1032"/>
        <v>-</v>
      </c>
      <c r="CE873" s="64" t="str">
        <f t="shared" si="1071"/>
        <v>-</v>
      </c>
      <c r="CF873" s="64" t="str">
        <f t="shared" si="1033"/>
        <v>-</v>
      </c>
      <c r="CG873" s="57" t="str">
        <f t="shared" si="1072"/>
        <v>Payoff</v>
      </c>
      <c r="CH873" s="56">
        <f t="shared" si="1086"/>
        <v>58</v>
      </c>
      <c r="CI873" s="64" t="str">
        <f t="shared" si="1074"/>
        <v>-</v>
      </c>
      <c r="CJ873" s="64" t="str">
        <f t="shared" si="1034"/>
        <v>-</v>
      </c>
      <c r="CK873" s="64" t="str">
        <f t="shared" si="1035"/>
        <v>-</v>
      </c>
      <c r="CL873" s="64" t="str">
        <f t="shared" si="1036"/>
        <v>-</v>
      </c>
      <c r="CM873" s="64" t="str">
        <f t="shared" si="1075"/>
        <v>-</v>
      </c>
      <c r="CN873" s="64" t="str">
        <f t="shared" si="1037"/>
        <v>-</v>
      </c>
      <c r="CO873" s="57" t="str">
        <f t="shared" si="1076"/>
        <v>Payoff</v>
      </c>
    </row>
    <row r="874" spans="15:93" ht="18" customHeight="1" x14ac:dyDescent="0.25">
      <c r="O874" s="56">
        <f t="shared" si="1077"/>
        <v>63</v>
      </c>
      <c r="P874" s="64">
        <f t="shared" si="1038"/>
        <v>0</v>
      </c>
      <c r="Q874" s="64" t="str">
        <f t="shared" si="999"/>
        <v>-</v>
      </c>
      <c r="R874" s="64" t="str">
        <f t="shared" si="1000"/>
        <v>-</v>
      </c>
      <c r="S874" s="64">
        <f t="shared" si="1039"/>
        <v>0</v>
      </c>
      <c r="T874" s="64" t="str">
        <f t="shared" si="1001"/>
        <v>-</v>
      </c>
      <c r="U874" s="57" t="str">
        <f t="shared" si="1040"/>
        <v>Payoff</v>
      </c>
      <c r="V874" s="56">
        <f t="shared" si="1078"/>
        <v>59</v>
      </c>
      <c r="W874" s="64">
        <f t="shared" si="1042"/>
        <v>0</v>
      </c>
      <c r="X874" s="64" t="str">
        <f t="shared" si="1002"/>
        <v>-</v>
      </c>
      <c r="Y874" s="64">
        <f t="shared" si="1003"/>
        <v>0</v>
      </c>
      <c r="Z874" s="64" t="str">
        <f t="shared" si="1004"/>
        <v>-</v>
      </c>
      <c r="AA874" s="64" t="str">
        <f t="shared" si="1043"/>
        <v>-</v>
      </c>
      <c r="AB874" s="64" t="str">
        <f t="shared" si="1005"/>
        <v>-</v>
      </c>
      <c r="AC874" s="57" t="str">
        <f t="shared" si="1044"/>
        <v>Payoff</v>
      </c>
      <c r="AD874" s="56">
        <f t="shared" si="1079"/>
        <v>59</v>
      </c>
      <c r="AE874" s="64">
        <f t="shared" si="1046"/>
        <v>0</v>
      </c>
      <c r="AF874" s="64" t="str">
        <f t="shared" si="1006"/>
        <v>-</v>
      </c>
      <c r="AG874" s="64">
        <f t="shared" si="1007"/>
        <v>0</v>
      </c>
      <c r="AH874" s="64" t="str">
        <f t="shared" si="1008"/>
        <v>-</v>
      </c>
      <c r="AI874" s="64" t="str">
        <f t="shared" si="1047"/>
        <v>-</v>
      </c>
      <c r="AJ874" s="64" t="str">
        <f t="shared" si="1009"/>
        <v>-</v>
      </c>
      <c r="AK874" s="57" t="str">
        <f t="shared" si="1048"/>
        <v>Payoff</v>
      </c>
      <c r="AL874" s="56">
        <f t="shared" si="1080"/>
        <v>59</v>
      </c>
      <c r="AM874" s="64" t="str">
        <f t="shared" si="1050"/>
        <v>-</v>
      </c>
      <c r="AN874" s="64" t="str">
        <f t="shared" si="1010"/>
        <v>-</v>
      </c>
      <c r="AO874" s="64" t="str">
        <f t="shared" si="1011"/>
        <v>-</v>
      </c>
      <c r="AP874" s="64" t="str">
        <f t="shared" si="1012"/>
        <v>-</v>
      </c>
      <c r="AQ874" s="64" t="str">
        <f t="shared" si="1051"/>
        <v>-</v>
      </c>
      <c r="AR874" s="64" t="str">
        <f t="shared" si="1013"/>
        <v>-</v>
      </c>
      <c r="AS874" s="57" t="str">
        <f t="shared" si="1052"/>
        <v>Payoff</v>
      </c>
      <c r="AT874" s="56">
        <f t="shared" si="1081"/>
        <v>59</v>
      </c>
      <c r="AU874" s="64" t="str">
        <f t="shared" si="1054"/>
        <v>-</v>
      </c>
      <c r="AV874" s="64" t="str">
        <f t="shared" si="1014"/>
        <v>-</v>
      </c>
      <c r="AW874" s="64" t="str">
        <f t="shared" si="1015"/>
        <v>-</v>
      </c>
      <c r="AX874" s="64" t="str">
        <f t="shared" si="1016"/>
        <v>-</v>
      </c>
      <c r="AY874" s="64" t="str">
        <f t="shared" si="1055"/>
        <v>-</v>
      </c>
      <c r="AZ874" s="64" t="str">
        <f t="shared" si="1017"/>
        <v>-</v>
      </c>
      <c r="BA874" s="57" t="str">
        <f t="shared" si="1056"/>
        <v>Payoff</v>
      </c>
      <c r="BB874" s="56">
        <f t="shared" si="1082"/>
        <v>59</v>
      </c>
      <c r="BC874" s="64" t="str">
        <f t="shared" si="1058"/>
        <v>-</v>
      </c>
      <c r="BD874" s="64" t="str">
        <f t="shared" si="1018"/>
        <v>-</v>
      </c>
      <c r="BE874" s="64" t="str">
        <f t="shared" si="1019"/>
        <v>-</v>
      </c>
      <c r="BF874" s="64" t="str">
        <f t="shared" si="1020"/>
        <v>-</v>
      </c>
      <c r="BG874" s="64" t="str">
        <f t="shared" si="1059"/>
        <v>-</v>
      </c>
      <c r="BH874" s="64" t="str">
        <f t="shared" si="1021"/>
        <v>-</v>
      </c>
      <c r="BI874" s="57" t="str">
        <f t="shared" si="1060"/>
        <v>Payoff</v>
      </c>
      <c r="BJ874" s="56">
        <f t="shared" si="1083"/>
        <v>59</v>
      </c>
      <c r="BK874" s="64" t="str">
        <f t="shared" si="1062"/>
        <v>-</v>
      </c>
      <c r="BL874" s="64" t="str">
        <f t="shared" si="1022"/>
        <v>-</v>
      </c>
      <c r="BM874" s="64" t="str">
        <f t="shared" si="1023"/>
        <v>-</v>
      </c>
      <c r="BN874" s="64" t="str">
        <f t="shared" si="1024"/>
        <v>-</v>
      </c>
      <c r="BO874" s="64" t="str">
        <f t="shared" si="1063"/>
        <v>-</v>
      </c>
      <c r="BP874" s="64" t="str">
        <f t="shared" si="1025"/>
        <v>-</v>
      </c>
      <c r="BQ874" s="57" t="str">
        <f t="shared" si="1064"/>
        <v>Payoff</v>
      </c>
      <c r="BR874" s="56">
        <f t="shared" si="1084"/>
        <v>59</v>
      </c>
      <c r="BS874" s="64" t="str">
        <f t="shared" si="1066"/>
        <v>-</v>
      </c>
      <c r="BT874" s="64" t="str">
        <f t="shared" si="1026"/>
        <v>-</v>
      </c>
      <c r="BU874" s="64" t="str">
        <f t="shared" si="1027"/>
        <v>-</v>
      </c>
      <c r="BV874" s="64" t="str">
        <f t="shared" si="1028"/>
        <v>-</v>
      </c>
      <c r="BW874" s="64" t="str">
        <f t="shared" si="1067"/>
        <v>-</v>
      </c>
      <c r="BX874" s="64" t="str">
        <f t="shared" si="1029"/>
        <v>-</v>
      </c>
      <c r="BY874" s="57" t="str">
        <f t="shared" si="1068"/>
        <v>Payoff</v>
      </c>
      <c r="BZ874" s="56">
        <f t="shared" si="1085"/>
        <v>59</v>
      </c>
      <c r="CA874" s="64" t="str">
        <f t="shared" si="1070"/>
        <v>-</v>
      </c>
      <c r="CB874" s="64" t="str">
        <f t="shared" si="1030"/>
        <v>-</v>
      </c>
      <c r="CC874" s="64" t="str">
        <f t="shared" si="1031"/>
        <v>-</v>
      </c>
      <c r="CD874" s="64" t="str">
        <f t="shared" si="1032"/>
        <v>-</v>
      </c>
      <c r="CE874" s="64" t="str">
        <f t="shared" si="1071"/>
        <v>-</v>
      </c>
      <c r="CF874" s="64" t="str">
        <f t="shared" si="1033"/>
        <v>-</v>
      </c>
      <c r="CG874" s="57" t="str">
        <f t="shared" si="1072"/>
        <v>Payoff</v>
      </c>
      <c r="CH874" s="56">
        <f t="shared" si="1086"/>
        <v>59</v>
      </c>
      <c r="CI874" s="64" t="str">
        <f t="shared" si="1074"/>
        <v>-</v>
      </c>
      <c r="CJ874" s="64" t="str">
        <f t="shared" si="1034"/>
        <v>-</v>
      </c>
      <c r="CK874" s="64" t="str">
        <f t="shared" si="1035"/>
        <v>-</v>
      </c>
      <c r="CL874" s="64" t="str">
        <f t="shared" si="1036"/>
        <v>-</v>
      </c>
      <c r="CM874" s="64" t="str">
        <f t="shared" si="1075"/>
        <v>-</v>
      </c>
      <c r="CN874" s="64" t="str">
        <f t="shared" si="1037"/>
        <v>-</v>
      </c>
      <c r="CO874" s="57" t="str">
        <f t="shared" si="1076"/>
        <v>Payoff</v>
      </c>
    </row>
    <row r="875" spans="15:93" ht="18" customHeight="1" x14ac:dyDescent="0.25">
      <c r="O875" s="56">
        <f t="shared" si="1077"/>
        <v>64</v>
      </c>
      <c r="P875" s="64">
        <f t="shared" si="1038"/>
        <v>0</v>
      </c>
      <c r="Q875" s="64" t="str">
        <f t="shared" si="999"/>
        <v>-</v>
      </c>
      <c r="R875" s="64" t="str">
        <f t="shared" si="1000"/>
        <v>-</v>
      </c>
      <c r="S875" s="64">
        <f t="shared" si="1039"/>
        <v>0</v>
      </c>
      <c r="T875" s="64" t="str">
        <f t="shared" si="1001"/>
        <v>-</v>
      </c>
      <c r="U875" s="57" t="str">
        <f t="shared" si="1040"/>
        <v>Payoff</v>
      </c>
      <c r="V875" s="56">
        <f t="shared" si="1078"/>
        <v>60</v>
      </c>
      <c r="W875" s="64">
        <f t="shared" si="1042"/>
        <v>0</v>
      </c>
      <c r="X875" s="64" t="str">
        <f t="shared" si="1002"/>
        <v>-</v>
      </c>
      <c r="Y875" s="64">
        <f t="shared" si="1003"/>
        <v>0</v>
      </c>
      <c r="Z875" s="64" t="str">
        <f t="shared" si="1004"/>
        <v>-</v>
      </c>
      <c r="AA875" s="64" t="str">
        <f t="shared" si="1043"/>
        <v>-</v>
      </c>
      <c r="AB875" s="64" t="str">
        <f t="shared" si="1005"/>
        <v>-</v>
      </c>
      <c r="AC875" s="57" t="str">
        <f t="shared" si="1044"/>
        <v>Payoff</v>
      </c>
      <c r="AD875" s="56">
        <f t="shared" si="1079"/>
        <v>60</v>
      </c>
      <c r="AE875" s="64">
        <f t="shared" si="1046"/>
        <v>0</v>
      </c>
      <c r="AF875" s="64" t="str">
        <f t="shared" si="1006"/>
        <v>-</v>
      </c>
      <c r="AG875" s="64">
        <f t="shared" si="1007"/>
        <v>0</v>
      </c>
      <c r="AH875" s="64" t="str">
        <f t="shared" si="1008"/>
        <v>-</v>
      </c>
      <c r="AI875" s="64" t="str">
        <f t="shared" si="1047"/>
        <v>-</v>
      </c>
      <c r="AJ875" s="64" t="str">
        <f t="shared" si="1009"/>
        <v>-</v>
      </c>
      <c r="AK875" s="57" t="str">
        <f t="shared" si="1048"/>
        <v>Payoff</v>
      </c>
      <c r="AL875" s="56">
        <f t="shared" si="1080"/>
        <v>60</v>
      </c>
      <c r="AM875" s="64" t="str">
        <f t="shared" si="1050"/>
        <v>-</v>
      </c>
      <c r="AN875" s="64" t="str">
        <f t="shared" si="1010"/>
        <v>-</v>
      </c>
      <c r="AO875" s="64" t="str">
        <f t="shared" si="1011"/>
        <v>-</v>
      </c>
      <c r="AP875" s="64" t="str">
        <f t="shared" si="1012"/>
        <v>-</v>
      </c>
      <c r="AQ875" s="64" t="str">
        <f t="shared" si="1051"/>
        <v>-</v>
      </c>
      <c r="AR875" s="64" t="str">
        <f t="shared" si="1013"/>
        <v>-</v>
      </c>
      <c r="AS875" s="57" t="str">
        <f t="shared" si="1052"/>
        <v>Payoff</v>
      </c>
      <c r="AT875" s="56">
        <f t="shared" si="1081"/>
        <v>60</v>
      </c>
      <c r="AU875" s="64" t="str">
        <f t="shared" si="1054"/>
        <v>-</v>
      </c>
      <c r="AV875" s="64" t="str">
        <f t="shared" si="1014"/>
        <v>-</v>
      </c>
      <c r="AW875" s="64" t="str">
        <f t="shared" si="1015"/>
        <v>-</v>
      </c>
      <c r="AX875" s="64" t="str">
        <f t="shared" si="1016"/>
        <v>-</v>
      </c>
      <c r="AY875" s="64" t="str">
        <f t="shared" si="1055"/>
        <v>-</v>
      </c>
      <c r="AZ875" s="64" t="str">
        <f t="shared" si="1017"/>
        <v>-</v>
      </c>
      <c r="BA875" s="57" t="str">
        <f t="shared" si="1056"/>
        <v>Payoff</v>
      </c>
      <c r="BB875" s="56">
        <f t="shared" si="1082"/>
        <v>60</v>
      </c>
      <c r="BC875" s="64" t="str">
        <f t="shared" si="1058"/>
        <v>-</v>
      </c>
      <c r="BD875" s="64" t="str">
        <f t="shared" si="1018"/>
        <v>-</v>
      </c>
      <c r="BE875" s="64" t="str">
        <f t="shared" si="1019"/>
        <v>-</v>
      </c>
      <c r="BF875" s="64" t="str">
        <f t="shared" si="1020"/>
        <v>-</v>
      </c>
      <c r="BG875" s="64" t="str">
        <f t="shared" si="1059"/>
        <v>-</v>
      </c>
      <c r="BH875" s="64" t="str">
        <f t="shared" si="1021"/>
        <v>-</v>
      </c>
      <c r="BI875" s="57" t="str">
        <f t="shared" si="1060"/>
        <v>Payoff</v>
      </c>
      <c r="BJ875" s="56">
        <f t="shared" si="1083"/>
        <v>60</v>
      </c>
      <c r="BK875" s="64" t="str">
        <f t="shared" si="1062"/>
        <v>-</v>
      </c>
      <c r="BL875" s="64" t="str">
        <f t="shared" si="1022"/>
        <v>-</v>
      </c>
      <c r="BM875" s="64" t="str">
        <f t="shared" si="1023"/>
        <v>-</v>
      </c>
      <c r="BN875" s="64" t="str">
        <f t="shared" si="1024"/>
        <v>-</v>
      </c>
      <c r="BO875" s="64" t="str">
        <f t="shared" si="1063"/>
        <v>-</v>
      </c>
      <c r="BP875" s="64" t="str">
        <f t="shared" si="1025"/>
        <v>-</v>
      </c>
      <c r="BQ875" s="57" t="str">
        <f t="shared" si="1064"/>
        <v>Payoff</v>
      </c>
      <c r="BR875" s="56">
        <f t="shared" si="1084"/>
        <v>60</v>
      </c>
      <c r="BS875" s="64" t="str">
        <f t="shared" si="1066"/>
        <v>-</v>
      </c>
      <c r="BT875" s="64" t="str">
        <f t="shared" si="1026"/>
        <v>-</v>
      </c>
      <c r="BU875" s="64" t="str">
        <f t="shared" si="1027"/>
        <v>-</v>
      </c>
      <c r="BV875" s="64" t="str">
        <f t="shared" si="1028"/>
        <v>-</v>
      </c>
      <c r="BW875" s="64" t="str">
        <f t="shared" si="1067"/>
        <v>-</v>
      </c>
      <c r="BX875" s="64" t="str">
        <f t="shared" si="1029"/>
        <v>-</v>
      </c>
      <c r="BY875" s="57" t="str">
        <f t="shared" si="1068"/>
        <v>Payoff</v>
      </c>
      <c r="BZ875" s="56">
        <f t="shared" si="1085"/>
        <v>60</v>
      </c>
      <c r="CA875" s="64" t="str">
        <f t="shared" si="1070"/>
        <v>-</v>
      </c>
      <c r="CB875" s="64" t="str">
        <f t="shared" si="1030"/>
        <v>-</v>
      </c>
      <c r="CC875" s="64" t="str">
        <f t="shared" si="1031"/>
        <v>-</v>
      </c>
      <c r="CD875" s="64" t="str">
        <f t="shared" si="1032"/>
        <v>-</v>
      </c>
      <c r="CE875" s="64" t="str">
        <f t="shared" si="1071"/>
        <v>-</v>
      </c>
      <c r="CF875" s="64" t="str">
        <f t="shared" si="1033"/>
        <v>-</v>
      </c>
      <c r="CG875" s="57" t="str">
        <f t="shared" si="1072"/>
        <v>Payoff</v>
      </c>
      <c r="CH875" s="56">
        <f t="shared" si="1086"/>
        <v>60</v>
      </c>
      <c r="CI875" s="64" t="str">
        <f t="shared" si="1074"/>
        <v>-</v>
      </c>
      <c r="CJ875" s="64" t="str">
        <f t="shared" si="1034"/>
        <v>-</v>
      </c>
      <c r="CK875" s="64" t="str">
        <f t="shared" si="1035"/>
        <v>-</v>
      </c>
      <c r="CL875" s="64" t="str">
        <f t="shared" si="1036"/>
        <v>-</v>
      </c>
      <c r="CM875" s="64" t="str">
        <f t="shared" si="1075"/>
        <v>-</v>
      </c>
      <c r="CN875" s="64" t="str">
        <f t="shared" si="1037"/>
        <v>-</v>
      </c>
      <c r="CO875" s="57" t="str">
        <f t="shared" si="1076"/>
        <v>Payoff</v>
      </c>
    </row>
    <row r="876" spans="15:93" ht="18" customHeight="1" x14ac:dyDescent="0.25">
      <c r="O876" s="56">
        <f t="shared" si="1077"/>
        <v>65</v>
      </c>
      <c r="P876" s="64">
        <f t="shared" si="1038"/>
        <v>0</v>
      </c>
      <c r="Q876" s="64" t="str">
        <f t="shared" si="999"/>
        <v>-</v>
      </c>
      <c r="R876" s="64" t="str">
        <f t="shared" si="1000"/>
        <v>-</v>
      </c>
      <c r="S876" s="64">
        <f t="shared" si="1039"/>
        <v>0</v>
      </c>
      <c r="T876" s="64" t="str">
        <f t="shared" si="1001"/>
        <v>-</v>
      </c>
      <c r="U876" s="57" t="str">
        <f t="shared" si="1040"/>
        <v>Payoff</v>
      </c>
      <c r="V876" s="56">
        <f t="shared" si="1078"/>
        <v>61</v>
      </c>
      <c r="W876" s="64">
        <f t="shared" si="1042"/>
        <v>0</v>
      </c>
      <c r="X876" s="64" t="str">
        <f t="shared" si="1002"/>
        <v>-</v>
      </c>
      <c r="Y876" s="64">
        <f t="shared" si="1003"/>
        <v>0</v>
      </c>
      <c r="Z876" s="64" t="str">
        <f t="shared" si="1004"/>
        <v>-</v>
      </c>
      <c r="AA876" s="64" t="str">
        <f t="shared" si="1043"/>
        <v>-</v>
      </c>
      <c r="AB876" s="64" t="str">
        <f t="shared" si="1005"/>
        <v>-</v>
      </c>
      <c r="AC876" s="57" t="str">
        <f t="shared" si="1044"/>
        <v>Payoff</v>
      </c>
      <c r="AD876" s="56">
        <f t="shared" si="1079"/>
        <v>61</v>
      </c>
      <c r="AE876" s="64">
        <f t="shared" si="1046"/>
        <v>0</v>
      </c>
      <c r="AF876" s="64" t="str">
        <f t="shared" si="1006"/>
        <v>-</v>
      </c>
      <c r="AG876" s="64">
        <f t="shared" si="1007"/>
        <v>0</v>
      </c>
      <c r="AH876" s="64" t="str">
        <f t="shared" si="1008"/>
        <v>-</v>
      </c>
      <c r="AI876" s="64" t="str">
        <f t="shared" si="1047"/>
        <v>-</v>
      </c>
      <c r="AJ876" s="64" t="str">
        <f t="shared" si="1009"/>
        <v>-</v>
      </c>
      <c r="AK876" s="57" t="str">
        <f t="shared" si="1048"/>
        <v>Payoff</v>
      </c>
      <c r="AL876" s="56">
        <f t="shared" si="1080"/>
        <v>61</v>
      </c>
      <c r="AM876" s="64" t="str">
        <f t="shared" si="1050"/>
        <v>-</v>
      </c>
      <c r="AN876" s="64" t="str">
        <f t="shared" si="1010"/>
        <v>-</v>
      </c>
      <c r="AO876" s="64" t="str">
        <f t="shared" si="1011"/>
        <v>-</v>
      </c>
      <c r="AP876" s="64" t="str">
        <f t="shared" si="1012"/>
        <v>-</v>
      </c>
      <c r="AQ876" s="64" t="str">
        <f t="shared" si="1051"/>
        <v>-</v>
      </c>
      <c r="AR876" s="64" t="str">
        <f t="shared" si="1013"/>
        <v>-</v>
      </c>
      <c r="AS876" s="57" t="str">
        <f t="shared" si="1052"/>
        <v>Payoff</v>
      </c>
      <c r="AT876" s="56">
        <f t="shared" si="1081"/>
        <v>61</v>
      </c>
      <c r="AU876" s="64" t="str">
        <f t="shared" si="1054"/>
        <v>-</v>
      </c>
      <c r="AV876" s="64" t="str">
        <f t="shared" si="1014"/>
        <v>-</v>
      </c>
      <c r="AW876" s="64" t="str">
        <f t="shared" si="1015"/>
        <v>-</v>
      </c>
      <c r="AX876" s="64" t="str">
        <f t="shared" si="1016"/>
        <v>-</v>
      </c>
      <c r="AY876" s="64" t="str">
        <f t="shared" si="1055"/>
        <v>-</v>
      </c>
      <c r="AZ876" s="64" t="str">
        <f t="shared" si="1017"/>
        <v>-</v>
      </c>
      <c r="BA876" s="57" t="str">
        <f t="shared" si="1056"/>
        <v>Payoff</v>
      </c>
      <c r="BB876" s="56">
        <f t="shared" si="1082"/>
        <v>61</v>
      </c>
      <c r="BC876" s="64" t="str">
        <f t="shared" si="1058"/>
        <v>-</v>
      </c>
      <c r="BD876" s="64" t="str">
        <f t="shared" si="1018"/>
        <v>-</v>
      </c>
      <c r="BE876" s="64" t="str">
        <f t="shared" si="1019"/>
        <v>-</v>
      </c>
      <c r="BF876" s="64" t="str">
        <f t="shared" si="1020"/>
        <v>-</v>
      </c>
      <c r="BG876" s="64" t="str">
        <f t="shared" si="1059"/>
        <v>-</v>
      </c>
      <c r="BH876" s="64" t="str">
        <f t="shared" si="1021"/>
        <v>-</v>
      </c>
      <c r="BI876" s="57" t="str">
        <f t="shared" si="1060"/>
        <v>Payoff</v>
      </c>
      <c r="BJ876" s="56">
        <f t="shared" si="1083"/>
        <v>61</v>
      </c>
      <c r="BK876" s="64" t="str">
        <f t="shared" si="1062"/>
        <v>-</v>
      </c>
      <c r="BL876" s="64" t="str">
        <f t="shared" si="1022"/>
        <v>-</v>
      </c>
      <c r="BM876" s="64" t="str">
        <f t="shared" si="1023"/>
        <v>-</v>
      </c>
      <c r="BN876" s="64" t="str">
        <f t="shared" si="1024"/>
        <v>-</v>
      </c>
      <c r="BO876" s="64" t="str">
        <f t="shared" si="1063"/>
        <v>-</v>
      </c>
      <c r="BP876" s="64" t="str">
        <f t="shared" si="1025"/>
        <v>-</v>
      </c>
      <c r="BQ876" s="57" t="str">
        <f t="shared" si="1064"/>
        <v>Payoff</v>
      </c>
      <c r="BR876" s="56">
        <f t="shared" si="1084"/>
        <v>61</v>
      </c>
      <c r="BS876" s="64" t="str">
        <f t="shared" si="1066"/>
        <v>-</v>
      </c>
      <c r="BT876" s="64" t="str">
        <f t="shared" si="1026"/>
        <v>-</v>
      </c>
      <c r="BU876" s="64" t="str">
        <f t="shared" si="1027"/>
        <v>-</v>
      </c>
      <c r="BV876" s="64" t="str">
        <f t="shared" si="1028"/>
        <v>-</v>
      </c>
      <c r="BW876" s="64" t="str">
        <f t="shared" si="1067"/>
        <v>-</v>
      </c>
      <c r="BX876" s="64" t="str">
        <f t="shared" si="1029"/>
        <v>-</v>
      </c>
      <c r="BY876" s="57" t="str">
        <f t="shared" si="1068"/>
        <v>Payoff</v>
      </c>
      <c r="BZ876" s="56">
        <f t="shared" si="1085"/>
        <v>61</v>
      </c>
      <c r="CA876" s="64" t="str">
        <f t="shared" si="1070"/>
        <v>-</v>
      </c>
      <c r="CB876" s="64" t="str">
        <f t="shared" si="1030"/>
        <v>-</v>
      </c>
      <c r="CC876" s="64" t="str">
        <f t="shared" si="1031"/>
        <v>-</v>
      </c>
      <c r="CD876" s="64" t="str">
        <f t="shared" si="1032"/>
        <v>-</v>
      </c>
      <c r="CE876" s="64" t="str">
        <f t="shared" si="1071"/>
        <v>-</v>
      </c>
      <c r="CF876" s="64" t="str">
        <f t="shared" si="1033"/>
        <v>-</v>
      </c>
      <c r="CG876" s="57" t="str">
        <f t="shared" si="1072"/>
        <v>Payoff</v>
      </c>
      <c r="CH876" s="56">
        <f t="shared" si="1086"/>
        <v>61</v>
      </c>
      <c r="CI876" s="64" t="str">
        <f t="shared" si="1074"/>
        <v>-</v>
      </c>
      <c r="CJ876" s="64" t="str">
        <f t="shared" si="1034"/>
        <v>-</v>
      </c>
      <c r="CK876" s="64" t="str">
        <f t="shared" si="1035"/>
        <v>-</v>
      </c>
      <c r="CL876" s="64" t="str">
        <f t="shared" si="1036"/>
        <v>-</v>
      </c>
      <c r="CM876" s="64" t="str">
        <f t="shared" si="1075"/>
        <v>-</v>
      </c>
      <c r="CN876" s="64" t="str">
        <f t="shared" si="1037"/>
        <v>-</v>
      </c>
      <c r="CO876" s="57" t="str">
        <f t="shared" si="1076"/>
        <v>Payoff</v>
      </c>
    </row>
    <row r="877" spans="15:93" ht="18" customHeight="1" x14ac:dyDescent="0.25">
      <c r="O877" s="56">
        <f t="shared" si="1077"/>
        <v>66</v>
      </c>
      <c r="P877" s="64">
        <f t="shared" si="1038"/>
        <v>0</v>
      </c>
      <c r="Q877" s="64" t="str">
        <f t="shared" si="999"/>
        <v>-</v>
      </c>
      <c r="R877" s="64" t="str">
        <f t="shared" si="1000"/>
        <v>-</v>
      </c>
      <c r="S877" s="64">
        <f t="shared" si="1039"/>
        <v>0</v>
      </c>
      <c r="T877" s="64" t="str">
        <f t="shared" si="1001"/>
        <v>-</v>
      </c>
      <c r="U877" s="57" t="str">
        <f t="shared" si="1040"/>
        <v>Payoff</v>
      </c>
      <c r="V877" s="56">
        <f t="shared" si="1078"/>
        <v>62</v>
      </c>
      <c r="W877" s="64">
        <f t="shared" si="1042"/>
        <v>0</v>
      </c>
      <c r="X877" s="64" t="str">
        <f t="shared" si="1002"/>
        <v>-</v>
      </c>
      <c r="Y877" s="64">
        <f t="shared" si="1003"/>
        <v>0</v>
      </c>
      <c r="Z877" s="64" t="str">
        <f t="shared" si="1004"/>
        <v>-</v>
      </c>
      <c r="AA877" s="64" t="str">
        <f t="shared" si="1043"/>
        <v>-</v>
      </c>
      <c r="AB877" s="64" t="str">
        <f t="shared" si="1005"/>
        <v>-</v>
      </c>
      <c r="AC877" s="57" t="str">
        <f t="shared" si="1044"/>
        <v>Payoff</v>
      </c>
      <c r="AD877" s="56">
        <f t="shared" si="1079"/>
        <v>62</v>
      </c>
      <c r="AE877" s="64">
        <f t="shared" si="1046"/>
        <v>0</v>
      </c>
      <c r="AF877" s="64" t="str">
        <f t="shared" si="1006"/>
        <v>-</v>
      </c>
      <c r="AG877" s="64">
        <f t="shared" si="1007"/>
        <v>0</v>
      </c>
      <c r="AH877" s="64" t="str">
        <f t="shared" si="1008"/>
        <v>-</v>
      </c>
      <c r="AI877" s="64" t="str">
        <f t="shared" si="1047"/>
        <v>-</v>
      </c>
      <c r="AJ877" s="64" t="str">
        <f t="shared" si="1009"/>
        <v>-</v>
      </c>
      <c r="AK877" s="57" t="str">
        <f t="shared" si="1048"/>
        <v>Payoff</v>
      </c>
      <c r="AL877" s="56">
        <f t="shared" si="1080"/>
        <v>62</v>
      </c>
      <c r="AM877" s="64" t="str">
        <f t="shared" si="1050"/>
        <v>-</v>
      </c>
      <c r="AN877" s="64" t="str">
        <f t="shared" si="1010"/>
        <v>-</v>
      </c>
      <c r="AO877" s="64" t="str">
        <f t="shared" si="1011"/>
        <v>-</v>
      </c>
      <c r="AP877" s="64" t="str">
        <f t="shared" si="1012"/>
        <v>-</v>
      </c>
      <c r="AQ877" s="64" t="str">
        <f t="shared" si="1051"/>
        <v>-</v>
      </c>
      <c r="AR877" s="64" t="str">
        <f t="shared" si="1013"/>
        <v>-</v>
      </c>
      <c r="AS877" s="57" t="str">
        <f t="shared" si="1052"/>
        <v>Payoff</v>
      </c>
      <c r="AT877" s="56">
        <f t="shared" si="1081"/>
        <v>62</v>
      </c>
      <c r="AU877" s="64" t="str">
        <f t="shared" si="1054"/>
        <v>-</v>
      </c>
      <c r="AV877" s="64" t="str">
        <f t="shared" si="1014"/>
        <v>-</v>
      </c>
      <c r="AW877" s="64" t="str">
        <f t="shared" si="1015"/>
        <v>-</v>
      </c>
      <c r="AX877" s="64" t="str">
        <f t="shared" si="1016"/>
        <v>-</v>
      </c>
      <c r="AY877" s="64" t="str">
        <f t="shared" si="1055"/>
        <v>-</v>
      </c>
      <c r="AZ877" s="64" t="str">
        <f t="shared" si="1017"/>
        <v>-</v>
      </c>
      <c r="BA877" s="57" t="str">
        <f t="shared" si="1056"/>
        <v>Payoff</v>
      </c>
      <c r="BB877" s="56">
        <f t="shared" si="1082"/>
        <v>62</v>
      </c>
      <c r="BC877" s="64" t="str">
        <f t="shared" si="1058"/>
        <v>-</v>
      </c>
      <c r="BD877" s="64" t="str">
        <f t="shared" si="1018"/>
        <v>-</v>
      </c>
      <c r="BE877" s="64" t="str">
        <f t="shared" si="1019"/>
        <v>-</v>
      </c>
      <c r="BF877" s="64" t="str">
        <f t="shared" si="1020"/>
        <v>-</v>
      </c>
      <c r="BG877" s="64" t="str">
        <f t="shared" si="1059"/>
        <v>-</v>
      </c>
      <c r="BH877" s="64" t="str">
        <f t="shared" si="1021"/>
        <v>-</v>
      </c>
      <c r="BI877" s="57" t="str">
        <f t="shared" si="1060"/>
        <v>Payoff</v>
      </c>
      <c r="BJ877" s="56">
        <f t="shared" si="1083"/>
        <v>62</v>
      </c>
      <c r="BK877" s="64" t="str">
        <f t="shared" si="1062"/>
        <v>-</v>
      </c>
      <c r="BL877" s="64" t="str">
        <f t="shared" si="1022"/>
        <v>-</v>
      </c>
      <c r="BM877" s="64" t="str">
        <f t="shared" si="1023"/>
        <v>-</v>
      </c>
      <c r="BN877" s="64" t="str">
        <f t="shared" si="1024"/>
        <v>-</v>
      </c>
      <c r="BO877" s="64" t="str">
        <f t="shared" si="1063"/>
        <v>-</v>
      </c>
      <c r="BP877" s="64" t="str">
        <f t="shared" si="1025"/>
        <v>-</v>
      </c>
      <c r="BQ877" s="57" t="str">
        <f t="shared" si="1064"/>
        <v>Payoff</v>
      </c>
      <c r="BR877" s="56">
        <f t="shared" si="1084"/>
        <v>62</v>
      </c>
      <c r="BS877" s="64" t="str">
        <f t="shared" si="1066"/>
        <v>-</v>
      </c>
      <c r="BT877" s="64" t="str">
        <f t="shared" si="1026"/>
        <v>-</v>
      </c>
      <c r="BU877" s="64" t="str">
        <f t="shared" si="1027"/>
        <v>-</v>
      </c>
      <c r="BV877" s="64" t="str">
        <f t="shared" si="1028"/>
        <v>-</v>
      </c>
      <c r="BW877" s="64" t="str">
        <f t="shared" si="1067"/>
        <v>-</v>
      </c>
      <c r="BX877" s="64" t="str">
        <f t="shared" si="1029"/>
        <v>-</v>
      </c>
      <c r="BY877" s="57" t="str">
        <f t="shared" si="1068"/>
        <v>Payoff</v>
      </c>
      <c r="BZ877" s="56">
        <f t="shared" si="1085"/>
        <v>62</v>
      </c>
      <c r="CA877" s="64" t="str">
        <f t="shared" si="1070"/>
        <v>-</v>
      </c>
      <c r="CB877" s="64" t="str">
        <f t="shared" si="1030"/>
        <v>-</v>
      </c>
      <c r="CC877" s="64" t="str">
        <f t="shared" si="1031"/>
        <v>-</v>
      </c>
      <c r="CD877" s="64" t="str">
        <f t="shared" si="1032"/>
        <v>-</v>
      </c>
      <c r="CE877" s="64" t="str">
        <f t="shared" si="1071"/>
        <v>-</v>
      </c>
      <c r="CF877" s="64" t="str">
        <f t="shared" si="1033"/>
        <v>-</v>
      </c>
      <c r="CG877" s="57" t="str">
        <f t="shared" si="1072"/>
        <v>Payoff</v>
      </c>
      <c r="CH877" s="56">
        <f t="shared" si="1086"/>
        <v>62</v>
      </c>
      <c r="CI877" s="64" t="str">
        <f t="shared" si="1074"/>
        <v>-</v>
      </c>
      <c r="CJ877" s="64" t="str">
        <f t="shared" si="1034"/>
        <v>-</v>
      </c>
      <c r="CK877" s="64" t="str">
        <f t="shared" si="1035"/>
        <v>-</v>
      </c>
      <c r="CL877" s="64" t="str">
        <f t="shared" si="1036"/>
        <v>-</v>
      </c>
      <c r="CM877" s="64" t="str">
        <f t="shared" si="1075"/>
        <v>-</v>
      </c>
      <c r="CN877" s="64" t="str">
        <f t="shared" si="1037"/>
        <v>-</v>
      </c>
      <c r="CO877" s="57" t="str">
        <f t="shared" si="1076"/>
        <v>Payoff</v>
      </c>
    </row>
    <row r="878" spans="15:93" ht="18" customHeight="1" x14ac:dyDescent="0.25">
      <c r="O878" s="56">
        <f t="shared" si="1077"/>
        <v>67</v>
      </c>
      <c r="P878" s="64">
        <f t="shared" si="1038"/>
        <v>0</v>
      </c>
      <c r="Q878" s="64" t="str">
        <f t="shared" si="999"/>
        <v>-</v>
      </c>
      <c r="R878" s="64" t="str">
        <f t="shared" si="1000"/>
        <v>-</v>
      </c>
      <c r="S878" s="64">
        <f t="shared" si="1039"/>
        <v>0</v>
      </c>
      <c r="T878" s="64" t="str">
        <f t="shared" si="1001"/>
        <v>-</v>
      </c>
      <c r="U878" s="57" t="str">
        <f t="shared" si="1040"/>
        <v>Payoff</v>
      </c>
      <c r="V878" s="56">
        <f t="shared" si="1078"/>
        <v>63</v>
      </c>
      <c r="W878" s="64">
        <f t="shared" si="1042"/>
        <v>0</v>
      </c>
      <c r="X878" s="64" t="str">
        <f t="shared" si="1002"/>
        <v>-</v>
      </c>
      <c r="Y878" s="64">
        <f t="shared" si="1003"/>
        <v>0</v>
      </c>
      <c r="Z878" s="64" t="str">
        <f t="shared" si="1004"/>
        <v>-</v>
      </c>
      <c r="AA878" s="64" t="str">
        <f t="shared" si="1043"/>
        <v>-</v>
      </c>
      <c r="AB878" s="64" t="str">
        <f t="shared" si="1005"/>
        <v>-</v>
      </c>
      <c r="AC878" s="57" t="str">
        <f t="shared" si="1044"/>
        <v>Payoff</v>
      </c>
      <c r="AD878" s="56">
        <f t="shared" si="1079"/>
        <v>63</v>
      </c>
      <c r="AE878" s="64">
        <f t="shared" si="1046"/>
        <v>0</v>
      </c>
      <c r="AF878" s="64" t="str">
        <f t="shared" si="1006"/>
        <v>-</v>
      </c>
      <c r="AG878" s="64">
        <f t="shared" si="1007"/>
        <v>0</v>
      </c>
      <c r="AH878" s="64" t="str">
        <f t="shared" si="1008"/>
        <v>-</v>
      </c>
      <c r="AI878" s="64" t="str">
        <f t="shared" si="1047"/>
        <v>-</v>
      </c>
      <c r="AJ878" s="64" t="str">
        <f t="shared" si="1009"/>
        <v>-</v>
      </c>
      <c r="AK878" s="57" t="str">
        <f t="shared" si="1048"/>
        <v>Payoff</v>
      </c>
      <c r="AL878" s="56">
        <f t="shared" si="1080"/>
        <v>63</v>
      </c>
      <c r="AM878" s="64" t="str">
        <f t="shared" si="1050"/>
        <v>-</v>
      </c>
      <c r="AN878" s="64" t="str">
        <f t="shared" si="1010"/>
        <v>-</v>
      </c>
      <c r="AO878" s="64" t="str">
        <f t="shared" si="1011"/>
        <v>-</v>
      </c>
      <c r="AP878" s="64" t="str">
        <f t="shared" si="1012"/>
        <v>-</v>
      </c>
      <c r="AQ878" s="64" t="str">
        <f t="shared" si="1051"/>
        <v>-</v>
      </c>
      <c r="AR878" s="64" t="str">
        <f t="shared" si="1013"/>
        <v>-</v>
      </c>
      <c r="AS878" s="57" t="str">
        <f t="shared" si="1052"/>
        <v>Payoff</v>
      </c>
      <c r="AT878" s="56">
        <f t="shared" si="1081"/>
        <v>63</v>
      </c>
      <c r="AU878" s="64" t="str">
        <f t="shared" si="1054"/>
        <v>-</v>
      </c>
      <c r="AV878" s="64" t="str">
        <f t="shared" si="1014"/>
        <v>-</v>
      </c>
      <c r="AW878" s="64" t="str">
        <f t="shared" si="1015"/>
        <v>-</v>
      </c>
      <c r="AX878" s="64" t="str">
        <f t="shared" si="1016"/>
        <v>-</v>
      </c>
      <c r="AY878" s="64" t="str">
        <f t="shared" si="1055"/>
        <v>-</v>
      </c>
      <c r="AZ878" s="64" t="str">
        <f t="shared" si="1017"/>
        <v>-</v>
      </c>
      <c r="BA878" s="57" t="str">
        <f t="shared" si="1056"/>
        <v>Payoff</v>
      </c>
      <c r="BB878" s="56">
        <f t="shared" si="1082"/>
        <v>63</v>
      </c>
      <c r="BC878" s="64" t="str">
        <f t="shared" si="1058"/>
        <v>-</v>
      </c>
      <c r="BD878" s="64" t="str">
        <f t="shared" si="1018"/>
        <v>-</v>
      </c>
      <c r="BE878" s="64" t="str">
        <f t="shared" si="1019"/>
        <v>-</v>
      </c>
      <c r="BF878" s="64" t="str">
        <f t="shared" si="1020"/>
        <v>-</v>
      </c>
      <c r="BG878" s="64" t="str">
        <f t="shared" si="1059"/>
        <v>-</v>
      </c>
      <c r="BH878" s="64" t="str">
        <f t="shared" si="1021"/>
        <v>-</v>
      </c>
      <c r="BI878" s="57" t="str">
        <f t="shared" si="1060"/>
        <v>Payoff</v>
      </c>
      <c r="BJ878" s="56">
        <f t="shared" si="1083"/>
        <v>63</v>
      </c>
      <c r="BK878" s="64" t="str">
        <f t="shared" si="1062"/>
        <v>-</v>
      </c>
      <c r="BL878" s="64" t="str">
        <f t="shared" si="1022"/>
        <v>-</v>
      </c>
      <c r="BM878" s="64" t="str">
        <f t="shared" si="1023"/>
        <v>-</v>
      </c>
      <c r="BN878" s="64" t="str">
        <f t="shared" si="1024"/>
        <v>-</v>
      </c>
      <c r="BO878" s="64" t="str">
        <f t="shared" si="1063"/>
        <v>-</v>
      </c>
      <c r="BP878" s="64" t="str">
        <f t="shared" si="1025"/>
        <v>-</v>
      </c>
      <c r="BQ878" s="57" t="str">
        <f t="shared" si="1064"/>
        <v>Payoff</v>
      </c>
      <c r="BR878" s="56">
        <f t="shared" si="1084"/>
        <v>63</v>
      </c>
      <c r="BS878" s="64" t="str">
        <f t="shared" si="1066"/>
        <v>-</v>
      </c>
      <c r="BT878" s="64" t="str">
        <f t="shared" si="1026"/>
        <v>-</v>
      </c>
      <c r="BU878" s="64" t="str">
        <f t="shared" si="1027"/>
        <v>-</v>
      </c>
      <c r="BV878" s="64" t="str">
        <f t="shared" si="1028"/>
        <v>-</v>
      </c>
      <c r="BW878" s="64" t="str">
        <f t="shared" si="1067"/>
        <v>-</v>
      </c>
      <c r="BX878" s="64" t="str">
        <f t="shared" si="1029"/>
        <v>-</v>
      </c>
      <c r="BY878" s="57" t="str">
        <f t="shared" si="1068"/>
        <v>Payoff</v>
      </c>
      <c r="BZ878" s="56">
        <f t="shared" si="1085"/>
        <v>63</v>
      </c>
      <c r="CA878" s="64" t="str">
        <f t="shared" si="1070"/>
        <v>-</v>
      </c>
      <c r="CB878" s="64" t="str">
        <f t="shared" si="1030"/>
        <v>-</v>
      </c>
      <c r="CC878" s="64" t="str">
        <f t="shared" si="1031"/>
        <v>-</v>
      </c>
      <c r="CD878" s="64" t="str">
        <f t="shared" si="1032"/>
        <v>-</v>
      </c>
      <c r="CE878" s="64" t="str">
        <f t="shared" si="1071"/>
        <v>-</v>
      </c>
      <c r="CF878" s="64" t="str">
        <f t="shared" si="1033"/>
        <v>-</v>
      </c>
      <c r="CG878" s="57" t="str">
        <f t="shared" si="1072"/>
        <v>Payoff</v>
      </c>
      <c r="CH878" s="56">
        <f t="shared" si="1086"/>
        <v>63</v>
      </c>
      <c r="CI878" s="64" t="str">
        <f t="shared" si="1074"/>
        <v>-</v>
      </c>
      <c r="CJ878" s="64" t="str">
        <f t="shared" si="1034"/>
        <v>-</v>
      </c>
      <c r="CK878" s="64" t="str">
        <f t="shared" si="1035"/>
        <v>-</v>
      </c>
      <c r="CL878" s="64" t="str">
        <f t="shared" si="1036"/>
        <v>-</v>
      </c>
      <c r="CM878" s="64" t="str">
        <f t="shared" si="1075"/>
        <v>-</v>
      </c>
      <c r="CN878" s="64" t="str">
        <f t="shared" si="1037"/>
        <v>-</v>
      </c>
      <c r="CO878" s="57" t="str">
        <f t="shared" si="1076"/>
        <v>Payoff</v>
      </c>
    </row>
    <row r="879" spans="15:93" ht="18" customHeight="1" x14ac:dyDescent="0.25">
      <c r="O879" s="56">
        <f t="shared" si="1077"/>
        <v>68</v>
      </c>
      <c r="P879" s="64">
        <f t="shared" si="1038"/>
        <v>0</v>
      </c>
      <c r="Q879" s="64" t="str">
        <f t="shared" si="999"/>
        <v>-</v>
      </c>
      <c r="R879" s="64" t="str">
        <f t="shared" si="1000"/>
        <v>-</v>
      </c>
      <c r="S879" s="64">
        <f t="shared" si="1039"/>
        <v>0</v>
      </c>
      <c r="T879" s="64" t="str">
        <f t="shared" si="1001"/>
        <v>-</v>
      </c>
      <c r="U879" s="57" t="str">
        <f t="shared" si="1040"/>
        <v>Payoff</v>
      </c>
      <c r="V879" s="56">
        <f t="shared" si="1078"/>
        <v>64</v>
      </c>
      <c r="W879" s="64">
        <f t="shared" si="1042"/>
        <v>0</v>
      </c>
      <c r="X879" s="64" t="str">
        <f t="shared" si="1002"/>
        <v>-</v>
      </c>
      <c r="Y879" s="64">
        <f t="shared" si="1003"/>
        <v>0</v>
      </c>
      <c r="Z879" s="64" t="str">
        <f t="shared" si="1004"/>
        <v>-</v>
      </c>
      <c r="AA879" s="64" t="str">
        <f t="shared" si="1043"/>
        <v>-</v>
      </c>
      <c r="AB879" s="64" t="str">
        <f t="shared" si="1005"/>
        <v>-</v>
      </c>
      <c r="AC879" s="57" t="str">
        <f t="shared" si="1044"/>
        <v>Payoff</v>
      </c>
      <c r="AD879" s="56">
        <f t="shared" si="1079"/>
        <v>64</v>
      </c>
      <c r="AE879" s="64">
        <f t="shared" si="1046"/>
        <v>0</v>
      </c>
      <c r="AF879" s="64" t="str">
        <f t="shared" si="1006"/>
        <v>-</v>
      </c>
      <c r="AG879" s="64">
        <f t="shared" si="1007"/>
        <v>0</v>
      </c>
      <c r="AH879" s="64" t="str">
        <f t="shared" si="1008"/>
        <v>-</v>
      </c>
      <c r="AI879" s="64" t="str">
        <f t="shared" si="1047"/>
        <v>-</v>
      </c>
      <c r="AJ879" s="64" t="str">
        <f t="shared" si="1009"/>
        <v>-</v>
      </c>
      <c r="AK879" s="57" t="str">
        <f t="shared" si="1048"/>
        <v>Payoff</v>
      </c>
      <c r="AL879" s="56">
        <f t="shared" si="1080"/>
        <v>64</v>
      </c>
      <c r="AM879" s="64" t="str">
        <f t="shared" si="1050"/>
        <v>-</v>
      </c>
      <c r="AN879" s="64" t="str">
        <f t="shared" si="1010"/>
        <v>-</v>
      </c>
      <c r="AO879" s="64" t="str">
        <f t="shared" si="1011"/>
        <v>-</v>
      </c>
      <c r="AP879" s="64" t="str">
        <f t="shared" si="1012"/>
        <v>-</v>
      </c>
      <c r="AQ879" s="64" t="str">
        <f t="shared" si="1051"/>
        <v>-</v>
      </c>
      <c r="AR879" s="64" t="str">
        <f t="shared" si="1013"/>
        <v>-</v>
      </c>
      <c r="AS879" s="57" t="str">
        <f t="shared" si="1052"/>
        <v>Payoff</v>
      </c>
      <c r="AT879" s="56">
        <f t="shared" si="1081"/>
        <v>64</v>
      </c>
      <c r="AU879" s="64" t="str">
        <f t="shared" si="1054"/>
        <v>-</v>
      </c>
      <c r="AV879" s="64" t="str">
        <f t="shared" si="1014"/>
        <v>-</v>
      </c>
      <c r="AW879" s="64" t="str">
        <f t="shared" si="1015"/>
        <v>-</v>
      </c>
      <c r="AX879" s="64" t="str">
        <f t="shared" si="1016"/>
        <v>-</v>
      </c>
      <c r="AY879" s="64" t="str">
        <f t="shared" si="1055"/>
        <v>-</v>
      </c>
      <c r="AZ879" s="64" t="str">
        <f t="shared" si="1017"/>
        <v>-</v>
      </c>
      <c r="BA879" s="57" t="str">
        <f t="shared" si="1056"/>
        <v>Payoff</v>
      </c>
      <c r="BB879" s="56">
        <f t="shared" si="1082"/>
        <v>64</v>
      </c>
      <c r="BC879" s="64" t="str">
        <f t="shared" si="1058"/>
        <v>-</v>
      </c>
      <c r="BD879" s="64" t="str">
        <f t="shared" si="1018"/>
        <v>-</v>
      </c>
      <c r="BE879" s="64" t="str">
        <f t="shared" si="1019"/>
        <v>-</v>
      </c>
      <c r="BF879" s="64" t="str">
        <f t="shared" si="1020"/>
        <v>-</v>
      </c>
      <c r="BG879" s="64" t="str">
        <f t="shared" si="1059"/>
        <v>-</v>
      </c>
      <c r="BH879" s="64" t="str">
        <f t="shared" si="1021"/>
        <v>-</v>
      </c>
      <c r="BI879" s="57" t="str">
        <f t="shared" si="1060"/>
        <v>Payoff</v>
      </c>
      <c r="BJ879" s="56">
        <f t="shared" si="1083"/>
        <v>64</v>
      </c>
      <c r="BK879" s="64" t="str">
        <f t="shared" si="1062"/>
        <v>-</v>
      </c>
      <c r="BL879" s="64" t="str">
        <f t="shared" si="1022"/>
        <v>-</v>
      </c>
      <c r="BM879" s="64" t="str">
        <f t="shared" si="1023"/>
        <v>-</v>
      </c>
      <c r="BN879" s="64" t="str">
        <f t="shared" si="1024"/>
        <v>-</v>
      </c>
      <c r="BO879" s="64" t="str">
        <f t="shared" si="1063"/>
        <v>-</v>
      </c>
      <c r="BP879" s="64" t="str">
        <f t="shared" si="1025"/>
        <v>-</v>
      </c>
      <c r="BQ879" s="57" t="str">
        <f t="shared" si="1064"/>
        <v>Payoff</v>
      </c>
      <c r="BR879" s="56">
        <f t="shared" si="1084"/>
        <v>64</v>
      </c>
      <c r="BS879" s="64" t="str">
        <f t="shared" si="1066"/>
        <v>-</v>
      </c>
      <c r="BT879" s="64" t="str">
        <f t="shared" si="1026"/>
        <v>-</v>
      </c>
      <c r="BU879" s="64" t="str">
        <f t="shared" si="1027"/>
        <v>-</v>
      </c>
      <c r="BV879" s="64" t="str">
        <f t="shared" si="1028"/>
        <v>-</v>
      </c>
      <c r="BW879" s="64" t="str">
        <f t="shared" si="1067"/>
        <v>-</v>
      </c>
      <c r="BX879" s="64" t="str">
        <f t="shared" si="1029"/>
        <v>-</v>
      </c>
      <c r="BY879" s="57" t="str">
        <f t="shared" si="1068"/>
        <v>Payoff</v>
      </c>
      <c r="BZ879" s="56">
        <f t="shared" si="1085"/>
        <v>64</v>
      </c>
      <c r="CA879" s="64" t="str">
        <f t="shared" si="1070"/>
        <v>-</v>
      </c>
      <c r="CB879" s="64" t="str">
        <f t="shared" si="1030"/>
        <v>-</v>
      </c>
      <c r="CC879" s="64" t="str">
        <f t="shared" si="1031"/>
        <v>-</v>
      </c>
      <c r="CD879" s="64" t="str">
        <f t="shared" si="1032"/>
        <v>-</v>
      </c>
      <c r="CE879" s="64" t="str">
        <f t="shared" si="1071"/>
        <v>-</v>
      </c>
      <c r="CF879" s="64" t="str">
        <f t="shared" si="1033"/>
        <v>-</v>
      </c>
      <c r="CG879" s="57" t="str">
        <f t="shared" si="1072"/>
        <v>Payoff</v>
      </c>
      <c r="CH879" s="56">
        <f t="shared" si="1086"/>
        <v>64</v>
      </c>
      <c r="CI879" s="64" t="str">
        <f t="shared" si="1074"/>
        <v>-</v>
      </c>
      <c r="CJ879" s="64" t="str">
        <f t="shared" si="1034"/>
        <v>-</v>
      </c>
      <c r="CK879" s="64" t="str">
        <f t="shared" si="1035"/>
        <v>-</v>
      </c>
      <c r="CL879" s="64" t="str">
        <f t="shared" si="1036"/>
        <v>-</v>
      </c>
      <c r="CM879" s="64" t="str">
        <f t="shared" si="1075"/>
        <v>-</v>
      </c>
      <c r="CN879" s="64" t="str">
        <f t="shared" si="1037"/>
        <v>-</v>
      </c>
      <c r="CO879" s="57" t="str">
        <f t="shared" si="1076"/>
        <v>Payoff</v>
      </c>
    </row>
    <row r="880" spans="15:93" ht="18" customHeight="1" x14ac:dyDescent="0.25">
      <c r="O880" s="56">
        <f t="shared" si="1077"/>
        <v>69</v>
      </c>
      <c r="P880" s="64">
        <f t="shared" si="1038"/>
        <v>0</v>
      </c>
      <c r="Q880" s="64" t="str">
        <f t="shared" si="999"/>
        <v>-</v>
      </c>
      <c r="R880" s="64" t="str">
        <f t="shared" si="1000"/>
        <v>-</v>
      </c>
      <c r="S880" s="64">
        <f t="shared" si="1039"/>
        <v>0</v>
      </c>
      <c r="T880" s="64" t="str">
        <f t="shared" si="1001"/>
        <v>-</v>
      </c>
      <c r="U880" s="57" t="str">
        <f t="shared" si="1040"/>
        <v>Payoff</v>
      </c>
      <c r="V880" s="56">
        <f t="shared" si="1078"/>
        <v>65</v>
      </c>
      <c r="W880" s="64">
        <f t="shared" si="1042"/>
        <v>0</v>
      </c>
      <c r="X880" s="64" t="str">
        <f t="shared" si="1002"/>
        <v>-</v>
      </c>
      <c r="Y880" s="64">
        <f t="shared" si="1003"/>
        <v>0</v>
      </c>
      <c r="Z880" s="64" t="str">
        <f t="shared" si="1004"/>
        <v>-</v>
      </c>
      <c r="AA880" s="64" t="str">
        <f t="shared" si="1043"/>
        <v>-</v>
      </c>
      <c r="AB880" s="64" t="str">
        <f t="shared" si="1005"/>
        <v>-</v>
      </c>
      <c r="AC880" s="57" t="str">
        <f t="shared" si="1044"/>
        <v>Payoff</v>
      </c>
      <c r="AD880" s="56">
        <f t="shared" si="1079"/>
        <v>65</v>
      </c>
      <c r="AE880" s="64">
        <f t="shared" si="1046"/>
        <v>0</v>
      </c>
      <c r="AF880" s="64" t="str">
        <f t="shared" si="1006"/>
        <v>-</v>
      </c>
      <c r="AG880" s="64">
        <f t="shared" si="1007"/>
        <v>0</v>
      </c>
      <c r="AH880" s="64" t="str">
        <f t="shared" si="1008"/>
        <v>-</v>
      </c>
      <c r="AI880" s="64" t="str">
        <f t="shared" si="1047"/>
        <v>-</v>
      </c>
      <c r="AJ880" s="64" t="str">
        <f t="shared" si="1009"/>
        <v>-</v>
      </c>
      <c r="AK880" s="57" t="str">
        <f t="shared" si="1048"/>
        <v>Payoff</v>
      </c>
      <c r="AL880" s="56">
        <f t="shared" si="1080"/>
        <v>65</v>
      </c>
      <c r="AM880" s="64" t="str">
        <f t="shared" si="1050"/>
        <v>-</v>
      </c>
      <c r="AN880" s="64" t="str">
        <f t="shared" si="1010"/>
        <v>-</v>
      </c>
      <c r="AO880" s="64" t="str">
        <f t="shared" si="1011"/>
        <v>-</v>
      </c>
      <c r="AP880" s="64" t="str">
        <f t="shared" si="1012"/>
        <v>-</v>
      </c>
      <c r="AQ880" s="64" t="str">
        <f t="shared" si="1051"/>
        <v>-</v>
      </c>
      <c r="AR880" s="64" t="str">
        <f t="shared" si="1013"/>
        <v>-</v>
      </c>
      <c r="AS880" s="57" t="str">
        <f t="shared" si="1052"/>
        <v>Payoff</v>
      </c>
      <c r="AT880" s="56">
        <f t="shared" si="1081"/>
        <v>65</v>
      </c>
      <c r="AU880" s="64" t="str">
        <f t="shared" si="1054"/>
        <v>-</v>
      </c>
      <c r="AV880" s="64" t="str">
        <f t="shared" si="1014"/>
        <v>-</v>
      </c>
      <c r="AW880" s="64" t="str">
        <f t="shared" si="1015"/>
        <v>-</v>
      </c>
      <c r="AX880" s="64" t="str">
        <f t="shared" si="1016"/>
        <v>-</v>
      </c>
      <c r="AY880" s="64" t="str">
        <f t="shared" si="1055"/>
        <v>-</v>
      </c>
      <c r="AZ880" s="64" t="str">
        <f t="shared" si="1017"/>
        <v>-</v>
      </c>
      <c r="BA880" s="57" t="str">
        <f t="shared" si="1056"/>
        <v>Payoff</v>
      </c>
      <c r="BB880" s="56">
        <f t="shared" si="1082"/>
        <v>65</v>
      </c>
      <c r="BC880" s="64" t="str">
        <f t="shared" si="1058"/>
        <v>-</v>
      </c>
      <c r="BD880" s="64" t="str">
        <f t="shared" si="1018"/>
        <v>-</v>
      </c>
      <c r="BE880" s="64" t="str">
        <f t="shared" si="1019"/>
        <v>-</v>
      </c>
      <c r="BF880" s="64" t="str">
        <f t="shared" si="1020"/>
        <v>-</v>
      </c>
      <c r="BG880" s="64" t="str">
        <f t="shared" si="1059"/>
        <v>-</v>
      </c>
      <c r="BH880" s="64" t="str">
        <f t="shared" si="1021"/>
        <v>-</v>
      </c>
      <c r="BI880" s="57" t="str">
        <f t="shared" si="1060"/>
        <v>Payoff</v>
      </c>
      <c r="BJ880" s="56">
        <f t="shared" si="1083"/>
        <v>65</v>
      </c>
      <c r="BK880" s="64" t="str">
        <f t="shared" si="1062"/>
        <v>-</v>
      </c>
      <c r="BL880" s="64" t="str">
        <f t="shared" si="1022"/>
        <v>-</v>
      </c>
      <c r="BM880" s="64" t="str">
        <f t="shared" si="1023"/>
        <v>-</v>
      </c>
      <c r="BN880" s="64" t="str">
        <f t="shared" si="1024"/>
        <v>-</v>
      </c>
      <c r="BO880" s="64" t="str">
        <f t="shared" si="1063"/>
        <v>-</v>
      </c>
      <c r="BP880" s="64" t="str">
        <f t="shared" si="1025"/>
        <v>-</v>
      </c>
      <c r="BQ880" s="57" t="str">
        <f t="shared" si="1064"/>
        <v>Payoff</v>
      </c>
      <c r="BR880" s="56">
        <f t="shared" si="1084"/>
        <v>65</v>
      </c>
      <c r="BS880" s="64" t="str">
        <f t="shared" si="1066"/>
        <v>-</v>
      </c>
      <c r="BT880" s="64" t="str">
        <f t="shared" si="1026"/>
        <v>-</v>
      </c>
      <c r="BU880" s="64" t="str">
        <f t="shared" si="1027"/>
        <v>-</v>
      </c>
      <c r="BV880" s="64" t="str">
        <f t="shared" si="1028"/>
        <v>-</v>
      </c>
      <c r="BW880" s="64" t="str">
        <f t="shared" si="1067"/>
        <v>-</v>
      </c>
      <c r="BX880" s="64" t="str">
        <f t="shared" si="1029"/>
        <v>-</v>
      </c>
      <c r="BY880" s="57" t="str">
        <f t="shared" si="1068"/>
        <v>Payoff</v>
      </c>
      <c r="BZ880" s="56">
        <f t="shared" si="1085"/>
        <v>65</v>
      </c>
      <c r="CA880" s="64" t="str">
        <f t="shared" si="1070"/>
        <v>-</v>
      </c>
      <c r="CB880" s="64" t="str">
        <f t="shared" si="1030"/>
        <v>-</v>
      </c>
      <c r="CC880" s="64" t="str">
        <f t="shared" si="1031"/>
        <v>-</v>
      </c>
      <c r="CD880" s="64" t="str">
        <f t="shared" si="1032"/>
        <v>-</v>
      </c>
      <c r="CE880" s="64" t="str">
        <f t="shared" si="1071"/>
        <v>-</v>
      </c>
      <c r="CF880" s="64" t="str">
        <f t="shared" si="1033"/>
        <v>-</v>
      </c>
      <c r="CG880" s="57" t="str">
        <f t="shared" si="1072"/>
        <v>Payoff</v>
      </c>
      <c r="CH880" s="56">
        <f t="shared" si="1086"/>
        <v>65</v>
      </c>
      <c r="CI880" s="64" t="str">
        <f t="shared" si="1074"/>
        <v>-</v>
      </c>
      <c r="CJ880" s="64" t="str">
        <f t="shared" si="1034"/>
        <v>-</v>
      </c>
      <c r="CK880" s="64" t="str">
        <f t="shared" si="1035"/>
        <v>-</v>
      </c>
      <c r="CL880" s="64" t="str">
        <f t="shared" si="1036"/>
        <v>-</v>
      </c>
      <c r="CM880" s="64" t="str">
        <f t="shared" si="1075"/>
        <v>-</v>
      </c>
      <c r="CN880" s="64" t="str">
        <f t="shared" si="1037"/>
        <v>-</v>
      </c>
      <c r="CO880" s="57" t="str">
        <f t="shared" si="1076"/>
        <v>Payoff</v>
      </c>
    </row>
    <row r="881" spans="15:93" ht="18" customHeight="1" x14ac:dyDescent="0.25">
      <c r="O881" s="56">
        <f t="shared" si="1077"/>
        <v>70</v>
      </c>
      <c r="P881" s="64">
        <f t="shared" si="1038"/>
        <v>0</v>
      </c>
      <c r="Q881" s="64" t="str">
        <f t="shared" ref="Q881:Q944" si="1087">IFERROR(IF(P$810="-","-",IF(IF(R881+S881-P881&lt;$Q$795,S881-P881+R881,$Q$795)&lt;=0,0,IF(R881+S881-P881&lt;$Q$795,S881-P881+R881,$Q$795))),"-")</f>
        <v>-</v>
      </c>
      <c r="R881" s="64" t="str">
        <f t="shared" ref="R881:R944" si="1088">IFERROR(IF(OR(P$810="-","-",INDEX($P$9:$T$18,MATCH(P$810,$O$9:$O$18,0),5)*S881&lt;=0),"-",INDEX($P$9:$T$18,MATCH(P$810,$O$9:$O$18,0),5)*S881),"-")</f>
        <v>-</v>
      </c>
      <c r="S881" s="64">
        <f t="shared" si="1039"/>
        <v>0</v>
      </c>
      <c r="T881" s="64" t="str">
        <f t="shared" ref="T881:T944" si="1089">IF(P$810="-","-",IFERROR(R881+S881-SUM(P881:Q881),"-"))</f>
        <v>-</v>
      </c>
      <c r="U881" s="57" t="str">
        <f t="shared" si="1040"/>
        <v>Payoff</v>
      </c>
      <c r="V881" s="56">
        <f t="shared" si="1078"/>
        <v>66</v>
      </c>
      <c r="W881" s="64">
        <f t="shared" si="1042"/>
        <v>0</v>
      </c>
      <c r="X881" s="64" t="str">
        <f t="shared" ref="X881:X944" si="1090">IFERROR(IF(W$810="-","-",IF(IF(Z881+AA881-W881&lt;$Q$795,AA881-W881+Z881,$Q$795)&lt;=0,0,IF(U881&lt;&gt;"Payoff",0,IF(Z881+AA881-W881&lt;$Q$795,AA881-W881+Z881,$Q$795)))),"-")</f>
        <v>-</v>
      </c>
      <c r="Y881" s="64">
        <f t="shared" ref="Y881:Y944" si="1091">IFERROR(IF(W$810="-","-",IF(U881="Payoff",IF(SUM(Z881:AA881)-SUM(W881:X881)&lt;=0,0,IF(W881+X$813-IF(P881="-",0,P881)&gt;Z881+AA881,(Z881+AA881)-W881,X$813-IF(P881="-",0,P881))),0)),0)</f>
        <v>0</v>
      </c>
      <c r="Z881" s="64" t="str">
        <f t="shared" ref="Z881:Z944" si="1092">IFERROR(IF(OR(W$810="-","-",INDEX($P$9:$T$18,MATCH(W$810,$O$9:$O$18,0),5)*AA881&lt;=0),"-",INDEX($P$9:$T$18,MATCH(W$810,$O$9:$O$18,0),5)*AA881),"-")</f>
        <v>-</v>
      </c>
      <c r="AA881" s="64" t="str">
        <f t="shared" si="1043"/>
        <v>-</v>
      </c>
      <c r="AB881" s="64" t="str">
        <f t="shared" ref="AB881:AB944" si="1093">IF(W$810="-","-",IFERROR(Z881+AA881-SUM(W881:Y881),"-"))</f>
        <v>-</v>
      </c>
      <c r="AC881" s="57" t="str">
        <f t="shared" si="1044"/>
        <v>Payoff</v>
      </c>
      <c r="AD881" s="56">
        <f t="shared" si="1079"/>
        <v>66</v>
      </c>
      <c r="AE881" s="64">
        <f t="shared" si="1046"/>
        <v>0</v>
      </c>
      <c r="AF881" s="64" t="str">
        <f t="shared" ref="AF881:AF944" si="1094">IFERROR(IF(AE$810="-","-",IF(IF(AH881+AI881-AE881&lt;$Q$795,AI881-AE881+AH881,$Q$795)&lt;=0,0,IF(AC881&lt;&gt;"Payoff",0,IF(AH881+AI881-AE881&lt;$Q$795,AI881-AE881+AH881,$Q$795)))),"-")</f>
        <v>-</v>
      </c>
      <c r="AG881" s="64">
        <f t="shared" ref="AG881:AG944" si="1095">IFERROR(IF(AE$810="-","-",IF(AC881="Payoff",IF(SUM(AH881:AI881)-SUM(AE881:AF881)&lt;=0,0,IF(AE881+AF$813-IF(X881="-",0,X881)&gt;AH881+AI881,(AH881+AI881)-AE881,AF$813-IF(X881="-",0,X881))),0)),0)</f>
        <v>0</v>
      </c>
      <c r="AH881" s="64" t="str">
        <f t="shared" ref="AH881:AH944" si="1096">IFERROR(IF(OR(AE$810="-","-",INDEX($P$9:$T$18,MATCH(AE$810,$O$9:$O$18,0),5)*AI881&lt;=0),"-",INDEX($P$9:$T$18,MATCH(AE$810,$O$9:$O$18,0),5)*AI881),"-")</f>
        <v>-</v>
      </c>
      <c r="AI881" s="64" t="str">
        <f t="shared" si="1047"/>
        <v>-</v>
      </c>
      <c r="AJ881" s="64" t="str">
        <f t="shared" ref="AJ881:AJ944" si="1097">IF(AE$810="-","-",IFERROR(AH881+AI881-SUM(AE881:AG881),"-"))</f>
        <v>-</v>
      </c>
      <c r="AK881" s="57" t="str">
        <f t="shared" si="1048"/>
        <v>Payoff</v>
      </c>
      <c r="AL881" s="56">
        <f t="shared" si="1080"/>
        <v>66</v>
      </c>
      <c r="AM881" s="64" t="str">
        <f t="shared" si="1050"/>
        <v>-</v>
      </c>
      <c r="AN881" s="64" t="str">
        <f t="shared" ref="AN881:AN944" si="1098">IFERROR(IF(AM$810="-","-",IF(IF(AP881+AQ881-AM881&lt;$Q$795,AQ881-AM881+AP881,$Q$795)&lt;=0,0,IF(AK881&lt;&gt;"Payoff",0,IF(AP881+AQ881-AM881&lt;$Q$795,AQ881-AM881+AP881,$Q$795)))),"-")</f>
        <v>-</v>
      </c>
      <c r="AO881" s="64" t="str">
        <f t="shared" ref="AO881:AO944" si="1099">IFERROR(IF(AM$810="-","-",IF(AK881="Payoff",IF(SUM(AP881:AQ881)-SUM(AM881:AN881)&lt;=0,0,IF(AM881+AN$813-IF(AF881="-",0,AF881)&gt;AP881+AQ881,(AP881+AQ881)-AM881,AN$813-IF(AF881="-",0,AF881))),0)),0)</f>
        <v>-</v>
      </c>
      <c r="AP881" s="64" t="str">
        <f t="shared" ref="AP881:AP944" si="1100">IFERROR(IF(OR(AM$810="-","-",INDEX($P$9:$T$18,MATCH(AM$810,$O$9:$O$18,0),5)*AQ881&lt;=0),"-",INDEX($P$9:$T$18,MATCH(AM$810,$O$9:$O$18,0),5)*AQ881),"-")</f>
        <v>-</v>
      </c>
      <c r="AQ881" s="64" t="str">
        <f t="shared" si="1051"/>
        <v>-</v>
      </c>
      <c r="AR881" s="64" t="str">
        <f t="shared" ref="AR881:AR944" si="1101">IF(AM$810="-","-",IFERROR(AP881+AQ881-SUM(AM881:AO881),"-"))</f>
        <v>-</v>
      </c>
      <c r="AS881" s="57" t="str">
        <f t="shared" si="1052"/>
        <v>Payoff</v>
      </c>
      <c r="AT881" s="56">
        <f t="shared" si="1081"/>
        <v>66</v>
      </c>
      <c r="AU881" s="64" t="str">
        <f t="shared" si="1054"/>
        <v>-</v>
      </c>
      <c r="AV881" s="64" t="str">
        <f t="shared" ref="AV881:AV944" si="1102">IFERROR(IF(AU$810="-","-",IF(IF(AX881+AY881-AU881&lt;$Q$795,AY881-AU881+AX881,$Q$795)&lt;=0,0,IF(AS881&lt;&gt;"Payoff",0,IF(AX881+AY881-AU881&lt;$Q$795,AY881-AU881+AX881,$Q$795)))),"-")</f>
        <v>-</v>
      </c>
      <c r="AW881" s="64" t="str">
        <f t="shared" ref="AW881:AW944" si="1103">IFERROR(IF(AU$810="-","-",IF(AS881="Payoff",IF(SUM(AX881:AY881)-SUM(AU881:AV881)&lt;=0,0,IF(AU881+AV$813-IF(AN881="-",0,AN881)&gt;AX881+AY881,(AX881+AY881)-AU881,AV$813-IF(AN881="-",0,AN881))),0)),0)</f>
        <v>-</v>
      </c>
      <c r="AX881" s="64" t="str">
        <f t="shared" ref="AX881:AX944" si="1104">IFERROR(IF(OR(AU$810="-","-",INDEX($P$9:$T$18,MATCH(AU$810,$O$9:$O$18,0),5)*AY881&lt;=0),"-",INDEX($P$9:$T$18,MATCH(AU$810,$O$9:$O$18,0),5)*AY881),"-")</f>
        <v>-</v>
      </c>
      <c r="AY881" s="64" t="str">
        <f t="shared" si="1055"/>
        <v>-</v>
      </c>
      <c r="AZ881" s="64" t="str">
        <f t="shared" ref="AZ881:AZ944" si="1105">IF(AU$810="-","-",IFERROR(AX881+AY881-SUM(AU881:AW881),"-"))</f>
        <v>-</v>
      </c>
      <c r="BA881" s="57" t="str">
        <f t="shared" si="1056"/>
        <v>Payoff</v>
      </c>
      <c r="BB881" s="56">
        <f t="shared" si="1082"/>
        <v>66</v>
      </c>
      <c r="BC881" s="64" t="str">
        <f t="shared" si="1058"/>
        <v>-</v>
      </c>
      <c r="BD881" s="64" t="str">
        <f t="shared" ref="BD881:BD944" si="1106">IFERROR(IF(BC$810="-","-",IF(IF(BF881+BG881-BC881&lt;$Q$795,BG881-BC881+BF881,$Q$795)&lt;=0,0,IF(BA881&lt;&gt;"Payoff",0,IF(BF881+BG881-BC881&lt;$Q$795,BG881-BC881+BF881,$Q$795)))),"-")</f>
        <v>-</v>
      </c>
      <c r="BE881" s="64" t="str">
        <f t="shared" ref="BE881:BE944" si="1107">IFERROR(IF(BC$810="-","-",IF(BA881="Payoff",IF(SUM(BF881:BG881)-SUM(BC881:BD881)&lt;=0,0,IF(BC881+BD$813-IF(AV881="-",0,AV881)&gt;BF881+BG881,(BF881+BG881)-BC881,BD$813-IF(AV881="-",0,AV881))),0)),0)</f>
        <v>-</v>
      </c>
      <c r="BF881" s="64" t="str">
        <f t="shared" ref="BF881:BF944" si="1108">IFERROR(IF(OR(BC$810="-","-",INDEX($P$9:$T$18,MATCH(BC$810,$O$9:$O$18,0),5)*BG881&lt;=0),"-",INDEX($P$9:$T$18,MATCH(BC$810,$O$9:$O$18,0),5)*BG881),"-")</f>
        <v>-</v>
      </c>
      <c r="BG881" s="64" t="str">
        <f t="shared" si="1059"/>
        <v>-</v>
      </c>
      <c r="BH881" s="64" t="str">
        <f t="shared" ref="BH881:BH944" si="1109">IF(BC$810="-","-",IFERROR(BF881+BG881-SUM(BC881:BE881),"-"))</f>
        <v>-</v>
      </c>
      <c r="BI881" s="57" t="str">
        <f t="shared" si="1060"/>
        <v>Payoff</v>
      </c>
      <c r="BJ881" s="56">
        <f t="shared" si="1083"/>
        <v>66</v>
      </c>
      <c r="BK881" s="64" t="str">
        <f t="shared" si="1062"/>
        <v>-</v>
      </c>
      <c r="BL881" s="64" t="str">
        <f t="shared" ref="BL881:BL944" si="1110">IFERROR(IF(BK$810="-","-",IF(IF(BN881+BO881-BK881&lt;$Q$795,BO881-BK881+BN881,$Q$795)&lt;=0,0,IF(BI881&lt;&gt;"Payoff",0,IF(BN881+BO881-BK881&lt;$Q$795,BO881-BK881+BN881,$Q$795)))),"-")</f>
        <v>-</v>
      </c>
      <c r="BM881" s="64" t="str">
        <f t="shared" ref="BM881:BM944" si="1111">IFERROR(IF(BK$810="-","-",IF(BI881="Payoff",IF(SUM(BN881:BO881)-SUM(BK881:BL881)&lt;=0,0,IF(BK881+BL$813-IF(BD881="-",0,BD881)&gt;BN881+BO881,(BN881+BO881)-BK881,BL$813-IF(BD881="-",0,BD881))),0)),0)</f>
        <v>-</v>
      </c>
      <c r="BN881" s="64" t="str">
        <f t="shared" ref="BN881:BN944" si="1112">IFERROR(IF(OR(BK$810="-","-",INDEX($P$9:$T$18,MATCH(BK$810,$O$9:$O$18,0),5)*BO881&lt;=0),"-",INDEX($P$9:$T$18,MATCH(BK$810,$O$9:$O$18,0),5)*BO881),"-")</f>
        <v>-</v>
      </c>
      <c r="BO881" s="64" t="str">
        <f t="shared" si="1063"/>
        <v>-</v>
      </c>
      <c r="BP881" s="64" t="str">
        <f t="shared" ref="BP881:BP944" si="1113">IF(BK$810="-","-",IFERROR(BN881+BO881-SUM(BK881:BM881),"-"))</f>
        <v>-</v>
      </c>
      <c r="BQ881" s="57" t="str">
        <f t="shared" si="1064"/>
        <v>Payoff</v>
      </c>
      <c r="BR881" s="56">
        <f t="shared" si="1084"/>
        <v>66</v>
      </c>
      <c r="BS881" s="64" t="str">
        <f t="shared" si="1066"/>
        <v>-</v>
      </c>
      <c r="BT881" s="64" t="str">
        <f t="shared" ref="BT881:BT944" si="1114">IFERROR(IF(BS$810="-","-",IF(IF(BV881+BW881-BS881&lt;$Q$795,BW881-BS881+BV881,$Q$795)&lt;=0,0,IF(BQ881&lt;&gt;"Payoff",0,IF(BV881+BW881-BS881&lt;$Q$795,BW881-BS881+BV881,$Q$795)))),"-")</f>
        <v>-</v>
      </c>
      <c r="BU881" s="64" t="str">
        <f t="shared" ref="BU881:BU944" si="1115">IFERROR(IF(BS$810="-","-",IF(BQ881="Payoff",IF(SUM(BV881:BW881)-SUM(BS881:BT881)&lt;=0,0,IF(BS881+BT$813-IF(BL881="-",0,BL881)&gt;BV881+BW881,(BV881+BW881)-BS881,BT$813-IF(BL881="-",0,BL881))),0)),0)</f>
        <v>-</v>
      </c>
      <c r="BV881" s="64" t="str">
        <f t="shared" ref="BV881:BV944" si="1116">IFERROR(IF(OR(BS$810="-","-",INDEX($P$9:$T$18,MATCH(BS$810,$O$9:$O$18,0),5)*BW881&lt;=0),"-",INDEX($P$9:$T$18,MATCH(BS$810,$O$9:$O$18,0),5)*BW881),"-")</f>
        <v>-</v>
      </c>
      <c r="BW881" s="64" t="str">
        <f t="shared" si="1067"/>
        <v>-</v>
      </c>
      <c r="BX881" s="64" t="str">
        <f t="shared" ref="BX881:BX944" si="1117">IF(BS$810="-","-",IFERROR(BV881+BW881-SUM(BS881:BU881),"-"))</f>
        <v>-</v>
      </c>
      <c r="BY881" s="57" t="str">
        <f t="shared" si="1068"/>
        <v>Payoff</v>
      </c>
      <c r="BZ881" s="56">
        <f t="shared" si="1085"/>
        <v>66</v>
      </c>
      <c r="CA881" s="64" t="str">
        <f t="shared" si="1070"/>
        <v>-</v>
      </c>
      <c r="CB881" s="64" t="str">
        <f t="shared" ref="CB881:CB944" si="1118">IFERROR(IF(CA$810="-","-",IF(IF(CD881+CE881-CA881&lt;$Q$795,CE881-CA881+CD881,$Q$795)&lt;=0,0,IF(BY881&lt;&gt;"Payoff",0,IF(CD881+CE881-CA881&lt;$Q$795,CE881-CA881+CD881,$Q$795)))),"-")</f>
        <v>-</v>
      </c>
      <c r="CC881" s="64" t="str">
        <f t="shared" ref="CC881:CC944" si="1119">IFERROR(IF(CA$810="-","-",IF(BY881="Payoff",IF(SUM(CD881:CE881)-SUM(CA881:CB881)&lt;=0,0,IF(CA881+CB$813-IF(BT881="-",0,BT881)&gt;CD881+CE881,(CD881+CE881)-CA881,CB$813-IF(BT881="-",0,BT881))),0)),0)</f>
        <v>-</v>
      </c>
      <c r="CD881" s="64" t="str">
        <f t="shared" ref="CD881:CD944" si="1120">IFERROR(IF(OR(CA$810="-","-",INDEX($P$9:$T$18,MATCH(CA$810,$O$9:$O$18,0),5)*CE881&lt;=0),"-",INDEX($P$9:$T$18,MATCH(CA$810,$O$9:$O$18,0),5)*CE881),"-")</f>
        <v>-</v>
      </c>
      <c r="CE881" s="64" t="str">
        <f t="shared" si="1071"/>
        <v>-</v>
      </c>
      <c r="CF881" s="64" t="str">
        <f t="shared" ref="CF881:CF944" si="1121">IF(CA$810="-","-",IFERROR(CD881+CE881-SUM(CA881:CC881),"-"))</f>
        <v>-</v>
      </c>
      <c r="CG881" s="57" t="str">
        <f t="shared" si="1072"/>
        <v>Payoff</v>
      </c>
      <c r="CH881" s="56">
        <f t="shared" si="1086"/>
        <v>66</v>
      </c>
      <c r="CI881" s="64" t="str">
        <f t="shared" si="1074"/>
        <v>-</v>
      </c>
      <c r="CJ881" s="64" t="str">
        <f t="shared" ref="CJ881:CJ944" si="1122">IFERROR(IF(CI$810="-","-",IF(IF(CL881+CM881-CI881&lt;$Q$795,CM881-CI881+CL881,$Q$795)&lt;=0,0,IF(CG881&lt;&gt;"Payoff",0,IF(CL881+CM881-CI881&lt;$Q$795,CM881-CI881+CL881,$Q$795)))),"-")</f>
        <v>-</v>
      </c>
      <c r="CK881" s="64" t="str">
        <f t="shared" ref="CK881:CK944" si="1123">IFERROR(IF(CI$810="-","-",IF(CG881="Payoff",IF(SUM(CL881:CM881)-SUM(CI881:CJ881)&lt;=0,0,IF(CI881+CJ$813-IF(CB881="-",0,CB881)&gt;CL881+CM881,(CL881+CM881)-CI881,CJ$813-IF(CB881="-",0,CB881))),0)),0)</f>
        <v>-</v>
      </c>
      <c r="CL881" s="64" t="str">
        <f t="shared" ref="CL881:CL944" si="1124">IFERROR(IF(OR(CI$810="-","-",INDEX($P$9:$T$18,MATCH(CI$810,$O$9:$O$18,0),5)*CM881&lt;=0),"-",INDEX($P$9:$T$18,MATCH(CI$810,$O$9:$O$18,0),5)*CM881),"-")</f>
        <v>-</v>
      </c>
      <c r="CM881" s="64" t="str">
        <f t="shared" si="1075"/>
        <v>-</v>
      </c>
      <c r="CN881" s="64" t="str">
        <f t="shared" ref="CN881:CN944" si="1125">IF(CI$810="-","-",IFERROR(CL881+CM881-SUM(CI881:CK881),"-"))</f>
        <v>-</v>
      </c>
      <c r="CO881" s="57" t="str">
        <f t="shared" si="1076"/>
        <v>Payoff</v>
      </c>
    </row>
    <row r="882" spans="15:93" ht="18" customHeight="1" x14ac:dyDescent="0.25">
      <c r="O882" s="56">
        <f t="shared" si="1077"/>
        <v>71</v>
      </c>
      <c r="P882" s="64">
        <f t="shared" ref="P882:P945" si="1126">IFERROR(IF(P$810="-","-",IF(SUM(R882:S882)&lt;=0,0,IF(SUM(R882,S882)-SUM(P881)&lt;=0,SUM(R882,S882),P881))),"-")</f>
        <v>0</v>
      </c>
      <c r="Q882" s="64" t="str">
        <f t="shared" si="1087"/>
        <v>-</v>
      </c>
      <c r="R882" s="64" t="str">
        <f t="shared" si="1088"/>
        <v>-</v>
      </c>
      <c r="S882" s="64">
        <f t="shared" ref="S882:S945" si="1127">IF(P$810="-","-",IFERROR(S881-Q881-P881+R881,0))</f>
        <v>0</v>
      </c>
      <c r="T882" s="64" t="str">
        <f t="shared" si="1089"/>
        <v>-</v>
      </c>
      <c r="U882" s="57" t="str">
        <f t="shared" ref="U882:U945" si="1128">IF(P$810="-","-",IF(OR(U881="Payoff",T882=0,T882&lt;0,T882="-"),"Payoff","-"))</f>
        <v>Payoff</v>
      </c>
      <c r="V882" s="56">
        <f t="shared" si="1078"/>
        <v>67</v>
      </c>
      <c r="W882" s="64">
        <f t="shared" ref="W882:W945" si="1129">IFERROR(IF(W$810="-","-",IF(SUM(Z882,AA882)&lt;=0,0,IF(SUM(Z881,AA881)-SUM(W881)&lt;=0,SUM(Z881,AA881),W881))),"-")</f>
        <v>0</v>
      </c>
      <c r="X882" s="64" t="str">
        <f t="shared" si="1090"/>
        <v>-</v>
      </c>
      <c r="Y882" s="64">
        <f t="shared" si="1091"/>
        <v>0</v>
      </c>
      <c r="Z882" s="64" t="str">
        <f t="shared" si="1092"/>
        <v>-</v>
      </c>
      <c r="AA882" s="64" t="str">
        <f t="shared" ref="AA882:AA945" si="1130">IF(W$810="-","-",AB881)</f>
        <v>-</v>
      </c>
      <c r="AB882" s="64" t="str">
        <f t="shared" si="1093"/>
        <v>-</v>
      </c>
      <c r="AC882" s="57" t="str">
        <f t="shared" ref="AC882:AC945" si="1131">IF(OR(AC881="Payoff",AB882=0,AB882&lt;0,AB882="-"),"Payoff","-")</f>
        <v>Payoff</v>
      </c>
      <c r="AD882" s="56">
        <f t="shared" si="1079"/>
        <v>67</v>
      </c>
      <c r="AE882" s="64">
        <f t="shared" ref="AE882:AE945" si="1132">IFERROR(IF(AE$810="-","-",IF(SUM(AH882,AI882)&lt;=0,0,IF(SUM(AH881,AI881)-SUM(AE881)&lt;=0,SUM(AH881,AI881),AE881))),"-")</f>
        <v>0</v>
      </c>
      <c r="AF882" s="64" t="str">
        <f t="shared" si="1094"/>
        <v>-</v>
      </c>
      <c r="AG882" s="64">
        <f t="shared" si="1095"/>
        <v>0</v>
      </c>
      <c r="AH882" s="64" t="str">
        <f t="shared" si="1096"/>
        <v>-</v>
      </c>
      <c r="AI882" s="64" t="str">
        <f t="shared" ref="AI882:AI945" si="1133">IF(AE$810="-","-",AJ881)</f>
        <v>-</v>
      </c>
      <c r="AJ882" s="64" t="str">
        <f t="shared" si="1097"/>
        <v>-</v>
      </c>
      <c r="AK882" s="57" t="str">
        <f t="shared" ref="AK882:AK945" si="1134">IF(OR(AK881="Payoff",AJ882=0,AJ882&lt;0,AJ882="-"),"Payoff","-")</f>
        <v>Payoff</v>
      </c>
      <c r="AL882" s="56">
        <f t="shared" si="1080"/>
        <v>67</v>
      </c>
      <c r="AM882" s="64" t="str">
        <f t="shared" ref="AM882:AM945" si="1135">IFERROR(IF(AM$810="-","-",IF(SUM(AP882,AQ882)&lt;=0,0,IF(SUM(AP881,AQ881)-SUM(AM881)&lt;=0,SUM(AP881,AQ881),AM881))),"-")</f>
        <v>-</v>
      </c>
      <c r="AN882" s="64" t="str">
        <f t="shared" si="1098"/>
        <v>-</v>
      </c>
      <c r="AO882" s="64" t="str">
        <f t="shared" si="1099"/>
        <v>-</v>
      </c>
      <c r="AP882" s="64" t="str">
        <f t="shared" si="1100"/>
        <v>-</v>
      </c>
      <c r="AQ882" s="64" t="str">
        <f t="shared" ref="AQ882:AQ945" si="1136">IF(AM$810="-","-",AR881)</f>
        <v>-</v>
      </c>
      <c r="AR882" s="64" t="str">
        <f t="shared" si="1101"/>
        <v>-</v>
      </c>
      <c r="AS882" s="57" t="str">
        <f t="shared" ref="AS882:AS945" si="1137">IF(OR(AS881="Payoff",AR882=0,AR882&lt;0,AR882="-"),"Payoff","-")</f>
        <v>Payoff</v>
      </c>
      <c r="AT882" s="56">
        <f t="shared" si="1081"/>
        <v>67</v>
      </c>
      <c r="AU882" s="64" t="str">
        <f t="shared" ref="AU882:AU945" si="1138">IFERROR(IF(AU$810="-","-",IF(SUM(AX882,AY882)&lt;=0,0,IF(SUM(AX881,AY881)-SUM(AU881)&lt;=0,SUM(AX881,AY881),AU881))),"-")</f>
        <v>-</v>
      </c>
      <c r="AV882" s="64" t="str">
        <f t="shared" si="1102"/>
        <v>-</v>
      </c>
      <c r="AW882" s="64" t="str">
        <f t="shared" si="1103"/>
        <v>-</v>
      </c>
      <c r="AX882" s="64" t="str">
        <f t="shared" si="1104"/>
        <v>-</v>
      </c>
      <c r="AY882" s="64" t="str">
        <f t="shared" ref="AY882:AY945" si="1139">IF(AU$810="-","-",AZ881)</f>
        <v>-</v>
      </c>
      <c r="AZ882" s="64" t="str">
        <f t="shared" si="1105"/>
        <v>-</v>
      </c>
      <c r="BA882" s="57" t="str">
        <f t="shared" ref="BA882:BA945" si="1140">IF(OR(BA881="Payoff",AZ882=0,AZ882&lt;0,AZ882="-"),"Payoff","-")</f>
        <v>Payoff</v>
      </c>
      <c r="BB882" s="56">
        <f t="shared" si="1082"/>
        <v>67</v>
      </c>
      <c r="BC882" s="64" t="str">
        <f t="shared" ref="BC882:BC945" si="1141">IFERROR(IF(BC$810="-","-",IF(SUM(BF882,BG882)&lt;=0,0,IF(SUM(BF881,BG881)-SUM(BC881)&lt;=0,SUM(BF881,BG881),BC881))),"-")</f>
        <v>-</v>
      </c>
      <c r="BD882" s="64" t="str">
        <f t="shared" si="1106"/>
        <v>-</v>
      </c>
      <c r="BE882" s="64" t="str">
        <f t="shared" si="1107"/>
        <v>-</v>
      </c>
      <c r="BF882" s="64" t="str">
        <f t="shared" si="1108"/>
        <v>-</v>
      </c>
      <c r="BG882" s="64" t="str">
        <f t="shared" ref="BG882:BG945" si="1142">IF(BC$810="-","-",BH881)</f>
        <v>-</v>
      </c>
      <c r="BH882" s="64" t="str">
        <f t="shared" si="1109"/>
        <v>-</v>
      </c>
      <c r="BI882" s="57" t="str">
        <f t="shared" ref="BI882:BI945" si="1143">IF(OR(BI881="Payoff",BH882=0,BH882&lt;0,BH882="-"),"Payoff","-")</f>
        <v>Payoff</v>
      </c>
      <c r="BJ882" s="56">
        <f t="shared" si="1083"/>
        <v>67</v>
      </c>
      <c r="BK882" s="64" t="str">
        <f t="shared" ref="BK882:BK945" si="1144">IFERROR(IF(BK$810="-","-",IF(SUM(BN882,BO882)&lt;=0,0,IF(SUM(BN881,BO881)-SUM(BK881)&lt;=0,SUM(BN881,BO881),BK881))),"-")</f>
        <v>-</v>
      </c>
      <c r="BL882" s="64" t="str">
        <f t="shared" si="1110"/>
        <v>-</v>
      </c>
      <c r="BM882" s="64" t="str">
        <f t="shared" si="1111"/>
        <v>-</v>
      </c>
      <c r="BN882" s="64" t="str">
        <f t="shared" si="1112"/>
        <v>-</v>
      </c>
      <c r="BO882" s="64" t="str">
        <f t="shared" ref="BO882:BO945" si="1145">IF(BK$810="-","-",BP881)</f>
        <v>-</v>
      </c>
      <c r="BP882" s="64" t="str">
        <f t="shared" si="1113"/>
        <v>-</v>
      </c>
      <c r="BQ882" s="57" t="str">
        <f t="shared" ref="BQ882:BQ945" si="1146">IF(OR(BQ881="Payoff",BP882=0,BP882&lt;0,BP882="-"),"Payoff","-")</f>
        <v>Payoff</v>
      </c>
      <c r="BR882" s="56">
        <f t="shared" si="1084"/>
        <v>67</v>
      </c>
      <c r="BS882" s="64" t="str">
        <f t="shared" ref="BS882:BS945" si="1147">IFERROR(IF(BS$810="-","-",IF(SUM(BV882,BW882)&lt;=0,0,IF(SUM(BV881,BW881)-SUM(BS881)&lt;=0,SUM(BV881,BW881),BS881))),"-")</f>
        <v>-</v>
      </c>
      <c r="BT882" s="64" t="str">
        <f t="shared" si="1114"/>
        <v>-</v>
      </c>
      <c r="BU882" s="64" t="str">
        <f t="shared" si="1115"/>
        <v>-</v>
      </c>
      <c r="BV882" s="64" t="str">
        <f t="shared" si="1116"/>
        <v>-</v>
      </c>
      <c r="BW882" s="64" t="str">
        <f t="shared" ref="BW882:BW945" si="1148">IF(BS$810="-","-",BX881)</f>
        <v>-</v>
      </c>
      <c r="BX882" s="64" t="str">
        <f t="shared" si="1117"/>
        <v>-</v>
      </c>
      <c r="BY882" s="57" t="str">
        <f t="shared" ref="BY882:BY945" si="1149">IF(OR(BY881="Payoff",BX882=0,BX882&lt;0,BX882="-"),"Payoff","-")</f>
        <v>Payoff</v>
      </c>
      <c r="BZ882" s="56">
        <f t="shared" si="1085"/>
        <v>67</v>
      </c>
      <c r="CA882" s="64" t="str">
        <f t="shared" ref="CA882:CA945" si="1150">IFERROR(IF(CA$810="-","-",IF(SUM(CD882,CE882)&lt;=0,0,IF(SUM(CD881,CE881)-SUM(CA881)&lt;=0,SUM(CD881,CE881),CA881))),"-")</f>
        <v>-</v>
      </c>
      <c r="CB882" s="64" t="str">
        <f t="shared" si="1118"/>
        <v>-</v>
      </c>
      <c r="CC882" s="64" t="str">
        <f t="shared" si="1119"/>
        <v>-</v>
      </c>
      <c r="CD882" s="64" t="str">
        <f t="shared" si="1120"/>
        <v>-</v>
      </c>
      <c r="CE882" s="64" t="str">
        <f t="shared" ref="CE882:CE945" si="1151">IF(CA$810="-","-",CF881)</f>
        <v>-</v>
      </c>
      <c r="CF882" s="64" t="str">
        <f t="shared" si="1121"/>
        <v>-</v>
      </c>
      <c r="CG882" s="57" t="str">
        <f t="shared" ref="CG882:CG945" si="1152">IF(OR(CG881="Payoff",CF882=0,CF882&lt;0,CF882="-"),"Payoff","-")</f>
        <v>Payoff</v>
      </c>
      <c r="CH882" s="56">
        <f t="shared" si="1086"/>
        <v>67</v>
      </c>
      <c r="CI882" s="64" t="str">
        <f t="shared" ref="CI882:CI945" si="1153">IFERROR(IF(CI$810="-","-",IF(SUM(CL882,CM882)&lt;=0,0,IF(SUM(CL881,CM881)-SUM(CI881)&lt;=0,SUM(CL881,CM881),CI881))),"-")</f>
        <v>-</v>
      </c>
      <c r="CJ882" s="64" t="str">
        <f t="shared" si="1122"/>
        <v>-</v>
      </c>
      <c r="CK882" s="64" t="str">
        <f t="shared" si="1123"/>
        <v>-</v>
      </c>
      <c r="CL882" s="64" t="str">
        <f t="shared" si="1124"/>
        <v>-</v>
      </c>
      <c r="CM882" s="64" t="str">
        <f t="shared" ref="CM882:CM945" si="1154">IF(CI$810="-","-",CN881)</f>
        <v>-</v>
      </c>
      <c r="CN882" s="64" t="str">
        <f t="shared" si="1125"/>
        <v>-</v>
      </c>
      <c r="CO882" s="57" t="str">
        <f t="shared" ref="CO882:CO945" si="1155">IF(OR(CO881="Payoff",CN882=0,CN882&lt;0,CN882="-"),"Payoff","-")</f>
        <v>Payoff</v>
      </c>
    </row>
    <row r="883" spans="15:93" ht="18" customHeight="1" x14ac:dyDescent="0.25">
      <c r="O883" s="56">
        <f t="shared" si="1077"/>
        <v>72</v>
      </c>
      <c r="P883" s="64">
        <f t="shared" si="1126"/>
        <v>0</v>
      </c>
      <c r="Q883" s="64" t="str">
        <f t="shared" si="1087"/>
        <v>-</v>
      </c>
      <c r="R883" s="64" t="str">
        <f t="shared" si="1088"/>
        <v>-</v>
      </c>
      <c r="S883" s="64">
        <f t="shared" si="1127"/>
        <v>0</v>
      </c>
      <c r="T883" s="64" t="str">
        <f t="shared" si="1089"/>
        <v>-</v>
      </c>
      <c r="U883" s="57" t="str">
        <f t="shared" si="1128"/>
        <v>Payoff</v>
      </c>
      <c r="V883" s="56">
        <f t="shared" si="1078"/>
        <v>68</v>
      </c>
      <c r="W883" s="64">
        <f t="shared" si="1129"/>
        <v>0</v>
      </c>
      <c r="X883" s="64" t="str">
        <f t="shared" si="1090"/>
        <v>-</v>
      </c>
      <c r="Y883" s="64">
        <f t="shared" si="1091"/>
        <v>0</v>
      </c>
      <c r="Z883" s="64" t="str">
        <f t="shared" si="1092"/>
        <v>-</v>
      </c>
      <c r="AA883" s="64" t="str">
        <f t="shared" si="1130"/>
        <v>-</v>
      </c>
      <c r="AB883" s="64" t="str">
        <f t="shared" si="1093"/>
        <v>-</v>
      </c>
      <c r="AC883" s="57" t="str">
        <f t="shared" si="1131"/>
        <v>Payoff</v>
      </c>
      <c r="AD883" s="56">
        <f t="shared" si="1079"/>
        <v>68</v>
      </c>
      <c r="AE883" s="64">
        <f t="shared" si="1132"/>
        <v>0</v>
      </c>
      <c r="AF883" s="64" t="str">
        <f t="shared" si="1094"/>
        <v>-</v>
      </c>
      <c r="AG883" s="64">
        <f t="shared" si="1095"/>
        <v>0</v>
      </c>
      <c r="AH883" s="64" t="str">
        <f t="shared" si="1096"/>
        <v>-</v>
      </c>
      <c r="AI883" s="64" t="str">
        <f t="shared" si="1133"/>
        <v>-</v>
      </c>
      <c r="AJ883" s="64" t="str">
        <f t="shared" si="1097"/>
        <v>-</v>
      </c>
      <c r="AK883" s="57" t="str">
        <f t="shared" si="1134"/>
        <v>Payoff</v>
      </c>
      <c r="AL883" s="56">
        <f t="shared" si="1080"/>
        <v>68</v>
      </c>
      <c r="AM883" s="64" t="str">
        <f t="shared" si="1135"/>
        <v>-</v>
      </c>
      <c r="AN883" s="64" t="str">
        <f t="shared" si="1098"/>
        <v>-</v>
      </c>
      <c r="AO883" s="64" t="str">
        <f t="shared" si="1099"/>
        <v>-</v>
      </c>
      <c r="AP883" s="64" t="str">
        <f t="shared" si="1100"/>
        <v>-</v>
      </c>
      <c r="AQ883" s="64" t="str">
        <f t="shared" si="1136"/>
        <v>-</v>
      </c>
      <c r="AR883" s="64" t="str">
        <f t="shared" si="1101"/>
        <v>-</v>
      </c>
      <c r="AS883" s="57" t="str">
        <f t="shared" si="1137"/>
        <v>Payoff</v>
      </c>
      <c r="AT883" s="56">
        <f t="shared" si="1081"/>
        <v>68</v>
      </c>
      <c r="AU883" s="64" t="str">
        <f t="shared" si="1138"/>
        <v>-</v>
      </c>
      <c r="AV883" s="64" t="str">
        <f t="shared" si="1102"/>
        <v>-</v>
      </c>
      <c r="AW883" s="64" t="str">
        <f t="shared" si="1103"/>
        <v>-</v>
      </c>
      <c r="AX883" s="64" t="str">
        <f t="shared" si="1104"/>
        <v>-</v>
      </c>
      <c r="AY883" s="64" t="str">
        <f t="shared" si="1139"/>
        <v>-</v>
      </c>
      <c r="AZ883" s="64" t="str">
        <f t="shared" si="1105"/>
        <v>-</v>
      </c>
      <c r="BA883" s="57" t="str">
        <f t="shared" si="1140"/>
        <v>Payoff</v>
      </c>
      <c r="BB883" s="56">
        <f t="shared" si="1082"/>
        <v>68</v>
      </c>
      <c r="BC883" s="64" t="str">
        <f t="shared" si="1141"/>
        <v>-</v>
      </c>
      <c r="BD883" s="64" t="str">
        <f t="shared" si="1106"/>
        <v>-</v>
      </c>
      <c r="BE883" s="64" t="str">
        <f t="shared" si="1107"/>
        <v>-</v>
      </c>
      <c r="BF883" s="64" t="str">
        <f t="shared" si="1108"/>
        <v>-</v>
      </c>
      <c r="BG883" s="64" t="str">
        <f t="shared" si="1142"/>
        <v>-</v>
      </c>
      <c r="BH883" s="64" t="str">
        <f t="shared" si="1109"/>
        <v>-</v>
      </c>
      <c r="BI883" s="57" t="str">
        <f t="shared" si="1143"/>
        <v>Payoff</v>
      </c>
      <c r="BJ883" s="56">
        <f t="shared" si="1083"/>
        <v>68</v>
      </c>
      <c r="BK883" s="64" t="str">
        <f t="shared" si="1144"/>
        <v>-</v>
      </c>
      <c r="BL883" s="64" t="str">
        <f t="shared" si="1110"/>
        <v>-</v>
      </c>
      <c r="BM883" s="64" t="str">
        <f t="shared" si="1111"/>
        <v>-</v>
      </c>
      <c r="BN883" s="64" t="str">
        <f t="shared" si="1112"/>
        <v>-</v>
      </c>
      <c r="BO883" s="64" t="str">
        <f t="shared" si="1145"/>
        <v>-</v>
      </c>
      <c r="BP883" s="64" t="str">
        <f t="shared" si="1113"/>
        <v>-</v>
      </c>
      <c r="BQ883" s="57" t="str">
        <f t="shared" si="1146"/>
        <v>Payoff</v>
      </c>
      <c r="BR883" s="56">
        <f t="shared" si="1084"/>
        <v>68</v>
      </c>
      <c r="BS883" s="64" t="str">
        <f t="shared" si="1147"/>
        <v>-</v>
      </c>
      <c r="BT883" s="64" t="str">
        <f t="shared" si="1114"/>
        <v>-</v>
      </c>
      <c r="BU883" s="64" t="str">
        <f t="shared" si="1115"/>
        <v>-</v>
      </c>
      <c r="BV883" s="64" t="str">
        <f t="shared" si="1116"/>
        <v>-</v>
      </c>
      <c r="BW883" s="64" t="str">
        <f t="shared" si="1148"/>
        <v>-</v>
      </c>
      <c r="BX883" s="64" t="str">
        <f t="shared" si="1117"/>
        <v>-</v>
      </c>
      <c r="BY883" s="57" t="str">
        <f t="shared" si="1149"/>
        <v>Payoff</v>
      </c>
      <c r="BZ883" s="56">
        <f t="shared" si="1085"/>
        <v>68</v>
      </c>
      <c r="CA883" s="64" t="str">
        <f t="shared" si="1150"/>
        <v>-</v>
      </c>
      <c r="CB883" s="64" t="str">
        <f t="shared" si="1118"/>
        <v>-</v>
      </c>
      <c r="CC883" s="64" t="str">
        <f t="shared" si="1119"/>
        <v>-</v>
      </c>
      <c r="CD883" s="64" t="str">
        <f t="shared" si="1120"/>
        <v>-</v>
      </c>
      <c r="CE883" s="64" t="str">
        <f t="shared" si="1151"/>
        <v>-</v>
      </c>
      <c r="CF883" s="64" t="str">
        <f t="shared" si="1121"/>
        <v>-</v>
      </c>
      <c r="CG883" s="57" t="str">
        <f t="shared" si="1152"/>
        <v>Payoff</v>
      </c>
      <c r="CH883" s="56">
        <f t="shared" si="1086"/>
        <v>68</v>
      </c>
      <c r="CI883" s="64" t="str">
        <f t="shared" si="1153"/>
        <v>-</v>
      </c>
      <c r="CJ883" s="64" t="str">
        <f t="shared" si="1122"/>
        <v>-</v>
      </c>
      <c r="CK883" s="64" t="str">
        <f t="shared" si="1123"/>
        <v>-</v>
      </c>
      <c r="CL883" s="64" t="str">
        <f t="shared" si="1124"/>
        <v>-</v>
      </c>
      <c r="CM883" s="64" t="str">
        <f t="shared" si="1154"/>
        <v>-</v>
      </c>
      <c r="CN883" s="64" t="str">
        <f t="shared" si="1125"/>
        <v>-</v>
      </c>
      <c r="CO883" s="57" t="str">
        <f t="shared" si="1155"/>
        <v>Payoff</v>
      </c>
    </row>
    <row r="884" spans="15:93" ht="18" customHeight="1" x14ac:dyDescent="0.25">
      <c r="O884" s="56">
        <f t="shared" si="1077"/>
        <v>73</v>
      </c>
      <c r="P884" s="64">
        <f t="shared" si="1126"/>
        <v>0</v>
      </c>
      <c r="Q884" s="64" t="str">
        <f t="shared" si="1087"/>
        <v>-</v>
      </c>
      <c r="R884" s="64" t="str">
        <f t="shared" si="1088"/>
        <v>-</v>
      </c>
      <c r="S884" s="64">
        <f t="shared" si="1127"/>
        <v>0</v>
      </c>
      <c r="T884" s="64" t="str">
        <f t="shared" si="1089"/>
        <v>-</v>
      </c>
      <c r="U884" s="57" t="str">
        <f t="shared" si="1128"/>
        <v>Payoff</v>
      </c>
      <c r="V884" s="56">
        <f t="shared" si="1078"/>
        <v>69</v>
      </c>
      <c r="W884" s="64">
        <f t="shared" si="1129"/>
        <v>0</v>
      </c>
      <c r="X884" s="64" t="str">
        <f t="shared" si="1090"/>
        <v>-</v>
      </c>
      <c r="Y884" s="64">
        <f t="shared" si="1091"/>
        <v>0</v>
      </c>
      <c r="Z884" s="64" t="str">
        <f t="shared" si="1092"/>
        <v>-</v>
      </c>
      <c r="AA884" s="64" t="str">
        <f t="shared" si="1130"/>
        <v>-</v>
      </c>
      <c r="AB884" s="64" t="str">
        <f t="shared" si="1093"/>
        <v>-</v>
      </c>
      <c r="AC884" s="57" t="str">
        <f t="shared" si="1131"/>
        <v>Payoff</v>
      </c>
      <c r="AD884" s="56">
        <f t="shared" si="1079"/>
        <v>69</v>
      </c>
      <c r="AE884" s="64">
        <f t="shared" si="1132"/>
        <v>0</v>
      </c>
      <c r="AF884" s="64" t="str">
        <f t="shared" si="1094"/>
        <v>-</v>
      </c>
      <c r="AG884" s="64">
        <f t="shared" si="1095"/>
        <v>0</v>
      </c>
      <c r="AH884" s="64" t="str">
        <f t="shared" si="1096"/>
        <v>-</v>
      </c>
      <c r="AI884" s="64" t="str">
        <f t="shared" si="1133"/>
        <v>-</v>
      </c>
      <c r="AJ884" s="64" t="str">
        <f t="shared" si="1097"/>
        <v>-</v>
      </c>
      <c r="AK884" s="57" t="str">
        <f t="shared" si="1134"/>
        <v>Payoff</v>
      </c>
      <c r="AL884" s="56">
        <f t="shared" si="1080"/>
        <v>69</v>
      </c>
      <c r="AM884" s="64" t="str">
        <f t="shared" si="1135"/>
        <v>-</v>
      </c>
      <c r="AN884" s="64" t="str">
        <f t="shared" si="1098"/>
        <v>-</v>
      </c>
      <c r="AO884" s="64" t="str">
        <f t="shared" si="1099"/>
        <v>-</v>
      </c>
      <c r="AP884" s="64" t="str">
        <f t="shared" si="1100"/>
        <v>-</v>
      </c>
      <c r="AQ884" s="64" t="str">
        <f t="shared" si="1136"/>
        <v>-</v>
      </c>
      <c r="AR884" s="64" t="str">
        <f t="shared" si="1101"/>
        <v>-</v>
      </c>
      <c r="AS884" s="57" t="str">
        <f t="shared" si="1137"/>
        <v>Payoff</v>
      </c>
      <c r="AT884" s="56">
        <f t="shared" si="1081"/>
        <v>69</v>
      </c>
      <c r="AU884" s="64" t="str">
        <f t="shared" si="1138"/>
        <v>-</v>
      </c>
      <c r="AV884" s="64" t="str">
        <f t="shared" si="1102"/>
        <v>-</v>
      </c>
      <c r="AW884" s="64" t="str">
        <f t="shared" si="1103"/>
        <v>-</v>
      </c>
      <c r="AX884" s="64" t="str">
        <f t="shared" si="1104"/>
        <v>-</v>
      </c>
      <c r="AY884" s="64" t="str">
        <f t="shared" si="1139"/>
        <v>-</v>
      </c>
      <c r="AZ884" s="64" t="str">
        <f t="shared" si="1105"/>
        <v>-</v>
      </c>
      <c r="BA884" s="57" t="str">
        <f t="shared" si="1140"/>
        <v>Payoff</v>
      </c>
      <c r="BB884" s="56">
        <f t="shared" si="1082"/>
        <v>69</v>
      </c>
      <c r="BC884" s="64" t="str">
        <f t="shared" si="1141"/>
        <v>-</v>
      </c>
      <c r="BD884" s="64" t="str">
        <f t="shared" si="1106"/>
        <v>-</v>
      </c>
      <c r="BE884" s="64" t="str">
        <f t="shared" si="1107"/>
        <v>-</v>
      </c>
      <c r="BF884" s="64" t="str">
        <f t="shared" si="1108"/>
        <v>-</v>
      </c>
      <c r="BG884" s="64" t="str">
        <f t="shared" si="1142"/>
        <v>-</v>
      </c>
      <c r="BH884" s="64" t="str">
        <f t="shared" si="1109"/>
        <v>-</v>
      </c>
      <c r="BI884" s="57" t="str">
        <f t="shared" si="1143"/>
        <v>Payoff</v>
      </c>
      <c r="BJ884" s="56">
        <f t="shared" si="1083"/>
        <v>69</v>
      </c>
      <c r="BK884" s="64" t="str">
        <f t="shared" si="1144"/>
        <v>-</v>
      </c>
      <c r="BL884" s="64" t="str">
        <f t="shared" si="1110"/>
        <v>-</v>
      </c>
      <c r="BM884" s="64" t="str">
        <f t="shared" si="1111"/>
        <v>-</v>
      </c>
      <c r="BN884" s="64" t="str">
        <f t="shared" si="1112"/>
        <v>-</v>
      </c>
      <c r="BO884" s="64" t="str">
        <f t="shared" si="1145"/>
        <v>-</v>
      </c>
      <c r="BP884" s="64" t="str">
        <f t="shared" si="1113"/>
        <v>-</v>
      </c>
      <c r="BQ884" s="57" t="str">
        <f t="shared" si="1146"/>
        <v>Payoff</v>
      </c>
      <c r="BR884" s="56">
        <f t="shared" si="1084"/>
        <v>69</v>
      </c>
      <c r="BS884" s="64" t="str">
        <f t="shared" si="1147"/>
        <v>-</v>
      </c>
      <c r="BT884" s="64" t="str">
        <f t="shared" si="1114"/>
        <v>-</v>
      </c>
      <c r="BU884" s="64" t="str">
        <f t="shared" si="1115"/>
        <v>-</v>
      </c>
      <c r="BV884" s="64" t="str">
        <f t="shared" si="1116"/>
        <v>-</v>
      </c>
      <c r="BW884" s="64" t="str">
        <f t="shared" si="1148"/>
        <v>-</v>
      </c>
      <c r="BX884" s="64" t="str">
        <f t="shared" si="1117"/>
        <v>-</v>
      </c>
      <c r="BY884" s="57" t="str">
        <f t="shared" si="1149"/>
        <v>Payoff</v>
      </c>
      <c r="BZ884" s="56">
        <f t="shared" si="1085"/>
        <v>69</v>
      </c>
      <c r="CA884" s="64" t="str">
        <f t="shared" si="1150"/>
        <v>-</v>
      </c>
      <c r="CB884" s="64" t="str">
        <f t="shared" si="1118"/>
        <v>-</v>
      </c>
      <c r="CC884" s="64" t="str">
        <f t="shared" si="1119"/>
        <v>-</v>
      </c>
      <c r="CD884" s="64" t="str">
        <f t="shared" si="1120"/>
        <v>-</v>
      </c>
      <c r="CE884" s="64" t="str">
        <f t="shared" si="1151"/>
        <v>-</v>
      </c>
      <c r="CF884" s="64" t="str">
        <f t="shared" si="1121"/>
        <v>-</v>
      </c>
      <c r="CG884" s="57" t="str">
        <f t="shared" si="1152"/>
        <v>Payoff</v>
      </c>
      <c r="CH884" s="56">
        <f t="shared" si="1086"/>
        <v>69</v>
      </c>
      <c r="CI884" s="64" t="str">
        <f t="shared" si="1153"/>
        <v>-</v>
      </c>
      <c r="CJ884" s="64" t="str">
        <f t="shared" si="1122"/>
        <v>-</v>
      </c>
      <c r="CK884" s="64" t="str">
        <f t="shared" si="1123"/>
        <v>-</v>
      </c>
      <c r="CL884" s="64" t="str">
        <f t="shared" si="1124"/>
        <v>-</v>
      </c>
      <c r="CM884" s="64" t="str">
        <f t="shared" si="1154"/>
        <v>-</v>
      </c>
      <c r="CN884" s="64" t="str">
        <f t="shared" si="1125"/>
        <v>-</v>
      </c>
      <c r="CO884" s="57" t="str">
        <f t="shared" si="1155"/>
        <v>Payoff</v>
      </c>
    </row>
    <row r="885" spans="15:93" ht="18" customHeight="1" x14ac:dyDescent="0.25">
      <c r="O885" s="56">
        <f t="shared" si="1077"/>
        <v>74</v>
      </c>
      <c r="P885" s="64">
        <f t="shared" si="1126"/>
        <v>0</v>
      </c>
      <c r="Q885" s="64" t="str">
        <f t="shared" si="1087"/>
        <v>-</v>
      </c>
      <c r="R885" s="64" t="str">
        <f t="shared" si="1088"/>
        <v>-</v>
      </c>
      <c r="S885" s="64">
        <f t="shared" si="1127"/>
        <v>0</v>
      </c>
      <c r="T885" s="64" t="str">
        <f t="shared" si="1089"/>
        <v>-</v>
      </c>
      <c r="U885" s="57" t="str">
        <f t="shared" si="1128"/>
        <v>Payoff</v>
      </c>
      <c r="V885" s="56">
        <f t="shared" si="1078"/>
        <v>70</v>
      </c>
      <c r="W885" s="64">
        <f t="shared" si="1129"/>
        <v>0</v>
      </c>
      <c r="X885" s="64" t="str">
        <f t="shared" si="1090"/>
        <v>-</v>
      </c>
      <c r="Y885" s="64">
        <f t="shared" si="1091"/>
        <v>0</v>
      </c>
      <c r="Z885" s="64" t="str">
        <f t="shared" si="1092"/>
        <v>-</v>
      </c>
      <c r="AA885" s="64" t="str">
        <f t="shared" si="1130"/>
        <v>-</v>
      </c>
      <c r="AB885" s="64" t="str">
        <f t="shared" si="1093"/>
        <v>-</v>
      </c>
      <c r="AC885" s="57" t="str">
        <f t="shared" si="1131"/>
        <v>Payoff</v>
      </c>
      <c r="AD885" s="56">
        <f t="shared" si="1079"/>
        <v>70</v>
      </c>
      <c r="AE885" s="64">
        <f t="shared" si="1132"/>
        <v>0</v>
      </c>
      <c r="AF885" s="64" t="str">
        <f t="shared" si="1094"/>
        <v>-</v>
      </c>
      <c r="AG885" s="64">
        <f t="shared" si="1095"/>
        <v>0</v>
      </c>
      <c r="AH885" s="64" t="str">
        <f t="shared" si="1096"/>
        <v>-</v>
      </c>
      <c r="AI885" s="64" t="str">
        <f t="shared" si="1133"/>
        <v>-</v>
      </c>
      <c r="AJ885" s="64" t="str">
        <f t="shared" si="1097"/>
        <v>-</v>
      </c>
      <c r="AK885" s="57" t="str">
        <f t="shared" si="1134"/>
        <v>Payoff</v>
      </c>
      <c r="AL885" s="56">
        <f t="shared" si="1080"/>
        <v>70</v>
      </c>
      <c r="AM885" s="64" t="str">
        <f t="shared" si="1135"/>
        <v>-</v>
      </c>
      <c r="AN885" s="64" t="str">
        <f t="shared" si="1098"/>
        <v>-</v>
      </c>
      <c r="AO885" s="64" t="str">
        <f t="shared" si="1099"/>
        <v>-</v>
      </c>
      <c r="AP885" s="64" t="str">
        <f t="shared" si="1100"/>
        <v>-</v>
      </c>
      <c r="AQ885" s="64" t="str">
        <f t="shared" si="1136"/>
        <v>-</v>
      </c>
      <c r="AR885" s="64" t="str">
        <f t="shared" si="1101"/>
        <v>-</v>
      </c>
      <c r="AS885" s="57" t="str">
        <f t="shared" si="1137"/>
        <v>Payoff</v>
      </c>
      <c r="AT885" s="56">
        <f t="shared" si="1081"/>
        <v>70</v>
      </c>
      <c r="AU885" s="64" t="str">
        <f t="shared" si="1138"/>
        <v>-</v>
      </c>
      <c r="AV885" s="64" t="str">
        <f t="shared" si="1102"/>
        <v>-</v>
      </c>
      <c r="AW885" s="64" t="str">
        <f t="shared" si="1103"/>
        <v>-</v>
      </c>
      <c r="AX885" s="64" t="str">
        <f t="shared" si="1104"/>
        <v>-</v>
      </c>
      <c r="AY885" s="64" t="str">
        <f t="shared" si="1139"/>
        <v>-</v>
      </c>
      <c r="AZ885" s="64" t="str">
        <f t="shared" si="1105"/>
        <v>-</v>
      </c>
      <c r="BA885" s="57" t="str">
        <f t="shared" si="1140"/>
        <v>Payoff</v>
      </c>
      <c r="BB885" s="56">
        <f t="shared" si="1082"/>
        <v>70</v>
      </c>
      <c r="BC885" s="64" t="str">
        <f t="shared" si="1141"/>
        <v>-</v>
      </c>
      <c r="BD885" s="64" t="str">
        <f t="shared" si="1106"/>
        <v>-</v>
      </c>
      <c r="BE885" s="64" t="str">
        <f t="shared" si="1107"/>
        <v>-</v>
      </c>
      <c r="BF885" s="64" t="str">
        <f t="shared" si="1108"/>
        <v>-</v>
      </c>
      <c r="BG885" s="64" t="str">
        <f t="shared" si="1142"/>
        <v>-</v>
      </c>
      <c r="BH885" s="64" t="str">
        <f t="shared" si="1109"/>
        <v>-</v>
      </c>
      <c r="BI885" s="57" t="str">
        <f t="shared" si="1143"/>
        <v>Payoff</v>
      </c>
      <c r="BJ885" s="56">
        <f t="shared" si="1083"/>
        <v>70</v>
      </c>
      <c r="BK885" s="64" t="str">
        <f t="shared" si="1144"/>
        <v>-</v>
      </c>
      <c r="BL885" s="64" t="str">
        <f t="shared" si="1110"/>
        <v>-</v>
      </c>
      <c r="BM885" s="64" t="str">
        <f t="shared" si="1111"/>
        <v>-</v>
      </c>
      <c r="BN885" s="64" t="str">
        <f t="shared" si="1112"/>
        <v>-</v>
      </c>
      <c r="BO885" s="64" t="str">
        <f t="shared" si="1145"/>
        <v>-</v>
      </c>
      <c r="BP885" s="64" t="str">
        <f t="shared" si="1113"/>
        <v>-</v>
      </c>
      <c r="BQ885" s="57" t="str">
        <f t="shared" si="1146"/>
        <v>Payoff</v>
      </c>
      <c r="BR885" s="56">
        <f t="shared" si="1084"/>
        <v>70</v>
      </c>
      <c r="BS885" s="64" t="str">
        <f t="shared" si="1147"/>
        <v>-</v>
      </c>
      <c r="BT885" s="64" t="str">
        <f t="shared" si="1114"/>
        <v>-</v>
      </c>
      <c r="BU885" s="64" t="str">
        <f t="shared" si="1115"/>
        <v>-</v>
      </c>
      <c r="BV885" s="64" t="str">
        <f t="shared" si="1116"/>
        <v>-</v>
      </c>
      <c r="BW885" s="64" t="str">
        <f t="shared" si="1148"/>
        <v>-</v>
      </c>
      <c r="BX885" s="64" t="str">
        <f t="shared" si="1117"/>
        <v>-</v>
      </c>
      <c r="BY885" s="57" t="str">
        <f t="shared" si="1149"/>
        <v>Payoff</v>
      </c>
      <c r="BZ885" s="56">
        <f t="shared" si="1085"/>
        <v>70</v>
      </c>
      <c r="CA885" s="64" t="str">
        <f t="shared" si="1150"/>
        <v>-</v>
      </c>
      <c r="CB885" s="64" t="str">
        <f t="shared" si="1118"/>
        <v>-</v>
      </c>
      <c r="CC885" s="64" t="str">
        <f t="shared" si="1119"/>
        <v>-</v>
      </c>
      <c r="CD885" s="64" t="str">
        <f t="shared" si="1120"/>
        <v>-</v>
      </c>
      <c r="CE885" s="64" t="str">
        <f t="shared" si="1151"/>
        <v>-</v>
      </c>
      <c r="CF885" s="64" t="str">
        <f t="shared" si="1121"/>
        <v>-</v>
      </c>
      <c r="CG885" s="57" t="str">
        <f t="shared" si="1152"/>
        <v>Payoff</v>
      </c>
      <c r="CH885" s="56">
        <f t="shared" si="1086"/>
        <v>70</v>
      </c>
      <c r="CI885" s="64" t="str">
        <f t="shared" si="1153"/>
        <v>-</v>
      </c>
      <c r="CJ885" s="64" t="str">
        <f t="shared" si="1122"/>
        <v>-</v>
      </c>
      <c r="CK885" s="64" t="str">
        <f t="shared" si="1123"/>
        <v>-</v>
      </c>
      <c r="CL885" s="64" t="str">
        <f t="shared" si="1124"/>
        <v>-</v>
      </c>
      <c r="CM885" s="64" t="str">
        <f t="shared" si="1154"/>
        <v>-</v>
      </c>
      <c r="CN885" s="64" t="str">
        <f t="shared" si="1125"/>
        <v>-</v>
      </c>
      <c r="CO885" s="57" t="str">
        <f t="shared" si="1155"/>
        <v>Payoff</v>
      </c>
    </row>
    <row r="886" spans="15:93" ht="18" customHeight="1" x14ac:dyDescent="0.25">
      <c r="O886" s="56">
        <f t="shared" si="1077"/>
        <v>75</v>
      </c>
      <c r="P886" s="64">
        <f t="shared" si="1126"/>
        <v>0</v>
      </c>
      <c r="Q886" s="64" t="str">
        <f t="shared" si="1087"/>
        <v>-</v>
      </c>
      <c r="R886" s="64" t="str">
        <f t="shared" si="1088"/>
        <v>-</v>
      </c>
      <c r="S886" s="64">
        <f t="shared" si="1127"/>
        <v>0</v>
      </c>
      <c r="T886" s="64" t="str">
        <f t="shared" si="1089"/>
        <v>-</v>
      </c>
      <c r="U886" s="57" t="str">
        <f t="shared" si="1128"/>
        <v>Payoff</v>
      </c>
      <c r="V886" s="56">
        <f t="shared" si="1078"/>
        <v>71</v>
      </c>
      <c r="W886" s="64">
        <f t="shared" si="1129"/>
        <v>0</v>
      </c>
      <c r="X886" s="64" t="str">
        <f t="shared" si="1090"/>
        <v>-</v>
      </c>
      <c r="Y886" s="64">
        <f t="shared" si="1091"/>
        <v>0</v>
      </c>
      <c r="Z886" s="64" t="str">
        <f t="shared" si="1092"/>
        <v>-</v>
      </c>
      <c r="AA886" s="64" t="str">
        <f t="shared" si="1130"/>
        <v>-</v>
      </c>
      <c r="AB886" s="64" t="str">
        <f t="shared" si="1093"/>
        <v>-</v>
      </c>
      <c r="AC886" s="57" t="str">
        <f t="shared" si="1131"/>
        <v>Payoff</v>
      </c>
      <c r="AD886" s="56">
        <f t="shared" si="1079"/>
        <v>71</v>
      </c>
      <c r="AE886" s="64">
        <f t="shared" si="1132"/>
        <v>0</v>
      </c>
      <c r="AF886" s="64" t="str">
        <f t="shared" si="1094"/>
        <v>-</v>
      </c>
      <c r="AG886" s="64">
        <f t="shared" si="1095"/>
        <v>0</v>
      </c>
      <c r="AH886" s="64" t="str">
        <f t="shared" si="1096"/>
        <v>-</v>
      </c>
      <c r="AI886" s="64" t="str">
        <f t="shared" si="1133"/>
        <v>-</v>
      </c>
      <c r="AJ886" s="64" t="str">
        <f t="shared" si="1097"/>
        <v>-</v>
      </c>
      <c r="AK886" s="57" t="str">
        <f t="shared" si="1134"/>
        <v>Payoff</v>
      </c>
      <c r="AL886" s="56">
        <f t="shared" si="1080"/>
        <v>71</v>
      </c>
      <c r="AM886" s="64" t="str">
        <f t="shared" si="1135"/>
        <v>-</v>
      </c>
      <c r="AN886" s="64" t="str">
        <f t="shared" si="1098"/>
        <v>-</v>
      </c>
      <c r="AO886" s="64" t="str">
        <f t="shared" si="1099"/>
        <v>-</v>
      </c>
      <c r="AP886" s="64" t="str">
        <f t="shared" si="1100"/>
        <v>-</v>
      </c>
      <c r="AQ886" s="64" t="str">
        <f t="shared" si="1136"/>
        <v>-</v>
      </c>
      <c r="AR886" s="64" t="str">
        <f t="shared" si="1101"/>
        <v>-</v>
      </c>
      <c r="AS886" s="57" t="str">
        <f t="shared" si="1137"/>
        <v>Payoff</v>
      </c>
      <c r="AT886" s="56">
        <f t="shared" si="1081"/>
        <v>71</v>
      </c>
      <c r="AU886" s="64" t="str">
        <f t="shared" si="1138"/>
        <v>-</v>
      </c>
      <c r="AV886" s="64" t="str">
        <f t="shared" si="1102"/>
        <v>-</v>
      </c>
      <c r="AW886" s="64" t="str">
        <f t="shared" si="1103"/>
        <v>-</v>
      </c>
      <c r="AX886" s="64" t="str">
        <f t="shared" si="1104"/>
        <v>-</v>
      </c>
      <c r="AY886" s="64" t="str">
        <f t="shared" si="1139"/>
        <v>-</v>
      </c>
      <c r="AZ886" s="64" t="str">
        <f t="shared" si="1105"/>
        <v>-</v>
      </c>
      <c r="BA886" s="57" t="str">
        <f t="shared" si="1140"/>
        <v>Payoff</v>
      </c>
      <c r="BB886" s="56">
        <f t="shared" si="1082"/>
        <v>71</v>
      </c>
      <c r="BC886" s="64" t="str">
        <f t="shared" si="1141"/>
        <v>-</v>
      </c>
      <c r="BD886" s="64" t="str">
        <f t="shared" si="1106"/>
        <v>-</v>
      </c>
      <c r="BE886" s="64" t="str">
        <f t="shared" si="1107"/>
        <v>-</v>
      </c>
      <c r="BF886" s="64" t="str">
        <f t="shared" si="1108"/>
        <v>-</v>
      </c>
      <c r="BG886" s="64" t="str">
        <f t="shared" si="1142"/>
        <v>-</v>
      </c>
      <c r="BH886" s="64" t="str">
        <f t="shared" si="1109"/>
        <v>-</v>
      </c>
      <c r="BI886" s="57" t="str">
        <f t="shared" si="1143"/>
        <v>Payoff</v>
      </c>
      <c r="BJ886" s="56">
        <f t="shared" si="1083"/>
        <v>71</v>
      </c>
      <c r="BK886" s="64" t="str">
        <f t="shared" si="1144"/>
        <v>-</v>
      </c>
      <c r="BL886" s="64" t="str">
        <f t="shared" si="1110"/>
        <v>-</v>
      </c>
      <c r="BM886" s="64" t="str">
        <f t="shared" si="1111"/>
        <v>-</v>
      </c>
      <c r="BN886" s="64" t="str">
        <f t="shared" si="1112"/>
        <v>-</v>
      </c>
      <c r="BO886" s="64" t="str">
        <f t="shared" si="1145"/>
        <v>-</v>
      </c>
      <c r="BP886" s="64" t="str">
        <f t="shared" si="1113"/>
        <v>-</v>
      </c>
      <c r="BQ886" s="57" t="str">
        <f t="shared" si="1146"/>
        <v>Payoff</v>
      </c>
      <c r="BR886" s="56">
        <f t="shared" si="1084"/>
        <v>71</v>
      </c>
      <c r="BS886" s="64" t="str">
        <f t="shared" si="1147"/>
        <v>-</v>
      </c>
      <c r="BT886" s="64" t="str">
        <f t="shared" si="1114"/>
        <v>-</v>
      </c>
      <c r="BU886" s="64" t="str">
        <f t="shared" si="1115"/>
        <v>-</v>
      </c>
      <c r="BV886" s="64" t="str">
        <f t="shared" si="1116"/>
        <v>-</v>
      </c>
      <c r="BW886" s="64" t="str">
        <f t="shared" si="1148"/>
        <v>-</v>
      </c>
      <c r="BX886" s="64" t="str">
        <f t="shared" si="1117"/>
        <v>-</v>
      </c>
      <c r="BY886" s="57" t="str">
        <f t="shared" si="1149"/>
        <v>Payoff</v>
      </c>
      <c r="BZ886" s="56">
        <f t="shared" si="1085"/>
        <v>71</v>
      </c>
      <c r="CA886" s="64" t="str">
        <f t="shared" si="1150"/>
        <v>-</v>
      </c>
      <c r="CB886" s="64" t="str">
        <f t="shared" si="1118"/>
        <v>-</v>
      </c>
      <c r="CC886" s="64" t="str">
        <f t="shared" si="1119"/>
        <v>-</v>
      </c>
      <c r="CD886" s="64" t="str">
        <f t="shared" si="1120"/>
        <v>-</v>
      </c>
      <c r="CE886" s="64" t="str">
        <f t="shared" si="1151"/>
        <v>-</v>
      </c>
      <c r="CF886" s="64" t="str">
        <f t="shared" si="1121"/>
        <v>-</v>
      </c>
      <c r="CG886" s="57" t="str">
        <f t="shared" si="1152"/>
        <v>Payoff</v>
      </c>
      <c r="CH886" s="56">
        <f t="shared" si="1086"/>
        <v>71</v>
      </c>
      <c r="CI886" s="64" t="str">
        <f t="shared" si="1153"/>
        <v>-</v>
      </c>
      <c r="CJ886" s="64" t="str">
        <f t="shared" si="1122"/>
        <v>-</v>
      </c>
      <c r="CK886" s="64" t="str">
        <f t="shared" si="1123"/>
        <v>-</v>
      </c>
      <c r="CL886" s="64" t="str">
        <f t="shared" si="1124"/>
        <v>-</v>
      </c>
      <c r="CM886" s="64" t="str">
        <f t="shared" si="1154"/>
        <v>-</v>
      </c>
      <c r="CN886" s="64" t="str">
        <f t="shared" si="1125"/>
        <v>-</v>
      </c>
      <c r="CO886" s="57" t="str">
        <f t="shared" si="1155"/>
        <v>Payoff</v>
      </c>
    </row>
    <row r="887" spans="15:93" ht="18" customHeight="1" x14ac:dyDescent="0.25">
      <c r="O887" s="56">
        <f t="shared" si="1077"/>
        <v>76</v>
      </c>
      <c r="P887" s="64">
        <f t="shared" si="1126"/>
        <v>0</v>
      </c>
      <c r="Q887" s="64" t="str">
        <f t="shared" si="1087"/>
        <v>-</v>
      </c>
      <c r="R887" s="64" t="str">
        <f t="shared" si="1088"/>
        <v>-</v>
      </c>
      <c r="S887" s="64">
        <f t="shared" si="1127"/>
        <v>0</v>
      </c>
      <c r="T887" s="64" t="str">
        <f t="shared" si="1089"/>
        <v>-</v>
      </c>
      <c r="U887" s="57" t="str">
        <f t="shared" si="1128"/>
        <v>Payoff</v>
      </c>
      <c r="V887" s="56">
        <f t="shared" si="1078"/>
        <v>72</v>
      </c>
      <c r="W887" s="64">
        <f t="shared" si="1129"/>
        <v>0</v>
      </c>
      <c r="X887" s="64" t="str">
        <f t="shared" si="1090"/>
        <v>-</v>
      </c>
      <c r="Y887" s="64">
        <f t="shared" si="1091"/>
        <v>0</v>
      </c>
      <c r="Z887" s="64" t="str">
        <f t="shared" si="1092"/>
        <v>-</v>
      </c>
      <c r="AA887" s="64" t="str">
        <f t="shared" si="1130"/>
        <v>-</v>
      </c>
      <c r="AB887" s="64" t="str">
        <f t="shared" si="1093"/>
        <v>-</v>
      </c>
      <c r="AC887" s="57" t="str">
        <f t="shared" si="1131"/>
        <v>Payoff</v>
      </c>
      <c r="AD887" s="56">
        <f t="shared" si="1079"/>
        <v>72</v>
      </c>
      <c r="AE887" s="64">
        <f t="shared" si="1132"/>
        <v>0</v>
      </c>
      <c r="AF887" s="64" t="str">
        <f t="shared" si="1094"/>
        <v>-</v>
      </c>
      <c r="AG887" s="64">
        <f t="shared" si="1095"/>
        <v>0</v>
      </c>
      <c r="AH887" s="64" t="str">
        <f t="shared" si="1096"/>
        <v>-</v>
      </c>
      <c r="AI887" s="64" t="str">
        <f t="shared" si="1133"/>
        <v>-</v>
      </c>
      <c r="AJ887" s="64" t="str">
        <f t="shared" si="1097"/>
        <v>-</v>
      </c>
      <c r="AK887" s="57" t="str">
        <f t="shared" si="1134"/>
        <v>Payoff</v>
      </c>
      <c r="AL887" s="56">
        <f t="shared" si="1080"/>
        <v>72</v>
      </c>
      <c r="AM887" s="64" t="str">
        <f t="shared" si="1135"/>
        <v>-</v>
      </c>
      <c r="AN887" s="64" t="str">
        <f t="shared" si="1098"/>
        <v>-</v>
      </c>
      <c r="AO887" s="64" t="str">
        <f t="shared" si="1099"/>
        <v>-</v>
      </c>
      <c r="AP887" s="64" t="str">
        <f t="shared" si="1100"/>
        <v>-</v>
      </c>
      <c r="AQ887" s="64" t="str">
        <f t="shared" si="1136"/>
        <v>-</v>
      </c>
      <c r="AR887" s="64" t="str">
        <f t="shared" si="1101"/>
        <v>-</v>
      </c>
      <c r="AS887" s="57" t="str">
        <f t="shared" si="1137"/>
        <v>Payoff</v>
      </c>
      <c r="AT887" s="56">
        <f t="shared" si="1081"/>
        <v>72</v>
      </c>
      <c r="AU887" s="64" t="str">
        <f t="shared" si="1138"/>
        <v>-</v>
      </c>
      <c r="AV887" s="64" t="str">
        <f t="shared" si="1102"/>
        <v>-</v>
      </c>
      <c r="AW887" s="64" t="str">
        <f t="shared" si="1103"/>
        <v>-</v>
      </c>
      <c r="AX887" s="64" t="str">
        <f t="shared" si="1104"/>
        <v>-</v>
      </c>
      <c r="AY887" s="64" t="str">
        <f t="shared" si="1139"/>
        <v>-</v>
      </c>
      <c r="AZ887" s="64" t="str">
        <f t="shared" si="1105"/>
        <v>-</v>
      </c>
      <c r="BA887" s="57" t="str">
        <f t="shared" si="1140"/>
        <v>Payoff</v>
      </c>
      <c r="BB887" s="56">
        <f t="shared" si="1082"/>
        <v>72</v>
      </c>
      <c r="BC887" s="64" t="str">
        <f t="shared" si="1141"/>
        <v>-</v>
      </c>
      <c r="BD887" s="64" t="str">
        <f t="shared" si="1106"/>
        <v>-</v>
      </c>
      <c r="BE887" s="64" t="str">
        <f t="shared" si="1107"/>
        <v>-</v>
      </c>
      <c r="BF887" s="64" t="str">
        <f t="shared" si="1108"/>
        <v>-</v>
      </c>
      <c r="BG887" s="64" t="str">
        <f t="shared" si="1142"/>
        <v>-</v>
      </c>
      <c r="BH887" s="64" t="str">
        <f t="shared" si="1109"/>
        <v>-</v>
      </c>
      <c r="BI887" s="57" t="str">
        <f t="shared" si="1143"/>
        <v>Payoff</v>
      </c>
      <c r="BJ887" s="56">
        <f t="shared" si="1083"/>
        <v>72</v>
      </c>
      <c r="BK887" s="64" t="str">
        <f t="shared" si="1144"/>
        <v>-</v>
      </c>
      <c r="BL887" s="64" t="str">
        <f t="shared" si="1110"/>
        <v>-</v>
      </c>
      <c r="BM887" s="64" t="str">
        <f t="shared" si="1111"/>
        <v>-</v>
      </c>
      <c r="BN887" s="64" t="str">
        <f t="shared" si="1112"/>
        <v>-</v>
      </c>
      <c r="BO887" s="64" t="str">
        <f t="shared" si="1145"/>
        <v>-</v>
      </c>
      <c r="BP887" s="64" t="str">
        <f t="shared" si="1113"/>
        <v>-</v>
      </c>
      <c r="BQ887" s="57" t="str">
        <f t="shared" si="1146"/>
        <v>Payoff</v>
      </c>
      <c r="BR887" s="56">
        <f t="shared" si="1084"/>
        <v>72</v>
      </c>
      <c r="BS887" s="64" t="str">
        <f t="shared" si="1147"/>
        <v>-</v>
      </c>
      <c r="BT887" s="64" t="str">
        <f t="shared" si="1114"/>
        <v>-</v>
      </c>
      <c r="BU887" s="64" t="str">
        <f t="shared" si="1115"/>
        <v>-</v>
      </c>
      <c r="BV887" s="64" t="str">
        <f t="shared" si="1116"/>
        <v>-</v>
      </c>
      <c r="BW887" s="64" t="str">
        <f t="shared" si="1148"/>
        <v>-</v>
      </c>
      <c r="BX887" s="64" t="str">
        <f t="shared" si="1117"/>
        <v>-</v>
      </c>
      <c r="BY887" s="57" t="str">
        <f t="shared" si="1149"/>
        <v>Payoff</v>
      </c>
      <c r="BZ887" s="56">
        <f t="shared" si="1085"/>
        <v>72</v>
      </c>
      <c r="CA887" s="64" t="str">
        <f t="shared" si="1150"/>
        <v>-</v>
      </c>
      <c r="CB887" s="64" t="str">
        <f t="shared" si="1118"/>
        <v>-</v>
      </c>
      <c r="CC887" s="64" t="str">
        <f t="shared" si="1119"/>
        <v>-</v>
      </c>
      <c r="CD887" s="64" t="str">
        <f t="shared" si="1120"/>
        <v>-</v>
      </c>
      <c r="CE887" s="64" t="str">
        <f t="shared" si="1151"/>
        <v>-</v>
      </c>
      <c r="CF887" s="64" t="str">
        <f t="shared" si="1121"/>
        <v>-</v>
      </c>
      <c r="CG887" s="57" t="str">
        <f t="shared" si="1152"/>
        <v>Payoff</v>
      </c>
      <c r="CH887" s="56">
        <f t="shared" si="1086"/>
        <v>72</v>
      </c>
      <c r="CI887" s="64" t="str">
        <f t="shared" si="1153"/>
        <v>-</v>
      </c>
      <c r="CJ887" s="64" t="str">
        <f t="shared" si="1122"/>
        <v>-</v>
      </c>
      <c r="CK887" s="64" t="str">
        <f t="shared" si="1123"/>
        <v>-</v>
      </c>
      <c r="CL887" s="64" t="str">
        <f t="shared" si="1124"/>
        <v>-</v>
      </c>
      <c r="CM887" s="64" t="str">
        <f t="shared" si="1154"/>
        <v>-</v>
      </c>
      <c r="CN887" s="64" t="str">
        <f t="shared" si="1125"/>
        <v>-</v>
      </c>
      <c r="CO887" s="57" t="str">
        <f t="shared" si="1155"/>
        <v>Payoff</v>
      </c>
    </row>
    <row r="888" spans="15:93" ht="18" customHeight="1" x14ac:dyDescent="0.25">
      <c r="O888" s="56">
        <f t="shared" ref="O888:O951" si="1156">O887+1</f>
        <v>77</v>
      </c>
      <c r="P888" s="64">
        <f t="shared" si="1126"/>
        <v>0</v>
      </c>
      <c r="Q888" s="64" t="str">
        <f t="shared" si="1087"/>
        <v>-</v>
      </c>
      <c r="R888" s="64" t="str">
        <f t="shared" si="1088"/>
        <v>-</v>
      </c>
      <c r="S888" s="64">
        <f t="shared" si="1127"/>
        <v>0</v>
      </c>
      <c r="T888" s="64" t="str">
        <f t="shared" si="1089"/>
        <v>-</v>
      </c>
      <c r="U888" s="57" t="str">
        <f t="shared" si="1128"/>
        <v>Payoff</v>
      </c>
      <c r="V888" s="56">
        <f t="shared" si="1078"/>
        <v>73</v>
      </c>
      <c r="W888" s="64">
        <f t="shared" si="1129"/>
        <v>0</v>
      </c>
      <c r="X888" s="64" t="str">
        <f t="shared" si="1090"/>
        <v>-</v>
      </c>
      <c r="Y888" s="64">
        <f t="shared" si="1091"/>
        <v>0</v>
      </c>
      <c r="Z888" s="64" t="str">
        <f t="shared" si="1092"/>
        <v>-</v>
      </c>
      <c r="AA888" s="64" t="str">
        <f t="shared" si="1130"/>
        <v>-</v>
      </c>
      <c r="AB888" s="64" t="str">
        <f t="shared" si="1093"/>
        <v>-</v>
      </c>
      <c r="AC888" s="57" t="str">
        <f t="shared" si="1131"/>
        <v>Payoff</v>
      </c>
      <c r="AD888" s="56">
        <f t="shared" si="1079"/>
        <v>73</v>
      </c>
      <c r="AE888" s="64">
        <f t="shared" si="1132"/>
        <v>0</v>
      </c>
      <c r="AF888" s="64" t="str">
        <f t="shared" si="1094"/>
        <v>-</v>
      </c>
      <c r="AG888" s="64">
        <f t="shared" si="1095"/>
        <v>0</v>
      </c>
      <c r="AH888" s="64" t="str">
        <f t="shared" si="1096"/>
        <v>-</v>
      </c>
      <c r="AI888" s="64" t="str">
        <f t="shared" si="1133"/>
        <v>-</v>
      </c>
      <c r="AJ888" s="64" t="str">
        <f t="shared" si="1097"/>
        <v>-</v>
      </c>
      <c r="AK888" s="57" t="str">
        <f t="shared" si="1134"/>
        <v>Payoff</v>
      </c>
      <c r="AL888" s="56">
        <f t="shared" si="1080"/>
        <v>73</v>
      </c>
      <c r="AM888" s="64" t="str">
        <f t="shared" si="1135"/>
        <v>-</v>
      </c>
      <c r="AN888" s="64" t="str">
        <f t="shared" si="1098"/>
        <v>-</v>
      </c>
      <c r="AO888" s="64" t="str">
        <f t="shared" si="1099"/>
        <v>-</v>
      </c>
      <c r="AP888" s="64" t="str">
        <f t="shared" si="1100"/>
        <v>-</v>
      </c>
      <c r="AQ888" s="64" t="str">
        <f t="shared" si="1136"/>
        <v>-</v>
      </c>
      <c r="AR888" s="64" t="str">
        <f t="shared" si="1101"/>
        <v>-</v>
      </c>
      <c r="AS888" s="57" t="str">
        <f t="shared" si="1137"/>
        <v>Payoff</v>
      </c>
      <c r="AT888" s="56">
        <f t="shared" si="1081"/>
        <v>73</v>
      </c>
      <c r="AU888" s="64" t="str">
        <f t="shared" si="1138"/>
        <v>-</v>
      </c>
      <c r="AV888" s="64" t="str">
        <f t="shared" si="1102"/>
        <v>-</v>
      </c>
      <c r="AW888" s="64" t="str">
        <f t="shared" si="1103"/>
        <v>-</v>
      </c>
      <c r="AX888" s="64" t="str">
        <f t="shared" si="1104"/>
        <v>-</v>
      </c>
      <c r="AY888" s="64" t="str">
        <f t="shared" si="1139"/>
        <v>-</v>
      </c>
      <c r="AZ888" s="64" t="str">
        <f t="shared" si="1105"/>
        <v>-</v>
      </c>
      <c r="BA888" s="57" t="str">
        <f t="shared" si="1140"/>
        <v>Payoff</v>
      </c>
      <c r="BB888" s="56">
        <f t="shared" si="1082"/>
        <v>73</v>
      </c>
      <c r="BC888" s="64" t="str">
        <f t="shared" si="1141"/>
        <v>-</v>
      </c>
      <c r="BD888" s="64" t="str">
        <f t="shared" si="1106"/>
        <v>-</v>
      </c>
      <c r="BE888" s="64" t="str">
        <f t="shared" si="1107"/>
        <v>-</v>
      </c>
      <c r="BF888" s="64" t="str">
        <f t="shared" si="1108"/>
        <v>-</v>
      </c>
      <c r="BG888" s="64" t="str">
        <f t="shared" si="1142"/>
        <v>-</v>
      </c>
      <c r="BH888" s="64" t="str">
        <f t="shared" si="1109"/>
        <v>-</v>
      </c>
      <c r="BI888" s="57" t="str">
        <f t="shared" si="1143"/>
        <v>Payoff</v>
      </c>
      <c r="BJ888" s="56">
        <f t="shared" si="1083"/>
        <v>73</v>
      </c>
      <c r="BK888" s="64" t="str">
        <f t="shared" si="1144"/>
        <v>-</v>
      </c>
      <c r="BL888" s="64" t="str">
        <f t="shared" si="1110"/>
        <v>-</v>
      </c>
      <c r="BM888" s="64" t="str">
        <f t="shared" si="1111"/>
        <v>-</v>
      </c>
      <c r="BN888" s="64" t="str">
        <f t="shared" si="1112"/>
        <v>-</v>
      </c>
      <c r="BO888" s="64" t="str">
        <f t="shared" si="1145"/>
        <v>-</v>
      </c>
      <c r="BP888" s="64" t="str">
        <f t="shared" si="1113"/>
        <v>-</v>
      </c>
      <c r="BQ888" s="57" t="str">
        <f t="shared" si="1146"/>
        <v>Payoff</v>
      </c>
      <c r="BR888" s="56">
        <f t="shared" si="1084"/>
        <v>73</v>
      </c>
      <c r="BS888" s="64" t="str">
        <f t="shared" si="1147"/>
        <v>-</v>
      </c>
      <c r="BT888" s="64" t="str">
        <f t="shared" si="1114"/>
        <v>-</v>
      </c>
      <c r="BU888" s="64" t="str">
        <f t="shared" si="1115"/>
        <v>-</v>
      </c>
      <c r="BV888" s="64" t="str">
        <f t="shared" si="1116"/>
        <v>-</v>
      </c>
      <c r="BW888" s="64" t="str">
        <f t="shared" si="1148"/>
        <v>-</v>
      </c>
      <c r="BX888" s="64" t="str">
        <f t="shared" si="1117"/>
        <v>-</v>
      </c>
      <c r="BY888" s="57" t="str">
        <f t="shared" si="1149"/>
        <v>Payoff</v>
      </c>
      <c r="BZ888" s="56">
        <f t="shared" si="1085"/>
        <v>73</v>
      </c>
      <c r="CA888" s="64" t="str">
        <f t="shared" si="1150"/>
        <v>-</v>
      </c>
      <c r="CB888" s="64" t="str">
        <f t="shared" si="1118"/>
        <v>-</v>
      </c>
      <c r="CC888" s="64" t="str">
        <f t="shared" si="1119"/>
        <v>-</v>
      </c>
      <c r="CD888" s="64" t="str">
        <f t="shared" si="1120"/>
        <v>-</v>
      </c>
      <c r="CE888" s="64" t="str">
        <f t="shared" si="1151"/>
        <v>-</v>
      </c>
      <c r="CF888" s="64" t="str">
        <f t="shared" si="1121"/>
        <v>-</v>
      </c>
      <c r="CG888" s="57" t="str">
        <f t="shared" si="1152"/>
        <v>Payoff</v>
      </c>
      <c r="CH888" s="56">
        <f t="shared" si="1086"/>
        <v>73</v>
      </c>
      <c r="CI888" s="64" t="str">
        <f t="shared" si="1153"/>
        <v>-</v>
      </c>
      <c r="CJ888" s="64" t="str">
        <f t="shared" si="1122"/>
        <v>-</v>
      </c>
      <c r="CK888" s="64" t="str">
        <f t="shared" si="1123"/>
        <v>-</v>
      </c>
      <c r="CL888" s="64" t="str">
        <f t="shared" si="1124"/>
        <v>-</v>
      </c>
      <c r="CM888" s="64" t="str">
        <f t="shared" si="1154"/>
        <v>-</v>
      </c>
      <c r="CN888" s="64" t="str">
        <f t="shared" si="1125"/>
        <v>-</v>
      </c>
      <c r="CO888" s="57" t="str">
        <f t="shared" si="1155"/>
        <v>Payoff</v>
      </c>
    </row>
    <row r="889" spans="15:93" ht="18" customHeight="1" x14ac:dyDescent="0.25">
      <c r="O889" s="56">
        <f t="shared" si="1156"/>
        <v>78</v>
      </c>
      <c r="P889" s="64">
        <f t="shared" si="1126"/>
        <v>0</v>
      </c>
      <c r="Q889" s="64" t="str">
        <f t="shared" si="1087"/>
        <v>-</v>
      </c>
      <c r="R889" s="64" t="str">
        <f t="shared" si="1088"/>
        <v>-</v>
      </c>
      <c r="S889" s="64">
        <f t="shared" si="1127"/>
        <v>0</v>
      </c>
      <c r="T889" s="64" t="str">
        <f t="shared" si="1089"/>
        <v>-</v>
      </c>
      <c r="U889" s="57" t="str">
        <f t="shared" si="1128"/>
        <v>Payoff</v>
      </c>
      <c r="V889" s="56">
        <f t="shared" si="1078"/>
        <v>74</v>
      </c>
      <c r="W889" s="64">
        <f t="shared" si="1129"/>
        <v>0</v>
      </c>
      <c r="X889" s="64" t="str">
        <f t="shared" si="1090"/>
        <v>-</v>
      </c>
      <c r="Y889" s="64">
        <f t="shared" si="1091"/>
        <v>0</v>
      </c>
      <c r="Z889" s="64" t="str">
        <f t="shared" si="1092"/>
        <v>-</v>
      </c>
      <c r="AA889" s="64" t="str">
        <f t="shared" si="1130"/>
        <v>-</v>
      </c>
      <c r="AB889" s="64" t="str">
        <f t="shared" si="1093"/>
        <v>-</v>
      </c>
      <c r="AC889" s="57" t="str">
        <f t="shared" si="1131"/>
        <v>Payoff</v>
      </c>
      <c r="AD889" s="56">
        <f t="shared" si="1079"/>
        <v>74</v>
      </c>
      <c r="AE889" s="64">
        <f t="shared" si="1132"/>
        <v>0</v>
      </c>
      <c r="AF889" s="64" t="str">
        <f t="shared" si="1094"/>
        <v>-</v>
      </c>
      <c r="AG889" s="64">
        <f t="shared" si="1095"/>
        <v>0</v>
      </c>
      <c r="AH889" s="64" t="str">
        <f t="shared" si="1096"/>
        <v>-</v>
      </c>
      <c r="AI889" s="64" t="str">
        <f t="shared" si="1133"/>
        <v>-</v>
      </c>
      <c r="AJ889" s="64" t="str">
        <f t="shared" si="1097"/>
        <v>-</v>
      </c>
      <c r="AK889" s="57" t="str">
        <f t="shared" si="1134"/>
        <v>Payoff</v>
      </c>
      <c r="AL889" s="56">
        <f t="shared" si="1080"/>
        <v>74</v>
      </c>
      <c r="AM889" s="64" t="str">
        <f t="shared" si="1135"/>
        <v>-</v>
      </c>
      <c r="AN889" s="64" t="str">
        <f t="shared" si="1098"/>
        <v>-</v>
      </c>
      <c r="AO889" s="64" t="str">
        <f t="shared" si="1099"/>
        <v>-</v>
      </c>
      <c r="AP889" s="64" t="str">
        <f t="shared" si="1100"/>
        <v>-</v>
      </c>
      <c r="AQ889" s="64" t="str">
        <f t="shared" si="1136"/>
        <v>-</v>
      </c>
      <c r="AR889" s="64" t="str">
        <f t="shared" si="1101"/>
        <v>-</v>
      </c>
      <c r="AS889" s="57" t="str">
        <f t="shared" si="1137"/>
        <v>Payoff</v>
      </c>
      <c r="AT889" s="56">
        <f t="shared" si="1081"/>
        <v>74</v>
      </c>
      <c r="AU889" s="64" t="str">
        <f t="shared" si="1138"/>
        <v>-</v>
      </c>
      <c r="AV889" s="64" t="str">
        <f t="shared" si="1102"/>
        <v>-</v>
      </c>
      <c r="AW889" s="64" t="str">
        <f t="shared" si="1103"/>
        <v>-</v>
      </c>
      <c r="AX889" s="64" t="str">
        <f t="shared" si="1104"/>
        <v>-</v>
      </c>
      <c r="AY889" s="64" t="str">
        <f t="shared" si="1139"/>
        <v>-</v>
      </c>
      <c r="AZ889" s="64" t="str">
        <f t="shared" si="1105"/>
        <v>-</v>
      </c>
      <c r="BA889" s="57" t="str">
        <f t="shared" si="1140"/>
        <v>Payoff</v>
      </c>
      <c r="BB889" s="56">
        <f t="shared" si="1082"/>
        <v>74</v>
      </c>
      <c r="BC889" s="64" t="str">
        <f t="shared" si="1141"/>
        <v>-</v>
      </c>
      <c r="BD889" s="64" t="str">
        <f t="shared" si="1106"/>
        <v>-</v>
      </c>
      <c r="BE889" s="64" t="str">
        <f t="shared" si="1107"/>
        <v>-</v>
      </c>
      <c r="BF889" s="64" t="str">
        <f t="shared" si="1108"/>
        <v>-</v>
      </c>
      <c r="BG889" s="64" t="str">
        <f t="shared" si="1142"/>
        <v>-</v>
      </c>
      <c r="BH889" s="64" t="str">
        <f t="shared" si="1109"/>
        <v>-</v>
      </c>
      <c r="BI889" s="57" t="str">
        <f t="shared" si="1143"/>
        <v>Payoff</v>
      </c>
      <c r="BJ889" s="56">
        <f t="shared" si="1083"/>
        <v>74</v>
      </c>
      <c r="BK889" s="64" t="str">
        <f t="shared" si="1144"/>
        <v>-</v>
      </c>
      <c r="BL889" s="64" t="str">
        <f t="shared" si="1110"/>
        <v>-</v>
      </c>
      <c r="BM889" s="64" t="str">
        <f t="shared" si="1111"/>
        <v>-</v>
      </c>
      <c r="BN889" s="64" t="str">
        <f t="shared" si="1112"/>
        <v>-</v>
      </c>
      <c r="BO889" s="64" t="str">
        <f t="shared" si="1145"/>
        <v>-</v>
      </c>
      <c r="BP889" s="64" t="str">
        <f t="shared" si="1113"/>
        <v>-</v>
      </c>
      <c r="BQ889" s="57" t="str">
        <f t="shared" si="1146"/>
        <v>Payoff</v>
      </c>
      <c r="BR889" s="56">
        <f t="shared" si="1084"/>
        <v>74</v>
      </c>
      <c r="BS889" s="64" t="str">
        <f t="shared" si="1147"/>
        <v>-</v>
      </c>
      <c r="BT889" s="64" t="str">
        <f t="shared" si="1114"/>
        <v>-</v>
      </c>
      <c r="BU889" s="64" t="str">
        <f t="shared" si="1115"/>
        <v>-</v>
      </c>
      <c r="BV889" s="64" t="str">
        <f t="shared" si="1116"/>
        <v>-</v>
      </c>
      <c r="BW889" s="64" t="str">
        <f t="shared" si="1148"/>
        <v>-</v>
      </c>
      <c r="BX889" s="64" t="str">
        <f t="shared" si="1117"/>
        <v>-</v>
      </c>
      <c r="BY889" s="57" t="str">
        <f t="shared" si="1149"/>
        <v>Payoff</v>
      </c>
      <c r="BZ889" s="56">
        <f t="shared" si="1085"/>
        <v>74</v>
      </c>
      <c r="CA889" s="64" t="str">
        <f t="shared" si="1150"/>
        <v>-</v>
      </c>
      <c r="CB889" s="64" t="str">
        <f t="shared" si="1118"/>
        <v>-</v>
      </c>
      <c r="CC889" s="64" t="str">
        <f t="shared" si="1119"/>
        <v>-</v>
      </c>
      <c r="CD889" s="64" t="str">
        <f t="shared" si="1120"/>
        <v>-</v>
      </c>
      <c r="CE889" s="64" t="str">
        <f t="shared" si="1151"/>
        <v>-</v>
      </c>
      <c r="CF889" s="64" t="str">
        <f t="shared" si="1121"/>
        <v>-</v>
      </c>
      <c r="CG889" s="57" t="str">
        <f t="shared" si="1152"/>
        <v>Payoff</v>
      </c>
      <c r="CH889" s="56">
        <f t="shared" si="1086"/>
        <v>74</v>
      </c>
      <c r="CI889" s="64" t="str">
        <f t="shared" si="1153"/>
        <v>-</v>
      </c>
      <c r="CJ889" s="64" t="str">
        <f t="shared" si="1122"/>
        <v>-</v>
      </c>
      <c r="CK889" s="64" t="str">
        <f t="shared" si="1123"/>
        <v>-</v>
      </c>
      <c r="CL889" s="64" t="str">
        <f t="shared" si="1124"/>
        <v>-</v>
      </c>
      <c r="CM889" s="64" t="str">
        <f t="shared" si="1154"/>
        <v>-</v>
      </c>
      <c r="CN889" s="64" t="str">
        <f t="shared" si="1125"/>
        <v>-</v>
      </c>
      <c r="CO889" s="57" t="str">
        <f t="shared" si="1155"/>
        <v>Payoff</v>
      </c>
    </row>
    <row r="890" spans="15:93" ht="18" customHeight="1" x14ac:dyDescent="0.25">
      <c r="O890" s="56">
        <f t="shared" si="1156"/>
        <v>79</v>
      </c>
      <c r="P890" s="64">
        <f t="shared" si="1126"/>
        <v>0</v>
      </c>
      <c r="Q890" s="64" t="str">
        <f t="shared" si="1087"/>
        <v>-</v>
      </c>
      <c r="R890" s="64" t="str">
        <f t="shared" si="1088"/>
        <v>-</v>
      </c>
      <c r="S890" s="64">
        <f t="shared" si="1127"/>
        <v>0</v>
      </c>
      <c r="T890" s="64" t="str">
        <f t="shared" si="1089"/>
        <v>-</v>
      </c>
      <c r="U890" s="57" t="str">
        <f t="shared" si="1128"/>
        <v>Payoff</v>
      </c>
      <c r="V890" s="56">
        <f t="shared" si="1078"/>
        <v>75</v>
      </c>
      <c r="W890" s="64">
        <f t="shared" si="1129"/>
        <v>0</v>
      </c>
      <c r="X890" s="64" t="str">
        <f t="shared" si="1090"/>
        <v>-</v>
      </c>
      <c r="Y890" s="64">
        <f t="shared" si="1091"/>
        <v>0</v>
      </c>
      <c r="Z890" s="64" t="str">
        <f t="shared" si="1092"/>
        <v>-</v>
      </c>
      <c r="AA890" s="64" t="str">
        <f t="shared" si="1130"/>
        <v>-</v>
      </c>
      <c r="AB890" s="64" t="str">
        <f t="shared" si="1093"/>
        <v>-</v>
      </c>
      <c r="AC890" s="57" t="str">
        <f t="shared" si="1131"/>
        <v>Payoff</v>
      </c>
      <c r="AD890" s="56">
        <f t="shared" si="1079"/>
        <v>75</v>
      </c>
      <c r="AE890" s="64">
        <f t="shared" si="1132"/>
        <v>0</v>
      </c>
      <c r="AF890" s="64" t="str">
        <f t="shared" si="1094"/>
        <v>-</v>
      </c>
      <c r="AG890" s="64">
        <f t="shared" si="1095"/>
        <v>0</v>
      </c>
      <c r="AH890" s="64" t="str">
        <f t="shared" si="1096"/>
        <v>-</v>
      </c>
      <c r="AI890" s="64" t="str">
        <f t="shared" si="1133"/>
        <v>-</v>
      </c>
      <c r="AJ890" s="64" t="str">
        <f t="shared" si="1097"/>
        <v>-</v>
      </c>
      <c r="AK890" s="57" t="str">
        <f t="shared" si="1134"/>
        <v>Payoff</v>
      </c>
      <c r="AL890" s="56">
        <f t="shared" si="1080"/>
        <v>75</v>
      </c>
      <c r="AM890" s="64" t="str">
        <f t="shared" si="1135"/>
        <v>-</v>
      </c>
      <c r="AN890" s="64" t="str">
        <f t="shared" si="1098"/>
        <v>-</v>
      </c>
      <c r="AO890" s="64" t="str">
        <f t="shared" si="1099"/>
        <v>-</v>
      </c>
      <c r="AP890" s="64" t="str">
        <f t="shared" si="1100"/>
        <v>-</v>
      </c>
      <c r="AQ890" s="64" t="str">
        <f t="shared" si="1136"/>
        <v>-</v>
      </c>
      <c r="AR890" s="64" t="str">
        <f t="shared" si="1101"/>
        <v>-</v>
      </c>
      <c r="AS890" s="57" t="str">
        <f t="shared" si="1137"/>
        <v>Payoff</v>
      </c>
      <c r="AT890" s="56">
        <f t="shared" si="1081"/>
        <v>75</v>
      </c>
      <c r="AU890" s="64" t="str">
        <f t="shared" si="1138"/>
        <v>-</v>
      </c>
      <c r="AV890" s="64" t="str">
        <f t="shared" si="1102"/>
        <v>-</v>
      </c>
      <c r="AW890" s="64" t="str">
        <f t="shared" si="1103"/>
        <v>-</v>
      </c>
      <c r="AX890" s="64" t="str">
        <f t="shared" si="1104"/>
        <v>-</v>
      </c>
      <c r="AY890" s="64" t="str">
        <f t="shared" si="1139"/>
        <v>-</v>
      </c>
      <c r="AZ890" s="64" t="str">
        <f t="shared" si="1105"/>
        <v>-</v>
      </c>
      <c r="BA890" s="57" t="str">
        <f t="shared" si="1140"/>
        <v>Payoff</v>
      </c>
      <c r="BB890" s="56">
        <f t="shared" si="1082"/>
        <v>75</v>
      </c>
      <c r="BC890" s="64" t="str">
        <f t="shared" si="1141"/>
        <v>-</v>
      </c>
      <c r="BD890" s="64" t="str">
        <f t="shared" si="1106"/>
        <v>-</v>
      </c>
      <c r="BE890" s="64" t="str">
        <f t="shared" si="1107"/>
        <v>-</v>
      </c>
      <c r="BF890" s="64" t="str">
        <f t="shared" si="1108"/>
        <v>-</v>
      </c>
      <c r="BG890" s="64" t="str">
        <f t="shared" si="1142"/>
        <v>-</v>
      </c>
      <c r="BH890" s="64" t="str">
        <f t="shared" si="1109"/>
        <v>-</v>
      </c>
      <c r="BI890" s="57" t="str">
        <f t="shared" si="1143"/>
        <v>Payoff</v>
      </c>
      <c r="BJ890" s="56">
        <f t="shared" si="1083"/>
        <v>75</v>
      </c>
      <c r="BK890" s="64" t="str">
        <f t="shared" si="1144"/>
        <v>-</v>
      </c>
      <c r="BL890" s="64" t="str">
        <f t="shared" si="1110"/>
        <v>-</v>
      </c>
      <c r="BM890" s="64" t="str">
        <f t="shared" si="1111"/>
        <v>-</v>
      </c>
      <c r="BN890" s="64" t="str">
        <f t="shared" si="1112"/>
        <v>-</v>
      </c>
      <c r="BO890" s="64" t="str">
        <f t="shared" si="1145"/>
        <v>-</v>
      </c>
      <c r="BP890" s="64" t="str">
        <f t="shared" si="1113"/>
        <v>-</v>
      </c>
      <c r="BQ890" s="57" t="str">
        <f t="shared" si="1146"/>
        <v>Payoff</v>
      </c>
      <c r="BR890" s="56">
        <f t="shared" si="1084"/>
        <v>75</v>
      </c>
      <c r="BS890" s="64" t="str">
        <f t="shared" si="1147"/>
        <v>-</v>
      </c>
      <c r="BT890" s="64" t="str">
        <f t="shared" si="1114"/>
        <v>-</v>
      </c>
      <c r="BU890" s="64" t="str">
        <f t="shared" si="1115"/>
        <v>-</v>
      </c>
      <c r="BV890" s="64" t="str">
        <f t="shared" si="1116"/>
        <v>-</v>
      </c>
      <c r="BW890" s="64" t="str">
        <f t="shared" si="1148"/>
        <v>-</v>
      </c>
      <c r="BX890" s="64" t="str">
        <f t="shared" si="1117"/>
        <v>-</v>
      </c>
      <c r="BY890" s="57" t="str">
        <f t="shared" si="1149"/>
        <v>Payoff</v>
      </c>
      <c r="BZ890" s="56">
        <f t="shared" si="1085"/>
        <v>75</v>
      </c>
      <c r="CA890" s="64" t="str">
        <f t="shared" si="1150"/>
        <v>-</v>
      </c>
      <c r="CB890" s="64" t="str">
        <f t="shared" si="1118"/>
        <v>-</v>
      </c>
      <c r="CC890" s="64" t="str">
        <f t="shared" si="1119"/>
        <v>-</v>
      </c>
      <c r="CD890" s="64" t="str">
        <f t="shared" si="1120"/>
        <v>-</v>
      </c>
      <c r="CE890" s="64" t="str">
        <f t="shared" si="1151"/>
        <v>-</v>
      </c>
      <c r="CF890" s="64" t="str">
        <f t="shared" si="1121"/>
        <v>-</v>
      </c>
      <c r="CG890" s="57" t="str">
        <f t="shared" si="1152"/>
        <v>Payoff</v>
      </c>
      <c r="CH890" s="56">
        <f t="shared" si="1086"/>
        <v>75</v>
      </c>
      <c r="CI890" s="64" t="str">
        <f t="shared" si="1153"/>
        <v>-</v>
      </c>
      <c r="CJ890" s="64" t="str">
        <f t="shared" si="1122"/>
        <v>-</v>
      </c>
      <c r="CK890" s="64" t="str">
        <f t="shared" si="1123"/>
        <v>-</v>
      </c>
      <c r="CL890" s="64" t="str">
        <f t="shared" si="1124"/>
        <v>-</v>
      </c>
      <c r="CM890" s="64" t="str">
        <f t="shared" si="1154"/>
        <v>-</v>
      </c>
      <c r="CN890" s="64" t="str">
        <f t="shared" si="1125"/>
        <v>-</v>
      </c>
      <c r="CO890" s="57" t="str">
        <f t="shared" si="1155"/>
        <v>Payoff</v>
      </c>
    </row>
    <row r="891" spans="15:93" ht="18" customHeight="1" x14ac:dyDescent="0.25">
      <c r="O891" s="56">
        <f t="shared" si="1156"/>
        <v>80</v>
      </c>
      <c r="P891" s="64">
        <f t="shared" si="1126"/>
        <v>0</v>
      </c>
      <c r="Q891" s="64" t="str">
        <f t="shared" si="1087"/>
        <v>-</v>
      </c>
      <c r="R891" s="64" t="str">
        <f t="shared" si="1088"/>
        <v>-</v>
      </c>
      <c r="S891" s="64">
        <f t="shared" si="1127"/>
        <v>0</v>
      </c>
      <c r="T891" s="64" t="str">
        <f t="shared" si="1089"/>
        <v>-</v>
      </c>
      <c r="U891" s="57" t="str">
        <f t="shared" si="1128"/>
        <v>Payoff</v>
      </c>
      <c r="V891" s="56">
        <f t="shared" si="1078"/>
        <v>76</v>
      </c>
      <c r="W891" s="64">
        <f t="shared" si="1129"/>
        <v>0</v>
      </c>
      <c r="X891" s="64" t="str">
        <f t="shared" si="1090"/>
        <v>-</v>
      </c>
      <c r="Y891" s="64">
        <f t="shared" si="1091"/>
        <v>0</v>
      </c>
      <c r="Z891" s="64" t="str">
        <f t="shared" si="1092"/>
        <v>-</v>
      </c>
      <c r="AA891" s="64" t="str">
        <f t="shared" si="1130"/>
        <v>-</v>
      </c>
      <c r="AB891" s="64" t="str">
        <f t="shared" si="1093"/>
        <v>-</v>
      </c>
      <c r="AC891" s="57" t="str">
        <f t="shared" si="1131"/>
        <v>Payoff</v>
      </c>
      <c r="AD891" s="56">
        <f t="shared" si="1079"/>
        <v>76</v>
      </c>
      <c r="AE891" s="64">
        <f t="shared" si="1132"/>
        <v>0</v>
      </c>
      <c r="AF891" s="64" t="str">
        <f t="shared" si="1094"/>
        <v>-</v>
      </c>
      <c r="AG891" s="64">
        <f t="shared" si="1095"/>
        <v>0</v>
      </c>
      <c r="AH891" s="64" t="str">
        <f t="shared" si="1096"/>
        <v>-</v>
      </c>
      <c r="AI891" s="64" t="str">
        <f t="shared" si="1133"/>
        <v>-</v>
      </c>
      <c r="AJ891" s="64" t="str">
        <f t="shared" si="1097"/>
        <v>-</v>
      </c>
      <c r="AK891" s="57" t="str">
        <f t="shared" si="1134"/>
        <v>Payoff</v>
      </c>
      <c r="AL891" s="56">
        <f t="shared" si="1080"/>
        <v>76</v>
      </c>
      <c r="AM891" s="64" t="str">
        <f t="shared" si="1135"/>
        <v>-</v>
      </c>
      <c r="AN891" s="64" t="str">
        <f t="shared" si="1098"/>
        <v>-</v>
      </c>
      <c r="AO891" s="64" t="str">
        <f t="shared" si="1099"/>
        <v>-</v>
      </c>
      <c r="AP891" s="64" t="str">
        <f t="shared" si="1100"/>
        <v>-</v>
      </c>
      <c r="AQ891" s="64" t="str">
        <f t="shared" si="1136"/>
        <v>-</v>
      </c>
      <c r="AR891" s="64" t="str">
        <f t="shared" si="1101"/>
        <v>-</v>
      </c>
      <c r="AS891" s="57" t="str">
        <f t="shared" si="1137"/>
        <v>Payoff</v>
      </c>
      <c r="AT891" s="56">
        <f t="shared" si="1081"/>
        <v>76</v>
      </c>
      <c r="AU891" s="64" t="str">
        <f t="shared" si="1138"/>
        <v>-</v>
      </c>
      <c r="AV891" s="64" t="str">
        <f t="shared" si="1102"/>
        <v>-</v>
      </c>
      <c r="AW891" s="64" t="str">
        <f t="shared" si="1103"/>
        <v>-</v>
      </c>
      <c r="AX891" s="64" t="str">
        <f t="shared" si="1104"/>
        <v>-</v>
      </c>
      <c r="AY891" s="64" t="str">
        <f t="shared" si="1139"/>
        <v>-</v>
      </c>
      <c r="AZ891" s="64" t="str">
        <f t="shared" si="1105"/>
        <v>-</v>
      </c>
      <c r="BA891" s="57" t="str">
        <f t="shared" si="1140"/>
        <v>Payoff</v>
      </c>
      <c r="BB891" s="56">
        <f t="shared" si="1082"/>
        <v>76</v>
      </c>
      <c r="BC891" s="64" t="str">
        <f t="shared" si="1141"/>
        <v>-</v>
      </c>
      <c r="BD891" s="64" t="str">
        <f t="shared" si="1106"/>
        <v>-</v>
      </c>
      <c r="BE891" s="64" t="str">
        <f t="shared" si="1107"/>
        <v>-</v>
      </c>
      <c r="BF891" s="64" t="str">
        <f t="shared" si="1108"/>
        <v>-</v>
      </c>
      <c r="BG891" s="64" t="str">
        <f t="shared" si="1142"/>
        <v>-</v>
      </c>
      <c r="BH891" s="64" t="str">
        <f t="shared" si="1109"/>
        <v>-</v>
      </c>
      <c r="BI891" s="57" t="str">
        <f t="shared" si="1143"/>
        <v>Payoff</v>
      </c>
      <c r="BJ891" s="56">
        <f t="shared" si="1083"/>
        <v>76</v>
      </c>
      <c r="BK891" s="64" t="str">
        <f t="shared" si="1144"/>
        <v>-</v>
      </c>
      <c r="BL891" s="64" t="str">
        <f t="shared" si="1110"/>
        <v>-</v>
      </c>
      <c r="BM891" s="64" t="str">
        <f t="shared" si="1111"/>
        <v>-</v>
      </c>
      <c r="BN891" s="64" t="str">
        <f t="shared" si="1112"/>
        <v>-</v>
      </c>
      <c r="BO891" s="64" t="str">
        <f t="shared" si="1145"/>
        <v>-</v>
      </c>
      <c r="BP891" s="64" t="str">
        <f t="shared" si="1113"/>
        <v>-</v>
      </c>
      <c r="BQ891" s="57" t="str">
        <f t="shared" si="1146"/>
        <v>Payoff</v>
      </c>
      <c r="BR891" s="56">
        <f t="shared" si="1084"/>
        <v>76</v>
      </c>
      <c r="BS891" s="64" t="str">
        <f t="shared" si="1147"/>
        <v>-</v>
      </c>
      <c r="BT891" s="64" t="str">
        <f t="shared" si="1114"/>
        <v>-</v>
      </c>
      <c r="BU891" s="64" t="str">
        <f t="shared" si="1115"/>
        <v>-</v>
      </c>
      <c r="BV891" s="64" t="str">
        <f t="shared" si="1116"/>
        <v>-</v>
      </c>
      <c r="BW891" s="64" t="str">
        <f t="shared" si="1148"/>
        <v>-</v>
      </c>
      <c r="BX891" s="64" t="str">
        <f t="shared" si="1117"/>
        <v>-</v>
      </c>
      <c r="BY891" s="57" t="str">
        <f t="shared" si="1149"/>
        <v>Payoff</v>
      </c>
      <c r="BZ891" s="56">
        <f t="shared" si="1085"/>
        <v>76</v>
      </c>
      <c r="CA891" s="64" t="str">
        <f t="shared" si="1150"/>
        <v>-</v>
      </c>
      <c r="CB891" s="64" t="str">
        <f t="shared" si="1118"/>
        <v>-</v>
      </c>
      <c r="CC891" s="64" t="str">
        <f t="shared" si="1119"/>
        <v>-</v>
      </c>
      <c r="CD891" s="64" t="str">
        <f t="shared" si="1120"/>
        <v>-</v>
      </c>
      <c r="CE891" s="64" t="str">
        <f t="shared" si="1151"/>
        <v>-</v>
      </c>
      <c r="CF891" s="64" t="str">
        <f t="shared" si="1121"/>
        <v>-</v>
      </c>
      <c r="CG891" s="57" t="str">
        <f t="shared" si="1152"/>
        <v>Payoff</v>
      </c>
      <c r="CH891" s="56">
        <f t="shared" si="1086"/>
        <v>76</v>
      </c>
      <c r="CI891" s="64" t="str">
        <f t="shared" si="1153"/>
        <v>-</v>
      </c>
      <c r="CJ891" s="64" t="str">
        <f t="shared" si="1122"/>
        <v>-</v>
      </c>
      <c r="CK891" s="64" t="str">
        <f t="shared" si="1123"/>
        <v>-</v>
      </c>
      <c r="CL891" s="64" t="str">
        <f t="shared" si="1124"/>
        <v>-</v>
      </c>
      <c r="CM891" s="64" t="str">
        <f t="shared" si="1154"/>
        <v>-</v>
      </c>
      <c r="CN891" s="64" t="str">
        <f t="shared" si="1125"/>
        <v>-</v>
      </c>
      <c r="CO891" s="57" t="str">
        <f t="shared" si="1155"/>
        <v>Payoff</v>
      </c>
    </row>
    <row r="892" spans="15:93" ht="18" customHeight="1" x14ac:dyDescent="0.25">
      <c r="O892" s="56">
        <f t="shared" si="1156"/>
        <v>81</v>
      </c>
      <c r="P892" s="64">
        <f t="shared" si="1126"/>
        <v>0</v>
      </c>
      <c r="Q892" s="64" t="str">
        <f t="shared" si="1087"/>
        <v>-</v>
      </c>
      <c r="R892" s="64" t="str">
        <f t="shared" si="1088"/>
        <v>-</v>
      </c>
      <c r="S892" s="64">
        <f t="shared" si="1127"/>
        <v>0</v>
      </c>
      <c r="T892" s="64" t="str">
        <f t="shared" si="1089"/>
        <v>-</v>
      </c>
      <c r="U892" s="57" t="str">
        <f t="shared" si="1128"/>
        <v>Payoff</v>
      </c>
      <c r="V892" s="56">
        <f t="shared" ref="V892:V955" si="1157">V891+1</f>
        <v>77</v>
      </c>
      <c r="W892" s="64">
        <f t="shared" si="1129"/>
        <v>0</v>
      </c>
      <c r="X892" s="64" t="str">
        <f t="shared" si="1090"/>
        <v>-</v>
      </c>
      <c r="Y892" s="64">
        <f t="shared" si="1091"/>
        <v>0</v>
      </c>
      <c r="Z892" s="64" t="str">
        <f t="shared" si="1092"/>
        <v>-</v>
      </c>
      <c r="AA892" s="64" t="str">
        <f t="shared" si="1130"/>
        <v>-</v>
      </c>
      <c r="AB892" s="64" t="str">
        <f t="shared" si="1093"/>
        <v>-</v>
      </c>
      <c r="AC892" s="57" t="str">
        <f t="shared" si="1131"/>
        <v>Payoff</v>
      </c>
      <c r="AD892" s="56">
        <f t="shared" ref="AD892:AD955" si="1158">AD891+1</f>
        <v>77</v>
      </c>
      <c r="AE892" s="64">
        <f t="shared" si="1132"/>
        <v>0</v>
      </c>
      <c r="AF892" s="64" t="str">
        <f t="shared" si="1094"/>
        <v>-</v>
      </c>
      <c r="AG892" s="64">
        <f t="shared" si="1095"/>
        <v>0</v>
      </c>
      <c r="AH892" s="64" t="str">
        <f t="shared" si="1096"/>
        <v>-</v>
      </c>
      <c r="AI892" s="64" t="str">
        <f t="shared" si="1133"/>
        <v>-</v>
      </c>
      <c r="AJ892" s="64" t="str">
        <f t="shared" si="1097"/>
        <v>-</v>
      </c>
      <c r="AK892" s="57" t="str">
        <f t="shared" si="1134"/>
        <v>Payoff</v>
      </c>
      <c r="AL892" s="56">
        <f t="shared" ref="AL892:AL955" si="1159">AL891+1</f>
        <v>77</v>
      </c>
      <c r="AM892" s="64" t="str">
        <f t="shared" si="1135"/>
        <v>-</v>
      </c>
      <c r="AN892" s="64" t="str">
        <f t="shared" si="1098"/>
        <v>-</v>
      </c>
      <c r="AO892" s="64" t="str">
        <f t="shared" si="1099"/>
        <v>-</v>
      </c>
      <c r="AP892" s="64" t="str">
        <f t="shared" si="1100"/>
        <v>-</v>
      </c>
      <c r="AQ892" s="64" t="str">
        <f t="shared" si="1136"/>
        <v>-</v>
      </c>
      <c r="AR892" s="64" t="str">
        <f t="shared" si="1101"/>
        <v>-</v>
      </c>
      <c r="AS892" s="57" t="str">
        <f t="shared" si="1137"/>
        <v>Payoff</v>
      </c>
      <c r="AT892" s="56">
        <f t="shared" ref="AT892:AT955" si="1160">AT891+1</f>
        <v>77</v>
      </c>
      <c r="AU892" s="64" t="str">
        <f t="shared" si="1138"/>
        <v>-</v>
      </c>
      <c r="AV892" s="64" t="str">
        <f t="shared" si="1102"/>
        <v>-</v>
      </c>
      <c r="AW892" s="64" t="str">
        <f t="shared" si="1103"/>
        <v>-</v>
      </c>
      <c r="AX892" s="64" t="str">
        <f t="shared" si="1104"/>
        <v>-</v>
      </c>
      <c r="AY892" s="64" t="str">
        <f t="shared" si="1139"/>
        <v>-</v>
      </c>
      <c r="AZ892" s="64" t="str">
        <f t="shared" si="1105"/>
        <v>-</v>
      </c>
      <c r="BA892" s="57" t="str">
        <f t="shared" si="1140"/>
        <v>Payoff</v>
      </c>
      <c r="BB892" s="56">
        <f t="shared" ref="BB892:BB955" si="1161">BB891+1</f>
        <v>77</v>
      </c>
      <c r="BC892" s="64" t="str">
        <f t="shared" si="1141"/>
        <v>-</v>
      </c>
      <c r="BD892" s="64" t="str">
        <f t="shared" si="1106"/>
        <v>-</v>
      </c>
      <c r="BE892" s="64" t="str">
        <f t="shared" si="1107"/>
        <v>-</v>
      </c>
      <c r="BF892" s="64" t="str">
        <f t="shared" si="1108"/>
        <v>-</v>
      </c>
      <c r="BG892" s="64" t="str">
        <f t="shared" si="1142"/>
        <v>-</v>
      </c>
      <c r="BH892" s="64" t="str">
        <f t="shared" si="1109"/>
        <v>-</v>
      </c>
      <c r="BI892" s="57" t="str">
        <f t="shared" si="1143"/>
        <v>Payoff</v>
      </c>
      <c r="BJ892" s="56">
        <f t="shared" ref="BJ892:BJ955" si="1162">BJ891+1</f>
        <v>77</v>
      </c>
      <c r="BK892" s="64" t="str">
        <f t="shared" si="1144"/>
        <v>-</v>
      </c>
      <c r="BL892" s="64" t="str">
        <f t="shared" si="1110"/>
        <v>-</v>
      </c>
      <c r="BM892" s="64" t="str">
        <f t="shared" si="1111"/>
        <v>-</v>
      </c>
      <c r="BN892" s="64" t="str">
        <f t="shared" si="1112"/>
        <v>-</v>
      </c>
      <c r="BO892" s="64" t="str">
        <f t="shared" si="1145"/>
        <v>-</v>
      </c>
      <c r="BP892" s="64" t="str">
        <f t="shared" si="1113"/>
        <v>-</v>
      </c>
      <c r="BQ892" s="57" t="str">
        <f t="shared" si="1146"/>
        <v>Payoff</v>
      </c>
      <c r="BR892" s="56">
        <f t="shared" ref="BR892:BR955" si="1163">BR891+1</f>
        <v>77</v>
      </c>
      <c r="BS892" s="64" t="str">
        <f t="shared" si="1147"/>
        <v>-</v>
      </c>
      <c r="BT892" s="64" t="str">
        <f t="shared" si="1114"/>
        <v>-</v>
      </c>
      <c r="BU892" s="64" t="str">
        <f t="shared" si="1115"/>
        <v>-</v>
      </c>
      <c r="BV892" s="64" t="str">
        <f t="shared" si="1116"/>
        <v>-</v>
      </c>
      <c r="BW892" s="64" t="str">
        <f t="shared" si="1148"/>
        <v>-</v>
      </c>
      <c r="BX892" s="64" t="str">
        <f t="shared" si="1117"/>
        <v>-</v>
      </c>
      <c r="BY892" s="57" t="str">
        <f t="shared" si="1149"/>
        <v>Payoff</v>
      </c>
      <c r="BZ892" s="56">
        <f t="shared" ref="BZ892:BZ955" si="1164">BZ891+1</f>
        <v>77</v>
      </c>
      <c r="CA892" s="64" t="str">
        <f t="shared" si="1150"/>
        <v>-</v>
      </c>
      <c r="CB892" s="64" t="str">
        <f t="shared" si="1118"/>
        <v>-</v>
      </c>
      <c r="CC892" s="64" t="str">
        <f t="shared" si="1119"/>
        <v>-</v>
      </c>
      <c r="CD892" s="64" t="str">
        <f t="shared" si="1120"/>
        <v>-</v>
      </c>
      <c r="CE892" s="64" t="str">
        <f t="shared" si="1151"/>
        <v>-</v>
      </c>
      <c r="CF892" s="64" t="str">
        <f t="shared" si="1121"/>
        <v>-</v>
      </c>
      <c r="CG892" s="57" t="str">
        <f t="shared" si="1152"/>
        <v>Payoff</v>
      </c>
      <c r="CH892" s="56">
        <f t="shared" ref="CH892:CH955" si="1165">CH891+1</f>
        <v>77</v>
      </c>
      <c r="CI892" s="64" t="str">
        <f t="shared" si="1153"/>
        <v>-</v>
      </c>
      <c r="CJ892" s="64" t="str">
        <f t="shared" si="1122"/>
        <v>-</v>
      </c>
      <c r="CK892" s="64" t="str">
        <f t="shared" si="1123"/>
        <v>-</v>
      </c>
      <c r="CL892" s="64" t="str">
        <f t="shared" si="1124"/>
        <v>-</v>
      </c>
      <c r="CM892" s="64" t="str">
        <f t="shared" si="1154"/>
        <v>-</v>
      </c>
      <c r="CN892" s="64" t="str">
        <f t="shared" si="1125"/>
        <v>-</v>
      </c>
      <c r="CO892" s="57" t="str">
        <f t="shared" si="1155"/>
        <v>Payoff</v>
      </c>
    </row>
    <row r="893" spans="15:93" ht="18" customHeight="1" x14ac:dyDescent="0.25">
      <c r="O893" s="56">
        <f t="shared" si="1156"/>
        <v>82</v>
      </c>
      <c r="P893" s="64">
        <f t="shared" si="1126"/>
        <v>0</v>
      </c>
      <c r="Q893" s="64" t="str">
        <f t="shared" si="1087"/>
        <v>-</v>
      </c>
      <c r="R893" s="64" t="str">
        <f t="shared" si="1088"/>
        <v>-</v>
      </c>
      <c r="S893" s="64">
        <f t="shared" si="1127"/>
        <v>0</v>
      </c>
      <c r="T893" s="64" t="str">
        <f t="shared" si="1089"/>
        <v>-</v>
      </c>
      <c r="U893" s="57" t="str">
        <f t="shared" si="1128"/>
        <v>Payoff</v>
      </c>
      <c r="V893" s="56">
        <f t="shared" si="1157"/>
        <v>78</v>
      </c>
      <c r="W893" s="64">
        <f t="shared" si="1129"/>
        <v>0</v>
      </c>
      <c r="X893" s="64" t="str">
        <f t="shared" si="1090"/>
        <v>-</v>
      </c>
      <c r="Y893" s="64">
        <f t="shared" si="1091"/>
        <v>0</v>
      </c>
      <c r="Z893" s="64" t="str">
        <f t="shared" si="1092"/>
        <v>-</v>
      </c>
      <c r="AA893" s="64" t="str">
        <f t="shared" si="1130"/>
        <v>-</v>
      </c>
      <c r="AB893" s="64" t="str">
        <f t="shared" si="1093"/>
        <v>-</v>
      </c>
      <c r="AC893" s="57" t="str">
        <f t="shared" si="1131"/>
        <v>Payoff</v>
      </c>
      <c r="AD893" s="56">
        <f t="shared" si="1158"/>
        <v>78</v>
      </c>
      <c r="AE893" s="64">
        <f t="shared" si="1132"/>
        <v>0</v>
      </c>
      <c r="AF893" s="64" t="str">
        <f t="shared" si="1094"/>
        <v>-</v>
      </c>
      <c r="AG893" s="64">
        <f t="shared" si="1095"/>
        <v>0</v>
      </c>
      <c r="AH893" s="64" t="str">
        <f t="shared" si="1096"/>
        <v>-</v>
      </c>
      <c r="AI893" s="64" t="str">
        <f t="shared" si="1133"/>
        <v>-</v>
      </c>
      <c r="AJ893" s="64" t="str">
        <f t="shared" si="1097"/>
        <v>-</v>
      </c>
      <c r="AK893" s="57" t="str">
        <f t="shared" si="1134"/>
        <v>Payoff</v>
      </c>
      <c r="AL893" s="56">
        <f t="shared" si="1159"/>
        <v>78</v>
      </c>
      <c r="AM893" s="64" t="str">
        <f t="shared" si="1135"/>
        <v>-</v>
      </c>
      <c r="AN893" s="64" t="str">
        <f t="shared" si="1098"/>
        <v>-</v>
      </c>
      <c r="AO893" s="64" t="str">
        <f t="shared" si="1099"/>
        <v>-</v>
      </c>
      <c r="AP893" s="64" t="str">
        <f t="shared" si="1100"/>
        <v>-</v>
      </c>
      <c r="AQ893" s="64" t="str">
        <f t="shared" si="1136"/>
        <v>-</v>
      </c>
      <c r="AR893" s="64" t="str">
        <f t="shared" si="1101"/>
        <v>-</v>
      </c>
      <c r="AS893" s="57" t="str">
        <f t="shared" si="1137"/>
        <v>Payoff</v>
      </c>
      <c r="AT893" s="56">
        <f t="shared" si="1160"/>
        <v>78</v>
      </c>
      <c r="AU893" s="64" t="str">
        <f t="shared" si="1138"/>
        <v>-</v>
      </c>
      <c r="AV893" s="64" t="str">
        <f t="shared" si="1102"/>
        <v>-</v>
      </c>
      <c r="AW893" s="64" t="str">
        <f t="shared" si="1103"/>
        <v>-</v>
      </c>
      <c r="AX893" s="64" t="str">
        <f t="shared" si="1104"/>
        <v>-</v>
      </c>
      <c r="AY893" s="64" t="str">
        <f t="shared" si="1139"/>
        <v>-</v>
      </c>
      <c r="AZ893" s="64" t="str">
        <f t="shared" si="1105"/>
        <v>-</v>
      </c>
      <c r="BA893" s="57" t="str">
        <f t="shared" si="1140"/>
        <v>Payoff</v>
      </c>
      <c r="BB893" s="56">
        <f t="shared" si="1161"/>
        <v>78</v>
      </c>
      <c r="BC893" s="64" t="str">
        <f t="shared" si="1141"/>
        <v>-</v>
      </c>
      <c r="BD893" s="64" t="str">
        <f t="shared" si="1106"/>
        <v>-</v>
      </c>
      <c r="BE893" s="64" t="str">
        <f t="shared" si="1107"/>
        <v>-</v>
      </c>
      <c r="BF893" s="64" t="str">
        <f t="shared" si="1108"/>
        <v>-</v>
      </c>
      <c r="BG893" s="64" t="str">
        <f t="shared" si="1142"/>
        <v>-</v>
      </c>
      <c r="BH893" s="64" t="str">
        <f t="shared" si="1109"/>
        <v>-</v>
      </c>
      <c r="BI893" s="57" t="str">
        <f t="shared" si="1143"/>
        <v>Payoff</v>
      </c>
      <c r="BJ893" s="56">
        <f t="shared" si="1162"/>
        <v>78</v>
      </c>
      <c r="BK893" s="64" t="str">
        <f t="shared" si="1144"/>
        <v>-</v>
      </c>
      <c r="BL893" s="64" t="str">
        <f t="shared" si="1110"/>
        <v>-</v>
      </c>
      <c r="BM893" s="64" t="str">
        <f t="shared" si="1111"/>
        <v>-</v>
      </c>
      <c r="BN893" s="64" t="str">
        <f t="shared" si="1112"/>
        <v>-</v>
      </c>
      <c r="BO893" s="64" t="str">
        <f t="shared" si="1145"/>
        <v>-</v>
      </c>
      <c r="BP893" s="64" t="str">
        <f t="shared" si="1113"/>
        <v>-</v>
      </c>
      <c r="BQ893" s="57" t="str">
        <f t="shared" si="1146"/>
        <v>Payoff</v>
      </c>
      <c r="BR893" s="56">
        <f t="shared" si="1163"/>
        <v>78</v>
      </c>
      <c r="BS893" s="64" t="str">
        <f t="shared" si="1147"/>
        <v>-</v>
      </c>
      <c r="BT893" s="64" t="str">
        <f t="shared" si="1114"/>
        <v>-</v>
      </c>
      <c r="BU893" s="64" t="str">
        <f t="shared" si="1115"/>
        <v>-</v>
      </c>
      <c r="BV893" s="64" t="str">
        <f t="shared" si="1116"/>
        <v>-</v>
      </c>
      <c r="BW893" s="64" t="str">
        <f t="shared" si="1148"/>
        <v>-</v>
      </c>
      <c r="BX893" s="64" t="str">
        <f t="shared" si="1117"/>
        <v>-</v>
      </c>
      <c r="BY893" s="57" t="str">
        <f t="shared" si="1149"/>
        <v>Payoff</v>
      </c>
      <c r="BZ893" s="56">
        <f t="shared" si="1164"/>
        <v>78</v>
      </c>
      <c r="CA893" s="64" t="str">
        <f t="shared" si="1150"/>
        <v>-</v>
      </c>
      <c r="CB893" s="64" t="str">
        <f t="shared" si="1118"/>
        <v>-</v>
      </c>
      <c r="CC893" s="64" t="str">
        <f t="shared" si="1119"/>
        <v>-</v>
      </c>
      <c r="CD893" s="64" t="str">
        <f t="shared" si="1120"/>
        <v>-</v>
      </c>
      <c r="CE893" s="64" t="str">
        <f t="shared" si="1151"/>
        <v>-</v>
      </c>
      <c r="CF893" s="64" t="str">
        <f t="shared" si="1121"/>
        <v>-</v>
      </c>
      <c r="CG893" s="57" t="str">
        <f t="shared" si="1152"/>
        <v>Payoff</v>
      </c>
      <c r="CH893" s="56">
        <f t="shared" si="1165"/>
        <v>78</v>
      </c>
      <c r="CI893" s="64" t="str">
        <f t="shared" si="1153"/>
        <v>-</v>
      </c>
      <c r="CJ893" s="64" t="str">
        <f t="shared" si="1122"/>
        <v>-</v>
      </c>
      <c r="CK893" s="64" t="str">
        <f t="shared" si="1123"/>
        <v>-</v>
      </c>
      <c r="CL893" s="64" t="str">
        <f t="shared" si="1124"/>
        <v>-</v>
      </c>
      <c r="CM893" s="64" t="str">
        <f t="shared" si="1154"/>
        <v>-</v>
      </c>
      <c r="CN893" s="64" t="str">
        <f t="shared" si="1125"/>
        <v>-</v>
      </c>
      <c r="CO893" s="57" t="str">
        <f t="shared" si="1155"/>
        <v>Payoff</v>
      </c>
    </row>
    <row r="894" spans="15:93" ht="18" customHeight="1" x14ac:dyDescent="0.25">
      <c r="O894" s="56">
        <f t="shared" si="1156"/>
        <v>83</v>
      </c>
      <c r="P894" s="64">
        <f t="shared" si="1126"/>
        <v>0</v>
      </c>
      <c r="Q894" s="64" t="str">
        <f t="shared" si="1087"/>
        <v>-</v>
      </c>
      <c r="R894" s="64" t="str">
        <f t="shared" si="1088"/>
        <v>-</v>
      </c>
      <c r="S894" s="64">
        <f t="shared" si="1127"/>
        <v>0</v>
      </c>
      <c r="T894" s="64" t="str">
        <f t="shared" si="1089"/>
        <v>-</v>
      </c>
      <c r="U894" s="57" t="str">
        <f t="shared" si="1128"/>
        <v>Payoff</v>
      </c>
      <c r="V894" s="56">
        <f t="shared" si="1157"/>
        <v>79</v>
      </c>
      <c r="W894" s="64">
        <f t="shared" si="1129"/>
        <v>0</v>
      </c>
      <c r="X894" s="64" t="str">
        <f t="shared" si="1090"/>
        <v>-</v>
      </c>
      <c r="Y894" s="64">
        <f t="shared" si="1091"/>
        <v>0</v>
      </c>
      <c r="Z894" s="64" t="str">
        <f t="shared" si="1092"/>
        <v>-</v>
      </c>
      <c r="AA894" s="64" t="str">
        <f t="shared" si="1130"/>
        <v>-</v>
      </c>
      <c r="AB894" s="64" t="str">
        <f t="shared" si="1093"/>
        <v>-</v>
      </c>
      <c r="AC894" s="57" t="str">
        <f t="shared" si="1131"/>
        <v>Payoff</v>
      </c>
      <c r="AD894" s="56">
        <f t="shared" si="1158"/>
        <v>79</v>
      </c>
      <c r="AE894" s="64">
        <f t="shared" si="1132"/>
        <v>0</v>
      </c>
      <c r="AF894" s="64" t="str">
        <f t="shared" si="1094"/>
        <v>-</v>
      </c>
      <c r="AG894" s="64">
        <f t="shared" si="1095"/>
        <v>0</v>
      </c>
      <c r="AH894" s="64" t="str">
        <f t="shared" si="1096"/>
        <v>-</v>
      </c>
      <c r="AI894" s="64" t="str">
        <f t="shared" si="1133"/>
        <v>-</v>
      </c>
      <c r="AJ894" s="64" t="str">
        <f t="shared" si="1097"/>
        <v>-</v>
      </c>
      <c r="AK894" s="57" t="str">
        <f t="shared" si="1134"/>
        <v>Payoff</v>
      </c>
      <c r="AL894" s="56">
        <f t="shared" si="1159"/>
        <v>79</v>
      </c>
      <c r="AM894" s="64" t="str">
        <f t="shared" si="1135"/>
        <v>-</v>
      </c>
      <c r="AN894" s="64" t="str">
        <f t="shared" si="1098"/>
        <v>-</v>
      </c>
      <c r="AO894" s="64" t="str">
        <f t="shared" si="1099"/>
        <v>-</v>
      </c>
      <c r="AP894" s="64" t="str">
        <f t="shared" si="1100"/>
        <v>-</v>
      </c>
      <c r="AQ894" s="64" t="str">
        <f t="shared" si="1136"/>
        <v>-</v>
      </c>
      <c r="AR894" s="64" t="str">
        <f t="shared" si="1101"/>
        <v>-</v>
      </c>
      <c r="AS894" s="57" t="str">
        <f t="shared" si="1137"/>
        <v>Payoff</v>
      </c>
      <c r="AT894" s="56">
        <f t="shared" si="1160"/>
        <v>79</v>
      </c>
      <c r="AU894" s="64" t="str">
        <f t="shared" si="1138"/>
        <v>-</v>
      </c>
      <c r="AV894" s="64" t="str">
        <f t="shared" si="1102"/>
        <v>-</v>
      </c>
      <c r="AW894" s="64" t="str">
        <f t="shared" si="1103"/>
        <v>-</v>
      </c>
      <c r="AX894" s="64" t="str">
        <f t="shared" si="1104"/>
        <v>-</v>
      </c>
      <c r="AY894" s="64" t="str">
        <f t="shared" si="1139"/>
        <v>-</v>
      </c>
      <c r="AZ894" s="64" t="str">
        <f t="shared" si="1105"/>
        <v>-</v>
      </c>
      <c r="BA894" s="57" t="str">
        <f t="shared" si="1140"/>
        <v>Payoff</v>
      </c>
      <c r="BB894" s="56">
        <f t="shared" si="1161"/>
        <v>79</v>
      </c>
      <c r="BC894" s="64" t="str">
        <f t="shared" si="1141"/>
        <v>-</v>
      </c>
      <c r="BD894" s="64" t="str">
        <f t="shared" si="1106"/>
        <v>-</v>
      </c>
      <c r="BE894" s="64" t="str">
        <f t="shared" si="1107"/>
        <v>-</v>
      </c>
      <c r="BF894" s="64" t="str">
        <f t="shared" si="1108"/>
        <v>-</v>
      </c>
      <c r="BG894" s="64" t="str">
        <f t="shared" si="1142"/>
        <v>-</v>
      </c>
      <c r="BH894" s="64" t="str">
        <f t="shared" si="1109"/>
        <v>-</v>
      </c>
      <c r="BI894" s="57" t="str">
        <f t="shared" si="1143"/>
        <v>Payoff</v>
      </c>
      <c r="BJ894" s="56">
        <f t="shared" si="1162"/>
        <v>79</v>
      </c>
      <c r="BK894" s="64" t="str">
        <f t="shared" si="1144"/>
        <v>-</v>
      </c>
      <c r="BL894" s="64" t="str">
        <f t="shared" si="1110"/>
        <v>-</v>
      </c>
      <c r="BM894" s="64" t="str">
        <f t="shared" si="1111"/>
        <v>-</v>
      </c>
      <c r="BN894" s="64" t="str">
        <f t="shared" si="1112"/>
        <v>-</v>
      </c>
      <c r="BO894" s="64" t="str">
        <f t="shared" si="1145"/>
        <v>-</v>
      </c>
      <c r="BP894" s="64" t="str">
        <f t="shared" si="1113"/>
        <v>-</v>
      </c>
      <c r="BQ894" s="57" t="str">
        <f t="shared" si="1146"/>
        <v>Payoff</v>
      </c>
      <c r="BR894" s="56">
        <f t="shared" si="1163"/>
        <v>79</v>
      </c>
      <c r="BS894" s="64" t="str">
        <f t="shared" si="1147"/>
        <v>-</v>
      </c>
      <c r="BT894" s="64" t="str">
        <f t="shared" si="1114"/>
        <v>-</v>
      </c>
      <c r="BU894" s="64" t="str">
        <f t="shared" si="1115"/>
        <v>-</v>
      </c>
      <c r="BV894" s="64" t="str">
        <f t="shared" si="1116"/>
        <v>-</v>
      </c>
      <c r="BW894" s="64" t="str">
        <f t="shared" si="1148"/>
        <v>-</v>
      </c>
      <c r="BX894" s="64" t="str">
        <f t="shared" si="1117"/>
        <v>-</v>
      </c>
      <c r="BY894" s="57" t="str">
        <f t="shared" si="1149"/>
        <v>Payoff</v>
      </c>
      <c r="BZ894" s="56">
        <f t="shared" si="1164"/>
        <v>79</v>
      </c>
      <c r="CA894" s="64" t="str">
        <f t="shared" si="1150"/>
        <v>-</v>
      </c>
      <c r="CB894" s="64" t="str">
        <f t="shared" si="1118"/>
        <v>-</v>
      </c>
      <c r="CC894" s="64" t="str">
        <f t="shared" si="1119"/>
        <v>-</v>
      </c>
      <c r="CD894" s="64" t="str">
        <f t="shared" si="1120"/>
        <v>-</v>
      </c>
      <c r="CE894" s="64" t="str">
        <f t="shared" si="1151"/>
        <v>-</v>
      </c>
      <c r="CF894" s="64" t="str">
        <f t="shared" si="1121"/>
        <v>-</v>
      </c>
      <c r="CG894" s="57" t="str">
        <f t="shared" si="1152"/>
        <v>Payoff</v>
      </c>
      <c r="CH894" s="56">
        <f t="shared" si="1165"/>
        <v>79</v>
      </c>
      <c r="CI894" s="64" t="str">
        <f t="shared" si="1153"/>
        <v>-</v>
      </c>
      <c r="CJ894" s="64" t="str">
        <f t="shared" si="1122"/>
        <v>-</v>
      </c>
      <c r="CK894" s="64" t="str">
        <f t="shared" si="1123"/>
        <v>-</v>
      </c>
      <c r="CL894" s="64" t="str">
        <f t="shared" si="1124"/>
        <v>-</v>
      </c>
      <c r="CM894" s="64" t="str">
        <f t="shared" si="1154"/>
        <v>-</v>
      </c>
      <c r="CN894" s="64" t="str">
        <f t="shared" si="1125"/>
        <v>-</v>
      </c>
      <c r="CO894" s="57" t="str">
        <f t="shared" si="1155"/>
        <v>Payoff</v>
      </c>
    </row>
    <row r="895" spans="15:93" ht="18" customHeight="1" x14ac:dyDescent="0.25">
      <c r="O895" s="56">
        <f t="shared" si="1156"/>
        <v>84</v>
      </c>
      <c r="P895" s="64">
        <f t="shared" si="1126"/>
        <v>0</v>
      </c>
      <c r="Q895" s="64" t="str">
        <f t="shared" si="1087"/>
        <v>-</v>
      </c>
      <c r="R895" s="64" t="str">
        <f t="shared" si="1088"/>
        <v>-</v>
      </c>
      <c r="S895" s="64">
        <f t="shared" si="1127"/>
        <v>0</v>
      </c>
      <c r="T895" s="64" t="str">
        <f t="shared" si="1089"/>
        <v>-</v>
      </c>
      <c r="U895" s="57" t="str">
        <f t="shared" si="1128"/>
        <v>Payoff</v>
      </c>
      <c r="V895" s="56">
        <f t="shared" si="1157"/>
        <v>80</v>
      </c>
      <c r="W895" s="64">
        <f t="shared" si="1129"/>
        <v>0</v>
      </c>
      <c r="X895" s="64" t="str">
        <f t="shared" si="1090"/>
        <v>-</v>
      </c>
      <c r="Y895" s="64">
        <f t="shared" si="1091"/>
        <v>0</v>
      </c>
      <c r="Z895" s="64" t="str">
        <f t="shared" si="1092"/>
        <v>-</v>
      </c>
      <c r="AA895" s="64" t="str">
        <f t="shared" si="1130"/>
        <v>-</v>
      </c>
      <c r="AB895" s="64" t="str">
        <f t="shared" si="1093"/>
        <v>-</v>
      </c>
      <c r="AC895" s="57" t="str">
        <f t="shared" si="1131"/>
        <v>Payoff</v>
      </c>
      <c r="AD895" s="56">
        <f t="shared" si="1158"/>
        <v>80</v>
      </c>
      <c r="AE895" s="64">
        <f t="shared" si="1132"/>
        <v>0</v>
      </c>
      <c r="AF895" s="64" t="str">
        <f t="shared" si="1094"/>
        <v>-</v>
      </c>
      <c r="AG895" s="64">
        <f t="shared" si="1095"/>
        <v>0</v>
      </c>
      <c r="AH895" s="64" t="str">
        <f t="shared" si="1096"/>
        <v>-</v>
      </c>
      <c r="AI895" s="64" t="str">
        <f t="shared" si="1133"/>
        <v>-</v>
      </c>
      <c r="AJ895" s="64" t="str">
        <f t="shared" si="1097"/>
        <v>-</v>
      </c>
      <c r="AK895" s="57" t="str">
        <f t="shared" si="1134"/>
        <v>Payoff</v>
      </c>
      <c r="AL895" s="56">
        <f t="shared" si="1159"/>
        <v>80</v>
      </c>
      <c r="AM895" s="64" t="str">
        <f t="shared" si="1135"/>
        <v>-</v>
      </c>
      <c r="AN895" s="64" t="str">
        <f t="shared" si="1098"/>
        <v>-</v>
      </c>
      <c r="AO895" s="64" t="str">
        <f t="shared" si="1099"/>
        <v>-</v>
      </c>
      <c r="AP895" s="64" t="str">
        <f t="shared" si="1100"/>
        <v>-</v>
      </c>
      <c r="AQ895" s="64" t="str">
        <f t="shared" si="1136"/>
        <v>-</v>
      </c>
      <c r="AR895" s="64" t="str">
        <f t="shared" si="1101"/>
        <v>-</v>
      </c>
      <c r="AS895" s="57" t="str">
        <f t="shared" si="1137"/>
        <v>Payoff</v>
      </c>
      <c r="AT895" s="56">
        <f t="shared" si="1160"/>
        <v>80</v>
      </c>
      <c r="AU895" s="64" t="str">
        <f t="shared" si="1138"/>
        <v>-</v>
      </c>
      <c r="AV895" s="64" t="str">
        <f t="shared" si="1102"/>
        <v>-</v>
      </c>
      <c r="AW895" s="64" t="str">
        <f t="shared" si="1103"/>
        <v>-</v>
      </c>
      <c r="AX895" s="64" t="str">
        <f t="shared" si="1104"/>
        <v>-</v>
      </c>
      <c r="AY895" s="64" t="str">
        <f t="shared" si="1139"/>
        <v>-</v>
      </c>
      <c r="AZ895" s="64" t="str">
        <f t="shared" si="1105"/>
        <v>-</v>
      </c>
      <c r="BA895" s="57" t="str">
        <f t="shared" si="1140"/>
        <v>Payoff</v>
      </c>
      <c r="BB895" s="56">
        <f t="shared" si="1161"/>
        <v>80</v>
      </c>
      <c r="BC895" s="64" t="str">
        <f t="shared" si="1141"/>
        <v>-</v>
      </c>
      <c r="BD895" s="64" t="str">
        <f t="shared" si="1106"/>
        <v>-</v>
      </c>
      <c r="BE895" s="64" t="str">
        <f t="shared" si="1107"/>
        <v>-</v>
      </c>
      <c r="BF895" s="64" t="str">
        <f t="shared" si="1108"/>
        <v>-</v>
      </c>
      <c r="BG895" s="64" t="str">
        <f t="shared" si="1142"/>
        <v>-</v>
      </c>
      <c r="BH895" s="64" t="str">
        <f t="shared" si="1109"/>
        <v>-</v>
      </c>
      <c r="BI895" s="57" t="str">
        <f t="shared" si="1143"/>
        <v>Payoff</v>
      </c>
      <c r="BJ895" s="56">
        <f t="shared" si="1162"/>
        <v>80</v>
      </c>
      <c r="BK895" s="64" t="str">
        <f t="shared" si="1144"/>
        <v>-</v>
      </c>
      <c r="BL895" s="64" t="str">
        <f t="shared" si="1110"/>
        <v>-</v>
      </c>
      <c r="BM895" s="64" t="str">
        <f t="shared" si="1111"/>
        <v>-</v>
      </c>
      <c r="BN895" s="64" t="str">
        <f t="shared" si="1112"/>
        <v>-</v>
      </c>
      <c r="BO895" s="64" t="str">
        <f t="shared" si="1145"/>
        <v>-</v>
      </c>
      <c r="BP895" s="64" t="str">
        <f t="shared" si="1113"/>
        <v>-</v>
      </c>
      <c r="BQ895" s="57" t="str">
        <f t="shared" si="1146"/>
        <v>Payoff</v>
      </c>
      <c r="BR895" s="56">
        <f t="shared" si="1163"/>
        <v>80</v>
      </c>
      <c r="BS895" s="64" t="str">
        <f t="shared" si="1147"/>
        <v>-</v>
      </c>
      <c r="BT895" s="64" t="str">
        <f t="shared" si="1114"/>
        <v>-</v>
      </c>
      <c r="BU895" s="64" t="str">
        <f t="shared" si="1115"/>
        <v>-</v>
      </c>
      <c r="BV895" s="64" t="str">
        <f t="shared" si="1116"/>
        <v>-</v>
      </c>
      <c r="BW895" s="64" t="str">
        <f t="shared" si="1148"/>
        <v>-</v>
      </c>
      <c r="BX895" s="64" t="str">
        <f t="shared" si="1117"/>
        <v>-</v>
      </c>
      <c r="BY895" s="57" t="str">
        <f t="shared" si="1149"/>
        <v>Payoff</v>
      </c>
      <c r="BZ895" s="56">
        <f t="shared" si="1164"/>
        <v>80</v>
      </c>
      <c r="CA895" s="64" t="str">
        <f t="shared" si="1150"/>
        <v>-</v>
      </c>
      <c r="CB895" s="64" t="str">
        <f t="shared" si="1118"/>
        <v>-</v>
      </c>
      <c r="CC895" s="64" t="str">
        <f t="shared" si="1119"/>
        <v>-</v>
      </c>
      <c r="CD895" s="64" t="str">
        <f t="shared" si="1120"/>
        <v>-</v>
      </c>
      <c r="CE895" s="64" t="str">
        <f t="shared" si="1151"/>
        <v>-</v>
      </c>
      <c r="CF895" s="64" t="str">
        <f t="shared" si="1121"/>
        <v>-</v>
      </c>
      <c r="CG895" s="57" t="str">
        <f t="shared" si="1152"/>
        <v>Payoff</v>
      </c>
      <c r="CH895" s="56">
        <f t="shared" si="1165"/>
        <v>80</v>
      </c>
      <c r="CI895" s="64" t="str">
        <f t="shared" si="1153"/>
        <v>-</v>
      </c>
      <c r="CJ895" s="64" t="str">
        <f t="shared" si="1122"/>
        <v>-</v>
      </c>
      <c r="CK895" s="64" t="str">
        <f t="shared" si="1123"/>
        <v>-</v>
      </c>
      <c r="CL895" s="64" t="str">
        <f t="shared" si="1124"/>
        <v>-</v>
      </c>
      <c r="CM895" s="64" t="str">
        <f t="shared" si="1154"/>
        <v>-</v>
      </c>
      <c r="CN895" s="64" t="str">
        <f t="shared" si="1125"/>
        <v>-</v>
      </c>
      <c r="CO895" s="57" t="str">
        <f t="shared" si="1155"/>
        <v>Payoff</v>
      </c>
    </row>
    <row r="896" spans="15:93" ht="18" customHeight="1" x14ac:dyDescent="0.25">
      <c r="O896" s="56">
        <f t="shared" si="1156"/>
        <v>85</v>
      </c>
      <c r="P896" s="64">
        <f t="shared" si="1126"/>
        <v>0</v>
      </c>
      <c r="Q896" s="64" t="str">
        <f t="shared" si="1087"/>
        <v>-</v>
      </c>
      <c r="R896" s="64" t="str">
        <f t="shared" si="1088"/>
        <v>-</v>
      </c>
      <c r="S896" s="64">
        <f t="shared" si="1127"/>
        <v>0</v>
      </c>
      <c r="T896" s="64" t="str">
        <f t="shared" si="1089"/>
        <v>-</v>
      </c>
      <c r="U896" s="57" t="str">
        <f t="shared" si="1128"/>
        <v>Payoff</v>
      </c>
      <c r="V896" s="56">
        <f t="shared" si="1157"/>
        <v>81</v>
      </c>
      <c r="W896" s="64">
        <f t="shared" si="1129"/>
        <v>0</v>
      </c>
      <c r="X896" s="64" t="str">
        <f t="shared" si="1090"/>
        <v>-</v>
      </c>
      <c r="Y896" s="64">
        <f t="shared" si="1091"/>
        <v>0</v>
      </c>
      <c r="Z896" s="64" t="str">
        <f t="shared" si="1092"/>
        <v>-</v>
      </c>
      <c r="AA896" s="64" t="str">
        <f t="shared" si="1130"/>
        <v>-</v>
      </c>
      <c r="AB896" s="64" t="str">
        <f t="shared" si="1093"/>
        <v>-</v>
      </c>
      <c r="AC896" s="57" t="str">
        <f t="shared" si="1131"/>
        <v>Payoff</v>
      </c>
      <c r="AD896" s="56">
        <f t="shared" si="1158"/>
        <v>81</v>
      </c>
      <c r="AE896" s="64">
        <f t="shared" si="1132"/>
        <v>0</v>
      </c>
      <c r="AF896" s="64" t="str">
        <f t="shared" si="1094"/>
        <v>-</v>
      </c>
      <c r="AG896" s="64">
        <f t="shared" si="1095"/>
        <v>0</v>
      </c>
      <c r="AH896" s="64" t="str">
        <f t="shared" si="1096"/>
        <v>-</v>
      </c>
      <c r="AI896" s="64" t="str">
        <f t="shared" si="1133"/>
        <v>-</v>
      </c>
      <c r="AJ896" s="64" t="str">
        <f t="shared" si="1097"/>
        <v>-</v>
      </c>
      <c r="AK896" s="57" t="str">
        <f t="shared" si="1134"/>
        <v>Payoff</v>
      </c>
      <c r="AL896" s="56">
        <f t="shared" si="1159"/>
        <v>81</v>
      </c>
      <c r="AM896" s="64" t="str">
        <f t="shared" si="1135"/>
        <v>-</v>
      </c>
      <c r="AN896" s="64" t="str">
        <f t="shared" si="1098"/>
        <v>-</v>
      </c>
      <c r="AO896" s="64" t="str">
        <f t="shared" si="1099"/>
        <v>-</v>
      </c>
      <c r="AP896" s="64" t="str">
        <f t="shared" si="1100"/>
        <v>-</v>
      </c>
      <c r="AQ896" s="64" t="str">
        <f t="shared" si="1136"/>
        <v>-</v>
      </c>
      <c r="AR896" s="64" t="str">
        <f t="shared" si="1101"/>
        <v>-</v>
      </c>
      <c r="AS896" s="57" t="str">
        <f t="shared" si="1137"/>
        <v>Payoff</v>
      </c>
      <c r="AT896" s="56">
        <f t="shared" si="1160"/>
        <v>81</v>
      </c>
      <c r="AU896" s="64" t="str">
        <f t="shared" si="1138"/>
        <v>-</v>
      </c>
      <c r="AV896" s="64" t="str">
        <f t="shared" si="1102"/>
        <v>-</v>
      </c>
      <c r="AW896" s="64" t="str">
        <f t="shared" si="1103"/>
        <v>-</v>
      </c>
      <c r="AX896" s="64" t="str">
        <f t="shared" si="1104"/>
        <v>-</v>
      </c>
      <c r="AY896" s="64" t="str">
        <f t="shared" si="1139"/>
        <v>-</v>
      </c>
      <c r="AZ896" s="64" t="str">
        <f t="shared" si="1105"/>
        <v>-</v>
      </c>
      <c r="BA896" s="57" t="str">
        <f t="shared" si="1140"/>
        <v>Payoff</v>
      </c>
      <c r="BB896" s="56">
        <f t="shared" si="1161"/>
        <v>81</v>
      </c>
      <c r="BC896" s="64" t="str">
        <f t="shared" si="1141"/>
        <v>-</v>
      </c>
      <c r="BD896" s="64" t="str">
        <f t="shared" si="1106"/>
        <v>-</v>
      </c>
      <c r="BE896" s="64" t="str">
        <f t="shared" si="1107"/>
        <v>-</v>
      </c>
      <c r="BF896" s="64" t="str">
        <f t="shared" si="1108"/>
        <v>-</v>
      </c>
      <c r="BG896" s="64" t="str">
        <f t="shared" si="1142"/>
        <v>-</v>
      </c>
      <c r="BH896" s="64" t="str">
        <f t="shared" si="1109"/>
        <v>-</v>
      </c>
      <c r="BI896" s="57" t="str">
        <f t="shared" si="1143"/>
        <v>Payoff</v>
      </c>
      <c r="BJ896" s="56">
        <f t="shared" si="1162"/>
        <v>81</v>
      </c>
      <c r="BK896" s="64" t="str">
        <f t="shared" si="1144"/>
        <v>-</v>
      </c>
      <c r="BL896" s="64" t="str">
        <f t="shared" si="1110"/>
        <v>-</v>
      </c>
      <c r="BM896" s="64" t="str">
        <f t="shared" si="1111"/>
        <v>-</v>
      </c>
      <c r="BN896" s="64" t="str">
        <f t="shared" si="1112"/>
        <v>-</v>
      </c>
      <c r="BO896" s="64" t="str">
        <f t="shared" si="1145"/>
        <v>-</v>
      </c>
      <c r="BP896" s="64" t="str">
        <f t="shared" si="1113"/>
        <v>-</v>
      </c>
      <c r="BQ896" s="57" t="str">
        <f t="shared" si="1146"/>
        <v>Payoff</v>
      </c>
      <c r="BR896" s="56">
        <f t="shared" si="1163"/>
        <v>81</v>
      </c>
      <c r="BS896" s="64" t="str">
        <f t="shared" si="1147"/>
        <v>-</v>
      </c>
      <c r="BT896" s="64" t="str">
        <f t="shared" si="1114"/>
        <v>-</v>
      </c>
      <c r="BU896" s="64" t="str">
        <f t="shared" si="1115"/>
        <v>-</v>
      </c>
      <c r="BV896" s="64" t="str">
        <f t="shared" si="1116"/>
        <v>-</v>
      </c>
      <c r="BW896" s="64" t="str">
        <f t="shared" si="1148"/>
        <v>-</v>
      </c>
      <c r="BX896" s="64" t="str">
        <f t="shared" si="1117"/>
        <v>-</v>
      </c>
      <c r="BY896" s="57" t="str">
        <f t="shared" si="1149"/>
        <v>Payoff</v>
      </c>
      <c r="BZ896" s="56">
        <f t="shared" si="1164"/>
        <v>81</v>
      </c>
      <c r="CA896" s="64" t="str">
        <f t="shared" si="1150"/>
        <v>-</v>
      </c>
      <c r="CB896" s="64" t="str">
        <f t="shared" si="1118"/>
        <v>-</v>
      </c>
      <c r="CC896" s="64" t="str">
        <f t="shared" si="1119"/>
        <v>-</v>
      </c>
      <c r="CD896" s="64" t="str">
        <f t="shared" si="1120"/>
        <v>-</v>
      </c>
      <c r="CE896" s="64" t="str">
        <f t="shared" si="1151"/>
        <v>-</v>
      </c>
      <c r="CF896" s="64" t="str">
        <f t="shared" si="1121"/>
        <v>-</v>
      </c>
      <c r="CG896" s="57" t="str">
        <f t="shared" si="1152"/>
        <v>Payoff</v>
      </c>
      <c r="CH896" s="56">
        <f t="shared" si="1165"/>
        <v>81</v>
      </c>
      <c r="CI896" s="64" t="str">
        <f t="shared" si="1153"/>
        <v>-</v>
      </c>
      <c r="CJ896" s="64" t="str">
        <f t="shared" si="1122"/>
        <v>-</v>
      </c>
      <c r="CK896" s="64" t="str">
        <f t="shared" si="1123"/>
        <v>-</v>
      </c>
      <c r="CL896" s="64" t="str">
        <f t="shared" si="1124"/>
        <v>-</v>
      </c>
      <c r="CM896" s="64" t="str">
        <f t="shared" si="1154"/>
        <v>-</v>
      </c>
      <c r="CN896" s="64" t="str">
        <f t="shared" si="1125"/>
        <v>-</v>
      </c>
      <c r="CO896" s="57" t="str">
        <f t="shared" si="1155"/>
        <v>Payoff</v>
      </c>
    </row>
    <row r="897" spans="15:93" ht="18" customHeight="1" x14ac:dyDescent="0.25">
      <c r="O897" s="56">
        <f t="shared" si="1156"/>
        <v>86</v>
      </c>
      <c r="P897" s="64">
        <f t="shared" si="1126"/>
        <v>0</v>
      </c>
      <c r="Q897" s="64" t="str">
        <f t="shared" si="1087"/>
        <v>-</v>
      </c>
      <c r="R897" s="64" t="str">
        <f t="shared" si="1088"/>
        <v>-</v>
      </c>
      <c r="S897" s="64">
        <f t="shared" si="1127"/>
        <v>0</v>
      </c>
      <c r="T897" s="64" t="str">
        <f t="shared" si="1089"/>
        <v>-</v>
      </c>
      <c r="U897" s="57" t="str">
        <f t="shared" si="1128"/>
        <v>Payoff</v>
      </c>
      <c r="V897" s="56">
        <f t="shared" si="1157"/>
        <v>82</v>
      </c>
      <c r="W897" s="64">
        <f t="shared" si="1129"/>
        <v>0</v>
      </c>
      <c r="X897" s="64" t="str">
        <f t="shared" si="1090"/>
        <v>-</v>
      </c>
      <c r="Y897" s="64">
        <f t="shared" si="1091"/>
        <v>0</v>
      </c>
      <c r="Z897" s="64" t="str">
        <f t="shared" si="1092"/>
        <v>-</v>
      </c>
      <c r="AA897" s="64" t="str">
        <f t="shared" si="1130"/>
        <v>-</v>
      </c>
      <c r="AB897" s="64" t="str">
        <f t="shared" si="1093"/>
        <v>-</v>
      </c>
      <c r="AC897" s="57" t="str">
        <f t="shared" si="1131"/>
        <v>Payoff</v>
      </c>
      <c r="AD897" s="56">
        <f t="shared" si="1158"/>
        <v>82</v>
      </c>
      <c r="AE897" s="64">
        <f t="shared" si="1132"/>
        <v>0</v>
      </c>
      <c r="AF897" s="64" t="str">
        <f t="shared" si="1094"/>
        <v>-</v>
      </c>
      <c r="AG897" s="64">
        <f t="shared" si="1095"/>
        <v>0</v>
      </c>
      <c r="AH897" s="64" t="str">
        <f t="shared" si="1096"/>
        <v>-</v>
      </c>
      <c r="AI897" s="64" t="str">
        <f t="shared" si="1133"/>
        <v>-</v>
      </c>
      <c r="AJ897" s="64" t="str">
        <f t="shared" si="1097"/>
        <v>-</v>
      </c>
      <c r="AK897" s="57" t="str">
        <f t="shared" si="1134"/>
        <v>Payoff</v>
      </c>
      <c r="AL897" s="56">
        <f t="shared" si="1159"/>
        <v>82</v>
      </c>
      <c r="AM897" s="64" t="str">
        <f t="shared" si="1135"/>
        <v>-</v>
      </c>
      <c r="AN897" s="64" t="str">
        <f t="shared" si="1098"/>
        <v>-</v>
      </c>
      <c r="AO897" s="64" t="str">
        <f t="shared" si="1099"/>
        <v>-</v>
      </c>
      <c r="AP897" s="64" t="str">
        <f t="shared" si="1100"/>
        <v>-</v>
      </c>
      <c r="AQ897" s="64" t="str">
        <f t="shared" si="1136"/>
        <v>-</v>
      </c>
      <c r="AR897" s="64" t="str">
        <f t="shared" si="1101"/>
        <v>-</v>
      </c>
      <c r="AS897" s="57" t="str">
        <f t="shared" si="1137"/>
        <v>Payoff</v>
      </c>
      <c r="AT897" s="56">
        <f t="shared" si="1160"/>
        <v>82</v>
      </c>
      <c r="AU897" s="64" t="str">
        <f t="shared" si="1138"/>
        <v>-</v>
      </c>
      <c r="AV897" s="64" t="str">
        <f t="shared" si="1102"/>
        <v>-</v>
      </c>
      <c r="AW897" s="64" t="str">
        <f t="shared" si="1103"/>
        <v>-</v>
      </c>
      <c r="AX897" s="64" t="str">
        <f t="shared" si="1104"/>
        <v>-</v>
      </c>
      <c r="AY897" s="64" t="str">
        <f t="shared" si="1139"/>
        <v>-</v>
      </c>
      <c r="AZ897" s="64" t="str">
        <f t="shared" si="1105"/>
        <v>-</v>
      </c>
      <c r="BA897" s="57" t="str">
        <f t="shared" si="1140"/>
        <v>Payoff</v>
      </c>
      <c r="BB897" s="56">
        <f t="shared" si="1161"/>
        <v>82</v>
      </c>
      <c r="BC897" s="64" t="str">
        <f t="shared" si="1141"/>
        <v>-</v>
      </c>
      <c r="BD897" s="64" t="str">
        <f t="shared" si="1106"/>
        <v>-</v>
      </c>
      <c r="BE897" s="64" t="str">
        <f t="shared" si="1107"/>
        <v>-</v>
      </c>
      <c r="BF897" s="64" t="str">
        <f t="shared" si="1108"/>
        <v>-</v>
      </c>
      <c r="BG897" s="64" t="str">
        <f t="shared" si="1142"/>
        <v>-</v>
      </c>
      <c r="BH897" s="64" t="str">
        <f t="shared" si="1109"/>
        <v>-</v>
      </c>
      <c r="BI897" s="57" t="str">
        <f t="shared" si="1143"/>
        <v>Payoff</v>
      </c>
      <c r="BJ897" s="56">
        <f t="shared" si="1162"/>
        <v>82</v>
      </c>
      <c r="BK897" s="64" t="str">
        <f t="shared" si="1144"/>
        <v>-</v>
      </c>
      <c r="BL897" s="64" t="str">
        <f t="shared" si="1110"/>
        <v>-</v>
      </c>
      <c r="BM897" s="64" t="str">
        <f t="shared" si="1111"/>
        <v>-</v>
      </c>
      <c r="BN897" s="64" t="str">
        <f t="shared" si="1112"/>
        <v>-</v>
      </c>
      <c r="BO897" s="64" t="str">
        <f t="shared" si="1145"/>
        <v>-</v>
      </c>
      <c r="BP897" s="64" t="str">
        <f t="shared" si="1113"/>
        <v>-</v>
      </c>
      <c r="BQ897" s="57" t="str">
        <f t="shared" si="1146"/>
        <v>Payoff</v>
      </c>
      <c r="BR897" s="56">
        <f t="shared" si="1163"/>
        <v>82</v>
      </c>
      <c r="BS897" s="64" t="str">
        <f t="shared" si="1147"/>
        <v>-</v>
      </c>
      <c r="BT897" s="64" t="str">
        <f t="shared" si="1114"/>
        <v>-</v>
      </c>
      <c r="BU897" s="64" t="str">
        <f t="shared" si="1115"/>
        <v>-</v>
      </c>
      <c r="BV897" s="64" t="str">
        <f t="shared" si="1116"/>
        <v>-</v>
      </c>
      <c r="BW897" s="64" t="str">
        <f t="shared" si="1148"/>
        <v>-</v>
      </c>
      <c r="BX897" s="64" t="str">
        <f t="shared" si="1117"/>
        <v>-</v>
      </c>
      <c r="BY897" s="57" t="str">
        <f t="shared" si="1149"/>
        <v>Payoff</v>
      </c>
      <c r="BZ897" s="56">
        <f t="shared" si="1164"/>
        <v>82</v>
      </c>
      <c r="CA897" s="64" t="str">
        <f t="shared" si="1150"/>
        <v>-</v>
      </c>
      <c r="CB897" s="64" t="str">
        <f t="shared" si="1118"/>
        <v>-</v>
      </c>
      <c r="CC897" s="64" t="str">
        <f t="shared" si="1119"/>
        <v>-</v>
      </c>
      <c r="CD897" s="64" t="str">
        <f t="shared" si="1120"/>
        <v>-</v>
      </c>
      <c r="CE897" s="64" t="str">
        <f t="shared" si="1151"/>
        <v>-</v>
      </c>
      <c r="CF897" s="64" t="str">
        <f t="shared" si="1121"/>
        <v>-</v>
      </c>
      <c r="CG897" s="57" t="str">
        <f t="shared" si="1152"/>
        <v>Payoff</v>
      </c>
      <c r="CH897" s="56">
        <f t="shared" si="1165"/>
        <v>82</v>
      </c>
      <c r="CI897" s="64" t="str">
        <f t="shared" si="1153"/>
        <v>-</v>
      </c>
      <c r="CJ897" s="64" t="str">
        <f t="shared" si="1122"/>
        <v>-</v>
      </c>
      <c r="CK897" s="64" t="str">
        <f t="shared" si="1123"/>
        <v>-</v>
      </c>
      <c r="CL897" s="64" t="str">
        <f t="shared" si="1124"/>
        <v>-</v>
      </c>
      <c r="CM897" s="64" t="str">
        <f t="shared" si="1154"/>
        <v>-</v>
      </c>
      <c r="CN897" s="64" t="str">
        <f t="shared" si="1125"/>
        <v>-</v>
      </c>
      <c r="CO897" s="57" t="str">
        <f t="shared" si="1155"/>
        <v>Payoff</v>
      </c>
    </row>
    <row r="898" spans="15:93" ht="18" customHeight="1" x14ac:dyDescent="0.25">
      <c r="O898" s="56">
        <f t="shared" si="1156"/>
        <v>87</v>
      </c>
      <c r="P898" s="64">
        <f t="shared" si="1126"/>
        <v>0</v>
      </c>
      <c r="Q898" s="64" t="str">
        <f t="shared" si="1087"/>
        <v>-</v>
      </c>
      <c r="R898" s="64" t="str">
        <f t="shared" si="1088"/>
        <v>-</v>
      </c>
      <c r="S898" s="64">
        <f t="shared" si="1127"/>
        <v>0</v>
      </c>
      <c r="T898" s="64" t="str">
        <f t="shared" si="1089"/>
        <v>-</v>
      </c>
      <c r="U898" s="57" t="str">
        <f t="shared" si="1128"/>
        <v>Payoff</v>
      </c>
      <c r="V898" s="56">
        <f t="shared" si="1157"/>
        <v>83</v>
      </c>
      <c r="W898" s="64">
        <f t="shared" si="1129"/>
        <v>0</v>
      </c>
      <c r="X898" s="64" t="str">
        <f t="shared" si="1090"/>
        <v>-</v>
      </c>
      <c r="Y898" s="64">
        <f t="shared" si="1091"/>
        <v>0</v>
      </c>
      <c r="Z898" s="64" t="str">
        <f t="shared" si="1092"/>
        <v>-</v>
      </c>
      <c r="AA898" s="64" t="str">
        <f t="shared" si="1130"/>
        <v>-</v>
      </c>
      <c r="AB898" s="64" t="str">
        <f t="shared" si="1093"/>
        <v>-</v>
      </c>
      <c r="AC898" s="57" t="str">
        <f t="shared" si="1131"/>
        <v>Payoff</v>
      </c>
      <c r="AD898" s="56">
        <f t="shared" si="1158"/>
        <v>83</v>
      </c>
      <c r="AE898" s="64">
        <f t="shared" si="1132"/>
        <v>0</v>
      </c>
      <c r="AF898" s="64" t="str">
        <f t="shared" si="1094"/>
        <v>-</v>
      </c>
      <c r="AG898" s="64">
        <f t="shared" si="1095"/>
        <v>0</v>
      </c>
      <c r="AH898" s="64" t="str">
        <f t="shared" si="1096"/>
        <v>-</v>
      </c>
      <c r="AI898" s="64" t="str">
        <f t="shared" si="1133"/>
        <v>-</v>
      </c>
      <c r="AJ898" s="64" t="str">
        <f t="shared" si="1097"/>
        <v>-</v>
      </c>
      <c r="AK898" s="57" t="str">
        <f t="shared" si="1134"/>
        <v>Payoff</v>
      </c>
      <c r="AL898" s="56">
        <f t="shared" si="1159"/>
        <v>83</v>
      </c>
      <c r="AM898" s="64" t="str">
        <f t="shared" si="1135"/>
        <v>-</v>
      </c>
      <c r="AN898" s="64" t="str">
        <f t="shared" si="1098"/>
        <v>-</v>
      </c>
      <c r="AO898" s="64" t="str">
        <f t="shared" si="1099"/>
        <v>-</v>
      </c>
      <c r="AP898" s="64" t="str">
        <f t="shared" si="1100"/>
        <v>-</v>
      </c>
      <c r="AQ898" s="64" t="str">
        <f t="shared" si="1136"/>
        <v>-</v>
      </c>
      <c r="AR898" s="64" t="str">
        <f t="shared" si="1101"/>
        <v>-</v>
      </c>
      <c r="AS898" s="57" t="str">
        <f t="shared" si="1137"/>
        <v>Payoff</v>
      </c>
      <c r="AT898" s="56">
        <f t="shared" si="1160"/>
        <v>83</v>
      </c>
      <c r="AU898" s="64" t="str">
        <f t="shared" si="1138"/>
        <v>-</v>
      </c>
      <c r="AV898" s="64" t="str">
        <f t="shared" si="1102"/>
        <v>-</v>
      </c>
      <c r="AW898" s="64" t="str">
        <f t="shared" si="1103"/>
        <v>-</v>
      </c>
      <c r="AX898" s="64" t="str">
        <f t="shared" si="1104"/>
        <v>-</v>
      </c>
      <c r="AY898" s="64" t="str">
        <f t="shared" si="1139"/>
        <v>-</v>
      </c>
      <c r="AZ898" s="64" t="str">
        <f t="shared" si="1105"/>
        <v>-</v>
      </c>
      <c r="BA898" s="57" t="str">
        <f t="shared" si="1140"/>
        <v>Payoff</v>
      </c>
      <c r="BB898" s="56">
        <f t="shared" si="1161"/>
        <v>83</v>
      </c>
      <c r="BC898" s="64" t="str">
        <f t="shared" si="1141"/>
        <v>-</v>
      </c>
      <c r="BD898" s="64" t="str">
        <f t="shared" si="1106"/>
        <v>-</v>
      </c>
      <c r="BE898" s="64" t="str">
        <f t="shared" si="1107"/>
        <v>-</v>
      </c>
      <c r="BF898" s="64" t="str">
        <f t="shared" si="1108"/>
        <v>-</v>
      </c>
      <c r="BG898" s="64" t="str">
        <f t="shared" si="1142"/>
        <v>-</v>
      </c>
      <c r="BH898" s="64" t="str">
        <f t="shared" si="1109"/>
        <v>-</v>
      </c>
      <c r="BI898" s="57" t="str">
        <f t="shared" si="1143"/>
        <v>Payoff</v>
      </c>
      <c r="BJ898" s="56">
        <f t="shared" si="1162"/>
        <v>83</v>
      </c>
      <c r="BK898" s="64" t="str">
        <f t="shared" si="1144"/>
        <v>-</v>
      </c>
      <c r="BL898" s="64" t="str">
        <f t="shared" si="1110"/>
        <v>-</v>
      </c>
      <c r="BM898" s="64" t="str">
        <f t="shared" si="1111"/>
        <v>-</v>
      </c>
      <c r="BN898" s="64" t="str">
        <f t="shared" si="1112"/>
        <v>-</v>
      </c>
      <c r="BO898" s="64" t="str">
        <f t="shared" si="1145"/>
        <v>-</v>
      </c>
      <c r="BP898" s="64" t="str">
        <f t="shared" si="1113"/>
        <v>-</v>
      </c>
      <c r="BQ898" s="57" t="str">
        <f t="shared" si="1146"/>
        <v>Payoff</v>
      </c>
      <c r="BR898" s="56">
        <f t="shared" si="1163"/>
        <v>83</v>
      </c>
      <c r="BS898" s="64" t="str">
        <f t="shared" si="1147"/>
        <v>-</v>
      </c>
      <c r="BT898" s="64" t="str">
        <f t="shared" si="1114"/>
        <v>-</v>
      </c>
      <c r="BU898" s="64" t="str">
        <f t="shared" si="1115"/>
        <v>-</v>
      </c>
      <c r="BV898" s="64" t="str">
        <f t="shared" si="1116"/>
        <v>-</v>
      </c>
      <c r="BW898" s="64" t="str">
        <f t="shared" si="1148"/>
        <v>-</v>
      </c>
      <c r="BX898" s="64" t="str">
        <f t="shared" si="1117"/>
        <v>-</v>
      </c>
      <c r="BY898" s="57" t="str">
        <f t="shared" si="1149"/>
        <v>Payoff</v>
      </c>
      <c r="BZ898" s="56">
        <f t="shared" si="1164"/>
        <v>83</v>
      </c>
      <c r="CA898" s="64" t="str">
        <f t="shared" si="1150"/>
        <v>-</v>
      </c>
      <c r="CB898" s="64" t="str">
        <f t="shared" si="1118"/>
        <v>-</v>
      </c>
      <c r="CC898" s="64" t="str">
        <f t="shared" si="1119"/>
        <v>-</v>
      </c>
      <c r="CD898" s="64" t="str">
        <f t="shared" si="1120"/>
        <v>-</v>
      </c>
      <c r="CE898" s="64" t="str">
        <f t="shared" si="1151"/>
        <v>-</v>
      </c>
      <c r="CF898" s="64" t="str">
        <f t="shared" si="1121"/>
        <v>-</v>
      </c>
      <c r="CG898" s="57" t="str">
        <f t="shared" si="1152"/>
        <v>Payoff</v>
      </c>
      <c r="CH898" s="56">
        <f t="shared" si="1165"/>
        <v>83</v>
      </c>
      <c r="CI898" s="64" t="str">
        <f t="shared" si="1153"/>
        <v>-</v>
      </c>
      <c r="CJ898" s="64" t="str">
        <f t="shared" si="1122"/>
        <v>-</v>
      </c>
      <c r="CK898" s="64" t="str">
        <f t="shared" si="1123"/>
        <v>-</v>
      </c>
      <c r="CL898" s="64" t="str">
        <f t="shared" si="1124"/>
        <v>-</v>
      </c>
      <c r="CM898" s="64" t="str">
        <f t="shared" si="1154"/>
        <v>-</v>
      </c>
      <c r="CN898" s="64" t="str">
        <f t="shared" si="1125"/>
        <v>-</v>
      </c>
      <c r="CO898" s="57" t="str">
        <f t="shared" si="1155"/>
        <v>Payoff</v>
      </c>
    </row>
    <row r="899" spans="15:93" ht="18" customHeight="1" x14ac:dyDescent="0.25">
      <c r="O899" s="56">
        <f t="shared" si="1156"/>
        <v>88</v>
      </c>
      <c r="P899" s="64">
        <f t="shared" si="1126"/>
        <v>0</v>
      </c>
      <c r="Q899" s="64" t="str">
        <f t="shared" si="1087"/>
        <v>-</v>
      </c>
      <c r="R899" s="64" t="str">
        <f t="shared" si="1088"/>
        <v>-</v>
      </c>
      <c r="S899" s="64">
        <f t="shared" si="1127"/>
        <v>0</v>
      </c>
      <c r="T899" s="64" t="str">
        <f t="shared" si="1089"/>
        <v>-</v>
      </c>
      <c r="U899" s="57" t="str">
        <f t="shared" si="1128"/>
        <v>Payoff</v>
      </c>
      <c r="V899" s="56">
        <f t="shared" si="1157"/>
        <v>84</v>
      </c>
      <c r="W899" s="64">
        <f t="shared" si="1129"/>
        <v>0</v>
      </c>
      <c r="X899" s="64" t="str">
        <f t="shared" si="1090"/>
        <v>-</v>
      </c>
      <c r="Y899" s="64">
        <f t="shared" si="1091"/>
        <v>0</v>
      </c>
      <c r="Z899" s="64" t="str">
        <f t="shared" si="1092"/>
        <v>-</v>
      </c>
      <c r="AA899" s="64" t="str">
        <f t="shared" si="1130"/>
        <v>-</v>
      </c>
      <c r="AB899" s="64" t="str">
        <f t="shared" si="1093"/>
        <v>-</v>
      </c>
      <c r="AC899" s="57" t="str">
        <f t="shared" si="1131"/>
        <v>Payoff</v>
      </c>
      <c r="AD899" s="56">
        <f t="shared" si="1158"/>
        <v>84</v>
      </c>
      <c r="AE899" s="64">
        <f t="shared" si="1132"/>
        <v>0</v>
      </c>
      <c r="AF899" s="64" t="str">
        <f t="shared" si="1094"/>
        <v>-</v>
      </c>
      <c r="AG899" s="64">
        <f t="shared" si="1095"/>
        <v>0</v>
      </c>
      <c r="AH899" s="64" t="str">
        <f t="shared" si="1096"/>
        <v>-</v>
      </c>
      <c r="AI899" s="64" t="str">
        <f t="shared" si="1133"/>
        <v>-</v>
      </c>
      <c r="AJ899" s="64" t="str">
        <f t="shared" si="1097"/>
        <v>-</v>
      </c>
      <c r="AK899" s="57" t="str">
        <f t="shared" si="1134"/>
        <v>Payoff</v>
      </c>
      <c r="AL899" s="56">
        <f t="shared" si="1159"/>
        <v>84</v>
      </c>
      <c r="AM899" s="64" t="str">
        <f t="shared" si="1135"/>
        <v>-</v>
      </c>
      <c r="AN899" s="64" t="str">
        <f t="shared" si="1098"/>
        <v>-</v>
      </c>
      <c r="AO899" s="64" t="str">
        <f t="shared" si="1099"/>
        <v>-</v>
      </c>
      <c r="AP899" s="64" t="str">
        <f t="shared" si="1100"/>
        <v>-</v>
      </c>
      <c r="AQ899" s="64" t="str">
        <f t="shared" si="1136"/>
        <v>-</v>
      </c>
      <c r="AR899" s="64" t="str">
        <f t="shared" si="1101"/>
        <v>-</v>
      </c>
      <c r="AS899" s="57" t="str">
        <f t="shared" si="1137"/>
        <v>Payoff</v>
      </c>
      <c r="AT899" s="56">
        <f t="shared" si="1160"/>
        <v>84</v>
      </c>
      <c r="AU899" s="64" t="str">
        <f t="shared" si="1138"/>
        <v>-</v>
      </c>
      <c r="AV899" s="64" t="str">
        <f t="shared" si="1102"/>
        <v>-</v>
      </c>
      <c r="AW899" s="64" t="str">
        <f t="shared" si="1103"/>
        <v>-</v>
      </c>
      <c r="AX899" s="64" t="str">
        <f t="shared" si="1104"/>
        <v>-</v>
      </c>
      <c r="AY899" s="64" t="str">
        <f t="shared" si="1139"/>
        <v>-</v>
      </c>
      <c r="AZ899" s="64" t="str">
        <f t="shared" si="1105"/>
        <v>-</v>
      </c>
      <c r="BA899" s="57" t="str">
        <f t="shared" si="1140"/>
        <v>Payoff</v>
      </c>
      <c r="BB899" s="56">
        <f t="shared" si="1161"/>
        <v>84</v>
      </c>
      <c r="BC899" s="64" t="str">
        <f t="shared" si="1141"/>
        <v>-</v>
      </c>
      <c r="BD899" s="64" t="str">
        <f t="shared" si="1106"/>
        <v>-</v>
      </c>
      <c r="BE899" s="64" t="str">
        <f t="shared" si="1107"/>
        <v>-</v>
      </c>
      <c r="BF899" s="64" t="str">
        <f t="shared" si="1108"/>
        <v>-</v>
      </c>
      <c r="BG899" s="64" t="str">
        <f t="shared" si="1142"/>
        <v>-</v>
      </c>
      <c r="BH899" s="64" t="str">
        <f t="shared" si="1109"/>
        <v>-</v>
      </c>
      <c r="BI899" s="57" t="str">
        <f t="shared" si="1143"/>
        <v>Payoff</v>
      </c>
      <c r="BJ899" s="56">
        <f t="shared" si="1162"/>
        <v>84</v>
      </c>
      <c r="BK899" s="64" t="str">
        <f t="shared" si="1144"/>
        <v>-</v>
      </c>
      <c r="BL899" s="64" t="str">
        <f t="shared" si="1110"/>
        <v>-</v>
      </c>
      <c r="BM899" s="64" t="str">
        <f t="shared" si="1111"/>
        <v>-</v>
      </c>
      <c r="BN899" s="64" t="str">
        <f t="shared" si="1112"/>
        <v>-</v>
      </c>
      <c r="BO899" s="64" t="str">
        <f t="shared" si="1145"/>
        <v>-</v>
      </c>
      <c r="BP899" s="64" t="str">
        <f t="shared" si="1113"/>
        <v>-</v>
      </c>
      <c r="BQ899" s="57" t="str">
        <f t="shared" si="1146"/>
        <v>Payoff</v>
      </c>
      <c r="BR899" s="56">
        <f t="shared" si="1163"/>
        <v>84</v>
      </c>
      <c r="BS899" s="64" t="str">
        <f t="shared" si="1147"/>
        <v>-</v>
      </c>
      <c r="BT899" s="64" t="str">
        <f t="shared" si="1114"/>
        <v>-</v>
      </c>
      <c r="BU899" s="64" t="str">
        <f t="shared" si="1115"/>
        <v>-</v>
      </c>
      <c r="BV899" s="64" t="str">
        <f t="shared" si="1116"/>
        <v>-</v>
      </c>
      <c r="BW899" s="64" t="str">
        <f t="shared" si="1148"/>
        <v>-</v>
      </c>
      <c r="BX899" s="64" t="str">
        <f t="shared" si="1117"/>
        <v>-</v>
      </c>
      <c r="BY899" s="57" t="str">
        <f t="shared" si="1149"/>
        <v>Payoff</v>
      </c>
      <c r="BZ899" s="56">
        <f t="shared" si="1164"/>
        <v>84</v>
      </c>
      <c r="CA899" s="64" t="str">
        <f t="shared" si="1150"/>
        <v>-</v>
      </c>
      <c r="CB899" s="64" t="str">
        <f t="shared" si="1118"/>
        <v>-</v>
      </c>
      <c r="CC899" s="64" t="str">
        <f t="shared" si="1119"/>
        <v>-</v>
      </c>
      <c r="CD899" s="64" t="str">
        <f t="shared" si="1120"/>
        <v>-</v>
      </c>
      <c r="CE899" s="64" t="str">
        <f t="shared" si="1151"/>
        <v>-</v>
      </c>
      <c r="CF899" s="64" t="str">
        <f t="shared" si="1121"/>
        <v>-</v>
      </c>
      <c r="CG899" s="57" t="str">
        <f t="shared" si="1152"/>
        <v>Payoff</v>
      </c>
      <c r="CH899" s="56">
        <f t="shared" si="1165"/>
        <v>84</v>
      </c>
      <c r="CI899" s="64" t="str">
        <f t="shared" si="1153"/>
        <v>-</v>
      </c>
      <c r="CJ899" s="64" t="str">
        <f t="shared" si="1122"/>
        <v>-</v>
      </c>
      <c r="CK899" s="64" t="str">
        <f t="shared" si="1123"/>
        <v>-</v>
      </c>
      <c r="CL899" s="64" t="str">
        <f t="shared" si="1124"/>
        <v>-</v>
      </c>
      <c r="CM899" s="64" t="str">
        <f t="shared" si="1154"/>
        <v>-</v>
      </c>
      <c r="CN899" s="64" t="str">
        <f t="shared" si="1125"/>
        <v>-</v>
      </c>
      <c r="CO899" s="57" t="str">
        <f t="shared" si="1155"/>
        <v>Payoff</v>
      </c>
    </row>
    <row r="900" spans="15:93" ht="18" customHeight="1" x14ac:dyDescent="0.25">
      <c r="O900" s="56">
        <f t="shared" si="1156"/>
        <v>89</v>
      </c>
      <c r="P900" s="64">
        <f t="shared" si="1126"/>
        <v>0</v>
      </c>
      <c r="Q900" s="64" t="str">
        <f t="shared" si="1087"/>
        <v>-</v>
      </c>
      <c r="R900" s="64" t="str">
        <f t="shared" si="1088"/>
        <v>-</v>
      </c>
      <c r="S900" s="64">
        <f t="shared" si="1127"/>
        <v>0</v>
      </c>
      <c r="T900" s="64" t="str">
        <f t="shared" si="1089"/>
        <v>-</v>
      </c>
      <c r="U900" s="57" t="str">
        <f t="shared" si="1128"/>
        <v>Payoff</v>
      </c>
      <c r="V900" s="56">
        <f t="shared" si="1157"/>
        <v>85</v>
      </c>
      <c r="W900" s="64">
        <f t="shared" si="1129"/>
        <v>0</v>
      </c>
      <c r="X900" s="64" t="str">
        <f t="shared" si="1090"/>
        <v>-</v>
      </c>
      <c r="Y900" s="64">
        <f t="shared" si="1091"/>
        <v>0</v>
      </c>
      <c r="Z900" s="64" t="str">
        <f t="shared" si="1092"/>
        <v>-</v>
      </c>
      <c r="AA900" s="64" t="str">
        <f t="shared" si="1130"/>
        <v>-</v>
      </c>
      <c r="AB900" s="64" t="str">
        <f t="shared" si="1093"/>
        <v>-</v>
      </c>
      <c r="AC900" s="57" t="str">
        <f t="shared" si="1131"/>
        <v>Payoff</v>
      </c>
      <c r="AD900" s="56">
        <f t="shared" si="1158"/>
        <v>85</v>
      </c>
      <c r="AE900" s="64">
        <f t="shared" si="1132"/>
        <v>0</v>
      </c>
      <c r="AF900" s="64" t="str">
        <f t="shared" si="1094"/>
        <v>-</v>
      </c>
      <c r="AG900" s="64">
        <f t="shared" si="1095"/>
        <v>0</v>
      </c>
      <c r="AH900" s="64" t="str">
        <f t="shared" si="1096"/>
        <v>-</v>
      </c>
      <c r="AI900" s="64" t="str">
        <f t="shared" si="1133"/>
        <v>-</v>
      </c>
      <c r="AJ900" s="64" t="str">
        <f t="shared" si="1097"/>
        <v>-</v>
      </c>
      <c r="AK900" s="57" t="str">
        <f t="shared" si="1134"/>
        <v>Payoff</v>
      </c>
      <c r="AL900" s="56">
        <f t="shared" si="1159"/>
        <v>85</v>
      </c>
      <c r="AM900" s="64" t="str">
        <f t="shared" si="1135"/>
        <v>-</v>
      </c>
      <c r="AN900" s="64" t="str">
        <f t="shared" si="1098"/>
        <v>-</v>
      </c>
      <c r="AO900" s="64" t="str">
        <f t="shared" si="1099"/>
        <v>-</v>
      </c>
      <c r="AP900" s="64" t="str">
        <f t="shared" si="1100"/>
        <v>-</v>
      </c>
      <c r="AQ900" s="64" t="str">
        <f t="shared" si="1136"/>
        <v>-</v>
      </c>
      <c r="AR900" s="64" t="str">
        <f t="shared" si="1101"/>
        <v>-</v>
      </c>
      <c r="AS900" s="57" t="str">
        <f t="shared" si="1137"/>
        <v>Payoff</v>
      </c>
      <c r="AT900" s="56">
        <f t="shared" si="1160"/>
        <v>85</v>
      </c>
      <c r="AU900" s="64" t="str">
        <f t="shared" si="1138"/>
        <v>-</v>
      </c>
      <c r="AV900" s="64" t="str">
        <f t="shared" si="1102"/>
        <v>-</v>
      </c>
      <c r="AW900" s="64" t="str">
        <f t="shared" si="1103"/>
        <v>-</v>
      </c>
      <c r="AX900" s="64" t="str">
        <f t="shared" si="1104"/>
        <v>-</v>
      </c>
      <c r="AY900" s="64" t="str">
        <f t="shared" si="1139"/>
        <v>-</v>
      </c>
      <c r="AZ900" s="64" t="str">
        <f t="shared" si="1105"/>
        <v>-</v>
      </c>
      <c r="BA900" s="57" t="str">
        <f t="shared" si="1140"/>
        <v>Payoff</v>
      </c>
      <c r="BB900" s="56">
        <f t="shared" si="1161"/>
        <v>85</v>
      </c>
      <c r="BC900" s="64" t="str">
        <f t="shared" si="1141"/>
        <v>-</v>
      </c>
      <c r="BD900" s="64" t="str">
        <f t="shared" si="1106"/>
        <v>-</v>
      </c>
      <c r="BE900" s="64" t="str">
        <f t="shared" si="1107"/>
        <v>-</v>
      </c>
      <c r="BF900" s="64" t="str">
        <f t="shared" si="1108"/>
        <v>-</v>
      </c>
      <c r="BG900" s="64" t="str">
        <f t="shared" si="1142"/>
        <v>-</v>
      </c>
      <c r="BH900" s="64" t="str">
        <f t="shared" si="1109"/>
        <v>-</v>
      </c>
      <c r="BI900" s="57" t="str">
        <f t="shared" si="1143"/>
        <v>Payoff</v>
      </c>
      <c r="BJ900" s="56">
        <f t="shared" si="1162"/>
        <v>85</v>
      </c>
      <c r="BK900" s="64" t="str">
        <f t="shared" si="1144"/>
        <v>-</v>
      </c>
      <c r="BL900" s="64" t="str">
        <f t="shared" si="1110"/>
        <v>-</v>
      </c>
      <c r="BM900" s="64" t="str">
        <f t="shared" si="1111"/>
        <v>-</v>
      </c>
      <c r="BN900" s="64" t="str">
        <f t="shared" si="1112"/>
        <v>-</v>
      </c>
      <c r="BO900" s="64" t="str">
        <f t="shared" si="1145"/>
        <v>-</v>
      </c>
      <c r="BP900" s="64" t="str">
        <f t="shared" si="1113"/>
        <v>-</v>
      </c>
      <c r="BQ900" s="57" t="str">
        <f t="shared" si="1146"/>
        <v>Payoff</v>
      </c>
      <c r="BR900" s="56">
        <f t="shared" si="1163"/>
        <v>85</v>
      </c>
      <c r="BS900" s="64" t="str">
        <f t="shared" si="1147"/>
        <v>-</v>
      </c>
      <c r="BT900" s="64" t="str">
        <f t="shared" si="1114"/>
        <v>-</v>
      </c>
      <c r="BU900" s="64" t="str">
        <f t="shared" si="1115"/>
        <v>-</v>
      </c>
      <c r="BV900" s="64" t="str">
        <f t="shared" si="1116"/>
        <v>-</v>
      </c>
      <c r="BW900" s="64" t="str">
        <f t="shared" si="1148"/>
        <v>-</v>
      </c>
      <c r="BX900" s="64" t="str">
        <f t="shared" si="1117"/>
        <v>-</v>
      </c>
      <c r="BY900" s="57" t="str">
        <f t="shared" si="1149"/>
        <v>Payoff</v>
      </c>
      <c r="BZ900" s="56">
        <f t="shared" si="1164"/>
        <v>85</v>
      </c>
      <c r="CA900" s="64" t="str">
        <f t="shared" si="1150"/>
        <v>-</v>
      </c>
      <c r="CB900" s="64" t="str">
        <f t="shared" si="1118"/>
        <v>-</v>
      </c>
      <c r="CC900" s="64" t="str">
        <f t="shared" si="1119"/>
        <v>-</v>
      </c>
      <c r="CD900" s="64" t="str">
        <f t="shared" si="1120"/>
        <v>-</v>
      </c>
      <c r="CE900" s="64" t="str">
        <f t="shared" si="1151"/>
        <v>-</v>
      </c>
      <c r="CF900" s="64" t="str">
        <f t="shared" si="1121"/>
        <v>-</v>
      </c>
      <c r="CG900" s="57" t="str">
        <f t="shared" si="1152"/>
        <v>Payoff</v>
      </c>
      <c r="CH900" s="56">
        <f t="shared" si="1165"/>
        <v>85</v>
      </c>
      <c r="CI900" s="64" t="str">
        <f t="shared" si="1153"/>
        <v>-</v>
      </c>
      <c r="CJ900" s="64" t="str">
        <f t="shared" si="1122"/>
        <v>-</v>
      </c>
      <c r="CK900" s="64" t="str">
        <f t="shared" si="1123"/>
        <v>-</v>
      </c>
      <c r="CL900" s="64" t="str">
        <f t="shared" si="1124"/>
        <v>-</v>
      </c>
      <c r="CM900" s="64" t="str">
        <f t="shared" si="1154"/>
        <v>-</v>
      </c>
      <c r="CN900" s="64" t="str">
        <f t="shared" si="1125"/>
        <v>-</v>
      </c>
      <c r="CO900" s="57" t="str">
        <f t="shared" si="1155"/>
        <v>Payoff</v>
      </c>
    </row>
    <row r="901" spans="15:93" ht="18" customHeight="1" x14ac:dyDescent="0.25">
      <c r="O901" s="56">
        <f t="shared" si="1156"/>
        <v>90</v>
      </c>
      <c r="P901" s="64">
        <f t="shared" si="1126"/>
        <v>0</v>
      </c>
      <c r="Q901" s="64" t="str">
        <f t="shared" si="1087"/>
        <v>-</v>
      </c>
      <c r="R901" s="64" t="str">
        <f t="shared" si="1088"/>
        <v>-</v>
      </c>
      <c r="S901" s="64">
        <f t="shared" si="1127"/>
        <v>0</v>
      </c>
      <c r="T901" s="64" t="str">
        <f t="shared" si="1089"/>
        <v>-</v>
      </c>
      <c r="U901" s="57" t="str">
        <f t="shared" si="1128"/>
        <v>Payoff</v>
      </c>
      <c r="V901" s="56">
        <f t="shared" si="1157"/>
        <v>86</v>
      </c>
      <c r="W901" s="64">
        <f t="shared" si="1129"/>
        <v>0</v>
      </c>
      <c r="X901" s="64" t="str">
        <f t="shared" si="1090"/>
        <v>-</v>
      </c>
      <c r="Y901" s="64">
        <f t="shared" si="1091"/>
        <v>0</v>
      </c>
      <c r="Z901" s="64" t="str">
        <f t="shared" si="1092"/>
        <v>-</v>
      </c>
      <c r="AA901" s="64" t="str">
        <f t="shared" si="1130"/>
        <v>-</v>
      </c>
      <c r="AB901" s="64" t="str">
        <f t="shared" si="1093"/>
        <v>-</v>
      </c>
      <c r="AC901" s="57" t="str">
        <f t="shared" si="1131"/>
        <v>Payoff</v>
      </c>
      <c r="AD901" s="56">
        <f t="shared" si="1158"/>
        <v>86</v>
      </c>
      <c r="AE901" s="64">
        <f t="shared" si="1132"/>
        <v>0</v>
      </c>
      <c r="AF901" s="64" t="str">
        <f t="shared" si="1094"/>
        <v>-</v>
      </c>
      <c r="AG901" s="64">
        <f t="shared" si="1095"/>
        <v>0</v>
      </c>
      <c r="AH901" s="64" t="str">
        <f t="shared" si="1096"/>
        <v>-</v>
      </c>
      <c r="AI901" s="64" t="str">
        <f t="shared" si="1133"/>
        <v>-</v>
      </c>
      <c r="AJ901" s="64" t="str">
        <f t="shared" si="1097"/>
        <v>-</v>
      </c>
      <c r="AK901" s="57" t="str">
        <f t="shared" si="1134"/>
        <v>Payoff</v>
      </c>
      <c r="AL901" s="56">
        <f t="shared" si="1159"/>
        <v>86</v>
      </c>
      <c r="AM901" s="64" t="str">
        <f t="shared" si="1135"/>
        <v>-</v>
      </c>
      <c r="AN901" s="64" t="str">
        <f t="shared" si="1098"/>
        <v>-</v>
      </c>
      <c r="AO901" s="64" t="str">
        <f t="shared" si="1099"/>
        <v>-</v>
      </c>
      <c r="AP901" s="64" t="str">
        <f t="shared" si="1100"/>
        <v>-</v>
      </c>
      <c r="AQ901" s="64" t="str">
        <f t="shared" si="1136"/>
        <v>-</v>
      </c>
      <c r="AR901" s="64" t="str">
        <f t="shared" si="1101"/>
        <v>-</v>
      </c>
      <c r="AS901" s="57" t="str">
        <f t="shared" si="1137"/>
        <v>Payoff</v>
      </c>
      <c r="AT901" s="56">
        <f t="shared" si="1160"/>
        <v>86</v>
      </c>
      <c r="AU901" s="64" t="str">
        <f t="shared" si="1138"/>
        <v>-</v>
      </c>
      <c r="AV901" s="64" t="str">
        <f t="shared" si="1102"/>
        <v>-</v>
      </c>
      <c r="AW901" s="64" t="str">
        <f t="shared" si="1103"/>
        <v>-</v>
      </c>
      <c r="AX901" s="64" t="str">
        <f t="shared" si="1104"/>
        <v>-</v>
      </c>
      <c r="AY901" s="64" t="str">
        <f t="shared" si="1139"/>
        <v>-</v>
      </c>
      <c r="AZ901" s="64" t="str">
        <f t="shared" si="1105"/>
        <v>-</v>
      </c>
      <c r="BA901" s="57" t="str">
        <f t="shared" si="1140"/>
        <v>Payoff</v>
      </c>
      <c r="BB901" s="56">
        <f t="shared" si="1161"/>
        <v>86</v>
      </c>
      <c r="BC901" s="64" t="str">
        <f t="shared" si="1141"/>
        <v>-</v>
      </c>
      <c r="BD901" s="64" t="str">
        <f t="shared" si="1106"/>
        <v>-</v>
      </c>
      <c r="BE901" s="64" t="str">
        <f t="shared" si="1107"/>
        <v>-</v>
      </c>
      <c r="BF901" s="64" t="str">
        <f t="shared" si="1108"/>
        <v>-</v>
      </c>
      <c r="BG901" s="64" t="str">
        <f t="shared" si="1142"/>
        <v>-</v>
      </c>
      <c r="BH901" s="64" t="str">
        <f t="shared" si="1109"/>
        <v>-</v>
      </c>
      <c r="BI901" s="57" t="str">
        <f t="shared" si="1143"/>
        <v>Payoff</v>
      </c>
      <c r="BJ901" s="56">
        <f t="shared" si="1162"/>
        <v>86</v>
      </c>
      <c r="BK901" s="64" t="str">
        <f t="shared" si="1144"/>
        <v>-</v>
      </c>
      <c r="BL901" s="64" t="str">
        <f t="shared" si="1110"/>
        <v>-</v>
      </c>
      <c r="BM901" s="64" t="str">
        <f t="shared" si="1111"/>
        <v>-</v>
      </c>
      <c r="BN901" s="64" t="str">
        <f t="shared" si="1112"/>
        <v>-</v>
      </c>
      <c r="BO901" s="64" t="str">
        <f t="shared" si="1145"/>
        <v>-</v>
      </c>
      <c r="BP901" s="64" t="str">
        <f t="shared" si="1113"/>
        <v>-</v>
      </c>
      <c r="BQ901" s="57" t="str">
        <f t="shared" si="1146"/>
        <v>Payoff</v>
      </c>
      <c r="BR901" s="56">
        <f t="shared" si="1163"/>
        <v>86</v>
      </c>
      <c r="BS901" s="64" t="str">
        <f t="shared" si="1147"/>
        <v>-</v>
      </c>
      <c r="BT901" s="64" t="str">
        <f t="shared" si="1114"/>
        <v>-</v>
      </c>
      <c r="BU901" s="64" t="str">
        <f t="shared" si="1115"/>
        <v>-</v>
      </c>
      <c r="BV901" s="64" t="str">
        <f t="shared" si="1116"/>
        <v>-</v>
      </c>
      <c r="BW901" s="64" t="str">
        <f t="shared" si="1148"/>
        <v>-</v>
      </c>
      <c r="BX901" s="64" t="str">
        <f t="shared" si="1117"/>
        <v>-</v>
      </c>
      <c r="BY901" s="57" t="str">
        <f t="shared" si="1149"/>
        <v>Payoff</v>
      </c>
      <c r="BZ901" s="56">
        <f t="shared" si="1164"/>
        <v>86</v>
      </c>
      <c r="CA901" s="64" t="str">
        <f t="shared" si="1150"/>
        <v>-</v>
      </c>
      <c r="CB901" s="64" t="str">
        <f t="shared" si="1118"/>
        <v>-</v>
      </c>
      <c r="CC901" s="64" t="str">
        <f t="shared" si="1119"/>
        <v>-</v>
      </c>
      <c r="CD901" s="64" t="str">
        <f t="shared" si="1120"/>
        <v>-</v>
      </c>
      <c r="CE901" s="64" t="str">
        <f t="shared" si="1151"/>
        <v>-</v>
      </c>
      <c r="CF901" s="64" t="str">
        <f t="shared" si="1121"/>
        <v>-</v>
      </c>
      <c r="CG901" s="57" t="str">
        <f t="shared" si="1152"/>
        <v>Payoff</v>
      </c>
      <c r="CH901" s="56">
        <f t="shared" si="1165"/>
        <v>86</v>
      </c>
      <c r="CI901" s="64" t="str">
        <f t="shared" si="1153"/>
        <v>-</v>
      </c>
      <c r="CJ901" s="64" t="str">
        <f t="shared" si="1122"/>
        <v>-</v>
      </c>
      <c r="CK901" s="64" t="str">
        <f t="shared" si="1123"/>
        <v>-</v>
      </c>
      <c r="CL901" s="64" t="str">
        <f t="shared" si="1124"/>
        <v>-</v>
      </c>
      <c r="CM901" s="64" t="str">
        <f t="shared" si="1154"/>
        <v>-</v>
      </c>
      <c r="CN901" s="64" t="str">
        <f t="shared" si="1125"/>
        <v>-</v>
      </c>
      <c r="CO901" s="57" t="str">
        <f t="shared" si="1155"/>
        <v>Payoff</v>
      </c>
    </row>
    <row r="902" spans="15:93" ht="18" customHeight="1" x14ac:dyDescent="0.25">
      <c r="O902" s="56">
        <f t="shared" si="1156"/>
        <v>91</v>
      </c>
      <c r="P902" s="64">
        <f t="shared" si="1126"/>
        <v>0</v>
      </c>
      <c r="Q902" s="64" t="str">
        <f t="shared" si="1087"/>
        <v>-</v>
      </c>
      <c r="R902" s="64" t="str">
        <f t="shared" si="1088"/>
        <v>-</v>
      </c>
      <c r="S902" s="64">
        <f t="shared" si="1127"/>
        <v>0</v>
      </c>
      <c r="T902" s="64" t="str">
        <f t="shared" si="1089"/>
        <v>-</v>
      </c>
      <c r="U902" s="57" t="str">
        <f t="shared" si="1128"/>
        <v>Payoff</v>
      </c>
      <c r="V902" s="56">
        <f t="shared" si="1157"/>
        <v>87</v>
      </c>
      <c r="W902" s="64">
        <f t="shared" si="1129"/>
        <v>0</v>
      </c>
      <c r="X902" s="64" t="str">
        <f t="shared" si="1090"/>
        <v>-</v>
      </c>
      <c r="Y902" s="64">
        <f t="shared" si="1091"/>
        <v>0</v>
      </c>
      <c r="Z902" s="64" t="str">
        <f t="shared" si="1092"/>
        <v>-</v>
      </c>
      <c r="AA902" s="64" t="str">
        <f t="shared" si="1130"/>
        <v>-</v>
      </c>
      <c r="AB902" s="64" t="str">
        <f t="shared" si="1093"/>
        <v>-</v>
      </c>
      <c r="AC902" s="57" t="str">
        <f t="shared" si="1131"/>
        <v>Payoff</v>
      </c>
      <c r="AD902" s="56">
        <f t="shared" si="1158"/>
        <v>87</v>
      </c>
      <c r="AE902" s="64">
        <f t="shared" si="1132"/>
        <v>0</v>
      </c>
      <c r="AF902" s="64" t="str">
        <f t="shared" si="1094"/>
        <v>-</v>
      </c>
      <c r="AG902" s="64">
        <f t="shared" si="1095"/>
        <v>0</v>
      </c>
      <c r="AH902" s="64" t="str">
        <f t="shared" si="1096"/>
        <v>-</v>
      </c>
      <c r="AI902" s="64" t="str">
        <f t="shared" si="1133"/>
        <v>-</v>
      </c>
      <c r="AJ902" s="64" t="str">
        <f t="shared" si="1097"/>
        <v>-</v>
      </c>
      <c r="AK902" s="57" t="str">
        <f t="shared" si="1134"/>
        <v>Payoff</v>
      </c>
      <c r="AL902" s="56">
        <f t="shared" si="1159"/>
        <v>87</v>
      </c>
      <c r="AM902" s="64" t="str">
        <f t="shared" si="1135"/>
        <v>-</v>
      </c>
      <c r="AN902" s="64" t="str">
        <f t="shared" si="1098"/>
        <v>-</v>
      </c>
      <c r="AO902" s="64" t="str">
        <f t="shared" si="1099"/>
        <v>-</v>
      </c>
      <c r="AP902" s="64" t="str">
        <f t="shared" si="1100"/>
        <v>-</v>
      </c>
      <c r="AQ902" s="64" t="str">
        <f t="shared" si="1136"/>
        <v>-</v>
      </c>
      <c r="AR902" s="64" t="str">
        <f t="shared" si="1101"/>
        <v>-</v>
      </c>
      <c r="AS902" s="57" t="str">
        <f t="shared" si="1137"/>
        <v>Payoff</v>
      </c>
      <c r="AT902" s="56">
        <f t="shared" si="1160"/>
        <v>87</v>
      </c>
      <c r="AU902" s="64" t="str">
        <f t="shared" si="1138"/>
        <v>-</v>
      </c>
      <c r="AV902" s="64" t="str">
        <f t="shared" si="1102"/>
        <v>-</v>
      </c>
      <c r="AW902" s="64" t="str">
        <f t="shared" si="1103"/>
        <v>-</v>
      </c>
      <c r="AX902" s="64" t="str">
        <f t="shared" si="1104"/>
        <v>-</v>
      </c>
      <c r="AY902" s="64" t="str">
        <f t="shared" si="1139"/>
        <v>-</v>
      </c>
      <c r="AZ902" s="64" t="str">
        <f t="shared" si="1105"/>
        <v>-</v>
      </c>
      <c r="BA902" s="57" t="str">
        <f t="shared" si="1140"/>
        <v>Payoff</v>
      </c>
      <c r="BB902" s="56">
        <f t="shared" si="1161"/>
        <v>87</v>
      </c>
      <c r="BC902" s="64" t="str">
        <f t="shared" si="1141"/>
        <v>-</v>
      </c>
      <c r="BD902" s="64" t="str">
        <f t="shared" si="1106"/>
        <v>-</v>
      </c>
      <c r="BE902" s="64" t="str">
        <f t="shared" si="1107"/>
        <v>-</v>
      </c>
      <c r="BF902" s="64" t="str">
        <f t="shared" si="1108"/>
        <v>-</v>
      </c>
      <c r="BG902" s="64" t="str">
        <f t="shared" si="1142"/>
        <v>-</v>
      </c>
      <c r="BH902" s="64" t="str">
        <f t="shared" si="1109"/>
        <v>-</v>
      </c>
      <c r="BI902" s="57" t="str">
        <f t="shared" si="1143"/>
        <v>Payoff</v>
      </c>
      <c r="BJ902" s="56">
        <f t="shared" si="1162"/>
        <v>87</v>
      </c>
      <c r="BK902" s="64" t="str">
        <f t="shared" si="1144"/>
        <v>-</v>
      </c>
      <c r="BL902" s="64" t="str">
        <f t="shared" si="1110"/>
        <v>-</v>
      </c>
      <c r="BM902" s="64" t="str">
        <f t="shared" si="1111"/>
        <v>-</v>
      </c>
      <c r="BN902" s="64" t="str">
        <f t="shared" si="1112"/>
        <v>-</v>
      </c>
      <c r="BO902" s="64" t="str">
        <f t="shared" si="1145"/>
        <v>-</v>
      </c>
      <c r="BP902" s="64" t="str">
        <f t="shared" si="1113"/>
        <v>-</v>
      </c>
      <c r="BQ902" s="57" t="str">
        <f t="shared" si="1146"/>
        <v>Payoff</v>
      </c>
      <c r="BR902" s="56">
        <f t="shared" si="1163"/>
        <v>87</v>
      </c>
      <c r="BS902" s="64" t="str">
        <f t="shared" si="1147"/>
        <v>-</v>
      </c>
      <c r="BT902" s="64" t="str">
        <f t="shared" si="1114"/>
        <v>-</v>
      </c>
      <c r="BU902" s="64" t="str">
        <f t="shared" si="1115"/>
        <v>-</v>
      </c>
      <c r="BV902" s="64" t="str">
        <f t="shared" si="1116"/>
        <v>-</v>
      </c>
      <c r="BW902" s="64" t="str">
        <f t="shared" si="1148"/>
        <v>-</v>
      </c>
      <c r="BX902" s="64" t="str">
        <f t="shared" si="1117"/>
        <v>-</v>
      </c>
      <c r="BY902" s="57" t="str">
        <f t="shared" si="1149"/>
        <v>Payoff</v>
      </c>
      <c r="BZ902" s="56">
        <f t="shared" si="1164"/>
        <v>87</v>
      </c>
      <c r="CA902" s="64" t="str">
        <f t="shared" si="1150"/>
        <v>-</v>
      </c>
      <c r="CB902" s="64" t="str">
        <f t="shared" si="1118"/>
        <v>-</v>
      </c>
      <c r="CC902" s="64" t="str">
        <f t="shared" si="1119"/>
        <v>-</v>
      </c>
      <c r="CD902" s="64" t="str">
        <f t="shared" si="1120"/>
        <v>-</v>
      </c>
      <c r="CE902" s="64" t="str">
        <f t="shared" si="1151"/>
        <v>-</v>
      </c>
      <c r="CF902" s="64" t="str">
        <f t="shared" si="1121"/>
        <v>-</v>
      </c>
      <c r="CG902" s="57" t="str">
        <f t="shared" si="1152"/>
        <v>Payoff</v>
      </c>
      <c r="CH902" s="56">
        <f t="shared" si="1165"/>
        <v>87</v>
      </c>
      <c r="CI902" s="64" t="str">
        <f t="shared" si="1153"/>
        <v>-</v>
      </c>
      <c r="CJ902" s="64" t="str">
        <f t="shared" si="1122"/>
        <v>-</v>
      </c>
      <c r="CK902" s="64" t="str">
        <f t="shared" si="1123"/>
        <v>-</v>
      </c>
      <c r="CL902" s="64" t="str">
        <f t="shared" si="1124"/>
        <v>-</v>
      </c>
      <c r="CM902" s="64" t="str">
        <f t="shared" si="1154"/>
        <v>-</v>
      </c>
      <c r="CN902" s="64" t="str">
        <f t="shared" si="1125"/>
        <v>-</v>
      </c>
      <c r="CO902" s="57" t="str">
        <f t="shared" si="1155"/>
        <v>Payoff</v>
      </c>
    </row>
    <row r="903" spans="15:93" ht="18" customHeight="1" x14ac:dyDescent="0.25">
      <c r="O903" s="56">
        <f t="shared" si="1156"/>
        <v>92</v>
      </c>
      <c r="P903" s="64">
        <f t="shared" si="1126"/>
        <v>0</v>
      </c>
      <c r="Q903" s="64" t="str">
        <f t="shared" si="1087"/>
        <v>-</v>
      </c>
      <c r="R903" s="64" t="str">
        <f t="shared" si="1088"/>
        <v>-</v>
      </c>
      <c r="S903" s="64">
        <f t="shared" si="1127"/>
        <v>0</v>
      </c>
      <c r="T903" s="64" t="str">
        <f t="shared" si="1089"/>
        <v>-</v>
      </c>
      <c r="U903" s="57" t="str">
        <f t="shared" si="1128"/>
        <v>Payoff</v>
      </c>
      <c r="V903" s="56">
        <f t="shared" si="1157"/>
        <v>88</v>
      </c>
      <c r="W903" s="64">
        <f t="shared" si="1129"/>
        <v>0</v>
      </c>
      <c r="X903" s="64" t="str">
        <f t="shared" si="1090"/>
        <v>-</v>
      </c>
      <c r="Y903" s="64">
        <f t="shared" si="1091"/>
        <v>0</v>
      </c>
      <c r="Z903" s="64" t="str">
        <f t="shared" si="1092"/>
        <v>-</v>
      </c>
      <c r="AA903" s="64" t="str">
        <f t="shared" si="1130"/>
        <v>-</v>
      </c>
      <c r="AB903" s="64" t="str">
        <f t="shared" si="1093"/>
        <v>-</v>
      </c>
      <c r="AC903" s="57" t="str">
        <f t="shared" si="1131"/>
        <v>Payoff</v>
      </c>
      <c r="AD903" s="56">
        <f t="shared" si="1158"/>
        <v>88</v>
      </c>
      <c r="AE903" s="64">
        <f t="shared" si="1132"/>
        <v>0</v>
      </c>
      <c r="AF903" s="64" t="str">
        <f t="shared" si="1094"/>
        <v>-</v>
      </c>
      <c r="AG903" s="64">
        <f t="shared" si="1095"/>
        <v>0</v>
      </c>
      <c r="AH903" s="64" t="str">
        <f t="shared" si="1096"/>
        <v>-</v>
      </c>
      <c r="AI903" s="64" t="str">
        <f t="shared" si="1133"/>
        <v>-</v>
      </c>
      <c r="AJ903" s="64" t="str">
        <f t="shared" si="1097"/>
        <v>-</v>
      </c>
      <c r="AK903" s="57" t="str">
        <f t="shared" si="1134"/>
        <v>Payoff</v>
      </c>
      <c r="AL903" s="56">
        <f t="shared" si="1159"/>
        <v>88</v>
      </c>
      <c r="AM903" s="64" t="str">
        <f t="shared" si="1135"/>
        <v>-</v>
      </c>
      <c r="AN903" s="64" t="str">
        <f t="shared" si="1098"/>
        <v>-</v>
      </c>
      <c r="AO903" s="64" t="str">
        <f t="shared" si="1099"/>
        <v>-</v>
      </c>
      <c r="AP903" s="64" t="str">
        <f t="shared" si="1100"/>
        <v>-</v>
      </c>
      <c r="AQ903" s="64" t="str">
        <f t="shared" si="1136"/>
        <v>-</v>
      </c>
      <c r="AR903" s="64" t="str">
        <f t="shared" si="1101"/>
        <v>-</v>
      </c>
      <c r="AS903" s="57" t="str">
        <f t="shared" si="1137"/>
        <v>Payoff</v>
      </c>
      <c r="AT903" s="56">
        <f t="shared" si="1160"/>
        <v>88</v>
      </c>
      <c r="AU903" s="64" t="str">
        <f t="shared" si="1138"/>
        <v>-</v>
      </c>
      <c r="AV903" s="64" t="str">
        <f t="shared" si="1102"/>
        <v>-</v>
      </c>
      <c r="AW903" s="64" t="str">
        <f t="shared" si="1103"/>
        <v>-</v>
      </c>
      <c r="AX903" s="64" t="str">
        <f t="shared" si="1104"/>
        <v>-</v>
      </c>
      <c r="AY903" s="64" t="str">
        <f t="shared" si="1139"/>
        <v>-</v>
      </c>
      <c r="AZ903" s="64" t="str">
        <f t="shared" si="1105"/>
        <v>-</v>
      </c>
      <c r="BA903" s="57" t="str">
        <f t="shared" si="1140"/>
        <v>Payoff</v>
      </c>
      <c r="BB903" s="56">
        <f t="shared" si="1161"/>
        <v>88</v>
      </c>
      <c r="BC903" s="64" t="str">
        <f t="shared" si="1141"/>
        <v>-</v>
      </c>
      <c r="BD903" s="64" t="str">
        <f t="shared" si="1106"/>
        <v>-</v>
      </c>
      <c r="BE903" s="64" t="str">
        <f t="shared" si="1107"/>
        <v>-</v>
      </c>
      <c r="BF903" s="64" t="str">
        <f t="shared" si="1108"/>
        <v>-</v>
      </c>
      <c r="BG903" s="64" t="str">
        <f t="shared" si="1142"/>
        <v>-</v>
      </c>
      <c r="BH903" s="64" t="str">
        <f t="shared" si="1109"/>
        <v>-</v>
      </c>
      <c r="BI903" s="57" t="str">
        <f t="shared" si="1143"/>
        <v>Payoff</v>
      </c>
      <c r="BJ903" s="56">
        <f t="shared" si="1162"/>
        <v>88</v>
      </c>
      <c r="BK903" s="64" t="str">
        <f t="shared" si="1144"/>
        <v>-</v>
      </c>
      <c r="BL903" s="64" t="str">
        <f t="shared" si="1110"/>
        <v>-</v>
      </c>
      <c r="BM903" s="64" t="str">
        <f t="shared" si="1111"/>
        <v>-</v>
      </c>
      <c r="BN903" s="64" t="str">
        <f t="shared" si="1112"/>
        <v>-</v>
      </c>
      <c r="BO903" s="64" t="str">
        <f t="shared" si="1145"/>
        <v>-</v>
      </c>
      <c r="BP903" s="64" t="str">
        <f t="shared" si="1113"/>
        <v>-</v>
      </c>
      <c r="BQ903" s="57" t="str">
        <f t="shared" si="1146"/>
        <v>Payoff</v>
      </c>
      <c r="BR903" s="56">
        <f t="shared" si="1163"/>
        <v>88</v>
      </c>
      <c r="BS903" s="64" t="str">
        <f t="shared" si="1147"/>
        <v>-</v>
      </c>
      <c r="BT903" s="64" t="str">
        <f t="shared" si="1114"/>
        <v>-</v>
      </c>
      <c r="BU903" s="64" t="str">
        <f t="shared" si="1115"/>
        <v>-</v>
      </c>
      <c r="BV903" s="64" t="str">
        <f t="shared" si="1116"/>
        <v>-</v>
      </c>
      <c r="BW903" s="64" t="str">
        <f t="shared" si="1148"/>
        <v>-</v>
      </c>
      <c r="BX903" s="64" t="str">
        <f t="shared" si="1117"/>
        <v>-</v>
      </c>
      <c r="BY903" s="57" t="str">
        <f t="shared" si="1149"/>
        <v>Payoff</v>
      </c>
      <c r="BZ903" s="56">
        <f t="shared" si="1164"/>
        <v>88</v>
      </c>
      <c r="CA903" s="64" t="str">
        <f t="shared" si="1150"/>
        <v>-</v>
      </c>
      <c r="CB903" s="64" t="str">
        <f t="shared" si="1118"/>
        <v>-</v>
      </c>
      <c r="CC903" s="64" t="str">
        <f t="shared" si="1119"/>
        <v>-</v>
      </c>
      <c r="CD903" s="64" t="str">
        <f t="shared" si="1120"/>
        <v>-</v>
      </c>
      <c r="CE903" s="64" t="str">
        <f t="shared" si="1151"/>
        <v>-</v>
      </c>
      <c r="CF903" s="64" t="str">
        <f t="shared" si="1121"/>
        <v>-</v>
      </c>
      <c r="CG903" s="57" t="str">
        <f t="shared" si="1152"/>
        <v>Payoff</v>
      </c>
      <c r="CH903" s="56">
        <f t="shared" si="1165"/>
        <v>88</v>
      </c>
      <c r="CI903" s="64" t="str">
        <f t="shared" si="1153"/>
        <v>-</v>
      </c>
      <c r="CJ903" s="64" t="str">
        <f t="shared" si="1122"/>
        <v>-</v>
      </c>
      <c r="CK903" s="64" t="str">
        <f t="shared" si="1123"/>
        <v>-</v>
      </c>
      <c r="CL903" s="64" t="str">
        <f t="shared" si="1124"/>
        <v>-</v>
      </c>
      <c r="CM903" s="64" t="str">
        <f t="shared" si="1154"/>
        <v>-</v>
      </c>
      <c r="CN903" s="64" t="str">
        <f t="shared" si="1125"/>
        <v>-</v>
      </c>
      <c r="CO903" s="57" t="str">
        <f t="shared" si="1155"/>
        <v>Payoff</v>
      </c>
    </row>
    <row r="904" spans="15:93" ht="18" customHeight="1" x14ac:dyDescent="0.25">
      <c r="O904" s="56">
        <f t="shared" si="1156"/>
        <v>93</v>
      </c>
      <c r="P904" s="64">
        <f t="shared" si="1126"/>
        <v>0</v>
      </c>
      <c r="Q904" s="64" t="str">
        <f t="shared" si="1087"/>
        <v>-</v>
      </c>
      <c r="R904" s="64" t="str">
        <f t="shared" si="1088"/>
        <v>-</v>
      </c>
      <c r="S904" s="64">
        <f t="shared" si="1127"/>
        <v>0</v>
      </c>
      <c r="T904" s="64" t="str">
        <f t="shared" si="1089"/>
        <v>-</v>
      </c>
      <c r="U904" s="57" t="str">
        <f t="shared" si="1128"/>
        <v>Payoff</v>
      </c>
      <c r="V904" s="56">
        <f t="shared" si="1157"/>
        <v>89</v>
      </c>
      <c r="W904" s="64">
        <f t="shared" si="1129"/>
        <v>0</v>
      </c>
      <c r="X904" s="64" t="str">
        <f t="shared" si="1090"/>
        <v>-</v>
      </c>
      <c r="Y904" s="64">
        <f t="shared" si="1091"/>
        <v>0</v>
      </c>
      <c r="Z904" s="64" t="str">
        <f t="shared" si="1092"/>
        <v>-</v>
      </c>
      <c r="AA904" s="64" t="str">
        <f t="shared" si="1130"/>
        <v>-</v>
      </c>
      <c r="AB904" s="64" t="str">
        <f t="shared" si="1093"/>
        <v>-</v>
      </c>
      <c r="AC904" s="57" t="str">
        <f t="shared" si="1131"/>
        <v>Payoff</v>
      </c>
      <c r="AD904" s="56">
        <f t="shared" si="1158"/>
        <v>89</v>
      </c>
      <c r="AE904" s="64">
        <f t="shared" si="1132"/>
        <v>0</v>
      </c>
      <c r="AF904" s="64" t="str">
        <f t="shared" si="1094"/>
        <v>-</v>
      </c>
      <c r="AG904" s="64">
        <f t="shared" si="1095"/>
        <v>0</v>
      </c>
      <c r="AH904" s="64" t="str">
        <f t="shared" si="1096"/>
        <v>-</v>
      </c>
      <c r="AI904" s="64" t="str">
        <f t="shared" si="1133"/>
        <v>-</v>
      </c>
      <c r="AJ904" s="64" t="str">
        <f t="shared" si="1097"/>
        <v>-</v>
      </c>
      <c r="AK904" s="57" t="str">
        <f t="shared" si="1134"/>
        <v>Payoff</v>
      </c>
      <c r="AL904" s="56">
        <f t="shared" si="1159"/>
        <v>89</v>
      </c>
      <c r="AM904" s="64" t="str">
        <f t="shared" si="1135"/>
        <v>-</v>
      </c>
      <c r="AN904" s="64" t="str">
        <f t="shared" si="1098"/>
        <v>-</v>
      </c>
      <c r="AO904" s="64" t="str">
        <f t="shared" si="1099"/>
        <v>-</v>
      </c>
      <c r="AP904" s="64" t="str">
        <f t="shared" si="1100"/>
        <v>-</v>
      </c>
      <c r="AQ904" s="64" t="str">
        <f t="shared" si="1136"/>
        <v>-</v>
      </c>
      <c r="AR904" s="64" t="str">
        <f t="shared" si="1101"/>
        <v>-</v>
      </c>
      <c r="AS904" s="57" t="str">
        <f t="shared" si="1137"/>
        <v>Payoff</v>
      </c>
      <c r="AT904" s="56">
        <f t="shared" si="1160"/>
        <v>89</v>
      </c>
      <c r="AU904" s="64" t="str">
        <f t="shared" si="1138"/>
        <v>-</v>
      </c>
      <c r="AV904" s="64" t="str">
        <f t="shared" si="1102"/>
        <v>-</v>
      </c>
      <c r="AW904" s="64" t="str">
        <f t="shared" si="1103"/>
        <v>-</v>
      </c>
      <c r="AX904" s="64" t="str">
        <f t="shared" si="1104"/>
        <v>-</v>
      </c>
      <c r="AY904" s="64" t="str">
        <f t="shared" si="1139"/>
        <v>-</v>
      </c>
      <c r="AZ904" s="64" t="str">
        <f t="shared" si="1105"/>
        <v>-</v>
      </c>
      <c r="BA904" s="57" t="str">
        <f t="shared" si="1140"/>
        <v>Payoff</v>
      </c>
      <c r="BB904" s="56">
        <f t="shared" si="1161"/>
        <v>89</v>
      </c>
      <c r="BC904" s="64" t="str">
        <f t="shared" si="1141"/>
        <v>-</v>
      </c>
      <c r="BD904" s="64" t="str">
        <f t="shared" si="1106"/>
        <v>-</v>
      </c>
      <c r="BE904" s="64" t="str">
        <f t="shared" si="1107"/>
        <v>-</v>
      </c>
      <c r="BF904" s="64" t="str">
        <f t="shared" si="1108"/>
        <v>-</v>
      </c>
      <c r="BG904" s="64" t="str">
        <f t="shared" si="1142"/>
        <v>-</v>
      </c>
      <c r="BH904" s="64" t="str">
        <f t="shared" si="1109"/>
        <v>-</v>
      </c>
      <c r="BI904" s="57" t="str">
        <f t="shared" si="1143"/>
        <v>Payoff</v>
      </c>
      <c r="BJ904" s="56">
        <f t="shared" si="1162"/>
        <v>89</v>
      </c>
      <c r="BK904" s="64" t="str">
        <f t="shared" si="1144"/>
        <v>-</v>
      </c>
      <c r="BL904" s="64" t="str">
        <f t="shared" si="1110"/>
        <v>-</v>
      </c>
      <c r="BM904" s="64" t="str">
        <f t="shared" si="1111"/>
        <v>-</v>
      </c>
      <c r="BN904" s="64" t="str">
        <f t="shared" si="1112"/>
        <v>-</v>
      </c>
      <c r="BO904" s="64" t="str">
        <f t="shared" si="1145"/>
        <v>-</v>
      </c>
      <c r="BP904" s="64" t="str">
        <f t="shared" si="1113"/>
        <v>-</v>
      </c>
      <c r="BQ904" s="57" t="str">
        <f t="shared" si="1146"/>
        <v>Payoff</v>
      </c>
      <c r="BR904" s="56">
        <f t="shared" si="1163"/>
        <v>89</v>
      </c>
      <c r="BS904" s="64" t="str">
        <f t="shared" si="1147"/>
        <v>-</v>
      </c>
      <c r="BT904" s="64" t="str">
        <f t="shared" si="1114"/>
        <v>-</v>
      </c>
      <c r="BU904" s="64" t="str">
        <f t="shared" si="1115"/>
        <v>-</v>
      </c>
      <c r="BV904" s="64" t="str">
        <f t="shared" si="1116"/>
        <v>-</v>
      </c>
      <c r="BW904" s="64" t="str">
        <f t="shared" si="1148"/>
        <v>-</v>
      </c>
      <c r="BX904" s="64" t="str">
        <f t="shared" si="1117"/>
        <v>-</v>
      </c>
      <c r="BY904" s="57" t="str">
        <f t="shared" si="1149"/>
        <v>Payoff</v>
      </c>
      <c r="BZ904" s="56">
        <f t="shared" si="1164"/>
        <v>89</v>
      </c>
      <c r="CA904" s="64" t="str">
        <f t="shared" si="1150"/>
        <v>-</v>
      </c>
      <c r="CB904" s="64" t="str">
        <f t="shared" si="1118"/>
        <v>-</v>
      </c>
      <c r="CC904" s="64" t="str">
        <f t="shared" si="1119"/>
        <v>-</v>
      </c>
      <c r="CD904" s="64" t="str">
        <f t="shared" si="1120"/>
        <v>-</v>
      </c>
      <c r="CE904" s="64" t="str">
        <f t="shared" si="1151"/>
        <v>-</v>
      </c>
      <c r="CF904" s="64" t="str">
        <f t="shared" si="1121"/>
        <v>-</v>
      </c>
      <c r="CG904" s="57" t="str">
        <f t="shared" si="1152"/>
        <v>Payoff</v>
      </c>
      <c r="CH904" s="56">
        <f t="shared" si="1165"/>
        <v>89</v>
      </c>
      <c r="CI904" s="64" t="str">
        <f t="shared" si="1153"/>
        <v>-</v>
      </c>
      <c r="CJ904" s="64" t="str">
        <f t="shared" si="1122"/>
        <v>-</v>
      </c>
      <c r="CK904" s="64" t="str">
        <f t="shared" si="1123"/>
        <v>-</v>
      </c>
      <c r="CL904" s="64" t="str">
        <f t="shared" si="1124"/>
        <v>-</v>
      </c>
      <c r="CM904" s="64" t="str">
        <f t="shared" si="1154"/>
        <v>-</v>
      </c>
      <c r="CN904" s="64" t="str">
        <f t="shared" si="1125"/>
        <v>-</v>
      </c>
      <c r="CO904" s="57" t="str">
        <f t="shared" si="1155"/>
        <v>Payoff</v>
      </c>
    </row>
    <row r="905" spans="15:93" ht="18" customHeight="1" x14ac:dyDescent="0.25">
      <c r="O905" s="56">
        <f t="shared" si="1156"/>
        <v>94</v>
      </c>
      <c r="P905" s="64">
        <f t="shared" si="1126"/>
        <v>0</v>
      </c>
      <c r="Q905" s="64" t="str">
        <f t="shared" si="1087"/>
        <v>-</v>
      </c>
      <c r="R905" s="64" t="str">
        <f t="shared" si="1088"/>
        <v>-</v>
      </c>
      <c r="S905" s="64">
        <f t="shared" si="1127"/>
        <v>0</v>
      </c>
      <c r="T905" s="64" t="str">
        <f t="shared" si="1089"/>
        <v>-</v>
      </c>
      <c r="U905" s="57" t="str">
        <f t="shared" si="1128"/>
        <v>Payoff</v>
      </c>
      <c r="V905" s="56">
        <f t="shared" si="1157"/>
        <v>90</v>
      </c>
      <c r="W905" s="64">
        <f t="shared" si="1129"/>
        <v>0</v>
      </c>
      <c r="X905" s="64" t="str">
        <f t="shared" si="1090"/>
        <v>-</v>
      </c>
      <c r="Y905" s="64">
        <f t="shared" si="1091"/>
        <v>0</v>
      </c>
      <c r="Z905" s="64" t="str">
        <f t="shared" si="1092"/>
        <v>-</v>
      </c>
      <c r="AA905" s="64" t="str">
        <f t="shared" si="1130"/>
        <v>-</v>
      </c>
      <c r="AB905" s="64" t="str">
        <f t="shared" si="1093"/>
        <v>-</v>
      </c>
      <c r="AC905" s="57" t="str">
        <f t="shared" si="1131"/>
        <v>Payoff</v>
      </c>
      <c r="AD905" s="56">
        <f t="shared" si="1158"/>
        <v>90</v>
      </c>
      <c r="AE905" s="64">
        <f t="shared" si="1132"/>
        <v>0</v>
      </c>
      <c r="AF905" s="64" t="str">
        <f t="shared" si="1094"/>
        <v>-</v>
      </c>
      <c r="AG905" s="64">
        <f t="shared" si="1095"/>
        <v>0</v>
      </c>
      <c r="AH905" s="64" t="str">
        <f t="shared" si="1096"/>
        <v>-</v>
      </c>
      <c r="AI905" s="64" t="str">
        <f t="shared" si="1133"/>
        <v>-</v>
      </c>
      <c r="AJ905" s="64" t="str">
        <f t="shared" si="1097"/>
        <v>-</v>
      </c>
      <c r="AK905" s="57" t="str">
        <f t="shared" si="1134"/>
        <v>Payoff</v>
      </c>
      <c r="AL905" s="56">
        <f t="shared" si="1159"/>
        <v>90</v>
      </c>
      <c r="AM905" s="64" t="str">
        <f t="shared" si="1135"/>
        <v>-</v>
      </c>
      <c r="AN905" s="64" t="str">
        <f t="shared" si="1098"/>
        <v>-</v>
      </c>
      <c r="AO905" s="64" t="str">
        <f t="shared" si="1099"/>
        <v>-</v>
      </c>
      <c r="AP905" s="64" t="str">
        <f t="shared" si="1100"/>
        <v>-</v>
      </c>
      <c r="AQ905" s="64" t="str">
        <f t="shared" si="1136"/>
        <v>-</v>
      </c>
      <c r="AR905" s="64" t="str">
        <f t="shared" si="1101"/>
        <v>-</v>
      </c>
      <c r="AS905" s="57" t="str">
        <f t="shared" si="1137"/>
        <v>Payoff</v>
      </c>
      <c r="AT905" s="56">
        <f t="shared" si="1160"/>
        <v>90</v>
      </c>
      <c r="AU905" s="64" t="str">
        <f t="shared" si="1138"/>
        <v>-</v>
      </c>
      <c r="AV905" s="64" t="str">
        <f t="shared" si="1102"/>
        <v>-</v>
      </c>
      <c r="AW905" s="64" t="str">
        <f t="shared" si="1103"/>
        <v>-</v>
      </c>
      <c r="AX905" s="64" t="str">
        <f t="shared" si="1104"/>
        <v>-</v>
      </c>
      <c r="AY905" s="64" t="str">
        <f t="shared" si="1139"/>
        <v>-</v>
      </c>
      <c r="AZ905" s="64" t="str">
        <f t="shared" si="1105"/>
        <v>-</v>
      </c>
      <c r="BA905" s="57" t="str">
        <f t="shared" si="1140"/>
        <v>Payoff</v>
      </c>
      <c r="BB905" s="56">
        <f t="shared" si="1161"/>
        <v>90</v>
      </c>
      <c r="BC905" s="64" t="str">
        <f t="shared" si="1141"/>
        <v>-</v>
      </c>
      <c r="BD905" s="64" t="str">
        <f t="shared" si="1106"/>
        <v>-</v>
      </c>
      <c r="BE905" s="64" t="str">
        <f t="shared" si="1107"/>
        <v>-</v>
      </c>
      <c r="BF905" s="64" t="str">
        <f t="shared" si="1108"/>
        <v>-</v>
      </c>
      <c r="BG905" s="64" t="str">
        <f t="shared" si="1142"/>
        <v>-</v>
      </c>
      <c r="BH905" s="64" t="str">
        <f t="shared" si="1109"/>
        <v>-</v>
      </c>
      <c r="BI905" s="57" t="str">
        <f t="shared" si="1143"/>
        <v>Payoff</v>
      </c>
      <c r="BJ905" s="56">
        <f t="shared" si="1162"/>
        <v>90</v>
      </c>
      <c r="BK905" s="64" t="str">
        <f t="shared" si="1144"/>
        <v>-</v>
      </c>
      <c r="BL905" s="64" t="str">
        <f t="shared" si="1110"/>
        <v>-</v>
      </c>
      <c r="BM905" s="64" t="str">
        <f t="shared" si="1111"/>
        <v>-</v>
      </c>
      <c r="BN905" s="64" t="str">
        <f t="shared" si="1112"/>
        <v>-</v>
      </c>
      <c r="BO905" s="64" t="str">
        <f t="shared" si="1145"/>
        <v>-</v>
      </c>
      <c r="BP905" s="64" t="str">
        <f t="shared" si="1113"/>
        <v>-</v>
      </c>
      <c r="BQ905" s="57" t="str">
        <f t="shared" si="1146"/>
        <v>Payoff</v>
      </c>
      <c r="BR905" s="56">
        <f t="shared" si="1163"/>
        <v>90</v>
      </c>
      <c r="BS905" s="64" t="str">
        <f t="shared" si="1147"/>
        <v>-</v>
      </c>
      <c r="BT905" s="64" t="str">
        <f t="shared" si="1114"/>
        <v>-</v>
      </c>
      <c r="BU905" s="64" t="str">
        <f t="shared" si="1115"/>
        <v>-</v>
      </c>
      <c r="BV905" s="64" t="str">
        <f t="shared" si="1116"/>
        <v>-</v>
      </c>
      <c r="BW905" s="64" t="str">
        <f t="shared" si="1148"/>
        <v>-</v>
      </c>
      <c r="BX905" s="64" t="str">
        <f t="shared" si="1117"/>
        <v>-</v>
      </c>
      <c r="BY905" s="57" t="str">
        <f t="shared" si="1149"/>
        <v>Payoff</v>
      </c>
      <c r="BZ905" s="56">
        <f t="shared" si="1164"/>
        <v>90</v>
      </c>
      <c r="CA905" s="64" t="str">
        <f t="shared" si="1150"/>
        <v>-</v>
      </c>
      <c r="CB905" s="64" t="str">
        <f t="shared" si="1118"/>
        <v>-</v>
      </c>
      <c r="CC905" s="64" t="str">
        <f t="shared" si="1119"/>
        <v>-</v>
      </c>
      <c r="CD905" s="64" t="str">
        <f t="shared" si="1120"/>
        <v>-</v>
      </c>
      <c r="CE905" s="64" t="str">
        <f t="shared" si="1151"/>
        <v>-</v>
      </c>
      <c r="CF905" s="64" t="str">
        <f t="shared" si="1121"/>
        <v>-</v>
      </c>
      <c r="CG905" s="57" t="str">
        <f t="shared" si="1152"/>
        <v>Payoff</v>
      </c>
      <c r="CH905" s="56">
        <f t="shared" si="1165"/>
        <v>90</v>
      </c>
      <c r="CI905" s="64" t="str">
        <f t="shared" si="1153"/>
        <v>-</v>
      </c>
      <c r="CJ905" s="64" t="str">
        <f t="shared" si="1122"/>
        <v>-</v>
      </c>
      <c r="CK905" s="64" t="str">
        <f t="shared" si="1123"/>
        <v>-</v>
      </c>
      <c r="CL905" s="64" t="str">
        <f t="shared" si="1124"/>
        <v>-</v>
      </c>
      <c r="CM905" s="64" t="str">
        <f t="shared" si="1154"/>
        <v>-</v>
      </c>
      <c r="CN905" s="64" t="str">
        <f t="shared" si="1125"/>
        <v>-</v>
      </c>
      <c r="CO905" s="57" t="str">
        <f t="shared" si="1155"/>
        <v>Payoff</v>
      </c>
    </row>
    <row r="906" spans="15:93" ht="18" customHeight="1" x14ac:dyDescent="0.25">
      <c r="O906" s="56">
        <f t="shared" si="1156"/>
        <v>95</v>
      </c>
      <c r="P906" s="64">
        <f t="shared" si="1126"/>
        <v>0</v>
      </c>
      <c r="Q906" s="64" t="str">
        <f t="shared" si="1087"/>
        <v>-</v>
      </c>
      <c r="R906" s="64" t="str">
        <f t="shared" si="1088"/>
        <v>-</v>
      </c>
      <c r="S906" s="64">
        <f t="shared" si="1127"/>
        <v>0</v>
      </c>
      <c r="T906" s="64" t="str">
        <f t="shared" si="1089"/>
        <v>-</v>
      </c>
      <c r="U906" s="57" t="str">
        <f t="shared" si="1128"/>
        <v>Payoff</v>
      </c>
      <c r="V906" s="56">
        <f t="shared" si="1157"/>
        <v>91</v>
      </c>
      <c r="W906" s="64">
        <f t="shared" si="1129"/>
        <v>0</v>
      </c>
      <c r="X906" s="64" t="str">
        <f t="shared" si="1090"/>
        <v>-</v>
      </c>
      <c r="Y906" s="64">
        <f t="shared" si="1091"/>
        <v>0</v>
      </c>
      <c r="Z906" s="64" t="str">
        <f t="shared" si="1092"/>
        <v>-</v>
      </c>
      <c r="AA906" s="64" t="str">
        <f t="shared" si="1130"/>
        <v>-</v>
      </c>
      <c r="AB906" s="64" t="str">
        <f t="shared" si="1093"/>
        <v>-</v>
      </c>
      <c r="AC906" s="57" t="str">
        <f t="shared" si="1131"/>
        <v>Payoff</v>
      </c>
      <c r="AD906" s="56">
        <f t="shared" si="1158"/>
        <v>91</v>
      </c>
      <c r="AE906" s="64">
        <f t="shared" si="1132"/>
        <v>0</v>
      </c>
      <c r="AF906" s="64" t="str">
        <f t="shared" si="1094"/>
        <v>-</v>
      </c>
      <c r="AG906" s="64">
        <f t="shared" si="1095"/>
        <v>0</v>
      </c>
      <c r="AH906" s="64" t="str">
        <f t="shared" si="1096"/>
        <v>-</v>
      </c>
      <c r="AI906" s="64" t="str">
        <f t="shared" si="1133"/>
        <v>-</v>
      </c>
      <c r="AJ906" s="64" t="str">
        <f t="shared" si="1097"/>
        <v>-</v>
      </c>
      <c r="AK906" s="57" t="str">
        <f t="shared" si="1134"/>
        <v>Payoff</v>
      </c>
      <c r="AL906" s="56">
        <f t="shared" si="1159"/>
        <v>91</v>
      </c>
      <c r="AM906" s="64" t="str">
        <f t="shared" si="1135"/>
        <v>-</v>
      </c>
      <c r="AN906" s="64" t="str">
        <f t="shared" si="1098"/>
        <v>-</v>
      </c>
      <c r="AO906" s="64" t="str">
        <f t="shared" si="1099"/>
        <v>-</v>
      </c>
      <c r="AP906" s="64" t="str">
        <f t="shared" si="1100"/>
        <v>-</v>
      </c>
      <c r="AQ906" s="64" t="str">
        <f t="shared" si="1136"/>
        <v>-</v>
      </c>
      <c r="AR906" s="64" t="str">
        <f t="shared" si="1101"/>
        <v>-</v>
      </c>
      <c r="AS906" s="57" t="str">
        <f t="shared" si="1137"/>
        <v>Payoff</v>
      </c>
      <c r="AT906" s="56">
        <f t="shared" si="1160"/>
        <v>91</v>
      </c>
      <c r="AU906" s="64" t="str">
        <f t="shared" si="1138"/>
        <v>-</v>
      </c>
      <c r="AV906" s="64" t="str">
        <f t="shared" si="1102"/>
        <v>-</v>
      </c>
      <c r="AW906" s="64" t="str">
        <f t="shared" si="1103"/>
        <v>-</v>
      </c>
      <c r="AX906" s="64" t="str">
        <f t="shared" si="1104"/>
        <v>-</v>
      </c>
      <c r="AY906" s="64" t="str">
        <f t="shared" si="1139"/>
        <v>-</v>
      </c>
      <c r="AZ906" s="64" t="str">
        <f t="shared" si="1105"/>
        <v>-</v>
      </c>
      <c r="BA906" s="57" t="str">
        <f t="shared" si="1140"/>
        <v>Payoff</v>
      </c>
      <c r="BB906" s="56">
        <f t="shared" si="1161"/>
        <v>91</v>
      </c>
      <c r="BC906" s="64" t="str">
        <f t="shared" si="1141"/>
        <v>-</v>
      </c>
      <c r="BD906" s="64" t="str">
        <f t="shared" si="1106"/>
        <v>-</v>
      </c>
      <c r="BE906" s="64" t="str">
        <f t="shared" si="1107"/>
        <v>-</v>
      </c>
      <c r="BF906" s="64" t="str">
        <f t="shared" si="1108"/>
        <v>-</v>
      </c>
      <c r="BG906" s="64" t="str">
        <f t="shared" si="1142"/>
        <v>-</v>
      </c>
      <c r="BH906" s="64" t="str">
        <f t="shared" si="1109"/>
        <v>-</v>
      </c>
      <c r="BI906" s="57" t="str">
        <f t="shared" si="1143"/>
        <v>Payoff</v>
      </c>
      <c r="BJ906" s="56">
        <f t="shared" si="1162"/>
        <v>91</v>
      </c>
      <c r="BK906" s="64" t="str">
        <f t="shared" si="1144"/>
        <v>-</v>
      </c>
      <c r="BL906" s="64" t="str">
        <f t="shared" si="1110"/>
        <v>-</v>
      </c>
      <c r="BM906" s="64" t="str">
        <f t="shared" si="1111"/>
        <v>-</v>
      </c>
      <c r="BN906" s="64" t="str">
        <f t="shared" si="1112"/>
        <v>-</v>
      </c>
      <c r="BO906" s="64" t="str">
        <f t="shared" si="1145"/>
        <v>-</v>
      </c>
      <c r="BP906" s="64" t="str">
        <f t="shared" si="1113"/>
        <v>-</v>
      </c>
      <c r="BQ906" s="57" t="str">
        <f t="shared" si="1146"/>
        <v>Payoff</v>
      </c>
      <c r="BR906" s="56">
        <f t="shared" si="1163"/>
        <v>91</v>
      </c>
      <c r="BS906" s="64" t="str">
        <f t="shared" si="1147"/>
        <v>-</v>
      </c>
      <c r="BT906" s="64" t="str">
        <f t="shared" si="1114"/>
        <v>-</v>
      </c>
      <c r="BU906" s="64" t="str">
        <f t="shared" si="1115"/>
        <v>-</v>
      </c>
      <c r="BV906" s="64" t="str">
        <f t="shared" si="1116"/>
        <v>-</v>
      </c>
      <c r="BW906" s="64" t="str">
        <f t="shared" si="1148"/>
        <v>-</v>
      </c>
      <c r="BX906" s="64" t="str">
        <f t="shared" si="1117"/>
        <v>-</v>
      </c>
      <c r="BY906" s="57" t="str">
        <f t="shared" si="1149"/>
        <v>Payoff</v>
      </c>
      <c r="BZ906" s="56">
        <f t="shared" si="1164"/>
        <v>91</v>
      </c>
      <c r="CA906" s="64" t="str">
        <f t="shared" si="1150"/>
        <v>-</v>
      </c>
      <c r="CB906" s="64" t="str">
        <f t="shared" si="1118"/>
        <v>-</v>
      </c>
      <c r="CC906" s="64" t="str">
        <f t="shared" si="1119"/>
        <v>-</v>
      </c>
      <c r="CD906" s="64" t="str">
        <f t="shared" si="1120"/>
        <v>-</v>
      </c>
      <c r="CE906" s="64" t="str">
        <f t="shared" si="1151"/>
        <v>-</v>
      </c>
      <c r="CF906" s="64" t="str">
        <f t="shared" si="1121"/>
        <v>-</v>
      </c>
      <c r="CG906" s="57" t="str">
        <f t="shared" si="1152"/>
        <v>Payoff</v>
      </c>
      <c r="CH906" s="56">
        <f t="shared" si="1165"/>
        <v>91</v>
      </c>
      <c r="CI906" s="64" t="str">
        <f t="shared" si="1153"/>
        <v>-</v>
      </c>
      <c r="CJ906" s="64" t="str">
        <f t="shared" si="1122"/>
        <v>-</v>
      </c>
      <c r="CK906" s="64" t="str">
        <f t="shared" si="1123"/>
        <v>-</v>
      </c>
      <c r="CL906" s="64" t="str">
        <f t="shared" si="1124"/>
        <v>-</v>
      </c>
      <c r="CM906" s="64" t="str">
        <f t="shared" si="1154"/>
        <v>-</v>
      </c>
      <c r="CN906" s="64" t="str">
        <f t="shared" si="1125"/>
        <v>-</v>
      </c>
      <c r="CO906" s="57" t="str">
        <f t="shared" si="1155"/>
        <v>Payoff</v>
      </c>
    </row>
    <row r="907" spans="15:93" ht="18" customHeight="1" x14ac:dyDescent="0.25">
      <c r="O907" s="56">
        <f t="shared" si="1156"/>
        <v>96</v>
      </c>
      <c r="P907" s="64">
        <f t="shared" si="1126"/>
        <v>0</v>
      </c>
      <c r="Q907" s="64" t="str">
        <f t="shared" si="1087"/>
        <v>-</v>
      </c>
      <c r="R907" s="64" t="str">
        <f t="shared" si="1088"/>
        <v>-</v>
      </c>
      <c r="S907" s="64">
        <f t="shared" si="1127"/>
        <v>0</v>
      </c>
      <c r="T907" s="64" t="str">
        <f t="shared" si="1089"/>
        <v>-</v>
      </c>
      <c r="U907" s="57" t="str">
        <f t="shared" si="1128"/>
        <v>Payoff</v>
      </c>
      <c r="V907" s="56">
        <f t="shared" si="1157"/>
        <v>92</v>
      </c>
      <c r="W907" s="64">
        <f t="shared" si="1129"/>
        <v>0</v>
      </c>
      <c r="X907" s="64" t="str">
        <f t="shared" si="1090"/>
        <v>-</v>
      </c>
      <c r="Y907" s="64">
        <f t="shared" si="1091"/>
        <v>0</v>
      </c>
      <c r="Z907" s="64" t="str">
        <f t="shared" si="1092"/>
        <v>-</v>
      </c>
      <c r="AA907" s="64" t="str">
        <f t="shared" si="1130"/>
        <v>-</v>
      </c>
      <c r="AB907" s="64" t="str">
        <f t="shared" si="1093"/>
        <v>-</v>
      </c>
      <c r="AC907" s="57" t="str">
        <f t="shared" si="1131"/>
        <v>Payoff</v>
      </c>
      <c r="AD907" s="56">
        <f t="shared" si="1158"/>
        <v>92</v>
      </c>
      <c r="AE907" s="64">
        <f t="shared" si="1132"/>
        <v>0</v>
      </c>
      <c r="AF907" s="64" t="str">
        <f t="shared" si="1094"/>
        <v>-</v>
      </c>
      <c r="AG907" s="64">
        <f t="shared" si="1095"/>
        <v>0</v>
      </c>
      <c r="AH907" s="64" t="str">
        <f t="shared" si="1096"/>
        <v>-</v>
      </c>
      <c r="AI907" s="64" t="str">
        <f t="shared" si="1133"/>
        <v>-</v>
      </c>
      <c r="AJ907" s="64" t="str">
        <f t="shared" si="1097"/>
        <v>-</v>
      </c>
      <c r="AK907" s="57" t="str">
        <f t="shared" si="1134"/>
        <v>Payoff</v>
      </c>
      <c r="AL907" s="56">
        <f t="shared" si="1159"/>
        <v>92</v>
      </c>
      <c r="AM907" s="64" t="str">
        <f t="shared" si="1135"/>
        <v>-</v>
      </c>
      <c r="AN907" s="64" t="str">
        <f t="shared" si="1098"/>
        <v>-</v>
      </c>
      <c r="AO907" s="64" t="str">
        <f t="shared" si="1099"/>
        <v>-</v>
      </c>
      <c r="AP907" s="64" t="str">
        <f t="shared" si="1100"/>
        <v>-</v>
      </c>
      <c r="AQ907" s="64" t="str">
        <f t="shared" si="1136"/>
        <v>-</v>
      </c>
      <c r="AR907" s="64" t="str">
        <f t="shared" si="1101"/>
        <v>-</v>
      </c>
      <c r="AS907" s="57" t="str">
        <f t="shared" si="1137"/>
        <v>Payoff</v>
      </c>
      <c r="AT907" s="56">
        <f t="shared" si="1160"/>
        <v>92</v>
      </c>
      <c r="AU907" s="64" t="str">
        <f t="shared" si="1138"/>
        <v>-</v>
      </c>
      <c r="AV907" s="64" t="str">
        <f t="shared" si="1102"/>
        <v>-</v>
      </c>
      <c r="AW907" s="64" t="str">
        <f t="shared" si="1103"/>
        <v>-</v>
      </c>
      <c r="AX907" s="64" t="str">
        <f t="shared" si="1104"/>
        <v>-</v>
      </c>
      <c r="AY907" s="64" t="str">
        <f t="shared" si="1139"/>
        <v>-</v>
      </c>
      <c r="AZ907" s="64" t="str">
        <f t="shared" si="1105"/>
        <v>-</v>
      </c>
      <c r="BA907" s="57" t="str">
        <f t="shared" si="1140"/>
        <v>Payoff</v>
      </c>
      <c r="BB907" s="56">
        <f t="shared" si="1161"/>
        <v>92</v>
      </c>
      <c r="BC907" s="64" t="str">
        <f t="shared" si="1141"/>
        <v>-</v>
      </c>
      <c r="BD907" s="64" t="str">
        <f t="shared" si="1106"/>
        <v>-</v>
      </c>
      <c r="BE907" s="64" t="str">
        <f t="shared" si="1107"/>
        <v>-</v>
      </c>
      <c r="BF907" s="64" t="str">
        <f t="shared" si="1108"/>
        <v>-</v>
      </c>
      <c r="BG907" s="64" t="str">
        <f t="shared" si="1142"/>
        <v>-</v>
      </c>
      <c r="BH907" s="64" t="str">
        <f t="shared" si="1109"/>
        <v>-</v>
      </c>
      <c r="BI907" s="57" t="str">
        <f t="shared" si="1143"/>
        <v>Payoff</v>
      </c>
      <c r="BJ907" s="56">
        <f t="shared" si="1162"/>
        <v>92</v>
      </c>
      <c r="BK907" s="64" t="str">
        <f t="shared" si="1144"/>
        <v>-</v>
      </c>
      <c r="BL907" s="64" t="str">
        <f t="shared" si="1110"/>
        <v>-</v>
      </c>
      <c r="BM907" s="64" t="str">
        <f t="shared" si="1111"/>
        <v>-</v>
      </c>
      <c r="BN907" s="64" t="str">
        <f t="shared" si="1112"/>
        <v>-</v>
      </c>
      <c r="BO907" s="64" t="str">
        <f t="shared" si="1145"/>
        <v>-</v>
      </c>
      <c r="BP907" s="64" t="str">
        <f t="shared" si="1113"/>
        <v>-</v>
      </c>
      <c r="BQ907" s="57" t="str">
        <f t="shared" si="1146"/>
        <v>Payoff</v>
      </c>
      <c r="BR907" s="56">
        <f t="shared" si="1163"/>
        <v>92</v>
      </c>
      <c r="BS907" s="64" t="str">
        <f t="shared" si="1147"/>
        <v>-</v>
      </c>
      <c r="BT907" s="64" t="str">
        <f t="shared" si="1114"/>
        <v>-</v>
      </c>
      <c r="BU907" s="64" t="str">
        <f t="shared" si="1115"/>
        <v>-</v>
      </c>
      <c r="BV907" s="64" t="str">
        <f t="shared" si="1116"/>
        <v>-</v>
      </c>
      <c r="BW907" s="64" t="str">
        <f t="shared" si="1148"/>
        <v>-</v>
      </c>
      <c r="BX907" s="64" t="str">
        <f t="shared" si="1117"/>
        <v>-</v>
      </c>
      <c r="BY907" s="57" t="str">
        <f t="shared" si="1149"/>
        <v>Payoff</v>
      </c>
      <c r="BZ907" s="56">
        <f t="shared" si="1164"/>
        <v>92</v>
      </c>
      <c r="CA907" s="64" t="str">
        <f t="shared" si="1150"/>
        <v>-</v>
      </c>
      <c r="CB907" s="64" t="str">
        <f t="shared" si="1118"/>
        <v>-</v>
      </c>
      <c r="CC907" s="64" t="str">
        <f t="shared" si="1119"/>
        <v>-</v>
      </c>
      <c r="CD907" s="64" t="str">
        <f t="shared" si="1120"/>
        <v>-</v>
      </c>
      <c r="CE907" s="64" t="str">
        <f t="shared" si="1151"/>
        <v>-</v>
      </c>
      <c r="CF907" s="64" t="str">
        <f t="shared" si="1121"/>
        <v>-</v>
      </c>
      <c r="CG907" s="57" t="str">
        <f t="shared" si="1152"/>
        <v>Payoff</v>
      </c>
      <c r="CH907" s="56">
        <f t="shared" si="1165"/>
        <v>92</v>
      </c>
      <c r="CI907" s="64" t="str">
        <f t="shared" si="1153"/>
        <v>-</v>
      </c>
      <c r="CJ907" s="64" t="str">
        <f t="shared" si="1122"/>
        <v>-</v>
      </c>
      <c r="CK907" s="64" t="str">
        <f t="shared" si="1123"/>
        <v>-</v>
      </c>
      <c r="CL907" s="64" t="str">
        <f t="shared" si="1124"/>
        <v>-</v>
      </c>
      <c r="CM907" s="64" t="str">
        <f t="shared" si="1154"/>
        <v>-</v>
      </c>
      <c r="CN907" s="64" t="str">
        <f t="shared" si="1125"/>
        <v>-</v>
      </c>
      <c r="CO907" s="57" t="str">
        <f t="shared" si="1155"/>
        <v>Payoff</v>
      </c>
    </row>
    <row r="908" spans="15:93" ht="18" customHeight="1" x14ac:dyDescent="0.25">
      <c r="O908" s="56">
        <f t="shared" si="1156"/>
        <v>97</v>
      </c>
      <c r="P908" s="64">
        <f t="shared" si="1126"/>
        <v>0</v>
      </c>
      <c r="Q908" s="64" t="str">
        <f t="shared" si="1087"/>
        <v>-</v>
      </c>
      <c r="R908" s="64" t="str">
        <f t="shared" si="1088"/>
        <v>-</v>
      </c>
      <c r="S908" s="64">
        <f t="shared" si="1127"/>
        <v>0</v>
      </c>
      <c r="T908" s="64" t="str">
        <f t="shared" si="1089"/>
        <v>-</v>
      </c>
      <c r="U908" s="57" t="str">
        <f t="shared" si="1128"/>
        <v>Payoff</v>
      </c>
      <c r="V908" s="56">
        <f t="shared" si="1157"/>
        <v>93</v>
      </c>
      <c r="W908" s="64">
        <f t="shared" si="1129"/>
        <v>0</v>
      </c>
      <c r="X908" s="64" t="str">
        <f t="shared" si="1090"/>
        <v>-</v>
      </c>
      <c r="Y908" s="64">
        <f t="shared" si="1091"/>
        <v>0</v>
      </c>
      <c r="Z908" s="64" t="str">
        <f t="shared" si="1092"/>
        <v>-</v>
      </c>
      <c r="AA908" s="64" t="str">
        <f t="shared" si="1130"/>
        <v>-</v>
      </c>
      <c r="AB908" s="64" t="str">
        <f t="shared" si="1093"/>
        <v>-</v>
      </c>
      <c r="AC908" s="57" t="str">
        <f t="shared" si="1131"/>
        <v>Payoff</v>
      </c>
      <c r="AD908" s="56">
        <f t="shared" si="1158"/>
        <v>93</v>
      </c>
      <c r="AE908" s="64">
        <f t="shared" si="1132"/>
        <v>0</v>
      </c>
      <c r="AF908" s="64" t="str">
        <f t="shared" si="1094"/>
        <v>-</v>
      </c>
      <c r="AG908" s="64">
        <f t="shared" si="1095"/>
        <v>0</v>
      </c>
      <c r="AH908" s="64" t="str">
        <f t="shared" si="1096"/>
        <v>-</v>
      </c>
      <c r="AI908" s="64" t="str">
        <f t="shared" si="1133"/>
        <v>-</v>
      </c>
      <c r="AJ908" s="64" t="str">
        <f t="shared" si="1097"/>
        <v>-</v>
      </c>
      <c r="AK908" s="57" t="str">
        <f t="shared" si="1134"/>
        <v>Payoff</v>
      </c>
      <c r="AL908" s="56">
        <f t="shared" si="1159"/>
        <v>93</v>
      </c>
      <c r="AM908" s="64" t="str">
        <f t="shared" si="1135"/>
        <v>-</v>
      </c>
      <c r="AN908" s="64" t="str">
        <f t="shared" si="1098"/>
        <v>-</v>
      </c>
      <c r="AO908" s="64" t="str">
        <f t="shared" si="1099"/>
        <v>-</v>
      </c>
      <c r="AP908" s="64" t="str">
        <f t="shared" si="1100"/>
        <v>-</v>
      </c>
      <c r="AQ908" s="64" t="str">
        <f t="shared" si="1136"/>
        <v>-</v>
      </c>
      <c r="AR908" s="64" t="str">
        <f t="shared" si="1101"/>
        <v>-</v>
      </c>
      <c r="AS908" s="57" t="str">
        <f t="shared" si="1137"/>
        <v>Payoff</v>
      </c>
      <c r="AT908" s="56">
        <f t="shared" si="1160"/>
        <v>93</v>
      </c>
      <c r="AU908" s="64" t="str">
        <f t="shared" si="1138"/>
        <v>-</v>
      </c>
      <c r="AV908" s="64" t="str">
        <f t="shared" si="1102"/>
        <v>-</v>
      </c>
      <c r="AW908" s="64" t="str">
        <f t="shared" si="1103"/>
        <v>-</v>
      </c>
      <c r="AX908" s="64" t="str">
        <f t="shared" si="1104"/>
        <v>-</v>
      </c>
      <c r="AY908" s="64" t="str">
        <f t="shared" si="1139"/>
        <v>-</v>
      </c>
      <c r="AZ908" s="64" t="str">
        <f t="shared" si="1105"/>
        <v>-</v>
      </c>
      <c r="BA908" s="57" t="str">
        <f t="shared" si="1140"/>
        <v>Payoff</v>
      </c>
      <c r="BB908" s="56">
        <f t="shared" si="1161"/>
        <v>93</v>
      </c>
      <c r="BC908" s="64" t="str">
        <f t="shared" si="1141"/>
        <v>-</v>
      </c>
      <c r="BD908" s="64" t="str">
        <f t="shared" si="1106"/>
        <v>-</v>
      </c>
      <c r="BE908" s="64" t="str">
        <f t="shared" si="1107"/>
        <v>-</v>
      </c>
      <c r="BF908" s="64" t="str">
        <f t="shared" si="1108"/>
        <v>-</v>
      </c>
      <c r="BG908" s="64" t="str">
        <f t="shared" si="1142"/>
        <v>-</v>
      </c>
      <c r="BH908" s="64" t="str">
        <f t="shared" si="1109"/>
        <v>-</v>
      </c>
      <c r="BI908" s="57" t="str">
        <f t="shared" si="1143"/>
        <v>Payoff</v>
      </c>
      <c r="BJ908" s="56">
        <f t="shared" si="1162"/>
        <v>93</v>
      </c>
      <c r="BK908" s="64" t="str">
        <f t="shared" si="1144"/>
        <v>-</v>
      </c>
      <c r="BL908" s="64" t="str">
        <f t="shared" si="1110"/>
        <v>-</v>
      </c>
      <c r="BM908" s="64" t="str">
        <f t="shared" si="1111"/>
        <v>-</v>
      </c>
      <c r="BN908" s="64" t="str">
        <f t="shared" si="1112"/>
        <v>-</v>
      </c>
      <c r="BO908" s="64" t="str">
        <f t="shared" si="1145"/>
        <v>-</v>
      </c>
      <c r="BP908" s="64" t="str">
        <f t="shared" si="1113"/>
        <v>-</v>
      </c>
      <c r="BQ908" s="57" t="str">
        <f t="shared" si="1146"/>
        <v>Payoff</v>
      </c>
      <c r="BR908" s="56">
        <f t="shared" si="1163"/>
        <v>93</v>
      </c>
      <c r="BS908" s="64" t="str">
        <f t="shared" si="1147"/>
        <v>-</v>
      </c>
      <c r="BT908" s="64" t="str">
        <f t="shared" si="1114"/>
        <v>-</v>
      </c>
      <c r="BU908" s="64" t="str">
        <f t="shared" si="1115"/>
        <v>-</v>
      </c>
      <c r="BV908" s="64" t="str">
        <f t="shared" si="1116"/>
        <v>-</v>
      </c>
      <c r="BW908" s="64" t="str">
        <f t="shared" si="1148"/>
        <v>-</v>
      </c>
      <c r="BX908" s="64" t="str">
        <f t="shared" si="1117"/>
        <v>-</v>
      </c>
      <c r="BY908" s="57" t="str">
        <f t="shared" si="1149"/>
        <v>Payoff</v>
      </c>
      <c r="BZ908" s="56">
        <f t="shared" si="1164"/>
        <v>93</v>
      </c>
      <c r="CA908" s="64" t="str">
        <f t="shared" si="1150"/>
        <v>-</v>
      </c>
      <c r="CB908" s="64" t="str">
        <f t="shared" si="1118"/>
        <v>-</v>
      </c>
      <c r="CC908" s="64" t="str">
        <f t="shared" si="1119"/>
        <v>-</v>
      </c>
      <c r="CD908" s="64" t="str">
        <f t="shared" si="1120"/>
        <v>-</v>
      </c>
      <c r="CE908" s="64" t="str">
        <f t="shared" si="1151"/>
        <v>-</v>
      </c>
      <c r="CF908" s="64" t="str">
        <f t="shared" si="1121"/>
        <v>-</v>
      </c>
      <c r="CG908" s="57" t="str">
        <f t="shared" si="1152"/>
        <v>Payoff</v>
      </c>
      <c r="CH908" s="56">
        <f t="shared" si="1165"/>
        <v>93</v>
      </c>
      <c r="CI908" s="64" t="str">
        <f t="shared" si="1153"/>
        <v>-</v>
      </c>
      <c r="CJ908" s="64" t="str">
        <f t="shared" si="1122"/>
        <v>-</v>
      </c>
      <c r="CK908" s="64" t="str">
        <f t="shared" si="1123"/>
        <v>-</v>
      </c>
      <c r="CL908" s="64" t="str">
        <f t="shared" si="1124"/>
        <v>-</v>
      </c>
      <c r="CM908" s="64" t="str">
        <f t="shared" si="1154"/>
        <v>-</v>
      </c>
      <c r="CN908" s="64" t="str">
        <f t="shared" si="1125"/>
        <v>-</v>
      </c>
      <c r="CO908" s="57" t="str">
        <f t="shared" si="1155"/>
        <v>Payoff</v>
      </c>
    </row>
    <row r="909" spans="15:93" ht="18" customHeight="1" x14ac:dyDescent="0.25">
      <c r="O909" s="56">
        <f t="shared" si="1156"/>
        <v>98</v>
      </c>
      <c r="P909" s="64">
        <f t="shared" si="1126"/>
        <v>0</v>
      </c>
      <c r="Q909" s="64" t="str">
        <f t="shared" si="1087"/>
        <v>-</v>
      </c>
      <c r="R909" s="64" t="str">
        <f t="shared" si="1088"/>
        <v>-</v>
      </c>
      <c r="S909" s="64">
        <f t="shared" si="1127"/>
        <v>0</v>
      </c>
      <c r="T909" s="64" t="str">
        <f t="shared" si="1089"/>
        <v>-</v>
      </c>
      <c r="U909" s="57" t="str">
        <f t="shared" si="1128"/>
        <v>Payoff</v>
      </c>
      <c r="V909" s="56">
        <f t="shared" si="1157"/>
        <v>94</v>
      </c>
      <c r="W909" s="64">
        <f t="shared" si="1129"/>
        <v>0</v>
      </c>
      <c r="X909" s="64" t="str">
        <f t="shared" si="1090"/>
        <v>-</v>
      </c>
      <c r="Y909" s="64">
        <f t="shared" si="1091"/>
        <v>0</v>
      </c>
      <c r="Z909" s="64" t="str">
        <f t="shared" si="1092"/>
        <v>-</v>
      </c>
      <c r="AA909" s="64" t="str">
        <f t="shared" si="1130"/>
        <v>-</v>
      </c>
      <c r="AB909" s="64" t="str">
        <f t="shared" si="1093"/>
        <v>-</v>
      </c>
      <c r="AC909" s="57" t="str">
        <f t="shared" si="1131"/>
        <v>Payoff</v>
      </c>
      <c r="AD909" s="56">
        <f t="shared" si="1158"/>
        <v>94</v>
      </c>
      <c r="AE909" s="64">
        <f t="shared" si="1132"/>
        <v>0</v>
      </c>
      <c r="AF909" s="64" t="str">
        <f t="shared" si="1094"/>
        <v>-</v>
      </c>
      <c r="AG909" s="64">
        <f t="shared" si="1095"/>
        <v>0</v>
      </c>
      <c r="AH909" s="64" t="str">
        <f t="shared" si="1096"/>
        <v>-</v>
      </c>
      <c r="AI909" s="64" t="str">
        <f t="shared" si="1133"/>
        <v>-</v>
      </c>
      <c r="AJ909" s="64" t="str">
        <f t="shared" si="1097"/>
        <v>-</v>
      </c>
      <c r="AK909" s="57" t="str">
        <f t="shared" si="1134"/>
        <v>Payoff</v>
      </c>
      <c r="AL909" s="56">
        <f t="shared" si="1159"/>
        <v>94</v>
      </c>
      <c r="AM909" s="64" t="str">
        <f t="shared" si="1135"/>
        <v>-</v>
      </c>
      <c r="AN909" s="64" t="str">
        <f t="shared" si="1098"/>
        <v>-</v>
      </c>
      <c r="AO909" s="64" t="str">
        <f t="shared" si="1099"/>
        <v>-</v>
      </c>
      <c r="AP909" s="64" t="str">
        <f t="shared" si="1100"/>
        <v>-</v>
      </c>
      <c r="AQ909" s="64" t="str">
        <f t="shared" si="1136"/>
        <v>-</v>
      </c>
      <c r="AR909" s="64" t="str">
        <f t="shared" si="1101"/>
        <v>-</v>
      </c>
      <c r="AS909" s="57" t="str">
        <f t="shared" si="1137"/>
        <v>Payoff</v>
      </c>
      <c r="AT909" s="56">
        <f t="shared" si="1160"/>
        <v>94</v>
      </c>
      <c r="AU909" s="64" t="str">
        <f t="shared" si="1138"/>
        <v>-</v>
      </c>
      <c r="AV909" s="64" t="str">
        <f t="shared" si="1102"/>
        <v>-</v>
      </c>
      <c r="AW909" s="64" t="str">
        <f t="shared" si="1103"/>
        <v>-</v>
      </c>
      <c r="AX909" s="64" t="str">
        <f t="shared" si="1104"/>
        <v>-</v>
      </c>
      <c r="AY909" s="64" t="str">
        <f t="shared" si="1139"/>
        <v>-</v>
      </c>
      <c r="AZ909" s="64" t="str">
        <f t="shared" si="1105"/>
        <v>-</v>
      </c>
      <c r="BA909" s="57" t="str">
        <f t="shared" si="1140"/>
        <v>Payoff</v>
      </c>
      <c r="BB909" s="56">
        <f t="shared" si="1161"/>
        <v>94</v>
      </c>
      <c r="BC909" s="64" t="str">
        <f t="shared" si="1141"/>
        <v>-</v>
      </c>
      <c r="BD909" s="64" t="str">
        <f t="shared" si="1106"/>
        <v>-</v>
      </c>
      <c r="BE909" s="64" t="str">
        <f t="shared" si="1107"/>
        <v>-</v>
      </c>
      <c r="BF909" s="64" t="str">
        <f t="shared" si="1108"/>
        <v>-</v>
      </c>
      <c r="BG909" s="64" t="str">
        <f t="shared" si="1142"/>
        <v>-</v>
      </c>
      <c r="BH909" s="64" t="str">
        <f t="shared" si="1109"/>
        <v>-</v>
      </c>
      <c r="BI909" s="57" t="str">
        <f t="shared" si="1143"/>
        <v>Payoff</v>
      </c>
      <c r="BJ909" s="56">
        <f t="shared" si="1162"/>
        <v>94</v>
      </c>
      <c r="BK909" s="64" t="str">
        <f t="shared" si="1144"/>
        <v>-</v>
      </c>
      <c r="BL909" s="64" t="str">
        <f t="shared" si="1110"/>
        <v>-</v>
      </c>
      <c r="BM909" s="64" t="str">
        <f t="shared" si="1111"/>
        <v>-</v>
      </c>
      <c r="BN909" s="64" t="str">
        <f t="shared" si="1112"/>
        <v>-</v>
      </c>
      <c r="BO909" s="64" t="str">
        <f t="shared" si="1145"/>
        <v>-</v>
      </c>
      <c r="BP909" s="64" t="str">
        <f t="shared" si="1113"/>
        <v>-</v>
      </c>
      <c r="BQ909" s="57" t="str">
        <f t="shared" si="1146"/>
        <v>Payoff</v>
      </c>
      <c r="BR909" s="56">
        <f t="shared" si="1163"/>
        <v>94</v>
      </c>
      <c r="BS909" s="64" t="str">
        <f t="shared" si="1147"/>
        <v>-</v>
      </c>
      <c r="BT909" s="64" t="str">
        <f t="shared" si="1114"/>
        <v>-</v>
      </c>
      <c r="BU909" s="64" t="str">
        <f t="shared" si="1115"/>
        <v>-</v>
      </c>
      <c r="BV909" s="64" t="str">
        <f t="shared" si="1116"/>
        <v>-</v>
      </c>
      <c r="BW909" s="64" t="str">
        <f t="shared" si="1148"/>
        <v>-</v>
      </c>
      <c r="BX909" s="64" t="str">
        <f t="shared" si="1117"/>
        <v>-</v>
      </c>
      <c r="BY909" s="57" t="str">
        <f t="shared" si="1149"/>
        <v>Payoff</v>
      </c>
      <c r="BZ909" s="56">
        <f t="shared" si="1164"/>
        <v>94</v>
      </c>
      <c r="CA909" s="64" t="str">
        <f t="shared" si="1150"/>
        <v>-</v>
      </c>
      <c r="CB909" s="64" t="str">
        <f t="shared" si="1118"/>
        <v>-</v>
      </c>
      <c r="CC909" s="64" t="str">
        <f t="shared" si="1119"/>
        <v>-</v>
      </c>
      <c r="CD909" s="64" t="str">
        <f t="shared" si="1120"/>
        <v>-</v>
      </c>
      <c r="CE909" s="64" t="str">
        <f t="shared" si="1151"/>
        <v>-</v>
      </c>
      <c r="CF909" s="64" t="str">
        <f t="shared" si="1121"/>
        <v>-</v>
      </c>
      <c r="CG909" s="57" t="str">
        <f t="shared" si="1152"/>
        <v>Payoff</v>
      </c>
      <c r="CH909" s="56">
        <f t="shared" si="1165"/>
        <v>94</v>
      </c>
      <c r="CI909" s="64" t="str">
        <f t="shared" si="1153"/>
        <v>-</v>
      </c>
      <c r="CJ909" s="64" t="str">
        <f t="shared" si="1122"/>
        <v>-</v>
      </c>
      <c r="CK909" s="64" t="str">
        <f t="shared" si="1123"/>
        <v>-</v>
      </c>
      <c r="CL909" s="64" t="str">
        <f t="shared" si="1124"/>
        <v>-</v>
      </c>
      <c r="CM909" s="64" t="str">
        <f t="shared" si="1154"/>
        <v>-</v>
      </c>
      <c r="CN909" s="64" t="str">
        <f t="shared" si="1125"/>
        <v>-</v>
      </c>
      <c r="CO909" s="57" t="str">
        <f t="shared" si="1155"/>
        <v>Payoff</v>
      </c>
    </row>
    <row r="910" spans="15:93" ht="18" customHeight="1" x14ac:dyDescent="0.25">
      <c r="O910" s="56">
        <f t="shared" si="1156"/>
        <v>99</v>
      </c>
      <c r="P910" s="64">
        <f t="shared" si="1126"/>
        <v>0</v>
      </c>
      <c r="Q910" s="64" t="str">
        <f t="shared" si="1087"/>
        <v>-</v>
      </c>
      <c r="R910" s="64" t="str">
        <f t="shared" si="1088"/>
        <v>-</v>
      </c>
      <c r="S910" s="64">
        <f t="shared" si="1127"/>
        <v>0</v>
      </c>
      <c r="T910" s="64" t="str">
        <f t="shared" si="1089"/>
        <v>-</v>
      </c>
      <c r="U910" s="57" t="str">
        <f t="shared" si="1128"/>
        <v>Payoff</v>
      </c>
      <c r="V910" s="56">
        <f t="shared" si="1157"/>
        <v>95</v>
      </c>
      <c r="W910" s="64">
        <f t="shared" si="1129"/>
        <v>0</v>
      </c>
      <c r="X910" s="64" t="str">
        <f t="shared" si="1090"/>
        <v>-</v>
      </c>
      <c r="Y910" s="64">
        <f t="shared" si="1091"/>
        <v>0</v>
      </c>
      <c r="Z910" s="64" t="str">
        <f t="shared" si="1092"/>
        <v>-</v>
      </c>
      <c r="AA910" s="64" t="str">
        <f t="shared" si="1130"/>
        <v>-</v>
      </c>
      <c r="AB910" s="64" t="str">
        <f t="shared" si="1093"/>
        <v>-</v>
      </c>
      <c r="AC910" s="57" t="str">
        <f t="shared" si="1131"/>
        <v>Payoff</v>
      </c>
      <c r="AD910" s="56">
        <f t="shared" si="1158"/>
        <v>95</v>
      </c>
      <c r="AE910" s="64">
        <f t="shared" si="1132"/>
        <v>0</v>
      </c>
      <c r="AF910" s="64" t="str">
        <f t="shared" si="1094"/>
        <v>-</v>
      </c>
      <c r="AG910" s="64">
        <f t="shared" si="1095"/>
        <v>0</v>
      </c>
      <c r="AH910" s="64" t="str">
        <f t="shared" si="1096"/>
        <v>-</v>
      </c>
      <c r="AI910" s="64" t="str">
        <f t="shared" si="1133"/>
        <v>-</v>
      </c>
      <c r="AJ910" s="64" t="str">
        <f t="shared" si="1097"/>
        <v>-</v>
      </c>
      <c r="AK910" s="57" t="str">
        <f t="shared" si="1134"/>
        <v>Payoff</v>
      </c>
      <c r="AL910" s="56">
        <f t="shared" si="1159"/>
        <v>95</v>
      </c>
      <c r="AM910" s="64" t="str">
        <f t="shared" si="1135"/>
        <v>-</v>
      </c>
      <c r="AN910" s="64" t="str">
        <f t="shared" si="1098"/>
        <v>-</v>
      </c>
      <c r="AO910" s="64" t="str">
        <f t="shared" si="1099"/>
        <v>-</v>
      </c>
      <c r="AP910" s="64" t="str">
        <f t="shared" si="1100"/>
        <v>-</v>
      </c>
      <c r="AQ910" s="64" t="str">
        <f t="shared" si="1136"/>
        <v>-</v>
      </c>
      <c r="AR910" s="64" t="str">
        <f t="shared" si="1101"/>
        <v>-</v>
      </c>
      <c r="AS910" s="57" t="str">
        <f t="shared" si="1137"/>
        <v>Payoff</v>
      </c>
      <c r="AT910" s="56">
        <f t="shared" si="1160"/>
        <v>95</v>
      </c>
      <c r="AU910" s="64" t="str">
        <f t="shared" si="1138"/>
        <v>-</v>
      </c>
      <c r="AV910" s="64" t="str">
        <f t="shared" si="1102"/>
        <v>-</v>
      </c>
      <c r="AW910" s="64" t="str">
        <f t="shared" si="1103"/>
        <v>-</v>
      </c>
      <c r="AX910" s="64" t="str">
        <f t="shared" si="1104"/>
        <v>-</v>
      </c>
      <c r="AY910" s="64" t="str">
        <f t="shared" si="1139"/>
        <v>-</v>
      </c>
      <c r="AZ910" s="64" t="str">
        <f t="shared" si="1105"/>
        <v>-</v>
      </c>
      <c r="BA910" s="57" t="str">
        <f t="shared" si="1140"/>
        <v>Payoff</v>
      </c>
      <c r="BB910" s="56">
        <f t="shared" si="1161"/>
        <v>95</v>
      </c>
      <c r="BC910" s="64" t="str">
        <f t="shared" si="1141"/>
        <v>-</v>
      </c>
      <c r="BD910" s="64" t="str">
        <f t="shared" si="1106"/>
        <v>-</v>
      </c>
      <c r="BE910" s="64" t="str">
        <f t="shared" si="1107"/>
        <v>-</v>
      </c>
      <c r="BF910" s="64" t="str">
        <f t="shared" si="1108"/>
        <v>-</v>
      </c>
      <c r="BG910" s="64" t="str">
        <f t="shared" si="1142"/>
        <v>-</v>
      </c>
      <c r="BH910" s="64" t="str">
        <f t="shared" si="1109"/>
        <v>-</v>
      </c>
      <c r="BI910" s="57" t="str">
        <f t="shared" si="1143"/>
        <v>Payoff</v>
      </c>
      <c r="BJ910" s="56">
        <f t="shared" si="1162"/>
        <v>95</v>
      </c>
      <c r="BK910" s="64" t="str">
        <f t="shared" si="1144"/>
        <v>-</v>
      </c>
      <c r="BL910" s="64" t="str">
        <f t="shared" si="1110"/>
        <v>-</v>
      </c>
      <c r="BM910" s="64" t="str">
        <f t="shared" si="1111"/>
        <v>-</v>
      </c>
      <c r="BN910" s="64" t="str">
        <f t="shared" si="1112"/>
        <v>-</v>
      </c>
      <c r="BO910" s="64" t="str">
        <f t="shared" si="1145"/>
        <v>-</v>
      </c>
      <c r="BP910" s="64" t="str">
        <f t="shared" si="1113"/>
        <v>-</v>
      </c>
      <c r="BQ910" s="57" t="str">
        <f t="shared" si="1146"/>
        <v>Payoff</v>
      </c>
      <c r="BR910" s="56">
        <f t="shared" si="1163"/>
        <v>95</v>
      </c>
      <c r="BS910" s="64" t="str">
        <f t="shared" si="1147"/>
        <v>-</v>
      </c>
      <c r="BT910" s="64" t="str">
        <f t="shared" si="1114"/>
        <v>-</v>
      </c>
      <c r="BU910" s="64" t="str">
        <f t="shared" si="1115"/>
        <v>-</v>
      </c>
      <c r="BV910" s="64" t="str">
        <f t="shared" si="1116"/>
        <v>-</v>
      </c>
      <c r="BW910" s="64" t="str">
        <f t="shared" si="1148"/>
        <v>-</v>
      </c>
      <c r="BX910" s="64" t="str">
        <f t="shared" si="1117"/>
        <v>-</v>
      </c>
      <c r="BY910" s="57" t="str">
        <f t="shared" si="1149"/>
        <v>Payoff</v>
      </c>
      <c r="BZ910" s="56">
        <f t="shared" si="1164"/>
        <v>95</v>
      </c>
      <c r="CA910" s="64" t="str">
        <f t="shared" si="1150"/>
        <v>-</v>
      </c>
      <c r="CB910" s="64" t="str">
        <f t="shared" si="1118"/>
        <v>-</v>
      </c>
      <c r="CC910" s="64" t="str">
        <f t="shared" si="1119"/>
        <v>-</v>
      </c>
      <c r="CD910" s="64" t="str">
        <f t="shared" si="1120"/>
        <v>-</v>
      </c>
      <c r="CE910" s="64" t="str">
        <f t="shared" si="1151"/>
        <v>-</v>
      </c>
      <c r="CF910" s="64" t="str">
        <f t="shared" si="1121"/>
        <v>-</v>
      </c>
      <c r="CG910" s="57" t="str">
        <f t="shared" si="1152"/>
        <v>Payoff</v>
      </c>
      <c r="CH910" s="56">
        <f t="shared" si="1165"/>
        <v>95</v>
      </c>
      <c r="CI910" s="64" t="str">
        <f t="shared" si="1153"/>
        <v>-</v>
      </c>
      <c r="CJ910" s="64" t="str">
        <f t="shared" si="1122"/>
        <v>-</v>
      </c>
      <c r="CK910" s="64" t="str">
        <f t="shared" si="1123"/>
        <v>-</v>
      </c>
      <c r="CL910" s="64" t="str">
        <f t="shared" si="1124"/>
        <v>-</v>
      </c>
      <c r="CM910" s="64" t="str">
        <f t="shared" si="1154"/>
        <v>-</v>
      </c>
      <c r="CN910" s="64" t="str">
        <f t="shared" si="1125"/>
        <v>-</v>
      </c>
      <c r="CO910" s="57" t="str">
        <f t="shared" si="1155"/>
        <v>Payoff</v>
      </c>
    </row>
    <row r="911" spans="15:93" ht="18" customHeight="1" x14ac:dyDescent="0.25">
      <c r="O911" s="56">
        <f t="shared" si="1156"/>
        <v>100</v>
      </c>
      <c r="P911" s="64">
        <f t="shared" si="1126"/>
        <v>0</v>
      </c>
      <c r="Q911" s="64" t="str">
        <f t="shared" si="1087"/>
        <v>-</v>
      </c>
      <c r="R911" s="64" t="str">
        <f t="shared" si="1088"/>
        <v>-</v>
      </c>
      <c r="S911" s="64">
        <f t="shared" si="1127"/>
        <v>0</v>
      </c>
      <c r="T911" s="64" t="str">
        <f t="shared" si="1089"/>
        <v>-</v>
      </c>
      <c r="U911" s="57" t="str">
        <f t="shared" si="1128"/>
        <v>Payoff</v>
      </c>
      <c r="V911" s="56">
        <f t="shared" si="1157"/>
        <v>96</v>
      </c>
      <c r="W911" s="64">
        <f t="shared" si="1129"/>
        <v>0</v>
      </c>
      <c r="X911" s="64" t="str">
        <f t="shared" si="1090"/>
        <v>-</v>
      </c>
      <c r="Y911" s="64">
        <f t="shared" si="1091"/>
        <v>0</v>
      </c>
      <c r="Z911" s="64" t="str">
        <f t="shared" si="1092"/>
        <v>-</v>
      </c>
      <c r="AA911" s="64" t="str">
        <f t="shared" si="1130"/>
        <v>-</v>
      </c>
      <c r="AB911" s="64" t="str">
        <f t="shared" si="1093"/>
        <v>-</v>
      </c>
      <c r="AC911" s="57" t="str">
        <f t="shared" si="1131"/>
        <v>Payoff</v>
      </c>
      <c r="AD911" s="56">
        <f t="shared" si="1158"/>
        <v>96</v>
      </c>
      <c r="AE911" s="64">
        <f t="shared" si="1132"/>
        <v>0</v>
      </c>
      <c r="AF911" s="64" t="str">
        <f t="shared" si="1094"/>
        <v>-</v>
      </c>
      <c r="AG911" s="64">
        <f t="shared" si="1095"/>
        <v>0</v>
      </c>
      <c r="AH911" s="64" t="str">
        <f t="shared" si="1096"/>
        <v>-</v>
      </c>
      <c r="AI911" s="64" t="str">
        <f t="shared" si="1133"/>
        <v>-</v>
      </c>
      <c r="AJ911" s="64" t="str">
        <f t="shared" si="1097"/>
        <v>-</v>
      </c>
      <c r="AK911" s="57" t="str">
        <f t="shared" si="1134"/>
        <v>Payoff</v>
      </c>
      <c r="AL911" s="56">
        <f t="shared" si="1159"/>
        <v>96</v>
      </c>
      <c r="AM911" s="64" t="str">
        <f t="shared" si="1135"/>
        <v>-</v>
      </c>
      <c r="AN911" s="64" t="str">
        <f t="shared" si="1098"/>
        <v>-</v>
      </c>
      <c r="AO911" s="64" t="str">
        <f t="shared" si="1099"/>
        <v>-</v>
      </c>
      <c r="AP911" s="64" t="str">
        <f t="shared" si="1100"/>
        <v>-</v>
      </c>
      <c r="AQ911" s="64" t="str">
        <f t="shared" si="1136"/>
        <v>-</v>
      </c>
      <c r="AR911" s="64" t="str">
        <f t="shared" si="1101"/>
        <v>-</v>
      </c>
      <c r="AS911" s="57" t="str">
        <f t="shared" si="1137"/>
        <v>Payoff</v>
      </c>
      <c r="AT911" s="56">
        <f t="shared" si="1160"/>
        <v>96</v>
      </c>
      <c r="AU911" s="64" t="str">
        <f t="shared" si="1138"/>
        <v>-</v>
      </c>
      <c r="AV911" s="64" t="str">
        <f t="shared" si="1102"/>
        <v>-</v>
      </c>
      <c r="AW911" s="64" t="str">
        <f t="shared" si="1103"/>
        <v>-</v>
      </c>
      <c r="AX911" s="64" t="str">
        <f t="shared" si="1104"/>
        <v>-</v>
      </c>
      <c r="AY911" s="64" t="str">
        <f t="shared" si="1139"/>
        <v>-</v>
      </c>
      <c r="AZ911" s="64" t="str">
        <f t="shared" si="1105"/>
        <v>-</v>
      </c>
      <c r="BA911" s="57" t="str">
        <f t="shared" si="1140"/>
        <v>Payoff</v>
      </c>
      <c r="BB911" s="56">
        <f t="shared" si="1161"/>
        <v>96</v>
      </c>
      <c r="BC911" s="64" t="str">
        <f t="shared" si="1141"/>
        <v>-</v>
      </c>
      <c r="BD911" s="64" t="str">
        <f t="shared" si="1106"/>
        <v>-</v>
      </c>
      <c r="BE911" s="64" t="str">
        <f t="shared" si="1107"/>
        <v>-</v>
      </c>
      <c r="BF911" s="64" t="str">
        <f t="shared" si="1108"/>
        <v>-</v>
      </c>
      <c r="BG911" s="64" t="str">
        <f t="shared" si="1142"/>
        <v>-</v>
      </c>
      <c r="BH911" s="64" t="str">
        <f t="shared" si="1109"/>
        <v>-</v>
      </c>
      <c r="BI911" s="57" t="str">
        <f t="shared" si="1143"/>
        <v>Payoff</v>
      </c>
      <c r="BJ911" s="56">
        <f t="shared" si="1162"/>
        <v>96</v>
      </c>
      <c r="BK911" s="64" t="str">
        <f t="shared" si="1144"/>
        <v>-</v>
      </c>
      <c r="BL911" s="64" t="str">
        <f t="shared" si="1110"/>
        <v>-</v>
      </c>
      <c r="BM911" s="64" t="str">
        <f t="shared" si="1111"/>
        <v>-</v>
      </c>
      <c r="BN911" s="64" t="str">
        <f t="shared" si="1112"/>
        <v>-</v>
      </c>
      <c r="BO911" s="64" t="str">
        <f t="shared" si="1145"/>
        <v>-</v>
      </c>
      <c r="BP911" s="64" t="str">
        <f t="shared" si="1113"/>
        <v>-</v>
      </c>
      <c r="BQ911" s="57" t="str">
        <f t="shared" si="1146"/>
        <v>Payoff</v>
      </c>
      <c r="BR911" s="56">
        <f t="shared" si="1163"/>
        <v>96</v>
      </c>
      <c r="BS911" s="64" t="str">
        <f t="shared" si="1147"/>
        <v>-</v>
      </c>
      <c r="BT911" s="64" t="str">
        <f t="shared" si="1114"/>
        <v>-</v>
      </c>
      <c r="BU911" s="64" t="str">
        <f t="shared" si="1115"/>
        <v>-</v>
      </c>
      <c r="BV911" s="64" t="str">
        <f t="shared" si="1116"/>
        <v>-</v>
      </c>
      <c r="BW911" s="64" t="str">
        <f t="shared" si="1148"/>
        <v>-</v>
      </c>
      <c r="BX911" s="64" t="str">
        <f t="shared" si="1117"/>
        <v>-</v>
      </c>
      <c r="BY911" s="57" t="str">
        <f t="shared" si="1149"/>
        <v>Payoff</v>
      </c>
      <c r="BZ911" s="56">
        <f t="shared" si="1164"/>
        <v>96</v>
      </c>
      <c r="CA911" s="64" t="str">
        <f t="shared" si="1150"/>
        <v>-</v>
      </c>
      <c r="CB911" s="64" t="str">
        <f t="shared" si="1118"/>
        <v>-</v>
      </c>
      <c r="CC911" s="64" t="str">
        <f t="shared" si="1119"/>
        <v>-</v>
      </c>
      <c r="CD911" s="64" t="str">
        <f t="shared" si="1120"/>
        <v>-</v>
      </c>
      <c r="CE911" s="64" t="str">
        <f t="shared" si="1151"/>
        <v>-</v>
      </c>
      <c r="CF911" s="64" t="str">
        <f t="shared" si="1121"/>
        <v>-</v>
      </c>
      <c r="CG911" s="57" t="str">
        <f t="shared" si="1152"/>
        <v>Payoff</v>
      </c>
      <c r="CH911" s="56">
        <f t="shared" si="1165"/>
        <v>96</v>
      </c>
      <c r="CI911" s="64" t="str">
        <f t="shared" si="1153"/>
        <v>-</v>
      </c>
      <c r="CJ911" s="64" t="str">
        <f t="shared" si="1122"/>
        <v>-</v>
      </c>
      <c r="CK911" s="64" t="str">
        <f t="shared" si="1123"/>
        <v>-</v>
      </c>
      <c r="CL911" s="64" t="str">
        <f t="shared" si="1124"/>
        <v>-</v>
      </c>
      <c r="CM911" s="64" t="str">
        <f t="shared" si="1154"/>
        <v>-</v>
      </c>
      <c r="CN911" s="64" t="str">
        <f t="shared" si="1125"/>
        <v>-</v>
      </c>
      <c r="CO911" s="57" t="str">
        <f t="shared" si="1155"/>
        <v>Payoff</v>
      </c>
    </row>
    <row r="912" spans="15:93" ht="18" customHeight="1" x14ac:dyDescent="0.25">
      <c r="O912" s="56">
        <f t="shared" si="1156"/>
        <v>101</v>
      </c>
      <c r="P912" s="64">
        <f t="shared" si="1126"/>
        <v>0</v>
      </c>
      <c r="Q912" s="64" t="str">
        <f t="shared" si="1087"/>
        <v>-</v>
      </c>
      <c r="R912" s="64" t="str">
        <f t="shared" si="1088"/>
        <v>-</v>
      </c>
      <c r="S912" s="64">
        <f t="shared" si="1127"/>
        <v>0</v>
      </c>
      <c r="T912" s="64" t="str">
        <f t="shared" si="1089"/>
        <v>-</v>
      </c>
      <c r="U912" s="57" t="str">
        <f t="shared" si="1128"/>
        <v>Payoff</v>
      </c>
      <c r="V912" s="56">
        <f t="shared" si="1157"/>
        <v>97</v>
      </c>
      <c r="W912" s="64">
        <f t="shared" si="1129"/>
        <v>0</v>
      </c>
      <c r="X912" s="64" t="str">
        <f t="shared" si="1090"/>
        <v>-</v>
      </c>
      <c r="Y912" s="64">
        <f t="shared" si="1091"/>
        <v>0</v>
      </c>
      <c r="Z912" s="64" t="str">
        <f t="shared" si="1092"/>
        <v>-</v>
      </c>
      <c r="AA912" s="64" t="str">
        <f t="shared" si="1130"/>
        <v>-</v>
      </c>
      <c r="AB912" s="64" t="str">
        <f t="shared" si="1093"/>
        <v>-</v>
      </c>
      <c r="AC912" s="57" t="str">
        <f t="shared" si="1131"/>
        <v>Payoff</v>
      </c>
      <c r="AD912" s="56">
        <f t="shared" si="1158"/>
        <v>97</v>
      </c>
      <c r="AE912" s="64">
        <f t="shared" si="1132"/>
        <v>0</v>
      </c>
      <c r="AF912" s="64" t="str">
        <f t="shared" si="1094"/>
        <v>-</v>
      </c>
      <c r="AG912" s="64">
        <f t="shared" si="1095"/>
        <v>0</v>
      </c>
      <c r="AH912" s="64" t="str">
        <f t="shared" si="1096"/>
        <v>-</v>
      </c>
      <c r="AI912" s="64" t="str">
        <f t="shared" si="1133"/>
        <v>-</v>
      </c>
      <c r="AJ912" s="64" t="str">
        <f t="shared" si="1097"/>
        <v>-</v>
      </c>
      <c r="AK912" s="57" t="str">
        <f t="shared" si="1134"/>
        <v>Payoff</v>
      </c>
      <c r="AL912" s="56">
        <f t="shared" si="1159"/>
        <v>97</v>
      </c>
      <c r="AM912" s="64" t="str">
        <f t="shared" si="1135"/>
        <v>-</v>
      </c>
      <c r="AN912" s="64" t="str">
        <f t="shared" si="1098"/>
        <v>-</v>
      </c>
      <c r="AO912" s="64" t="str">
        <f t="shared" si="1099"/>
        <v>-</v>
      </c>
      <c r="AP912" s="64" t="str">
        <f t="shared" si="1100"/>
        <v>-</v>
      </c>
      <c r="AQ912" s="64" t="str">
        <f t="shared" si="1136"/>
        <v>-</v>
      </c>
      <c r="AR912" s="64" t="str">
        <f t="shared" si="1101"/>
        <v>-</v>
      </c>
      <c r="AS912" s="57" t="str">
        <f t="shared" si="1137"/>
        <v>Payoff</v>
      </c>
      <c r="AT912" s="56">
        <f t="shared" si="1160"/>
        <v>97</v>
      </c>
      <c r="AU912" s="64" t="str">
        <f t="shared" si="1138"/>
        <v>-</v>
      </c>
      <c r="AV912" s="64" t="str">
        <f t="shared" si="1102"/>
        <v>-</v>
      </c>
      <c r="AW912" s="64" t="str">
        <f t="shared" si="1103"/>
        <v>-</v>
      </c>
      <c r="AX912" s="64" t="str">
        <f t="shared" si="1104"/>
        <v>-</v>
      </c>
      <c r="AY912" s="64" t="str">
        <f t="shared" si="1139"/>
        <v>-</v>
      </c>
      <c r="AZ912" s="64" t="str">
        <f t="shared" si="1105"/>
        <v>-</v>
      </c>
      <c r="BA912" s="57" t="str">
        <f t="shared" si="1140"/>
        <v>Payoff</v>
      </c>
      <c r="BB912" s="56">
        <f t="shared" si="1161"/>
        <v>97</v>
      </c>
      <c r="BC912" s="64" t="str">
        <f t="shared" si="1141"/>
        <v>-</v>
      </c>
      <c r="BD912" s="64" t="str">
        <f t="shared" si="1106"/>
        <v>-</v>
      </c>
      <c r="BE912" s="64" t="str">
        <f t="shared" si="1107"/>
        <v>-</v>
      </c>
      <c r="BF912" s="64" t="str">
        <f t="shared" si="1108"/>
        <v>-</v>
      </c>
      <c r="BG912" s="64" t="str">
        <f t="shared" si="1142"/>
        <v>-</v>
      </c>
      <c r="BH912" s="64" t="str">
        <f t="shared" si="1109"/>
        <v>-</v>
      </c>
      <c r="BI912" s="57" t="str">
        <f t="shared" si="1143"/>
        <v>Payoff</v>
      </c>
      <c r="BJ912" s="56">
        <f t="shared" si="1162"/>
        <v>97</v>
      </c>
      <c r="BK912" s="64" t="str">
        <f t="shared" si="1144"/>
        <v>-</v>
      </c>
      <c r="BL912" s="64" t="str">
        <f t="shared" si="1110"/>
        <v>-</v>
      </c>
      <c r="BM912" s="64" t="str">
        <f t="shared" si="1111"/>
        <v>-</v>
      </c>
      <c r="BN912" s="64" t="str">
        <f t="shared" si="1112"/>
        <v>-</v>
      </c>
      <c r="BO912" s="64" t="str">
        <f t="shared" si="1145"/>
        <v>-</v>
      </c>
      <c r="BP912" s="64" t="str">
        <f t="shared" si="1113"/>
        <v>-</v>
      </c>
      <c r="BQ912" s="57" t="str">
        <f t="shared" si="1146"/>
        <v>Payoff</v>
      </c>
      <c r="BR912" s="56">
        <f t="shared" si="1163"/>
        <v>97</v>
      </c>
      <c r="BS912" s="64" t="str">
        <f t="shared" si="1147"/>
        <v>-</v>
      </c>
      <c r="BT912" s="64" t="str">
        <f t="shared" si="1114"/>
        <v>-</v>
      </c>
      <c r="BU912" s="64" t="str">
        <f t="shared" si="1115"/>
        <v>-</v>
      </c>
      <c r="BV912" s="64" t="str">
        <f t="shared" si="1116"/>
        <v>-</v>
      </c>
      <c r="BW912" s="64" t="str">
        <f t="shared" si="1148"/>
        <v>-</v>
      </c>
      <c r="BX912" s="64" t="str">
        <f t="shared" si="1117"/>
        <v>-</v>
      </c>
      <c r="BY912" s="57" t="str">
        <f t="shared" si="1149"/>
        <v>Payoff</v>
      </c>
      <c r="BZ912" s="56">
        <f t="shared" si="1164"/>
        <v>97</v>
      </c>
      <c r="CA912" s="64" t="str">
        <f t="shared" si="1150"/>
        <v>-</v>
      </c>
      <c r="CB912" s="64" t="str">
        <f t="shared" si="1118"/>
        <v>-</v>
      </c>
      <c r="CC912" s="64" t="str">
        <f t="shared" si="1119"/>
        <v>-</v>
      </c>
      <c r="CD912" s="64" t="str">
        <f t="shared" si="1120"/>
        <v>-</v>
      </c>
      <c r="CE912" s="64" t="str">
        <f t="shared" si="1151"/>
        <v>-</v>
      </c>
      <c r="CF912" s="64" t="str">
        <f t="shared" si="1121"/>
        <v>-</v>
      </c>
      <c r="CG912" s="57" t="str">
        <f t="shared" si="1152"/>
        <v>Payoff</v>
      </c>
      <c r="CH912" s="56">
        <f t="shared" si="1165"/>
        <v>97</v>
      </c>
      <c r="CI912" s="64" t="str">
        <f t="shared" si="1153"/>
        <v>-</v>
      </c>
      <c r="CJ912" s="64" t="str">
        <f t="shared" si="1122"/>
        <v>-</v>
      </c>
      <c r="CK912" s="64" t="str">
        <f t="shared" si="1123"/>
        <v>-</v>
      </c>
      <c r="CL912" s="64" t="str">
        <f t="shared" si="1124"/>
        <v>-</v>
      </c>
      <c r="CM912" s="64" t="str">
        <f t="shared" si="1154"/>
        <v>-</v>
      </c>
      <c r="CN912" s="64" t="str">
        <f t="shared" si="1125"/>
        <v>-</v>
      </c>
      <c r="CO912" s="57" t="str">
        <f t="shared" si="1155"/>
        <v>Payoff</v>
      </c>
    </row>
    <row r="913" spans="15:93" ht="18" customHeight="1" x14ac:dyDescent="0.25">
      <c r="O913" s="56">
        <f t="shared" si="1156"/>
        <v>102</v>
      </c>
      <c r="P913" s="64">
        <f t="shared" si="1126"/>
        <v>0</v>
      </c>
      <c r="Q913" s="64" t="str">
        <f t="shared" si="1087"/>
        <v>-</v>
      </c>
      <c r="R913" s="64" t="str">
        <f t="shared" si="1088"/>
        <v>-</v>
      </c>
      <c r="S913" s="64">
        <f t="shared" si="1127"/>
        <v>0</v>
      </c>
      <c r="T913" s="64" t="str">
        <f t="shared" si="1089"/>
        <v>-</v>
      </c>
      <c r="U913" s="57" t="str">
        <f t="shared" si="1128"/>
        <v>Payoff</v>
      </c>
      <c r="V913" s="56">
        <f t="shared" si="1157"/>
        <v>98</v>
      </c>
      <c r="W913" s="64">
        <f t="shared" si="1129"/>
        <v>0</v>
      </c>
      <c r="X913" s="64" t="str">
        <f t="shared" si="1090"/>
        <v>-</v>
      </c>
      <c r="Y913" s="64">
        <f t="shared" si="1091"/>
        <v>0</v>
      </c>
      <c r="Z913" s="64" t="str">
        <f t="shared" si="1092"/>
        <v>-</v>
      </c>
      <c r="AA913" s="64" t="str">
        <f t="shared" si="1130"/>
        <v>-</v>
      </c>
      <c r="AB913" s="64" t="str">
        <f t="shared" si="1093"/>
        <v>-</v>
      </c>
      <c r="AC913" s="57" t="str">
        <f t="shared" si="1131"/>
        <v>Payoff</v>
      </c>
      <c r="AD913" s="56">
        <f t="shared" si="1158"/>
        <v>98</v>
      </c>
      <c r="AE913" s="64">
        <f t="shared" si="1132"/>
        <v>0</v>
      </c>
      <c r="AF913" s="64" t="str">
        <f t="shared" si="1094"/>
        <v>-</v>
      </c>
      <c r="AG913" s="64">
        <f t="shared" si="1095"/>
        <v>0</v>
      </c>
      <c r="AH913" s="64" t="str">
        <f t="shared" si="1096"/>
        <v>-</v>
      </c>
      <c r="AI913" s="64" t="str">
        <f t="shared" si="1133"/>
        <v>-</v>
      </c>
      <c r="AJ913" s="64" t="str">
        <f t="shared" si="1097"/>
        <v>-</v>
      </c>
      <c r="AK913" s="57" t="str">
        <f t="shared" si="1134"/>
        <v>Payoff</v>
      </c>
      <c r="AL913" s="56">
        <f t="shared" si="1159"/>
        <v>98</v>
      </c>
      <c r="AM913" s="64" t="str">
        <f t="shared" si="1135"/>
        <v>-</v>
      </c>
      <c r="AN913" s="64" t="str">
        <f t="shared" si="1098"/>
        <v>-</v>
      </c>
      <c r="AO913" s="64" t="str">
        <f t="shared" si="1099"/>
        <v>-</v>
      </c>
      <c r="AP913" s="64" t="str">
        <f t="shared" si="1100"/>
        <v>-</v>
      </c>
      <c r="AQ913" s="64" t="str">
        <f t="shared" si="1136"/>
        <v>-</v>
      </c>
      <c r="AR913" s="64" t="str">
        <f t="shared" si="1101"/>
        <v>-</v>
      </c>
      <c r="AS913" s="57" t="str">
        <f t="shared" si="1137"/>
        <v>Payoff</v>
      </c>
      <c r="AT913" s="56">
        <f t="shared" si="1160"/>
        <v>98</v>
      </c>
      <c r="AU913" s="64" t="str">
        <f t="shared" si="1138"/>
        <v>-</v>
      </c>
      <c r="AV913" s="64" t="str">
        <f t="shared" si="1102"/>
        <v>-</v>
      </c>
      <c r="AW913" s="64" t="str">
        <f t="shared" si="1103"/>
        <v>-</v>
      </c>
      <c r="AX913" s="64" t="str">
        <f t="shared" si="1104"/>
        <v>-</v>
      </c>
      <c r="AY913" s="64" t="str">
        <f t="shared" si="1139"/>
        <v>-</v>
      </c>
      <c r="AZ913" s="64" t="str">
        <f t="shared" si="1105"/>
        <v>-</v>
      </c>
      <c r="BA913" s="57" t="str">
        <f t="shared" si="1140"/>
        <v>Payoff</v>
      </c>
      <c r="BB913" s="56">
        <f t="shared" si="1161"/>
        <v>98</v>
      </c>
      <c r="BC913" s="64" t="str">
        <f t="shared" si="1141"/>
        <v>-</v>
      </c>
      <c r="BD913" s="64" t="str">
        <f t="shared" si="1106"/>
        <v>-</v>
      </c>
      <c r="BE913" s="64" t="str">
        <f t="shared" si="1107"/>
        <v>-</v>
      </c>
      <c r="BF913" s="64" t="str">
        <f t="shared" si="1108"/>
        <v>-</v>
      </c>
      <c r="BG913" s="64" t="str">
        <f t="shared" si="1142"/>
        <v>-</v>
      </c>
      <c r="BH913" s="64" t="str">
        <f t="shared" si="1109"/>
        <v>-</v>
      </c>
      <c r="BI913" s="57" t="str">
        <f t="shared" si="1143"/>
        <v>Payoff</v>
      </c>
      <c r="BJ913" s="56">
        <f t="shared" si="1162"/>
        <v>98</v>
      </c>
      <c r="BK913" s="64" t="str">
        <f t="shared" si="1144"/>
        <v>-</v>
      </c>
      <c r="BL913" s="64" t="str">
        <f t="shared" si="1110"/>
        <v>-</v>
      </c>
      <c r="BM913" s="64" t="str">
        <f t="shared" si="1111"/>
        <v>-</v>
      </c>
      <c r="BN913" s="64" t="str">
        <f t="shared" si="1112"/>
        <v>-</v>
      </c>
      <c r="BO913" s="64" t="str">
        <f t="shared" si="1145"/>
        <v>-</v>
      </c>
      <c r="BP913" s="64" t="str">
        <f t="shared" si="1113"/>
        <v>-</v>
      </c>
      <c r="BQ913" s="57" t="str">
        <f t="shared" si="1146"/>
        <v>Payoff</v>
      </c>
      <c r="BR913" s="56">
        <f t="shared" si="1163"/>
        <v>98</v>
      </c>
      <c r="BS913" s="64" t="str">
        <f t="shared" si="1147"/>
        <v>-</v>
      </c>
      <c r="BT913" s="64" t="str">
        <f t="shared" si="1114"/>
        <v>-</v>
      </c>
      <c r="BU913" s="64" t="str">
        <f t="shared" si="1115"/>
        <v>-</v>
      </c>
      <c r="BV913" s="64" t="str">
        <f t="shared" si="1116"/>
        <v>-</v>
      </c>
      <c r="BW913" s="64" t="str">
        <f t="shared" si="1148"/>
        <v>-</v>
      </c>
      <c r="BX913" s="64" t="str">
        <f t="shared" si="1117"/>
        <v>-</v>
      </c>
      <c r="BY913" s="57" t="str">
        <f t="shared" si="1149"/>
        <v>Payoff</v>
      </c>
      <c r="BZ913" s="56">
        <f t="shared" si="1164"/>
        <v>98</v>
      </c>
      <c r="CA913" s="64" t="str">
        <f t="shared" si="1150"/>
        <v>-</v>
      </c>
      <c r="CB913" s="64" t="str">
        <f t="shared" si="1118"/>
        <v>-</v>
      </c>
      <c r="CC913" s="64" t="str">
        <f t="shared" si="1119"/>
        <v>-</v>
      </c>
      <c r="CD913" s="64" t="str">
        <f t="shared" si="1120"/>
        <v>-</v>
      </c>
      <c r="CE913" s="64" t="str">
        <f t="shared" si="1151"/>
        <v>-</v>
      </c>
      <c r="CF913" s="64" t="str">
        <f t="shared" si="1121"/>
        <v>-</v>
      </c>
      <c r="CG913" s="57" t="str">
        <f t="shared" si="1152"/>
        <v>Payoff</v>
      </c>
      <c r="CH913" s="56">
        <f t="shared" si="1165"/>
        <v>98</v>
      </c>
      <c r="CI913" s="64" t="str">
        <f t="shared" si="1153"/>
        <v>-</v>
      </c>
      <c r="CJ913" s="64" t="str">
        <f t="shared" si="1122"/>
        <v>-</v>
      </c>
      <c r="CK913" s="64" t="str">
        <f t="shared" si="1123"/>
        <v>-</v>
      </c>
      <c r="CL913" s="64" t="str">
        <f t="shared" si="1124"/>
        <v>-</v>
      </c>
      <c r="CM913" s="64" t="str">
        <f t="shared" si="1154"/>
        <v>-</v>
      </c>
      <c r="CN913" s="64" t="str">
        <f t="shared" si="1125"/>
        <v>-</v>
      </c>
      <c r="CO913" s="57" t="str">
        <f t="shared" si="1155"/>
        <v>Payoff</v>
      </c>
    </row>
    <row r="914" spans="15:93" ht="18" customHeight="1" x14ac:dyDescent="0.25">
      <c r="O914" s="56">
        <f t="shared" si="1156"/>
        <v>103</v>
      </c>
      <c r="P914" s="64">
        <f t="shared" si="1126"/>
        <v>0</v>
      </c>
      <c r="Q914" s="64" t="str">
        <f t="shared" si="1087"/>
        <v>-</v>
      </c>
      <c r="R914" s="64" t="str">
        <f t="shared" si="1088"/>
        <v>-</v>
      </c>
      <c r="S914" s="64">
        <f t="shared" si="1127"/>
        <v>0</v>
      </c>
      <c r="T914" s="64" t="str">
        <f t="shared" si="1089"/>
        <v>-</v>
      </c>
      <c r="U914" s="57" t="str">
        <f t="shared" si="1128"/>
        <v>Payoff</v>
      </c>
      <c r="V914" s="56">
        <f t="shared" si="1157"/>
        <v>99</v>
      </c>
      <c r="W914" s="64">
        <f t="shared" si="1129"/>
        <v>0</v>
      </c>
      <c r="X914" s="64" t="str">
        <f t="shared" si="1090"/>
        <v>-</v>
      </c>
      <c r="Y914" s="64">
        <f t="shared" si="1091"/>
        <v>0</v>
      </c>
      <c r="Z914" s="64" t="str">
        <f t="shared" si="1092"/>
        <v>-</v>
      </c>
      <c r="AA914" s="64" t="str">
        <f t="shared" si="1130"/>
        <v>-</v>
      </c>
      <c r="AB914" s="64" t="str">
        <f t="shared" si="1093"/>
        <v>-</v>
      </c>
      <c r="AC914" s="57" t="str">
        <f t="shared" si="1131"/>
        <v>Payoff</v>
      </c>
      <c r="AD914" s="56">
        <f t="shared" si="1158"/>
        <v>99</v>
      </c>
      <c r="AE914" s="64">
        <f t="shared" si="1132"/>
        <v>0</v>
      </c>
      <c r="AF914" s="64" t="str">
        <f t="shared" si="1094"/>
        <v>-</v>
      </c>
      <c r="AG914" s="64">
        <f t="shared" si="1095"/>
        <v>0</v>
      </c>
      <c r="AH914" s="64" t="str">
        <f t="shared" si="1096"/>
        <v>-</v>
      </c>
      <c r="AI914" s="64" t="str">
        <f t="shared" si="1133"/>
        <v>-</v>
      </c>
      <c r="AJ914" s="64" t="str">
        <f t="shared" si="1097"/>
        <v>-</v>
      </c>
      <c r="AK914" s="57" t="str">
        <f t="shared" si="1134"/>
        <v>Payoff</v>
      </c>
      <c r="AL914" s="56">
        <f t="shared" si="1159"/>
        <v>99</v>
      </c>
      <c r="AM914" s="64" t="str">
        <f t="shared" si="1135"/>
        <v>-</v>
      </c>
      <c r="AN914" s="64" t="str">
        <f t="shared" si="1098"/>
        <v>-</v>
      </c>
      <c r="AO914" s="64" t="str">
        <f t="shared" si="1099"/>
        <v>-</v>
      </c>
      <c r="AP914" s="64" t="str">
        <f t="shared" si="1100"/>
        <v>-</v>
      </c>
      <c r="AQ914" s="64" t="str">
        <f t="shared" si="1136"/>
        <v>-</v>
      </c>
      <c r="AR914" s="64" t="str">
        <f t="shared" si="1101"/>
        <v>-</v>
      </c>
      <c r="AS914" s="57" t="str">
        <f t="shared" si="1137"/>
        <v>Payoff</v>
      </c>
      <c r="AT914" s="56">
        <f t="shared" si="1160"/>
        <v>99</v>
      </c>
      <c r="AU914" s="64" t="str">
        <f t="shared" si="1138"/>
        <v>-</v>
      </c>
      <c r="AV914" s="64" t="str">
        <f t="shared" si="1102"/>
        <v>-</v>
      </c>
      <c r="AW914" s="64" t="str">
        <f t="shared" si="1103"/>
        <v>-</v>
      </c>
      <c r="AX914" s="64" t="str">
        <f t="shared" si="1104"/>
        <v>-</v>
      </c>
      <c r="AY914" s="64" t="str">
        <f t="shared" si="1139"/>
        <v>-</v>
      </c>
      <c r="AZ914" s="64" t="str">
        <f t="shared" si="1105"/>
        <v>-</v>
      </c>
      <c r="BA914" s="57" t="str">
        <f t="shared" si="1140"/>
        <v>Payoff</v>
      </c>
      <c r="BB914" s="56">
        <f t="shared" si="1161"/>
        <v>99</v>
      </c>
      <c r="BC914" s="64" t="str">
        <f t="shared" si="1141"/>
        <v>-</v>
      </c>
      <c r="BD914" s="64" t="str">
        <f t="shared" si="1106"/>
        <v>-</v>
      </c>
      <c r="BE914" s="64" t="str">
        <f t="shared" si="1107"/>
        <v>-</v>
      </c>
      <c r="BF914" s="64" t="str">
        <f t="shared" si="1108"/>
        <v>-</v>
      </c>
      <c r="BG914" s="64" t="str">
        <f t="shared" si="1142"/>
        <v>-</v>
      </c>
      <c r="BH914" s="64" t="str">
        <f t="shared" si="1109"/>
        <v>-</v>
      </c>
      <c r="BI914" s="57" t="str">
        <f t="shared" si="1143"/>
        <v>Payoff</v>
      </c>
      <c r="BJ914" s="56">
        <f t="shared" si="1162"/>
        <v>99</v>
      </c>
      <c r="BK914" s="64" t="str">
        <f t="shared" si="1144"/>
        <v>-</v>
      </c>
      <c r="BL914" s="64" t="str">
        <f t="shared" si="1110"/>
        <v>-</v>
      </c>
      <c r="BM914" s="64" t="str">
        <f t="shared" si="1111"/>
        <v>-</v>
      </c>
      <c r="BN914" s="64" t="str">
        <f t="shared" si="1112"/>
        <v>-</v>
      </c>
      <c r="BO914" s="64" t="str">
        <f t="shared" si="1145"/>
        <v>-</v>
      </c>
      <c r="BP914" s="64" t="str">
        <f t="shared" si="1113"/>
        <v>-</v>
      </c>
      <c r="BQ914" s="57" t="str">
        <f t="shared" si="1146"/>
        <v>Payoff</v>
      </c>
      <c r="BR914" s="56">
        <f t="shared" si="1163"/>
        <v>99</v>
      </c>
      <c r="BS914" s="64" t="str">
        <f t="shared" si="1147"/>
        <v>-</v>
      </c>
      <c r="BT914" s="64" t="str">
        <f t="shared" si="1114"/>
        <v>-</v>
      </c>
      <c r="BU914" s="64" t="str">
        <f t="shared" si="1115"/>
        <v>-</v>
      </c>
      <c r="BV914" s="64" t="str">
        <f t="shared" si="1116"/>
        <v>-</v>
      </c>
      <c r="BW914" s="64" t="str">
        <f t="shared" si="1148"/>
        <v>-</v>
      </c>
      <c r="BX914" s="64" t="str">
        <f t="shared" si="1117"/>
        <v>-</v>
      </c>
      <c r="BY914" s="57" t="str">
        <f t="shared" si="1149"/>
        <v>Payoff</v>
      </c>
      <c r="BZ914" s="56">
        <f t="shared" si="1164"/>
        <v>99</v>
      </c>
      <c r="CA914" s="64" t="str">
        <f t="shared" si="1150"/>
        <v>-</v>
      </c>
      <c r="CB914" s="64" t="str">
        <f t="shared" si="1118"/>
        <v>-</v>
      </c>
      <c r="CC914" s="64" t="str">
        <f t="shared" si="1119"/>
        <v>-</v>
      </c>
      <c r="CD914" s="64" t="str">
        <f t="shared" si="1120"/>
        <v>-</v>
      </c>
      <c r="CE914" s="64" t="str">
        <f t="shared" si="1151"/>
        <v>-</v>
      </c>
      <c r="CF914" s="64" t="str">
        <f t="shared" si="1121"/>
        <v>-</v>
      </c>
      <c r="CG914" s="57" t="str">
        <f t="shared" si="1152"/>
        <v>Payoff</v>
      </c>
      <c r="CH914" s="56">
        <f t="shared" si="1165"/>
        <v>99</v>
      </c>
      <c r="CI914" s="64" t="str">
        <f t="shared" si="1153"/>
        <v>-</v>
      </c>
      <c r="CJ914" s="64" t="str">
        <f t="shared" si="1122"/>
        <v>-</v>
      </c>
      <c r="CK914" s="64" t="str">
        <f t="shared" si="1123"/>
        <v>-</v>
      </c>
      <c r="CL914" s="64" t="str">
        <f t="shared" si="1124"/>
        <v>-</v>
      </c>
      <c r="CM914" s="64" t="str">
        <f t="shared" si="1154"/>
        <v>-</v>
      </c>
      <c r="CN914" s="64" t="str">
        <f t="shared" si="1125"/>
        <v>-</v>
      </c>
      <c r="CO914" s="57" t="str">
        <f t="shared" si="1155"/>
        <v>Payoff</v>
      </c>
    </row>
    <row r="915" spans="15:93" ht="18" customHeight="1" x14ac:dyDescent="0.25">
      <c r="O915" s="56">
        <f t="shared" si="1156"/>
        <v>104</v>
      </c>
      <c r="P915" s="64">
        <f t="shared" si="1126"/>
        <v>0</v>
      </c>
      <c r="Q915" s="64" t="str">
        <f t="shared" si="1087"/>
        <v>-</v>
      </c>
      <c r="R915" s="64" t="str">
        <f t="shared" si="1088"/>
        <v>-</v>
      </c>
      <c r="S915" s="64">
        <f t="shared" si="1127"/>
        <v>0</v>
      </c>
      <c r="T915" s="64" t="str">
        <f t="shared" si="1089"/>
        <v>-</v>
      </c>
      <c r="U915" s="57" t="str">
        <f t="shared" si="1128"/>
        <v>Payoff</v>
      </c>
      <c r="V915" s="56">
        <f t="shared" si="1157"/>
        <v>100</v>
      </c>
      <c r="W915" s="64">
        <f t="shared" si="1129"/>
        <v>0</v>
      </c>
      <c r="X915" s="64" t="str">
        <f t="shared" si="1090"/>
        <v>-</v>
      </c>
      <c r="Y915" s="64">
        <f t="shared" si="1091"/>
        <v>0</v>
      </c>
      <c r="Z915" s="64" t="str">
        <f t="shared" si="1092"/>
        <v>-</v>
      </c>
      <c r="AA915" s="64" t="str">
        <f t="shared" si="1130"/>
        <v>-</v>
      </c>
      <c r="AB915" s="64" t="str">
        <f t="shared" si="1093"/>
        <v>-</v>
      </c>
      <c r="AC915" s="57" t="str">
        <f t="shared" si="1131"/>
        <v>Payoff</v>
      </c>
      <c r="AD915" s="56">
        <f t="shared" si="1158"/>
        <v>100</v>
      </c>
      <c r="AE915" s="64">
        <f t="shared" si="1132"/>
        <v>0</v>
      </c>
      <c r="AF915" s="64" t="str">
        <f t="shared" si="1094"/>
        <v>-</v>
      </c>
      <c r="AG915" s="64">
        <f t="shared" si="1095"/>
        <v>0</v>
      </c>
      <c r="AH915" s="64" t="str">
        <f t="shared" si="1096"/>
        <v>-</v>
      </c>
      <c r="AI915" s="64" t="str">
        <f t="shared" si="1133"/>
        <v>-</v>
      </c>
      <c r="AJ915" s="64" t="str">
        <f t="shared" si="1097"/>
        <v>-</v>
      </c>
      <c r="AK915" s="57" t="str">
        <f t="shared" si="1134"/>
        <v>Payoff</v>
      </c>
      <c r="AL915" s="56">
        <f t="shared" si="1159"/>
        <v>100</v>
      </c>
      <c r="AM915" s="64" t="str">
        <f t="shared" si="1135"/>
        <v>-</v>
      </c>
      <c r="AN915" s="64" t="str">
        <f t="shared" si="1098"/>
        <v>-</v>
      </c>
      <c r="AO915" s="64" t="str">
        <f t="shared" si="1099"/>
        <v>-</v>
      </c>
      <c r="AP915" s="64" t="str">
        <f t="shared" si="1100"/>
        <v>-</v>
      </c>
      <c r="AQ915" s="64" t="str">
        <f t="shared" si="1136"/>
        <v>-</v>
      </c>
      <c r="AR915" s="64" t="str">
        <f t="shared" si="1101"/>
        <v>-</v>
      </c>
      <c r="AS915" s="57" t="str">
        <f t="shared" si="1137"/>
        <v>Payoff</v>
      </c>
      <c r="AT915" s="56">
        <f t="shared" si="1160"/>
        <v>100</v>
      </c>
      <c r="AU915" s="64" t="str">
        <f t="shared" si="1138"/>
        <v>-</v>
      </c>
      <c r="AV915" s="64" t="str">
        <f t="shared" si="1102"/>
        <v>-</v>
      </c>
      <c r="AW915" s="64" t="str">
        <f t="shared" si="1103"/>
        <v>-</v>
      </c>
      <c r="AX915" s="64" t="str">
        <f t="shared" si="1104"/>
        <v>-</v>
      </c>
      <c r="AY915" s="64" t="str">
        <f t="shared" si="1139"/>
        <v>-</v>
      </c>
      <c r="AZ915" s="64" t="str">
        <f t="shared" si="1105"/>
        <v>-</v>
      </c>
      <c r="BA915" s="57" t="str">
        <f t="shared" si="1140"/>
        <v>Payoff</v>
      </c>
      <c r="BB915" s="56">
        <f t="shared" si="1161"/>
        <v>100</v>
      </c>
      <c r="BC915" s="64" t="str">
        <f t="shared" si="1141"/>
        <v>-</v>
      </c>
      <c r="BD915" s="64" t="str">
        <f t="shared" si="1106"/>
        <v>-</v>
      </c>
      <c r="BE915" s="64" t="str">
        <f t="shared" si="1107"/>
        <v>-</v>
      </c>
      <c r="BF915" s="64" t="str">
        <f t="shared" si="1108"/>
        <v>-</v>
      </c>
      <c r="BG915" s="64" t="str">
        <f t="shared" si="1142"/>
        <v>-</v>
      </c>
      <c r="BH915" s="64" t="str">
        <f t="shared" si="1109"/>
        <v>-</v>
      </c>
      <c r="BI915" s="57" t="str">
        <f t="shared" si="1143"/>
        <v>Payoff</v>
      </c>
      <c r="BJ915" s="56">
        <f t="shared" si="1162"/>
        <v>100</v>
      </c>
      <c r="BK915" s="64" t="str">
        <f t="shared" si="1144"/>
        <v>-</v>
      </c>
      <c r="BL915" s="64" t="str">
        <f t="shared" si="1110"/>
        <v>-</v>
      </c>
      <c r="BM915" s="64" t="str">
        <f t="shared" si="1111"/>
        <v>-</v>
      </c>
      <c r="BN915" s="64" t="str">
        <f t="shared" si="1112"/>
        <v>-</v>
      </c>
      <c r="BO915" s="64" t="str">
        <f t="shared" si="1145"/>
        <v>-</v>
      </c>
      <c r="BP915" s="64" t="str">
        <f t="shared" si="1113"/>
        <v>-</v>
      </c>
      <c r="BQ915" s="57" t="str">
        <f t="shared" si="1146"/>
        <v>Payoff</v>
      </c>
      <c r="BR915" s="56">
        <f t="shared" si="1163"/>
        <v>100</v>
      </c>
      <c r="BS915" s="64" t="str">
        <f t="shared" si="1147"/>
        <v>-</v>
      </c>
      <c r="BT915" s="64" t="str">
        <f t="shared" si="1114"/>
        <v>-</v>
      </c>
      <c r="BU915" s="64" t="str">
        <f t="shared" si="1115"/>
        <v>-</v>
      </c>
      <c r="BV915" s="64" t="str">
        <f t="shared" si="1116"/>
        <v>-</v>
      </c>
      <c r="BW915" s="64" t="str">
        <f t="shared" si="1148"/>
        <v>-</v>
      </c>
      <c r="BX915" s="64" t="str">
        <f t="shared" si="1117"/>
        <v>-</v>
      </c>
      <c r="BY915" s="57" t="str">
        <f t="shared" si="1149"/>
        <v>Payoff</v>
      </c>
      <c r="BZ915" s="56">
        <f t="shared" si="1164"/>
        <v>100</v>
      </c>
      <c r="CA915" s="64" t="str">
        <f t="shared" si="1150"/>
        <v>-</v>
      </c>
      <c r="CB915" s="64" t="str">
        <f t="shared" si="1118"/>
        <v>-</v>
      </c>
      <c r="CC915" s="64" t="str">
        <f t="shared" si="1119"/>
        <v>-</v>
      </c>
      <c r="CD915" s="64" t="str">
        <f t="shared" si="1120"/>
        <v>-</v>
      </c>
      <c r="CE915" s="64" t="str">
        <f t="shared" si="1151"/>
        <v>-</v>
      </c>
      <c r="CF915" s="64" t="str">
        <f t="shared" si="1121"/>
        <v>-</v>
      </c>
      <c r="CG915" s="57" t="str">
        <f t="shared" si="1152"/>
        <v>Payoff</v>
      </c>
      <c r="CH915" s="56">
        <f t="shared" si="1165"/>
        <v>100</v>
      </c>
      <c r="CI915" s="64" t="str">
        <f t="shared" si="1153"/>
        <v>-</v>
      </c>
      <c r="CJ915" s="64" t="str">
        <f t="shared" si="1122"/>
        <v>-</v>
      </c>
      <c r="CK915" s="64" t="str">
        <f t="shared" si="1123"/>
        <v>-</v>
      </c>
      <c r="CL915" s="64" t="str">
        <f t="shared" si="1124"/>
        <v>-</v>
      </c>
      <c r="CM915" s="64" t="str">
        <f t="shared" si="1154"/>
        <v>-</v>
      </c>
      <c r="CN915" s="64" t="str">
        <f t="shared" si="1125"/>
        <v>-</v>
      </c>
      <c r="CO915" s="57" t="str">
        <f t="shared" si="1155"/>
        <v>Payoff</v>
      </c>
    </row>
    <row r="916" spans="15:93" ht="18" customHeight="1" x14ac:dyDescent="0.25">
      <c r="O916" s="56">
        <f t="shared" si="1156"/>
        <v>105</v>
      </c>
      <c r="P916" s="64">
        <f t="shared" si="1126"/>
        <v>0</v>
      </c>
      <c r="Q916" s="64" t="str">
        <f t="shared" si="1087"/>
        <v>-</v>
      </c>
      <c r="R916" s="64" t="str">
        <f t="shared" si="1088"/>
        <v>-</v>
      </c>
      <c r="S916" s="64">
        <f t="shared" si="1127"/>
        <v>0</v>
      </c>
      <c r="T916" s="64" t="str">
        <f t="shared" si="1089"/>
        <v>-</v>
      </c>
      <c r="U916" s="57" t="str">
        <f t="shared" si="1128"/>
        <v>Payoff</v>
      </c>
      <c r="V916" s="56">
        <f t="shared" si="1157"/>
        <v>101</v>
      </c>
      <c r="W916" s="64">
        <f t="shared" si="1129"/>
        <v>0</v>
      </c>
      <c r="X916" s="64" t="str">
        <f t="shared" si="1090"/>
        <v>-</v>
      </c>
      <c r="Y916" s="64">
        <f t="shared" si="1091"/>
        <v>0</v>
      </c>
      <c r="Z916" s="64" t="str">
        <f t="shared" si="1092"/>
        <v>-</v>
      </c>
      <c r="AA916" s="64" t="str">
        <f t="shared" si="1130"/>
        <v>-</v>
      </c>
      <c r="AB916" s="64" t="str">
        <f t="shared" si="1093"/>
        <v>-</v>
      </c>
      <c r="AC916" s="57" t="str">
        <f t="shared" si="1131"/>
        <v>Payoff</v>
      </c>
      <c r="AD916" s="56">
        <f t="shared" si="1158"/>
        <v>101</v>
      </c>
      <c r="AE916" s="64">
        <f t="shared" si="1132"/>
        <v>0</v>
      </c>
      <c r="AF916" s="64" t="str">
        <f t="shared" si="1094"/>
        <v>-</v>
      </c>
      <c r="AG916" s="64">
        <f t="shared" si="1095"/>
        <v>0</v>
      </c>
      <c r="AH916" s="64" t="str">
        <f t="shared" si="1096"/>
        <v>-</v>
      </c>
      <c r="AI916" s="64" t="str">
        <f t="shared" si="1133"/>
        <v>-</v>
      </c>
      <c r="AJ916" s="64" t="str">
        <f t="shared" si="1097"/>
        <v>-</v>
      </c>
      <c r="AK916" s="57" t="str">
        <f t="shared" si="1134"/>
        <v>Payoff</v>
      </c>
      <c r="AL916" s="56">
        <f t="shared" si="1159"/>
        <v>101</v>
      </c>
      <c r="AM916" s="64" t="str">
        <f t="shared" si="1135"/>
        <v>-</v>
      </c>
      <c r="AN916" s="64" t="str">
        <f t="shared" si="1098"/>
        <v>-</v>
      </c>
      <c r="AO916" s="64" t="str">
        <f t="shared" si="1099"/>
        <v>-</v>
      </c>
      <c r="AP916" s="64" t="str">
        <f t="shared" si="1100"/>
        <v>-</v>
      </c>
      <c r="AQ916" s="64" t="str">
        <f t="shared" si="1136"/>
        <v>-</v>
      </c>
      <c r="AR916" s="64" t="str">
        <f t="shared" si="1101"/>
        <v>-</v>
      </c>
      <c r="AS916" s="57" t="str">
        <f t="shared" si="1137"/>
        <v>Payoff</v>
      </c>
      <c r="AT916" s="56">
        <f t="shared" si="1160"/>
        <v>101</v>
      </c>
      <c r="AU916" s="64" t="str">
        <f t="shared" si="1138"/>
        <v>-</v>
      </c>
      <c r="AV916" s="64" t="str">
        <f t="shared" si="1102"/>
        <v>-</v>
      </c>
      <c r="AW916" s="64" t="str">
        <f t="shared" si="1103"/>
        <v>-</v>
      </c>
      <c r="AX916" s="64" t="str">
        <f t="shared" si="1104"/>
        <v>-</v>
      </c>
      <c r="AY916" s="64" t="str">
        <f t="shared" si="1139"/>
        <v>-</v>
      </c>
      <c r="AZ916" s="64" t="str">
        <f t="shared" si="1105"/>
        <v>-</v>
      </c>
      <c r="BA916" s="57" t="str">
        <f t="shared" si="1140"/>
        <v>Payoff</v>
      </c>
      <c r="BB916" s="56">
        <f t="shared" si="1161"/>
        <v>101</v>
      </c>
      <c r="BC916" s="64" t="str">
        <f t="shared" si="1141"/>
        <v>-</v>
      </c>
      <c r="BD916" s="64" t="str">
        <f t="shared" si="1106"/>
        <v>-</v>
      </c>
      <c r="BE916" s="64" t="str">
        <f t="shared" si="1107"/>
        <v>-</v>
      </c>
      <c r="BF916" s="64" t="str">
        <f t="shared" si="1108"/>
        <v>-</v>
      </c>
      <c r="BG916" s="64" t="str">
        <f t="shared" si="1142"/>
        <v>-</v>
      </c>
      <c r="BH916" s="64" t="str">
        <f t="shared" si="1109"/>
        <v>-</v>
      </c>
      <c r="BI916" s="57" t="str">
        <f t="shared" si="1143"/>
        <v>Payoff</v>
      </c>
      <c r="BJ916" s="56">
        <f t="shared" si="1162"/>
        <v>101</v>
      </c>
      <c r="BK916" s="64" t="str">
        <f t="shared" si="1144"/>
        <v>-</v>
      </c>
      <c r="BL916" s="64" t="str">
        <f t="shared" si="1110"/>
        <v>-</v>
      </c>
      <c r="BM916" s="64" t="str">
        <f t="shared" si="1111"/>
        <v>-</v>
      </c>
      <c r="BN916" s="64" t="str">
        <f t="shared" si="1112"/>
        <v>-</v>
      </c>
      <c r="BO916" s="64" t="str">
        <f t="shared" si="1145"/>
        <v>-</v>
      </c>
      <c r="BP916" s="64" t="str">
        <f t="shared" si="1113"/>
        <v>-</v>
      </c>
      <c r="BQ916" s="57" t="str">
        <f t="shared" si="1146"/>
        <v>Payoff</v>
      </c>
      <c r="BR916" s="56">
        <f t="shared" si="1163"/>
        <v>101</v>
      </c>
      <c r="BS916" s="64" t="str">
        <f t="shared" si="1147"/>
        <v>-</v>
      </c>
      <c r="BT916" s="64" t="str">
        <f t="shared" si="1114"/>
        <v>-</v>
      </c>
      <c r="BU916" s="64" t="str">
        <f t="shared" si="1115"/>
        <v>-</v>
      </c>
      <c r="BV916" s="64" t="str">
        <f t="shared" si="1116"/>
        <v>-</v>
      </c>
      <c r="BW916" s="64" t="str">
        <f t="shared" si="1148"/>
        <v>-</v>
      </c>
      <c r="BX916" s="64" t="str">
        <f t="shared" si="1117"/>
        <v>-</v>
      </c>
      <c r="BY916" s="57" t="str">
        <f t="shared" si="1149"/>
        <v>Payoff</v>
      </c>
      <c r="BZ916" s="56">
        <f t="shared" si="1164"/>
        <v>101</v>
      </c>
      <c r="CA916" s="64" t="str">
        <f t="shared" si="1150"/>
        <v>-</v>
      </c>
      <c r="CB916" s="64" t="str">
        <f t="shared" si="1118"/>
        <v>-</v>
      </c>
      <c r="CC916" s="64" t="str">
        <f t="shared" si="1119"/>
        <v>-</v>
      </c>
      <c r="CD916" s="64" t="str">
        <f t="shared" si="1120"/>
        <v>-</v>
      </c>
      <c r="CE916" s="64" t="str">
        <f t="shared" si="1151"/>
        <v>-</v>
      </c>
      <c r="CF916" s="64" t="str">
        <f t="shared" si="1121"/>
        <v>-</v>
      </c>
      <c r="CG916" s="57" t="str">
        <f t="shared" si="1152"/>
        <v>Payoff</v>
      </c>
      <c r="CH916" s="56">
        <f t="shared" si="1165"/>
        <v>101</v>
      </c>
      <c r="CI916" s="64" t="str">
        <f t="shared" si="1153"/>
        <v>-</v>
      </c>
      <c r="CJ916" s="64" t="str">
        <f t="shared" si="1122"/>
        <v>-</v>
      </c>
      <c r="CK916" s="64" t="str">
        <f t="shared" si="1123"/>
        <v>-</v>
      </c>
      <c r="CL916" s="64" t="str">
        <f t="shared" si="1124"/>
        <v>-</v>
      </c>
      <c r="CM916" s="64" t="str">
        <f t="shared" si="1154"/>
        <v>-</v>
      </c>
      <c r="CN916" s="64" t="str">
        <f t="shared" si="1125"/>
        <v>-</v>
      </c>
      <c r="CO916" s="57" t="str">
        <f t="shared" si="1155"/>
        <v>Payoff</v>
      </c>
    </row>
    <row r="917" spans="15:93" ht="18" customHeight="1" x14ac:dyDescent="0.25">
      <c r="O917" s="56">
        <f t="shared" si="1156"/>
        <v>106</v>
      </c>
      <c r="P917" s="64">
        <f t="shared" si="1126"/>
        <v>0</v>
      </c>
      <c r="Q917" s="64" t="str">
        <f t="shared" si="1087"/>
        <v>-</v>
      </c>
      <c r="R917" s="64" t="str">
        <f t="shared" si="1088"/>
        <v>-</v>
      </c>
      <c r="S917" s="64">
        <f t="shared" si="1127"/>
        <v>0</v>
      </c>
      <c r="T917" s="64" t="str">
        <f t="shared" si="1089"/>
        <v>-</v>
      </c>
      <c r="U917" s="57" t="str">
        <f t="shared" si="1128"/>
        <v>Payoff</v>
      </c>
      <c r="V917" s="56">
        <f t="shared" si="1157"/>
        <v>102</v>
      </c>
      <c r="W917" s="64">
        <f t="shared" si="1129"/>
        <v>0</v>
      </c>
      <c r="X917" s="64" t="str">
        <f t="shared" si="1090"/>
        <v>-</v>
      </c>
      <c r="Y917" s="64">
        <f t="shared" si="1091"/>
        <v>0</v>
      </c>
      <c r="Z917" s="64" t="str">
        <f t="shared" si="1092"/>
        <v>-</v>
      </c>
      <c r="AA917" s="64" t="str">
        <f t="shared" si="1130"/>
        <v>-</v>
      </c>
      <c r="AB917" s="64" t="str">
        <f t="shared" si="1093"/>
        <v>-</v>
      </c>
      <c r="AC917" s="57" t="str">
        <f t="shared" si="1131"/>
        <v>Payoff</v>
      </c>
      <c r="AD917" s="56">
        <f t="shared" si="1158"/>
        <v>102</v>
      </c>
      <c r="AE917" s="64">
        <f t="shared" si="1132"/>
        <v>0</v>
      </c>
      <c r="AF917" s="64" t="str">
        <f t="shared" si="1094"/>
        <v>-</v>
      </c>
      <c r="AG917" s="64">
        <f t="shared" si="1095"/>
        <v>0</v>
      </c>
      <c r="AH917" s="64" t="str">
        <f t="shared" si="1096"/>
        <v>-</v>
      </c>
      <c r="AI917" s="64" t="str">
        <f t="shared" si="1133"/>
        <v>-</v>
      </c>
      <c r="AJ917" s="64" t="str">
        <f t="shared" si="1097"/>
        <v>-</v>
      </c>
      <c r="AK917" s="57" t="str">
        <f t="shared" si="1134"/>
        <v>Payoff</v>
      </c>
      <c r="AL917" s="56">
        <f t="shared" si="1159"/>
        <v>102</v>
      </c>
      <c r="AM917" s="64" t="str">
        <f t="shared" si="1135"/>
        <v>-</v>
      </c>
      <c r="AN917" s="64" t="str">
        <f t="shared" si="1098"/>
        <v>-</v>
      </c>
      <c r="AO917" s="64" t="str">
        <f t="shared" si="1099"/>
        <v>-</v>
      </c>
      <c r="AP917" s="64" t="str">
        <f t="shared" si="1100"/>
        <v>-</v>
      </c>
      <c r="AQ917" s="64" t="str">
        <f t="shared" si="1136"/>
        <v>-</v>
      </c>
      <c r="AR917" s="64" t="str">
        <f t="shared" si="1101"/>
        <v>-</v>
      </c>
      <c r="AS917" s="57" t="str">
        <f t="shared" si="1137"/>
        <v>Payoff</v>
      </c>
      <c r="AT917" s="56">
        <f t="shared" si="1160"/>
        <v>102</v>
      </c>
      <c r="AU917" s="64" t="str">
        <f t="shared" si="1138"/>
        <v>-</v>
      </c>
      <c r="AV917" s="64" t="str">
        <f t="shared" si="1102"/>
        <v>-</v>
      </c>
      <c r="AW917" s="64" t="str">
        <f t="shared" si="1103"/>
        <v>-</v>
      </c>
      <c r="AX917" s="64" t="str">
        <f t="shared" si="1104"/>
        <v>-</v>
      </c>
      <c r="AY917" s="64" t="str">
        <f t="shared" si="1139"/>
        <v>-</v>
      </c>
      <c r="AZ917" s="64" t="str">
        <f t="shared" si="1105"/>
        <v>-</v>
      </c>
      <c r="BA917" s="57" t="str">
        <f t="shared" si="1140"/>
        <v>Payoff</v>
      </c>
      <c r="BB917" s="56">
        <f t="shared" si="1161"/>
        <v>102</v>
      </c>
      <c r="BC917" s="64" t="str">
        <f t="shared" si="1141"/>
        <v>-</v>
      </c>
      <c r="BD917" s="64" t="str">
        <f t="shared" si="1106"/>
        <v>-</v>
      </c>
      <c r="BE917" s="64" t="str">
        <f t="shared" si="1107"/>
        <v>-</v>
      </c>
      <c r="BF917" s="64" t="str">
        <f t="shared" si="1108"/>
        <v>-</v>
      </c>
      <c r="BG917" s="64" t="str">
        <f t="shared" si="1142"/>
        <v>-</v>
      </c>
      <c r="BH917" s="64" t="str">
        <f t="shared" si="1109"/>
        <v>-</v>
      </c>
      <c r="BI917" s="57" t="str">
        <f t="shared" si="1143"/>
        <v>Payoff</v>
      </c>
      <c r="BJ917" s="56">
        <f t="shared" si="1162"/>
        <v>102</v>
      </c>
      <c r="BK917" s="64" t="str">
        <f t="shared" si="1144"/>
        <v>-</v>
      </c>
      <c r="BL917" s="64" t="str">
        <f t="shared" si="1110"/>
        <v>-</v>
      </c>
      <c r="BM917" s="64" t="str">
        <f t="shared" si="1111"/>
        <v>-</v>
      </c>
      <c r="BN917" s="64" t="str">
        <f t="shared" si="1112"/>
        <v>-</v>
      </c>
      <c r="BO917" s="64" t="str">
        <f t="shared" si="1145"/>
        <v>-</v>
      </c>
      <c r="BP917" s="64" t="str">
        <f t="shared" si="1113"/>
        <v>-</v>
      </c>
      <c r="BQ917" s="57" t="str">
        <f t="shared" si="1146"/>
        <v>Payoff</v>
      </c>
      <c r="BR917" s="56">
        <f t="shared" si="1163"/>
        <v>102</v>
      </c>
      <c r="BS917" s="64" t="str">
        <f t="shared" si="1147"/>
        <v>-</v>
      </c>
      <c r="BT917" s="64" t="str">
        <f t="shared" si="1114"/>
        <v>-</v>
      </c>
      <c r="BU917" s="64" t="str">
        <f t="shared" si="1115"/>
        <v>-</v>
      </c>
      <c r="BV917" s="64" t="str">
        <f t="shared" si="1116"/>
        <v>-</v>
      </c>
      <c r="BW917" s="64" t="str">
        <f t="shared" si="1148"/>
        <v>-</v>
      </c>
      <c r="BX917" s="64" t="str">
        <f t="shared" si="1117"/>
        <v>-</v>
      </c>
      <c r="BY917" s="57" t="str">
        <f t="shared" si="1149"/>
        <v>Payoff</v>
      </c>
      <c r="BZ917" s="56">
        <f t="shared" si="1164"/>
        <v>102</v>
      </c>
      <c r="CA917" s="64" t="str">
        <f t="shared" si="1150"/>
        <v>-</v>
      </c>
      <c r="CB917" s="64" t="str">
        <f t="shared" si="1118"/>
        <v>-</v>
      </c>
      <c r="CC917" s="64" t="str">
        <f t="shared" si="1119"/>
        <v>-</v>
      </c>
      <c r="CD917" s="64" t="str">
        <f t="shared" si="1120"/>
        <v>-</v>
      </c>
      <c r="CE917" s="64" t="str">
        <f t="shared" si="1151"/>
        <v>-</v>
      </c>
      <c r="CF917" s="64" t="str">
        <f t="shared" si="1121"/>
        <v>-</v>
      </c>
      <c r="CG917" s="57" t="str">
        <f t="shared" si="1152"/>
        <v>Payoff</v>
      </c>
      <c r="CH917" s="56">
        <f t="shared" si="1165"/>
        <v>102</v>
      </c>
      <c r="CI917" s="64" t="str">
        <f t="shared" si="1153"/>
        <v>-</v>
      </c>
      <c r="CJ917" s="64" t="str">
        <f t="shared" si="1122"/>
        <v>-</v>
      </c>
      <c r="CK917" s="64" t="str">
        <f t="shared" si="1123"/>
        <v>-</v>
      </c>
      <c r="CL917" s="64" t="str">
        <f t="shared" si="1124"/>
        <v>-</v>
      </c>
      <c r="CM917" s="64" t="str">
        <f t="shared" si="1154"/>
        <v>-</v>
      </c>
      <c r="CN917" s="64" t="str">
        <f t="shared" si="1125"/>
        <v>-</v>
      </c>
      <c r="CO917" s="57" t="str">
        <f t="shared" si="1155"/>
        <v>Payoff</v>
      </c>
    </row>
    <row r="918" spans="15:93" ht="18" customHeight="1" x14ac:dyDescent="0.25">
      <c r="O918" s="56">
        <f t="shared" si="1156"/>
        <v>107</v>
      </c>
      <c r="P918" s="64">
        <f t="shared" si="1126"/>
        <v>0</v>
      </c>
      <c r="Q918" s="64" t="str">
        <f t="shared" si="1087"/>
        <v>-</v>
      </c>
      <c r="R918" s="64" t="str">
        <f t="shared" si="1088"/>
        <v>-</v>
      </c>
      <c r="S918" s="64">
        <f t="shared" si="1127"/>
        <v>0</v>
      </c>
      <c r="T918" s="64" t="str">
        <f t="shared" si="1089"/>
        <v>-</v>
      </c>
      <c r="U918" s="57" t="str">
        <f t="shared" si="1128"/>
        <v>Payoff</v>
      </c>
      <c r="V918" s="56">
        <f t="shared" si="1157"/>
        <v>103</v>
      </c>
      <c r="W918" s="64">
        <f t="shared" si="1129"/>
        <v>0</v>
      </c>
      <c r="X918" s="64" t="str">
        <f t="shared" si="1090"/>
        <v>-</v>
      </c>
      <c r="Y918" s="64">
        <f t="shared" si="1091"/>
        <v>0</v>
      </c>
      <c r="Z918" s="64" t="str">
        <f t="shared" si="1092"/>
        <v>-</v>
      </c>
      <c r="AA918" s="64" t="str">
        <f t="shared" si="1130"/>
        <v>-</v>
      </c>
      <c r="AB918" s="64" t="str">
        <f t="shared" si="1093"/>
        <v>-</v>
      </c>
      <c r="AC918" s="57" t="str">
        <f t="shared" si="1131"/>
        <v>Payoff</v>
      </c>
      <c r="AD918" s="56">
        <f t="shared" si="1158"/>
        <v>103</v>
      </c>
      <c r="AE918" s="64">
        <f t="shared" si="1132"/>
        <v>0</v>
      </c>
      <c r="AF918" s="64" t="str">
        <f t="shared" si="1094"/>
        <v>-</v>
      </c>
      <c r="AG918" s="64">
        <f t="shared" si="1095"/>
        <v>0</v>
      </c>
      <c r="AH918" s="64" t="str">
        <f t="shared" si="1096"/>
        <v>-</v>
      </c>
      <c r="AI918" s="64" t="str">
        <f t="shared" si="1133"/>
        <v>-</v>
      </c>
      <c r="AJ918" s="64" t="str">
        <f t="shared" si="1097"/>
        <v>-</v>
      </c>
      <c r="AK918" s="57" t="str">
        <f t="shared" si="1134"/>
        <v>Payoff</v>
      </c>
      <c r="AL918" s="56">
        <f t="shared" si="1159"/>
        <v>103</v>
      </c>
      <c r="AM918" s="64" t="str">
        <f t="shared" si="1135"/>
        <v>-</v>
      </c>
      <c r="AN918" s="64" t="str">
        <f t="shared" si="1098"/>
        <v>-</v>
      </c>
      <c r="AO918" s="64" t="str">
        <f t="shared" si="1099"/>
        <v>-</v>
      </c>
      <c r="AP918" s="64" t="str">
        <f t="shared" si="1100"/>
        <v>-</v>
      </c>
      <c r="AQ918" s="64" t="str">
        <f t="shared" si="1136"/>
        <v>-</v>
      </c>
      <c r="AR918" s="64" t="str">
        <f t="shared" si="1101"/>
        <v>-</v>
      </c>
      <c r="AS918" s="57" t="str">
        <f t="shared" si="1137"/>
        <v>Payoff</v>
      </c>
      <c r="AT918" s="56">
        <f t="shared" si="1160"/>
        <v>103</v>
      </c>
      <c r="AU918" s="64" t="str">
        <f t="shared" si="1138"/>
        <v>-</v>
      </c>
      <c r="AV918" s="64" t="str">
        <f t="shared" si="1102"/>
        <v>-</v>
      </c>
      <c r="AW918" s="64" t="str">
        <f t="shared" si="1103"/>
        <v>-</v>
      </c>
      <c r="AX918" s="64" t="str">
        <f t="shared" si="1104"/>
        <v>-</v>
      </c>
      <c r="AY918" s="64" t="str">
        <f t="shared" si="1139"/>
        <v>-</v>
      </c>
      <c r="AZ918" s="64" t="str">
        <f t="shared" si="1105"/>
        <v>-</v>
      </c>
      <c r="BA918" s="57" t="str">
        <f t="shared" si="1140"/>
        <v>Payoff</v>
      </c>
      <c r="BB918" s="56">
        <f t="shared" si="1161"/>
        <v>103</v>
      </c>
      <c r="BC918" s="64" t="str">
        <f t="shared" si="1141"/>
        <v>-</v>
      </c>
      <c r="BD918" s="64" t="str">
        <f t="shared" si="1106"/>
        <v>-</v>
      </c>
      <c r="BE918" s="64" t="str">
        <f t="shared" si="1107"/>
        <v>-</v>
      </c>
      <c r="BF918" s="64" t="str">
        <f t="shared" si="1108"/>
        <v>-</v>
      </c>
      <c r="BG918" s="64" t="str">
        <f t="shared" si="1142"/>
        <v>-</v>
      </c>
      <c r="BH918" s="64" t="str">
        <f t="shared" si="1109"/>
        <v>-</v>
      </c>
      <c r="BI918" s="57" t="str">
        <f t="shared" si="1143"/>
        <v>Payoff</v>
      </c>
      <c r="BJ918" s="56">
        <f t="shared" si="1162"/>
        <v>103</v>
      </c>
      <c r="BK918" s="64" t="str">
        <f t="shared" si="1144"/>
        <v>-</v>
      </c>
      <c r="BL918" s="64" t="str">
        <f t="shared" si="1110"/>
        <v>-</v>
      </c>
      <c r="BM918" s="64" t="str">
        <f t="shared" si="1111"/>
        <v>-</v>
      </c>
      <c r="BN918" s="64" t="str">
        <f t="shared" si="1112"/>
        <v>-</v>
      </c>
      <c r="BO918" s="64" t="str">
        <f t="shared" si="1145"/>
        <v>-</v>
      </c>
      <c r="BP918" s="64" t="str">
        <f t="shared" si="1113"/>
        <v>-</v>
      </c>
      <c r="BQ918" s="57" t="str">
        <f t="shared" si="1146"/>
        <v>Payoff</v>
      </c>
      <c r="BR918" s="56">
        <f t="shared" si="1163"/>
        <v>103</v>
      </c>
      <c r="BS918" s="64" t="str">
        <f t="shared" si="1147"/>
        <v>-</v>
      </c>
      <c r="BT918" s="64" t="str">
        <f t="shared" si="1114"/>
        <v>-</v>
      </c>
      <c r="BU918" s="64" t="str">
        <f t="shared" si="1115"/>
        <v>-</v>
      </c>
      <c r="BV918" s="64" t="str">
        <f t="shared" si="1116"/>
        <v>-</v>
      </c>
      <c r="BW918" s="64" t="str">
        <f t="shared" si="1148"/>
        <v>-</v>
      </c>
      <c r="BX918" s="64" t="str">
        <f t="shared" si="1117"/>
        <v>-</v>
      </c>
      <c r="BY918" s="57" t="str">
        <f t="shared" si="1149"/>
        <v>Payoff</v>
      </c>
      <c r="BZ918" s="56">
        <f t="shared" si="1164"/>
        <v>103</v>
      </c>
      <c r="CA918" s="64" t="str">
        <f t="shared" si="1150"/>
        <v>-</v>
      </c>
      <c r="CB918" s="64" t="str">
        <f t="shared" si="1118"/>
        <v>-</v>
      </c>
      <c r="CC918" s="64" t="str">
        <f t="shared" si="1119"/>
        <v>-</v>
      </c>
      <c r="CD918" s="64" t="str">
        <f t="shared" si="1120"/>
        <v>-</v>
      </c>
      <c r="CE918" s="64" t="str">
        <f t="shared" si="1151"/>
        <v>-</v>
      </c>
      <c r="CF918" s="64" t="str">
        <f t="shared" si="1121"/>
        <v>-</v>
      </c>
      <c r="CG918" s="57" t="str">
        <f t="shared" si="1152"/>
        <v>Payoff</v>
      </c>
      <c r="CH918" s="56">
        <f t="shared" si="1165"/>
        <v>103</v>
      </c>
      <c r="CI918" s="64" t="str">
        <f t="shared" si="1153"/>
        <v>-</v>
      </c>
      <c r="CJ918" s="64" t="str">
        <f t="shared" si="1122"/>
        <v>-</v>
      </c>
      <c r="CK918" s="64" t="str">
        <f t="shared" si="1123"/>
        <v>-</v>
      </c>
      <c r="CL918" s="64" t="str">
        <f t="shared" si="1124"/>
        <v>-</v>
      </c>
      <c r="CM918" s="64" t="str">
        <f t="shared" si="1154"/>
        <v>-</v>
      </c>
      <c r="CN918" s="64" t="str">
        <f t="shared" si="1125"/>
        <v>-</v>
      </c>
      <c r="CO918" s="57" t="str">
        <f t="shared" si="1155"/>
        <v>Payoff</v>
      </c>
    </row>
    <row r="919" spans="15:93" ht="18" customHeight="1" x14ac:dyDescent="0.25">
      <c r="O919" s="56">
        <f t="shared" si="1156"/>
        <v>108</v>
      </c>
      <c r="P919" s="64">
        <f t="shared" si="1126"/>
        <v>0</v>
      </c>
      <c r="Q919" s="64" t="str">
        <f t="shared" si="1087"/>
        <v>-</v>
      </c>
      <c r="R919" s="64" t="str">
        <f t="shared" si="1088"/>
        <v>-</v>
      </c>
      <c r="S919" s="64">
        <f t="shared" si="1127"/>
        <v>0</v>
      </c>
      <c r="T919" s="64" t="str">
        <f t="shared" si="1089"/>
        <v>-</v>
      </c>
      <c r="U919" s="57" t="str">
        <f t="shared" si="1128"/>
        <v>Payoff</v>
      </c>
      <c r="V919" s="56">
        <f t="shared" si="1157"/>
        <v>104</v>
      </c>
      <c r="W919" s="64">
        <f t="shared" si="1129"/>
        <v>0</v>
      </c>
      <c r="X919" s="64" t="str">
        <f t="shared" si="1090"/>
        <v>-</v>
      </c>
      <c r="Y919" s="64">
        <f t="shared" si="1091"/>
        <v>0</v>
      </c>
      <c r="Z919" s="64" t="str">
        <f t="shared" si="1092"/>
        <v>-</v>
      </c>
      <c r="AA919" s="64" t="str">
        <f t="shared" si="1130"/>
        <v>-</v>
      </c>
      <c r="AB919" s="64" t="str">
        <f t="shared" si="1093"/>
        <v>-</v>
      </c>
      <c r="AC919" s="57" t="str">
        <f t="shared" si="1131"/>
        <v>Payoff</v>
      </c>
      <c r="AD919" s="56">
        <f t="shared" si="1158"/>
        <v>104</v>
      </c>
      <c r="AE919" s="64">
        <f t="shared" si="1132"/>
        <v>0</v>
      </c>
      <c r="AF919" s="64" t="str">
        <f t="shared" si="1094"/>
        <v>-</v>
      </c>
      <c r="AG919" s="64">
        <f t="shared" si="1095"/>
        <v>0</v>
      </c>
      <c r="AH919" s="64" t="str">
        <f t="shared" si="1096"/>
        <v>-</v>
      </c>
      <c r="AI919" s="64" t="str">
        <f t="shared" si="1133"/>
        <v>-</v>
      </c>
      <c r="AJ919" s="64" t="str">
        <f t="shared" si="1097"/>
        <v>-</v>
      </c>
      <c r="AK919" s="57" t="str">
        <f t="shared" si="1134"/>
        <v>Payoff</v>
      </c>
      <c r="AL919" s="56">
        <f t="shared" si="1159"/>
        <v>104</v>
      </c>
      <c r="AM919" s="64" t="str">
        <f t="shared" si="1135"/>
        <v>-</v>
      </c>
      <c r="AN919" s="64" t="str">
        <f t="shared" si="1098"/>
        <v>-</v>
      </c>
      <c r="AO919" s="64" t="str">
        <f t="shared" si="1099"/>
        <v>-</v>
      </c>
      <c r="AP919" s="64" t="str">
        <f t="shared" si="1100"/>
        <v>-</v>
      </c>
      <c r="AQ919" s="64" t="str">
        <f t="shared" si="1136"/>
        <v>-</v>
      </c>
      <c r="AR919" s="64" t="str">
        <f t="shared" si="1101"/>
        <v>-</v>
      </c>
      <c r="AS919" s="57" t="str">
        <f t="shared" si="1137"/>
        <v>Payoff</v>
      </c>
      <c r="AT919" s="56">
        <f t="shared" si="1160"/>
        <v>104</v>
      </c>
      <c r="AU919" s="64" t="str">
        <f t="shared" si="1138"/>
        <v>-</v>
      </c>
      <c r="AV919" s="64" t="str">
        <f t="shared" si="1102"/>
        <v>-</v>
      </c>
      <c r="AW919" s="64" t="str">
        <f t="shared" si="1103"/>
        <v>-</v>
      </c>
      <c r="AX919" s="64" t="str">
        <f t="shared" si="1104"/>
        <v>-</v>
      </c>
      <c r="AY919" s="64" t="str">
        <f t="shared" si="1139"/>
        <v>-</v>
      </c>
      <c r="AZ919" s="64" t="str">
        <f t="shared" si="1105"/>
        <v>-</v>
      </c>
      <c r="BA919" s="57" t="str">
        <f t="shared" si="1140"/>
        <v>Payoff</v>
      </c>
      <c r="BB919" s="56">
        <f t="shared" si="1161"/>
        <v>104</v>
      </c>
      <c r="BC919" s="64" t="str">
        <f t="shared" si="1141"/>
        <v>-</v>
      </c>
      <c r="BD919" s="64" t="str">
        <f t="shared" si="1106"/>
        <v>-</v>
      </c>
      <c r="BE919" s="64" t="str">
        <f t="shared" si="1107"/>
        <v>-</v>
      </c>
      <c r="BF919" s="64" t="str">
        <f t="shared" si="1108"/>
        <v>-</v>
      </c>
      <c r="BG919" s="64" t="str">
        <f t="shared" si="1142"/>
        <v>-</v>
      </c>
      <c r="BH919" s="64" t="str">
        <f t="shared" si="1109"/>
        <v>-</v>
      </c>
      <c r="BI919" s="57" t="str">
        <f t="shared" si="1143"/>
        <v>Payoff</v>
      </c>
      <c r="BJ919" s="56">
        <f t="shared" si="1162"/>
        <v>104</v>
      </c>
      <c r="BK919" s="64" t="str">
        <f t="shared" si="1144"/>
        <v>-</v>
      </c>
      <c r="BL919" s="64" t="str">
        <f t="shared" si="1110"/>
        <v>-</v>
      </c>
      <c r="BM919" s="64" t="str">
        <f t="shared" si="1111"/>
        <v>-</v>
      </c>
      <c r="BN919" s="64" t="str">
        <f t="shared" si="1112"/>
        <v>-</v>
      </c>
      <c r="BO919" s="64" t="str">
        <f t="shared" si="1145"/>
        <v>-</v>
      </c>
      <c r="BP919" s="64" t="str">
        <f t="shared" si="1113"/>
        <v>-</v>
      </c>
      <c r="BQ919" s="57" t="str">
        <f t="shared" si="1146"/>
        <v>Payoff</v>
      </c>
      <c r="BR919" s="56">
        <f t="shared" si="1163"/>
        <v>104</v>
      </c>
      <c r="BS919" s="64" t="str">
        <f t="shared" si="1147"/>
        <v>-</v>
      </c>
      <c r="BT919" s="64" t="str">
        <f t="shared" si="1114"/>
        <v>-</v>
      </c>
      <c r="BU919" s="64" t="str">
        <f t="shared" si="1115"/>
        <v>-</v>
      </c>
      <c r="BV919" s="64" t="str">
        <f t="shared" si="1116"/>
        <v>-</v>
      </c>
      <c r="BW919" s="64" t="str">
        <f t="shared" si="1148"/>
        <v>-</v>
      </c>
      <c r="BX919" s="64" t="str">
        <f t="shared" si="1117"/>
        <v>-</v>
      </c>
      <c r="BY919" s="57" t="str">
        <f t="shared" si="1149"/>
        <v>Payoff</v>
      </c>
      <c r="BZ919" s="56">
        <f t="shared" si="1164"/>
        <v>104</v>
      </c>
      <c r="CA919" s="64" t="str">
        <f t="shared" si="1150"/>
        <v>-</v>
      </c>
      <c r="CB919" s="64" t="str">
        <f t="shared" si="1118"/>
        <v>-</v>
      </c>
      <c r="CC919" s="64" t="str">
        <f t="shared" si="1119"/>
        <v>-</v>
      </c>
      <c r="CD919" s="64" t="str">
        <f t="shared" si="1120"/>
        <v>-</v>
      </c>
      <c r="CE919" s="64" t="str">
        <f t="shared" si="1151"/>
        <v>-</v>
      </c>
      <c r="CF919" s="64" t="str">
        <f t="shared" si="1121"/>
        <v>-</v>
      </c>
      <c r="CG919" s="57" t="str">
        <f t="shared" si="1152"/>
        <v>Payoff</v>
      </c>
      <c r="CH919" s="56">
        <f t="shared" si="1165"/>
        <v>104</v>
      </c>
      <c r="CI919" s="64" t="str">
        <f t="shared" si="1153"/>
        <v>-</v>
      </c>
      <c r="CJ919" s="64" t="str">
        <f t="shared" si="1122"/>
        <v>-</v>
      </c>
      <c r="CK919" s="64" t="str">
        <f t="shared" si="1123"/>
        <v>-</v>
      </c>
      <c r="CL919" s="64" t="str">
        <f t="shared" si="1124"/>
        <v>-</v>
      </c>
      <c r="CM919" s="64" t="str">
        <f t="shared" si="1154"/>
        <v>-</v>
      </c>
      <c r="CN919" s="64" t="str">
        <f t="shared" si="1125"/>
        <v>-</v>
      </c>
      <c r="CO919" s="57" t="str">
        <f t="shared" si="1155"/>
        <v>Payoff</v>
      </c>
    </row>
    <row r="920" spans="15:93" ht="18" customHeight="1" x14ac:dyDescent="0.25">
      <c r="O920" s="56">
        <f t="shared" si="1156"/>
        <v>109</v>
      </c>
      <c r="P920" s="64">
        <f t="shared" si="1126"/>
        <v>0</v>
      </c>
      <c r="Q920" s="64" t="str">
        <f t="shared" si="1087"/>
        <v>-</v>
      </c>
      <c r="R920" s="64" t="str">
        <f t="shared" si="1088"/>
        <v>-</v>
      </c>
      <c r="S920" s="64">
        <f t="shared" si="1127"/>
        <v>0</v>
      </c>
      <c r="T920" s="64" t="str">
        <f t="shared" si="1089"/>
        <v>-</v>
      </c>
      <c r="U920" s="57" t="str">
        <f t="shared" si="1128"/>
        <v>Payoff</v>
      </c>
      <c r="V920" s="56">
        <f t="shared" si="1157"/>
        <v>105</v>
      </c>
      <c r="W920" s="64">
        <f t="shared" si="1129"/>
        <v>0</v>
      </c>
      <c r="X920" s="64" t="str">
        <f t="shared" si="1090"/>
        <v>-</v>
      </c>
      <c r="Y920" s="64">
        <f t="shared" si="1091"/>
        <v>0</v>
      </c>
      <c r="Z920" s="64" t="str">
        <f t="shared" si="1092"/>
        <v>-</v>
      </c>
      <c r="AA920" s="64" t="str">
        <f t="shared" si="1130"/>
        <v>-</v>
      </c>
      <c r="AB920" s="64" t="str">
        <f t="shared" si="1093"/>
        <v>-</v>
      </c>
      <c r="AC920" s="57" t="str">
        <f t="shared" si="1131"/>
        <v>Payoff</v>
      </c>
      <c r="AD920" s="56">
        <f t="shared" si="1158"/>
        <v>105</v>
      </c>
      <c r="AE920" s="64">
        <f t="shared" si="1132"/>
        <v>0</v>
      </c>
      <c r="AF920" s="64" t="str">
        <f t="shared" si="1094"/>
        <v>-</v>
      </c>
      <c r="AG920" s="64">
        <f t="shared" si="1095"/>
        <v>0</v>
      </c>
      <c r="AH920" s="64" t="str">
        <f t="shared" si="1096"/>
        <v>-</v>
      </c>
      <c r="AI920" s="64" t="str">
        <f t="shared" si="1133"/>
        <v>-</v>
      </c>
      <c r="AJ920" s="64" t="str">
        <f t="shared" si="1097"/>
        <v>-</v>
      </c>
      <c r="AK920" s="57" t="str">
        <f t="shared" si="1134"/>
        <v>Payoff</v>
      </c>
      <c r="AL920" s="56">
        <f t="shared" si="1159"/>
        <v>105</v>
      </c>
      <c r="AM920" s="64" t="str">
        <f t="shared" si="1135"/>
        <v>-</v>
      </c>
      <c r="AN920" s="64" t="str">
        <f t="shared" si="1098"/>
        <v>-</v>
      </c>
      <c r="AO920" s="64" t="str">
        <f t="shared" si="1099"/>
        <v>-</v>
      </c>
      <c r="AP920" s="64" t="str">
        <f t="shared" si="1100"/>
        <v>-</v>
      </c>
      <c r="AQ920" s="64" t="str">
        <f t="shared" si="1136"/>
        <v>-</v>
      </c>
      <c r="AR920" s="64" t="str">
        <f t="shared" si="1101"/>
        <v>-</v>
      </c>
      <c r="AS920" s="57" t="str">
        <f t="shared" si="1137"/>
        <v>Payoff</v>
      </c>
      <c r="AT920" s="56">
        <f t="shared" si="1160"/>
        <v>105</v>
      </c>
      <c r="AU920" s="64" t="str">
        <f t="shared" si="1138"/>
        <v>-</v>
      </c>
      <c r="AV920" s="64" t="str">
        <f t="shared" si="1102"/>
        <v>-</v>
      </c>
      <c r="AW920" s="64" t="str">
        <f t="shared" si="1103"/>
        <v>-</v>
      </c>
      <c r="AX920" s="64" t="str">
        <f t="shared" si="1104"/>
        <v>-</v>
      </c>
      <c r="AY920" s="64" t="str">
        <f t="shared" si="1139"/>
        <v>-</v>
      </c>
      <c r="AZ920" s="64" t="str">
        <f t="shared" si="1105"/>
        <v>-</v>
      </c>
      <c r="BA920" s="57" t="str">
        <f t="shared" si="1140"/>
        <v>Payoff</v>
      </c>
      <c r="BB920" s="56">
        <f t="shared" si="1161"/>
        <v>105</v>
      </c>
      <c r="BC920" s="64" t="str">
        <f t="shared" si="1141"/>
        <v>-</v>
      </c>
      <c r="BD920" s="64" t="str">
        <f t="shared" si="1106"/>
        <v>-</v>
      </c>
      <c r="BE920" s="64" t="str">
        <f t="shared" si="1107"/>
        <v>-</v>
      </c>
      <c r="BF920" s="64" t="str">
        <f t="shared" si="1108"/>
        <v>-</v>
      </c>
      <c r="BG920" s="64" t="str">
        <f t="shared" si="1142"/>
        <v>-</v>
      </c>
      <c r="BH920" s="64" t="str">
        <f t="shared" si="1109"/>
        <v>-</v>
      </c>
      <c r="BI920" s="57" t="str">
        <f t="shared" si="1143"/>
        <v>Payoff</v>
      </c>
      <c r="BJ920" s="56">
        <f t="shared" si="1162"/>
        <v>105</v>
      </c>
      <c r="BK920" s="64" t="str">
        <f t="shared" si="1144"/>
        <v>-</v>
      </c>
      <c r="BL920" s="64" t="str">
        <f t="shared" si="1110"/>
        <v>-</v>
      </c>
      <c r="BM920" s="64" t="str">
        <f t="shared" si="1111"/>
        <v>-</v>
      </c>
      <c r="BN920" s="64" t="str">
        <f t="shared" si="1112"/>
        <v>-</v>
      </c>
      <c r="BO920" s="64" t="str">
        <f t="shared" si="1145"/>
        <v>-</v>
      </c>
      <c r="BP920" s="64" t="str">
        <f t="shared" si="1113"/>
        <v>-</v>
      </c>
      <c r="BQ920" s="57" t="str">
        <f t="shared" si="1146"/>
        <v>Payoff</v>
      </c>
      <c r="BR920" s="56">
        <f t="shared" si="1163"/>
        <v>105</v>
      </c>
      <c r="BS920" s="64" t="str">
        <f t="shared" si="1147"/>
        <v>-</v>
      </c>
      <c r="BT920" s="64" t="str">
        <f t="shared" si="1114"/>
        <v>-</v>
      </c>
      <c r="BU920" s="64" t="str">
        <f t="shared" si="1115"/>
        <v>-</v>
      </c>
      <c r="BV920" s="64" t="str">
        <f t="shared" si="1116"/>
        <v>-</v>
      </c>
      <c r="BW920" s="64" t="str">
        <f t="shared" si="1148"/>
        <v>-</v>
      </c>
      <c r="BX920" s="64" t="str">
        <f t="shared" si="1117"/>
        <v>-</v>
      </c>
      <c r="BY920" s="57" t="str">
        <f t="shared" si="1149"/>
        <v>Payoff</v>
      </c>
      <c r="BZ920" s="56">
        <f t="shared" si="1164"/>
        <v>105</v>
      </c>
      <c r="CA920" s="64" t="str">
        <f t="shared" si="1150"/>
        <v>-</v>
      </c>
      <c r="CB920" s="64" t="str">
        <f t="shared" si="1118"/>
        <v>-</v>
      </c>
      <c r="CC920" s="64" t="str">
        <f t="shared" si="1119"/>
        <v>-</v>
      </c>
      <c r="CD920" s="64" t="str">
        <f t="shared" si="1120"/>
        <v>-</v>
      </c>
      <c r="CE920" s="64" t="str">
        <f t="shared" si="1151"/>
        <v>-</v>
      </c>
      <c r="CF920" s="64" t="str">
        <f t="shared" si="1121"/>
        <v>-</v>
      </c>
      <c r="CG920" s="57" t="str">
        <f t="shared" si="1152"/>
        <v>Payoff</v>
      </c>
      <c r="CH920" s="56">
        <f t="shared" si="1165"/>
        <v>105</v>
      </c>
      <c r="CI920" s="64" t="str">
        <f t="shared" si="1153"/>
        <v>-</v>
      </c>
      <c r="CJ920" s="64" t="str">
        <f t="shared" si="1122"/>
        <v>-</v>
      </c>
      <c r="CK920" s="64" t="str">
        <f t="shared" si="1123"/>
        <v>-</v>
      </c>
      <c r="CL920" s="64" t="str">
        <f t="shared" si="1124"/>
        <v>-</v>
      </c>
      <c r="CM920" s="64" t="str">
        <f t="shared" si="1154"/>
        <v>-</v>
      </c>
      <c r="CN920" s="64" t="str">
        <f t="shared" si="1125"/>
        <v>-</v>
      </c>
      <c r="CO920" s="57" t="str">
        <f t="shared" si="1155"/>
        <v>Payoff</v>
      </c>
    </row>
    <row r="921" spans="15:93" ht="18" customHeight="1" x14ac:dyDescent="0.25">
      <c r="O921" s="56">
        <f t="shared" si="1156"/>
        <v>110</v>
      </c>
      <c r="P921" s="64">
        <f t="shared" si="1126"/>
        <v>0</v>
      </c>
      <c r="Q921" s="64" t="str">
        <f t="shared" si="1087"/>
        <v>-</v>
      </c>
      <c r="R921" s="64" t="str">
        <f t="shared" si="1088"/>
        <v>-</v>
      </c>
      <c r="S921" s="64">
        <f t="shared" si="1127"/>
        <v>0</v>
      </c>
      <c r="T921" s="64" t="str">
        <f t="shared" si="1089"/>
        <v>-</v>
      </c>
      <c r="U921" s="57" t="str">
        <f t="shared" si="1128"/>
        <v>Payoff</v>
      </c>
      <c r="V921" s="56">
        <f t="shared" si="1157"/>
        <v>106</v>
      </c>
      <c r="W921" s="64">
        <f t="shared" si="1129"/>
        <v>0</v>
      </c>
      <c r="X921" s="64" t="str">
        <f t="shared" si="1090"/>
        <v>-</v>
      </c>
      <c r="Y921" s="64">
        <f t="shared" si="1091"/>
        <v>0</v>
      </c>
      <c r="Z921" s="64" t="str">
        <f t="shared" si="1092"/>
        <v>-</v>
      </c>
      <c r="AA921" s="64" t="str">
        <f t="shared" si="1130"/>
        <v>-</v>
      </c>
      <c r="AB921" s="64" t="str">
        <f t="shared" si="1093"/>
        <v>-</v>
      </c>
      <c r="AC921" s="57" t="str">
        <f t="shared" si="1131"/>
        <v>Payoff</v>
      </c>
      <c r="AD921" s="56">
        <f t="shared" si="1158"/>
        <v>106</v>
      </c>
      <c r="AE921" s="64">
        <f t="shared" si="1132"/>
        <v>0</v>
      </c>
      <c r="AF921" s="64" t="str">
        <f t="shared" si="1094"/>
        <v>-</v>
      </c>
      <c r="AG921" s="64">
        <f t="shared" si="1095"/>
        <v>0</v>
      </c>
      <c r="AH921" s="64" t="str">
        <f t="shared" si="1096"/>
        <v>-</v>
      </c>
      <c r="AI921" s="64" t="str">
        <f t="shared" si="1133"/>
        <v>-</v>
      </c>
      <c r="AJ921" s="64" t="str">
        <f t="shared" si="1097"/>
        <v>-</v>
      </c>
      <c r="AK921" s="57" t="str">
        <f t="shared" si="1134"/>
        <v>Payoff</v>
      </c>
      <c r="AL921" s="56">
        <f t="shared" si="1159"/>
        <v>106</v>
      </c>
      <c r="AM921" s="64" t="str">
        <f t="shared" si="1135"/>
        <v>-</v>
      </c>
      <c r="AN921" s="64" t="str">
        <f t="shared" si="1098"/>
        <v>-</v>
      </c>
      <c r="AO921" s="64" t="str">
        <f t="shared" si="1099"/>
        <v>-</v>
      </c>
      <c r="AP921" s="64" t="str">
        <f t="shared" si="1100"/>
        <v>-</v>
      </c>
      <c r="AQ921" s="64" t="str">
        <f t="shared" si="1136"/>
        <v>-</v>
      </c>
      <c r="AR921" s="64" t="str">
        <f t="shared" si="1101"/>
        <v>-</v>
      </c>
      <c r="AS921" s="57" t="str">
        <f t="shared" si="1137"/>
        <v>Payoff</v>
      </c>
      <c r="AT921" s="56">
        <f t="shared" si="1160"/>
        <v>106</v>
      </c>
      <c r="AU921" s="64" t="str">
        <f t="shared" si="1138"/>
        <v>-</v>
      </c>
      <c r="AV921" s="64" t="str">
        <f t="shared" si="1102"/>
        <v>-</v>
      </c>
      <c r="AW921" s="64" t="str">
        <f t="shared" si="1103"/>
        <v>-</v>
      </c>
      <c r="AX921" s="64" t="str">
        <f t="shared" si="1104"/>
        <v>-</v>
      </c>
      <c r="AY921" s="64" t="str">
        <f t="shared" si="1139"/>
        <v>-</v>
      </c>
      <c r="AZ921" s="64" t="str">
        <f t="shared" si="1105"/>
        <v>-</v>
      </c>
      <c r="BA921" s="57" t="str">
        <f t="shared" si="1140"/>
        <v>Payoff</v>
      </c>
      <c r="BB921" s="56">
        <f t="shared" si="1161"/>
        <v>106</v>
      </c>
      <c r="BC921" s="64" t="str">
        <f t="shared" si="1141"/>
        <v>-</v>
      </c>
      <c r="BD921" s="64" t="str">
        <f t="shared" si="1106"/>
        <v>-</v>
      </c>
      <c r="BE921" s="64" t="str">
        <f t="shared" si="1107"/>
        <v>-</v>
      </c>
      <c r="BF921" s="64" t="str">
        <f t="shared" si="1108"/>
        <v>-</v>
      </c>
      <c r="BG921" s="64" t="str">
        <f t="shared" si="1142"/>
        <v>-</v>
      </c>
      <c r="BH921" s="64" t="str">
        <f t="shared" si="1109"/>
        <v>-</v>
      </c>
      <c r="BI921" s="57" t="str">
        <f t="shared" si="1143"/>
        <v>Payoff</v>
      </c>
      <c r="BJ921" s="56">
        <f t="shared" si="1162"/>
        <v>106</v>
      </c>
      <c r="BK921" s="64" t="str">
        <f t="shared" si="1144"/>
        <v>-</v>
      </c>
      <c r="BL921" s="64" t="str">
        <f t="shared" si="1110"/>
        <v>-</v>
      </c>
      <c r="BM921" s="64" t="str">
        <f t="shared" si="1111"/>
        <v>-</v>
      </c>
      <c r="BN921" s="64" t="str">
        <f t="shared" si="1112"/>
        <v>-</v>
      </c>
      <c r="BO921" s="64" t="str">
        <f t="shared" si="1145"/>
        <v>-</v>
      </c>
      <c r="BP921" s="64" t="str">
        <f t="shared" si="1113"/>
        <v>-</v>
      </c>
      <c r="BQ921" s="57" t="str">
        <f t="shared" si="1146"/>
        <v>Payoff</v>
      </c>
      <c r="BR921" s="56">
        <f t="shared" si="1163"/>
        <v>106</v>
      </c>
      <c r="BS921" s="64" t="str">
        <f t="shared" si="1147"/>
        <v>-</v>
      </c>
      <c r="BT921" s="64" t="str">
        <f t="shared" si="1114"/>
        <v>-</v>
      </c>
      <c r="BU921" s="64" t="str">
        <f t="shared" si="1115"/>
        <v>-</v>
      </c>
      <c r="BV921" s="64" t="str">
        <f t="shared" si="1116"/>
        <v>-</v>
      </c>
      <c r="BW921" s="64" t="str">
        <f t="shared" si="1148"/>
        <v>-</v>
      </c>
      <c r="BX921" s="64" t="str">
        <f t="shared" si="1117"/>
        <v>-</v>
      </c>
      <c r="BY921" s="57" t="str">
        <f t="shared" si="1149"/>
        <v>Payoff</v>
      </c>
      <c r="BZ921" s="56">
        <f t="shared" si="1164"/>
        <v>106</v>
      </c>
      <c r="CA921" s="64" t="str">
        <f t="shared" si="1150"/>
        <v>-</v>
      </c>
      <c r="CB921" s="64" t="str">
        <f t="shared" si="1118"/>
        <v>-</v>
      </c>
      <c r="CC921" s="64" t="str">
        <f t="shared" si="1119"/>
        <v>-</v>
      </c>
      <c r="CD921" s="64" t="str">
        <f t="shared" si="1120"/>
        <v>-</v>
      </c>
      <c r="CE921" s="64" t="str">
        <f t="shared" si="1151"/>
        <v>-</v>
      </c>
      <c r="CF921" s="64" t="str">
        <f t="shared" si="1121"/>
        <v>-</v>
      </c>
      <c r="CG921" s="57" t="str">
        <f t="shared" si="1152"/>
        <v>Payoff</v>
      </c>
      <c r="CH921" s="56">
        <f t="shared" si="1165"/>
        <v>106</v>
      </c>
      <c r="CI921" s="64" t="str">
        <f t="shared" si="1153"/>
        <v>-</v>
      </c>
      <c r="CJ921" s="64" t="str">
        <f t="shared" si="1122"/>
        <v>-</v>
      </c>
      <c r="CK921" s="64" t="str">
        <f t="shared" si="1123"/>
        <v>-</v>
      </c>
      <c r="CL921" s="64" t="str">
        <f t="shared" si="1124"/>
        <v>-</v>
      </c>
      <c r="CM921" s="64" t="str">
        <f t="shared" si="1154"/>
        <v>-</v>
      </c>
      <c r="CN921" s="64" t="str">
        <f t="shared" si="1125"/>
        <v>-</v>
      </c>
      <c r="CO921" s="57" t="str">
        <f t="shared" si="1155"/>
        <v>Payoff</v>
      </c>
    </row>
    <row r="922" spans="15:93" ht="18" customHeight="1" x14ac:dyDescent="0.25">
      <c r="O922" s="56">
        <f t="shared" si="1156"/>
        <v>111</v>
      </c>
      <c r="P922" s="64">
        <f t="shared" si="1126"/>
        <v>0</v>
      </c>
      <c r="Q922" s="64" t="str">
        <f t="shared" si="1087"/>
        <v>-</v>
      </c>
      <c r="R922" s="64" t="str">
        <f t="shared" si="1088"/>
        <v>-</v>
      </c>
      <c r="S922" s="64">
        <f t="shared" si="1127"/>
        <v>0</v>
      </c>
      <c r="T922" s="64" t="str">
        <f t="shared" si="1089"/>
        <v>-</v>
      </c>
      <c r="U922" s="57" t="str">
        <f t="shared" si="1128"/>
        <v>Payoff</v>
      </c>
      <c r="V922" s="56">
        <f t="shared" si="1157"/>
        <v>107</v>
      </c>
      <c r="W922" s="64">
        <f t="shared" si="1129"/>
        <v>0</v>
      </c>
      <c r="X922" s="64" t="str">
        <f t="shared" si="1090"/>
        <v>-</v>
      </c>
      <c r="Y922" s="64">
        <f t="shared" si="1091"/>
        <v>0</v>
      </c>
      <c r="Z922" s="64" t="str">
        <f t="shared" si="1092"/>
        <v>-</v>
      </c>
      <c r="AA922" s="64" t="str">
        <f t="shared" si="1130"/>
        <v>-</v>
      </c>
      <c r="AB922" s="64" t="str">
        <f t="shared" si="1093"/>
        <v>-</v>
      </c>
      <c r="AC922" s="57" t="str">
        <f t="shared" si="1131"/>
        <v>Payoff</v>
      </c>
      <c r="AD922" s="56">
        <f t="shared" si="1158"/>
        <v>107</v>
      </c>
      <c r="AE922" s="64">
        <f t="shared" si="1132"/>
        <v>0</v>
      </c>
      <c r="AF922" s="64" t="str">
        <f t="shared" si="1094"/>
        <v>-</v>
      </c>
      <c r="AG922" s="64">
        <f t="shared" si="1095"/>
        <v>0</v>
      </c>
      <c r="AH922" s="64" t="str">
        <f t="shared" si="1096"/>
        <v>-</v>
      </c>
      <c r="AI922" s="64" t="str">
        <f t="shared" si="1133"/>
        <v>-</v>
      </c>
      <c r="AJ922" s="64" t="str">
        <f t="shared" si="1097"/>
        <v>-</v>
      </c>
      <c r="AK922" s="57" t="str">
        <f t="shared" si="1134"/>
        <v>Payoff</v>
      </c>
      <c r="AL922" s="56">
        <f t="shared" si="1159"/>
        <v>107</v>
      </c>
      <c r="AM922" s="64" t="str">
        <f t="shared" si="1135"/>
        <v>-</v>
      </c>
      <c r="AN922" s="64" t="str">
        <f t="shared" si="1098"/>
        <v>-</v>
      </c>
      <c r="AO922" s="64" t="str">
        <f t="shared" si="1099"/>
        <v>-</v>
      </c>
      <c r="AP922" s="64" t="str">
        <f t="shared" si="1100"/>
        <v>-</v>
      </c>
      <c r="AQ922" s="64" t="str">
        <f t="shared" si="1136"/>
        <v>-</v>
      </c>
      <c r="AR922" s="64" t="str">
        <f t="shared" si="1101"/>
        <v>-</v>
      </c>
      <c r="AS922" s="57" t="str">
        <f t="shared" si="1137"/>
        <v>Payoff</v>
      </c>
      <c r="AT922" s="56">
        <f t="shared" si="1160"/>
        <v>107</v>
      </c>
      <c r="AU922" s="64" t="str">
        <f t="shared" si="1138"/>
        <v>-</v>
      </c>
      <c r="AV922" s="64" t="str">
        <f t="shared" si="1102"/>
        <v>-</v>
      </c>
      <c r="AW922" s="64" t="str">
        <f t="shared" si="1103"/>
        <v>-</v>
      </c>
      <c r="AX922" s="64" t="str">
        <f t="shared" si="1104"/>
        <v>-</v>
      </c>
      <c r="AY922" s="64" t="str">
        <f t="shared" si="1139"/>
        <v>-</v>
      </c>
      <c r="AZ922" s="64" t="str">
        <f t="shared" si="1105"/>
        <v>-</v>
      </c>
      <c r="BA922" s="57" t="str">
        <f t="shared" si="1140"/>
        <v>Payoff</v>
      </c>
      <c r="BB922" s="56">
        <f t="shared" si="1161"/>
        <v>107</v>
      </c>
      <c r="BC922" s="64" t="str">
        <f t="shared" si="1141"/>
        <v>-</v>
      </c>
      <c r="BD922" s="64" t="str">
        <f t="shared" si="1106"/>
        <v>-</v>
      </c>
      <c r="BE922" s="64" t="str">
        <f t="shared" si="1107"/>
        <v>-</v>
      </c>
      <c r="BF922" s="64" t="str">
        <f t="shared" si="1108"/>
        <v>-</v>
      </c>
      <c r="BG922" s="64" t="str">
        <f t="shared" si="1142"/>
        <v>-</v>
      </c>
      <c r="BH922" s="64" t="str">
        <f t="shared" si="1109"/>
        <v>-</v>
      </c>
      <c r="BI922" s="57" t="str">
        <f t="shared" si="1143"/>
        <v>Payoff</v>
      </c>
      <c r="BJ922" s="56">
        <f t="shared" si="1162"/>
        <v>107</v>
      </c>
      <c r="BK922" s="64" t="str">
        <f t="shared" si="1144"/>
        <v>-</v>
      </c>
      <c r="BL922" s="64" t="str">
        <f t="shared" si="1110"/>
        <v>-</v>
      </c>
      <c r="BM922" s="64" t="str">
        <f t="shared" si="1111"/>
        <v>-</v>
      </c>
      <c r="BN922" s="64" t="str">
        <f t="shared" si="1112"/>
        <v>-</v>
      </c>
      <c r="BO922" s="64" t="str">
        <f t="shared" si="1145"/>
        <v>-</v>
      </c>
      <c r="BP922" s="64" t="str">
        <f t="shared" si="1113"/>
        <v>-</v>
      </c>
      <c r="BQ922" s="57" t="str">
        <f t="shared" si="1146"/>
        <v>Payoff</v>
      </c>
      <c r="BR922" s="56">
        <f t="shared" si="1163"/>
        <v>107</v>
      </c>
      <c r="BS922" s="64" t="str">
        <f t="shared" si="1147"/>
        <v>-</v>
      </c>
      <c r="BT922" s="64" t="str">
        <f t="shared" si="1114"/>
        <v>-</v>
      </c>
      <c r="BU922" s="64" t="str">
        <f t="shared" si="1115"/>
        <v>-</v>
      </c>
      <c r="BV922" s="64" t="str">
        <f t="shared" si="1116"/>
        <v>-</v>
      </c>
      <c r="BW922" s="64" t="str">
        <f t="shared" si="1148"/>
        <v>-</v>
      </c>
      <c r="BX922" s="64" t="str">
        <f t="shared" si="1117"/>
        <v>-</v>
      </c>
      <c r="BY922" s="57" t="str">
        <f t="shared" si="1149"/>
        <v>Payoff</v>
      </c>
      <c r="BZ922" s="56">
        <f t="shared" si="1164"/>
        <v>107</v>
      </c>
      <c r="CA922" s="64" t="str">
        <f t="shared" si="1150"/>
        <v>-</v>
      </c>
      <c r="CB922" s="64" t="str">
        <f t="shared" si="1118"/>
        <v>-</v>
      </c>
      <c r="CC922" s="64" t="str">
        <f t="shared" si="1119"/>
        <v>-</v>
      </c>
      <c r="CD922" s="64" t="str">
        <f t="shared" si="1120"/>
        <v>-</v>
      </c>
      <c r="CE922" s="64" t="str">
        <f t="shared" si="1151"/>
        <v>-</v>
      </c>
      <c r="CF922" s="64" t="str">
        <f t="shared" si="1121"/>
        <v>-</v>
      </c>
      <c r="CG922" s="57" t="str">
        <f t="shared" si="1152"/>
        <v>Payoff</v>
      </c>
      <c r="CH922" s="56">
        <f t="shared" si="1165"/>
        <v>107</v>
      </c>
      <c r="CI922" s="64" t="str">
        <f t="shared" si="1153"/>
        <v>-</v>
      </c>
      <c r="CJ922" s="64" t="str">
        <f t="shared" si="1122"/>
        <v>-</v>
      </c>
      <c r="CK922" s="64" t="str">
        <f t="shared" si="1123"/>
        <v>-</v>
      </c>
      <c r="CL922" s="64" t="str">
        <f t="shared" si="1124"/>
        <v>-</v>
      </c>
      <c r="CM922" s="64" t="str">
        <f t="shared" si="1154"/>
        <v>-</v>
      </c>
      <c r="CN922" s="64" t="str">
        <f t="shared" si="1125"/>
        <v>-</v>
      </c>
      <c r="CO922" s="57" t="str">
        <f t="shared" si="1155"/>
        <v>Payoff</v>
      </c>
    </row>
    <row r="923" spans="15:93" ht="18" customHeight="1" x14ac:dyDescent="0.25">
      <c r="O923" s="56">
        <f t="shared" si="1156"/>
        <v>112</v>
      </c>
      <c r="P923" s="64">
        <f t="shared" si="1126"/>
        <v>0</v>
      </c>
      <c r="Q923" s="64" t="str">
        <f t="shared" si="1087"/>
        <v>-</v>
      </c>
      <c r="R923" s="64" t="str">
        <f t="shared" si="1088"/>
        <v>-</v>
      </c>
      <c r="S923" s="64">
        <f t="shared" si="1127"/>
        <v>0</v>
      </c>
      <c r="T923" s="64" t="str">
        <f t="shared" si="1089"/>
        <v>-</v>
      </c>
      <c r="U923" s="57" t="str">
        <f t="shared" si="1128"/>
        <v>Payoff</v>
      </c>
      <c r="V923" s="56">
        <f t="shared" si="1157"/>
        <v>108</v>
      </c>
      <c r="W923" s="64">
        <f t="shared" si="1129"/>
        <v>0</v>
      </c>
      <c r="X923" s="64" t="str">
        <f t="shared" si="1090"/>
        <v>-</v>
      </c>
      <c r="Y923" s="64">
        <f t="shared" si="1091"/>
        <v>0</v>
      </c>
      <c r="Z923" s="64" t="str">
        <f t="shared" si="1092"/>
        <v>-</v>
      </c>
      <c r="AA923" s="64" t="str">
        <f t="shared" si="1130"/>
        <v>-</v>
      </c>
      <c r="AB923" s="64" t="str">
        <f t="shared" si="1093"/>
        <v>-</v>
      </c>
      <c r="AC923" s="57" t="str">
        <f t="shared" si="1131"/>
        <v>Payoff</v>
      </c>
      <c r="AD923" s="56">
        <f t="shared" si="1158"/>
        <v>108</v>
      </c>
      <c r="AE923" s="64">
        <f t="shared" si="1132"/>
        <v>0</v>
      </c>
      <c r="AF923" s="64" t="str">
        <f t="shared" si="1094"/>
        <v>-</v>
      </c>
      <c r="AG923" s="64">
        <f t="shared" si="1095"/>
        <v>0</v>
      </c>
      <c r="AH923" s="64" t="str">
        <f t="shared" si="1096"/>
        <v>-</v>
      </c>
      <c r="AI923" s="64" t="str">
        <f t="shared" si="1133"/>
        <v>-</v>
      </c>
      <c r="AJ923" s="64" t="str">
        <f t="shared" si="1097"/>
        <v>-</v>
      </c>
      <c r="AK923" s="57" t="str">
        <f t="shared" si="1134"/>
        <v>Payoff</v>
      </c>
      <c r="AL923" s="56">
        <f t="shared" si="1159"/>
        <v>108</v>
      </c>
      <c r="AM923" s="64" t="str">
        <f t="shared" si="1135"/>
        <v>-</v>
      </c>
      <c r="AN923" s="64" t="str">
        <f t="shared" si="1098"/>
        <v>-</v>
      </c>
      <c r="AO923" s="64" t="str">
        <f t="shared" si="1099"/>
        <v>-</v>
      </c>
      <c r="AP923" s="64" t="str">
        <f t="shared" si="1100"/>
        <v>-</v>
      </c>
      <c r="AQ923" s="64" t="str">
        <f t="shared" si="1136"/>
        <v>-</v>
      </c>
      <c r="AR923" s="64" t="str">
        <f t="shared" si="1101"/>
        <v>-</v>
      </c>
      <c r="AS923" s="57" t="str">
        <f t="shared" si="1137"/>
        <v>Payoff</v>
      </c>
      <c r="AT923" s="56">
        <f t="shared" si="1160"/>
        <v>108</v>
      </c>
      <c r="AU923" s="64" t="str">
        <f t="shared" si="1138"/>
        <v>-</v>
      </c>
      <c r="AV923" s="64" t="str">
        <f t="shared" si="1102"/>
        <v>-</v>
      </c>
      <c r="AW923" s="64" t="str">
        <f t="shared" si="1103"/>
        <v>-</v>
      </c>
      <c r="AX923" s="64" t="str">
        <f t="shared" si="1104"/>
        <v>-</v>
      </c>
      <c r="AY923" s="64" t="str">
        <f t="shared" si="1139"/>
        <v>-</v>
      </c>
      <c r="AZ923" s="64" t="str">
        <f t="shared" si="1105"/>
        <v>-</v>
      </c>
      <c r="BA923" s="57" t="str">
        <f t="shared" si="1140"/>
        <v>Payoff</v>
      </c>
      <c r="BB923" s="56">
        <f t="shared" si="1161"/>
        <v>108</v>
      </c>
      <c r="BC923" s="64" t="str">
        <f t="shared" si="1141"/>
        <v>-</v>
      </c>
      <c r="BD923" s="64" t="str">
        <f t="shared" si="1106"/>
        <v>-</v>
      </c>
      <c r="BE923" s="64" t="str">
        <f t="shared" si="1107"/>
        <v>-</v>
      </c>
      <c r="BF923" s="64" t="str">
        <f t="shared" si="1108"/>
        <v>-</v>
      </c>
      <c r="BG923" s="64" t="str">
        <f t="shared" si="1142"/>
        <v>-</v>
      </c>
      <c r="BH923" s="64" t="str">
        <f t="shared" si="1109"/>
        <v>-</v>
      </c>
      <c r="BI923" s="57" t="str">
        <f t="shared" si="1143"/>
        <v>Payoff</v>
      </c>
      <c r="BJ923" s="56">
        <f t="shared" si="1162"/>
        <v>108</v>
      </c>
      <c r="BK923" s="64" t="str">
        <f t="shared" si="1144"/>
        <v>-</v>
      </c>
      <c r="BL923" s="64" t="str">
        <f t="shared" si="1110"/>
        <v>-</v>
      </c>
      <c r="BM923" s="64" t="str">
        <f t="shared" si="1111"/>
        <v>-</v>
      </c>
      <c r="BN923" s="64" t="str">
        <f t="shared" si="1112"/>
        <v>-</v>
      </c>
      <c r="BO923" s="64" t="str">
        <f t="shared" si="1145"/>
        <v>-</v>
      </c>
      <c r="BP923" s="64" t="str">
        <f t="shared" si="1113"/>
        <v>-</v>
      </c>
      <c r="BQ923" s="57" t="str">
        <f t="shared" si="1146"/>
        <v>Payoff</v>
      </c>
      <c r="BR923" s="56">
        <f t="shared" si="1163"/>
        <v>108</v>
      </c>
      <c r="BS923" s="64" t="str">
        <f t="shared" si="1147"/>
        <v>-</v>
      </c>
      <c r="BT923" s="64" t="str">
        <f t="shared" si="1114"/>
        <v>-</v>
      </c>
      <c r="BU923" s="64" t="str">
        <f t="shared" si="1115"/>
        <v>-</v>
      </c>
      <c r="BV923" s="64" t="str">
        <f t="shared" si="1116"/>
        <v>-</v>
      </c>
      <c r="BW923" s="64" t="str">
        <f t="shared" si="1148"/>
        <v>-</v>
      </c>
      <c r="BX923" s="64" t="str">
        <f t="shared" si="1117"/>
        <v>-</v>
      </c>
      <c r="BY923" s="57" t="str">
        <f t="shared" si="1149"/>
        <v>Payoff</v>
      </c>
      <c r="BZ923" s="56">
        <f t="shared" si="1164"/>
        <v>108</v>
      </c>
      <c r="CA923" s="64" t="str">
        <f t="shared" si="1150"/>
        <v>-</v>
      </c>
      <c r="CB923" s="64" t="str">
        <f t="shared" si="1118"/>
        <v>-</v>
      </c>
      <c r="CC923" s="64" t="str">
        <f t="shared" si="1119"/>
        <v>-</v>
      </c>
      <c r="CD923" s="64" t="str">
        <f t="shared" si="1120"/>
        <v>-</v>
      </c>
      <c r="CE923" s="64" t="str">
        <f t="shared" si="1151"/>
        <v>-</v>
      </c>
      <c r="CF923" s="64" t="str">
        <f t="shared" si="1121"/>
        <v>-</v>
      </c>
      <c r="CG923" s="57" t="str">
        <f t="shared" si="1152"/>
        <v>Payoff</v>
      </c>
      <c r="CH923" s="56">
        <f t="shared" si="1165"/>
        <v>108</v>
      </c>
      <c r="CI923" s="64" t="str">
        <f t="shared" si="1153"/>
        <v>-</v>
      </c>
      <c r="CJ923" s="64" t="str">
        <f t="shared" si="1122"/>
        <v>-</v>
      </c>
      <c r="CK923" s="64" t="str">
        <f t="shared" si="1123"/>
        <v>-</v>
      </c>
      <c r="CL923" s="64" t="str">
        <f t="shared" si="1124"/>
        <v>-</v>
      </c>
      <c r="CM923" s="64" t="str">
        <f t="shared" si="1154"/>
        <v>-</v>
      </c>
      <c r="CN923" s="64" t="str">
        <f t="shared" si="1125"/>
        <v>-</v>
      </c>
      <c r="CO923" s="57" t="str">
        <f t="shared" si="1155"/>
        <v>Payoff</v>
      </c>
    </row>
    <row r="924" spans="15:93" ht="18" customHeight="1" x14ac:dyDescent="0.25">
      <c r="O924" s="56">
        <f t="shared" si="1156"/>
        <v>113</v>
      </c>
      <c r="P924" s="64">
        <f t="shared" si="1126"/>
        <v>0</v>
      </c>
      <c r="Q924" s="64" t="str">
        <f t="shared" si="1087"/>
        <v>-</v>
      </c>
      <c r="R924" s="64" t="str">
        <f t="shared" si="1088"/>
        <v>-</v>
      </c>
      <c r="S924" s="64">
        <f t="shared" si="1127"/>
        <v>0</v>
      </c>
      <c r="T924" s="64" t="str">
        <f t="shared" si="1089"/>
        <v>-</v>
      </c>
      <c r="U924" s="57" t="str">
        <f t="shared" si="1128"/>
        <v>Payoff</v>
      </c>
      <c r="V924" s="56">
        <f t="shared" si="1157"/>
        <v>109</v>
      </c>
      <c r="W924" s="64">
        <f t="shared" si="1129"/>
        <v>0</v>
      </c>
      <c r="X924" s="64" t="str">
        <f t="shared" si="1090"/>
        <v>-</v>
      </c>
      <c r="Y924" s="64">
        <f t="shared" si="1091"/>
        <v>0</v>
      </c>
      <c r="Z924" s="64" t="str">
        <f t="shared" si="1092"/>
        <v>-</v>
      </c>
      <c r="AA924" s="64" t="str">
        <f t="shared" si="1130"/>
        <v>-</v>
      </c>
      <c r="AB924" s="64" t="str">
        <f t="shared" si="1093"/>
        <v>-</v>
      </c>
      <c r="AC924" s="57" t="str">
        <f t="shared" si="1131"/>
        <v>Payoff</v>
      </c>
      <c r="AD924" s="56">
        <f t="shared" si="1158"/>
        <v>109</v>
      </c>
      <c r="AE924" s="64">
        <f t="shared" si="1132"/>
        <v>0</v>
      </c>
      <c r="AF924" s="64" t="str">
        <f t="shared" si="1094"/>
        <v>-</v>
      </c>
      <c r="AG924" s="64">
        <f t="shared" si="1095"/>
        <v>0</v>
      </c>
      <c r="AH924" s="64" t="str">
        <f t="shared" si="1096"/>
        <v>-</v>
      </c>
      <c r="AI924" s="64" t="str">
        <f t="shared" si="1133"/>
        <v>-</v>
      </c>
      <c r="AJ924" s="64" t="str">
        <f t="shared" si="1097"/>
        <v>-</v>
      </c>
      <c r="AK924" s="57" t="str">
        <f t="shared" si="1134"/>
        <v>Payoff</v>
      </c>
      <c r="AL924" s="56">
        <f t="shared" si="1159"/>
        <v>109</v>
      </c>
      <c r="AM924" s="64" t="str">
        <f t="shared" si="1135"/>
        <v>-</v>
      </c>
      <c r="AN924" s="64" t="str">
        <f t="shared" si="1098"/>
        <v>-</v>
      </c>
      <c r="AO924" s="64" t="str">
        <f t="shared" si="1099"/>
        <v>-</v>
      </c>
      <c r="AP924" s="64" t="str">
        <f t="shared" si="1100"/>
        <v>-</v>
      </c>
      <c r="AQ924" s="64" t="str">
        <f t="shared" si="1136"/>
        <v>-</v>
      </c>
      <c r="AR924" s="64" t="str">
        <f t="shared" si="1101"/>
        <v>-</v>
      </c>
      <c r="AS924" s="57" t="str">
        <f t="shared" si="1137"/>
        <v>Payoff</v>
      </c>
      <c r="AT924" s="56">
        <f t="shared" si="1160"/>
        <v>109</v>
      </c>
      <c r="AU924" s="64" t="str">
        <f t="shared" si="1138"/>
        <v>-</v>
      </c>
      <c r="AV924" s="64" t="str">
        <f t="shared" si="1102"/>
        <v>-</v>
      </c>
      <c r="AW924" s="64" t="str">
        <f t="shared" si="1103"/>
        <v>-</v>
      </c>
      <c r="AX924" s="64" t="str">
        <f t="shared" si="1104"/>
        <v>-</v>
      </c>
      <c r="AY924" s="64" t="str">
        <f t="shared" si="1139"/>
        <v>-</v>
      </c>
      <c r="AZ924" s="64" t="str">
        <f t="shared" si="1105"/>
        <v>-</v>
      </c>
      <c r="BA924" s="57" t="str">
        <f t="shared" si="1140"/>
        <v>Payoff</v>
      </c>
      <c r="BB924" s="56">
        <f t="shared" si="1161"/>
        <v>109</v>
      </c>
      <c r="BC924" s="64" t="str">
        <f t="shared" si="1141"/>
        <v>-</v>
      </c>
      <c r="BD924" s="64" t="str">
        <f t="shared" si="1106"/>
        <v>-</v>
      </c>
      <c r="BE924" s="64" t="str">
        <f t="shared" si="1107"/>
        <v>-</v>
      </c>
      <c r="BF924" s="64" t="str">
        <f t="shared" si="1108"/>
        <v>-</v>
      </c>
      <c r="BG924" s="64" t="str">
        <f t="shared" si="1142"/>
        <v>-</v>
      </c>
      <c r="BH924" s="64" t="str">
        <f t="shared" si="1109"/>
        <v>-</v>
      </c>
      <c r="BI924" s="57" t="str">
        <f t="shared" si="1143"/>
        <v>Payoff</v>
      </c>
      <c r="BJ924" s="56">
        <f t="shared" si="1162"/>
        <v>109</v>
      </c>
      <c r="BK924" s="64" t="str">
        <f t="shared" si="1144"/>
        <v>-</v>
      </c>
      <c r="BL924" s="64" t="str">
        <f t="shared" si="1110"/>
        <v>-</v>
      </c>
      <c r="BM924" s="64" t="str">
        <f t="shared" si="1111"/>
        <v>-</v>
      </c>
      <c r="BN924" s="64" t="str">
        <f t="shared" si="1112"/>
        <v>-</v>
      </c>
      <c r="BO924" s="64" t="str">
        <f t="shared" si="1145"/>
        <v>-</v>
      </c>
      <c r="BP924" s="64" t="str">
        <f t="shared" si="1113"/>
        <v>-</v>
      </c>
      <c r="BQ924" s="57" t="str">
        <f t="shared" si="1146"/>
        <v>Payoff</v>
      </c>
      <c r="BR924" s="56">
        <f t="shared" si="1163"/>
        <v>109</v>
      </c>
      <c r="BS924" s="64" t="str">
        <f t="shared" si="1147"/>
        <v>-</v>
      </c>
      <c r="BT924" s="64" t="str">
        <f t="shared" si="1114"/>
        <v>-</v>
      </c>
      <c r="BU924" s="64" t="str">
        <f t="shared" si="1115"/>
        <v>-</v>
      </c>
      <c r="BV924" s="64" t="str">
        <f t="shared" si="1116"/>
        <v>-</v>
      </c>
      <c r="BW924" s="64" t="str">
        <f t="shared" si="1148"/>
        <v>-</v>
      </c>
      <c r="BX924" s="64" t="str">
        <f t="shared" si="1117"/>
        <v>-</v>
      </c>
      <c r="BY924" s="57" t="str">
        <f t="shared" si="1149"/>
        <v>Payoff</v>
      </c>
      <c r="BZ924" s="56">
        <f t="shared" si="1164"/>
        <v>109</v>
      </c>
      <c r="CA924" s="64" t="str">
        <f t="shared" si="1150"/>
        <v>-</v>
      </c>
      <c r="CB924" s="64" t="str">
        <f t="shared" si="1118"/>
        <v>-</v>
      </c>
      <c r="CC924" s="64" t="str">
        <f t="shared" si="1119"/>
        <v>-</v>
      </c>
      <c r="CD924" s="64" t="str">
        <f t="shared" si="1120"/>
        <v>-</v>
      </c>
      <c r="CE924" s="64" t="str">
        <f t="shared" si="1151"/>
        <v>-</v>
      </c>
      <c r="CF924" s="64" t="str">
        <f t="shared" si="1121"/>
        <v>-</v>
      </c>
      <c r="CG924" s="57" t="str">
        <f t="shared" si="1152"/>
        <v>Payoff</v>
      </c>
      <c r="CH924" s="56">
        <f t="shared" si="1165"/>
        <v>109</v>
      </c>
      <c r="CI924" s="64" t="str">
        <f t="shared" si="1153"/>
        <v>-</v>
      </c>
      <c r="CJ924" s="64" t="str">
        <f t="shared" si="1122"/>
        <v>-</v>
      </c>
      <c r="CK924" s="64" t="str">
        <f t="shared" si="1123"/>
        <v>-</v>
      </c>
      <c r="CL924" s="64" t="str">
        <f t="shared" si="1124"/>
        <v>-</v>
      </c>
      <c r="CM924" s="64" t="str">
        <f t="shared" si="1154"/>
        <v>-</v>
      </c>
      <c r="CN924" s="64" t="str">
        <f t="shared" si="1125"/>
        <v>-</v>
      </c>
      <c r="CO924" s="57" t="str">
        <f t="shared" si="1155"/>
        <v>Payoff</v>
      </c>
    </row>
    <row r="925" spans="15:93" ht="18" customHeight="1" x14ac:dyDescent="0.25">
      <c r="O925" s="56">
        <f t="shared" si="1156"/>
        <v>114</v>
      </c>
      <c r="P925" s="64">
        <f t="shared" si="1126"/>
        <v>0</v>
      </c>
      <c r="Q925" s="64" t="str">
        <f t="shared" si="1087"/>
        <v>-</v>
      </c>
      <c r="R925" s="64" t="str">
        <f t="shared" si="1088"/>
        <v>-</v>
      </c>
      <c r="S925" s="64">
        <f t="shared" si="1127"/>
        <v>0</v>
      </c>
      <c r="T925" s="64" t="str">
        <f t="shared" si="1089"/>
        <v>-</v>
      </c>
      <c r="U925" s="57" t="str">
        <f t="shared" si="1128"/>
        <v>Payoff</v>
      </c>
      <c r="V925" s="56">
        <f t="shared" si="1157"/>
        <v>110</v>
      </c>
      <c r="W925" s="64">
        <f t="shared" si="1129"/>
        <v>0</v>
      </c>
      <c r="X925" s="64" t="str">
        <f t="shared" si="1090"/>
        <v>-</v>
      </c>
      <c r="Y925" s="64">
        <f t="shared" si="1091"/>
        <v>0</v>
      </c>
      <c r="Z925" s="64" t="str">
        <f t="shared" si="1092"/>
        <v>-</v>
      </c>
      <c r="AA925" s="64" t="str">
        <f t="shared" si="1130"/>
        <v>-</v>
      </c>
      <c r="AB925" s="64" t="str">
        <f t="shared" si="1093"/>
        <v>-</v>
      </c>
      <c r="AC925" s="57" t="str">
        <f t="shared" si="1131"/>
        <v>Payoff</v>
      </c>
      <c r="AD925" s="56">
        <f t="shared" si="1158"/>
        <v>110</v>
      </c>
      <c r="AE925" s="64">
        <f t="shared" si="1132"/>
        <v>0</v>
      </c>
      <c r="AF925" s="64" t="str">
        <f t="shared" si="1094"/>
        <v>-</v>
      </c>
      <c r="AG925" s="64">
        <f t="shared" si="1095"/>
        <v>0</v>
      </c>
      <c r="AH925" s="64" t="str">
        <f t="shared" si="1096"/>
        <v>-</v>
      </c>
      <c r="AI925" s="64" t="str">
        <f t="shared" si="1133"/>
        <v>-</v>
      </c>
      <c r="AJ925" s="64" t="str">
        <f t="shared" si="1097"/>
        <v>-</v>
      </c>
      <c r="AK925" s="57" t="str">
        <f t="shared" si="1134"/>
        <v>Payoff</v>
      </c>
      <c r="AL925" s="56">
        <f t="shared" si="1159"/>
        <v>110</v>
      </c>
      <c r="AM925" s="64" t="str">
        <f t="shared" si="1135"/>
        <v>-</v>
      </c>
      <c r="AN925" s="64" t="str">
        <f t="shared" si="1098"/>
        <v>-</v>
      </c>
      <c r="AO925" s="64" t="str">
        <f t="shared" si="1099"/>
        <v>-</v>
      </c>
      <c r="AP925" s="64" t="str">
        <f t="shared" si="1100"/>
        <v>-</v>
      </c>
      <c r="AQ925" s="64" t="str">
        <f t="shared" si="1136"/>
        <v>-</v>
      </c>
      <c r="AR925" s="64" t="str">
        <f t="shared" si="1101"/>
        <v>-</v>
      </c>
      <c r="AS925" s="57" t="str">
        <f t="shared" si="1137"/>
        <v>Payoff</v>
      </c>
      <c r="AT925" s="56">
        <f t="shared" si="1160"/>
        <v>110</v>
      </c>
      <c r="AU925" s="64" t="str">
        <f t="shared" si="1138"/>
        <v>-</v>
      </c>
      <c r="AV925" s="64" t="str">
        <f t="shared" si="1102"/>
        <v>-</v>
      </c>
      <c r="AW925" s="64" t="str">
        <f t="shared" si="1103"/>
        <v>-</v>
      </c>
      <c r="AX925" s="64" t="str">
        <f t="shared" si="1104"/>
        <v>-</v>
      </c>
      <c r="AY925" s="64" t="str">
        <f t="shared" si="1139"/>
        <v>-</v>
      </c>
      <c r="AZ925" s="64" t="str">
        <f t="shared" si="1105"/>
        <v>-</v>
      </c>
      <c r="BA925" s="57" t="str">
        <f t="shared" si="1140"/>
        <v>Payoff</v>
      </c>
      <c r="BB925" s="56">
        <f t="shared" si="1161"/>
        <v>110</v>
      </c>
      <c r="BC925" s="64" t="str">
        <f t="shared" si="1141"/>
        <v>-</v>
      </c>
      <c r="BD925" s="64" t="str">
        <f t="shared" si="1106"/>
        <v>-</v>
      </c>
      <c r="BE925" s="64" t="str">
        <f t="shared" si="1107"/>
        <v>-</v>
      </c>
      <c r="BF925" s="64" t="str">
        <f t="shared" si="1108"/>
        <v>-</v>
      </c>
      <c r="BG925" s="64" t="str">
        <f t="shared" si="1142"/>
        <v>-</v>
      </c>
      <c r="BH925" s="64" t="str">
        <f t="shared" si="1109"/>
        <v>-</v>
      </c>
      <c r="BI925" s="57" t="str">
        <f t="shared" si="1143"/>
        <v>Payoff</v>
      </c>
      <c r="BJ925" s="56">
        <f t="shared" si="1162"/>
        <v>110</v>
      </c>
      <c r="BK925" s="64" t="str">
        <f t="shared" si="1144"/>
        <v>-</v>
      </c>
      <c r="BL925" s="64" t="str">
        <f t="shared" si="1110"/>
        <v>-</v>
      </c>
      <c r="BM925" s="64" t="str">
        <f t="shared" si="1111"/>
        <v>-</v>
      </c>
      <c r="BN925" s="64" t="str">
        <f t="shared" si="1112"/>
        <v>-</v>
      </c>
      <c r="BO925" s="64" t="str">
        <f t="shared" si="1145"/>
        <v>-</v>
      </c>
      <c r="BP925" s="64" t="str">
        <f t="shared" si="1113"/>
        <v>-</v>
      </c>
      <c r="BQ925" s="57" t="str">
        <f t="shared" si="1146"/>
        <v>Payoff</v>
      </c>
      <c r="BR925" s="56">
        <f t="shared" si="1163"/>
        <v>110</v>
      </c>
      <c r="BS925" s="64" t="str">
        <f t="shared" si="1147"/>
        <v>-</v>
      </c>
      <c r="BT925" s="64" t="str">
        <f t="shared" si="1114"/>
        <v>-</v>
      </c>
      <c r="BU925" s="64" t="str">
        <f t="shared" si="1115"/>
        <v>-</v>
      </c>
      <c r="BV925" s="64" t="str">
        <f t="shared" si="1116"/>
        <v>-</v>
      </c>
      <c r="BW925" s="64" t="str">
        <f t="shared" si="1148"/>
        <v>-</v>
      </c>
      <c r="BX925" s="64" t="str">
        <f t="shared" si="1117"/>
        <v>-</v>
      </c>
      <c r="BY925" s="57" t="str">
        <f t="shared" si="1149"/>
        <v>Payoff</v>
      </c>
      <c r="BZ925" s="56">
        <f t="shared" si="1164"/>
        <v>110</v>
      </c>
      <c r="CA925" s="64" t="str">
        <f t="shared" si="1150"/>
        <v>-</v>
      </c>
      <c r="CB925" s="64" t="str">
        <f t="shared" si="1118"/>
        <v>-</v>
      </c>
      <c r="CC925" s="64" t="str">
        <f t="shared" si="1119"/>
        <v>-</v>
      </c>
      <c r="CD925" s="64" t="str">
        <f t="shared" si="1120"/>
        <v>-</v>
      </c>
      <c r="CE925" s="64" t="str">
        <f t="shared" si="1151"/>
        <v>-</v>
      </c>
      <c r="CF925" s="64" t="str">
        <f t="shared" si="1121"/>
        <v>-</v>
      </c>
      <c r="CG925" s="57" t="str">
        <f t="shared" si="1152"/>
        <v>Payoff</v>
      </c>
      <c r="CH925" s="56">
        <f t="shared" si="1165"/>
        <v>110</v>
      </c>
      <c r="CI925" s="64" t="str">
        <f t="shared" si="1153"/>
        <v>-</v>
      </c>
      <c r="CJ925" s="64" t="str">
        <f t="shared" si="1122"/>
        <v>-</v>
      </c>
      <c r="CK925" s="64" t="str">
        <f t="shared" si="1123"/>
        <v>-</v>
      </c>
      <c r="CL925" s="64" t="str">
        <f t="shared" si="1124"/>
        <v>-</v>
      </c>
      <c r="CM925" s="64" t="str">
        <f t="shared" si="1154"/>
        <v>-</v>
      </c>
      <c r="CN925" s="64" t="str">
        <f t="shared" si="1125"/>
        <v>-</v>
      </c>
      <c r="CO925" s="57" t="str">
        <f t="shared" si="1155"/>
        <v>Payoff</v>
      </c>
    </row>
    <row r="926" spans="15:93" ht="18" customHeight="1" x14ac:dyDescent="0.25">
      <c r="O926" s="56">
        <f t="shared" si="1156"/>
        <v>115</v>
      </c>
      <c r="P926" s="64">
        <f t="shared" si="1126"/>
        <v>0</v>
      </c>
      <c r="Q926" s="64" t="str">
        <f t="shared" si="1087"/>
        <v>-</v>
      </c>
      <c r="R926" s="64" t="str">
        <f t="shared" si="1088"/>
        <v>-</v>
      </c>
      <c r="S926" s="64">
        <f t="shared" si="1127"/>
        <v>0</v>
      </c>
      <c r="T926" s="64" t="str">
        <f t="shared" si="1089"/>
        <v>-</v>
      </c>
      <c r="U926" s="57" t="str">
        <f t="shared" si="1128"/>
        <v>Payoff</v>
      </c>
      <c r="V926" s="56">
        <f t="shared" si="1157"/>
        <v>111</v>
      </c>
      <c r="W926" s="64">
        <f t="shared" si="1129"/>
        <v>0</v>
      </c>
      <c r="X926" s="64" t="str">
        <f t="shared" si="1090"/>
        <v>-</v>
      </c>
      <c r="Y926" s="64">
        <f t="shared" si="1091"/>
        <v>0</v>
      </c>
      <c r="Z926" s="64" t="str">
        <f t="shared" si="1092"/>
        <v>-</v>
      </c>
      <c r="AA926" s="64" t="str">
        <f t="shared" si="1130"/>
        <v>-</v>
      </c>
      <c r="AB926" s="64" t="str">
        <f t="shared" si="1093"/>
        <v>-</v>
      </c>
      <c r="AC926" s="57" t="str">
        <f t="shared" si="1131"/>
        <v>Payoff</v>
      </c>
      <c r="AD926" s="56">
        <f t="shared" si="1158"/>
        <v>111</v>
      </c>
      <c r="AE926" s="64">
        <f t="shared" si="1132"/>
        <v>0</v>
      </c>
      <c r="AF926" s="64" t="str">
        <f t="shared" si="1094"/>
        <v>-</v>
      </c>
      <c r="AG926" s="64">
        <f t="shared" si="1095"/>
        <v>0</v>
      </c>
      <c r="AH926" s="64" t="str">
        <f t="shared" si="1096"/>
        <v>-</v>
      </c>
      <c r="AI926" s="64" t="str">
        <f t="shared" si="1133"/>
        <v>-</v>
      </c>
      <c r="AJ926" s="64" t="str">
        <f t="shared" si="1097"/>
        <v>-</v>
      </c>
      <c r="AK926" s="57" t="str">
        <f t="shared" si="1134"/>
        <v>Payoff</v>
      </c>
      <c r="AL926" s="56">
        <f t="shared" si="1159"/>
        <v>111</v>
      </c>
      <c r="AM926" s="64" t="str">
        <f t="shared" si="1135"/>
        <v>-</v>
      </c>
      <c r="AN926" s="64" t="str">
        <f t="shared" si="1098"/>
        <v>-</v>
      </c>
      <c r="AO926" s="64" t="str">
        <f t="shared" si="1099"/>
        <v>-</v>
      </c>
      <c r="AP926" s="64" t="str">
        <f t="shared" si="1100"/>
        <v>-</v>
      </c>
      <c r="AQ926" s="64" t="str">
        <f t="shared" si="1136"/>
        <v>-</v>
      </c>
      <c r="AR926" s="64" t="str">
        <f t="shared" si="1101"/>
        <v>-</v>
      </c>
      <c r="AS926" s="57" t="str">
        <f t="shared" si="1137"/>
        <v>Payoff</v>
      </c>
      <c r="AT926" s="56">
        <f t="shared" si="1160"/>
        <v>111</v>
      </c>
      <c r="AU926" s="64" t="str">
        <f t="shared" si="1138"/>
        <v>-</v>
      </c>
      <c r="AV926" s="64" t="str">
        <f t="shared" si="1102"/>
        <v>-</v>
      </c>
      <c r="AW926" s="64" t="str">
        <f t="shared" si="1103"/>
        <v>-</v>
      </c>
      <c r="AX926" s="64" t="str">
        <f t="shared" si="1104"/>
        <v>-</v>
      </c>
      <c r="AY926" s="64" t="str">
        <f t="shared" si="1139"/>
        <v>-</v>
      </c>
      <c r="AZ926" s="64" t="str">
        <f t="shared" si="1105"/>
        <v>-</v>
      </c>
      <c r="BA926" s="57" t="str">
        <f t="shared" si="1140"/>
        <v>Payoff</v>
      </c>
      <c r="BB926" s="56">
        <f t="shared" si="1161"/>
        <v>111</v>
      </c>
      <c r="BC926" s="64" t="str">
        <f t="shared" si="1141"/>
        <v>-</v>
      </c>
      <c r="BD926" s="64" t="str">
        <f t="shared" si="1106"/>
        <v>-</v>
      </c>
      <c r="BE926" s="64" t="str">
        <f t="shared" si="1107"/>
        <v>-</v>
      </c>
      <c r="BF926" s="64" t="str">
        <f t="shared" si="1108"/>
        <v>-</v>
      </c>
      <c r="BG926" s="64" t="str">
        <f t="shared" si="1142"/>
        <v>-</v>
      </c>
      <c r="BH926" s="64" t="str">
        <f t="shared" si="1109"/>
        <v>-</v>
      </c>
      <c r="BI926" s="57" t="str">
        <f t="shared" si="1143"/>
        <v>Payoff</v>
      </c>
      <c r="BJ926" s="56">
        <f t="shared" si="1162"/>
        <v>111</v>
      </c>
      <c r="BK926" s="64" t="str">
        <f t="shared" si="1144"/>
        <v>-</v>
      </c>
      <c r="BL926" s="64" t="str">
        <f t="shared" si="1110"/>
        <v>-</v>
      </c>
      <c r="BM926" s="64" t="str">
        <f t="shared" si="1111"/>
        <v>-</v>
      </c>
      <c r="BN926" s="64" t="str">
        <f t="shared" si="1112"/>
        <v>-</v>
      </c>
      <c r="BO926" s="64" t="str">
        <f t="shared" si="1145"/>
        <v>-</v>
      </c>
      <c r="BP926" s="64" t="str">
        <f t="shared" si="1113"/>
        <v>-</v>
      </c>
      <c r="BQ926" s="57" t="str">
        <f t="shared" si="1146"/>
        <v>Payoff</v>
      </c>
      <c r="BR926" s="56">
        <f t="shared" si="1163"/>
        <v>111</v>
      </c>
      <c r="BS926" s="64" t="str">
        <f t="shared" si="1147"/>
        <v>-</v>
      </c>
      <c r="BT926" s="64" t="str">
        <f t="shared" si="1114"/>
        <v>-</v>
      </c>
      <c r="BU926" s="64" t="str">
        <f t="shared" si="1115"/>
        <v>-</v>
      </c>
      <c r="BV926" s="64" t="str">
        <f t="shared" si="1116"/>
        <v>-</v>
      </c>
      <c r="BW926" s="64" t="str">
        <f t="shared" si="1148"/>
        <v>-</v>
      </c>
      <c r="BX926" s="64" t="str">
        <f t="shared" si="1117"/>
        <v>-</v>
      </c>
      <c r="BY926" s="57" t="str">
        <f t="shared" si="1149"/>
        <v>Payoff</v>
      </c>
      <c r="BZ926" s="56">
        <f t="shared" si="1164"/>
        <v>111</v>
      </c>
      <c r="CA926" s="64" t="str">
        <f t="shared" si="1150"/>
        <v>-</v>
      </c>
      <c r="CB926" s="64" t="str">
        <f t="shared" si="1118"/>
        <v>-</v>
      </c>
      <c r="CC926" s="64" t="str">
        <f t="shared" si="1119"/>
        <v>-</v>
      </c>
      <c r="CD926" s="64" t="str">
        <f t="shared" si="1120"/>
        <v>-</v>
      </c>
      <c r="CE926" s="64" t="str">
        <f t="shared" si="1151"/>
        <v>-</v>
      </c>
      <c r="CF926" s="64" t="str">
        <f t="shared" si="1121"/>
        <v>-</v>
      </c>
      <c r="CG926" s="57" t="str">
        <f t="shared" si="1152"/>
        <v>Payoff</v>
      </c>
      <c r="CH926" s="56">
        <f t="shared" si="1165"/>
        <v>111</v>
      </c>
      <c r="CI926" s="64" t="str">
        <f t="shared" si="1153"/>
        <v>-</v>
      </c>
      <c r="CJ926" s="64" t="str">
        <f t="shared" si="1122"/>
        <v>-</v>
      </c>
      <c r="CK926" s="64" t="str">
        <f t="shared" si="1123"/>
        <v>-</v>
      </c>
      <c r="CL926" s="64" t="str">
        <f t="shared" si="1124"/>
        <v>-</v>
      </c>
      <c r="CM926" s="64" t="str">
        <f t="shared" si="1154"/>
        <v>-</v>
      </c>
      <c r="CN926" s="64" t="str">
        <f t="shared" si="1125"/>
        <v>-</v>
      </c>
      <c r="CO926" s="57" t="str">
        <f t="shared" si="1155"/>
        <v>Payoff</v>
      </c>
    </row>
    <row r="927" spans="15:93" ht="18" customHeight="1" x14ac:dyDescent="0.25">
      <c r="O927" s="56">
        <f t="shared" si="1156"/>
        <v>116</v>
      </c>
      <c r="P927" s="64">
        <f t="shared" si="1126"/>
        <v>0</v>
      </c>
      <c r="Q927" s="64" t="str">
        <f t="shared" si="1087"/>
        <v>-</v>
      </c>
      <c r="R927" s="64" t="str">
        <f t="shared" si="1088"/>
        <v>-</v>
      </c>
      <c r="S927" s="64">
        <f t="shared" si="1127"/>
        <v>0</v>
      </c>
      <c r="T927" s="64" t="str">
        <f t="shared" si="1089"/>
        <v>-</v>
      </c>
      <c r="U927" s="57" t="str">
        <f t="shared" si="1128"/>
        <v>Payoff</v>
      </c>
      <c r="V927" s="56">
        <f t="shared" si="1157"/>
        <v>112</v>
      </c>
      <c r="W927" s="64">
        <f t="shared" si="1129"/>
        <v>0</v>
      </c>
      <c r="X927" s="64" t="str">
        <f t="shared" si="1090"/>
        <v>-</v>
      </c>
      <c r="Y927" s="64">
        <f t="shared" si="1091"/>
        <v>0</v>
      </c>
      <c r="Z927" s="64" t="str">
        <f t="shared" si="1092"/>
        <v>-</v>
      </c>
      <c r="AA927" s="64" t="str">
        <f t="shared" si="1130"/>
        <v>-</v>
      </c>
      <c r="AB927" s="64" t="str">
        <f t="shared" si="1093"/>
        <v>-</v>
      </c>
      <c r="AC927" s="57" t="str">
        <f t="shared" si="1131"/>
        <v>Payoff</v>
      </c>
      <c r="AD927" s="56">
        <f t="shared" si="1158"/>
        <v>112</v>
      </c>
      <c r="AE927" s="64">
        <f t="shared" si="1132"/>
        <v>0</v>
      </c>
      <c r="AF927" s="64" t="str">
        <f t="shared" si="1094"/>
        <v>-</v>
      </c>
      <c r="AG927" s="64">
        <f t="shared" si="1095"/>
        <v>0</v>
      </c>
      <c r="AH927" s="64" t="str">
        <f t="shared" si="1096"/>
        <v>-</v>
      </c>
      <c r="AI927" s="64" t="str">
        <f t="shared" si="1133"/>
        <v>-</v>
      </c>
      <c r="AJ927" s="64" t="str">
        <f t="shared" si="1097"/>
        <v>-</v>
      </c>
      <c r="AK927" s="57" t="str">
        <f t="shared" si="1134"/>
        <v>Payoff</v>
      </c>
      <c r="AL927" s="56">
        <f t="shared" si="1159"/>
        <v>112</v>
      </c>
      <c r="AM927" s="64" t="str">
        <f t="shared" si="1135"/>
        <v>-</v>
      </c>
      <c r="AN927" s="64" t="str">
        <f t="shared" si="1098"/>
        <v>-</v>
      </c>
      <c r="AO927" s="64" t="str">
        <f t="shared" si="1099"/>
        <v>-</v>
      </c>
      <c r="AP927" s="64" t="str">
        <f t="shared" si="1100"/>
        <v>-</v>
      </c>
      <c r="AQ927" s="64" t="str">
        <f t="shared" si="1136"/>
        <v>-</v>
      </c>
      <c r="AR927" s="64" t="str">
        <f t="shared" si="1101"/>
        <v>-</v>
      </c>
      <c r="AS927" s="57" t="str">
        <f t="shared" si="1137"/>
        <v>Payoff</v>
      </c>
      <c r="AT927" s="56">
        <f t="shared" si="1160"/>
        <v>112</v>
      </c>
      <c r="AU927" s="64" t="str">
        <f t="shared" si="1138"/>
        <v>-</v>
      </c>
      <c r="AV927" s="64" t="str">
        <f t="shared" si="1102"/>
        <v>-</v>
      </c>
      <c r="AW927" s="64" t="str">
        <f t="shared" si="1103"/>
        <v>-</v>
      </c>
      <c r="AX927" s="64" t="str">
        <f t="shared" si="1104"/>
        <v>-</v>
      </c>
      <c r="AY927" s="64" t="str">
        <f t="shared" si="1139"/>
        <v>-</v>
      </c>
      <c r="AZ927" s="64" t="str">
        <f t="shared" si="1105"/>
        <v>-</v>
      </c>
      <c r="BA927" s="57" t="str">
        <f t="shared" si="1140"/>
        <v>Payoff</v>
      </c>
      <c r="BB927" s="56">
        <f t="shared" si="1161"/>
        <v>112</v>
      </c>
      <c r="BC927" s="64" t="str">
        <f t="shared" si="1141"/>
        <v>-</v>
      </c>
      <c r="BD927" s="64" t="str">
        <f t="shared" si="1106"/>
        <v>-</v>
      </c>
      <c r="BE927" s="64" t="str">
        <f t="shared" si="1107"/>
        <v>-</v>
      </c>
      <c r="BF927" s="64" t="str">
        <f t="shared" si="1108"/>
        <v>-</v>
      </c>
      <c r="BG927" s="64" t="str">
        <f t="shared" si="1142"/>
        <v>-</v>
      </c>
      <c r="BH927" s="64" t="str">
        <f t="shared" si="1109"/>
        <v>-</v>
      </c>
      <c r="BI927" s="57" t="str">
        <f t="shared" si="1143"/>
        <v>Payoff</v>
      </c>
      <c r="BJ927" s="56">
        <f t="shared" si="1162"/>
        <v>112</v>
      </c>
      <c r="BK927" s="64" t="str">
        <f t="shared" si="1144"/>
        <v>-</v>
      </c>
      <c r="BL927" s="64" t="str">
        <f t="shared" si="1110"/>
        <v>-</v>
      </c>
      <c r="BM927" s="64" t="str">
        <f t="shared" si="1111"/>
        <v>-</v>
      </c>
      <c r="BN927" s="64" t="str">
        <f t="shared" si="1112"/>
        <v>-</v>
      </c>
      <c r="BO927" s="64" t="str">
        <f t="shared" si="1145"/>
        <v>-</v>
      </c>
      <c r="BP927" s="64" t="str">
        <f t="shared" si="1113"/>
        <v>-</v>
      </c>
      <c r="BQ927" s="57" t="str">
        <f t="shared" si="1146"/>
        <v>Payoff</v>
      </c>
      <c r="BR927" s="56">
        <f t="shared" si="1163"/>
        <v>112</v>
      </c>
      <c r="BS927" s="64" t="str">
        <f t="shared" si="1147"/>
        <v>-</v>
      </c>
      <c r="BT927" s="64" t="str">
        <f t="shared" si="1114"/>
        <v>-</v>
      </c>
      <c r="BU927" s="64" t="str">
        <f t="shared" si="1115"/>
        <v>-</v>
      </c>
      <c r="BV927" s="64" t="str">
        <f t="shared" si="1116"/>
        <v>-</v>
      </c>
      <c r="BW927" s="64" t="str">
        <f t="shared" si="1148"/>
        <v>-</v>
      </c>
      <c r="BX927" s="64" t="str">
        <f t="shared" si="1117"/>
        <v>-</v>
      </c>
      <c r="BY927" s="57" t="str">
        <f t="shared" si="1149"/>
        <v>Payoff</v>
      </c>
      <c r="BZ927" s="56">
        <f t="shared" si="1164"/>
        <v>112</v>
      </c>
      <c r="CA927" s="64" t="str">
        <f t="shared" si="1150"/>
        <v>-</v>
      </c>
      <c r="CB927" s="64" t="str">
        <f t="shared" si="1118"/>
        <v>-</v>
      </c>
      <c r="CC927" s="64" t="str">
        <f t="shared" si="1119"/>
        <v>-</v>
      </c>
      <c r="CD927" s="64" t="str">
        <f t="shared" si="1120"/>
        <v>-</v>
      </c>
      <c r="CE927" s="64" t="str">
        <f t="shared" si="1151"/>
        <v>-</v>
      </c>
      <c r="CF927" s="64" t="str">
        <f t="shared" si="1121"/>
        <v>-</v>
      </c>
      <c r="CG927" s="57" t="str">
        <f t="shared" si="1152"/>
        <v>Payoff</v>
      </c>
      <c r="CH927" s="56">
        <f t="shared" si="1165"/>
        <v>112</v>
      </c>
      <c r="CI927" s="64" t="str">
        <f t="shared" si="1153"/>
        <v>-</v>
      </c>
      <c r="CJ927" s="64" t="str">
        <f t="shared" si="1122"/>
        <v>-</v>
      </c>
      <c r="CK927" s="64" t="str">
        <f t="shared" si="1123"/>
        <v>-</v>
      </c>
      <c r="CL927" s="64" t="str">
        <f t="shared" si="1124"/>
        <v>-</v>
      </c>
      <c r="CM927" s="64" t="str">
        <f t="shared" si="1154"/>
        <v>-</v>
      </c>
      <c r="CN927" s="64" t="str">
        <f t="shared" si="1125"/>
        <v>-</v>
      </c>
      <c r="CO927" s="57" t="str">
        <f t="shared" si="1155"/>
        <v>Payoff</v>
      </c>
    </row>
    <row r="928" spans="15:93" ht="18" customHeight="1" x14ac:dyDescent="0.25">
      <c r="O928" s="56">
        <f t="shared" si="1156"/>
        <v>117</v>
      </c>
      <c r="P928" s="64">
        <f t="shared" si="1126"/>
        <v>0</v>
      </c>
      <c r="Q928" s="64" t="str">
        <f t="shared" si="1087"/>
        <v>-</v>
      </c>
      <c r="R928" s="64" t="str">
        <f t="shared" si="1088"/>
        <v>-</v>
      </c>
      <c r="S928" s="64">
        <f t="shared" si="1127"/>
        <v>0</v>
      </c>
      <c r="T928" s="64" t="str">
        <f t="shared" si="1089"/>
        <v>-</v>
      </c>
      <c r="U928" s="57" t="str">
        <f t="shared" si="1128"/>
        <v>Payoff</v>
      </c>
      <c r="V928" s="56">
        <f t="shared" si="1157"/>
        <v>113</v>
      </c>
      <c r="W928" s="64">
        <f t="shared" si="1129"/>
        <v>0</v>
      </c>
      <c r="X928" s="64" t="str">
        <f t="shared" si="1090"/>
        <v>-</v>
      </c>
      <c r="Y928" s="64">
        <f t="shared" si="1091"/>
        <v>0</v>
      </c>
      <c r="Z928" s="64" t="str">
        <f t="shared" si="1092"/>
        <v>-</v>
      </c>
      <c r="AA928" s="64" t="str">
        <f t="shared" si="1130"/>
        <v>-</v>
      </c>
      <c r="AB928" s="64" t="str">
        <f t="shared" si="1093"/>
        <v>-</v>
      </c>
      <c r="AC928" s="57" t="str">
        <f t="shared" si="1131"/>
        <v>Payoff</v>
      </c>
      <c r="AD928" s="56">
        <f t="shared" si="1158"/>
        <v>113</v>
      </c>
      <c r="AE928" s="64">
        <f t="shared" si="1132"/>
        <v>0</v>
      </c>
      <c r="AF928" s="64" t="str">
        <f t="shared" si="1094"/>
        <v>-</v>
      </c>
      <c r="AG928" s="64">
        <f t="shared" si="1095"/>
        <v>0</v>
      </c>
      <c r="AH928" s="64" t="str">
        <f t="shared" si="1096"/>
        <v>-</v>
      </c>
      <c r="AI928" s="64" t="str">
        <f t="shared" si="1133"/>
        <v>-</v>
      </c>
      <c r="AJ928" s="64" t="str">
        <f t="shared" si="1097"/>
        <v>-</v>
      </c>
      <c r="AK928" s="57" t="str">
        <f t="shared" si="1134"/>
        <v>Payoff</v>
      </c>
      <c r="AL928" s="56">
        <f t="shared" si="1159"/>
        <v>113</v>
      </c>
      <c r="AM928" s="64" t="str">
        <f t="shared" si="1135"/>
        <v>-</v>
      </c>
      <c r="AN928" s="64" t="str">
        <f t="shared" si="1098"/>
        <v>-</v>
      </c>
      <c r="AO928" s="64" t="str">
        <f t="shared" si="1099"/>
        <v>-</v>
      </c>
      <c r="AP928" s="64" t="str">
        <f t="shared" si="1100"/>
        <v>-</v>
      </c>
      <c r="AQ928" s="64" t="str">
        <f t="shared" si="1136"/>
        <v>-</v>
      </c>
      <c r="AR928" s="64" t="str">
        <f t="shared" si="1101"/>
        <v>-</v>
      </c>
      <c r="AS928" s="57" t="str">
        <f t="shared" si="1137"/>
        <v>Payoff</v>
      </c>
      <c r="AT928" s="56">
        <f t="shared" si="1160"/>
        <v>113</v>
      </c>
      <c r="AU928" s="64" t="str">
        <f t="shared" si="1138"/>
        <v>-</v>
      </c>
      <c r="AV928" s="64" t="str">
        <f t="shared" si="1102"/>
        <v>-</v>
      </c>
      <c r="AW928" s="64" t="str">
        <f t="shared" si="1103"/>
        <v>-</v>
      </c>
      <c r="AX928" s="64" t="str">
        <f t="shared" si="1104"/>
        <v>-</v>
      </c>
      <c r="AY928" s="64" t="str">
        <f t="shared" si="1139"/>
        <v>-</v>
      </c>
      <c r="AZ928" s="64" t="str">
        <f t="shared" si="1105"/>
        <v>-</v>
      </c>
      <c r="BA928" s="57" t="str">
        <f t="shared" si="1140"/>
        <v>Payoff</v>
      </c>
      <c r="BB928" s="56">
        <f t="shared" si="1161"/>
        <v>113</v>
      </c>
      <c r="BC928" s="64" t="str">
        <f t="shared" si="1141"/>
        <v>-</v>
      </c>
      <c r="BD928" s="64" t="str">
        <f t="shared" si="1106"/>
        <v>-</v>
      </c>
      <c r="BE928" s="64" t="str">
        <f t="shared" si="1107"/>
        <v>-</v>
      </c>
      <c r="BF928" s="64" t="str">
        <f t="shared" si="1108"/>
        <v>-</v>
      </c>
      <c r="BG928" s="64" t="str">
        <f t="shared" si="1142"/>
        <v>-</v>
      </c>
      <c r="BH928" s="64" t="str">
        <f t="shared" si="1109"/>
        <v>-</v>
      </c>
      <c r="BI928" s="57" t="str">
        <f t="shared" si="1143"/>
        <v>Payoff</v>
      </c>
      <c r="BJ928" s="56">
        <f t="shared" si="1162"/>
        <v>113</v>
      </c>
      <c r="BK928" s="64" t="str">
        <f t="shared" si="1144"/>
        <v>-</v>
      </c>
      <c r="BL928" s="64" t="str">
        <f t="shared" si="1110"/>
        <v>-</v>
      </c>
      <c r="BM928" s="64" t="str">
        <f t="shared" si="1111"/>
        <v>-</v>
      </c>
      <c r="BN928" s="64" t="str">
        <f t="shared" si="1112"/>
        <v>-</v>
      </c>
      <c r="BO928" s="64" t="str">
        <f t="shared" si="1145"/>
        <v>-</v>
      </c>
      <c r="BP928" s="64" t="str">
        <f t="shared" si="1113"/>
        <v>-</v>
      </c>
      <c r="BQ928" s="57" t="str">
        <f t="shared" si="1146"/>
        <v>Payoff</v>
      </c>
      <c r="BR928" s="56">
        <f t="shared" si="1163"/>
        <v>113</v>
      </c>
      <c r="BS928" s="64" t="str">
        <f t="shared" si="1147"/>
        <v>-</v>
      </c>
      <c r="BT928" s="64" t="str">
        <f t="shared" si="1114"/>
        <v>-</v>
      </c>
      <c r="BU928" s="64" t="str">
        <f t="shared" si="1115"/>
        <v>-</v>
      </c>
      <c r="BV928" s="64" t="str">
        <f t="shared" si="1116"/>
        <v>-</v>
      </c>
      <c r="BW928" s="64" t="str">
        <f t="shared" si="1148"/>
        <v>-</v>
      </c>
      <c r="BX928" s="64" t="str">
        <f t="shared" si="1117"/>
        <v>-</v>
      </c>
      <c r="BY928" s="57" t="str">
        <f t="shared" si="1149"/>
        <v>Payoff</v>
      </c>
      <c r="BZ928" s="56">
        <f t="shared" si="1164"/>
        <v>113</v>
      </c>
      <c r="CA928" s="64" t="str">
        <f t="shared" si="1150"/>
        <v>-</v>
      </c>
      <c r="CB928" s="64" t="str">
        <f t="shared" si="1118"/>
        <v>-</v>
      </c>
      <c r="CC928" s="64" t="str">
        <f t="shared" si="1119"/>
        <v>-</v>
      </c>
      <c r="CD928" s="64" t="str">
        <f t="shared" si="1120"/>
        <v>-</v>
      </c>
      <c r="CE928" s="64" t="str">
        <f t="shared" si="1151"/>
        <v>-</v>
      </c>
      <c r="CF928" s="64" t="str">
        <f t="shared" si="1121"/>
        <v>-</v>
      </c>
      <c r="CG928" s="57" t="str">
        <f t="shared" si="1152"/>
        <v>Payoff</v>
      </c>
      <c r="CH928" s="56">
        <f t="shared" si="1165"/>
        <v>113</v>
      </c>
      <c r="CI928" s="64" t="str">
        <f t="shared" si="1153"/>
        <v>-</v>
      </c>
      <c r="CJ928" s="64" t="str">
        <f t="shared" si="1122"/>
        <v>-</v>
      </c>
      <c r="CK928" s="64" t="str">
        <f t="shared" si="1123"/>
        <v>-</v>
      </c>
      <c r="CL928" s="64" t="str">
        <f t="shared" si="1124"/>
        <v>-</v>
      </c>
      <c r="CM928" s="64" t="str">
        <f t="shared" si="1154"/>
        <v>-</v>
      </c>
      <c r="CN928" s="64" t="str">
        <f t="shared" si="1125"/>
        <v>-</v>
      </c>
      <c r="CO928" s="57" t="str">
        <f t="shared" si="1155"/>
        <v>Payoff</v>
      </c>
    </row>
    <row r="929" spans="15:93" ht="18" customHeight="1" x14ac:dyDescent="0.25">
      <c r="O929" s="56">
        <f t="shared" si="1156"/>
        <v>118</v>
      </c>
      <c r="P929" s="64">
        <f t="shared" si="1126"/>
        <v>0</v>
      </c>
      <c r="Q929" s="64" t="str">
        <f t="shared" si="1087"/>
        <v>-</v>
      </c>
      <c r="R929" s="64" t="str">
        <f t="shared" si="1088"/>
        <v>-</v>
      </c>
      <c r="S929" s="64">
        <f t="shared" si="1127"/>
        <v>0</v>
      </c>
      <c r="T929" s="64" t="str">
        <f t="shared" si="1089"/>
        <v>-</v>
      </c>
      <c r="U929" s="57" t="str">
        <f t="shared" si="1128"/>
        <v>Payoff</v>
      </c>
      <c r="V929" s="56">
        <f t="shared" si="1157"/>
        <v>114</v>
      </c>
      <c r="W929" s="64">
        <f t="shared" si="1129"/>
        <v>0</v>
      </c>
      <c r="X929" s="64" t="str">
        <f t="shared" si="1090"/>
        <v>-</v>
      </c>
      <c r="Y929" s="64">
        <f t="shared" si="1091"/>
        <v>0</v>
      </c>
      <c r="Z929" s="64" t="str">
        <f t="shared" si="1092"/>
        <v>-</v>
      </c>
      <c r="AA929" s="64" t="str">
        <f t="shared" si="1130"/>
        <v>-</v>
      </c>
      <c r="AB929" s="64" t="str">
        <f t="shared" si="1093"/>
        <v>-</v>
      </c>
      <c r="AC929" s="57" t="str">
        <f t="shared" si="1131"/>
        <v>Payoff</v>
      </c>
      <c r="AD929" s="56">
        <f t="shared" si="1158"/>
        <v>114</v>
      </c>
      <c r="AE929" s="64">
        <f t="shared" si="1132"/>
        <v>0</v>
      </c>
      <c r="AF929" s="64" t="str">
        <f t="shared" si="1094"/>
        <v>-</v>
      </c>
      <c r="AG929" s="64">
        <f t="shared" si="1095"/>
        <v>0</v>
      </c>
      <c r="AH929" s="64" t="str">
        <f t="shared" si="1096"/>
        <v>-</v>
      </c>
      <c r="AI929" s="64" t="str">
        <f t="shared" si="1133"/>
        <v>-</v>
      </c>
      <c r="AJ929" s="64" t="str">
        <f t="shared" si="1097"/>
        <v>-</v>
      </c>
      <c r="AK929" s="57" t="str">
        <f t="shared" si="1134"/>
        <v>Payoff</v>
      </c>
      <c r="AL929" s="56">
        <f t="shared" si="1159"/>
        <v>114</v>
      </c>
      <c r="AM929" s="64" t="str">
        <f t="shared" si="1135"/>
        <v>-</v>
      </c>
      <c r="AN929" s="64" t="str">
        <f t="shared" si="1098"/>
        <v>-</v>
      </c>
      <c r="AO929" s="64" t="str">
        <f t="shared" si="1099"/>
        <v>-</v>
      </c>
      <c r="AP929" s="64" t="str">
        <f t="shared" si="1100"/>
        <v>-</v>
      </c>
      <c r="AQ929" s="64" t="str">
        <f t="shared" si="1136"/>
        <v>-</v>
      </c>
      <c r="AR929" s="64" t="str">
        <f t="shared" si="1101"/>
        <v>-</v>
      </c>
      <c r="AS929" s="57" t="str">
        <f t="shared" si="1137"/>
        <v>Payoff</v>
      </c>
      <c r="AT929" s="56">
        <f t="shared" si="1160"/>
        <v>114</v>
      </c>
      <c r="AU929" s="64" t="str">
        <f t="shared" si="1138"/>
        <v>-</v>
      </c>
      <c r="AV929" s="64" t="str">
        <f t="shared" si="1102"/>
        <v>-</v>
      </c>
      <c r="AW929" s="64" t="str">
        <f t="shared" si="1103"/>
        <v>-</v>
      </c>
      <c r="AX929" s="64" t="str">
        <f t="shared" si="1104"/>
        <v>-</v>
      </c>
      <c r="AY929" s="64" t="str">
        <f t="shared" si="1139"/>
        <v>-</v>
      </c>
      <c r="AZ929" s="64" t="str">
        <f t="shared" si="1105"/>
        <v>-</v>
      </c>
      <c r="BA929" s="57" t="str">
        <f t="shared" si="1140"/>
        <v>Payoff</v>
      </c>
      <c r="BB929" s="56">
        <f t="shared" si="1161"/>
        <v>114</v>
      </c>
      <c r="BC929" s="64" t="str">
        <f t="shared" si="1141"/>
        <v>-</v>
      </c>
      <c r="BD929" s="64" t="str">
        <f t="shared" si="1106"/>
        <v>-</v>
      </c>
      <c r="BE929" s="64" t="str">
        <f t="shared" si="1107"/>
        <v>-</v>
      </c>
      <c r="BF929" s="64" t="str">
        <f t="shared" si="1108"/>
        <v>-</v>
      </c>
      <c r="BG929" s="64" t="str">
        <f t="shared" si="1142"/>
        <v>-</v>
      </c>
      <c r="BH929" s="64" t="str">
        <f t="shared" si="1109"/>
        <v>-</v>
      </c>
      <c r="BI929" s="57" t="str">
        <f t="shared" si="1143"/>
        <v>Payoff</v>
      </c>
      <c r="BJ929" s="56">
        <f t="shared" si="1162"/>
        <v>114</v>
      </c>
      <c r="BK929" s="64" t="str">
        <f t="shared" si="1144"/>
        <v>-</v>
      </c>
      <c r="BL929" s="64" t="str">
        <f t="shared" si="1110"/>
        <v>-</v>
      </c>
      <c r="BM929" s="64" t="str">
        <f t="shared" si="1111"/>
        <v>-</v>
      </c>
      <c r="BN929" s="64" t="str">
        <f t="shared" si="1112"/>
        <v>-</v>
      </c>
      <c r="BO929" s="64" t="str">
        <f t="shared" si="1145"/>
        <v>-</v>
      </c>
      <c r="BP929" s="64" t="str">
        <f t="shared" si="1113"/>
        <v>-</v>
      </c>
      <c r="BQ929" s="57" t="str">
        <f t="shared" si="1146"/>
        <v>Payoff</v>
      </c>
      <c r="BR929" s="56">
        <f t="shared" si="1163"/>
        <v>114</v>
      </c>
      <c r="BS929" s="64" t="str">
        <f t="shared" si="1147"/>
        <v>-</v>
      </c>
      <c r="BT929" s="64" t="str">
        <f t="shared" si="1114"/>
        <v>-</v>
      </c>
      <c r="BU929" s="64" t="str">
        <f t="shared" si="1115"/>
        <v>-</v>
      </c>
      <c r="BV929" s="64" t="str">
        <f t="shared" si="1116"/>
        <v>-</v>
      </c>
      <c r="BW929" s="64" t="str">
        <f t="shared" si="1148"/>
        <v>-</v>
      </c>
      <c r="BX929" s="64" t="str">
        <f t="shared" si="1117"/>
        <v>-</v>
      </c>
      <c r="BY929" s="57" t="str">
        <f t="shared" si="1149"/>
        <v>Payoff</v>
      </c>
      <c r="BZ929" s="56">
        <f t="shared" si="1164"/>
        <v>114</v>
      </c>
      <c r="CA929" s="64" t="str">
        <f t="shared" si="1150"/>
        <v>-</v>
      </c>
      <c r="CB929" s="64" t="str">
        <f t="shared" si="1118"/>
        <v>-</v>
      </c>
      <c r="CC929" s="64" t="str">
        <f t="shared" si="1119"/>
        <v>-</v>
      </c>
      <c r="CD929" s="64" t="str">
        <f t="shared" si="1120"/>
        <v>-</v>
      </c>
      <c r="CE929" s="64" t="str">
        <f t="shared" si="1151"/>
        <v>-</v>
      </c>
      <c r="CF929" s="64" t="str">
        <f t="shared" si="1121"/>
        <v>-</v>
      </c>
      <c r="CG929" s="57" t="str">
        <f t="shared" si="1152"/>
        <v>Payoff</v>
      </c>
      <c r="CH929" s="56">
        <f t="shared" si="1165"/>
        <v>114</v>
      </c>
      <c r="CI929" s="64" t="str">
        <f t="shared" si="1153"/>
        <v>-</v>
      </c>
      <c r="CJ929" s="64" t="str">
        <f t="shared" si="1122"/>
        <v>-</v>
      </c>
      <c r="CK929" s="64" t="str">
        <f t="shared" si="1123"/>
        <v>-</v>
      </c>
      <c r="CL929" s="64" t="str">
        <f t="shared" si="1124"/>
        <v>-</v>
      </c>
      <c r="CM929" s="64" t="str">
        <f t="shared" si="1154"/>
        <v>-</v>
      </c>
      <c r="CN929" s="64" t="str">
        <f t="shared" si="1125"/>
        <v>-</v>
      </c>
      <c r="CO929" s="57" t="str">
        <f t="shared" si="1155"/>
        <v>Payoff</v>
      </c>
    </row>
    <row r="930" spans="15:93" ht="18" customHeight="1" x14ac:dyDescent="0.25">
      <c r="O930" s="56">
        <f t="shared" si="1156"/>
        <v>119</v>
      </c>
      <c r="P930" s="64">
        <f t="shared" si="1126"/>
        <v>0</v>
      </c>
      <c r="Q930" s="64" t="str">
        <f t="shared" si="1087"/>
        <v>-</v>
      </c>
      <c r="R930" s="64" t="str">
        <f t="shared" si="1088"/>
        <v>-</v>
      </c>
      <c r="S930" s="64">
        <f t="shared" si="1127"/>
        <v>0</v>
      </c>
      <c r="T930" s="64" t="str">
        <f t="shared" si="1089"/>
        <v>-</v>
      </c>
      <c r="U930" s="57" t="str">
        <f t="shared" si="1128"/>
        <v>Payoff</v>
      </c>
      <c r="V930" s="56">
        <f t="shared" si="1157"/>
        <v>115</v>
      </c>
      <c r="W930" s="64">
        <f t="shared" si="1129"/>
        <v>0</v>
      </c>
      <c r="X930" s="64" t="str">
        <f t="shared" si="1090"/>
        <v>-</v>
      </c>
      <c r="Y930" s="64">
        <f t="shared" si="1091"/>
        <v>0</v>
      </c>
      <c r="Z930" s="64" t="str">
        <f t="shared" si="1092"/>
        <v>-</v>
      </c>
      <c r="AA930" s="64" t="str">
        <f t="shared" si="1130"/>
        <v>-</v>
      </c>
      <c r="AB930" s="64" t="str">
        <f t="shared" si="1093"/>
        <v>-</v>
      </c>
      <c r="AC930" s="57" t="str">
        <f t="shared" si="1131"/>
        <v>Payoff</v>
      </c>
      <c r="AD930" s="56">
        <f t="shared" si="1158"/>
        <v>115</v>
      </c>
      <c r="AE930" s="64">
        <f t="shared" si="1132"/>
        <v>0</v>
      </c>
      <c r="AF930" s="64" t="str">
        <f t="shared" si="1094"/>
        <v>-</v>
      </c>
      <c r="AG930" s="64">
        <f t="shared" si="1095"/>
        <v>0</v>
      </c>
      <c r="AH930" s="64" t="str">
        <f t="shared" si="1096"/>
        <v>-</v>
      </c>
      <c r="AI930" s="64" t="str">
        <f t="shared" si="1133"/>
        <v>-</v>
      </c>
      <c r="AJ930" s="64" t="str">
        <f t="shared" si="1097"/>
        <v>-</v>
      </c>
      <c r="AK930" s="57" t="str">
        <f t="shared" si="1134"/>
        <v>Payoff</v>
      </c>
      <c r="AL930" s="56">
        <f t="shared" si="1159"/>
        <v>115</v>
      </c>
      <c r="AM930" s="64" t="str">
        <f t="shared" si="1135"/>
        <v>-</v>
      </c>
      <c r="AN930" s="64" t="str">
        <f t="shared" si="1098"/>
        <v>-</v>
      </c>
      <c r="AO930" s="64" t="str">
        <f t="shared" si="1099"/>
        <v>-</v>
      </c>
      <c r="AP930" s="64" t="str">
        <f t="shared" si="1100"/>
        <v>-</v>
      </c>
      <c r="AQ930" s="64" t="str">
        <f t="shared" si="1136"/>
        <v>-</v>
      </c>
      <c r="AR930" s="64" t="str">
        <f t="shared" si="1101"/>
        <v>-</v>
      </c>
      <c r="AS930" s="57" t="str">
        <f t="shared" si="1137"/>
        <v>Payoff</v>
      </c>
      <c r="AT930" s="56">
        <f t="shared" si="1160"/>
        <v>115</v>
      </c>
      <c r="AU930" s="64" t="str">
        <f t="shared" si="1138"/>
        <v>-</v>
      </c>
      <c r="AV930" s="64" t="str">
        <f t="shared" si="1102"/>
        <v>-</v>
      </c>
      <c r="AW930" s="64" t="str">
        <f t="shared" si="1103"/>
        <v>-</v>
      </c>
      <c r="AX930" s="64" t="str">
        <f t="shared" si="1104"/>
        <v>-</v>
      </c>
      <c r="AY930" s="64" t="str">
        <f t="shared" si="1139"/>
        <v>-</v>
      </c>
      <c r="AZ930" s="64" t="str">
        <f t="shared" si="1105"/>
        <v>-</v>
      </c>
      <c r="BA930" s="57" t="str">
        <f t="shared" si="1140"/>
        <v>Payoff</v>
      </c>
      <c r="BB930" s="56">
        <f t="shared" si="1161"/>
        <v>115</v>
      </c>
      <c r="BC930" s="64" t="str">
        <f t="shared" si="1141"/>
        <v>-</v>
      </c>
      <c r="BD930" s="64" t="str">
        <f t="shared" si="1106"/>
        <v>-</v>
      </c>
      <c r="BE930" s="64" t="str">
        <f t="shared" si="1107"/>
        <v>-</v>
      </c>
      <c r="BF930" s="64" t="str">
        <f t="shared" si="1108"/>
        <v>-</v>
      </c>
      <c r="BG930" s="64" t="str">
        <f t="shared" si="1142"/>
        <v>-</v>
      </c>
      <c r="BH930" s="64" t="str">
        <f t="shared" si="1109"/>
        <v>-</v>
      </c>
      <c r="BI930" s="57" t="str">
        <f t="shared" si="1143"/>
        <v>Payoff</v>
      </c>
      <c r="BJ930" s="56">
        <f t="shared" si="1162"/>
        <v>115</v>
      </c>
      <c r="BK930" s="64" t="str">
        <f t="shared" si="1144"/>
        <v>-</v>
      </c>
      <c r="BL930" s="64" t="str">
        <f t="shared" si="1110"/>
        <v>-</v>
      </c>
      <c r="BM930" s="64" t="str">
        <f t="shared" si="1111"/>
        <v>-</v>
      </c>
      <c r="BN930" s="64" t="str">
        <f t="shared" si="1112"/>
        <v>-</v>
      </c>
      <c r="BO930" s="64" t="str">
        <f t="shared" si="1145"/>
        <v>-</v>
      </c>
      <c r="BP930" s="64" t="str">
        <f t="shared" si="1113"/>
        <v>-</v>
      </c>
      <c r="BQ930" s="57" t="str">
        <f t="shared" si="1146"/>
        <v>Payoff</v>
      </c>
      <c r="BR930" s="56">
        <f t="shared" si="1163"/>
        <v>115</v>
      </c>
      <c r="BS930" s="64" t="str">
        <f t="shared" si="1147"/>
        <v>-</v>
      </c>
      <c r="BT930" s="64" t="str">
        <f t="shared" si="1114"/>
        <v>-</v>
      </c>
      <c r="BU930" s="64" t="str">
        <f t="shared" si="1115"/>
        <v>-</v>
      </c>
      <c r="BV930" s="64" t="str">
        <f t="shared" si="1116"/>
        <v>-</v>
      </c>
      <c r="BW930" s="64" t="str">
        <f t="shared" si="1148"/>
        <v>-</v>
      </c>
      <c r="BX930" s="64" t="str">
        <f t="shared" si="1117"/>
        <v>-</v>
      </c>
      <c r="BY930" s="57" t="str">
        <f t="shared" si="1149"/>
        <v>Payoff</v>
      </c>
      <c r="BZ930" s="56">
        <f t="shared" si="1164"/>
        <v>115</v>
      </c>
      <c r="CA930" s="64" t="str">
        <f t="shared" si="1150"/>
        <v>-</v>
      </c>
      <c r="CB930" s="64" t="str">
        <f t="shared" si="1118"/>
        <v>-</v>
      </c>
      <c r="CC930" s="64" t="str">
        <f t="shared" si="1119"/>
        <v>-</v>
      </c>
      <c r="CD930" s="64" t="str">
        <f t="shared" si="1120"/>
        <v>-</v>
      </c>
      <c r="CE930" s="64" t="str">
        <f t="shared" si="1151"/>
        <v>-</v>
      </c>
      <c r="CF930" s="64" t="str">
        <f t="shared" si="1121"/>
        <v>-</v>
      </c>
      <c r="CG930" s="57" t="str">
        <f t="shared" si="1152"/>
        <v>Payoff</v>
      </c>
      <c r="CH930" s="56">
        <f t="shared" si="1165"/>
        <v>115</v>
      </c>
      <c r="CI930" s="64" t="str">
        <f t="shared" si="1153"/>
        <v>-</v>
      </c>
      <c r="CJ930" s="64" t="str">
        <f t="shared" si="1122"/>
        <v>-</v>
      </c>
      <c r="CK930" s="64" t="str">
        <f t="shared" si="1123"/>
        <v>-</v>
      </c>
      <c r="CL930" s="64" t="str">
        <f t="shared" si="1124"/>
        <v>-</v>
      </c>
      <c r="CM930" s="64" t="str">
        <f t="shared" si="1154"/>
        <v>-</v>
      </c>
      <c r="CN930" s="64" t="str">
        <f t="shared" si="1125"/>
        <v>-</v>
      </c>
      <c r="CO930" s="57" t="str">
        <f t="shared" si="1155"/>
        <v>Payoff</v>
      </c>
    </row>
    <row r="931" spans="15:93" ht="18" customHeight="1" x14ac:dyDescent="0.25">
      <c r="O931" s="56">
        <f t="shared" si="1156"/>
        <v>120</v>
      </c>
      <c r="P931" s="64">
        <f t="shared" si="1126"/>
        <v>0</v>
      </c>
      <c r="Q931" s="64" t="str">
        <f t="shared" si="1087"/>
        <v>-</v>
      </c>
      <c r="R931" s="64" t="str">
        <f t="shared" si="1088"/>
        <v>-</v>
      </c>
      <c r="S931" s="64">
        <f t="shared" si="1127"/>
        <v>0</v>
      </c>
      <c r="T931" s="64" t="str">
        <f t="shared" si="1089"/>
        <v>-</v>
      </c>
      <c r="U931" s="57" t="str">
        <f t="shared" si="1128"/>
        <v>Payoff</v>
      </c>
      <c r="V931" s="56">
        <f t="shared" si="1157"/>
        <v>116</v>
      </c>
      <c r="W931" s="64">
        <f t="shared" si="1129"/>
        <v>0</v>
      </c>
      <c r="X931" s="64" t="str">
        <f t="shared" si="1090"/>
        <v>-</v>
      </c>
      <c r="Y931" s="64">
        <f t="shared" si="1091"/>
        <v>0</v>
      </c>
      <c r="Z931" s="64" t="str">
        <f t="shared" si="1092"/>
        <v>-</v>
      </c>
      <c r="AA931" s="64" t="str">
        <f t="shared" si="1130"/>
        <v>-</v>
      </c>
      <c r="AB931" s="64" t="str">
        <f t="shared" si="1093"/>
        <v>-</v>
      </c>
      <c r="AC931" s="57" t="str">
        <f t="shared" si="1131"/>
        <v>Payoff</v>
      </c>
      <c r="AD931" s="56">
        <f t="shared" si="1158"/>
        <v>116</v>
      </c>
      <c r="AE931" s="64">
        <f t="shared" si="1132"/>
        <v>0</v>
      </c>
      <c r="AF931" s="64" t="str">
        <f t="shared" si="1094"/>
        <v>-</v>
      </c>
      <c r="AG931" s="64">
        <f t="shared" si="1095"/>
        <v>0</v>
      </c>
      <c r="AH931" s="64" t="str">
        <f t="shared" si="1096"/>
        <v>-</v>
      </c>
      <c r="AI931" s="64" t="str">
        <f t="shared" si="1133"/>
        <v>-</v>
      </c>
      <c r="AJ931" s="64" t="str">
        <f t="shared" si="1097"/>
        <v>-</v>
      </c>
      <c r="AK931" s="57" t="str">
        <f t="shared" si="1134"/>
        <v>Payoff</v>
      </c>
      <c r="AL931" s="56">
        <f t="shared" si="1159"/>
        <v>116</v>
      </c>
      <c r="AM931" s="64" t="str">
        <f t="shared" si="1135"/>
        <v>-</v>
      </c>
      <c r="AN931" s="64" t="str">
        <f t="shared" si="1098"/>
        <v>-</v>
      </c>
      <c r="AO931" s="64" t="str">
        <f t="shared" si="1099"/>
        <v>-</v>
      </c>
      <c r="AP931" s="64" t="str">
        <f t="shared" si="1100"/>
        <v>-</v>
      </c>
      <c r="AQ931" s="64" t="str">
        <f t="shared" si="1136"/>
        <v>-</v>
      </c>
      <c r="AR931" s="64" t="str">
        <f t="shared" si="1101"/>
        <v>-</v>
      </c>
      <c r="AS931" s="57" t="str">
        <f t="shared" si="1137"/>
        <v>Payoff</v>
      </c>
      <c r="AT931" s="56">
        <f t="shared" si="1160"/>
        <v>116</v>
      </c>
      <c r="AU931" s="64" t="str">
        <f t="shared" si="1138"/>
        <v>-</v>
      </c>
      <c r="AV931" s="64" t="str">
        <f t="shared" si="1102"/>
        <v>-</v>
      </c>
      <c r="AW931" s="64" t="str">
        <f t="shared" si="1103"/>
        <v>-</v>
      </c>
      <c r="AX931" s="64" t="str">
        <f t="shared" si="1104"/>
        <v>-</v>
      </c>
      <c r="AY931" s="64" t="str">
        <f t="shared" si="1139"/>
        <v>-</v>
      </c>
      <c r="AZ931" s="64" t="str">
        <f t="shared" si="1105"/>
        <v>-</v>
      </c>
      <c r="BA931" s="57" t="str">
        <f t="shared" si="1140"/>
        <v>Payoff</v>
      </c>
      <c r="BB931" s="56">
        <f t="shared" si="1161"/>
        <v>116</v>
      </c>
      <c r="BC931" s="64" t="str">
        <f t="shared" si="1141"/>
        <v>-</v>
      </c>
      <c r="BD931" s="64" t="str">
        <f t="shared" si="1106"/>
        <v>-</v>
      </c>
      <c r="BE931" s="64" t="str">
        <f t="shared" si="1107"/>
        <v>-</v>
      </c>
      <c r="BF931" s="64" t="str">
        <f t="shared" si="1108"/>
        <v>-</v>
      </c>
      <c r="BG931" s="64" t="str">
        <f t="shared" si="1142"/>
        <v>-</v>
      </c>
      <c r="BH931" s="64" t="str">
        <f t="shared" si="1109"/>
        <v>-</v>
      </c>
      <c r="BI931" s="57" t="str">
        <f t="shared" si="1143"/>
        <v>Payoff</v>
      </c>
      <c r="BJ931" s="56">
        <f t="shared" si="1162"/>
        <v>116</v>
      </c>
      <c r="BK931" s="64" t="str">
        <f t="shared" si="1144"/>
        <v>-</v>
      </c>
      <c r="BL931" s="64" t="str">
        <f t="shared" si="1110"/>
        <v>-</v>
      </c>
      <c r="BM931" s="64" t="str">
        <f t="shared" si="1111"/>
        <v>-</v>
      </c>
      <c r="BN931" s="64" t="str">
        <f t="shared" si="1112"/>
        <v>-</v>
      </c>
      <c r="BO931" s="64" t="str">
        <f t="shared" si="1145"/>
        <v>-</v>
      </c>
      <c r="BP931" s="64" t="str">
        <f t="shared" si="1113"/>
        <v>-</v>
      </c>
      <c r="BQ931" s="57" t="str">
        <f t="shared" si="1146"/>
        <v>Payoff</v>
      </c>
      <c r="BR931" s="56">
        <f t="shared" si="1163"/>
        <v>116</v>
      </c>
      <c r="BS931" s="64" t="str">
        <f t="shared" si="1147"/>
        <v>-</v>
      </c>
      <c r="BT931" s="64" t="str">
        <f t="shared" si="1114"/>
        <v>-</v>
      </c>
      <c r="BU931" s="64" t="str">
        <f t="shared" si="1115"/>
        <v>-</v>
      </c>
      <c r="BV931" s="64" t="str">
        <f t="shared" si="1116"/>
        <v>-</v>
      </c>
      <c r="BW931" s="64" t="str">
        <f t="shared" si="1148"/>
        <v>-</v>
      </c>
      <c r="BX931" s="64" t="str">
        <f t="shared" si="1117"/>
        <v>-</v>
      </c>
      <c r="BY931" s="57" t="str">
        <f t="shared" si="1149"/>
        <v>Payoff</v>
      </c>
      <c r="BZ931" s="56">
        <f t="shared" si="1164"/>
        <v>116</v>
      </c>
      <c r="CA931" s="64" t="str">
        <f t="shared" si="1150"/>
        <v>-</v>
      </c>
      <c r="CB931" s="64" t="str">
        <f t="shared" si="1118"/>
        <v>-</v>
      </c>
      <c r="CC931" s="64" t="str">
        <f t="shared" si="1119"/>
        <v>-</v>
      </c>
      <c r="CD931" s="64" t="str">
        <f t="shared" si="1120"/>
        <v>-</v>
      </c>
      <c r="CE931" s="64" t="str">
        <f t="shared" si="1151"/>
        <v>-</v>
      </c>
      <c r="CF931" s="64" t="str">
        <f t="shared" si="1121"/>
        <v>-</v>
      </c>
      <c r="CG931" s="57" t="str">
        <f t="shared" si="1152"/>
        <v>Payoff</v>
      </c>
      <c r="CH931" s="56">
        <f t="shared" si="1165"/>
        <v>116</v>
      </c>
      <c r="CI931" s="64" t="str">
        <f t="shared" si="1153"/>
        <v>-</v>
      </c>
      <c r="CJ931" s="64" t="str">
        <f t="shared" si="1122"/>
        <v>-</v>
      </c>
      <c r="CK931" s="64" t="str">
        <f t="shared" si="1123"/>
        <v>-</v>
      </c>
      <c r="CL931" s="64" t="str">
        <f t="shared" si="1124"/>
        <v>-</v>
      </c>
      <c r="CM931" s="64" t="str">
        <f t="shared" si="1154"/>
        <v>-</v>
      </c>
      <c r="CN931" s="64" t="str">
        <f t="shared" si="1125"/>
        <v>-</v>
      </c>
      <c r="CO931" s="57" t="str">
        <f t="shared" si="1155"/>
        <v>Payoff</v>
      </c>
    </row>
    <row r="932" spans="15:93" ht="18" customHeight="1" x14ac:dyDescent="0.25">
      <c r="O932" s="56">
        <f t="shared" si="1156"/>
        <v>121</v>
      </c>
      <c r="P932" s="64">
        <f t="shared" si="1126"/>
        <v>0</v>
      </c>
      <c r="Q932" s="64" t="str">
        <f t="shared" si="1087"/>
        <v>-</v>
      </c>
      <c r="R932" s="64" t="str">
        <f t="shared" si="1088"/>
        <v>-</v>
      </c>
      <c r="S932" s="64">
        <f t="shared" si="1127"/>
        <v>0</v>
      </c>
      <c r="T932" s="64" t="str">
        <f t="shared" si="1089"/>
        <v>-</v>
      </c>
      <c r="U932" s="57" t="str">
        <f t="shared" si="1128"/>
        <v>Payoff</v>
      </c>
      <c r="V932" s="56">
        <f t="shared" si="1157"/>
        <v>117</v>
      </c>
      <c r="W932" s="64">
        <f t="shared" si="1129"/>
        <v>0</v>
      </c>
      <c r="X932" s="64" t="str">
        <f t="shared" si="1090"/>
        <v>-</v>
      </c>
      <c r="Y932" s="64">
        <f t="shared" si="1091"/>
        <v>0</v>
      </c>
      <c r="Z932" s="64" t="str">
        <f t="shared" si="1092"/>
        <v>-</v>
      </c>
      <c r="AA932" s="64" t="str">
        <f t="shared" si="1130"/>
        <v>-</v>
      </c>
      <c r="AB932" s="64" t="str">
        <f t="shared" si="1093"/>
        <v>-</v>
      </c>
      <c r="AC932" s="57" t="str">
        <f t="shared" si="1131"/>
        <v>Payoff</v>
      </c>
      <c r="AD932" s="56">
        <f t="shared" si="1158"/>
        <v>117</v>
      </c>
      <c r="AE932" s="64">
        <f t="shared" si="1132"/>
        <v>0</v>
      </c>
      <c r="AF932" s="64" t="str">
        <f t="shared" si="1094"/>
        <v>-</v>
      </c>
      <c r="AG932" s="64">
        <f t="shared" si="1095"/>
        <v>0</v>
      </c>
      <c r="AH932" s="64" t="str">
        <f t="shared" si="1096"/>
        <v>-</v>
      </c>
      <c r="AI932" s="64" t="str">
        <f t="shared" si="1133"/>
        <v>-</v>
      </c>
      <c r="AJ932" s="64" t="str">
        <f t="shared" si="1097"/>
        <v>-</v>
      </c>
      <c r="AK932" s="57" t="str">
        <f t="shared" si="1134"/>
        <v>Payoff</v>
      </c>
      <c r="AL932" s="56">
        <f t="shared" si="1159"/>
        <v>117</v>
      </c>
      <c r="AM932" s="64" t="str">
        <f t="shared" si="1135"/>
        <v>-</v>
      </c>
      <c r="AN932" s="64" t="str">
        <f t="shared" si="1098"/>
        <v>-</v>
      </c>
      <c r="AO932" s="64" t="str">
        <f t="shared" si="1099"/>
        <v>-</v>
      </c>
      <c r="AP932" s="64" t="str">
        <f t="shared" si="1100"/>
        <v>-</v>
      </c>
      <c r="AQ932" s="64" t="str">
        <f t="shared" si="1136"/>
        <v>-</v>
      </c>
      <c r="AR932" s="64" t="str">
        <f t="shared" si="1101"/>
        <v>-</v>
      </c>
      <c r="AS932" s="57" t="str">
        <f t="shared" si="1137"/>
        <v>Payoff</v>
      </c>
      <c r="AT932" s="56">
        <f t="shared" si="1160"/>
        <v>117</v>
      </c>
      <c r="AU932" s="64" t="str">
        <f t="shared" si="1138"/>
        <v>-</v>
      </c>
      <c r="AV932" s="64" t="str">
        <f t="shared" si="1102"/>
        <v>-</v>
      </c>
      <c r="AW932" s="64" t="str">
        <f t="shared" si="1103"/>
        <v>-</v>
      </c>
      <c r="AX932" s="64" t="str">
        <f t="shared" si="1104"/>
        <v>-</v>
      </c>
      <c r="AY932" s="64" t="str">
        <f t="shared" si="1139"/>
        <v>-</v>
      </c>
      <c r="AZ932" s="64" t="str">
        <f t="shared" si="1105"/>
        <v>-</v>
      </c>
      <c r="BA932" s="57" t="str">
        <f t="shared" si="1140"/>
        <v>Payoff</v>
      </c>
      <c r="BB932" s="56">
        <f t="shared" si="1161"/>
        <v>117</v>
      </c>
      <c r="BC932" s="64" t="str">
        <f t="shared" si="1141"/>
        <v>-</v>
      </c>
      <c r="BD932" s="64" t="str">
        <f t="shared" si="1106"/>
        <v>-</v>
      </c>
      <c r="BE932" s="64" t="str">
        <f t="shared" si="1107"/>
        <v>-</v>
      </c>
      <c r="BF932" s="64" t="str">
        <f t="shared" si="1108"/>
        <v>-</v>
      </c>
      <c r="BG932" s="64" t="str">
        <f t="shared" si="1142"/>
        <v>-</v>
      </c>
      <c r="BH932" s="64" t="str">
        <f t="shared" si="1109"/>
        <v>-</v>
      </c>
      <c r="BI932" s="57" t="str">
        <f t="shared" si="1143"/>
        <v>Payoff</v>
      </c>
      <c r="BJ932" s="56">
        <f t="shared" si="1162"/>
        <v>117</v>
      </c>
      <c r="BK932" s="64" t="str">
        <f t="shared" si="1144"/>
        <v>-</v>
      </c>
      <c r="BL932" s="64" t="str">
        <f t="shared" si="1110"/>
        <v>-</v>
      </c>
      <c r="BM932" s="64" t="str">
        <f t="shared" si="1111"/>
        <v>-</v>
      </c>
      <c r="BN932" s="64" t="str">
        <f t="shared" si="1112"/>
        <v>-</v>
      </c>
      <c r="BO932" s="64" t="str">
        <f t="shared" si="1145"/>
        <v>-</v>
      </c>
      <c r="BP932" s="64" t="str">
        <f t="shared" si="1113"/>
        <v>-</v>
      </c>
      <c r="BQ932" s="57" t="str">
        <f t="shared" si="1146"/>
        <v>Payoff</v>
      </c>
      <c r="BR932" s="56">
        <f t="shared" si="1163"/>
        <v>117</v>
      </c>
      <c r="BS932" s="64" t="str">
        <f t="shared" si="1147"/>
        <v>-</v>
      </c>
      <c r="BT932" s="64" t="str">
        <f t="shared" si="1114"/>
        <v>-</v>
      </c>
      <c r="BU932" s="64" t="str">
        <f t="shared" si="1115"/>
        <v>-</v>
      </c>
      <c r="BV932" s="64" t="str">
        <f t="shared" si="1116"/>
        <v>-</v>
      </c>
      <c r="BW932" s="64" t="str">
        <f t="shared" si="1148"/>
        <v>-</v>
      </c>
      <c r="BX932" s="64" t="str">
        <f t="shared" si="1117"/>
        <v>-</v>
      </c>
      <c r="BY932" s="57" t="str">
        <f t="shared" si="1149"/>
        <v>Payoff</v>
      </c>
      <c r="BZ932" s="56">
        <f t="shared" si="1164"/>
        <v>117</v>
      </c>
      <c r="CA932" s="64" t="str">
        <f t="shared" si="1150"/>
        <v>-</v>
      </c>
      <c r="CB932" s="64" t="str">
        <f t="shared" si="1118"/>
        <v>-</v>
      </c>
      <c r="CC932" s="64" t="str">
        <f t="shared" si="1119"/>
        <v>-</v>
      </c>
      <c r="CD932" s="64" t="str">
        <f t="shared" si="1120"/>
        <v>-</v>
      </c>
      <c r="CE932" s="64" t="str">
        <f t="shared" si="1151"/>
        <v>-</v>
      </c>
      <c r="CF932" s="64" t="str">
        <f t="shared" si="1121"/>
        <v>-</v>
      </c>
      <c r="CG932" s="57" t="str">
        <f t="shared" si="1152"/>
        <v>Payoff</v>
      </c>
      <c r="CH932" s="56">
        <f t="shared" si="1165"/>
        <v>117</v>
      </c>
      <c r="CI932" s="64" t="str">
        <f t="shared" si="1153"/>
        <v>-</v>
      </c>
      <c r="CJ932" s="64" t="str">
        <f t="shared" si="1122"/>
        <v>-</v>
      </c>
      <c r="CK932" s="64" t="str">
        <f t="shared" si="1123"/>
        <v>-</v>
      </c>
      <c r="CL932" s="64" t="str">
        <f t="shared" si="1124"/>
        <v>-</v>
      </c>
      <c r="CM932" s="64" t="str">
        <f t="shared" si="1154"/>
        <v>-</v>
      </c>
      <c r="CN932" s="64" t="str">
        <f t="shared" si="1125"/>
        <v>-</v>
      </c>
      <c r="CO932" s="57" t="str">
        <f t="shared" si="1155"/>
        <v>Payoff</v>
      </c>
    </row>
    <row r="933" spans="15:93" ht="18" customHeight="1" x14ac:dyDescent="0.25">
      <c r="O933" s="56">
        <f t="shared" si="1156"/>
        <v>122</v>
      </c>
      <c r="P933" s="64">
        <f t="shared" si="1126"/>
        <v>0</v>
      </c>
      <c r="Q933" s="64" t="str">
        <f t="shared" si="1087"/>
        <v>-</v>
      </c>
      <c r="R933" s="64" t="str">
        <f t="shared" si="1088"/>
        <v>-</v>
      </c>
      <c r="S933" s="64">
        <f t="shared" si="1127"/>
        <v>0</v>
      </c>
      <c r="T933" s="64" t="str">
        <f t="shared" si="1089"/>
        <v>-</v>
      </c>
      <c r="U933" s="57" t="str">
        <f t="shared" si="1128"/>
        <v>Payoff</v>
      </c>
      <c r="V933" s="56">
        <f t="shared" si="1157"/>
        <v>118</v>
      </c>
      <c r="W933" s="64">
        <f t="shared" si="1129"/>
        <v>0</v>
      </c>
      <c r="X933" s="64" t="str">
        <f t="shared" si="1090"/>
        <v>-</v>
      </c>
      <c r="Y933" s="64">
        <f t="shared" si="1091"/>
        <v>0</v>
      </c>
      <c r="Z933" s="64" t="str">
        <f t="shared" si="1092"/>
        <v>-</v>
      </c>
      <c r="AA933" s="64" t="str">
        <f t="shared" si="1130"/>
        <v>-</v>
      </c>
      <c r="AB933" s="64" t="str">
        <f t="shared" si="1093"/>
        <v>-</v>
      </c>
      <c r="AC933" s="57" t="str">
        <f t="shared" si="1131"/>
        <v>Payoff</v>
      </c>
      <c r="AD933" s="56">
        <f t="shared" si="1158"/>
        <v>118</v>
      </c>
      <c r="AE933" s="64">
        <f t="shared" si="1132"/>
        <v>0</v>
      </c>
      <c r="AF933" s="64" t="str">
        <f t="shared" si="1094"/>
        <v>-</v>
      </c>
      <c r="AG933" s="64">
        <f t="shared" si="1095"/>
        <v>0</v>
      </c>
      <c r="AH933" s="64" t="str">
        <f t="shared" si="1096"/>
        <v>-</v>
      </c>
      <c r="AI933" s="64" t="str">
        <f t="shared" si="1133"/>
        <v>-</v>
      </c>
      <c r="AJ933" s="64" t="str">
        <f t="shared" si="1097"/>
        <v>-</v>
      </c>
      <c r="AK933" s="57" t="str">
        <f t="shared" si="1134"/>
        <v>Payoff</v>
      </c>
      <c r="AL933" s="56">
        <f t="shared" si="1159"/>
        <v>118</v>
      </c>
      <c r="AM933" s="64" t="str">
        <f t="shared" si="1135"/>
        <v>-</v>
      </c>
      <c r="AN933" s="64" t="str">
        <f t="shared" si="1098"/>
        <v>-</v>
      </c>
      <c r="AO933" s="64" t="str">
        <f t="shared" si="1099"/>
        <v>-</v>
      </c>
      <c r="AP933" s="64" t="str">
        <f t="shared" si="1100"/>
        <v>-</v>
      </c>
      <c r="AQ933" s="64" t="str">
        <f t="shared" si="1136"/>
        <v>-</v>
      </c>
      <c r="AR933" s="64" t="str">
        <f t="shared" si="1101"/>
        <v>-</v>
      </c>
      <c r="AS933" s="57" t="str">
        <f t="shared" si="1137"/>
        <v>Payoff</v>
      </c>
      <c r="AT933" s="56">
        <f t="shared" si="1160"/>
        <v>118</v>
      </c>
      <c r="AU933" s="64" t="str">
        <f t="shared" si="1138"/>
        <v>-</v>
      </c>
      <c r="AV933" s="64" t="str">
        <f t="shared" si="1102"/>
        <v>-</v>
      </c>
      <c r="AW933" s="64" t="str">
        <f t="shared" si="1103"/>
        <v>-</v>
      </c>
      <c r="AX933" s="64" t="str">
        <f t="shared" si="1104"/>
        <v>-</v>
      </c>
      <c r="AY933" s="64" t="str">
        <f t="shared" si="1139"/>
        <v>-</v>
      </c>
      <c r="AZ933" s="64" t="str">
        <f t="shared" si="1105"/>
        <v>-</v>
      </c>
      <c r="BA933" s="57" t="str">
        <f t="shared" si="1140"/>
        <v>Payoff</v>
      </c>
      <c r="BB933" s="56">
        <f t="shared" si="1161"/>
        <v>118</v>
      </c>
      <c r="BC933" s="64" t="str">
        <f t="shared" si="1141"/>
        <v>-</v>
      </c>
      <c r="BD933" s="64" t="str">
        <f t="shared" si="1106"/>
        <v>-</v>
      </c>
      <c r="BE933" s="64" t="str">
        <f t="shared" si="1107"/>
        <v>-</v>
      </c>
      <c r="BF933" s="64" t="str">
        <f t="shared" si="1108"/>
        <v>-</v>
      </c>
      <c r="BG933" s="64" t="str">
        <f t="shared" si="1142"/>
        <v>-</v>
      </c>
      <c r="BH933" s="64" t="str">
        <f t="shared" si="1109"/>
        <v>-</v>
      </c>
      <c r="BI933" s="57" t="str">
        <f t="shared" si="1143"/>
        <v>Payoff</v>
      </c>
      <c r="BJ933" s="56">
        <f t="shared" si="1162"/>
        <v>118</v>
      </c>
      <c r="BK933" s="64" t="str">
        <f t="shared" si="1144"/>
        <v>-</v>
      </c>
      <c r="BL933" s="64" t="str">
        <f t="shared" si="1110"/>
        <v>-</v>
      </c>
      <c r="BM933" s="64" t="str">
        <f t="shared" si="1111"/>
        <v>-</v>
      </c>
      <c r="BN933" s="64" t="str">
        <f t="shared" si="1112"/>
        <v>-</v>
      </c>
      <c r="BO933" s="64" t="str">
        <f t="shared" si="1145"/>
        <v>-</v>
      </c>
      <c r="BP933" s="64" t="str">
        <f t="shared" si="1113"/>
        <v>-</v>
      </c>
      <c r="BQ933" s="57" t="str">
        <f t="shared" si="1146"/>
        <v>Payoff</v>
      </c>
      <c r="BR933" s="56">
        <f t="shared" si="1163"/>
        <v>118</v>
      </c>
      <c r="BS933" s="64" t="str">
        <f t="shared" si="1147"/>
        <v>-</v>
      </c>
      <c r="BT933" s="64" t="str">
        <f t="shared" si="1114"/>
        <v>-</v>
      </c>
      <c r="BU933" s="64" t="str">
        <f t="shared" si="1115"/>
        <v>-</v>
      </c>
      <c r="BV933" s="64" t="str">
        <f t="shared" si="1116"/>
        <v>-</v>
      </c>
      <c r="BW933" s="64" t="str">
        <f t="shared" si="1148"/>
        <v>-</v>
      </c>
      <c r="BX933" s="64" t="str">
        <f t="shared" si="1117"/>
        <v>-</v>
      </c>
      <c r="BY933" s="57" t="str">
        <f t="shared" si="1149"/>
        <v>Payoff</v>
      </c>
      <c r="BZ933" s="56">
        <f t="shared" si="1164"/>
        <v>118</v>
      </c>
      <c r="CA933" s="64" t="str">
        <f t="shared" si="1150"/>
        <v>-</v>
      </c>
      <c r="CB933" s="64" t="str">
        <f t="shared" si="1118"/>
        <v>-</v>
      </c>
      <c r="CC933" s="64" t="str">
        <f t="shared" si="1119"/>
        <v>-</v>
      </c>
      <c r="CD933" s="64" t="str">
        <f t="shared" si="1120"/>
        <v>-</v>
      </c>
      <c r="CE933" s="64" t="str">
        <f t="shared" si="1151"/>
        <v>-</v>
      </c>
      <c r="CF933" s="64" t="str">
        <f t="shared" si="1121"/>
        <v>-</v>
      </c>
      <c r="CG933" s="57" t="str">
        <f t="shared" si="1152"/>
        <v>Payoff</v>
      </c>
      <c r="CH933" s="56">
        <f t="shared" si="1165"/>
        <v>118</v>
      </c>
      <c r="CI933" s="64" t="str">
        <f t="shared" si="1153"/>
        <v>-</v>
      </c>
      <c r="CJ933" s="64" t="str">
        <f t="shared" si="1122"/>
        <v>-</v>
      </c>
      <c r="CK933" s="64" t="str">
        <f t="shared" si="1123"/>
        <v>-</v>
      </c>
      <c r="CL933" s="64" t="str">
        <f t="shared" si="1124"/>
        <v>-</v>
      </c>
      <c r="CM933" s="64" t="str">
        <f t="shared" si="1154"/>
        <v>-</v>
      </c>
      <c r="CN933" s="64" t="str">
        <f t="shared" si="1125"/>
        <v>-</v>
      </c>
      <c r="CO933" s="57" t="str">
        <f t="shared" si="1155"/>
        <v>Payoff</v>
      </c>
    </row>
    <row r="934" spans="15:93" ht="18" customHeight="1" x14ac:dyDescent="0.25">
      <c r="O934" s="56">
        <f t="shared" si="1156"/>
        <v>123</v>
      </c>
      <c r="P934" s="64">
        <f t="shared" si="1126"/>
        <v>0</v>
      </c>
      <c r="Q934" s="64" t="str">
        <f t="shared" si="1087"/>
        <v>-</v>
      </c>
      <c r="R934" s="64" t="str">
        <f t="shared" si="1088"/>
        <v>-</v>
      </c>
      <c r="S934" s="64">
        <f t="shared" si="1127"/>
        <v>0</v>
      </c>
      <c r="T934" s="64" t="str">
        <f t="shared" si="1089"/>
        <v>-</v>
      </c>
      <c r="U934" s="57" t="str">
        <f t="shared" si="1128"/>
        <v>Payoff</v>
      </c>
      <c r="V934" s="56">
        <f t="shared" si="1157"/>
        <v>119</v>
      </c>
      <c r="W934" s="64">
        <f t="shared" si="1129"/>
        <v>0</v>
      </c>
      <c r="X934" s="64" t="str">
        <f t="shared" si="1090"/>
        <v>-</v>
      </c>
      <c r="Y934" s="64">
        <f t="shared" si="1091"/>
        <v>0</v>
      </c>
      <c r="Z934" s="64" t="str">
        <f t="shared" si="1092"/>
        <v>-</v>
      </c>
      <c r="AA934" s="64" t="str">
        <f t="shared" si="1130"/>
        <v>-</v>
      </c>
      <c r="AB934" s="64" t="str">
        <f t="shared" si="1093"/>
        <v>-</v>
      </c>
      <c r="AC934" s="57" t="str">
        <f t="shared" si="1131"/>
        <v>Payoff</v>
      </c>
      <c r="AD934" s="56">
        <f t="shared" si="1158"/>
        <v>119</v>
      </c>
      <c r="AE934" s="64">
        <f t="shared" si="1132"/>
        <v>0</v>
      </c>
      <c r="AF934" s="64" t="str">
        <f t="shared" si="1094"/>
        <v>-</v>
      </c>
      <c r="AG934" s="64">
        <f t="shared" si="1095"/>
        <v>0</v>
      </c>
      <c r="AH934" s="64" t="str">
        <f t="shared" si="1096"/>
        <v>-</v>
      </c>
      <c r="AI934" s="64" t="str">
        <f t="shared" si="1133"/>
        <v>-</v>
      </c>
      <c r="AJ934" s="64" t="str">
        <f t="shared" si="1097"/>
        <v>-</v>
      </c>
      <c r="AK934" s="57" t="str">
        <f t="shared" si="1134"/>
        <v>Payoff</v>
      </c>
      <c r="AL934" s="56">
        <f t="shared" si="1159"/>
        <v>119</v>
      </c>
      <c r="AM934" s="64" t="str">
        <f t="shared" si="1135"/>
        <v>-</v>
      </c>
      <c r="AN934" s="64" t="str">
        <f t="shared" si="1098"/>
        <v>-</v>
      </c>
      <c r="AO934" s="64" t="str">
        <f t="shared" si="1099"/>
        <v>-</v>
      </c>
      <c r="AP934" s="64" t="str">
        <f t="shared" si="1100"/>
        <v>-</v>
      </c>
      <c r="AQ934" s="64" t="str">
        <f t="shared" si="1136"/>
        <v>-</v>
      </c>
      <c r="AR934" s="64" t="str">
        <f t="shared" si="1101"/>
        <v>-</v>
      </c>
      <c r="AS934" s="57" t="str">
        <f t="shared" si="1137"/>
        <v>Payoff</v>
      </c>
      <c r="AT934" s="56">
        <f t="shared" si="1160"/>
        <v>119</v>
      </c>
      <c r="AU934" s="64" t="str">
        <f t="shared" si="1138"/>
        <v>-</v>
      </c>
      <c r="AV934" s="64" t="str">
        <f t="shared" si="1102"/>
        <v>-</v>
      </c>
      <c r="AW934" s="64" t="str">
        <f t="shared" si="1103"/>
        <v>-</v>
      </c>
      <c r="AX934" s="64" t="str">
        <f t="shared" si="1104"/>
        <v>-</v>
      </c>
      <c r="AY934" s="64" t="str">
        <f t="shared" si="1139"/>
        <v>-</v>
      </c>
      <c r="AZ934" s="64" t="str">
        <f t="shared" si="1105"/>
        <v>-</v>
      </c>
      <c r="BA934" s="57" t="str">
        <f t="shared" si="1140"/>
        <v>Payoff</v>
      </c>
      <c r="BB934" s="56">
        <f t="shared" si="1161"/>
        <v>119</v>
      </c>
      <c r="BC934" s="64" t="str">
        <f t="shared" si="1141"/>
        <v>-</v>
      </c>
      <c r="BD934" s="64" t="str">
        <f t="shared" si="1106"/>
        <v>-</v>
      </c>
      <c r="BE934" s="64" t="str">
        <f t="shared" si="1107"/>
        <v>-</v>
      </c>
      <c r="BF934" s="64" t="str">
        <f t="shared" si="1108"/>
        <v>-</v>
      </c>
      <c r="BG934" s="64" t="str">
        <f t="shared" si="1142"/>
        <v>-</v>
      </c>
      <c r="BH934" s="64" t="str">
        <f t="shared" si="1109"/>
        <v>-</v>
      </c>
      <c r="BI934" s="57" t="str">
        <f t="shared" si="1143"/>
        <v>Payoff</v>
      </c>
      <c r="BJ934" s="56">
        <f t="shared" si="1162"/>
        <v>119</v>
      </c>
      <c r="BK934" s="64" t="str">
        <f t="shared" si="1144"/>
        <v>-</v>
      </c>
      <c r="BL934" s="64" t="str">
        <f t="shared" si="1110"/>
        <v>-</v>
      </c>
      <c r="BM934" s="64" t="str">
        <f t="shared" si="1111"/>
        <v>-</v>
      </c>
      <c r="BN934" s="64" t="str">
        <f t="shared" si="1112"/>
        <v>-</v>
      </c>
      <c r="BO934" s="64" t="str">
        <f t="shared" si="1145"/>
        <v>-</v>
      </c>
      <c r="BP934" s="64" t="str">
        <f t="shared" si="1113"/>
        <v>-</v>
      </c>
      <c r="BQ934" s="57" t="str">
        <f t="shared" si="1146"/>
        <v>Payoff</v>
      </c>
      <c r="BR934" s="56">
        <f t="shared" si="1163"/>
        <v>119</v>
      </c>
      <c r="BS934" s="64" t="str">
        <f t="shared" si="1147"/>
        <v>-</v>
      </c>
      <c r="BT934" s="64" t="str">
        <f t="shared" si="1114"/>
        <v>-</v>
      </c>
      <c r="BU934" s="64" t="str">
        <f t="shared" si="1115"/>
        <v>-</v>
      </c>
      <c r="BV934" s="64" t="str">
        <f t="shared" si="1116"/>
        <v>-</v>
      </c>
      <c r="BW934" s="64" t="str">
        <f t="shared" si="1148"/>
        <v>-</v>
      </c>
      <c r="BX934" s="64" t="str">
        <f t="shared" si="1117"/>
        <v>-</v>
      </c>
      <c r="BY934" s="57" t="str">
        <f t="shared" si="1149"/>
        <v>Payoff</v>
      </c>
      <c r="BZ934" s="56">
        <f t="shared" si="1164"/>
        <v>119</v>
      </c>
      <c r="CA934" s="64" t="str">
        <f t="shared" si="1150"/>
        <v>-</v>
      </c>
      <c r="CB934" s="64" t="str">
        <f t="shared" si="1118"/>
        <v>-</v>
      </c>
      <c r="CC934" s="64" t="str">
        <f t="shared" si="1119"/>
        <v>-</v>
      </c>
      <c r="CD934" s="64" t="str">
        <f t="shared" si="1120"/>
        <v>-</v>
      </c>
      <c r="CE934" s="64" t="str">
        <f t="shared" si="1151"/>
        <v>-</v>
      </c>
      <c r="CF934" s="64" t="str">
        <f t="shared" si="1121"/>
        <v>-</v>
      </c>
      <c r="CG934" s="57" t="str">
        <f t="shared" si="1152"/>
        <v>Payoff</v>
      </c>
      <c r="CH934" s="56">
        <f t="shared" si="1165"/>
        <v>119</v>
      </c>
      <c r="CI934" s="64" t="str">
        <f t="shared" si="1153"/>
        <v>-</v>
      </c>
      <c r="CJ934" s="64" t="str">
        <f t="shared" si="1122"/>
        <v>-</v>
      </c>
      <c r="CK934" s="64" t="str">
        <f t="shared" si="1123"/>
        <v>-</v>
      </c>
      <c r="CL934" s="64" t="str">
        <f t="shared" si="1124"/>
        <v>-</v>
      </c>
      <c r="CM934" s="64" t="str">
        <f t="shared" si="1154"/>
        <v>-</v>
      </c>
      <c r="CN934" s="64" t="str">
        <f t="shared" si="1125"/>
        <v>-</v>
      </c>
      <c r="CO934" s="57" t="str">
        <f t="shared" si="1155"/>
        <v>Payoff</v>
      </c>
    </row>
    <row r="935" spans="15:93" ht="18" customHeight="1" x14ac:dyDescent="0.25">
      <c r="O935" s="56">
        <f t="shared" si="1156"/>
        <v>124</v>
      </c>
      <c r="P935" s="64">
        <f t="shared" si="1126"/>
        <v>0</v>
      </c>
      <c r="Q935" s="64" t="str">
        <f t="shared" si="1087"/>
        <v>-</v>
      </c>
      <c r="R935" s="64" t="str">
        <f t="shared" si="1088"/>
        <v>-</v>
      </c>
      <c r="S935" s="64">
        <f t="shared" si="1127"/>
        <v>0</v>
      </c>
      <c r="T935" s="64" t="str">
        <f t="shared" si="1089"/>
        <v>-</v>
      </c>
      <c r="U935" s="57" t="str">
        <f t="shared" si="1128"/>
        <v>Payoff</v>
      </c>
      <c r="V935" s="56">
        <f t="shared" si="1157"/>
        <v>120</v>
      </c>
      <c r="W935" s="64">
        <f t="shared" si="1129"/>
        <v>0</v>
      </c>
      <c r="X935" s="64" t="str">
        <f t="shared" si="1090"/>
        <v>-</v>
      </c>
      <c r="Y935" s="64">
        <f t="shared" si="1091"/>
        <v>0</v>
      </c>
      <c r="Z935" s="64" t="str">
        <f t="shared" si="1092"/>
        <v>-</v>
      </c>
      <c r="AA935" s="64" t="str">
        <f t="shared" si="1130"/>
        <v>-</v>
      </c>
      <c r="AB935" s="64" t="str">
        <f t="shared" si="1093"/>
        <v>-</v>
      </c>
      <c r="AC935" s="57" t="str">
        <f t="shared" si="1131"/>
        <v>Payoff</v>
      </c>
      <c r="AD935" s="56">
        <f t="shared" si="1158"/>
        <v>120</v>
      </c>
      <c r="AE935" s="64">
        <f t="shared" si="1132"/>
        <v>0</v>
      </c>
      <c r="AF935" s="64" t="str">
        <f t="shared" si="1094"/>
        <v>-</v>
      </c>
      <c r="AG935" s="64">
        <f t="shared" si="1095"/>
        <v>0</v>
      </c>
      <c r="AH935" s="64" t="str">
        <f t="shared" si="1096"/>
        <v>-</v>
      </c>
      <c r="AI935" s="64" t="str">
        <f t="shared" si="1133"/>
        <v>-</v>
      </c>
      <c r="AJ935" s="64" t="str">
        <f t="shared" si="1097"/>
        <v>-</v>
      </c>
      <c r="AK935" s="57" t="str">
        <f t="shared" si="1134"/>
        <v>Payoff</v>
      </c>
      <c r="AL935" s="56">
        <f t="shared" si="1159"/>
        <v>120</v>
      </c>
      <c r="AM935" s="64" t="str">
        <f t="shared" si="1135"/>
        <v>-</v>
      </c>
      <c r="AN935" s="64" t="str">
        <f t="shared" si="1098"/>
        <v>-</v>
      </c>
      <c r="AO935" s="64" t="str">
        <f t="shared" si="1099"/>
        <v>-</v>
      </c>
      <c r="AP935" s="64" t="str">
        <f t="shared" si="1100"/>
        <v>-</v>
      </c>
      <c r="AQ935" s="64" t="str">
        <f t="shared" si="1136"/>
        <v>-</v>
      </c>
      <c r="AR935" s="64" t="str">
        <f t="shared" si="1101"/>
        <v>-</v>
      </c>
      <c r="AS935" s="57" t="str">
        <f t="shared" si="1137"/>
        <v>Payoff</v>
      </c>
      <c r="AT935" s="56">
        <f t="shared" si="1160"/>
        <v>120</v>
      </c>
      <c r="AU935" s="64" t="str">
        <f t="shared" si="1138"/>
        <v>-</v>
      </c>
      <c r="AV935" s="64" t="str">
        <f t="shared" si="1102"/>
        <v>-</v>
      </c>
      <c r="AW935" s="64" t="str">
        <f t="shared" si="1103"/>
        <v>-</v>
      </c>
      <c r="AX935" s="64" t="str">
        <f t="shared" si="1104"/>
        <v>-</v>
      </c>
      <c r="AY935" s="64" t="str">
        <f t="shared" si="1139"/>
        <v>-</v>
      </c>
      <c r="AZ935" s="64" t="str">
        <f t="shared" si="1105"/>
        <v>-</v>
      </c>
      <c r="BA935" s="57" t="str">
        <f t="shared" si="1140"/>
        <v>Payoff</v>
      </c>
      <c r="BB935" s="56">
        <f t="shared" si="1161"/>
        <v>120</v>
      </c>
      <c r="BC935" s="64" t="str">
        <f t="shared" si="1141"/>
        <v>-</v>
      </c>
      <c r="BD935" s="64" t="str">
        <f t="shared" si="1106"/>
        <v>-</v>
      </c>
      <c r="BE935" s="64" t="str">
        <f t="shared" si="1107"/>
        <v>-</v>
      </c>
      <c r="BF935" s="64" t="str">
        <f t="shared" si="1108"/>
        <v>-</v>
      </c>
      <c r="BG935" s="64" t="str">
        <f t="shared" si="1142"/>
        <v>-</v>
      </c>
      <c r="BH935" s="64" t="str">
        <f t="shared" si="1109"/>
        <v>-</v>
      </c>
      <c r="BI935" s="57" t="str">
        <f t="shared" si="1143"/>
        <v>Payoff</v>
      </c>
      <c r="BJ935" s="56">
        <f t="shared" si="1162"/>
        <v>120</v>
      </c>
      <c r="BK935" s="64" t="str">
        <f t="shared" si="1144"/>
        <v>-</v>
      </c>
      <c r="BL935" s="64" t="str">
        <f t="shared" si="1110"/>
        <v>-</v>
      </c>
      <c r="BM935" s="64" t="str">
        <f t="shared" si="1111"/>
        <v>-</v>
      </c>
      <c r="BN935" s="64" t="str">
        <f t="shared" si="1112"/>
        <v>-</v>
      </c>
      <c r="BO935" s="64" t="str">
        <f t="shared" si="1145"/>
        <v>-</v>
      </c>
      <c r="BP935" s="64" t="str">
        <f t="shared" si="1113"/>
        <v>-</v>
      </c>
      <c r="BQ935" s="57" t="str">
        <f t="shared" si="1146"/>
        <v>Payoff</v>
      </c>
      <c r="BR935" s="56">
        <f t="shared" si="1163"/>
        <v>120</v>
      </c>
      <c r="BS935" s="64" t="str">
        <f t="shared" si="1147"/>
        <v>-</v>
      </c>
      <c r="BT935" s="64" t="str">
        <f t="shared" si="1114"/>
        <v>-</v>
      </c>
      <c r="BU935" s="64" t="str">
        <f t="shared" si="1115"/>
        <v>-</v>
      </c>
      <c r="BV935" s="64" t="str">
        <f t="shared" si="1116"/>
        <v>-</v>
      </c>
      <c r="BW935" s="64" t="str">
        <f t="shared" si="1148"/>
        <v>-</v>
      </c>
      <c r="BX935" s="64" t="str">
        <f t="shared" si="1117"/>
        <v>-</v>
      </c>
      <c r="BY935" s="57" t="str">
        <f t="shared" si="1149"/>
        <v>Payoff</v>
      </c>
      <c r="BZ935" s="56">
        <f t="shared" si="1164"/>
        <v>120</v>
      </c>
      <c r="CA935" s="64" t="str">
        <f t="shared" si="1150"/>
        <v>-</v>
      </c>
      <c r="CB935" s="64" t="str">
        <f t="shared" si="1118"/>
        <v>-</v>
      </c>
      <c r="CC935" s="64" t="str">
        <f t="shared" si="1119"/>
        <v>-</v>
      </c>
      <c r="CD935" s="64" t="str">
        <f t="shared" si="1120"/>
        <v>-</v>
      </c>
      <c r="CE935" s="64" t="str">
        <f t="shared" si="1151"/>
        <v>-</v>
      </c>
      <c r="CF935" s="64" t="str">
        <f t="shared" si="1121"/>
        <v>-</v>
      </c>
      <c r="CG935" s="57" t="str">
        <f t="shared" si="1152"/>
        <v>Payoff</v>
      </c>
      <c r="CH935" s="56">
        <f t="shared" si="1165"/>
        <v>120</v>
      </c>
      <c r="CI935" s="64" t="str">
        <f t="shared" si="1153"/>
        <v>-</v>
      </c>
      <c r="CJ935" s="64" t="str">
        <f t="shared" si="1122"/>
        <v>-</v>
      </c>
      <c r="CK935" s="64" t="str">
        <f t="shared" si="1123"/>
        <v>-</v>
      </c>
      <c r="CL935" s="64" t="str">
        <f t="shared" si="1124"/>
        <v>-</v>
      </c>
      <c r="CM935" s="64" t="str">
        <f t="shared" si="1154"/>
        <v>-</v>
      </c>
      <c r="CN935" s="64" t="str">
        <f t="shared" si="1125"/>
        <v>-</v>
      </c>
      <c r="CO935" s="57" t="str">
        <f t="shared" si="1155"/>
        <v>Payoff</v>
      </c>
    </row>
    <row r="936" spans="15:93" ht="18" customHeight="1" x14ac:dyDescent="0.25">
      <c r="O936" s="56">
        <f t="shared" si="1156"/>
        <v>125</v>
      </c>
      <c r="P936" s="64">
        <f t="shared" si="1126"/>
        <v>0</v>
      </c>
      <c r="Q936" s="64" t="str">
        <f t="shared" si="1087"/>
        <v>-</v>
      </c>
      <c r="R936" s="64" t="str">
        <f t="shared" si="1088"/>
        <v>-</v>
      </c>
      <c r="S936" s="64">
        <f t="shared" si="1127"/>
        <v>0</v>
      </c>
      <c r="T936" s="64" t="str">
        <f t="shared" si="1089"/>
        <v>-</v>
      </c>
      <c r="U936" s="57" t="str">
        <f t="shared" si="1128"/>
        <v>Payoff</v>
      </c>
      <c r="V936" s="56">
        <f t="shared" si="1157"/>
        <v>121</v>
      </c>
      <c r="W936" s="64">
        <f t="shared" si="1129"/>
        <v>0</v>
      </c>
      <c r="X936" s="64" t="str">
        <f t="shared" si="1090"/>
        <v>-</v>
      </c>
      <c r="Y936" s="64">
        <f t="shared" si="1091"/>
        <v>0</v>
      </c>
      <c r="Z936" s="64" t="str">
        <f t="shared" si="1092"/>
        <v>-</v>
      </c>
      <c r="AA936" s="64" t="str">
        <f t="shared" si="1130"/>
        <v>-</v>
      </c>
      <c r="AB936" s="64" t="str">
        <f t="shared" si="1093"/>
        <v>-</v>
      </c>
      <c r="AC936" s="57" t="str">
        <f t="shared" si="1131"/>
        <v>Payoff</v>
      </c>
      <c r="AD936" s="56">
        <f t="shared" si="1158"/>
        <v>121</v>
      </c>
      <c r="AE936" s="64">
        <f t="shared" si="1132"/>
        <v>0</v>
      </c>
      <c r="AF936" s="64" t="str">
        <f t="shared" si="1094"/>
        <v>-</v>
      </c>
      <c r="AG936" s="64">
        <f t="shared" si="1095"/>
        <v>0</v>
      </c>
      <c r="AH936" s="64" t="str">
        <f t="shared" si="1096"/>
        <v>-</v>
      </c>
      <c r="AI936" s="64" t="str">
        <f t="shared" si="1133"/>
        <v>-</v>
      </c>
      <c r="AJ936" s="64" t="str">
        <f t="shared" si="1097"/>
        <v>-</v>
      </c>
      <c r="AK936" s="57" t="str">
        <f t="shared" si="1134"/>
        <v>Payoff</v>
      </c>
      <c r="AL936" s="56">
        <f t="shared" si="1159"/>
        <v>121</v>
      </c>
      <c r="AM936" s="64" t="str">
        <f t="shared" si="1135"/>
        <v>-</v>
      </c>
      <c r="AN936" s="64" t="str">
        <f t="shared" si="1098"/>
        <v>-</v>
      </c>
      <c r="AO936" s="64" t="str">
        <f t="shared" si="1099"/>
        <v>-</v>
      </c>
      <c r="AP936" s="64" t="str">
        <f t="shared" si="1100"/>
        <v>-</v>
      </c>
      <c r="AQ936" s="64" t="str">
        <f t="shared" si="1136"/>
        <v>-</v>
      </c>
      <c r="AR936" s="64" t="str">
        <f t="shared" si="1101"/>
        <v>-</v>
      </c>
      <c r="AS936" s="57" t="str">
        <f t="shared" si="1137"/>
        <v>Payoff</v>
      </c>
      <c r="AT936" s="56">
        <f t="shared" si="1160"/>
        <v>121</v>
      </c>
      <c r="AU936" s="64" t="str">
        <f t="shared" si="1138"/>
        <v>-</v>
      </c>
      <c r="AV936" s="64" t="str">
        <f t="shared" si="1102"/>
        <v>-</v>
      </c>
      <c r="AW936" s="64" t="str">
        <f t="shared" si="1103"/>
        <v>-</v>
      </c>
      <c r="AX936" s="64" t="str">
        <f t="shared" si="1104"/>
        <v>-</v>
      </c>
      <c r="AY936" s="64" t="str">
        <f t="shared" si="1139"/>
        <v>-</v>
      </c>
      <c r="AZ936" s="64" t="str">
        <f t="shared" si="1105"/>
        <v>-</v>
      </c>
      <c r="BA936" s="57" t="str">
        <f t="shared" si="1140"/>
        <v>Payoff</v>
      </c>
      <c r="BB936" s="56">
        <f t="shared" si="1161"/>
        <v>121</v>
      </c>
      <c r="BC936" s="64" t="str">
        <f t="shared" si="1141"/>
        <v>-</v>
      </c>
      <c r="BD936" s="64" t="str">
        <f t="shared" si="1106"/>
        <v>-</v>
      </c>
      <c r="BE936" s="64" t="str">
        <f t="shared" si="1107"/>
        <v>-</v>
      </c>
      <c r="BF936" s="64" t="str">
        <f t="shared" si="1108"/>
        <v>-</v>
      </c>
      <c r="BG936" s="64" t="str">
        <f t="shared" si="1142"/>
        <v>-</v>
      </c>
      <c r="BH936" s="64" t="str">
        <f t="shared" si="1109"/>
        <v>-</v>
      </c>
      <c r="BI936" s="57" t="str">
        <f t="shared" si="1143"/>
        <v>Payoff</v>
      </c>
      <c r="BJ936" s="56">
        <f t="shared" si="1162"/>
        <v>121</v>
      </c>
      <c r="BK936" s="64" t="str">
        <f t="shared" si="1144"/>
        <v>-</v>
      </c>
      <c r="BL936" s="64" t="str">
        <f t="shared" si="1110"/>
        <v>-</v>
      </c>
      <c r="BM936" s="64" t="str">
        <f t="shared" si="1111"/>
        <v>-</v>
      </c>
      <c r="BN936" s="64" t="str">
        <f t="shared" si="1112"/>
        <v>-</v>
      </c>
      <c r="BO936" s="64" t="str">
        <f t="shared" si="1145"/>
        <v>-</v>
      </c>
      <c r="BP936" s="64" t="str">
        <f t="shared" si="1113"/>
        <v>-</v>
      </c>
      <c r="BQ936" s="57" t="str">
        <f t="shared" si="1146"/>
        <v>Payoff</v>
      </c>
      <c r="BR936" s="56">
        <f t="shared" si="1163"/>
        <v>121</v>
      </c>
      <c r="BS936" s="64" t="str">
        <f t="shared" si="1147"/>
        <v>-</v>
      </c>
      <c r="BT936" s="64" t="str">
        <f t="shared" si="1114"/>
        <v>-</v>
      </c>
      <c r="BU936" s="64" t="str">
        <f t="shared" si="1115"/>
        <v>-</v>
      </c>
      <c r="BV936" s="64" t="str">
        <f t="shared" si="1116"/>
        <v>-</v>
      </c>
      <c r="BW936" s="64" t="str">
        <f t="shared" si="1148"/>
        <v>-</v>
      </c>
      <c r="BX936" s="64" t="str">
        <f t="shared" si="1117"/>
        <v>-</v>
      </c>
      <c r="BY936" s="57" t="str">
        <f t="shared" si="1149"/>
        <v>Payoff</v>
      </c>
      <c r="BZ936" s="56">
        <f t="shared" si="1164"/>
        <v>121</v>
      </c>
      <c r="CA936" s="64" t="str">
        <f t="shared" si="1150"/>
        <v>-</v>
      </c>
      <c r="CB936" s="64" t="str">
        <f t="shared" si="1118"/>
        <v>-</v>
      </c>
      <c r="CC936" s="64" t="str">
        <f t="shared" si="1119"/>
        <v>-</v>
      </c>
      <c r="CD936" s="64" t="str">
        <f t="shared" si="1120"/>
        <v>-</v>
      </c>
      <c r="CE936" s="64" t="str">
        <f t="shared" si="1151"/>
        <v>-</v>
      </c>
      <c r="CF936" s="64" t="str">
        <f t="shared" si="1121"/>
        <v>-</v>
      </c>
      <c r="CG936" s="57" t="str">
        <f t="shared" si="1152"/>
        <v>Payoff</v>
      </c>
      <c r="CH936" s="56">
        <f t="shared" si="1165"/>
        <v>121</v>
      </c>
      <c r="CI936" s="64" t="str">
        <f t="shared" si="1153"/>
        <v>-</v>
      </c>
      <c r="CJ936" s="64" t="str">
        <f t="shared" si="1122"/>
        <v>-</v>
      </c>
      <c r="CK936" s="64" t="str">
        <f t="shared" si="1123"/>
        <v>-</v>
      </c>
      <c r="CL936" s="64" t="str">
        <f t="shared" si="1124"/>
        <v>-</v>
      </c>
      <c r="CM936" s="64" t="str">
        <f t="shared" si="1154"/>
        <v>-</v>
      </c>
      <c r="CN936" s="64" t="str">
        <f t="shared" si="1125"/>
        <v>-</v>
      </c>
      <c r="CO936" s="57" t="str">
        <f t="shared" si="1155"/>
        <v>Payoff</v>
      </c>
    </row>
    <row r="937" spans="15:93" ht="18" customHeight="1" x14ac:dyDescent="0.25">
      <c r="O937" s="56">
        <f t="shared" si="1156"/>
        <v>126</v>
      </c>
      <c r="P937" s="64">
        <f t="shared" si="1126"/>
        <v>0</v>
      </c>
      <c r="Q937" s="64" t="str">
        <f t="shared" si="1087"/>
        <v>-</v>
      </c>
      <c r="R937" s="64" t="str">
        <f t="shared" si="1088"/>
        <v>-</v>
      </c>
      <c r="S937" s="64">
        <f t="shared" si="1127"/>
        <v>0</v>
      </c>
      <c r="T937" s="64" t="str">
        <f t="shared" si="1089"/>
        <v>-</v>
      </c>
      <c r="U937" s="57" t="str">
        <f t="shared" si="1128"/>
        <v>Payoff</v>
      </c>
      <c r="V937" s="56">
        <f t="shared" si="1157"/>
        <v>122</v>
      </c>
      <c r="W937" s="64">
        <f t="shared" si="1129"/>
        <v>0</v>
      </c>
      <c r="X937" s="64" t="str">
        <f t="shared" si="1090"/>
        <v>-</v>
      </c>
      <c r="Y937" s="64">
        <f t="shared" si="1091"/>
        <v>0</v>
      </c>
      <c r="Z937" s="64" t="str">
        <f t="shared" si="1092"/>
        <v>-</v>
      </c>
      <c r="AA937" s="64" t="str">
        <f t="shared" si="1130"/>
        <v>-</v>
      </c>
      <c r="AB937" s="64" t="str">
        <f t="shared" si="1093"/>
        <v>-</v>
      </c>
      <c r="AC937" s="57" t="str">
        <f t="shared" si="1131"/>
        <v>Payoff</v>
      </c>
      <c r="AD937" s="56">
        <f t="shared" si="1158"/>
        <v>122</v>
      </c>
      <c r="AE937" s="64">
        <f t="shared" si="1132"/>
        <v>0</v>
      </c>
      <c r="AF937" s="64" t="str">
        <f t="shared" si="1094"/>
        <v>-</v>
      </c>
      <c r="AG937" s="64">
        <f t="shared" si="1095"/>
        <v>0</v>
      </c>
      <c r="AH937" s="64" t="str">
        <f t="shared" si="1096"/>
        <v>-</v>
      </c>
      <c r="AI937" s="64" t="str">
        <f t="shared" si="1133"/>
        <v>-</v>
      </c>
      <c r="AJ937" s="64" t="str">
        <f t="shared" si="1097"/>
        <v>-</v>
      </c>
      <c r="AK937" s="57" t="str">
        <f t="shared" si="1134"/>
        <v>Payoff</v>
      </c>
      <c r="AL937" s="56">
        <f t="shared" si="1159"/>
        <v>122</v>
      </c>
      <c r="AM937" s="64" t="str">
        <f t="shared" si="1135"/>
        <v>-</v>
      </c>
      <c r="AN937" s="64" t="str">
        <f t="shared" si="1098"/>
        <v>-</v>
      </c>
      <c r="AO937" s="64" t="str">
        <f t="shared" si="1099"/>
        <v>-</v>
      </c>
      <c r="AP937" s="64" t="str">
        <f t="shared" si="1100"/>
        <v>-</v>
      </c>
      <c r="AQ937" s="64" t="str">
        <f t="shared" si="1136"/>
        <v>-</v>
      </c>
      <c r="AR937" s="64" t="str">
        <f t="shared" si="1101"/>
        <v>-</v>
      </c>
      <c r="AS937" s="57" t="str">
        <f t="shared" si="1137"/>
        <v>Payoff</v>
      </c>
      <c r="AT937" s="56">
        <f t="shared" si="1160"/>
        <v>122</v>
      </c>
      <c r="AU937" s="64" t="str">
        <f t="shared" si="1138"/>
        <v>-</v>
      </c>
      <c r="AV937" s="64" t="str">
        <f t="shared" si="1102"/>
        <v>-</v>
      </c>
      <c r="AW937" s="64" t="str">
        <f t="shared" si="1103"/>
        <v>-</v>
      </c>
      <c r="AX937" s="64" t="str">
        <f t="shared" si="1104"/>
        <v>-</v>
      </c>
      <c r="AY937" s="64" t="str">
        <f t="shared" si="1139"/>
        <v>-</v>
      </c>
      <c r="AZ937" s="64" t="str">
        <f t="shared" si="1105"/>
        <v>-</v>
      </c>
      <c r="BA937" s="57" t="str">
        <f t="shared" si="1140"/>
        <v>Payoff</v>
      </c>
      <c r="BB937" s="56">
        <f t="shared" si="1161"/>
        <v>122</v>
      </c>
      <c r="BC937" s="64" t="str">
        <f t="shared" si="1141"/>
        <v>-</v>
      </c>
      <c r="BD937" s="64" t="str">
        <f t="shared" si="1106"/>
        <v>-</v>
      </c>
      <c r="BE937" s="64" t="str">
        <f t="shared" si="1107"/>
        <v>-</v>
      </c>
      <c r="BF937" s="64" t="str">
        <f t="shared" si="1108"/>
        <v>-</v>
      </c>
      <c r="BG937" s="64" t="str">
        <f t="shared" si="1142"/>
        <v>-</v>
      </c>
      <c r="BH937" s="64" t="str">
        <f t="shared" si="1109"/>
        <v>-</v>
      </c>
      <c r="BI937" s="57" t="str">
        <f t="shared" si="1143"/>
        <v>Payoff</v>
      </c>
      <c r="BJ937" s="56">
        <f t="shared" si="1162"/>
        <v>122</v>
      </c>
      <c r="BK937" s="64" t="str">
        <f t="shared" si="1144"/>
        <v>-</v>
      </c>
      <c r="BL937" s="64" t="str">
        <f t="shared" si="1110"/>
        <v>-</v>
      </c>
      <c r="BM937" s="64" t="str">
        <f t="shared" si="1111"/>
        <v>-</v>
      </c>
      <c r="BN937" s="64" t="str">
        <f t="shared" si="1112"/>
        <v>-</v>
      </c>
      <c r="BO937" s="64" t="str">
        <f t="shared" si="1145"/>
        <v>-</v>
      </c>
      <c r="BP937" s="64" t="str">
        <f t="shared" si="1113"/>
        <v>-</v>
      </c>
      <c r="BQ937" s="57" t="str">
        <f t="shared" si="1146"/>
        <v>Payoff</v>
      </c>
      <c r="BR937" s="56">
        <f t="shared" si="1163"/>
        <v>122</v>
      </c>
      <c r="BS937" s="64" t="str">
        <f t="shared" si="1147"/>
        <v>-</v>
      </c>
      <c r="BT937" s="64" t="str">
        <f t="shared" si="1114"/>
        <v>-</v>
      </c>
      <c r="BU937" s="64" t="str">
        <f t="shared" si="1115"/>
        <v>-</v>
      </c>
      <c r="BV937" s="64" t="str">
        <f t="shared" si="1116"/>
        <v>-</v>
      </c>
      <c r="BW937" s="64" t="str">
        <f t="shared" si="1148"/>
        <v>-</v>
      </c>
      <c r="BX937" s="64" t="str">
        <f t="shared" si="1117"/>
        <v>-</v>
      </c>
      <c r="BY937" s="57" t="str">
        <f t="shared" si="1149"/>
        <v>Payoff</v>
      </c>
      <c r="BZ937" s="56">
        <f t="shared" si="1164"/>
        <v>122</v>
      </c>
      <c r="CA937" s="64" t="str">
        <f t="shared" si="1150"/>
        <v>-</v>
      </c>
      <c r="CB937" s="64" t="str">
        <f t="shared" si="1118"/>
        <v>-</v>
      </c>
      <c r="CC937" s="64" t="str">
        <f t="shared" si="1119"/>
        <v>-</v>
      </c>
      <c r="CD937" s="64" t="str">
        <f t="shared" si="1120"/>
        <v>-</v>
      </c>
      <c r="CE937" s="64" t="str">
        <f t="shared" si="1151"/>
        <v>-</v>
      </c>
      <c r="CF937" s="64" t="str">
        <f t="shared" si="1121"/>
        <v>-</v>
      </c>
      <c r="CG937" s="57" t="str">
        <f t="shared" si="1152"/>
        <v>Payoff</v>
      </c>
      <c r="CH937" s="56">
        <f t="shared" si="1165"/>
        <v>122</v>
      </c>
      <c r="CI937" s="64" t="str">
        <f t="shared" si="1153"/>
        <v>-</v>
      </c>
      <c r="CJ937" s="64" t="str">
        <f t="shared" si="1122"/>
        <v>-</v>
      </c>
      <c r="CK937" s="64" t="str">
        <f t="shared" si="1123"/>
        <v>-</v>
      </c>
      <c r="CL937" s="64" t="str">
        <f t="shared" si="1124"/>
        <v>-</v>
      </c>
      <c r="CM937" s="64" t="str">
        <f t="shared" si="1154"/>
        <v>-</v>
      </c>
      <c r="CN937" s="64" t="str">
        <f t="shared" si="1125"/>
        <v>-</v>
      </c>
      <c r="CO937" s="57" t="str">
        <f t="shared" si="1155"/>
        <v>Payoff</v>
      </c>
    </row>
    <row r="938" spans="15:93" ht="18" customHeight="1" x14ac:dyDescent="0.25">
      <c r="O938" s="56">
        <f t="shared" si="1156"/>
        <v>127</v>
      </c>
      <c r="P938" s="64">
        <f t="shared" si="1126"/>
        <v>0</v>
      </c>
      <c r="Q938" s="64" t="str">
        <f t="shared" si="1087"/>
        <v>-</v>
      </c>
      <c r="R938" s="64" t="str">
        <f t="shared" si="1088"/>
        <v>-</v>
      </c>
      <c r="S938" s="64">
        <f t="shared" si="1127"/>
        <v>0</v>
      </c>
      <c r="T938" s="64" t="str">
        <f t="shared" si="1089"/>
        <v>-</v>
      </c>
      <c r="U938" s="57" t="str">
        <f t="shared" si="1128"/>
        <v>Payoff</v>
      </c>
      <c r="V938" s="56">
        <f t="shared" si="1157"/>
        <v>123</v>
      </c>
      <c r="W938" s="64">
        <f t="shared" si="1129"/>
        <v>0</v>
      </c>
      <c r="X938" s="64" t="str">
        <f t="shared" si="1090"/>
        <v>-</v>
      </c>
      <c r="Y938" s="64">
        <f t="shared" si="1091"/>
        <v>0</v>
      </c>
      <c r="Z938" s="64" t="str">
        <f t="shared" si="1092"/>
        <v>-</v>
      </c>
      <c r="AA938" s="64" t="str">
        <f t="shared" si="1130"/>
        <v>-</v>
      </c>
      <c r="AB938" s="64" t="str">
        <f t="shared" si="1093"/>
        <v>-</v>
      </c>
      <c r="AC938" s="57" t="str">
        <f t="shared" si="1131"/>
        <v>Payoff</v>
      </c>
      <c r="AD938" s="56">
        <f t="shared" si="1158"/>
        <v>123</v>
      </c>
      <c r="AE938" s="64">
        <f t="shared" si="1132"/>
        <v>0</v>
      </c>
      <c r="AF938" s="64" t="str">
        <f t="shared" si="1094"/>
        <v>-</v>
      </c>
      <c r="AG938" s="64">
        <f t="shared" si="1095"/>
        <v>0</v>
      </c>
      <c r="AH938" s="64" t="str">
        <f t="shared" si="1096"/>
        <v>-</v>
      </c>
      <c r="AI938" s="64" t="str">
        <f t="shared" si="1133"/>
        <v>-</v>
      </c>
      <c r="AJ938" s="64" t="str">
        <f t="shared" si="1097"/>
        <v>-</v>
      </c>
      <c r="AK938" s="57" t="str">
        <f t="shared" si="1134"/>
        <v>Payoff</v>
      </c>
      <c r="AL938" s="56">
        <f t="shared" si="1159"/>
        <v>123</v>
      </c>
      <c r="AM938" s="64" t="str">
        <f t="shared" si="1135"/>
        <v>-</v>
      </c>
      <c r="AN938" s="64" t="str">
        <f t="shared" si="1098"/>
        <v>-</v>
      </c>
      <c r="AO938" s="64" t="str">
        <f t="shared" si="1099"/>
        <v>-</v>
      </c>
      <c r="AP938" s="64" t="str">
        <f t="shared" si="1100"/>
        <v>-</v>
      </c>
      <c r="AQ938" s="64" t="str">
        <f t="shared" si="1136"/>
        <v>-</v>
      </c>
      <c r="AR938" s="64" t="str">
        <f t="shared" si="1101"/>
        <v>-</v>
      </c>
      <c r="AS938" s="57" t="str">
        <f t="shared" si="1137"/>
        <v>Payoff</v>
      </c>
      <c r="AT938" s="56">
        <f t="shared" si="1160"/>
        <v>123</v>
      </c>
      <c r="AU938" s="64" t="str">
        <f t="shared" si="1138"/>
        <v>-</v>
      </c>
      <c r="AV938" s="64" t="str">
        <f t="shared" si="1102"/>
        <v>-</v>
      </c>
      <c r="AW938" s="64" t="str">
        <f t="shared" si="1103"/>
        <v>-</v>
      </c>
      <c r="AX938" s="64" t="str">
        <f t="shared" si="1104"/>
        <v>-</v>
      </c>
      <c r="AY938" s="64" t="str">
        <f t="shared" si="1139"/>
        <v>-</v>
      </c>
      <c r="AZ938" s="64" t="str">
        <f t="shared" si="1105"/>
        <v>-</v>
      </c>
      <c r="BA938" s="57" t="str">
        <f t="shared" si="1140"/>
        <v>Payoff</v>
      </c>
      <c r="BB938" s="56">
        <f t="shared" si="1161"/>
        <v>123</v>
      </c>
      <c r="BC938" s="64" t="str">
        <f t="shared" si="1141"/>
        <v>-</v>
      </c>
      <c r="BD938" s="64" t="str">
        <f t="shared" si="1106"/>
        <v>-</v>
      </c>
      <c r="BE938" s="64" t="str">
        <f t="shared" si="1107"/>
        <v>-</v>
      </c>
      <c r="BF938" s="64" t="str">
        <f t="shared" si="1108"/>
        <v>-</v>
      </c>
      <c r="BG938" s="64" t="str">
        <f t="shared" si="1142"/>
        <v>-</v>
      </c>
      <c r="BH938" s="64" t="str">
        <f t="shared" si="1109"/>
        <v>-</v>
      </c>
      <c r="BI938" s="57" t="str">
        <f t="shared" si="1143"/>
        <v>Payoff</v>
      </c>
      <c r="BJ938" s="56">
        <f t="shared" si="1162"/>
        <v>123</v>
      </c>
      <c r="BK938" s="64" t="str">
        <f t="shared" si="1144"/>
        <v>-</v>
      </c>
      <c r="BL938" s="64" t="str">
        <f t="shared" si="1110"/>
        <v>-</v>
      </c>
      <c r="BM938" s="64" t="str">
        <f t="shared" si="1111"/>
        <v>-</v>
      </c>
      <c r="BN938" s="64" t="str">
        <f t="shared" si="1112"/>
        <v>-</v>
      </c>
      <c r="BO938" s="64" t="str">
        <f t="shared" si="1145"/>
        <v>-</v>
      </c>
      <c r="BP938" s="64" t="str">
        <f t="shared" si="1113"/>
        <v>-</v>
      </c>
      <c r="BQ938" s="57" t="str">
        <f t="shared" si="1146"/>
        <v>Payoff</v>
      </c>
      <c r="BR938" s="56">
        <f t="shared" si="1163"/>
        <v>123</v>
      </c>
      <c r="BS938" s="64" t="str">
        <f t="shared" si="1147"/>
        <v>-</v>
      </c>
      <c r="BT938" s="64" t="str">
        <f t="shared" si="1114"/>
        <v>-</v>
      </c>
      <c r="BU938" s="64" t="str">
        <f t="shared" si="1115"/>
        <v>-</v>
      </c>
      <c r="BV938" s="64" t="str">
        <f t="shared" si="1116"/>
        <v>-</v>
      </c>
      <c r="BW938" s="64" t="str">
        <f t="shared" si="1148"/>
        <v>-</v>
      </c>
      <c r="BX938" s="64" t="str">
        <f t="shared" si="1117"/>
        <v>-</v>
      </c>
      <c r="BY938" s="57" t="str">
        <f t="shared" si="1149"/>
        <v>Payoff</v>
      </c>
      <c r="BZ938" s="56">
        <f t="shared" si="1164"/>
        <v>123</v>
      </c>
      <c r="CA938" s="64" t="str">
        <f t="shared" si="1150"/>
        <v>-</v>
      </c>
      <c r="CB938" s="64" t="str">
        <f t="shared" si="1118"/>
        <v>-</v>
      </c>
      <c r="CC938" s="64" t="str">
        <f t="shared" si="1119"/>
        <v>-</v>
      </c>
      <c r="CD938" s="64" t="str">
        <f t="shared" si="1120"/>
        <v>-</v>
      </c>
      <c r="CE938" s="64" t="str">
        <f t="shared" si="1151"/>
        <v>-</v>
      </c>
      <c r="CF938" s="64" t="str">
        <f t="shared" si="1121"/>
        <v>-</v>
      </c>
      <c r="CG938" s="57" t="str">
        <f t="shared" si="1152"/>
        <v>Payoff</v>
      </c>
      <c r="CH938" s="56">
        <f t="shared" si="1165"/>
        <v>123</v>
      </c>
      <c r="CI938" s="64" t="str">
        <f t="shared" si="1153"/>
        <v>-</v>
      </c>
      <c r="CJ938" s="64" t="str">
        <f t="shared" si="1122"/>
        <v>-</v>
      </c>
      <c r="CK938" s="64" t="str">
        <f t="shared" si="1123"/>
        <v>-</v>
      </c>
      <c r="CL938" s="64" t="str">
        <f t="shared" si="1124"/>
        <v>-</v>
      </c>
      <c r="CM938" s="64" t="str">
        <f t="shared" si="1154"/>
        <v>-</v>
      </c>
      <c r="CN938" s="64" t="str">
        <f t="shared" si="1125"/>
        <v>-</v>
      </c>
      <c r="CO938" s="57" t="str">
        <f t="shared" si="1155"/>
        <v>Payoff</v>
      </c>
    </row>
    <row r="939" spans="15:93" ht="18" customHeight="1" x14ac:dyDescent="0.25">
      <c r="O939" s="56">
        <f t="shared" si="1156"/>
        <v>128</v>
      </c>
      <c r="P939" s="64">
        <f t="shared" si="1126"/>
        <v>0</v>
      </c>
      <c r="Q939" s="64" t="str">
        <f t="shared" si="1087"/>
        <v>-</v>
      </c>
      <c r="R939" s="64" t="str">
        <f t="shared" si="1088"/>
        <v>-</v>
      </c>
      <c r="S939" s="64">
        <f t="shared" si="1127"/>
        <v>0</v>
      </c>
      <c r="T939" s="64" t="str">
        <f t="shared" si="1089"/>
        <v>-</v>
      </c>
      <c r="U939" s="57" t="str">
        <f t="shared" si="1128"/>
        <v>Payoff</v>
      </c>
      <c r="V939" s="56">
        <f t="shared" si="1157"/>
        <v>124</v>
      </c>
      <c r="W939" s="64">
        <f t="shared" si="1129"/>
        <v>0</v>
      </c>
      <c r="X939" s="64" t="str">
        <f t="shared" si="1090"/>
        <v>-</v>
      </c>
      <c r="Y939" s="64">
        <f t="shared" si="1091"/>
        <v>0</v>
      </c>
      <c r="Z939" s="64" t="str">
        <f t="shared" si="1092"/>
        <v>-</v>
      </c>
      <c r="AA939" s="64" t="str">
        <f t="shared" si="1130"/>
        <v>-</v>
      </c>
      <c r="AB939" s="64" t="str">
        <f t="shared" si="1093"/>
        <v>-</v>
      </c>
      <c r="AC939" s="57" t="str">
        <f t="shared" si="1131"/>
        <v>Payoff</v>
      </c>
      <c r="AD939" s="56">
        <f t="shared" si="1158"/>
        <v>124</v>
      </c>
      <c r="AE939" s="64">
        <f t="shared" si="1132"/>
        <v>0</v>
      </c>
      <c r="AF939" s="64" t="str">
        <f t="shared" si="1094"/>
        <v>-</v>
      </c>
      <c r="AG939" s="64">
        <f t="shared" si="1095"/>
        <v>0</v>
      </c>
      <c r="AH939" s="64" t="str">
        <f t="shared" si="1096"/>
        <v>-</v>
      </c>
      <c r="AI939" s="64" t="str">
        <f t="shared" si="1133"/>
        <v>-</v>
      </c>
      <c r="AJ939" s="64" t="str">
        <f t="shared" si="1097"/>
        <v>-</v>
      </c>
      <c r="AK939" s="57" t="str">
        <f t="shared" si="1134"/>
        <v>Payoff</v>
      </c>
      <c r="AL939" s="56">
        <f t="shared" si="1159"/>
        <v>124</v>
      </c>
      <c r="AM939" s="64" t="str">
        <f t="shared" si="1135"/>
        <v>-</v>
      </c>
      <c r="AN939" s="64" t="str">
        <f t="shared" si="1098"/>
        <v>-</v>
      </c>
      <c r="AO939" s="64" t="str">
        <f t="shared" si="1099"/>
        <v>-</v>
      </c>
      <c r="AP939" s="64" t="str">
        <f t="shared" si="1100"/>
        <v>-</v>
      </c>
      <c r="AQ939" s="64" t="str">
        <f t="shared" si="1136"/>
        <v>-</v>
      </c>
      <c r="AR939" s="64" t="str">
        <f t="shared" si="1101"/>
        <v>-</v>
      </c>
      <c r="AS939" s="57" t="str">
        <f t="shared" si="1137"/>
        <v>Payoff</v>
      </c>
      <c r="AT939" s="56">
        <f t="shared" si="1160"/>
        <v>124</v>
      </c>
      <c r="AU939" s="64" t="str">
        <f t="shared" si="1138"/>
        <v>-</v>
      </c>
      <c r="AV939" s="64" t="str">
        <f t="shared" si="1102"/>
        <v>-</v>
      </c>
      <c r="AW939" s="64" t="str">
        <f t="shared" si="1103"/>
        <v>-</v>
      </c>
      <c r="AX939" s="64" t="str">
        <f t="shared" si="1104"/>
        <v>-</v>
      </c>
      <c r="AY939" s="64" t="str">
        <f t="shared" si="1139"/>
        <v>-</v>
      </c>
      <c r="AZ939" s="64" t="str">
        <f t="shared" si="1105"/>
        <v>-</v>
      </c>
      <c r="BA939" s="57" t="str">
        <f t="shared" si="1140"/>
        <v>Payoff</v>
      </c>
      <c r="BB939" s="56">
        <f t="shared" si="1161"/>
        <v>124</v>
      </c>
      <c r="BC939" s="64" t="str">
        <f t="shared" si="1141"/>
        <v>-</v>
      </c>
      <c r="BD939" s="64" t="str">
        <f t="shared" si="1106"/>
        <v>-</v>
      </c>
      <c r="BE939" s="64" t="str">
        <f t="shared" si="1107"/>
        <v>-</v>
      </c>
      <c r="BF939" s="64" t="str">
        <f t="shared" si="1108"/>
        <v>-</v>
      </c>
      <c r="BG939" s="64" t="str">
        <f t="shared" si="1142"/>
        <v>-</v>
      </c>
      <c r="BH939" s="64" t="str">
        <f t="shared" si="1109"/>
        <v>-</v>
      </c>
      <c r="BI939" s="57" t="str">
        <f t="shared" si="1143"/>
        <v>Payoff</v>
      </c>
      <c r="BJ939" s="56">
        <f t="shared" si="1162"/>
        <v>124</v>
      </c>
      <c r="BK939" s="64" t="str">
        <f t="shared" si="1144"/>
        <v>-</v>
      </c>
      <c r="BL939" s="64" t="str">
        <f t="shared" si="1110"/>
        <v>-</v>
      </c>
      <c r="BM939" s="64" t="str">
        <f t="shared" si="1111"/>
        <v>-</v>
      </c>
      <c r="BN939" s="64" t="str">
        <f t="shared" si="1112"/>
        <v>-</v>
      </c>
      <c r="BO939" s="64" t="str">
        <f t="shared" si="1145"/>
        <v>-</v>
      </c>
      <c r="BP939" s="64" t="str">
        <f t="shared" si="1113"/>
        <v>-</v>
      </c>
      <c r="BQ939" s="57" t="str">
        <f t="shared" si="1146"/>
        <v>Payoff</v>
      </c>
      <c r="BR939" s="56">
        <f t="shared" si="1163"/>
        <v>124</v>
      </c>
      <c r="BS939" s="64" t="str">
        <f t="shared" si="1147"/>
        <v>-</v>
      </c>
      <c r="BT939" s="64" t="str">
        <f t="shared" si="1114"/>
        <v>-</v>
      </c>
      <c r="BU939" s="64" t="str">
        <f t="shared" si="1115"/>
        <v>-</v>
      </c>
      <c r="BV939" s="64" t="str">
        <f t="shared" si="1116"/>
        <v>-</v>
      </c>
      <c r="BW939" s="64" t="str">
        <f t="shared" si="1148"/>
        <v>-</v>
      </c>
      <c r="BX939" s="64" t="str">
        <f t="shared" si="1117"/>
        <v>-</v>
      </c>
      <c r="BY939" s="57" t="str">
        <f t="shared" si="1149"/>
        <v>Payoff</v>
      </c>
      <c r="BZ939" s="56">
        <f t="shared" si="1164"/>
        <v>124</v>
      </c>
      <c r="CA939" s="64" t="str">
        <f t="shared" si="1150"/>
        <v>-</v>
      </c>
      <c r="CB939" s="64" t="str">
        <f t="shared" si="1118"/>
        <v>-</v>
      </c>
      <c r="CC939" s="64" t="str">
        <f t="shared" si="1119"/>
        <v>-</v>
      </c>
      <c r="CD939" s="64" t="str">
        <f t="shared" si="1120"/>
        <v>-</v>
      </c>
      <c r="CE939" s="64" t="str">
        <f t="shared" si="1151"/>
        <v>-</v>
      </c>
      <c r="CF939" s="64" t="str">
        <f t="shared" si="1121"/>
        <v>-</v>
      </c>
      <c r="CG939" s="57" t="str">
        <f t="shared" si="1152"/>
        <v>Payoff</v>
      </c>
      <c r="CH939" s="56">
        <f t="shared" si="1165"/>
        <v>124</v>
      </c>
      <c r="CI939" s="64" t="str">
        <f t="shared" si="1153"/>
        <v>-</v>
      </c>
      <c r="CJ939" s="64" t="str">
        <f t="shared" si="1122"/>
        <v>-</v>
      </c>
      <c r="CK939" s="64" t="str">
        <f t="shared" si="1123"/>
        <v>-</v>
      </c>
      <c r="CL939" s="64" t="str">
        <f t="shared" si="1124"/>
        <v>-</v>
      </c>
      <c r="CM939" s="64" t="str">
        <f t="shared" si="1154"/>
        <v>-</v>
      </c>
      <c r="CN939" s="64" t="str">
        <f t="shared" si="1125"/>
        <v>-</v>
      </c>
      <c r="CO939" s="57" t="str">
        <f t="shared" si="1155"/>
        <v>Payoff</v>
      </c>
    </row>
    <row r="940" spans="15:93" ht="18" customHeight="1" x14ac:dyDescent="0.25">
      <c r="O940" s="56">
        <f t="shared" si="1156"/>
        <v>129</v>
      </c>
      <c r="P940" s="64">
        <f t="shared" si="1126"/>
        <v>0</v>
      </c>
      <c r="Q940" s="64" t="str">
        <f t="shared" si="1087"/>
        <v>-</v>
      </c>
      <c r="R940" s="64" t="str">
        <f t="shared" si="1088"/>
        <v>-</v>
      </c>
      <c r="S940" s="64">
        <f t="shared" si="1127"/>
        <v>0</v>
      </c>
      <c r="T940" s="64" t="str">
        <f t="shared" si="1089"/>
        <v>-</v>
      </c>
      <c r="U940" s="57" t="str">
        <f t="shared" si="1128"/>
        <v>Payoff</v>
      </c>
      <c r="V940" s="56">
        <f t="shared" si="1157"/>
        <v>125</v>
      </c>
      <c r="W940" s="64">
        <f t="shared" si="1129"/>
        <v>0</v>
      </c>
      <c r="X940" s="64" t="str">
        <f t="shared" si="1090"/>
        <v>-</v>
      </c>
      <c r="Y940" s="64">
        <f t="shared" si="1091"/>
        <v>0</v>
      </c>
      <c r="Z940" s="64" t="str">
        <f t="shared" si="1092"/>
        <v>-</v>
      </c>
      <c r="AA940" s="64" t="str">
        <f t="shared" si="1130"/>
        <v>-</v>
      </c>
      <c r="AB940" s="64" t="str">
        <f t="shared" si="1093"/>
        <v>-</v>
      </c>
      <c r="AC940" s="57" t="str">
        <f t="shared" si="1131"/>
        <v>Payoff</v>
      </c>
      <c r="AD940" s="56">
        <f t="shared" si="1158"/>
        <v>125</v>
      </c>
      <c r="AE940" s="64">
        <f t="shared" si="1132"/>
        <v>0</v>
      </c>
      <c r="AF940" s="64" t="str">
        <f t="shared" si="1094"/>
        <v>-</v>
      </c>
      <c r="AG940" s="64">
        <f t="shared" si="1095"/>
        <v>0</v>
      </c>
      <c r="AH940" s="64" t="str">
        <f t="shared" si="1096"/>
        <v>-</v>
      </c>
      <c r="AI940" s="64" t="str">
        <f t="shared" si="1133"/>
        <v>-</v>
      </c>
      <c r="AJ940" s="64" t="str">
        <f t="shared" si="1097"/>
        <v>-</v>
      </c>
      <c r="AK940" s="57" t="str">
        <f t="shared" si="1134"/>
        <v>Payoff</v>
      </c>
      <c r="AL940" s="56">
        <f t="shared" si="1159"/>
        <v>125</v>
      </c>
      <c r="AM940" s="64" t="str">
        <f t="shared" si="1135"/>
        <v>-</v>
      </c>
      <c r="AN940" s="64" t="str">
        <f t="shared" si="1098"/>
        <v>-</v>
      </c>
      <c r="AO940" s="64" t="str">
        <f t="shared" si="1099"/>
        <v>-</v>
      </c>
      <c r="AP940" s="64" t="str">
        <f t="shared" si="1100"/>
        <v>-</v>
      </c>
      <c r="AQ940" s="64" t="str">
        <f t="shared" si="1136"/>
        <v>-</v>
      </c>
      <c r="AR940" s="64" t="str">
        <f t="shared" si="1101"/>
        <v>-</v>
      </c>
      <c r="AS940" s="57" t="str">
        <f t="shared" si="1137"/>
        <v>Payoff</v>
      </c>
      <c r="AT940" s="56">
        <f t="shared" si="1160"/>
        <v>125</v>
      </c>
      <c r="AU940" s="64" t="str">
        <f t="shared" si="1138"/>
        <v>-</v>
      </c>
      <c r="AV940" s="64" t="str">
        <f t="shared" si="1102"/>
        <v>-</v>
      </c>
      <c r="AW940" s="64" t="str">
        <f t="shared" si="1103"/>
        <v>-</v>
      </c>
      <c r="AX940" s="64" t="str">
        <f t="shared" si="1104"/>
        <v>-</v>
      </c>
      <c r="AY940" s="64" t="str">
        <f t="shared" si="1139"/>
        <v>-</v>
      </c>
      <c r="AZ940" s="64" t="str">
        <f t="shared" si="1105"/>
        <v>-</v>
      </c>
      <c r="BA940" s="57" t="str">
        <f t="shared" si="1140"/>
        <v>Payoff</v>
      </c>
      <c r="BB940" s="56">
        <f t="shared" si="1161"/>
        <v>125</v>
      </c>
      <c r="BC940" s="64" t="str">
        <f t="shared" si="1141"/>
        <v>-</v>
      </c>
      <c r="BD940" s="64" t="str">
        <f t="shared" si="1106"/>
        <v>-</v>
      </c>
      <c r="BE940" s="64" t="str">
        <f t="shared" si="1107"/>
        <v>-</v>
      </c>
      <c r="BF940" s="64" t="str">
        <f t="shared" si="1108"/>
        <v>-</v>
      </c>
      <c r="BG940" s="64" t="str">
        <f t="shared" si="1142"/>
        <v>-</v>
      </c>
      <c r="BH940" s="64" t="str">
        <f t="shared" si="1109"/>
        <v>-</v>
      </c>
      <c r="BI940" s="57" t="str">
        <f t="shared" si="1143"/>
        <v>Payoff</v>
      </c>
      <c r="BJ940" s="56">
        <f t="shared" si="1162"/>
        <v>125</v>
      </c>
      <c r="BK940" s="64" t="str">
        <f t="shared" si="1144"/>
        <v>-</v>
      </c>
      <c r="BL940" s="64" t="str">
        <f t="shared" si="1110"/>
        <v>-</v>
      </c>
      <c r="BM940" s="64" t="str">
        <f t="shared" si="1111"/>
        <v>-</v>
      </c>
      <c r="BN940" s="64" t="str">
        <f t="shared" si="1112"/>
        <v>-</v>
      </c>
      <c r="BO940" s="64" t="str">
        <f t="shared" si="1145"/>
        <v>-</v>
      </c>
      <c r="BP940" s="64" t="str">
        <f t="shared" si="1113"/>
        <v>-</v>
      </c>
      <c r="BQ940" s="57" t="str">
        <f t="shared" si="1146"/>
        <v>Payoff</v>
      </c>
      <c r="BR940" s="56">
        <f t="shared" si="1163"/>
        <v>125</v>
      </c>
      <c r="BS940" s="64" t="str">
        <f t="shared" si="1147"/>
        <v>-</v>
      </c>
      <c r="BT940" s="64" t="str">
        <f t="shared" si="1114"/>
        <v>-</v>
      </c>
      <c r="BU940" s="64" t="str">
        <f t="shared" si="1115"/>
        <v>-</v>
      </c>
      <c r="BV940" s="64" t="str">
        <f t="shared" si="1116"/>
        <v>-</v>
      </c>
      <c r="BW940" s="64" t="str">
        <f t="shared" si="1148"/>
        <v>-</v>
      </c>
      <c r="BX940" s="64" t="str">
        <f t="shared" si="1117"/>
        <v>-</v>
      </c>
      <c r="BY940" s="57" t="str">
        <f t="shared" si="1149"/>
        <v>Payoff</v>
      </c>
      <c r="BZ940" s="56">
        <f t="shared" si="1164"/>
        <v>125</v>
      </c>
      <c r="CA940" s="64" t="str">
        <f t="shared" si="1150"/>
        <v>-</v>
      </c>
      <c r="CB940" s="64" t="str">
        <f t="shared" si="1118"/>
        <v>-</v>
      </c>
      <c r="CC940" s="64" t="str">
        <f t="shared" si="1119"/>
        <v>-</v>
      </c>
      <c r="CD940" s="64" t="str">
        <f t="shared" si="1120"/>
        <v>-</v>
      </c>
      <c r="CE940" s="64" t="str">
        <f t="shared" si="1151"/>
        <v>-</v>
      </c>
      <c r="CF940" s="64" t="str">
        <f t="shared" si="1121"/>
        <v>-</v>
      </c>
      <c r="CG940" s="57" t="str">
        <f t="shared" si="1152"/>
        <v>Payoff</v>
      </c>
      <c r="CH940" s="56">
        <f t="shared" si="1165"/>
        <v>125</v>
      </c>
      <c r="CI940" s="64" t="str">
        <f t="shared" si="1153"/>
        <v>-</v>
      </c>
      <c r="CJ940" s="64" t="str">
        <f t="shared" si="1122"/>
        <v>-</v>
      </c>
      <c r="CK940" s="64" t="str">
        <f t="shared" si="1123"/>
        <v>-</v>
      </c>
      <c r="CL940" s="64" t="str">
        <f t="shared" si="1124"/>
        <v>-</v>
      </c>
      <c r="CM940" s="64" t="str">
        <f t="shared" si="1154"/>
        <v>-</v>
      </c>
      <c r="CN940" s="64" t="str">
        <f t="shared" si="1125"/>
        <v>-</v>
      </c>
      <c r="CO940" s="57" t="str">
        <f t="shared" si="1155"/>
        <v>Payoff</v>
      </c>
    </row>
    <row r="941" spans="15:93" ht="18" customHeight="1" x14ac:dyDescent="0.25">
      <c r="O941" s="56">
        <f t="shared" si="1156"/>
        <v>130</v>
      </c>
      <c r="P941" s="64">
        <f t="shared" si="1126"/>
        <v>0</v>
      </c>
      <c r="Q941" s="64" t="str">
        <f t="shared" si="1087"/>
        <v>-</v>
      </c>
      <c r="R941" s="64" t="str">
        <f t="shared" si="1088"/>
        <v>-</v>
      </c>
      <c r="S941" s="64">
        <f t="shared" si="1127"/>
        <v>0</v>
      </c>
      <c r="T941" s="64" t="str">
        <f t="shared" si="1089"/>
        <v>-</v>
      </c>
      <c r="U941" s="57" t="str">
        <f t="shared" si="1128"/>
        <v>Payoff</v>
      </c>
      <c r="V941" s="56">
        <f t="shared" si="1157"/>
        <v>126</v>
      </c>
      <c r="W941" s="64">
        <f t="shared" si="1129"/>
        <v>0</v>
      </c>
      <c r="X941" s="64" t="str">
        <f t="shared" si="1090"/>
        <v>-</v>
      </c>
      <c r="Y941" s="64">
        <f t="shared" si="1091"/>
        <v>0</v>
      </c>
      <c r="Z941" s="64" t="str">
        <f t="shared" si="1092"/>
        <v>-</v>
      </c>
      <c r="AA941" s="64" t="str">
        <f t="shared" si="1130"/>
        <v>-</v>
      </c>
      <c r="AB941" s="64" t="str">
        <f t="shared" si="1093"/>
        <v>-</v>
      </c>
      <c r="AC941" s="57" t="str">
        <f t="shared" si="1131"/>
        <v>Payoff</v>
      </c>
      <c r="AD941" s="56">
        <f t="shared" si="1158"/>
        <v>126</v>
      </c>
      <c r="AE941" s="64">
        <f t="shared" si="1132"/>
        <v>0</v>
      </c>
      <c r="AF941" s="64" t="str">
        <f t="shared" si="1094"/>
        <v>-</v>
      </c>
      <c r="AG941" s="64">
        <f t="shared" si="1095"/>
        <v>0</v>
      </c>
      <c r="AH941" s="64" t="str">
        <f t="shared" si="1096"/>
        <v>-</v>
      </c>
      <c r="AI941" s="64" t="str">
        <f t="shared" si="1133"/>
        <v>-</v>
      </c>
      <c r="AJ941" s="64" t="str">
        <f t="shared" si="1097"/>
        <v>-</v>
      </c>
      <c r="AK941" s="57" t="str">
        <f t="shared" si="1134"/>
        <v>Payoff</v>
      </c>
      <c r="AL941" s="56">
        <f t="shared" si="1159"/>
        <v>126</v>
      </c>
      <c r="AM941" s="64" t="str">
        <f t="shared" si="1135"/>
        <v>-</v>
      </c>
      <c r="AN941" s="64" t="str">
        <f t="shared" si="1098"/>
        <v>-</v>
      </c>
      <c r="AO941" s="64" t="str">
        <f t="shared" si="1099"/>
        <v>-</v>
      </c>
      <c r="AP941" s="64" t="str">
        <f t="shared" si="1100"/>
        <v>-</v>
      </c>
      <c r="AQ941" s="64" t="str">
        <f t="shared" si="1136"/>
        <v>-</v>
      </c>
      <c r="AR941" s="64" t="str">
        <f t="shared" si="1101"/>
        <v>-</v>
      </c>
      <c r="AS941" s="57" t="str">
        <f t="shared" si="1137"/>
        <v>Payoff</v>
      </c>
      <c r="AT941" s="56">
        <f t="shared" si="1160"/>
        <v>126</v>
      </c>
      <c r="AU941" s="64" t="str">
        <f t="shared" si="1138"/>
        <v>-</v>
      </c>
      <c r="AV941" s="64" t="str">
        <f t="shared" si="1102"/>
        <v>-</v>
      </c>
      <c r="AW941" s="64" t="str">
        <f t="shared" si="1103"/>
        <v>-</v>
      </c>
      <c r="AX941" s="64" t="str">
        <f t="shared" si="1104"/>
        <v>-</v>
      </c>
      <c r="AY941" s="64" t="str">
        <f t="shared" si="1139"/>
        <v>-</v>
      </c>
      <c r="AZ941" s="64" t="str">
        <f t="shared" si="1105"/>
        <v>-</v>
      </c>
      <c r="BA941" s="57" t="str">
        <f t="shared" si="1140"/>
        <v>Payoff</v>
      </c>
      <c r="BB941" s="56">
        <f t="shared" si="1161"/>
        <v>126</v>
      </c>
      <c r="BC941" s="64" t="str">
        <f t="shared" si="1141"/>
        <v>-</v>
      </c>
      <c r="BD941" s="64" t="str">
        <f t="shared" si="1106"/>
        <v>-</v>
      </c>
      <c r="BE941" s="64" t="str">
        <f t="shared" si="1107"/>
        <v>-</v>
      </c>
      <c r="BF941" s="64" t="str">
        <f t="shared" si="1108"/>
        <v>-</v>
      </c>
      <c r="BG941" s="64" t="str">
        <f t="shared" si="1142"/>
        <v>-</v>
      </c>
      <c r="BH941" s="64" t="str">
        <f t="shared" si="1109"/>
        <v>-</v>
      </c>
      <c r="BI941" s="57" t="str">
        <f t="shared" si="1143"/>
        <v>Payoff</v>
      </c>
      <c r="BJ941" s="56">
        <f t="shared" si="1162"/>
        <v>126</v>
      </c>
      <c r="BK941" s="64" t="str">
        <f t="shared" si="1144"/>
        <v>-</v>
      </c>
      <c r="BL941" s="64" t="str">
        <f t="shared" si="1110"/>
        <v>-</v>
      </c>
      <c r="BM941" s="64" t="str">
        <f t="shared" si="1111"/>
        <v>-</v>
      </c>
      <c r="BN941" s="64" t="str">
        <f t="shared" si="1112"/>
        <v>-</v>
      </c>
      <c r="BO941" s="64" t="str">
        <f t="shared" si="1145"/>
        <v>-</v>
      </c>
      <c r="BP941" s="64" t="str">
        <f t="shared" si="1113"/>
        <v>-</v>
      </c>
      <c r="BQ941" s="57" t="str">
        <f t="shared" si="1146"/>
        <v>Payoff</v>
      </c>
      <c r="BR941" s="56">
        <f t="shared" si="1163"/>
        <v>126</v>
      </c>
      <c r="BS941" s="64" t="str">
        <f t="shared" si="1147"/>
        <v>-</v>
      </c>
      <c r="BT941" s="64" t="str">
        <f t="shared" si="1114"/>
        <v>-</v>
      </c>
      <c r="BU941" s="64" t="str">
        <f t="shared" si="1115"/>
        <v>-</v>
      </c>
      <c r="BV941" s="64" t="str">
        <f t="shared" si="1116"/>
        <v>-</v>
      </c>
      <c r="BW941" s="64" t="str">
        <f t="shared" si="1148"/>
        <v>-</v>
      </c>
      <c r="BX941" s="64" t="str">
        <f t="shared" si="1117"/>
        <v>-</v>
      </c>
      <c r="BY941" s="57" t="str">
        <f t="shared" si="1149"/>
        <v>Payoff</v>
      </c>
      <c r="BZ941" s="56">
        <f t="shared" si="1164"/>
        <v>126</v>
      </c>
      <c r="CA941" s="64" t="str">
        <f t="shared" si="1150"/>
        <v>-</v>
      </c>
      <c r="CB941" s="64" t="str">
        <f t="shared" si="1118"/>
        <v>-</v>
      </c>
      <c r="CC941" s="64" t="str">
        <f t="shared" si="1119"/>
        <v>-</v>
      </c>
      <c r="CD941" s="64" t="str">
        <f t="shared" si="1120"/>
        <v>-</v>
      </c>
      <c r="CE941" s="64" t="str">
        <f t="shared" si="1151"/>
        <v>-</v>
      </c>
      <c r="CF941" s="64" t="str">
        <f t="shared" si="1121"/>
        <v>-</v>
      </c>
      <c r="CG941" s="57" t="str">
        <f t="shared" si="1152"/>
        <v>Payoff</v>
      </c>
      <c r="CH941" s="56">
        <f t="shared" si="1165"/>
        <v>126</v>
      </c>
      <c r="CI941" s="64" t="str">
        <f t="shared" si="1153"/>
        <v>-</v>
      </c>
      <c r="CJ941" s="64" t="str">
        <f t="shared" si="1122"/>
        <v>-</v>
      </c>
      <c r="CK941" s="64" t="str">
        <f t="shared" si="1123"/>
        <v>-</v>
      </c>
      <c r="CL941" s="64" t="str">
        <f t="shared" si="1124"/>
        <v>-</v>
      </c>
      <c r="CM941" s="64" t="str">
        <f t="shared" si="1154"/>
        <v>-</v>
      </c>
      <c r="CN941" s="64" t="str">
        <f t="shared" si="1125"/>
        <v>-</v>
      </c>
      <c r="CO941" s="57" t="str">
        <f t="shared" si="1155"/>
        <v>Payoff</v>
      </c>
    </row>
    <row r="942" spans="15:93" ht="18" customHeight="1" x14ac:dyDescent="0.25">
      <c r="O942" s="56">
        <f t="shared" si="1156"/>
        <v>131</v>
      </c>
      <c r="P942" s="64">
        <f t="shared" si="1126"/>
        <v>0</v>
      </c>
      <c r="Q942" s="64" t="str">
        <f t="shared" si="1087"/>
        <v>-</v>
      </c>
      <c r="R942" s="64" t="str">
        <f t="shared" si="1088"/>
        <v>-</v>
      </c>
      <c r="S942" s="64">
        <f t="shared" si="1127"/>
        <v>0</v>
      </c>
      <c r="T942" s="64" t="str">
        <f t="shared" si="1089"/>
        <v>-</v>
      </c>
      <c r="U942" s="57" t="str">
        <f t="shared" si="1128"/>
        <v>Payoff</v>
      </c>
      <c r="V942" s="56">
        <f t="shared" si="1157"/>
        <v>127</v>
      </c>
      <c r="W942" s="64">
        <f t="shared" si="1129"/>
        <v>0</v>
      </c>
      <c r="X942" s="64" t="str">
        <f t="shared" si="1090"/>
        <v>-</v>
      </c>
      <c r="Y942" s="64">
        <f t="shared" si="1091"/>
        <v>0</v>
      </c>
      <c r="Z942" s="64" t="str">
        <f t="shared" si="1092"/>
        <v>-</v>
      </c>
      <c r="AA942" s="64" t="str">
        <f t="shared" si="1130"/>
        <v>-</v>
      </c>
      <c r="AB942" s="64" t="str">
        <f t="shared" si="1093"/>
        <v>-</v>
      </c>
      <c r="AC942" s="57" t="str">
        <f t="shared" si="1131"/>
        <v>Payoff</v>
      </c>
      <c r="AD942" s="56">
        <f t="shared" si="1158"/>
        <v>127</v>
      </c>
      <c r="AE942" s="64">
        <f t="shared" si="1132"/>
        <v>0</v>
      </c>
      <c r="AF942" s="64" t="str">
        <f t="shared" si="1094"/>
        <v>-</v>
      </c>
      <c r="AG942" s="64">
        <f t="shared" si="1095"/>
        <v>0</v>
      </c>
      <c r="AH942" s="64" t="str">
        <f t="shared" si="1096"/>
        <v>-</v>
      </c>
      <c r="AI942" s="64" t="str">
        <f t="shared" si="1133"/>
        <v>-</v>
      </c>
      <c r="AJ942" s="64" t="str">
        <f t="shared" si="1097"/>
        <v>-</v>
      </c>
      <c r="AK942" s="57" t="str">
        <f t="shared" si="1134"/>
        <v>Payoff</v>
      </c>
      <c r="AL942" s="56">
        <f t="shared" si="1159"/>
        <v>127</v>
      </c>
      <c r="AM942" s="64" t="str">
        <f t="shared" si="1135"/>
        <v>-</v>
      </c>
      <c r="AN942" s="64" t="str">
        <f t="shared" si="1098"/>
        <v>-</v>
      </c>
      <c r="AO942" s="64" t="str">
        <f t="shared" si="1099"/>
        <v>-</v>
      </c>
      <c r="AP942" s="64" t="str">
        <f t="shared" si="1100"/>
        <v>-</v>
      </c>
      <c r="AQ942" s="64" t="str">
        <f t="shared" si="1136"/>
        <v>-</v>
      </c>
      <c r="AR942" s="64" t="str">
        <f t="shared" si="1101"/>
        <v>-</v>
      </c>
      <c r="AS942" s="57" t="str">
        <f t="shared" si="1137"/>
        <v>Payoff</v>
      </c>
      <c r="AT942" s="56">
        <f t="shared" si="1160"/>
        <v>127</v>
      </c>
      <c r="AU942" s="64" t="str">
        <f t="shared" si="1138"/>
        <v>-</v>
      </c>
      <c r="AV942" s="64" t="str">
        <f t="shared" si="1102"/>
        <v>-</v>
      </c>
      <c r="AW942" s="64" t="str">
        <f t="shared" si="1103"/>
        <v>-</v>
      </c>
      <c r="AX942" s="64" t="str">
        <f t="shared" si="1104"/>
        <v>-</v>
      </c>
      <c r="AY942" s="64" t="str">
        <f t="shared" si="1139"/>
        <v>-</v>
      </c>
      <c r="AZ942" s="64" t="str">
        <f t="shared" si="1105"/>
        <v>-</v>
      </c>
      <c r="BA942" s="57" t="str">
        <f t="shared" si="1140"/>
        <v>Payoff</v>
      </c>
      <c r="BB942" s="56">
        <f t="shared" si="1161"/>
        <v>127</v>
      </c>
      <c r="BC942" s="64" t="str">
        <f t="shared" si="1141"/>
        <v>-</v>
      </c>
      <c r="BD942" s="64" t="str">
        <f t="shared" si="1106"/>
        <v>-</v>
      </c>
      <c r="BE942" s="64" t="str">
        <f t="shared" si="1107"/>
        <v>-</v>
      </c>
      <c r="BF942" s="64" t="str">
        <f t="shared" si="1108"/>
        <v>-</v>
      </c>
      <c r="BG942" s="64" t="str">
        <f t="shared" si="1142"/>
        <v>-</v>
      </c>
      <c r="BH942" s="64" t="str">
        <f t="shared" si="1109"/>
        <v>-</v>
      </c>
      <c r="BI942" s="57" t="str">
        <f t="shared" si="1143"/>
        <v>Payoff</v>
      </c>
      <c r="BJ942" s="56">
        <f t="shared" si="1162"/>
        <v>127</v>
      </c>
      <c r="BK942" s="64" t="str">
        <f t="shared" si="1144"/>
        <v>-</v>
      </c>
      <c r="BL942" s="64" t="str">
        <f t="shared" si="1110"/>
        <v>-</v>
      </c>
      <c r="BM942" s="64" t="str">
        <f t="shared" si="1111"/>
        <v>-</v>
      </c>
      <c r="BN942" s="64" t="str">
        <f t="shared" si="1112"/>
        <v>-</v>
      </c>
      <c r="BO942" s="64" t="str">
        <f t="shared" si="1145"/>
        <v>-</v>
      </c>
      <c r="BP942" s="64" t="str">
        <f t="shared" si="1113"/>
        <v>-</v>
      </c>
      <c r="BQ942" s="57" t="str">
        <f t="shared" si="1146"/>
        <v>Payoff</v>
      </c>
      <c r="BR942" s="56">
        <f t="shared" si="1163"/>
        <v>127</v>
      </c>
      <c r="BS942" s="64" t="str">
        <f t="shared" si="1147"/>
        <v>-</v>
      </c>
      <c r="BT942" s="64" t="str">
        <f t="shared" si="1114"/>
        <v>-</v>
      </c>
      <c r="BU942" s="64" t="str">
        <f t="shared" si="1115"/>
        <v>-</v>
      </c>
      <c r="BV942" s="64" t="str">
        <f t="shared" si="1116"/>
        <v>-</v>
      </c>
      <c r="BW942" s="64" t="str">
        <f t="shared" si="1148"/>
        <v>-</v>
      </c>
      <c r="BX942" s="64" t="str">
        <f t="shared" si="1117"/>
        <v>-</v>
      </c>
      <c r="BY942" s="57" t="str">
        <f t="shared" si="1149"/>
        <v>Payoff</v>
      </c>
      <c r="BZ942" s="56">
        <f t="shared" si="1164"/>
        <v>127</v>
      </c>
      <c r="CA942" s="64" t="str">
        <f t="shared" si="1150"/>
        <v>-</v>
      </c>
      <c r="CB942" s="64" t="str">
        <f t="shared" si="1118"/>
        <v>-</v>
      </c>
      <c r="CC942" s="64" t="str">
        <f t="shared" si="1119"/>
        <v>-</v>
      </c>
      <c r="CD942" s="64" t="str">
        <f t="shared" si="1120"/>
        <v>-</v>
      </c>
      <c r="CE942" s="64" t="str">
        <f t="shared" si="1151"/>
        <v>-</v>
      </c>
      <c r="CF942" s="64" t="str">
        <f t="shared" si="1121"/>
        <v>-</v>
      </c>
      <c r="CG942" s="57" t="str">
        <f t="shared" si="1152"/>
        <v>Payoff</v>
      </c>
      <c r="CH942" s="56">
        <f t="shared" si="1165"/>
        <v>127</v>
      </c>
      <c r="CI942" s="64" t="str">
        <f t="shared" si="1153"/>
        <v>-</v>
      </c>
      <c r="CJ942" s="64" t="str">
        <f t="shared" si="1122"/>
        <v>-</v>
      </c>
      <c r="CK942" s="64" t="str">
        <f t="shared" si="1123"/>
        <v>-</v>
      </c>
      <c r="CL942" s="64" t="str">
        <f t="shared" si="1124"/>
        <v>-</v>
      </c>
      <c r="CM942" s="64" t="str">
        <f t="shared" si="1154"/>
        <v>-</v>
      </c>
      <c r="CN942" s="64" t="str">
        <f t="shared" si="1125"/>
        <v>-</v>
      </c>
      <c r="CO942" s="57" t="str">
        <f t="shared" si="1155"/>
        <v>Payoff</v>
      </c>
    </row>
    <row r="943" spans="15:93" ht="18" customHeight="1" x14ac:dyDescent="0.25">
      <c r="O943" s="56">
        <f t="shared" si="1156"/>
        <v>132</v>
      </c>
      <c r="P943" s="64">
        <f t="shared" si="1126"/>
        <v>0</v>
      </c>
      <c r="Q943" s="64" t="str">
        <f t="shared" si="1087"/>
        <v>-</v>
      </c>
      <c r="R943" s="64" t="str">
        <f t="shared" si="1088"/>
        <v>-</v>
      </c>
      <c r="S943" s="64">
        <f t="shared" si="1127"/>
        <v>0</v>
      </c>
      <c r="T943" s="64" t="str">
        <f t="shared" si="1089"/>
        <v>-</v>
      </c>
      <c r="U943" s="57" t="str">
        <f t="shared" si="1128"/>
        <v>Payoff</v>
      </c>
      <c r="V943" s="56">
        <f t="shared" si="1157"/>
        <v>128</v>
      </c>
      <c r="W943" s="64">
        <f t="shared" si="1129"/>
        <v>0</v>
      </c>
      <c r="X943" s="64" t="str">
        <f t="shared" si="1090"/>
        <v>-</v>
      </c>
      <c r="Y943" s="64">
        <f t="shared" si="1091"/>
        <v>0</v>
      </c>
      <c r="Z943" s="64" t="str">
        <f t="shared" si="1092"/>
        <v>-</v>
      </c>
      <c r="AA943" s="64" t="str">
        <f t="shared" si="1130"/>
        <v>-</v>
      </c>
      <c r="AB943" s="64" t="str">
        <f t="shared" si="1093"/>
        <v>-</v>
      </c>
      <c r="AC943" s="57" t="str">
        <f t="shared" si="1131"/>
        <v>Payoff</v>
      </c>
      <c r="AD943" s="56">
        <f t="shared" si="1158"/>
        <v>128</v>
      </c>
      <c r="AE943" s="64">
        <f t="shared" si="1132"/>
        <v>0</v>
      </c>
      <c r="AF943" s="64" t="str">
        <f t="shared" si="1094"/>
        <v>-</v>
      </c>
      <c r="AG943" s="64">
        <f t="shared" si="1095"/>
        <v>0</v>
      </c>
      <c r="AH943" s="64" t="str">
        <f t="shared" si="1096"/>
        <v>-</v>
      </c>
      <c r="AI943" s="64" t="str">
        <f t="shared" si="1133"/>
        <v>-</v>
      </c>
      <c r="AJ943" s="64" t="str">
        <f t="shared" si="1097"/>
        <v>-</v>
      </c>
      <c r="AK943" s="57" t="str">
        <f t="shared" si="1134"/>
        <v>Payoff</v>
      </c>
      <c r="AL943" s="56">
        <f t="shared" si="1159"/>
        <v>128</v>
      </c>
      <c r="AM943" s="64" t="str">
        <f t="shared" si="1135"/>
        <v>-</v>
      </c>
      <c r="AN943" s="64" t="str">
        <f t="shared" si="1098"/>
        <v>-</v>
      </c>
      <c r="AO943" s="64" t="str">
        <f t="shared" si="1099"/>
        <v>-</v>
      </c>
      <c r="AP943" s="64" t="str">
        <f t="shared" si="1100"/>
        <v>-</v>
      </c>
      <c r="AQ943" s="64" t="str">
        <f t="shared" si="1136"/>
        <v>-</v>
      </c>
      <c r="AR943" s="64" t="str">
        <f t="shared" si="1101"/>
        <v>-</v>
      </c>
      <c r="AS943" s="57" t="str">
        <f t="shared" si="1137"/>
        <v>Payoff</v>
      </c>
      <c r="AT943" s="56">
        <f t="shared" si="1160"/>
        <v>128</v>
      </c>
      <c r="AU943" s="64" t="str">
        <f t="shared" si="1138"/>
        <v>-</v>
      </c>
      <c r="AV943" s="64" t="str">
        <f t="shared" si="1102"/>
        <v>-</v>
      </c>
      <c r="AW943" s="64" t="str">
        <f t="shared" si="1103"/>
        <v>-</v>
      </c>
      <c r="AX943" s="64" t="str">
        <f t="shared" si="1104"/>
        <v>-</v>
      </c>
      <c r="AY943" s="64" t="str">
        <f t="shared" si="1139"/>
        <v>-</v>
      </c>
      <c r="AZ943" s="64" t="str">
        <f t="shared" si="1105"/>
        <v>-</v>
      </c>
      <c r="BA943" s="57" t="str">
        <f t="shared" si="1140"/>
        <v>Payoff</v>
      </c>
      <c r="BB943" s="56">
        <f t="shared" si="1161"/>
        <v>128</v>
      </c>
      <c r="BC943" s="64" t="str">
        <f t="shared" si="1141"/>
        <v>-</v>
      </c>
      <c r="BD943" s="64" t="str">
        <f t="shared" si="1106"/>
        <v>-</v>
      </c>
      <c r="BE943" s="64" t="str">
        <f t="shared" si="1107"/>
        <v>-</v>
      </c>
      <c r="BF943" s="64" t="str">
        <f t="shared" si="1108"/>
        <v>-</v>
      </c>
      <c r="BG943" s="64" t="str">
        <f t="shared" si="1142"/>
        <v>-</v>
      </c>
      <c r="BH943" s="64" t="str">
        <f t="shared" si="1109"/>
        <v>-</v>
      </c>
      <c r="BI943" s="57" t="str">
        <f t="shared" si="1143"/>
        <v>Payoff</v>
      </c>
      <c r="BJ943" s="56">
        <f t="shared" si="1162"/>
        <v>128</v>
      </c>
      <c r="BK943" s="64" t="str">
        <f t="shared" si="1144"/>
        <v>-</v>
      </c>
      <c r="BL943" s="64" t="str">
        <f t="shared" si="1110"/>
        <v>-</v>
      </c>
      <c r="BM943" s="64" t="str">
        <f t="shared" si="1111"/>
        <v>-</v>
      </c>
      <c r="BN943" s="64" t="str">
        <f t="shared" si="1112"/>
        <v>-</v>
      </c>
      <c r="BO943" s="64" t="str">
        <f t="shared" si="1145"/>
        <v>-</v>
      </c>
      <c r="BP943" s="64" t="str">
        <f t="shared" si="1113"/>
        <v>-</v>
      </c>
      <c r="BQ943" s="57" t="str">
        <f t="shared" si="1146"/>
        <v>Payoff</v>
      </c>
      <c r="BR943" s="56">
        <f t="shared" si="1163"/>
        <v>128</v>
      </c>
      <c r="BS943" s="64" t="str">
        <f t="shared" si="1147"/>
        <v>-</v>
      </c>
      <c r="BT943" s="64" t="str">
        <f t="shared" si="1114"/>
        <v>-</v>
      </c>
      <c r="BU943" s="64" t="str">
        <f t="shared" si="1115"/>
        <v>-</v>
      </c>
      <c r="BV943" s="64" t="str">
        <f t="shared" si="1116"/>
        <v>-</v>
      </c>
      <c r="BW943" s="64" t="str">
        <f t="shared" si="1148"/>
        <v>-</v>
      </c>
      <c r="BX943" s="64" t="str">
        <f t="shared" si="1117"/>
        <v>-</v>
      </c>
      <c r="BY943" s="57" t="str">
        <f t="shared" si="1149"/>
        <v>Payoff</v>
      </c>
      <c r="BZ943" s="56">
        <f t="shared" si="1164"/>
        <v>128</v>
      </c>
      <c r="CA943" s="64" t="str">
        <f t="shared" si="1150"/>
        <v>-</v>
      </c>
      <c r="CB943" s="64" t="str">
        <f t="shared" si="1118"/>
        <v>-</v>
      </c>
      <c r="CC943" s="64" t="str">
        <f t="shared" si="1119"/>
        <v>-</v>
      </c>
      <c r="CD943" s="64" t="str">
        <f t="shared" si="1120"/>
        <v>-</v>
      </c>
      <c r="CE943" s="64" t="str">
        <f t="shared" si="1151"/>
        <v>-</v>
      </c>
      <c r="CF943" s="64" t="str">
        <f t="shared" si="1121"/>
        <v>-</v>
      </c>
      <c r="CG943" s="57" t="str">
        <f t="shared" si="1152"/>
        <v>Payoff</v>
      </c>
      <c r="CH943" s="56">
        <f t="shared" si="1165"/>
        <v>128</v>
      </c>
      <c r="CI943" s="64" t="str">
        <f t="shared" si="1153"/>
        <v>-</v>
      </c>
      <c r="CJ943" s="64" t="str">
        <f t="shared" si="1122"/>
        <v>-</v>
      </c>
      <c r="CK943" s="64" t="str">
        <f t="shared" si="1123"/>
        <v>-</v>
      </c>
      <c r="CL943" s="64" t="str">
        <f t="shared" si="1124"/>
        <v>-</v>
      </c>
      <c r="CM943" s="64" t="str">
        <f t="shared" si="1154"/>
        <v>-</v>
      </c>
      <c r="CN943" s="64" t="str">
        <f t="shared" si="1125"/>
        <v>-</v>
      </c>
      <c r="CO943" s="57" t="str">
        <f t="shared" si="1155"/>
        <v>Payoff</v>
      </c>
    </row>
    <row r="944" spans="15:93" ht="18" customHeight="1" x14ac:dyDescent="0.25">
      <c r="O944" s="56">
        <f t="shared" si="1156"/>
        <v>133</v>
      </c>
      <c r="P944" s="64">
        <f t="shared" si="1126"/>
        <v>0</v>
      </c>
      <c r="Q944" s="64" t="str">
        <f t="shared" si="1087"/>
        <v>-</v>
      </c>
      <c r="R944" s="64" t="str">
        <f t="shared" si="1088"/>
        <v>-</v>
      </c>
      <c r="S944" s="64">
        <f t="shared" si="1127"/>
        <v>0</v>
      </c>
      <c r="T944" s="64" t="str">
        <f t="shared" si="1089"/>
        <v>-</v>
      </c>
      <c r="U944" s="57" t="str">
        <f t="shared" si="1128"/>
        <v>Payoff</v>
      </c>
      <c r="V944" s="56">
        <f t="shared" si="1157"/>
        <v>129</v>
      </c>
      <c r="W944" s="64">
        <f t="shared" si="1129"/>
        <v>0</v>
      </c>
      <c r="X944" s="64" t="str">
        <f t="shared" si="1090"/>
        <v>-</v>
      </c>
      <c r="Y944" s="64">
        <f t="shared" si="1091"/>
        <v>0</v>
      </c>
      <c r="Z944" s="64" t="str">
        <f t="shared" si="1092"/>
        <v>-</v>
      </c>
      <c r="AA944" s="64" t="str">
        <f t="shared" si="1130"/>
        <v>-</v>
      </c>
      <c r="AB944" s="64" t="str">
        <f t="shared" si="1093"/>
        <v>-</v>
      </c>
      <c r="AC944" s="57" t="str">
        <f t="shared" si="1131"/>
        <v>Payoff</v>
      </c>
      <c r="AD944" s="56">
        <f t="shared" si="1158"/>
        <v>129</v>
      </c>
      <c r="AE944" s="64">
        <f t="shared" si="1132"/>
        <v>0</v>
      </c>
      <c r="AF944" s="64" t="str">
        <f t="shared" si="1094"/>
        <v>-</v>
      </c>
      <c r="AG944" s="64">
        <f t="shared" si="1095"/>
        <v>0</v>
      </c>
      <c r="AH944" s="64" t="str">
        <f t="shared" si="1096"/>
        <v>-</v>
      </c>
      <c r="AI944" s="64" t="str">
        <f t="shared" si="1133"/>
        <v>-</v>
      </c>
      <c r="AJ944" s="64" t="str">
        <f t="shared" si="1097"/>
        <v>-</v>
      </c>
      <c r="AK944" s="57" t="str">
        <f t="shared" si="1134"/>
        <v>Payoff</v>
      </c>
      <c r="AL944" s="56">
        <f t="shared" si="1159"/>
        <v>129</v>
      </c>
      <c r="AM944" s="64" t="str">
        <f t="shared" si="1135"/>
        <v>-</v>
      </c>
      <c r="AN944" s="64" t="str">
        <f t="shared" si="1098"/>
        <v>-</v>
      </c>
      <c r="AO944" s="64" t="str">
        <f t="shared" si="1099"/>
        <v>-</v>
      </c>
      <c r="AP944" s="64" t="str">
        <f t="shared" si="1100"/>
        <v>-</v>
      </c>
      <c r="AQ944" s="64" t="str">
        <f t="shared" si="1136"/>
        <v>-</v>
      </c>
      <c r="AR944" s="64" t="str">
        <f t="shared" si="1101"/>
        <v>-</v>
      </c>
      <c r="AS944" s="57" t="str">
        <f t="shared" si="1137"/>
        <v>Payoff</v>
      </c>
      <c r="AT944" s="56">
        <f t="shared" si="1160"/>
        <v>129</v>
      </c>
      <c r="AU944" s="64" t="str">
        <f t="shared" si="1138"/>
        <v>-</v>
      </c>
      <c r="AV944" s="64" t="str">
        <f t="shared" si="1102"/>
        <v>-</v>
      </c>
      <c r="AW944" s="64" t="str">
        <f t="shared" si="1103"/>
        <v>-</v>
      </c>
      <c r="AX944" s="64" t="str">
        <f t="shared" si="1104"/>
        <v>-</v>
      </c>
      <c r="AY944" s="64" t="str">
        <f t="shared" si="1139"/>
        <v>-</v>
      </c>
      <c r="AZ944" s="64" t="str">
        <f t="shared" si="1105"/>
        <v>-</v>
      </c>
      <c r="BA944" s="57" t="str">
        <f t="shared" si="1140"/>
        <v>Payoff</v>
      </c>
      <c r="BB944" s="56">
        <f t="shared" si="1161"/>
        <v>129</v>
      </c>
      <c r="BC944" s="64" t="str">
        <f t="shared" si="1141"/>
        <v>-</v>
      </c>
      <c r="BD944" s="64" t="str">
        <f t="shared" si="1106"/>
        <v>-</v>
      </c>
      <c r="BE944" s="64" t="str">
        <f t="shared" si="1107"/>
        <v>-</v>
      </c>
      <c r="BF944" s="64" t="str">
        <f t="shared" si="1108"/>
        <v>-</v>
      </c>
      <c r="BG944" s="64" t="str">
        <f t="shared" si="1142"/>
        <v>-</v>
      </c>
      <c r="BH944" s="64" t="str">
        <f t="shared" si="1109"/>
        <v>-</v>
      </c>
      <c r="BI944" s="57" t="str">
        <f t="shared" si="1143"/>
        <v>Payoff</v>
      </c>
      <c r="BJ944" s="56">
        <f t="shared" si="1162"/>
        <v>129</v>
      </c>
      <c r="BK944" s="64" t="str">
        <f t="shared" si="1144"/>
        <v>-</v>
      </c>
      <c r="BL944" s="64" t="str">
        <f t="shared" si="1110"/>
        <v>-</v>
      </c>
      <c r="BM944" s="64" t="str">
        <f t="shared" si="1111"/>
        <v>-</v>
      </c>
      <c r="BN944" s="64" t="str">
        <f t="shared" si="1112"/>
        <v>-</v>
      </c>
      <c r="BO944" s="64" t="str">
        <f t="shared" si="1145"/>
        <v>-</v>
      </c>
      <c r="BP944" s="64" t="str">
        <f t="shared" si="1113"/>
        <v>-</v>
      </c>
      <c r="BQ944" s="57" t="str">
        <f t="shared" si="1146"/>
        <v>Payoff</v>
      </c>
      <c r="BR944" s="56">
        <f t="shared" si="1163"/>
        <v>129</v>
      </c>
      <c r="BS944" s="64" t="str">
        <f t="shared" si="1147"/>
        <v>-</v>
      </c>
      <c r="BT944" s="64" t="str">
        <f t="shared" si="1114"/>
        <v>-</v>
      </c>
      <c r="BU944" s="64" t="str">
        <f t="shared" si="1115"/>
        <v>-</v>
      </c>
      <c r="BV944" s="64" t="str">
        <f t="shared" si="1116"/>
        <v>-</v>
      </c>
      <c r="BW944" s="64" t="str">
        <f t="shared" si="1148"/>
        <v>-</v>
      </c>
      <c r="BX944" s="64" t="str">
        <f t="shared" si="1117"/>
        <v>-</v>
      </c>
      <c r="BY944" s="57" t="str">
        <f t="shared" si="1149"/>
        <v>Payoff</v>
      </c>
      <c r="BZ944" s="56">
        <f t="shared" si="1164"/>
        <v>129</v>
      </c>
      <c r="CA944" s="64" t="str">
        <f t="shared" si="1150"/>
        <v>-</v>
      </c>
      <c r="CB944" s="64" t="str">
        <f t="shared" si="1118"/>
        <v>-</v>
      </c>
      <c r="CC944" s="64" t="str">
        <f t="shared" si="1119"/>
        <v>-</v>
      </c>
      <c r="CD944" s="64" t="str">
        <f t="shared" si="1120"/>
        <v>-</v>
      </c>
      <c r="CE944" s="64" t="str">
        <f t="shared" si="1151"/>
        <v>-</v>
      </c>
      <c r="CF944" s="64" t="str">
        <f t="shared" si="1121"/>
        <v>-</v>
      </c>
      <c r="CG944" s="57" t="str">
        <f t="shared" si="1152"/>
        <v>Payoff</v>
      </c>
      <c r="CH944" s="56">
        <f t="shared" si="1165"/>
        <v>129</v>
      </c>
      <c r="CI944" s="64" t="str">
        <f t="shared" si="1153"/>
        <v>-</v>
      </c>
      <c r="CJ944" s="64" t="str">
        <f t="shared" si="1122"/>
        <v>-</v>
      </c>
      <c r="CK944" s="64" t="str">
        <f t="shared" si="1123"/>
        <v>-</v>
      </c>
      <c r="CL944" s="64" t="str">
        <f t="shared" si="1124"/>
        <v>-</v>
      </c>
      <c r="CM944" s="64" t="str">
        <f t="shared" si="1154"/>
        <v>-</v>
      </c>
      <c r="CN944" s="64" t="str">
        <f t="shared" si="1125"/>
        <v>-</v>
      </c>
      <c r="CO944" s="57" t="str">
        <f t="shared" si="1155"/>
        <v>Payoff</v>
      </c>
    </row>
    <row r="945" spans="15:93" ht="18" customHeight="1" x14ac:dyDescent="0.25">
      <c r="O945" s="56">
        <f t="shared" si="1156"/>
        <v>134</v>
      </c>
      <c r="P945" s="64">
        <f t="shared" si="1126"/>
        <v>0</v>
      </c>
      <c r="Q945" s="64" t="str">
        <f t="shared" ref="Q945:Q1008" si="1166">IFERROR(IF(P$810="-","-",IF(IF(R945+S945-P945&lt;$Q$795,S945-P945+R945,$Q$795)&lt;=0,0,IF(R945+S945-P945&lt;$Q$795,S945-P945+R945,$Q$795))),"-")</f>
        <v>-</v>
      </c>
      <c r="R945" s="64" t="str">
        <f t="shared" ref="R945:R1008" si="1167">IFERROR(IF(OR(P$810="-","-",INDEX($P$9:$T$18,MATCH(P$810,$O$9:$O$18,0),5)*S945&lt;=0),"-",INDEX($P$9:$T$18,MATCH(P$810,$O$9:$O$18,0),5)*S945),"-")</f>
        <v>-</v>
      </c>
      <c r="S945" s="64">
        <f t="shared" si="1127"/>
        <v>0</v>
      </c>
      <c r="T945" s="64" t="str">
        <f t="shared" ref="T945:T1008" si="1168">IF(P$810="-","-",IFERROR(R945+S945-SUM(P945:Q945),"-"))</f>
        <v>-</v>
      </c>
      <c r="U945" s="57" t="str">
        <f t="shared" si="1128"/>
        <v>Payoff</v>
      </c>
      <c r="V945" s="56">
        <f t="shared" si="1157"/>
        <v>130</v>
      </c>
      <c r="W945" s="64">
        <f t="shared" si="1129"/>
        <v>0</v>
      </c>
      <c r="X945" s="64" t="str">
        <f t="shared" ref="X945:X1008" si="1169">IFERROR(IF(W$810="-","-",IF(IF(Z945+AA945-W945&lt;$Q$795,AA945-W945+Z945,$Q$795)&lt;=0,0,IF(U945&lt;&gt;"Payoff",0,IF(Z945+AA945-W945&lt;$Q$795,AA945-W945+Z945,$Q$795)))),"-")</f>
        <v>-</v>
      </c>
      <c r="Y945" s="64">
        <f t="shared" ref="Y945:Y1008" si="1170">IFERROR(IF(W$810="-","-",IF(U945="Payoff",IF(SUM(Z945:AA945)-SUM(W945:X945)&lt;=0,0,IF(W945+X$813-IF(P945="-",0,P945)&gt;Z945+AA945,(Z945+AA945)-W945,X$813-IF(P945="-",0,P945))),0)),0)</f>
        <v>0</v>
      </c>
      <c r="Z945" s="64" t="str">
        <f t="shared" ref="Z945:Z1008" si="1171">IFERROR(IF(OR(W$810="-","-",INDEX($P$9:$T$18,MATCH(W$810,$O$9:$O$18,0),5)*AA945&lt;=0),"-",INDEX($P$9:$T$18,MATCH(W$810,$O$9:$O$18,0),5)*AA945),"-")</f>
        <v>-</v>
      </c>
      <c r="AA945" s="64" t="str">
        <f t="shared" si="1130"/>
        <v>-</v>
      </c>
      <c r="AB945" s="64" t="str">
        <f t="shared" ref="AB945:AB1008" si="1172">IF(W$810="-","-",IFERROR(Z945+AA945-SUM(W945:Y945),"-"))</f>
        <v>-</v>
      </c>
      <c r="AC945" s="57" t="str">
        <f t="shared" si="1131"/>
        <v>Payoff</v>
      </c>
      <c r="AD945" s="56">
        <f t="shared" si="1158"/>
        <v>130</v>
      </c>
      <c r="AE945" s="64">
        <f t="shared" si="1132"/>
        <v>0</v>
      </c>
      <c r="AF945" s="64" t="str">
        <f t="shared" ref="AF945:AF1008" si="1173">IFERROR(IF(AE$810="-","-",IF(IF(AH945+AI945-AE945&lt;$Q$795,AI945-AE945+AH945,$Q$795)&lt;=0,0,IF(AC945&lt;&gt;"Payoff",0,IF(AH945+AI945-AE945&lt;$Q$795,AI945-AE945+AH945,$Q$795)))),"-")</f>
        <v>-</v>
      </c>
      <c r="AG945" s="64">
        <f t="shared" ref="AG945:AG1008" si="1174">IFERROR(IF(AE$810="-","-",IF(AC945="Payoff",IF(SUM(AH945:AI945)-SUM(AE945:AF945)&lt;=0,0,IF(AE945+AF$813-IF(X945="-",0,X945)&gt;AH945+AI945,(AH945+AI945)-AE945,AF$813-IF(X945="-",0,X945))),0)),0)</f>
        <v>0</v>
      </c>
      <c r="AH945" s="64" t="str">
        <f t="shared" ref="AH945:AH1008" si="1175">IFERROR(IF(OR(AE$810="-","-",INDEX($P$9:$T$18,MATCH(AE$810,$O$9:$O$18,0),5)*AI945&lt;=0),"-",INDEX($P$9:$T$18,MATCH(AE$810,$O$9:$O$18,0),5)*AI945),"-")</f>
        <v>-</v>
      </c>
      <c r="AI945" s="64" t="str">
        <f t="shared" si="1133"/>
        <v>-</v>
      </c>
      <c r="AJ945" s="64" t="str">
        <f t="shared" ref="AJ945:AJ1008" si="1176">IF(AE$810="-","-",IFERROR(AH945+AI945-SUM(AE945:AG945),"-"))</f>
        <v>-</v>
      </c>
      <c r="AK945" s="57" t="str">
        <f t="shared" si="1134"/>
        <v>Payoff</v>
      </c>
      <c r="AL945" s="56">
        <f t="shared" si="1159"/>
        <v>130</v>
      </c>
      <c r="AM945" s="64" t="str">
        <f t="shared" si="1135"/>
        <v>-</v>
      </c>
      <c r="AN945" s="64" t="str">
        <f t="shared" ref="AN945:AN1008" si="1177">IFERROR(IF(AM$810="-","-",IF(IF(AP945+AQ945-AM945&lt;$Q$795,AQ945-AM945+AP945,$Q$795)&lt;=0,0,IF(AK945&lt;&gt;"Payoff",0,IF(AP945+AQ945-AM945&lt;$Q$795,AQ945-AM945+AP945,$Q$795)))),"-")</f>
        <v>-</v>
      </c>
      <c r="AO945" s="64" t="str">
        <f t="shared" ref="AO945:AO1008" si="1178">IFERROR(IF(AM$810="-","-",IF(AK945="Payoff",IF(SUM(AP945:AQ945)-SUM(AM945:AN945)&lt;=0,0,IF(AM945+AN$813-IF(AF945="-",0,AF945)&gt;AP945+AQ945,(AP945+AQ945)-AM945,AN$813-IF(AF945="-",0,AF945))),0)),0)</f>
        <v>-</v>
      </c>
      <c r="AP945" s="64" t="str">
        <f t="shared" ref="AP945:AP1008" si="1179">IFERROR(IF(OR(AM$810="-","-",INDEX($P$9:$T$18,MATCH(AM$810,$O$9:$O$18,0),5)*AQ945&lt;=0),"-",INDEX($P$9:$T$18,MATCH(AM$810,$O$9:$O$18,0),5)*AQ945),"-")</f>
        <v>-</v>
      </c>
      <c r="AQ945" s="64" t="str">
        <f t="shared" si="1136"/>
        <v>-</v>
      </c>
      <c r="AR945" s="64" t="str">
        <f t="shared" ref="AR945:AR1008" si="1180">IF(AM$810="-","-",IFERROR(AP945+AQ945-SUM(AM945:AO945),"-"))</f>
        <v>-</v>
      </c>
      <c r="AS945" s="57" t="str">
        <f t="shared" si="1137"/>
        <v>Payoff</v>
      </c>
      <c r="AT945" s="56">
        <f t="shared" si="1160"/>
        <v>130</v>
      </c>
      <c r="AU945" s="64" t="str">
        <f t="shared" si="1138"/>
        <v>-</v>
      </c>
      <c r="AV945" s="64" t="str">
        <f t="shared" ref="AV945:AV1008" si="1181">IFERROR(IF(AU$810="-","-",IF(IF(AX945+AY945-AU945&lt;$Q$795,AY945-AU945+AX945,$Q$795)&lt;=0,0,IF(AS945&lt;&gt;"Payoff",0,IF(AX945+AY945-AU945&lt;$Q$795,AY945-AU945+AX945,$Q$795)))),"-")</f>
        <v>-</v>
      </c>
      <c r="AW945" s="64" t="str">
        <f t="shared" ref="AW945:AW1008" si="1182">IFERROR(IF(AU$810="-","-",IF(AS945="Payoff",IF(SUM(AX945:AY945)-SUM(AU945:AV945)&lt;=0,0,IF(AU945+AV$813-IF(AN945="-",0,AN945)&gt;AX945+AY945,(AX945+AY945)-AU945,AV$813-IF(AN945="-",0,AN945))),0)),0)</f>
        <v>-</v>
      </c>
      <c r="AX945" s="64" t="str">
        <f t="shared" ref="AX945:AX1008" si="1183">IFERROR(IF(OR(AU$810="-","-",INDEX($P$9:$T$18,MATCH(AU$810,$O$9:$O$18,0),5)*AY945&lt;=0),"-",INDEX($P$9:$T$18,MATCH(AU$810,$O$9:$O$18,0),5)*AY945),"-")</f>
        <v>-</v>
      </c>
      <c r="AY945" s="64" t="str">
        <f t="shared" si="1139"/>
        <v>-</v>
      </c>
      <c r="AZ945" s="64" t="str">
        <f t="shared" ref="AZ945:AZ1008" si="1184">IF(AU$810="-","-",IFERROR(AX945+AY945-SUM(AU945:AW945),"-"))</f>
        <v>-</v>
      </c>
      <c r="BA945" s="57" t="str">
        <f t="shared" si="1140"/>
        <v>Payoff</v>
      </c>
      <c r="BB945" s="56">
        <f t="shared" si="1161"/>
        <v>130</v>
      </c>
      <c r="BC945" s="64" t="str">
        <f t="shared" si="1141"/>
        <v>-</v>
      </c>
      <c r="BD945" s="64" t="str">
        <f t="shared" ref="BD945:BD1008" si="1185">IFERROR(IF(BC$810="-","-",IF(IF(BF945+BG945-BC945&lt;$Q$795,BG945-BC945+BF945,$Q$795)&lt;=0,0,IF(BA945&lt;&gt;"Payoff",0,IF(BF945+BG945-BC945&lt;$Q$795,BG945-BC945+BF945,$Q$795)))),"-")</f>
        <v>-</v>
      </c>
      <c r="BE945" s="64" t="str">
        <f t="shared" ref="BE945:BE1008" si="1186">IFERROR(IF(BC$810="-","-",IF(BA945="Payoff",IF(SUM(BF945:BG945)-SUM(BC945:BD945)&lt;=0,0,IF(BC945+BD$813-IF(AV945="-",0,AV945)&gt;BF945+BG945,(BF945+BG945)-BC945,BD$813-IF(AV945="-",0,AV945))),0)),0)</f>
        <v>-</v>
      </c>
      <c r="BF945" s="64" t="str">
        <f t="shared" ref="BF945:BF1008" si="1187">IFERROR(IF(OR(BC$810="-","-",INDEX($P$9:$T$18,MATCH(BC$810,$O$9:$O$18,0),5)*BG945&lt;=0),"-",INDEX($P$9:$T$18,MATCH(BC$810,$O$9:$O$18,0),5)*BG945),"-")</f>
        <v>-</v>
      </c>
      <c r="BG945" s="64" t="str">
        <f t="shared" si="1142"/>
        <v>-</v>
      </c>
      <c r="BH945" s="64" t="str">
        <f t="shared" ref="BH945:BH1008" si="1188">IF(BC$810="-","-",IFERROR(BF945+BG945-SUM(BC945:BE945),"-"))</f>
        <v>-</v>
      </c>
      <c r="BI945" s="57" t="str">
        <f t="shared" si="1143"/>
        <v>Payoff</v>
      </c>
      <c r="BJ945" s="56">
        <f t="shared" si="1162"/>
        <v>130</v>
      </c>
      <c r="BK945" s="64" t="str">
        <f t="shared" si="1144"/>
        <v>-</v>
      </c>
      <c r="BL945" s="64" t="str">
        <f t="shared" ref="BL945:BL1008" si="1189">IFERROR(IF(BK$810="-","-",IF(IF(BN945+BO945-BK945&lt;$Q$795,BO945-BK945+BN945,$Q$795)&lt;=0,0,IF(BI945&lt;&gt;"Payoff",0,IF(BN945+BO945-BK945&lt;$Q$795,BO945-BK945+BN945,$Q$795)))),"-")</f>
        <v>-</v>
      </c>
      <c r="BM945" s="64" t="str">
        <f t="shared" ref="BM945:BM1008" si="1190">IFERROR(IF(BK$810="-","-",IF(BI945="Payoff",IF(SUM(BN945:BO945)-SUM(BK945:BL945)&lt;=0,0,IF(BK945+BL$813-IF(BD945="-",0,BD945)&gt;BN945+BO945,(BN945+BO945)-BK945,BL$813-IF(BD945="-",0,BD945))),0)),0)</f>
        <v>-</v>
      </c>
      <c r="BN945" s="64" t="str">
        <f t="shared" ref="BN945:BN1008" si="1191">IFERROR(IF(OR(BK$810="-","-",INDEX($P$9:$T$18,MATCH(BK$810,$O$9:$O$18,0),5)*BO945&lt;=0),"-",INDEX($P$9:$T$18,MATCH(BK$810,$O$9:$O$18,0),5)*BO945),"-")</f>
        <v>-</v>
      </c>
      <c r="BO945" s="64" t="str">
        <f t="shared" si="1145"/>
        <v>-</v>
      </c>
      <c r="BP945" s="64" t="str">
        <f t="shared" ref="BP945:BP1008" si="1192">IF(BK$810="-","-",IFERROR(BN945+BO945-SUM(BK945:BM945),"-"))</f>
        <v>-</v>
      </c>
      <c r="BQ945" s="57" t="str">
        <f t="shared" si="1146"/>
        <v>Payoff</v>
      </c>
      <c r="BR945" s="56">
        <f t="shared" si="1163"/>
        <v>130</v>
      </c>
      <c r="BS945" s="64" t="str">
        <f t="shared" si="1147"/>
        <v>-</v>
      </c>
      <c r="BT945" s="64" t="str">
        <f t="shared" ref="BT945:BT1008" si="1193">IFERROR(IF(BS$810="-","-",IF(IF(BV945+BW945-BS945&lt;$Q$795,BW945-BS945+BV945,$Q$795)&lt;=0,0,IF(BQ945&lt;&gt;"Payoff",0,IF(BV945+BW945-BS945&lt;$Q$795,BW945-BS945+BV945,$Q$795)))),"-")</f>
        <v>-</v>
      </c>
      <c r="BU945" s="64" t="str">
        <f t="shared" ref="BU945:BU1008" si="1194">IFERROR(IF(BS$810="-","-",IF(BQ945="Payoff",IF(SUM(BV945:BW945)-SUM(BS945:BT945)&lt;=0,0,IF(BS945+BT$813-IF(BL945="-",0,BL945)&gt;BV945+BW945,(BV945+BW945)-BS945,BT$813-IF(BL945="-",0,BL945))),0)),0)</f>
        <v>-</v>
      </c>
      <c r="BV945" s="64" t="str">
        <f t="shared" ref="BV945:BV1008" si="1195">IFERROR(IF(OR(BS$810="-","-",INDEX($P$9:$T$18,MATCH(BS$810,$O$9:$O$18,0),5)*BW945&lt;=0),"-",INDEX($P$9:$T$18,MATCH(BS$810,$O$9:$O$18,0),5)*BW945),"-")</f>
        <v>-</v>
      </c>
      <c r="BW945" s="64" t="str">
        <f t="shared" si="1148"/>
        <v>-</v>
      </c>
      <c r="BX945" s="64" t="str">
        <f t="shared" ref="BX945:BX1008" si="1196">IF(BS$810="-","-",IFERROR(BV945+BW945-SUM(BS945:BU945),"-"))</f>
        <v>-</v>
      </c>
      <c r="BY945" s="57" t="str">
        <f t="shared" si="1149"/>
        <v>Payoff</v>
      </c>
      <c r="BZ945" s="56">
        <f t="shared" si="1164"/>
        <v>130</v>
      </c>
      <c r="CA945" s="64" t="str">
        <f t="shared" si="1150"/>
        <v>-</v>
      </c>
      <c r="CB945" s="64" t="str">
        <f t="shared" ref="CB945:CB1008" si="1197">IFERROR(IF(CA$810="-","-",IF(IF(CD945+CE945-CA945&lt;$Q$795,CE945-CA945+CD945,$Q$795)&lt;=0,0,IF(BY945&lt;&gt;"Payoff",0,IF(CD945+CE945-CA945&lt;$Q$795,CE945-CA945+CD945,$Q$795)))),"-")</f>
        <v>-</v>
      </c>
      <c r="CC945" s="64" t="str">
        <f t="shared" ref="CC945:CC1008" si="1198">IFERROR(IF(CA$810="-","-",IF(BY945="Payoff",IF(SUM(CD945:CE945)-SUM(CA945:CB945)&lt;=0,0,IF(CA945+CB$813-IF(BT945="-",0,BT945)&gt;CD945+CE945,(CD945+CE945)-CA945,CB$813-IF(BT945="-",0,BT945))),0)),0)</f>
        <v>-</v>
      </c>
      <c r="CD945" s="64" t="str">
        <f t="shared" ref="CD945:CD1008" si="1199">IFERROR(IF(OR(CA$810="-","-",INDEX($P$9:$T$18,MATCH(CA$810,$O$9:$O$18,0),5)*CE945&lt;=0),"-",INDEX($P$9:$T$18,MATCH(CA$810,$O$9:$O$18,0),5)*CE945),"-")</f>
        <v>-</v>
      </c>
      <c r="CE945" s="64" t="str">
        <f t="shared" si="1151"/>
        <v>-</v>
      </c>
      <c r="CF945" s="64" t="str">
        <f t="shared" ref="CF945:CF1008" si="1200">IF(CA$810="-","-",IFERROR(CD945+CE945-SUM(CA945:CC945),"-"))</f>
        <v>-</v>
      </c>
      <c r="CG945" s="57" t="str">
        <f t="shared" si="1152"/>
        <v>Payoff</v>
      </c>
      <c r="CH945" s="56">
        <f t="shared" si="1165"/>
        <v>130</v>
      </c>
      <c r="CI945" s="64" t="str">
        <f t="shared" si="1153"/>
        <v>-</v>
      </c>
      <c r="CJ945" s="64" t="str">
        <f t="shared" ref="CJ945:CJ1008" si="1201">IFERROR(IF(CI$810="-","-",IF(IF(CL945+CM945-CI945&lt;$Q$795,CM945-CI945+CL945,$Q$795)&lt;=0,0,IF(CG945&lt;&gt;"Payoff",0,IF(CL945+CM945-CI945&lt;$Q$795,CM945-CI945+CL945,$Q$795)))),"-")</f>
        <v>-</v>
      </c>
      <c r="CK945" s="64" t="str">
        <f t="shared" ref="CK945:CK1008" si="1202">IFERROR(IF(CI$810="-","-",IF(CG945="Payoff",IF(SUM(CL945:CM945)-SUM(CI945:CJ945)&lt;=0,0,IF(CI945+CJ$813-IF(CB945="-",0,CB945)&gt;CL945+CM945,(CL945+CM945)-CI945,CJ$813-IF(CB945="-",0,CB945))),0)),0)</f>
        <v>-</v>
      </c>
      <c r="CL945" s="64" t="str">
        <f t="shared" ref="CL945:CL1008" si="1203">IFERROR(IF(OR(CI$810="-","-",INDEX($P$9:$T$18,MATCH(CI$810,$O$9:$O$18,0),5)*CM945&lt;=0),"-",INDEX($P$9:$T$18,MATCH(CI$810,$O$9:$O$18,0),5)*CM945),"-")</f>
        <v>-</v>
      </c>
      <c r="CM945" s="64" t="str">
        <f t="shared" si="1154"/>
        <v>-</v>
      </c>
      <c r="CN945" s="64" t="str">
        <f t="shared" ref="CN945:CN1008" si="1204">IF(CI$810="-","-",IFERROR(CL945+CM945-SUM(CI945:CK945),"-"))</f>
        <v>-</v>
      </c>
      <c r="CO945" s="57" t="str">
        <f t="shared" si="1155"/>
        <v>Payoff</v>
      </c>
    </row>
    <row r="946" spans="15:93" ht="18" customHeight="1" x14ac:dyDescent="0.25">
      <c r="O946" s="56">
        <f t="shared" si="1156"/>
        <v>135</v>
      </c>
      <c r="P946" s="64">
        <f t="shared" ref="P946:P1009" si="1205">IFERROR(IF(P$810="-","-",IF(SUM(R946:S946)&lt;=0,0,IF(SUM(R946,S946)-SUM(P945)&lt;=0,SUM(R946,S946),P945))),"-")</f>
        <v>0</v>
      </c>
      <c r="Q946" s="64" t="str">
        <f t="shared" si="1166"/>
        <v>-</v>
      </c>
      <c r="R946" s="64" t="str">
        <f t="shared" si="1167"/>
        <v>-</v>
      </c>
      <c r="S946" s="64">
        <f t="shared" ref="S946:S1009" si="1206">IF(P$810="-","-",IFERROR(S945-Q945-P945+R945,0))</f>
        <v>0</v>
      </c>
      <c r="T946" s="64" t="str">
        <f t="shared" si="1168"/>
        <v>-</v>
      </c>
      <c r="U946" s="57" t="str">
        <f t="shared" ref="U946:U1009" si="1207">IF(P$810="-","-",IF(OR(U945="Payoff",T946=0,T946&lt;0,T946="-"),"Payoff","-"))</f>
        <v>Payoff</v>
      </c>
      <c r="V946" s="56">
        <f t="shared" si="1157"/>
        <v>131</v>
      </c>
      <c r="W946" s="64">
        <f t="shared" ref="W946:W1009" si="1208">IFERROR(IF(W$810="-","-",IF(SUM(Z946,AA946)&lt;=0,0,IF(SUM(Z945,AA945)-SUM(W945)&lt;=0,SUM(Z945,AA945),W945))),"-")</f>
        <v>0</v>
      </c>
      <c r="X946" s="64" t="str">
        <f t="shared" si="1169"/>
        <v>-</v>
      </c>
      <c r="Y946" s="64">
        <f t="shared" si="1170"/>
        <v>0</v>
      </c>
      <c r="Z946" s="64" t="str">
        <f t="shared" si="1171"/>
        <v>-</v>
      </c>
      <c r="AA946" s="64" t="str">
        <f t="shared" ref="AA946:AA1009" si="1209">IF(W$810="-","-",AB945)</f>
        <v>-</v>
      </c>
      <c r="AB946" s="64" t="str">
        <f t="shared" si="1172"/>
        <v>-</v>
      </c>
      <c r="AC946" s="57" t="str">
        <f t="shared" ref="AC946:AC1009" si="1210">IF(OR(AC945="Payoff",AB946=0,AB946&lt;0,AB946="-"),"Payoff","-")</f>
        <v>Payoff</v>
      </c>
      <c r="AD946" s="56">
        <f t="shared" si="1158"/>
        <v>131</v>
      </c>
      <c r="AE946" s="64">
        <f t="shared" ref="AE946:AE1009" si="1211">IFERROR(IF(AE$810="-","-",IF(SUM(AH946,AI946)&lt;=0,0,IF(SUM(AH945,AI945)-SUM(AE945)&lt;=0,SUM(AH945,AI945),AE945))),"-")</f>
        <v>0</v>
      </c>
      <c r="AF946" s="64" t="str">
        <f t="shared" si="1173"/>
        <v>-</v>
      </c>
      <c r="AG946" s="64">
        <f t="shared" si="1174"/>
        <v>0</v>
      </c>
      <c r="AH946" s="64" t="str">
        <f t="shared" si="1175"/>
        <v>-</v>
      </c>
      <c r="AI946" s="64" t="str">
        <f t="shared" ref="AI946:AI1009" si="1212">IF(AE$810="-","-",AJ945)</f>
        <v>-</v>
      </c>
      <c r="AJ946" s="64" t="str">
        <f t="shared" si="1176"/>
        <v>-</v>
      </c>
      <c r="AK946" s="57" t="str">
        <f t="shared" ref="AK946:AK1009" si="1213">IF(OR(AK945="Payoff",AJ946=0,AJ946&lt;0,AJ946="-"),"Payoff","-")</f>
        <v>Payoff</v>
      </c>
      <c r="AL946" s="56">
        <f t="shared" si="1159"/>
        <v>131</v>
      </c>
      <c r="AM946" s="64" t="str">
        <f t="shared" ref="AM946:AM1009" si="1214">IFERROR(IF(AM$810="-","-",IF(SUM(AP946,AQ946)&lt;=0,0,IF(SUM(AP945,AQ945)-SUM(AM945)&lt;=0,SUM(AP945,AQ945),AM945))),"-")</f>
        <v>-</v>
      </c>
      <c r="AN946" s="64" t="str">
        <f t="shared" si="1177"/>
        <v>-</v>
      </c>
      <c r="AO946" s="64" t="str">
        <f t="shared" si="1178"/>
        <v>-</v>
      </c>
      <c r="AP946" s="64" t="str">
        <f t="shared" si="1179"/>
        <v>-</v>
      </c>
      <c r="AQ946" s="64" t="str">
        <f t="shared" ref="AQ946:AQ1009" si="1215">IF(AM$810="-","-",AR945)</f>
        <v>-</v>
      </c>
      <c r="AR946" s="64" t="str">
        <f t="shared" si="1180"/>
        <v>-</v>
      </c>
      <c r="AS946" s="57" t="str">
        <f t="shared" ref="AS946:AS1009" si="1216">IF(OR(AS945="Payoff",AR946=0,AR946&lt;0,AR946="-"),"Payoff","-")</f>
        <v>Payoff</v>
      </c>
      <c r="AT946" s="56">
        <f t="shared" si="1160"/>
        <v>131</v>
      </c>
      <c r="AU946" s="64" t="str">
        <f t="shared" ref="AU946:AU1009" si="1217">IFERROR(IF(AU$810="-","-",IF(SUM(AX946,AY946)&lt;=0,0,IF(SUM(AX945,AY945)-SUM(AU945)&lt;=0,SUM(AX945,AY945),AU945))),"-")</f>
        <v>-</v>
      </c>
      <c r="AV946" s="64" t="str">
        <f t="shared" si="1181"/>
        <v>-</v>
      </c>
      <c r="AW946" s="64" t="str">
        <f t="shared" si="1182"/>
        <v>-</v>
      </c>
      <c r="AX946" s="64" t="str">
        <f t="shared" si="1183"/>
        <v>-</v>
      </c>
      <c r="AY946" s="64" t="str">
        <f t="shared" ref="AY946:AY1009" si="1218">IF(AU$810="-","-",AZ945)</f>
        <v>-</v>
      </c>
      <c r="AZ946" s="64" t="str">
        <f t="shared" si="1184"/>
        <v>-</v>
      </c>
      <c r="BA946" s="57" t="str">
        <f t="shared" ref="BA946:BA1009" si="1219">IF(OR(BA945="Payoff",AZ946=0,AZ946&lt;0,AZ946="-"),"Payoff","-")</f>
        <v>Payoff</v>
      </c>
      <c r="BB946" s="56">
        <f t="shared" si="1161"/>
        <v>131</v>
      </c>
      <c r="BC946" s="64" t="str">
        <f t="shared" ref="BC946:BC1009" si="1220">IFERROR(IF(BC$810="-","-",IF(SUM(BF946,BG946)&lt;=0,0,IF(SUM(BF945,BG945)-SUM(BC945)&lt;=0,SUM(BF945,BG945),BC945))),"-")</f>
        <v>-</v>
      </c>
      <c r="BD946" s="64" t="str">
        <f t="shared" si="1185"/>
        <v>-</v>
      </c>
      <c r="BE946" s="64" t="str">
        <f t="shared" si="1186"/>
        <v>-</v>
      </c>
      <c r="BF946" s="64" t="str">
        <f t="shared" si="1187"/>
        <v>-</v>
      </c>
      <c r="BG946" s="64" t="str">
        <f t="shared" ref="BG946:BG1009" si="1221">IF(BC$810="-","-",BH945)</f>
        <v>-</v>
      </c>
      <c r="BH946" s="64" t="str">
        <f t="shared" si="1188"/>
        <v>-</v>
      </c>
      <c r="BI946" s="57" t="str">
        <f t="shared" ref="BI946:BI1009" si="1222">IF(OR(BI945="Payoff",BH946=0,BH946&lt;0,BH946="-"),"Payoff","-")</f>
        <v>Payoff</v>
      </c>
      <c r="BJ946" s="56">
        <f t="shared" si="1162"/>
        <v>131</v>
      </c>
      <c r="BK946" s="64" t="str">
        <f t="shared" ref="BK946:BK1009" si="1223">IFERROR(IF(BK$810="-","-",IF(SUM(BN946,BO946)&lt;=0,0,IF(SUM(BN945,BO945)-SUM(BK945)&lt;=0,SUM(BN945,BO945),BK945))),"-")</f>
        <v>-</v>
      </c>
      <c r="BL946" s="64" t="str">
        <f t="shared" si="1189"/>
        <v>-</v>
      </c>
      <c r="BM946" s="64" t="str">
        <f t="shared" si="1190"/>
        <v>-</v>
      </c>
      <c r="BN946" s="64" t="str">
        <f t="shared" si="1191"/>
        <v>-</v>
      </c>
      <c r="BO946" s="64" t="str">
        <f t="shared" ref="BO946:BO1009" si="1224">IF(BK$810="-","-",BP945)</f>
        <v>-</v>
      </c>
      <c r="BP946" s="64" t="str">
        <f t="shared" si="1192"/>
        <v>-</v>
      </c>
      <c r="BQ946" s="57" t="str">
        <f t="shared" ref="BQ946:BQ1009" si="1225">IF(OR(BQ945="Payoff",BP946=0,BP946&lt;0,BP946="-"),"Payoff","-")</f>
        <v>Payoff</v>
      </c>
      <c r="BR946" s="56">
        <f t="shared" si="1163"/>
        <v>131</v>
      </c>
      <c r="BS946" s="64" t="str">
        <f t="shared" ref="BS946:BS1009" si="1226">IFERROR(IF(BS$810="-","-",IF(SUM(BV946,BW946)&lt;=0,0,IF(SUM(BV945,BW945)-SUM(BS945)&lt;=0,SUM(BV945,BW945),BS945))),"-")</f>
        <v>-</v>
      </c>
      <c r="BT946" s="64" t="str">
        <f t="shared" si="1193"/>
        <v>-</v>
      </c>
      <c r="BU946" s="64" t="str">
        <f t="shared" si="1194"/>
        <v>-</v>
      </c>
      <c r="BV946" s="64" t="str">
        <f t="shared" si="1195"/>
        <v>-</v>
      </c>
      <c r="BW946" s="64" t="str">
        <f t="shared" ref="BW946:BW1009" si="1227">IF(BS$810="-","-",BX945)</f>
        <v>-</v>
      </c>
      <c r="BX946" s="64" t="str">
        <f t="shared" si="1196"/>
        <v>-</v>
      </c>
      <c r="BY946" s="57" t="str">
        <f t="shared" ref="BY946:BY1009" si="1228">IF(OR(BY945="Payoff",BX946=0,BX946&lt;0,BX946="-"),"Payoff","-")</f>
        <v>Payoff</v>
      </c>
      <c r="BZ946" s="56">
        <f t="shared" si="1164"/>
        <v>131</v>
      </c>
      <c r="CA946" s="64" t="str">
        <f t="shared" ref="CA946:CA1009" si="1229">IFERROR(IF(CA$810="-","-",IF(SUM(CD946,CE946)&lt;=0,0,IF(SUM(CD945,CE945)-SUM(CA945)&lt;=0,SUM(CD945,CE945),CA945))),"-")</f>
        <v>-</v>
      </c>
      <c r="CB946" s="64" t="str">
        <f t="shared" si="1197"/>
        <v>-</v>
      </c>
      <c r="CC946" s="64" t="str">
        <f t="shared" si="1198"/>
        <v>-</v>
      </c>
      <c r="CD946" s="64" t="str">
        <f t="shared" si="1199"/>
        <v>-</v>
      </c>
      <c r="CE946" s="64" t="str">
        <f t="shared" ref="CE946:CE1009" si="1230">IF(CA$810="-","-",CF945)</f>
        <v>-</v>
      </c>
      <c r="CF946" s="64" t="str">
        <f t="shared" si="1200"/>
        <v>-</v>
      </c>
      <c r="CG946" s="57" t="str">
        <f t="shared" ref="CG946:CG1009" si="1231">IF(OR(CG945="Payoff",CF946=0,CF946&lt;0,CF946="-"),"Payoff","-")</f>
        <v>Payoff</v>
      </c>
      <c r="CH946" s="56">
        <f t="shared" si="1165"/>
        <v>131</v>
      </c>
      <c r="CI946" s="64" t="str">
        <f t="shared" ref="CI946:CI1009" si="1232">IFERROR(IF(CI$810="-","-",IF(SUM(CL946,CM946)&lt;=0,0,IF(SUM(CL945,CM945)-SUM(CI945)&lt;=0,SUM(CL945,CM945),CI945))),"-")</f>
        <v>-</v>
      </c>
      <c r="CJ946" s="64" t="str">
        <f t="shared" si="1201"/>
        <v>-</v>
      </c>
      <c r="CK946" s="64" t="str">
        <f t="shared" si="1202"/>
        <v>-</v>
      </c>
      <c r="CL946" s="64" t="str">
        <f t="shared" si="1203"/>
        <v>-</v>
      </c>
      <c r="CM946" s="64" t="str">
        <f t="shared" ref="CM946:CM1009" si="1233">IF(CI$810="-","-",CN945)</f>
        <v>-</v>
      </c>
      <c r="CN946" s="64" t="str">
        <f t="shared" si="1204"/>
        <v>-</v>
      </c>
      <c r="CO946" s="57" t="str">
        <f t="shared" ref="CO946:CO1009" si="1234">IF(OR(CO945="Payoff",CN946=0,CN946&lt;0,CN946="-"),"Payoff","-")</f>
        <v>Payoff</v>
      </c>
    </row>
    <row r="947" spans="15:93" ht="18" customHeight="1" x14ac:dyDescent="0.25">
      <c r="O947" s="56">
        <f t="shared" si="1156"/>
        <v>136</v>
      </c>
      <c r="P947" s="64">
        <f t="shared" si="1205"/>
        <v>0</v>
      </c>
      <c r="Q947" s="64" t="str">
        <f t="shared" si="1166"/>
        <v>-</v>
      </c>
      <c r="R947" s="64" t="str">
        <f t="shared" si="1167"/>
        <v>-</v>
      </c>
      <c r="S947" s="64">
        <f t="shared" si="1206"/>
        <v>0</v>
      </c>
      <c r="T947" s="64" t="str">
        <f t="shared" si="1168"/>
        <v>-</v>
      </c>
      <c r="U947" s="57" t="str">
        <f t="shared" si="1207"/>
        <v>Payoff</v>
      </c>
      <c r="V947" s="56">
        <f t="shared" si="1157"/>
        <v>132</v>
      </c>
      <c r="W947" s="64">
        <f t="shared" si="1208"/>
        <v>0</v>
      </c>
      <c r="X947" s="64" t="str">
        <f t="shared" si="1169"/>
        <v>-</v>
      </c>
      <c r="Y947" s="64">
        <f t="shared" si="1170"/>
        <v>0</v>
      </c>
      <c r="Z947" s="64" t="str">
        <f t="shared" si="1171"/>
        <v>-</v>
      </c>
      <c r="AA947" s="64" t="str">
        <f t="shared" si="1209"/>
        <v>-</v>
      </c>
      <c r="AB947" s="64" t="str">
        <f t="shared" si="1172"/>
        <v>-</v>
      </c>
      <c r="AC947" s="57" t="str">
        <f t="shared" si="1210"/>
        <v>Payoff</v>
      </c>
      <c r="AD947" s="56">
        <f t="shared" si="1158"/>
        <v>132</v>
      </c>
      <c r="AE947" s="64">
        <f t="shared" si="1211"/>
        <v>0</v>
      </c>
      <c r="AF947" s="64" t="str">
        <f t="shared" si="1173"/>
        <v>-</v>
      </c>
      <c r="AG947" s="64">
        <f t="shared" si="1174"/>
        <v>0</v>
      </c>
      <c r="AH947" s="64" t="str">
        <f t="shared" si="1175"/>
        <v>-</v>
      </c>
      <c r="AI947" s="64" t="str">
        <f t="shared" si="1212"/>
        <v>-</v>
      </c>
      <c r="AJ947" s="64" t="str">
        <f t="shared" si="1176"/>
        <v>-</v>
      </c>
      <c r="AK947" s="57" t="str">
        <f t="shared" si="1213"/>
        <v>Payoff</v>
      </c>
      <c r="AL947" s="56">
        <f t="shared" si="1159"/>
        <v>132</v>
      </c>
      <c r="AM947" s="64" t="str">
        <f t="shared" si="1214"/>
        <v>-</v>
      </c>
      <c r="AN947" s="64" t="str">
        <f t="shared" si="1177"/>
        <v>-</v>
      </c>
      <c r="AO947" s="64" t="str">
        <f t="shared" si="1178"/>
        <v>-</v>
      </c>
      <c r="AP947" s="64" t="str">
        <f t="shared" si="1179"/>
        <v>-</v>
      </c>
      <c r="AQ947" s="64" t="str">
        <f t="shared" si="1215"/>
        <v>-</v>
      </c>
      <c r="AR947" s="64" t="str">
        <f t="shared" si="1180"/>
        <v>-</v>
      </c>
      <c r="AS947" s="57" t="str">
        <f t="shared" si="1216"/>
        <v>Payoff</v>
      </c>
      <c r="AT947" s="56">
        <f t="shared" si="1160"/>
        <v>132</v>
      </c>
      <c r="AU947" s="64" t="str">
        <f t="shared" si="1217"/>
        <v>-</v>
      </c>
      <c r="AV947" s="64" t="str">
        <f t="shared" si="1181"/>
        <v>-</v>
      </c>
      <c r="AW947" s="64" t="str">
        <f t="shared" si="1182"/>
        <v>-</v>
      </c>
      <c r="AX947" s="64" t="str">
        <f t="shared" si="1183"/>
        <v>-</v>
      </c>
      <c r="AY947" s="64" t="str">
        <f t="shared" si="1218"/>
        <v>-</v>
      </c>
      <c r="AZ947" s="64" t="str">
        <f t="shared" si="1184"/>
        <v>-</v>
      </c>
      <c r="BA947" s="57" t="str">
        <f t="shared" si="1219"/>
        <v>Payoff</v>
      </c>
      <c r="BB947" s="56">
        <f t="shared" si="1161"/>
        <v>132</v>
      </c>
      <c r="BC947" s="64" t="str">
        <f t="shared" si="1220"/>
        <v>-</v>
      </c>
      <c r="BD947" s="64" t="str">
        <f t="shared" si="1185"/>
        <v>-</v>
      </c>
      <c r="BE947" s="64" t="str">
        <f t="shared" si="1186"/>
        <v>-</v>
      </c>
      <c r="BF947" s="64" t="str">
        <f t="shared" si="1187"/>
        <v>-</v>
      </c>
      <c r="BG947" s="64" t="str">
        <f t="shared" si="1221"/>
        <v>-</v>
      </c>
      <c r="BH947" s="64" t="str">
        <f t="shared" si="1188"/>
        <v>-</v>
      </c>
      <c r="BI947" s="57" t="str">
        <f t="shared" si="1222"/>
        <v>Payoff</v>
      </c>
      <c r="BJ947" s="56">
        <f t="shared" si="1162"/>
        <v>132</v>
      </c>
      <c r="BK947" s="64" t="str">
        <f t="shared" si="1223"/>
        <v>-</v>
      </c>
      <c r="BL947" s="64" t="str">
        <f t="shared" si="1189"/>
        <v>-</v>
      </c>
      <c r="BM947" s="64" t="str">
        <f t="shared" si="1190"/>
        <v>-</v>
      </c>
      <c r="BN947" s="64" t="str">
        <f t="shared" si="1191"/>
        <v>-</v>
      </c>
      <c r="BO947" s="64" t="str">
        <f t="shared" si="1224"/>
        <v>-</v>
      </c>
      <c r="BP947" s="64" t="str">
        <f t="shared" si="1192"/>
        <v>-</v>
      </c>
      <c r="BQ947" s="57" t="str">
        <f t="shared" si="1225"/>
        <v>Payoff</v>
      </c>
      <c r="BR947" s="56">
        <f t="shared" si="1163"/>
        <v>132</v>
      </c>
      <c r="BS947" s="64" t="str">
        <f t="shared" si="1226"/>
        <v>-</v>
      </c>
      <c r="BT947" s="64" t="str">
        <f t="shared" si="1193"/>
        <v>-</v>
      </c>
      <c r="BU947" s="64" t="str">
        <f t="shared" si="1194"/>
        <v>-</v>
      </c>
      <c r="BV947" s="64" t="str">
        <f t="shared" si="1195"/>
        <v>-</v>
      </c>
      <c r="BW947" s="64" t="str">
        <f t="shared" si="1227"/>
        <v>-</v>
      </c>
      <c r="BX947" s="64" t="str">
        <f t="shared" si="1196"/>
        <v>-</v>
      </c>
      <c r="BY947" s="57" t="str">
        <f t="shared" si="1228"/>
        <v>Payoff</v>
      </c>
      <c r="BZ947" s="56">
        <f t="shared" si="1164"/>
        <v>132</v>
      </c>
      <c r="CA947" s="64" t="str">
        <f t="shared" si="1229"/>
        <v>-</v>
      </c>
      <c r="CB947" s="64" t="str">
        <f t="shared" si="1197"/>
        <v>-</v>
      </c>
      <c r="CC947" s="64" t="str">
        <f t="shared" si="1198"/>
        <v>-</v>
      </c>
      <c r="CD947" s="64" t="str">
        <f t="shared" si="1199"/>
        <v>-</v>
      </c>
      <c r="CE947" s="64" t="str">
        <f t="shared" si="1230"/>
        <v>-</v>
      </c>
      <c r="CF947" s="64" t="str">
        <f t="shared" si="1200"/>
        <v>-</v>
      </c>
      <c r="CG947" s="57" t="str">
        <f t="shared" si="1231"/>
        <v>Payoff</v>
      </c>
      <c r="CH947" s="56">
        <f t="shared" si="1165"/>
        <v>132</v>
      </c>
      <c r="CI947" s="64" t="str">
        <f t="shared" si="1232"/>
        <v>-</v>
      </c>
      <c r="CJ947" s="64" t="str">
        <f t="shared" si="1201"/>
        <v>-</v>
      </c>
      <c r="CK947" s="64" t="str">
        <f t="shared" si="1202"/>
        <v>-</v>
      </c>
      <c r="CL947" s="64" t="str">
        <f t="shared" si="1203"/>
        <v>-</v>
      </c>
      <c r="CM947" s="64" t="str">
        <f t="shared" si="1233"/>
        <v>-</v>
      </c>
      <c r="CN947" s="64" t="str">
        <f t="shared" si="1204"/>
        <v>-</v>
      </c>
      <c r="CO947" s="57" t="str">
        <f t="shared" si="1234"/>
        <v>Payoff</v>
      </c>
    </row>
    <row r="948" spans="15:93" ht="18" customHeight="1" x14ac:dyDescent="0.25">
      <c r="O948" s="56">
        <f t="shared" si="1156"/>
        <v>137</v>
      </c>
      <c r="P948" s="64">
        <f t="shared" si="1205"/>
        <v>0</v>
      </c>
      <c r="Q948" s="64" t="str">
        <f t="shared" si="1166"/>
        <v>-</v>
      </c>
      <c r="R948" s="64" t="str">
        <f t="shared" si="1167"/>
        <v>-</v>
      </c>
      <c r="S948" s="64">
        <f t="shared" si="1206"/>
        <v>0</v>
      </c>
      <c r="T948" s="64" t="str">
        <f t="shared" si="1168"/>
        <v>-</v>
      </c>
      <c r="U948" s="57" t="str">
        <f t="shared" si="1207"/>
        <v>Payoff</v>
      </c>
      <c r="V948" s="56">
        <f t="shared" si="1157"/>
        <v>133</v>
      </c>
      <c r="W948" s="64">
        <f t="shared" si="1208"/>
        <v>0</v>
      </c>
      <c r="X948" s="64" t="str">
        <f t="shared" si="1169"/>
        <v>-</v>
      </c>
      <c r="Y948" s="64">
        <f t="shared" si="1170"/>
        <v>0</v>
      </c>
      <c r="Z948" s="64" t="str">
        <f t="shared" si="1171"/>
        <v>-</v>
      </c>
      <c r="AA948" s="64" t="str">
        <f t="shared" si="1209"/>
        <v>-</v>
      </c>
      <c r="AB948" s="64" t="str">
        <f t="shared" si="1172"/>
        <v>-</v>
      </c>
      <c r="AC948" s="57" t="str">
        <f t="shared" si="1210"/>
        <v>Payoff</v>
      </c>
      <c r="AD948" s="56">
        <f t="shared" si="1158"/>
        <v>133</v>
      </c>
      <c r="AE948" s="64">
        <f t="shared" si="1211"/>
        <v>0</v>
      </c>
      <c r="AF948" s="64" t="str">
        <f t="shared" si="1173"/>
        <v>-</v>
      </c>
      <c r="AG948" s="64">
        <f t="shared" si="1174"/>
        <v>0</v>
      </c>
      <c r="AH948" s="64" t="str">
        <f t="shared" si="1175"/>
        <v>-</v>
      </c>
      <c r="AI948" s="64" t="str">
        <f t="shared" si="1212"/>
        <v>-</v>
      </c>
      <c r="AJ948" s="64" t="str">
        <f t="shared" si="1176"/>
        <v>-</v>
      </c>
      <c r="AK948" s="57" t="str">
        <f t="shared" si="1213"/>
        <v>Payoff</v>
      </c>
      <c r="AL948" s="56">
        <f t="shared" si="1159"/>
        <v>133</v>
      </c>
      <c r="AM948" s="64" t="str">
        <f t="shared" si="1214"/>
        <v>-</v>
      </c>
      <c r="AN948" s="64" t="str">
        <f t="shared" si="1177"/>
        <v>-</v>
      </c>
      <c r="AO948" s="64" t="str">
        <f t="shared" si="1178"/>
        <v>-</v>
      </c>
      <c r="AP948" s="64" t="str">
        <f t="shared" si="1179"/>
        <v>-</v>
      </c>
      <c r="AQ948" s="64" t="str">
        <f t="shared" si="1215"/>
        <v>-</v>
      </c>
      <c r="AR948" s="64" t="str">
        <f t="shared" si="1180"/>
        <v>-</v>
      </c>
      <c r="AS948" s="57" t="str">
        <f t="shared" si="1216"/>
        <v>Payoff</v>
      </c>
      <c r="AT948" s="56">
        <f t="shared" si="1160"/>
        <v>133</v>
      </c>
      <c r="AU948" s="64" t="str">
        <f t="shared" si="1217"/>
        <v>-</v>
      </c>
      <c r="AV948" s="64" t="str">
        <f t="shared" si="1181"/>
        <v>-</v>
      </c>
      <c r="AW948" s="64" t="str">
        <f t="shared" si="1182"/>
        <v>-</v>
      </c>
      <c r="AX948" s="64" t="str">
        <f t="shared" si="1183"/>
        <v>-</v>
      </c>
      <c r="AY948" s="64" t="str">
        <f t="shared" si="1218"/>
        <v>-</v>
      </c>
      <c r="AZ948" s="64" t="str">
        <f t="shared" si="1184"/>
        <v>-</v>
      </c>
      <c r="BA948" s="57" t="str">
        <f t="shared" si="1219"/>
        <v>Payoff</v>
      </c>
      <c r="BB948" s="56">
        <f t="shared" si="1161"/>
        <v>133</v>
      </c>
      <c r="BC948" s="64" t="str">
        <f t="shared" si="1220"/>
        <v>-</v>
      </c>
      <c r="BD948" s="64" t="str">
        <f t="shared" si="1185"/>
        <v>-</v>
      </c>
      <c r="BE948" s="64" t="str">
        <f t="shared" si="1186"/>
        <v>-</v>
      </c>
      <c r="BF948" s="64" t="str">
        <f t="shared" si="1187"/>
        <v>-</v>
      </c>
      <c r="BG948" s="64" t="str">
        <f t="shared" si="1221"/>
        <v>-</v>
      </c>
      <c r="BH948" s="64" t="str">
        <f t="shared" si="1188"/>
        <v>-</v>
      </c>
      <c r="BI948" s="57" t="str">
        <f t="shared" si="1222"/>
        <v>Payoff</v>
      </c>
      <c r="BJ948" s="56">
        <f t="shared" si="1162"/>
        <v>133</v>
      </c>
      <c r="BK948" s="64" t="str">
        <f t="shared" si="1223"/>
        <v>-</v>
      </c>
      <c r="BL948" s="64" t="str">
        <f t="shared" si="1189"/>
        <v>-</v>
      </c>
      <c r="BM948" s="64" t="str">
        <f t="shared" si="1190"/>
        <v>-</v>
      </c>
      <c r="BN948" s="64" t="str">
        <f t="shared" si="1191"/>
        <v>-</v>
      </c>
      <c r="BO948" s="64" t="str">
        <f t="shared" si="1224"/>
        <v>-</v>
      </c>
      <c r="BP948" s="64" t="str">
        <f t="shared" si="1192"/>
        <v>-</v>
      </c>
      <c r="BQ948" s="57" t="str">
        <f t="shared" si="1225"/>
        <v>Payoff</v>
      </c>
      <c r="BR948" s="56">
        <f t="shared" si="1163"/>
        <v>133</v>
      </c>
      <c r="BS948" s="64" t="str">
        <f t="shared" si="1226"/>
        <v>-</v>
      </c>
      <c r="BT948" s="64" t="str">
        <f t="shared" si="1193"/>
        <v>-</v>
      </c>
      <c r="BU948" s="64" t="str">
        <f t="shared" si="1194"/>
        <v>-</v>
      </c>
      <c r="BV948" s="64" t="str">
        <f t="shared" si="1195"/>
        <v>-</v>
      </c>
      <c r="BW948" s="64" t="str">
        <f t="shared" si="1227"/>
        <v>-</v>
      </c>
      <c r="BX948" s="64" t="str">
        <f t="shared" si="1196"/>
        <v>-</v>
      </c>
      <c r="BY948" s="57" t="str">
        <f t="shared" si="1228"/>
        <v>Payoff</v>
      </c>
      <c r="BZ948" s="56">
        <f t="shared" si="1164"/>
        <v>133</v>
      </c>
      <c r="CA948" s="64" t="str">
        <f t="shared" si="1229"/>
        <v>-</v>
      </c>
      <c r="CB948" s="64" t="str">
        <f t="shared" si="1197"/>
        <v>-</v>
      </c>
      <c r="CC948" s="64" t="str">
        <f t="shared" si="1198"/>
        <v>-</v>
      </c>
      <c r="CD948" s="64" t="str">
        <f t="shared" si="1199"/>
        <v>-</v>
      </c>
      <c r="CE948" s="64" t="str">
        <f t="shared" si="1230"/>
        <v>-</v>
      </c>
      <c r="CF948" s="64" t="str">
        <f t="shared" si="1200"/>
        <v>-</v>
      </c>
      <c r="CG948" s="57" t="str">
        <f t="shared" si="1231"/>
        <v>Payoff</v>
      </c>
      <c r="CH948" s="56">
        <f t="shared" si="1165"/>
        <v>133</v>
      </c>
      <c r="CI948" s="64" t="str">
        <f t="shared" si="1232"/>
        <v>-</v>
      </c>
      <c r="CJ948" s="64" t="str">
        <f t="shared" si="1201"/>
        <v>-</v>
      </c>
      <c r="CK948" s="64" t="str">
        <f t="shared" si="1202"/>
        <v>-</v>
      </c>
      <c r="CL948" s="64" t="str">
        <f t="shared" si="1203"/>
        <v>-</v>
      </c>
      <c r="CM948" s="64" t="str">
        <f t="shared" si="1233"/>
        <v>-</v>
      </c>
      <c r="CN948" s="64" t="str">
        <f t="shared" si="1204"/>
        <v>-</v>
      </c>
      <c r="CO948" s="57" t="str">
        <f t="shared" si="1234"/>
        <v>Payoff</v>
      </c>
    </row>
    <row r="949" spans="15:93" ht="18" customHeight="1" x14ac:dyDescent="0.25">
      <c r="O949" s="56">
        <f t="shared" si="1156"/>
        <v>138</v>
      </c>
      <c r="P949" s="64">
        <f t="shared" si="1205"/>
        <v>0</v>
      </c>
      <c r="Q949" s="64" t="str">
        <f t="shared" si="1166"/>
        <v>-</v>
      </c>
      <c r="R949" s="64" t="str">
        <f t="shared" si="1167"/>
        <v>-</v>
      </c>
      <c r="S949" s="64">
        <f t="shared" si="1206"/>
        <v>0</v>
      </c>
      <c r="T949" s="64" t="str">
        <f t="shared" si="1168"/>
        <v>-</v>
      </c>
      <c r="U949" s="57" t="str">
        <f t="shared" si="1207"/>
        <v>Payoff</v>
      </c>
      <c r="V949" s="56">
        <f t="shared" si="1157"/>
        <v>134</v>
      </c>
      <c r="W949" s="64">
        <f t="shared" si="1208"/>
        <v>0</v>
      </c>
      <c r="X949" s="64" t="str">
        <f t="shared" si="1169"/>
        <v>-</v>
      </c>
      <c r="Y949" s="64">
        <f t="shared" si="1170"/>
        <v>0</v>
      </c>
      <c r="Z949" s="64" t="str">
        <f t="shared" si="1171"/>
        <v>-</v>
      </c>
      <c r="AA949" s="64" t="str">
        <f t="shared" si="1209"/>
        <v>-</v>
      </c>
      <c r="AB949" s="64" t="str">
        <f t="shared" si="1172"/>
        <v>-</v>
      </c>
      <c r="AC949" s="57" t="str">
        <f t="shared" si="1210"/>
        <v>Payoff</v>
      </c>
      <c r="AD949" s="56">
        <f t="shared" si="1158"/>
        <v>134</v>
      </c>
      <c r="AE949" s="64">
        <f t="shared" si="1211"/>
        <v>0</v>
      </c>
      <c r="AF949" s="64" t="str">
        <f t="shared" si="1173"/>
        <v>-</v>
      </c>
      <c r="AG949" s="64">
        <f t="shared" si="1174"/>
        <v>0</v>
      </c>
      <c r="AH949" s="64" t="str">
        <f t="shared" si="1175"/>
        <v>-</v>
      </c>
      <c r="AI949" s="64" t="str">
        <f t="shared" si="1212"/>
        <v>-</v>
      </c>
      <c r="AJ949" s="64" t="str">
        <f t="shared" si="1176"/>
        <v>-</v>
      </c>
      <c r="AK949" s="57" t="str">
        <f t="shared" si="1213"/>
        <v>Payoff</v>
      </c>
      <c r="AL949" s="56">
        <f t="shared" si="1159"/>
        <v>134</v>
      </c>
      <c r="AM949" s="64" t="str">
        <f t="shared" si="1214"/>
        <v>-</v>
      </c>
      <c r="AN949" s="64" t="str">
        <f t="shared" si="1177"/>
        <v>-</v>
      </c>
      <c r="AO949" s="64" t="str">
        <f t="shared" si="1178"/>
        <v>-</v>
      </c>
      <c r="AP949" s="64" t="str">
        <f t="shared" si="1179"/>
        <v>-</v>
      </c>
      <c r="AQ949" s="64" t="str">
        <f t="shared" si="1215"/>
        <v>-</v>
      </c>
      <c r="AR949" s="64" t="str">
        <f t="shared" si="1180"/>
        <v>-</v>
      </c>
      <c r="AS949" s="57" t="str">
        <f t="shared" si="1216"/>
        <v>Payoff</v>
      </c>
      <c r="AT949" s="56">
        <f t="shared" si="1160"/>
        <v>134</v>
      </c>
      <c r="AU949" s="64" t="str">
        <f t="shared" si="1217"/>
        <v>-</v>
      </c>
      <c r="AV949" s="64" t="str">
        <f t="shared" si="1181"/>
        <v>-</v>
      </c>
      <c r="AW949" s="64" t="str">
        <f t="shared" si="1182"/>
        <v>-</v>
      </c>
      <c r="AX949" s="64" t="str">
        <f t="shared" si="1183"/>
        <v>-</v>
      </c>
      <c r="AY949" s="64" t="str">
        <f t="shared" si="1218"/>
        <v>-</v>
      </c>
      <c r="AZ949" s="64" t="str">
        <f t="shared" si="1184"/>
        <v>-</v>
      </c>
      <c r="BA949" s="57" t="str">
        <f t="shared" si="1219"/>
        <v>Payoff</v>
      </c>
      <c r="BB949" s="56">
        <f t="shared" si="1161"/>
        <v>134</v>
      </c>
      <c r="BC949" s="64" t="str">
        <f t="shared" si="1220"/>
        <v>-</v>
      </c>
      <c r="BD949" s="64" t="str">
        <f t="shared" si="1185"/>
        <v>-</v>
      </c>
      <c r="BE949" s="64" t="str">
        <f t="shared" si="1186"/>
        <v>-</v>
      </c>
      <c r="BF949" s="64" t="str">
        <f t="shared" si="1187"/>
        <v>-</v>
      </c>
      <c r="BG949" s="64" t="str">
        <f t="shared" si="1221"/>
        <v>-</v>
      </c>
      <c r="BH949" s="64" t="str">
        <f t="shared" si="1188"/>
        <v>-</v>
      </c>
      <c r="BI949" s="57" t="str">
        <f t="shared" si="1222"/>
        <v>Payoff</v>
      </c>
      <c r="BJ949" s="56">
        <f t="shared" si="1162"/>
        <v>134</v>
      </c>
      <c r="BK949" s="64" t="str">
        <f t="shared" si="1223"/>
        <v>-</v>
      </c>
      <c r="BL949" s="64" t="str">
        <f t="shared" si="1189"/>
        <v>-</v>
      </c>
      <c r="BM949" s="64" t="str">
        <f t="shared" si="1190"/>
        <v>-</v>
      </c>
      <c r="BN949" s="64" t="str">
        <f t="shared" si="1191"/>
        <v>-</v>
      </c>
      <c r="BO949" s="64" t="str">
        <f t="shared" si="1224"/>
        <v>-</v>
      </c>
      <c r="BP949" s="64" t="str">
        <f t="shared" si="1192"/>
        <v>-</v>
      </c>
      <c r="BQ949" s="57" t="str">
        <f t="shared" si="1225"/>
        <v>Payoff</v>
      </c>
      <c r="BR949" s="56">
        <f t="shared" si="1163"/>
        <v>134</v>
      </c>
      <c r="BS949" s="64" t="str">
        <f t="shared" si="1226"/>
        <v>-</v>
      </c>
      <c r="BT949" s="64" t="str">
        <f t="shared" si="1193"/>
        <v>-</v>
      </c>
      <c r="BU949" s="64" t="str">
        <f t="shared" si="1194"/>
        <v>-</v>
      </c>
      <c r="BV949" s="64" t="str">
        <f t="shared" si="1195"/>
        <v>-</v>
      </c>
      <c r="BW949" s="64" t="str">
        <f t="shared" si="1227"/>
        <v>-</v>
      </c>
      <c r="BX949" s="64" t="str">
        <f t="shared" si="1196"/>
        <v>-</v>
      </c>
      <c r="BY949" s="57" t="str">
        <f t="shared" si="1228"/>
        <v>Payoff</v>
      </c>
      <c r="BZ949" s="56">
        <f t="shared" si="1164"/>
        <v>134</v>
      </c>
      <c r="CA949" s="64" t="str">
        <f t="shared" si="1229"/>
        <v>-</v>
      </c>
      <c r="CB949" s="64" t="str">
        <f t="shared" si="1197"/>
        <v>-</v>
      </c>
      <c r="CC949" s="64" t="str">
        <f t="shared" si="1198"/>
        <v>-</v>
      </c>
      <c r="CD949" s="64" t="str">
        <f t="shared" si="1199"/>
        <v>-</v>
      </c>
      <c r="CE949" s="64" t="str">
        <f t="shared" si="1230"/>
        <v>-</v>
      </c>
      <c r="CF949" s="64" t="str">
        <f t="shared" si="1200"/>
        <v>-</v>
      </c>
      <c r="CG949" s="57" t="str">
        <f t="shared" si="1231"/>
        <v>Payoff</v>
      </c>
      <c r="CH949" s="56">
        <f t="shared" si="1165"/>
        <v>134</v>
      </c>
      <c r="CI949" s="64" t="str">
        <f t="shared" si="1232"/>
        <v>-</v>
      </c>
      <c r="CJ949" s="64" t="str">
        <f t="shared" si="1201"/>
        <v>-</v>
      </c>
      <c r="CK949" s="64" t="str">
        <f t="shared" si="1202"/>
        <v>-</v>
      </c>
      <c r="CL949" s="64" t="str">
        <f t="shared" si="1203"/>
        <v>-</v>
      </c>
      <c r="CM949" s="64" t="str">
        <f t="shared" si="1233"/>
        <v>-</v>
      </c>
      <c r="CN949" s="64" t="str">
        <f t="shared" si="1204"/>
        <v>-</v>
      </c>
      <c r="CO949" s="57" t="str">
        <f t="shared" si="1234"/>
        <v>Payoff</v>
      </c>
    </row>
    <row r="950" spans="15:93" ht="18" customHeight="1" x14ac:dyDescent="0.25">
      <c r="O950" s="56">
        <f t="shared" si="1156"/>
        <v>139</v>
      </c>
      <c r="P950" s="64">
        <f t="shared" si="1205"/>
        <v>0</v>
      </c>
      <c r="Q950" s="64" t="str">
        <f t="shared" si="1166"/>
        <v>-</v>
      </c>
      <c r="R950" s="64" t="str">
        <f t="shared" si="1167"/>
        <v>-</v>
      </c>
      <c r="S950" s="64">
        <f t="shared" si="1206"/>
        <v>0</v>
      </c>
      <c r="T950" s="64" t="str">
        <f t="shared" si="1168"/>
        <v>-</v>
      </c>
      <c r="U950" s="57" t="str">
        <f t="shared" si="1207"/>
        <v>Payoff</v>
      </c>
      <c r="V950" s="56">
        <f t="shared" si="1157"/>
        <v>135</v>
      </c>
      <c r="W950" s="64">
        <f t="shared" si="1208"/>
        <v>0</v>
      </c>
      <c r="X950" s="64" t="str">
        <f t="shared" si="1169"/>
        <v>-</v>
      </c>
      <c r="Y950" s="64">
        <f t="shared" si="1170"/>
        <v>0</v>
      </c>
      <c r="Z950" s="64" t="str">
        <f t="shared" si="1171"/>
        <v>-</v>
      </c>
      <c r="AA950" s="64" t="str">
        <f t="shared" si="1209"/>
        <v>-</v>
      </c>
      <c r="AB950" s="64" t="str">
        <f t="shared" si="1172"/>
        <v>-</v>
      </c>
      <c r="AC950" s="57" t="str">
        <f t="shared" si="1210"/>
        <v>Payoff</v>
      </c>
      <c r="AD950" s="56">
        <f t="shared" si="1158"/>
        <v>135</v>
      </c>
      <c r="AE950" s="64">
        <f t="shared" si="1211"/>
        <v>0</v>
      </c>
      <c r="AF950" s="64" t="str">
        <f t="shared" si="1173"/>
        <v>-</v>
      </c>
      <c r="AG950" s="64">
        <f t="shared" si="1174"/>
        <v>0</v>
      </c>
      <c r="AH950" s="64" t="str">
        <f t="shared" si="1175"/>
        <v>-</v>
      </c>
      <c r="AI950" s="64" t="str">
        <f t="shared" si="1212"/>
        <v>-</v>
      </c>
      <c r="AJ950" s="64" t="str">
        <f t="shared" si="1176"/>
        <v>-</v>
      </c>
      <c r="AK950" s="57" t="str">
        <f t="shared" si="1213"/>
        <v>Payoff</v>
      </c>
      <c r="AL950" s="56">
        <f t="shared" si="1159"/>
        <v>135</v>
      </c>
      <c r="AM950" s="64" t="str">
        <f t="shared" si="1214"/>
        <v>-</v>
      </c>
      <c r="AN950" s="64" t="str">
        <f t="shared" si="1177"/>
        <v>-</v>
      </c>
      <c r="AO950" s="64" t="str">
        <f t="shared" si="1178"/>
        <v>-</v>
      </c>
      <c r="AP950" s="64" t="str">
        <f t="shared" si="1179"/>
        <v>-</v>
      </c>
      <c r="AQ950" s="64" t="str">
        <f t="shared" si="1215"/>
        <v>-</v>
      </c>
      <c r="AR950" s="64" t="str">
        <f t="shared" si="1180"/>
        <v>-</v>
      </c>
      <c r="AS950" s="57" t="str">
        <f t="shared" si="1216"/>
        <v>Payoff</v>
      </c>
      <c r="AT950" s="56">
        <f t="shared" si="1160"/>
        <v>135</v>
      </c>
      <c r="AU950" s="64" t="str">
        <f t="shared" si="1217"/>
        <v>-</v>
      </c>
      <c r="AV950" s="64" t="str">
        <f t="shared" si="1181"/>
        <v>-</v>
      </c>
      <c r="AW950" s="64" t="str">
        <f t="shared" si="1182"/>
        <v>-</v>
      </c>
      <c r="AX950" s="64" t="str">
        <f t="shared" si="1183"/>
        <v>-</v>
      </c>
      <c r="AY950" s="64" t="str">
        <f t="shared" si="1218"/>
        <v>-</v>
      </c>
      <c r="AZ950" s="64" t="str">
        <f t="shared" si="1184"/>
        <v>-</v>
      </c>
      <c r="BA950" s="57" t="str">
        <f t="shared" si="1219"/>
        <v>Payoff</v>
      </c>
      <c r="BB950" s="56">
        <f t="shared" si="1161"/>
        <v>135</v>
      </c>
      <c r="BC950" s="64" t="str">
        <f t="shared" si="1220"/>
        <v>-</v>
      </c>
      <c r="BD950" s="64" t="str">
        <f t="shared" si="1185"/>
        <v>-</v>
      </c>
      <c r="BE950" s="64" t="str">
        <f t="shared" si="1186"/>
        <v>-</v>
      </c>
      <c r="BF950" s="64" t="str">
        <f t="shared" si="1187"/>
        <v>-</v>
      </c>
      <c r="BG950" s="64" t="str">
        <f t="shared" si="1221"/>
        <v>-</v>
      </c>
      <c r="BH950" s="64" t="str">
        <f t="shared" si="1188"/>
        <v>-</v>
      </c>
      <c r="BI950" s="57" t="str">
        <f t="shared" si="1222"/>
        <v>Payoff</v>
      </c>
      <c r="BJ950" s="56">
        <f t="shared" si="1162"/>
        <v>135</v>
      </c>
      <c r="BK950" s="64" t="str">
        <f t="shared" si="1223"/>
        <v>-</v>
      </c>
      <c r="BL950" s="64" t="str">
        <f t="shared" si="1189"/>
        <v>-</v>
      </c>
      <c r="BM950" s="64" t="str">
        <f t="shared" si="1190"/>
        <v>-</v>
      </c>
      <c r="BN950" s="64" t="str">
        <f t="shared" si="1191"/>
        <v>-</v>
      </c>
      <c r="BO950" s="64" t="str">
        <f t="shared" si="1224"/>
        <v>-</v>
      </c>
      <c r="BP950" s="64" t="str">
        <f t="shared" si="1192"/>
        <v>-</v>
      </c>
      <c r="BQ950" s="57" t="str">
        <f t="shared" si="1225"/>
        <v>Payoff</v>
      </c>
      <c r="BR950" s="56">
        <f t="shared" si="1163"/>
        <v>135</v>
      </c>
      <c r="BS950" s="64" t="str">
        <f t="shared" si="1226"/>
        <v>-</v>
      </c>
      <c r="BT950" s="64" t="str">
        <f t="shared" si="1193"/>
        <v>-</v>
      </c>
      <c r="BU950" s="64" t="str">
        <f t="shared" si="1194"/>
        <v>-</v>
      </c>
      <c r="BV950" s="64" t="str">
        <f t="shared" si="1195"/>
        <v>-</v>
      </c>
      <c r="BW950" s="64" t="str">
        <f t="shared" si="1227"/>
        <v>-</v>
      </c>
      <c r="BX950" s="64" t="str">
        <f t="shared" si="1196"/>
        <v>-</v>
      </c>
      <c r="BY950" s="57" t="str">
        <f t="shared" si="1228"/>
        <v>Payoff</v>
      </c>
      <c r="BZ950" s="56">
        <f t="shared" si="1164"/>
        <v>135</v>
      </c>
      <c r="CA950" s="64" t="str">
        <f t="shared" si="1229"/>
        <v>-</v>
      </c>
      <c r="CB950" s="64" t="str">
        <f t="shared" si="1197"/>
        <v>-</v>
      </c>
      <c r="CC950" s="64" t="str">
        <f t="shared" si="1198"/>
        <v>-</v>
      </c>
      <c r="CD950" s="64" t="str">
        <f t="shared" si="1199"/>
        <v>-</v>
      </c>
      <c r="CE950" s="64" t="str">
        <f t="shared" si="1230"/>
        <v>-</v>
      </c>
      <c r="CF950" s="64" t="str">
        <f t="shared" si="1200"/>
        <v>-</v>
      </c>
      <c r="CG950" s="57" t="str">
        <f t="shared" si="1231"/>
        <v>Payoff</v>
      </c>
      <c r="CH950" s="56">
        <f t="shared" si="1165"/>
        <v>135</v>
      </c>
      <c r="CI950" s="64" t="str">
        <f t="shared" si="1232"/>
        <v>-</v>
      </c>
      <c r="CJ950" s="64" t="str">
        <f t="shared" si="1201"/>
        <v>-</v>
      </c>
      <c r="CK950" s="64" t="str">
        <f t="shared" si="1202"/>
        <v>-</v>
      </c>
      <c r="CL950" s="64" t="str">
        <f t="shared" si="1203"/>
        <v>-</v>
      </c>
      <c r="CM950" s="64" t="str">
        <f t="shared" si="1233"/>
        <v>-</v>
      </c>
      <c r="CN950" s="64" t="str">
        <f t="shared" si="1204"/>
        <v>-</v>
      </c>
      <c r="CO950" s="57" t="str">
        <f t="shared" si="1234"/>
        <v>Payoff</v>
      </c>
    </row>
    <row r="951" spans="15:93" ht="18" customHeight="1" x14ac:dyDescent="0.25">
      <c r="O951" s="56">
        <f t="shared" si="1156"/>
        <v>140</v>
      </c>
      <c r="P951" s="64">
        <f t="shared" si="1205"/>
        <v>0</v>
      </c>
      <c r="Q951" s="64" t="str">
        <f t="shared" si="1166"/>
        <v>-</v>
      </c>
      <c r="R951" s="64" t="str">
        <f t="shared" si="1167"/>
        <v>-</v>
      </c>
      <c r="S951" s="64">
        <f t="shared" si="1206"/>
        <v>0</v>
      </c>
      <c r="T951" s="64" t="str">
        <f t="shared" si="1168"/>
        <v>-</v>
      </c>
      <c r="U951" s="57" t="str">
        <f t="shared" si="1207"/>
        <v>Payoff</v>
      </c>
      <c r="V951" s="56">
        <f t="shared" si="1157"/>
        <v>136</v>
      </c>
      <c r="W951" s="64">
        <f t="shared" si="1208"/>
        <v>0</v>
      </c>
      <c r="X951" s="64" t="str">
        <f t="shared" si="1169"/>
        <v>-</v>
      </c>
      <c r="Y951" s="64">
        <f t="shared" si="1170"/>
        <v>0</v>
      </c>
      <c r="Z951" s="64" t="str">
        <f t="shared" si="1171"/>
        <v>-</v>
      </c>
      <c r="AA951" s="64" t="str">
        <f t="shared" si="1209"/>
        <v>-</v>
      </c>
      <c r="AB951" s="64" t="str">
        <f t="shared" si="1172"/>
        <v>-</v>
      </c>
      <c r="AC951" s="57" t="str">
        <f t="shared" si="1210"/>
        <v>Payoff</v>
      </c>
      <c r="AD951" s="56">
        <f t="shared" si="1158"/>
        <v>136</v>
      </c>
      <c r="AE951" s="64">
        <f t="shared" si="1211"/>
        <v>0</v>
      </c>
      <c r="AF951" s="64" t="str">
        <f t="shared" si="1173"/>
        <v>-</v>
      </c>
      <c r="AG951" s="64">
        <f t="shared" si="1174"/>
        <v>0</v>
      </c>
      <c r="AH951" s="64" t="str">
        <f t="shared" si="1175"/>
        <v>-</v>
      </c>
      <c r="AI951" s="64" t="str">
        <f t="shared" si="1212"/>
        <v>-</v>
      </c>
      <c r="AJ951" s="64" t="str">
        <f t="shared" si="1176"/>
        <v>-</v>
      </c>
      <c r="AK951" s="57" t="str">
        <f t="shared" si="1213"/>
        <v>Payoff</v>
      </c>
      <c r="AL951" s="56">
        <f t="shared" si="1159"/>
        <v>136</v>
      </c>
      <c r="AM951" s="64" t="str">
        <f t="shared" si="1214"/>
        <v>-</v>
      </c>
      <c r="AN951" s="64" t="str">
        <f t="shared" si="1177"/>
        <v>-</v>
      </c>
      <c r="AO951" s="64" t="str">
        <f t="shared" si="1178"/>
        <v>-</v>
      </c>
      <c r="AP951" s="64" t="str">
        <f t="shared" si="1179"/>
        <v>-</v>
      </c>
      <c r="AQ951" s="64" t="str">
        <f t="shared" si="1215"/>
        <v>-</v>
      </c>
      <c r="AR951" s="64" t="str">
        <f t="shared" si="1180"/>
        <v>-</v>
      </c>
      <c r="AS951" s="57" t="str">
        <f t="shared" si="1216"/>
        <v>Payoff</v>
      </c>
      <c r="AT951" s="56">
        <f t="shared" si="1160"/>
        <v>136</v>
      </c>
      <c r="AU951" s="64" t="str">
        <f t="shared" si="1217"/>
        <v>-</v>
      </c>
      <c r="AV951" s="64" t="str">
        <f t="shared" si="1181"/>
        <v>-</v>
      </c>
      <c r="AW951" s="64" t="str">
        <f t="shared" si="1182"/>
        <v>-</v>
      </c>
      <c r="AX951" s="64" t="str">
        <f t="shared" si="1183"/>
        <v>-</v>
      </c>
      <c r="AY951" s="64" t="str">
        <f t="shared" si="1218"/>
        <v>-</v>
      </c>
      <c r="AZ951" s="64" t="str">
        <f t="shared" si="1184"/>
        <v>-</v>
      </c>
      <c r="BA951" s="57" t="str">
        <f t="shared" si="1219"/>
        <v>Payoff</v>
      </c>
      <c r="BB951" s="56">
        <f t="shared" si="1161"/>
        <v>136</v>
      </c>
      <c r="BC951" s="64" t="str">
        <f t="shared" si="1220"/>
        <v>-</v>
      </c>
      <c r="BD951" s="64" t="str">
        <f t="shared" si="1185"/>
        <v>-</v>
      </c>
      <c r="BE951" s="64" t="str">
        <f t="shared" si="1186"/>
        <v>-</v>
      </c>
      <c r="BF951" s="64" t="str">
        <f t="shared" si="1187"/>
        <v>-</v>
      </c>
      <c r="BG951" s="64" t="str">
        <f t="shared" si="1221"/>
        <v>-</v>
      </c>
      <c r="BH951" s="64" t="str">
        <f t="shared" si="1188"/>
        <v>-</v>
      </c>
      <c r="BI951" s="57" t="str">
        <f t="shared" si="1222"/>
        <v>Payoff</v>
      </c>
      <c r="BJ951" s="56">
        <f t="shared" si="1162"/>
        <v>136</v>
      </c>
      <c r="BK951" s="64" t="str">
        <f t="shared" si="1223"/>
        <v>-</v>
      </c>
      <c r="BL951" s="64" t="str">
        <f t="shared" si="1189"/>
        <v>-</v>
      </c>
      <c r="BM951" s="64" t="str">
        <f t="shared" si="1190"/>
        <v>-</v>
      </c>
      <c r="BN951" s="64" t="str">
        <f t="shared" si="1191"/>
        <v>-</v>
      </c>
      <c r="BO951" s="64" t="str">
        <f t="shared" si="1224"/>
        <v>-</v>
      </c>
      <c r="BP951" s="64" t="str">
        <f t="shared" si="1192"/>
        <v>-</v>
      </c>
      <c r="BQ951" s="57" t="str">
        <f t="shared" si="1225"/>
        <v>Payoff</v>
      </c>
      <c r="BR951" s="56">
        <f t="shared" si="1163"/>
        <v>136</v>
      </c>
      <c r="BS951" s="64" t="str">
        <f t="shared" si="1226"/>
        <v>-</v>
      </c>
      <c r="BT951" s="64" t="str">
        <f t="shared" si="1193"/>
        <v>-</v>
      </c>
      <c r="BU951" s="64" t="str">
        <f t="shared" si="1194"/>
        <v>-</v>
      </c>
      <c r="BV951" s="64" t="str">
        <f t="shared" si="1195"/>
        <v>-</v>
      </c>
      <c r="BW951" s="64" t="str">
        <f t="shared" si="1227"/>
        <v>-</v>
      </c>
      <c r="BX951" s="64" t="str">
        <f t="shared" si="1196"/>
        <v>-</v>
      </c>
      <c r="BY951" s="57" t="str">
        <f t="shared" si="1228"/>
        <v>Payoff</v>
      </c>
      <c r="BZ951" s="56">
        <f t="shared" si="1164"/>
        <v>136</v>
      </c>
      <c r="CA951" s="64" t="str">
        <f t="shared" si="1229"/>
        <v>-</v>
      </c>
      <c r="CB951" s="64" t="str">
        <f t="shared" si="1197"/>
        <v>-</v>
      </c>
      <c r="CC951" s="64" t="str">
        <f t="shared" si="1198"/>
        <v>-</v>
      </c>
      <c r="CD951" s="64" t="str">
        <f t="shared" si="1199"/>
        <v>-</v>
      </c>
      <c r="CE951" s="64" t="str">
        <f t="shared" si="1230"/>
        <v>-</v>
      </c>
      <c r="CF951" s="64" t="str">
        <f t="shared" si="1200"/>
        <v>-</v>
      </c>
      <c r="CG951" s="57" t="str">
        <f t="shared" si="1231"/>
        <v>Payoff</v>
      </c>
      <c r="CH951" s="56">
        <f t="shared" si="1165"/>
        <v>136</v>
      </c>
      <c r="CI951" s="64" t="str">
        <f t="shared" si="1232"/>
        <v>-</v>
      </c>
      <c r="CJ951" s="64" t="str">
        <f t="shared" si="1201"/>
        <v>-</v>
      </c>
      <c r="CK951" s="64" t="str">
        <f t="shared" si="1202"/>
        <v>-</v>
      </c>
      <c r="CL951" s="64" t="str">
        <f t="shared" si="1203"/>
        <v>-</v>
      </c>
      <c r="CM951" s="64" t="str">
        <f t="shared" si="1233"/>
        <v>-</v>
      </c>
      <c r="CN951" s="64" t="str">
        <f t="shared" si="1204"/>
        <v>-</v>
      </c>
      <c r="CO951" s="57" t="str">
        <f t="shared" si="1234"/>
        <v>Payoff</v>
      </c>
    </row>
    <row r="952" spans="15:93" ht="18" customHeight="1" x14ac:dyDescent="0.25">
      <c r="O952" s="56">
        <f t="shared" ref="O952:O1015" si="1235">O951+1</f>
        <v>141</v>
      </c>
      <c r="P952" s="64">
        <f t="shared" si="1205"/>
        <v>0</v>
      </c>
      <c r="Q952" s="64" t="str">
        <f t="shared" si="1166"/>
        <v>-</v>
      </c>
      <c r="R952" s="64" t="str">
        <f t="shared" si="1167"/>
        <v>-</v>
      </c>
      <c r="S952" s="64">
        <f t="shared" si="1206"/>
        <v>0</v>
      </c>
      <c r="T952" s="64" t="str">
        <f t="shared" si="1168"/>
        <v>-</v>
      </c>
      <c r="U952" s="57" t="str">
        <f t="shared" si="1207"/>
        <v>Payoff</v>
      </c>
      <c r="V952" s="56">
        <f t="shared" si="1157"/>
        <v>137</v>
      </c>
      <c r="W952" s="64">
        <f t="shared" si="1208"/>
        <v>0</v>
      </c>
      <c r="X952" s="64" t="str">
        <f t="shared" si="1169"/>
        <v>-</v>
      </c>
      <c r="Y952" s="64">
        <f t="shared" si="1170"/>
        <v>0</v>
      </c>
      <c r="Z952" s="64" t="str">
        <f t="shared" si="1171"/>
        <v>-</v>
      </c>
      <c r="AA952" s="64" t="str">
        <f t="shared" si="1209"/>
        <v>-</v>
      </c>
      <c r="AB952" s="64" t="str">
        <f t="shared" si="1172"/>
        <v>-</v>
      </c>
      <c r="AC952" s="57" t="str">
        <f t="shared" si="1210"/>
        <v>Payoff</v>
      </c>
      <c r="AD952" s="56">
        <f t="shared" si="1158"/>
        <v>137</v>
      </c>
      <c r="AE952" s="64">
        <f t="shared" si="1211"/>
        <v>0</v>
      </c>
      <c r="AF952" s="64" t="str">
        <f t="shared" si="1173"/>
        <v>-</v>
      </c>
      <c r="AG952" s="64">
        <f t="shared" si="1174"/>
        <v>0</v>
      </c>
      <c r="AH952" s="64" t="str">
        <f t="shared" si="1175"/>
        <v>-</v>
      </c>
      <c r="AI952" s="64" t="str">
        <f t="shared" si="1212"/>
        <v>-</v>
      </c>
      <c r="AJ952" s="64" t="str">
        <f t="shared" si="1176"/>
        <v>-</v>
      </c>
      <c r="AK952" s="57" t="str">
        <f t="shared" si="1213"/>
        <v>Payoff</v>
      </c>
      <c r="AL952" s="56">
        <f t="shared" si="1159"/>
        <v>137</v>
      </c>
      <c r="AM952" s="64" t="str">
        <f t="shared" si="1214"/>
        <v>-</v>
      </c>
      <c r="AN952" s="64" t="str">
        <f t="shared" si="1177"/>
        <v>-</v>
      </c>
      <c r="AO952" s="64" t="str">
        <f t="shared" si="1178"/>
        <v>-</v>
      </c>
      <c r="AP952" s="64" t="str">
        <f t="shared" si="1179"/>
        <v>-</v>
      </c>
      <c r="AQ952" s="64" t="str">
        <f t="shared" si="1215"/>
        <v>-</v>
      </c>
      <c r="AR952" s="64" t="str">
        <f t="shared" si="1180"/>
        <v>-</v>
      </c>
      <c r="AS952" s="57" t="str">
        <f t="shared" si="1216"/>
        <v>Payoff</v>
      </c>
      <c r="AT952" s="56">
        <f t="shared" si="1160"/>
        <v>137</v>
      </c>
      <c r="AU952" s="64" t="str">
        <f t="shared" si="1217"/>
        <v>-</v>
      </c>
      <c r="AV952" s="64" t="str">
        <f t="shared" si="1181"/>
        <v>-</v>
      </c>
      <c r="AW952" s="64" t="str">
        <f t="shared" si="1182"/>
        <v>-</v>
      </c>
      <c r="AX952" s="64" t="str">
        <f t="shared" si="1183"/>
        <v>-</v>
      </c>
      <c r="AY952" s="64" t="str">
        <f t="shared" si="1218"/>
        <v>-</v>
      </c>
      <c r="AZ952" s="64" t="str">
        <f t="shared" si="1184"/>
        <v>-</v>
      </c>
      <c r="BA952" s="57" t="str">
        <f t="shared" si="1219"/>
        <v>Payoff</v>
      </c>
      <c r="BB952" s="56">
        <f t="shared" si="1161"/>
        <v>137</v>
      </c>
      <c r="BC952" s="64" t="str">
        <f t="shared" si="1220"/>
        <v>-</v>
      </c>
      <c r="BD952" s="64" t="str">
        <f t="shared" si="1185"/>
        <v>-</v>
      </c>
      <c r="BE952" s="64" t="str">
        <f t="shared" si="1186"/>
        <v>-</v>
      </c>
      <c r="BF952" s="64" t="str">
        <f t="shared" si="1187"/>
        <v>-</v>
      </c>
      <c r="BG952" s="64" t="str">
        <f t="shared" si="1221"/>
        <v>-</v>
      </c>
      <c r="BH952" s="64" t="str">
        <f t="shared" si="1188"/>
        <v>-</v>
      </c>
      <c r="BI952" s="57" t="str">
        <f t="shared" si="1222"/>
        <v>Payoff</v>
      </c>
      <c r="BJ952" s="56">
        <f t="shared" si="1162"/>
        <v>137</v>
      </c>
      <c r="BK952" s="64" t="str">
        <f t="shared" si="1223"/>
        <v>-</v>
      </c>
      <c r="BL952" s="64" t="str">
        <f t="shared" si="1189"/>
        <v>-</v>
      </c>
      <c r="BM952" s="64" t="str">
        <f t="shared" si="1190"/>
        <v>-</v>
      </c>
      <c r="BN952" s="64" t="str">
        <f t="shared" si="1191"/>
        <v>-</v>
      </c>
      <c r="BO952" s="64" t="str">
        <f t="shared" si="1224"/>
        <v>-</v>
      </c>
      <c r="BP952" s="64" t="str">
        <f t="shared" si="1192"/>
        <v>-</v>
      </c>
      <c r="BQ952" s="57" t="str">
        <f t="shared" si="1225"/>
        <v>Payoff</v>
      </c>
      <c r="BR952" s="56">
        <f t="shared" si="1163"/>
        <v>137</v>
      </c>
      <c r="BS952" s="64" t="str">
        <f t="shared" si="1226"/>
        <v>-</v>
      </c>
      <c r="BT952" s="64" t="str">
        <f t="shared" si="1193"/>
        <v>-</v>
      </c>
      <c r="BU952" s="64" t="str">
        <f t="shared" si="1194"/>
        <v>-</v>
      </c>
      <c r="BV952" s="64" t="str">
        <f t="shared" si="1195"/>
        <v>-</v>
      </c>
      <c r="BW952" s="64" t="str">
        <f t="shared" si="1227"/>
        <v>-</v>
      </c>
      <c r="BX952" s="64" t="str">
        <f t="shared" si="1196"/>
        <v>-</v>
      </c>
      <c r="BY952" s="57" t="str">
        <f t="shared" si="1228"/>
        <v>Payoff</v>
      </c>
      <c r="BZ952" s="56">
        <f t="shared" si="1164"/>
        <v>137</v>
      </c>
      <c r="CA952" s="64" t="str">
        <f t="shared" si="1229"/>
        <v>-</v>
      </c>
      <c r="CB952" s="64" t="str">
        <f t="shared" si="1197"/>
        <v>-</v>
      </c>
      <c r="CC952" s="64" t="str">
        <f t="shared" si="1198"/>
        <v>-</v>
      </c>
      <c r="CD952" s="64" t="str">
        <f t="shared" si="1199"/>
        <v>-</v>
      </c>
      <c r="CE952" s="64" t="str">
        <f t="shared" si="1230"/>
        <v>-</v>
      </c>
      <c r="CF952" s="64" t="str">
        <f t="shared" si="1200"/>
        <v>-</v>
      </c>
      <c r="CG952" s="57" t="str">
        <f t="shared" si="1231"/>
        <v>Payoff</v>
      </c>
      <c r="CH952" s="56">
        <f t="shared" si="1165"/>
        <v>137</v>
      </c>
      <c r="CI952" s="64" t="str">
        <f t="shared" si="1232"/>
        <v>-</v>
      </c>
      <c r="CJ952" s="64" t="str">
        <f t="shared" si="1201"/>
        <v>-</v>
      </c>
      <c r="CK952" s="64" t="str">
        <f t="shared" si="1202"/>
        <v>-</v>
      </c>
      <c r="CL952" s="64" t="str">
        <f t="shared" si="1203"/>
        <v>-</v>
      </c>
      <c r="CM952" s="64" t="str">
        <f t="shared" si="1233"/>
        <v>-</v>
      </c>
      <c r="CN952" s="64" t="str">
        <f t="shared" si="1204"/>
        <v>-</v>
      </c>
      <c r="CO952" s="57" t="str">
        <f t="shared" si="1234"/>
        <v>Payoff</v>
      </c>
    </row>
    <row r="953" spans="15:93" ht="18" customHeight="1" x14ac:dyDescent="0.25">
      <c r="O953" s="56">
        <f t="shared" si="1235"/>
        <v>142</v>
      </c>
      <c r="P953" s="64">
        <f t="shared" si="1205"/>
        <v>0</v>
      </c>
      <c r="Q953" s="64" t="str">
        <f t="shared" si="1166"/>
        <v>-</v>
      </c>
      <c r="R953" s="64" t="str">
        <f t="shared" si="1167"/>
        <v>-</v>
      </c>
      <c r="S953" s="64">
        <f t="shared" si="1206"/>
        <v>0</v>
      </c>
      <c r="T953" s="64" t="str">
        <f t="shared" si="1168"/>
        <v>-</v>
      </c>
      <c r="U953" s="57" t="str">
        <f t="shared" si="1207"/>
        <v>Payoff</v>
      </c>
      <c r="V953" s="56">
        <f t="shared" si="1157"/>
        <v>138</v>
      </c>
      <c r="W953" s="64">
        <f t="shared" si="1208"/>
        <v>0</v>
      </c>
      <c r="X953" s="64" t="str">
        <f t="shared" si="1169"/>
        <v>-</v>
      </c>
      <c r="Y953" s="64">
        <f t="shared" si="1170"/>
        <v>0</v>
      </c>
      <c r="Z953" s="64" t="str">
        <f t="shared" si="1171"/>
        <v>-</v>
      </c>
      <c r="AA953" s="64" t="str">
        <f t="shared" si="1209"/>
        <v>-</v>
      </c>
      <c r="AB953" s="64" t="str">
        <f t="shared" si="1172"/>
        <v>-</v>
      </c>
      <c r="AC953" s="57" t="str">
        <f t="shared" si="1210"/>
        <v>Payoff</v>
      </c>
      <c r="AD953" s="56">
        <f t="shared" si="1158"/>
        <v>138</v>
      </c>
      <c r="AE953" s="64">
        <f t="shared" si="1211"/>
        <v>0</v>
      </c>
      <c r="AF953" s="64" t="str">
        <f t="shared" si="1173"/>
        <v>-</v>
      </c>
      <c r="AG953" s="64">
        <f t="shared" si="1174"/>
        <v>0</v>
      </c>
      <c r="AH953" s="64" t="str">
        <f t="shared" si="1175"/>
        <v>-</v>
      </c>
      <c r="AI953" s="64" t="str">
        <f t="shared" si="1212"/>
        <v>-</v>
      </c>
      <c r="AJ953" s="64" t="str">
        <f t="shared" si="1176"/>
        <v>-</v>
      </c>
      <c r="AK953" s="57" t="str">
        <f t="shared" si="1213"/>
        <v>Payoff</v>
      </c>
      <c r="AL953" s="56">
        <f t="shared" si="1159"/>
        <v>138</v>
      </c>
      <c r="AM953" s="64" t="str">
        <f t="shared" si="1214"/>
        <v>-</v>
      </c>
      <c r="AN953" s="64" t="str">
        <f t="shared" si="1177"/>
        <v>-</v>
      </c>
      <c r="AO953" s="64" t="str">
        <f t="shared" si="1178"/>
        <v>-</v>
      </c>
      <c r="AP953" s="64" t="str">
        <f t="shared" si="1179"/>
        <v>-</v>
      </c>
      <c r="AQ953" s="64" t="str">
        <f t="shared" si="1215"/>
        <v>-</v>
      </c>
      <c r="AR953" s="64" t="str">
        <f t="shared" si="1180"/>
        <v>-</v>
      </c>
      <c r="AS953" s="57" t="str">
        <f t="shared" si="1216"/>
        <v>Payoff</v>
      </c>
      <c r="AT953" s="56">
        <f t="shared" si="1160"/>
        <v>138</v>
      </c>
      <c r="AU953" s="64" t="str">
        <f t="shared" si="1217"/>
        <v>-</v>
      </c>
      <c r="AV953" s="64" t="str">
        <f t="shared" si="1181"/>
        <v>-</v>
      </c>
      <c r="AW953" s="64" t="str">
        <f t="shared" si="1182"/>
        <v>-</v>
      </c>
      <c r="AX953" s="64" t="str">
        <f t="shared" si="1183"/>
        <v>-</v>
      </c>
      <c r="AY953" s="64" t="str">
        <f t="shared" si="1218"/>
        <v>-</v>
      </c>
      <c r="AZ953" s="64" t="str">
        <f t="shared" si="1184"/>
        <v>-</v>
      </c>
      <c r="BA953" s="57" t="str">
        <f t="shared" si="1219"/>
        <v>Payoff</v>
      </c>
      <c r="BB953" s="56">
        <f t="shared" si="1161"/>
        <v>138</v>
      </c>
      <c r="BC953" s="64" t="str">
        <f t="shared" si="1220"/>
        <v>-</v>
      </c>
      <c r="BD953" s="64" t="str">
        <f t="shared" si="1185"/>
        <v>-</v>
      </c>
      <c r="BE953" s="64" t="str">
        <f t="shared" si="1186"/>
        <v>-</v>
      </c>
      <c r="BF953" s="64" t="str">
        <f t="shared" si="1187"/>
        <v>-</v>
      </c>
      <c r="BG953" s="64" t="str">
        <f t="shared" si="1221"/>
        <v>-</v>
      </c>
      <c r="BH953" s="64" t="str">
        <f t="shared" si="1188"/>
        <v>-</v>
      </c>
      <c r="BI953" s="57" t="str">
        <f t="shared" si="1222"/>
        <v>Payoff</v>
      </c>
      <c r="BJ953" s="56">
        <f t="shared" si="1162"/>
        <v>138</v>
      </c>
      <c r="BK953" s="64" t="str">
        <f t="shared" si="1223"/>
        <v>-</v>
      </c>
      <c r="BL953" s="64" t="str">
        <f t="shared" si="1189"/>
        <v>-</v>
      </c>
      <c r="BM953" s="64" t="str">
        <f t="shared" si="1190"/>
        <v>-</v>
      </c>
      <c r="BN953" s="64" t="str">
        <f t="shared" si="1191"/>
        <v>-</v>
      </c>
      <c r="BO953" s="64" t="str">
        <f t="shared" si="1224"/>
        <v>-</v>
      </c>
      <c r="BP953" s="64" t="str">
        <f t="shared" si="1192"/>
        <v>-</v>
      </c>
      <c r="BQ953" s="57" t="str">
        <f t="shared" si="1225"/>
        <v>Payoff</v>
      </c>
      <c r="BR953" s="56">
        <f t="shared" si="1163"/>
        <v>138</v>
      </c>
      <c r="BS953" s="64" t="str">
        <f t="shared" si="1226"/>
        <v>-</v>
      </c>
      <c r="BT953" s="64" t="str">
        <f t="shared" si="1193"/>
        <v>-</v>
      </c>
      <c r="BU953" s="64" t="str">
        <f t="shared" si="1194"/>
        <v>-</v>
      </c>
      <c r="BV953" s="64" t="str">
        <f t="shared" si="1195"/>
        <v>-</v>
      </c>
      <c r="BW953" s="64" t="str">
        <f t="shared" si="1227"/>
        <v>-</v>
      </c>
      <c r="BX953" s="64" t="str">
        <f t="shared" si="1196"/>
        <v>-</v>
      </c>
      <c r="BY953" s="57" t="str">
        <f t="shared" si="1228"/>
        <v>Payoff</v>
      </c>
      <c r="BZ953" s="56">
        <f t="shared" si="1164"/>
        <v>138</v>
      </c>
      <c r="CA953" s="64" t="str">
        <f t="shared" si="1229"/>
        <v>-</v>
      </c>
      <c r="CB953" s="64" t="str">
        <f t="shared" si="1197"/>
        <v>-</v>
      </c>
      <c r="CC953" s="64" t="str">
        <f t="shared" si="1198"/>
        <v>-</v>
      </c>
      <c r="CD953" s="64" t="str">
        <f t="shared" si="1199"/>
        <v>-</v>
      </c>
      <c r="CE953" s="64" t="str">
        <f t="shared" si="1230"/>
        <v>-</v>
      </c>
      <c r="CF953" s="64" t="str">
        <f t="shared" si="1200"/>
        <v>-</v>
      </c>
      <c r="CG953" s="57" t="str">
        <f t="shared" si="1231"/>
        <v>Payoff</v>
      </c>
      <c r="CH953" s="56">
        <f t="shared" si="1165"/>
        <v>138</v>
      </c>
      <c r="CI953" s="64" t="str">
        <f t="shared" si="1232"/>
        <v>-</v>
      </c>
      <c r="CJ953" s="64" t="str">
        <f t="shared" si="1201"/>
        <v>-</v>
      </c>
      <c r="CK953" s="64" t="str">
        <f t="shared" si="1202"/>
        <v>-</v>
      </c>
      <c r="CL953" s="64" t="str">
        <f t="shared" si="1203"/>
        <v>-</v>
      </c>
      <c r="CM953" s="64" t="str">
        <f t="shared" si="1233"/>
        <v>-</v>
      </c>
      <c r="CN953" s="64" t="str">
        <f t="shared" si="1204"/>
        <v>-</v>
      </c>
      <c r="CO953" s="57" t="str">
        <f t="shared" si="1234"/>
        <v>Payoff</v>
      </c>
    </row>
    <row r="954" spans="15:93" ht="18" customHeight="1" x14ac:dyDescent="0.25">
      <c r="O954" s="56">
        <f t="shared" si="1235"/>
        <v>143</v>
      </c>
      <c r="P954" s="64">
        <f t="shared" si="1205"/>
        <v>0</v>
      </c>
      <c r="Q954" s="64" t="str">
        <f t="shared" si="1166"/>
        <v>-</v>
      </c>
      <c r="R954" s="64" t="str">
        <f t="shared" si="1167"/>
        <v>-</v>
      </c>
      <c r="S954" s="64">
        <f t="shared" si="1206"/>
        <v>0</v>
      </c>
      <c r="T954" s="64" t="str">
        <f t="shared" si="1168"/>
        <v>-</v>
      </c>
      <c r="U954" s="57" t="str">
        <f t="shared" si="1207"/>
        <v>Payoff</v>
      </c>
      <c r="V954" s="56">
        <f t="shared" si="1157"/>
        <v>139</v>
      </c>
      <c r="W954" s="64">
        <f t="shared" si="1208"/>
        <v>0</v>
      </c>
      <c r="X954" s="64" t="str">
        <f t="shared" si="1169"/>
        <v>-</v>
      </c>
      <c r="Y954" s="64">
        <f t="shared" si="1170"/>
        <v>0</v>
      </c>
      <c r="Z954" s="64" t="str">
        <f t="shared" si="1171"/>
        <v>-</v>
      </c>
      <c r="AA954" s="64" t="str">
        <f t="shared" si="1209"/>
        <v>-</v>
      </c>
      <c r="AB954" s="64" t="str">
        <f t="shared" si="1172"/>
        <v>-</v>
      </c>
      <c r="AC954" s="57" t="str">
        <f t="shared" si="1210"/>
        <v>Payoff</v>
      </c>
      <c r="AD954" s="56">
        <f t="shared" si="1158"/>
        <v>139</v>
      </c>
      <c r="AE954" s="64">
        <f t="shared" si="1211"/>
        <v>0</v>
      </c>
      <c r="AF954" s="64" t="str">
        <f t="shared" si="1173"/>
        <v>-</v>
      </c>
      <c r="AG954" s="64">
        <f t="shared" si="1174"/>
        <v>0</v>
      </c>
      <c r="AH954" s="64" t="str">
        <f t="shared" si="1175"/>
        <v>-</v>
      </c>
      <c r="AI954" s="64" t="str">
        <f t="shared" si="1212"/>
        <v>-</v>
      </c>
      <c r="AJ954" s="64" t="str">
        <f t="shared" si="1176"/>
        <v>-</v>
      </c>
      <c r="AK954" s="57" t="str">
        <f t="shared" si="1213"/>
        <v>Payoff</v>
      </c>
      <c r="AL954" s="56">
        <f t="shared" si="1159"/>
        <v>139</v>
      </c>
      <c r="AM954" s="64" t="str">
        <f t="shared" si="1214"/>
        <v>-</v>
      </c>
      <c r="AN954" s="64" t="str">
        <f t="shared" si="1177"/>
        <v>-</v>
      </c>
      <c r="AO954" s="64" t="str">
        <f t="shared" si="1178"/>
        <v>-</v>
      </c>
      <c r="AP954" s="64" t="str">
        <f t="shared" si="1179"/>
        <v>-</v>
      </c>
      <c r="AQ954" s="64" t="str">
        <f t="shared" si="1215"/>
        <v>-</v>
      </c>
      <c r="AR954" s="64" t="str">
        <f t="shared" si="1180"/>
        <v>-</v>
      </c>
      <c r="AS954" s="57" t="str">
        <f t="shared" si="1216"/>
        <v>Payoff</v>
      </c>
      <c r="AT954" s="56">
        <f t="shared" si="1160"/>
        <v>139</v>
      </c>
      <c r="AU954" s="64" t="str">
        <f t="shared" si="1217"/>
        <v>-</v>
      </c>
      <c r="AV954" s="64" t="str">
        <f t="shared" si="1181"/>
        <v>-</v>
      </c>
      <c r="AW954" s="64" t="str">
        <f t="shared" si="1182"/>
        <v>-</v>
      </c>
      <c r="AX954" s="64" t="str">
        <f t="shared" si="1183"/>
        <v>-</v>
      </c>
      <c r="AY954" s="64" t="str">
        <f t="shared" si="1218"/>
        <v>-</v>
      </c>
      <c r="AZ954" s="64" t="str">
        <f t="shared" si="1184"/>
        <v>-</v>
      </c>
      <c r="BA954" s="57" t="str">
        <f t="shared" si="1219"/>
        <v>Payoff</v>
      </c>
      <c r="BB954" s="56">
        <f t="shared" si="1161"/>
        <v>139</v>
      </c>
      <c r="BC954" s="64" t="str">
        <f t="shared" si="1220"/>
        <v>-</v>
      </c>
      <c r="BD954" s="64" t="str">
        <f t="shared" si="1185"/>
        <v>-</v>
      </c>
      <c r="BE954" s="64" t="str">
        <f t="shared" si="1186"/>
        <v>-</v>
      </c>
      <c r="BF954" s="64" t="str">
        <f t="shared" si="1187"/>
        <v>-</v>
      </c>
      <c r="BG954" s="64" t="str">
        <f t="shared" si="1221"/>
        <v>-</v>
      </c>
      <c r="BH954" s="64" t="str">
        <f t="shared" si="1188"/>
        <v>-</v>
      </c>
      <c r="BI954" s="57" t="str">
        <f t="shared" si="1222"/>
        <v>Payoff</v>
      </c>
      <c r="BJ954" s="56">
        <f t="shared" si="1162"/>
        <v>139</v>
      </c>
      <c r="BK954" s="64" t="str">
        <f t="shared" si="1223"/>
        <v>-</v>
      </c>
      <c r="BL954" s="64" t="str">
        <f t="shared" si="1189"/>
        <v>-</v>
      </c>
      <c r="BM954" s="64" t="str">
        <f t="shared" si="1190"/>
        <v>-</v>
      </c>
      <c r="BN954" s="64" t="str">
        <f t="shared" si="1191"/>
        <v>-</v>
      </c>
      <c r="BO954" s="64" t="str">
        <f t="shared" si="1224"/>
        <v>-</v>
      </c>
      <c r="BP954" s="64" t="str">
        <f t="shared" si="1192"/>
        <v>-</v>
      </c>
      <c r="BQ954" s="57" t="str">
        <f t="shared" si="1225"/>
        <v>Payoff</v>
      </c>
      <c r="BR954" s="56">
        <f t="shared" si="1163"/>
        <v>139</v>
      </c>
      <c r="BS954" s="64" t="str">
        <f t="shared" si="1226"/>
        <v>-</v>
      </c>
      <c r="BT954" s="64" t="str">
        <f t="shared" si="1193"/>
        <v>-</v>
      </c>
      <c r="BU954" s="64" t="str">
        <f t="shared" si="1194"/>
        <v>-</v>
      </c>
      <c r="BV954" s="64" t="str">
        <f t="shared" si="1195"/>
        <v>-</v>
      </c>
      <c r="BW954" s="64" t="str">
        <f t="shared" si="1227"/>
        <v>-</v>
      </c>
      <c r="BX954" s="64" t="str">
        <f t="shared" si="1196"/>
        <v>-</v>
      </c>
      <c r="BY954" s="57" t="str">
        <f t="shared" si="1228"/>
        <v>Payoff</v>
      </c>
      <c r="BZ954" s="56">
        <f t="shared" si="1164"/>
        <v>139</v>
      </c>
      <c r="CA954" s="64" t="str">
        <f t="shared" si="1229"/>
        <v>-</v>
      </c>
      <c r="CB954" s="64" t="str">
        <f t="shared" si="1197"/>
        <v>-</v>
      </c>
      <c r="CC954" s="64" t="str">
        <f t="shared" si="1198"/>
        <v>-</v>
      </c>
      <c r="CD954" s="64" t="str">
        <f t="shared" si="1199"/>
        <v>-</v>
      </c>
      <c r="CE954" s="64" t="str">
        <f t="shared" si="1230"/>
        <v>-</v>
      </c>
      <c r="CF954" s="64" t="str">
        <f t="shared" si="1200"/>
        <v>-</v>
      </c>
      <c r="CG954" s="57" t="str">
        <f t="shared" si="1231"/>
        <v>Payoff</v>
      </c>
      <c r="CH954" s="56">
        <f t="shared" si="1165"/>
        <v>139</v>
      </c>
      <c r="CI954" s="64" t="str">
        <f t="shared" si="1232"/>
        <v>-</v>
      </c>
      <c r="CJ954" s="64" t="str">
        <f t="shared" si="1201"/>
        <v>-</v>
      </c>
      <c r="CK954" s="64" t="str">
        <f t="shared" si="1202"/>
        <v>-</v>
      </c>
      <c r="CL954" s="64" t="str">
        <f t="shared" si="1203"/>
        <v>-</v>
      </c>
      <c r="CM954" s="64" t="str">
        <f t="shared" si="1233"/>
        <v>-</v>
      </c>
      <c r="CN954" s="64" t="str">
        <f t="shared" si="1204"/>
        <v>-</v>
      </c>
      <c r="CO954" s="57" t="str">
        <f t="shared" si="1234"/>
        <v>Payoff</v>
      </c>
    </row>
    <row r="955" spans="15:93" ht="18" customHeight="1" x14ac:dyDescent="0.25">
      <c r="O955" s="56">
        <f t="shared" si="1235"/>
        <v>144</v>
      </c>
      <c r="P955" s="64">
        <f t="shared" si="1205"/>
        <v>0</v>
      </c>
      <c r="Q955" s="64" t="str">
        <f t="shared" si="1166"/>
        <v>-</v>
      </c>
      <c r="R955" s="64" t="str">
        <f t="shared" si="1167"/>
        <v>-</v>
      </c>
      <c r="S955" s="64">
        <f t="shared" si="1206"/>
        <v>0</v>
      </c>
      <c r="T955" s="64" t="str">
        <f t="shared" si="1168"/>
        <v>-</v>
      </c>
      <c r="U955" s="57" t="str">
        <f t="shared" si="1207"/>
        <v>Payoff</v>
      </c>
      <c r="V955" s="56">
        <f t="shared" si="1157"/>
        <v>140</v>
      </c>
      <c r="W955" s="64">
        <f t="shared" si="1208"/>
        <v>0</v>
      </c>
      <c r="X955" s="64" t="str">
        <f t="shared" si="1169"/>
        <v>-</v>
      </c>
      <c r="Y955" s="64">
        <f t="shared" si="1170"/>
        <v>0</v>
      </c>
      <c r="Z955" s="64" t="str">
        <f t="shared" si="1171"/>
        <v>-</v>
      </c>
      <c r="AA955" s="64" t="str">
        <f t="shared" si="1209"/>
        <v>-</v>
      </c>
      <c r="AB955" s="64" t="str">
        <f t="shared" si="1172"/>
        <v>-</v>
      </c>
      <c r="AC955" s="57" t="str">
        <f t="shared" si="1210"/>
        <v>Payoff</v>
      </c>
      <c r="AD955" s="56">
        <f t="shared" si="1158"/>
        <v>140</v>
      </c>
      <c r="AE955" s="64">
        <f t="shared" si="1211"/>
        <v>0</v>
      </c>
      <c r="AF955" s="64" t="str">
        <f t="shared" si="1173"/>
        <v>-</v>
      </c>
      <c r="AG955" s="64">
        <f t="shared" si="1174"/>
        <v>0</v>
      </c>
      <c r="AH955" s="64" t="str">
        <f t="shared" si="1175"/>
        <v>-</v>
      </c>
      <c r="AI955" s="64" t="str">
        <f t="shared" si="1212"/>
        <v>-</v>
      </c>
      <c r="AJ955" s="64" t="str">
        <f t="shared" si="1176"/>
        <v>-</v>
      </c>
      <c r="AK955" s="57" t="str">
        <f t="shared" si="1213"/>
        <v>Payoff</v>
      </c>
      <c r="AL955" s="56">
        <f t="shared" si="1159"/>
        <v>140</v>
      </c>
      <c r="AM955" s="64" t="str">
        <f t="shared" si="1214"/>
        <v>-</v>
      </c>
      <c r="AN955" s="64" t="str">
        <f t="shared" si="1177"/>
        <v>-</v>
      </c>
      <c r="AO955" s="64" t="str">
        <f t="shared" si="1178"/>
        <v>-</v>
      </c>
      <c r="AP955" s="64" t="str">
        <f t="shared" si="1179"/>
        <v>-</v>
      </c>
      <c r="AQ955" s="64" t="str">
        <f t="shared" si="1215"/>
        <v>-</v>
      </c>
      <c r="AR955" s="64" t="str">
        <f t="shared" si="1180"/>
        <v>-</v>
      </c>
      <c r="AS955" s="57" t="str">
        <f t="shared" si="1216"/>
        <v>Payoff</v>
      </c>
      <c r="AT955" s="56">
        <f t="shared" si="1160"/>
        <v>140</v>
      </c>
      <c r="AU955" s="64" t="str">
        <f t="shared" si="1217"/>
        <v>-</v>
      </c>
      <c r="AV955" s="64" t="str">
        <f t="shared" si="1181"/>
        <v>-</v>
      </c>
      <c r="AW955" s="64" t="str">
        <f t="shared" si="1182"/>
        <v>-</v>
      </c>
      <c r="AX955" s="64" t="str">
        <f t="shared" si="1183"/>
        <v>-</v>
      </c>
      <c r="AY955" s="64" t="str">
        <f t="shared" si="1218"/>
        <v>-</v>
      </c>
      <c r="AZ955" s="64" t="str">
        <f t="shared" si="1184"/>
        <v>-</v>
      </c>
      <c r="BA955" s="57" t="str">
        <f t="shared" si="1219"/>
        <v>Payoff</v>
      </c>
      <c r="BB955" s="56">
        <f t="shared" si="1161"/>
        <v>140</v>
      </c>
      <c r="BC955" s="64" t="str">
        <f t="shared" si="1220"/>
        <v>-</v>
      </c>
      <c r="BD955" s="64" t="str">
        <f t="shared" si="1185"/>
        <v>-</v>
      </c>
      <c r="BE955" s="64" t="str">
        <f t="shared" si="1186"/>
        <v>-</v>
      </c>
      <c r="BF955" s="64" t="str">
        <f t="shared" si="1187"/>
        <v>-</v>
      </c>
      <c r="BG955" s="64" t="str">
        <f t="shared" si="1221"/>
        <v>-</v>
      </c>
      <c r="BH955" s="64" t="str">
        <f t="shared" si="1188"/>
        <v>-</v>
      </c>
      <c r="BI955" s="57" t="str">
        <f t="shared" si="1222"/>
        <v>Payoff</v>
      </c>
      <c r="BJ955" s="56">
        <f t="shared" si="1162"/>
        <v>140</v>
      </c>
      <c r="BK955" s="64" t="str">
        <f t="shared" si="1223"/>
        <v>-</v>
      </c>
      <c r="BL955" s="64" t="str">
        <f t="shared" si="1189"/>
        <v>-</v>
      </c>
      <c r="BM955" s="64" t="str">
        <f t="shared" si="1190"/>
        <v>-</v>
      </c>
      <c r="BN955" s="64" t="str">
        <f t="shared" si="1191"/>
        <v>-</v>
      </c>
      <c r="BO955" s="64" t="str">
        <f t="shared" si="1224"/>
        <v>-</v>
      </c>
      <c r="BP955" s="64" t="str">
        <f t="shared" si="1192"/>
        <v>-</v>
      </c>
      <c r="BQ955" s="57" t="str">
        <f t="shared" si="1225"/>
        <v>Payoff</v>
      </c>
      <c r="BR955" s="56">
        <f t="shared" si="1163"/>
        <v>140</v>
      </c>
      <c r="BS955" s="64" t="str">
        <f t="shared" si="1226"/>
        <v>-</v>
      </c>
      <c r="BT955" s="64" t="str">
        <f t="shared" si="1193"/>
        <v>-</v>
      </c>
      <c r="BU955" s="64" t="str">
        <f t="shared" si="1194"/>
        <v>-</v>
      </c>
      <c r="BV955" s="64" t="str">
        <f t="shared" si="1195"/>
        <v>-</v>
      </c>
      <c r="BW955" s="64" t="str">
        <f t="shared" si="1227"/>
        <v>-</v>
      </c>
      <c r="BX955" s="64" t="str">
        <f t="shared" si="1196"/>
        <v>-</v>
      </c>
      <c r="BY955" s="57" t="str">
        <f t="shared" si="1228"/>
        <v>Payoff</v>
      </c>
      <c r="BZ955" s="56">
        <f t="shared" si="1164"/>
        <v>140</v>
      </c>
      <c r="CA955" s="64" t="str">
        <f t="shared" si="1229"/>
        <v>-</v>
      </c>
      <c r="CB955" s="64" t="str">
        <f t="shared" si="1197"/>
        <v>-</v>
      </c>
      <c r="CC955" s="64" t="str">
        <f t="shared" si="1198"/>
        <v>-</v>
      </c>
      <c r="CD955" s="64" t="str">
        <f t="shared" si="1199"/>
        <v>-</v>
      </c>
      <c r="CE955" s="64" t="str">
        <f t="shared" si="1230"/>
        <v>-</v>
      </c>
      <c r="CF955" s="64" t="str">
        <f t="shared" si="1200"/>
        <v>-</v>
      </c>
      <c r="CG955" s="57" t="str">
        <f t="shared" si="1231"/>
        <v>Payoff</v>
      </c>
      <c r="CH955" s="56">
        <f t="shared" si="1165"/>
        <v>140</v>
      </c>
      <c r="CI955" s="64" t="str">
        <f t="shared" si="1232"/>
        <v>-</v>
      </c>
      <c r="CJ955" s="64" t="str">
        <f t="shared" si="1201"/>
        <v>-</v>
      </c>
      <c r="CK955" s="64" t="str">
        <f t="shared" si="1202"/>
        <v>-</v>
      </c>
      <c r="CL955" s="64" t="str">
        <f t="shared" si="1203"/>
        <v>-</v>
      </c>
      <c r="CM955" s="64" t="str">
        <f t="shared" si="1233"/>
        <v>-</v>
      </c>
      <c r="CN955" s="64" t="str">
        <f t="shared" si="1204"/>
        <v>-</v>
      </c>
      <c r="CO955" s="57" t="str">
        <f t="shared" si="1234"/>
        <v>Payoff</v>
      </c>
    </row>
    <row r="956" spans="15:93" ht="18" customHeight="1" x14ac:dyDescent="0.25">
      <c r="O956" s="56">
        <f t="shared" si="1235"/>
        <v>145</v>
      </c>
      <c r="P956" s="64">
        <f t="shared" si="1205"/>
        <v>0</v>
      </c>
      <c r="Q956" s="64" t="str">
        <f t="shared" si="1166"/>
        <v>-</v>
      </c>
      <c r="R956" s="64" t="str">
        <f t="shared" si="1167"/>
        <v>-</v>
      </c>
      <c r="S956" s="64">
        <f t="shared" si="1206"/>
        <v>0</v>
      </c>
      <c r="T956" s="64" t="str">
        <f t="shared" si="1168"/>
        <v>-</v>
      </c>
      <c r="U956" s="57" t="str">
        <f t="shared" si="1207"/>
        <v>Payoff</v>
      </c>
      <c r="V956" s="56">
        <f t="shared" ref="V956:V1019" si="1236">V955+1</f>
        <v>141</v>
      </c>
      <c r="W956" s="64">
        <f t="shared" si="1208"/>
        <v>0</v>
      </c>
      <c r="X956" s="64" t="str">
        <f t="shared" si="1169"/>
        <v>-</v>
      </c>
      <c r="Y956" s="64">
        <f t="shared" si="1170"/>
        <v>0</v>
      </c>
      <c r="Z956" s="64" t="str">
        <f t="shared" si="1171"/>
        <v>-</v>
      </c>
      <c r="AA956" s="64" t="str">
        <f t="shared" si="1209"/>
        <v>-</v>
      </c>
      <c r="AB956" s="64" t="str">
        <f t="shared" si="1172"/>
        <v>-</v>
      </c>
      <c r="AC956" s="57" t="str">
        <f t="shared" si="1210"/>
        <v>Payoff</v>
      </c>
      <c r="AD956" s="56">
        <f t="shared" ref="AD956:AD1019" si="1237">AD955+1</f>
        <v>141</v>
      </c>
      <c r="AE956" s="64">
        <f t="shared" si="1211"/>
        <v>0</v>
      </c>
      <c r="AF956" s="64" t="str">
        <f t="shared" si="1173"/>
        <v>-</v>
      </c>
      <c r="AG956" s="64">
        <f t="shared" si="1174"/>
        <v>0</v>
      </c>
      <c r="AH956" s="64" t="str">
        <f t="shared" si="1175"/>
        <v>-</v>
      </c>
      <c r="AI956" s="64" t="str">
        <f t="shared" si="1212"/>
        <v>-</v>
      </c>
      <c r="AJ956" s="64" t="str">
        <f t="shared" si="1176"/>
        <v>-</v>
      </c>
      <c r="AK956" s="57" t="str">
        <f t="shared" si="1213"/>
        <v>Payoff</v>
      </c>
      <c r="AL956" s="56">
        <f t="shared" ref="AL956:AL1019" si="1238">AL955+1</f>
        <v>141</v>
      </c>
      <c r="AM956" s="64" t="str">
        <f t="shared" si="1214"/>
        <v>-</v>
      </c>
      <c r="AN956" s="64" t="str">
        <f t="shared" si="1177"/>
        <v>-</v>
      </c>
      <c r="AO956" s="64" t="str">
        <f t="shared" si="1178"/>
        <v>-</v>
      </c>
      <c r="AP956" s="64" t="str">
        <f t="shared" si="1179"/>
        <v>-</v>
      </c>
      <c r="AQ956" s="64" t="str">
        <f t="shared" si="1215"/>
        <v>-</v>
      </c>
      <c r="AR956" s="64" t="str">
        <f t="shared" si="1180"/>
        <v>-</v>
      </c>
      <c r="AS956" s="57" t="str">
        <f t="shared" si="1216"/>
        <v>Payoff</v>
      </c>
      <c r="AT956" s="56">
        <f t="shared" ref="AT956:AT1019" si="1239">AT955+1</f>
        <v>141</v>
      </c>
      <c r="AU956" s="64" t="str">
        <f t="shared" si="1217"/>
        <v>-</v>
      </c>
      <c r="AV956" s="64" t="str">
        <f t="shared" si="1181"/>
        <v>-</v>
      </c>
      <c r="AW956" s="64" t="str">
        <f t="shared" si="1182"/>
        <v>-</v>
      </c>
      <c r="AX956" s="64" t="str">
        <f t="shared" si="1183"/>
        <v>-</v>
      </c>
      <c r="AY956" s="64" t="str">
        <f t="shared" si="1218"/>
        <v>-</v>
      </c>
      <c r="AZ956" s="64" t="str">
        <f t="shared" si="1184"/>
        <v>-</v>
      </c>
      <c r="BA956" s="57" t="str">
        <f t="shared" si="1219"/>
        <v>Payoff</v>
      </c>
      <c r="BB956" s="56">
        <f t="shared" ref="BB956:BB1019" si="1240">BB955+1</f>
        <v>141</v>
      </c>
      <c r="BC956" s="64" t="str">
        <f t="shared" si="1220"/>
        <v>-</v>
      </c>
      <c r="BD956" s="64" t="str">
        <f t="shared" si="1185"/>
        <v>-</v>
      </c>
      <c r="BE956" s="64" t="str">
        <f t="shared" si="1186"/>
        <v>-</v>
      </c>
      <c r="BF956" s="64" t="str">
        <f t="shared" si="1187"/>
        <v>-</v>
      </c>
      <c r="BG956" s="64" t="str">
        <f t="shared" si="1221"/>
        <v>-</v>
      </c>
      <c r="BH956" s="64" t="str">
        <f t="shared" si="1188"/>
        <v>-</v>
      </c>
      <c r="BI956" s="57" t="str">
        <f t="shared" si="1222"/>
        <v>Payoff</v>
      </c>
      <c r="BJ956" s="56">
        <f t="shared" ref="BJ956:BJ1019" si="1241">BJ955+1</f>
        <v>141</v>
      </c>
      <c r="BK956" s="64" t="str">
        <f t="shared" si="1223"/>
        <v>-</v>
      </c>
      <c r="BL956" s="64" t="str">
        <f t="shared" si="1189"/>
        <v>-</v>
      </c>
      <c r="BM956" s="64" t="str">
        <f t="shared" si="1190"/>
        <v>-</v>
      </c>
      <c r="BN956" s="64" t="str">
        <f t="shared" si="1191"/>
        <v>-</v>
      </c>
      <c r="BO956" s="64" t="str">
        <f t="shared" si="1224"/>
        <v>-</v>
      </c>
      <c r="BP956" s="64" t="str">
        <f t="shared" si="1192"/>
        <v>-</v>
      </c>
      <c r="BQ956" s="57" t="str">
        <f t="shared" si="1225"/>
        <v>Payoff</v>
      </c>
      <c r="BR956" s="56">
        <f t="shared" ref="BR956:BR1019" si="1242">BR955+1</f>
        <v>141</v>
      </c>
      <c r="BS956" s="64" t="str">
        <f t="shared" si="1226"/>
        <v>-</v>
      </c>
      <c r="BT956" s="64" t="str">
        <f t="shared" si="1193"/>
        <v>-</v>
      </c>
      <c r="BU956" s="64" t="str">
        <f t="shared" si="1194"/>
        <v>-</v>
      </c>
      <c r="BV956" s="64" t="str">
        <f t="shared" si="1195"/>
        <v>-</v>
      </c>
      <c r="BW956" s="64" t="str">
        <f t="shared" si="1227"/>
        <v>-</v>
      </c>
      <c r="BX956" s="64" t="str">
        <f t="shared" si="1196"/>
        <v>-</v>
      </c>
      <c r="BY956" s="57" t="str">
        <f t="shared" si="1228"/>
        <v>Payoff</v>
      </c>
      <c r="BZ956" s="56">
        <f t="shared" ref="BZ956:BZ1019" si="1243">BZ955+1</f>
        <v>141</v>
      </c>
      <c r="CA956" s="64" t="str">
        <f t="shared" si="1229"/>
        <v>-</v>
      </c>
      <c r="CB956" s="64" t="str">
        <f t="shared" si="1197"/>
        <v>-</v>
      </c>
      <c r="CC956" s="64" t="str">
        <f t="shared" si="1198"/>
        <v>-</v>
      </c>
      <c r="CD956" s="64" t="str">
        <f t="shared" si="1199"/>
        <v>-</v>
      </c>
      <c r="CE956" s="64" t="str">
        <f t="shared" si="1230"/>
        <v>-</v>
      </c>
      <c r="CF956" s="64" t="str">
        <f t="shared" si="1200"/>
        <v>-</v>
      </c>
      <c r="CG956" s="57" t="str">
        <f t="shared" si="1231"/>
        <v>Payoff</v>
      </c>
      <c r="CH956" s="56">
        <f t="shared" ref="CH956:CH1019" si="1244">CH955+1</f>
        <v>141</v>
      </c>
      <c r="CI956" s="64" t="str">
        <f t="shared" si="1232"/>
        <v>-</v>
      </c>
      <c r="CJ956" s="64" t="str">
        <f t="shared" si="1201"/>
        <v>-</v>
      </c>
      <c r="CK956" s="64" t="str">
        <f t="shared" si="1202"/>
        <v>-</v>
      </c>
      <c r="CL956" s="64" t="str">
        <f t="shared" si="1203"/>
        <v>-</v>
      </c>
      <c r="CM956" s="64" t="str">
        <f t="shared" si="1233"/>
        <v>-</v>
      </c>
      <c r="CN956" s="64" t="str">
        <f t="shared" si="1204"/>
        <v>-</v>
      </c>
      <c r="CO956" s="57" t="str">
        <f t="shared" si="1234"/>
        <v>Payoff</v>
      </c>
    </row>
    <row r="957" spans="15:93" ht="18" customHeight="1" x14ac:dyDescent="0.25">
      <c r="O957" s="56">
        <f t="shared" si="1235"/>
        <v>146</v>
      </c>
      <c r="P957" s="64">
        <f t="shared" si="1205"/>
        <v>0</v>
      </c>
      <c r="Q957" s="64" t="str">
        <f t="shared" si="1166"/>
        <v>-</v>
      </c>
      <c r="R957" s="64" t="str">
        <f t="shared" si="1167"/>
        <v>-</v>
      </c>
      <c r="S957" s="64">
        <f t="shared" si="1206"/>
        <v>0</v>
      </c>
      <c r="T957" s="64" t="str">
        <f t="shared" si="1168"/>
        <v>-</v>
      </c>
      <c r="U957" s="57" t="str">
        <f t="shared" si="1207"/>
        <v>Payoff</v>
      </c>
      <c r="V957" s="56">
        <f t="shared" si="1236"/>
        <v>142</v>
      </c>
      <c r="W957" s="64">
        <f t="shared" si="1208"/>
        <v>0</v>
      </c>
      <c r="X957" s="64" t="str">
        <f t="shared" si="1169"/>
        <v>-</v>
      </c>
      <c r="Y957" s="64">
        <f t="shared" si="1170"/>
        <v>0</v>
      </c>
      <c r="Z957" s="64" t="str">
        <f t="shared" si="1171"/>
        <v>-</v>
      </c>
      <c r="AA957" s="64" t="str">
        <f t="shared" si="1209"/>
        <v>-</v>
      </c>
      <c r="AB957" s="64" t="str">
        <f t="shared" si="1172"/>
        <v>-</v>
      </c>
      <c r="AC957" s="57" t="str">
        <f t="shared" si="1210"/>
        <v>Payoff</v>
      </c>
      <c r="AD957" s="56">
        <f t="shared" si="1237"/>
        <v>142</v>
      </c>
      <c r="AE957" s="64">
        <f t="shared" si="1211"/>
        <v>0</v>
      </c>
      <c r="AF957" s="64" t="str">
        <f t="shared" si="1173"/>
        <v>-</v>
      </c>
      <c r="AG957" s="64">
        <f t="shared" si="1174"/>
        <v>0</v>
      </c>
      <c r="AH957" s="64" t="str">
        <f t="shared" si="1175"/>
        <v>-</v>
      </c>
      <c r="AI957" s="64" t="str">
        <f t="shared" si="1212"/>
        <v>-</v>
      </c>
      <c r="AJ957" s="64" t="str">
        <f t="shared" si="1176"/>
        <v>-</v>
      </c>
      <c r="AK957" s="57" t="str">
        <f t="shared" si="1213"/>
        <v>Payoff</v>
      </c>
      <c r="AL957" s="56">
        <f t="shared" si="1238"/>
        <v>142</v>
      </c>
      <c r="AM957" s="64" t="str">
        <f t="shared" si="1214"/>
        <v>-</v>
      </c>
      <c r="AN957" s="64" t="str">
        <f t="shared" si="1177"/>
        <v>-</v>
      </c>
      <c r="AO957" s="64" t="str">
        <f t="shared" si="1178"/>
        <v>-</v>
      </c>
      <c r="AP957" s="64" t="str">
        <f t="shared" si="1179"/>
        <v>-</v>
      </c>
      <c r="AQ957" s="64" t="str">
        <f t="shared" si="1215"/>
        <v>-</v>
      </c>
      <c r="AR957" s="64" t="str">
        <f t="shared" si="1180"/>
        <v>-</v>
      </c>
      <c r="AS957" s="57" t="str">
        <f t="shared" si="1216"/>
        <v>Payoff</v>
      </c>
      <c r="AT957" s="56">
        <f t="shared" si="1239"/>
        <v>142</v>
      </c>
      <c r="AU957" s="64" t="str">
        <f t="shared" si="1217"/>
        <v>-</v>
      </c>
      <c r="AV957" s="64" t="str">
        <f t="shared" si="1181"/>
        <v>-</v>
      </c>
      <c r="AW957" s="64" t="str">
        <f t="shared" si="1182"/>
        <v>-</v>
      </c>
      <c r="AX957" s="64" t="str">
        <f t="shared" si="1183"/>
        <v>-</v>
      </c>
      <c r="AY957" s="64" t="str">
        <f t="shared" si="1218"/>
        <v>-</v>
      </c>
      <c r="AZ957" s="64" t="str">
        <f t="shared" si="1184"/>
        <v>-</v>
      </c>
      <c r="BA957" s="57" t="str">
        <f t="shared" si="1219"/>
        <v>Payoff</v>
      </c>
      <c r="BB957" s="56">
        <f t="shared" si="1240"/>
        <v>142</v>
      </c>
      <c r="BC957" s="64" t="str">
        <f t="shared" si="1220"/>
        <v>-</v>
      </c>
      <c r="BD957" s="64" t="str">
        <f t="shared" si="1185"/>
        <v>-</v>
      </c>
      <c r="BE957" s="64" t="str">
        <f t="shared" si="1186"/>
        <v>-</v>
      </c>
      <c r="BF957" s="64" t="str">
        <f t="shared" si="1187"/>
        <v>-</v>
      </c>
      <c r="BG957" s="64" t="str">
        <f t="shared" si="1221"/>
        <v>-</v>
      </c>
      <c r="BH957" s="64" t="str">
        <f t="shared" si="1188"/>
        <v>-</v>
      </c>
      <c r="BI957" s="57" t="str">
        <f t="shared" si="1222"/>
        <v>Payoff</v>
      </c>
      <c r="BJ957" s="56">
        <f t="shared" si="1241"/>
        <v>142</v>
      </c>
      <c r="BK957" s="64" t="str">
        <f t="shared" si="1223"/>
        <v>-</v>
      </c>
      <c r="BL957" s="64" t="str">
        <f t="shared" si="1189"/>
        <v>-</v>
      </c>
      <c r="BM957" s="64" t="str">
        <f t="shared" si="1190"/>
        <v>-</v>
      </c>
      <c r="BN957" s="64" t="str">
        <f t="shared" si="1191"/>
        <v>-</v>
      </c>
      <c r="BO957" s="64" t="str">
        <f t="shared" si="1224"/>
        <v>-</v>
      </c>
      <c r="BP957" s="64" t="str">
        <f t="shared" si="1192"/>
        <v>-</v>
      </c>
      <c r="BQ957" s="57" t="str">
        <f t="shared" si="1225"/>
        <v>Payoff</v>
      </c>
      <c r="BR957" s="56">
        <f t="shared" si="1242"/>
        <v>142</v>
      </c>
      <c r="BS957" s="64" t="str">
        <f t="shared" si="1226"/>
        <v>-</v>
      </c>
      <c r="BT957" s="64" t="str">
        <f t="shared" si="1193"/>
        <v>-</v>
      </c>
      <c r="BU957" s="64" t="str">
        <f t="shared" si="1194"/>
        <v>-</v>
      </c>
      <c r="BV957" s="64" t="str">
        <f t="shared" si="1195"/>
        <v>-</v>
      </c>
      <c r="BW957" s="64" t="str">
        <f t="shared" si="1227"/>
        <v>-</v>
      </c>
      <c r="BX957" s="64" t="str">
        <f t="shared" si="1196"/>
        <v>-</v>
      </c>
      <c r="BY957" s="57" t="str">
        <f t="shared" si="1228"/>
        <v>Payoff</v>
      </c>
      <c r="BZ957" s="56">
        <f t="shared" si="1243"/>
        <v>142</v>
      </c>
      <c r="CA957" s="64" t="str">
        <f t="shared" si="1229"/>
        <v>-</v>
      </c>
      <c r="CB957" s="64" t="str">
        <f t="shared" si="1197"/>
        <v>-</v>
      </c>
      <c r="CC957" s="64" t="str">
        <f t="shared" si="1198"/>
        <v>-</v>
      </c>
      <c r="CD957" s="64" t="str">
        <f t="shared" si="1199"/>
        <v>-</v>
      </c>
      <c r="CE957" s="64" t="str">
        <f t="shared" si="1230"/>
        <v>-</v>
      </c>
      <c r="CF957" s="64" t="str">
        <f t="shared" si="1200"/>
        <v>-</v>
      </c>
      <c r="CG957" s="57" t="str">
        <f t="shared" si="1231"/>
        <v>Payoff</v>
      </c>
      <c r="CH957" s="56">
        <f t="shared" si="1244"/>
        <v>142</v>
      </c>
      <c r="CI957" s="64" t="str">
        <f t="shared" si="1232"/>
        <v>-</v>
      </c>
      <c r="CJ957" s="64" t="str">
        <f t="shared" si="1201"/>
        <v>-</v>
      </c>
      <c r="CK957" s="64" t="str">
        <f t="shared" si="1202"/>
        <v>-</v>
      </c>
      <c r="CL957" s="64" t="str">
        <f t="shared" si="1203"/>
        <v>-</v>
      </c>
      <c r="CM957" s="64" t="str">
        <f t="shared" si="1233"/>
        <v>-</v>
      </c>
      <c r="CN957" s="64" t="str">
        <f t="shared" si="1204"/>
        <v>-</v>
      </c>
      <c r="CO957" s="57" t="str">
        <f t="shared" si="1234"/>
        <v>Payoff</v>
      </c>
    </row>
    <row r="958" spans="15:93" ht="18" customHeight="1" x14ac:dyDescent="0.25">
      <c r="O958" s="56">
        <f t="shared" si="1235"/>
        <v>147</v>
      </c>
      <c r="P958" s="64">
        <f t="shared" si="1205"/>
        <v>0</v>
      </c>
      <c r="Q958" s="64" t="str">
        <f t="shared" si="1166"/>
        <v>-</v>
      </c>
      <c r="R958" s="64" t="str">
        <f t="shared" si="1167"/>
        <v>-</v>
      </c>
      <c r="S958" s="64">
        <f t="shared" si="1206"/>
        <v>0</v>
      </c>
      <c r="T958" s="64" t="str">
        <f t="shared" si="1168"/>
        <v>-</v>
      </c>
      <c r="U958" s="57" t="str">
        <f t="shared" si="1207"/>
        <v>Payoff</v>
      </c>
      <c r="V958" s="56">
        <f t="shared" si="1236"/>
        <v>143</v>
      </c>
      <c r="W958" s="64">
        <f t="shared" si="1208"/>
        <v>0</v>
      </c>
      <c r="X958" s="64" t="str">
        <f t="shared" si="1169"/>
        <v>-</v>
      </c>
      <c r="Y958" s="64">
        <f t="shared" si="1170"/>
        <v>0</v>
      </c>
      <c r="Z958" s="64" t="str">
        <f t="shared" si="1171"/>
        <v>-</v>
      </c>
      <c r="AA958" s="64" t="str">
        <f t="shared" si="1209"/>
        <v>-</v>
      </c>
      <c r="AB958" s="64" t="str">
        <f t="shared" si="1172"/>
        <v>-</v>
      </c>
      <c r="AC958" s="57" t="str">
        <f t="shared" si="1210"/>
        <v>Payoff</v>
      </c>
      <c r="AD958" s="56">
        <f t="shared" si="1237"/>
        <v>143</v>
      </c>
      <c r="AE958" s="64">
        <f t="shared" si="1211"/>
        <v>0</v>
      </c>
      <c r="AF958" s="64" t="str">
        <f t="shared" si="1173"/>
        <v>-</v>
      </c>
      <c r="AG958" s="64">
        <f t="shared" si="1174"/>
        <v>0</v>
      </c>
      <c r="AH958" s="64" t="str">
        <f t="shared" si="1175"/>
        <v>-</v>
      </c>
      <c r="AI958" s="64" t="str">
        <f t="shared" si="1212"/>
        <v>-</v>
      </c>
      <c r="AJ958" s="64" t="str">
        <f t="shared" si="1176"/>
        <v>-</v>
      </c>
      <c r="AK958" s="57" t="str">
        <f t="shared" si="1213"/>
        <v>Payoff</v>
      </c>
      <c r="AL958" s="56">
        <f t="shared" si="1238"/>
        <v>143</v>
      </c>
      <c r="AM958" s="64" t="str">
        <f t="shared" si="1214"/>
        <v>-</v>
      </c>
      <c r="AN958" s="64" t="str">
        <f t="shared" si="1177"/>
        <v>-</v>
      </c>
      <c r="AO958" s="64" t="str">
        <f t="shared" si="1178"/>
        <v>-</v>
      </c>
      <c r="AP958" s="64" t="str">
        <f t="shared" si="1179"/>
        <v>-</v>
      </c>
      <c r="AQ958" s="64" t="str">
        <f t="shared" si="1215"/>
        <v>-</v>
      </c>
      <c r="AR958" s="64" t="str">
        <f t="shared" si="1180"/>
        <v>-</v>
      </c>
      <c r="AS958" s="57" t="str">
        <f t="shared" si="1216"/>
        <v>Payoff</v>
      </c>
      <c r="AT958" s="56">
        <f t="shared" si="1239"/>
        <v>143</v>
      </c>
      <c r="AU958" s="64" t="str">
        <f t="shared" si="1217"/>
        <v>-</v>
      </c>
      <c r="AV958" s="64" t="str">
        <f t="shared" si="1181"/>
        <v>-</v>
      </c>
      <c r="AW958" s="64" t="str">
        <f t="shared" si="1182"/>
        <v>-</v>
      </c>
      <c r="AX958" s="64" t="str">
        <f t="shared" si="1183"/>
        <v>-</v>
      </c>
      <c r="AY958" s="64" t="str">
        <f t="shared" si="1218"/>
        <v>-</v>
      </c>
      <c r="AZ958" s="64" t="str">
        <f t="shared" si="1184"/>
        <v>-</v>
      </c>
      <c r="BA958" s="57" t="str">
        <f t="shared" si="1219"/>
        <v>Payoff</v>
      </c>
      <c r="BB958" s="56">
        <f t="shared" si="1240"/>
        <v>143</v>
      </c>
      <c r="BC958" s="64" t="str">
        <f t="shared" si="1220"/>
        <v>-</v>
      </c>
      <c r="BD958" s="64" t="str">
        <f t="shared" si="1185"/>
        <v>-</v>
      </c>
      <c r="BE958" s="64" t="str">
        <f t="shared" si="1186"/>
        <v>-</v>
      </c>
      <c r="BF958" s="64" t="str">
        <f t="shared" si="1187"/>
        <v>-</v>
      </c>
      <c r="BG958" s="64" t="str">
        <f t="shared" si="1221"/>
        <v>-</v>
      </c>
      <c r="BH958" s="64" t="str">
        <f t="shared" si="1188"/>
        <v>-</v>
      </c>
      <c r="BI958" s="57" t="str">
        <f t="shared" si="1222"/>
        <v>Payoff</v>
      </c>
      <c r="BJ958" s="56">
        <f t="shared" si="1241"/>
        <v>143</v>
      </c>
      <c r="BK958" s="64" t="str">
        <f t="shared" si="1223"/>
        <v>-</v>
      </c>
      <c r="BL958" s="64" t="str">
        <f t="shared" si="1189"/>
        <v>-</v>
      </c>
      <c r="BM958" s="64" t="str">
        <f t="shared" si="1190"/>
        <v>-</v>
      </c>
      <c r="BN958" s="64" t="str">
        <f t="shared" si="1191"/>
        <v>-</v>
      </c>
      <c r="BO958" s="64" t="str">
        <f t="shared" si="1224"/>
        <v>-</v>
      </c>
      <c r="BP958" s="64" t="str">
        <f t="shared" si="1192"/>
        <v>-</v>
      </c>
      <c r="BQ958" s="57" t="str">
        <f t="shared" si="1225"/>
        <v>Payoff</v>
      </c>
      <c r="BR958" s="56">
        <f t="shared" si="1242"/>
        <v>143</v>
      </c>
      <c r="BS958" s="64" t="str">
        <f t="shared" si="1226"/>
        <v>-</v>
      </c>
      <c r="BT958" s="64" t="str">
        <f t="shared" si="1193"/>
        <v>-</v>
      </c>
      <c r="BU958" s="64" t="str">
        <f t="shared" si="1194"/>
        <v>-</v>
      </c>
      <c r="BV958" s="64" t="str">
        <f t="shared" si="1195"/>
        <v>-</v>
      </c>
      <c r="BW958" s="64" t="str">
        <f t="shared" si="1227"/>
        <v>-</v>
      </c>
      <c r="BX958" s="64" t="str">
        <f t="shared" si="1196"/>
        <v>-</v>
      </c>
      <c r="BY958" s="57" t="str">
        <f t="shared" si="1228"/>
        <v>Payoff</v>
      </c>
      <c r="BZ958" s="56">
        <f t="shared" si="1243"/>
        <v>143</v>
      </c>
      <c r="CA958" s="64" t="str">
        <f t="shared" si="1229"/>
        <v>-</v>
      </c>
      <c r="CB958" s="64" t="str">
        <f t="shared" si="1197"/>
        <v>-</v>
      </c>
      <c r="CC958" s="64" t="str">
        <f t="shared" si="1198"/>
        <v>-</v>
      </c>
      <c r="CD958" s="64" t="str">
        <f t="shared" si="1199"/>
        <v>-</v>
      </c>
      <c r="CE958" s="64" t="str">
        <f t="shared" si="1230"/>
        <v>-</v>
      </c>
      <c r="CF958" s="64" t="str">
        <f t="shared" si="1200"/>
        <v>-</v>
      </c>
      <c r="CG958" s="57" t="str">
        <f t="shared" si="1231"/>
        <v>Payoff</v>
      </c>
      <c r="CH958" s="56">
        <f t="shared" si="1244"/>
        <v>143</v>
      </c>
      <c r="CI958" s="64" t="str">
        <f t="shared" si="1232"/>
        <v>-</v>
      </c>
      <c r="CJ958" s="64" t="str">
        <f t="shared" si="1201"/>
        <v>-</v>
      </c>
      <c r="CK958" s="64" t="str">
        <f t="shared" si="1202"/>
        <v>-</v>
      </c>
      <c r="CL958" s="64" t="str">
        <f t="shared" si="1203"/>
        <v>-</v>
      </c>
      <c r="CM958" s="64" t="str">
        <f t="shared" si="1233"/>
        <v>-</v>
      </c>
      <c r="CN958" s="64" t="str">
        <f t="shared" si="1204"/>
        <v>-</v>
      </c>
      <c r="CO958" s="57" t="str">
        <f t="shared" si="1234"/>
        <v>Payoff</v>
      </c>
    </row>
    <row r="959" spans="15:93" ht="18" customHeight="1" x14ac:dyDescent="0.25">
      <c r="O959" s="56">
        <f t="shared" si="1235"/>
        <v>148</v>
      </c>
      <c r="P959" s="64">
        <f t="shared" si="1205"/>
        <v>0</v>
      </c>
      <c r="Q959" s="64" t="str">
        <f t="shared" si="1166"/>
        <v>-</v>
      </c>
      <c r="R959" s="64" t="str">
        <f t="shared" si="1167"/>
        <v>-</v>
      </c>
      <c r="S959" s="64">
        <f t="shared" si="1206"/>
        <v>0</v>
      </c>
      <c r="T959" s="64" t="str">
        <f t="shared" si="1168"/>
        <v>-</v>
      </c>
      <c r="U959" s="57" t="str">
        <f t="shared" si="1207"/>
        <v>Payoff</v>
      </c>
      <c r="V959" s="56">
        <f t="shared" si="1236"/>
        <v>144</v>
      </c>
      <c r="W959" s="64">
        <f t="shared" si="1208"/>
        <v>0</v>
      </c>
      <c r="X959" s="64" t="str">
        <f t="shared" si="1169"/>
        <v>-</v>
      </c>
      <c r="Y959" s="64">
        <f t="shared" si="1170"/>
        <v>0</v>
      </c>
      <c r="Z959" s="64" t="str">
        <f t="shared" si="1171"/>
        <v>-</v>
      </c>
      <c r="AA959" s="64" t="str">
        <f t="shared" si="1209"/>
        <v>-</v>
      </c>
      <c r="AB959" s="64" t="str">
        <f t="shared" si="1172"/>
        <v>-</v>
      </c>
      <c r="AC959" s="57" t="str">
        <f t="shared" si="1210"/>
        <v>Payoff</v>
      </c>
      <c r="AD959" s="56">
        <f t="shared" si="1237"/>
        <v>144</v>
      </c>
      <c r="AE959" s="64">
        <f t="shared" si="1211"/>
        <v>0</v>
      </c>
      <c r="AF959" s="64" t="str">
        <f t="shared" si="1173"/>
        <v>-</v>
      </c>
      <c r="AG959" s="64">
        <f t="shared" si="1174"/>
        <v>0</v>
      </c>
      <c r="AH959" s="64" t="str">
        <f t="shared" si="1175"/>
        <v>-</v>
      </c>
      <c r="AI959" s="64" t="str">
        <f t="shared" si="1212"/>
        <v>-</v>
      </c>
      <c r="AJ959" s="64" t="str">
        <f t="shared" si="1176"/>
        <v>-</v>
      </c>
      <c r="AK959" s="57" t="str">
        <f t="shared" si="1213"/>
        <v>Payoff</v>
      </c>
      <c r="AL959" s="56">
        <f t="shared" si="1238"/>
        <v>144</v>
      </c>
      <c r="AM959" s="64" t="str">
        <f t="shared" si="1214"/>
        <v>-</v>
      </c>
      <c r="AN959" s="64" t="str">
        <f t="shared" si="1177"/>
        <v>-</v>
      </c>
      <c r="AO959" s="64" t="str">
        <f t="shared" si="1178"/>
        <v>-</v>
      </c>
      <c r="AP959" s="64" t="str">
        <f t="shared" si="1179"/>
        <v>-</v>
      </c>
      <c r="AQ959" s="64" t="str">
        <f t="shared" si="1215"/>
        <v>-</v>
      </c>
      <c r="AR959" s="64" t="str">
        <f t="shared" si="1180"/>
        <v>-</v>
      </c>
      <c r="AS959" s="57" t="str">
        <f t="shared" si="1216"/>
        <v>Payoff</v>
      </c>
      <c r="AT959" s="56">
        <f t="shared" si="1239"/>
        <v>144</v>
      </c>
      <c r="AU959" s="64" t="str">
        <f t="shared" si="1217"/>
        <v>-</v>
      </c>
      <c r="AV959" s="64" t="str">
        <f t="shared" si="1181"/>
        <v>-</v>
      </c>
      <c r="AW959" s="64" t="str">
        <f t="shared" si="1182"/>
        <v>-</v>
      </c>
      <c r="AX959" s="64" t="str">
        <f t="shared" si="1183"/>
        <v>-</v>
      </c>
      <c r="AY959" s="64" t="str">
        <f t="shared" si="1218"/>
        <v>-</v>
      </c>
      <c r="AZ959" s="64" t="str">
        <f t="shared" si="1184"/>
        <v>-</v>
      </c>
      <c r="BA959" s="57" t="str">
        <f t="shared" si="1219"/>
        <v>Payoff</v>
      </c>
      <c r="BB959" s="56">
        <f t="shared" si="1240"/>
        <v>144</v>
      </c>
      <c r="BC959" s="64" t="str">
        <f t="shared" si="1220"/>
        <v>-</v>
      </c>
      <c r="BD959" s="64" t="str">
        <f t="shared" si="1185"/>
        <v>-</v>
      </c>
      <c r="BE959" s="64" t="str">
        <f t="shared" si="1186"/>
        <v>-</v>
      </c>
      <c r="BF959" s="64" t="str">
        <f t="shared" si="1187"/>
        <v>-</v>
      </c>
      <c r="BG959" s="64" t="str">
        <f t="shared" si="1221"/>
        <v>-</v>
      </c>
      <c r="BH959" s="64" t="str">
        <f t="shared" si="1188"/>
        <v>-</v>
      </c>
      <c r="BI959" s="57" t="str">
        <f t="shared" si="1222"/>
        <v>Payoff</v>
      </c>
      <c r="BJ959" s="56">
        <f t="shared" si="1241"/>
        <v>144</v>
      </c>
      <c r="BK959" s="64" t="str">
        <f t="shared" si="1223"/>
        <v>-</v>
      </c>
      <c r="BL959" s="64" t="str">
        <f t="shared" si="1189"/>
        <v>-</v>
      </c>
      <c r="BM959" s="64" t="str">
        <f t="shared" si="1190"/>
        <v>-</v>
      </c>
      <c r="BN959" s="64" t="str">
        <f t="shared" si="1191"/>
        <v>-</v>
      </c>
      <c r="BO959" s="64" t="str">
        <f t="shared" si="1224"/>
        <v>-</v>
      </c>
      <c r="BP959" s="64" t="str">
        <f t="shared" si="1192"/>
        <v>-</v>
      </c>
      <c r="BQ959" s="57" t="str">
        <f t="shared" si="1225"/>
        <v>Payoff</v>
      </c>
      <c r="BR959" s="56">
        <f t="shared" si="1242"/>
        <v>144</v>
      </c>
      <c r="BS959" s="64" t="str">
        <f t="shared" si="1226"/>
        <v>-</v>
      </c>
      <c r="BT959" s="64" t="str">
        <f t="shared" si="1193"/>
        <v>-</v>
      </c>
      <c r="BU959" s="64" t="str">
        <f t="shared" si="1194"/>
        <v>-</v>
      </c>
      <c r="BV959" s="64" t="str">
        <f t="shared" si="1195"/>
        <v>-</v>
      </c>
      <c r="BW959" s="64" t="str">
        <f t="shared" si="1227"/>
        <v>-</v>
      </c>
      <c r="BX959" s="64" t="str">
        <f t="shared" si="1196"/>
        <v>-</v>
      </c>
      <c r="BY959" s="57" t="str">
        <f t="shared" si="1228"/>
        <v>Payoff</v>
      </c>
      <c r="BZ959" s="56">
        <f t="shared" si="1243"/>
        <v>144</v>
      </c>
      <c r="CA959" s="64" t="str">
        <f t="shared" si="1229"/>
        <v>-</v>
      </c>
      <c r="CB959" s="64" t="str">
        <f t="shared" si="1197"/>
        <v>-</v>
      </c>
      <c r="CC959" s="64" t="str">
        <f t="shared" si="1198"/>
        <v>-</v>
      </c>
      <c r="CD959" s="64" t="str">
        <f t="shared" si="1199"/>
        <v>-</v>
      </c>
      <c r="CE959" s="64" t="str">
        <f t="shared" si="1230"/>
        <v>-</v>
      </c>
      <c r="CF959" s="64" t="str">
        <f t="shared" si="1200"/>
        <v>-</v>
      </c>
      <c r="CG959" s="57" t="str">
        <f t="shared" si="1231"/>
        <v>Payoff</v>
      </c>
      <c r="CH959" s="56">
        <f t="shared" si="1244"/>
        <v>144</v>
      </c>
      <c r="CI959" s="64" t="str">
        <f t="shared" si="1232"/>
        <v>-</v>
      </c>
      <c r="CJ959" s="64" t="str">
        <f t="shared" si="1201"/>
        <v>-</v>
      </c>
      <c r="CK959" s="64" t="str">
        <f t="shared" si="1202"/>
        <v>-</v>
      </c>
      <c r="CL959" s="64" t="str">
        <f t="shared" si="1203"/>
        <v>-</v>
      </c>
      <c r="CM959" s="64" t="str">
        <f t="shared" si="1233"/>
        <v>-</v>
      </c>
      <c r="CN959" s="64" t="str">
        <f t="shared" si="1204"/>
        <v>-</v>
      </c>
      <c r="CO959" s="57" t="str">
        <f t="shared" si="1234"/>
        <v>Payoff</v>
      </c>
    </row>
    <row r="960" spans="15:93" ht="18" customHeight="1" x14ac:dyDescent="0.25">
      <c r="O960" s="56">
        <f t="shared" si="1235"/>
        <v>149</v>
      </c>
      <c r="P960" s="64">
        <f t="shared" si="1205"/>
        <v>0</v>
      </c>
      <c r="Q960" s="64" t="str">
        <f t="shared" si="1166"/>
        <v>-</v>
      </c>
      <c r="R960" s="64" t="str">
        <f t="shared" si="1167"/>
        <v>-</v>
      </c>
      <c r="S960" s="64">
        <f t="shared" si="1206"/>
        <v>0</v>
      </c>
      <c r="T960" s="64" t="str">
        <f t="shared" si="1168"/>
        <v>-</v>
      </c>
      <c r="U960" s="57" t="str">
        <f t="shared" si="1207"/>
        <v>Payoff</v>
      </c>
      <c r="V960" s="56">
        <f t="shared" si="1236"/>
        <v>145</v>
      </c>
      <c r="W960" s="64">
        <f t="shared" si="1208"/>
        <v>0</v>
      </c>
      <c r="X960" s="64" t="str">
        <f t="shared" si="1169"/>
        <v>-</v>
      </c>
      <c r="Y960" s="64">
        <f t="shared" si="1170"/>
        <v>0</v>
      </c>
      <c r="Z960" s="64" t="str">
        <f t="shared" si="1171"/>
        <v>-</v>
      </c>
      <c r="AA960" s="64" t="str">
        <f t="shared" si="1209"/>
        <v>-</v>
      </c>
      <c r="AB960" s="64" t="str">
        <f t="shared" si="1172"/>
        <v>-</v>
      </c>
      <c r="AC960" s="57" t="str">
        <f t="shared" si="1210"/>
        <v>Payoff</v>
      </c>
      <c r="AD960" s="56">
        <f t="shared" si="1237"/>
        <v>145</v>
      </c>
      <c r="AE960" s="64">
        <f t="shared" si="1211"/>
        <v>0</v>
      </c>
      <c r="AF960" s="64" t="str">
        <f t="shared" si="1173"/>
        <v>-</v>
      </c>
      <c r="AG960" s="64">
        <f t="shared" si="1174"/>
        <v>0</v>
      </c>
      <c r="AH960" s="64" t="str">
        <f t="shared" si="1175"/>
        <v>-</v>
      </c>
      <c r="AI960" s="64" t="str">
        <f t="shared" si="1212"/>
        <v>-</v>
      </c>
      <c r="AJ960" s="64" t="str">
        <f t="shared" si="1176"/>
        <v>-</v>
      </c>
      <c r="AK960" s="57" t="str">
        <f t="shared" si="1213"/>
        <v>Payoff</v>
      </c>
      <c r="AL960" s="56">
        <f t="shared" si="1238"/>
        <v>145</v>
      </c>
      <c r="AM960" s="64" t="str">
        <f t="shared" si="1214"/>
        <v>-</v>
      </c>
      <c r="AN960" s="64" t="str">
        <f t="shared" si="1177"/>
        <v>-</v>
      </c>
      <c r="AO960" s="64" t="str">
        <f t="shared" si="1178"/>
        <v>-</v>
      </c>
      <c r="AP960" s="64" t="str">
        <f t="shared" si="1179"/>
        <v>-</v>
      </c>
      <c r="AQ960" s="64" t="str">
        <f t="shared" si="1215"/>
        <v>-</v>
      </c>
      <c r="AR960" s="64" t="str">
        <f t="shared" si="1180"/>
        <v>-</v>
      </c>
      <c r="AS960" s="57" t="str">
        <f t="shared" si="1216"/>
        <v>Payoff</v>
      </c>
      <c r="AT960" s="56">
        <f t="shared" si="1239"/>
        <v>145</v>
      </c>
      <c r="AU960" s="64" t="str">
        <f t="shared" si="1217"/>
        <v>-</v>
      </c>
      <c r="AV960" s="64" t="str">
        <f t="shared" si="1181"/>
        <v>-</v>
      </c>
      <c r="AW960" s="64" t="str">
        <f t="shared" si="1182"/>
        <v>-</v>
      </c>
      <c r="AX960" s="64" t="str">
        <f t="shared" si="1183"/>
        <v>-</v>
      </c>
      <c r="AY960" s="64" t="str">
        <f t="shared" si="1218"/>
        <v>-</v>
      </c>
      <c r="AZ960" s="64" t="str">
        <f t="shared" si="1184"/>
        <v>-</v>
      </c>
      <c r="BA960" s="57" t="str">
        <f t="shared" si="1219"/>
        <v>Payoff</v>
      </c>
      <c r="BB960" s="56">
        <f t="shared" si="1240"/>
        <v>145</v>
      </c>
      <c r="BC960" s="64" t="str">
        <f t="shared" si="1220"/>
        <v>-</v>
      </c>
      <c r="BD960" s="64" t="str">
        <f t="shared" si="1185"/>
        <v>-</v>
      </c>
      <c r="BE960" s="64" t="str">
        <f t="shared" si="1186"/>
        <v>-</v>
      </c>
      <c r="BF960" s="64" t="str">
        <f t="shared" si="1187"/>
        <v>-</v>
      </c>
      <c r="BG960" s="64" t="str">
        <f t="shared" si="1221"/>
        <v>-</v>
      </c>
      <c r="BH960" s="64" t="str">
        <f t="shared" si="1188"/>
        <v>-</v>
      </c>
      <c r="BI960" s="57" t="str">
        <f t="shared" si="1222"/>
        <v>Payoff</v>
      </c>
      <c r="BJ960" s="56">
        <f t="shared" si="1241"/>
        <v>145</v>
      </c>
      <c r="BK960" s="64" t="str">
        <f t="shared" si="1223"/>
        <v>-</v>
      </c>
      <c r="BL960" s="64" t="str">
        <f t="shared" si="1189"/>
        <v>-</v>
      </c>
      <c r="BM960" s="64" t="str">
        <f t="shared" si="1190"/>
        <v>-</v>
      </c>
      <c r="BN960" s="64" t="str">
        <f t="shared" si="1191"/>
        <v>-</v>
      </c>
      <c r="BO960" s="64" t="str">
        <f t="shared" si="1224"/>
        <v>-</v>
      </c>
      <c r="BP960" s="64" t="str">
        <f t="shared" si="1192"/>
        <v>-</v>
      </c>
      <c r="BQ960" s="57" t="str">
        <f t="shared" si="1225"/>
        <v>Payoff</v>
      </c>
      <c r="BR960" s="56">
        <f t="shared" si="1242"/>
        <v>145</v>
      </c>
      <c r="BS960" s="64" t="str">
        <f t="shared" si="1226"/>
        <v>-</v>
      </c>
      <c r="BT960" s="64" t="str">
        <f t="shared" si="1193"/>
        <v>-</v>
      </c>
      <c r="BU960" s="64" t="str">
        <f t="shared" si="1194"/>
        <v>-</v>
      </c>
      <c r="BV960" s="64" t="str">
        <f t="shared" si="1195"/>
        <v>-</v>
      </c>
      <c r="BW960" s="64" t="str">
        <f t="shared" si="1227"/>
        <v>-</v>
      </c>
      <c r="BX960" s="64" t="str">
        <f t="shared" si="1196"/>
        <v>-</v>
      </c>
      <c r="BY960" s="57" t="str">
        <f t="shared" si="1228"/>
        <v>Payoff</v>
      </c>
      <c r="BZ960" s="56">
        <f t="shared" si="1243"/>
        <v>145</v>
      </c>
      <c r="CA960" s="64" t="str">
        <f t="shared" si="1229"/>
        <v>-</v>
      </c>
      <c r="CB960" s="64" t="str">
        <f t="shared" si="1197"/>
        <v>-</v>
      </c>
      <c r="CC960" s="64" t="str">
        <f t="shared" si="1198"/>
        <v>-</v>
      </c>
      <c r="CD960" s="64" t="str">
        <f t="shared" si="1199"/>
        <v>-</v>
      </c>
      <c r="CE960" s="64" t="str">
        <f t="shared" si="1230"/>
        <v>-</v>
      </c>
      <c r="CF960" s="64" t="str">
        <f t="shared" si="1200"/>
        <v>-</v>
      </c>
      <c r="CG960" s="57" t="str">
        <f t="shared" si="1231"/>
        <v>Payoff</v>
      </c>
      <c r="CH960" s="56">
        <f t="shared" si="1244"/>
        <v>145</v>
      </c>
      <c r="CI960" s="64" t="str">
        <f t="shared" si="1232"/>
        <v>-</v>
      </c>
      <c r="CJ960" s="64" t="str">
        <f t="shared" si="1201"/>
        <v>-</v>
      </c>
      <c r="CK960" s="64" t="str">
        <f t="shared" si="1202"/>
        <v>-</v>
      </c>
      <c r="CL960" s="64" t="str">
        <f t="shared" si="1203"/>
        <v>-</v>
      </c>
      <c r="CM960" s="64" t="str">
        <f t="shared" si="1233"/>
        <v>-</v>
      </c>
      <c r="CN960" s="64" t="str">
        <f t="shared" si="1204"/>
        <v>-</v>
      </c>
      <c r="CO960" s="57" t="str">
        <f t="shared" si="1234"/>
        <v>Payoff</v>
      </c>
    </row>
    <row r="961" spans="15:93" ht="18" customHeight="1" x14ac:dyDescent="0.25">
      <c r="O961" s="56">
        <f t="shared" si="1235"/>
        <v>150</v>
      </c>
      <c r="P961" s="64">
        <f t="shared" si="1205"/>
        <v>0</v>
      </c>
      <c r="Q961" s="64" t="str">
        <f t="shared" si="1166"/>
        <v>-</v>
      </c>
      <c r="R961" s="64" t="str">
        <f t="shared" si="1167"/>
        <v>-</v>
      </c>
      <c r="S961" s="64">
        <f t="shared" si="1206"/>
        <v>0</v>
      </c>
      <c r="T961" s="64" t="str">
        <f t="shared" si="1168"/>
        <v>-</v>
      </c>
      <c r="U961" s="57" t="str">
        <f t="shared" si="1207"/>
        <v>Payoff</v>
      </c>
      <c r="V961" s="56">
        <f t="shared" si="1236"/>
        <v>146</v>
      </c>
      <c r="W961" s="64">
        <f t="shared" si="1208"/>
        <v>0</v>
      </c>
      <c r="X961" s="64" t="str">
        <f t="shared" si="1169"/>
        <v>-</v>
      </c>
      <c r="Y961" s="64">
        <f t="shared" si="1170"/>
        <v>0</v>
      </c>
      <c r="Z961" s="64" t="str">
        <f t="shared" si="1171"/>
        <v>-</v>
      </c>
      <c r="AA961" s="64" t="str">
        <f t="shared" si="1209"/>
        <v>-</v>
      </c>
      <c r="AB961" s="64" t="str">
        <f t="shared" si="1172"/>
        <v>-</v>
      </c>
      <c r="AC961" s="57" t="str">
        <f t="shared" si="1210"/>
        <v>Payoff</v>
      </c>
      <c r="AD961" s="56">
        <f t="shared" si="1237"/>
        <v>146</v>
      </c>
      <c r="AE961" s="64">
        <f t="shared" si="1211"/>
        <v>0</v>
      </c>
      <c r="AF961" s="64" t="str">
        <f t="shared" si="1173"/>
        <v>-</v>
      </c>
      <c r="AG961" s="64">
        <f t="shared" si="1174"/>
        <v>0</v>
      </c>
      <c r="AH961" s="64" t="str">
        <f t="shared" si="1175"/>
        <v>-</v>
      </c>
      <c r="AI961" s="64" t="str">
        <f t="shared" si="1212"/>
        <v>-</v>
      </c>
      <c r="AJ961" s="64" t="str">
        <f t="shared" si="1176"/>
        <v>-</v>
      </c>
      <c r="AK961" s="57" t="str">
        <f t="shared" si="1213"/>
        <v>Payoff</v>
      </c>
      <c r="AL961" s="56">
        <f t="shared" si="1238"/>
        <v>146</v>
      </c>
      <c r="AM961" s="64" t="str">
        <f t="shared" si="1214"/>
        <v>-</v>
      </c>
      <c r="AN961" s="64" t="str">
        <f t="shared" si="1177"/>
        <v>-</v>
      </c>
      <c r="AO961" s="64" t="str">
        <f t="shared" si="1178"/>
        <v>-</v>
      </c>
      <c r="AP961" s="64" t="str">
        <f t="shared" si="1179"/>
        <v>-</v>
      </c>
      <c r="AQ961" s="64" t="str">
        <f t="shared" si="1215"/>
        <v>-</v>
      </c>
      <c r="AR961" s="64" t="str">
        <f t="shared" si="1180"/>
        <v>-</v>
      </c>
      <c r="AS961" s="57" t="str">
        <f t="shared" si="1216"/>
        <v>Payoff</v>
      </c>
      <c r="AT961" s="56">
        <f t="shared" si="1239"/>
        <v>146</v>
      </c>
      <c r="AU961" s="64" t="str">
        <f t="shared" si="1217"/>
        <v>-</v>
      </c>
      <c r="AV961" s="64" t="str">
        <f t="shared" si="1181"/>
        <v>-</v>
      </c>
      <c r="AW961" s="64" t="str">
        <f t="shared" si="1182"/>
        <v>-</v>
      </c>
      <c r="AX961" s="64" t="str">
        <f t="shared" si="1183"/>
        <v>-</v>
      </c>
      <c r="AY961" s="64" t="str">
        <f t="shared" si="1218"/>
        <v>-</v>
      </c>
      <c r="AZ961" s="64" t="str">
        <f t="shared" si="1184"/>
        <v>-</v>
      </c>
      <c r="BA961" s="57" t="str">
        <f t="shared" si="1219"/>
        <v>Payoff</v>
      </c>
      <c r="BB961" s="56">
        <f t="shared" si="1240"/>
        <v>146</v>
      </c>
      <c r="BC961" s="64" t="str">
        <f t="shared" si="1220"/>
        <v>-</v>
      </c>
      <c r="BD961" s="64" t="str">
        <f t="shared" si="1185"/>
        <v>-</v>
      </c>
      <c r="BE961" s="64" t="str">
        <f t="shared" si="1186"/>
        <v>-</v>
      </c>
      <c r="BF961" s="64" t="str">
        <f t="shared" si="1187"/>
        <v>-</v>
      </c>
      <c r="BG961" s="64" t="str">
        <f t="shared" si="1221"/>
        <v>-</v>
      </c>
      <c r="BH961" s="64" t="str">
        <f t="shared" si="1188"/>
        <v>-</v>
      </c>
      <c r="BI961" s="57" t="str">
        <f t="shared" si="1222"/>
        <v>Payoff</v>
      </c>
      <c r="BJ961" s="56">
        <f t="shared" si="1241"/>
        <v>146</v>
      </c>
      <c r="BK961" s="64" t="str">
        <f t="shared" si="1223"/>
        <v>-</v>
      </c>
      <c r="BL961" s="64" t="str">
        <f t="shared" si="1189"/>
        <v>-</v>
      </c>
      <c r="BM961" s="64" t="str">
        <f t="shared" si="1190"/>
        <v>-</v>
      </c>
      <c r="BN961" s="64" t="str">
        <f t="shared" si="1191"/>
        <v>-</v>
      </c>
      <c r="BO961" s="64" t="str">
        <f t="shared" si="1224"/>
        <v>-</v>
      </c>
      <c r="BP961" s="64" t="str">
        <f t="shared" si="1192"/>
        <v>-</v>
      </c>
      <c r="BQ961" s="57" t="str">
        <f t="shared" si="1225"/>
        <v>Payoff</v>
      </c>
      <c r="BR961" s="56">
        <f t="shared" si="1242"/>
        <v>146</v>
      </c>
      <c r="BS961" s="64" t="str">
        <f t="shared" si="1226"/>
        <v>-</v>
      </c>
      <c r="BT961" s="64" t="str">
        <f t="shared" si="1193"/>
        <v>-</v>
      </c>
      <c r="BU961" s="64" t="str">
        <f t="shared" si="1194"/>
        <v>-</v>
      </c>
      <c r="BV961" s="64" t="str">
        <f t="shared" si="1195"/>
        <v>-</v>
      </c>
      <c r="BW961" s="64" t="str">
        <f t="shared" si="1227"/>
        <v>-</v>
      </c>
      <c r="BX961" s="64" t="str">
        <f t="shared" si="1196"/>
        <v>-</v>
      </c>
      <c r="BY961" s="57" t="str">
        <f t="shared" si="1228"/>
        <v>Payoff</v>
      </c>
      <c r="BZ961" s="56">
        <f t="shared" si="1243"/>
        <v>146</v>
      </c>
      <c r="CA961" s="64" t="str">
        <f t="shared" si="1229"/>
        <v>-</v>
      </c>
      <c r="CB961" s="64" t="str">
        <f t="shared" si="1197"/>
        <v>-</v>
      </c>
      <c r="CC961" s="64" t="str">
        <f t="shared" si="1198"/>
        <v>-</v>
      </c>
      <c r="CD961" s="64" t="str">
        <f t="shared" si="1199"/>
        <v>-</v>
      </c>
      <c r="CE961" s="64" t="str">
        <f t="shared" si="1230"/>
        <v>-</v>
      </c>
      <c r="CF961" s="64" t="str">
        <f t="shared" si="1200"/>
        <v>-</v>
      </c>
      <c r="CG961" s="57" t="str">
        <f t="shared" si="1231"/>
        <v>Payoff</v>
      </c>
      <c r="CH961" s="56">
        <f t="shared" si="1244"/>
        <v>146</v>
      </c>
      <c r="CI961" s="64" t="str">
        <f t="shared" si="1232"/>
        <v>-</v>
      </c>
      <c r="CJ961" s="64" t="str">
        <f t="shared" si="1201"/>
        <v>-</v>
      </c>
      <c r="CK961" s="64" t="str">
        <f t="shared" si="1202"/>
        <v>-</v>
      </c>
      <c r="CL961" s="64" t="str">
        <f t="shared" si="1203"/>
        <v>-</v>
      </c>
      <c r="CM961" s="64" t="str">
        <f t="shared" si="1233"/>
        <v>-</v>
      </c>
      <c r="CN961" s="64" t="str">
        <f t="shared" si="1204"/>
        <v>-</v>
      </c>
      <c r="CO961" s="57" t="str">
        <f t="shared" si="1234"/>
        <v>Payoff</v>
      </c>
    </row>
    <row r="962" spans="15:93" ht="18" customHeight="1" x14ac:dyDescent="0.25">
      <c r="O962" s="56">
        <f t="shared" si="1235"/>
        <v>151</v>
      </c>
      <c r="P962" s="64">
        <f t="shared" si="1205"/>
        <v>0</v>
      </c>
      <c r="Q962" s="64" t="str">
        <f t="shared" si="1166"/>
        <v>-</v>
      </c>
      <c r="R962" s="64" t="str">
        <f t="shared" si="1167"/>
        <v>-</v>
      </c>
      <c r="S962" s="64">
        <f t="shared" si="1206"/>
        <v>0</v>
      </c>
      <c r="T962" s="64" t="str">
        <f t="shared" si="1168"/>
        <v>-</v>
      </c>
      <c r="U962" s="57" t="str">
        <f t="shared" si="1207"/>
        <v>Payoff</v>
      </c>
      <c r="V962" s="56">
        <f t="shared" si="1236"/>
        <v>147</v>
      </c>
      <c r="W962" s="64">
        <f t="shared" si="1208"/>
        <v>0</v>
      </c>
      <c r="X962" s="64" t="str">
        <f t="shared" si="1169"/>
        <v>-</v>
      </c>
      <c r="Y962" s="64">
        <f t="shared" si="1170"/>
        <v>0</v>
      </c>
      <c r="Z962" s="64" t="str">
        <f t="shared" si="1171"/>
        <v>-</v>
      </c>
      <c r="AA962" s="64" t="str">
        <f t="shared" si="1209"/>
        <v>-</v>
      </c>
      <c r="AB962" s="64" t="str">
        <f t="shared" si="1172"/>
        <v>-</v>
      </c>
      <c r="AC962" s="57" t="str">
        <f t="shared" si="1210"/>
        <v>Payoff</v>
      </c>
      <c r="AD962" s="56">
        <f t="shared" si="1237"/>
        <v>147</v>
      </c>
      <c r="AE962" s="64">
        <f t="shared" si="1211"/>
        <v>0</v>
      </c>
      <c r="AF962" s="64" t="str">
        <f t="shared" si="1173"/>
        <v>-</v>
      </c>
      <c r="AG962" s="64">
        <f t="shared" si="1174"/>
        <v>0</v>
      </c>
      <c r="AH962" s="64" t="str">
        <f t="shared" si="1175"/>
        <v>-</v>
      </c>
      <c r="AI962" s="64" t="str">
        <f t="shared" si="1212"/>
        <v>-</v>
      </c>
      <c r="AJ962" s="64" t="str">
        <f t="shared" si="1176"/>
        <v>-</v>
      </c>
      <c r="AK962" s="57" t="str">
        <f t="shared" si="1213"/>
        <v>Payoff</v>
      </c>
      <c r="AL962" s="56">
        <f t="shared" si="1238"/>
        <v>147</v>
      </c>
      <c r="AM962" s="64" t="str">
        <f t="shared" si="1214"/>
        <v>-</v>
      </c>
      <c r="AN962" s="64" t="str">
        <f t="shared" si="1177"/>
        <v>-</v>
      </c>
      <c r="AO962" s="64" t="str">
        <f t="shared" si="1178"/>
        <v>-</v>
      </c>
      <c r="AP962" s="64" t="str">
        <f t="shared" si="1179"/>
        <v>-</v>
      </c>
      <c r="AQ962" s="64" t="str">
        <f t="shared" si="1215"/>
        <v>-</v>
      </c>
      <c r="AR962" s="64" t="str">
        <f t="shared" si="1180"/>
        <v>-</v>
      </c>
      <c r="AS962" s="57" t="str">
        <f t="shared" si="1216"/>
        <v>Payoff</v>
      </c>
      <c r="AT962" s="56">
        <f t="shared" si="1239"/>
        <v>147</v>
      </c>
      <c r="AU962" s="64" t="str">
        <f t="shared" si="1217"/>
        <v>-</v>
      </c>
      <c r="AV962" s="64" t="str">
        <f t="shared" si="1181"/>
        <v>-</v>
      </c>
      <c r="AW962" s="64" t="str">
        <f t="shared" si="1182"/>
        <v>-</v>
      </c>
      <c r="AX962" s="64" t="str">
        <f t="shared" si="1183"/>
        <v>-</v>
      </c>
      <c r="AY962" s="64" t="str">
        <f t="shared" si="1218"/>
        <v>-</v>
      </c>
      <c r="AZ962" s="64" t="str">
        <f t="shared" si="1184"/>
        <v>-</v>
      </c>
      <c r="BA962" s="57" t="str">
        <f t="shared" si="1219"/>
        <v>Payoff</v>
      </c>
      <c r="BB962" s="56">
        <f t="shared" si="1240"/>
        <v>147</v>
      </c>
      <c r="BC962" s="64" t="str">
        <f t="shared" si="1220"/>
        <v>-</v>
      </c>
      <c r="BD962" s="64" t="str">
        <f t="shared" si="1185"/>
        <v>-</v>
      </c>
      <c r="BE962" s="64" t="str">
        <f t="shared" si="1186"/>
        <v>-</v>
      </c>
      <c r="BF962" s="64" t="str">
        <f t="shared" si="1187"/>
        <v>-</v>
      </c>
      <c r="BG962" s="64" t="str">
        <f t="shared" si="1221"/>
        <v>-</v>
      </c>
      <c r="BH962" s="64" t="str">
        <f t="shared" si="1188"/>
        <v>-</v>
      </c>
      <c r="BI962" s="57" t="str">
        <f t="shared" si="1222"/>
        <v>Payoff</v>
      </c>
      <c r="BJ962" s="56">
        <f t="shared" si="1241"/>
        <v>147</v>
      </c>
      <c r="BK962" s="64" t="str">
        <f t="shared" si="1223"/>
        <v>-</v>
      </c>
      <c r="BL962" s="64" t="str">
        <f t="shared" si="1189"/>
        <v>-</v>
      </c>
      <c r="BM962" s="64" t="str">
        <f t="shared" si="1190"/>
        <v>-</v>
      </c>
      <c r="BN962" s="64" t="str">
        <f t="shared" si="1191"/>
        <v>-</v>
      </c>
      <c r="BO962" s="64" t="str">
        <f t="shared" si="1224"/>
        <v>-</v>
      </c>
      <c r="BP962" s="64" t="str">
        <f t="shared" si="1192"/>
        <v>-</v>
      </c>
      <c r="BQ962" s="57" t="str">
        <f t="shared" si="1225"/>
        <v>Payoff</v>
      </c>
      <c r="BR962" s="56">
        <f t="shared" si="1242"/>
        <v>147</v>
      </c>
      <c r="BS962" s="64" t="str">
        <f t="shared" si="1226"/>
        <v>-</v>
      </c>
      <c r="BT962" s="64" t="str">
        <f t="shared" si="1193"/>
        <v>-</v>
      </c>
      <c r="BU962" s="64" t="str">
        <f t="shared" si="1194"/>
        <v>-</v>
      </c>
      <c r="BV962" s="64" t="str">
        <f t="shared" si="1195"/>
        <v>-</v>
      </c>
      <c r="BW962" s="64" t="str">
        <f t="shared" si="1227"/>
        <v>-</v>
      </c>
      <c r="BX962" s="64" t="str">
        <f t="shared" si="1196"/>
        <v>-</v>
      </c>
      <c r="BY962" s="57" t="str">
        <f t="shared" si="1228"/>
        <v>Payoff</v>
      </c>
      <c r="BZ962" s="56">
        <f t="shared" si="1243"/>
        <v>147</v>
      </c>
      <c r="CA962" s="64" t="str">
        <f t="shared" si="1229"/>
        <v>-</v>
      </c>
      <c r="CB962" s="64" t="str">
        <f t="shared" si="1197"/>
        <v>-</v>
      </c>
      <c r="CC962" s="64" t="str">
        <f t="shared" si="1198"/>
        <v>-</v>
      </c>
      <c r="CD962" s="64" t="str">
        <f t="shared" si="1199"/>
        <v>-</v>
      </c>
      <c r="CE962" s="64" t="str">
        <f t="shared" si="1230"/>
        <v>-</v>
      </c>
      <c r="CF962" s="64" t="str">
        <f t="shared" si="1200"/>
        <v>-</v>
      </c>
      <c r="CG962" s="57" t="str">
        <f t="shared" si="1231"/>
        <v>Payoff</v>
      </c>
      <c r="CH962" s="56">
        <f t="shared" si="1244"/>
        <v>147</v>
      </c>
      <c r="CI962" s="64" t="str">
        <f t="shared" si="1232"/>
        <v>-</v>
      </c>
      <c r="CJ962" s="64" t="str">
        <f t="shared" si="1201"/>
        <v>-</v>
      </c>
      <c r="CK962" s="64" t="str">
        <f t="shared" si="1202"/>
        <v>-</v>
      </c>
      <c r="CL962" s="64" t="str">
        <f t="shared" si="1203"/>
        <v>-</v>
      </c>
      <c r="CM962" s="64" t="str">
        <f t="shared" si="1233"/>
        <v>-</v>
      </c>
      <c r="CN962" s="64" t="str">
        <f t="shared" si="1204"/>
        <v>-</v>
      </c>
      <c r="CO962" s="57" t="str">
        <f t="shared" si="1234"/>
        <v>Payoff</v>
      </c>
    </row>
    <row r="963" spans="15:93" ht="18" customHeight="1" x14ac:dyDescent="0.25">
      <c r="O963" s="56">
        <f t="shared" si="1235"/>
        <v>152</v>
      </c>
      <c r="P963" s="64">
        <f t="shared" si="1205"/>
        <v>0</v>
      </c>
      <c r="Q963" s="64" t="str">
        <f t="shared" si="1166"/>
        <v>-</v>
      </c>
      <c r="R963" s="64" t="str">
        <f t="shared" si="1167"/>
        <v>-</v>
      </c>
      <c r="S963" s="64">
        <f t="shared" si="1206"/>
        <v>0</v>
      </c>
      <c r="T963" s="64" t="str">
        <f t="shared" si="1168"/>
        <v>-</v>
      </c>
      <c r="U963" s="57" t="str">
        <f t="shared" si="1207"/>
        <v>Payoff</v>
      </c>
      <c r="V963" s="56">
        <f t="shared" si="1236"/>
        <v>148</v>
      </c>
      <c r="W963" s="64">
        <f t="shared" si="1208"/>
        <v>0</v>
      </c>
      <c r="X963" s="64" t="str">
        <f t="shared" si="1169"/>
        <v>-</v>
      </c>
      <c r="Y963" s="64">
        <f t="shared" si="1170"/>
        <v>0</v>
      </c>
      <c r="Z963" s="64" t="str">
        <f t="shared" si="1171"/>
        <v>-</v>
      </c>
      <c r="AA963" s="64" t="str">
        <f t="shared" si="1209"/>
        <v>-</v>
      </c>
      <c r="AB963" s="64" t="str">
        <f t="shared" si="1172"/>
        <v>-</v>
      </c>
      <c r="AC963" s="57" t="str">
        <f t="shared" si="1210"/>
        <v>Payoff</v>
      </c>
      <c r="AD963" s="56">
        <f t="shared" si="1237"/>
        <v>148</v>
      </c>
      <c r="AE963" s="64">
        <f t="shared" si="1211"/>
        <v>0</v>
      </c>
      <c r="AF963" s="64" t="str">
        <f t="shared" si="1173"/>
        <v>-</v>
      </c>
      <c r="AG963" s="64">
        <f t="shared" si="1174"/>
        <v>0</v>
      </c>
      <c r="AH963" s="64" t="str">
        <f t="shared" si="1175"/>
        <v>-</v>
      </c>
      <c r="AI963" s="64" t="str">
        <f t="shared" si="1212"/>
        <v>-</v>
      </c>
      <c r="AJ963" s="64" t="str">
        <f t="shared" si="1176"/>
        <v>-</v>
      </c>
      <c r="AK963" s="57" t="str">
        <f t="shared" si="1213"/>
        <v>Payoff</v>
      </c>
      <c r="AL963" s="56">
        <f t="shared" si="1238"/>
        <v>148</v>
      </c>
      <c r="AM963" s="64" t="str">
        <f t="shared" si="1214"/>
        <v>-</v>
      </c>
      <c r="AN963" s="64" t="str">
        <f t="shared" si="1177"/>
        <v>-</v>
      </c>
      <c r="AO963" s="64" t="str">
        <f t="shared" si="1178"/>
        <v>-</v>
      </c>
      <c r="AP963" s="64" t="str">
        <f t="shared" si="1179"/>
        <v>-</v>
      </c>
      <c r="AQ963" s="64" t="str">
        <f t="shared" si="1215"/>
        <v>-</v>
      </c>
      <c r="AR963" s="64" t="str">
        <f t="shared" si="1180"/>
        <v>-</v>
      </c>
      <c r="AS963" s="57" t="str">
        <f t="shared" si="1216"/>
        <v>Payoff</v>
      </c>
      <c r="AT963" s="56">
        <f t="shared" si="1239"/>
        <v>148</v>
      </c>
      <c r="AU963" s="64" t="str">
        <f t="shared" si="1217"/>
        <v>-</v>
      </c>
      <c r="AV963" s="64" t="str">
        <f t="shared" si="1181"/>
        <v>-</v>
      </c>
      <c r="AW963" s="64" t="str">
        <f t="shared" si="1182"/>
        <v>-</v>
      </c>
      <c r="AX963" s="64" t="str">
        <f t="shared" si="1183"/>
        <v>-</v>
      </c>
      <c r="AY963" s="64" t="str">
        <f t="shared" si="1218"/>
        <v>-</v>
      </c>
      <c r="AZ963" s="64" t="str">
        <f t="shared" si="1184"/>
        <v>-</v>
      </c>
      <c r="BA963" s="57" t="str">
        <f t="shared" si="1219"/>
        <v>Payoff</v>
      </c>
      <c r="BB963" s="56">
        <f t="shared" si="1240"/>
        <v>148</v>
      </c>
      <c r="BC963" s="64" t="str">
        <f t="shared" si="1220"/>
        <v>-</v>
      </c>
      <c r="BD963" s="64" t="str">
        <f t="shared" si="1185"/>
        <v>-</v>
      </c>
      <c r="BE963" s="64" t="str">
        <f t="shared" si="1186"/>
        <v>-</v>
      </c>
      <c r="BF963" s="64" t="str">
        <f t="shared" si="1187"/>
        <v>-</v>
      </c>
      <c r="BG963" s="64" t="str">
        <f t="shared" si="1221"/>
        <v>-</v>
      </c>
      <c r="BH963" s="64" t="str">
        <f t="shared" si="1188"/>
        <v>-</v>
      </c>
      <c r="BI963" s="57" t="str">
        <f t="shared" si="1222"/>
        <v>Payoff</v>
      </c>
      <c r="BJ963" s="56">
        <f t="shared" si="1241"/>
        <v>148</v>
      </c>
      <c r="BK963" s="64" t="str">
        <f t="shared" si="1223"/>
        <v>-</v>
      </c>
      <c r="BL963" s="64" t="str">
        <f t="shared" si="1189"/>
        <v>-</v>
      </c>
      <c r="BM963" s="64" t="str">
        <f t="shared" si="1190"/>
        <v>-</v>
      </c>
      <c r="BN963" s="64" t="str">
        <f t="shared" si="1191"/>
        <v>-</v>
      </c>
      <c r="BO963" s="64" t="str">
        <f t="shared" si="1224"/>
        <v>-</v>
      </c>
      <c r="BP963" s="64" t="str">
        <f t="shared" si="1192"/>
        <v>-</v>
      </c>
      <c r="BQ963" s="57" t="str">
        <f t="shared" si="1225"/>
        <v>Payoff</v>
      </c>
      <c r="BR963" s="56">
        <f t="shared" si="1242"/>
        <v>148</v>
      </c>
      <c r="BS963" s="64" t="str">
        <f t="shared" si="1226"/>
        <v>-</v>
      </c>
      <c r="BT963" s="64" t="str">
        <f t="shared" si="1193"/>
        <v>-</v>
      </c>
      <c r="BU963" s="64" t="str">
        <f t="shared" si="1194"/>
        <v>-</v>
      </c>
      <c r="BV963" s="64" t="str">
        <f t="shared" si="1195"/>
        <v>-</v>
      </c>
      <c r="BW963" s="64" t="str">
        <f t="shared" si="1227"/>
        <v>-</v>
      </c>
      <c r="BX963" s="64" t="str">
        <f t="shared" si="1196"/>
        <v>-</v>
      </c>
      <c r="BY963" s="57" t="str">
        <f t="shared" si="1228"/>
        <v>Payoff</v>
      </c>
      <c r="BZ963" s="56">
        <f t="shared" si="1243"/>
        <v>148</v>
      </c>
      <c r="CA963" s="64" t="str">
        <f t="shared" si="1229"/>
        <v>-</v>
      </c>
      <c r="CB963" s="64" t="str">
        <f t="shared" si="1197"/>
        <v>-</v>
      </c>
      <c r="CC963" s="64" t="str">
        <f t="shared" si="1198"/>
        <v>-</v>
      </c>
      <c r="CD963" s="64" t="str">
        <f t="shared" si="1199"/>
        <v>-</v>
      </c>
      <c r="CE963" s="64" t="str">
        <f t="shared" si="1230"/>
        <v>-</v>
      </c>
      <c r="CF963" s="64" t="str">
        <f t="shared" si="1200"/>
        <v>-</v>
      </c>
      <c r="CG963" s="57" t="str">
        <f t="shared" si="1231"/>
        <v>Payoff</v>
      </c>
      <c r="CH963" s="56">
        <f t="shared" si="1244"/>
        <v>148</v>
      </c>
      <c r="CI963" s="64" t="str">
        <f t="shared" si="1232"/>
        <v>-</v>
      </c>
      <c r="CJ963" s="64" t="str">
        <f t="shared" si="1201"/>
        <v>-</v>
      </c>
      <c r="CK963" s="64" t="str">
        <f t="shared" si="1202"/>
        <v>-</v>
      </c>
      <c r="CL963" s="64" t="str">
        <f t="shared" si="1203"/>
        <v>-</v>
      </c>
      <c r="CM963" s="64" t="str">
        <f t="shared" si="1233"/>
        <v>-</v>
      </c>
      <c r="CN963" s="64" t="str">
        <f t="shared" si="1204"/>
        <v>-</v>
      </c>
      <c r="CO963" s="57" t="str">
        <f t="shared" si="1234"/>
        <v>Payoff</v>
      </c>
    </row>
    <row r="964" spans="15:93" ht="18" customHeight="1" x14ac:dyDescent="0.25">
      <c r="O964" s="56">
        <f t="shared" si="1235"/>
        <v>153</v>
      </c>
      <c r="P964" s="64">
        <f t="shared" si="1205"/>
        <v>0</v>
      </c>
      <c r="Q964" s="64" t="str">
        <f t="shared" si="1166"/>
        <v>-</v>
      </c>
      <c r="R964" s="64" t="str">
        <f t="shared" si="1167"/>
        <v>-</v>
      </c>
      <c r="S964" s="64">
        <f t="shared" si="1206"/>
        <v>0</v>
      </c>
      <c r="T964" s="64" t="str">
        <f t="shared" si="1168"/>
        <v>-</v>
      </c>
      <c r="U964" s="57" t="str">
        <f t="shared" si="1207"/>
        <v>Payoff</v>
      </c>
      <c r="V964" s="56">
        <f t="shared" si="1236"/>
        <v>149</v>
      </c>
      <c r="W964" s="64">
        <f t="shared" si="1208"/>
        <v>0</v>
      </c>
      <c r="X964" s="64" t="str">
        <f t="shared" si="1169"/>
        <v>-</v>
      </c>
      <c r="Y964" s="64">
        <f t="shared" si="1170"/>
        <v>0</v>
      </c>
      <c r="Z964" s="64" t="str">
        <f t="shared" si="1171"/>
        <v>-</v>
      </c>
      <c r="AA964" s="64" t="str">
        <f t="shared" si="1209"/>
        <v>-</v>
      </c>
      <c r="AB964" s="64" t="str">
        <f t="shared" si="1172"/>
        <v>-</v>
      </c>
      <c r="AC964" s="57" t="str">
        <f t="shared" si="1210"/>
        <v>Payoff</v>
      </c>
      <c r="AD964" s="56">
        <f t="shared" si="1237"/>
        <v>149</v>
      </c>
      <c r="AE964" s="64">
        <f t="shared" si="1211"/>
        <v>0</v>
      </c>
      <c r="AF964" s="64" t="str">
        <f t="shared" si="1173"/>
        <v>-</v>
      </c>
      <c r="AG964" s="64">
        <f t="shared" si="1174"/>
        <v>0</v>
      </c>
      <c r="AH964" s="64" t="str">
        <f t="shared" si="1175"/>
        <v>-</v>
      </c>
      <c r="AI964" s="64" t="str">
        <f t="shared" si="1212"/>
        <v>-</v>
      </c>
      <c r="AJ964" s="64" t="str">
        <f t="shared" si="1176"/>
        <v>-</v>
      </c>
      <c r="AK964" s="57" t="str">
        <f t="shared" si="1213"/>
        <v>Payoff</v>
      </c>
      <c r="AL964" s="56">
        <f t="shared" si="1238"/>
        <v>149</v>
      </c>
      <c r="AM964" s="64" t="str">
        <f t="shared" si="1214"/>
        <v>-</v>
      </c>
      <c r="AN964" s="64" t="str">
        <f t="shared" si="1177"/>
        <v>-</v>
      </c>
      <c r="AO964" s="64" t="str">
        <f t="shared" si="1178"/>
        <v>-</v>
      </c>
      <c r="AP964" s="64" t="str">
        <f t="shared" si="1179"/>
        <v>-</v>
      </c>
      <c r="AQ964" s="64" t="str">
        <f t="shared" si="1215"/>
        <v>-</v>
      </c>
      <c r="AR964" s="64" t="str">
        <f t="shared" si="1180"/>
        <v>-</v>
      </c>
      <c r="AS964" s="57" t="str">
        <f t="shared" si="1216"/>
        <v>Payoff</v>
      </c>
      <c r="AT964" s="56">
        <f t="shared" si="1239"/>
        <v>149</v>
      </c>
      <c r="AU964" s="64" t="str">
        <f t="shared" si="1217"/>
        <v>-</v>
      </c>
      <c r="AV964" s="64" t="str">
        <f t="shared" si="1181"/>
        <v>-</v>
      </c>
      <c r="AW964" s="64" t="str">
        <f t="shared" si="1182"/>
        <v>-</v>
      </c>
      <c r="AX964" s="64" t="str">
        <f t="shared" si="1183"/>
        <v>-</v>
      </c>
      <c r="AY964" s="64" t="str">
        <f t="shared" si="1218"/>
        <v>-</v>
      </c>
      <c r="AZ964" s="64" t="str">
        <f t="shared" si="1184"/>
        <v>-</v>
      </c>
      <c r="BA964" s="57" t="str">
        <f t="shared" si="1219"/>
        <v>Payoff</v>
      </c>
      <c r="BB964" s="56">
        <f t="shared" si="1240"/>
        <v>149</v>
      </c>
      <c r="BC964" s="64" t="str">
        <f t="shared" si="1220"/>
        <v>-</v>
      </c>
      <c r="BD964" s="64" t="str">
        <f t="shared" si="1185"/>
        <v>-</v>
      </c>
      <c r="BE964" s="64" t="str">
        <f t="shared" si="1186"/>
        <v>-</v>
      </c>
      <c r="BF964" s="64" t="str">
        <f t="shared" si="1187"/>
        <v>-</v>
      </c>
      <c r="BG964" s="64" t="str">
        <f t="shared" si="1221"/>
        <v>-</v>
      </c>
      <c r="BH964" s="64" t="str">
        <f t="shared" si="1188"/>
        <v>-</v>
      </c>
      <c r="BI964" s="57" t="str">
        <f t="shared" si="1222"/>
        <v>Payoff</v>
      </c>
      <c r="BJ964" s="56">
        <f t="shared" si="1241"/>
        <v>149</v>
      </c>
      <c r="BK964" s="64" t="str">
        <f t="shared" si="1223"/>
        <v>-</v>
      </c>
      <c r="BL964" s="64" t="str">
        <f t="shared" si="1189"/>
        <v>-</v>
      </c>
      <c r="BM964" s="64" t="str">
        <f t="shared" si="1190"/>
        <v>-</v>
      </c>
      <c r="BN964" s="64" t="str">
        <f t="shared" si="1191"/>
        <v>-</v>
      </c>
      <c r="BO964" s="64" t="str">
        <f t="shared" si="1224"/>
        <v>-</v>
      </c>
      <c r="BP964" s="64" t="str">
        <f t="shared" si="1192"/>
        <v>-</v>
      </c>
      <c r="BQ964" s="57" t="str">
        <f t="shared" si="1225"/>
        <v>Payoff</v>
      </c>
      <c r="BR964" s="56">
        <f t="shared" si="1242"/>
        <v>149</v>
      </c>
      <c r="BS964" s="64" t="str">
        <f t="shared" si="1226"/>
        <v>-</v>
      </c>
      <c r="BT964" s="64" t="str">
        <f t="shared" si="1193"/>
        <v>-</v>
      </c>
      <c r="BU964" s="64" t="str">
        <f t="shared" si="1194"/>
        <v>-</v>
      </c>
      <c r="BV964" s="64" t="str">
        <f t="shared" si="1195"/>
        <v>-</v>
      </c>
      <c r="BW964" s="64" t="str">
        <f t="shared" si="1227"/>
        <v>-</v>
      </c>
      <c r="BX964" s="64" t="str">
        <f t="shared" si="1196"/>
        <v>-</v>
      </c>
      <c r="BY964" s="57" t="str">
        <f t="shared" si="1228"/>
        <v>Payoff</v>
      </c>
      <c r="BZ964" s="56">
        <f t="shared" si="1243"/>
        <v>149</v>
      </c>
      <c r="CA964" s="64" t="str">
        <f t="shared" si="1229"/>
        <v>-</v>
      </c>
      <c r="CB964" s="64" t="str">
        <f t="shared" si="1197"/>
        <v>-</v>
      </c>
      <c r="CC964" s="64" t="str">
        <f t="shared" si="1198"/>
        <v>-</v>
      </c>
      <c r="CD964" s="64" t="str">
        <f t="shared" si="1199"/>
        <v>-</v>
      </c>
      <c r="CE964" s="64" t="str">
        <f t="shared" si="1230"/>
        <v>-</v>
      </c>
      <c r="CF964" s="64" t="str">
        <f t="shared" si="1200"/>
        <v>-</v>
      </c>
      <c r="CG964" s="57" t="str">
        <f t="shared" si="1231"/>
        <v>Payoff</v>
      </c>
      <c r="CH964" s="56">
        <f t="shared" si="1244"/>
        <v>149</v>
      </c>
      <c r="CI964" s="64" t="str">
        <f t="shared" si="1232"/>
        <v>-</v>
      </c>
      <c r="CJ964" s="64" t="str">
        <f t="shared" si="1201"/>
        <v>-</v>
      </c>
      <c r="CK964" s="64" t="str">
        <f t="shared" si="1202"/>
        <v>-</v>
      </c>
      <c r="CL964" s="64" t="str">
        <f t="shared" si="1203"/>
        <v>-</v>
      </c>
      <c r="CM964" s="64" t="str">
        <f t="shared" si="1233"/>
        <v>-</v>
      </c>
      <c r="CN964" s="64" t="str">
        <f t="shared" si="1204"/>
        <v>-</v>
      </c>
      <c r="CO964" s="57" t="str">
        <f t="shared" si="1234"/>
        <v>Payoff</v>
      </c>
    </row>
    <row r="965" spans="15:93" ht="18" customHeight="1" x14ac:dyDescent="0.25">
      <c r="O965" s="56">
        <f t="shared" si="1235"/>
        <v>154</v>
      </c>
      <c r="P965" s="64">
        <f t="shared" si="1205"/>
        <v>0</v>
      </c>
      <c r="Q965" s="64" t="str">
        <f t="shared" si="1166"/>
        <v>-</v>
      </c>
      <c r="R965" s="64" t="str">
        <f t="shared" si="1167"/>
        <v>-</v>
      </c>
      <c r="S965" s="64">
        <f t="shared" si="1206"/>
        <v>0</v>
      </c>
      <c r="T965" s="64" t="str">
        <f t="shared" si="1168"/>
        <v>-</v>
      </c>
      <c r="U965" s="57" t="str">
        <f t="shared" si="1207"/>
        <v>Payoff</v>
      </c>
      <c r="V965" s="56">
        <f t="shared" si="1236"/>
        <v>150</v>
      </c>
      <c r="W965" s="64">
        <f t="shared" si="1208"/>
        <v>0</v>
      </c>
      <c r="X965" s="64" t="str">
        <f t="shared" si="1169"/>
        <v>-</v>
      </c>
      <c r="Y965" s="64">
        <f t="shared" si="1170"/>
        <v>0</v>
      </c>
      <c r="Z965" s="64" t="str">
        <f t="shared" si="1171"/>
        <v>-</v>
      </c>
      <c r="AA965" s="64" t="str">
        <f t="shared" si="1209"/>
        <v>-</v>
      </c>
      <c r="AB965" s="64" t="str">
        <f t="shared" si="1172"/>
        <v>-</v>
      </c>
      <c r="AC965" s="57" t="str">
        <f t="shared" si="1210"/>
        <v>Payoff</v>
      </c>
      <c r="AD965" s="56">
        <f t="shared" si="1237"/>
        <v>150</v>
      </c>
      <c r="AE965" s="64">
        <f t="shared" si="1211"/>
        <v>0</v>
      </c>
      <c r="AF965" s="64" t="str">
        <f t="shared" si="1173"/>
        <v>-</v>
      </c>
      <c r="AG965" s="64">
        <f t="shared" si="1174"/>
        <v>0</v>
      </c>
      <c r="AH965" s="64" t="str">
        <f t="shared" si="1175"/>
        <v>-</v>
      </c>
      <c r="AI965" s="64" t="str">
        <f t="shared" si="1212"/>
        <v>-</v>
      </c>
      <c r="AJ965" s="64" t="str">
        <f t="shared" si="1176"/>
        <v>-</v>
      </c>
      <c r="AK965" s="57" t="str">
        <f t="shared" si="1213"/>
        <v>Payoff</v>
      </c>
      <c r="AL965" s="56">
        <f t="shared" si="1238"/>
        <v>150</v>
      </c>
      <c r="AM965" s="64" t="str">
        <f t="shared" si="1214"/>
        <v>-</v>
      </c>
      <c r="AN965" s="64" t="str">
        <f t="shared" si="1177"/>
        <v>-</v>
      </c>
      <c r="AO965" s="64" t="str">
        <f t="shared" si="1178"/>
        <v>-</v>
      </c>
      <c r="AP965" s="64" t="str">
        <f t="shared" si="1179"/>
        <v>-</v>
      </c>
      <c r="AQ965" s="64" t="str">
        <f t="shared" si="1215"/>
        <v>-</v>
      </c>
      <c r="AR965" s="64" t="str">
        <f t="shared" si="1180"/>
        <v>-</v>
      </c>
      <c r="AS965" s="57" t="str">
        <f t="shared" si="1216"/>
        <v>Payoff</v>
      </c>
      <c r="AT965" s="56">
        <f t="shared" si="1239"/>
        <v>150</v>
      </c>
      <c r="AU965" s="64" t="str">
        <f t="shared" si="1217"/>
        <v>-</v>
      </c>
      <c r="AV965" s="64" t="str">
        <f t="shared" si="1181"/>
        <v>-</v>
      </c>
      <c r="AW965" s="64" t="str">
        <f t="shared" si="1182"/>
        <v>-</v>
      </c>
      <c r="AX965" s="64" t="str">
        <f t="shared" si="1183"/>
        <v>-</v>
      </c>
      <c r="AY965" s="64" t="str">
        <f t="shared" si="1218"/>
        <v>-</v>
      </c>
      <c r="AZ965" s="64" t="str">
        <f t="shared" si="1184"/>
        <v>-</v>
      </c>
      <c r="BA965" s="57" t="str">
        <f t="shared" si="1219"/>
        <v>Payoff</v>
      </c>
      <c r="BB965" s="56">
        <f t="shared" si="1240"/>
        <v>150</v>
      </c>
      <c r="BC965" s="64" t="str">
        <f t="shared" si="1220"/>
        <v>-</v>
      </c>
      <c r="BD965" s="64" t="str">
        <f t="shared" si="1185"/>
        <v>-</v>
      </c>
      <c r="BE965" s="64" t="str">
        <f t="shared" si="1186"/>
        <v>-</v>
      </c>
      <c r="BF965" s="64" t="str">
        <f t="shared" si="1187"/>
        <v>-</v>
      </c>
      <c r="BG965" s="64" t="str">
        <f t="shared" si="1221"/>
        <v>-</v>
      </c>
      <c r="BH965" s="64" t="str">
        <f t="shared" si="1188"/>
        <v>-</v>
      </c>
      <c r="BI965" s="57" t="str">
        <f t="shared" si="1222"/>
        <v>Payoff</v>
      </c>
      <c r="BJ965" s="56">
        <f t="shared" si="1241"/>
        <v>150</v>
      </c>
      <c r="BK965" s="64" t="str">
        <f t="shared" si="1223"/>
        <v>-</v>
      </c>
      <c r="BL965" s="64" t="str">
        <f t="shared" si="1189"/>
        <v>-</v>
      </c>
      <c r="BM965" s="64" t="str">
        <f t="shared" si="1190"/>
        <v>-</v>
      </c>
      <c r="BN965" s="64" t="str">
        <f t="shared" si="1191"/>
        <v>-</v>
      </c>
      <c r="BO965" s="64" t="str">
        <f t="shared" si="1224"/>
        <v>-</v>
      </c>
      <c r="BP965" s="64" t="str">
        <f t="shared" si="1192"/>
        <v>-</v>
      </c>
      <c r="BQ965" s="57" t="str">
        <f t="shared" si="1225"/>
        <v>Payoff</v>
      </c>
      <c r="BR965" s="56">
        <f t="shared" si="1242"/>
        <v>150</v>
      </c>
      <c r="BS965" s="64" t="str">
        <f t="shared" si="1226"/>
        <v>-</v>
      </c>
      <c r="BT965" s="64" t="str">
        <f t="shared" si="1193"/>
        <v>-</v>
      </c>
      <c r="BU965" s="64" t="str">
        <f t="shared" si="1194"/>
        <v>-</v>
      </c>
      <c r="BV965" s="64" t="str">
        <f t="shared" si="1195"/>
        <v>-</v>
      </c>
      <c r="BW965" s="64" t="str">
        <f t="shared" si="1227"/>
        <v>-</v>
      </c>
      <c r="BX965" s="64" t="str">
        <f t="shared" si="1196"/>
        <v>-</v>
      </c>
      <c r="BY965" s="57" t="str">
        <f t="shared" si="1228"/>
        <v>Payoff</v>
      </c>
      <c r="BZ965" s="56">
        <f t="shared" si="1243"/>
        <v>150</v>
      </c>
      <c r="CA965" s="64" t="str">
        <f t="shared" si="1229"/>
        <v>-</v>
      </c>
      <c r="CB965" s="64" t="str">
        <f t="shared" si="1197"/>
        <v>-</v>
      </c>
      <c r="CC965" s="64" t="str">
        <f t="shared" si="1198"/>
        <v>-</v>
      </c>
      <c r="CD965" s="64" t="str">
        <f t="shared" si="1199"/>
        <v>-</v>
      </c>
      <c r="CE965" s="64" t="str">
        <f t="shared" si="1230"/>
        <v>-</v>
      </c>
      <c r="CF965" s="64" t="str">
        <f t="shared" si="1200"/>
        <v>-</v>
      </c>
      <c r="CG965" s="57" t="str">
        <f t="shared" si="1231"/>
        <v>Payoff</v>
      </c>
      <c r="CH965" s="56">
        <f t="shared" si="1244"/>
        <v>150</v>
      </c>
      <c r="CI965" s="64" t="str">
        <f t="shared" si="1232"/>
        <v>-</v>
      </c>
      <c r="CJ965" s="64" t="str">
        <f t="shared" si="1201"/>
        <v>-</v>
      </c>
      <c r="CK965" s="64" t="str">
        <f t="shared" si="1202"/>
        <v>-</v>
      </c>
      <c r="CL965" s="64" t="str">
        <f t="shared" si="1203"/>
        <v>-</v>
      </c>
      <c r="CM965" s="64" t="str">
        <f t="shared" si="1233"/>
        <v>-</v>
      </c>
      <c r="CN965" s="64" t="str">
        <f t="shared" si="1204"/>
        <v>-</v>
      </c>
      <c r="CO965" s="57" t="str">
        <f t="shared" si="1234"/>
        <v>Payoff</v>
      </c>
    </row>
    <row r="966" spans="15:93" ht="18" customHeight="1" x14ac:dyDescent="0.25">
      <c r="O966" s="56">
        <f t="shared" si="1235"/>
        <v>155</v>
      </c>
      <c r="P966" s="64">
        <f t="shared" si="1205"/>
        <v>0</v>
      </c>
      <c r="Q966" s="64" t="str">
        <f t="shared" si="1166"/>
        <v>-</v>
      </c>
      <c r="R966" s="64" t="str">
        <f t="shared" si="1167"/>
        <v>-</v>
      </c>
      <c r="S966" s="64">
        <f t="shared" si="1206"/>
        <v>0</v>
      </c>
      <c r="T966" s="64" t="str">
        <f t="shared" si="1168"/>
        <v>-</v>
      </c>
      <c r="U966" s="57" t="str">
        <f t="shared" si="1207"/>
        <v>Payoff</v>
      </c>
      <c r="V966" s="56">
        <f t="shared" si="1236"/>
        <v>151</v>
      </c>
      <c r="W966" s="64">
        <f t="shared" si="1208"/>
        <v>0</v>
      </c>
      <c r="X966" s="64" t="str">
        <f t="shared" si="1169"/>
        <v>-</v>
      </c>
      <c r="Y966" s="64">
        <f t="shared" si="1170"/>
        <v>0</v>
      </c>
      <c r="Z966" s="64" t="str">
        <f t="shared" si="1171"/>
        <v>-</v>
      </c>
      <c r="AA966" s="64" t="str">
        <f t="shared" si="1209"/>
        <v>-</v>
      </c>
      <c r="AB966" s="64" t="str">
        <f t="shared" si="1172"/>
        <v>-</v>
      </c>
      <c r="AC966" s="57" t="str">
        <f t="shared" si="1210"/>
        <v>Payoff</v>
      </c>
      <c r="AD966" s="56">
        <f t="shared" si="1237"/>
        <v>151</v>
      </c>
      <c r="AE966" s="64">
        <f t="shared" si="1211"/>
        <v>0</v>
      </c>
      <c r="AF966" s="64" t="str">
        <f t="shared" si="1173"/>
        <v>-</v>
      </c>
      <c r="AG966" s="64">
        <f t="shared" si="1174"/>
        <v>0</v>
      </c>
      <c r="AH966" s="64" t="str">
        <f t="shared" si="1175"/>
        <v>-</v>
      </c>
      <c r="AI966" s="64" t="str">
        <f t="shared" si="1212"/>
        <v>-</v>
      </c>
      <c r="AJ966" s="64" t="str">
        <f t="shared" si="1176"/>
        <v>-</v>
      </c>
      <c r="AK966" s="57" t="str">
        <f t="shared" si="1213"/>
        <v>Payoff</v>
      </c>
      <c r="AL966" s="56">
        <f t="shared" si="1238"/>
        <v>151</v>
      </c>
      <c r="AM966" s="64" t="str">
        <f t="shared" si="1214"/>
        <v>-</v>
      </c>
      <c r="AN966" s="64" t="str">
        <f t="shared" si="1177"/>
        <v>-</v>
      </c>
      <c r="AO966" s="64" t="str">
        <f t="shared" si="1178"/>
        <v>-</v>
      </c>
      <c r="AP966" s="64" t="str">
        <f t="shared" si="1179"/>
        <v>-</v>
      </c>
      <c r="AQ966" s="64" t="str">
        <f t="shared" si="1215"/>
        <v>-</v>
      </c>
      <c r="AR966" s="64" t="str">
        <f t="shared" si="1180"/>
        <v>-</v>
      </c>
      <c r="AS966" s="57" t="str">
        <f t="shared" si="1216"/>
        <v>Payoff</v>
      </c>
      <c r="AT966" s="56">
        <f t="shared" si="1239"/>
        <v>151</v>
      </c>
      <c r="AU966" s="64" t="str">
        <f t="shared" si="1217"/>
        <v>-</v>
      </c>
      <c r="AV966" s="64" t="str">
        <f t="shared" si="1181"/>
        <v>-</v>
      </c>
      <c r="AW966" s="64" t="str">
        <f t="shared" si="1182"/>
        <v>-</v>
      </c>
      <c r="AX966" s="64" t="str">
        <f t="shared" si="1183"/>
        <v>-</v>
      </c>
      <c r="AY966" s="64" t="str">
        <f t="shared" si="1218"/>
        <v>-</v>
      </c>
      <c r="AZ966" s="64" t="str">
        <f t="shared" si="1184"/>
        <v>-</v>
      </c>
      <c r="BA966" s="57" t="str">
        <f t="shared" si="1219"/>
        <v>Payoff</v>
      </c>
      <c r="BB966" s="56">
        <f t="shared" si="1240"/>
        <v>151</v>
      </c>
      <c r="BC966" s="64" t="str">
        <f t="shared" si="1220"/>
        <v>-</v>
      </c>
      <c r="BD966" s="64" t="str">
        <f t="shared" si="1185"/>
        <v>-</v>
      </c>
      <c r="BE966" s="64" t="str">
        <f t="shared" si="1186"/>
        <v>-</v>
      </c>
      <c r="BF966" s="64" t="str">
        <f t="shared" si="1187"/>
        <v>-</v>
      </c>
      <c r="BG966" s="64" t="str">
        <f t="shared" si="1221"/>
        <v>-</v>
      </c>
      <c r="BH966" s="64" t="str">
        <f t="shared" si="1188"/>
        <v>-</v>
      </c>
      <c r="BI966" s="57" t="str">
        <f t="shared" si="1222"/>
        <v>Payoff</v>
      </c>
      <c r="BJ966" s="56">
        <f t="shared" si="1241"/>
        <v>151</v>
      </c>
      <c r="BK966" s="64" t="str">
        <f t="shared" si="1223"/>
        <v>-</v>
      </c>
      <c r="BL966" s="64" t="str">
        <f t="shared" si="1189"/>
        <v>-</v>
      </c>
      <c r="BM966" s="64" t="str">
        <f t="shared" si="1190"/>
        <v>-</v>
      </c>
      <c r="BN966" s="64" t="str">
        <f t="shared" si="1191"/>
        <v>-</v>
      </c>
      <c r="BO966" s="64" t="str">
        <f t="shared" si="1224"/>
        <v>-</v>
      </c>
      <c r="BP966" s="64" t="str">
        <f t="shared" si="1192"/>
        <v>-</v>
      </c>
      <c r="BQ966" s="57" t="str">
        <f t="shared" si="1225"/>
        <v>Payoff</v>
      </c>
      <c r="BR966" s="56">
        <f t="shared" si="1242"/>
        <v>151</v>
      </c>
      <c r="BS966" s="64" t="str">
        <f t="shared" si="1226"/>
        <v>-</v>
      </c>
      <c r="BT966" s="64" t="str">
        <f t="shared" si="1193"/>
        <v>-</v>
      </c>
      <c r="BU966" s="64" t="str">
        <f t="shared" si="1194"/>
        <v>-</v>
      </c>
      <c r="BV966" s="64" t="str">
        <f t="shared" si="1195"/>
        <v>-</v>
      </c>
      <c r="BW966" s="64" t="str">
        <f t="shared" si="1227"/>
        <v>-</v>
      </c>
      <c r="BX966" s="64" t="str">
        <f t="shared" si="1196"/>
        <v>-</v>
      </c>
      <c r="BY966" s="57" t="str">
        <f t="shared" si="1228"/>
        <v>Payoff</v>
      </c>
      <c r="BZ966" s="56">
        <f t="shared" si="1243"/>
        <v>151</v>
      </c>
      <c r="CA966" s="64" t="str">
        <f t="shared" si="1229"/>
        <v>-</v>
      </c>
      <c r="CB966" s="64" t="str">
        <f t="shared" si="1197"/>
        <v>-</v>
      </c>
      <c r="CC966" s="64" t="str">
        <f t="shared" si="1198"/>
        <v>-</v>
      </c>
      <c r="CD966" s="64" t="str">
        <f t="shared" si="1199"/>
        <v>-</v>
      </c>
      <c r="CE966" s="64" t="str">
        <f t="shared" si="1230"/>
        <v>-</v>
      </c>
      <c r="CF966" s="64" t="str">
        <f t="shared" si="1200"/>
        <v>-</v>
      </c>
      <c r="CG966" s="57" t="str">
        <f t="shared" si="1231"/>
        <v>Payoff</v>
      </c>
      <c r="CH966" s="56">
        <f t="shared" si="1244"/>
        <v>151</v>
      </c>
      <c r="CI966" s="64" t="str">
        <f t="shared" si="1232"/>
        <v>-</v>
      </c>
      <c r="CJ966" s="64" t="str">
        <f t="shared" si="1201"/>
        <v>-</v>
      </c>
      <c r="CK966" s="64" t="str">
        <f t="shared" si="1202"/>
        <v>-</v>
      </c>
      <c r="CL966" s="64" t="str">
        <f t="shared" si="1203"/>
        <v>-</v>
      </c>
      <c r="CM966" s="64" t="str">
        <f t="shared" si="1233"/>
        <v>-</v>
      </c>
      <c r="CN966" s="64" t="str">
        <f t="shared" si="1204"/>
        <v>-</v>
      </c>
      <c r="CO966" s="57" t="str">
        <f t="shared" si="1234"/>
        <v>Payoff</v>
      </c>
    </row>
    <row r="967" spans="15:93" ht="18" customHeight="1" x14ac:dyDescent="0.25">
      <c r="O967" s="56">
        <f t="shared" si="1235"/>
        <v>156</v>
      </c>
      <c r="P967" s="64">
        <f t="shared" si="1205"/>
        <v>0</v>
      </c>
      <c r="Q967" s="64" t="str">
        <f t="shared" si="1166"/>
        <v>-</v>
      </c>
      <c r="R967" s="64" t="str">
        <f t="shared" si="1167"/>
        <v>-</v>
      </c>
      <c r="S967" s="64">
        <f t="shared" si="1206"/>
        <v>0</v>
      </c>
      <c r="T967" s="64" t="str">
        <f t="shared" si="1168"/>
        <v>-</v>
      </c>
      <c r="U967" s="57" t="str">
        <f t="shared" si="1207"/>
        <v>Payoff</v>
      </c>
      <c r="V967" s="56">
        <f t="shared" si="1236"/>
        <v>152</v>
      </c>
      <c r="W967" s="64">
        <f t="shared" si="1208"/>
        <v>0</v>
      </c>
      <c r="X967" s="64" t="str">
        <f t="shared" si="1169"/>
        <v>-</v>
      </c>
      <c r="Y967" s="64">
        <f t="shared" si="1170"/>
        <v>0</v>
      </c>
      <c r="Z967" s="64" t="str">
        <f t="shared" si="1171"/>
        <v>-</v>
      </c>
      <c r="AA967" s="64" t="str">
        <f t="shared" si="1209"/>
        <v>-</v>
      </c>
      <c r="AB967" s="64" t="str">
        <f t="shared" si="1172"/>
        <v>-</v>
      </c>
      <c r="AC967" s="57" t="str">
        <f t="shared" si="1210"/>
        <v>Payoff</v>
      </c>
      <c r="AD967" s="56">
        <f t="shared" si="1237"/>
        <v>152</v>
      </c>
      <c r="AE967" s="64">
        <f t="shared" si="1211"/>
        <v>0</v>
      </c>
      <c r="AF967" s="64" t="str">
        <f t="shared" si="1173"/>
        <v>-</v>
      </c>
      <c r="AG967" s="64">
        <f t="shared" si="1174"/>
        <v>0</v>
      </c>
      <c r="AH967" s="64" t="str">
        <f t="shared" si="1175"/>
        <v>-</v>
      </c>
      <c r="AI967" s="64" t="str">
        <f t="shared" si="1212"/>
        <v>-</v>
      </c>
      <c r="AJ967" s="64" t="str">
        <f t="shared" si="1176"/>
        <v>-</v>
      </c>
      <c r="AK967" s="57" t="str">
        <f t="shared" si="1213"/>
        <v>Payoff</v>
      </c>
      <c r="AL967" s="56">
        <f t="shared" si="1238"/>
        <v>152</v>
      </c>
      <c r="AM967" s="64" t="str">
        <f t="shared" si="1214"/>
        <v>-</v>
      </c>
      <c r="AN967" s="64" t="str">
        <f t="shared" si="1177"/>
        <v>-</v>
      </c>
      <c r="AO967" s="64" t="str">
        <f t="shared" si="1178"/>
        <v>-</v>
      </c>
      <c r="AP967" s="64" t="str">
        <f t="shared" si="1179"/>
        <v>-</v>
      </c>
      <c r="AQ967" s="64" t="str">
        <f t="shared" si="1215"/>
        <v>-</v>
      </c>
      <c r="AR967" s="64" t="str">
        <f t="shared" si="1180"/>
        <v>-</v>
      </c>
      <c r="AS967" s="57" t="str">
        <f t="shared" si="1216"/>
        <v>Payoff</v>
      </c>
      <c r="AT967" s="56">
        <f t="shared" si="1239"/>
        <v>152</v>
      </c>
      <c r="AU967" s="64" t="str">
        <f t="shared" si="1217"/>
        <v>-</v>
      </c>
      <c r="AV967" s="64" t="str">
        <f t="shared" si="1181"/>
        <v>-</v>
      </c>
      <c r="AW967" s="64" t="str">
        <f t="shared" si="1182"/>
        <v>-</v>
      </c>
      <c r="AX967" s="64" t="str">
        <f t="shared" si="1183"/>
        <v>-</v>
      </c>
      <c r="AY967" s="64" t="str">
        <f t="shared" si="1218"/>
        <v>-</v>
      </c>
      <c r="AZ967" s="64" t="str">
        <f t="shared" si="1184"/>
        <v>-</v>
      </c>
      <c r="BA967" s="57" t="str">
        <f t="shared" si="1219"/>
        <v>Payoff</v>
      </c>
      <c r="BB967" s="56">
        <f t="shared" si="1240"/>
        <v>152</v>
      </c>
      <c r="BC967" s="64" t="str">
        <f t="shared" si="1220"/>
        <v>-</v>
      </c>
      <c r="BD967" s="64" t="str">
        <f t="shared" si="1185"/>
        <v>-</v>
      </c>
      <c r="BE967" s="64" t="str">
        <f t="shared" si="1186"/>
        <v>-</v>
      </c>
      <c r="BF967" s="64" t="str">
        <f t="shared" si="1187"/>
        <v>-</v>
      </c>
      <c r="BG967" s="64" t="str">
        <f t="shared" si="1221"/>
        <v>-</v>
      </c>
      <c r="BH967" s="64" t="str">
        <f t="shared" si="1188"/>
        <v>-</v>
      </c>
      <c r="BI967" s="57" t="str">
        <f t="shared" si="1222"/>
        <v>Payoff</v>
      </c>
      <c r="BJ967" s="56">
        <f t="shared" si="1241"/>
        <v>152</v>
      </c>
      <c r="BK967" s="64" t="str">
        <f t="shared" si="1223"/>
        <v>-</v>
      </c>
      <c r="BL967" s="64" t="str">
        <f t="shared" si="1189"/>
        <v>-</v>
      </c>
      <c r="BM967" s="64" t="str">
        <f t="shared" si="1190"/>
        <v>-</v>
      </c>
      <c r="BN967" s="64" t="str">
        <f t="shared" si="1191"/>
        <v>-</v>
      </c>
      <c r="BO967" s="64" t="str">
        <f t="shared" si="1224"/>
        <v>-</v>
      </c>
      <c r="BP967" s="64" t="str">
        <f t="shared" si="1192"/>
        <v>-</v>
      </c>
      <c r="BQ967" s="57" t="str">
        <f t="shared" si="1225"/>
        <v>Payoff</v>
      </c>
      <c r="BR967" s="56">
        <f t="shared" si="1242"/>
        <v>152</v>
      </c>
      <c r="BS967" s="64" t="str">
        <f t="shared" si="1226"/>
        <v>-</v>
      </c>
      <c r="BT967" s="64" t="str">
        <f t="shared" si="1193"/>
        <v>-</v>
      </c>
      <c r="BU967" s="64" t="str">
        <f t="shared" si="1194"/>
        <v>-</v>
      </c>
      <c r="BV967" s="64" t="str">
        <f t="shared" si="1195"/>
        <v>-</v>
      </c>
      <c r="BW967" s="64" t="str">
        <f t="shared" si="1227"/>
        <v>-</v>
      </c>
      <c r="BX967" s="64" t="str">
        <f t="shared" si="1196"/>
        <v>-</v>
      </c>
      <c r="BY967" s="57" t="str">
        <f t="shared" si="1228"/>
        <v>Payoff</v>
      </c>
      <c r="BZ967" s="56">
        <f t="shared" si="1243"/>
        <v>152</v>
      </c>
      <c r="CA967" s="64" t="str">
        <f t="shared" si="1229"/>
        <v>-</v>
      </c>
      <c r="CB967" s="64" t="str">
        <f t="shared" si="1197"/>
        <v>-</v>
      </c>
      <c r="CC967" s="64" t="str">
        <f t="shared" si="1198"/>
        <v>-</v>
      </c>
      <c r="CD967" s="64" t="str">
        <f t="shared" si="1199"/>
        <v>-</v>
      </c>
      <c r="CE967" s="64" t="str">
        <f t="shared" si="1230"/>
        <v>-</v>
      </c>
      <c r="CF967" s="64" t="str">
        <f t="shared" si="1200"/>
        <v>-</v>
      </c>
      <c r="CG967" s="57" t="str">
        <f t="shared" si="1231"/>
        <v>Payoff</v>
      </c>
      <c r="CH967" s="56">
        <f t="shared" si="1244"/>
        <v>152</v>
      </c>
      <c r="CI967" s="64" t="str">
        <f t="shared" si="1232"/>
        <v>-</v>
      </c>
      <c r="CJ967" s="64" t="str">
        <f t="shared" si="1201"/>
        <v>-</v>
      </c>
      <c r="CK967" s="64" t="str">
        <f t="shared" si="1202"/>
        <v>-</v>
      </c>
      <c r="CL967" s="64" t="str">
        <f t="shared" si="1203"/>
        <v>-</v>
      </c>
      <c r="CM967" s="64" t="str">
        <f t="shared" si="1233"/>
        <v>-</v>
      </c>
      <c r="CN967" s="64" t="str">
        <f t="shared" si="1204"/>
        <v>-</v>
      </c>
      <c r="CO967" s="57" t="str">
        <f t="shared" si="1234"/>
        <v>Payoff</v>
      </c>
    </row>
    <row r="968" spans="15:93" ht="18" customHeight="1" x14ac:dyDescent="0.25">
      <c r="O968" s="56">
        <f t="shared" si="1235"/>
        <v>157</v>
      </c>
      <c r="P968" s="64">
        <f t="shared" si="1205"/>
        <v>0</v>
      </c>
      <c r="Q968" s="64" t="str">
        <f t="shared" si="1166"/>
        <v>-</v>
      </c>
      <c r="R968" s="64" t="str">
        <f t="shared" si="1167"/>
        <v>-</v>
      </c>
      <c r="S968" s="64">
        <f t="shared" si="1206"/>
        <v>0</v>
      </c>
      <c r="T968" s="64" t="str">
        <f t="shared" si="1168"/>
        <v>-</v>
      </c>
      <c r="U968" s="57" t="str">
        <f t="shared" si="1207"/>
        <v>Payoff</v>
      </c>
      <c r="V968" s="56">
        <f t="shared" si="1236"/>
        <v>153</v>
      </c>
      <c r="W968" s="64">
        <f t="shared" si="1208"/>
        <v>0</v>
      </c>
      <c r="X968" s="64" t="str">
        <f t="shared" si="1169"/>
        <v>-</v>
      </c>
      <c r="Y968" s="64">
        <f t="shared" si="1170"/>
        <v>0</v>
      </c>
      <c r="Z968" s="64" t="str">
        <f t="shared" si="1171"/>
        <v>-</v>
      </c>
      <c r="AA968" s="64" t="str">
        <f t="shared" si="1209"/>
        <v>-</v>
      </c>
      <c r="AB968" s="64" t="str">
        <f t="shared" si="1172"/>
        <v>-</v>
      </c>
      <c r="AC968" s="57" t="str">
        <f t="shared" si="1210"/>
        <v>Payoff</v>
      </c>
      <c r="AD968" s="56">
        <f t="shared" si="1237"/>
        <v>153</v>
      </c>
      <c r="AE968" s="64">
        <f t="shared" si="1211"/>
        <v>0</v>
      </c>
      <c r="AF968" s="64" t="str">
        <f t="shared" si="1173"/>
        <v>-</v>
      </c>
      <c r="AG968" s="64">
        <f t="shared" si="1174"/>
        <v>0</v>
      </c>
      <c r="AH968" s="64" t="str">
        <f t="shared" si="1175"/>
        <v>-</v>
      </c>
      <c r="AI968" s="64" t="str">
        <f t="shared" si="1212"/>
        <v>-</v>
      </c>
      <c r="AJ968" s="64" t="str">
        <f t="shared" si="1176"/>
        <v>-</v>
      </c>
      <c r="AK968" s="57" t="str">
        <f t="shared" si="1213"/>
        <v>Payoff</v>
      </c>
      <c r="AL968" s="56">
        <f t="shared" si="1238"/>
        <v>153</v>
      </c>
      <c r="AM968" s="64" t="str">
        <f t="shared" si="1214"/>
        <v>-</v>
      </c>
      <c r="AN968" s="64" t="str">
        <f t="shared" si="1177"/>
        <v>-</v>
      </c>
      <c r="AO968" s="64" t="str">
        <f t="shared" si="1178"/>
        <v>-</v>
      </c>
      <c r="AP968" s="64" t="str">
        <f t="shared" si="1179"/>
        <v>-</v>
      </c>
      <c r="AQ968" s="64" t="str">
        <f t="shared" si="1215"/>
        <v>-</v>
      </c>
      <c r="AR968" s="64" t="str">
        <f t="shared" si="1180"/>
        <v>-</v>
      </c>
      <c r="AS968" s="57" t="str">
        <f t="shared" si="1216"/>
        <v>Payoff</v>
      </c>
      <c r="AT968" s="56">
        <f t="shared" si="1239"/>
        <v>153</v>
      </c>
      <c r="AU968" s="64" t="str">
        <f t="shared" si="1217"/>
        <v>-</v>
      </c>
      <c r="AV968" s="64" t="str">
        <f t="shared" si="1181"/>
        <v>-</v>
      </c>
      <c r="AW968" s="64" t="str">
        <f t="shared" si="1182"/>
        <v>-</v>
      </c>
      <c r="AX968" s="64" t="str">
        <f t="shared" si="1183"/>
        <v>-</v>
      </c>
      <c r="AY968" s="64" t="str">
        <f t="shared" si="1218"/>
        <v>-</v>
      </c>
      <c r="AZ968" s="64" t="str">
        <f t="shared" si="1184"/>
        <v>-</v>
      </c>
      <c r="BA968" s="57" t="str">
        <f t="shared" si="1219"/>
        <v>Payoff</v>
      </c>
      <c r="BB968" s="56">
        <f t="shared" si="1240"/>
        <v>153</v>
      </c>
      <c r="BC968" s="64" t="str">
        <f t="shared" si="1220"/>
        <v>-</v>
      </c>
      <c r="BD968" s="64" t="str">
        <f t="shared" si="1185"/>
        <v>-</v>
      </c>
      <c r="BE968" s="64" t="str">
        <f t="shared" si="1186"/>
        <v>-</v>
      </c>
      <c r="BF968" s="64" t="str">
        <f t="shared" si="1187"/>
        <v>-</v>
      </c>
      <c r="BG968" s="64" t="str">
        <f t="shared" si="1221"/>
        <v>-</v>
      </c>
      <c r="BH968" s="64" t="str">
        <f t="shared" si="1188"/>
        <v>-</v>
      </c>
      <c r="BI968" s="57" t="str">
        <f t="shared" si="1222"/>
        <v>Payoff</v>
      </c>
      <c r="BJ968" s="56">
        <f t="shared" si="1241"/>
        <v>153</v>
      </c>
      <c r="BK968" s="64" t="str">
        <f t="shared" si="1223"/>
        <v>-</v>
      </c>
      <c r="BL968" s="64" t="str">
        <f t="shared" si="1189"/>
        <v>-</v>
      </c>
      <c r="BM968" s="64" t="str">
        <f t="shared" si="1190"/>
        <v>-</v>
      </c>
      <c r="BN968" s="64" t="str">
        <f t="shared" si="1191"/>
        <v>-</v>
      </c>
      <c r="BO968" s="64" t="str">
        <f t="shared" si="1224"/>
        <v>-</v>
      </c>
      <c r="BP968" s="64" t="str">
        <f t="shared" si="1192"/>
        <v>-</v>
      </c>
      <c r="BQ968" s="57" t="str">
        <f t="shared" si="1225"/>
        <v>Payoff</v>
      </c>
      <c r="BR968" s="56">
        <f t="shared" si="1242"/>
        <v>153</v>
      </c>
      <c r="BS968" s="64" t="str">
        <f t="shared" si="1226"/>
        <v>-</v>
      </c>
      <c r="BT968" s="64" t="str">
        <f t="shared" si="1193"/>
        <v>-</v>
      </c>
      <c r="BU968" s="64" t="str">
        <f t="shared" si="1194"/>
        <v>-</v>
      </c>
      <c r="BV968" s="64" t="str">
        <f t="shared" si="1195"/>
        <v>-</v>
      </c>
      <c r="BW968" s="64" t="str">
        <f t="shared" si="1227"/>
        <v>-</v>
      </c>
      <c r="BX968" s="64" t="str">
        <f t="shared" si="1196"/>
        <v>-</v>
      </c>
      <c r="BY968" s="57" t="str">
        <f t="shared" si="1228"/>
        <v>Payoff</v>
      </c>
      <c r="BZ968" s="56">
        <f t="shared" si="1243"/>
        <v>153</v>
      </c>
      <c r="CA968" s="64" t="str">
        <f t="shared" si="1229"/>
        <v>-</v>
      </c>
      <c r="CB968" s="64" t="str">
        <f t="shared" si="1197"/>
        <v>-</v>
      </c>
      <c r="CC968" s="64" t="str">
        <f t="shared" si="1198"/>
        <v>-</v>
      </c>
      <c r="CD968" s="64" t="str">
        <f t="shared" si="1199"/>
        <v>-</v>
      </c>
      <c r="CE968" s="64" t="str">
        <f t="shared" si="1230"/>
        <v>-</v>
      </c>
      <c r="CF968" s="64" t="str">
        <f t="shared" si="1200"/>
        <v>-</v>
      </c>
      <c r="CG968" s="57" t="str">
        <f t="shared" si="1231"/>
        <v>Payoff</v>
      </c>
      <c r="CH968" s="56">
        <f t="shared" si="1244"/>
        <v>153</v>
      </c>
      <c r="CI968" s="64" t="str">
        <f t="shared" si="1232"/>
        <v>-</v>
      </c>
      <c r="CJ968" s="64" t="str">
        <f t="shared" si="1201"/>
        <v>-</v>
      </c>
      <c r="CK968" s="64" t="str">
        <f t="shared" si="1202"/>
        <v>-</v>
      </c>
      <c r="CL968" s="64" t="str">
        <f t="shared" si="1203"/>
        <v>-</v>
      </c>
      <c r="CM968" s="64" t="str">
        <f t="shared" si="1233"/>
        <v>-</v>
      </c>
      <c r="CN968" s="64" t="str">
        <f t="shared" si="1204"/>
        <v>-</v>
      </c>
      <c r="CO968" s="57" t="str">
        <f t="shared" si="1234"/>
        <v>Payoff</v>
      </c>
    </row>
    <row r="969" spans="15:93" ht="18" customHeight="1" x14ac:dyDescent="0.25">
      <c r="O969" s="56">
        <f t="shared" si="1235"/>
        <v>158</v>
      </c>
      <c r="P969" s="64">
        <f t="shared" si="1205"/>
        <v>0</v>
      </c>
      <c r="Q969" s="64" t="str">
        <f t="shared" si="1166"/>
        <v>-</v>
      </c>
      <c r="R969" s="64" t="str">
        <f t="shared" si="1167"/>
        <v>-</v>
      </c>
      <c r="S969" s="64">
        <f t="shared" si="1206"/>
        <v>0</v>
      </c>
      <c r="T969" s="64" t="str">
        <f t="shared" si="1168"/>
        <v>-</v>
      </c>
      <c r="U969" s="57" t="str">
        <f t="shared" si="1207"/>
        <v>Payoff</v>
      </c>
      <c r="V969" s="56">
        <f t="shared" si="1236"/>
        <v>154</v>
      </c>
      <c r="W969" s="64">
        <f t="shared" si="1208"/>
        <v>0</v>
      </c>
      <c r="X969" s="64" t="str">
        <f t="shared" si="1169"/>
        <v>-</v>
      </c>
      <c r="Y969" s="64">
        <f t="shared" si="1170"/>
        <v>0</v>
      </c>
      <c r="Z969" s="64" t="str">
        <f t="shared" si="1171"/>
        <v>-</v>
      </c>
      <c r="AA969" s="64" t="str">
        <f t="shared" si="1209"/>
        <v>-</v>
      </c>
      <c r="AB969" s="64" t="str">
        <f t="shared" si="1172"/>
        <v>-</v>
      </c>
      <c r="AC969" s="57" t="str">
        <f t="shared" si="1210"/>
        <v>Payoff</v>
      </c>
      <c r="AD969" s="56">
        <f t="shared" si="1237"/>
        <v>154</v>
      </c>
      <c r="AE969" s="64">
        <f t="shared" si="1211"/>
        <v>0</v>
      </c>
      <c r="AF969" s="64" t="str">
        <f t="shared" si="1173"/>
        <v>-</v>
      </c>
      <c r="AG969" s="64">
        <f t="shared" si="1174"/>
        <v>0</v>
      </c>
      <c r="AH969" s="64" t="str">
        <f t="shared" si="1175"/>
        <v>-</v>
      </c>
      <c r="AI969" s="64" t="str">
        <f t="shared" si="1212"/>
        <v>-</v>
      </c>
      <c r="AJ969" s="64" t="str">
        <f t="shared" si="1176"/>
        <v>-</v>
      </c>
      <c r="AK969" s="57" t="str">
        <f t="shared" si="1213"/>
        <v>Payoff</v>
      </c>
      <c r="AL969" s="56">
        <f t="shared" si="1238"/>
        <v>154</v>
      </c>
      <c r="AM969" s="64" t="str">
        <f t="shared" si="1214"/>
        <v>-</v>
      </c>
      <c r="AN969" s="64" t="str">
        <f t="shared" si="1177"/>
        <v>-</v>
      </c>
      <c r="AO969" s="64" t="str">
        <f t="shared" si="1178"/>
        <v>-</v>
      </c>
      <c r="AP969" s="64" t="str">
        <f t="shared" si="1179"/>
        <v>-</v>
      </c>
      <c r="AQ969" s="64" t="str">
        <f t="shared" si="1215"/>
        <v>-</v>
      </c>
      <c r="AR969" s="64" t="str">
        <f t="shared" si="1180"/>
        <v>-</v>
      </c>
      <c r="AS969" s="57" t="str">
        <f t="shared" si="1216"/>
        <v>Payoff</v>
      </c>
      <c r="AT969" s="56">
        <f t="shared" si="1239"/>
        <v>154</v>
      </c>
      <c r="AU969" s="64" t="str">
        <f t="shared" si="1217"/>
        <v>-</v>
      </c>
      <c r="AV969" s="64" t="str">
        <f t="shared" si="1181"/>
        <v>-</v>
      </c>
      <c r="AW969" s="64" t="str">
        <f t="shared" si="1182"/>
        <v>-</v>
      </c>
      <c r="AX969" s="64" t="str">
        <f t="shared" si="1183"/>
        <v>-</v>
      </c>
      <c r="AY969" s="64" t="str">
        <f t="shared" si="1218"/>
        <v>-</v>
      </c>
      <c r="AZ969" s="64" t="str">
        <f t="shared" si="1184"/>
        <v>-</v>
      </c>
      <c r="BA969" s="57" t="str">
        <f t="shared" si="1219"/>
        <v>Payoff</v>
      </c>
      <c r="BB969" s="56">
        <f t="shared" si="1240"/>
        <v>154</v>
      </c>
      <c r="BC969" s="64" t="str">
        <f t="shared" si="1220"/>
        <v>-</v>
      </c>
      <c r="BD969" s="64" t="str">
        <f t="shared" si="1185"/>
        <v>-</v>
      </c>
      <c r="BE969" s="64" t="str">
        <f t="shared" si="1186"/>
        <v>-</v>
      </c>
      <c r="BF969" s="64" t="str">
        <f t="shared" si="1187"/>
        <v>-</v>
      </c>
      <c r="BG969" s="64" t="str">
        <f t="shared" si="1221"/>
        <v>-</v>
      </c>
      <c r="BH969" s="64" t="str">
        <f t="shared" si="1188"/>
        <v>-</v>
      </c>
      <c r="BI969" s="57" t="str">
        <f t="shared" si="1222"/>
        <v>Payoff</v>
      </c>
      <c r="BJ969" s="56">
        <f t="shared" si="1241"/>
        <v>154</v>
      </c>
      <c r="BK969" s="64" t="str">
        <f t="shared" si="1223"/>
        <v>-</v>
      </c>
      <c r="BL969" s="64" t="str">
        <f t="shared" si="1189"/>
        <v>-</v>
      </c>
      <c r="BM969" s="64" t="str">
        <f t="shared" si="1190"/>
        <v>-</v>
      </c>
      <c r="BN969" s="64" t="str">
        <f t="shared" si="1191"/>
        <v>-</v>
      </c>
      <c r="BO969" s="64" t="str">
        <f t="shared" si="1224"/>
        <v>-</v>
      </c>
      <c r="BP969" s="64" t="str">
        <f t="shared" si="1192"/>
        <v>-</v>
      </c>
      <c r="BQ969" s="57" t="str">
        <f t="shared" si="1225"/>
        <v>Payoff</v>
      </c>
      <c r="BR969" s="56">
        <f t="shared" si="1242"/>
        <v>154</v>
      </c>
      <c r="BS969" s="64" t="str">
        <f t="shared" si="1226"/>
        <v>-</v>
      </c>
      <c r="BT969" s="64" t="str">
        <f t="shared" si="1193"/>
        <v>-</v>
      </c>
      <c r="BU969" s="64" t="str">
        <f t="shared" si="1194"/>
        <v>-</v>
      </c>
      <c r="BV969" s="64" t="str">
        <f t="shared" si="1195"/>
        <v>-</v>
      </c>
      <c r="BW969" s="64" t="str">
        <f t="shared" si="1227"/>
        <v>-</v>
      </c>
      <c r="BX969" s="64" t="str">
        <f t="shared" si="1196"/>
        <v>-</v>
      </c>
      <c r="BY969" s="57" t="str">
        <f t="shared" si="1228"/>
        <v>Payoff</v>
      </c>
      <c r="BZ969" s="56">
        <f t="shared" si="1243"/>
        <v>154</v>
      </c>
      <c r="CA969" s="64" t="str">
        <f t="shared" si="1229"/>
        <v>-</v>
      </c>
      <c r="CB969" s="64" t="str">
        <f t="shared" si="1197"/>
        <v>-</v>
      </c>
      <c r="CC969" s="64" t="str">
        <f t="shared" si="1198"/>
        <v>-</v>
      </c>
      <c r="CD969" s="64" t="str">
        <f t="shared" si="1199"/>
        <v>-</v>
      </c>
      <c r="CE969" s="64" t="str">
        <f t="shared" si="1230"/>
        <v>-</v>
      </c>
      <c r="CF969" s="64" t="str">
        <f t="shared" si="1200"/>
        <v>-</v>
      </c>
      <c r="CG969" s="57" t="str">
        <f t="shared" si="1231"/>
        <v>Payoff</v>
      </c>
      <c r="CH969" s="56">
        <f t="shared" si="1244"/>
        <v>154</v>
      </c>
      <c r="CI969" s="64" t="str">
        <f t="shared" si="1232"/>
        <v>-</v>
      </c>
      <c r="CJ969" s="64" t="str">
        <f t="shared" si="1201"/>
        <v>-</v>
      </c>
      <c r="CK969" s="64" t="str">
        <f t="shared" si="1202"/>
        <v>-</v>
      </c>
      <c r="CL969" s="64" t="str">
        <f t="shared" si="1203"/>
        <v>-</v>
      </c>
      <c r="CM969" s="64" t="str">
        <f t="shared" si="1233"/>
        <v>-</v>
      </c>
      <c r="CN969" s="64" t="str">
        <f t="shared" si="1204"/>
        <v>-</v>
      </c>
      <c r="CO969" s="57" t="str">
        <f t="shared" si="1234"/>
        <v>Payoff</v>
      </c>
    </row>
    <row r="970" spans="15:93" ht="18" customHeight="1" x14ac:dyDescent="0.25">
      <c r="O970" s="56">
        <f t="shared" si="1235"/>
        <v>159</v>
      </c>
      <c r="P970" s="64">
        <f t="shared" si="1205"/>
        <v>0</v>
      </c>
      <c r="Q970" s="64" t="str">
        <f t="shared" si="1166"/>
        <v>-</v>
      </c>
      <c r="R970" s="64" t="str">
        <f t="shared" si="1167"/>
        <v>-</v>
      </c>
      <c r="S970" s="64">
        <f t="shared" si="1206"/>
        <v>0</v>
      </c>
      <c r="T970" s="64" t="str">
        <f t="shared" si="1168"/>
        <v>-</v>
      </c>
      <c r="U970" s="57" t="str">
        <f t="shared" si="1207"/>
        <v>Payoff</v>
      </c>
      <c r="V970" s="56">
        <f t="shared" si="1236"/>
        <v>155</v>
      </c>
      <c r="W970" s="64">
        <f t="shared" si="1208"/>
        <v>0</v>
      </c>
      <c r="X970" s="64" t="str">
        <f t="shared" si="1169"/>
        <v>-</v>
      </c>
      <c r="Y970" s="64">
        <f t="shared" si="1170"/>
        <v>0</v>
      </c>
      <c r="Z970" s="64" t="str">
        <f t="shared" si="1171"/>
        <v>-</v>
      </c>
      <c r="AA970" s="64" t="str">
        <f t="shared" si="1209"/>
        <v>-</v>
      </c>
      <c r="AB970" s="64" t="str">
        <f t="shared" si="1172"/>
        <v>-</v>
      </c>
      <c r="AC970" s="57" t="str">
        <f t="shared" si="1210"/>
        <v>Payoff</v>
      </c>
      <c r="AD970" s="56">
        <f t="shared" si="1237"/>
        <v>155</v>
      </c>
      <c r="AE970" s="64">
        <f t="shared" si="1211"/>
        <v>0</v>
      </c>
      <c r="AF970" s="64" t="str">
        <f t="shared" si="1173"/>
        <v>-</v>
      </c>
      <c r="AG970" s="64">
        <f t="shared" si="1174"/>
        <v>0</v>
      </c>
      <c r="AH970" s="64" t="str">
        <f t="shared" si="1175"/>
        <v>-</v>
      </c>
      <c r="AI970" s="64" t="str">
        <f t="shared" si="1212"/>
        <v>-</v>
      </c>
      <c r="AJ970" s="64" t="str">
        <f t="shared" si="1176"/>
        <v>-</v>
      </c>
      <c r="AK970" s="57" t="str">
        <f t="shared" si="1213"/>
        <v>Payoff</v>
      </c>
      <c r="AL970" s="56">
        <f t="shared" si="1238"/>
        <v>155</v>
      </c>
      <c r="AM970" s="64" t="str">
        <f t="shared" si="1214"/>
        <v>-</v>
      </c>
      <c r="AN970" s="64" t="str">
        <f t="shared" si="1177"/>
        <v>-</v>
      </c>
      <c r="AO970" s="64" t="str">
        <f t="shared" si="1178"/>
        <v>-</v>
      </c>
      <c r="AP970" s="64" t="str">
        <f t="shared" si="1179"/>
        <v>-</v>
      </c>
      <c r="AQ970" s="64" t="str">
        <f t="shared" si="1215"/>
        <v>-</v>
      </c>
      <c r="AR970" s="64" t="str">
        <f t="shared" si="1180"/>
        <v>-</v>
      </c>
      <c r="AS970" s="57" t="str">
        <f t="shared" si="1216"/>
        <v>Payoff</v>
      </c>
      <c r="AT970" s="56">
        <f t="shared" si="1239"/>
        <v>155</v>
      </c>
      <c r="AU970" s="64" t="str">
        <f t="shared" si="1217"/>
        <v>-</v>
      </c>
      <c r="AV970" s="64" t="str">
        <f t="shared" si="1181"/>
        <v>-</v>
      </c>
      <c r="AW970" s="64" t="str">
        <f t="shared" si="1182"/>
        <v>-</v>
      </c>
      <c r="AX970" s="64" t="str">
        <f t="shared" si="1183"/>
        <v>-</v>
      </c>
      <c r="AY970" s="64" t="str">
        <f t="shared" si="1218"/>
        <v>-</v>
      </c>
      <c r="AZ970" s="64" t="str">
        <f t="shared" si="1184"/>
        <v>-</v>
      </c>
      <c r="BA970" s="57" t="str">
        <f t="shared" si="1219"/>
        <v>Payoff</v>
      </c>
      <c r="BB970" s="56">
        <f t="shared" si="1240"/>
        <v>155</v>
      </c>
      <c r="BC970" s="64" t="str">
        <f t="shared" si="1220"/>
        <v>-</v>
      </c>
      <c r="BD970" s="64" t="str">
        <f t="shared" si="1185"/>
        <v>-</v>
      </c>
      <c r="BE970" s="64" t="str">
        <f t="shared" si="1186"/>
        <v>-</v>
      </c>
      <c r="BF970" s="64" t="str">
        <f t="shared" si="1187"/>
        <v>-</v>
      </c>
      <c r="BG970" s="64" t="str">
        <f t="shared" si="1221"/>
        <v>-</v>
      </c>
      <c r="BH970" s="64" t="str">
        <f t="shared" si="1188"/>
        <v>-</v>
      </c>
      <c r="BI970" s="57" t="str">
        <f t="shared" si="1222"/>
        <v>Payoff</v>
      </c>
      <c r="BJ970" s="56">
        <f t="shared" si="1241"/>
        <v>155</v>
      </c>
      <c r="BK970" s="64" t="str">
        <f t="shared" si="1223"/>
        <v>-</v>
      </c>
      <c r="BL970" s="64" t="str">
        <f t="shared" si="1189"/>
        <v>-</v>
      </c>
      <c r="BM970" s="64" t="str">
        <f t="shared" si="1190"/>
        <v>-</v>
      </c>
      <c r="BN970" s="64" t="str">
        <f t="shared" si="1191"/>
        <v>-</v>
      </c>
      <c r="BO970" s="64" t="str">
        <f t="shared" si="1224"/>
        <v>-</v>
      </c>
      <c r="BP970" s="64" t="str">
        <f t="shared" si="1192"/>
        <v>-</v>
      </c>
      <c r="BQ970" s="57" t="str">
        <f t="shared" si="1225"/>
        <v>Payoff</v>
      </c>
      <c r="BR970" s="56">
        <f t="shared" si="1242"/>
        <v>155</v>
      </c>
      <c r="BS970" s="64" t="str">
        <f t="shared" si="1226"/>
        <v>-</v>
      </c>
      <c r="BT970" s="64" t="str">
        <f t="shared" si="1193"/>
        <v>-</v>
      </c>
      <c r="BU970" s="64" t="str">
        <f t="shared" si="1194"/>
        <v>-</v>
      </c>
      <c r="BV970" s="64" t="str">
        <f t="shared" si="1195"/>
        <v>-</v>
      </c>
      <c r="BW970" s="64" t="str">
        <f t="shared" si="1227"/>
        <v>-</v>
      </c>
      <c r="BX970" s="64" t="str">
        <f t="shared" si="1196"/>
        <v>-</v>
      </c>
      <c r="BY970" s="57" t="str">
        <f t="shared" si="1228"/>
        <v>Payoff</v>
      </c>
      <c r="BZ970" s="56">
        <f t="shared" si="1243"/>
        <v>155</v>
      </c>
      <c r="CA970" s="64" t="str">
        <f t="shared" si="1229"/>
        <v>-</v>
      </c>
      <c r="CB970" s="64" t="str">
        <f t="shared" si="1197"/>
        <v>-</v>
      </c>
      <c r="CC970" s="64" t="str">
        <f t="shared" si="1198"/>
        <v>-</v>
      </c>
      <c r="CD970" s="64" t="str">
        <f t="shared" si="1199"/>
        <v>-</v>
      </c>
      <c r="CE970" s="64" t="str">
        <f t="shared" si="1230"/>
        <v>-</v>
      </c>
      <c r="CF970" s="64" t="str">
        <f t="shared" si="1200"/>
        <v>-</v>
      </c>
      <c r="CG970" s="57" t="str">
        <f t="shared" si="1231"/>
        <v>Payoff</v>
      </c>
      <c r="CH970" s="56">
        <f t="shared" si="1244"/>
        <v>155</v>
      </c>
      <c r="CI970" s="64" t="str">
        <f t="shared" si="1232"/>
        <v>-</v>
      </c>
      <c r="CJ970" s="64" t="str">
        <f t="shared" si="1201"/>
        <v>-</v>
      </c>
      <c r="CK970" s="64" t="str">
        <f t="shared" si="1202"/>
        <v>-</v>
      </c>
      <c r="CL970" s="64" t="str">
        <f t="shared" si="1203"/>
        <v>-</v>
      </c>
      <c r="CM970" s="64" t="str">
        <f t="shared" si="1233"/>
        <v>-</v>
      </c>
      <c r="CN970" s="64" t="str">
        <f t="shared" si="1204"/>
        <v>-</v>
      </c>
      <c r="CO970" s="57" t="str">
        <f t="shared" si="1234"/>
        <v>Payoff</v>
      </c>
    </row>
    <row r="971" spans="15:93" ht="18" customHeight="1" x14ac:dyDescent="0.25">
      <c r="O971" s="56">
        <f t="shared" si="1235"/>
        <v>160</v>
      </c>
      <c r="P971" s="64">
        <f t="shared" si="1205"/>
        <v>0</v>
      </c>
      <c r="Q971" s="64" t="str">
        <f t="shared" si="1166"/>
        <v>-</v>
      </c>
      <c r="R971" s="64" t="str">
        <f t="shared" si="1167"/>
        <v>-</v>
      </c>
      <c r="S971" s="64">
        <f t="shared" si="1206"/>
        <v>0</v>
      </c>
      <c r="T971" s="64" t="str">
        <f t="shared" si="1168"/>
        <v>-</v>
      </c>
      <c r="U971" s="57" t="str">
        <f t="shared" si="1207"/>
        <v>Payoff</v>
      </c>
      <c r="V971" s="56">
        <f t="shared" si="1236"/>
        <v>156</v>
      </c>
      <c r="W971" s="64">
        <f t="shared" si="1208"/>
        <v>0</v>
      </c>
      <c r="X971" s="64" t="str">
        <f t="shared" si="1169"/>
        <v>-</v>
      </c>
      <c r="Y971" s="64">
        <f t="shared" si="1170"/>
        <v>0</v>
      </c>
      <c r="Z971" s="64" t="str">
        <f t="shared" si="1171"/>
        <v>-</v>
      </c>
      <c r="AA971" s="64" t="str">
        <f t="shared" si="1209"/>
        <v>-</v>
      </c>
      <c r="AB971" s="64" t="str">
        <f t="shared" si="1172"/>
        <v>-</v>
      </c>
      <c r="AC971" s="57" t="str">
        <f t="shared" si="1210"/>
        <v>Payoff</v>
      </c>
      <c r="AD971" s="56">
        <f t="shared" si="1237"/>
        <v>156</v>
      </c>
      <c r="AE971" s="64">
        <f t="shared" si="1211"/>
        <v>0</v>
      </c>
      <c r="AF971" s="64" t="str">
        <f t="shared" si="1173"/>
        <v>-</v>
      </c>
      <c r="AG971" s="64">
        <f t="shared" si="1174"/>
        <v>0</v>
      </c>
      <c r="AH971" s="64" t="str">
        <f t="shared" si="1175"/>
        <v>-</v>
      </c>
      <c r="AI971" s="64" t="str">
        <f t="shared" si="1212"/>
        <v>-</v>
      </c>
      <c r="AJ971" s="64" t="str">
        <f t="shared" si="1176"/>
        <v>-</v>
      </c>
      <c r="AK971" s="57" t="str">
        <f t="shared" si="1213"/>
        <v>Payoff</v>
      </c>
      <c r="AL971" s="56">
        <f t="shared" si="1238"/>
        <v>156</v>
      </c>
      <c r="AM971" s="64" t="str">
        <f t="shared" si="1214"/>
        <v>-</v>
      </c>
      <c r="AN971" s="64" t="str">
        <f t="shared" si="1177"/>
        <v>-</v>
      </c>
      <c r="AO971" s="64" t="str">
        <f t="shared" si="1178"/>
        <v>-</v>
      </c>
      <c r="AP971" s="64" t="str">
        <f t="shared" si="1179"/>
        <v>-</v>
      </c>
      <c r="AQ971" s="64" t="str">
        <f t="shared" si="1215"/>
        <v>-</v>
      </c>
      <c r="AR971" s="64" t="str">
        <f t="shared" si="1180"/>
        <v>-</v>
      </c>
      <c r="AS971" s="57" t="str">
        <f t="shared" si="1216"/>
        <v>Payoff</v>
      </c>
      <c r="AT971" s="56">
        <f t="shared" si="1239"/>
        <v>156</v>
      </c>
      <c r="AU971" s="64" t="str">
        <f t="shared" si="1217"/>
        <v>-</v>
      </c>
      <c r="AV971" s="64" t="str">
        <f t="shared" si="1181"/>
        <v>-</v>
      </c>
      <c r="AW971" s="64" t="str">
        <f t="shared" si="1182"/>
        <v>-</v>
      </c>
      <c r="AX971" s="64" t="str">
        <f t="shared" si="1183"/>
        <v>-</v>
      </c>
      <c r="AY971" s="64" t="str">
        <f t="shared" si="1218"/>
        <v>-</v>
      </c>
      <c r="AZ971" s="64" t="str">
        <f t="shared" si="1184"/>
        <v>-</v>
      </c>
      <c r="BA971" s="57" t="str">
        <f t="shared" si="1219"/>
        <v>Payoff</v>
      </c>
      <c r="BB971" s="56">
        <f t="shared" si="1240"/>
        <v>156</v>
      </c>
      <c r="BC971" s="64" t="str">
        <f t="shared" si="1220"/>
        <v>-</v>
      </c>
      <c r="BD971" s="64" t="str">
        <f t="shared" si="1185"/>
        <v>-</v>
      </c>
      <c r="BE971" s="64" t="str">
        <f t="shared" si="1186"/>
        <v>-</v>
      </c>
      <c r="BF971" s="64" t="str">
        <f t="shared" si="1187"/>
        <v>-</v>
      </c>
      <c r="BG971" s="64" t="str">
        <f t="shared" si="1221"/>
        <v>-</v>
      </c>
      <c r="BH971" s="64" t="str">
        <f t="shared" si="1188"/>
        <v>-</v>
      </c>
      <c r="BI971" s="57" t="str">
        <f t="shared" si="1222"/>
        <v>Payoff</v>
      </c>
      <c r="BJ971" s="56">
        <f t="shared" si="1241"/>
        <v>156</v>
      </c>
      <c r="BK971" s="64" t="str">
        <f t="shared" si="1223"/>
        <v>-</v>
      </c>
      <c r="BL971" s="64" t="str">
        <f t="shared" si="1189"/>
        <v>-</v>
      </c>
      <c r="BM971" s="64" t="str">
        <f t="shared" si="1190"/>
        <v>-</v>
      </c>
      <c r="BN971" s="64" t="str">
        <f t="shared" si="1191"/>
        <v>-</v>
      </c>
      <c r="BO971" s="64" t="str">
        <f t="shared" si="1224"/>
        <v>-</v>
      </c>
      <c r="BP971" s="64" t="str">
        <f t="shared" si="1192"/>
        <v>-</v>
      </c>
      <c r="BQ971" s="57" t="str">
        <f t="shared" si="1225"/>
        <v>Payoff</v>
      </c>
      <c r="BR971" s="56">
        <f t="shared" si="1242"/>
        <v>156</v>
      </c>
      <c r="BS971" s="64" t="str">
        <f t="shared" si="1226"/>
        <v>-</v>
      </c>
      <c r="BT971" s="64" t="str">
        <f t="shared" si="1193"/>
        <v>-</v>
      </c>
      <c r="BU971" s="64" t="str">
        <f t="shared" si="1194"/>
        <v>-</v>
      </c>
      <c r="BV971" s="64" t="str">
        <f t="shared" si="1195"/>
        <v>-</v>
      </c>
      <c r="BW971" s="64" t="str">
        <f t="shared" si="1227"/>
        <v>-</v>
      </c>
      <c r="BX971" s="64" t="str">
        <f t="shared" si="1196"/>
        <v>-</v>
      </c>
      <c r="BY971" s="57" t="str">
        <f t="shared" si="1228"/>
        <v>Payoff</v>
      </c>
      <c r="BZ971" s="56">
        <f t="shared" si="1243"/>
        <v>156</v>
      </c>
      <c r="CA971" s="64" t="str">
        <f t="shared" si="1229"/>
        <v>-</v>
      </c>
      <c r="CB971" s="64" t="str">
        <f t="shared" si="1197"/>
        <v>-</v>
      </c>
      <c r="CC971" s="64" t="str">
        <f t="shared" si="1198"/>
        <v>-</v>
      </c>
      <c r="CD971" s="64" t="str">
        <f t="shared" si="1199"/>
        <v>-</v>
      </c>
      <c r="CE971" s="64" t="str">
        <f t="shared" si="1230"/>
        <v>-</v>
      </c>
      <c r="CF971" s="64" t="str">
        <f t="shared" si="1200"/>
        <v>-</v>
      </c>
      <c r="CG971" s="57" t="str">
        <f t="shared" si="1231"/>
        <v>Payoff</v>
      </c>
      <c r="CH971" s="56">
        <f t="shared" si="1244"/>
        <v>156</v>
      </c>
      <c r="CI971" s="64" t="str">
        <f t="shared" si="1232"/>
        <v>-</v>
      </c>
      <c r="CJ971" s="64" t="str">
        <f t="shared" si="1201"/>
        <v>-</v>
      </c>
      <c r="CK971" s="64" t="str">
        <f t="shared" si="1202"/>
        <v>-</v>
      </c>
      <c r="CL971" s="64" t="str">
        <f t="shared" si="1203"/>
        <v>-</v>
      </c>
      <c r="CM971" s="64" t="str">
        <f t="shared" si="1233"/>
        <v>-</v>
      </c>
      <c r="CN971" s="64" t="str">
        <f t="shared" si="1204"/>
        <v>-</v>
      </c>
      <c r="CO971" s="57" t="str">
        <f t="shared" si="1234"/>
        <v>Payoff</v>
      </c>
    </row>
    <row r="972" spans="15:93" ht="18" customHeight="1" x14ac:dyDescent="0.25">
      <c r="O972" s="56">
        <f t="shared" si="1235"/>
        <v>161</v>
      </c>
      <c r="P972" s="64">
        <f t="shared" si="1205"/>
        <v>0</v>
      </c>
      <c r="Q972" s="64" t="str">
        <f t="shared" si="1166"/>
        <v>-</v>
      </c>
      <c r="R972" s="64" t="str">
        <f t="shared" si="1167"/>
        <v>-</v>
      </c>
      <c r="S972" s="64">
        <f t="shared" si="1206"/>
        <v>0</v>
      </c>
      <c r="T972" s="64" t="str">
        <f t="shared" si="1168"/>
        <v>-</v>
      </c>
      <c r="U972" s="57" t="str">
        <f t="shared" si="1207"/>
        <v>Payoff</v>
      </c>
      <c r="V972" s="56">
        <f t="shared" si="1236"/>
        <v>157</v>
      </c>
      <c r="W972" s="64">
        <f t="shared" si="1208"/>
        <v>0</v>
      </c>
      <c r="X972" s="64" t="str">
        <f t="shared" si="1169"/>
        <v>-</v>
      </c>
      <c r="Y972" s="64">
        <f t="shared" si="1170"/>
        <v>0</v>
      </c>
      <c r="Z972" s="64" t="str">
        <f t="shared" si="1171"/>
        <v>-</v>
      </c>
      <c r="AA972" s="64" t="str">
        <f t="shared" si="1209"/>
        <v>-</v>
      </c>
      <c r="AB972" s="64" t="str">
        <f t="shared" si="1172"/>
        <v>-</v>
      </c>
      <c r="AC972" s="57" t="str">
        <f t="shared" si="1210"/>
        <v>Payoff</v>
      </c>
      <c r="AD972" s="56">
        <f t="shared" si="1237"/>
        <v>157</v>
      </c>
      <c r="AE972" s="64">
        <f t="shared" si="1211"/>
        <v>0</v>
      </c>
      <c r="AF972" s="64" t="str">
        <f t="shared" si="1173"/>
        <v>-</v>
      </c>
      <c r="AG972" s="64">
        <f t="shared" si="1174"/>
        <v>0</v>
      </c>
      <c r="AH972" s="64" t="str">
        <f t="shared" si="1175"/>
        <v>-</v>
      </c>
      <c r="AI972" s="64" t="str">
        <f t="shared" si="1212"/>
        <v>-</v>
      </c>
      <c r="AJ972" s="64" t="str">
        <f t="shared" si="1176"/>
        <v>-</v>
      </c>
      <c r="AK972" s="57" t="str">
        <f t="shared" si="1213"/>
        <v>Payoff</v>
      </c>
      <c r="AL972" s="56">
        <f t="shared" si="1238"/>
        <v>157</v>
      </c>
      <c r="AM972" s="64" t="str">
        <f t="shared" si="1214"/>
        <v>-</v>
      </c>
      <c r="AN972" s="64" t="str">
        <f t="shared" si="1177"/>
        <v>-</v>
      </c>
      <c r="AO972" s="64" t="str">
        <f t="shared" si="1178"/>
        <v>-</v>
      </c>
      <c r="AP972" s="64" t="str">
        <f t="shared" si="1179"/>
        <v>-</v>
      </c>
      <c r="AQ972" s="64" t="str">
        <f t="shared" si="1215"/>
        <v>-</v>
      </c>
      <c r="AR972" s="64" t="str">
        <f t="shared" si="1180"/>
        <v>-</v>
      </c>
      <c r="AS972" s="57" t="str">
        <f t="shared" si="1216"/>
        <v>Payoff</v>
      </c>
      <c r="AT972" s="56">
        <f t="shared" si="1239"/>
        <v>157</v>
      </c>
      <c r="AU972" s="64" t="str">
        <f t="shared" si="1217"/>
        <v>-</v>
      </c>
      <c r="AV972" s="64" t="str">
        <f t="shared" si="1181"/>
        <v>-</v>
      </c>
      <c r="AW972" s="64" t="str">
        <f t="shared" si="1182"/>
        <v>-</v>
      </c>
      <c r="AX972" s="64" t="str">
        <f t="shared" si="1183"/>
        <v>-</v>
      </c>
      <c r="AY972" s="64" t="str">
        <f t="shared" si="1218"/>
        <v>-</v>
      </c>
      <c r="AZ972" s="64" t="str">
        <f t="shared" si="1184"/>
        <v>-</v>
      </c>
      <c r="BA972" s="57" t="str">
        <f t="shared" si="1219"/>
        <v>Payoff</v>
      </c>
      <c r="BB972" s="56">
        <f t="shared" si="1240"/>
        <v>157</v>
      </c>
      <c r="BC972" s="64" t="str">
        <f t="shared" si="1220"/>
        <v>-</v>
      </c>
      <c r="BD972" s="64" t="str">
        <f t="shared" si="1185"/>
        <v>-</v>
      </c>
      <c r="BE972" s="64" t="str">
        <f t="shared" si="1186"/>
        <v>-</v>
      </c>
      <c r="BF972" s="64" t="str">
        <f t="shared" si="1187"/>
        <v>-</v>
      </c>
      <c r="BG972" s="64" t="str">
        <f t="shared" si="1221"/>
        <v>-</v>
      </c>
      <c r="BH972" s="64" t="str">
        <f t="shared" si="1188"/>
        <v>-</v>
      </c>
      <c r="BI972" s="57" t="str">
        <f t="shared" si="1222"/>
        <v>Payoff</v>
      </c>
      <c r="BJ972" s="56">
        <f t="shared" si="1241"/>
        <v>157</v>
      </c>
      <c r="BK972" s="64" t="str">
        <f t="shared" si="1223"/>
        <v>-</v>
      </c>
      <c r="BL972" s="64" t="str">
        <f t="shared" si="1189"/>
        <v>-</v>
      </c>
      <c r="BM972" s="64" t="str">
        <f t="shared" si="1190"/>
        <v>-</v>
      </c>
      <c r="BN972" s="64" t="str">
        <f t="shared" si="1191"/>
        <v>-</v>
      </c>
      <c r="BO972" s="64" t="str">
        <f t="shared" si="1224"/>
        <v>-</v>
      </c>
      <c r="BP972" s="64" t="str">
        <f t="shared" si="1192"/>
        <v>-</v>
      </c>
      <c r="BQ972" s="57" t="str">
        <f t="shared" si="1225"/>
        <v>Payoff</v>
      </c>
      <c r="BR972" s="56">
        <f t="shared" si="1242"/>
        <v>157</v>
      </c>
      <c r="BS972" s="64" t="str">
        <f t="shared" si="1226"/>
        <v>-</v>
      </c>
      <c r="BT972" s="64" t="str">
        <f t="shared" si="1193"/>
        <v>-</v>
      </c>
      <c r="BU972" s="64" t="str">
        <f t="shared" si="1194"/>
        <v>-</v>
      </c>
      <c r="BV972" s="64" t="str">
        <f t="shared" si="1195"/>
        <v>-</v>
      </c>
      <c r="BW972" s="64" t="str">
        <f t="shared" si="1227"/>
        <v>-</v>
      </c>
      <c r="BX972" s="64" t="str">
        <f t="shared" si="1196"/>
        <v>-</v>
      </c>
      <c r="BY972" s="57" t="str">
        <f t="shared" si="1228"/>
        <v>Payoff</v>
      </c>
      <c r="BZ972" s="56">
        <f t="shared" si="1243"/>
        <v>157</v>
      </c>
      <c r="CA972" s="64" t="str">
        <f t="shared" si="1229"/>
        <v>-</v>
      </c>
      <c r="CB972" s="64" t="str">
        <f t="shared" si="1197"/>
        <v>-</v>
      </c>
      <c r="CC972" s="64" t="str">
        <f t="shared" si="1198"/>
        <v>-</v>
      </c>
      <c r="CD972" s="64" t="str">
        <f t="shared" si="1199"/>
        <v>-</v>
      </c>
      <c r="CE972" s="64" t="str">
        <f t="shared" si="1230"/>
        <v>-</v>
      </c>
      <c r="CF972" s="64" t="str">
        <f t="shared" si="1200"/>
        <v>-</v>
      </c>
      <c r="CG972" s="57" t="str">
        <f t="shared" si="1231"/>
        <v>Payoff</v>
      </c>
      <c r="CH972" s="56">
        <f t="shared" si="1244"/>
        <v>157</v>
      </c>
      <c r="CI972" s="64" t="str">
        <f t="shared" si="1232"/>
        <v>-</v>
      </c>
      <c r="CJ972" s="64" t="str">
        <f t="shared" si="1201"/>
        <v>-</v>
      </c>
      <c r="CK972" s="64" t="str">
        <f t="shared" si="1202"/>
        <v>-</v>
      </c>
      <c r="CL972" s="64" t="str">
        <f t="shared" si="1203"/>
        <v>-</v>
      </c>
      <c r="CM972" s="64" t="str">
        <f t="shared" si="1233"/>
        <v>-</v>
      </c>
      <c r="CN972" s="64" t="str">
        <f t="shared" si="1204"/>
        <v>-</v>
      </c>
      <c r="CO972" s="57" t="str">
        <f t="shared" si="1234"/>
        <v>Payoff</v>
      </c>
    </row>
    <row r="973" spans="15:93" ht="18" customHeight="1" x14ac:dyDescent="0.25">
      <c r="O973" s="56">
        <f t="shared" si="1235"/>
        <v>162</v>
      </c>
      <c r="P973" s="64">
        <f t="shared" si="1205"/>
        <v>0</v>
      </c>
      <c r="Q973" s="64" t="str">
        <f t="shared" si="1166"/>
        <v>-</v>
      </c>
      <c r="R973" s="64" t="str">
        <f t="shared" si="1167"/>
        <v>-</v>
      </c>
      <c r="S973" s="64">
        <f t="shared" si="1206"/>
        <v>0</v>
      </c>
      <c r="T973" s="64" t="str">
        <f t="shared" si="1168"/>
        <v>-</v>
      </c>
      <c r="U973" s="57" t="str">
        <f t="shared" si="1207"/>
        <v>Payoff</v>
      </c>
      <c r="V973" s="56">
        <f t="shared" si="1236"/>
        <v>158</v>
      </c>
      <c r="W973" s="64">
        <f t="shared" si="1208"/>
        <v>0</v>
      </c>
      <c r="X973" s="64" t="str">
        <f t="shared" si="1169"/>
        <v>-</v>
      </c>
      <c r="Y973" s="64">
        <f t="shared" si="1170"/>
        <v>0</v>
      </c>
      <c r="Z973" s="64" t="str">
        <f t="shared" si="1171"/>
        <v>-</v>
      </c>
      <c r="AA973" s="64" t="str">
        <f t="shared" si="1209"/>
        <v>-</v>
      </c>
      <c r="AB973" s="64" t="str">
        <f t="shared" si="1172"/>
        <v>-</v>
      </c>
      <c r="AC973" s="57" t="str">
        <f t="shared" si="1210"/>
        <v>Payoff</v>
      </c>
      <c r="AD973" s="56">
        <f t="shared" si="1237"/>
        <v>158</v>
      </c>
      <c r="AE973" s="64">
        <f t="shared" si="1211"/>
        <v>0</v>
      </c>
      <c r="AF973" s="64" t="str">
        <f t="shared" si="1173"/>
        <v>-</v>
      </c>
      <c r="AG973" s="64">
        <f t="shared" si="1174"/>
        <v>0</v>
      </c>
      <c r="AH973" s="64" t="str">
        <f t="shared" si="1175"/>
        <v>-</v>
      </c>
      <c r="AI973" s="64" t="str">
        <f t="shared" si="1212"/>
        <v>-</v>
      </c>
      <c r="AJ973" s="64" t="str">
        <f t="shared" si="1176"/>
        <v>-</v>
      </c>
      <c r="AK973" s="57" t="str">
        <f t="shared" si="1213"/>
        <v>Payoff</v>
      </c>
      <c r="AL973" s="56">
        <f t="shared" si="1238"/>
        <v>158</v>
      </c>
      <c r="AM973" s="64" t="str">
        <f t="shared" si="1214"/>
        <v>-</v>
      </c>
      <c r="AN973" s="64" t="str">
        <f t="shared" si="1177"/>
        <v>-</v>
      </c>
      <c r="AO973" s="64" t="str">
        <f t="shared" si="1178"/>
        <v>-</v>
      </c>
      <c r="AP973" s="64" t="str">
        <f t="shared" si="1179"/>
        <v>-</v>
      </c>
      <c r="AQ973" s="64" t="str">
        <f t="shared" si="1215"/>
        <v>-</v>
      </c>
      <c r="AR973" s="64" t="str">
        <f t="shared" si="1180"/>
        <v>-</v>
      </c>
      <c r="AS973" s="57" t="str">
        <f t="shared" si="1216"/>
        <v>Payoff</v>
      </c>
      <c r="AT973" s="56">
        <f t="shared" si="1239"/>
        <v>158</v>
      </c>
      <c r="AU973" s="64" t="str">
        <f t="shared" si="1217"/>
        <v>-</v>
      </c>
      <c r="AV973" s="64" t="str">
        <f t="shared" si="1181"/>
        <v>-</v>
      </c>
      <c r="AW973" s="64" t="str">
        <f t="shared" si="1182"/>
        <v>-</v>
      </c>
      <c r="AX973" s="64" t="str">
        <f t="shared" si="1183"/>
        <v>-</v>
      </c>
      <c r="AY973" s="64" t="str">
        <f t="shared" si="1218"/>
        <v>-</v>
      </c>
      <c r="AZ973" s="64" t="str">
        <f t="shared" si="1184"/>
        <v>-</v>
      </c>
      <c r="BA973" s="57" t="str">
        <f t="shared" si="1219"/>
        <v>Payoff</v>
      </c>
      <c r="BB973" s="56">
        <f t="shared" si="1240"/>
        <v>158</v>
      </c>
      <c r="BC973" s="64" t="str">
        <f t="shared" si="1220"/>
        <v>-</v>
      </c>
      <c r="BD973" s="64" t="str">
        <f t="shared" si="1185"/>
        <v>-</v>
      </c>
      <c r="BE973" s="64" t="str">
        <f t="shared" si="1186"/>
        <v>-</v>
      </c>
      <c r="BF973" s="64" t="str">
        <f t="shared" si="1187"/>
        <v>-</v>
      </c>
      <c r="BG973" s="64" t="str">
        <f t="shared" si="1221"/>
        <v>-</v>
      </c>
      <c r="BH973" s="64" t="str">
        <f t="shared" si="1188"/>
        <v>-</v>
      </c>
      <c r="BI973" s="57" t="str">
        <f t="shared" si="1222"/>
        <v>Payoff</v>
      </c>
      <c r="BJ973" s="56">
        <f t="shared" si="1241"/>
        <v>158</v>
      </c>
      <c r="BK973" s="64" t="str">
        <f t="shared" si="1223"/>
        <v>-</v>
      </c>
      <c r="BL973" s="64" t="str">
        <f t="shared" si="1189"/>
        <v>-</v>
      </c>
      <c r="BM973" s="64" t="str">
        <f t="shared" si="1190"/>
        <v>-</v>
      </c>
      <c r="BN973" s="64" t="str">
        <f t="shared" si="1191"/>
        <v>-</v>
      </c>
      <c r="BO973" s="64" t="str">
        <f t="shared" si="1224"/>
        <v>-</v>
      </c>
      <c r="BP973" s="64" t="str">
        <f t="shared" si="1192"/>
        <v>-</v>
      </c>
      <c r="BQ973" s="57" t="str">
        <f t="shared" si="1225"/>
        <v>Payoff</v>
      </c>
      <c r="BR973" s="56">
        <f t="shared" si="1242"/>
        <v>158</v>
      </c>
      <c r="BS973" s="64" t="str">
        <f t="shared" si="1226"/>
        <v>-</v>
      </c>
      <c r="BT973" s="64" t="str">
        <f t="shared" si="1193"/>
        <v>-</v>
      </c>
      <c r="BU973" s="64" t="str">
        <f t="shared" si="1194"/>
        <v>-</v>
      </c>
      <c r="BV973" s="64" t="str">
        <f t="shared" si="1195"/>
        <v>-</v>
      </c>
      <c r="BW973" s="64" t="str">
        <f t="shared" si="1227"/>
        <v>-</v>
      </c>
      <c r="BX973" s="64" t="str">
        <f t="shared" si="1196"/>
        <v>-</v>
      </c>
      <c r="BY973" s="57" t="str">
        <f t="shared" si="1228"/>
        <v>Payoff</v>
      </c>
      <c r="BZ973" s="56">
        <f t="shared" si="1243"/>
        <v>158</v>
      </c>
      <c r="CA973" s="64" t="str">
        <f t="shared" si="1229"/>
        <v>-</v>
      </c>
      <c r="CB973" s="64" t="str">
        <f t="shared" si="1197"/>
        <v>-</v>
      </c>
      <c r="CC973" s="64" t="str">
        <f t="shared" si="1198"/>
        <v>-</v>
      </c>
      <c r="CD973" s="64" t="str">
        <f t="shared" si="1199"/>
        <v>-</v>
      </c>
      <c r="CE973" s="64" t="str">
        <f t="shared" si="1230"/>
        <v>-</v>
      </c>
      <c r="CF973" s="64" t="str">
        <f t="shared" si="1200"/>
        <v>-</v>
      </c>
      <c r="CG973" s="57" t="str">
        <f t="shared" si="1231"/>
        <v>Payoff</v>
      </c>
      <c r="CH973" s="56">
        <f t="shared" si="1244"/>
        <v>158</v>
      </c>
      <c r="CI973" s="64" t="str">
        <f t="shared" si="1232"/>
        <v>-</v>
      </c>
      <c r="CJ973" s="64" t="str">
        <f t="shared" si="1201"/>
        <v>-</v>
      </c>
      <c r="CK973" s="64" t="str">
        <f t="shared" si="1202"/>
        <v>-</v>
      </c>
      <c r="CL973" s="64" t="str">
        <f t="shared" si="1203"/>
        <v>-</v>
      </c>
      <c r="CM973" s="64" t="str">
        <f t="shared" si="1233"/>
        <v>-</v>
      </c>
      <c r="CN973" s="64" t="str">
        <f t="shared" si="1204"/>
        <v>-</v>
      </c>
      <c r="CO973" s="57" t="str">
        <f t="shared" si="1234"/>
        <v>Payoff</v>
      </c>
    </row>
    <row r="974" spans="15:93" ht="18" customHeight="1" x14ac:dyDescent="0.25">
      <c r="O974" s="56">
        <f t="shared" si="1235"/>
        <v>163</v>
      </c>
      <c r="P974" s="64">
        <f t="shared" si="1205"/>
        <v>0</v>
      </c>
      <c r="Q974" s="64" t="str">
        <f t="shared" si="1166"/>
        <v>-</v>
      </c>
      <c r="R974" s="64" t="str">
        <f t="shared" si="1167"/>
        <v>-</v>
      </c>
      <c r="S974" s="64">
        <f t="shared" si="1206"/>
        <v>0</v>
      </c>
      <c r="T974" s="64" t="str">
        <f t="shared" si="1168"/>
        <v>-</v>
      </c>
      <c r="U974" s="57" t="str">
        <f t="shared" si="1207"/>
        <v>Payoff</v>
      </c>
      <c r="V974" s="56">
        <f t="shared" si="1236"/>
        <v>159</v>
      </c>
      <c r="W974" s="64">
        <f t="shared" si="1208"/>
        <v>0</v>
      </c>
      <c r="X974" s="64" t="str">
        <f t="shared" si="1169"/>
        <v>-</v>
      </c>
      <c r="Y974" s="64">
        <f t="shared" si="1170"/>
        <v>0</v>
      </c>
      <c r="Z974" s="64" t="str">
        <f t="shared" si="1171"/>
        <v>-</v>
      </c>
      <c r="AA974" s="64" t="str">
        <f t="shared" si="1209"/>
        <v>-</v>
      </c>
      <c r="AB974" s="64" t="str">
        <f t="shared" si="1172"/>
        <v>-</v>
      </c>
      <c r="AC974" s="57" t="str">
        <f t="shared" si="1210"/>
        <v>Payoff</v>
      </c>
      <c r="AD974" s="56">
        <f t="shared" si="1237"/>
        <v>159</v>
      </c>
      <c r="AE974" s="64">
        <f t="shared" si="1211"/>
        <v>0</v>
      </c>
      <c r="AF974" s="64" t="str">
        <f t="shared" si="1173"/>
        <v>-</v>
      </c>
      <c r="AG974" s="64">
        <f t="shared" si="1174"/>
        <v>0</v>
      </c>
      <c r="AH974" s="64" t="str">
        <f t="shared" si="1175"/>
        <v>-</v>
      </c>
      <c r="AI974" s="64" t="str">
        <f t="shared" si="1212"/>
        <v>-</v>
      </c>
      <c r="AJ974" s="64" t="str">
        <f t="shared" si="1176"/>
        <v>-</v>
      </c>
      <c r="AK974" s="57" t="str">
        <f t="shared" si="1213"/>
        <v>Payoff</v>
      </c>
      <c r="AL974" s="56">
        <f t="shared" si="1238"/>
        <v>159</v>
      </c>
      <c r="AM974" s="64" t="str">
        <f t="shared" si="1214"/>
        <v>-</v>
      </c>
      <c r="AN974" s="64" t="str">
        <f t="shared" si="1177"/>
        <v>-</v>
      </c>
      <c r="AO974" s="64" t="str">
        <f t="shared" si="1178"/>
        <v>-</v>
      </c>
      <c r="AP974" s="64" t="str">
        <f t="shared" si="1179"/>
        <v>-</v>
      </c>
      <c r="AQ974" s="64" t="str">
        <f t="shared" si="1215"/>
        <v>-</v>
      </c>
      <c r="AR974" s="64" t="str">
        <f t="shared" si="1180"/>
        <v>-</v>
      </c>
      <c r="AS974" s="57" t="str">
        <f t="shared" si="1216"/>
        <v>Payoff</v>
      </c>
      <c r="AT974" s="56">
        <f t="shared" si="1239"/>
        <v>159</v>
      </c>
      <c r="AU974" s="64" t="str">
        <f t="shared" si="1217"/>
        <v>-</v>
      </c>
      <c r="AV974" s="64" t="str">
        <f t="shared" si="1181"/>
        <v>-</v>
      </c>
      <c r="AW974" s="64" t="str">
        <f t="shared" si="1182"/>
        <v>-</v>
      </c>
      <c r="AX974" s="64" t="str">
        <f t="shared" si="1183"/>
        <v>-</v>
      </c>
      <c r="AY974" s="64" t="str">
        <f t="shared" si="1218"/>
        <v>-</v>
      </c>
      <c r="AZ974" s="64" t="str">
        <f t="shared" si="1184"/>
        <v>-</v>
      </c>
      <c r="BA974" s="57" t="str">
        <f t="shared" si="1219"/>
        <v>Payoff</v>
      </c>
      <c r="BB974" s="56">
        <f t="shared" si="1240"/>
        <v>159</v>
      </c>
      <c r="BC974" s="64" t="str">
        <f t="shared" si="1220"/>
        <v>-</v>
      </c>
      <c r="BD974" s="64" t="str">
        <f t="shared" si="1185"/>
        <v>-</v>
      </c>
      <c r="BE974" s="64" t="str">
        <f t="shared" si="1186"/>
        <v>-</v>
      </c>
      <c r="BF974" s="64" t="str">
        <f t="shared" si="1187"/>
        <v>-</v>
      </c>
      <c r="BG974" s="64" t="str">
        <f t="shared" si="1221"/>
        <v>-</v>
      </c>
      <c r="BH974" s="64" t="str">
        <f t="shared" si="1188"/>
        <v>-</v>
      </c>
      <c r="BI974" s="57" t="str">
        <f t="shared" si="1222"/>
        <v>Payoff</v>
      </c>
      <c r="BJ974" s="56">
        <f t="shared" si="1241"/>
        <v>159</v>
      </c>
      <c r="BK974" s="64" t="str">
        <f t="shared" si="1223"/>
        <v>-</v>
      </c>
      <c r="BL974" s="64" t="str">
        <f t="shared" si="1189"/>
        <v>-</v>
      </c>
      <c r="BM974" s="64" t="str">
        <f t="shared" si="1190"/>
        <v>-</v>
      </c>
      <c r="BN974" s="64" t="str">
        <f t="shared" si="1191"/>
        <v>-</v>
      </c>
      <c r="BO974" s="64" t="str">
        <f t="shared" si="1224"/>
        <v>-</v>
      </c>
      <c r="BP974" s="64" t="str">
        <f t="shared" si="1192"/>
        <v>-</v>
      </c>
      <c r="BQ974" s="57" t="str">
        <f t="shared" si="1225"/>
        <v>Payoff</v>
      </c>
      <c r="BR974" s="56">
        <f t="shared" si="1242"/>
        <v>159</v>
      </c>
      <c r="BS974" s="64" t="str">
        <f t="shared" si="1226"/>
        <v>-</v>
      </c>
      <c r="BT974" s="64" t="str">
        <f t="shared" si="1193"/>
        <v>-</v>
      </c>
      <c r="BU974" s="64" t="str">
        <f t="shared" si="1194"/>
        <v>-</v>
      </c>
      <c r="BV974" s="64" t="str">
        <f t="shared" si="1195"/>
        <v>-</v>
      </c>
      <c r="BW974" s="64" t="str">
        <f t="shared" si="1227"/>
        <v>-</v>
      </c>
      <c r="BX974" s="64" t="str">
        <f t="shared" si="1196"/>
        <v>-</v>
      </c>
      <c r="BY974" s="57" t="str">
        <f t="shared" si="1228"/>
        <v>Payoff</v>
      </c>
      <c r="BZ974" s="56">
        <f t="shared" si="1243"/>
        <v>159</v>
      </c>
      <c r="CA974" s="64" t="str">
        <f t="shared" si="1229"/>
        <v>-</v>
      </c>
      <c r="CB974" s="64" t="str">
        <f t="shared" si="1197"/>
        <v>-</v>
      </c>
      <c r="CC974" s="64" t="str">
        <f t="shared" si="1198"/>
        <v>-</v>
      </c>
      <c r="CD974" s="64" t="str">
        <f t="shared" si="1199"/>
        <v>-</v>
      </c>
      <c r="CE974" s="64" t="str">
        <f t="shared" si="1230"/>
        <v>-</v>
      </c>
      <c r="CF974" s="64" t="str">
        <f t="shared" si="1200"/>
        <v>-</v>
      </c>
      <c r="CG974" s="57" t="str">
        <f t="shared" si="1231"/>
        <v>Payoff</v>
      </c>
      <c r="CH974" s="56">
        <f t="shared" si="1244"/>
        <v>159</v>
      </c>
      <c r="CI974" s="64" t="str">
        <f t="shared" si="1232"/>
        <v>-</v>
      </c>
      <c r="CJ974" s="64" t="str">
        <f t="shared" si="1201"/>
        <v>-</v>
      </c>
      <c r="CK974" s="64" t="str">
        <f t="shared" si="1202"/>
        <v>-</v>
      </c>
      <c r="CL974" s="64" t="str">
        <f t="shared" si="1203"/>
        <v>-</v>
      </c>
      <c r="CM974" s="64" t="str">
        <f t="shared" si="1233"/>
        <v>-</v>
      </c>
      <c r="CN974" s="64" t="str">
        <f t="shared" si="1204"/>
        <v>-</v>
      </c>
      <c r="CO974" s="57" t="str">
        <f t="shared" si="1234"/>
        <v>Payoff</v>
      </c>
    </row>
    <row r="975" spans="15:93" ht="18" customHeight="1" x14ac:dyDescent="0.25">
      <c r="O975" s="56">
        <f t="shared" si="1235"/>
        <v>164</v>
      </c>
      <c r="P975" s="64">
        <f t="shared" si="1205"/>
        <v>0</v>
      </c>
      <c r="Q975" s="64" t="str">
        <f t="shared" si="1166"/>
        <v>-</v>
      </c>
      <c r="R975" s="64" t="str">
        <f t="shared" si="1167"/>
        <v>-</v>
      </c>
      <c r="S975" s="64">
        <f t="shared" si="1206"/>
        <v>0</v>
      </c>
      <c r="T975" s="64" t="str">
        <f t="shared" si="1168"/>
        <v>-</v>
      </c>
      <c r="U975" s="57" t="str">
        <f t="shared" si="1207"/>
        <v>Payoff</v>
      </c>
      <c r="V975" s="56">
        <f t="shared" si="1236"/>
        <v>160</v>
      </c>
      <c r="W975" s="64">
        <f t="shared" si="1208"/>
        <v>0</v>
      </c>
      <c r="X975" s="64" t="str">
        <f t="shared" si="1169"/>
        <v>-</v>
      </c>
      <c r="Y975" s="64">
        <f t="shared" si="1170"/>
        <v>0</v>
      </c>
      <c r="Z975" s="64" t="str">
        <f t="shared" si="1171"/>
        <v>-</v>
      </c>
      <c r="AA975" s="64" t="str">
        <f t="shared" si="1209"/>
        <v>-</v>
      </c>
      <c r="AB975" s="64" t="str">
        <f t="shared" si="1172"/>
        <v>-</v>
      </c>
      <c r="AC975" s="57" t="str">
        <f t="shared" si="1210"/>
        <v>Payoff</v>
      </c>
      <c r="AD975" s="56">
        <f t="shared" si="1237"/>
        <v>160</v>
      </c>
      <c r="AE975" s="64">
        <f t="shared" si="1211"/>
        <v>0</v>
      </c>
      <c r="AF975" s="64" t="str">
        <f t="shared" si="1173"/>
        <v>-</v>
      </c>
      <c r="AG975" s="64">
        <f t="shared" si="1174"/>
        <v>0</v>
      </c>
      <c r="AH975" s="64" t="str">
        <f t="shared" si="1175"/>
        <v>-</v>
      </c>
      <c r="AI975" s="64" t="str">
        <f t="shared" si="1212"/>
        <v>-</v>
      </c>
      <c r="AJ975" s="64" t="str">
        <f t="shared" si="1176"/>
        <v>-</v>
      </c>
      <c r="AK975" s="57" t="str">
        <f t="shared" si="1213"/>
        <v>Payoff</v>
      </c>
      <c r="AL975" s="56">
        <f t="shared" si="1238"/>
        <v>160</v>
      </c>
      <c r="AM975" s="64" t="str">
        <f t="shared" si="1214"/>
        <v>-</v>
      </c>
      <c r="AN975" s="64" t="str">
        <f t="shared" si="1177"/>
        <v>-</v>
      </c>
      <c r="AO975" s="64" t="str">
        <f t="shared" si="1178"/>
        <v>-</v>
      </c>
      <c r="AP975" s="64" t="str">
        <f t="shared" si="1179"/>
        <v>-</v>
      </c>
      <c r="AQ975" s="64" t="str">
        <f t="shared" si="1215"/>
        <v>-</v>
      </c>
      <c r="AR975" s="64" t="str">
        <f t="shared" si="1180"/>
        <v>-</v>
      </c>
      <c r="AS975" s="57" t="str">
        <f t="shared" si="1216"/>
        <v>Payoff</v>
      </c>
      <c r="AT975" s="56">
        <f t="shared" si="1239"/>
        <v>160</v>
      </c>
      <c r="AU975" s="64" t="str">
        <f t="shared" si="1217"/>
        <v>-</v>
      </c>
      <c r="AV975" s="64" t="str">
        <f t="shared" si="1181"/>
        <v>-</v>
      </c>
      <c r="AW975" s="64" t="str">
        <f t="shared" si="1182"/>
        <v>-</v>
      </c>
      <c r="AX975" s="64" t="str">
        <f t="shared" si="1183"/>
        <v>-</v>
      </c>
      <c r="AY975" s="64" t="str">
        <f t="shared" si="1218"/>
        <v>-</v>
      </c>
      <c r="AZ975" s="64" t="str">
        <f t="shared" si="1184"/>
        <v>-</v>
      </c>
      <c r="BA975" s="57" t="str">
        <f t="shared" si="1219"/>
        <v>Payoff</v>
      </c>
      <c r="BB975" s="56">
        <f t="shared" si="1240"/>
        <v>160</v>
      </c>
      <c r="BC975" s="64" t="str">
        <f t="shared" si="1220"/>
        <v>-</v>
      </c>
      <c r="BD975" s="64" t="str">
        <f t="shared" si="1185"/>
        <v>-</v>
      </c>
      <c r="BE975" s="64" t="str">
        <f t="shared" si="1186"/>
        <v>-</v>
      </c>
      <c r="BF975" s="64" t="str">
        <f t="shared" si="1187"/>
        <v>-</v>
      </c>
      <c r="BG975" s="64" t="str">
        <f t="shared" si="1221"/>
        <v>-</v>
      </c>
      <c r="BH975" s="64" t="str">
        <f t="shared" si="1188"/>
        <v>-</v>
      </c>
      <c r="BI975" s="57" t="str">
        <f t="shared" si="1222"/>
        <v>Payoff</v>
      </c>
      <c r="BJ975" s="56">
        <f t="shared" si="1241"/>
        <v>160</v>
      </c>
      <c r="BK975" s="64" t="str">
        <f t="shared" si="1223"/>
        <v>-</v>
      </c>
      <c r="BL975" s="64" t="str">
        <f t="shared" si="1189"/>
        <v>-</v>
      </c>
      <c r="BM975" s="64" t="str">
        <f t="shared" si="1190"/>
        <v>-</v>
      </c>
      <c r="BN975" s="64" t="str">
        <f t="shared" si="1191"/>
        <v>-</v>
      </c>
      <c r="BO975" s="64" t="str">
        <f t="shared" si="1224"/>
        <v>-</v>
      </c>
      <c r="BP975" s="64" t="str">
        <f t="shared" si="1192"/>
        <v>-</v>
      </c>
      <c r="BQ975" s="57" t="str">
        <f t="shared" si="1225"/>
        <v>Payoff</v>
      </c>
      <c r="BR975" s="56">
        <f t="shared" si="1242"/>
        <v>160</v>
      </c>
      <c r="BS975" s="64" t="str">
        <f t="shared" si="1226"/>
        <v>-</v>
      </c>
      <c r="BT975" s="64" t="str">
        <f t="shared" si="1193"/>
        <v>-</v>
      </c>
      <c r="BU975" s="64" t="str">
        <f t="shared" si="1194"/>
        <v>-</v>
      </c>
      <c r="BV975" s="64" t="str">
        <f t="shared" si="1195"/>
        <v>-</v>
      </c>
      <c r="BW975" s="64" t="str">
        <f t="shared" si="1227"/>
        <v>-</v>
      </c>
      <c r="BX975" s="64" t="str">
        <f t="shared" si="1196"/>
        <v>-</v>
      </c>
      <c r="BY975" s="57" t="str">
        <f t="shared" si="1228"/>
        <v>Payoff</v>
      </c>
      <c r="BZ975" s="56">
        <f t="shared" si="1243"/>
        <v>160</v>
      </c>
      <c r="CA975" s="64" t="str">
        <f t="shared" si="1229"/>
        <v>-</v>
      </c>
      <c r="CB975" s="64" t="str">
        <f t="shared" si="1197"/>
        <v>-</v>
      </c>
      <c r="CC975" s="64" t="str">
        <f t="shared" si="1198"/>
        <v>-</v>
      </c>
      <c r="CD975" s="64" t="str">
        <f t="shared" si="1199"/>
        <v>-</v>
      </c>
      <c r="CE975" s="64" t="str">
        <f t="shared" si="1230"/>
        <v>-</v>
      </c>
      <c r="CF975" s="64" t="str">
        <f t="shared" si="1200"/>
        <v>-</v>
      </c>
      <c r="CG975" s="57" t="str">
        <f t="shared" si="1231"/>
        <v>Payoff</v>
      </c>
      <c r="CH975" s="56">
        <f t="shared" si="1244"/>
        <v>160</v>
      </c>
      <c r="CI975" s="64" t="str">
        <f t="shared" si="1232"/>
        <v>-</v>
      </c>
      <c r="CJ975" s="64" t="str">
        <f t="shared" si="1201"/>
        <v>-</v>
      </c>
      <c r="CK975" s="64" t="str">
        <f t="shared" si="1202"/>
        <v>-</v>
      </c>
      <c r="CL975" s="64" t="str">
        <f t="shared" si="1203"/>
        <v>-</v>
      </c>
      <c r="CM975" s="64" t="str">
        <f t="shared" si="1233"/>
        <v>-</v>
      </c>
      <c r="CN975" s="64" t="str">
        <f t="shared" si="1204"/>
        <v>-</v>
      </c>
      <c r="CO975" s="57" t="str">
        <f t="shared" si="1234"/>
        <v>Payoff</v>
      </c>
    </row>
    <row r="976" spans="15:93" ht="18" customHeight="1" x14ac:dyDescent="0.25">
      <c r="O976" s="56">
        <f t="shared" si="1235"/>
        <v>165</v>
      </c>
      <c r="P976" s="64">
        <f t="shared" si="1205"/>
        <v>0</v>
      </c>
      <c r="Q976" s="64" t="str">
        <f t="shared" si="1166"/>
        <v>-</v>
      </c>
      <c r="R976" s="64" t="str">
        <f t="shared" si="1167"/>
        <v>-</v>
      </c>
      <c r="S976" s="64">
        <f t="shared" si="1206"/>
        <v>0</v>
      </c>
      <c r="T976" s="64" t="str">
        <f t="shared" si="1168"/>
        <v>-</v>
      </c>
      <c r="U976" s="57" t="str">
        <f t="shared" si="1207"/>
        <v>Payoff</v>
      </c>
      <c r="V976" s="56">
        <f t="shared" si="1236"/>
        <v>161</v>
      </c>
      <c r="W976" s="64">
        <f t="shared" si="1208"/>
        <v>0</v>
      </c>
      <c r="X976" s="64" t="str">
        <f t="shared" si="1169"/>
        <v>-</v>
      </c>
      <c r="Y976" s="64">
        <f t="shared" si="1170"/>
        <v>0</v>
      </c>
      <c r="Z976" s="64" t="str">
        <f t="shared" si="1171"/>
        <v>-</v>
      </c>
      <c r="AA976" s="64" t="str">
        <f t="shared" si="1209"/>
        <v>-</v>
      </c>
      <c r="AB976" s="64" t="str">
        <f t="shared" si="1172"/>
        <v>-</v>
      </c>
      <c r="AC976" s="57" t="str">
        <f t="shared" si="1210"/>
        <v>Payoff</v>
      </c>
      <c r="AD976" s="56">
        <f t="shared" si="1237"/>
        <v>161</v>
      </c>
      <c r="AE976" s="64">
        <f t="shared" si="1211"/>
        <v>0</v>
      </c>
      <c r="AF976" s="64" t="str">
        <f t="shared" si="1173"/>
        <v>-</v>
      </c>
      <c r="AG976" s="64">
        <f t="shared" si="1174"/>
        <v>0</v>
      </c>
      <c r="AH976" s="64" t="str">
        <f t="shared" si="1175"/>
        <v>-</v>
      </c>
      <c r="AI976" s="64" t="str">
        <f t="shared" si="1212"/>
        <v>-</v>
      </c>
      <c r="AJ976" s="64" t="str">
        <f t="shared" si="1176"/>
        <v>-</v>
      </c>
      <c r="AK976" s="57" t="str">
        <f t="shared" si="1213"/>
        <v>Payoff</v>
      </c>
      <c r="AL976" s="56">
        <f t="shared" si="1238"/>
        <v>161</v>
      </c>
      <c r="AM976" s="64" t="str">
        <f t="shared" si="1214"/>
        <v>-</v>
      </c>
      <c r="AN976" s="64" t="str">
        <f t="shared" si="1177"/>
        <v>-</v>
      </c>
      <c r="AO976" s="64" t="str">
        <f t="shared" si="1178"/>
        <v>-</v>
      </c>
      <c r="AP976" s="64" t="str">
        <f t="shared" si="1179"/>
        <v>-</v>
      </c>
      <c r="AQ976" s="64" t="str">
        <f t="shared" si="1215"/>
        <v>-</v>
      </c>
      <c r="AR976" s="64" t="str">
        <f t="shared" si="1180"/>
        <v>-</v>
      </c>
      <c r="AS976" s="57" t="str">
        <f t="shared" si="1216"/>
        <v>Payoff</v>
      </c>
      <c r="AT976" s="56">
        <f t="shared" si="1239"/>
        <v>161</v>
      </c>
      <c r="AU976" s="64" t="str">
        <f t="shared" si="1217"/>
        <v>-</v>
      </c>
      <c r="AV976" s="64" t="str">
        <f t="shared" si="1181"/>
        <v>-</v>
      </c>
      <c r="AW976" s="64" t="str">
        <f t="shared" si="1182"/>
        <v>-</v>
      </c>
      <c r="AX976" s="64" t="str">
        <f t="shared" si="1183"/>
        <v>-</v>
      </c>
      <c r="AY976" s="64" t="str">
        <f t="shared" si="1218"/>
        <v>-</v>
      </c>
      <c r="AZ976" s="64" t="str">
        <f t="shared" si="1184"/>
        <v>-</v>
      </c>
      <c r="BA976" s="57" t="str">
        <f t="shared" si="1219"/>
        <v>Payoff</v>
      </c>
      <c r="BB976" s="56">
        <f t="shared" si="1240"/>
        <v>161</v>
      </c>
      <c r="BC976" s="64" t="str">
        <f t="shared" si="1220"/>
        <v>-</v>
      </c>
      <c r="BD976" s="64" t="str">
        <f t="shared" si="1185"/>
        <v>-</v>
      </c>
      <c r="BE976" s="64" t="str">
        <f t="shared" si="1186"/>
        <v>-</v>
      </c>
      <c r="BF976" s="64" t="str">
        <f t="shared" si="1187"/>
        <v>-</v>
      </c>
      <c r="BG976" s="64" t="str">
        <f t="shared" si="1221"/>
        <v>-</v>
      </c>
      <c r="BH976" s="64" t="str">
        <f t="shared" si="1188"/>
        <v>-</v>
      </c>
      <c r="BI976" s="57" t="str">
        <f t="shared" si="1222"/>
        <v>Payoff</v>
      </c>
      <c r="BJ976" s="56">
        <f t="shared" si="1241"/>
        <v>161</v>
      </c>
      <c r="BK976" s="64" t="str">
        <f t="shared" si="1223"/>
        <v>-</v>
      </c>
      <c r="BL976" s="64" t="str">
        <f t="shared" si="1189"/>
        <v>-</v>
      </c>
      <c r="BM976" s="64" t="str">
        <f t="shared" si="1190"/>
        <v>-</v>
      </c>
      <c r="BN976" s="64" t="str">
        <f t="shared" si="1191"/>
        <v>-</v>
      </c>
      <c r="BO976" s="64" t="str">
        <f t="shared" si="1224"/>
        <v>-</v>
      </c>
      <c r="BP976" s="64" t="str">
        <f t="shared" si="1192"/>
        <v>-</v>
      </c>
      <c r="BQ976" s="57" t="str">
        <f t="shared" si="1225"/>
        <v>Payoff</v>
      </c>
      <c r="BR976" s="56">
        <f t="shared" si="1242"/>
        <v>161</v>
      </c>
      <c r="BS976" s="64" t="str">
        <f t="shared" si="1226"/>
        <v>-</v>
      </c>
      <c r="BT976" s="64" t="str">
        <f t="shared" si="1193"/>
        <v>-</v>
      </c>
      <c r="BU976" s="64" t="str">
        <f t="shared" si="1194"/>
        <v>-</v>
      </c>
      <c r="BV976" s="64" t="str">
        <f t="shared" si="1195"/>
        <v>-</v>
      </c>
      <c r="BW976" s="64" t="str">
        <f t="shared" si="1227"/>
        <v>-</v>
      </c>
      <c r="BX976" s="64" t="str">
        <f t="shared" si="1196"/>
        <v>-</v>
      </c>
      <c r="BY976" s="57" t="str">
        <f t="shared" si="1228"/>
        <v>Payoff</v>
      </c>
      <c r="BZ976" s="56">
        <f t="shared" si="1243"/>
        <v>161</v>
      </c>
      <c r="CA976" s="64" t="str">
        <f t="shared" si="1229"/>
        <v>-</v>
      </c>
      <c r="CB976" s="64" t="str">
        <f t="shared" si="1197"/>
        <v>-</v>
      </c>
      <c r="CC976" s="64" t="str">
        <f t="shared" si="1198"/>
        <v>-</v>
      </c>
      <c r="CD976" s="64" t="str">
        <f t="shared" si="1199"/>
        <v>-</v>
      </c>
      <c r="CE976" s="64" t="str">
        <f t="shared" si="1230"/>
        <v>-</v>
      </c>
      <c r="CF976" s="64" t="str">
        <f t="shared" si="1200"/>
        <v>-</v>
      </c>
      <c r="CG976" s="57" t="str">
        <f t="shared" si="1231"/>
        <v>Payoff</v>
      </c>
      <c r="CH976" s="56">
        <f t="shared" si="1244"/>
        <v>161</v>
      </c>
      <c r="CI976" s="64" t="str">
        <f t="shared" si="1232"/>
        <v>-</v>
      </c>
      <c r="CJ976" s="64" t="str">
        <f t="shared" si="1201"/>
        <v>-</v>
      </c>
      <c r="CK976" s="64" t="str">
        <f t="shared" si="1202"/>
        <v>-</v>
      </c>
      <c r="CL976" s="64" t="str">
        <f t="shared" si="1203"/>
        <v>-</v>
      </c>
      <c r="CM976" s="64" t="str">
        <f t="shared" si="1233"/>
        <v>-</v>
      </c>
      <c r="CN976" s="64" t="str">
        <f t="shared" si="1204"/>
        <v>-</v>
      </c>
      <c r="CO976" s="57" t="str">
        <f t="shared" si="1234"/>
        <v>Payoff</v>
      </c>
    </row>
    <row r="977" spans="15:93" ht="18" customHeight="1" x14ac:dyDescent="0.25">
      <c r="O977" s="56">
        <f t="shared" si="1235"/>
        <v>166</v>
      </c>
      <c r="P977" s="64">
        <f t="shared" si="1205"/>
        <v>0</v>
      </c>
      <c r="Q977" s="64" t="str">
        <f t="shared" si="1166"/>
        <v>-</v>
      </c>
      <c r="R977" s="64" t="str">
        <f t="shared" si="1167"/>
        <v>-</v>
      </c>
      <c r="S977" s="64">
        <f t="shared" si="1206"/>
        <v>0</v>
      </c>
      <c r="T977" s="64" t="str">
        <f t="shared" si="1168"/>
        <v>-</v>
      </c>
      <c r="U977" s="57" t="str">
        <f t="shared" si="1207"/>
        <v>Payoff</v>
      </c>
      <c r="V977" s="56">
        <f t="shared" si="1236"/>
        <v>162</v>
      </c>
      <c r="W977" s="64">
        <f t="shared" si="1208"/>
        <v>0</v>
      </c>
      <c r="X977" s="64" t="str">
        <f t="shared" si="1169"/>
        <v>-</v>
      </c>
      <c r="Y977" s="64">
        <f t="shared" si="1170"/>
        <v>0</v>
      </c>
      <c r="Z977" s="64" t="str">
        <f t="shared" si="1171"/>
        <v>-</v>
      </c>
      <c r="AA977" s="64" t="str">
        <f t="shared" si="1209"/>
        <v>-</v>
      </c>
      <c r="AB977" s="64" t="str">
        <f t="shared" si="1172"/>
        <v>-</v>
      </c>
      <c r="AC977" s="57" t="str">
        <f t="shared" si="1210"/>
        <v>Payoff</v>
      </c>
      <c r="AD977" s="56">
        <f t="shared" si="1237"/>
        <v>162</v>
      </c>
      <c r="AE977" s="64">
        <f t="shared" si="1211"/>
        <v>0</v>
      </c>
      <c r="AF977" s="64" t="str">
        <f t="shared" si="1173"/>
        <v>-</v>
      </c>
      <c r="AG977" s="64">
        <f t="shared" si="1174"/>
        <v>0</v>
      </c>
      <c r="AH977" s="64" t="str">
        <f t="shared" si="1175"/>
        <v>-</v>
      </c>
      <c r="AI977" s="64" t="str">
        <f t="shared" si="1212"/>
        <v>-</v>
      </c>
      <c r="AJ977" s="64" t="str">
        <f t="shared" si="1176"/>
        <v>-</v>
      </c>
      <c r="AK977" s="57" t="str">
        <f t="shared" si="1213"/>
        <v>Payoff</v>
      </c>
      <c r="AL977" s="56">
        <f t="shared" si="1238"/>
        <v>162</v>
      </c>
      <c r="AM977" s="64" t="str">
        <f t="shared" si="1214"/>
        <v>-</v>
      </c>
      <c r="AN977" s="64" t="str">
        <f t="shared" si="1177"/>
        <v>-</v>
      </c>
      <c r="AO977" s="64" t="str">
        <f t="shared" si="1178"/>
        <v>-</v>
      </c>
      <c r="AP977" s="64" t="str">
        <f t="shared" si="1179"/>
        <v>-</v>
      </c>
      <c r="AQ977" s="64" t="str">
        <f t="shared" si="1215"/>
        <v>-</v>
      </c>
      <c r="AR977" s="64" t="str">
        <f t="shared" si="1180"/>
        <v>-</v>
      </c>
      <c r="AS977" s="57" t="str">
        <f t="shared" si="1216"/>
        <v>Payoff</v>
      </c>
      <c r="AT977" s="56">
        <f t="shared" si="1239"/>
        <v>162</v>
      </c>
      <c r="AU977" s="64" t="str">
        <f t="shared" si="1217"/>
        <v>-</v>
      </c>
      <c r="AV977" s="64" t="str">
        <f t="shared" si="1181"/>
        <v>-</v>
      </c>
      <c r="AW977" s="64" t="str">
        <f t="shared" si="1182"/>
        <v>-</v>
      </c>
      <c r="AX977" s="64" t="str">
        <f t="shared" si="1183"/>
        <v>-</v>
      </c>
      <c r="AY977" s="64" t="str">
        <f t="shared" si="1218"/>
        <v>-</v>
      </c>
      <c r="AZ977" s="64" t="str">
        <f t="shared" si="1184"/>
        <v>-</v>
      </c>
      <c r="BA977" s="57" t="str">
        <f t="shared" si="1219"/>
        <v>Payoff</v>
      </c>
      <c r="BB977" s="56">
        <f t="shared" si="1240"/>
        <v>162</v>
      </c>
      <c r="BC977" s="64" t="str">
        <f t="shared" si="1220"/>
        <v>-</v>
      </c>
      <c r="BD977" s="64" t="str">
        <f t="shared" si="1185"/>
        <v>-</v>
      </c>
      <c r="BE977" s="64" t="str">
        <f t="shared" si="1186"/>
        <v>-</v>
      </c>
      <c r="BF977" s="64" t="str">
        <f t="shared" si="1187"/>
        <v>-</v>
      </c>
      <c r="BG977" s="64" t="str">
        <f t="shared" si="1221"/>
        <v>-</v>
      </c>
      <c r="BH977" s="64" t="str">
        <f t="shared" si="1188"/>
        <v>-</v>
      </c>
      <c r="BI977" s="57" t="str">
        <f t="shared" si="1222"/>
        <v>Payoff</v>
      </c>
      <c r="BJ977" s="56">
        <f t="shared" si="1241"/>
        <v>162</v>
      </c>
      <c r="BK977" s="64" t="str">
        <f t="shared" si="1223"/>
        <v>-</v>
      </c>
      <c r="BL977" s="64" t="str">
        <f t="shared" si="1189"/>
        <v>-</v>
      </c>
      <c r="BM977" s="64" t="str">
        <f t="shared" si="1190"/>
        <v>-</v>
      </c>
      <c r="BN977" s="64" t="str">
        <f t="shared" si="1191"/>
        <v>-</v>
      </c>
      <c r="BO977" s="64" t="str">
        <f t="shared" si="1224"/>
        <v>-</v>
      </c>
      <c r="BP977" s="64" t="str">
        <f t="shared" si="1192"/>
        <v>-</v>
      </c>
      <c r="BQ977" s="57" t="str">
        <f t="shared" si="1225"/>
        <v>Payoff</v>
      </c>
      <c r="BR977" s="56">
        <f t="shared" si="1242"/>
        <v>162</v>
      </c>
      <c r="BS977" s="64" t="str">
        <f t="shared" si="1226"/>
        <v>-</v>
      </c>
      <c r="BT977" s="64" t="str">
        <f t="shared" si="1193"/>
        <v>-</v>
      </c>
      <c r="BU977" s="64" t="str">
        <f t="shared" si="1194"/>
        <v>-</v>
      </c>
      <c r="BV977" s="64" t="str">
        <f t="shared" si="1195"/>
        <v>-</v>
      </c>
      <c r="BW977" s="64" t="str">
        <f t="shared" si="1227"/>
        <v>-</v>
      </c>
      <c r="BX977" s="64" t="str">
        <f t="shared" si="1196"/>
        <v>-</v>
      </c>
      <c r="BY977" s="57" t="str">
        <f t="shared" si="1228"/>
        <v>Payoff</v>
      </c>
      <c r="BZ977" s="56">
        <f t="shared" si="1243"/>
        <v>162</v>
      </c>
      <c r="CA977" s="64" t="str">
        <f t="shared" si="1229"/>
        <v>-</v>
      </c>
      <c r="CB977" s="64" t="str">
        <f t="shared" si="1197"/>
        <v>-</v>
      </c>
      <c r="CC977" s="64" t="str">
        <f t="shared" si="1198"/>
        <v>-</v>
      </c>
      <c r="CD977" s="64" t="str">
        <f t="shared" si="1199"/>
        <v>-</v>
      </c>
      <c r="CE977" s="64" t="str">
        <f t="shared" si="1230"/>
        <v>-</v>
      </c>
      <c r="CF977" s="64" t="str">
        <f t="shared" si="1200"/>
        <v>-</v>
      </c>
      <c r="CG977" s="57" t="str">
        <f t="shared" si="1231"/>
        <v>Payoff</v>
      </c>
      <c r="CH977" s="56">
        <f t="shared" si="1244"/>
        <v>162</v>
      </c>
      <c r="CI977" s="64" t="str">
        <f t="shared" si="1232"/>
        <v>-</v>
      </c>
      <c r="CJ977" s="64" t="str">
        <f t="shared" si="1201"/>
        <v>-</v>
      </c>
      <c r="CK977" s="64" t="str">
        <f t="shared" si="1202"/>
        <v>-</v>
      </c>
      <c r="CL977" s="64" t="str">
        <f t="shared" si="1203"/>
        <v>-</v>
      </c>
      <c r="CM977" s="64" t="str">
        <f t="shared" si="1233"/>
        <v>-</v>
      </c>
      <c r="CN977" s="64" t="str">
        <f t="shared" si="1204"/>
        <v>-</v>
      </c>
      <c r="CO977" s="57" t="str">
        <f t="shared" si="1234"/>
        <v>Payoff</v>
      </c>
    </row>
    <row r="978" spans="15:93" ht="18" customHeight="1" x14ac:dyDescent="0.25">
      <c r="O978" s="56">
        <f t="shared" si="1235"/>
        <v>167</v>
      </c>
      <c r="P978" s="64">
        <f t="shared" si="1205"/>
        <v>0</v>
      </c>
      <c r="Q978" s="64" t="str">
        <f t="shared" si="1166"/>
        <v>-</v>
      </c>
      <c r="R978" s="64" t="str">
        <f t="shared" si="1167"/>
        <v>-</v>
      </c>
      <c r="S978" s="64">
        <f t="shared" si="1206"/>
        <v>0</v>
      </c>
      <c r="T978" s="64" t="str">
        <f t="shared" si="1168"/>
        <v>-</v>
      </c>
      <c r="U978" s="57" t="str">
        <f t="shared" si="1207"/>
        <v>Payoff</v>
      </c>
      <c r="V978" s="56">
        <f t="shared" si="1236"/>
        <v>163</v>
      </c>
      <c r="W978" s="64">
        <f t="shared" si="1208"/>
        <v>0</v>
      </c>
      <c r="X978" s="64" t="str">
        <f t="shared" si="1169"/>
        <v>-</v>
      </c>
      <c r="Y978" s="64">
        <f t="shared" si="1170"/>
        <v>0</v>
      </c>
      <c r="Z978" s="64" t="str">
        <f t="shared" si="1171"/>
        <v>-</v>
      </c>
      <c r="AA978" s="64" t="str">
        <f t="shared" si="1209"/>
        <v>-</v>
      </c>
      <c r="AB978" s="64" t="str">
        <f t="shared" si="1172"/>
        <v>-</v>
      </c>
      <c r="AC978" s="57" t="str">
        <f t="shared" si="1210"/>
        <v>Payoff</v>
      </c>
      <c r="AD978" s="56">
        <f t="shared" si="1237"/>
        <v>163</v>
      </c>
      <c r="AE978" s="64">
        <f t="shared" si="1211"/>
        <v>0</v>
      </c>
      <c r="AF978" s="64" t="str">
        <f t="shared" si="1173"/>
        <v>-</v>
      </c>
      <c r="AG978" s="64">
        <f t="shared" si="1174"/>
        <v>0</v>
      </c>
      <c r="AH978" s="64" t="str">
        <f t="shared" si="1175"/>
        <v>-</v>
      </c>
      <c r="AI978" s="64" t="str">
        <f t="shared" si="1212"/>
        <v>-</v>
      </c>
      <c r="AJ978" s="64" t="str">
        <f t="shared" si="1176"/>
        <v>-</v>
      </c>
      <c r="AK978" s="57" t="str">
        <f t="shared" si="1213"/>
        <v>Payoff</v>
      </c>
      <c r="AL978" s="56">
        <f t="shared" si="1238"/>
        <v>163</v>
      </c>
      <c r="AM978" s="64" t="str">
        <f t="shared" si="1214"/>
        <v>-</v>
      </c>
      <c r="AN978" s="64" t="str">
        <f t="shared" si="1177"/>
        <v>-</v>
      </c>
      <c r="AO978" s="64" t="str">
        <f t="shared" si="1178"/>
        <v>-</v>
      </c>
      <c r="AP978" s="64" t="str">
        <f t="shared" si="1179"/>
        <v>-</v>
      </c>
      <c r="AQ978" s="64" t="str">
        <f t="shared" si="1215"/>
        <v>-</v>
      </c>
      <c r="AR978" s="64" t="str">
        <f t="shared" si="1180"/>
        <v>-</v>
      </c>
      <c r="AS978" s="57" t="str">
        <f t="shared" si="1216"/>
        <v>Payoff</v>
      </c>
      <c r="AT978" s="56">
        <f t="shared" si="1239"/>
        <v>163</v>
      </c>
      <c r="AU978" s="64" t="str">
        <f t="shared" si="1217"/>
        <v>-</v>
      </c>
      <c r="AV978" s="64" t="str">
        <f t="shared" si="1181"/>
        <v>-</v>
      </c>
      <c r="AW978" s="64" t="str">
        <f t="shared" si="1182"/>
        <v>-</v>
      </c>
      <c r="AX978" s="64" t="str">
        <f t="shared" si="1183"/>
        <v>-</v>
      </c>
      <c r="AY978" s="64" t="str">
        <f t="shared" si="1218"/>
        <v>-</v>
      </c>
      <c r="AZ978" s="64" t="str">
        <f t="shared" si="1184"/>
        <v>-</v>
      </c>
      <c r="BA978" s="57" t="str">
        <f t="shared" si="1219"/>
        <v>Payoff</v>
      </c>
      <c r="BB978" s="56">
        <f t="shared" si="1240"/>
        <v>163</v>
      </c>
      <c r="BC978" s="64" t="str">
        <f t="shared" si="1220"/>
        <v>-</v>
      </c>
      <c r="BD978" s="64" t="str">
        <f t="shared" si="1185"/>
        <v>-</v>
      </c>
      <c r="BE978" s="64" t="str">
        <f t="shared" si="1186"/>
        <v>-</v>
      </c>
      <c r="BF978" s="64" t="str">
        <f t="shared" si="1187"/>
        <v>-</v>
      </c>
      <c r="BG978" s="64" t="str">
        <f t="shared" si="1221"/>
        <v>-</v>
      </c>
      <c r="BH978" s="64" t="str">
        <f t="shared" si="1188"/>
        <v>-</v>
      </c>
      <c r="BI978" s="57" t="str">
        <f t="shared" si="1222"/>
        <v>Payoff</v>
      </c>
      <c r="BJ978" s="56">
        <f t="shared" si="1241"/>
        <v>163</v>
      </c>
      <c r="BK978" s="64" t="str">
        <f t="shared" si="1223"/>
        <v>-</v>
      </c>
      <c r="BL978" s="64" t="str">
        <f t="shared" si="1189"/>
        <v>-</v>
      </c>
      <c r="BM978" s="64" t="str">
        <f t="shared" si="1190"/>
        <v>-</v>
      </c>
      <c r="BN978" s="64" t="str">
        <f t="shared" si="1191"/>
        <v>-</v>
      </c>
      <c r="BO978" s="64" t="str">
        <f t="shared" si="1224"/>
        <v>-</v>
      </c>
      <c r="BP978" s="64" t="str">
        <f t="shared" si="1192"/>
        <v>-</v>
      </c>
      <c r="BQ978" s="57" t="str">
        <f t="shared" si="1225"/>
        <v>Payoff</v>
      </c>
      <c r="BR978" s="56">
        <f t="shared" si="1242"/>
        <v>163</v>
      </c>
      <c r="BS978" s="64" t="str">
        <f t="shared" si="1226"/>
        <v>-</v>
      </c>
      <c r="BT978" s="64" t="str">
        <f t="shared" si="1193"/>
        <v>-</v>
      </c>
      <c r="BU978" s="64" t="str">
        <f t="shared" si="1194"/>
        <v>-</v>
      </c>
      <c r="BV978" s="64" t="str">
        <f t="shared" si="1195"/>
        <v>-</v>
      </c>
      <c r="BW978" s="64" t="str">
        <f t="shared" si="1227"/>
        <v>-</v>
      </c>
      <c r="BX978" s="64" t="str">
        <f t="shared" si="1196"/>
        <v>-</v>
      </c>
      <c r="BY978" s="57" t="str">
        <f t="shared" si="1228"/>
        <v>Payoff</v>
      </c>
      <c r="BZ978" s="56">
        <f t="shared" si="1243"/>
        <v>163</v>
      </c>
      <c r="CA978" s="64" t="str">
        <f t="shared" si="1229"/>
        <v>-</v>
      </c>
      <c r="CB978" s="64" t="str">
        <f t="shared" si="1197"/>
        <v>-</v>
      </c>
      <c r="CC978" s="64" t="str">
        <f t="shared" si="1198"/>
        <v>-</v>
      </c>
      <c r="CD978" s="64" t="str">
        <f t="shared" si="1199"/>
        <v>-</v>
      </c>
      <c r="CE978" s="64" t="str">
        <f t="shared" si="1230"/>
        <v>-</v>
      </c>
      <c r="CF978" s="64" t="str">
        <f t="shared" si="1200"/>
        <v>-</v>
      </c>
      <c r="CG978" s="57" t="str">
        <f t="shared" si="1231"/>
        <v>Payoff</v>
      </c>
      <c r="CH978" s="56">
        <f t="shared" si="1244"/>
        <v>163</v>
      </c>
      <c r="CI978" s="64" t="str">
        <f t="shared" si="1232"/>
        <v>-</v>
      </c>
      <c r="CJ978" s="64" t="str">
        <f t="shared" si="1201"/>
        <v>-</v>
      </c>
      <c r="CK978" s="64" t="str">
        <f t="shared" si="1202"/>
        <v>-</v>
      </c>
      <c r="CL978" s="64" t="str">
        <f t="shared" si="1203"/>
        <v>-</v>
      </c>
      <c r="CM978" s="64" t="str">
        <f t="shared" si="1233"/>
        <v>-</v>
      </c>
      <c r="CN978" s="64" t="str">
        <f t="shared" si="1204"/>
        <v>-</v>
      </c>
      <c r="CO978" s="57" t="str">
        <f t="shared" si="1234"/>
        <v>Payoff</v>
      </c>
    </row>
    <row r="979" spans="15:93" ht="18" customHeight="1" x14ac:dyDescent="0.25">
      <c r="O979" s="56">
        <f t="shared" si="1235"/>
        <v>168</v>
      </c>
      <c r="P979" s="64">
        <f t="shared" si="1205"/>
        <v>0</v>
      </c>
      <c r="Q979" s="64" t="str">
        <f t="shared" si="1166"/>
        <v>-</v>
      </c>
      <c r="R979" s="64" t="str">
        <f t="shared" si="1167"/>
        <v>-</v>
      </c>
      <c r="S979" s="64">
        <f t="shared" si="1206"/>
        <v>0</v>
      </c>
      <c r="T979" s="64" t="str">
        <f t="shared" si="1168"/>
        <v>-</v>
      </c>
      <c r="U979" s="57" t="str">
        <f t="shared" si="1207"/>
        <v>Payoff</v>
      </c>
      <c r="V979" s="56">
        <f t="shared" si="1236"/>
        <v>164</v>
      </c>
      <c r="W979" s="64">
        <f t="shared" si="1208"/>
        <v>0</v>
      </c>
      <c r="X979" s="64" t="str">
        <f t="shared" si="1169"/>
        <v>-</v>
      </c>
      <c r="Y979" s="64">
        <f t="shared" si="1170"/>
        <v>0</v>
      </c>
      <c r="Z979" s="64" t="str">
        <f t="shared" si="1171"/>
        <v>-</v>
      </c>
      <c r="AA979" s="64" t="str">
        <f t="shared" si="1209"/>
        <v>-</v>
      </c>
      <c r="AB979" s="64" t="str">
        <f t="shared" si="1172"/>
        <v>-</v>
      </c>
      <c r="AC979" s="57" t="str">
        <f t="shared" si="1210"/>
        <v>Payoff</v>
      </c>
      <c r="AD979" s="56">
        <f t="shared" si="1237"/>
        <v>164</v>
      </c>
      <c r="AE979" s="64">
        <f t="shared" si="1211"/>
        <v>0</v>
      </c>
      <c r="AF979" s="64" t="str">
        <f t="shared" si="1173"/>
        <v>-</v>
      </c>
      <c r="AG979" s="64">
        <f t="shared" si="1174"/>
        <v>0</v>
      </c>
      <c r="AH979" s="64" t="str">
        <f t="shared" si="1175"/>
        <v>-</v>
      </c>
      <c r="AI979" s="64" t="str">
        <f t="shared" si="1212"/>
        <v>-</v>
      </c>
      <c r="AJ979" s="64" t="str">
        <f t="shared" si="1176"/>
        <v>-</v>
      </c>
      <c r="AK979" s="57" t="str">
        <f t="shared" si="1213"/>
        <v>Payoff</v>
      </c>
      <c r="AL979" s="56">
        <f t="shared" si="1238"/>
        <v>164</v>
      </c>
      <c r="AM979" s="64" t="str">
        <f t="shared" si="1214"/>
        <v>-</v>
      </c>
      <c r="AN979" s="64" t="str">
        <f t="shared" si="1177"/>
        <v>-</v>
      </c>
      <c r="AO979" s="64" t="str">
        <f t="shared" si="1178"/>
        <v>-</v>
      </c>
      <c r="AP979" s="64" t="str">
        <f t="shared" si="1179"/>
        <v>-</v>
      </c>
      <c r="AQ979" s="64" t="str">
        <f t="shared" si="1215"/>
        <v>-</v>
      </c>
      <c r="AR979" s="64" t="str">
        <f t="shared" si="1180"/>
        <v>-</v>
      </c>
      <c r="AS979" s="57" t="str">
        <f t="shared" si="1216"/>
        <v>Payoff</v>
      </c>
      <c r="AT979" s="56">
        <f t="shared" si="1239"/>
        <v>164</v>
      </c>
      <c r="AU979" s="64" t="str">
        <f t="shared" si="1217"/>
        <v>-</v>
      </c>
      <c r="AV979" s="64" t="str">
        <f t="shared" si="1181"/>
        <v>-</v>
      </c>
      <c r="AW979" s="64" t="str">
        <f t="shared" si="1182"/>
        <v>-</v>
      </c>
      <c r="AX979" s="64" t="str">
        <f t="shared" si="1183"/>
        <v>-</v>
      </c>
      <c r="AY979" s="64" t="str">
        <f t="shared" si="1218"/>
        <v>-</v>
      </c>
      <c r="AZ979" s="64" t="str">
        <f t="shared" si="1184"/>
        <v>-</v>
      </c>
      <c r="BA979" s="57" t="str">
        <f t="shared" si="1219"/>
        <v>Payoff</v>
      </c>
      <c r="BB979" s="56">
        <f t="shared" si="1240"/>
        <v>164</v>
      </c>
      <c r="BC979" s="64" t="str">
        <f t="shared" si="1220"/>
        <v>-</v>
      </c>
      <c r="BD979" s="64" t="str">
        <f t="shared" si="1185"/>
        <v>-</v>
      </c>
      <c r="BE979" s="64" t="str">
        <f t="shared" si="1186"/>
        <v>-</v>
      </c>
      <c r="BF979" s="64" t="str">
        <f t="shared" si="1187"/>
        <v>-</v>
      </c>
      <c r="BG979" s="64" t="str">
        <f t="shared" si="1221"/>
        <v>-</v>
      </c>
      <c r="BH979" s="64" t="str">
        <f t="shared" si="1188"/>
        <v>-</v>
      </c>
      <c r="BI979" s="57" t="str">
        <f t="shared" si="1222"/>
        <v>Payoff</v>
      </c>
      <c r="BJ979" s="56">
        <f t="shared" si="1241"/>
        <v>164</v>
      </c>
      <c r="BK979" s="64" t="str">
        <f t="shared" si="1223"/>
        <v>-</v>
      </c>
      <c r="BL979" s="64" t="str">
        <f t="shared" si="1189"/>
        <v>-</v>
      </c>
      <c r="BM979" s="64" t="str">
        <f t="shared" si="1190"/>
        <v>-</v>
      </c>
      <c r="BN979" s="64" t="str">
        <f t="shared" si="1191"/>
        <v>-</v>
      </c>
      <c r="BO979" s="64" t="str">
        <f t="shared" si="1224"/>
        <v>-</v>
      </c>
      <c r="BP979" s="64" t="str">
        <f t="shared" si="1192"/>
        <v>-</v>
      </c>
      <c r="BQ979" s="57" t="str">
        <f t="shared" si="1225"/>
        <v>Payoff</v>
      </c>
      <c r="BR979" s="56">
        <f t="shared" si="1242"/>
        <v>164</v>
      </c>
      <c r="BS979" s="64" t="str">
        <f t="shared" si="1226"/>
        <v>-</v>
      </c>
      <c r="BT979" s="64" t="str">
        <f t="shared" si="1193"/>
        <v>-</v>
      </c>
      <c r="BU979" s="64" t="str">
        <f t="shared" si="1194"/>
        <v>-</v>
      </c>
      <c r="BV979" s="64" t="str">
        <f t="shared" si="1195"/>
        <v>-</v>
      </c>
      <c r="BW979" s="64" t="str">
        <f t="shared" si="1227"/>
        <v>-</v>
      </c>
      <c r="BX979" s="64" t="str">
        <f t="shared" si="1196"/>
        <v>-</v>
      </c>
      <c r="BY979" s="57" t="str">
        <f t="shared" si="1228"/>
        <v>Payoff</v>
      </c>
      <c r="BZ979" s="56">
        <f t="shared" si="1243"/>
        <v>164</v>
      </c>
      <c r="CA979" s="64" t="str">
        <f t="shared" si="1229"/>
        <v>-</v>
      </c>
      <c r="CB979" s="64" t="str">
        <f t="shared" si="1197"/>
        <v>-</v>
      </c>
      <c r="CC979" s="64" t="str">
        <f t="shared" si="1198"/>
        <v>-</v>
      </c>
      <c r="CD979" s="64" t="str">
        <f t="shared" si="1199"/>
        <v>-</v>
      </c>
      <c r="CE979" s="64" t="str">
        <f t="shared" si="1230"/>
        <v>-</v>
      </c>
      <c r="CF979" s="64" t="str">
        <f t="shared" si="1200"/>
        <v>-</v>
      </c>
      <c r="CG979" s="57" t="str">
        <f t="shared" si="1231"/>
        <v>Payoff</v>
      </c>
      <c r="CH979" s="56">
        <f t="shared" si="1244"/>
        <v>164</v>
      </c>
      <c r="CI979" s="64" t="str">
        <f t="shared" si="1232"/>
        <v>-</v>
      </c>
      <c r="CJ979" s="64" t="str">
        <f t="shared" si="1201"/>
        <v>-</v>
      </c>
      <c r="CK979" s="64" t="str">
        <f t="shared" si="1202"/>
        <v>-</v>
      </c>
      <c r="CL979" s="64" t="str">
        <f t="shared" si="1203"/>
        <v>-</v>
      </c>
      <c r="CM979" s="64" t="str">
        <f t="shared" si="1233"/>
        <v>-</v>
      </c>
      <c r="CN979" s="64" t="str">
        <f t="shared" si="1204"/>
        <v>-</v>
      </c>
      <c r="CO979" s="57" t="str">
        <f t="shared" si="1234"/>
        <v>Payoff</v>
      </c>
    </row>
    <row r="980" spans="15:93" ht="18" customHeight="1" x14ac:dyDescent="0.25">
      <c r="O980" s="56">
        <f t="shared" si="1235"/>
        <v>169</v>
      </c>
      <c r="P980" s="64">
        <f t="shared" si="1205"/>
        <v>0</v>
      </c>
      <c r="Q980" s="64" t="str">
        <f t="shared" si="1166"/>
        <v>-</v>
      </c>
      <c r="R980" s="64" t="str">
        <f t="shared" si="1167"/>
        <v>-</v>
      </c>
      <c r="S980" s="64">
        <f t="shared" si="1206"/>
        <v>0</v>
      </c>
      <c r="T980" s="64" t="str">
        <f t="shared" si="1168"/>
        <v>-</v>
      </c>
      <c r="U980" s="57" t="str">
        <f t="shared" si="1207"/>
        <v>Payoff</v>
      </c>
      <c r="V980" s="56">
        <f t="shared" si="1236"/>
        <v>165</v>
      </c>
      <c r="W980" s="64">
        <f t="shared" si="1208"/>
        <v>0</v>
      </c>
      <c r="X980" s="64" t="str">
        <f t="shared" si="1169"/>
        <v>-</v>
      </c>
      <c r="Y980" s="64">
        <f t="shared" si="1170"/>
        <v>0</v>
      </c>
      <c r="Z980" s="64" t="str">
        <f t="shared" si="1171"/>
        <v>-</v>
      </c>
      <c r="AA980" s="64" t="str">
        <f t="shared" si="1209"/>
        <v>-</v>
      </c>
      <c r="AB980" s="64" t="str">
        <f t="shared" si="1172"/>
        <v>-</v>
      </c>
      <c r="AC980" s="57" t="str">
        <f t="shared" si="1210"/>
        <v>Payoff</v>
      </c>
      <c r="AD980" s="56">
        <f t="shared" si="1237"/>
        <v>165</v>
      </c>
      <c r="AE980" s="64">
        <f t="shared" si="1211"/>
        <v>0</v>
      </c>
      <c r="AF980" s="64" t="str">
        <f t="shared" si="1173"/>
        <v>-</v>
      </c>
      <c r="AG980" s="64">
        <f t="shared" si="1174"/>
        <v>0</v>
      </c>
      <c r="AH980" s="64" t="str">
        <f t="shared" si="1175"/>
        <v>-</v>
      </c>
      <c r="AI980" s="64" t="str">
        <f t="shared" si="1212"/>
        <v>-</v>
      </c>
      <c r="AJ980" s="64" t="str">
        <f t="shared" si="1176"/>
        <v>-</v>
      </c>
      <c r="AK980" s="57" t="str">
        <f t="shared" si="1213"/>
        <v>Payoff</v>
      </c>
      <c r="AL980" s="56">
        <f t="shared" si="1238"/>
        <v>165</v>
      </c>
      <c r="AM980" s="64" t="str">
        <f t="shared" si="1214"/>
        <v>-</v>
      </c>
      <c r="AN980" s="64" t="str">
        <f t="shared" si="1177"/>
        <v>-</v>
      </c>
      <c r="AO980" s="64" t="str">
        <f t="shared" si="1178"/>
        <v>-</v>
      </c>
      <c r="AP980" s="64" t="str">
        <f t="shared" si="1179"/>
        <v>-</v>
      </c>
      <c r="AQ980" s="64" t="str">
        <f t="shared" si="1215"/>
        <v>-</v>
      </c>
      <c r="AR980" s="64" t="str">
        <f t="shared" si="1180"/>
        <v>-</v>
      </c>
      <c r="AS980" s="57" t="str">
        <f t="shared" si="1216"/>
        <v>Payoff</v>
      </c>
      <c r="AT980" s="56">
        <f t="shared" si="1239"/>
        <v>165</v>
      </c>
      <c r="AU980" s="64" t="str">
        <f t="shared" si="1217"/>
        <v>-</v>
      </c>
      <c r="AV980" s="64" t="str">
        <f t="shared" si="1181"/>
        <v>-</v>
      </c>
      <c r="AW980" s="64" t="str">
        <f t="shared" si="1182"/>
        <v>-</v>
      </c>
      <c r="AX980" s="64" t="str">
        <f t="shared" si="1183"/>
        <v>-</v>
      </c>
      <c r="AY980" s="64" t="str">
        <f t="shared" si="1218"/>
        <v>-</v>
      </c>
      <c r="AZ980" s="64" t="str">
        <f t="shared" si="1184"/>
        <v>-</v>
      </c>
      <c r="BA980" s="57" t="str">
        <f t="shared" si="1219"/>
        <v>Payoff</v>
      </c>
      <c r="BB980" s="56">
        <f t="shared" si="1240"/>
        <v>165</v>
      </c>
      <c r="BC980" s="64" t="str">
        <f t="shared" si="1220"/>
        <v>-</v>
      </c>
      <c r="BD980" s="64" t="str">
        <f t="shared" si="1185"/>
        <v>-</v>
      </c>
      <c r="BE980" s="64" t="str">
        <f t="shared" si="1186"/>
        <v>-</v>
      </c>
      <c r="BF980" s="64" t="str">
        <f t="shared" si="1187"/>
        <v>-</v>
      </c>
      <c r="BG980" s="64" t="str">
        <f t="shared" si="1221"/>
        <v>-</v>
      </c>
      <c r="BH980" s="64" t="str">
        <f t="shared" si="1188"/>
        <v>-</v>
      </c>
      <c r="BI980" s="57" t="str">
        <f t="shared" si="1222"/>
        <v>Payoff</v>
      </c>
      <c r="BJ980" s="56">
        <f t="shared" si="1241"/>
        <v>165</v>
      </c>
      <c r="BK980" s="64" t="str">
        <f t="shared" si="1223"/>
        <v>-</v>
      </c>
      <c r="BL980" s="64" t="str">
        <f t="shared" si="1189"/>
        <v>-</v>
      </c>
      <c r="BM980" s="64" t="str">
        <f t="shared" si="1190"/>
        <v>-</v>
      </c>
      <c r="BN980" s="64" t="str">
        <f t="shared" si="1191"/>
        <v>-</v>
      </c>
      <c r="BO980" s="64" t="str">
        <f t="shared" si="1224"/>
        <v>-</v>
      </c>
      <c r="BP980" s="64" t="str">
        <f t="shared" si="1192"/>
        <v>-</v>
      </c>
      <c r="BQ980" s="57" t="str">
        <f t="shared" si="1225"/>
        <v>Payoff</v>
      </c>
      <c r="BR980" s="56">
        <f t="shared" si="1242"/>
        <v>165</v>
      </c>
      <c r="BS980" s="64" t="str">
        <f t="shared" si="1226"/>
        <v>-</v>
      </c>
      <c r="BT980" s="64" t="str">
        <f t="shared" si="1193"/>
        <v>-</v>
      </c>
      <c r="BU980" s="64" t="str">
        <f t="shared" si="1194"/>
        <v>-</v>
      </c>
      <c r="BV980" s="64" t="str">
        <f t="shared" si="1195"/>
        <v>-</v>
      </c>
      <c r="BW980" s="64" t="str">
        <f t="shared" si="1227"/>
        <v>-</v>
      </c>
      <c r="BX980" s="64" t="str">
        <f t="shared" si="1196"/>
        <v>-</v>
      </c>
      <c r="BY980" s="57" t="str">
        <f t="shared" si="1228"/>
        <v>Payoff</v>
      </c>
      <c r="BZ980" s="56">
        <f t="shared" si="1243"/>
        <v>165</v>
      </c>
      <c r="CA980" s="64" t="str">
        <f t="shared" si="1229"/>
        <v>-</v>
      </c>
      <c r="CB980" s="64" t="str">
        <f t="shared" si="1197"/>
        <v>-</v>
      </c>
      <c r="CC980" s="64" t="str">
        <f t="shared" si="1198"/>
        <v>-</v>
      </c>
      <c r="CD980" s="64" t="str">
        <f t="shared" si="1199"/>
        <v>-</v>
      </c>
      <c r="CE980" s="64" t="str">
        <f t="shared" si="1230"/>
        <v>-</v>
      </c>
      <c r="CF980" s="64" t="str">
        <f t="shared" si="1200"/>
        <v>-</v>
      </c>
      <c r="CG980" s="57" t="str">
        <f t="shared" si="1231"/>
        <v>Payoff</v>
      </c>
      <c r="CH980" s="56">
        <f t="shared" si="1244"/>
        <v>165</v>
      </c>
      <c r="CI980" s="64" t="str">
        <f t="shared" si="1232"/>
        <v>-</v>
      </c>
      <c r="CJ980" s="64" t="str">
        <f t="shared" si="1201"/>
        <v>-</v>
      </c>
      <c r="CK980" s="64" t="str">
        <f t="shared" si="1202"/>
        <v>-</v>
      </c>
      <c r="CL980" s="64" t="str">
        <f t="shared" si="1203"/>
        <v>-</v>
      </c>
      <c r="CM980" s="64" t="str">
        <f t="shared" si="1233"/>
        <v>-</v>
      </c>
      <c r="CN980" s="64" t="str">
        <f t="shared" si="1204"/>
        <v>-</v>
      </c>
      <c r="CO980" s="57" t="str">
        <f t="shared" si="1234"/>
        <v>Payoff</v>
      </c>
    </row>
    <row r="981" spans="15:93" ht="18" customHeight="1" x14ac:dyDescent="0.25">
      <c r="O981" s="56">
        <f t="shared" si="1235"/>
        <v>170</v>
      </c>
      <c r="P981" s="64">
        <f t="shared" si="1205"/>
        <v>0</v>
      </c>
      <c r="Q981" s="64" t="str">
        <f t="shared" si="1166"/>
        <v>-</v>
      </c>
      <c r="R981" s="64" t="str">
        <f t="shared" si="1167"/>
        <v>-</v>
      </c>
      <c r="S981" s="64">
        <f t="shared" si="1206"/>
        <v>0</v>
      </c>
      <c r="T981" s="64" t="str">
        <f t="shared" si="1168"/>
        <v>-</v>
      </c>
      <c r="U981" s="57" t="str">
        <f t="shared" si="1207"/>
        <v>Payoff</v>
      </c>
      <c r="V981" s="56">
        <f t="shared" si="1236"/>
        <v>166</v>
      </c>
      <c r="W981" s="64">
        <f t="shared" si="1208"/>
        <v>0</v>
      </c>
      <c r="X981" s="64" t="str">
        <f t="shared" si="1169"/>
        <v>-</v>
      </c>
      <c r="Y981" s="64">
        <f t="shared" si="1170"/>
        <v>0</v>
      </c>
      <c r="Z981" s="64" t="str">
        <f t="shared" si="1171"/>
        <v>-</v>
      </c>
      <c r="AA981" s="64" t="str">
        <f t="shared" si="1209"/>
        <v>-</v>
      </c>
      <c r="AB981" s="64" t="str">
        <f t="shared" si="1172"/>
        <v>-</v>
      </c>
      <c r="AC981" s="57" t="str">
        <f t="shared" si="1210"/>
        <v>Payoff</v>
      </c>
      <c r="AD981" s="56">
        <f t="shared" si="1237"/>
        <v>166</v>
      </c>
      <c r="AE981" s="64">
        <f t="shared" si="1211"/>
        <v>0</v>
      </c>
      <c r="AF981" s="64" t="str">
        <f t="shared" si="1173"/>
        <v>-</v>
      </c>
      <c r="AG981" s="64">
        <f t="shared" si="1174"/>
        <v>0</v>
      </c>
      <c r="AH981" s="64" t="str">
        <f t="shared" si="1175"/>
        <v>-</v>
      </c>
      <c r="AI981" s="64" t="str">
        <f t="shared" si="1212"/>
        <v>-</v>
      </c>
      <c r="AJ981" s="64" t="str">
        <f t="shared" si="1176"/>
        <v>-</v>
      </c>
      <c r="AK981" s="57" t="str">
        <f t="shared" si="1213"/>
        <v>Payoff</v>
      </c>
      <c r="AL981" s="56">
        <f t="shared" si="1238"/>
        <v>166</v>
      </c>
      <c r="AM981" s="64" t="str">
        <f t="shared" si="1214"/>
        <v>-</v>
      </c>
      <c r="AN981" s="64" t="str">
        <f t="shared" si="1177"/>
        <v>-</v>
      </c>
      <c r="AO981" s="64" t="str">
        <f t="shared" si="1178"/>
        <v>-</v>
      </c>
      <c r="AP981" s="64" t="str">
        <f t="shared" si="1179"/>
        <v>-</v>
      </c>
      <c r="AQ981" s="64" t="str">
        <f t="shared" si="1215"/>
        <v>-</v>
      </c>
      <c r="AR981" s="64" t="str">
        <f t="shared" si="1180"/>
        <v>-</v>
      </c>
      <c r="AS981" s="57" t="str">
        <f t="shared" si="1216"/>
        <v>Payoff</v>
      </c>
      <c r="AT981" s="56">
        <f t="shared" si="1239"/>
        <v>166</v>
      </c>
      <c r="AU981" s="64" t="str">
        <f t="shared" si="1217"/>
        <v>-</v>
      </c>
      <c r="AV981" s="64" t="str">
        <f t="shared" si="1181"/>
        <v>-</v>
      </c>
      <c r="AW981" s="64" t="str">
        <f t="shared" si="1182"/>
        <v>-</v>
      </c>
      <c r="AX981" s="64" t="str">
        <f t="shared" si="1183"/>
        <v>-</v>
      </c>
      <c r="AY981" s="64" t="str">
        <f t="shared" si="1218"/>
        <v>-</v>
      </c>
      <c r="AZ981" s="64" t="str">
        <f t="shared" si="1184"/>
        <v>-</v>
      </c>
      <c r="BA981" s="57" t="str">
        <f t="shared" si="1219"/>
        <v>Payoff</v>
      </c>
      <c r="BB981" s="56">
        <f t="shared" si="1240"/>
        <v>166</v>
      </c>
      <c r="BC981" s="64" t="str">
        <f t="shared" si="1220"/>
        <v>-</v>
      </c>
      <c r="BD981" s="64" t="str">
        <f t="shared" si="1185"/>
        <v>-</v>
      </c>
      <c r="BE981" s="64" t="str">
        <f t="shared" si="1186"/>
        <v>-</v>
      </c>
      <c r="BF981" s="64" t="str">
        <f t="shared" si="1187"/>
        <v>-</v>
      </c>
      <c r="BG981" s="64" t="str">
        <f t="shared" si="1221"/>
        <v>-</v>
      </c>
      <c r="BH981" s="64" t="str">
        <f t="shared" si="1188"/>
        <v>-</v>
      </c>
      <c r="BI981" s="57" t="str">
        <f t="shared" si="1222"/>
        <v>Payoff</v>
      </c>
      <c r="BJ981" s="56">
        <f t="shared" si="1241"/>
        <v>166</v>
      </c>
      <c r="BK981" s="64" t="str">
        <f t="shared" si="1223"/>
        <v>-</v>
      </c>
      <c r="BL981" s="64" t="str">
        <f t="shared" si="1189"/>
        <v>-</v>
      </c>
      <c r="BM981" s="64" t="str">
        <f t="shared" si="1190"/>
        <v>-</v>
      </c>
      <c r="BN981" s="64" t="str">
        <f t="shared" si="1191"/>
        <v>-</v>
      </c>
      <c r="BO981" s="64" t="str">
        <f t="shared" si="1224"/>
        <v>-</v>
      </c>
      <c r="BP981" s="64" t="str">
        <f t="shared" si="1192"/>
        <v>-</v>
      </c>
      <c r="BQ981" s="57" t="str">
        <f t="shared" si="1225"/>
        <v>Payoff</v>
      </c>
      <c r="BR981" s="56">
        <f t="shared" si="1242"/>
        <v>166</v>
      </c>
      <c r="BS981" s="64" t="str">
        <f t="shared" si="1226"/>
        <v>-</v>
      </c>
      <c r="BT981" s="64" t="str">
        <f t="shared" si="1193"/>
        <v>-</v>
      </c>
      <c r="BU981" s="64" t="str">
        <f t="shared" si="1194"/>
        <v>-</v>
      </c>
      <c r="BV981" s="64" t="str">
        <f t="shared" si="1195"/>
        <v>-</v>
      </c>
      <c r="BW981" s="64" t="str">
        <f t="shared" si="1227"/>
        <v>-</v>
      </c>
      <c r="BX981" s="64" t="str">
        <f t="shared" si="1196"/>
        <v>-</v>
      </c>
      <c r="BY981" s="57" t="str">
        <f t="shared" si="1228"/>
        <v>Payoff</v>
      </c>
      <c r="BZ981" s="56">
        <f t="shared" si="1243"/>
        <v>166</v>
      </c>
      <c r="CA981" s="64" t="str">
        <f t="shared" si="1229"/>
        <v>-</v>
      </c>
      <c r="CB981" s="64" t="str">
        <f t="shared" si="1197"/>
        <v>-</v>
      </c>
      <c r="CC981" s="64" t="str">
        <f t="shared" si="1198"/>
        <v>-</v>
      </c>
      <c r="CD981" s="64" t="str">
        <f t="shared" si="1199"/>
        <v>-</v>
      </c>
      <c r="CE981" s="64" t="str">
        <f t="shared" si="1230"/>
        <v>-</v>
      </c>
      <c r="CF981" s="64" t="str">
        <f t="shared" si="1200"/>
        <v>-</v>
      </c>
      <c r="CG981" s="57" t="str">
        <f t="shared" si="1231"/>
        <v>Payoff</v>
      </c>
      <c r="CH981" s="56">
        <f t="shared" si="1244"/>
        <v>166</v>
      </c>
      <c r="CI981" s="64" t="str">
        <f t="shared" si="1232"/>
        <v>-</v>
      </c>
      <c r="CJ981" s="64" t="str">
        <f t="shared" si="1201"/>
        <v>-</v>
      </c>
      <c r="CK981" s="64" t="str">
        <f t="shared" si="1202"/>
        <v>-</v>
      </c>
      <c r="CL981" s="64" t="str">
        <f t="shared" si="1203"/>
        <v>-</v>
      </c>
      <c r="CM981" s="64" t="str">
        <f t="shared" si="1233"/>
        <v>-</v>
      </c>
      <c r="CN981" s="64" t="str">
        <f t="shared" si="1204"/>
        <v>-</v>
      </c>
      <c r="CO981" s="57" t="str">
        <f t="shared" si="1234"/>
        <v>Payoff</v>
      </c>
    </row>
    <row r="982" spans="15:93" ht="18" customHeight="1" x14ac:dyDescent="0.25">
      <c r="O982" s="56">
        <f t="shared" si="1235"/>
        <v>171</v>
      </c>
      <c r="P982" s="64">
        <f t="shared" si="1205"/>
        <v>0</v>
      </c>
      <c r="Q982" s="64" t="str">
        <f t="shared" si="1166"/>
        <v>-</v>
      </c>
      <c r="R982" s="64" t="str">
        <f t="shared" si="1167"/>
        <v>-</v>
      </c>
      <c r="S982" s="64">
        <f t="shared" si="1206"/>
        <v>0</v>
      </c>
      <c r="T982" s="64" t="str">
        <f t="shared" si="1168"/>
        <v>-</v>
      </c>
      <c r="U982" s="57" t="str">
        <f t="shared" si="1207"/>
        <v>Payoff</v>
      </c>
      <c r="V982" s="56">
        <f t="shared" si="1236"/>
        <v>167</v>
      </c>
      <c r="W982" s="64">
        <f t="shared" si="1208"/>
        <v>0</v>
      </c>
      <c r="X982" s="64" t="str">
        <f t="shared" si="1169"/>
        <v>-</v>
      </c>
      <c r="Y982" s="64">
        <f t="shared" si="1170"/>
        <v>0</v>
      </c>
      <c r="Z982" s="64" t="str">
        <f t="shared" si="1171"/>
        <v>-</v>
      </c>
      <c r="AA982" s="64" t="str">
        <f t="shared" si="1209"/>
        <v>-</v>
      </c>
      <c r="AB982" s="64" t="str">
        <f t="shared" si="1172"/>
        <v>-</v>
      </c>
      <c r="AC982" s="57" t="str">
        <f t="shared" si="1210"/>
        <v>Payoff</v>
      </c>
      <c r="AD982" s="56">
        <f t="shared" si="1237"/>
        <v>167</v>
      </c>
      <c r="AE982" s="64">
        <f t="shared" si="1211"/>
        <v>0</v>
      </c>
      <c r="AF982" s="64" t="str">
        <f t="shared" si="1173"/>
        <v>-</v>
      </c>
      <c r="AG982" s="64">
        <f t="shared" si="1174"/>
        <v>0</v>
      </c>
      <c r="AH982" s="64" t="str">
        <f t="shared" si="1175"/>
        <v>-</v>
      </c>
      <c r="AI982" s="64" t="str">
        <f t="shared" si="1212"/>
        <v>-</v>
      </c>
      <c r="AJ982" s="64" t="str">
        <f t="shared" si="1176"/>
        <v>-</v>
      </c>
      <c r="AK982" s="57" t="str">
        <f t="shared" si="1213"/>
        <v>Payoff</v>
      </c>
      <c r="AL982" s="56">
        <f t="shared" si="1238"/>
        <v>167</v>
      </c>
      <c r="AM982" s="64" t="str">
        <f t="shared" si="1214"/>
        <v>-</v>
      </c>
      <c r="AN982" s="64" t="str">
        <f t="shared" si="1177"/>
        <v>-</v>
      </c>
      <c r="AO982" s="64" t="str">
        <f t="shared" si="1178"/>
        <v>-</v>
      </c>
      <c r="AP982" s="64" t="str">
        <f t="shared" si="1179"/>
        <v>-</v>
      </c>
      <c r="AQ982" s="64" t="str">
        <f t="shared" si="1215"/>
        <v>-</v>
      </c>
      <c r="AR982" s="64" t="str">
        <f t="shared" si="1180"/>
        <v>-</v>
      </c>
      <c r="AS982" s="57" t="str">
        <f t="shared" si="1216"/>
        <v>Payoff</v>
      </c>
      <c r="AT982" s="56">
        <f t="shared" si="1239"/>
        <v>167</v>
      </c>
      <c r="AU982" s="64" t="str">
        <f t="shared" si="1217"/>
        <v>-</v>
      </c>
      <c r="AV982" s="64" t="str">
        <f t="shared" si="1181"/>
        <v>-</v>
      </c>
      <c r="AW982" s="64" t="str">
        <f t="shared" si="1182"/>
        <v>-</v>
      </c>
      <c r="AX982" s="64" t="str">
        <f t="shared" si="1183"/>
        <v>-</v>
      </c>
      <c r="AY982" s="64" t="str">
        <f t="shared" si="1218"/>
        <v>-</v>
      </c>
      <c r="AZ982" s="64" t="str">
        <f t="shared" si="1184"/>
        <v>-</v>
      </c>
      <c r="BA982" s="57" t="str">
        <f t="shared" si="1219"/>
        <v>Payoff</v>
      </c>
      <c r="BB982" s="56">
        <f t="shared" si="1240"/>
        <v>167</v>
      </c>
      <c r="BC982" s="64" t="str">
        <f t="shared" si="1220"/>
        <v>-</v>
      </c>
      <c r="BD982" s="64" t="str">
        <f t="shared" si="1185"/>
        <v>-</v>
      </c>
      <c r="BE982" s="64" t="str">
        <f t="shared" si="1186"/>
        <v>-</v>
      </c>
      <c r="BF982" s="64" t="str">
        <f t="shared" si="1187"/>
        <v>-</v>
      </c>
      <c r="BG982" s="64" t="str">
        <f t="shared" si="1221"/>
        <v>-</v>
      </c>
      <c r="BH982" s="64" t="str">
        <f t="shared" si="1188"/>
        <v>-</v>
      </c>
      <c r="BI982" s="57" t="str">
        <f t="shared" si="1222"/>
        <v>Payoff</v>
      </c>
      <c r="BJ982" s="56">
        <f t="shared" si="1241"/>
        <v>167</v>
      </c>
      <c r="BK982" s="64" t="str">
        <f t="shared" si="1223"/>
        <v>-</v>
      </c>
      <c r="BL982" s="64" t="str">
        <f t="shared" si="1189"/>
        <v>-</v>
      </c>
      <c r="BM982" s="64" t="str">
        <f t="shared" si="1190"/>
        <v>-</v>
      </c>
      <c r="BN982" s="64" t="str">
        <f t="shared" si="1191"/>
        <v>-</v>
      </c>
      <c r="BO982" s="64" t="str">
        <f t="shared" si="1224"/>
        <v>-</v>
      </c>
      <c r="BP982" s="64" t="str">
        <f t="shared" si="1192"/>
        <v>-</v>
      </c>
      <c r="BQ982" s="57" t="str">
        <f t="shared" si="1225"/>
        <v>Payoff</v>
      </c>
      <c r="BR982" s="56">
        <f t="shared" si="1242"/>
        <v>167</v>
      </c>
      <c r="BS982" s="64" t="str">
        <f t="shared" si="1226"/>
        <v>-</v>
      </c>
      <c r="BT982" s="64" t="str">
        <f t="shared" si="1193"/>
        <v>-</v>
      </c>
      <c r="BU982" s="64" t="str">
        <f t="shared" si="1194"/>
        <v>-</v>
      </c>
      <c r="BV982" s="64" t="str">
        <f t="shared" si="1195"/>
        <v>-</v>
      </c>
      <c r="BW982" s="64" t="str">
        <f t="shared" si="1227"/>
        <v>-</v>
      </c>
      <c r="BX982" s="64" t="str">
        <f t="shared" si="1196"/>
        <v>-</v>
      </c>
      <c r="BY982" s="57" t="str">
        <f t="shared" si="1228"/>
        <v>Payoff</v>
      </c>
      <c r="BZ982" s="56">
        <f t="shared" si="1243"/>
        <v>167</v>
      </c>
      <c r="CA982" s="64" t="str">
        <f t="shared" si="1229"/>
        <v>-</v>
      </c>
      <c r="CB982" s="64" t="str">
        <f t="shared" si="1197"/>
        <v>-</v>
      </c>
      <c r="CC982" s="64" t="str">
        <f t="shared" si="1198"/>
        <v>-</v>
      </c>
      <c r="CD982" s="64" t="str">
        <f t="shared" si="1199"/>
        <v>-</v>
      </c>
      <c r="CE982" s="64" t="str">
        <f t="shared" si="1230"/>
        <v>-</v>
      </c>
      <c r="CF982" s="64" t="str">
        <f t="shared" si="1200"/>
        <v>-</v>
      </c>
      <c r="CG982" s="57" t="str">
        <f t="shared" si="1231"/>
        <v>Payoff</v>
      </c>
      <c r="CH982" s="56">
        <f t="shared" si="1244"/>
        <v>167</v>
      </c>
      <c r="CI982" s="64" t="str">
        <f t="shared" si="1232"/>
        <v>-</v>
      </c>
      <c r="CJ982" s="64" t="str">
        <f t="shared" si="1201"/>
        <v>-</v>
      </c>
      <c r="CK982" s="64" t="str">
        <f t="shared" si="1202"/>
        <v>-</v>
      </c>
      <c r="CL982" s="64" t="str">
        <f t="shared" si="1203"/>
        <v>-</v>
      </c>
      <c r="CM982" s="64" t="str">
        <f t="shared" si="1233"/>
        <v>-</v>
      </c>
      <c r="CN982" s="64" t="str">
        <f t="shared" si="1204"/>
        <v>-</v>
      </c>
      <c r="CO982" s="57" t="str">
        <f t="shared" si="1234"/>
        <v>Payoff</v>
      </c>
    </row>
    <row r="983" spans="15:93" ht="18" customHeight="1" x14ac:dyDescent="0.25">
      <c r="O983" s="56">
        <f t="shared" si="1235"/>
        <v>172</v>
      </c>
      <c r="P983" s="64">
        <f t="shared" si="1205"/>
        <v>0</v>
      </c>
      <c r="Q983" s="64" t="str">
        <f t="shared" si="1166"/>
        <v>-</v>
      </c>
      <c r="R983" s="64" t="str">
        <f t="shared" si="1167"/>
        <v>-</v>
      </c>
      <c r="S983" s="64">
        <f t="shared" si="1206"/>
        <v>0</v>
      </c>
      <c r="T983" s="64" t="str">
        <f t="shared" si="1168"/>
        <v>-</v>
      </c>
      <c r="U983" s="57" t="str">
        <f t="shared" si="1207"/>
        <v>Payoff</v>
      </c>
      <c r="V983" s="56">
        <f t="shared" si="1236"/>
        <v>168</v>
      </c>
      <c r="W983" s="64">
        <f t="shared" si="1208"/>
        <v>0</v>
      </c>
      <c r="X983" s="64" t="str">
        <f t="shared" si="1169"/>
        <v>-</v>
      </c>
      <c r="Y983" s="64">
        <f t="shared" si="1170"/>
        <v>0</v>
      </c>
      <c r="Z983" s="64" t="str">
        <f t="shared" si="1171"/>
        <v>-</v>
      </c>
      <c r="AA983" s="64" t="str">
        <f t="shared" si="1209"/>
        <v>-</v>
      </c>
      <c r="AB983" s="64" t="str">
        <f t="shared" si="1172"/>
        <v>-</v>
      </c>
      <c r="AC983" s="57" t="str">
        <f t="shared" si="1210"/>
        <v>Payoff</v>
      </c>
      <c r="AD983" s="56">
        <f t="shared" si="1237"/>
        <v>168</v>
      </c>
      <c r="AE983" s="64">
        <f t="shared" si="1211"/>
        <v>0</v>
      </c>
      <c r="AF983" s="64" t="str">
        <f t="shared" si="1173"/>
        <v>-</v>
      </c>
      <c r="AG983" s="64">
        <f t="shared" si="1174"/>
        <v>0</v>
      </c>
      <c r="AH983" s="64" t="str">
        <f t="shared" si="1175"/>
        <v>-</v>
      </c>
      <c r="AI983" s="64" t="str">
        <f t="shared" si="1212"/>
        <v>-</v>
      </c>
      <c r="AJ983" s="64" t="str">
        <f t="shared" si="1176"/>
        <v>-</v>
      </c>
      <c r="AK983" s="57" t="str">
        <f t="shared" si="1213"/>
        <v>Payoff</v>
      </c>
      <c r="AL983" s="56">
        <f t="shared" si="1238"/>
        <v>168</v>
      </c>
      <c r="AM983" s="64" t="str">
        <f t="shared" si="1214"/>
        <v>-</v>
      </c>
      <c r="AN983" s="64" t="str">
        <f t="shared" si="1177"/>
        <v>-</v>
      </c>
      <c r="AO983" s="64" t="str">
        <f t="shared" si="1178"/>
        <v>-</v>
      </c>
      <c r="AP983" s="64" t="str">
        <f t="shared" si="1179"/>
        <v>-</v>
      </c>
      <c r="AQ983" s="64" t="str">
        <f t="shared" si="1215"/>
        <v>-</v>
      </c>
      <c r="AR983" s="64" t="str">
        <f t="shared" si="1180"/>
        <v>-</v>
      </c>
      <c r="AS983" s="57" t="str">
        <f t="shared" si="1216"/>
        <v>Payoff</v>
      </c>
      <c r="AT983" s="56">
        <f t="shared" si="1239"/>
        <v>168</v>
      </c>
      <c r="AU983" s="64" t="str">
        <f t="shared" si="1217"/>
        <v>-</v>
      </c>
      <c r="AV983" s="64" t="str">
        <f t="shared" si="1181"/>
        <v>-</v>
      </c>
      <c r="AW983" s="64" t="str">
        <f t="shared" si="1182"/>
        <v>-</v>
      </c>
      <c r="AX983" s="64" t="str">
        <f t="shared" si="1183"/>
        <v>-</v>
      </c>
      <c r="AY983" s="64" t="str">
        <f t="shared" si="1218"/>
        <v>-</v>
      </c>
      <c r="AZ983" s="64" t="str">
        <f t="shared" si="1184"/>
        <v>-</v>
      </c>
      <c r="BA983" s="57" t="str">
        <f t="shared" si="1219"/>
        <v>Payoff</v>
      </c>
      <c r="BB983" s="56">
        <f t="shared" si="1240"/>
        <v>168</v>
      </c>
      <c r="BC983" s="64" t="str">
        <f t="shared" si="1220"/>
        <v>-</v>
      </c>
      <c r="BD983" s="64" t="str">
        <f t="shared" si="1185"/>
        <v>-</v>
      </c>
      <c r="BE983" s="64" t="str">
        <f t="shared" si="1186"/>
        <v>-</v>
      </c>
      <c r="BF983" s="64" t="str">
        <f t="shared" si="1187"/>
        <v>-</v>
      </c>
      <c r="BG983" s="64" t="str">
        <f t="shared" si="1221"/>
        <v>-</v>
      </c>
      <c r="BH983" s="64" t="str">
        <f t="shared" si="1188"/>
        <v>-</v>
      </c>
      <c r="BI983" s="57" t="str">
        <f t="shared" si="1222"/>
        <v>Payoff</v>
      </c>
      <c r="BJ983" s="56">
        <f t="shared" si="1241"/>
        <v>168</v>
      </c>
      <c r="BK983" s="64" t="str">
        <f t="shared" si="1223"/>
        <v>-</v>
      </c>
      <c r="BL983" s="64" t="str">
        <f t="shared" si="1189"/>
        <v>-</v>
      </c>
      <c r="BM983" s="64" t="str">
        <f t="shared" si="1190"/>
        <v>-</v>
      </c>
      <c r="BN983" s="64" t="str">
        <f t="shared" si="1191"/>
        <v>-</v>
      </c>
      <c r="BO983" s="64" t="str">
        <f t="shared" si="1224"/>
        <v>-</v>
      </c>
      <c r="BP983" s="64" t="str">
        <f t="shared" si="1192"/>
        <v>-</v>
      </c>
      <c r="BQ983" s="57" t="str">
        <f t="shared" si="1225"/>
        <v>Payoff</v>
      </c>
      <c r="BR983" s="56">
        <f t="shared" si="1242"/>
        <v>168</v>
      </c>
      <c r="BS983" s="64" t="str">
        <f t="shared" si="1226"/>
        <v>-</v>
      </c>
      <c r="BT983" s="64" t="str">
        <f t="shared" si="1193"/>
        <v>-</v>
      </c>
      <c r="BU983" s="64" t="str">
        <f t="shared" si="1194"/>
        <v>-</v>
      </c>
      <c r="BV983" s="64" t="str">
        <f t="shared" si="1195"/>
        <v>-</v>
      </c>
      <c r="BW983" s="64" t="str">
        <f t="shared" si="1227"/>
        <v>-</v>
      </c>
      <c r="BX983" s="64" t="str">
        <f t="shared" si="1196"/>
        <v>-</v>
      </c>
      <c r="BY983" s="57" t="str">
        <f t="shared" si="1228"/>
        <v>Payoff</v>
      </c>
      <c r="BZ983" s="56">
        <f t="shared" si="1243"/>
        <v>168</v>
      </c>
      <c r="CA983" s="64" t="str">
        <f t="shared" si="1229"/>
        <v>-</v>
      </c>
      <c r="CB983" s="64" t="str">
        <f t="shared" si="1197"/>
        <v>-</v>
      </c>
      <c r="CC983" s="64" t="str">
        <f t="shared" si="1198"/>
        <v>-</v>
      </c>
      <c r="CD983" s="64" t="str">
        <f t="shared" si="1199"/>
        <v>-</v>
      </c>
      <c r="CE983" s="64" t="str">
        <f t="shared" si="1230"/>
        <v>-</v>
      </c>
      <c r="CF983" s="64" t="str">
        <f t="shared" si="1200"/>
        <v>-</v>
      </c>
      <c r="CG983" s="57" t="str">
        <f t="shared" si="1231"/>
        <v>Payoff</v>
      </c>
      <c r="CH983" s="56">
        <f t="shared" si="1244"/>
        <v>168</v>
      </c>
      <c r="CI983" s="64" t="str">
        <f t="shared" si="1232"/>
        <v>-</v>
      </c>
      <c r="CJ983" s="64" t="str">
        <f t="shared" si="1201"/>
        <v>-</v>
      </c>
      <c r="CK983" s="64" t="str">
        <f t="shared" si="1202"/>
        <v>-</v>
      </c>
      <c r="CL983" s="64" t="str">
        <f t="shared" si="1203"/>
        <v>-</v>
      </c>
      <c r="CM983" s="64" t="str">
        <f t="shared" si="1233"/>
        <v>-</v>
      </c>
      <c r="CN983" s="64" t="str">
        <f t="shared" si="1204"/>
        <v>-</v>
      </c>
      <c r="CO983" s="57" t="str">
        <f t="shared" si="1234"/>
        <v>Payoff</v>
      </c>
    </row>
    <row r="984" spans="15:93" ht="18" customHeight="1" x14ac:dyDescent="0.25">
      <c r="O984" s="56">
        <f t="shared" si="1235"/>
        <v>173</v>
      </c>
      <c r="P984" s="64">
        <f t="shared" si="1205"/>
        <v>0</v>
      </c>
      <c r="Q984" s="64" t="str">
        <f t="shared" si="1166"/>
        <v>-</v>
      </c>
      <c r="R984" s="64" t="str">
        <f t="shared" si="1167"/>
        <v>-</v>
      </c>
      <c r="S984" s="64">
        <f t="shared" si="1206"/>
        <v>0</v>
      </c>
      <c r="T984" s="64" t="str">
        <f t="shared" si="1168"/>
        <v>-</v>
      </c>
      <c r="U984" s="57" t="str">
        <f t="shared" si="1207"/>
        <v>Payoff</v>
      </c>
      <c r="V984" s="56">
        <f t="shared" si="1236"/>
        <v>169</v>
      </c>
      <c r="W984" s="64">
        <f t="shared" si="1208"/>
        <v>0</v>
      </c>
      <c r="X984" s="64" t="str">
        <f t="shared" si="1169"/>
        <v>-</v>
      </c>
      <c r="Y984" s="64">
        <f t="shared" si="1170"/>
        <v>0</v>
      </c>
      <c r="Z984" s="64" t="str">
        <f t="shared" si="1171"/>
        <v>-</v>
      </c>
      <c r="AA984" s="64" t="str">
        <f t="shared" si="1209"/>
        <v>-</v>
      </c>
      <c r="AB984" s="64" t="str">
        <f t="shared" si="1172"/>
        <v>-</v>
      </c>
      <c r="AC984" s="57" t="str">
        <f t="shared" si="1210"/>
        <v>Payoff</v>
      </c>
      <c r="AD984" s="56">
        <f t="shared" si="1237"/>
        <v>169</v>
      </c>
      <c r="AE984" s="64">
        <f t="shared" si="1211"/>
        <v>0</v>
      </c>
      <c r="AF984" s="64" t="str">
        <f t="shared" si="1173"/>
        <v>-</v>
      </c>
      <c r="AG984" s="64">
        <f t="shared" si="1174"/>
        <v>0</v>
      </c>
      <c r="AH984" s="64" t="str">
        <f t="shared" si="1175"/>
        <v>-</v>
      </c>
      <c r="AI984" s="64" t="str">
        <f t="shared" si="1212"/>
        <v>-</v>
      </c>
      <c r="AJ984" s="64" t="str">
        <f t="shared" si="1176"/>
        <v>-</v>
      </c>
      <c r="AK984" s="57" t="str">
        <f t="shared" si="1213"/>
        <v>Payoff</v>
      </c>
      <c r="AL984" s="56">
        <f t="shared" si="1238"/>
        <v>169</v>
      </c>
      <c r="AM984" s="64" t="str">
        <f t="shared" si="1214"/>
        <v>-</v>
      </c>
      <c r="AN984" s="64" t="str">
        <f t="shared" si="1177"/>
        <v>-</v>
      </c>
      <c r="AO984" s="64" t="str">
        <f t="shared" si="1178"/>
        <v>-</v>
      </c>
      <c r="AP984" s="64" t="str">
        <f t="shared" si="1179"/>
        <v>-</v>
      </c>
      <c r="AQ984" s="64" t="str">
        <f t="shared" si="1215"/>
        <v>-</v>
      </c>
      <c r="AR984" s="64" t="str">
        <f t="shared" si="1180"/>
        <v>-</v>
      </c>
      <c r="AS984" s="57" t="str">
        <f t="shared" si="1216"/>
        <v>Payoff</v>
      </c>
      <c r="AT984" s="56">
        <f t="shared" si="1239"/>
        <v>169</v>
      </c>
      <c r="AU984" s="64" t="str">
        <f t="shared" si="1217"/>
        <v>-</v>
      </c>
      <c r="AV984" s="64" t="str">
        <f t="shared" si="1181"/>
        <v>-</v>
      </c>
      <c r="AW984" s="64" t="str">
        <f t="shared" si="1182"/>
        <v>-</v>
      </c>
      <c r="AX984" s="64" t="str">
        <f t="shared" si="1183"/>
        <v>-</v>
      </c>
      <c r="AY984" s="64" t="str">
        <f t="shared" si="1218"/>
        <v>-</v>
      </c>
      <c r="AZ984" s="64" t="str">
        <f t="shared" si="1184"/>
        <v>-</v>
      </c>
      <c r="BA984" s="57" t="str">
        <f t="shared" si="1219"/>
        <v>Payoff</v>
      </c>
      <c r="BB984" s="56">
        <f t="shared" si="1240"/>
        <v>169</v>
      </c>
      <c r="BC984" s="64" t="str">
        <f t="shared" si="1220"/>
        <v>-</v>
      </c>
      <c r="BD984" s="64" t="str">
        <f t="shared" si="1185"/>
        <v>-</v>
      </c>
      <c r="BE984" s="64" t="str">
        <f t="shared" si="1186"/>
        <v>-</v>
      </c>
      <c r="BF984" s="64" t="str">
        <f t="shared" si="1187"/>
        <v>-</v>
      </c>
      <c r="BG984" s="64" t="str">
        <f t="shared" si="1221"/>
        <v>-</v>
      </c>
      <c r="BH984" s="64" t="str">
        <f t="shared" si="1188"/>
        <v>-</v>
      </c>
      <c r="BI984" s="57" t="str">
        <f t="shared" si="1222"/>
        <v>Payoff</v>
      </c>
      <c r="BJ984" s="56">
        <f t="shared" si="1241"/>
        <v>169</v>
      </c>
      <c r="BK984" s="64" t="str">
        <f t="shared" si="1223"/>
        <v>-</v>
      </c>
      <c r="BL984" s="64" t="str">
        <f t="shared" si="1189"/>
        <v>-</v>
      </c>
      <c r="BM984" s="64" t="str">
        <f t="shared" si="1190"/>
        <v>-</v>
      </c>
      <c r="BN984" s="64" t="str">
        <f t="shared" si="1191"/>
        <v>-</v>
      </c>
      <c r="BO984" s="64" t="str">
        <f t="shared" si="1224"/>
        <v>-</v>
      </c>
      <c r="BP984" s="64" t="str">
        <f t="shared" si="1192"/>
        <v>-</v>
      </c>
      <c r="BQ984" s="57" t="str">
        <f t="shared" si="1225"/>
        <v>Payoff</v>
      </c>
      <c r="BR984" s="56">
        <f t="shared" si="1242"/>
        <v>169</v>
      </c>
      <c r="BS984" s="64" t="str">
        <f t="shared" si="1226"/>
        <v>-</v>
      </c>
      <c r="BT984" s="64" t="str">
        <f t="shared" si="1193"/>
        <v>-</v>
      </c>
      <c r="BU984" s="64" t="str">
        <f t="shared" si="1194"/>
        <v>-</v>
      </c>
      <c r="BV984" s="64" t="str">
        <f t="shared" si="1195"/>
        <v>-</v>
      </c>
      <c r="BW984" s="64" t="str">
        <f t="shared" si="1227"/>
        <v>-</v>
      </c>
      <c r="BX984" s="64" t="str">
        <f t="shared" si="1196"/>
        <v>-</v>
      </c>
      <c r="BY984" s="57" t="str">
        <f t="shared" si="1228"/>
        <v>Payoff</v>
      </c>
      <c r="BZ984" s="56">
        <f t="shared" si="1243"/>
        <v>169</v>
      </c>
      <c r="CA984" s="64" t="str">
        <f t="shared" si="1229"/>
        <v>-</v>
      </c>
      <c r="CB984" s="64" t="str">
        <f t="shared" si="1197"/>
        <v>-</v>
      </c>
      <c r="CC984" s="64" t="str">
        <f t="shared" si="1198"/>
        <v>-</v>
      </c>
      <c r="CD984" s="64" t="str">
        <f t="shared" si="1199"/>
        <v>-</v>
      </c>
      <c r="CE984" s="64" t="str">
        <f t="shared" si="1230"/>
        <v>-</v>
      </c>
      <c r="CF984" s="64" t="str">
        <f t="shared" si="1200"/>
        <v>-</v>
      </c>
      <c r="CG984" s="57" t="str">
        <f t="shared" si="1231"/>
        <v>Payoff</v>
      </c>
      <c r="CH984" s="56">
        <f t="shared" si="1244"/>
        <v>169</v>
      </c>
      <c r="CI984" s="64" t="str">
        <f t="shared" si="1232"/>
        <v>-</v>
      </c>
      <c r="CJ984" s="64" t="str">
        <f t="shared" si="1201"/>
        <v>-</v>
      </c>
      <c r="CK984" s="64" t="str">
        <f t="shared" si="1202"/>
        <v>-</v>
      </c>
      <c r="CL984" s="64" t="str">
        <f t="shared" si="1203"/>
        <v>-</v>
      </c>
      <c r="CM984" s="64" t="str">
        <f t="shared" si="1233"/>
        <v>-</v>
      </c>
      <c r="CN984" s="64" t="str">
        <f t="shared" si="1204"/>
        <v>-</v>
      </c>
      <c r="CO984" s="57" t="str">
        <f t="shared" si="1234"/>
        <v>Payoff</v>
      </c>
    </row>
    <row r="985" spans="15:93" ht="18" customHeight="1" x14ac:dyDescent="0.25">
      <c r="O985" s="56">
        <f t="shared" si="1235"/>
        <v>174</v>
      </c>
      <c r="P985" s="64">
        <f t="shared" si="1205"/>
        <v>0</v>
      </c>
      <c r="Q985" s="64" t="str">
        <f t="shared" si="1166"/>
        <v>-</v>
      </c>
      <c r="R985" s="64" t="str">
        <f t="shared" si="1167"/>
        <v>-</v>
      </c>
      <c r="S985" s="64">
        <f t="shared" si="1206"/>
        <v>0</v>
      </c>
      <c r="T985" s="64" t="str">
        <f t="shared" si="1168"/>
        <v>-</v>
      </c>
      <c r="U985" s="57" t="str">
        <f t="shared" si="1207"/>
        <v>Payoff</v>
      </c>
      <c r="V985" s="56">
        <f t="shared" si="1236"/>
        <v>170</v>
      </c>
      <c r="W985" s="64">
        <f t="shared" si="1208"/>
        <v>0</v>
      </c>
      <c r="X985" s="64" t="str">
        <f t="shared" si="1169"/>
        <v>-</v>
      </c>
      <c r="Y985" s="64">
        <f t="shared" si="1170"/>
        <v>0</v>
      </c>
      <c r="Z985" s="64" t="str">
        <f t="shared" si="1171"/>
        <v>-</v>
      </c>
      <c r="AA985" s="64" t="str">
        <f t="shared" si="1209"/>
        <v>-</v>
      </c>
      <c r="AB985" s="64" t="str">
        <f t="shared" si="1172"/>
        <v>-</v>
      </c>
      <c r="AC985" s="57" t="str">
        <f t="shared" si="1210"/>
        <v>Payoff</v>
      </c>
      <c r="AD985" s="56">
        <f t="shared" si="1237"/>
        <v>170</v>
      </c>
      <c r="AE985" s="64">
        <f t="shared" si="1211"/>
        <v>0</v>
      </c>
      <c r="AF985" s="64" t="str">
        <f t="shared" si="1173"/>
        <v>-</v>
      </c>
      <c r="AG985" s="64">
        <f t="shared" si="1174"/>
        <v>0</v>
      </c>
      <c r="AH985" s="64" t="str">
        <f t="shared" si="1175"/>
        <v>-</v>
      </c>
      <c r="AI985" s="64" t="str">
        <f t="shared" si="1212"/>
        <v>-</v>
      </c>
      <c r="AJ985" s="64" t="str">
        <f t="shared" si="1176"/>
        <v>-</v>
      </c>
      <c r="AK985" s="57" t="str">
        <f t="shared" si="1213"/>
        <v>Payoff</v>
      </c>
      <c r="AL985" s="56">
        <f t="shared" si="1238"/>
        <v>170</v>
      </c>
      <c r="AM985" s="64" t="str">
        <f t="shared" si="1214"/>
        <v>-</v>
      </c>
      <c r="AN985" s="64" t="str">
        <f t="shared" si="1177"/>
        <v>-</v>
      </c>
      <c r="AO985" s="64" t="str">
        <f t="shared" si="1178"/>
        <v>-</v>
      </c>
      <c r="AP985" s="64" t="str">
        <f t="shared" si="1179"/>
        <v>-</v>
      </c>
      <c r="AQ985" s="64" t="str">
        <f t="shared" si="1215"/>
        <v>-</v>
      </c>
      <c r="AR985" s="64" t="str">
        <f t="shared" si="1180"/>
        <v>-</v>
      </c>
      <c r="AS985" s="57" t="str">
        <f t="shared" si="1216"/>
        <v>Payoff</v>
      </c>
      <c r="AT985" s="56">
        <f t="shared" si="1239"/>
        <v>170</v>
      </c>
      <c r="AU985" s="64" t="str">
        <f t="shared" si="1217"/>
        <v>-</v>
      </c>
      <c r="AV985" s="64" t="str">
        <f t="shared" si="1181"/>
        <v>-</v>
      </c>
      <c r="AW985" s="64" t="str">
        <f t="shared" si="1182"/>
        <v>-</v>
      </c>
      <c r="AX985" s="64" t="str">
        <f t="shared" si="1183"/>
        <v>-</v>
      </c>
      <c r="AY985" s="64" t="str">
        <f t="shared" si="1218"/>
        <v>-</v>
      </c>
      <c r="AZ985" s="64" t="str">
        <f t="shared" si="1184"/>
        <v>-</v>
      </c>
      <c r="BA985" s="57" t="str">
        <f t="shared" si="1219"/>
        <v>Payoff</v>
      </c>
      <c r="BB985" s="56">
        <f t="shared" si="1240"/>
        <v>170</v>
      </c>
      <c r="BC985" s="64" t="str">
        <f t="shared" si="1220"/>
        <v>-</v>
      </c>
      <c r="BD985" s="64" t="str">
        <f t="shared" si="1185"/>
        <v>-</v>
      </c>
      <c r="BE985" s="64" t="str">
        <f t="shared" si="1186"/>
        <v>-</v>
      </c>
      <c r="BF985" s="64" t="str">
        <f t="shared" si="1187"/>
        <v>-</v>
      </c>
      <c r="BG985" s="64" t="str">
        <f t="shared" si="1221"/>
        <v>-</v>
      </c>
      <c r="BH985" s="64" t="str">
        <f t="shared" si="1188"/>
        <v>-</v>
      </c>
      <c r="BI985" s="57" t="str">
        <f t="shared" si="1222"/>
        <v>Payoff</v>
      </c>
      <c r="BJ985" s="56">
        <f t="shared" si="1241"/>
        <v>170</v>
      </c>
      <c r="BK985" s="64" t="str">
        <f t="shared" si="1223"/>
        <v>-</v>
      </c>
      <c r="BL985" s="64" t="str">
        <f t="shared" si="1189"/>
        <v>-</v>
      </c>
      <c r="BM985" s="64" t="str">
        <f t="shared" si="1190"/>
        <v>-</v>
      </c>
      <c r="BN985" s="64" t="str">
        <f t="shared" si="1191"/>
        <v>-</v>
      </c>
      <c r="BO985" s="64" t="str">
        <f t="shared" si="1224"/>
        <v>-</v>
      </c>
      <c r="BP985" s="64" t="str">
        <f t="shared" si="1192"/>
        <v>-</v>
      </c>
      <c r="BQ985" s="57" t="str">
        <f t="shared" si="1225"/>
        <v>Payoff</v>
      </c>
      <c r="BR985" s="56">
        <f t="shared" si="1242"/>
        <v>170</v>
      </c>
      <c r="BS985" s="64" t="str">
        <f t="shared" si="1226"/>
        <v>-</v>
      </c>
      <c r="BT985" s="64" t="str">
        <f t="shared" si="1193"/>
        <v>-</v>
      </c>
      <c r="BU985" s="64" t="str">
        <f t="shared" si="1194"/>
        <v>-</v>
      </c>
      <c r="BV985" s="64" t="str">
        <f t="shared" si="1195"/>
        <v>-</v>
      </c>
      <c r="BW985" s="64" t="str">
        <f t="shared" si="1227"/>
        <v>-</v>
      </c>
      <c r="BX985" s="64" t="str">
        <f t="shared" si="1196"/>
        <v>-</v>
      </c>
      <c r="BY985" s="57" t="str">
        <f t="shared" si="1228"/>
        <v>Payoff</v>
      </c>
      <c r="BZ985" s="56">
        <f t="shared" si="1243"/>
        <v>170</v>
      </c>
      <c r="CA985" s="64" t="str">
        <f t="shared" si="1229"/>
        <v>-</v>
      </c>
      <c r="CB985" s="64" t="str">
        <f t="shared" si="1197"/>
        <v>-</v>
      </c>
      <c r="CC985" s="64" t="str">
        <f t="shared" si="1198"/>
        <v>-</v>
      </c>
      <c r="CD985" s="64" t="str">
        <f t="shared" si="1199"/>
        <v>-</v>
      </c>
      <c r="CE985" s="64" t="str">
        <f t="shared" si="1230"/>
        <v>-</v>
      </c>
      <c r="CF985" s="64" t="str">
        <f t="shared" si="1200"/>
        <v>-</v>
      </c>
      <c r="CG985" s="57" t="str">
        <f t="shared" si="1231"/>
        <v>Payoff</v>
      </c>
      <c r="CH985" s="56">
        <f t="shared" si="1244"/>
        <v>170</v>
      </c>
      <c r="CI985" s="64" t="str">
        <f t="shared" si="1232"/>
        <v>-</v>
      </c>
      <c r="CJ985" s="64" t="str">
        <f t="shared" si="1201"/>
        <v>-</v>
      </c>
      <c r="CK985" s="64" t="str">
        <f t="shared" si="1202"/>
        <v>-</v>
      </c>
      <c r="CL985" s="64" t="str">
        <f t="shared" si="1203"/>
        <v>-</v>
      </c>
      <c r="CM985" s="64" t="str">
        <f t="shared" si="1233"/>
        <v>-</v>
      </c>
      <c r="CN985" s="64" t="str">
        <f t="shared" si="1204"/>
        <v>-</v>
      </c>
      <c r="CO985" s="57" t="str">
        <f t="shared" si="1234"/>
        <v>Payoff</v>
      </c>
    </row>
    <row r="986" spans="15:93" ht="18" customHeight="1" x14ac:dyDescent="0.25">
      <c r="O986" s="56">
        <f t="shared" si="1235"/>
        <v>175</v>
      </c>
      <c r="P986" s="64">
        <f t="shared" si="1205"/>
        <v>0</v>
      </c>
      <c r="Q986" s="64" t="str">
        <f t="shared" si="1166"/>
        <v>-</v>
      </c>
      <c r="R986" s="64" t="str">
        <f t="shared" si="1167"/>
        <v>-</v>
      </c>
      <c r="S986" s="64">
        <f t="shared" si="1206"/>
        <v>0</v>
      </c>
      <c r="T986" s="64" t="str">
        <f t="shared" si="1168"/>
        <v>-</v>
      </c>
      <c r="U986" s="57" t="str">
        <f t="shared" si="1207"/>
        <v>Payoff</v>
      </c>
      <c r="V986" s="56">
        <f t="shared" si="1236"/>
        <v>171</v>
      </c>
      <c r="W986" s="64">
        <f t="shared" si="1208"/>
        <v>0</v>
      </c>
      <c r="X986" s="64" t="str">
        <f t="shared" si="1169"/>
        <v>-</v>
      </c>
      <c r="Y986" s="64">
        <f t="shared" si="1170"/>
        <v>0</v>
      </c>
      <c r="Z986" s="64" t="str">
        <f t="shared" si="1171"/>
        <v>-</v>
      </c>
      <c r="AA986" s="64" t="str">
        <f t="shared" si="1209"/>
        <v>-</v>
      </c>
      <c r="AB986" s="64" t="str">
        <f t="shared" si="1172"/>
        <v>-</v>
      </c>
      <c r="AC986" s="57" t="str">
        <f t="shared" si="1210"/>
        <v>Payoff</v>
      </c>
      <c r="AD986" s="56">
        <f t="shared" si="1237"/>
        <v>171</v>
      </c>
      <c r="AE986" s="64">
        <f t="shared" si="1211"/>
        <v>0</v>
      </c>
      <c r="AF986" s="64" t="str">
        <f t="shared" si="1173"/>
        <v>-</v>
      </c>
      <c r="AG986" s="64">
        <f t="shared" si="1174"/>
        <v>0</v>
      </c>
      <c r="AH986" s="64" t="str">
        <f t="shared" si="1175"/>
        <v>-</v>
      </c>
      <c r="AI986" s="64" t="str">
        <f t="shared" si="1212"/>
        <v>-</v>
      </c>
      <c r="AJ986" s="64" t="str">
        <f t="shared" si="1176"/>
        <v>-</v>
      </c>
      <c r="AK986" s="57" t="str">
        <f t="shared" si="1213"/>
        <v>Payoff</v>
      </c>
      <c r="AL986" s="56">
        <f t="shared" si="1238"/>
        <v>171</v>
      </c>
      <c r="AM986" s="64" t="str">
        <f t="shared" si="1214"/>
        <v>-</v>
      </c>
      <c r="AN986" s="64" t="str">
        <f t="shared" si="1177"/>
        <v>-</v>
      </c>
      <c r="AO986" s="64" t="str">
        <f t="shared" si="1178"/>
        <v>-</v>
      </c>
      <c r="AP986" s="64" t="str">
        <f t="shared" si="1179"/>
        <v>-</v>
      </c>
      <c r="AQ986" s="64" t="str">
        <f t="shared" si="1215"/>
        <v>-</v>
      </c>
      <c r="AR986" s="64" t="str">
        <f t="shared" si="1180"/>
        <v>-</v>
      </c>
      <c r="AS986" s="57" t="str">
        <f t="shared" si="1216"/>
        <v>Payoff</v>
      </c>
      <c r="AT986" s="56">
        <f t="shared" si="1239"/>
        <v>171</v>
      </c>
      <c r="AU986" s="64" t="str">
        <f t="shared" si="1217"/>
        <v>-</v>
      </c>
      <c r="AV986" s="64" t="str">
        <f t="shared" si="1181"/>
        <v>-</v>
      </c>
      <c r="AW986" s="64" t="str">
        <f t="shared" si="1182"/>
        <v>-</v>
      </c>
      <c r="AX986" s="64" t="str">
        <f t="shared" si="1183"/>
        <v>-</v>
      </c>
      <c r="AY986" s="64" t="str">
        <f t="shared" si="1218"/>
        <v>-</v>
      </c>
      <c r="AZ986" s="64" t="str">
        <f t="shared" si="1184"/>
        <v>-</v>
      </c>
      <c r="BA986" s="57" t="str">
        <f t="shared" si="1219"/>
        <v>Payoff</v>
      </c>
      <c r="BB986" s="56">
        <f t="shared" si="1240"/>
        <v>171</v>
      </c>
      <c r="BC986" s="64" t="str">
        <f t="shared" si="1220"/>
        <v>-</v>
      </c>
      <c r="BD986" s="64" t="str">
        <f t="shared" si="1185"/>
        <v>-</v>
      </c>
      <c r="BE986" s="64" t="str">
        <f t="shared" si="1186"/>
        <v>-</v>
      </c>
      <c r="BF986" s="64" t="str">
        <f t="shared" si="1187"/>
        <v>-</v>
      </c>
      <c r="BG986" s="64" t="str">
        <f t="shared" si="1221"/>
        <v>-</v>
      </c>
      <c r="BH986" s="64" t="str">
        <f t="shared" si="1188"/>
        <v>-</v>
      </c>
      <c r="BI986" s="57" t="str">
        <f t="shared" si="1222"/>
        <v>Payoff</v>
      </c>
      <c r="BJ986" s="56">
        <f t="shared" si="1241"/>
        <v>171</v>
      </c>
      <c r="BK986" s="64" t="str">
        <f t="shared" si="1223"/>
        <v>-</v>
      </c>
      <c r="BL986" s="64" t="str">
        <f t="shared" si="1189"/>
        <v>-</v>
      </c>
      <c r="BM986" s="64" t="str">
        <f t="shared" si="1190"/>
        <v>-</v>
      </c>
      <c r="BN986" s="64" t="str">
        <f t="shared" si="1191"/>
        <v>-</v>
      </c>
      <c r="BO986" s="64" t="str">
        <f t="shared" si="1224"/>
        <v>-</v>
      </c>
      <c r="BP986" s="64" t="str">
        <f t="shared" si="1192"/>
        <v>-</v>
      </c>
      <c r="BQ986" s="57" t="str">
        <f t="shared" si="1225"/>
        <v>Payoff</v>
      </c>
      <c r="BR986" s="56">
        <f t="shared" si="1242"/>
        <v>171</v>
      </c>
      <c r="BS986" s="64" t="str">
        <f t="shared" si="1226"/>
        <v>-</v>
      </c>
      <c r="BT986" s="64" t="str">
        <f t="shared" si="1193"/>
        <v>-</v>
      </c>
      <c r="BU986" s="64" t="str">
        <f t="shared" si="1194"/>
        <v>-</v>
      </c>
      <c r="BV986" s="64" t="str">
        <f t="shared" si="1195"/>
        <v>-</v>
      </c>
      <c r="BW986" s="64" t="str">
        <f t="shared" si="1227"/>
        <v>-</v>
      </c>
      <c r="BX986" s="64" t="str">
        <f t="shared" si="1196"/>
        <v>-</v>
      </c>
      <c r="BY986" s="57" t="str">
        <f t="shared" si="1228"/>
        <v>Payoff</v>
      </c>
      <c r="BZ986" s="56">
        <f t="shared" si="1243"/>
        <v>171</v>
      </c>
      <c r="CA986" s="64" t="str">
        <f t="shared" si="1229"/>
        <v>-</v>
      </c>
      <c r="CB986" s="64" t="str">
        <f t="shared" si="1197"/>
        <v>-</v>
      </c>
      <c r="CC986" s="64" t="str">
        <f t="shared" si="1198"/>
        <v>-</v>
      </c>
      <c r="CD986" s="64" t="str">
        <f t="shared" si="1199"/>
        <v>-</v>
      </c>
      <c r="CE986" s="64" t="str">
        <f t="shared" si="1230"/>
        <v>-</v>
      </c>
      <c r="CF986" s="64" t="str">
        <f t="shared" si="1200"/>
        <v>-</v>
      </c>
      <c r="CG986" s="57" t="str">
        <f t="shared" si="1231"/>
        <v>Payoff</v>
      </c>
      <c r="CH986" s="56">
        <f t="shared" si="1244"/>
        <v>171</v>
      </c>
      <c r="CI986" s="64" t="str">
        <f t="shared" si="1232"/>
        <v>-</v>
      </c>
      <c r="CJ986" s="64" t="str">
        <f t="shared" si="1201"/>
        <v>-</v>
      </c>
      <c r="CK986" s="64" t="str">
        <f t="shared" si="1202"/>
        <v>-</v>
      </c>
      <c r="CL986" s="64" t="str">
        <f t="shared" si="1203"/>
        <v>-</v>
      </c>
      <c r="CM986" s="64" t="str">
        <f t="shared" si="1233"/>
        <v>-</v>
      </c>
      <c r="CN986" s="64" t="str">
        <f t="shared" si="1204"/>
        <v>-</v>
      </c>
      <c r="CO986" s="57" t="str">
        <f t="shared" si="1234"/>
        <v>Payoff</v>
      </c>
    </row>
    <row r="987" spans="15:93" ht="18" customHeight="1" x14ac:dyDescent="0.25">
      <c r="O987" s="56">
        <f t="shared" si="1235"/>
        <v>176</v>
      </c>
      <c r="P987" s="64">
        <f t="shared" si="1205"/>
        <v>0</v>
      </c>
      <c r="Q987" s="64" t="str">
        <f t="shared" si="1166"/>
        <v>-</v>
      </c>
      <c r="R987" s="64" t="str">
        <f t="shared" si="1167"/>
        <v>-</v>
      </c>
      <c r="S987" s="64">
        <f t="shared" si="1206"/>
        <v>0</v>
      </c>
      <c r="T987" s="64" t="str">
        <f t="shared" si="1168"/>
        <v>-</v>
      </c>
      <c r="U987" s="57" t="str">
        <f t="shared" si="1207"/>
        <v>Payoff</v>
      </c>
      <c r="V987" s="56">
        <f t="shared" si="1236"/>
        <v>172</v>
      </c>
      <c r="W987" s="64">
        <f t="shared" si="1208"/>
        <v>0</v>
      </c>
      <c r="X987" s="64" t="str">
        <f t="shared" si="1169"/>
        <v>-</v>
      </c>
      <c r="Y987" s="64">
        <f t="shared" si="1170"/>
        <v>0</v>
      </c>
      <c r="Z987" s="64" t="str">
        <f t="shared" si="1171"/>
        <v>-</v>
      </c>
      <c r="AA987" s="64" t="str">
        <f t="shared" si="1209"/>
        <v>-</v>
      </c>
      <c r="AB987" s="64" t="str">
        <f t="shared" si="1172"/>
        <v>-</v>
      </c>
      <c r="AC987" s="57" t="str">
        <f t="shared" si="1210"/>
        <v>Payoff</v>
      </c>
      <c r="AD987" s="56">
        <f t="shared" si="1237"/>
        <v>172</v>
      </c>
      <c r="AE987" s="64">
        <f t="shared" si="1211"/>
        <v>0</v>
      </c>
      <c r="AF987" s="64" t="str">
        <f t="shared" si="1173"/>
        <v>-</v>
      </c>
      <c r="AG987" s="64">
        <f t="shared" si="1174"/>
        <v>0</v>
      </c>
      <c r="AH987" s="64" t="str">
        <f t="shared" si="1175"/>
        <v>-</v>
      </c>
      <c r="AI987" s="64" t="str">
        <f t="shared" si="1212"/>
        <v>-</v>
      </c>
      <c r="AJ987" s="64" t="str">
        <f t="shared" si="1176"/>
        <v>-</v>
      </c>
      <c r="AK987" s="57" t="str">
        <f t="shared" si="1213"/>
        <v>Payoff</v>
      </c>
      <c r="AL987" s="56">
        <f t="shared" si="1238"/>
        <v>172</v>
      </c>
      <c r="AM987" s="64" t="str">
        <f t="shared" si="1214"/>
        <v>-</v>
      </c>
      <c r="AN987" s="64" t="str">
        <f t="shared" si="1177"/>
        <v>-</v>
      </c>
      <c r="AO987" s="64" t="str">
        <f t="shared" si="1178"/>
        <v>-</v>
      </c>
      <c r="AP987" s="64" t="str">
        <f t="shared" si="1179"/>
        <v>-</v>
      </c>
      <c r="AQ987" s="64" t="str">
        <f t="shared" si="1215"/>
        <v>-</v>
      </c>
      <c r="AR987" s="64" t="str">
        <f t="shared" si="1180"/>
        <v>-</v>
      </c>
      <c r="AS987" s="57" t="str">
        <f t="shared" si="1216"/>
        <v>Payoff</v>
      </c>
      <c r="AT987" s="56">
        <f t="shared" si="1239"/>
        <v>172</v>
      </c>
      <c r="AU987" s="64" t="str">
        <f t="shared" si="1217"/>
        <v>-</v>
      </c>
      <c r="AV987" s="64" t="str">
        <f t="shared" si="1181"/>
        <v>-</v>
      </c>
      <c r="AW987" s="64" t="str">
        <f t="shared" si="1182"/>
        <v>-</v>
      </c>
      <c r="AX987" s="64" t="str">
        <f t="shared" si="1183"/>
        <v>-</v>
      </c>
      <c r="AY987" s="64" t="str">
        <f t="shared" si="1218"/>
        <v>-</v>
      </c>
      <c r="AZ987" s="64" t="str">
        <f t="shared" si="1184"/>
        <v>-</v>
      </c>
      <c r="BA987" s="57" t="str">
        <f t="shared" si="1219"/>
        <v>Payoff</v>
      </c>
      <c r="BB987" s="56">
        <f t="shared" si="1240"/>
        <v>172</v>
      </c>
      <c r="BC987" s="64" t="str">
        <f t="shared" si="1220"/>
        <v>-</v>
      </c>
      <c r="BD987" s="64" t="str">
        <f t="shared" si="1185"/>
        <v>-</v>
      </c>
      <c r="BE987" s="64" t="str">
        <f t="shared" si="1186"/>
        <v>-</v>
      </c>
      <c r="BF987" s="64" t="str">
        <f t="shared" si="1187"/>
        <v>-</v>
      </c>
      <c r="BG987" s="64" t="str">
        <f t="shared" si="1221"/>
        <v>-</v>
      </c>
      <c r="BH987" s="64" t="str">
        <f t="shared" si="1188"/>
        <v>-</v>
      </c>
      <c r="BI987" s="57" t="str">
        <f t="shared" si="1222"/>
        <v>Payoff</v>
      </c>
      <c r="BJ987" s="56">
        <f t="shared" si="1241"/>
        <v>172</v>
      </c>
      <c r="BK987" s="64" t="str">
        <f t="shared" si="1223"/>
        <v>-</v>
      </c>
      <c r="BL987" s="64" t="str">
        <f t="shared" si="1189"/>
        <v>-</v>
      </c>
      <c r="BM987" s="64" t="str">
        <f t="shared" si="1190"/>
        <v>-</v>
      </c>
      <c r="BN987" s="64" t="str">
        <f t="shared" si="1191"/>
        <v>-</v>
      </c>
      <c r="BO987" s="64" t="str">
        <f t="shared" si="1224"/>
        <v>-</v>
      </c>
      <c r="BP987" s="64" t="str">
        <f t="shared" si="1192"/>
        <v>-</v>
      </c>
      <c r="BQ987" s="57" t="str">
        <f t="shared" si="1225"/>
        <v>Payoff</v>
      </c>
      <c r="BR987" s="56">
        <f t="shared" si="1242"/>
        <v>172</v>
      </c>
      <c r="BS987" s="64" t="str">
        <f t="shared" si="1226"/>
        <v>-</v>
      </c>
      <c r="BT987" s="64" t="str">
        <f t="shared" si="1193"/>
        <v>-</v>
      </c>
      <c r="BU987" s="64" t="str">
        <f t="shared" si="1194"/>
        <v>-</v>
      </c>
      <c r="BV987" s="64" t="str">
        <f t="shared" si="1195"/>
        <v>-</v>
      </c>
      <c r="BW987" s="64" t="str">
        <f t="shared" si="1227"/>
        <v>-</v>
      </c>
      <c r="BX987" s="64" t="str">
        <f t="shared" si="1196"/>
        <v>-</v>
      </c>
      <c r="BY987" s="57" t="str">
        <f t="shared" si="1228"/>
        <v>Payoff</v>
      </c>
      <c r="BZ987" s="56">
        <f t="shared" si="1243"/>
        <v>172</v>
      </c>
      <c r="CA987" s="64" t="str">
        <f t="shared" si="1229"/>
        <v>-</v>
      </c>
      <c r="CB987" s="64" t="str">
        <f t="shared" si="1197"/>
        <v>-</v>
      </c>
      <c r="CC987" s="64" t="str">
        <f t="shared" si="1198"/>
        <v>-</v>
      </c>
      <c r="CD987" s="64" t="str">
        <f t="shared" si="1199"/>
        <v>-</v>
      </c>
      <c r="CE987" s="64" t="str">
        <f t="shared" si="1230"/>
        <v>-</v>
      </c>
      <c r="CF987" s="64" t="str">
        <f t="shared" si="1200"/>
        <v>-</v>
      </c>
      <c r="CG987" s="57" t="str">
        <f t="shared" si="1231"/>
        <v>Payoff</v>
      </c>
      <c r="CH987" s="56">
        <f t="shared" si="1244"/>
        <v>172</v>
      </c>
      <c r="CI987" s="64" t="str">
        <f t="shared" si="1232"/>
        <v>-</v>
      </c>
      <c r="CJ987" s="64" t="str">
        <f t="shared" si="1201"/>
        <v>-</v>
      </c>
      <c r="CK987" s="64" t="str">
        <f t="shared" si="1202"/>
        <v>-</v>
      </c>
      <c r="CL987" s="64" t="str">
        <f t="shared" si="1203"/>
        <v>-</v>
      </c>
      <c r="CM987" s="64" t="str">
        <f t="shared" si="1233"/>
        <v>-</v>
      </c>
      <c r="CN987" s="64" t="str">
        <f t="shared" si="1204"/>
        <v>-</v>
      </c>
      <c r="CO987" s="57" t="str">
        <f t="shared" si="1234"/>
        <v>Payoff</v>
      </c>
    </row>
    <row r="988" spans="15:93" ht="18" customHeight="1" x14ac:dyDescent="0.25">
      <c r="O988" s="56">
        <f t="shared" si="1235"/>
        <v>177</v>
      </c>
      <c r="P988" s="64">
        <f t="shared" si="1205"/>
        <v>0</v>
      </c>
      <c r="Q988" s="64" t="str">
        <f t="shared" si="1166"/>
        <v>-</v>
      </c>
      <c r="R988" s="64" t="str">
        <f t="shared" si="1167"/>
        <v>-</v>
      </c>
      <c r="S988" s="64">
        <f t="shared" si="1206"/>
        <v>0</v>
      </c>
      <c r="T988" s="64" t="str">
        <f t="shared" si="1168"/>
        <v>-</v>
      </c>
      <c r="U988" s="57" t="str">
        <f t="shared" si="1207"/>
        <v>Payoff</v>
      </c>
      <c r="V988" s="56">
        <f t="shared" si="1236"/>
        <v>173</v>
      </c>
      <c r="W988" s="64">
        <f t="shared" si="1208"/>
        <v>0</v>
      </c>
      <c r="X988" s="64" t="str">
        <f t="shared" si="1169"/>
        <v>-</v>
      </c>
      <c r="Y988" s="64">
        <f t="shared" si="1170"/>
        <v>0</v>
      </c>
      <c r="Z988" s="64" t="str">
        <f t="shared" si="1171"/>
        <v>-</v>
      </c>
      <c r="AA988" s="64" t="str">
        <f t="shared" si="1209"/>
        <v>-</v>
      </c>
      <c r="AB988" s="64" t="str">
        <f t="shared" si="1172"/>
        <v>-</v>
      </c>
      <c r="AC988" s="57" t="str">
        <f t="shared" si="1210"/>
        <v>Payoff</v>
      </c>
      <c r="AD988" s="56">
        <f t="shared" si="1237"/>
        <v>173</v>
      </c>
      <c r="AE988" s="64">
        <f t="shared" si="1211"/>
        <v>0</v>
      </c>
      <c r="AF988" s="64" t="str">
        <f t="shared" si="1173"/>
        <v>-</v>
      </c>
      <c r="AG988" s="64">
        <f t="shared" si="1174"/>
        <v>0</v>
      </c>
      <c r="AH988" s="64" t="str">
        <f t="shared" si="1175"/>
        <v>-</v>
      </c>
      <c r="AI988" s="64" t="str">
        <f t="shared" si="1212"/>
        <v>-</v>
      </c>
      <c r="AJ988" s="64" t="str">
        <f t="shared" si="1176"/>
        <v>-</v>
      </c>
      <c r="AK988" s="57" t="str">
        <f t="shared" si="1213"/>
        <v>Payoff</v>
      </c>
      <c r="AL988" s="56">
        <f t="shared" si="1238"/>
        <v>173</v>
      </c>
      <c r="AM988" s="64" t="str">
        <f t="shared" si="1214"/>
        <v>-</v>
      </c>
      <c r="AN988" s="64" t="str">
        <f t="shared" si="1177"/>
        <v>-</v>
      </c>
      <c r="AO988" s="64" t="str">
        <f t="shared" si="1178"/>
        <v>-</v>
      </c>
      <c r="AP988" s="64" t="str">
        <f t="shared" si="1179"/>
        <v>-</v>
      </c>
      <c r="AQ988" s="64" t="str">
        <f t="shared" si="1215"/>
        <v>-</v>
      </c>
      <c r="AR988" s="64" t="str">
        <f t="shared" si="1180"/>
        <v>-</v>
      </c>
      <c r="AS988" s="57" t="str">
        <f t="shared" si="1216"/>
        <v>Payoff</v>
      </c>
      <c r="AT988" s="56">
        <f t="shared" si="1239"/>
        <v>173</v>
      </c>
      <c r="AU988" s="64" t="str">
        <f t="shared" si="1217"/>
        <v>-</v>
      </c>
      <c r="AV988" s="64" t="str">
        <f t="shared" si="1181"/>
        <v>-</v>
      </c>
      <c r="AW988" s="64" t="str">
        <f t="shared" si="1182"/>
        <v>-</v>
      </c>
      <c r="AX988" s="64" t="str">
        <f t="shared" si="1183"/>
        <v>-</v>
      </c>
      <c r="AY988" s="64" t="str">
        <f t="shared" si="1218"/>
        <v>-</v>
      </c>
      <c r="AZ988" s="64" t="str">
        <f t="shared" si="1184"/>
        <v>-</v>
      </c>
      <c r="BA988" s="57" t="str">
        <f t="shared" si="1219"/>
        <v>Payoff</v>
      </c>
      <c r="BB988" s="56">
        <f t="shared" si="1240"/>
        <v>173</v>
      </c>
      <c r="BC988" s="64" t="str">
        <f t="shared" si="1220"/>
        <v>-</v>
      </c>
      <c r="BD988" s="64" t="str">
        <f t="shared" si="1185"/>
        <v>-</v>
      </c>
      <c r="BE988" s="64" t="str">
        <f t="shared" si="1186"/>
        <v>-</v>
      </c>
      <c r="BF988" s="64" t="str">
        <f t="shared" si="1187"/>
        <v>-</v>
      </c>
      <c r="BG988" s="64" t="str">
        <f t="shared" si="1221"/>
        <v>-</v>
      </c>
      <c r="BH988" s="64" t="str">
        <f t="shared" si="1188"/>
        <v>-</v>
      </c>
      <c r="BI988" s="57" t="str">
        <f t="shared" si="1222"/>
        <v>Payoff</v>
      </c>
      <c r="BJ988" s="56">
        <f t="shared" si="1241"/>
        <v>173</v>
      </c>
      <c r="BK988" s="64" t="str">
        <f t="shared" si="1223"/>
        <v>-</v>
      </c>
      <c r="BL988" s="64" t="str">
        <f t="shared" si="1189"/>
        <v>-</v>
      </c>
      <c r="BM988" s="64" t="str">
        <f t="shared" si="1190"/>
        <v>-</v>
      </c>
      <c r="BN988" s="64" t="str">
        <f t="shared" si="1191"/>
        <v>-</v>
      </c>
      <c r="BO988" s="64" t="str">
        <f t="shared" si="1224"/>
        <v>-</v>
      </c>
      <c r="BP988" s="64" t="str">
        <f t="shared" si="1192"/>
        <v>-</v>
      </c>
      <c r="BQ988" s="57" t="str">
        <f t="shared" si="1225"/>
        <v>Payoff</v>
      </c>
      <c r="BR988" s="56">
        <f t="shared" si="1242"/>
        <v>173</v>
      </c>
      <c r="BS988" s="64" t="str">
        <f t="shared" si="1226"/>
        <v>-</v>
      </c>
      <c r="BT988" s="64" t="str">
        <f t="shared" si="1193"/>
        <v>-</v>
      </c>
      <c r="BU988" s="64" t="str">
        <f t="shared" si="1194"/>
        <v>-</v>
      </c>
      <c r="BV988" s="64" t="str">
        <f t="shared" si="1195"/>
        <v>-</v>
      </c>
      <c r="BW988" s="64" t="str">
        <f t="shared" si="1227"/>
        <v>-</v>
      </c>
      <c r="BX988" s="64" t="str">
        <f t="shared" si="1196"/>
        <v>-</v>
      </c>
      <c r="BY988" s="57" t="str">
        <f t="shared" si="1228"/>
        <v>Payoff</v>
      </c>
      <c r="BZ988" s="56">
        <f t="shared" si="1243"/>
        <v>173</v>
      </c>
      <c r="CA988" s="64" t="str">
        <f t="shared" si="1229"/>
        <v>-</v>
      </c>
      <c r="CB988" s="64" t="str">
        <f t="shared" si="1197"/>
        <v>-</v>
      </c>
      <c r="CC988" s="64" t="str">
        <f t="shared" si="1198"/>
        <v>-</v>
      </c>
      <c r="CD988" s="64" t="str">
        <f t="shared" si="1199"/>
        <v>-</v>
      </c>
      <c r="CE988" s="64" t="str">
        <f t="shared" si="1230"/>
        <v>-</v>
      </c>
      <c r="CF988" s="64" t="str">
        <f t="shared" si="1200"/>
        <v>-</v>
      </c>
      <c r="CG988" s="57" t="str">
        <f t="shared" si="1231"/>
        <v>Payoff</v>
      </c>
      <c r="CH988" s="56">
        <f t="shared" si="1244"/>
        <v>173</v>
      </c>
      <c r="CI988" s="64" t="str">
        <f t="shared" si="1232"/>
        <v>-</v>
      </c>
      <c r="CJ988" s="64" t="str">
        <f t="shared" si="1201"/>
        <v>-</v>
      </c>
      <c r="CK988" s="64" t="str">
        <f t="shared" si="1202"/>
        <v>-</v>
      </c>
      <c r="CL988" s="64" t="str">
        <f t="shared" si="1203"/>
        <v>-</v>
      </c>
      <c r="CM988" s="64" t="str">
        <f t="shared" si="1233"/>
        <v>-</v>
      </c>
      <c r="CN988" s="64" t="str">
        <f t="shared" si="1204"/>
        <v>-</v>
      </c>
      <c r="CO988" s="57" t="str">
        <f t="shared" si="1234"/>
        <v>Payoff</v>
      </c>
    </row>
    <row r="989" spans="15:93" ht="18" customHeight="1" x14ac:dyDescent="0.25">
      <c r="O989" s="56">
        <f t="shared" si="1235"/>
        <v>178</v>
      </c>
      <c r="P989" s="64">
        <f t="shared" si="1205"/>
        <v>0</v>
      </c>
      <c r="Q989" s="64" t="str">
        <f t="shared" si="1166"/>
        <v>-</v>
      </c>
      <c r="R989" s="64" t="str">
        <f t="shared" si="1167"/>
        <v>-</v>
      </c>
      <c r="S989" s="64">
        <f t="shared" si="1206"/>
        <v>0</v>
      </c>
      <c r="T989" s="64" t="str">
        <f t="shared" si="1168"/>
        <v>-</v>
      </c>
      <c r="U989" s="57" t="str">
        <f t="shared" si="1207"/>
        <v>Payoff</v>
      </c>
      <c r="V989" s="56">
        <f t="shared" si="1236"/>
        <v>174</v>
      </c>
      <c r="W989" s="64">
        <f t="shared" si="1208"/>
        <v>0</v>
      </c>
      <c r="X989" s="64" t="str">
        <f t="shared" si="1169"/>
        <v>-</v>
      </c>
      <c r="Y989" s="64">
        <f t="shared" si="1170"/>
        <v>0</v>
      </c>
      <c r="Z989" s="64" t="str">
        <f t="shared" si="1171"/>
        <v>-</v>
      </c>
      <c r="AA989" s="64" t="str">
        <f t="shared" si="1209"/>
        <v>-</v>
      </c>
      <c r="AB989" s="64" t="str">
        <f t="shared" si="1172"/>
        <v>-</v>
      </c>
      <c r="AC989" s="57" t="str">
        <f t="shared" si="1210"/>
        <v>Payoff</v>
      </c>
      <c r="AD989" s="56">
        <f t="shared" si="1237"/>
        <v>174</v>
      </c>
      <c r="AE989" s="64">
        <f t="shared" si="1211"/>
        <v>0</v>
      </c>
      <c r="AF989" s="64" t="str">
        <f t="shared" si="1173"/>
        <v>-</v>
      </c>
      <c r="AG989" s="64">
        <f t="shared" si="1174"/>
        <v>0</v>
      </c>
      <c r="AH989" s="64" t="str">
        <f t="shared" si="1175"/>
        <v>-</v>
      </c>
      <c r="AI989" s="64" t="str">
        <f t="shared" si="1212"/>
        <v>-</v>
      </c>
      <c r="AJ989" s="64" t="str">
        <f t="shared" si="1176"/>
        <v>-</v>
      </c>
      <c r="AK989" s="57" t="str">
        <f t="shared" si="1213"/>
        <v>Payoff</v>
      </c>
      <c r="AL989" s="56">
        <f t="shared" si="1238"/>
        <v>174</v>
      </c>
      <c r="AM989" s="64" t="str">
        <f t="shared" si="1214"/>
        <v>-</v>
      </c>
      <c r="AN989" s="64" t="str">
        <f t="shared" si="1177"/>
        <v>-</v>
      </c>
      <c r="AO989" s="64" t="str">
        <f t="shared" si="1178"/>
        <v>-</v>
      </c>
      <c r="AP989" s="64" t="str">
        <f t="shared" si="1179"/>
        <v>-</v>
      </c>
      <c r="AQ989" s="64" t="str">
        <f t="shared" si="1215"/>
        <v>-</v>
      </c>
      <c r="AR989" s="64" t="str">
        <f t="shared" si="1180"/>
        <v>-</v>
      </c>
      <c r="AS989" s="57" t="str">
        <f t="shared" si="1216"/>
        <v>Payoff</v>
      </c>
      <c r="AT989" s="56">
        <f t="shared" si="1239"/>
        <v>174</v>
      </c>
      <c r="AU989" s="64" t="str">
        <f t="shared" si="1217"/>
        <v>-</v>
      </c>
      <c r="AV989" s="64" t="str">
        <f t="shared" si="1181"/>
        <v>-</v>
      </c>
      <c r="AW989" s="64" t="str">
        <f t="shared" si="1182"/>
        <v>-</v>
      </c>
      <c r="AX989" s="64" t="str">
        <f t="shared" si="1183"/>
        <v>-</v>
      </c>
      <c r="AY989" s="64" t="str">
        <f t="shared" si="1218"/>
        <v>-</v>
      </c>
      <c r="AZ989" s="64" t="str">
        <f t="shared" si="1184"/>
        <v>-</v>
      </c>
      <c r="BA989" s="57" t="str">
        <f t="shared" si="1219"/>
        <v>Payoff</v>
      </c>
      <c r="BB989" s="56">
        <f t="shared" si="1240"/>
        <v>174</v>
      </c>
      <c r="BC989" s="64" t="str">
        <f t="shared" si="1220"/>
        <v>-</v>
      </c>
      <c r="BD989" s="64" t="str">
        <f t="shared" si="1185"/>
        <v>-</v>
      </c>
      <c r="BE989" s="64" t="str">
        <f t="shared" si="1186"/>
        <v>-</v>
      </c>
      <c r="BF989" s="64" t="str">
        <f t="shared" si="1187"/>
        <v>-</v>
      </c>
      <c r="BG989" s="64" t="str">
        <f t="shared" si="1221"/>
        <v>-</v>
      </c>
      <c r="BH989" s="64" t="str">
        <f t="shared" si="1188"/>
        <v>-</v>
      </c>
      <c r="BI989" s="57" t="str">
        <f t="shared" si="1222"/>
        <v>Payoff</v>
      </c>
      <c r="BJ989" s="56">
        <f t="shared" si="1241"/>
        <v>174</v>
      </c>
      <c r="BK989" s="64" t="str">
        <f t="shared" si="1223"/>
        <v>-</v>
      </c>
      <c r="BL989" s="64" t="str">
        <f t="shared" si="1189"/>
        <v>-</v>
      </c>
      <c r="BM989" s="64" t="str">
        <f t="shared" si="1190"/>
        <v>-</v>
      </c>
      <c r="BN989" s="64" t="str">
        <f t="shared" si="1191"/>
        <v>-</v>
      </c>
      <c r="BO989" s="64" t="str">
        <f t="shared" si="1224"/>
        <v>-</v>
      </c>
      <c r="BP989" s="64" t="str">
        <f t="shared" si="1192"/>
        <v>-</v>
      </c>
      <c r="BQ989" s="57" t="str">
        <f t="shared" si="1225"/>
        <v>Payoff</v>
      </c>
      <c r="BR989" s="56">
        <f t="shared" si="1242"/>
        <v>174</v>
      </c>
      <c r="BS989" s="64" t="str">
        <f t="shared" si="1226"/>
        <v>-</v>
      </c>
      <c r="BT989" s="64" t="str">
        <f t="shared" si="1193"/>
        <v>-</v>
      </c>
      <c r="BU989" s="64" t="str">
        <f t="shared" si="1194"/>
        <v>-</v>
      </c>
      <c r="BV989" s="64" t="str">
        <f t="shared" si="1195"/>
        <v>-</v>
      </c>
      <c r="BW989" s="64" t="str">
        <f t="shared" si="1227"/>
        <v>-</v>
      </c>
      <c r="BX989" s="64" t="str">
        <f t="shared" si="1196"/>
        <v>-</v>
      </c>
      <c r="BY989" s="57" t="str">
        <f t="shared" si="1228"/>
        <v>Payoff</v>
      </c>
      <c r="BZ989" s="56">
        <f t="shared" si="1243"/>
        <v>174</v>
      </c>
      <c r="CA989" s="64" t="str">
        <f t="shared" si="1229"/>
        <v>-</v>
      </c>
      <c r="CB989" s="64" t="str">
        <f t="shared" si="1197"/>
        <v>-</v>
      </c>
      <c r="CC989" s="64" t="str">
        <f t="shared" si="1198"/>
        <v>-</v>
      </c>
      <c r="CD989" s="64" t="str">
        <f t="shared" si="1199"/>
        <v>-</v>
      </c>
      <c r="CE989" s="64" t="str">
        <f t="shared" si="1230"/>
        <v>-</v>
      </c>
      <c r="CF989" s="64" t="str">
        <f t="shared" si="1200"/>
        <v>-</v>
      </c>
      <c r="CG989" s="57" t="str">
        <f t="shared" si="1231"/>
        <v>Payoff</v>
      </c>
      <c r="CH989" s="56">
        <f t="shared" si="1244"/>
        <v>174</v>
      </c>
      <c r="CI989" s="64" t="str">
        <f t="shared" si="1232"/>
        <v>-</v>
      </c>
      <c r="CJ989" s="64" t="str">
        <f t="shared" si="1201"/>
        <v>-</v>
      </c>
      <c r="CK989" s="64" t="str">
        <f t="shared" si="1202"/>
        <v>-</v>
      </c>
      <c r="CL989" s="64" t="str">
        <f t="shared" si="1203"/>
        <v>-</v>
      </c>
      <c r="CM989" s="64" t="str">
        <f t="shared" si="1233"/>
        <v>-</v>
      </c>
      <c r="CN989" s="64" t="str">
        <f t="shared" si="1204"/>
        <v>-</v>
      </c>
      <c r="CO989" s="57" t="str">
        <f t="shared" si="1234"/>
        <v>Payoff</v>
      </c>
    </row>
    <row r="990" spans="15:93" ht="18" customHeight="1" x14ac:dyDescent="0.25">
      <c r="O990" s="56">
        <f t="shared" si="1235"/>
        <v>179</v>
      </c>
      <c r="P990" s="64">
        <f t="shared" si="1205"/>
        <v>0</v>
      </c>
      <c r="Q990" s="64" t="str">
        <f t="shared" si="1166"/>
        <v>-</v>
      </c>
      <c r="R990" s="64" t="str">
        <f t="shared" si="1167"/>
        <v>-</v>
      </c>
      <c r="S990" s="64">
        <f t="shared" si="1206"/>
        <v>0</v>
      </c>
      <c r="T990" s="64" t="str">
        <f t="shared" si="1168"/>
        <v>-</v>
      </c>
      <c r="U990" s="57" t="str">
        <f t="shared" si="1207"/>
        <v>Payoff</v>
      </c>
      <c r="V990" s="56">
        <f t="shared" si="1236"/>
        <v>175</v>
      </c>
      <c r="W990" s="64">
        <f t="shared" si="1208"/>
        <v>0</v>
      </c>
      <c r="X990" s="64" t="str">
        <f t="shared" si="1169"/>
        <v>-</v>
      </c>
      <c r="Y990" s="64">
        <f t="shared" si="1170"/>
        <v>0</v>
      </c>
      <c r="Z990" s="64" t="str">
        <f t="shared" si="1171"/>
        <v>-</v>
      </c>
      <c r="AA990" s="64" t="str">
        <f t="shared" si="1209"/>
        <v>-</v>
      </c>
      <c r="AB990" s="64" t="str">
        <f t="shared" si="1172"/>
        <v>-</v>
      </c>
      <c r="AC990" s="57" t="str">
        <f t="shared" si="1210"/>
        <v>Payoff</v>
      </c>
      <c r="AD990" s="56">
        <f t="shared" si="1237"/>
        <v>175</v>
      </c>
      <c r="AE990" s="64">
        <f t="shared" si="1211"/>
        <v>0</v>
      </c>
      <c r="AF990" s="64" t="str">
        <f t="shared" si="1173"/>
        <v>-</v>
      </c>
      <c r="AG990" s="64">
        <f t="shared" si="1174"/>
        <v>0</v>
      </c>
      <c r="AH990" s="64" t="str">
        <f t="shared" si="1175"/>
        <v>-</v>
      </c>
      <c r="AI990" s="64" t="str">
        <f t="shared" si="1212"/>
        <v>-</v>
      </c>
      <c r="AJ990" s="64" t="str">
        <f t="shared" si="1176"/>
        <v>-</v>
      </c>
      <c r="AK990" s="57" t="str">
        <f t="shared" si="1213"/>
        <v>Payoff</v>
      </c>
      <c r="AL990" s="56">
        <f t="shared" si="1238"/>
        <v>175</v>
      </c>
      <c r="AM990" s="64" t="str">
        <f t="shared" si="1214"/>
        <v>-</v>
      </c>
      <c r="AN990" s="64" t="str">
        <f t="shared" si="1177"/>
        <v>-</v>
      </c>
      <c r="AO990" s="64" t="str">
        <f t="shared" si="1178"/>
        <v>-</v>
      </c>
      <c r="AP990" s="64" t="str">
        <f t="shared" si="1179"/>
        <v>-</v>
      </c>
      <c r="AQ990" s="64" t="str">
        <f t="shared" si="1215"/>
        <v>-</v>
      </c>
      <c r="AR990" s="64" t="str">
        <f t="shared" si="1180"/>
        <v>-</v>
      </c>
      <c r="AS990" s="57" t="str">
        <f t="shared" si="1216"/>
        <v>Payoff</v>
      </c>
      <c r="AT990" s="56">
        <f t="shared" si="1239"/>
        <v>175</v>
      </c>
      <c r="AU990" s="64" t="str">
        <f t="shared" si="1217"/>
        <v>-</v>
      </c>
      <c r="AV990" s="64" t="str">
        <f t="shared" si="1181"/>
        <v>-</v>
      </c>
      <c r="AW990" s="64" t="str">
        <f t="shared" si="1182"/>
        <v>-</v>
      </c>
      <c r="AX990" s="64" t="str">
        <f t="shared" si="1183"/>
        <v>-</v>
      </c>
      <c r="AY990" s="64" t="str">
        <f t="shared" si="1218"/>
        <v>-</v>
      </c>
      <c r="AZ990" s="64" t="str">
        <f t="shared" si="1184"/>
        <v>-</v>
      </c>
      <c r="BA990" s="57" t="str">
        <f t="shared" si="1219"/>
        <v>Payoff</v>
      </c>
      <c r="BB990" s="56">
        <f t="shared" si="1240"/>
        <v>175</v>
      </c>
      <c r="BC990" s="64" t="str">
        <f t="shared" si="1220"/>
        <v>-</v>
      </c>
      <c r="BD990" s="64" t="str">
        <f t="shared" si="1185"/>
        <v>-</v>
      </c>
      <c r="BE990" s="64" t="str">
        <f t="shared" si="1186"/>
        <v>-</v>
      </c>
      <c r="BF990" s="64" t="str">
        <f t="shared" si="1187"/>
        <v>-</v>
      </c>
      <c r="BG990" s="64" t="str">
        <f t="shared" si="1221"/>
        <v>-</v>
      </c>
      <c r="BH990" s="64" t="str">
        <f t="shared" si="1188"/>
        <v>-</v>
      </c>
      <c r="BI990" s="57" t="str">
        <f t="shared" si="1222"/>
        <v>Payoff</v>
      </c>
      <c r="BJ990" s="56">
        <f t="shared" si="1241"/>
        <v>175</v>
      </c>
      <c r="BK990" s="64" t="str">
        <f t="shared" si="1223"/>
        <v>-</v>
      </c>
      <c r="BL990" s="64" t="str">
        <f t="shared" si="1189"/>
        <v>-</v>
      </c>
      <c r="BM990" s="64" t="str">
        <f t="shared" si="1190"/>
        <v>-</v>
      </c>
      <c r="BN990" s="64" t="str">
        <f t="shared" si="1191"/>
        <v>-</v>
      </c>
      <c r="BO990" s="64" t="str">
        <f t="shared" si="1224"/>
        <v>-</v>
      </c>
      <c r="BP990" s="64" t="str">
        <f t="shared" si="1192"/>
        <v>-</v>
      </c>
      <c r="BQ990" s="57" t="str">
        <f t="shared" si="1225"/>
        <v>Payoff</v>
      </c>
      <c r="BR990" s="56">
        <f t="shared" si="1242"/>
        <v>175</v>
      </c>
      <c r="BS990" s="64" t="str">
        <f t="shared" si="1226"/>
        <v>-</v>
      </c>
      <c r="BT990" s="64" t="str">
        <f t="shared" si="1193"/>
        <v>-</v>
      </c>
      <c r="BU990" s="64" t="str">
        <f t="shared" si="1194"/>
        <v>-</v>
      </c>
      <c r="BV990" s="64" t="str">
        <f t="shared" si="1195"/>
        <v>-</v>
      </c>
      <c r="BW990" s="64" t="str">
        <f t="shared" si="1227"/>
        <v>-</v>
      </c>
      <c r="BX990" s="64" t="str">
        <f t="shared" si="1196"/>
        <v>-</v>
      </c>
      <c r="BY990" s="57" t="str">
        <f t="shared" si="1228"/>
        <v>Payoff</v>
      </c>
      <c r="BZ990" s="56">
        <f t="shared" si="1243"/>
        <v>175</v>
      </c>
      <c r="CA990" s="64" t="str">
        <f t="shared" si="1229"/>
        <v>-</v>
      </c>
      <c r="CB990" s="64" t="str">
        <f t="shared" si="1197"/>
        <v>-</v>
      </c>
      <c r="CC990" s="64" t="str">
        <f t="shared" si="1198"/>
        <v>-</v>
      </c>
      <c r="CD990" s="64" t="str">
        <f t="shared" si="1199"/>
        <v>-</v>
      </c>
      <c r="CE990" s="64" t="str">
        <f t="shared" si="1230"/>
        <v>-</v>
      </c>
      <c r="CF990" s="64" t="str">
        <f t="shared" si="1200"/>
        <v>-</v>
      </c>
      <c r="CG990" s="57" t="str">
        <f t="shared" si="1231"/>
        <v>Payoff</v>
      </c>
      <c r="CH990" s="56">
        <f t="shared" si="1244"/>
        <v>175</v>
      </c>
      <c r="CI990" s="64" t="str">
        <f t="shared" si="1232"/>
        <v>-</v>
      </c>
      <c r="CJ990" s="64" t="str">
        <f t="shared" si="1201"/>
        <v>-</v>
      </c>
      <c r="CK990" s="64" t="str">
        <f t="shared" si="1202"/>
        <v>-</v>
      </c>
      <c r="CL990" s="64" t="str">
        <f t="shared" si="1203"/>
        <v>-</v>
      </c>
      <c r="CM990" s="64" t="str">
        <f t="shared" si="1233"/>
        <v>-</v>
      </c>
      <c r="CN990" s="64" t="str">
        <f t="shared" si="1204"/>
        <v>-</v>
      </c>
      <c r="CO990" s="57" t="str">
        <f t="shared" si="1234"/>
        <v>Payoff</v>
      </c>
    </row>
    <row r="991" spans="15:93" ht="18" customHeight="1" x14ac:dyDescent="0.25">
      <c r="O991" s="56">
        <f t="shared" si="1235"/>
        <v>180</v>
      </c>
      <c r="P991" s="64">
        <f t="shared" si="1205"/>
        <v>0</v>
      </c>
      <c r="Q991" s="64" t="str">
        <f t="shared" si="1166"/>
        <v>-</v>
      </c>
      <c r="R991" s="64" t="str">
        <f t="shared" si="1167"/>
        <v>-</v>
      </c>
      <c r="S991" s="64">
        <f t="shared" si="1206"/>
        <v>0</v>
      </c>
      <c r="T991" s="64" t="str">
        <f t="shared" si="1168"/>
        <v>-</v>
      </c>
      <c r="U991" s="57" t="str">
        <f t="shared" si="1207"/>
        <v>Payoff</v>
      </c>
      <c r="V991" s="56">
        <f t="shared" si="1236"/>
        <v>176</v>
      </c>
      <c r="W991" s="64">
        <f t="shared" si="1208"/>
        <v>0</v>
      </c>
      <c r="X991" s="64" t="str">
        <f t="shared" si="1169"/>
        <v>-</v>
      </c>
      <c r="Y991" s="64">
        <f t="shared" si="1170"/>
        <v>0</v>
      </c>
      <c r="Z991" s="64" t="str">
        <f t="shared" si="1171"/>
        <v>-</v>
      </c>
      <c r="AA991" s="64" t="str">
        <f t="shared" si="1209"/>
        <v>-</v>
      </c>
      <c r="AB991" s="64" t="str">
        <f t="shared" si="1172"/>
        <v>-</v>
      </c>
      <c r="AC991" s="57" t="str">
        <f t="shared" si="1210"/>
        <v>Payoff</v>
      </c>
      <c r="AD991" s="56">
        <f t="shared" si="1237"/>
        <v>176</v>
      </c>
      <c r="AE991" s="64">
        <f t="shared" si="1211"/>
        <v>0</v>
      </c>
      <c r="AF991" s="64" t="str">
        <f t="shared" si="1173"/>
        <v>-</v>
      </c>
      <c r="AG991" s="64">
        <f t="shared" si="1174"/>
        <v>0</v>
      </c>
      <c r="AH991" s="64" t="str">
        <f t="shared" si="1175"/>
        <v>-</v>
      </c>
      <c r="AI991" s="64" t="str">
        <f t="shared" si="1212"/>
        <v>-</v>
      </c>
      <c r="AJ991" s="64" t="str">
        <f t="shared" si="1176"/>
        <v>-</v>
      </c>
      <c r="AK991" s="57" t="str">
        <f t="shared" si="1213"/>
        <v>Payoff</v>
      </c>
      <c r="AL991" s="56">
        <f t="shared" si="1238"/>
        <v>176</v>
      </c>
      <c r="AM991" s="64" t="str">
        <f t="shared" si="1214"/>
        <v>-</v>
      </c>
      <c r="AN991" s="64" t="str">
        <f t="shared" si="1177"/>
        <v>-</v>
      </c>
      <c r="AO991" s="64" t="str">
        <f t="shared" si="1178"/>
        <v>-</v>
      </c>
      <c r="AP991" s="64" t="str">
        <f t="shared" si="1179"/>
        <v>-</v>
      </c>
      <c r="AQ991" s="64" t="str">
        <f t="shared" si="1215"/>
        <v>-</v>
      </c>
      <c r="AR991" s="64" t="str">
        <f t="shared" si="1180"/>
        <v>-</v>
      </c>
      <c r="AS991" s="57" t="str">
        <f t="shared" si="1216"/>
        <v>Payoff</v>
      </c>
      <c r="AT991" s="56">
        <f t="shared" si="1239"/>
        <v>176</v>
      </c>
      <c r="AU991" s="64" t="str">
        <f t="shared" si="1217"/>
        <v>-</v>
      </c>
      <c r="AV991" s="64" t="str">
        <f t="shared" si="1181"/>
        <v>-</v>
      </c>
      <c r="AW991" s="64" t="str">
        <f t="shared" si="1182"/>
        <v>-</v>
      </c>
      <c r="AX991" s="64" t="str">
        <f t="shared" si="1183"/>
        <v>-</v>
      </c>
      <c r="AY991" s="64" t="str">
        <f t="shared" si="1218"/>
        <v>-</v>
      </c>
      <c r="AZ991" s="64" t="str">
        <f t="shared" si="1184"/>
        <v>-</v>
      </c>
      <c r="BA991" s="57" t="str">
        <f t="shared" si="1219"/>
        <v>Payoff</v>
      </c>
      <c r="BB991" s="56">
        <f t="shared" si="1240"/>
        <v>176</v>
      </c>
      <c r="BC991" s="64" t="str">
        <f t="shared" si="1220"/>
        <v>-</v>
      </c>
      <c r="BD991" s="64" t="str">
        <f t="shared" si="1185"/>
        <v>-</v>
      </c>
      <c r="BE991" s="64" t="str">
        <f t="shared" si="1186"/>
        <v>-</v>
      </c>
      <c r="BF991" s="64" t="str">
        <f t="shared" si="1187"/>
        <v>-</v>
      </c>
      <c r="BG991" s="64" t="str">
        <f t="shared" si="1221"/>
        <v>-</v>
      </c>
      <c r="BH991" s="64" t="str">
        <f t="shared" si="1188"/>
        <v>-</v>
      </c>
      <c r="BI991" s="57" t="str">
        <f t="shared" si="1222"/>
        <v>Payoff</v>
      </c>
      <c r="BJ991" s="56">
        <f t="shared" si="1241"/>
        <v>176</v>
      </c>
      <c r="BK991" s="64" t="str">
        <f t="shared" si="1223"/>
        <v>-</v>
      </c>
      <c r="BL991" s="64" t="str">
        <f t="shared" si="1189"/>
        <v>-</v>
      </c>
      <c r="BM991" s="64" t="str">
        <f t="shared" si="1190"/>
        <v>-</v>
      </c>
      <c r="BN991" s="64" t="str">
        <f t="shared" si="1191"/>
        <v>-</v>
      </c>
      <c r="BO991" s="64" t="str">
        <f t="shared" si="1224"/>
        <v>-</v>
      </c>
      <c r="BP991" s="64" t="str">
        <f t="shared" si="1192"/>
        <v>-</v>
      </c>
      <c r="BQ991" s="57" t="str">
        <f t="shared" si="1225"/>
        <v>Payoff</v>
      </c>
      <c r="BR991" s="56">
        <f t="shared" si="1242"/>
        <v>176</v>
      </c>
      <c r="BS991" s="64" t="str">
        <f t="shared" si="1226"/>
        <v>-</v>
      </c>
      <c r="BT991" s="64" t="str">
        <f t="shared" si="1193"/>
        <v>-</v>
      </c>
      <c r="BU991" s="64" t="str">
        <f t="shared" si="1194"/>
        <v>-</v>
      </c>
      <c r="BV991" s="64" t="str">
        <f t="shared" si="1195"/>
        <v>-</v>
      </c>
      <c r="BW991" s="64" t="str">
        <f t="shared" si="1227"/>
        <v>-</v>
      </c>
      <c r="BX991" s="64" t="str">
        <f t="shared" si="1196"/>
        <v>-</v>
      </c>
      <c r="BY991" s="57" t="str">
        <f t="shared" si="1228"/>
        <v>Payoff</v>
      </c>
      <c r="BZ991" s="56">
        <f t="shared" si="1243"/>
        <v>176</v>
      </c>
      <c r="CA991" s="64" t="str">
        <f t="shared" si="1229"/>
        <v>-</v>
      </c>
      <c r="CB991" s="64" t="str">
        <f t="shared" si="1197"/>
        <v>-</v>
      </c>
      <c r="CC991" s="64" t="str">
        <f t="shared" si="1198"/>
        <v>-</v>
      </c>
      <c r="CD991" s="64" t="str">
        <f t="shared" si="1199"/>
        <v>-</v>
      </c>
      <c r="CE991" s="64" t="str">
        <f t="shared" si="1230"/>
        <v>-</v>
      </c>
      <c r="CF991" s="64" t="str">
        <f t="shared" si="1200"/>
        <v>-</v>
      </c>
      <c r="CG991" s="57" t="str">
        <f t="shared" si="1231"/>
        <v>Payoff</v>
      </c>
      <c r="CH991" s="56">
        <f t="shared" si="1244"/>
        <v>176</v>
      </c>
      <c r="CI991" s="64" t="str">
        <f t="shared" si="1232"/>
        <v>-</v>
      </c>
      <c r="CJ991" s="64" t="str">
        <f t="shared" si="1201"/>
        <v>-</v>
      </c>
      <c r="CK991" s="64" t="str">
        <f t="shared" si="1202"/>
        <v>-</v>
      </c>
      <c r="CL991" s="64" t="str">
        <f t="shared" si="1203"/>
        <v>-</v>
      </c>
      <c r="CM991" s="64" t="str">
        <f t="shared" si="1233"/>
        <v>-</v>
      </c>
      <c r="CN991" s="64" t="str">
        <f t="shared" si="1204"/>
        <v>-</v>
      </c>
      <c r="CO991" s="57" t="str">
        <f t="shared" si="1234"/>
        <v>Payoff</v>
      </c>
    </row>
    <row r="992" spans="15:93" ht="18" customHeight="1" x14ac:dyDescent="0.25">
      <c r="O992" s="56">
        <f t="shared" si="1235"/>
        <v>181</v>
      </c>
      <c r="P992" s="64">
        <f t="shared" si="1205"/>
        <v>0</v>
      </c>
      <c r="Q992" s="64" t="str">
        <f t="shared" si="1166"/>
        <v>-</v>
      </c>
      <c r="R992" s="64" t="str">
        <f t="shared" si="1167"/>
        <v>-</v>
      </c>
      <c r="S992" s="64">
        <f t="shared" si="1206"/>
        <v>0</v>
      </c>
      <c r="T992" s="64" t="str">
        <f t="shared" si="1168"/>
        <v>-</v>
      </c>
      <c r="U992" s="57" t="str">
        <f t="shared" si="1207"/>
        <v>Payoff</v>
      </c>
      <c r="V992" s="56">
        <f t="shared" si="1236"/>
        <v>177</v>
      </c>
      <c r="W992" s="64">
        <f t="shared" si="1208"/>
        <v>0</v>
      </c>
      <c r="X992" s="64" t="str">
        <f t="shared" si="1169"/>
        <v>-</v>
      </c>
      <c r="Y992" s="64">
        <f t="shared" si="1170"/>
        <v>0</v>
      </c>
      <c r="Z992" s="64" t="str">
        <f t="shared" si="1171"/>
        <v>-</v>
      </c>
      <c r="AA992" s="64" t="str">
        <f t="shared" si="1209"/>
        <v>-</v>
      </c>
      <c r="AB992" s="64" t="str">
        <f t="shared" si="1172"/>
        <v>-</v>
      </c>
      <c r="AC992" s="57" t="str">
        <f t="shared" si="1210"/>
        <v>Payoff</v>
      </c>
      <c r="AD992" s="56">
        <f t="shared" si="1237"/>
        <v>177</v>
      </c>
      <c r="AE992" s="64">
        <f t="shared" si="1211"/>
        <v>0</v>
      </c>
      <c r="AF992" s="64" t="str">
        <f t="shared" si="1173"/>
        <v>-</v>
      </c>
      <c r="AG992" s="64">
        <f t="shared" si="1174"/>
        <v>0</v>
      </c>
      <c r="AH992" s="64" t="str">
        <f t="shared" si="1175"/>
        <v>-</v>
      </c>
      <c r="AI992" s="64" t="str">
        <f t="shared" si="1212"/>
        <v>-</v>
      </c>
      <c r="AJ992" s="64" t="str">
        <f t="shared" si="1176"/>
        <v>-</v>
      </c>
      <c r="AK992" s="57" t="str">
        <f t="shared" si="1213"/>
        <v>Payoff</v>
      </c>
      <c r="AL992" s="56">
        <f t="shared" si="1238"/>
        <v>177</v>
      </c>
      <c r="AM992" s="64" t="str">
        <f t="shared" si="1214"/>
        <v>-</v>
      </c>
      <c r="AN992" s="64" t="str">
        <f t="shared" si="1177"/>
        <v>-</v>
      </c>
      <c r="AO992" s="64" t="str">
        <f t="shared" si="1178"/>
        <v>-</v>
      </c>
      <c r="AP992" s="64" t="str">
        <f t="shared" si="1179"/>
        <v>-</v>
      </c>
      <c r="AQ992" s="64" t="str">
        <f t="shared" si="1215"/>
        <v>-</v>
      </c>
      <c r="AR992" s="64" t="str">
        <f t="shared" si="1180"/>
        <v>-</v>
      </c>
      <c r="AS992" s="57" t="str">
        <f t="shared" si="1216"/>
        <v>Payoff</v>
      </c>
      <c r="AT992" s="56">
        <f t="shared" si="1239"/>
        <v>177</v>
      </c>
      <c r="AU992" s="64" t="str">
        <f t="shared" si="1217"/>
        <v>-</v>
      </c>
      <c r="AV992" s="64" t="str">
        <f t="shared" si="1181"/>
        <v>-</v>
      </c>
      <c r="AW992" s="64" t="str">
        <f t="shared" si="1182"/>
        <v>-</v>
      </c>
      <c r="AX992" s="64" t="str">
        <f t="shared" si="1183"/>
        <v>-</v>
      </c>
      <c r="AY992" s="64" t="str">
        <f t="shared" si="1218"/>
        <v>-</v>
      </c>
      <c r="AZ992" s="64" t="str">
        <f t="shared" si="1184"/>
        <v>-</v>
      </c>
      <c r="BA992" s="57" t="str">
        <f t="shared" si="1219"/>
        <v>Payoff</v>
      </c>
      <c r="BB992" s="56">
        <f t="shared" si="1240"/>
        <v>177</v>
      </c>
      <c r="BC992" s="64" t="str">
        <f t="shared" si="1220"/>
        <v>-</v>
      </c>
      <c r="BD992" s="64" t="str">
        <f t="shared" si="1185"/>
        <v>-</v>
      </c>
      <c r="BE992" s="64" t="str">
        <f t="shared" si="1186"/>
        <v>-</v>
      </c>
      <c r="BF992" s="64" t="str">
        <f t="shared" si="1187"/>
        <v>-</v>
      </c>
      <c r="BG992" s="64" t="str">
        <f t="shared" si="1221"/>
        <v>-</v>
      </c>
      <c r="BH992" s="64" t="str">
        <f t="shared" si="1188"/>
        <v>-</v>
      </c>
      <c r="BI992" s="57" t="str">
        <f t="shared" si="1222"/>
        <v>Payoff</v>
      </c>
      <c r="BJ992" s="56">
        <f t="shared" si="1241"/>
        <v>177</v>
      </c>
      <c r="BK992" s="64" t="str">
        <f t="shared" si="1223"/>
        <v>-</v>
      </c>
      <c r="BL992" s="64" t="str">
        <f t="shared" si="1189"/>
        <v>-</v>
      </c>
      <c r="BM992" s="64" t="str">
        <f t="shared" si="1190"/>
        <v>-</v>
      </c>
      <c r="BN992" s="64" t="str">
        <f t="shared" si="1191"/>
        <v>-</v>
      </c>
      <c r="BO992" s="64" t="str">
        <f t="shared" si="1224"/>
        <v>-</v>
      </c>
      <c r="BP992" s="64" t="str">
        <f t="shared" si="1192"/>
        <v>-</v>
      </c>
      <c r="BQ992" s="57" t="str">
        <f t="shared" si="1225"/>
        <v>Payoff</v>
      </c>
      <c r="BR992" s="56">
        <f t="shared" si="1242"/>
        <v>177</v>
      </c>
      <c r="BS992" s="64" t="str">
        <f t="shared" si="1226"/>
        <v>-</v>
      </c>
      <c r="BT992" s="64" t="str">
        <f t="shared" si="1193"/>
        <v>-</v>
      </c>
      <c r="BU992" s="64" t="str">
        <f t="shared" si="1194"/>
        <v>-</v>
      </c>
      <c r="BV992" s="64" t="str">
        <f t="shared" si="1195"/>
        <v>-</v>
      </c>
      <c r="BW992" s="64" t="str">
        <f t="shared" si="1227"/>
        <v>-</v>
      </c>
      <c r="BX992" s="64" t="str">
        <f t="shared" si="1196"/>
        <v>-</v>
      </c>
      <c r="BY992" s="57" t="str">
        <f t="shared" si="1228"/>
        <v>Payoff</v>
      </c>
      <c r="BZ992" s="56">
        <f t="shared" si="1243"/>
        <v>177</v>
      </c>
      <c r="CA992" s="64" t="str">
        <f t="shared" si="1229"/>
        <v>-</v>
      </c>
      <c r="CB992" s="64" t="str">
        <f t="shared" si="1197"/>
        <v>-</v>
      </c>
      <c r="CC992" s="64" t="str">
        <f t="shared" si="1198"/>
        <v>-</v>
      </c>
      <c r="CD992" s="64" t="str">
        <f t="shared" si="1199"/>
        <v>-</v>
      </c>
      <c r="CE992" s="64" t="str">
        <f t="shared" si="1230"/>
        <v>-</v>
      </c>
      <c r="CF992" s="64" t="str">
        <f t="shared" si="1200"/>
        <v>-</v>
      </c>
      <c r="CG992" s="57" t="str">
        <f t="shared" si="1231"/>
        <v>Payoff</v>
      </c>
      <c r="CH992" s="56">
        <f t="shared" si="1244"/>
        <v>177</v>
      </c>
      <c r="CI992" s="64" t="str">
        <f t="shared" si="1232"/>
        <v>-</v>
      </c>
      <c r="CJ992" s="64" t="str">
        <f t="shared" si="1201"/>
        <v>-</v>
      </c>
      <c r="CK992" s="64" t="str">
        <f t="shared" si="1202"/>
        <v>-</v>
      </c>
      <c r="CL992" s="64" t="str">
        <f t="shared" si="1203"/>
        <v>-</v>
      </c>
      <c r="CM992" s="64" t="str">
        <f t="shared" si="1233"/>
        <v>-</v>
      </c>
      <c r="CN992" s="64" t="str">
        <f t="shared" si="1204"/>
        <v>-</v>
      </c>
      <c r="CO992" s="57" t="str">
        <f t="shared" si="1234"/>
        <v>Payoff</v>
      </c>
    </row>
    <row r="993" spans="15:93" ht="18" customHeight="1" x14ac:dyDescent="0.25">
      <c r="O993" s="56">
        <f t="shared" si="1235"/>
        <v>182</v>
      </c>
      <c r="P993" s="64">
        <f t="shared" si="1205"/>
        <v>0</v>
      </c>
      <c r="Q993" s="64" t="str">
        <f t="shared" si="1166"/>
        <v>-</v>
      </c>
      <c r="R993" s="64" t="str">
        <f t="shared" si="1167"/>
        <v>-</v>
      </c>
      <c r="S993" s="64">
        <f t="shared" si="1206"/>
        <v>0</v>
      </c>
      <c r="T993" s="64" t="str">
        <f t="shared" si="1168"/>
        <v>-</v>
      </c>
      <c r="U993" s="57" t="str">
        <f t="shared" si="1207"/>
        <v>Payoff</v>
      </c>
      <c r="V993" s="56">
        <f t="shared" si="1236"/>
        <v>178</v>
      </c>
      <c r="W993" s="64">
        <f t="shared" si="1208"/>
        <v>0</v>
      </c>
      <c r="X993" s="64" t="str">
        <f t="shared" si="1169"/>
        <v>-</v>
      </c>
      <c r="Y993" s="64">
        <f t="shared" si="1170"/>
        <v>0</v>
      </c>
      <c r="Z993" s="64" t="str">
        <f t="shared" si="1171"/>
        <v>-</v>
      </c>
      <c r="AA993" s="64" t="str">
        <f t="shared" si="1209"/>
        <v>-</v>
      </c>
      <c r="AB993" s="64" t="str">
        <f t="shared" si="1172"/>
        <v>-</v>
      </c>
      <c r="AC993" s="57" t="str">
        <f t="shared" si="1210"/>
        <v>Payoff</v>
      </c>
      <c r="AD993" s="56">
        <f t="shared" si="1237"/>
        <v>178</v>
      </c>
      <c r="AE993" s="64">
        <f t="shared" si="1211"/>
        <v>0</v>
      </c>
      <c r="AF993" s="64" t="str">
        <f t="shared" si="1173"/>
        <v>-</v>
      </c>
      <c r="AG993" s="64">
        <f t="shared" si="1174"/>
        <v>0</v>
      </c>
      <c r="AH993" s="64" t="str">
        <f t="shared" si="1175"/>
        <v>-</v>
      </c>
      <c r="AI993" s="64" t="str">
        <f t="shared" si="1212"/>
        <v>-</v>
      </c>
      <c r="AJ993" s="64" t="str">
        <f t="shared" si="1176"/>
        <v>-</v>
      </c>
      <c r="AK993" s="57" t="str">
        <f t="shared" si="1213"/>
        <v>Payoff</v>
      </c>
      <c r="AL993" s="56">
        <f t="shared" si="1238"/>
        <v>178</v>
      </c>
      <c r="AM993" s="64" t="str">
        <f t="shared" si="1214"/>
        <v>-</v>
      </c>
      <c r="AN993" s="64" t="str">
        <f t="shared" si="1177"/>
        <v>-</v>
      </c>
      <c r="AO993" s="64" t="str">
        <f t="shared" si="1178"/>
        <v>-</v>
      </c>
      <c r="AP993" s="64" t="str">
        <f t="shared" si="1179"/>
        <v>-</v>
      </c>
      <c r="AQ993" s="64" t="str">
        <f t="shared" si="1215"/>
        <v>-</v>
      </c>
      <c r="AR993" s="64" t="str">
        <f t="shared" si="1180"/>
        <v>-</v>
      </c>
      <c r="AS993" s="57" t="str">
        <f t="shared" si="1216"/>
        <v>Payoff</v>
      </c>
      <c r="AT993" s="56">
        <f t="shared" si="1239"/>
        <v>178</v>
      </c>
      <c r="AU993" s="64" t="str">
        <f t="shared" si="1217"/>
        <v>-</v>
      </c>
      <c r="AV993" s="64" t="str">
        <f t="shared" si="1181"/>
        <v>-</v>
      </c>
      <c r="AW993" s="64" t="str">
        <f t="shared" si="1182"/>
        <v>-</v>
      </c>
      <c r="AX993" s="64" t="str">
        <f t="shared" si="1183"/>
        <v>-</v>
      </c>
      <c r="AY993" s="64" t="str">
        <f t="shared" si="1218"/>
        <v>-</v>
      </c>
      <c r="AZ993" s="64" t="str">
        <f t="shared" si="1184"/>
        <v>-</v>
      </c>
      <c r="BA993" s="57" t="str">
        <f t="shared" si="1219"/>
        <v>Payoff</v>
      </c>
      <c r="BB993" s="56">
        <f t="shared" si="1240"/>
        <v>178</v>
      </c>
      <c r="BC993" s="64" t="str">
        <f t="shared" si="1220"/>
        <v>-</v>
      </c>
      <c r="BD993" s="64" t="str">
        <f t="shared" si="1185"/>
        <v>-</v>
      </c>
      <c r="BE993" s="64" t="str">
        <f t="shared" si="1186"/>
        <v>-</v>
      </c>
      <c r="BF993" s="64" t="str">
        <f t="shared" si="1187"/>
        <v>-</v>
      </c>
      <c r="BG993" s="64" t="str">
        <f t="shared" si="1221"/>
        <v>-</v>
      </c>
      <c r="BH993" s="64" t="str">
        <f t="shared" si="1188"/>
        <v>-</v>
      </c>
      <c r="BI993" s="57" t="str">
        <f t="shared" si="1222"/>
        <v>Payoff</v>
      </c>
      <c r="BJ993" s="56">
        <f t="shared" si="1241"/>
        <v>178</v>
      </c>
      <c r="BK993" s="64" t="str">
        <f t="shared" si="1223"/>
        <v>-</v>
      </c>
      <c r="BL993" s="64" t="str">
        <f t="shared" si="1189"/>
        <v>-</v>
      </c>
      <c r="BM993" s="64" t="str">
        <f t="shared" si="1190"/>
        <v>-</v>
      </c>
      <c r="BN993" s="64" t="str">
        <f t="shared" si="1191"/>
        <v>-</v>
      </c>
      <c r="BO993" s="64" t="str">
        <f t="shared" si="1224"/>
        <v>-</v>
      </c>
      <c r="BP993" s="64" t="str">
        <f t="shared" si="1192"/>
        <v>-</v>
      </c>
      <c r="BQ993" s="57" t="str">
        <f t="shared" si="1225"/>
        <v>Payoff</v>
      </c>
      <c r="BR993" s="56">
        <f t="shared" si="1242"/>
        <v>178</v>
      </c>
      <c r="BS993" s="64" t="str">
        <f t="shared" si="1226"/>
        <v>-</v>
      </c>
      <c r="BT993" s="64" t="str">
        <f t="shared" si="1193"/>
        <v>-</v>
      </c>
      <c r="BU993" s="64" t="str">
        <f t="shared" si="1194"/>
        <v>-</v>
      </c>
      <c r="BV993" s="64" t="str">
        <f t="shared" si="1195"/>
        <v>-</v>
      </c>
      <c r="BW993" s="64" t="str">
        <f t="shared" si="1227"/>
        <v>-</v>
      </c>
      <c r="BX993" s="64" t="str">
        <f t="shared" si="1196"/>
        <v>-</v>
      </c>
      <c r="BY993" s="57" t="str">
        <f t="shared" si="1228"/>
        <v>Payoff</v>
      </c>
      <c r="BZ993" s="56">
        <f t="shared" si="1243"/>
        <v>178</v>
      </c>
      <c r="CA993" s="64" t="str">
        <f t="shared" si="1229"/>
        <v>-</v>
      </c>
      <c r="CB993" s="64" t="str">
        <f t="shared" si="1197"/>
        <v>-</v>
      </c>
      <c r="CC993" s="64" t="str">
        <f t="shared" si="1198"/>
        <v>-</v>
      </c>
      <c r="CD993" s="64" t="str">
        <f t="shared" si="1199"/>
        <v>-</v>
      </c>
      <c r="CE993" s="64" t="str">
        <f t="shared" si="1230"/>
        <v>-</v>
      </c>
      <c r="CF993" s="64" t="str">
        <f t="shared" si="1200"/>
        <v>-</v>
      </c>
      <c r="CG993" s="57" t="str">
        <f t="shared" si="1231"/>
        <v>Payoff</v>
      </c>
      <c r="CH993" s="56">
        <f t="shared" si="1244"/>
        <v>178</v>
      </c>
      <c r="CI993" s="64" t="str">
        <f t="shared" si="1232"/>
        <v>-</v>
      </c>
      <c r="CJ993" s="64" t="str">
        <f t="shared" si="1201"/>
        <v>-</v>
      </c>
      <c r="CK993" s="64" t="str">
        <f t="shared" si="1202"/>
        <v>-</v>
      </c>
      <c r="CL993" s="64" t="str">
        <f t="shared" si="1203"/>
        <v>-</v>
      </c>
      <c r="CM993" s="64" t="str">
        <f t="shared" si="1233"/>
        <v>-</v>
      </c>
      <c r="CN993" s="64" t="str">
        <f t="shared" si="1204"/>
        <v>-</v>
      </c>
      <c r="CO993" s="57" t="str">
        <f t="shared" si="1234"/>
        <v>Payoff</v>
      </c>
    </row>
    <row r="994" spans="15:93" ht="18" customHeight="1" x14ac:dyDescent="0.25">
      <c r="O994" s="56">
        <f t="shared" si="1235"/>
        <v>183</v>
      </c>
      <c r="P994" s="64">
        <f t="shared" si="1205"/>
        <v>0</v>
      </c>
      <c r="Q994" s="64" t="str">
        <f t="shared" si="1166"/>
        <v>-</v>
      </c>
      <c r="R994" s="64" t="str">
        <f t="shared" si="1167"/>
        <v>-</v>
      </c>
      <c r="S994" s="64">
        <f t="shared" si="1206"/>
        <v>0</v>
      </c>
      <c r="T994" s="64" t="str">
        <f t="shared" si="1168"/>
        <v>-</v>
      </c>
      <c r="U994" s="57" t="str">
        <f t="shared" si="1207"/>
        <v>Payoff</v>
      </c>
      <c r="V994" s="56">
        <f t="shared" si="1236"/>
        <v>179</v>
      </c>
      <c r="W994" s="64">
        <f t="shared" si="1208"/>
        <v>0</v>
      </c>
      <c r="X994" s="64" t="str">
        <f t="shared" si="1169"/>
        <v>-</v>
      </c>
      <c r="Y994" s="64">
        <f t="shared" si="1170"/>
        <v>0</v>
      </c>
      <c r="Z994" s="64" t="str">
        <f t="shared" si="1171"/>
        <v>-</v>
      </c>
      <c r="AA994" s="64" t="str">
        <f t="shared" si="1209"/>
        <v>-</v>
      </c>
      <c r="AB994" s="64" t="str">
        <f t="shared" si="1172"/>
        <v>-</v>
      </c>
      <c r="AC994" s="57" t="str">
        <f t="shared" si="1210"/>
        <v>Payoff</v>
      </c>
      <c r="AD994" s="56">
        <f t="shared" si="1237"/>
        <v>179</v>
      </c>
      <c r="AE994" s="64">
        <f t="shared" si="1211"/>
        <v>0</v>
      </c>
      <c r="AF994" s="64" t="str">
        <f t="shared" si="1173"/>
        <v>-</v>
      </c>
      <c r="AG994" s="64">
        <f t="shared" si="1174"/>
        <v>0</v>
      </c>
      <c r="AH994" s="64" t="str">
        <f t="shared" si="1175"/>
        <v>-</v>
      </c>
      <c r="AI994" s="64" t="str">
        <f t="shared" si="1212"/>
        <v>-</v>
      </c>
      <c r="AJ994" s="64" t="str">
        <f t="shared" si="1176"/>
        <v>-</v>
      </c>
      <c r="AK994" s="57" t="str">
        <f t="shared" si="1213"/>
        <v>Payoff</v>
      </c>
      <c r="AL994" s="56">
        <f t="shared" si="1238"/>
        <v>179</v>
      </c>
      <c r="AM994" s="64" t="str">
        <f t="shared" si="1214"/>
        <v>-</v>
      </c>
      <c r="AN994" s="64" t="str">
        <f t="shared" si="1177"/>
        <v>-</v>
      </c>
      <c r="AO994" s="64" t="str">
        <f t="shared" si="1178"/>
        <v>-</v>
      </c>
      <c r="AP994" s="64" t="str">
        <f t="shared" si="1179"/>
        <v>-</v>
      </c>
      <c r="AQ994" s="64" t="str">
        <f t="shared" si="1215"/>
        <v>-</v>
      </c>
      <c r="AR994" s="64" t="str">
        <f t="shared" si="1180"/>
        <v>-</v>
      </c>
      <c r="AS994" s="57" t="str">
        <f t="shared" si="1216"/>
        <v>Payoff</v>
      </c>
      <c r="AT994" s="56">
        <f t="shared" si="1239"/>
        <v>179</v>
      </c>
      <c r="AU994" s="64" t="str">
        <f t="shared" si="1217"/>
        <v>-</v>
      </c>
      <c r="AV994" s="64" t="str">
        <f t="shared" si="1181"/>
        <v>-</v>
      </c>
      <c r="AW994" s="64" t="str">
        <f t="shared" si="1182"/>
        <v>-</v>
      </c>
      <c r="AX994" s="64" t="str">
        <f t="shared" si="1183"/>
        <v>-</v>
      </c>
      <c r="AY994" s="64" t="str">
        <f t="shared" si="1218"/>
        <v>-</v>
      </c>
      <c r="AZ994" s="64" t="str">
        <f t="shared" si="1184"/>
        <v>-</v>
      </c>
      <c r="BA994" s="57" t="str">
        <f t="shared" si="1219"/>
        <v>Payoff</v>
      </c>
      <c r="BB994" s="56">
        <f t="shared" si="1240"/>
        <v>179</v>
      </c>
      <c r="BC994" s="64" t="str">
        <f t="shared" si="1220"/>
        <v>-</v>
      </c>
      <c r="BD994" s="64" t="str">
        <f t="shared" si="1185"/>
        <v>-</v>
      </c>
      <c r="BE994" s="64" t="str">
        <f t="shared" si="1186"/>
        <v>-</v>
      </c>
      <c r="BF994" s="64" t="str">
        <f t="shared" si="1187"/>
        <v>-</v>
      </c>
      <c r="BG994" s="64" t="str">
        <f t="shared" si="1221"/>
        <v>-</v>
      </c>
      <c r="BH994" s="64" t="str">
        <f t="shared" si="1188"/>
        <v>-</v>
      </c>
      <c r="BI994" s="57" t="str">
        <f t="shared" si="1222"/>
        <v>Payoff</v>
      </c>
      <c r="BJ994" s="56">
        <f t="shared" si="1241"/>
        <v>179</v>
      </c>
      <c r="BK994" s="64" t="str">
        <f t="shared" si="1223"/>
        <v>-</v>
      </c>
      <c r="BL994" s="64" t="str">
        <f t="shared" si="1189"/>
        <v>-</v>
      </c>
      <c r="BM994" s="64" t="str">
        <f t="shared" si="1190"/>
        <v>-</v>
      </c>
      <c r="BN994" s="64" t="str">
        <f t="shared" si="1191"/>
        <v>-</v>
      </c>
      <c r="BO994" s="64" t="str">
        <f t="shared" si="1224"/>
        <v>-</v>
      </c>
      <c r="BP994" s="64" t="str">
        <f t="shared" si="1192"/>
        <v>-</v>
      </c>
      <c r="BQ994" s="57" t="str">
        <f t="shared" si="1225"/>
        <v>Payoff</v>
      </c>
      <c r="BR994" s="56">
        <f t="shared" si="1242"/>
        <v>179</v>
      </c>
      <c r="BS994" s="64" t="str">
        <f t="shared" si="1226"/>
        <v>-</v>
      </c>
      <c r="BT994" s="64" t="str">
        <f t="shared" si="1193"/>
        <v>-</v>
      </c>
      <c r="BU994" s="64" t="str">
        <f t="shared" si="1194"/>
        <v>-</v>
      </c>
      <c r="BV994" s="64" t="str">
        <f t="shared" si="1195"/>
        <v>-</v>
      </c>
      <c r="BW994" s="64" t="str">
        <f t="shared" si="1227"/>
        <v>-</v>
      </c>
      <c r="BX994" s="64" t="str">
        <f t="shared" si="1196"/>
        <v>-</v>
      </c>
      <c r="BY994" s="57" t="str">
        <f t="shared" si="1228"/>
        <v>Payoff</v>
      </c>
      <c r="BZ994" s="56">
        <f t="shared" si="1243"/>
        <v>179</v>
      </c>
      <c r="CA994" s="64" t="str">
        <f t="shared" si="1229"/>
        <v>-</v>
      </c>
      <c r="CB994" s="64" t="str">
        <f t="shared" si="1197"/>
        <v>-</v>
      </c>
      <c r="CC994" s="64" t="str">
        <f t="shared" si="1198"/>
        <v>-</v>
      </c>
      <c r="CD994" s="64" t="str">
        <f t="shared" si="1199"/>
        <v>-</v>
      </c>
      <c r="CE994" s="64" t="str">
        <f t="shared" si="1230"/>
        <v>-</v>
      </c>
      <c r="CF994" s="64" t="str">
        <f t="shared" si="1200"/>
        <v>-</v>
      </c>
      <c r="CG994" s="57" t="str">
        <f t="shared" si="1231"/>
        <v>Payoff</v>
      </c>
      <c r="CH994" s="56">
        <f t="shared" si="1244"/>
        <v>179</v>
      </c>
      <c r="CI994" s="64" t="str">
        <f t="shared" si="1232"/>
        <v>-</v>
      </c>
      <c r="CJ994" s="64" t="str">
        <f t="shared" si="1201"/>
        <v>-</v>
      </c>
      <c r="CK994" s="64" t="str">
        <f t="shared" si="1202"/>
        <v>-</v>
      </c>
      <c r="CL994" s="64" t="str">
        <f t="shared" si="1203"/>
        <v>-</v>
      </c>
      <c r="CM994" s="64" t="str">
        <f t="shared" si="1233"/>
        <v>-</v>
      </c>
      <c r="CN994" s="64" t="str">
        <f t="shared" si="1204"/>
        <v>-</v>
      </c>
      <c r="CO994" s="57" t="str">
        <f t="shared" si="1234"/>
        <v>Payoff</v>
      </c>
    </row>
    <row r="995" spans="15:93" ht="18" customHeight="1" x14ac:dyDescent="0.25">
      <c r="O995" s="56">
        <f t="shared" si="1235"/>
        <v>184</v>
      </c>
      <c r="P995" s="64">
        <f t="shared" si="1205"/>
        <v>0</v>
      </c>
      <c r="Q995" s="64" t="str">
        <f t="shared" si="1166"/>
        <v>-</v>
      </c>
      <c r="R995" s="64" t="str">
        <f t="shared" si="1167"/>
        <v>-</v>
      </c>
      <c r="S995" s="64">
        <f t="shared" si="1206"/>
        <v>0</v>
      </c>
      <c r="T995" s="64" t="str">
        <f t="shared" si="1168"/>
        <v>-</v>
      </c>
      <c r="U995" s="57" t="str">
        <f t="shared" si="1207"/>
        <v>Payoff</v>
      </c>
      <c r="V995" s="56">
        <f t="shared" si="1236"/>
        <v>180</v>
      </c>
      <c r="W995" s="64">
        <f t="shared" si="1208"/>
        <v>0</v>
      </c>
      <c r="X995" s="64" t="str">
        <f t="shared" si="1169"/>
        <v>-</v>
      </c>
      <c r="Y995" s="64">
        <f t="shared" si="1170"/>
        <v>0</v>
      </c>
      <c r="Z995" s="64" t="str">
        <f t="shared" si="1171"/>
        <v>-</v>
      </c>
      <c r="AA995" s="64" t="str">
        <f t="shared" si="1209"/>
        <v>-</v>
      </c>
      <c r="AB995" s="64" t="str">
        <f t="shared" si="1172"/>
        <v>-</v>
      </c>
      <c r="AC995" s="57" t="str">
        <f t="shared" si="1210"/>
        <v>Payoff</v>
      </c>
      <c r="AD995" s="56">
        <f t="shared" si="1237"/>
        <v>180</v>
      </c>
      <c r="AE995" s="64">
        <f t="shared" si="1211"/>
        <v>0</v>
      </c>
      <c r="AF995" s="64" t="str">
        <f t="shared" si="1173"/>
        <v>-</v>
      </c>
      <c r="AG995" s="64">
        <f t="shared" si="1174"/>
        <v>0</v>
      </c>
      <c r="AH995" s="64" t="str">
        <f t="shared" si="1175"/>
        <v>-</v>
      </c>
      <c r="AI995" s="64" t="str">
        <f t="shared" si="1212"/>
        <v>-</v>
      </c>
      <c r="AJ995" s="64" t="str">
        <f t="shared" si="1176"/>
        <v>-</v>
      </c>
      <c r="AK995" s="57" t="str">
        <f t="shared" si="1213"/>
        <v>Payoff</v>
      </c>
      <c r="AL995" s="56">
        <f t="shared" si="1238"/>
        <v>180</v>
      </c>
      <c r="AM995" s="64" t="str">
        <f t="shared" si="1214"/>
        <v>-</v>
      </c>
      <c r="AN995" s="64" t="str">
        <f t="shared" si="1177"/>
        <v>-</v>
      </c>
      <c r="AO995" s="64" t="str">
        <f t="shared" si="1178"/>
        <v>-</v>
      </c>
      <c r="AP995" s="64" t="str">
        <f t="shared" si="1179"/>
        <v>-</v>
      </c>
      <c r="AQ995" s="64" t="str">
        <f t="shared" si="1215"/>
        <v>-</v>
      </c>
      <c r="AR995" s="64" t="str">
        <f t="shared" si="1180"/>
        <v>-</v>
      </c>
      <c r="AS995" s="57" t="str">
        <f t="shared" si="1216"/>
        <v>Payoff</v>
      </c>
      <c r="AT995" s="56">
        <f t="shared" si="1239"/>
        <v>180</v>
      </c>
      <c r="AU995" s="64" t="str">
        <f t="shared" si="1217"/>
        <v>-</v>
      </c>
      <c r="AV995" s="64" t="str">
        <f t="shared" si="1181"/>
        <v>-</v>
      </c>
      <c r="AW995" s="64" t="str">
        <f t="shared" si="1182"/>
        <v>-</v>
      </c>
      <c r="AX995" s="64" t="str">
        <f t="shared" si="1183"/>
        <v>-</v>
      </c>
      <c r="AY995" s="64" t="str">
        <f t="shared" si="1218"/>
        <v>-</v>
      </c>
      <c r="AZ995" s="64" t="str">
        <f t="shared" si="1184"/>
        <v>-</v>
      </c>
      <c r="BA995" s="57" t="str">
        <f t="shared" si="1219"/>
        <v>Payoff</v>
      </c>
      <c r="BB995" s="56">
        <f t="shared" si="1240"/>
        <v>180</v>
      </c>
      <c r="BC995" s="64" t="str">
        <f t="shared" si="1220"/>
        <v>-</v>
      </c>
      <c r="BD995" s="64" t="str">
        <f t="shared" si="1185"/>
        <v>-</v>
      </c>
      <c r="BE995" s="64" t="str">
        <f t="shared" si="1186"/>
        <v>-</v>
      </c>
      <c r="BF995" s="64" t="str">
        <f t="shared" si="1187"/>
        <v>-</v>
      </c>
      <c r="BG995" s="64" t="str">
        <f t="shared" si="1221"/>
        <v>-</v>
      </c>
      <c r="BH995" s="64" t="str">
        <f t="shared" si="1188"/>
        <v>-</v>
      </c>
      <c r="BI995" s="57" t="str">
        <f t="shared" si="1222"/>
        <v>Payoff</v>
      </c>
      <c r="BJ995" s="56">
        <f t="shared" si="1241"/>
        <v>180</v>
      </c>
      <c r="BK995" s="64" t="str">
        <f t="shared" si="1223"/>
        <v>-</v>
      </c>
      <c r="BL995" s="64" t="str">
        <f t="shared" si="1189"/>
        <v>-</v>
      </c>
      <c r="BM995" s="64" t="str">
        <f t="shared" si="1190"/>
        <v>-</v>
      </c>
      <c r="BN995" s="64" t="str">
        <f t="shared" si="1191"/>
        <v>-</v>
      </c>
      <c r="BO995" s="64" t="str">
        <f t="shared" si="1224"/>
        <v>-</v>
      </c>
      <c r="BP995" s="64" t="str">
        <f t="shared" si="1192"/>
        <v>-</v>
      </c>
      <c r="BQ995" s="57" t="str">
        <f t="shared" si="1225"/>
        <v>Payoff</v>
      </c>
      <c r="BR995" s="56">
        <f t="shared" si="1242"/>
        <v>180</v>
      </c>
      <c r="BS995" s="64" t="str">
        <f t="shared" si="1226"/>
        <v>-</v>
      </c>
      <c r="BT995" s="64" t="str">
        <f t="shared" si="1193"/>
        <v>-</v>
      </c>
      <c r="BU995" s="64" t="str">
        <f t="shared" si="1194"/>
        <v>-</v>
      </c>
      <c r="BV995" s="64" t="str">
        <f t="shared" si="1195"/>
        <v>-</v>
      </c>
      <c r="BW995" s="64" t="str">
        <f t="shared" si="1227"/>
        <v>-</v>
      </c>
      <c r="BX995" s="64" t="str">
        <f t="shared" si="1196"/>
        <v>-</v>
      </c>
      <c r="BY995" s="57" t="str">
        <f t="shared" si="1228"/>
        <v>Payoff</v>
      </c>
      <c r="BZ995" s="56">
        <f t="shared" si="1243"/>
        <v>180</v>
      </c>
      <c r="CA995" s="64" t="str">
        <f t="shared" si="1229"/>
        <v>-</v>
      </c>
      <c r="CB995" s="64" t="str">
        <f t="shared" si="1197"/>
        <v>-</v>
      </c>
      <c r="CC995" s="64" t="str">
        <f t="shared" si="1198"/>
        <v>-</v>
      </c>
      <c r="CD995" s="64" t="str">
        <f t="shared" si="1199"/>
        <v>-</v>
      </c>
      <c r="CE995" s="64" t="str">
        <f t="shared" si="1230"/>
        <v>-</v>
      </c>
      <c r="CF995" s="64" t="str">
        <f t="shared" si="1200"/>
        <v>-</v>
      </c>
      <c r="CG995" s="57" t="str">
        <f t="shared" si="1231"/>
        <v>Payoff</v>
      </c>
      <c r="CH995" s="56">
        <f t="shared" si="1244"/>
        <v>180</v>
      </c>
      <c r="CI995" s="64" t="str">
        <f t="shared" si="1232"/>
        <v>-</v>
      </c>
      <c r="CJ995" s="64" t="str">
        <f t="shared" si="1201"/>
        <v>-</v>
      </c>
      <c r="CK995" s="64" t="str">
        <f t="shared" si="1202"/>
        <v>-</v>
      </c>
      <c r="CL995" s="64" t="str">
        <f t="shared" si="1203"/>
        <v>-</v>
      </c>
      <c r="CM995" s="64" t="str">
        <f t="shared" si="1233"/>
        <v>-</v>
      </c>
      <c r="CN995" s="64" t="str">
        <f t="shared" si="1204"/>
        <v>-</v>
      </c>
      <c r="CO995" s="57" t="str">
        <f t="shared" si="1234"/>
        <v>Payoff</v>
      </c>
    </row>
    <row r="996" spans="15:93" ht="18" customHeight="1" x14ac:dyDescent="0.25">
      <c r="O996" s="56">
        <f t="shared" si="1235"/>
        <v>185</v>
      </c>
      <c r="P996" s="64">
        <f t="shared" si="1205"/>
        <v>0</v>
      </c>
      <c r="Q996" s="64" t="str">
        <f t="shared" si="1166"/>
        <v>-</v>
      </c>
      <c r="R996" s="64" t="str">
        <f t="shared" si="1167"/>
        <v>-</v>
      </c>
      <c r="S996" s="64">
        <f t="shared" si="1206"/>
        <v>0</v>
      </c>
      <c r="T996" s="64" t="str">
        <f t="shared" si="1168"/>
        <v>-</v>
      </c>
      <c r="U996" s="57" t="str">
        <f t="shared" si="1207"/>
        <v>Payoff</v>
      </c>
      <c r="V996" s="56">
        <f t="shared" si="1236"/>
        <v>181</v>
      </c>
      <c r="W996" s="64">
        <f t="shared" si="1208"/>
        <v>0</v>
      </c>
      <c r="X996" s="64" t="str">
        <f t="shared" si="1169"/>
        <v>-</v>
      </c>
      <c r="Y996" s="64">
        <f t="shared" si="1170"/>
        <v>0</v>
      </c>
      <c r="Z996" s="64" t="str">
        <f t="shared" si="1171"/>
        <v>-</v>
      </c>
      <c r="AA996" s="64" t="str">
        <f t="shared" si="1209"/>
        <v>-</v>
      </c>
      <c r="AB996" s="64" t="str">
        <f t="shared" si="1172"/>
        <v>-</v>
      </c>
      <c r="AC996" s="57" t="str">
        <f t="shared" si="1210"/>
        <v>Payoff</v>
      </c>
      <c r="AD996" s="56">
        <f t="shared" si="1237"/>
        <v>181</v>
      </c>
      <c r="AE996" s="64">
        <f t="shared" si="1211"/>
        <v>0</v>
      </c>
      <c r="AF996" s="64" t="str">
        <f t="shared" si="1173"/>
        <v>-</v>
      </c>
      <c r="AG996" s="64">
        <f t="shared" si="1174"/>
        <v>0</v>
      </c>
      <c r="AH996" s="64" t="str">
        <f t="shared" si="1175"/>
        <v>-</v>
      </c>
      <c r="AI996" s="64" t="str">
        <f t="shared" si="1212"/>
        <v>-</v>
      </c>
      <c r="AJ996" s="64" t="str">
        <f t="shared" si="1176"/>
        <v>-</v>
      </c>
      <c r="AK996" s="57" t="str">
        <f t="shared" si="1213"/>
        <v>Payoff</v>
      </c>
      <c r="AL996" s="56">
        <f t="shared" si="1238"/>
        <v>181</v>
      </c>
      <c r="AM996" s="64" t="str">
        <f t="shared" si="1214"/>
        <v>-</v>
      </c>
      <c r="AN996" s="64" t="str">
        <f t="shared" si="1177"/>
        <v>-</v>
      </c>
      <c r="AO996" s="64" t="str">
        <f t="shared" si="1178"/>
        <v>-</v>
      </c>
      <c r="AP996" s="64" t="str">
        <f t="shared" si="1179"/>
        <v>-</v>
      </c>
      <c r="AQ996" s="64" t="str">
        <f t="shared" si="1215"/>
        <v>-</v>
      </c>
      <c r="AR996" s="64" t="str">
        <f t="shared" si="1180"/>
        <v>-</v>
      </c>
      <c r="AS996" s="57" t="str">
        <f t="shared" si="1216"/>
        <v>Payoff</v>
      </c>
      <c r="AT996" s="56">
        <f t="shared" si="1239"/>
        <v>181</v>
      </c>
      <c r="AU996" s="64" t="str">
        <f t="shared" si="1217"/>
        <v>-</v>
      </c>
      <c r="AV996" s="64" t="str">
        <f t="shared" si="1181"/>
        <v>-</v>
      </c>
      <c r="AW996" s="64" t="str">
        <f t="shared" si="1182"/>
        <v>-</v>
      </c>
      <c r="AX996" s="64" t="str">
        <f t="shared" si="1183"/>
        <v>-</v>
      </c>
      <c r="AY996" s="64" t="str">
        <f t="shared" si="1218"/>
        <v>-</v>
      </c>
      <c r="AZ996" s="64" t="str">
        <f t="shared" si="1184"/>
        <v>-</v>
      </c>
      <c r="BA996" s="57" t="str">
        <f t="shared" si="1219"/>
        <v>Payoff</v>
      </c>
      <c r="BB996" s="56">
        <f t="shared" si="1240"/>
        <v>181</v>
      </c>
      <c r="BC996" s="64" t="str">
        <f t="shared" si="1220"/>
        <v>-</v>
      </c>
      <c r="BD996" s="64" t="str">
        <f t="shared" si="1185"/>
        <v>-</v>
      </c>
      <c r="BE996" s="64" t="str">
        <f t="shared" si="1186"/>
        <v>-</v>
      </c>
      <c r="BF996" s="64" t="str">
        <f t="shared" si="1187"/>
        <v>-</v>
      </c>
      <c r="BG996" s="64" t="str">
        <f t="shared" si="1221"/>
        <v>-</v>
      </c>
      <c r="BH996" s="64" t="str">
        <f t="shared" si="1188"/>
        <v>-</v>
      </c>
      <c r="BI996" s="57" t="str">
        <f t="shared" si="1222"/>
        <v>Payoff</v>
      </c>
      <c r="BJ996" s="56">
        <f t="shared" si="1241"/>
        <v>181</v>
      </c>
      <c r="BK996" s="64" t="str">
        <f t="shared" si="1223"/>
        <v>-</v>
      </c>
      <c r="BL996" s="64" t="str">
        <f t="shared" si="1189"/>
        <v>-</v>
      </c>
      <c r="BM996" s="64" t="str">
        <f t="shared" si="1190"/>
        <v>-</v>
      </c>
      <c r="BN996" s="64" t="str">
        <f t="shared" si="1191"/>
        <v>-</v>
      </c>
      <c r="BO996" s="64" t="str">
        <f t="shared" si="1224"/>
        <v>-</v>
      </c>
      <c r="BP996" s="64" t="str">
        <f t="shared" si="1192"/>
        <v>-</v>
      </c>
      <c r="BQ996" s="57" t="str">
        <f t="shared" si="1225"/>
        <v>Payoff</v>
      </c>
      <c r="BR996" s="56">
        <f t="shared" si="1242"/>
        <v>181</v>
      </c>
      <c r="BS996" s="64" t="str">
        <f t="shared" si="1226"/>
        <v>-</v>
      </c>
      <c r="BT996" s="64" t="str">
        <f t="shared" si="1193"/>
        <v>-</v>
      </c>
      <c r="BU996" s="64" t="str">
        <f t="shared" si="1194"/>
        <v>-</v>
      </c>
      <c r="BV996" s="64" t="str">
        <f t="shared" si="1195"/>
        <v>-</v>
      </c>
      <c r="BW996" s="64" t="str">
        <f t="shared" si="1227"/>
        <v>-</v>
      </c>
      <c r="BX996" s="64" t="str">
        <f t="shared" si="1196"/>
        <v>-</v>
      </c>
      <c r="BY996" s="57" t="str">
        <f t="shared" si="1228"/>
        <v>Payoff</v>
      </c>
      <c r="BZ996" s="56">
        <f t="shared" si="1243"/>
        <v>181</v>
      </c>
      <c r="CA996" s="64" t="str">
        <f t="shared" si="1229"/>
        <v>-</v>
      </c>
      <c r="CB996" s="64" t="str">
        <f t="shared" si="1197"/>
        <v>-</v>
      </c>
      <c r="CC996" s="64" t="str">
        <f t="shared" si="1198"/>
        <v>-</v>
      </c>
      <c r="CD996" s="64" t="str">
        <f t="shared" si="1199"/>
        <v>-</v>
      </c>
      <c r="CE996" s="64" t="str">
        <f t="shared" si="1230"/>
        <v>-</v>
      </c>
      <c r="CF996" s="64" t="str">
        <f t="shared" si="1200"/>
        <v>-</v>
      </c>
      <c r="CG996" s="57" t="str">
        <f t="shared" si="1231"/>
        <v>Payoff</v>
      </c>
      <c r="CH996" s="56">
        <f t="shared" si="1244"/>
        <v>181</v>
      </c>
      <c r="CI996" s="64" t="str">
        <f t="shared" si="1232"/>
        <v>-</v>
      </c>
      <c r="CJ996" s="64" t="str">
        <f t="shared" si="1201"/>
        <v>-</v>
      </c>
      <c r="CK996" s="64" t="str">
        <f t="shared" si="1202"/>
        <v>-</v>
      </c>
      <c r="CL996" s="64" t="str">
        <f t="shared" si="1203"/>
        <v>-</v>
      </c>
      <c r="CM996" s="64" t="str">
        <f t="shared" si="1233"/>
        <v>-</v>
      </c>
      <c r="CN996" s="64" t="str">
        <f t="shared" si="1204"/>
        <v>-</v>
      </c>
      <c r="CO996" s="57" t="str">
        <f t="shared" si="1234"/>
        <v>Payoff</v>
      </c>
    </row>
    <row r="997" spans="15:93" ht="18" customHeight="1" x14ac:dyDescent="0.25">
      <c r="O997" s="56">
        <f t="shared" si="1235"/>
        <v>186</v>
      </c>
      <c r="P997" s="64">
        <f t="shared" si="1205"/>
        <v>0</v>
      </c>
      <c r="Q997" s="64" t="str">
        <f t="shared" si="1166"/>
        <v>-</v>
      </c>
      <c r="R997" s="64" t="str">
        <f t="shared" si="1167"/>
        <v>-</v>
      </c>
      <c r="S997" s="64">
        <f t="shared" si="1206"/>
        <v>0</v>
      </c>
      <c r="T997" s="64" t="str">
        <f t="shared" si="1168"/>
        <v>-</v>
      </c>
      <c r="U997" s="57" t="str">
        <f t="shared" si="1207"/>
        <v>Payoff</v>
      </c>
      <c r="V997" s="56">
        <f t="shared" si="1236"/>
        <v>182</v>
      </c>
      <c r="W997" s="64">
        <f t="shared" si="1208"/>
        <v>0</v>
      </c>
      <c r="X997" s="64" t="str">
        <f t="shared" si="1169"/>
        <v>-</v>
      </c>
      <c r="Y997" s="64">
        <f t="shared" si="1170"/>
        <v>0</v>
      </c>
      <c r="Z997" s="64" t="str">
        <f t="shared" si="1171"/>
        <v>-</v>
      </c>
      <c r="AA997" s="64" t="str">
        <f t="shared" si="1209"/>
        <v>-</v>
      </c>
      <c r="AB997" s="64" t="str">
        <f t="shared" si="1172"/>
        <v>-</v>
      </c>
      <c r="AC997" s="57" t="str">
        <f t="shared" si="1210"/>
        <v>Payoff</v>
      </c>
      <c r="AD997" s="56">
        <f t="shared" si="1237"/>
        <v>182</v>
      </c>
      <c r="AE997" s="64">
        <f t="shared" si="1211"/>
        <v>0</v>
      </c>
      <c r="AF997" s="64" t="str">
        <f t="shared" si="1173"/>
        <v>-</v>
      </c>
      <c r="AG997" s="64">
        <f t="shared" si="1174"/>
        <v>0</v>
      </c>
      <c r="AH997" s="64" t="str">
        <f t="shared" si="1175"/>
        <v>-</v>
      </c>
      <c r="AI997" s="64" t="str">
        <f t="shared" si="1212"/>
        <v>-</v>
      </c>
      <c r="AJ997" s="64" t="str">
        <f t="shared" si="1176"/>
        <v>-</v>
      </c>
      <c r="AK997" s="57" t="str">
        <f t="shared" si="1213"/>
        <v>Payoff</v>
      </c>
      <c r="AL997" s="56">
        <f t="shared" si="1238"/>
        <v>182</v>
      </c>
      <c r="AM997" s="64" t="str">
        <f t="shared" si="1214"/>
        <v>-</v>
      </c>
      <c r="AN997" s="64" t="str">
        <f t="shared" si="1177"/>
        <v>-</v>
      </c>
      <c r="AO997" s="64" t="str">
        <f t="shared" si="1178"/>
        <v>-</v>
      </c>
      <c r="AP997" s="64" t="str">
        <f t="shared" si="1179"/>
        <v>-</v>
      </c>
      <c r="AQ997" s="64" t="str">
        <f t="shared" si="1215"/>
        <v>-</v>
      </c>
      <c r="AR997" s="64" t="str">
        <f t="shared" si="1180"/>
        <v>-</v>
      </c>
      <c r="AS997" s="57" t="str">
        <f t="shared" si="1216"/>
        <v>Payoff</v>
      </c>
      <c r="AT997" s="56">
        <f t="shared" si="1239"/>
        <v>182</v>
      </c>
      <c r="AU997" s="64" t="str">
        <f t="shared" si="1217"/>
        <v>-</v>
      </c>
      <c r="AV997" s="64" t="str">
        <f t="shared" si="1181"/>
        <v>-</v>
      </c>
      <c r="AW997" s="64" t="str">
        <f t="shared" si="1182"/>
        <v>-</v>
      </c>
      <c r="AX997" s="64" t="str">
        <f t="shared" si="1183"/>
        <v>-</v>
      </c>
      <c r="AY997" s="64" t="str">
        <f t="shared" si="1218"/>
        <v>-</v>
      </c>
      <c r="AZ997" s="64" t="str">
        <f t="shared" si="1184"/>
        <v>-</v>
      </c>
      <c r="BA997" s="57" t="str">
        <f t="shared" si="1219"/>
        <v>Payoff</v>
      </c>
      <c r="BB997" s="56">
        <f t="shared" si="1240"/>
        <v>182</v>
      </c>
      <c r="BC997" s="64" t="str">
        <f t="shared" si="1220"/>
        <v>-</v>
      </c>
      <c r="BD997" s="64" t="str">
        <f t="shared" si="1185"/>
        <v>-</v>
      </c>
      <c r="BE997" s="64" t="str">
        <f t="shared" si="1186"/>
        <v>-</v>
      </c>
      <c r="BF997" s="64" t="str">
        <f t="shared" si="1187"/>
        <v>-</v>
      </c>
      <c r="BG997" s="64" t="str">
        <f t="shared" si="1221"/>
        <v>-</v>
      </c>
      <c r="BH997" s="64" t="str">
        <f t="shared" si="1188"/>
        <v>-</v>
      </c>
      <c r="BI997" s="57" t="str">
        <f t="shared" si="1222"/>
        <v>Payoff</v>
      </c>
      <c r="BJ997" s="56">
        <f t="shared" si="1241"/>
        <v>182</v>
      </c>
      <c r="BK997" s="64" t="str">
        <f t="shared" si="1223"/>
        <v>-</v>
      </c>
      <c r="BL997" s="64" t="str">
        <f t="shared" si="1189"/>
        <v>-</v>
      </c>
      <c r="BM997" s="64" t="str">
        <f t="shared" si="1190"/>
        <v>-</v>
      </c>
      <c r="BN997" s="64" t="str">
        <f t="shared" si="1191"/>
        <v>-</v>
      </c>
      <c r="BO997" s="64" t="str">
        <f t="shared" si="1224"/>
        <v>-</v>
      </c>
      <c r="BP997" s="64" t="str">
        <f t="shared" si="1192"/>
        <v>-</v>
      </c>
      <c r="BQ997" s="57" t="str">
        <f t="shared" si="1225"/>
        <v>Payoff</v>
      </c>
      <c r="BR997" s="56">
        <f t="shared" si="1242"/>
        <v>182</v>
      </c>
      <c r="BS997" s="64" t="str">
        <f t="shared" si="1226"/>
        <v>-</v>
      </c>
      <c r="BT997" s="64" t="str">
        <f t="shared" si="1193"/>
        <v>-</v>
      </c>
      <c r="BU997" s="64" t="str">
        <f t="shared" si="1194"/>
        <v>-</v>
      </c>
      <c r="BV997" s="64" t="str">
        <f t="shared" si="1195"/>
        <v>-</v>
      </c>
      <c r="BW997" s="64" t="str">
        <f t="shared" si="1227"/>
        <v>-</v>
      </c>
      <c r="BX997" s="64" t="str">
        <f t="shared" si="1196"/>
        <v>-</v>
      </c>
      <c r="BY997" s="57" t="str">
        <f t="shared" si="1228"/>
        <v>Payoff</v>
      </c>
      <c r="BZ997" s="56">
        <f t="shared" si="1243"/>
        <v>182</v>
      </c>
      <c r="CA997" s="64" t="str">
        <f t="shared" si="1229"/>
        <v>-</v>
      </c>
      <c r="CB997" s="64" t="str">
        <f t="shared" si="1197"/>
        <v>-</v>
      </c>
      <c r="CC997" s="64" t="str">
        <f t="shared" si="1198"/>
        <v>-</v>
      </c>
      <c r="CD997" s="64" t="str">
        <f t="shared" si="1199"/>
        <v>-</v>
      </c>
      <c r="CE997" s="64" t="str">
        <f t="shared" si="1230"/>
        <v>-</v>
      </c>
      <c r="CF997" s="64" t="str">
        <f t="shared" si="1200"/>
        <v>-</v>
      </c>
      <c r="CG997" s="57" t="str">
        <f t="shared" si="1231"/>
        <v>Payoff</v>
      </c>
      <c r="CH997" s="56">
        <f t="shared" si="1244"/>
        <v>182</v>
      </c>
      <c r="CI997" s="64" t="str">
        <f t="shared" si="1232"/>
        <v>-</v>
      </c>
      <c r="CJ997" s="64" t="str">
        <f t="shared" si="1201"/>
        <v>-</v>
      </c>
      <c r="CK997" s="64" t="str">
        <f t="shared" si="1202"/>
        <v>-</v>
      </c>
      <c r="CL997" s="64" t="str">
        <f t="shared" si="1203"/>
        <v>-</v>
      </c>
      <c r="CM997" s="64" t="str">
        <f t="shared" si="1233"/>
        <v>-</v>
      </c>
      <c r="CN997" s="64" t="str">
        <f t="shared" si="1204"/>
        <v>-</v>
      </c>
      <c r="CO997" s="57" t="str">
        <f t="shared" si="1234"/>
        <v>Payoff</v>
      </c>
    </row>
    <row r="998" spans="15:93" ht="18" customHeight="1" x14ac:dyDescent="0.25">
      <c r="O998" s="56">
        <f t="shared" si="1235"/>
        <v>187</v>
      </c>
      <c r="P998" s="64">
        <f t="shared" si="1205"/>
        <v>0</v>
      </c>
      <c r="Q998" s="64" t="str">
        <f t="shared" si="1166"/>
        <v>-</v>
      </c>
      <c r="R998" s="64" t="str">
        <f t="shared" si="1167"/>
        <v>-</v>
      </c>
      <c r="S998" s="64">
        <f t="shared" si="1206"/>
        <v>0</v>
      </c>
      <c r="T998" s="64" t="str">
        <f t="shared" si="1168"/>
        <v>-</v>
      </c>
      <c r="U998" s="57" t="str">
        <f t="shared" si="1207"/>
        <v>Payoff</v>
      </c>
      <c r="V998" s="56">
        <f t="shared" si="1236"/>
        <v>183</v>
      </c>
      <c r="W998" s="64">
        <f t="shared" si="1208"/>
        <v>0</v>
      </c>
      <c r="X998" s="64" t="str">
        <f t="shared" si="1169"/>
        <v>-</v>
      </c>
      <c r="Y998" s="64">
        <f t="shared" si="1170"/>
        <v>0</v>
      </c>
      <c r="Z998" s="64" t="str">
        <f t="shared" si="1171"/>
        <v>-</v>
      </c>
      <c r="AA998" s="64" t="str">
        <f t="shared" si="1209"/>
        <v>-</v>
      </c>
      <c r="AB998" s="64" t="str">
        <f t="shared" si="1172"/>
        <v>-</v>
      </c>
      <c r="AC998" s="57" t="str">
        <f t="shared" si="1210"/>
        <v>Payoff</v>
      </c>
      <c r="AD998" s="56">
        <f t="shared" si="1237"/>
        <v>183</v>
      </c>
      <c r="AE998" s="64">
        <f t="shared" si="1211"/>
        <v>0</v>
      </c>
      <c r="AF998" s="64" t="str">
        <f t="shared" si="1173"/>
        <v>-</v>
      </c>
      <c r="AG998" s="64">
        <f t="shared" si="1174"/>
        <v>0</v>
      </c>
      <c r="AH998" s="64" t="str">
        <f t="shared" si="1175"/>
        <v>-</v>
      </c>
      <c r="AI998" s="64" t="str">
        <f t="shared" si="1212"/>
        <v>-</v>
      </c>
      <c r="AJ998" s="64" t="str">
        <f t="shared" si="1176"/>
        <v>-</v>
      </c>
      <c r="AK998" s="57" t="str">
        <f t="shared" si="1213"/>
        <v>Payoff</v>
      </c>
      <c r="AL998" s="56">
        <f t="shared" si="1238"/>
        <v>183</v>
      </c>
      <c r="AM998" s="64" t="str">
        <f t="shared" si="1214"/>
        <v>-</v>
      </c>
      <c r="AN998" s="64" t="str">
        <f t="shared" si="1177"/>
        <v>-</v>
      </c>
      <c r="AO998" s="64" t="str">
        <f t="shared" si="1178"/>
        <v>-</v>
      </c>
      <c r="AP998" s="64" t="str">
        <f t="shared" si="1179"/>
        <v>-</v>
      </c>
      <c r="AQ998" s="64" t="str">
        <f t="shared" si="1215"/>
        <v>-</v>
      </c>
      <c r="AR998" s="64" t="str">
        <f t="shared" si="1180"/>
        <v>-</v>
      </c>
      <c r="AS998" s="57" t="str">
        <f t="shared" si="1216"/>
        <v>Payoff</v>
      </c>
      <c r="AT998" s="56">
        <f t="shared" si="1239"/>
        <v>183</v>
      </c>
      <c r="AU998" s="64" t="str">
        <f t="shared" si="1217"/>
        <v>-</v>
      </c>
      <c r="AV998" s="64" t="str">
        <f t="shared" si="1181"/>
        <v>-</v>
      </c>
      <c r="AW998" s="64" t="str">
        <f t="shared" si="1182"/>
        <v>-</v>
      </c>
      <c r="AX998" s="64" t="str">
        <f t="shared" si="1183"/>
        <v>-</v>
      </c>
      <c r="AY998" s="64" t="str">
        <f t="shared" si="1218"/>
        <v>-</v>
      </c>
      <c r="AZ998" s="64" t="str">
        <f t="shared" si="1184"/>
        <v>-</v>
      </c>
      <c r="BA998" s="57" t="str">
        <f t="shared" si="1219"/>
        <v>Payoff</v>
      </c>
      <c r="BB998" s="56">
        <f t="shared" si="1240"/>
        <v>183</v>
      </c>
      <c r="BC998" s="64" t="str">
        <f t="shared" si="1220"/>
        <v>-</v>
      </c>
      <c r="BD998" s="64" t="str">
        <f t="shared" si="1185"/>
        <v>-</v>
      </c>
      <c r="BE998" s="64" t="str">
        <f t="shared" si="1186"/>
        <v>-</v>
      </c>
      <c r="BF998" s="64" t="str">
        <f t="shared" si="1187"/>
        <v>-</v>
      </c>
      <c r="BG998" s="64" t="str">
        <f t="shared" si="1221"/>
        <v>-</v>
      </c>
      <c r="BH998" s="64" t="str">
        <f t="shared" si="1188"/>
        <v>-</v>
      </c>
      <c r="BI998" s="57" t="str">
        <f t="shared" si="1222"/>
        <v>Payoff</v>
      </c>
      <c r="BJ998" s="56">
        <f t="shared" si="1241"/>
        <v>183</v>
      </c>
      <c r="BK998" s="64" t="str">
        <f t="shared" si="1223"/>
        <v>-</v>
      </c>
      <c r="BL998" s="64" t="str">
        <f t="shared" si="1189"/>
        <v>-</v>
      </c>
      <c r="BM998" s="64" t="str">
        <f t="shared" si="1190"/>
        <v>-</v>
      </c>
      <c r="BN998" s="64" t="str">
        <f t="shared" si="1191"/>
        <v>-</v>
      </c>
      <c r="BO998" s="64" t="str">
        <f t="shared" si="1224"/>
        <v>-</v>
      </c>
      <c r="BP998" s="64" t="str">
        <f t="shared" si="1192"/>
        <v>-</v>
      </c>
      <c r="BQ998" s="57" t="str">
        <f t="shared" si="1225"/>
        <v>Payoff</v>
      </c>
      <c r="BR998" s="56">
        <f t="shared" si="1242"/>
        <v>183</v>
      </c>
      <c r="BS998" s="64" t="str">
        <f t="shared" si="1226"/>
        <v>-</v>
      </c>
      <c r="BT998" s="64" t="str">
        <f t="shared" si="1193"/>
        <v>-</v>
      </c>
      <c r="BU998" s="64" t="str">
        <f t="shared" si="1194"/>
        <v>-</v>
      </c>
      <c r="BV998" s="64" t="str">
        <f t="shared" si="1195"/>
        <v>-</v>
      </c>
      <c r="BW998" s="64" t="str">
        <f t="shared" si="1227"/>
        <v>-</v>
      </c>
      <c r="BX998" s="64" t="str">
        <f t="shared" si="1196"/>
        <v>-</v>
      </c>
      <c r="BY998" s="57" t="str">
        <f t="shared" si="1228"/>
        <v>Payoff</v>
      </c>
      <c r="BZ998" s="56">
        <f t="shared" si="1243"/>
        <v>183</v>
      </c>
      <c r="CA998" s="64" t="str">
        <f t="shared" si="1229"/>
        <v>-</v>
      </c>
      <c r="CB998" s="64" t="str">
        <f t="shared" si="1197"/>
        <v>-</v>
      </c>
      <c r="CC998" s="64" t="str">
        <f t="shared" si="1198"/>
        <v>-</v>
      </c>
      <c r="CD998" s="64" t="str">
        <f t="shared" si="1199"/>
        <v>-</v>
      </c>
      <c r="CE998" s="64" t="str">
        <f t="shared" si="1230"/>
        <v>-</v>
      </c>
      <c r="CF998" s="64" t="str">
        <f t="shared" si="1200"/>
        <v>-</v>
      </c>
      <c r="CG998" s="57" t="str">
        <f t="shared" si="1231"/>
        <v>Payoff</v>
      </c>
      <c r="CH998" s="56">
        <f t="shared" si="1244"/>
        <v>183</v>
      </c>
      <c r="CI998" s="64" t="str">
        <f t="shared" si="1232"/>
        <v>-</v>
      </c>
      <c r="CJ998" s="64" t="str">
        <f t="shared" si="1201"/>
        <v>-</v>
      </c>
      <c r="CK998" s="64" t="str">
        <f t="shared" si="1202"/>
        <v>-</v>
      </c>
      <c r="CL998" s="64" t="str">
        <f t="shared" si="1203"/>
        <v>-</v>
      </c>
      <c r="CM998" s="64" t="str">
        <f t="shared" si="1233"/>
        <v>-</v>
      </c>
      <c r="CN998" s="64" t="str">
        <f t="shared" si="1204"/>
        <v>-</v>
      </c>
      <c r="CO998" s="57" t="str">
        <f t="shared" si="1234"/>
        <v>Payoff</v>
      </c>
    </row>
    <row r="999" spans="15:93" ht="18" customHeight="1" x14ac:dyDescent="0.25">
      <c r="O999" s="56">
        <f t="shared" si="1235"/>
        <v>188</v>
      </c>
      <c r="P999" s="64">
        <f t="shared" si="1205"/>
        <v>0</v>
      </c>
      <c r="Q999" s="64" t="str">
        <f t="shared" si="1166"/>
        <v>-</v>
      </c>
      <c r="R999" s="64" t="str">
        <f t="shared" si="1167"/>
        <v>-</v>
      </c>
      <c r="S999" s="64">
        <f t="shared" si="1206"/>
        <v>0</v>
      </c>
      <c r="T999" s="64" t="str">
        <f t="shared" si="1168"/>
        <v>-</v>
      </c>
      <c r="U999" s="57" t="str">
        <f t="shared" si="1207"/>
        <v>Payoff</v>
      </c>
      <c r="V999" s="56">
        <f t="shared" si="1236"/>
        <v>184</v>
      </c>
      <c r="W999" s="64">
        <f t="shared" si="1208"/>
        <v>0</v>
      </c>
      <c r="X999" s="64" t="str">
        <f t="shared" si="1169"/>
        <v>-</v>
      </c>
      <c r="Y999" s="64">
        <f t="shared" si="1170"/>
        <v>0</v>
      </c>
      <c r="Z999" s="64" t="str">
        <f t="shared" si="1171"/>
        <v>-</v>
      </c>
      <c r="AA999" s="64" t="str">
        <f t="shared" si="1209"/>
        <v>-</v>
      </c>
      <c r="AB999" s="64" t="str">
        <f t="shared" si="1172"/>
        <v>-</v>
      </c>
      <c r="AC999" s="57" t="str">
        <f t="shared" si="1210"/>
        <v>Payoff</v>
      </c>
      <c r="AD999" s="56">
        <f t="shared" si="1237"/>
        <v>184</v>
      </c>
      <c r="AE999" s="64">
        <f t="shared" si="1211"/>
        <v>0</v>
      </c>
      <c r="AF999" s="64" t="str">
        <f t="shared" si="1173"/>
        <v>-</v>
      </c>
      <c r="AG999" s="64">
        <f t="shared" si="1174"/>
        <v>0</v>
      </c>
      <c r="AH999" s="64" t="str">
        <f t="shared" si="1175"/>
        <v>-</v>
      </c>
      <c r="AI999" s="64" t="str">
        <f t="shared" si="1212"/>
        <v>-</v>
      </c>
      <c r="AJ999" s="64" t="str">
        <f t="shared" si="1176"/>
        <v>-</v>
      </c>
      <c r="AK999" s="57" t="str">
        <f t="shared" si="1213"/>
        <v>Payoff</v>
      </c>
      <c r="AL999" s="56">
        <f t="shared" si="1238"/>
        <v>184</v>
      </c>
      <c r="AM999" s="64" t="str">
        <f t="shared" si="1214"/>
        <v>-</v>
      </c>
      <c r="AN999" s="64" t="str">
        <f t="shared" si="1177"/>
        <v>-</v>
      </c>
      <c r="AO999" s="64" t="str">
        <f t="shared" si="1178"/>
        <v>-</v>
      </c>
      <c r="AP999" s="64" t="str">
        <f t="shared" si="1179"/>
        <v>-</v>
      </c>
      <c r="AQ999" s="64" t="str">
        <f t="shared" si="1215"/>
        <v>-</v>
      </c>
      <c r="AR999" s="64" t="str">
        <f t="shared" si="1180"/>
        <v>-</v>
      </c>
      <c r="AS999" s="57" t="str">
        <f t="shared" si="1216"/>
        <v>Payoff</v>
      </c>
      <c r="AT999" s="56">
        <f t="shared" si="1239"/>
        <v>184</v>
      </c>
      <c r="AU999" s="64" t="str">
        <f t="shared" si="1217"/>
        <v>-</v>
      </c>
      <c r="AV999" s="64" t="str">
        <f t="shared" si="1181"/>
        <v>-</v>
      </c>
      <c r="AW999" s="64" t="str">
        <f t="shared" si="1182"/>
        <v>-</v>
      </c>
      <c r="AX999" s="64" t="str">
        <f t="shared" si="1183"/>
        <v>-</v>
      </c>
      <c r="AY999" s="64" t="str">
        <f t="shared" si="1218"/>
        <v>-</v>
      </c>
      <c r="AZ999" s="64" t="str">
        <f t="shared" si="1184"/>
        <v>-</v>
      </c>
      <c r="BA999" s="57" t="str">
        <f t="shared" si="1219"/>
        <v>Payoff</v>
      </c>
      <c r="BB999" s="56">
        <f t="shared" si="1240"/>
        <v>184</v>
      </c>
      <c r="BC999" s="64" t="str">
        <f t="shared" si="1220"/>
        <v>-</v>
      </c>
      <c r="BD999" s="64" t="str">
        <f t="shared" si="1185"/>
        <v>-</v>
      </c>
      <c r="BE999" s="64" t="str">
        <f t="shared" si="1186"/>
        <v>-</v>
      </c>
      <c r="BF999" s="64" t="str">
        <f t="shared" si="1187"/>
        <v>-</v>
      </c>
      <c r="BG999" s="64" t="str">
        <f t="shared" si="1221"/>
        <v>-</v>
      </c>
      <c r="BH999" s="64" t="str">
        <f t="shared" si="1188"/>
        <v>-</v>
      </c>
      <c r="BI999" s="57" t="str">
        <f t="shared" si="1222"/>
        <v>Payoff</v>
      </c>
      <c r="BJ999" s="56">
        <f t="shared" si="1241"/>
        <v>184</v>
      </c>
      <c r="BK999" s="64" t="str">
        <f t="shared" si="1223"/>
        <v>-</v>
      </c>
      <c r="BL999" s="64" t="str">
        <f t="shared" si="1189"/>
        <v>-</v>
      </c>
      <c r="BM999" s="64" t="str">
        <f t="shared" si="1190"/>
        <v>-</v>
      </c>
      <c r="BN999" s="64" t="str">
        <f t="shared" si="1191"/>
        <v>-</v>
      </c>
      <c r="BO999" s="64" t="str">
        <f t="shared" si="1224"/>
        <v>-</v>
      </c>
      <c r="BP999" s="64" t="str">
        <f t="shared" si="1192"/>
        <v>-</v>
      </c>
      <c r="BQ999" s="57" t="str">
        <f t="shared" si="1225"/>
        <v>Payoff</v>
      </c>
      <c r="BR999" s="56">
        <f t="shared" si="1242"/>
        <v>184</v>
      </c>
      <c r="BS999" s="64" t="str">
        <f t="shared" si="1226"/>
        <v>-</v>
      </c>
      <c r="BT999" s="64" t="str">
        <f t="shared" si="1193"/>
        <v>-</v>
      </c>
      <c r="BU999" s="64" t="str">
        <f t="shared" si="1194"/>
        <v>-</v>
      </c>
      <c r="BV999" s="64" t="str">
        <f t="shared" si="1195"/>
        <v>-</v>
      </c>
      <c r="BW999" s="64" t="str">
        <f t="shared" si="1227"/>
        <v>-</v>
      </c>
      <c r="BX999" s="64" t="str">
        <f t="shared" si="1196"/>
        <v>-</v>
      </c>
      <c r="BY999" s="57" t="str">
        <f t="shared" si="1228"/>
        <v>Payoff</v>
      </c>
      <c r="BZ999" s="56">
        <f t="shared" si="1243"/>
        <v>184</v>
      </c>
      <c r="CA999" s="64" t="str">
        <f t="shared" si="1229"/>
        <v>-</v>
      </c>
      <c r="CB999" s="64" t="str">
        <f t="shared" si="1197"/>
        <v>-</v>
      </c>
      <c r="CC999" s="64" t="str">
        <f t="shared" si="1198"/>
        <v>-</v>
      </c>
      <c r="CD999" s="64" t="str">
        <f t="shared" si="1199"/>
        <v>-</v>
      </c>
      <c r="CE999" s="64" t="str">
        <f t="shared" si="1230"/>
        <v>-</v>
      </c>
      <c r="CF999" s="64" t="str">
        <f t="shared" si="1200"/>
        <v>-</v>
      </c>
      <c r="CG999" s="57" t="str">
        <f t="shared" si="1231"/>
        <v>Payoff</v>
      </c>
      <c r="CH999" s="56">
        <f t="shared" si="1244"/>
        <v>184</v>
      </c>
      <c r="CI999" s="64" t="str">
        <f t="shared" si="1232"/>
        <v>-</v>
      </c>
      <c r="CJ999" s="64" t="str">
        <f t="shared" si="1201"/>
        <v>-</v>
      </c>
      <c r="CK999" s="64" t="str">
        <f t="shared" si="1202"/>
        <v>-</v>
      </c>
      <c r="CL999" s="64" t="str">
        <f t="shared" si="1203"/>
        <v>-</v>
      </c>
      <c r="CM999" s="64" t="str">
        <f t="shared" si="1233"/>
        <v>-</v>
      </c>
      <c r="CN999" s="64" t="str">
        <f t="shared" si="1204"/>
        <v>-</v>
      </c>
      <c r="CO999" s="57" t="str">
        <f t="shared" si="1234"/>
        <v>Payoff</v>
      </c>
    </row>
    <row r="1000" spans="15:93" ht="18" customHeight="1" x14ac:dyDescent="0.25">
      <c r="O1000" s="56">
        <f t="shared" si="1235"/>
        <v>189</v>
      </c>
      <c r="P1000" s="64">
        <f t="shared" si="1205"/>
        <v>0</v>
      </c>
      <c r="Q1000" s="64" t="str">
        <f t="shared" si="1166"/>
        <v>-</v>
      </c>
      <c r="R1000" s="64" t="str">
        <f t="shared" si="1167"/>
        <v>-</v>
      </c>
      <c r="S1000" s="64">
        <f t="shared" si="1206"/>
        <v>0</v>
      </c>
      <c r="T1000" s="64" t="str">
        <f t="shared" si="1168"/>
        <v>-</v>
      </c>
      <c r="U1000" s="57" t="str">
        <f t="shared" si="1207"/>
        <v>Payoff</v>
      </c>
      <c r="V1000" s="56">
        <f t="shared" si="1236"/>
        <v>185</v>
      </c>
      <c r="W1000" s="64">
        <f t="shared" si="1208"/>
        <v>0</v>
      </c>
      <c r="X1000" s="64" t="str">
        <f t="shared" si="1169"/>
        <v>-</v>
      </c>
      <c r="Y1000" s="64">
        <f t="shared" si="1170"/>
        <v>0</v>
      </c>
      <c r="Z1000" s="64" t="str">
        <f t="shared" si="1171"/>
        <v>-</v>
      </c>
      <c r="AA1000" s="64" t="str">
        <f t="shared" si="1209"/>
        <v>-</v>
      </c>
      <c r="AB1000" s="64" t="str">
        <f t="shared" si="1172"/>
        <v>-</v>
      </c>
      <c r="AC1000" s="57" t="str">
        <f t="shared" si="1210"/>
        <v>Payoff</v>
      </c>
      <c r="AD1000" s="56">
        <f t="shared" si="1237"/>
        <v>185</v>
      </c>
      <c r="AE1000" s="64">
        <f t="shared" si="1211"/>
        <v>0</v>
      </c>
      <c r="AF1000" s="64" t="str">
        <f t="shared" si="1173"/>
        <v>-</v>
      </c>
      <c r="AG1000" s="64">
        <f t="shared" si="1174"/>
        <v>0</v>
      </c>
      <c r="AH1000" s="64" t="str">
        <f t="shared" si="1175"/>
        <v>-</v>
      </c>
      <c r="AI1000" s="64" t="str">
        <f t="shared" si="1212"/>
        <v>-</v>
      </c>
      <c r="AJ1000" s="64" t="str">
        <f t="shared" si="1176"/>
        <v>-</v>
      </c>
      <c r="AK1000" s="57" t="str">
        <f t="shared" si="1213"/>
        <v>Payoff</v>
      </c>
      <c r="AL1000" s="56">
        <f t="shared" si="1238"/>
        <v>185</v>
      </c>
      <c r="AM1000" s="64" t="str">
        <f t="shared" si="1214"/>
        <v>-</v>
      </c>
      <c r="AN1000" s="64" t="str">
        <f t="shared" si="1177"/>
        <v>-</v>
      </c>
      <c r="AO1000" s="64" t="str">
        <f t="shared" si="1178"/>
        <v>-</v>
      </c>
      <c r="AP1000" s="64" t="str">
        <f t="shared" si="1179"/>
        <v>-</v>
      </c>
      <c r="AQ1000" s="64" t="str">
        <f t="shared" si="1215"/>
        <v>-</v>
      </c>
      <c r="AR1000" s="64" t="str">
        <f t="shared" si="1180"/>
        <v>-</v>
      </c>
      <c r="AS1000" s="57" t="str">
        <f t="shared" si="1216"/>
        <v>Payoff</v>
      </c>
      <c r="AT1000" s="56">
        <f t="shared" si="1239"/>
        <v>185</v>
      </c>
      <c r="AU1000" s="64" t="str">
        <f t="shared" si="1217"/>
        <v>-</v>
      </c>
      <c r="AV1000" s="64" t="str">
        <f t="shared" si="1181"/>
        <v>-</v>
      </c>
      <c r="AW1000" s="64" t="str">
        <f t="shared" si="1182"/>
        <v>-</v>
      </c>
      <c r="AX1000" s="64" t="str">
        <f t="shared" si="1183"/>
        <v>-</v>
      </c>
      <c r="AY1000" s="64" t="str">
        <f t="shared" si="1218"/>
        <v>-</v>
      </c>
      <c r="AZ1000" s="64" t="str">
        <f t="shared" si="1184"/>
        <v>-</v>
      </c>
      <c r="BA1000" s="57" t="str">
        <f t="shared" si="1219"/>
        <v>Payoff</v>
      </c>
      <c r="BB1000" s="56">
        <f t="shared" si="1240"/>
        <v>185</v>
      </c>
      <c r="BC1000" s="64" t="str">
        <f t="shared" si="1220"/>
        <v>-</v>
      </c>
      <c r="BD1000" s="64" t="str">
        <f t="shared" si="1185"/>
        <v>-</v>
      </c>
      <c r="BE1000" s="64" t="str">
        <f t="shared" si="1186"/>
        <v>-</v>
      </c>
      <c r="BF1000" s="64" t="str">
        <f t="shared" si="1187"/>
        <v>-</v>
      </c>
      <c r="BG1000" s="64" t="str">
        <f t="shared" si="1221"/>
        <v>-</v>
      </c>
      <c r="BH1000" s="64" t="str">
        <f t="shared" si="1188"/>
        <v>-</v>
      </c>
      <c r="BI1000" s="57" t="str">
        <f t="shared" si="1222"/>
        <v>Payoff</v>
      </c>
      <c r="BJ1000" s="56">
        <f t="shared" si="1241"/>
        <v>185</v>
      </c>
      <c r="BK1000" s="64" t="str">
        <f t="shared" si="1223"/>
        <v>-</v>
      </c>
      <c r="BL1000" s="64" t="str">
        <f t="shared" si="1189"/>
        <v>-</v>
      </c>
      <c r="BM1000" s="64" t="str">
        <f t="shared" si="1190"/>
        <v>-</v>
      </c>
      <c r="BN1000" s="64" t="str">
        <f t="shared" si="1191"/>
        <v>-</v>
      </c>
      <c r="BO1000" s="64" t="str">
        <f t="shared" si="1224"/>
        <v>-</v>
      </c>
      <c r="BP1000" s="64" t="str">
        <f t="shared" si="1192"/>
        <v>-</v>
      </c>
      <c r="BQ1000" s="57" t="str">
        <f t="shared" si="1225"/>
        <v>Payoff</v>
      </c>
      <c r="BR1000" s="56">
        <f t="shared" si="1242"/>
        <v>185</v>
      </c>
      <c r="BS1000" s="64" t="str">
        <f t="shared" si="1226"/>
        <v>-</v>
      </c>
      <c r="BT1000" s="64" t="str">
        <f t="shared" si="1193"/>
        <v>-</v>
      </c>
      <c r="BU1000" s="64" t="str">
        <f t="shared" si="1194"/>
        <v>-</v>
      </c>
      <c r="BV1000" s="64" t="str">
        <f t="shared" si="1195"/>
        <v>-</v>
      </c>
      <c r="BW1000" s="64" t="str">
        <f t="shared" si="1227"/>
        <v>-</v>
      </c>
      <c r="BX1000" s="64" t="str">
        <f t="shared" si="1196"/>
        <v>-</v>
      </c>
      <c r="BY1000" s="57" t="str">
        <f t="shared" si="1228"/>
        <v>Payoff</v>
      </c>
      <c r="BZ1000" s="56">
        <f t="shared" si="1243"/>
        <v>185</v>
      </c>
      <c r="CA1000" s="64" t="str">
        <f t="shared" si="1229"/>
        <v>-</v>
      </c>
      <c r="CB1000" s="64" t="str">
        <f t="shared" si="1197"/>
        <v>-</v>
      </c>
      <c r="CC1000" s="64" t="str">
        <f t="shared" si="1198"/>
        <v>-</v>
      </c>
      <c r="CD1000" s="64" t="str">
        <f t="shared" si="1199"/>
        <v>-</v>
      </c>
      <c r="CE1000" s="64" t="str">
        <f t="shared" si="1230"/>
        <v>-</v>
      </c>
      <c r="CF1000" s="64" t="str">
        <f t="shared" si="1200"/>
        <v>-</v>
      </c>
      <c r="CG1000" s="57" t="str">
        <f t="shared" si="1231"/>
        <v>Payoff</v>
      </c>
      <c r="CH1000" s="56">
        <f t="shared" si="1244"/>
        <v>185</v>
      </c>
      <c r="CI1000" s="64" t="str">
        <f t="shared" si="1232"/>
        <v>-</v>
      </c>
      <c r="CJ1000" s="64" t="str">
        <f t="shared" si="1201"/>
        <v>-</v>
      </c>
      <c r="CK1000" s="64" t="str">
        <f t="shared" si="1202"/>
        <v>-</v>
      </c>
      <c r="CL1000" s="64" t="str">
        <f t="shared" si="1203"/>
        <v>-</v>
      </c>
      <c r="CM1000" s="64" t="str">
        <f t="shared" si="1233"/>
        <v>-</v>
      </c>
      <c r="CN1000" s="64" t="str">
        <f t="shared" si="1204"/>
        <v>-</v>
      </c>
      <c r="CO1000" s="57" t="str">
        <f t="shared" si="1234"/>
        <v>Payoff</v>
      </c>
    </row>
    <row r="1001" spans="15:93" ht="18" customHeight="1" x14ac:dyDescent="0.25">
      <c r="O1001" s="56">
        <f t="shared" si="1235"/>
        <v>190</v>
      </c>
      <c r="P1001" s="64">
        <f t="shared" si="1205"/>
        <v>0</v>
      </c>
      <c r="Q1001" s="64" t="str">
        <f t="shared" si="1166"/>
        <v>-</v>
      </c>
      <c r="R1001" s="64" t="str">
        <f t="shared" si="1167"/>
        <v>-</v>
      </c>
      <c r="S1001" s="64">
        <f t="shared" si="1206"/>
        <v>0</v>
      </c>
      <c r="T1001" s="64" t="str">
        <f t="shared" si="1168"/>
        <v>-</v>
      </c>
      <c r="U1001" s="57" t="str">
        <f t="shared" si="1207"/>
        <v>Payoff</v>
      </c>
      <c r="V1001" s="56">
        <f t="shared" si="1236"/>
        <v>186</v>
      </c>
      <c r="W1001" s="64">
        <f t="shared" si="1208"/>
        <v>0</v>
      </c>
      <c r="X1001" s="64" t="str">
        <f t="shared" si="1169"/>
        <v>-</v>
      </c>
      <c r="Y1001" s="64">
        <f t="shared" si="1170"/>
        <v>0</v>
      </c>
      <c r="Z1001" s="64" t="str">
        <f t="shared" si="1171"/>
        <v>-</v>
      </c>
      <c r="AA1001" s="64" t="str">
        <f t="shared" si="1209"/>
        <v>-</v>
      </c>
      <c r="AB1001" s="64" t="str">
        <f t="shared" si="1172"/>
        <v>-</v>
      </c>
      <c r="AC1001" s="57" t="str">
        <f t="shared" si="1210"/>
        <v>Payoff</v>
      </c>
      <c r="AD1001" s="56">
        <f t="shared" si="1237"/>
        <v>186</v>
      </c>
      <c r="AE1001" s="64">
        <f t="shared" si="1211"/>
        <v>0</v>
      </c>
      <c r="AF1001" s="64" t="str">
        <f t="shared" si="1173"/>
        <v>-</v>
      </c>
      <c r="AG1001" s="64">
        <f t="shared" si="1174"/>
        <v>0</v>
      </c>
      <c r="AH1001" s="64" t="str">
        <f t="shared" si="1175"/>
        <v>-</v>
      </c>
      <c r="AI1001" s="64" t="str">
        <f t="shared" si="1212"/>
        <v>-</v>
      </c>
      <c r="AJ1001" s="64" t="str">
        <f t="shared" si="1176"/>
        <v>-</v>
      </c>
      <c r="AK1001" s="57" t="str">
        <f t="shared" si="1213"/>
        <v>Payoff</v>
      </c>
      <c r="AL1001" s="56">
        <f t="shared" si="1238"/>
        <v>186</v>
      </c>
      <c r="AM1001" s="64" t="str">
        <f t="shared" si="1214"/>
        <v>-</v>
      </c>
      <c r="AN1001" s="64" t="str">
        <f t="shared" si="1177"/>
        <v>-</v>
      </c>
      <c r="AO1001" s="64" t="str">
        <f t="shared" si="1178"/>
        <v>-</v>
      </c>
      <c r="AP1001" s="64" t="str">
        <f t="shared" si="1179"/>
        <v>-</v>
      </c>
      <c r="AQ1001" s="64" t="str">
        <f t="shared" si="1215"/>
        <v>-</v>
      </c>
      <c r="AR1001" s="64" t="str">
        <f t="shared" si="1180"/>
        <v>-</v>
      </c>
      <c r="AS1001" s="57" t="str">
        <f t="shared" si="1216"/>
        <v>Payoff</v>
      </c>
      <c r="AT1001" s="56">
        <f t="shared" si="1239"/>
        <v>186</v>
      </c>
      <c r="AU1001" s="64" t="str">
        <f t="shared" si="1217"/>
        <v>-</v>
      </c>
      <c r="AV1001" s="64" t="str">
        <f t="shared" si="1181"/>
        <v>-</v>
      </c>
      <c r="AW1001" s="64" t="str">
        <f t="shared" si="1182"/>
        <v>-</v>
      </c>
      <c r="AX1001" s="64" t="str">
        <f t="shared" si="1183"/>
        <v>-</v>
      </c>
      <c r="AY1001" s="64" t="str">
        <f t="shared" si="1218"/>
        <v>-</v>
      </c>
      <c r="AZ1001" s="64" t="str">
        <f t="shared" si="1184"/>
        <v>-</v>
      </c>
      <c r="BA1001" s="57" t="str">
        <f t="shared" si="1219"/>
        <v>Payoff</v>
      </c>
      <c r="BB1001" s="56">
        <f t="shared" si="1240"/>
        <v>186</v>
      </c>
      <c r="BC1001" s="64" t="str">
        <f t="shared" si="1220"/>
        <v>-</v>
      </c>
      <c r="BD1001" s="64" t="str">
        <f t="shared" si="1185"/>
        <v>-</v>
      </c>
      <c r="BE1001" s="64" t="str">
        <f t="shared" si="1186"/>
        <v>-</v>
      </c>
      <c r="BF1001" s="64" t="str">
        <f t="shared" si="1187"/>
        <v>-</v>
      </c>
      <c r="BG1001" s="64" t="str">
        <f t="shared" si="1221"/>
        <v>-</v>
      </c>
      <c r="BH1001" s="64" t="str">
        <f t="shared" si="1188"/>
        <v>-</v>
      </c>
      <c r="BI1001" s="57" t="str">
        <f t="shared" si="1222"/>
        <v>Payoff</v>
      </c>
      <c r="BJ1001" s="56">
        <f t="shared" si="1241"/>
        <v>186</v>
      </c>
      <c r="BK1001" s="64" t="str">
        <f t="shared" si="1223"/>
        <v>-</v>
      </c>
      <c r="BL1001" s="64" t="str">
        <f t="shared" si="1189"/>
        <v>-</v>
      </c>
      <c r="BM1001" s="64" t="str">
        <f t="shared" si="1190"/>
        <v>-</v>
      </c>
      <c r="BN1001" s="64" t="str">
        <f t="shared" si="1191"/>
        <v>-</v>
      </c>
      <c r="BO1001" s="64" t="str">
        <f t="shared" si="1224"/>
        <v>-</v>
      </c>
      <c r="BP1001" s="64" t="str">
        <f t="shared" si="1192"/>
        <v>-</v>
      </c>
      <c r="BQ1001" s="57" t="str">
        <f t="shared" si="1225"/>
        <v>Payoff</v>
      </c>
      <c r="BR1001" s="56">
        <f t="shared" si="1242"/>
        <v>186</v>
      </c>
      <c r="BS1001" s="64" t="str">
        <f t="shared" si="1226"/>
        <v>-</v>
      </c>
      <c r="BT1001" s="64" t="str">
        <f t="shared" si="1193"/>
        <v>-</v>
      </c>
      <c r="BU1001" s="64" t="str">
        <f t="shared" si="1194"/>
        <v>-</v>
      </c>
      <c r="BV1001" s="64" t="str">
        <f t="shared" si="1195"/>
        <v>-</v>
      </c>
      <c r="BW1001" s="64" t="str">
        <f t="shared" si="1227"/>
        <v>-</v>
      </c>
      <c r="BX1001" s="64" t="str">
        <f t="shared" si="1196"/>
        <v>-</v>
      </c>
      <c r="BY1001" s="57" t="str">
        <f t="shared" si="1228"/>
        <v>Payoff</v>
      </c>
      <c r="BZ1001" s="56">
        <f t="shared" si="1243"/>
        <v>186</v>
      </c>
      <c r="CA1001" s="64" t="str">
        <f t="shared" si="1229"/>
        <v>-</v>
      </c>
      <c r="CB1001" s="64" t="str">
        <f t="shared" si="1197"/>
        <v>-</v>
      </c>
      <c r="CC1001" s="64" t="str">
        <f t="shared" si="1198"/>
        <v>-</v>
      </c>
      <c r="CD1001" s="64" t="str">
        <f t="shared" si="1199"/>
        <v>-</v>
      </c>
      <c r="CE1001" s="64" t="str">
        <f t="shared" si="1230"/>
        <v>-</v>
      </c>
      <c r="CF1001" s="64" t="str">
        <f t="shared" si="1200"/>
        <v>-</v>
      </c>
      <c r="CG1001" s="57" t="str">
        <f t="shared" si="1231"/>
        <v>Payoff</v>
      </c>
      <c r="CH1001" s="56">
        <f t="shared" si="1244"/>
        <v>186</v>
      </c>
      <c r="CI1001" s="64" t="str">
        <f t="shared" si="1232"/>
        <v>-</v>
      </c>
      <c r="CJ1001" s="64" t="str">
        <f t="shared" si="1201"/>
        <v>-</v>
      </c>
      <c r="CK1001" s="64" t="str">
        <f t="shared" si="1202"/>
        <v>-</v>
      </c>
      <c r="CL1001" s="64" t="str">
        <f t="shared" si="1203"/>
        <v>-</v>
      </c>
      <c r="CM1001" s="64" t="str">
        <f t="shared" si="1233"/>
        <v>-</v>
      </c>
      <c r="CN1001" s="64" t="str">
        <f t="shared" si="1204"/>
        <v>-</v>
      </c>
      <c r="CO1001" s="57" t="str">
        <f t="shared" si="1234"/>
        <v>Payoff</v>
      </c>
    </row>
    <row r="1002" spans="15:93" ht="18" customHeight="1" x14ac:dyDescent="0.25">
      <c r="O1002" s="56">
        <f t="shared" si="1235"/>
        <v>191</v>
      </c>
      <c r="P1002" s="64">
        <f t="shared" si="1205"/>
        <v>0</v>
      </c>
      <c r="Q1002" s="64" t="str">
        <f t="shared" si="1166"/>
        <v>-</v>
      </c>
      <c r="R1002" s="64" t="str">
        <f t="shared" si="1167"/>
        <v>-</v>
      </c>
      <c r="S1002" s="64">
        <f t="shared" si="1206"/>
        <v>0</v>
      </c>
      <c r="T1002" s="64" t="str">
        <f t="shared" si="1168"/>
        <v>-</v>
      </c>
      <c r="U1002" s="57" t="str">
        <f t="shared" si="1207"/>
        <v>Payoff</v>
      </c>
      <c r="V1002" s="56">
        <f t="shared" si="1236"/>
        <v>187</v>
      </c>
      <c r="W1002" s="64">
        <f t="shared" si="1208"/>
        <v>0</v>
      </c>
      <c r="X1002" s="64" t="str">
        <f t="shared" si="1169"/>
        <v>-</v>
      </c>
      <c r="Y1002" s="64">
        <f t="shared" si="1170"/>
        <v>0</v>
      </c>
      <c r="Z1002" s="64" t="str">
        <f t="shared" si="1171"/>
        <v>-</v>
      </c>
      <c r="AA1002" s="64" t="str">
        <f t="shared" si="1209"/>
        <v>-</v>
      </c>
      <c r="AB1002" s="64" t="str">
        <f t="shared" si="1172"/>
        <v>-</v>
      </c>
      <c r="AC1002" s="57" t="str">
        <f t="shared" si="1210"/>
        <v>Payoff</v>
      </c>
      <c r="AD1002" s="56">
        <f t="shared" si="1237"/>
        <v>187</v>
      </c>
      <c r="AE1002" s="64">
        <f t="shared" si="1211"/>
        <v>0</v>
      </c>
      <c r="AF1002" s="64" t="str">
        <f t="shared" si="1173"/>
        <v>-</v>
      </c>
      <c r="AG1002" s="64">
        <f t="shared" si="1174"/>
        <v>0</v>
      </c>
      <c r="AH1002" s="64" t="str">
        <f t="shared" si="1175"/>
        <v>-</v>
      </c>
      <c r="AI1002" s="64" t="str">
        <f t="shared" si="1212"/>
        <v>-</v>
      </c>
      <c r="AJ1002" s="64" t="str">
        <f t="shared" si="1176"/>
        <v>-</v>
      </c>
      <c r="AK1002" s="57" t="str">
        <f t="shared" si="1213"/>
        <v>Payoff</v>
      </c>
      <c r="AL1002" s="56">
        <f t="shared" si="1238"/>
        <v>187</v>
      </c>
      <c r="AM1002" s="64" t="str">
        <f t="shared" si="1214"/>
        <v>-</v>
      </c>
      <c r="AN1002" s="64" t="str">
        <f t="shared" si="1177"/>
        <v>-</v>
      </c>
      <c r="AO1002" s="64" t="str">
        <f t="shared" si="1178"/>
        <v>-</v>
      </c>
      <c r="AP1002" s="64" t="str">
        <f t="shared" si="1179"/>
        <v>-</v>
      </c>
      <c r="AQ1002" s="64" t="str">
        <f t="shared" si="1215"/>
        <v>-</v>
      </c>
      <c r="AR1002" s="64" t="str">
        <f t="shared" si="1180"/>
        <v>-</v>
      </c>
      <c r="AS1002" s="57" t="str">
        <f t="shared" si="1216"/>
        <v>Payoff</v>
      </c>
      <c r="AT1002" s="56">
        <f t="shared" si="1239"/>
        <v>187</v>
      </c>
      <c r="AU1002" s="64" t="str">
        <f t="shared" si="1217"/>
        <v>-</v>
      </c>
      <c r="AV1002" s="64" t="str">
        <f t="shared" si="1181"/>
        <v>-</v>
      </c>
      <c r="AW1002" s="64" t="str">
        <f t="shared" si="1182"/>
        <v>-</v>
      </c>
      <c r="AX1002" s="64" t="str">
        <f t="shared" si="1183"/>
        <v>-</v>
      </c>
      <c r="AY1002" s="64" t="str">
        <f t="shared" si="1218"/>
        <v>-</v>
      </c>
      <c r="AZ1002" s="64" t="str">
        <f t="shared" si="1184"/>
        <v>-</v>
      </c>
      <c r="BA1002" s="57" t="str">
        <f t="shared" si="1219"/>
        <v>Payoff</v>
      </c>
      <c r="BB1002" s="56">
        <f t="shared" si="1240"/>
        <v>187</v>
      </c>
      <c r="BC1002" s="64" t="str">
        <f t="shared" si="1220"/>
        <v>-</v>
      </c>
      <c r="BD1002" s="64" t="str">
        <f t="shared" si="1185"/>
        <v>-</v>
      </c>
      <c r="BE1002" s="64" t="str">
        <f t="shared" si="1186"/>
        <v>-</v>
      </c>
      <c r="BF1002" s="64" t="str">
        <f t="shared" si="1187"/>
        <v>-</v>
      </c>
      <c r="BG1002" s="64" t="str">
        <f t="shared" si="1221"/>
        <v>-</v>
      </c>
      <c r="BH1002" s="64" t="str">
        <f t="shared" si="1188"/>
        <v>-</v>
      </c>
      <c r="BI1002" s="57" t="str">
        <f t="shared" si="1222"/>
        <v>Payoff</v>
      </c>
      <c r="BJ1002" s="56">
        <f t="shared" si="1241"/>
        <v>187</v>
      </c>
      <c r="BK1002" s="64" t="str">
        <f t="shared" si="1223"/>
        <v>-</v>
      </c>
      <c r="BL1002" s="64" t="str">
        <f t="shared" si="1189"/>
        <v>-</v>
      </c>
      <c r="BM1002" s="64" t="str">
        <f t="shared" si="1190"/>
        <v>-</v>
      </c>
      <c r="BN1002" s="64" t="str">
        <f t="shared" si="1191"/>
        <v>-</v>
      </c>
      <c r="BO1002" s="64" t="str">
        <f t="shared" si="1224"/>
        <v>-</v>
      </c>
      <c r="BP1002" s="64" t="str">
        <f t="shared" si="1192"/>
        <v>-</v>
      </c>
      <c r="BQ1002" s="57" t="str">
        <f t="shared" si="1225"/>
        <v>Payoff</v>
      </c>
      <c r="BR1002" s="56">
        <f t="shared" si="1242"/>
        <v>187</v>
      </c>
      <c r="BS1002" s="64" t="str">
        <f t="shared" si="1226"/>
        <v>-</v>
      </c>
      <c r="BT1002" s="64" t="str">
        <f t="shared" si="1193"/>
        <v>-</v>
      </c>
      <c r="BU1002" s="64" t="str">
        <f t="shared" si="1194"/>
        <v>-</v>
      </c>
      <c r="BV1002" s="64" t="str">
        <f t="shared" si="1195"/>
        <v>-</v>
      </c>
      <c r="BW1002" s="64" t="str">
        <f t="shared" si="1227"/>
        <v>-</v>
      </c>
      <c r="BX1002" s="64" t="str">
        <f t="shared" si="1196"/>
        <v>-</v>
      </c>
      <c r="BY1002" s="57" t="str">
        <f t="shared" si="1228"/>
        <v>Payoff</v>
      </c>
      <c r="BZ1002" s="56">
        <f t="shared" si="1243"/>
        <v>187</v>
      </c>
      <c r="CA1002" s="64" t="str">
        <f t="shared" si="1229"/>
        <v>-</v>
      </c>
      <c r="CB1002" s="64" t="str">
        <f t="shared" si="1197"/>
        <v>-</v>
      </c>
      <c r="CC1002" s="64" t="str">
        <f t="shared" si="1198"/>
        <v>-</v>
      </c>
      <c r="CD1002" s="64" t="str">
        <f t="shared" si="1199"/>
        <v>-</v>
      </c>
      <c r="CE1002" s="64" t="str">
        <f t="shared" si="1230"/>
        <v>-</v>
      </c>
      <c r="CF1002" s="64" t="str">
        <f t="shared" si="1200"/>
        <v>-</v>
      </c>
      <c r="CG1002" s="57" t="str">
        <f t="shared" si="1231"/>
        <v>Payoff</v>
      </c>
      <c r="CH1002" s="56">
        <f t="shared" si="1244"/>
        <v>187</v>
      </c>
      <c r="CI1002" s="64" t="str">
        <f t="shared" si="1232"/>
        <v>-</v>
      </c>
      <c r="CJ1002" s="64" t="str">
        <f t="shared" si="1201"/>
        <v>-</v>
      </c>
      <c r="CK1002" s="64" t="str">
        <f t="shared" si="1202"/>
        <v>-</v>
      </c>
      <c r="CL1002" s="64" t="str">
        <f t="shared" si="1203"/>
        <v>-</v>
      </c>
      <c r="CM1002" s="64" t="str">
        <f t="shared" si="1233"/>
        <v>-</v>
      </c>
      <c r="CN1002" s="64" t="str">
        <f t="shared" si="1204"/>
        <v>-</v>
      </c>
      <c r="CO1002" s="57" t="str">
        <f t="shared" si="1234"/>
        <v>Payoff</v>
      </c>
    </row>
    <row r="1003" spans="15:93" ht="18" customHeight="1" x14ac:dyDescent="0.25">
      <c r="O1003" s="56">
        <f t="shared" si="1235"/>
        <v>192</v>
      </c>
      <c r="P1003" s="64">
        <f t="shared" si="1205"/>
        <v>0</v>
      </c>
      <c r="Q1003" s="64" t="str">
        <f t="shared" si="1166"/>
        <v>-</v>
      </c>
      <c r="R1003" s="64" t="str">
        <f t="shared" si="1167"/>
        <v>-</v>
      </c>
      <c r="S1003" s="64">
        <f t="shared" si="1206"/>
        <v>0</v>
      </c>
      <c r="T1003" s="64" t="str">
        <f t="shared" si="1168"/>
        <v>-</v>
      </c>
      <c r="U1003" s="57" t="str">
        <f t="shared" si="1207"/>
        <v>Payoff</v>
      </c>
      <c r="V1003" s="56">
        <f t="shared" si="1236"/>
        <v>188</v>
      </c>
      <c r="W1003" s="64">
        <f t="shared" si="1208"/>
        <v>0</v>
      </c>
      <c r="X1003" s="64" t="str">
        <f t="shared" si="1169"/>
        <v>-</v>
      </c>
      <c r="Y1003" s="64">
        <f t="shared" si="1170"/>
        <v>0</v>
      </c>
      <c r="Z1003" s="64" t="str">
        <f t="shared" si="1171"/>
        <v>-</v>
      </c>
      <c r="AA1003" s="64" t="str">
        <f t="shared" si="1209"/>
        <v>-</v>
      </c>
      <c r="AB1003" s="64" t="str">
        <f t="shared" si="1172"/>
        <v>-</v>
      </c>
      <c r="AC1003" s="57" t="str">
        <f t="shared" si="1210"/>
        <v>Payoff</v>
      </c>
      <c r="AD1003" s="56">
        <f t="shared" si="1237"/>
        <v>188</v>
      </c>
      <c r="AE1003" s="64">
        <f t="shared" si="1211"/>
        <v>0</v>
      </c>
      <c r="AF1003" s="64" t="str">
        <f t="shared" si="1173"/>
        <v>-</v>
      </c>
      <c r="AG1003" s="64">
        <f t="shared" si="1174"/>
        <v>0</v>
      </c>
      <c r="AH1003" s="64" t="str">
        <f t="shared" si="1175"/>
        <v>-</v>
      </c>
      <c r="AI1003" s="64" t="str">
        <f t="shared" si="1212"/>
        <v>-</v>
      </c>
      <c r="AJ1003" s="64" t="str">
        <f t="shared" si="1176"/>
        <v>-</v>
      </c>
      <c r="AK1003" s="57" t="str">
        <f t="shared" si="1213"/>
        <v>Payoff</v>
      </c>
      <c r="AL1003" s="56">
        <f t="shared" si="1238"/>
        <v>188</v>
      </c>
      <c r="AM1003" s="64" t="str">
        <f t="shared" si="1214"/>
        <v>-</v>
      </c>
      <c r="AN1003" s="64" t="str">
        <f t="shared" si="1177"/>
        <v>-</v>
      </c>
      <c r="AO1003" s="64" t="str">
        <f t="shared" si="1178"/>
        <v>-</v>
      </c>
      <c r="AP1003" s="64" t="str">
        <f t="shared" si="1179"/>
        <v>-</v>
      </c>
      <c r="AQ1003" s="64" t="str">
        <f t="shared" si="1215"/>
        <v>-</v>
      </c>
      <c r="AR1003" s="64" t="str">
        <f t="shared" si="1180"/>
        <v>-</v>
      </c>
      <c r="AS1003" s="57" t="str">
        <f t="shared" si="1216"/>
        <v>Payoff</v>
      </c>
      <c r="AT1003" s="56">
        <f t="shared" si="1239"/>
        <v>188</v>
      </c>
      <c r="AU1003" s="64" t="str">
        <f t="shared" si="1217"/>
        <v>-</v>
      </c>
      <c r="AV1003" s="64" t="str">
        <f t="shared" si="1181"/>
        <v>-</v>
      </c>
      <c r="AW1003" s="64" t="str">
        <f t="shared" si="1182"/>
        <v>-</v>
      </c>
      <c r="AX1003" s="64" t="str">
        <f t="shared" si="1183"/>
        <v>-</v>
      </c>
      <c r="AY1003" s="64" t="str">
        <f t="shared" si="1218"/>
        <v>-</v>
      </c>
      <c r="AZ1003" s="64" t="str">
        <f t="shared" si="1184"/>
        <v>-</v>
      </c>
      <c r="BA1003" s="57" t="str">
        <f t="shared" si="1219"/>
        <v>Payoff</v>
      </c>
      <c r="BB1003" s="56">
        <f t="shared" si="1240"/>
        <v>188</v>
      </c>
      <c r="BC1003" s="64" t="str">
        <f t="shared" si="1220"/>
        <v>-</v>
      </c>
      <c r="BD1003" s="64" t="str">
        <f t="shared" si="1185"/>
        <v>-</v>
      </c>
      <c r="BE1003" s="64" t="str">
        <f t="shared" si="1186"/>
        <v>-</v>
      </c>
      <c r="BF1003" s="64" t="str">
        <f t="shared" si="1187"/>
        <v>-</v>
      </c>
      <c r="BG1003" s="64" t="str">
        <f t="shared" si="1221"/>
        <v>-</v>
      </c>
      <c r="BH1003" s="64" t="str">
        <f t="shared" si="1188"/>
        <v>-</v>
      </c>
      <c r="BI1003" s="57" t="str">
        <f t="shared" si="1222"/>
        <v>Payoff</v>
      </c>
      <c r="BJ1003" s="56">
        <f t="shared" si="1241"/>
        <v>188</v>
      </c>
      <c r="BK1003" s="64" t="str">
        <f t="shared" si="1223"/>
        <v>-</v>
      </c>
      <c r="BL1003" s="64" t="str">
        <f t="shared" si="1189"/>
        <v>-</v>
      </c>
      <c r="BM1003" s="64" t="str">
        <f t="shared" si="1190"/>
        <v>-</v>
      </c>
      <c r="BN1003" s="64" t="str">
        <f t="shared" si="1191"/>
        <v>-</v>
      </c>
      <c r="BO1003" s="64" t="str">
        <f t="shared" si="1224"/>
        <v>-</v>
      </c>
      <c r="BP1003" s="64" t="str">
        <f t="shared" si="1192"/>
        <v>-</v>
      </c>
      <c r="BQ1003" s="57" t="str">
        <f t="shared" si="1225"/>
        <v>Payoff</v>
      </c>
      <c r="BR1003" s="56">
        <f t="shared" si="1242"/>
        <v>188</v>
      </c>
      <c r="BS1003" s="64" t="str">
        <f t="shared" si="1226"/>
        <v>-</v>
      </c>
      <c r="BT1003" s="64" t="str">
        <f t="shared" si="1193"/>
        <v>-</v>
      </c>
      <c r="BU1003" s="64" t="str">
        <f t="shared" si="1194"/>
        <v>-</v>
      </c>
      <c r="BV1003" s="64" t="str">
        <f t="shared" si="1195"/>
        <v>-</v>
      </c>
      <c r="BW1003" s="64" t="str">
        <f t="shared" si="1227"/>
        <v>-</v>
      </c>
      <c r="BX1003" s="64" t="str">
        <f t="shared" si="1196"/>
        <v>-</v>
      </c>
      <c r="BY1003" s="57" t="str">
        <f t="shared" si="1228"/>
        <v>Payoff</v>
      </c>
      <c r="BZ1003" s="56">
        <f t="shared" si="1243"/>
        <v>188</v>
      </c>
      <c r="CA1003" s="64" t="str">
        <f t="shared" si="1229"/>
        <v>-</v>
      </c>
      <c r="CB1003" s="64" t="str">
        <f t="shared" si="1197"/>
        <v>-</v>
      </c>
      <c r="CC1003" s="64" t="str">
        <f t="shared" si="1198"/>
        <v>-</v>
      </c>
      <c r="CD1003" s="64" t="str">
        <f t="shared" si="1199"/>
        <v>-</v>
      </c>
      <c r="CE1003" s="64" t="str">
        <f t="shared" si="1230"/>
        <v>-</v>
      </c>
      <c r="CF1003" s="64" t="str">
        <f t="shared" si="1200"/>
        <v>-</v>
      </c>
      <c r="CG1003" s="57" t="str">
        <f t="shared" si="1231"/>
        <v>Payoff</v>
      </c>
      <c r="CH1003" s="56">
        <f t="shared" si="1244"/>
        <v>188</v>
      </c>
      <c r="CI1003" s="64" t="str">
        <f t="shared" si="1232"/>
        <v>-</v>
      </c>
      <c r="CJ1003" s="64" t="str">
        <f t="shared" si="1201"/>
        <v>-</v>
      </c>
      <c r="CK1003" s="64" t="str">
        <f t="shared" si="1202"/>
        <v>-</v>
      </c>
      <c r="CL1003" s="64" t="str">
        <f t="shared" si="1203"/>
        <v>-</v>
      </c>
      <c r="CM1003" s="64" t="str">
        <f t="shared" si="1233"/>
        <v>-</v>
      </c>
      <c r="CN1003" s="64" t="str">
        <f t="shared" si="1204"/>
        <v>-</v>
      </c>
      <c r="CO1003" s="57" t="str">
        <f t="shared" si="1234"/>
        <v>Payoff</v>
      </c>
    </row>
    <row r="1004" spans="15:93" ht="18" customHeight="1" x14ac:dyDescent="0.25">
      <c r="O1004" s="56">
        <f t="shared" si="1235"/>
        <v>193</v>
      </c>
      <c r="P1004" s="64">
        <f t="shared" si="1205"/>
        <v>0</v>
      </c>
      <c r="Q1004" s="64" t="str">
        <f t="shared" si="1166"/>
        <v>-</v>
      </c>
      <c r="R1004" s="64" t="str">
        <f t="shared" si="1167"/>
        <v>-</v>
      </c>
      <c r="S1004" s="64">
        <f t="shared" si="1206"/>
        <v>0</v>
      </c>
      <c r="T1004" s="64" t="str">
        <f t="shared" si="1168"/>
        <v>-</v>
      </c>
      <c r="U1004" s="57" t="str">
        <f t="shared" si="1207"/>
        <v>Payoff</v>
      </c>
      <c r="V1004" s="56">
        <f t="shared" si="1236"/>
        <v>189</v>
      </c>
      <c r="W1004" s="64">
        <f t="shared" si="1208"/>
        <v>0</v>
      </c>
      <c r="X1004" s="64" t="str">
        <f t="shared" si="1169"/>
        <v>-</v>
      </c>
      <c r="Y1004" s="64">
        <f t="shared" si="1170"/>
        <v>0</v>
      </c>
      <c r="Z1004" s="64" t="str">
        <f t="shared" si="1171"/>
        <v>-</v>
      </c>
      <c r="AA1004" s="64" t="str">
        <f t="shared" si="1209"/>
        <v>-</v>
      </c>
      <c r="AB1004" s="64" t="str">
        <f t="shared" si="1172"/>
        <v>-</v>
      </c>
      <c r="AC1004" s="57" t="str">
        <f t="shared" si="1210"/>
        <v>Payoff</v>
      </c>
      <c r="AD1004" s="56">
        <f t="shared" si="1237"/>
        <v>189</v>
      </c>
      <c r="AE1004" s="64">
        <f t="shared" si="1211"/>
        <v>0</v>
      </c>
      <c r="AF1004" s="64" t="str">
        <f t="shared" si="1173"/>
        <v>-</v>
      </c>
      <c r="AG1004" s="64">
        <f t="shared" si="1174"/>
        <v>0</v>
      </c>
      <c r="AH1004" s="64" t="str">
        <f t="shared" si="1175"/>
        <v>-</v>
      </c>
      <c r="AI1004" s="64" t="str">
        <f t="shared" si="1212"/>
        <v>-</v>
      </c>
      <c r="AJ1004" s="64" t="str">
        <f t="shared" si="1176"/>
        <v>-</v>
      </c>
      <c r="AK1004" s="57" t="str">
        <f t="shared" si="1213"/>
        <v>Payoff</v>
      </c>
      <c r="AL1004" s="56">
        <f t="shared" si="1238"/>
        <v>189</v>
      </c>
      <c r="AM1004" s="64" t="str">
        <f t="shared" si="1214"/>
        <v>-</v>
      </c>
      <c r="AN1004" s="64" t="str">
        <f t="shared" si="1177"/>
        <v>-</v>
      </c>
      <c r="AO1004" s="64" t="str">
        <f t="shared" si="1178"/>
        <v>-</v>
      </c>
      <c r="AP1004" s="64" t="str">
        <f t="shared" si="1179"/>
        <v>-</v>
      </c>
      <c r="AQ1004" s="64" t="str">
        <f t="shared" si="1215"/>
        <v>-</v>
      </c>
      <c r="AR1004" s="64" t="str">
        <f t="shared" si="1180"/>
        <v>-</v>
      </c>
      <c r="AS1004" s="57" t="str">
        <f t="shared" si="1216"/>
        <v>Payoff</v>
      </c>
      <c r="AT1004" s="56">
        <f t="shared" si="1239"/>
        <v>189</v>
      </c>
      <c r="AU1004" s="64" t="str">
        <f t="shared" si="1217"/>
        <v>-</v>
      </c>
      <c r="AV1004" s="64" t="str">
        <f t="shared" si="1181"/>
        <v>-</v>
      </c>
      <c r="AW1004" s="64" t="str">
        <f t="shared" si="1182"/>
        <v>-</v>
      </c>
      <c r="AX1004" s="64" t="str">
        <f t="shared" si="1183"/>
        <v>-</v>
      </c>
      <c r="AY1004" s="64" t="str">
        <f t="shared" si="1218"/>
        <v>-</v>
      </c>
      <c r="AZ1004" s="64" t="str">
        <f t="shared" si="1184"/>
        <v>-</v>
      </c>
      <c r="BA1004" s="57" t="str">
        <f t="shared" si="1219"/>
        <v>Payoff</v>
      </c>
      <c r="BB1004" s="56">
        <f t="shared" si="1240"/>
        <v>189</v>
      </c>
      <c r="BC1004" s="64" t="str">
        <f t="shared" si="1220"/>
        <v>-</v>
      </c>
      <c r="BD1004" s="64" t="str">
        <f t="shared" si="1185"/>
        <v>-</v>
      </c>
      <c r="BE1004" s="64" t="str">
        <f t="shared" si="1186"/>
        <v>-</v>
      </c>
      <c r="BF1004" s="64" t="str">
        <f t="shared" si="1187"/>
        <v>-</v>
      </c>
      <c r="BG1004" s="64" t="str">
        <f t="shared" si="1221"/>
        <v>-</v>
      </c>
      <c r="BH1004" s="64" t="str">
        <f t="shared" si="1188"/>
        <v>-</v>
      </c>
      <c r="BI1004" s="57" t="str">
        <f t="shared" si="1222"/>
        <v>Payoff</v>
      </c>
      <c r="BJ1004" s="56">
        <f t="shared" si="1241"/>
        <v>189</v>
      </c>
      <c r="BK1004" s="64" t="str">
        <f t="shared" si="1223"/>
        <v>-</v>
      </c>
      <c r="BL1004" s="64" t="str">
        <f t="shared" si="1189"/>
        <v>-</v>
      </c>
      <c r="BM1004" s="64" t="str">
        <f t="shared" si="1190"/>
        <v>-</v>
      </c>
      <c r="BN1004" s="64" t="str">
        <f t="shared" si="1191"/>
        <v>-</v>
      </c>
      <c r="BO1004" s="64" t="str">
        <f t="shared" si="1224"/>
        <v>-</v>
      </c>
      <c r="BP1004" s="64" t="str">
        <f t="shared" si="1192"/>
        <v>-</v>
      </c>
      <c r="BQ1004" s="57" t="str">
        <f t="shared" si="1225"/>
        <v>Payoff</v>
      </c>
      <c r="BR1004" s="56">
        <f t="shared" si="1242"/>
        <v>189</v>
      </c>
      <c r="BS1004" s="64" t="str">
        <f t="shared" si="1226"/>
        <v>-</v>
      </c>
      <c r="BT1004" s="64" t="str">
        <f t="shared" si="1193"/>
        <v>-</v>
      </c>
      <c r="BU1004" s="64" t="str">
        <f t="shared" si="1194"/>
        <v>-</v>
      </c>
      <c r="BV1004" s="64" t="str">
        <f t="shared" si="1195"/>
        <v>-</v>
      </c>
      <c r="BW1004" s="64" t="str">
        <f t="shared" si="1227"/>
        <v>-</v>
      </c>
      <c r="BX1004" s="64" t="str">
        <f t="shared" si="1196"/>
        <v>-</v>
      </c>
      <c r="BY1004" s="57" t="str">
        <f t="shared" si="1228"/>
        <v>Payoff</v>
      </c>
      <c r="BZ1004" s="56">
        <f t="shared" si="1243"/>
        <v>189</v>
      </c>
      <c r="CA1004" s="64" t="str">
        <f t="shared" si="1229"/>
        <v>-</v>
      </c>
      <c r="CB1004" s="64" t="str">
        <f t="shared" si="1197"/>
        <v>-</v>
      </c>
      <c r="CC1004" s="64" t="str">
        <f t="shared" si="1198"/>
        <v>-</v>
      </c>
      <c r="CD1004" s="64" t="str">
        <f t="shared" si="1199"/>
        <v>-</v>
      </c>
      <c r="CE1004" s="64" t="str">
        <f t="shared" si="1230"/>
        <v>-</v>
      </c>
      <c r="CF1004" s="64" t="str">
        <f t="shared" si="1200"/>
        <v>-</v>
      </c>
      <c r="CG1004" s="57" t="str">
        <f t="shared" si="1231"/>
        <v>Payoff</v>
      </c>
      <c r="CH1004" s="56">
        <f t="shared" si="1244"/>
        <v>189</v>
      </c>
      <c r="CI1004" s="64" t="str">
        <f t="shared" si="1232"/>
        <v>-</v>
      </c>
      <c r="CJ1004" s="64" t="str">
        <f t="shared" si="1201"/>
        <v>-</v>
      </c>
      <c r="CK1004" s="64" t="str">
        <f t="shared" si="1202"/>
        <v>-</v>
      </c>
      <c r="CL1004" s="64" t="str">
        <f t="shared" si="1203"/>
        <v>-</v>
      </c>
      <c r="CM1004" s="64" t="str">
        <f t="shared" si="1233"/>
        <v>-</v>
      </c>
      <c r="CN1004" s="64" t="str">
        <f t="shared" si="1204"/>
        <v>-</v>
      </c>
      <c r="CO1004" s="57" t="str">
        <f t="shared" si="1234"/>
        <v>Payoff</v>
      </c>
    </row>
    <row r="1005" spans="15:93" ht="18" customHeight="1" x14ac:dyDescent="0.25">
      <c r="O1005" s="56">
        <f t="shared" si="1235"/>
        <v>194</v>
      </c>
      <c r="P1005" s="64">
        <f t="shared" si="1205"/>
        <v>0</v>
      </c>
      <c r="Q1005" s="64" t="str">
        <f t="shared" si="1166"/>
        <v>-</v>
      </c>
      <c r="R1005" s="64" t="str">
        <f t="shared" si="1167"/>
        <v>-</v>
      </c>
      <c r="S1005" s="64">
        <f t="shared" si="1206"/>
        <v>0</v>
      </c>
      <c r="T1005" s="64" t="str">
        <f t="shared" si="1168"/>
        <v>-</v>
      </c>
      <c r="U1005" s="57" t="str">
        <f t="shared" si="1207"/>
        <v>Payoff</v>
      </c>
      <c r="V1005" s="56">
        <f t="shared" si="1236"/>
        <v>190</v>
      </c>
      <c r="W1005" s="64">
        <f t="shared" si="1208"/>
        <v>0</v>
      </c>
      <c r="X1005" s="64" t="str">
        <f t="shared" si="1169"/>
        <v>-</v>
      </c>
      <c r="Y1005" s="64">
        <f t="shared" si="1170"/>
        <v>0</v>
      </c>
      <c r="Z1005" s="64" t="str">
        <f t="shared" si="1171"/>
        <v>-</v>
      </c>
      <c r="AA1005" s="64" t="str">
        <f t="shared" si="1209"/>
        <v>-</v>
      </c>
      <c r="AB1005" s="64" t="str">
        <f t="shared" si="1172"/>
        <v>-</v>
      </c>
      <c r="AC1005" s="57" t="str">
        <f t="shared" si="1210"/>
        <v>Payoff</v>
      </c>
      <c r="AD1005" s="56">
        <f t="shared" si="1237"/>
        <v>190</v>
      </c>
      <c r="AE1005" s="64">
        <f t="shared" si="1211"/>
        <v>0</v>
      </c>
      <c r="AF1005" s="64" t="str">
        <f t="shared" si="1173"/>
        <v>-</v>
      </c>
      <c r="AG1005" s="64">
        <f t="shared" si="1174"/>
        <v>0</v>
      </c>
      <c r="AH1005" s="64" t="str">
        <f t="shared" si="1175"/>
        <v>-</v>
      </c>
      <c r="AI1005" s="64" t="str">
        <f t="shared" si="1212"/>
        <v>-</v>
      </c>
      <c r="AJ1005" s="64" t="str">
        <f t="shared" si="1176"/>
        <v>-</v>
      </c>
      <c r="AK1005" s="57" t="str">
        <f t="shared" si="1213"/>
        <v>Payoff</v>
      </c>
      <c r="AL1005" s="56">
        <f t="shared" si="1238"/>
        <v>190</v>
      </c>
      <c r="AM1005" s="64" t="str">
        <f t="shared" si="1214"/>
        <v>-</v>
      </c>
      <c r="AN1005" s="64" t="str">
        <f t="shared" si="1177"/>
        <v>-</v>
      </c>
      <c r="AO1005" s="64" t="str">
        <f t="shared" si="1178"/>
        <v>-</v>
      </c>
      <c r="AP1005" s="64" t="str">
        <f t="shared" si="1179"/>
        <v>-</v>
      </c>
      <c r="AQ1005" s="64" t="str">
        <f t="shared" si="1215"/>
        <v>-</v>
      </c>
      <c r="AR1005" s="64" t="str">
        <f t="shared" si="1180"/>
        <v>-</v>
      </c>
      <c r="AS1005" s="57" t="str">
        <f t="shared" si="1216"/>
        <v>Payoff</v>
      </c>
      <c r="AT1005" s="56">
        <f t="shared" si="1239"/>
        <v>190</v>
      </c>
      <c r="AU1005" s="64" t="str">
        <f t="shared" si="1217"/>
        <v>-</v>
      </c>
      <c r="AV1005" s="64" t="str">
        <f t="shared" si="1181"/>
        <v>-</v>
      </c>
      <c r="AW1005" s="64" t="str">
        <f t="shared" si="1182"/>
        <v>-</v>
      </c>
      <c r="AX1005" s="64" t="str">
        <f t="shared" si="1183"/>
        <v>-</v>
      </c>
      <c r="AY1005" s="64" t="str">
        <f t="shared" si="1218"/>
        <v>-</v>
      </c>
      <c r="AZ1005" s="64" t="str">
        <f t="shared" si="1184"/>
        <v>-</v>
      </c>
      <c r="BA1005" s="57" t="str">
        <f t="shared" si="1219"/>
        <v>Payoff</v>
      </c>
      <c r="BB1005" s="56">
        <f t="shared" si="1240"/>
        <v>190</v>
      </c>
      <c r="BC1005" s="64" t="str">
        <f t="shared" si="1220"/>
        <v>-</v>
      </c>
      <c r="BD1005" s="64" t="str">
        <f t="shared" si="1185"/>
        <v>-</v>
      </c>
      <c r="BE1005" s="64" t="str">
        <f t="shared" si="1186"/>
        <v>-</v>
      </c>
      <c r="BF1005" s="64" t="str">
        <f t="shared" si="1187"/>
        <v>-</v>
      </c>
      <c r="BG1005" s="64" t="str">
        <f t="shared" si="1221"/>
        <v>-</v>
      </c>
      <c r="BH1005" s="64" t="str">
        <f t="shared" si="1188"/>
        <v>-</v>
      </c>
      <c r="BI1005" s="57" t="str">
        <f t="shared" si="1222"/>
        <v>Payoff</v>
      </c>
      <c r="BJ1005" s="56">
        <f t="shared" si="1241"/>
        <v>190</v>
      </c>
      <c r="BK1005" s="64" t="str">
        <f t="shared" si="1223"/>
        <v>-</v>
      </c>
      <c r="BL1005" s="64" t="str">
        <f t="shared" si="1189"/>
        <v>-</v>
      </c>
      <c r="BM1005" s="64" t="str">
        <f t="shared" si="1190"/>
        <v>-</v>
      </c>
      <c r="BN1005" s="64" t="str">
        <f t="shared" si="1191"/>
        <v>-</v>
      </c>
      <c r="BO1005" s="64" t="str">
        <f t="shared" si="1224"/>
        <v>-</v>
      </c>
      <c r="BP1005" s="64" t="str">
        <f t="shared" si="1192"/>
        <v>-</v>
      </c>
      <c r="BQ1005" s="57" t="str">
        <f t="shared" si="1225"/>
        <v>Payoff</v>
      </c>
      <c r="BR1005" s="56">
        <f t="shared" si="1242"/>
        <v>190</v>
      </c>
      <c r="BS1005" s="64" t="str">
        <f t="shared" si="1226"/>
        <v>-</v>
      </c>
      <c r="BT1005" s="64" t="str">
        <f t="shared" si="1193"/>
        <v>-</v>
      </c>
      <c r="BU1005" s="64" t="str">
        <f t="shared" si="1194"/>
        <v>-</v>
      </c>
      <c r="BV1005" s="64" t="str">
        <f t="shared" si="1195"/>
        <v>-</v>
      </c>
      <c r="BW1005" s="64" t="str">
        <f t="shared" si="1227"/>
        <v>-</v>
      </c>
      <c r="BX1005" s="64" t="str">
        <f t="shared" si="1196"/>
        <v>-</v>
      </c>
      <c r="BY1005" s="57" t="str">
        <f t="shared" si="1228"/>
        <v>Payoff</v>
      </c>
      <c r="BZ1005" s="56">
        <f t="shared" si="1243"/>
        <v>190</v>
      </c>
      <c r="CA1005" s="64" t="str">
        <f t="shared" si="1229"/>
        <v>-</v>
      </c>
      <c r="CB1005" s="64" t="str">
        <f t="shared" si="1197"/>
        <v>-</v>
      </c>
      <c r="CC1005" s="64" t="str">
        <f t="shared" si="1198"/>
        <v>-</v>
      </c>
      <c r="CD1005" s="64" t="str">
        <f t="shared" si="1199"/>
        <v>-</v>
      </c>
      <c r="CE1005" s="64" t="str">
        <f t="shared" si="1230"/>
        <v>-</v>
      </c>
      <c r="CF1005" s="64" t="str">
        <f t="shared" si="1200"/>
        <v>-</v>
      </c>
      <c r="CG1005" s="57" t="str">
        <f t="shared" si="1231"/>
        <v>Payoff</v>
      </c>
      <c r="CH1005" s="56">
        <f t="shared" si="1244"/>
        <v>190</v>
      </c>
      <c r="CI1005" s="64" t="str">
        <f t="shared" si="1232"/>
        <v>-</v>
      </c>
      <c r="CJ1005" s="64" t="str">
        <f t="shared" si="1201"/>
        <v>-</v>
      </c>
      <c r="CK1005" s="64" t="str">
        <f t="shared" si="1202"/>
        <v>-</v>
      </c>
      <c r="CL1005" s="64" t="str">
        <f t="shared" si="1203"/>
        <v>-</v>
      </c>
      <c r="CM1005" s="64" t="str">
        <f t="shared" si="1233"/>
        <v>-</v>
      </c>
      <c r="CN1005" s="64" t="str">
        <f t="shared" si="1204"/>
        <v>-</v>
      </c>
      <c r="CO1005" s="57" t="str">
        <f t="shared" si="1234"/>
        <v>Payoff</v>
      </c>
    </row>
    <row r="1006" spans="15:93" ht="18" customHeight="1" x14ac:dyDescent="0.25">
      <c r="O1006" s="56">
        <f t="shared" si="1235"/>
        <v>195</v>
      </c>
      <c r="P1006" s="64">
        <f t="shared" si="1205"/>
        <v>0</v>
      </c>
      <c r="Q1006" s="64" t="str">
        <f t="shared" si="1166"/>
        <v>-</v>
      </c>
      <c r="R1006" s="64" t="str">
        <f t="shared" si="1167"/>
        <v>-</v>
      </c>
      <c r="S1006" s="64">
        <f t="shared" si="1206"/>
        <v>0</v>
      </c>
      <c r="T1006" s="64" t="str">
        <f t="shared" si="1168"/>
        <v>-</v>
      </c>
      <c r="U1006" s="57" t="str">
        <f t="shared" si="1207"/>
        <v>Payoff</v>
      </c>
      <c r="V1006" s="56">
        <f t="shared" si="1236"/>
        <v>191</v>
      </c>
      <c r="W1006" s="64">
        <f t="shared" si="1208"/>
        <v>0</v>
      </c>
      <c r="X1006" s="64" t="str">
        <f t="shared" si="1169"/>
        <v>-</v>
      </c>
      <c r="Y1006" s="64">
        <f t="shared" si="1170"/>
        <v>0</v>
      </c>
      <c r="Z1006" s="64" t="str">
        <f t="shared" si="1171"/>
        <v>-</v>
      </c>
      <c r="AA1006" s="64" t="str">
        <f t="shared" si="1209"/>
        <v>-</v>
      </c>
      <c r="AB1006" s="64" t="str">
        <f t="shared" si="1172"/>
        <v>-</v>
      </c>
      <c r="AC1006" s="57" t="str">
        <f t="shared" si="1210"/>
        <v>Payoff</v>
      </c>
      <c r="AD1006" s="56">
        <f t="shared" si="1237"/>
        <v>191</v>
      </c>
      <c r="AE1006" s="64">
        <f t="shared" si="1211"/>
        <v>0</v>
      </c>
      <c r="AF1006" s="64" t="str">
        <f t="shared" si="1173"/>
        <v>-</v>
      </c>
      <c r="AG1006" s="64">
        <f t="shared" si="1174"/>
        <v>0</v>
      </c>
      <c r="AH1006" s="64" t="str">
        <f t="shared" si="1175"/>
        <v>-</v>
      </c>
      <c r="AI1006" s="64" t="str">
        <f t="shared" si="1212"/>
        <v>-</v>
      </c>
      <c r="AJ1006" s="64" t="str">
        <f t="shared" si="1176"/>
        <v>-</v>
      </c>
      <c r="AK1006" s="57" t="str">
        <f t="shared" si="1213"/>
        <v>Payoff</v>
      </c>
      <c r="AL1006" s="56">
        <f t="shared" si="1238"/>
        <v>191</v>
      </c>
      <c r="AM1006" s="64" t="str">
        <f t="shared" si="1214"/>
        <v>-</v>
      </c>
      <c r="AN1006" s="64" t="str">
        <f t="shared" si="1177"/>
        <v>-</v>
      </c>
      <c r="AO1006" s="64" t="str">
        <f t="shared" si="1178"/>
        <v>-</v>
      </c>
      <c r="AP1006" s="64" t="str">
        <f t="shared" si="1179"/>
        <v>-</v>
      </c>
      <c r="AQ1006" s="64" t="str">
        <f t="shared" si="1215"/>
        <v>-</v>
      </c>
      <c r="AR1006" s="64" t="str">
        <f t="shared" si="1180"/>
        <v>-</v>
      </c>
      <c r="AS1006" s="57" t="str">
        <f t="shared" si="1216"/>
        <v>Payoff</v>
      </c>
      <c r="AT1006" s="56">
        <f t="shared" si="1239"/>
        <v>191</v>
      </c>
      <c r="AU1006" s="64" t="str">
        <f t="shared" si="1217"/>
        <v>-</v>
      </c>
      <c r="AV1006" s="64" t="str">
        <f t="shared" si="1181"/>
        <v>-</v>
      </c>
      <c r="AW1006" s="64" t="str">
        <f t="shared" si="1182"/>
        <v>-</v>
      </c>
      <c r="AX1006" s="64" t="str">
        <f t="shared" si="1183"/>
        <v>-</v>
      </c>
      <c r="AY1006" s="64" t="str">
        <f t="shared" si="1218"/>
        <v>-</v>
      </c>
      <c r="AZ1006" s="64" t="str">
        <f t="shared" si="1184"/>
        <v>-</v>
      </c>
      <c r="BA1006" s="57" t="str">
        <f t="shared" si="1219"/>
        <v>Payoff</v>
      </c>
      <c r="BB1006" s="56">
        <f t="shared" si="1240"/>
        <v>191</v>
      </c>
      <c r="BC1006" s="64" t="str">
        <f t="shared" si="1220"/>
        <v>-</v>
      </c>
      <c r="BD1006" s="64" t="str">
        <f t="shared" si="1185"/>
        <v>-</v>
      </c>
      <c r="BE1006" s="64" t="str">
        <f t="shared" si="1186"/>
        <v>-</v>
      </c>
      <c r="BF1006" s="64" t="str">
        <f t="shared" si="1187"/>
        <v>-</v>
      </c>
      <c r="BG1006" s="64" t="str">
        <f t="shared" si="1221"/>
        <v>-</v>
      </c>
      <c r="BH1006" s="64" t="str">
        <f t="shared" si="1188"/>
        <v>-</v>
      </c>
      <c r="BI1006" s="57" t="str">
        <f t="shared" si="1222"/>
        <v>Payoff</v>
      </c>
      <c r="BJ1006" s="56">
        <f t="shared" si="1241"/>
        <v>191</v>
      </c>
      <c r="BK1006" s="64" t="str">
        <f t="shared" si="1223"/>
        <v>-</v>
      </c>
      <c r="BL1006" s="64" t="str">
        <f t="shared" si="1189"/>
        <v>-</v>
      </c>
      <c r="BM1006" s="64" t="str">
        <f t="shared" si="1190"/>
        <v>-</v>
      </c>
      <c r="BN1006" s="64" t="str">
        <f t="shared" si="1191"/>
        <v>-</v>
      </c>
      <c r="BO1006" s="64" t="str">
        <f t="shared" si="1224"/>
        <v>-</v>
      </c>
      <c r="BP1006" s="64" t="str">
        <f t="shared" si="1192"/>
        <v>-</v>
      </c>
      <c r="BQ1006" s="57" t="str">
        <f t="shared" si="1225"/>
        <v>Payoff</v>
      </c>
      <c r="BR1006" s="56">
        <f t="shared" si="1242"/>
        <v>191</v>
      </c>
      <c r="BS1006" s="64" t="str">
        <f t="shared" si="1226"/>
        <v>-</v>
      </c>
      <c r="BT1006" s="64" t="str">
        <f t="shared" si="1193"/>
        <v>-</v>
      </c>
      <c r="BU1006" s="64" t="str">
        <f t="shared" si="1194"/>
        <v>-</v>
      </c>
      <c r="BV1006" s="64" t="str">
        <f t="shared" si="1195"/>
        <v>-</v>
      </c>
      <c r="BW1006" s="64" t="str">
        <f t="shared" si="1227"/>
        <v>-</v>
      </c>
      <c r="BX1006" s="64" t="str">
        <f t="shared" si="1196"/>
        <v>-</v>
      </c>
      <c r="BY1006" s="57" t="str">
        <f t="shared" si="1228"/>
        <v>Payoff</v>
      </c>
      <c r="BZ1006" s="56">
        <f t="shared" si="1243"/>
        <v>191</v>
      </c>
      <c r="CA1006" s="64" t="str">
        <f t="shared" si="1229"/>
        <v>-</v>
      </c>
      <c r="CB1006" s="64" t="str">
        <f t="shared" si="1197"/>
        <v>-</v>
      </c>
      <c r="CC1006" s="64" t="str">
        <f t="shared" si="1198"/>
        <v>-</v>
      </c>
      <c r="CD1006" s="64" t="str">
        <f t="shared" si="1199"/>
        <v>-</v>
      </c>
      <c r="CE1006" s="64" t="str">
        <f t="shared" si="1230"/>
        <v>-</v>
      </c>
      <c r="CF1006" s="64" t="str">
        <f t="shared" si="1200"/>
        <v>-</v>
      </c>
      <c r="CG1006" s="57" t="str">
        <f t="shared" si="1231"/>
        <v>Payoff</v>
      </c>
      <c r="CH1006" s="56">
        <f t="shared" si="1244"/>
        <v>191</v>
      </c>
      <c r="CI1006" s="64" t="str">
        <f t="shared" si="1232"/>
        <v>-</v>
      </c>
      <c r="CJ1006" s="64" t="str">
        <f t="shared" si="1201"/>
        <v>-</v>
      </c>
      <c r="CK1006" s="64" t="str">
        <f t="shared" si="1202"/>
        <v>-</v>
      </c>
      <c r="CL1006" s="64" t="str">
        <f t="shared" si="1203"/>
        <v>-</v>
      </c>
      <c r="CM1006" s="64" t="str">
        <f t="shared" si="1233"/>
        <v>-</v>
      </c>
      <c r="CN1006" s="64" t="str">
        <f t="shared" si="1204"/>
        <v>-</v>
      </c>
      <c r="CO1006" s="57" t="str">
        <f t="shared" si="1234"/>
        <v>Payoff</v>
      </c>
    </row>
    <row r="1007" spans="15:93" ht="18" customHeight="1" x14ac:dyDescent="0.25">
      <c r="O1007" s="56">
        <f t="shared" si="1235"/>
        <v>196</v>
      </c>
      <c r="P1007" s="64">
        <f t="shared" si="1205"/>
        <v>0</v>
      </c>
      <c r="Q1007" s="64" t="str">
        <f t="shared" si="1166"/>
        <v>-</v>
      </c>
      <c r="R1007" s="64" t="str">
        <f t="shared" si="1167"/>
        <v>-</v>
      </c>
      <c r="S1007" s="64">
        <f t="shared" si="1206"/>
        <v>0</v>
      </c>
      <c r="T1007" s="64" t="str">
        <f t="shared" si="1168"/>
        <v>-</v>
      </c>
      <c r="U1007" s="57" t="str">
        <f t="shared" si="1207"/>
        <v>Payoff</v>
      </c>
      <c r="V1007" s="56">
        <f t="shared" si="1236"/>
        <v>192</v>
      </c>
      <c r="W1007" s="64">
        <f t="shared" si="1208"/>
        <v>0</v>
      </c>
      <c r="X1007" s="64" t="str">
        <f t="shared" si="1169"/>
        <v>-</v>
      </c>
      <c r="Y1007" s="64">
        <f t="shared" si="1170"/>
        <v>0</v>
      </c>
      <c r="Z1007" s="64" t="str">
        <f t="shared" si="1171"/>
        <v>-</v>
      </c>
      <c r="AA1007" s="64" t="str">
        <f t="shared" si="1209"/>
        <v>-</v>
      </c>
      <c r="AB1007" s="64" t="str">
        <f t="shared" si="1172"/>
        <v>-</v>
      </c>
      <c r="AC1007" s="57" t="str">
        <f t="shared" si="1210"/>
        <v>Payoff</v>
      </c>
      <c r="AD1007" s="56">
        <f t="shared" si="1237"/>
        <v>192</v>
      </c>
      <c r="AE1007" s="64">
        <f t="shared" si="1211"/>
        <v>0</v>
      </c>
      <c r="AF1007" s="64" t="str">
        <f t="shared" si="1173"/>
        <v>-</v>
      </c>
      <c r="AG1007" s="64">
        <f t="shared" si="1174"/>
        <v>0</v>
      </c>
      <c r="AH1007" s="64" t="str">
        <f t="shared" si="1175"/>
        <v>-</v>
      </c>
      <c r="AI1007" s="64" t="str">
        <f t="shared" si="1212"/>
        <v>-</v>
      </c>
      <c r="AJ1007" s="64" t="str">
        <f t="shared" si="1176"/>
        <v>-</v>
      </c>
      <c r="AK1007" s="57" t="str">
        <f t="shared" si="1213"/>
        <v>Payoff</v>
      </c>
      <c r="AL1007" s="56">
        <f t="shared" si="1238"/>
        <v>192</v>
      </c>
      <c r="AM1007" s="64" t="str">
        <f t="shared" si="1214"/>
        <v>-</v>
      </c>
      <c r="AN1007" s="64" t="str">
        <f t="shared" si="1177"/>
        <v>-</v>
      </c>
      <c r="AO1007" s="64" t="str">
        <f t="shared" si="1178"/>
        <v>-</v>
      </c>
      <c r="AP1007" s="64" t="str">
        <f t="shared" si="1179"/>
        <v>-</v>
      </c>
      <c r="AQ1007" s="64" t="str">
        <f t="shared" si="1215"/>
        <v>-</v>
      </c>
      <c r="AR1007" s="64" t="str">
        <f t="shared" si="1180"/>
        <v>-</v>
      </c>
      <c r="AS1007" s="57" t="str">
        <f t="shared" si="1216"/>
        <v>Payoff</v>
      </c>
      <c r="AT1007" s="56">
        <f t="shared" si="1239"/>
        <v>192</v>
      </c>
      <c r="AU1007" s="64" t="str">
        <f t="shared" si="1217"/>
        <v>-</v>
      </c>
      <c r="AV1007" s="64" t="str">
        <f t="shared" si="1181"/>
        <v>-</v>
      </c>
      <c r="AW1007" s="64" t="str">
        <f t="shared" si="1182"/>
        <v>-</v>
      </c>
      <c r="AX1007" s="64" t="str">
        <f t="shared" si="1183"/>
        <v>-</v>
      </c>
      <c r="AY1007" s="64" t="str">
        <f t="shared" si="1218"/>
        <v>-</v>
      </c>
      <c r="AZ1007" s="64" t="str">
        <f t="shared" si="1184"/>
        <v>-</v>
      </c>
      <c r="BA1007" s="57" t="str">
        <f t="shared" si="1219"/>
        <v>Payoff</v>
      </c>
      <c r="BB1007" s="56">
        <f t="shared" si="1240"/>
        <v>192</v>
      </c>
      <c r="BC1007" s="64" t="str">
        <f t="shared" si="1220"/>
        <v>-</v>
      </c>
      <c r="BD1007" s="64" t="str">
        <f t="shared" si="1185"/>
        <v>-</v>
      </c>
      <c r="BE1007" s="64" t="str">
        <f t="shared" si="1186"/>
        <v>-</v>
      </c>
      <c r="BF1007" s="64" t="str">
        <f t="shared" si="1187"/>
        <v>-</v>
      </c>
      <c r="BG1007" s="64" t="str">
        <f t="shared" si="1221"/>
        <v>-</v>
      </c>
      <c r="BH1007" s="64" t="str">
        <f t="shared" si="1188"/>
        <v>-</v>
      </c>
      <c r="BI1007" s="57" t="str">
        <f t="shared" si="1222"/>
        <v>Payoff</v>
      </c>
      <c r="BJ1007" s="56">
        <f t="shared" si="1241"/>
        <v>192</v>
      </c>
      <c r="BK1007" s="64" t="str">
        <f t="shared" si="1223"/>
        <v>-</v>
      </c>
      <c r="BL1007" s="64" t="str">
        <f t="shared" si="1189"/>
        <v>-</v>
      </c>
      <c r="BM1007" s="64" t="str">
        <f t="shared" si="1190"/>
        <v>-</v>
      </c>
      <c r="BN1007" s="64" t="str">
        <f t="shared" si="1191"/>
        <v>-</v>
      </c>
      <c r="BO1007" s="64" t="str">
        <f t="shared" si="1224"/>
        <v>-</v>
      </c>
      <c r="BP1007" s="64" t="str">
        <f t="shared" si="1192"/>
        <v>-</v>
      </c>
      <c r="BQ1007" s="57" t="str">
        <f t="shared" si="1225"/>
        <v>Payoff</v>
      </c>
      <c r="BR1007" s="56">
        <f t="shared" si="1242"/>
        <v>192</v>
      </c>
      <c r="BS1007" s="64" t="str">
        <f t="shared" si="1226"/>
        <v>-</v>
      </c>
      <c r="BT1007" s="64" t="str">
        <f t="shared" si="1193"/>
        <v>-</v>
      </c>
      <c r="BU1007" s="64" t="str">
        <f t="shared" si="1194"/>
        <v>-</v>
      </c>
      <c r="BV1007" s="64" t="str">
        <f t="shared" si="1195"/>
        <v>-</v>
      </c>
      <c r="BW1007" s="64" t="str">
        <f t="shared" si="1227"/>
        <v>-</v>
      </c>
      <c r="BX1007" s="64" t="str">
        <f t="shared" si="1196"/>
        <v>-</v>
      </c>
      <c r="BY1007" s="57" t="str">
        <f t="shared" si="1228"/>
        <v>Payoff</v>
      </c>
      <c r="BZ1007" s="56">
        <f t="shared" si="1243"/>
        <v>192</v>
      </c>
      <c r="CA1007" s="64" t="str">
        <f t="shared" si="1229"/>
        <v>-</v>
      </c>
      <c r="CB1007" s="64" t="str">
        <f t="shared" si="1197"/>
        <v>-</v>
      </c>
      <c r="CC1007" s="64" t="str">
        <f t="shared" si="1198"/>
        <v>-</v>
      </c>
      <c r="CD1007" s="64" t="str">
        <f t="shared" si="1199"/>
        <v>-</v>
      </c>
      <c r="CE1007" s="64" t="str">
        <f t="shared" si="1230"/>
        <v>-</v>
      </c>
      <c r="CF1007" s="64" t="str">
        <f t="shared" si="1200"/>
        <v>-</v>
      </c>
      <c r="CG1007" s="57" t="str">
        <f t="shared" si="1231"/>
        <v>Payoff</v>
      </c>
      <c r="CH1007" s="56">
        <f t="shared" si="1244"/>
        <v>192</v>
      </c>
      <c r="CI1007" s="64" t="str">
        <f t="shared" si="1232"/>
        <v>-</v>
      </c>
      <c r="CJ1007" s="64" t="str">
        <f t="shared" si="1201"/>
        <v>-</v>
      </c>
      <c r="CK1007" s="64" t="str">
        <f t="shared" si="1202"/>
        <v>-</v>
      </c>
      <c r="CL1007" s="64" t="str">
        <f t="shared" si="1203"/>
        <v>-</v>
      </c>
      <c r="CM1007" s="64" t="str">
        <f t="shared" si="1233"/>
        <v>-</v>
      </c>
      <c r="CN1007" s="64" t="str">
        <f t="shared" si="1204"/>
        <v>-</v>
      </c>
      <c r="CO1007" s="57" t="str">
        <f t="shared" si="1234"/>
        <v>Payoff</v>
      </c>
    </row>
    <row r="1008" spans="15:93" ht="18" customHeight="1" x14ac:dyDescent="0.25">
      <c r="O1008" s="56">
        <f t="shared" si="1235"/>
        <v>197</v>
      </c>
      <c r="P1008" s="64">
        <f t="shared" si="1205"/>
        <v>0</v>
      </c>
      <c r="Q1008" s="64" t="str">
        <f t="shared" si="1166"/>
        <v>-</v>
      </c>
      <c r="R1008" s="64" t="str">
        <f t="shared" si="1167"/>
        <v>-</v>
      </c>
      <c r="S1008" s="64">
        <f t="shared" si="1206"/>
        <v>0</v>
      </c>
      <c r="T1008" s="64" t="str">
        <f t="shared" si="1168"/>
        <v>-</v>
      </c>
      <c r="U1008" s="57" t="str">
        <f t="shared" si="1207"/>
        <v>Payoff</v>
      </c>
      <c r="V1008" s="56">
        <f t="shared" si="1236"/>
        <v>193</v>
      </c>
      <c r="W1008" s="64">
        <f t="shared" si="1208"/>
        <v>0</v>
      </c>
      <c r="X1008" s="64" t="str">
        <f t="shared" si="1169"/>
        <v>-</v>
      </c>
      <c r="Y1008" s="64">
        <f t="shared" si="1170"/>
        <v>0</v>
      </c>
      <c r="Z1008" s="64" t="str">
        <f t="shared" si="1171"/>
        <v>-</v>
      </c>
      <c r="AA1008" s="64" t="str">
        <f t="shared" si="1209"/>
        <v>-</v>
      </c>
      <c r="AB1008" s="64" t="str">
        <f t="shared" si="1172"/>
        <v>-</v>
      </c>
      <c r="AC1008" s="57" t="str">
        <f t="shared" si="1210"/>
        <v>Payoff</v>
      </c>
      <c r="AD1008" s="56">
        <f t="shared" si="1237"/>
        <v>193</v>
      </c>
      <c r="AE1008" s="64">
        <f t="shared" si="1211"/>
        <v>0</v>
      </c>
      <c r="AF1008" s="64" t="str">
        <f t="shared" si="1173"/>
        <v>-</v>
      </c>
      <c r="AG1008" s="64">
        <f t="shared" si="1174"/>
        <v>0</v>
      </c>
      <c r="AH1008" s="64" t="str">
        <f t="shared" si="1175"/>
        <v>-</v>
      </c>
      <c r="AI1008" s="64" t="str">
        <f t="shared" si="1212"/>
        <v>-</v>
      </c>
      <c r="AJ1008" s="64" t="str">
        <f t="shared" si="1176"/>
        <v>-</v>
      </c>
      <c r="AK1008" s="57" t="str">
        <f t="shared" si="1213"/>
        <v>Payoff</v>
      </c>
      <c r="AL1008" s="56">
        <f t="shared" si="1238"/>
        <v>193</v>
      </c>
      <c r="AM1008" s="64" t="str">
        <f t="shared" si="1214"/>
        <v>-</v>
      </c>
      <c r="AN1008" s="64" t="str">
        <f t="shared" si="1177"/>
        <v>-</v>
      </c>
      <c r="AO1008" s="64" t="str">
        <f t="shared" si="1178"/>
        <v>-</v>
      </c>
      <c r="AP1008" s="64" t="str">
        <f t="shared" si="1179"/>
        <v>-</v>
      </c>
      <c r="AQ1008" s="64" t="str">
        <f t="shared" si="1215"/>
        <v>-</v>
      </c>
      <c r="AR1008" s="64" t="str">
        <f t="shared" si="1180"/>
        <v>-</v>
      </c>
      <c r="AS1008" s="57" t="str">
        <f t="shared" si="1216"/>
        <v>Payoff</v>
      </c>
      <c r="AT1008" s="56">
        <f t="shared" si="1239"/>
        <v>193</v>
      </c>
      <c r="AU1008" s="64" t="str">
        <f t="shared" si="1217"/>
        <v>-</v>
      </c>
      <c r="AV1008" s="64" t="str">
        <f t="shared" si="1181"/>
        <v>-</v>
      </c>
      <c r="AW1008" s="64" t="str">
        <f t="shared" si="1182"/>
        <v>-</v>
      </c>
      <c r="AX1008" s="64" t="str">
        <f t="shared" si="1183"/>
        <v>-</v>
      </c>
      <c r="AY1008" s="64" t="str">
        <f t="shared" si="1218"/>
        <v>-</v>
      </c>
      <c r="AZ1008" s="64" t="str">
        <f t="shared" si="1184"/>
        <v>-</v>
      </c>
      <c r="BA1008" s="57" t="str">
        <f t="shared" si="1219"/>
        <v>Payoff</v>
      </c>
      <c r="BB1008" s="56">
        <f t="shared" si="1240"/>
        <v>193</v>
      </c>
      <c r="BC1008" s="64" t="str">
        <f t="shared" si="1220"/>
        <v>-</v>
      </c>
      <c r="BD1008" s="64" t="str">
        <f t="shared" si="1185"/>
        <v>-</v>
      </c>
      <c r="BE1008" s="64" t="str">
        <f t="shared" si="1186"/>
        <v>-</v>
      </c>
      <c r="BF1008" s="64" t="str">
        <f t="shared" si="1187"/>
        <v>-</v>
      </c>
      <c r="BG1008" s="64" t="str">
        <f t="shared" si="1221"/>
        <v>-</v>
      </c>
      <c r="BH1008" s="64" t="str">
        <f t="shared" si="1188"/>
        <v>-</v>
      </c>
      <c r="BI1008" s="57" t="str">
        <f t="shared" si="1222"/>
        <v>Payoff</v>
      </c>
      <c r="BJ1008" s="56">
        <f t="shared" si="1241"/>
        <v>193</v>
      </c>
      <c r="BK1008" s="64" t="str">
        <f t="shared" si="1223"/>
        <v>-</v>
      </c>
      <c r="BL1008" s="64" t="str">
        <f t="shared" si="1189"/>
        <v>-</v>
      </c>
      <c r="BM1008" s="64" t="str">
        <f t="shared" si="1190"/>
        <v>-</v>
      </c>
      <c r="BN1008" s="64" t="str">
        <f t="shared" si="1191"/>
        <v>-</v>
      </c>
      <c r="BO1008" s="64" t="str">
        <f t="shared" si="1224"/>
        <v>-</v>
      </c>
      <c r="BP1008" s="64" t="str">
        <f t="shared" si="1192"/>
        <v>-</v>
      </c>
      <c r="BQ1008" s="57" t="str">
        <f t="shared" si="1225"/>
        <v>Payoff</v>
      </c>
      <c r="BR1008" s="56">
        <f t="shared" si="1242"/>
        <v>193</v>
      </c>
      <c r="BS1008" s="64" t="str">
        <f t="shared" si="1226"/>
        <v>-</v>
      </c>
      <c r="BT1008" s="64" t="str">
        <f t="shared" si="1193"/>
        <v>-</v>
      </c>
      <c r="BU1008" s="64" t="str">
        <f t="shared" si="1194"/>
        <v>-</v>
      </c>
      <c r="BV1008" s="64" t="str">
        <f t="shared" si="1195"/>
        <v>-</v>
      </c>
      <c r="BW1008" s="64" t="str">
        <f t="shared" si="1227"/>
        <v>-</v>
      </c>
      <c r="BX1008" s="64" t="str">
        <f t="shared" si="1196"/>
        <v>-</v>
      </c>
      <c r="BY1008" s="57" t="str">
        <f t="shared" si="1228"/>
        <v>Payoff</v>
      </c>
      <c r="BZ1008" s="56">
        <f t="shared" si="1243"/>
        <v>193</v>
      </c>
      <c r="CA1008" s="64" t="str">
        <f t="shared" si="1229"/>
        <v>-</v>
      </c>
      <c r="CB1008" s="64" t="str">
        <f t="shared" si="1197"/>
        <v>-</v>
      </c>
      <c r="CC1008" s="64" t="str">
        <f t="shared" si="1198"/>
        <v>-</v>
      </c>
      <c r="CD1008" s="64" t="str">
        <f t="shared" si="1199"/>
        <v>-</v>
      </c>
      <c r="CE1008" s="64" t="str">
        <f t="shared" si="1230"/>
        <v>-</v>
      </c>
      <c r="CF1008" s="64" t="str">
        <f t="shared" si="1200"/>
        <v>-</v>
      </c>
      <c r="CG1008" s="57" t="str">
        <f t="shared" si="1231"/>
        <v>Payoff</v>
      </c>
      <c r="CH1008" s="56">
        <f t="shared" si="1244"/>
        <v>193</v>
      </c>
      <c r="CI1008" s="64" t="str">
        <f t="shared" si="1232"/>
        <v>-</v>
      </c>
      <c r="CJ1008" s="64" t="str">
        <f t="shared" si="1201"/>
        <v>-</v>
      </c>
      <c r="CK1008" s="64" t="str">
        <f t="shared" si="1202"/>
        <v>-</v>
      </c>
      <c r="CL1008" s="64" t="str">
        <f t="shared" si="1203"/>
        <v>-</v>
      </c>
      <c r="CM1008" s="64" t="str">
        <f t="shared" si="1233"/>
        <v>-</v>
      </c>
      <c r="CN1008" s="64" t="str">
        <f t="shared" si="1204"/>
        <v>-</v>
      </c>
      <c r="CO1008" s="57" t="str">
        <f t="shared" si="1234"/>
        <v>Payoff</v>
      </c>
    </row>
    <row r="1009" spans="15:93" ht="18" customHeight="1" x14ac:dyDescent="0.25">
      <c r="O1009" s="56">
        <f t="shared" si="1235"/>
        <v>198</v>
      </c>
      <c r="P1009" s="64">
        <f t="shared" si="1205"/>
        <v>0</v>
      </c>
      <c r="Q1009" s="64" t="str">
        <f t="shared" ref="Q1009:Q1072" si="1245">IFERROR(IF(P$810="-","-",IF(IF(R1009+S1009-P1009&lt;$Q$795,S1009-P1009+R1009,$Q$795)&lt;=0,0,IF(R1009+S1009-P1009&lt;$Q$795,S1009-P1009+R1009,$Q$795))),"-")</f>
        <v>-</v>
      </c>
      <c r="R1009" s="64" t="str">
        <f t="shared" ref="R1009:R1072" si="1246">IFERROR(IF(OR(P$810="-","-",INDEX($P$9:$T$18,MATCH(P$810,$O$9:$O$18,0),5)*S1009&lt;=0),"-",INDEX($P$9:$T$18,MATCH(P$810,$O$9:$O$18,0),5)*S1009),"-")</f>
        <v>-</v>
      </c>
      <c r="S1009" s="64">
        <f t="shared" si="1206"/>
        <v>0</v>
      </c>
      <c r="T1009" s="64" t="str">
        <f t="shared" ref="T1009:T1072" si="1247">IF(P$810="-","-",IFERROR(R1009+S1009-SUM(P1009:Q1009),"-"))</f>
        <v>-</v>
      </c>
      <c r="U1009" s="57" t="str">
        <f t="shared" si="1207"/>
        <v>Payoff</v>
      </c>
      <c r="V1009" s="56">
        <f t="shared" si="1236"/>
        <v>194</v>
      </c>
      <c r="W1009" s="64">
        <f t="shared" si="1208"/>
        <v>0</v>
      </c>
      <c r="X1009" s="64" t="str">
        <f t="shared" ref="X1009:X1072" si="1248">IFERROR(IF(W$810="-","-",IF(IF(Z1009+AA1009-W1009&lt;$Q$795,AA1009-W1009+Z1009,$Q$795)&lt;=0,0,IF(U1009&lt;&gt;"Payoff",0,IF(Z1009+AA1009-W1009&lt;$Q$795,AA1009-W1009+Z1009,$Q$795)))),"-")</f>
        <v>-</v>
      </c>
      <c r="Y1009" s="64">
        <f t="shared" ref="Y1009:Y1072" si="1249">IFERROR(IF(W$810="-","-",IF(U1009="Payoff",IF(SUM(Z1009:AA1009)-SUM(W1009:X1009)&lt;=0,0,IF(W1009+X$813-IF(P1009="-",0,P1009)&gt;Z1009+AA1009,(Z1009+AA1009)-W1009,X$813-IF(P1009="-",0,P1009))),0)),0)</f>
        <v>0</v>
      </c>
      <c r="Z1009" s="64" t="str">
        <f t="shared" ref="Z1009:Z1072" si="1250">IFERROR(IF(OR(W$810="-","-",INDEX($P$9:$T$18,MATCH(W$810,$O$9:$O$18,0),5)*AA1009&lt;=0),"-",INDEX($P$9:$T$18,MATCH(W$810,$O$9:$O$18,0),5)*AA1009),"-")</f>
        <v>-</v>
      </c>
      <c r="AA1009" s="64" t="str">
        <f t="shared" si="1209"/>
        <v>-</v>
      </c>
      <c r="AB1009" s="64" t="str">
        <f t="shared" ref="AB1009:AB1072" si="1251">IF(W$810="-","-",IFERROR(Z1009+AA1009-SUM(W1009:Y1009),"-"))</f>
        <v>-</v>
      </c>
      <c r="AC1009" s="57" t="str">
        <f t="shared" si="1210"/>
        <v>Payoff</v>
      </c>
      <c r="AD1009" s="56">
        <f t="shared" si="1237"/>
        <v>194</v>
      </c>
      <c r="AE1009" s="64">
        <f t="shared" si="1211"/>
        <v>0</v>
      </c>
      <c r="AF1009" s="64" t="str">
        <f t="shared" ref="AF1009:AF1072" si="1252">IFERROR(IF(AE$810="-","-",IF(IF(AH1009+AI1009-AE1009&lt;$Q$795,AI1009-AE1009+AH1009,$Q$795)&lt;=0,0,IF(AC1009&lt;&gt;"Payoff",0,IF(AH1009+AI1009-AE1009&lt;$Q$795,AI1009-AE1009+AH1009,$Q$795)))),"-")</f>
        <v>-</v>
      </c>
      <c r="AG1009" s="64">
        <f t="shared" ref="AG1009:AG1072" si="1253">IFERROR(IF(AE$810="-","-",IF(AC1009="Payoff",IF(SUM(AH1009:AI1009)-SUM(AE1009:AF1009)&lt;=0,0,IF(AE1009+AF$813-IF(X1009="-",0,X1009)&gt;AH1009+AI1009,(AH1009+AI1009)-AE1009,AF$813-IF(X1009="-",0,X1009))),0)),0)</f>
        <v>0</v>
      </c>
      <c r="AH1009" s="64" t="str">
        <f t="shared" ref="AH1009:AH1072" si="1254">IFERROR(IF(OR(AE$810="-","-",INDEX($P$9:$T$18,MATCH(AE$810,$O$9:$O$18,0),5)*AI1009&lt;=0),"-",INDEX($P$9:$T$18,MATCH(AE$810,$O$9:$O$18,0),5)*AI1009),"-")</f>
        <v>-</v>
      </c>
      <c r="AI1009" s="64" t="str">
        <f t="shared" si="1212"/>
        <v>-</v>
      </c>
      <c r="AJ1009" s="64" t="str">
        <f t="shared" ref="AJ1009:AJ1072" si="1255">IF(AE$810="-","-",IFERROR(AH1009+AI1009-SUM(AE1009:AG1009),"-"))</f>
        <v>-</v>
      </c>
      <c r="AK1009" s="57" t="str">
        <f t="shared" si="1213"/>
        <v>Payoff</v>
      </c>
      <c r="AL1009" s="56">
        <f t="shared" si="1238"/>
        <v>194</v>
      </c>
      <c r="AM1009" s="64" t="str">
        <f t="shared" si="1214"/>
        <v>-</v>
      </c>
      <c r="AN1009" s="64" t="str">
        <f t="shared" ref="AN1009:AN1072" si="1256">IFERROR(IF(AM$810="-","-",IF(IF(AP1009+AQ1009-AM1009&lt;$Q$795,AQ1009-AM1009+AP1009,$Q$795)&lt;=0,0,IF(AK1009&lt;&gt;"Payoff",0,IF(AP1009+AQ1009-AM1009&lt;$Q$795,AQ1009-AM1009+AP1009,$Q$795)))),"-")</f>
        <v>-</v>
      </c>
      <c r="AO1009" s="64" t="str">
        <f t="shared" ref="AO1009:AO1072" si="1257">IFERROR(IF(AM$810="-","-",IF(AK1009="Payoff",IF(SUM(AP1009:AQ1009)-SUM(AM1009:AN1009)&lt;=0,0,IF(AM1009+AN$813-IF(AF1009="-",0,AF1009)&gt;AP1009+AQ1009,(AP1009+AQ1009)-AM1009,AN$813-IF(AF1009="-",0,AF1009))),0)),0)</f>
        <v>-</v>
      </c>
      <c r="AP1009" s="64" t="str">
        <f t="shared" ref="AP1009:AP1072" si="1258">IFERROR(IF(OR(AM$810="-","-",INDEX($P$9:$T$18,MATCH(AM$810,$O$9:$O$18,0),5)*AQ1009&lt;=0),"-",INDEX($P$9:$T$18,MATCH(AM$810,$O$9:$O$18,0),5)*AQ1009),"-")</f>
        <v>-</v>
      </c>
      <c r="AQ1009" s="64" t="str">
        <f t="shared" si="1215"/>
        <v>-</v>
      </c>
      <c r="AR1009" s="64" t="str">
        <f t="shared" ref="AR1009:AR1072" si="1259">IF(AM$810="-","-",IFERROR(AP1009+AQ1009-SUM(AM1009:AO1009),"-"))</f>
        <v>-</v>
      </c>
      <c r="AS1009" s="57" t="str">
        <f t="shared" si="1216"/>
        <v>Payoff</v>
      </c>
      <c r="AT1009" s="56">
        <f t="shared" si="1239"/>
        <v>194</v>
      </c>
      <c r="AU1009" s="64" t="str">
        <f t="shared" si="1217"/>
        <v>-</v>
      </c>
      <c r="AV1009" s="64" t="str">
        <f t="shared" ref="AV1009:AV1072" si="1260">IFERROR(IF(AU$810="-","-",IF(IF(AX1009+AY1009-AU1009&lt;$Q$795,AY1009-AU1009+AX1009,$Q$795)&lt;=0,0,IF(AS1009&lt;&gt;"Payoff",0,IF(AX1009+AY1009-AU1009&lt;$Q$795,AY1009-AU1009+AX1009,$Q$795)))),"-")</f>
        <v>-</v>
      </c>
      <c r="AW1009" s="64" t="str">
        <f t="shared" ref="AW1009:AW1072" si="1261">IFERROR(IF(AU$810="-","-",IF(AS1009="Payoff",IF(SUM(AX1009:AY1009)-SUM(AU1009:AV1009)&lt;=0,0,IF(AU1009+AV$813-IF(AN1009="-",0,AN1009)&gt;AX1009+AY1009,(AX1009+AY1009)-AU1009,AV$813-IF(AN1009="-",0,AN1009))),0)),0)</f>
        <v>-</v>
      </c>
      <c r="AX1009" s="64" t="str">
        <f t="shared" ref="AX1009:AX1072" si="1262">IFERROR(IF(OR(AU$810="-","-",INDEX($P$9:$T$18,MATCH(AU$810,$O$9:$O$18,0),5)*AY1009&lt;=0),"-",INDEX($P$9:$T$18,MATCH(AU$810,$O$9:$O$18,0),5)*AY1009),"-")</f>
        <v>-</v>
      </c>
      <c r="AY1009" s="64" t="str">
        <f t="shared" si="1218"/>
        <v>-</v>
      </c>
      <c r="AZ1009" s="64" t="str">
        <f t="shared" ref="AZ1009:AZ1072" si="1263">IF(AU$810="-","-",IFERROR(AX1009+AY1009-SUM(AU1009:AW1009),"-"))</f>
        <v>-</v>
      </c>
      <c r="BA1009" s="57" t="str">
        <f t="shared" si="1219"/>
        <v>Payoff</v>
      </c>
      <c r="BB1009" s="56">
        <f t="shared" si="1240"/>
        <v>194</v>
      </c>
      <c r="BC1009" s="64" t="str">
        <f t="shared" si="1220"/>
        <v>-</v>
      </c>
      <c r="BD1009" s="64" t="str">
        <f t="shared" ref="BD1009:BD1072" si="1264">IFERROR(IF(BC$810="-","-",IF(IF(BF1009+BG1009-BC1009&lt;$Q$795,BG1009-BC1009+BF1009,$Q$795)&lt;=0,0,IF(BA1009&lt;&gt;"Payoff",0,IF(BF1009+BG1009-BC1009&lt;$Q$795,BG1009-BC1009+BF1009,$Q$795)))),"-")</f>
        <v>-</v>
      </c>
      <c r="BE1009" s="64" t="str">
        <f t="shared" ref="BE1009:BE1072" si="1265">IFERROR(IF(BC$810="-","-",IF(BA1009="Payoff",IF(SUM(BF1009:BG1009)-SUM(BC1009:BD1009)&lt;=0,0,IF(BC1009+BD$813-IF(AV1009="-",0,AV1009)&gt;BF1009+BG1009,(BF1009+BG1009)-BC1009,BD$813-IF(AV1009="-",0,AV1009))),0)),0)</f>
        <v>-</v>
      </c>
      <c r="BF1009" s="64" t="str">
        <f t="shared" ref="BF1009:BF1072" si="1266">IFERROR(IF(OR(BC$810="-","-",INDEX($P$9:$T$18,MATCH(BC$810,$O$9:$O$18,0),5)*BG1009&lt;=0),"-",INDEX($P$9:$T$18,MATCH(BC$810,$O$9:$O$18,0),5)*BG1009),"-")</f>
        <v>-</v>
      </c>
      <c r="BG1009" s="64" t="str">
        <f t="shared" si="1221"/>
        <v>-</v>
      </c>
      <c r="BH1009" s="64" t="str">
        <f t="shared" ref="BH1009:BH1072" si="1267">IF(BC$810="-","-",IFERROR(BF1009+BG1009-SUM(BC1009:BE1009),"-"))</f>
        <v>-</v>
      </c>
      <c r="BI1009" s="57" t="str">
        <f t="shared" si="1222"/>
        <v>Payoff</v>
      </c>
      <c r="BJ1009" s="56">
        <f t="shared" si="1241"/>
        <v>194</v>
      </c>
      <c r="BK1009" s="64" t="str">
        <f t="shared" si="1223"/>
        <v>-</v>
      </c>
      <c r="BL1009" s="64" t="str">
        <f t="shared" ref="BL1009:BL1072" si="1268">IFERROR(IF(BK$810="-","-",IF(IF(BN1009+BO1009-BK1009&lt;$Q$795,BO1009-BK1009+BN1009,$Q$795)&lt;=0,0,IF(BI1009&lt;&gt;"Payoff",0,IF(BN1009+BO1009-BK1009&lt;$Q$795,BO1009-BK1009+BN1009,$Q$795)))),"-")</f>
        <v>-</v>
      </c>
      <c r="BM1009" s="64" t="str">
        <f t="shared" ref="BM1009:BM1072" si="1269">IFERROR(IF(BK$810="-","-",IF(BI1009="Payoff",IF(SUM(BN1009:BO1009)-SUM(BK1009:BL1009)&lt;=0,0,IF(BK1009+BL$813-IF(BD1009="-",0,BD1009)&gt;BN1009+BO1009,(BN1009+BO1009)-BK1009,BL$813-IF(BD1009="-",0,BD1009))),0)),0)</f>
        <v>-</v>
      </c>
      <c r="BN1009" s="64" t="str">
        <f t="shared" ref="BN1009:BN1072" si="1270">IFERROR(IF(OR(BK$810="-","-",INDEX($P$9:$T$18,MATCH(BK$810,$O$9:$O$18,0),5)*BO1009&lt;=0),"-",INDEX($P$9:$T$18,MATCH(BK$810,$O$9:$O$18,0),5)*BO1009),"-")</f>
        <v>-</v>
      </c>
      <c r="BO1009" s="64" t="str">
        <f t="shared" si="1224"/>
        <v>-</v>
      </c>
      <c r="BP1009" s="64" t="str">
        <f t="shared" ref="BP1009:BP1072" si="1271">IF(BK$810="-","-",IFERROR(BN1009+BO1009-SUM(BK1009:BM1009),"-"))</f>
        <v>-</v>
      </c>
      <c r="BQ1009" s="57" t="str">
        <f t="shared" si="1225"/>
        <v>Payoff</v>
      </c>
      <c r="BR1009" s="56">
        <f t="shared" si="1242"/>
        <v>194</v>
      </c>
      <c r="BS1009" s="64" t="str">
        <f t="shared" si="1226"/>
        <v>-</v>
      </c>
      <c r="BT1009" s="64" t="str">
        <f t="shared" ref="BT1009:BT1072" si="1272">IFERROR(IF(BS$810="-","-",IF(IF(BV1009+BW1009-BS1009&lt;$Q$795,BW1009-BS1009+BV1009,$Q$795)&lt;=0,0,IF(BQ1009&lt;&gt;"Payoff",0,IF(BV1009+BW1009-BS1009&lt;$Q$795,BW1009-BS1009+BV1009,$Q$795)))),"-")</f>
        <v>-</v>
      </c>
      <c r="BU1009" s="64" t="str">
        <f t="shared" ref="BU1009:BU1072" si="1273">IFERROR(IF(BS$810="-","-",IF(BQ1009="Payoff",IF(SUM(BV1009:BW1009)-SUM(BS1009:BT1009)&lt;=0,0,IF(BS1009+BT$813-IF(BL1009="-",0,BL1009)&gt;BV1009+BW1009,(BV1009+BW1009)-BS1009,BT$813-IF(BL1009="-",0,BL1009))),0)),0)</f>
        <v>-</v>
      </c>
      <c r="BV1009" s="64" t="str">
        <f t="shared" ref="BV1009:BV1072" si="1274">IFERROR(IF(OR(BS$810="-","-",INDEX($P$9:$T$18,MATCH(BS$810,$O$9:$O$18,0),5)*BW1009&lt;=0),"-",INDEX($P$9:$T$18,MATCH(BS$810,$O$9:$O$18,0),5)*BW1009),"-")</f>
        <v>-</v>
      </c>
      <c r="BW1009" s="64" t="str">
        <f t="shared" si="1227"/>
        <v>-</v>
      </c>
      <c r="BX1009" s="64" t="str">
        <f t="shared" ref="BX1009:BX1072" si="1275">IF(BS$810="-","-",IFERROR(BV1009+BW1009-SUM(BS1009:BU1009),"-"))</f>
        <v>-</v>
      </c>
      <c r="BY1009" s="57" t="str">
        <f t="shared" si="1228"/>
        <v>Payoff</v>
      </c>
      <c r="BZ1009" s="56">
        <f t="shared" si="1243"/>
        <v>194</v>
      </c>
      <c r="CA1009" s="64" t="str">
        <f t="shared" si="1229"/>
        <v>-</v>
      </c>
      <c r="CB1009" s="64" t="str">
        <f t="shared" ref="CB1009:CB1072" si="1276">IFERROR(IF(CA$810="-","-",IF(IF(CD1009+CE1009-CA1009&lt;$Q$795,CE1009-CA1009+CD1009,$Q$795)&lt;=0,0,IF(BY1009&lt;&gt;"Payoff",0,IF(CD1009+CE1009-CA1009&lt;$Q$795,CE1009-CA1009+CD1009,$Q$795)))),"-")</f>
        <v>-</v>
      </c>
      <c r="CC1009" s="64" t="str">
        <f t="shared" ref="CC1009:CC1072" si="1277">IFERROR(IF(CA$810="-","-",IF(BY1009="Payoff",IF(SUM(CD1009:CE1009)-SUM(CA1009:CB1009)&lt;=0,0,IF(CA1009+CB$813-IF(BT1009="-",0,BT1009)&gt;CD1009+CE1009,(CD1009+CE1009)-CA1009,CB$813-IF(BT1009="-",0,BT1009))),0)),0)</f>
        <v>-</v>
      </c>
      <c r="CD1009" s="64" t="str">
        <f t="shared" ref="CD1009:CD1072" si="1278">IFERROR(IF(OR(CA$810="-","-",INDEX($P$9:$T$18,MATCH(CA$810,$O$9:$O$18,0),5)*CE1009&lt;=0),"-",INDEX($P$9:$T$18,MATCH(CA$810,$O$9:$O$18,0),5)*CE1009),"-")</f>
        <v>-</v>
      </c>
      <c r="CE1009" s="64" t="str">
        <f t="shared" si="1230"/>
        <v>-</v>
      </c>
      <c r="CF1009" s="64" t="str">
        <f t="shared" ref="CF1009:CF1072" si="1279">IF(CA$810="-","-",IFERROR(CD1009+CE1009-SUM(CA1009:CC1009),"-"))</f>
        <v>-</v>
      </c>
      <c r="CG1009" s="57" t="str">
        <f t="shared" si="1231"/>
        <v>Payoff</v>
      </c>
      <c r="CH1009" s="56">
        <f t="shared" si="1244"/>
        <v>194</v>
      </c>
      <c r="CI1009" s="64" t="str">
        <f t="shared" si="1232"/>
        <v>-</v>
      </c>
      <c r="CJ1009" s="64" t="str">
        <f t="shared" ref="CJ1009:CJ1072" si="1280">IFERROR(IF(CI$810="-","-",IF(IF(CL1009+CM1009-CI1009&lt;$Q$795,CM1009-CI1009+CL1009,$Q$795)&lt;=0,0,IF(CG1009&lt;&gt;"Payoff",0,IF(CL1009+CM1009-CI1009&lt;$Q$795,CM1009-CI1009+CL1009,$Q$795)))),"-")</f>
        <v>-</v>
      </c>
      <c r="CK1009" s="64" t="str">
        <f t="shared" ref="CK1009:CK1072" si="1281">IFERROR(IF(CI$810="-","-",IF(CG1009="Payoff",IF(SUM(CL1009:CM1009)-SUM(CI1009:CJ1009)&lt;=0,0,IF(CI1009+CJ$813-IF(CB1009="-",0,CB1009)&gt;CL1009+CM1009,(CL1009+CM1009)-CI1009,CJ$813-IF(CB1009="-",0,CB1009))),0)),0)</f>
        <v>-</v>
      </c>
      <c r="CL1009" s="64" t="str">
        <f t="shared" ref="CL1009:CL1072" si="1282">IFERROR(IF(OR(CI$810="-","-",INDEX($P$9:$T$18,MATCH(CI$810,$O$9:$O$18,0),5)*CM1009&lt;=0),"-",INDEX($P$9:$T$18,MATCH(CI$810,$O$9:$O$18,0),5)*CM1009),"-")</f>
        <v>-</v>
      </c>
      <c r="CM1009" s="64" t="str">
        <f t="shared" si="1233"/>
        <v>-</v>
      </c>
      <c r="CN1009" s="64" t="str">
        <f t="shared" ref="CN1009:CN1072" si="1283">IF(CI$810="-","-",IFERROR(CL1009+CM1009-SUM(CI1009:CK1009),"-"))</f>
        <v>-</v>
      </c>
      <c r="CO1009" s="57" t="str">
        <f t="shared" si="1234"/>
        <v>Payoff</v>
      </c>
    </row>
    <row r="1010" spans="15:93" ht="18" customHeight="1" x14ac:dyDescent="0.25">
      <c r="O1010" s="56">
        <f t="shared" si="1235"/>
        <v>199</v>
      </c>
      <c r="P1010" s="64">
        <f t="shared" ref="P1010:P1073" si="1284">IFERROR(IF(P$810="-","-",IF(SUM(R1010:S1010)&lt;=0,0,IF(SUM(R1010,S1010)-SUM(P1009)&lt;=0,SUM(R1010,S1010),P1009))),"-")</f>
        <v>0</v>
      </c>
      <c r="Q1010" s="64" t="str">
        <f t="shared" si="1245"/>
        <v>-</v>
      </c>
      <c r="R1010" s="64" t="str">
        <f t="shared" si="1246"/>
        <v>-</v>
      </c>
      <c r="S1010" s="64">
        <f t="shared" ref="S1010:S1073" si="1285">IF(P$810="-","-",IFERROR(S1009-Q1009-P1009+R1009,0))</f>
        <v>0</v>
      </c>
      <c r="T1010" s="64" t="str">
        <f t="shared" si="1247"/>
        <v>-</v>
      </c>
      <c r="U1010" s="57" t="str">
        <f t="shared" ref="U1010:U1073" si="1286">IF(P$810="-","-",IF(OR(U1009="Payoff",T1010=0,T1010&lt;0,T1010="-"),"Payoff","-"))</f>
        <v>Payoff</v>
      </c>
      <c r="V1010" s="56">
        <f t="shared" si="1236"/>
        <v>195</v>
      </c>
      <c r="W1010" s="64">
        <f t="shared" ref="W1010:W1073" si="1287">IFERROR(IF(W$810="-","-",IF(SUM(Z1010,AA1010)&lt;=0,0,IF(SUM(Z1009,AA1009)-SUM(W1009)&lt;=0,SUM(Z1009,AA1009),W1009))),"-")</f>
        <v>0</v>
      </c>
      <c r="X1010" s="64" t="str">
        <f t="shared" si="1248"/>
        <v>-</v>
      </c>
      <c r="Y1010" s="64">
        <f t="shared" si="1249"/>
        <v>0</v>
      </c>
      <c r="Z1010" s="64" t="str">
        <f t="shared" si="1250"/>
        <v>-</v>
      </c>
      <c r="AA1010" s="64" t="str">
        <f t="shared" ref="AA1010:AA1073" si="1288">IF(W$810="-","-",AB1009)</f>
        <v>-</v>
      </c>
      <c r="AB1010" s="64" t="str">
        <f t="shared" si="1251"/>
        <v>-</v>
      </c>
      <c r="AC1010" s="57" t="str">
        <f t="shared" ref="AC1010:AC1073" si="1289">IF(OR(AC1009="Payoff",AB1010=0,AB1010&lt;0,AB1010="-"),"Payoff","-")</f>
        <v>Payoff</v>
      </c>
      <c r="AD1010" s="56">
        <f t="shared" si="1237"/>
        <v>195</v>
      </c>
      <c r="AE1010" s="64">
        <f t="shared" ref="AE1010:AE1073" si="1290">IFERROR(IF(AE$810="-","-",IF(SUM(AH1010,AI1010)&lt;=0,0,IF(SUM(AH1009,AI1009)-SUM(AE1009)&lt;=0,SUM(AH1009,AI1009),AE1009))),"-")</f>
        <v>0</v>
      </c>
      <c r="AF1010" s="64" t="str">
        <f t="shared" si="1252"/>
        <v>-</v>
      </c>
      <c r="AG1010" s="64">
        <f t="shared" si="1253"/>
        <v>0</v>
      </c>
      <c r="AH1010" s="64" t="str">
        <f t="shared" si="1254"/>
        <v>-</v>
      </c>
      <c r="AI1010" s="64" t="str">
        <f t="shared" ref="AI1010:AI1073" si="1291">IF(AE$810="-","-",AJ1009)</f>
        <v>-</v>
      </c>
      <c r="AJ1010" s="64" t="str">
        <f t="shared" si="1255"/>
        <v>-</v>
      </c>
      <c r="AK1010" s="57" t="str">
        <f t="shared" ref="AK1010:AK1073" si="1292">IF(OR(AK1009="Payoff",AJ1010=0,AJ1010&lt;0,AJ1010="-"),"Payoff","-")</f>
        <v>Payoff</v>
      </c>
      <c r="AL1010" s="56">
        <f t="shared" si="1238"/>
        <v>195</v>
      </c>
      <c r="AM1010" s="64" t="str">
        <f t="shared" ref="AM1010:AM1073" si="1293">IFERROR(IF(AM$810="-","-",IF(SUM(AP1010,AQ1010)&lt;=0,0,IF(SUM(AP1009,AQ1009)-SUM(AM1009)&lt;=0,SUM(AP1009,AQ1009),AM1009))),"-")</f>
        <v>-</v>
      </c>
      <c r="AN1010" s="64" t="str">
        <f t="shared" si="1256"/>
        <v>-</v>
      </c>
      <c r="AO1010" s="64" t="str">
        <f t="shared" si="1257"/>
        <v>-</v>
      </c>
      <c r="AP1010" s="64" t="str">
        <f t="shared" si="1258"/>
        <v>-</v>
      </c>
      <c r="AQ1010" s="64" t="str">
        <f t="shared" ref="AQ1010:AQ1073" si="1294">IF(AM$810="-","-",AR1009)</f>
        <v>-</v>
      </c>
      <c r="AR1010" s="64" t="str">
        <f t="shared" si="1259"/>
        <v>-</v>
      </c>
      <c r="AS1010" s="57" t="str">
        <f t="shared" ref="AS1010:AS1073" si="1295">IF(OR(AS1009="Payoff",AR1010=0,AR1010&lt;0,AR1010="-"),"Payoff","-")</f>
        <v>Payoff</v>
      </c>
      <c r="AT1010" s="56">
        <f t="shared" si="1239"/>
        <v>195</v>
      </c>
      <c r="AU1010" s="64" t="str">
        <f t="shared" ref="AU1010:AU1073" si="1296">IFERROR(IF(AU$810="-","-",IF(SUM(AX1010,AY1010)&lt;=0,0,IF(SUM(AX1009,AY1009)-SUM(AU1009)&lt;=0,SUM(AX1009,AY1009),AU1009))),"-")</f>
        <v>-</v>
      </c>
      <c r="AV1010" s="64" t="str">
        <f t="shared" si="1260"/>
        <v>-</v>
      </c>
      <c r="AW1010" s="64" t="str">
        <f t="shared" si="1261"/>
        <v>-</v>
      </c>
      <c r="AX1010" s="64" t="str">
        <f t="shared" si="1262"/>
        <v>-</v>
      </c>
      <c r="AY1010" s="64" t="str">
        <f t="shared" ref="AY1010:AY1073" si="1297">IF(AU$810="-","-",AZ1009)</f>
        <v>-</v>
      </c>
      <c r="AZ1010" s="64" t="str">
        <f t="shared" si="1263"/>
        <v>-</v>
      </c>
      <c r="BA1010" s="57" t="str">
        <f t="shared" ref="BA1010:BA1073" si="1298">IF(OR(BA1009="Payoff",AZ1010=0,AZ1010&lt;0,AZ1010="-"),"Payoff","-")</f>
        <v>Payoff</v>
      </c>
      <c r="BB1010" s="56">
        <f t="shared" si="1240"/>
        <v>195</v>
      </c>
      <c r="BC1010" s="64" t="str">
        <f t="shared" ref="BC1010:BC1073" si="1299">IFERROR(IF(BC$810="-","-",IF(SUM(BF1010,BG1010)&lt;=0,0,IF(SUM(BF1009,BG1009)-SUM(BC1009)&lt;=0,SUM(BF1009,BG1009),BC1009))),"-")</f>
        <v>-</v>
      </c>
      <c r="BD1010" s="64" t="str">
        <f t="shared" si="1264"/>
        <v>-</v>
      </c>
      <c r="BE1010" s="64" t="str">
        <f t="shared" si="1265"/>
        <v>-</v>
      </c>
      <c r="BF1010" s="64" t="str">
        <f t="shared" si="1266"/>
        <v>-</v>
      </c>
      <c r="BG1010" s="64" t="str">
        <f t="shared" ref="BG1010:BG1073" si="1300">IF(BC$810="-","-",BH1009)</f>
        <v>-</v>
      </c>
      <c r="BH1010" s="64" t="str">
        <f t="shared" si="1267"/>
        <v>-</v>
      </c>
      <c r="BI1010" s="57" t="str">
        <f t="shared" ref="BI1010:BI1073" si="1301">IF(OR(BI1009="Payoff",BH1010=0,BH1010&lt;0,BH1010="-"),"Payoff","-")</f>
        <v>Payoff</v>
      </c>
      <c r="BJ1010" s="56">
        <f t="shared" si="1241"/>
        <v>195</v>
      </c>
      <c r="BK1010" s="64" t="str">
        <f t="shared" ref="BK1010:BK1073" si="1302">IFERROR(IF(BK$810="-","-",IF(SUM(BN1010,BO1010)&lt;=0,0,IF(SUM(BN1009,BO1009)-SUM(BK1009)&lt;=0,SUM(BN1009,BO1009),BK1009))),"-")</f>
        <v>-</v>
      </c>
      <c r="BL1010" s="64" t="str">
        <f t="shared" si="1268"/>
        <v>-</v>
      </c>
      <c r="BM1010" s="64" t="str">
        <f t="shared" si="1269"/>
        <v>-</v>
      </c>
      <c r="BN1010" s="64" t="str">
        <f t="shared" si="1270"/>
        <v>-</v>
      </c>
      <c r="BO1010" s="64" t="str">
        <f t="shared" ref="BO1010:BO1073" si="1303">IF(BK$810="-","-",BP1009)</f>
        <v>-</v>
      </c>
      <c r="BP1010" s="64" t="str">
        <f t="shared" si="1271"/>
        <v>-</v>
      </c>
      <c r="BQ1010" s="57" t="str">
        <f t="shared" ref="BQ1010:BQ1073" si="1304">IF(OR(BQ1009="Payoff",BP1010=0,BP1010&lt;0,BP1010="-"),"Payoff","-")</f>
        <v>Payoff</v>
      </c>
      <c r="BR1010" s="56">
        <f t="shared" si="1242"/>
        <v>195</v>
      </c>
      <c r="BS1010" s="64" t="str">
        <f t="shared" ref="BS1010:BS1073" si="1305">IFERROR(IF(BS$810="-","-",IF(SUM(BV1010,BW1010)&lt;=0,0,IF(SUM(BV1009,BW1009)-SUM(BS1009)&lt;=0,SUM(BV1009,BW1009),BS1009))),"-")</f>
        <v>-</v>
      </c>
      <c r="BT1010" s="64" t="str">
        <f t="shared" si="1272"/>
        <v>-</v>
      </c>
      <c r="BU1010" s="64" t="str">
        <f t="shared" si="1273"/>
        <v>-</v>
      </c>
      <c r="BV1010" s="64" t="str">
        <f t="shared" si="1274"/>
        <v>-</v>
      </c>
      <c r="BW1010" s="64" t="str">
        <f t="shared" ref="BW1010:BW1073" si="1306">IF(BS$810="-","-",BX1009)</f>
        <v>-</v>
      </c>
      <c r="BX1010" s="64" t="str">
        <f t="shared" si="1275"/>
        <v>-</v>
      </c>
      <c r="BY1010" s="57" t="str">
        <f t="shared" ref="BY1010:BY1073" si="1307">IF(OR(BY1009="Payoff",BX1010=0,BX1010&lt;0,BX1010="-"),"Payoff","-")</f>
        <v>Payoff</v>
      </c>
      <c r="BZ1010" s="56">
        <f t="shared" si="1243"/>
        <v>195</v>
      </c>
      <c r="CA1010" s="64" t="str">
        <f t="shared" ref="CA1010:CA1073" si="1308">IFERROR(IF(CA$810="-","-",IF(SUM(CD1010,CE1010)&lt;=0,0,IF(SUM(CD1009,CE1009)-SUM(CA1009)&lt;=0,SUM(CD1009,CE1009),CA1009))),"-")</f>
        <v>-</v>
      </c>
      <c r="CB1010" s="64" t="str">
        <f t="shared" si="1276"/>
        <v>-</v>
      </c>
      <c r="CC1010" s="64" t="str">
        <f t="shared" si="1277"/>
        <v>-</v>
      </c>
      <c r="CD1010" s="64" t="str">
        <f t="shared" si="1278"/>
        <v>-</v>
      </c>
      <c r="CE1010" s="64" t="str">
        <f t="shared" ref="CE1010:CE1073" si="1309">IF(CA$810="-","-",CF1009)</f>
        <v>-</v>
      </c>
      <c r="CF1010" s="64" t="str">
        <f t="shared" si="1279"/>
        <v>-</v>
      </c>
      <c r="CG1010" s="57" t="str">
        <f t="shared" ref="CG1010:CG1073" si="1310">IF(OR(CG1009="Payoff",CF1010=0,CF1010&lt;0,CF1010="-"),"Payoff","-")</f>
        <v>Payoff</v>
      </c>
      <c r="CH1010" s="56">
        <f t="shared" si="1244"/>
        <v>195</v>
      </c>
      <c r="CI1010" s="64" t="str">
        <f t="shared" ref="CI1010:CI1073" si="1311">IFERROR(IF(CI$810="-","-",IF(SUM(CL1010,CM1010)&lt;=0,0,IF(SUM(CL1009,CM1009)-SUM(CI1009)&lt;=0,SUM(CL1009,CM1009),CI1009))),"-")</f>
        <v>-</v>
      </c>
      <c r="CJ1010" s="64" t="str">
        <f t="shared" si="1280"/>
        <v>-</v>
      </c>
      <c r="CK1010" s="64" t="str">
        <f t="shared" si="1281"/>
        <v>-</v>
      </c>
      <c r="CL1010" s="64" t="str">
        <f t="shared" si="1282"/>
        <v>-</v>
      </c>
      <c r="CM1010" s="64" t="str">
        <f t="shared" ref="CM1010:CM1073" si="1312">IF(CI$810="-","-",CN1009)</f>
        <v>-</v>
      </c>
      <c r="CN1010" s="64" t="str">
        <f t="shared" si="1283"/>
        <v>-</v>
      </c>
      <c r="CO1010" s="57" t="str">
        <f t="shared" ref="CO1010:CO1073" si="1313">IF(OR(CO1009="Payoff",CN1010=0,CN1010&lt;0,CN1010="-"),"Payoff","-")</f>
        <v>Payoff</v>
      </c>
    </row>
    <row r="1011" spans="15:93" ht="18" customHeight="1" x14ac:dyDescent="0.25">
      <c r="O1011" s="56">
        <f t="shared" si="1235"/>
        <v>200</v>
      </c>
      <c r="P1011" s="64">
        <f t="shared" si="1284"/>
        <v>0</v>
      </c>
      <c r="Q1011" s="64" t="str">
        <f t="shared" si="1245"/>
        <v>-</v>
      </c>
      <c r="R1011" s="64" t="str">
        <f t="shared" si="1246"/>
        <v>-</v>
      </c>
      <c r="S1011" s="64">
        <f t="shared" si="1285"/>
        <v>0</v>
      </c>
      <c r="T1011" s="64" t="str">
        <f t="shared" si="1247"/>
        <v>-</v>
      </c>
      <c r="U1011" s="57" t="str">
        <f t="shared" si="1286"/>
        <v>Payoff</v>
      </c>
      <c r="V1011" s="56">
        <f t="shared" si="1236"/>
        <v>196</v>
      </c>
      <c r="W1011" s="64">
        <f t="shared" si="1287"/>
        <v>0</v>
      </c>
      <c r="X1011" s="64" t="str">
        <f t="shared" si="1248"/>
        <v>-</v>
      </c>
      <c r="Y1011" s="64">
        <f t="shared" si="1249"/>
        <v>0</v>
      </c>
      <c r="Z1011" s="64" t="str">
        <f t="shared" si="1250"/>
        <v>-</v>
      </c>
      <c r="AA1011" s="64" t="str">
        <f t="shared" si="1288"/>
        <v>-</v>
      </c>
      <c r="AB1011" s="64" t="str">
        <f t="shared" si="1251"/>
        <v>-</v>
      </c>
      <c r="AC1011" s="57" t="str">
        <f t="shared" si="1289"/>
        <v>Payoff</v>
      </c>
      <c r="AD1011" s="56">
        <f t="shared" si="1237"/>
        <v>196</v>
      </c>
      <c r="AE1011" s="64">
        <f t="shared" si="1290"/>
        <v>0</v>
      </c>
      <c r="AF1011" s="64" t="str">
        <f t="shared" si="1252"/>
        <v>-</v>
      </c>
      <c r="AG1011" s="64">
        <f t="shared" si="1253"/>
        <v>0</v>
      </c>
      <c r="AH1011" s="64" t="str">
        <f t="shared" si="1254"/>
        <v>-</v>
      </c>
      <c r="AI1011" s="64" t="str">
        <f t="shared" si="1291"/>
        <v>-</v>
      </c>
      <c r="AJ1011" s="64" t="str">
        <f t="shared" si="1255"/>
        <v>-</v>
      </c>
      <c r="AK1011" s="57" t="str">
        <f t="shared" si="1292"/>
        <v>Payoff</v>
      </c>
      <c r="AL1011" s="56">
        <f t="shared" si="1238"/>
        <v>196</v>
      </c>
      <c r="AM1011" s="64" t="str">
        <f t="shared" si="1293"/>
        <v>-</v>
      </c>
      <c r="AN1011" s="64" t="str">
        <f t="shared" si="1256"/>
        <v>-</v>
      </c>
      <c r="AO1011" s="64" t="str">
        <f t="shared" si="1257"/>
        <v>-</v>
      </c>
      <c r="AP1011" s="64" t="str">
        <f t="shared" si="1258"/>
        <v>-</v>
      </c>
      <c r="AQ1011" s="64" t="str">
        <f t="shared" si="1294"/>
        <v>-</v>
      </c>
      <c r="AR1011" s="64" t="str">
        <f t="shared" si="1259"/>
        <v>-</v>
      </c>
      <c r="AS1011" s="57" t="str">
        <f t="shared" si="1295"/>
        <v>Payoff</v>
      </c>
      <c r="AT1011" s="56">
        <f t="shared" si="1239"/>
        <v>196</v>
      </c>
      <c r="AU1011" s="64" t="str">
        <f t="shared" si="1296"/>
        <v>-</v>
      </c>
      <c r="AV1011" s="64" t="str">
        <f t="shared" si="1260"/>
        <v>-</v>
      </c>
      <c r="AW1011" s="64" t="str">
        <f t="shared" si="1261"/>
        <v>-</v>
      </c>
      <c r="AX1011" s="64" t="str">
        <f t="shared" si="1262"/>
        <v>-</v>
      </c>
      <c r="AY1011" s="64" t="str">
        <f t="shared" si="1297"/>
        <v>-</v>
      </c>
      <c r="AZ1011" s="64" t="str">
        <f t="shared" si="1263"/>
        <v>-</v>
      </c>
      <c r="BA1011" s="57" t="str">
        <f t="shared" si="1298"/>
        <v>Payoff</v>
      </c>
      <c r="BB1011" s="56">
        <f t="shared" si="1240"/>
        <v>196</v>
      </c>
      <c r="BC1011" s="64" t="str">
        <f t="shared" si="1299"/>
        <v>-</v>
      </c>
      <c r="BD1011" s="64" t="str">
        <f t="shared" si="1264"/>
        <v>-</v>
      </c>
      <c r="BE1011" s="64" t="str">
        <f t="shared" si="1265"/>
        <v>-</v>
      </c>
      <c r="BF1011" s="64" t="str">
        <f t="shared" si="1266"/>
        <v>-</v>
      </c>
      <c r="BG1011" s="64" t="str">
        <f t="shared" si="1300"/>
        <v>-</v>
      </c>
      <c r="BH1011" s="64" t="str">
        <f t="shared" si="1267"/>
        <v>-</v>
      </c>
      <c r="BI1011" s="57" t="str">
        <f t="shared" si="1301"/>
        <v>Payoff</v>
      </c>
      <c r="BJ1011" s="56">
        <f t="shared" si="1241"/>
        <v>196</v>
      </c>
      <c r="BK1011" s="64" t="str">
        <f t="shared" si="1302"/>
        <v>-</v>
      </c>
      <c r="BL1011" s="64" t="str">
        <f t="shared" si="1268"/>
        <v>-</v>
      </c>
      <c r="BM1011" s="64" t="str">
        <f t="shared" si="1269"/>
        <v>-</v>
      </c>
      <c r="BN1011" s="64" t="str">
        <f t="shared" si="1270"/>
        <v>-</v>
      </c>
      <c r="BO1011" s="64" t="str">
        <f t="shared" si="1303"/>
        <v>-</v>
      </c>
      <c r="BP1011" s="64" t="str">
        <f t="shared" si="1271"/>
        <v>-</v>
      </c>
      <c r="BQ1011" s="57" t="str">
        <f t="shared" si="1304"/>
        <v>Payoff</v>
      </c>
      <c r="BR1011" s="56">
        <f t="shared" si="1242"/>
        <v>196</v>
      </c>
      <c r="BS1011" s="64" t="str">
        <f t="shared" si="1305"/>
        <v>-</v>
      </c>
      <c r="BT1011" s="64" t="str">
        <f t="shared" si="1272"/>
        <v>-</v>
      </c>
      <c r="BU1011" s="64" t="str">
        <f t="shared" si="1273"/>
        <v>-</v>
      </c>
      <c r="BV1011" s="64" t="str">
        <f t="shared" si="1274"/>
        <v>-</v>
      </c>
      <c r="BW1011" s="64" t="str">
        <f t="shared" si="1306"/>
        <v>-</v>
      </c>
      <c r="BX1011" s="64" t="str">
        <f t="shared" si="1275"/>
        <v>-</v>
      </c>
      <c r="BY1011" s="57" t="str">
        <f t="shared" si="1307"/>
        <v>Payoff</v>
      </c>
      <c r="BZ1011" s="56">
        <f t="shared" si="1243"/>
        <v>196</v>
      </c>
      <c r="CA1011" s="64" t="str">
        <f t="shared" si="1308"/>
        <v>-</v>
      </c>
      <c r="CB1011" s="64" t="str">
        <f t="shared" si="1276"/>
        <v>-</v>
      </c>
      <c r="CC1011" s="64" t="str">
        <f t="shared" si="1277"/>
        <v>-</v>
      </c>
      <c r="CD1011" s="64" t="str">
        <f t="shared" si="1278"/>
        <v>-</v>
      </c>
      <c r="CE1011" s="64" t="str">
        <f t="shared" si="1309"/>
        <v>-</v>
      </c>
      <c r="CF1011" s="64" t="str">
        <f t="shared" si="1279"/>
        <v>-</v>
      </c>
      <c r="CG1011" s="57" t="str">
        <f t="shared" si="1310"/>
        <v>Payoff</v>
      </c>
      <c r="CH1011" s="56">
        <f t="shared" si="1244"/>
        <v>196</v>
      </c>
      <c r="CI1011" s="64" t="str">
        <f t="shared" si="1311"/>
        <v>-</v>
      </c>
      <c r="CJ1011" s="64" t="str">
        <f t="shared" si="1280"/>
        <v>-</v>
      </c>
      <c r="CK1011" s="64" t="str">
        <f t="shared" si="1281"/>
        <v>-</v>
      </c>
      <c r="CL1011" s="64" t="str">
        <f t="shared" si="1282"/>
        <v>-</v>
      </c>
      <c r="CM1011" s="64" t="str">
        <f t="shared" si="1312"/>
        <v>-</v>
      </c>
      <c r="CN1011" s="64" t="str">
        <f t="shared" si="1283"/>
        <v>-</v>
      </c>
      <c r="CO1011" s="57" t="str">
        <f t="shared" si="1313"/>
        <v>Payoff</v>
      </c>
    </row>
    <row r="1012" spans="15:93" ht="18" customHeight="1" x14ac:dyDescent="0.25">
      <c r="O1012" s="56">
        <f t="shared" si="1235"/>
        <v>201</v>
      </c>
      <c r="P1012" s="64">
        <f t="shared" si="1284"/>
        <v>0</v>
      </c>
      <c r="Q1012" s="64" t="str">
        <f t="shared" si="1245"/>
        <v>-</v>
      </c>
      <c r="R1012" s="64" t="str">
        <f t="shared" si="1246"/>
        <v>-</v>
      </c>
      <c r="S1012" s="64">
        <f t="shared" si="1285"/>
        <v>0</v>
      </c>
      <c r="T1012" s="64" t="str">
        <f t="shared" si="1247"/>
        <v>-</v>
      </c>
      <c r="U1012" s="57" t="str">
        <f t="shared" si="1286"/>
        <v>Payoff</v>
      </c>
      <c r="V1012" s="56">
        <f t="shared" si="1236"/>
        <v>197</v>
      </c>
      <c r="W1012" s="64">
        <f t="shared" si="1287"/>
        <v>0</v>
      </c>
      <c r="X1012" s="64" t="str">
        <f t="shared" si="1248"/>
        <v>-</v>
      </c>
      <c r="Y1012" s="64">
        <f t="shared" si="1249"/>
        <v>0</v>
      </c>
      <c r="Z1012" s="64" t="str">
        <f t="shared" si="1250"/>
        <v>-</v>
      </c>
      <c r="AA1012" s="64" t="str">
        <f t="shared" si="1288"/>
        <v>-</v>
      </c>
      <c r="AB1012" s="64" t="str">
        <f t="shared" si="1251"/>
        <v>-</v>
      </c>
      <c r="AC1012" s="57" t="str">
        <f t="shared" si="1289"/>
        <v>Payoff</v>
      </c>
      <c r="AD1012" s="56">
        <f t="shared" si="1237"/>
        <v>197</v>
      </c>
      <c r="AE1012" s="64">
        <f t="shared" si="1290"/>
        <v>0</v>
      </c>
      <c r="AF1012" s="64" t="str">
        <f t="shared" si="1252"/>
        <v>-</v>
      </c>
      <c r="AG1012" s="64">
        <f t="shared" si="1253"/>
        <v>0</v>
      </c>
      <c r="AH1012" s="64" t="str">
        <f t="shared" si="1254"/>
        <v>-</v>
      </c>
      <c r="AI1012" s="64" t="str">
        <f t="shared" si="1291"/>
        <v>-</v>
      </c>
      <c r="AJ1012" s="64" t="str">
        <f t="shared" si="1255"/>
        <v>-</v>
      </c>
      <c r="AK1012" s="57" t="str">
        <f t="shared" si="1292"/>
        <v>Payoff</v>
      </c>
      <c r="AL1012" s="56">
        <f t="shared" si="1238"/>
        <v>197</v>
      </c>
      <c r="AM1012" s="64" t="str">
        <f t="shared" si="1293"/>
        <v>-</v>
      </c>
      <c r="AN1012" s="64" t="str">
        <f t="shared" si="1256"/>
        <v>-</v>
      </c>
      <c r="AO1012" s="64" t="str">
        <f t="shared" si="1257"/>
        <v>-</v>
      </c>
      <c r="AP1012" s="64" t="str">
        <f t="shared" si="1258"/>
        <v>-</v>
      </c>
      <c r="AQ1012" s="64" t="str">
        <f t="shared" si="1294"/>
        <v>-</v>
      </c>
      <c r="AR1012" s="64" t="str">
        <f t="shared" si="1259"/>
        <v>-</v>
      </c>
      <c r="AS1012" s="57" t="str">
        <f t="shared" si="1295"/>
        <v>Payoff</v>
      </c>
      <c r="AT1012" s="56">
        <f t="shared" si="1239"/>
        <v>197</v>
      </c>
      <c r="AU1012" s="64" t="str">
        <f t="shared" si="1296"/>
        <v>-</v>
      </c>
      <c r="AV1012" s="64" t="str">
        <f t="shared" si="1260"/>
        <v>-</v>
      </c>
      <c r="AW1012" s="64" t="str">
        <f t="shared" si="1261"/>
        <v>-</v>
      </c>
      <c r="AX1012" s="64" t="str">
        <f t="shared" si="1262"/>
        <v>-</v>
      </c>
      <c r="AY1012" s="64" t="str">
        <f t="shared" si="1297"/>
        <v>-</v>
      </c>
      <c r="AZ1012" s="64" t="str">
        <f t="shared" si="1263"/>
        <v>-</v>
      </c>
      <c r="BA1012" s="57" t="str">
        <f t="shared" si="1298"/>
        <v>Payoff</v>
      </c>
      <c r="BB1012" s="56">
        <f t="shared" si="1240"/>
        <v>197</v>
      </c>
      <c r="BC1012" s="64" t="str">
        <f t="shared" si="1299"/>
        <v>-</v>
      </c>
      <c r="BD1012" s="64" t="str">
        <f t="shared" si="1264"/>
        <v>-</v>
      </c>
      <c r="BE1012" s="64" t="str">
        <f t="shared" si="1265"/>
        <v>-</v>
      </c>
      <c r="BF1012" s="64" t="str">
        <f t="shared" si="1266"/>
        <v>-</v>
      </c>
      <c r="BG1012" s="64" t="str">
        <f t="shared" si="1300"/>
        <v>-</v>
      </c>
      <c r="BH1012" s="64" t="str">
        <f t="shared" si="1267"/>
        <v>-</v>
      </c>
      <c r="BI1012" s="57" t="str">
        <f t="shared" si="1301"/>
        <v>Payoff</v>
      </c>
      <c r="BJ1012" s="56">
        <f t="shared" si="1241"/>
        <v>197</v>
      </c>
      <c r="BK1012" s="64" t="str">
        <f t="shared" si="1302"/>
        <v>-</v>
      </c>
      <c r="BL1012" s="64" t="str">
        <f t="shared" si="1268"/>
        <v>-</v>
      </c>
      <c r="BM1012" s="64" t="str">
        <f t="shared" si="1269"/>
        <v>-</v>
      </c>
      <c r="BN1012" s="64" t="str">
        <f t="shared" si="1270"/>
        <v>-</v>
      </c>
      <c r="BO1012" s="64" t="str">
        <f t="shared" si="1303"/>
        <v>-</v>
      </c>
      <c r="BP1012" s="64" t="str">
        <f t="shared" si="1271"/>
        <v>-</v>
      </c>
      <c r="BQ1012" s="57" t="str">
        <f t="shared" si="1304"/>
        <v>Payoff</v>
      </c>
      <c r="BR1012" s="56">
        <f t="shared" si="1242"/>
        <v>197</v>
      </c>
      <c r="BS1012" s="64" t="str">
        <f t="shared" si="1305"/>
        <v>-</v>
      </c>
      <c r="BT1012" s="64" t="str">
        <f t="shared" si="1272"/>
        <v>-</v>
      </c>
      <c r="BU1012" s="64" t="str">
        <f t="shared" si="1273"/>
        <v>-</v>
      </c>
      <c r="BV1012" s="64" t="str">
        <f t="shared" si="1274"/>
        <v>-</v>
      </c>
      <c r="BW1012" s="64" t="str">
        <f t="shared" si="1306"/>
        <v>-</v>
      </c>
      <c r="BX1012" s="64" t="str">
        <f t="shared" si="1275"/>
        <v>-</v>
      </c>
      <c r="BY1012" s="57" t="str">
        <f t="shared" si="1307"/>
        <v>Payoff</v>
      </c>
      <c r="BZ1012" s="56">
        <f t="shared" si="1243"/>
        <v>197</v>
      </c>
      <c r="CA1012" s="64" t="str">
        <f t="shared" si="1308"/>
        <v>-</v>
      </c>
      <c r="CB1012" s="64" t="str">
        <f t="shared" si="1276"/>
        <v>-</v>
      </c>
      <c r="CC1012" s="64" t="str">
        <f t="shared" si="1277"/>
        <v>-</v>
      </c>
      <c r="CD1012" s="64" t="str">
        <f t="shared" si="1278"/>
        <v>-</v>
      </c>
      <c r="CE1012" s="64" t="str">
        <f t="shared" si="1309"/>
        <v>-</v>
      </c>
      <c r="CF1012" s="64" t="str">
        <f t="shared" si="1279"/>
        <v>-</v>
      </c>
      <c r="CG1012" s="57" t="str">
        <f t="shared" si="1310"/>
        <v>Payoff</v>
      </c>
      <c r="CH1012" s="56">
        <f t="shared" si="1244"/>
        <v>197</v>
      </c>
      <c r="CI1012" s="64" t="str">
        <f t="shared" si="1311"/>
        <v>-</v>
      </c>
      <c r="CJ1012" s="64" t="str">
        <f t="shared" si="1280"/>
        <v>-</v>
      </c>
      <c r="CK1012" s="64" t="str">
        <f t="shared" si="1281"/>
        <v>-</v>
      </c>
      <c r="CL1012" s="64" t="str">
        <f t="shared" si="1282"/>
        <v>-</v>
      </c>
      <c r="CM1012" s="64" t="str">
        <f t="shared" si="1312"/>
        <v>-</v>
      </c>
      <c r="CN1012" s="64" t="str">
        <f t="shared" si="1283"/>
        <v>-</v>
      </c>
      <c r="CO1012" s="57" t="str">
        <f t="shared" si="1313"/>
        <v>Payoff</v>
      </c>
    </row>
    <row r="1013" spans="15:93" ht="18" customHeight="1" x14ac:dyDescent="0.25">
      <c r="O1013" s="56">
        <f t="shared" si="1235"/>
        <v>202</v>
      </c>
      <c r="P1013" s="64">
        <f t="shared" si="1284"/>
        <v>0</v>
      </c>
      <c r="Q1013" s="64" t="str">
        <f t="shared" si="1245"/>
        <v>-</v>
      </c>
      <c r="R1013" s="64" t="str">
        <f t="shared" si="1246"/>
        <v>-</v>
      </c>
      <c r="S1013" s="64">
        <f t="shared" si="1285"/>
        <v>0</v>
      </c>
      <c r="T1013" s="64" t="str">
        <f t="shared" si="1247"/>
        <v>-</v>
      </c>
      <c r="U1013" s="57" t="str">
        <f t="shared" si="1286"/>
        <v>Payoff</v>
      </c>
      <c r="V1013" s="56">
        <f t="shared" si="1236"/>
        <v>198</v>
      </c>
      <c r="W1013" s="64">
        <f t="shared" si="1287"/>
        <v>0</v>
      </c>
      <c r="X1013" s="64" t="str">
        <f t="shared" si="1248"/>
        <v>-</v>
      </c>
      <c r="Y1013" s="64">
        <f t="shared" si="1249"/>
        <v>0</v>
      </c>
      <c r="Z1013" s="64" t="str">
        <f t="shared" si="1250"/>
        <v>-</v>
      </c>
      <c r="AA1013" s="64" t="str">
        <f t="shared" si="1288"/>
        <v>-</v>
      </c>
      <c r="AB1013" s="64" t="str">
        <f t="shared" si="1251"/>
        <v>-</v>
      </c>
      <c r="AC1013" s="57" t="str">
        <f t="shared" si="1289"/>
        <v>Payoff</v>
      </c>
      <c r="AD1013" s="56">
        <f t="shared" si="1237"/>
        <v>198</v>
      </c>
      <c r="AE1013" s="64">
        <f t="shared" si="1290"/>
        <v>0</v>
      </c>
      <c r="AF1013" s="64" t="str">
        <f t="shared" si="1252"/>
        <v>-</v>
      </c>
      <c r="AG1013" s="64">
        <f t="shared" si="1253"/>
        <v>0</v>
      </c>
      <c r="AH1013" s="64" t="str">
        <f t="shared" si="1254"/>
        <v>-</v>
      </c>
      <c r="AI1013" s="64" t="str">
        <f t="shared" si="1291"/>
        <v>-</v>
      </c>
      <c r="AJ1013" s="64" t="str">
        <f t="shared" si="1255"/>
        <v>-</v>
      </c>
      <c r="AK1013" s="57" t="str">
        <f t="shared" si="1292"/>
        <v>Payoff</v>
      </c>
      <c r="AL1013" s="56">
        <f t="shared" si="1238"/>
        <v>198</v>
      </c>
      <c r="AM1013" s="64" t="str">
        <f t="shared" si="1293"/>
        <v>-</v>
      </c>
      <c r="AN1013" s="64" t="str">
        <f t="shared" si="1256"/>
        <v>-</v>
      </c>
      <c r="AO1013" s="64" t="str">
        <f t="shared" si="1257"/>
        <v>-</v>
      </c>
      <c r="AP1013" s="64" t="str">
        <f t="shared" si="1258"/>
        <v>-</v>
      </c>
      <c r="AQ1013" s="64" t="str">
        <f t="shared" si="1294"/>
        <v>-</v>
      </c>
      <c r="AR1013" s="64" t="str">
        <f t="shared" si="1259"/>
        <v>-</v>
      </c>
      <c r="AS1013" s="57" t="str">
        <f t="shared" si="1295"/>
        <v>Payoff</v>
      </c>
      <c r="AT1013" s="56">
        <f t="shared" si="1239"/>
        <v>198</v>
      </c>
      <c r="AU1013" s="64" t="str">
        <f t="shared" si="1296"/>
        <v>-</v>
      </c>
      <c r="AV1013" s="64" t="str">
        <f t="shared" si="1260"/>
        <v>-</v>
      </c>
      <c r="AW1013" s="64" t="str">
        <f t="shared" si="1261"/>
        <v>-</v>
      </c>
      <c r="AX1013" s="64" t="str">
        <f t="shared" si="1262"/>
        <v>-</v>
      </c>
      <c r="AY1013" s="64" t="str">
        <f t="shared" si="1297"/>
        <v>-</v>
      </c>
      <c r="AZ1013" s="64" t="str">
        <f t="shared" si="1263"/>
        <v>-</v>
      </c>
      <c r="BA1013" s="57" t="str">
        <f t="shared" si="1298"/>
        <v>Payoff</v>
      </c>
      <c r="BB1013" s="56">
        <f t="shared" si="1240"/>
        <v>198</v>
      </c>
      <c r="BC1013" s="64" t="str">
        <f t="shared" si="1299"/>
        <v>-</v>
      </c>
      <c r="BD1013" s="64" t="str">
        <f t="shared" si="1264"/>
        <v>-</v>
      </c>
      <c r="BE1013" s="64" t="str">
        <f t="shared" si="1265"/>
        <v>-</v>
      </c>
      <c r="BF1013" s="64" t="str">
        <f t="shared" si="1266"/>
        <v>-</v>
      </c>
      <c r="BG1013" s="64" t="str">
        <f t="shared" si="1300"/>
        <v>-</v>
      </c>
      <c r="BH1013" s="64" t="str">
        <f t="shared" si="1267"/>
        <v>-</v>
      </c>
      <c r="BI1013" s="57" t="str">
        <f t="shared" si="1301"/>
        <v>Payoff</v>
      </c>
      <c r="BJ1013" s="56">
        <f t="shared" si="1241"/>
        <v>198</v>
      </c>
      <c r="BK1013" s="64" t="str">
        <f t="shared" si="1302"/>
        <v>-</v>
      </c>
      <c r="BL1013" s="64" t="str">
        <f t="shared" si="1268"/>
        <v>-</v>
      </c>
      <c r="BM1013" s="64" t="str">
        <f t="shared" si="1269"/>
        <v>-</v>
      </c>
      <c r="BN1013" s="64" t="str">
        <f t="shared" si="1270"/>
        <v>-</v>
      </c>
      <c r="BO1013" s="64" t="str">
        <f t="shared" si="1303"/>
        <v>-</v>
      </c>
      <c r="BP1013" s="64" t="str">
        <f t="shared" si="1271"/>
        <v>-</v>
      </c>
      <c r="BQ1013" s="57" t="str">
        <f t="shared" si="1304"/>
        <v>Payoff</v>
      </c>
      <c r="BR1013" s="56">
        <f t="shared" si="1242"/>
        <v>198</v>
      </c>
      <c r="BS1013" s="64" t="str">
        <f t="shared" si="1305"/>
        <v>-</v>
      </c>
      <c r="BT1013" s="64" t="str">
        <f t="shared" si="1272"/>
        <v>-</v>
      </c>
      <c r="BU1013" s="64" t="str">
        <f t="shared" si="1273"/>
        <v>-</v>
      </c>
      <c r="BV1013" s="64" t="str">
        <f t="shared" si="1274"/>
        <v>-</v>
      </c>
      <c r="BW1013" s="64" t="str">
        <f t="shared" si="1306"/>
        <v>-</v>
      </c>
      <c r="BX1013" s="64" t="str">
        <f t="shared" si="1275"/>
        <v>-</v>
      </c>
      <c r="BY1013" s="57" t="str">
        <f t="shared" si="1307"/>
        <v>Payoff</v>
      </c>
      <c r="BZ1013" s="56">
        <f t="shared" si="1243"/>
        <v>198</v>
      </c>
      <c r="CA1013" s="64" t="str">
        <f t="shared" si="1308"/>
        <v>-</v>
      </c>
      <c r="CB1013" s="64" t="str">
        <f t="shared" si="1276"/>
        <v>-</v>
      </c>
      <c r="CC1013" s="64" t="str">
        <f t="shared" si="1277"/>
        <v>-</v>
      </c>
      <c r="CD1013" s="64" t="str">
        <f t="shared" si="1278"/>
        <v>-</v>
      </c>
      <c r="CE1013" s="64" t="str">
        <f t="shared" si="1309"/>
        <v>-</v>
      </c>
      <c r="CF1013" s="64" t="str">
        <f t="shared" si="1279"/>
        <v>-</v>
      </c>
      <c r="CG1013" s="57" t="str">
        <f t="shared" si="1310"/>
        <v>Payoff</v>
      </c>
      <c r="CH1013" s="56">
        <f t="shared" si="1244"/>
        <v>198</v>
      </c>
      <c r="CI1013" s="64" t="str">
        <f t="shared" si="1311"/>
        <v>-</v>
      </c>
      <c r="CJ1013" s="64" t="str">
        <f t="shared" si="1280"/>
        <v>-</v>
      </c>
      <c r="CK1013" s="64" t="str">
        <f t="shared" si="1281"/>
        <v>-</v>
      </c>
      <c r="CL1013" s="64" t="str">
        <f t="shared" si="1282"/>
        <v>-</v>
      </c>
      <c r="CM1013" s="64" t="str">
        <f t="shared" si="1312"/>
        <v>-</v>
      </c>
      <c r="CN1013" s="64" t="str">
        <f t="shared" si="1283"/>
        <v>-</v>
      </c>
      <c r="CO1013" s="57" t="str">
        <f t="shared" si="1313"/>
        <v>Payoff</v>
      </c>
    </row>
    <row r="1014" spans="15:93" ht="18" customHeight="1" x14ac:dyDescent="0.25">
      <c r="O1014" s="56">
        <f t="shared" si="1235"/>
        <v>203</v>
      </c>
      <c r="P1014" s="64">
        <f t="shared" si="1284"/>
        <v>0</v>
      </c>
      <c r="Q1014" s="64" t="str">
        <f t="shared" si="1245"/>
        <v>-</v>
      </c>
      <c r="R1014" s="64" t="str">
        <f t="shared" si="1246"/>
        <v>-</v>
      </c>
      <c r="S1014" s="64">
        <f t="shared" si="1285"/>
        <v>0</v>
      </c>
      <c r="T1014" s="64" t="str">
        <f t="shared" si="1247"/>
        <v>-</v>
      </c>
      <c r="U1014" s="57" t="str">
        <f t="shared" si="1286"/>
        <v>Payoff</v>
      </c>
      <c r="V1014" s="56">
        <f t="shared" si="1236"/>
        <v>199</v>
      </c>
      <c r="W1014" s="64">
        <f t="shared" si="1287"/>
        <v>0</v>
      </c>
      <c r="X1014" s="64" t="str">
        <f t="shared" si="1248"/>
        <v>-</v>
      </c>
      <c r="Y1014" s="64">
        <f t="shared" si="1249"/>
        <v>0</v>
      </c>
      <c r="Z1014" s="64" t="str">
        <f t="shared" si="1250"/>
        <v>-</v>
      </c>
      <c r="AA1014" s="64" t="str">
        <f t="shared" si="1288"/>
        <v>-</v>
      </c>
      <c r="AB1014" s="64" t="str">
        <f t="shared" si="1251"/>
        <v>-</v>
      </c>
      <c r="AC1014" s="57" t="str">
        <f t="shared" si="1289"/>
        <v>Payoff</v>
      </c>
      <c r="AD1014" s="56">
        <f t="shared" si="1237"/>
        <v>199</v>
      </c>
      <c r="AE1014" s="64">
        <f t="shared" si="1290"/>
        <v>0</v>
      </c>
      <c r="AF1014" s="64" t="str">
        <f t="shared" si="1252"/>
        <v>-</v>
      </c>
      <c r="AG1014" s="64">
        <f t="shared" si="1253"/>
        <v>0</v>
      </c>
      <c r="AH1014" s="64" t="str">
        <f t="shared" si="1254"/>
        <v>-</v>
      </c>
      <c r="AI1014" s="64" t="str">
        <f t="shared" si="1291"/>
        <v>-</v>
      </c>
      <c r="AJ1014" s="64" t="str">
        <f t="shared" si="1255"/>
        <v>-</v>
      </c>
      <c r="AK1014" s="57" t="str">
        <f t="shared" si="1292"/>
        <v>Payoff</v>
      </c>
      <c r="AL1014" s="56">
        <f t="shared" si="1238"/>
        <v>199</v>
      </c>
      <c r="AM1014" s="64" t="str">
        <f t="shared" si="1293"/>
        <v>-</v>
      </c>
      <c r="AN1014" s="64" t="str">
        <f t="shared" si="1256"/>
        <v>-</v>
      </c>
      <c r="AO1014" s="64" t="str">
        <f t="shared" si="1257"/>
        <v>-</v>
      </c>
      <c r="AP1014" s="64" t="str">
        <f t="shared" si="1258"/>
        <v>-</v>
      </c>
      <c r="AQ1014" s="64" t="str">
        <f t="shared" si="1294"/>
        <v>-</v>
      </c>
      <c r="AR1014" s="64" t="str">
        <f t="shared" si="1259"/>
        <v>-</v>
      </c>
      <c r="AS1014" s="57" t="str">
        <f t="shared" si="1295"/>
        <v>Payoff</v>
      </c>
      <c r="AT1014" s="56">
        <f t="shared" si="1239"/>
        <v>199</v>
      </c>
      <c r="AU1014" s="64" t="str">
        <f t="shared" si="1296"/>
        <v>-</v>
      </c>
      <c r="AV1014" s="64" t="str">
        <f t="shared" si="1260"/>
        <v>-</v>
      </c>
      <c r="AW1014" s="64" t="str">
        <f t="shared" si="1261"/>
        <v>-</v>
      </c>
      <c r="AX1014" s="64" t="str">
        <f t="shared" si="1262"/>
        <v>-</v>
      </c>
      <c r="AY1014" s="64" t="str">
        <f t="shared" si="1297"/>
        <v>-</v>
      </c>
      <c r="AZ1014" s="64" t="str">
        <f t="shared" si="1263"/>
        <v>-</v>
      </c>
      <c r="BA1014" s="57" t="str">
        <f t="shared" si="1298"/>
        <v>Payoff</v>
      </c>
      <c r="BB1014" s="56">
        <f t="shared" si="1240"/>
        <v>199</v>
      </c>
      <c r="BC1014" s="64" t="str">
        <f t="shared" si="1299"/>
        <v>-</v>
      </c>
      <c r="BD1014" s="64" t="str">
        <f t="shared" si="1264"/>
        <v>-</v>
      </c>
      <c r="BE1014" s="64" t="str">
        <f t="shared" si="1265"/>
        <v>-</v>
      </c>
      <c r="BF1014" s="64" t="str">
        <f t="shared" si="1266"/>
        <v>-</v>
      </c>
      <c r="BG1014" s="64" t="str">
        <f t="shared" si="1300"/>
        <v>-</v>
      </c>
      <c r="BH1014" s="64" t="str">
        <f t="shared" si="1267"/>
        <v>-</v>
      </c>
      <c r="BI1014" s="57" t="str">
        <f t="shared" si="1301"/>
        <v>Payoff</v>
      </c>
      <c r="BJ1014" s="56">
        <f t="shared" si="1241"/>
        <v>199</v>
      </c>
      <c r="BK1014" s="64" t="str">
        <f t="shared" si="1302"/>
        <v>-</v>
      </c>
      <c r="BL1014" s="64" t="str">
        <f t="shared" si="1268"/>
        <v>-</v>
      </c>
      <c r="BM1014" s="64" t="str">
        <f t="shared" si="1269"/>
        <v>-</v>
      </c>
      <c r="BN1014" s="64" t="str">
        <f t="shared" si="1270"/>
        <v>-</v>
      </c>
      <c r="BO1014" s="64" t="str">
        <f t="shared" si="1303"/>
        <v>-</v>
      </c>
      <c r="BP1014" s="64" t="str">
        <f t="shared" si="1271"/>
        <v>-</v>
      </c>
      <c r="BQ1014" s="57" t="str">
        <f t="shared" si="1304"/>
        <v>Payoff</v>
      </c>
      <c r="BR1014" s="56">
        <f t="shared" si="1242"/>
        <v>199</v>
      </c>
      <c r="BS1014" s="64" t="str">
        <f t="shared" si="1305"/>
        <v>-</v>
      </c>
      <c r="BT1014" s="64" t="str">
        <f t="shared" si="1272"/>
        <v>-</v>
      </c>
      <c r="BU1014" s="64" t="str">
        <f t="shared" si="1273"/>
        <v>-</v>
      </c>
      <c r="BV1014" s="64" t="str">
        <f t="shared" si="1274"/>
        <v>-</v>
      </c>
      <c r="BW1014" s="64" t="str">
        <f t="shared" si="1306"/>
        <v>-</v>
      </c>
      <c r="BX1014" s="64" t="str">
        <f t="shared" si="1275"/>
        <v>-</v>
      </c>
      <c r="BY1014" s="57" t="str">
        <f t="shared" si="1307"/>
        <v>Payoff</v>
      </c>
      <c r="BZ1014" s="56">
        <f t="shared" si="1243"/>
        <v>199</v>
      </c>
      <c r="CA1014" s="64" t="str">
        <f t="shared" si="1308"/>
        <v>-</v>
      </c>
      <c r="CB1014" s="64" t="str">
        <f t="shared" si="1276"/>
        <v>-</v>
      </c>
      <c r="CC1014" s="64" t="str">
        <f t="shared" si="1277"/>
        <v>-</v>
      </c>
      <c r="CD1014" s="64" t="str">
        <f t="shared" si="1278"/>
        <v>-</v>
      </c>
      <c r="CE1014" s="64" t="str">
        <f t="shared" si="1309"/>
        <v>-</v>
      </c>
      <c r="CF1014" s="64" t="str">
        <f t="shared" si="1279"/>
        <v>-</v>
      </c>
      <c r="CG1014" s="57" t="str">
        <f t="shared" si="1310"/>
        <v>Payoff</v>
      </c>
      <c r="CH1014" s="56">
        <f t="shared" si="1244"/>
        <v>199</v>
      </c>
      <c r="CI1014" s="64" t="str">
        <f t="shared" si="1311"/>
        <v>-</v>
      </c>
      <c r="CJ1014" s="64" t="str">
        <f t="shared" si="1280"/>
        <v>-</v>
      </c>
      <c r="CK1014" s="64" t="str">
        <f t="shared" si="1281"/>
        <v>-</v>
      </c>
      <c r="CL1014" s="64" t="str">
        <f t="shared" si="1282"/>
        <v>-</v>
      </c>
      <c r="CM1014" s="64" t="str">
        <f t="shared" si="1312"/>
        <v>-</v>
      </c>
      <c r="CN1014" s="64" t="str">
        <f t="shared" si="1283"/>
        <v>-</v>
      </c>
      <c r="CO1014" s="57" t="str">
        <f t="shared" si="1313"/>
        <v>Payoff</v>
      </c>
    </row>
    <row r="1015" spans="15:93" ht="18" customHeight="1" x14ac:dyDescent="0.25">
      <c r="O1015" s="56">
        <f t="shared" si="1235"/>
        <v>204</v>
      </c>
      <c r="P1015" s="64">
        <f t="shared" si="1284"/>
        <v>0</v>
      </c>
      <c r="Q1015" s="64" t="str">
        <f t="shared" si="1245"/>
        <v>-</v>
      </c>
      <c r="R1015" s="64" t="str">
        <f t="shared" si="1246"/>
        <v>-</v>
      </c>
      <c r="S1015" s="64">
        <f t="shared" si="1285"/>
        <v>0</v>
      </c>
      <c r="T1015" s="64" t="str">
        <f t="shared" si="1247"/>
        <v>-</v>
      </c>
      <c r="U1015" s="57" t="str">
        <f t="shared" si="1286"/>
        <v>Payoff</v>
      </c>
      <c r="V1015" s="56">
        <f t="shared" si="1236"/>
        <v>200</v>
      </c>
      <c r="W1015" s="64">
        <f t="shared" si="1287"/>
        <v>0</v>
      </c>
      <c r="X1015" s="64" t="str">
        <f t="shared" si="1248"/>
        <v>-</v>
      </c>
      <c r="Y1015" s="64">
        <f t="shared" si="1249"/>
        <v>0</v>
      </c>
      <c r="Z1015" s="64" t="str">
        <f t="shared" si="1250"/>
        <v>-</v>
      </c>
      <c r="AA1015" s="64" t="str">
        <f t="shared" si="1288"/>
        <v>-</v>
      </c>
      <c r="AB1015" s="64" t="str">
        <f t="shared" si="1251"/>
        <v>-</v>
      </c>
      <c r="AC1015" s="57" t="str">
        <f t="shared" si="1289"/>
        <v>Payoff</v>
      </c>
      <c r="AD1015" s="56">
        <f t="shared" si="1237"/>
        <v>200</v>
      </c>
      <c r="AE1015" s="64">
        <f t="shared" si="1290"/>
        <v>0</v>
      </c>
      <c r="AF1015" s="64" t="str">
        <f t="shared" si="1252"/>
        <v>-</v>
      </c>
      <c r="AG1015" s="64">
        <f t="shared" si="1253"/>
        <v>0</v>
      </c>
      <c r="AH1015" s="64" t="str">
        <f t="shared" si="1254"/>
        <v>-</v>
      </c>
      <c r="AI1015" s="64" t="str">
        <f t="shared" si="1291"/>
        <v>-</v>
      </c>
      <c r="AJ1015" s="64" t="str">
        <f t="shared" si="1255"/>
        <v>-</v>
      </c>
      <c r="AK1015" s="57" t="str">
        <f t="shared" si="1292"/>
        <v>Payoff</v>
      </c>
      <c r="AL1015" s="56">
        <f t="shared" si="1238"/>
        <v>200</v>
      </c>
      <c r="AM1015" s="64" t="str">
        <f t="shared" si="1293"/>
        <v>-</v>
      </c>
      <c r="AN1015" s="64" t="str">
        <f t="shared" si="1256"/>
        <v>-</v>
      </c>
      <c r="AO1015" s="64" t="str">
        <f t="shared" si="1257"/>
        <v>-</v>
      </c>
      <c r="AP1015" s="64" t="str">
        <f t="shared" si="1258"/>
        <v>-</v>
      </c>
      <c r="AQ1015" s="64" t="str">
        <f t="shared" si="1294"/>
        <v>-</v>
      </c>
      <c r="AR1015" s="64" t="str">
        <f t="shared" si="1259"/>
        <v>-</v>
      </c>
      <c r="AS1015" s="57" t="str">
        <f t="shared" si="1295"/>
        <v>Payoff</v>
      </c>
      <c r="AT1015" s="56">
        <f t="shared" si="1239"/>
        <v>200</v>
      </c>
      <c r="AU1015" s="64" t="str">
        <f t="shared" si="1296"/>
        <v>-</v>
      </c>
      <c r="AV1015" s="64" t="str">
        <f t="shared" si="1260"/>
        <v>-</v>
      </c>
      <c r="AW1015" s="64" t="str">
        <f t="shared" si="1261"/>
        <v>-</v>
      </c>
      <c r="AX1015" s="64" t="str">
        <f t="shared" si="1262"/>
        <v>-</v>
      </c>
      <c r="AY1015" s="64" t="str">
        <f t="shared" si="1297"/>
        <v>-</v>
      </c>
      <c r="AZ1015" s="64" t="str">
        <f t="shared" si="1263"/>
        <v>-</v>
      </c>
      <c r="BA1015" s="57" t="str">
        <f t="shared" si="1298"/>
        <v>Payoff</v>
      </c>
      <c r="BB1015" s="56">
        <f t="shared" si="1240"/>
        <v>200</v>
      </c>
      <c r="BC1015" s="64" t="str">
        <f t="shared" si="1299"/>
        <v>-</v>
      </c>
      <c r="BD1015" s="64" t="str">
        <f t="shared" si="1264"/>
        <v>-</v>
      </c>
      <c r="BE1015" s="64" t="str">
        <f t="shared" si="1265"/>
        <v>-</v>
      </c>
      <c r="BF1015" s="64" t="str">
        <f t="shared" si="1266"/>
        <v>-</v>
      </c>
      <c r="BG1015" s="64" t="str">
        <f t="shared" si="1300"/>
        <v>-</v>
      </c>
      <c r="BH1015" s="64" t="str">
        <f t="shared" si="1267"/>
        <v>-</v>
      </c>
      <c r="BI1015" s="57" t="str">
        <f t="shared" si="1301"/>
        <v>Payoff</v>
      </c>
      <c r="BJ1015" s="56">
        <f t="shared" si="1241"/>
        <v>200</v>
      </c>
      <c r="BK1015" s="64" t="str">
        <f t="shared" si="1302"/>
        <v>-</v>
      </c>
      <c r="BL1015" s="64" t="str">
        <f t="shared" si="1268"/>
        <v>-</v>
      </c>
      <c r="BM1015" s="64" t="str">
        <f t="shared" si="1269"/>
        <v>-</v>
      </c>
      <c r="BN1015" s="64" t="str">
        <f t="shared" si="1270"/>
        <v>-</v>
      </c>
      <c r="BO1015" s="64" t="str">
        <f t="shared" si="1303"/>
        <v>-</v>
      </c>
      <c r="BP1015" s="64" t="str">
        <f t="shared" si="1271"/>
        <v>-</v>
      </c>
      <c r="BQ1015" s="57" t="str">
        <f t="shared" si="1304"/>
        <v>Payoff</v>
      </c>
      <c r="BR1015" s="56">
        <f t="shared" si="1242"/>
        <v>200</v>
      </c>
      <c r="BS1015" s="64" t="str">
        <f t="shared" si="1305"/>
        <v>-</v>
      </c>
      <c r="BT1015" s="64" t="str">
        <f t="shared" si="1272"/>
        <v>-</v>
      </c>
      <c r="BU1015" s="64" t="str">
        <f t="shared" si="1273"/>
        <v>-</v>
      </c>
      <c r="BV1015" s="64" t="str">
        <f t="shared" si="1274"/>
        <v>-</v>
      </c>
      <c r="BW1015" s="64" t="str">
        <f t="shared" si="1306"/>
        <v>-</v>
      </c>
      <c r="BX1015" s="64" t="str">
        <f t="shared" si="1275"/>
        <v>-</v>
      </c>
      <c r="BY1015" s="57" t="str">
        <f t="shared" si="1307"/>
        <v>Payoff</v>
      </c>
      <c r="BZ1015" s="56">
        <f t="shared" si="1243"/>
        <v>200</v>
      </c>
      <c r="CA1015" s="64" t="str">
        <f t="shared" si="1308"/>
        <v>-</v>
      </c>
      <c r="CB1015" s="64" t="str">
        <f t="shared" si="1276"/>
        <v>-</v>
      </c>
      <c r="CC1015" s="64" t="str">
        <f t="shared" si="1277"/>
        <v>-</v>
      </c>
      <c r="CD1015" s="64" t="str">
        <f t="shared" si="1278"/>
        <v>-</v>
      </c>
      <c r="CE1015" s="64" t="str">
        <f t="shared" si="1309"/>
        <v>-</v>
      </c>
      <c r="CF1015" s="64" t="str">
        <f t="shared" si="1279"/>
        <v>-</v>
      </c>
      <c r="CG1015" s="57" t="str">
        <f t="shared" si="1310"/>
        <v>Payoff</v>
      </c>
      <c r="CH1015" s="56">
        <f t="shared" si="1244"/>
        <v>200</v>
      </c>
      <c r="CI1015" s="64" t="str">
        <f t="shared" si="1311"/>
        <v>-</v>
      </c>
      <c r="CJ1015" s="64" t="str">
        <f t="shared" si="1280"/>
        <v>-</v>
      </c>
      <c r="CK1015" s="64" t="str">
        <f t="shared" si="1281"/>
        <v>-</v>
      </c>
      <c r="CL1015" s="64" t="str">
        <f t="shared" si="1282"/>
        <v>-</v>
      </c>
      <c r="CM1015" s="64" t="str">
        <f t="shared" si="1312"/>
        <v>-</v>
      </c>
      <c r="CN1015" s="64" t="str">
        <f t="shared" si="1283"/>
        <v>-</v>
      </c>
      <c r="CO1015" s="57" t="str">
        <f t="shared" si="1313"/>
        <v>Payoff</v>
      </c>
    </row>
    <row r="1016" spans="15:93" ht="18" customHeight="1" x14ac:dyDescent="0.25">
      <c r="O1016" s="56">
        <f t="shared" ref="O1016:O1079" si="1314">O1015+1</f>
        <v>205</v>
      </c>
      <c r="P1016" s="64">
        <f t="shared" si="1284"/>
        <v>0</v>
      </c>
      <c r="Q1016" s="64" t="str">
        <f t="shared" si="1245"/>
        <v>-</v>
      </c>
      <c r="R1016" s="64" t="str">
        <f t="shared" si="1246"/>
        <v>-</v>
      </c>
      <c r="S1016" s="64">
        <f t="shared" si="1285"/>
        <v>0</v>
      </c>
      <c r="T1016" s="64" t="str">
        <f t="shared" si="1247"/>
        <v>-</v>
      </c>
      <c r="U1016" s="57" t="str">
        <f t="shared" si="1286"/>
        <v>Payoff</v>
      </c>
      <c r="V1016" s="56">
        <f t="shared" si="1236"/>
        <v>201</v>
      </c>
      <c r="W1016" s="64">
        <f t="shared" si="1287"/>
        <v>0</v>
      </c>
      <c r="X1016" s="64" t="str">
        <f t="shared" si="1248"/>
        <v>-</v>
      </c>
      <c r="Y1016" s="64">
        <f t="shared" si="1249"/>
        <v>0</v>
      </c>
      <c r="Z1016" s="64" t="str">
        <f t="shared" si="1250"/>
        <v>-</v>
      </c>
      <c r="AA1016" s="64" t="str">
        <f t="shared" si="1288"/>
        <v>-</v>
      </c>
      <c r="AB1016" s="64" t="str">
        <f t="shared" si="1251"/>
        <v>-</v>
      </c>
      <c r="AC1016" s="57" t="str">
        <f t="shared" si="1289"/>
        <v>Payoff</v>
      </c>
      <c r="AD1016" s="56">
        <f t="shared" si="1237"/>
        <v>201</v>
      </c>
      <c r="AE1016" s="64">
        <f t="shared" si="1290"/>
        <v>0</v>
      </c>
      <c r="AF1016" s="64" t="str">
        <f t="shared" si="1252"/>
        <v>-</v>
      </c>
      <c r="AG1016" s="64">
        <f t="shared" si="1253"/>
        <v>0</v>
      </c>
      <c r="AH1016" s="64" t="str">
        <f t="shared" si="1254"/>
        <v>-</v>
      </c>
      <c r="AI1016" s="64" t="str">
        <f t="shared" si="1291"/>
        <v>-</v>
      </c>
      <c r="AJ1016" s="64" t="str">
        <f t="shared" si="1255"/>
        <v>-</v>
      </c>
      <c r="AK1016" s="57" t="str">
        <f t="shared" si="1292"/>
        <v>Payoff</v>
      </c>
      <c r="AL1016" s="56">
        <f t="shared" si="1238"/>
        <v>201</v>
      </c>
      <c r="AM1016" s="64" t="str">
        <f t="shared" si="1293"/>
        <v>-</v>
      </c>
      <c r="AN1016" s="64" t="str">
        <f t="shared" si="1256"/>
        <v>-</v>
      </c>
      <c r="AO1016" s="64" t="str">
        <f t="shared" si="1257"/>
        <v>-</v>
      </c>
      <c r="AP1016" s="64" t="str">
        <f t="shared" si="1258"/>
        <v>-</v>
      </c>
      <c r="AQ1016" s="64" t="str">
        <f t="shared" si="1294"/>
        <v>-</v>
      </c>
      <c r="AR1016" s="64" t="str">
        <f t="shared" si="1259"/>
        <v>-</v>
      </c>
      <c r="AS1016" s="57" t="str">
        <f t="shared" si="1295"/>
        <v>Payoff</v>
      </c>
      <c r="AT1016" s="56">
        <f t="shared" si="1239"/>
        <v>201</v>
      </c>
      <c r="AU1016" s="64" t="str">
        <f t="shared" si="1296"/>
        <v>-</v>
      </c>
      <c r="AV1016" s="64" t="str">
        <f t="shared" si="1260"/>
        <v>-</v>
      </c>
      <c r="AW1016" s="64" t="str">
        <f t="shared" si="1261"/>
        <v>-</v>
      </c>
      <c r="AX1016" s="64" t="str">
        <f t="shared" si="1262"/>
        <v>-</v>
      </c>
      <c r="AY1016" s="64" t="str">
        <f t="shared" si="1297"/>
        <v>-</v>
      </c>
      <c r="AZ1016" s="64" t="str">
        <f t="shared" si="1263"/>
        <v>-</v>
      </c>
      <c r="BA1016" s="57" t="str">
        <f t="shared" si="1298"/>
        <v>Payoff</v>
      </c>
      <c r="BB1016" s="56">
        <f t="shared" si="1240"/>
        <v>201</v>
      </c>
      <c r="BC1016" s="64" t="str">
        <f t="shared" si="1299"/>
        <v>-</v>
      </c>
      <c r="BD1016" s="64" t="str">
        <f t="shared" si="1264"/>
        <v>-</v>
      </c>
      <c r="BE1016" s="64" t="str">
        <f t="shared" si="1265"/>
        <v>-</v>
      </c>
      <c r="BF1016" s="64" t="str">
        <f t="shared" si="1266"/>
        <v>-</v>
      </c>
      <c r="BG1016" s="64" t="str">
        <f t="shared" si="1300"/>
        <v>-</v>
      </c>
      <c r="BH1016" s="64" t="str">
        <f t="shared" si="1267"/>
        <v>-</v>
      </c>
      <c r="BI1016" s="57" t="str">
        <f t="shared" si="1301"/>
        <v>Payoff</v>
      </c>
      <c r="BJ1016" s="56">
        <f t="shared" si="1241"/>
        <v>201</v>
      </c>
      <c r="BK1016" s="64" t="str">
        <f t="shared" si="1302"/>
        <v>-</v>
      </c>
      <c r="BL1016" s="64" t="str">
        <f t="shared" si="1268"/>
        <v>-</v>
      </c>
      <c r="BM1016" s="64" t="str">
        <f t="shared" si="1269"/>
        <v>-</v>
      </c>
      <c r="BN1016" s="64" t="str">
        <f t="shared" si="1270"/>
        <v>-</v>
      </c>
      <c r="BO1016" s="64" t="str">
        <f t="shared" si="1303"/>
        <v>-</v>
      </c>
      <c r="BP1016" s="64" t="str">
        <f t="shared" si="1271"/>
        <v>-</v>
      </c>
      <c r="BQ1016" s="57" t="str">
        <f t="shared" si="1304"/>
        <v>Payoff</v>
      </c>
      <c r="BR1016" s="56">
        <f t="shared" si="1242"/>
        <v>201</v>
      </c>
      <c r="BS1016" s="64" t="str">
        <f t="shared" si="1305"/>
        <v>-</v>
      </c>
      <c r="BT1016" s="64" t="str">
        <f t="shared" si="1272"/>
        <v>-</v>
      </c>
      <c r="BU1016" s="64" t="str">
        <f t="shared" si="1273"/>
        <v>-</v>
      </c>
      <c r="BV1016" s="64" t="str">
        <f t="shared" si="1274"/>
        <v>-</v>
      </c>
      <c r="BW1016" s="64" t="str">
        <f t="shared" si="1306"/>
        <v>-</v>
      </c>
      <c r="BX1016" s="64" t="str">
        <f t="shared" si="1275"/>
        <v>-</v>
      </c>
      <c r="BY1016" s="57" t="str">
        <f t="shared" si="1307"/>
        <v>Payoff</v>
      </c>
      <c r="BZ1016" s="56">
        <f t="shared" si="1243"/>
        <v>201</v>
      </c>
      <c r="CA1016" s="64" t="str">
        <f t="shared" si="1308"/>
        <v>-</v>
      </c>
      <c r="CB1016" s="64" t="str">
        <f t="shared" si="1276"/>
        <v>-</v>
      </c>
      <c r="CC1016" s="64" t="str">
        <f t="shared" si="1277"/>
        <v>-</v>
      </c>
      <c r="CD1016" s="64" t="str">
        <f t="shared" si="1278"/>
        <v>-</v>
      </c>
      <c r="CE1016" s="64" t="str">
        <f t="shared" si="1309"/>
        <v>-</v>
      </c>
      <c r="CF1016" s="64" t="str">
        <f t="shared" si="1279"/>
        <v>-</v>
      </c>
      <c r="CG1016" s="57" t="str">
        <f t="shared" si="1310"/>
        <v>Payoff</v>
      </c>
      <c r="CH1016" s="56">
        <f t="shared" si="1244"/>
        <v>201</v>
      </c>
      <c r="CI1016" s="64" t="str">
        <f t="shared" si="1311"/>
        <v>-</v>
      </c>
      <c r="CJ1016" s="64" t="str">
        <f t="shared" si="1280"/>
        <v>-</v>
      </c>
      <c r="CK1016" s="64" t="str">
        <f t="shared" si="1281"/>
        <v>-</v>
      </c>
      <c r="CL1016" s="64" t="str">
        <f t="shared" si="1282"/>
        <v>-</v>
      </c>
      <c r="CM1016" s="64" t="str">
        <f t="shared" si="1312"/>
        <v>-</v>
      </c>
      <c r="CN1016" s="64" t="str">
        <f t="shared" si="1283"/>
        <v>-</v>
      </c>
      <c r="CO1016" s="57" t="str">
        <f t="shared" si="1313"/>
        <v>Payoff</v>
      </c>
    </row>
    <row r="1017" spans="15:93" ht="18" customHeight="1" x14ac:dyDescent="0.25">
      <c r="O1017" s="56">
        <f t="shared" si="1314"/>
        <v>206</v>
      </c>
      <c r="P1017" s="64">
        <f t="shared" si="1284"/>
        <v>0</v>
      </c>
      <c r="Q1017" s="64" t="str">
        <f t="shared" si="1245"/>
        <v>-</v>
      </c>
      <c r="R1017" s="64" t="str">
        <f t="shared" si="1246"/>
        <v>-</v>
      </c>
      <c r="S1017" s="64">
        <f t="shared" si="1285"/>
        <v>0</v>
      </c>
      <c r="T1017" s="64" t="str">
        <f t="shared" si="1247"/>
        <v>-</v>
      </c>
      <c r="U1017" s="57" t="str">
        <f t="shared" si="1286"/>
        <v>Payoff</v>
      </c>
      <c r="V1017" s="56">
        <f t="shared" si="1236"/>
        <v>202</v>
      </c>
      <c r="W1017" s="64">
        <f t="shared" si="1287"/>
        <v>0</v>
      </c>
      <c r="X1017" s="64" t="str">
        <f t="shared" si="1248"/>
        <v>-</v>
      </c>
      <c r="Y1017" s="64">
        <f t="shared" si="1249"/>
        <v>0</v>
      </c>
      <c r="Z1017" s="64" t="str">
        <f t="shared" si="1250"/>
        <v>-</v>
      </c>
      <c r="AA1017" s="64" t="str">
        <f t="shared" si="1288"/>
        <v>-</v>
      </c>
      <c r="AB1017" s="64" t="str">
        <f t="shared" si="1251"/>
        <v>-</v>
      </c>
      <c r="AC1017" s="57" t="str">
        <f t="shared" si="1289"/>
        <v>Payoff</v>
      </c>
      <c r="AD1017" s="56">
        <f t="shared" si="1237"/>
        <v>202</v>
      </c>
      <c r="AE1017" s="64">
        <f t="shared" si="1290"/>
        <v>0</v>
      </c>
      <c r="AF1017" s="64" t="str">
        <f t="shared" si="1252"/>
        <v>-</v>
      </c>
      <c r="AG1017" s="64">
        <f t="shared" si="1253"/>
        <v>0</v>
      </c>
      <c r="AH1017" s="64" t="str">
        <f t="shared" si="1254"/>
        <v>-</v>
      </c>
      <c r="AI1017" s="64" t="str">
        <f t="shared" si="1291"/>
        <v>-</v>
      </c>
      <c r="AJ1017" s="64" t="str">
        <f t="shared" si="1255"/>
        <v>-</v>
      </c>
      <c r="AK1017" s="57" t="str">
        <f t="shared" si="1292"/>
        <v>Payoff</v>
      </c>
      <c r="AL1017" s="56">
        <f t="shared" si="1238"/>
        <v>202</v>
      </c>
      <c r="AM1017" s="64" t="str">
        <f t="shared" si="1293"/>
        <v>-</v>
      </c>
      <c r="AN1017" s="64" t="str">
        <f t="shared" si="1256"/>
        <v>-</v>
      </c>
      <c r="AO1017" s="64" t="str">
        <f t="shared" si="1257"/>
        <v>-</v>
      </c>
      <c r="AP1017" s="64" t="str">
        <f t="shared" si="1258"/>
        <v>-</v>
      </c>
      <c r="AQ1017" s="64" t="str">
        <f t="shared" si="1294"/>
        <v>-</v>
      </c>
      <c r="AR1017" s="64" t="str">
        <f t="shared" si="1259"/>
        <v>-</v>
      </c>
      <c r="AS1017" s="57" t="str">
        <f t="shared" si="1295"/>
        <v>Payoff</v>
      </c>
      <c r="AT1017" s="56">
        <f t="shared" si="1239"/>
        <v>202</v>
      </c>
      <c r="AU1017" s="64" t="str">
        <f t="shared" si="1296"/>
        <v>-</v>
      </c>
      <c r="AV1017" s="64" t="str">
        <f t="shared" si="1260"/>
        <v>-</v>
      </c>
      <c r="AW1017" s="64" t="str">
        <f t="shared" si="1261"/>
        <v>-</v>
      </c>
      <c r="AX1017" s="64" t="str">
        <f t="shared" si="1262"/>
        <v>-</v>
      </c>
      <c r="AY1017" s="64" t="str">
        <f t="shared" si="1297"/>
        <v>-</v>
      </c>
      <c r="AZ1017" s="64" t="str">
        <f t="shared" si="1263"/>
        <v>-</v>
      </c>
      <c r="BA1017" s="57" t="str">
        <f t="shared" si="1298"/>
        <v>Payoff</v>
      </c>
      <c r="BB1017" s="56">
        <f t="shared" si="1240"/>
        <v>202</v>
      </c>
      <c r="BC1017" s="64" t="str">
        <f t="shared" si="1299"/>
        <v>-</v>
      </c>
      <c r="BD1017" s="64" t="str">
        <f t="shared" si="1264"/>
        <v>-</v>
      </c>
      <c r="BE1017" s="64" t="str">
        <f t="shared" si="1265"/>
        <v>-</v>
      </c>
      <c r="BF1017" s="64" t="str">
        <f t="shared" si="1266"/>
        <v>-</v>
      </c>
      <c r="BG1017" s="64" t="str">
        <f t="shared" si="1300"/>
        <v>-</v>
      </c>
      <c r="BH1017" s="64" t="str">
        <f t="shared" si="1267"/>
        <v>-</v>
      </c>
      <c r="BI1017" s="57" t="str">
        <f t="shared" si="1301"/>
        <v>Payoff</v>
      </c>
      <c r="BJ1017" s="56">
        <f t="shared" si="1241"/>
        <v>202</v>
      </c>
      <c r="BK1017" s="64" t="str">
        <f t="shared" si="1302"/>
        <v>-</v>
      </c>
      <c r="BL1017" s="64" t="str">
        <f t="shared" si="1268"/>
        <v>-</v>
      </c>
      <c r="BM1017" s="64" t="str">
        <f t="shared" si="1269"/>
        <v>-</v>
      </c>
      <c r="BN1017" s="64" t="str">
        <f t="shared" si="1270"/>
        <v>-</v>
      </c>
      <c r="BO1017" s="64" t="str">
        <f t="shared" si="1303"/>
        <v>-</v>
      </c>
      <c r="BP1017" s="64" t="str">
        <f t="shared" si="1271"/>
        <v>-</v>
      </c>
      <c r="BQ1017" s="57" t="str">
        <f t="shared" si="1304"/>
        <v>Payoff</v>
      </c>
      <c r="BR1017" s="56">
        <f t="shared" si="1242"/>
        <v>202</v>
      </c>
      <c r="BS1017" s="64" t="str">
        <f t="shared" si="1305"/>
        <v>-</v>
      </c>
      <c r="BT1017" s="64" t="str">
        <f t="shared" si="1272"/>
        <v>-</v>
      </c>
      <c r="BU1017" s="64" t="str">
        <f t="shared" si="1273"/>
        <v>-</v>
      </c>
      <c r="BV1017" s="64" t="str">
        <f t="shared" si="1274"/>
        <v>-</v>
      </c>
      <c r="BW1017" s="64" t="str">
        <f t="shared" si="1306"/>
        <v>-</v>
      </c>
      <c r="BX1017" s="64" t="str">
        <f t="shared" si="1275"/>
        <v>-</v>
      </c>
      <c r="BY1017" s="57" t="str">
        <f t="shared" si="1307"/>
        <v>Payoff</v>
      </c>
      <c r="BZ1017" s="56">
        <f t="shared" si="1243"/>
        <v>202</v>
      </c>
      <c r="CA1017" s="64" t="str">
        <f t="shared" si="1308"/>
        <v>-</v>
      </c>
      <c r="CB1017" s="64" t="str">
        <f t="shared" si="1276"/>
        <v>-</v>
      </c>
      <c r="CC1017" s="64" t="str">
        <f t="shared" si="1277"/>
        <v>-</v>
      </c>
      <c r="CD1017" s="64" t="str">
        <f t="shared" si="1278"/>
        <v>-</v>
      </c>
      <c r="CE1017" s="64" t="str">
        <f t="shared" si="1309"/>
        <v>-</v>
      </c>
      <c r="CF1017" s="64" t="str">
        <f t="shared" si="1279"/>
        <v>-</v>
      </c>
      <c r="CG1017" s="57" t="str">
        <f t="shared" si="1310"/>
        <v>Payoff</v>
      </c>
      <c r="CH1017" s="56">
        <f t="shared" si="1244"/>
        <v>202</v>
      </c>
      <c r="CI1017" s="64" t="str">
        <f t="shared" si="1311"/>
        <v>-</v>
      </c>
      <c r="CJ1017" s="64" t="str">
        <f t="shared" si="1280"/>
        <v>-</v>
      </c>
      <c r="CK1017" s="64" t="str">
        <f t="shared" si="1281"/>
        <v>-</v>
      </c>
      <c r="CL1017" s="64" t="str">
        <f t="shared" si="1282"/>
        <v>-</v>
      </c>
      <c r="CM1017" s="64" t="str">
        <f t="shared" si="1312"/>
        <v>-</v>
      </c>
      <c r="CN1017" s="64" t="str">
        <f t="shared" si="1283"/>
        <v>-</v>
      </c>
      <c r="CO1017" s="57" t="str">
        <f t="shared" si="1313"/>
        <v>Payoff</v>
      </c>
    </row>
    <row r="1018" spans="15:93" ht="18" customHeight="1" x14ac:dyDescent="0.25">
      <c r="O1018" s="56">
        <f t="shared" si="1314"/>
        <v>207</v>
      </c>
      <c r="P1018" s="64">
        <f t="shared" si="1284"/>
        <v>0</v>
      </c>
      <c r="Q1018" s="64" t="str">
        <f t="shared" si="1245"/>
        <v>-</v>
      </c>
      <c r="R1018" s="64" t="str">
        <f t="shared" si="1246"/>
        <v>-</v>
      </c>
      <c r="S1018" s="64">
        <f t="shared" si="1285"/>
        <v>0</v>
      </c>
      <c r="T1018" s="64" t="str">
        <f t="shared" si="1247"/>
        <v>-</v>
      </c>
      <c r="U1018" s="57" t="str">
        <f t="shared" si="1286"/>
        <v>Payoff</v>
      </c>
      <c r="V1018" s="56">
        <f t="shared" si="1236"/>
        <v>203</v>
      </c>
      <c r="W1018" s="64">
        <f t="shared" si="1287"/>
        <v>0</v>
      </c>
      <c r="X1018" s="64" t="str">
        <f t="shared" si="1248"/>
        <v>-</v>
      </c>
      <c r="Y1018" s="64">
        <f t="shared" si="1249"/>
        <v>0</v>
      </c>
      <c r="Z1018" s="64" t="str">
        <f t="shared" si="1250"/>
        <v>-</v>
      </c>
      <c r="AA1018" s="64" t="str">
        <f t="shared" si="1288"/>
        <v>-</v>
      </c>
      <c r="AB1018" s="64" t="str">
        <f t="shared" si="1251"/>
        <v>-</v>
      </c>
      <c r="AC1018" s="57" t="str">
        <f t="shared" si="1289"/>
        <v>Payoff</v>
      </c>
      <c r="AD1018" s="56">
        <f t="shared" si="1237"/>
        <v>203</v>
      </c>
      <c r="AE1018" s="64">
        <f t="shared" si="1290"/>
        <v>0</v>
      </c>
      <c r="AF1018" s="64" t="str">
        <f t="shared" si="1252"/>
        <v>-</v>
      </c>
      <c r="AG1018" s="64">
        <f t="shared" si="1253"/>
        <v>0</v>
      </c>
      <c r="AH1018" s="64" t="str">
        <f t="shared" si="1254"/>
        <v>-</v>
      </c>
      <c r="AI1018" s="64" t="str">
        <f t="shared" si="1291"/>
        <v>-</v>
      </c>
      <c r="AJ1018" s="64" t="str">
        <f t="shared" si="1255"/>
        <v>-</v>
      </c>
      <c r="AK1018" s="57" t="str">
        <f t="shared" si="1292"/>
        <v>Payoff</v>
      </c>
      <c r="AL1018" s="56">
        <f t="shared" si="1238"/>
        <v>203</v>
      </c>
      <c r="AM1018" s="64" t="str">
        <f t="shared" si="1293"/>
        <v>-</v>
      </c>
      <c r="AN1018" s="64" t="str">
        <f t="shared" si="1256"/>
        <v>-</v>
      </c>
      <c r="AO1018" s="64" t="str">
        <f t="shared" si="1257"/>
        <v>-</v>
      </c>
      <c r="AP1018" s="64" t="str">
        <f t="shared" si="1258"/>
        <v>-</v>
      </c>
      <c r="AQ1018" s="64" t="str">
        <f t="shared" si="1294"/>
        <v>-</v>
      </c>
      <c r="AR1018" s="64" t="str">
        <f t="shared" si="1259"/>
        <v>-</v>
      </c>
      <c r="AS1018" s="57" t="str">
        <f t="shared" si="1295"/>
        <v>Payoff</v>
      </c>
      <c r="AT1018" s="56">
        <f t="shared" si="1239"/>
        <v>203</v>
      </c>
      <c r="AU1018" s="64" t="str">
        <f t="shared" si="1296"/>
        <v>-</v>
      </c>
      <c r="AV1018" s="64" t="str">
        <f t="shared" si="1260"/>
        <v>-</v>
      </c>
      <c r="AW1018" s="64" t="str">
        <f t="shared" si="1261"/>
        <v>-</v>
      </c>
      <c r="AX1018" s="64" t="str">
        <f t="shared" si="1262"/>
        <v>-</v>
      </c>
      <c r="AY1018" s="64" t="str">
        <f t="shared" si="1297"/>
        <v>-</v>
      </c>
      <c r="AZ1018" s="64" t="str">
        <f t="shared" si="1263"/>
        <v>-</v>
      </c>
      <c r="BA1018" s="57" t="str">
        <f t="shared" si="1298"/>
        <v>Payoff</v>
      </c>
      <c r="BB1018" s="56">
        <f t="shared" si="1240"/>
        <v>203</v>
      </c>
      <c r="BC1018" s="64" t="str">
        <f t="shared" si="1299"/>
        <v>-</v>
      </c>
      <c r="BD1018" s="64" t="str">
        <f t="shared" si="1264"/>
        <v>-</v>
      </c>
      <c r="BE1018" s="64" t="str">
        <f t="shared" si="1265"/>
        <v>-</v>
      </c>
      <c r="BF1018" s="64" t="str">
        <f t="shared" si="1266"/>
        <v>-</v>
      </c>
      <c r="BG1018" s="64" t="str">
        <f t="shared" si="1300"/>
        <v>-</v>
      </c>
      <c r="BH1018" s="64" t="str">
        <f t="shared" si="1267"/>
        <v>-</v>
      </c>
      <c r="BI1018" s="57" t="str">
        <f t="shared" si="1301"/>
        <v>Payoff</v>
      </c>
      <c r="BJ1018" s="56">
        <f t="shared" si="1241"/>
        <v>203</v>
      </c>
      <c r="BK1018" s="64" t="str">
        <f t="shared" si="1302"/>
        <v>-</v>
      </c>
      <c r="BL1018" s="64" t="str">
        <f t="shared" si="1268"/>
        <v>-</v>
      </c>
      <c r="BM1018" s="64" t="str">
        <f t="shared" si="1269"/>
        <v>-</v>
      </c>
      <c r="BN1018" s="64" t="str">
        <f t="shared" si="1270"/>
        <v>-</v>
      </c>
      <c r="BO1018" s="64" t="str">
        <f t="shared" si="1303"/>
        <v>-</v>
      </c>
      <c r="BP1018" s="64" t="str">
        <f t="shared" si="1271"/>
        <v>-</v>
      </c>
      <c r="BQ1018" s="57" t="str">
        <f t="shared" si="1304"/>
        <v>Payoff</v>
      </c>
      <c r="BR1018" s="56">
        <f t="shared" si="1242"/>
        <v>203</v>
      </c>
      <c r="BS1018" s="64" t="str">
        <f t="shared" si="1305"/>
        <v>-</v>
      </c>
      <c r="BT1018" s="64" t="str">
        <f t="shared" si="1272"/>
        <v>-</v>
      </c>
      <c r="BU1018" s="64" t="str">
        <f t="shared" si="1273"/>
        <v>-</v>
      </c>
      <c r="BV1018" s="64" t="str">
        <f t="shared" si="1274"/>
        <v>-</v>
      </c>
      <c r="BW1018" s="64" t="str">
        <f t="shared" si="1306"/>
        <v>-</v>
      </c>
      <c r="BX1018" s="64" t="str">
        <f t="shared" si="1275"/>
        <v>-</v>
      </c>
      <c r="BY1018" s="57" t="str">
        <f t="shared" si="1307"/>
        <v>Payoff</v>
      </c>
      <c r="BZ1018" s="56">
        <f t="shared" si="1243"/>
        <v>203</v>
      </c>
      <c r="CA1018" s="64" t="str">
        <f t="shared" si="1308"/>
        <v>-</v>
      </c>
      <c r="CB1018" s="64" t="str">
        <f t="shared" si="1276"/>
        <v>-</v>
      </c>
      <c r="CC1018" s="64" t="str">
        <f t="shared" si="1277"/>
        <v>-</v>
      </c>
      <c r="CD1018" s="64" t="str">
        <f t="shared" si="1278"/>
        <v>-</v>
      </c>
      <c r="CE1018" s="64" t="str">
        <f t="shared" si="1309"/>
        <v>-</v>
      </c>
      <c r="CF1018" s="64" t="str">
        <f t="shared" si="1279"/>
        <v>-</v>
      </c>
      <c r="CG1018" s="57" t="str">
        <f t="shared" si="1310"/>
        <v>Payoff</v>
      </c>
      <c r="CH1018" s="56">
        <f t="shared" si="1244"/>
        <v>203</v>
      </c>
      <c r="CI1018" s="64" t="str">
        <f t="shared" si="1311"/>
        <v>-</v>
      </c>
      <c r="CJ1018" s="64" t="str">
        <f t="shared" si="1280"/>
        <v>-</v>
      </c>
      <c r="CK1018" s="64" t="str">
        <f t="shared" si="1281"/>
        <v>-</v>
      </c>
      <c r="CL1018" s="64" t="str">
        <f t="shared" si="1282"/>
        <v>-</v>
      </c>
      <c r="CM1018" s="64" t="str">
        <f t="shared" si="1312"/>
        <v>-</v>
      </c>
      <c r="CN1018" s="64" t="str">
        <f t="shared" si="1283"/>
        <v>-</v>
      </c>
      <c r="CO1018" s="57" t="str">
        <f t="shared" si="1313"/>
        <v>Payoff</v>
      </c>
    </row>
    <row r="1019" spans="15:93" ht="18" customHeight="1" x14ac:dyDescent="0.25">
      <c r="O1019" s="56">
        <f t="shared" si="1314"/>
        <v>208</v>
      </c>
      <c r="P1019" s="64">
        <f t="shared" si="1284"/>
        <v>0</v>
      </c>
      <c r="Q1019" s="64" t="str">
        <f t="shared" si="1245"/>
        <v>-</v>
      </c>
      <c r="R1019" s="64" t="str">
        <f t="shared" si="1246"/>
        <v>-</v>
      </c>
      <c r="S1019" s="64">
        <f t="shared" si="1285"/>
        <v>0</v>
      </c>
      <c r="T1019" s="64" t="str">
        <f t="shared" si="1247"/>
        <v>-</v>
      </c>
      <c r="U1019" s="57" t="str">
        <f t="shared" si="1286"/>
        <v>Payoff</v>
      </c>
      <c r="V1019" s="56">
        <f t="shared" si="1236"/>
        <v>204</v>
      </c>
      <c r="W1019" s="64">
        <f t="shared" si="1287"/>
        <v>0</v>
      </c>
      <c r="X1019" s="64" t="str">
        <f t="shared" si="1248"/>
        <v>-</v>
      </c>
      <c r="Y1019" s="64">
        <f t="shared" si="1249"/>
        <v>0</v>
      </c>
      <c r="Z1019" s="64" t="str">
        <f t="shared" si="1250"/>
        <v>-</v>
      </c>
      <c r="AA1019" s="64" t="str">
        <f t="shared" si="1288"/>
        <v>-</v>
      </c>
      <c r="AB1019" s="64" t="str">
        <f t="shared" si="1251"/>
        <v>-</v>
      </c>
      <c r="AC1019" s="57" t="str">
        <f t="shared" si="1289"/>
        <v>Payoff</v>
      </c>
      <c r="AD1019" s="56">
        <f t="shared" si="1237"/>
        <v>204</v>
      </c>
      <c r="AE1019" s="64">
        <f t="shared" si="1290"/>
        <v>0</v>
      </c>
      <c r="AF1019" s="64" t="str">
        <f t="shared" si="1252"/>
        <v>-</v>
      </c>
      <c r="AG1019" s="64">
        <f t="shared" si="1253"/>
        <v>0</v>
      </c>
      <c r="AH1019" s="64" t="str">
        <f t="shared" si="1254"/>
        <v>-</v>
      </c>
      <c r="AI1019" s="64" t="str">
        <f t="shared" si="1291"/>
        <v>-</v>
      </c>
      <c r="AJ1019" s="64" t="str">
        <f t="shared" si="1255"/>
        <v>-</v>
      </c>
      <c r="AK1019" s="57" t="str">
        <f t="shared" si="1292"/>
        <v>Payoff</v>
      </c>
      <c r="AL1019" s="56">
        <f t="shared" si="1238"/>
        <v>204</v>
      </c>
      <c r="AM1019" s="64" t="str">
        <f t="shared" si="1293"/>
        <v>-</v>
      </c>
      <c r="AN1019" s="64" t="str">
        <f t="shared" si="1256"/>
        <v>-</v>
      </c>
      <c r="AO1019" s="64" t="str">
        <f t="shared" si="1257"/>
        <v>-</v>
      </c>
      <c r="AP1019" s="64" t="str">
        <f t="shared" si="1258"/>
        <v>-</v>
      </c>
      <c r="AQ1019" s="64" t="str">
        <f t="shared" si="1294"/>
        <v>-</v>
      </c>
      <c r="AR1019" s="64" t="str">
        <f t="shared" si="1259"/>
        <v>-</v>
      </c>
      <c r="AS1019" s="57" t="str">
        <f t="shared" si="1295"/>
        <v>Payoff</v>
      </c>
      <c r="AT1019" s="56">
        <f t="shared" si="1239"/>
        <v>204</v>
      </c>
      <c r="AU1019" s="64" t="str">
        <f t="shared" si="1296"/>
        <v>-</v>
      </c>
      <c r="AV1019" s="64" t="str">
        <f t="shared" si="1260"/>
        <v>-</v>
      </c>
      <c r="AW1019" s="64" t="str">
        <f t="shared" si="1261"/>
        <v>-</v>
      </c>
      <c r="AX1019" s="64" t="str">
        <f t="shared" si="1262"/>
        <v>-</v>
      </c>
      <c r="AY1019" s="64" t="str">
        <f t="shared" si="1297"/>
        <v>-</v>
      </c>
      <c r="AZ1019" s="64" t="str">
        <f t="shared" si="1263"/>
        <v>-</v>
      </c>
      <c r="BA1019" s="57" t="str">
        <f t="shared" si="1298"/>
        <v>Payoff</v>
      </c>
      <c r="BB1019" s="56">
        <f t="shared" si="1240"/>
        <v>204</v>
      </c>
      <c r="BC1019" s="64" t="str">
        <f t="shared" si="1299"/>
        <v>-</v>
      </c>
      <c r="BD1019" s="64" t="str">
        <f t="shared" si="1264"/>
        <v>-</v>
      </c>
      <c r="BE1019" s="64" t="str">
        <f t="shared" si="1265"/>
        <v>-</v>
      </c>
      <c r="BF1019" s="64" t="str">
        <f t="shared" si="1266"/>
        <v>-</v>
      </c>
      <c r="BG1019" s="64" t="str">
        <f t="shared" si="1300"/>
        <v>-</v>
      </c>
      <c r="BH1019" s="64" t="str">
        <f t="shared" si="1267"/>
        <v>-</v>
      </c>
      <c r="BI1019" s="57" t="str">
        <f t="shared" si="1301"/>
        <v>Payoff</v>
      </c>
      <c r="BJ1019" s="56">
        <f t="shared" si="1241"/>
        <v>204</v>
      </c>
      <c r="BK1019" s="64" t="str">
        <f t="shared" si="1302"/>
        <v>-</v>
      </c>
      <c r="BL1019" s="64" t="str">
        <f t="shared" si="1268"/>
        <v>-</v>
      </c>
      <c r="BM1019" s="64" t="str">
        <f t="shared" si="1269"/>
        <v>-</v>
      </c>
      <c r="BN1019" s="64" t="str">
        <f t="shared" si="1270"/>
        <v>-</v>
      </c>
      <c r="BO1019" s="64" t="str">
        <f t="shared" si="1303"/>
        <v>-</v>
      </c>
      <c r="BP1019" s="64" t="str">
        <f t="shared" si="1271"/>
        <v>-</v>
      </c>
      <c r="BQ1019" s="57" t="str">
        <f t="shared" si="1304"/>
        <v>Payoff</v>
      </c>
      <c r="BR1019" s="56">
        <f t="shared" si="1242"/>
        <v>204</v>
      </c>
      <c r="BS1019" s="64" t="str">
        <f t="shared" si="1305"/>
        <v>-</v>
      </c>
      <c r="BT1019" s="64" t="str">
        <f t="shared" si="1272"/>
        <v>-</v>
      </c>
      <c r="BU1019" s="64" t="str">
        <f t="shared" si="1273"/>
        <v>-</v>
      </c>
      <c r="BV1019" s="64" t="str">
        <f t="shared" si="1274"/>
        <v>-</v>
      </c>
      <c r="BW1019" s="64" t="str">
        <f t="shared" si="1306"/>
        <v>-</v>
      </c>
      <c r="BX1019" s="64" t="str">
        <f t="shared" si="1275"/>
        <v>-</v>
      </c>
      <c r="BY1019" s="57" t="str">
        <f t="shared" si="1307"/>
        <v>Payoff</v>
      </c>
      <c r="BZ1019" s="56">
        <f t="shared" si="1243"/>
        <v>204</v>
      </c>
      <c r="CA1019" s="64" t="str">
        <f t="shared" si="1308"/>
        <v>-</v>
      </c>
      <c r="CB1019" s="64" t="str">
        <f t="shared" si="1276"/>
        <v>-</v>
      </c>
      <c r="CC1019" s="64" t="str">
        <f t="shared" si="1277"/>
        <v>-</v>
      </c>
      <c r="CD1019" s="64" t="str">
        <f t="shared" si="1278"/>
        <v>-</v>
      </c>
      <c r="CE1019" s="64" t="str">
        <f t="shared" si="1309"/>
        <v>-</v>
      </c>
      <c r="CF1019" s="64" t="str">
        <f t="shared" si="1279"/>
        <v>-</v>
      </c>
      <c r="CG1019" s="57" t="str">
        <f t="shared" si="1310"/>
        <v>Payoff</v>
      </c>
      <c r="CH1019" s="56">
        <f t="shared" si="1244"/>
        <v>204</v>
      </c>
      <c r="CI1019" s="64" t="str">
        <f t="shared" si="1311"/>
        <v>-</v>
      </c>
      <c r="CJ1019" s="64" t="str">
        <f t="shared" si="1280"/>
        <v>-</v>
      </c>
      <c r="CK1019" s="64" t="str">
        <f t="shared" si="1281"/>
        <v>-</v>
      </c>
      <c r="CL1019" s="64" t="str">
        <f t="shared" si="1282"/>
        <v>-</v>
      </c>
      <c r="CM1019" s="64" t="str">
        <f t="shared" si="1312"/>
        <v>-</v>
      </c>
      <c r="CN1019" s="64" t="str">
        <f t="shared" si="1283"/>
        <v>-</v>
      </c>
      <c r="CO1019" s="57" t="str">
        <f t="shared" si="1313"/>
        <v>Payoff</v>
      </c>
    </row>
    <row r="1020" spans="15:93" ht="18" customHeight="1" x14ac:dyDescent="0.25">
      <c r="O1020" s="56">
        <f t="shared" si="1314"/>
        <v>209</v>
      </c>
      <c r="P1020" s="64">
        <f t="shared" si="1284"/>
        <v>0</v>
      </c>
      <c r="Q1020" s="64" t="str">
        <f t="shared" si="1245"/>
        <v>-</v>
      </c>
      <c r="R1020" s="64" t="str">
        <f t="shared" si="1246"/>
        <v>-</v>
      </c>
      <c r="S1020" s="64">
        <f t="shared" si="1285"/>
        <v>0</v>
      </c>
      <c r="T1020" s="64" t="str">
        <f t="shared" si="1247"/>
        <v>-</v>
      </c>
      <c r="U1020" s="57" t="str">
        <f t="shared" si="1286"/>
        <v>Payoff</v>
      </c>
      <c r="V1020" s="56">
        <f t="shared" ref="V1020:V1083" si="1315">V1019+1</f>
        <v>205</v>
      </c>
      <c r="W1020" s="64">
        <f t="shared" si="1287"/>
        <v>0</v>
      </c>
      <c r="X1020" s="64" t="str">
        <f t="shared" si="1248"/>
        <v>-</v>
      </c>
      <c r="Y1020" s="64">
        <f t="shared" si="1249"/>
        <v>0</v>
      </c>
      <c r="Z1020" s="64" t="str">
        <f t="shared" si="1250"/>
        <v>-</v>
      </c>
      <c r="AA1020" s="64" t="str">
        <f t="shared" si="1288"/>
        <v>-</v>
      </c>
      <c r="AB1020" s="64" t="str">
        <f t="shared" si="1251"/>
        <v>-</v>
      </c>
      <c r="AC1020" s="57" t="str">
        <f t="shared" si="1289"/>
        <v>Payoff</v>
      </c>
      <c r="AD1020" s="56">
        <f t="shared" ref="AD1020:AD1083" si="1316">AD1019+1</f>
        <v>205</v>
      </c>
      <c r="AE1020" s="64">
        <f t="shared" si="1290"/>
        <v>0</v>
      </c>
      <c r="AF1020" s="64" t="str">
        <f t="shared" si="1252"/>
        <v>-</v>
      </c>
      <c r="AG1020" s="64">
        <f t="shared" si="1253"/>
        <v>0</v>
      </c>
      <c r="AH1020" s="64" t="str">
        <f t="shared" si="1254"/>
        <v>-</v>
      </c>
      <c r="AI1020" s="64" t="str">
        <f t="shared" si="1291"/>
        <v>-</v>
      </c>
      <c r="AJ1020" s="64" t="str">
        <f t="shared" si="1255"/>
        <v>-</v>
      </c>
      <c r="AK1020" s="57" t="str">
        <f t="shared" si="1292"/>
        <v>Payoff</v>
      </c>
      <c r="AL1020" s="56">
        <f t="shared" ref="AL1020:AL1083" si="1317">AL1019+1</f>
        <v>205</v>
      </c>
      <c r="AM1020" s="64" t="str">
        <f t="shared" si="1293"/>
        <v>-</v>
      </c>
      <c r="AN1020" s="64" t="str">
        <f t="shared" si="1256"/>
        <v>-</v>
      </c>
      <c r="AO1020" s="64" t="str">
        <f t="shared" si="1257"/>
        <v>-</v>
      </c>
      <c r="AP1020" s="64" t="str">
        <f t="shared" si="1258"/>
        <v>-</v>
      </c>
      <c r="AQ1020" s="64" t="str">
        <f t="shared" si="1294"/>
        <v>-</v>
      </c>
      <c r="AR1020" s="64" t="str">
        <f t="shared" si="1259"/>
        <v>-</v>
      </c>
      <c r="AS1020" s="57" t="str">
        <f t="shared" si="1295"/>
        <v>Payoff</v>
      </c>
      <c r="AT1020" s="56">
        <f t="shared" ref="AT1020:AT1083" si="1318">AT1019+1</f>
        <v>205</v>
      </c>
      <c r="AU1020" s="64" t="str">
        <f t="shared" si="1296"/>
        <v>-</v>
      </c>
      <c r="AV1020" s="64" t="str">
        <f t="shared" si="1260"/>
        <v>-</v>
      </c>
      <c r="AW1020" s="64" t="str">
        <f t="shared" si="1261"/>
        <v>-</v>
      </c>
      <c r="AX1020" s="64" t="str">
        <f t="shared" si="1262"/>
        <v>-</v>
      </c>
      <c r="AY1020" s="64" t="str">
        <f t="shared" si="1297"/>
        <v>-</v>
      </c>
      <c r="AZ1020" s="64" t="str">
        <f t="shared" si="1263"/>
        <v>-</v>
      </c>
      <c r="BA1020" s="57" t="str">
        <f t="shared" si="1298"/>
        <v>Payoff</v>
      </c>
      <c r="BB1020" s="56">
        <f t="shared" ref="BB1020:BB1083" si="1319">BB1019+1</f>
        <v>205</v>
      </c>
      <c r="BC1020" s="64" t="str">
        <f t="shared" si="1299"/>
        <v>-</v>
      </c>
      <c r="BD1020" s="64" t="str">
        <f t="shared" si="1264"/>
        <v>-</v>
      </c>
      <c r="BE1020" s="64" t="str">
        <f t="shared" si="1265"/>
        <v>-</v>
      </c>
      <c r="BF1020" s="64" t="str">
        <f t="shared" si="1266"/>
        <v>-</v>
      </c>
      <c r="BG1020" s="64" t="str">
        <f t="shared" si="1300"/>
        <v>-</v>
      </c>
      <c r="BH1020" s="64" t="str">
        <f t="shared" si="1267"/>
        <v>-</v>
      </c>
      <c r="BI1020" s="57" t="str">
        <f t="shared" si="1301"/>
        <v>Payoff</v>
      </c>
      <c r="BJ1020" s="56">
        <f t="shared" ref="BJ1020:BJ1083" si="1320">BJ1019+1</f>
        <v>205</v>
      </c>
      <c r="BK1020" s="64" t="str">
        <f t="shared" si="1302"/>
        <v>-</v>
      </c>
      <c r="BL1020" s="64" t="str">
        <f t="shared" si="1268"/>
        <v>-</v>
      </c>
      <c r="BM1020" s="64" t="str">
        <f t="shared" si="1269"/>
        <v>-</v>
      </c>
      <c r="BN1020" s="64" t="str">
        <f t="shared" si="1270"/>
        <v>-</v>
      </c>
      <c r="BO1020" s="64" t="str">
        <f t="shared" si="1303"/>
        <v>-</v>
      </c>
      <c r="BP1020" s="64" t="str">
        <f t="shared" si="1271"/>
        <v>-</v>
      </c>
      <c r="BQ1020" s="57" t="str">
        <f t="shared" si="1304"/>
        <v>Payoff</v>
      </c>
      <c r="BR1020" s="56">
        <f t="shared" ref="BR1020:BR1083" si="1321">BR1019+1</f>
        <v>205</v>
      </c>
      <c r="BS1020" s="64" t="str">
        <f t="shared" si="1305"/>
        <v>-</v>
      </c>
      <c r="BT1020" s="64" t="str">
        <f t="shared" si="1272"/>
        <v>-</v>
      </c>
      <c r="BU1020" s="64" t="str">
        <f t="shared" si="1273"/>
        <v>-</v>
      </c>
      <c r="BV1020" s="64" t="str">
        <f t="shared" si="1274"/>
        <v>-</v>
      </c>
      <c r="BW1020" s="64" t="str">
        <f t="shared" si="1306"/>
        <v>-</v>
      </c>
      <c r="BX1020" s="64" t="str">
        <f t="shared" si="1275"/>
        <v>-</v>
      </c>
      <c r="BY1020" s="57" t="str">
        <f t="shared" si="1307"/>
        <v>Payoff</v>
      </c>
      <c r="BZ1020" s="56">
        <f t="shared" ref="BZ1020:BZ1083" si="1322">BZ1019+1</f>
        <v>205</v>
      </c>
      <c r="CA1020" s="64" t="str">
        <f t="shared" si="1308"/>
        <v>-</v>
      </c>
      <c r="CB1020" s="64" t="str">
        <f t="shared" si="1276"/>
        <v>-</v>
      </c>
      <c r="CC1020" s="64" t="str">
        <f t="shared" si="1277"/>
        <v>-</v>
      </c>
      <c r="CD1020" s="64" t="str">
        <f t="shared" si="1278"/>
        <v>-</v>
      </c>
      <c r="CE1020" s="64" t="str">
        <f t="shared" si="1309"/>
        <v>-</v>
      </c>
      <c r="CF1020" s="64" t="str">
        <f t="shared" si="1279"/>
        <v>-</v>
      </c>
      <c r="CG1020" s="57" t="str">
        <f t="shared" si="1310"/>
        <v>Payoff</v>
      </c>
      <c r="CH1020" s="56">
        <f t="shared" ref="CH1020:CH1083" si="1323">CH1019+1</f>
        <v>205</v>
      </c>
      <c r="CI1020" s="64" t="str">
        <f t="shared" si="1311"/>
        <v>-</v>
      </c>
      <c r="CJ1020" s="64" t="str">
        <f t="shared" si="1280"/>
        <v>-</v>
      </c>
      <c r="CK1020" s="64" t="str">
        <f t="shared" si="1281"/>
        <v>-</v>
      </c>
      <c r="CL1020" s="64" t="str">
        <f t="shared" si="1282"/>
        <v>-</v>
      </c>
      <c r="CM1020" s="64" t="str">
        <f t="shared" si="1312"/>
        <v>-</v>
      </c>
      <c r="CN1020" s="64" t="str">
        <f t="shared" si="1283"/>
        <v>-</v>
      </c>
      <c r="CO1020" s="57" t="str">
        <f t="shared" si="1313"/>
        <v>Payoff</v>
      </c>
    </row>
    <row r="1021" spans="15:93" ht="18" customHeight="1" x14ac:dyDescent="0.25">
      <c r="O1021" s="56">
        <f t="shared" si="1314"/>
        <v>210</v>
      </c>
      <c r="P1021" s="64">
        <f t="shared" si="1284"/>
        <v>0</v>
      </c>
      <c r="Q1021" s="64" t="str">
        <f t="shared" si="1245"/>
        <v>-</v>
      </c>
      <c r="R1021" s="64" t="str">
        <f t="shared" si="1246"/>
        <v>-</v>
      </c>
      <c r="S1021" s="64">
        <f t="shared" si="1285"/>
        <v>0</v>
      </c>
      <c r="T1021" s="64" t="str">
        <f t="shared" si="1247"/>
        <v>-</v>
      </c>
      <c r="U1021" s="57" t="str">
        <f t="shared" si="1286"/>
        <v>Payoff</v>
      </c>
      <c r="V1021" s="56">
        <f t="shared" si="1315"/>
        <v>206</v>
      </c>
      <c r="W1021" s="64">
        <f t="shared" si="1287"/>
        <v>0</v>
      </c>
      <c r="X1021" s="64" t="str">
        <f t="shared" si="1248"/>
        <v>-</v>
      </c>
      <c r="Y1021" s="64">
        <f t="shared" si="1249"/>
        <v>0</v>
      </c>
      <c r="Z1021" s="64" t="str">
        <f t="shared" si="1250"/>
        <v>-</v>
      </c>
      <c r="AA1021" s="64" t="str">
        <f t="shared" si="1288"/>
        <v>-</v>
      </c>
      <c r="AB1021" s="64" t="str">
        <f t="shared" si="1251"/>
        <v>-</v>
      </c>
      <c r="AC1021" s="57" t="str">
        <f t="shared" si="1289"/>
        <v>Payoff</v>
      </c>
      <c r="AD1021" s="56">
        <f t="shared" si="1316"/>
        <v>206</v>
      </c>
      <c r="AE1021" s="64">
        <f t="shared" si="1290"/>
        <v>0</v>
      </c>
      <c r="AF1021" s="64" t="str">
        <f t="shared" si="1252"/>
        <v>-</v>
      </c>
      <c r="AG1021" s="64">
        <f t="shared" si="1253"/>
        <v>0</v>
      </c>
      <c r="AH1021" s="64" t="str">
        <f t="shared" si="1254"/>
        <v>-</v>
      </c>
      <c r="AI1021" s="64" t="str">
        <f t="shared" si="1291"/>
        <v>-</v>
      </c>
      <c r="AJ1021" s="64" t="str">
        <f t="shared" si="1255"/>
        <v>-</v>
      </c>
      <c r="AK1021" s="57" t="str">
        <f t="shared" si="1292"/>
        <v>Payoff</v>
      </c>
      <c r="AL1021" s="56">
        <f t="shared" si="1317"/>
        <v>206</v>
      </c>
      <c r="AM1021" s="64" t="str">
        <f t="shared" si="1293"/>
        <v>-</v>
      </c>
      <c r="AN1021" s="64" t="str">
        <f t="shared" si="1256"/>
        <v>-</v>
      </c>
      <c r="AO1021" s="64" t="str">
        <f t="shared" si="1257"/>
        <v>-</v>
      </c>
      <c r="AP1021" s="64" t="str">
        <f t="shared" si="1258"/>
        <v>-</v>
      </c>
      <c r="AQ1021" s="64" t="str">
        <f t="shared" si="1294"/>
        <v>-</v>
      </c>
      <c r="AR1021" s="64" t="str">
        <f t="shared" si="1259"/>
        <v>-</v>
      </c>
      <c r="AS1021" s="57" t="str">
        <f t="shared" si="1295"/>
        <v>Payoff</v>
      </c>
      <c r="AT1021" s="56">
        <f t="shared" si="1318"/>
        <v>206</v>
      </c>
      <c r="AU1021" s="64" t="str">
        <f t="shared" si="1296"/>
        <v>-</v>
      </c>
      <c r="AV1021" s="64" t="str">
        <f t="shared" si="1260"/>
        <v>-</v>
      </c>
      <c r="AW1021" s="64" t="str">
        <f t="shared" si="1261"/>
        <v>-</v>
      </c>
      <c r="AX1021" s="64" t="str">
        <f t="shared" si="1262"/>
        <v>-</v>
      </c>
      <c r="AY1021" s="64" t="str">
        <f t="shared" si="1297"/>
        <v>-</v>
      </c>
      <c r="AZ1021" s="64" t="str">
        <f t="shared" si="1263"/>
        <v>-</v>
      </c>
      <c r="BA1021" s="57" t="str">
        <f t="shared" si="1298"/>
        <v>Payoff</v>
      </c>
      <c r="BB1021" s="56">
        <f t="shared" si="1319"/>
        <v>206</v>
      </c>
      <c r="BC1021" s="64" t="str">
        <f t="shared" si="1299"/>
        <v>-</v>
      </c>
      <c r="BD1021" s="64" t="str">
        <f t="shared" si="1264"/>
        <v>-</v>
      </c>
      <c r="BE1021" s="64" t="str">
        <f t="shared" si="1265"/>
        <v>-</v>
      </c>
      <c r="BF1021" s="64" t="str">
        <f t="shared" si="1266"/>
        <v>-</v>
      </c>
      <c r="BG1021" s="64" t="str">
        <f t="shared" si="1300"/>
        <v>-</v>
      </c>
      <c r="BH1021" s="64" t="str">
        <f t="shared" si="1267"/>
        <v>-</v>
      </c>
      <c r="BI1021" s="57" t="str">
        <f t="shared" si="1301"/>
        <v>Payoff</v>
      </c>
      <c r="BJ1021" s="56">
        <f t="shared" si="1320"/>
        <v>206</v>
      </c>
      <c r="BK1021" s="64" t="str">
        <f t="shared" si="1302"/>
        <v>-</v>
      </c>
      <c r="BL1021" s="64" t="str">
        <f t="shared" si="1268"/>
        <v>-</v>
      </c>
      <c r="BM1021" s="64" t="str">
        <f t="shared" si="1269"/>
        <v>-</v>
      </c>
      <c r="BN1021" s="64" t="str">
        <f t="shared" si="1270"/>
        <v>-</v>
      </c>
      <c r="BO1021" s="64" t="str">
        <f t="shared" si="1303"/>
        <v>-</v>
      </c>
      <c r="BP1021" s="64" t="str">
        <f t="shared" si="1271"/>
        <v>-</v>
      </c>
      <c r="BQ1021" s="57" t="str">
        <f t="shared" si="1304"/>
        <v>Payoff</v>
      </c>
      <c r="BR1021" s="56">
        <f t="shared" si="1321"/>
        <v>206</v>
      </c>
      <c r="BS1021" s="64" t="str">
        <f t="shared" si="1305"/>
        <v>-</v>
      </c>
      <c r="BT1021" s="64" t="str">
        <f t="shared" si="1272"/>
        <v>-</v>
      </c>
      <c r="BU1021" s="64" t="str">
        <f t="shared" si="1273"/>
        <v>-</v>
      </c>
      <c r="BV1021" s="64" t="str">
        <f t="shared" si="1274"/>
        <v>-</v>
      </c>
      <c r="BW1021" s="64" t="str">
        <f t="shared" si="1306"/>
        <v>-</v>
      </c>
      <c r="BX1021" s="64" t="str">
        <f t="shared" si="1275"/>
        <v>-</v>
      </c>
      <c r="BY1021" s="57" t="str">
        <f t="shared" si="1307"/>
        <v>Payoff</v>
      </c>
      <c r="BZ1021" s="56">
        <f t="shared" si="1322"/>
        <v>206</v>
      </c>
      <c r="CA1021" s="64" t="str">
        <f t="shared" si="1308"/>
        <v>-</v>
      </c>
      <c r="CB1021" s="64" t="str">
        <f t="shared" si="1276"/>
        <v>-</v>
      </c>
      <c r="CC1021" s="64" t="str">
        <f t="shared" si="1277"/>
        <v>-</v>
      </c>
      <c r="CD1021" s="64" t="str">
        <f t="shared" si="1278"/>
        <v>-</v>
      </c>
      <c r="CE1021" s="64" t="str">
        <f t="shared" si="1309"/>
        <v>-</v>
      </c>
      <c r="CF1021" s="64" t="str">
        <f t="shared" si="1279"/>
        <v>-</v>
      </c>
      <c r="CG1021" s="57" t="str">
        <f t="shared" si="1310"/>
        <v>Payoff</v>
      </c>
      <c r="CH1021" s="56">
        <f t="shared" si="1323"/>
        <v>206</v>
      </c>
      <c r="CI1021" s="64" t="str">
        <f t="shared" si="1311"/>
        <v>-</v>
      </c>
      <c r="CJ1021" s="64" t="str">
        <f t="shared" si="1280"/>
        <v>-</v>
      </c>
      <c r="CK1021" s="64" t="str">
        <f t="shared" si="1281"/>
        <v>-</v>
      </c>
      <c r="CL1021" s="64" t="str">
        <f t="shared" si="1282"/>
        <v>-</v>
      </c>
      <c r="CM1021" s="64" t="str">
        <f t="shared" si="1312"/>
        <v>-</v>
      </c>
      <c r="CN1021" s="64" t="str">
        <f t="shared" si="1283"/>
        <v>-</v>
      </c>
      <c r="CO1021" s="57" t="str">
        <f t="shared" si="1313"/>
        <v>Payoff</v>
      </c>
    </row>
    <row r="1022" spans="15:93" ht="18" customHeight="1" x14ac:dyDescent="0.25">
      <c r="O1022" s="56">
        <f t="shared" si="1314"/>
        <v>211</v>
      </c>
      <c r="P1022" s="64">
        <f t="shared" si="1284"/>
        <v>0</v>
      </c>
      <c r="Q1022" s="64" t="str">
        <f t="shared" si="1245"/>
        <v>-</v>
      </c>
      <c r="R1022" s="64" t="str">
        <f t="shared" si="1246"/>
        <v>-</v>
      </c>
      <c r="S1022" s="64">
        <f t="shared" si="1285"/>
        <v>0</v>
      </c>
      <c r="T1022" s="64" t="str">
        <f t="shared" si="1247"/>
        <v>-</v>
      </c>
      <c r="U1022" s="57" t="str">
        <f t="shared" si="1286"/>
        <v>Payoff</v>
      </c>
      <c r="V1022" s="56">
        <f t="shared" si="1315"/>
        <v>207</v>
      </c>
      <c r="W1022" s="64">
        <f t="shared" si="1287"/>
        <v>0</v>
      </c>
      <c r="X1022" s="64" t="str">
        <f t="shared" si="1248"/>
        <v>-</v>
      </c>
      <c r="Y1022" s="64">
        <f t="shared" si="1249"/>
        <v>0</v>
      </c>
      <c r="Z1022" s="64" t="str">
        <f t="shared" si="1250"/>
        <v>-</v>
      </c>
      <c r="AA1022" s="64" t="str">
        <f t="shared" si="1288"/>
        <v>-</v>
      </c>
      <c r="AB1022" s="64" t="str">
        <f t="shared" si="1251"/>
        <v>-</v>
      </c>
      <c r="AC1022" s="57" t="str">
        <f t="shared" si="1289"/>
        <v>Payoff</v>
      </c>
      <c r="AD1022" s="56">
        <f t="shared" si="1316"/>
        <v>207</v>
      </c>
      <c r="AE1022" s="64">
        <f t="shared" si="1290"/>
        <v>0</v>
      </c>
      <c r="AF1022" s="64" t="str">
        <f t="shared" si="1252"/>
        <v>-</v>
      </c>
      <c r="AG1022" s="64">
        <f t="shared" si="1253"/>
        <v>0</v>
      </c>
      <c r="AH1022" s="64" t="str">
        <f t="shared" si="1254"/>
        <v>-</v>
      </c>
      <c r="AI1022" s="64" t="str">
        <f t="shared" si="1291"/>
        <v>-</v>
      </c>
      <c r="AJ1022" s="64" t="str">
        <f t="shared" si="1255"/>
        <v>-</v>
      </c>
      <c r="AK1022" s="57" t="str">
        <f t="shared" si="1292"/>
        <v>Payoff</v>
      </c>
      <c r="AL1022" s="56">
        <f t="shared" si="1317"/>
        <v>207</v>
      </c>
      <c r="AM1022" s="64" t="str">
        <f t="shared" si="1293"/>
        <v>-</v>
      </c>
      <c r="AN1022" s="64" t="str">
        <f t="shared" si="1256"/>
        <v>-</v>
      </c>
      <c r="AO1022" s="64" t="str">
        <f t="shared" si="1257"/>
        <v>-</v>
      </c>
      <c r="AP1022" s="64" t="str">
        <f t="shared" si="1258"/>
        <v>-</v>
      </c>
      <c r="AQ1022" s="64" t="str">
        <f t="shared" si="1294"/>
        <v>-</v>
      </c>
      <c r="AR1022" s="64" t="str">
        <f t="shared" si="1259"/>
        <v>-</v>
      </c>
      <c r="AS1022" s="57" t="str">
        <f t="shared" si="1295"/>
        <v>Payoff</v>
      </c>
      <c r="AT1022" s="56">
        <f t="shared" si="1318"/>
        <v>207</v>
      </c>
      <c r="AU1022" s="64" t="str">
        <f t="shared" si="1296"/>
        <v>-</v>
      </c>
      <c r="AV1022" s="64" t="str">
        <f t="shared" si="1260"/>
        <v>-</v>
      </c>
      <c r="AW1022" s="64" t="str">
        <f t="shared" si="1261"/>
        <v>-</v>
      </c>
      <c r="AX1022" s="64" t="str">
        <f t="shared" si="1262"/>
        <v>-</v>
      </c>
      <c r="AY1022" s="64" t="str">
        <f t="shared" si="1297"/>
        <v>-</v>
      </c>
      <c r="AZ1022" s="64" t="str">
        <f t="shared" si="1263"/>
        <v>-</v>
      </c>
      <c r="BA1022" s="57" t="str">
        <f t="shared" si="1298"/>
        <v>Payoff</v>
      </c>
      <c r="BB1022" s="56">
        <f t="shared" si="1319"/>
        <v>207</v>
      </c>
      <c r="BC1022" s="64" t="str">
        <f t="shared" si="1299"/>
        <v>-</v>
      </c>
      <c r="BD1022" s="64" t="str">
        <f t="shared" si="1264"/>
        <v>-</v>
      </c>
      <c r="BE1022" s="64" t="str">
        <f t="shared" si="1265"/>
        <v>-</v>
      </c>
      <c r="BF1022" s="64" t="str">
        <f t="shared" si="1266"/>
        <v>-</v>
      </c>
      <c r="BG1022" s="64" t="str">
        <f t="shared" si="1300"/>
        <v>-</v>
      </c>
      <c r="BH1022" s="64" t="str">
        <f t="shared" si="1267"/>
        <v>-</v>
      </c>
      <c r="BI1022" s="57" t="str">
        <f t="shared" si="1301"/>
        <v>Payoff</v>
      </c>
      <c r="BJ1022" s="56">
        <f t="shared" si="1320"/>
        <v>207</v>
      </c>
      <c r="BK1022" s="64" t="str">
        <f t="shared" si="1302"/>
        <v>-</v>
      </c>
      <c r="BL1022" s="64" t="str">
        <f t="shared" si="1268"/>
        <v>-</v>
      </c>
      <c r="BM1022" s="64" t="str">
        <f t="shared" si="1269"/>
        <v>-</v>
      </c>
      <c r="BN1022" s="64" t="str">
        <f t="shared" si="1270"/>
        <v>-</v>
      </c>
      <c r="BO1022" s="64" t="str">
        <f t="shared" si="1303"/>
        <v>-</v>
      </c>
      <c r="BP1022" s="64" t="str">
        <f t="shared" si="1271"/>
        <v>-</v>
      </c>
      <c r="BQ1022" s="57" t="str">
        <f t="shared" si="1304"/>
        <v>Payoff</v>
      </c>
      <c r="BR1022" s="56">
        <f t="shared" si="1321"/>
        <v>207</v>
      </c>
      <c r="BS1022" s="64" t="str">
        <f t="shared" si="1305"/>
        <v>-</v>
      </c>
      <c r="BT1022" s="64" t="str">
        <f t="shared" si="1272"/>
        <v>-</v>
      </c>
      <c r="BU1022" s="64" t="str">
        <f t="shared" si="1273"/>
        <v>-</v>
      </c>
      <c r="BV1022" s="64" t="str">
        <f t="shared" si="1274"/>
        <v>-</v>
      </c>
      <c r="BW1022" s="64" t="str">
        <f t="shared" si="1306"/>
        <v>-</v>
      </c>
      <c r="BX1022" s="64" t="str">
        <f t="shared" si="1275"/>
        <v>-</v>
      </c>
      <c r="BY1022" s="57" t="str">
        <f t="shared" si="1307"/>
        <v>Payoff</v>
      </c>
      <c r="BZ1022" s="56">
        <f t="shared" si="1322"/>
        <v>207</v>
      </c>
      <c r="CA1022" s="64" t="str">
        <f t="shared" si="1308"/>
        <v>-</v>
      </c>
      <c r="CB1022" s="64" t="str">
        <f t="shared" si="1276"/>
        <v>-</v>
      </c>
      <c r="CC1022" s="64" t="str">
        <f t="shared" si="1277"/>
        <v>-</v>
      </c>
      <c r="CD1022" s="64" t="str">
        <f t="shared" si="1278"/>
        <v>-</v>
      </c>
      <c r="CE1022" s="64" t="str">
        <f t="shared" si="1309"/>
        <v>-</v>
      </c>
      <c r="CF1022" s="64" t="str">
        <f t="shared" si="1279"/>
        <v>-</v>
      </c>
      <c r="CG1022" s="57" t="str">
        <f t="shared" si="1310"/>
        <v>Payoff</v>
      </c>
      <c r="CH1022" s="56">
        <f t="shared" si="1323"/>
        <v>207</v>
      </c>
      <c r="CI1022" s="64" t="str">
        <f t="shared" si="1311"/>
        <v>-</v>
      </c>
      <c r="CJ1022" s="64" t="str">
        <f t="shared" si="1280"/>
        <v>-</v>
      </c>
      <c r="CK1022" s="64" t="str">
        <f t="shared" si="1281"/>
        <v>-</v>
      </c>
      <c r="CL1022" s="64" t="str">
        <f t="shared" si="1282"/>
        <v>-</v>
      </c>
      <c r="CM1022" s="64" t="str">
        <f t="shared" si="1312"/>
        <v>-</v>
      </c>
      <c r="CN1022" s="64" t="str">
        <f t="shared" si="1283"/>
        <v>-</v>
      </c>
      <c r="CO1022" s="57" t="str">
        <f t="shared" si="1313"/>
        <v>Payoff</v>
      </c>
    </row>
    <row r="1023" spans="15:93" ht="18" customHeight="1" x14ac:dyDescent="0.25">
      <c r="O1023" s="56">
        <f t="shared" si="1314"/>
        <v>212</v>
      </c>
      <c r="P1023" s="64">
        <f t="shared" si="1284"/>
        <v>0</v>
      </c>
      <c r="Q1023" s="64" t="str">
        <f t="shared" si="1245"/>
        <v>-</v>
      </c>
      <c r="R1023" s="64" t="str">
        <f t="shared" si="1246"/>
        <v>-</v>
      </c>
      <c r="S1023" s="64">
        <f t="shared" si="1285"/>
        <v>0</v>
      </c>
      <c r="T1023" s="64" t="str">
        <f t="shared" si="1247"/>
        <v>-</v>
      </c>
      <c r="U1023" s="57" t="str">
        <f t="shared" si="1286"/>
        <v>Payoff</v>
      </c>
      <c r="V1023" s="56">
        <f t="shared" si="1315"/>
        <v>208</v>
      </c>
      <c r="W1023" s="64">
        <f t="shared" si="1287"/>
        <v>0</v>
      </c>
      <c r="X1023" s="64" t="str">
        <f t="shared" si="1248"/>
        <v>-</v>
      </c>
      <c r="Y1023" s="64">
        <f t="shared" si="1249"/>
        <v>0</v>
      </c>
      <c r="Z1023" s="64" t="str">
        <f t="shared" si="1250"/>
        <v>-</v>
      </c>
      <c r="AA1023" s="64" t="str">
        <f t="shared" si="1288"/>
        <v>-</v>
      </c>
      <c r="AB1023" s="64" t="str">
        <f t="shared" si="1251"/>
        <v>-</v>
      </c>
      <c r="AC1023" s="57" t="str">
        <f t="shared" si="1289"/>
        <v>Payoff</v>
      </c>
      <c r="AD1023" s="56">
        <f t="shared" si="1316"/>
        <v>208</v>
      </c>
      <c r="AE1023" s="64">
        <f t="shared" si="1290"/>
        <v>0</v>
      </c>
      <c r="AF1023" s="64" t="str">
        <f t="shared" si="1252"/>
        <v>-</v>
      </c>
      <c r="AG1023" s="64">
        <f t="shared" si="1253"/>
        <v>0</v>
      </c>
      <c r="AH1023" s="64" t="str">
        <f t="shared" si="1254"/>
        <v>-</v>
      </c>
      <c r="AI1023" s="64" t="str">
        <f t="shared" si="1291"/>
        <v>-</v>
      </c>
      <c r="AJ1023" s="64" t="str">
        <f t="shared" si="1255"/>
        <v>-</v>
      </c>
      <c r="AK1023" s="57" t="str">
        <f t="shared" si="1292"/>
        <v>Payoff</v>
      </c>
      <c r="AL1023" s="56">
        <f t="shared" si="1317"/>
        <v>208</v>
      </c>
      <c r="AM1023" s="64" t="str">
        <f t="shared" si="1293"/>
        <v>-</v>
      </c>
      <c r="AN1023" s="64" t="str">
        <f t="shared" si="1256"/>
        <v>-</v>
      </c>
      <c r="AO1023" s="64" t="str">
        <f t="shared" si="1257"/>
        <v>-</v>
      </c>
      <c r="AP1023" s="64" t="str">
        <f t="shared" si="1258"/>
        <v>-</v>
      </c>
      <c r="AQ1023" s="64" t="str">
        <f t="shared" si="1294"/>
        <v>-</v>
      </c>
      <c r="AR1023" s="64" t="str">
        <f t="shared" si="1259"/>
        <v>-</v>
      </c>
      <c r="AS1023" s="57" t="str">
        <f t="shared" si="1295"/>
        <v>Payoff</v>
      </c>
      <c r="AT1023" s="56">
        <f t="shared" si="1318"/>
        <v>208</v>
      </c>
      <c r="AU1023" s="64" t="str">
        <f t="shared" si="1296"/>
        <v>-</v>
      </c>
      <c r="AV1023" s="64" t="str">
        <f t="shared" si="1260"/>
        <v>-</v>
      </c>
      <c r="AW1023" s="64" t="str">
        <f t="shared" si="1261"/>
        <v>-</v>
      </c>
      <c r="AX1023" s="64" t="str">
        <f t="shared" si="1262"/>
        <v>-</v>
      </c>
      <c r="AY1023" s="64" t="str">
        <f t="shared" si="1297"/>
        <v>-</v>
      </c>
      <c r="AZ1023" s="64" t="str">
        <f t="shared" si="1263"/>
        <v>-</v>
      </c>
      <c r="BA1023" s="57" t="str">
        <f t="shared" si="1298"/>
        <v>Payoff</v>
      </c>
      <c r="BB1023" s="56">
        <f t="shared" si="1319"/>
        <v>208</v>
      </c>
      <c r="BC1023" s="64" t="str">
        <f t="shared" si="1299"/>
        <v>-</v>
      </c>
      <c r="BD1023" s="64" t="str">
        <f t="shared" si="1264"/>
        <v>-</v>
      </c>
      <c r="BE1023" s="64" t="str">
        <f t="shared" si="1265"/>
        <v>-</v>
      </c>
      <c r="BF1023" s="64" t="str">
        <f t="shared" si="1266"/>
        <v>-</v>
      </c>
      <c r="BG1023" s="64" t="str">
        <f t="shared" si="1300"/>
        <v>-</v>
      </c>
      <c r="BH1023" s="64" t="str">
        <f t="shared" si="1267"/>
        <v>-</v>
      </c>
      <c r="BI1023" s="57" t="str">
        <f t="shared" si="1301"/>
        <v>Payoff</v>
      </c>
      <c r="BJ1023" s="56">
        <f t="shared" si="1320"/>
        <v>208</v>
      </c>
      <c r="BK1023" s="64" t="str">
        <f t="shared" si="1302"/>
        <v>-</v>
      </c>
      <c r="BL1023" s="64" t="str">
        <f t="shared" si="1268"/>
        <v>-</v>
      </c>
      <c r="BM1023" s="64" t="str">
        <f t="shared" si="1269"/>
        <v>-</v>
      </c>
      <c r="BN1023" s="64" t="str">
        <f t="shared" si="1270"/>
        <v>-</v>
      </c>
      <c r="BO1023" s="64" t="str">
        <f t="shared" si="1303"/>
        <v>-</v>
      </c>
      <c r="BP1023" s="64" t="str">
        <f t="shared" si="1271"/>
        <v>-</v>
      </c>
      <c r="BQ1023" s="57" t="str">
        <f t="shared" si="1304"/>
        <v>Payoff</v>
      </c>
      <c r="BR1023" s="56">
        <f t="shared" si="1321"/>
        <v>208</v>
      </c>
      <c r="BS1023" s="64" t="str">
        <f t="shared" si="1305"/>
        <v>-</v>
      </c>
      <c r="BT1023" s="64" t="str">
        <f t="shared" si="1272"/>
        <v>-</v>
      </c>
      <c r="BU1023" s="64" t="str">
        <f t="shared" si="1273"/>
        <v>-</v>
      </c>
      <c r="BV1023" s="64" t="str">
        <f t="shared" si="1274"/>
        <v>-</v>
      </c>
      <c r="BW1023" s="64" t="str">
        <f t="shared" si="1306"/>
        <v>-</v>
      </c>
      <c r="BX1023" s="64" t="str">
        <f t="shared" si="1275"/>
        <v>-</v>
      </c>
      <c r="BY1023" s="57" t="str">
        <f t="shared" si="1307"/>
        <v>Payoff</v>
      </c>
      <c r="BZ1023" s="56">
        <f t="shared" si="1322"/>
        <v>208</v>
      </c>
      <c r="CA1023" s="64" t="str">
        <f t="shared" si="1308"/>
        <v>-</v>
      </c>
      <c r="CB1023" s="64" t="str">
        <f t="shared" si="1276"/>
        <v>-</v>
      </c>
      <c r="CC1023" s="64" t="str">
        <f t="shared" si="1277"/>
        <v>-</v>
      </c>
      <c r="CD1023" s="64" t="str">
        <f t="shared" si="1278"/>
        <v>-</v>
      </c>
      <c r="CE1023" s="64" t="str">
        <f t="shared" si="1309"/>
        <v>-</v>
      </c>
      <c r="CF1023" s="64" t="str">
        <f t="shared" si="1279"/>
        <v>-</v>
      </c>
      <c r="CG1023" s="57" t="str">
        <f t="shared" si="1310"/>
        <v>Payoff</v>
      </c>
      <c r="CH1023" s="56">
        <f t="shared" si="1323"/>
        <v>208</v>
      </c>
      <c r="CI1023" s="64" t="str">
        <f t="shared" si="1311"/>
        <v>-</v>
      </c>
      <c r="CJ1023" s="64" t="str">
        <f t="shared" si="1280"/>
        <v>-</v>
      </c>
      <c r="CK1023" s="64" t="str">
        <f t="shared" si="1281"/>
        <v>-</v>
      </c>
      <c r="CL1023" s="64" t="str">
        <f t="shared" si="1282"/>
        <v>-</v>
      </c>
      <c r="CM1023" s="64" t="str">
        <f t="shared" si="1312"/>
        <v>-</v>
      </c>
      <c r="CN1023" s="64" t="str">
        <f t="shared" si="1283"/>
        <v>-</v>
      </c>
      <c r="CO1023" s="57" t="str">
        <f t="shared" si="1313"/>
        <v>Payoff</v>
      </c>
    </row>
    <row r="1024" spans="15:93" ht="18" customHeight="1" x14ac:dyDescent="0.25">
      <c r="O1024" s="56">
        <f t="shared" si="1314"/>
        <v>213</v>
      </c>
      <c r="P1024" s="64">
        <f t="shared" si="1284"/>
        <v>0</v>
      </c>
      <c r="Q1024" s="64" t="str">
        <f t="shared" si="1245"/>
        <v>-</v>
      </c>
      <c r="R1024" s="64" t="str">
        <f t="shared" si="1246"/>
        <v>-</v>
      </c>
      <c r="S1024" s="64">
        <f t="shared" si="1285"/>
        <v>0</v>
      </c>
      <c r="T1024" s="64" t="str">
        <f t="shared" si="1247"/>
        <v>-</v>
      </c>
      <c r="U1024" s="57" t="str">
        <f t="shared" si="1286"/>
        <v>Payoff</v>
      </c>
      <c r="V1024" s="56">
        <f t="shared" si="1315"/>
        <v>209</v>
      </c>
      <c r="W1024" s="64">
        <f t="shared" si="1287"/>
        <v>0</v>
      </c>
      <c r="X1024" s="64" t="str">
        <f t="shared" si="1248"/>
        <v>-</v>
      </c>
      <c r="Y1024" s="64">
        <f t="shared" si="1249"/>
        <v>0</v>
      </c>
      <c r="Z1024" s="64" t="str">
        <f t="shared" si="1250"/>
        <v>-</v>
      </c>
      <c r="AA1024" s="64" t="str">
        <f t="shared" si="1288"/>
        <v>-</v>
      </c>
      <c r="AB1024" s="64" t="str">
        <f t="shared" si="1251"/>
        <v>-</v>
      </c>
      <c r="AC1024" s="57" t="str">
        <f t="shared" si="1289"/>
        <v>Payoff</v>
      </c>
      <c r="AD1024" s="56">
        <f t="shared" si="1316"/>
        <v>209</v>
      </c>
      <c r="AE1024" s="64">
        <f t="shared" si="1290"/>
        <v>0</v>
      </c>
      <c r="AF1024" s="64" t="str">
        <f t="shared" si="1252"/>
        <v>-</v>
      </c>
      <c r="AG1024" s="64">
        <f t="shared" si="1253"/>
        <v>0</v>
      </c>
      <c r="AH1024" s="64" t="str">
        <f t="shared" si="1254"/>
        <v>-</v>
      </c>
      <c r="AI1024" s="64" t="str">
        <f t="shared" si="1291"/>
        <v>-</v>
      </c>
      <c r="AJ1024" s="64" t="str">
        <f t="shared" si="1255"/>
        <v>-</v>
      </c>
      <c r="AK1024" s="57" t="str">
        <f t="shared" si="1292"/>
        <v>Payoff</v>
      </c>
      <c r="AL1024" s="56">
        <f t="shared" si="1317"/>
        <v>209</v>
      </c>
      <c r="AM1024" s="64" t="str">
        <f t="shared" si="1293"/>
        <v>-</v>
      </c>
      <c r="AN1024" s="64" t="str">
        <f t="shared" si="1256"/>
        <v>-</v>
      </c>
      <c r="AO1024" s="64" t="str">
        <f t="shared" si="1257"/>
        <v>-</v>
      </c>
      <c r="AP1024" s="64" t="str">
        <f t="shared" si="1258"/>
        <v>-</v>
      </c>
      <c r="AQ1024" s="64" t="str">
        <f t="shared" si="1294"/>
        <v>-</v>
      </c>
      <c r="AR1024" s="64" t="str">
        <f t="shared" si="1259"/>
        <v>-</v>
      </c>
      <c r="AS1024" s="57" t="str">
        <f t="shared" si="1295"/>
        <v>Payoff</v>
      </c>
      <c r="AT1024" s="56">
        <f t="shared" si="1318"/>
        <v>209</v>
      </c>
      <c r="AU1024" s="64" t="str">
        <f t="shared" si="1296"/>
        <v>-</v>
      </c>
      <c r="AV1024" s="64" t="str">
        <f t="shared" si="1260"/>
        <v>-</v>
      </c>
      <c r="AW1024" s="64" t="str">
        <f t="shared" si="1261"/>
        <v>-</v>
      </c>
      <c r="AX1024" s="64" t="str">
        <f t="shared" si="1262"/>
        <v>-</v>
      </c>
      <c r="AY1024" s="64" t="str">
        <f t="shared" si="1297"/>
        <v>-</v>
      </c>
      <c r="AZ1024" s="64" t="str">
        <f t="shared" si="1263"/>
        <v>-</v>
      </c>
      <c r="BA1024" s="57" t="str">
        <f t="shared" si="1298"/>
        <v>Payoff</v>
      </c>
      <c r="BB1024" s="56">
        <f t="shared" si="1319"/>
        <v>209</v>
      </c>
      <c r="BC1024" s="64" t="str">
        <f t="shared" si="1299"/>
        <v>-</v>
      </c>
      <c r="BD1024" s="64" t="str">
        <f t="shared" si="1264"/>
        <v>-</v>
      </c>
      <c r="BE1024" s="64" t="str">
        <f t="shared" si="1265"/>
        <v>-</v>
      </c>
      <c r="BF1024" s="64" t="str">
        <f t="shared" si="1266"/>
        <v>-</v>
      </c>
      <c r="BG1024" s="64" t="str">
        <f t="shared" si="1300"/>
        <v>-</v>
      </c>
      <c r="BH1024" s="64" t="str">
        <f t="shared" si="1267"/>
        <v>-</v>
      </c>
      <c r="BI1024" s="57" t="str">
        <f t="shared" si="1301"/>
        <v>Payoff</v>
      </c>
      <c r="BJ1024" s="56">
        <f t="shared" si="1320"/>
        <v>209</v>
      </c>
      <c r="BK1024" s="64" t="str">
        <f t="shared" si="1302"/>
        <v>-</v>
      </c>
      <c r="BL1024" s="64" t="str">
        <f t="shared" si="1268"/>
        <v>-</v>
      </c>
      <c r="BM1024" s="64" t="str">
        <f t="shared" si="1269"/>
        <v>-</v>
      </c>
      <c r="BN1024" s="64" t="str">
        <f t="shared" si="1270"/>
        <v>-</v>
      </c>
      <c r="BO1024" s="64" t="str">
        <f t="shared" si="1303"/>
        <v>-</v>
      </c>
      <c r="BP1024" s="64" t="str">
        <f t="shared" si="1271"/>
        <v>-</v>
      </c>
      <c r="BQ1024" s="57" t="str">
        <f t="shared" si="1304"/>
        <v>Payoff</v>
      </c>
      <c r="BR1024" s="56">
        <f t="shared" si="1321"/>
        <v>209</v>
      </c>
      <c r="BS1024" s="64" t="str">
        <f t="shared" si="1305"/>
        <v>-</v>
      </c>
      <c r="BT1024" s="64" t="str">
        <f t="shared" si="1272"/>
        <v>-</v>
      </c>
      <c r="BU1024" s="64" t="str">
        <f t="shared" si="1273"/>
        <v>-</v>
      </c>
      <c r="BV1024" s="64" t="str">
        <f t="shared" si="1274"/>
        <v>-</v>
      </c>
      <c r="BW1024" s="64" t="str">
        <f t="shared" si="1306"/>
        <v>-</v>
      </c>
      <c r="BX1024" s="64" t="str">
        <f t="shared" si="1275"/>
        <v>-</v>
      </c>
      <c r="BY1024" s="57" t="str">
        <f t="shared" si="1307"/>
        <v>Payoff</v>
      </c>
      <c r="BZ1024" s="56">
        <f t="shared" si="1322"/>
        <v>209</v>
      </c>
      <c r="CA1024" s="64" t="str">
        <f t="shared" si="1308"/>
        <v>-</v>
      </c>
      <c r="CB1024" s="64" t="str">
        <f t="shared" si="1276"/>
        <v>-</v>
      </c>
      <c r="CC1024" s="64" t="str">
        <f t="shared" si="1277"/>
        <v>-</v>
      </c>
      <c r="CD1024" s="64" t="str">
        <f t="shared" si="1278"/>
        <v>-</v>
      </c>
      <c r="CE1024" s="64" t="str">
        <f t="shared" si="1309"/>
        <v>-</v>
      </c>
      <c r="CF1024" s="64" t="str">
        <f t="shared" si="1279"/>
        <v>-</v>
      </c>
      <c r="CG1024" s="57" t="str">
        <f t="shared" si="1310"/>
        <v>Payoff</v>
      </c>
      <c r="CH1024" s="56">
        <f t="shared" si="1323"/>
        <v>209</v>
      </c>
      <c r="CI1024" s="64" t="str">
        <f t="shared" si="1311"/>
        <v>-</v>
      </c>
      <c r="CJ1024" s="64" t="str">
        <f t="shared" si="1280"/>
        <v>-</v>
      </c>
      <c r="CK1024" s="64" t="str">
        <f t="shared" si="1281"/>
        <v>-</v>
      </c>
      <c r="CL1024" s="64" t="str">
        <f t="shared" si="1282"/>
        <v>-</v>
      </c>
      <c r="CM1024" s="64" t="str">
        <f t="shared" si="1312"/>
        <v>-</v>
      </c>
      <c r="CN1024" s="64" t="str">
        <f t="shared" si="1283"/>
        <v>-</v>
      </c>
      <c r="CO1024" s="57" t="str">
        <f t="shared" si="1313"/>
        <v>Payoff</v>
      </c>
    </row>
    <row r="1025" spans="15:93" ht="18" customHeight="1" x14ac:dyDescent="0.25">
      <c r="O1025" s="56">
        <f t="shared" si="1314"/>
        <v>214</v>
      </c>
      <c r="P1025" s="64">
        <f t="shared" si="1284"/>
        <v>0</v>
      </c>
      <c r="Q1025" s="64" t="str">
        <f t="shared" si="1245"/>
        <v>-</v>
      </c>
      <c r="R1025" s="64" t="str">
        <f t="shared" si="1246"/>
        <v>-</v>
      </c>
      <c r="S1025" s="64">
        <f t="shared" si="1285"/>
        <v>0</v>
      </c>
      <c r="T1025" s="64" t="str">
        <f t="shared" si="1247"/>
        <v>-</v>
      </c>
      <c r="U1025" s="57" t="str">
        <f t="shared" si="1286"/>
        <v>Payoff</v>
      </c>
      <c r="V1025" s="56">
        <f t="shared" si="1315"/>
        <v>210</v>
      </c>
      <c r="W1025" s="64">
        <f t="shared" si="1287"/>
        <v>0</v>
      </c>
      <c r="X1025" s="64" t="str">
        <f t="shared" si="1248"/>
        <v>-</v>
      </c>
      <c r="Y1025" s="64">
        <f t="shared" si="1249"/>
        <v>0</v>
      </c>
      <c r="Z1025" s="64" t="str">
        <f t="shared" si="1250"/>
        <v>-</v>
      </c>
      <c r="AA1025" s="64" t="str">
        <f t="shared" si="1288"/>
        <v>-</v>
      </c>
      <c r="AB1025" s="64" t="str">
        <f t="shared" si="1251"/>
        <v>-</v>
      </c>
      <c r="AC1025" s="57" t="str">
        <f t="shared" si="1289"/>
        <v>Payoff</v>
      </c>
      <c r="AD1025" s="56">
        <f t="shared" si="1316"/>
        <v>210</v>
      </c>
      <c r="AE1025" s="64">
        <f t="shared" si="1290"/>
        <v>0</v>
      </c>
      <c r="AF1025" s="64" t="str">
        <f t="shared" si="1252"/>
        <v>-</v>
      </c>
      <c r="AG1025" s="64">
        <f t="shared" si="1253"/>
        <v>0</v>
      </c>
      <c r="AH1025" s="64" t="str">
        <f t="shared" si="1254"/>
        <v>-</v>
      </c>
      <c r="AI1025" s="64" t="str">
        <f t="shared" si="1291"/>
        <v>-</v>
      </c>
      <c r="AJ1025" s="64" t="str">
        <f t="shared" si="1255"/>
        <v>-</v>
      </c>
      <c r="AK1025" s="57" t="str">
        <f t="shared" si="1292"/>
        <v>Payoff</v>
      </c>
      <c r="AL1025" s="56">
        <f t="shared" si="1317"/>
        <v>210</v>
      </c>
      <c r="AM1025" s="64" t="str">
        <f t="shared" si="1293"/>
        <v>-</v>
      </c>
      <c r="AN1025" s="64" t="str">
        <f t="shared" si="1256"/>
        <v>-</v>
      </c>
      <c r="AO1025" s="64" t="str">
        <f t="shared" si="1257"/>
        <v>-</v>
      </c>
      <c r="AP1025" s="64" t="str">
        <f t="shared" si="1258"/>
        <v>-</v>
      </c>
      <c r="AQ1025" s="64" t="str">
        <f t="shared" si="1294"/>
        <v>-</v>
      </c>
      <c r="AR1025" s="64" t="str">
        <f t="shared" si="1259"/>
        <v>-</v>
      </c>
      <c r="AS1025" s="57" t="str">
        <f t="shared" si="1295"/>
        <v>Payoff</v>
      </c>
      <c r="AT1025" s="56">
        <f t="shared" si="1318"/>
        <v>210</v>
      </c>
      <c r="AU1025" s="64" t="str">
        <f t="shared" si="1296"/>
        <v>-</v>
      </c>
      <c r="AV1025" s="64" t="str">
        <f t="shared" si="1260"/>
        <v>-</v>
      </c>
      <c r="AW1025" s="64" t="str">
        <f t="shared" si="1261"/>
        <v>-</v>
      </c>
      <c r="AX1025" s="64" t="str">
        <f t="shared" si="1262"/>
        <v>-</v>
      </c>
      <c r="AY1025" s="64" t="str">
        <f t="shared" si="1297"/>
        <v>-</v>
      </c>
      <c r="AZ1025" s="64" t="str">
        <f t="shared" si="1263"/>
        <v>-</v>
      </c>
      <c r="BA1025" s="57" t="str">
        <f t="shared" si="1298"/>
        <v>Payoff</v>
      </c>
      <c r="BB1025" s="56">
        <f t="shared" si="1319"/>
        <v>210</v>
      </c>
      <c r="BC1025" s="64" t="str">
        <f t="shared" si="1299"/>
        <v>-</v>
      </c>
      <c r="BD1025" s="64" t="str">
        <f t="shared" si="1264"/>
        <v>-</v>
      </c>
      <c r="BE1025" s="64" t="str">
        <f t="shared" si="1265"/>
        <v>-</v>
      </c>
      <c r="BF1025" s="64" t="str">
        <f t="shared" si="1266"/>
        <v>-</v>
      </c>
      <c r="BG1025" s="64" t="str">
        <f t="shared" si="1300"/>
        <v>-</v>
      </c>
      <c r="BH1025" s="64" t="str">
        <f t="shared" si="1267"/>
        <v>-</v>
      </c>
      <c r="BI1025" s="57" t="str">
        <f t="shared" si="1301"/>
        <v>Payoff</v>
      </c>
      <c r="BJ1025" s="56">
        <f t="shared" si="1320"/>
        <v>210</v>
      </c>
      <c r="BK1025" s="64" t="str">
        <f t="shared" si="1302"/>
        <v>-</v>
      </c>
      <c r="BL1025" s="64" t="str">
        <f t="shared" si="1268"/>
        <v>-</v>
      </c>
      <c r="BM1025" s="64" t="str">
        <f t="shared" si="1269"/>
        <v>-</v>
      </c>
      <c r="BN1025" s="64" t="str">
        <f t="shared" si="1270"/>
        <v>-</v>
      </c>
      <c r="BO1025" s="64" t="str">
        <f t="shared" si="1303"/>
        <v>-</v>
      </c>
      <c r="BP1025" s="64" t="str">
        <f t="shared" si="1271"/>
        <v>-</v>
      </c>
      <c r="BQ1025" s="57" t="str">
        <f t="shared" si="1304"/>
        <v>Payoff</v>
      </c>
      <c r="BR1025" s="56">
        <f t="shared" si="1321"/>
        <v>210</v>
      </c>
      <c r="BS1025" s="64" t="str">
        <f t="shared" si="1305"/>
        <v>-</v>
      </c>
      <c r="BT1025" s="64" t="str">
        <f t="shared" si="1272"/>
        <v>-</v>
      </c>
      <c r="BU1025" s="64" t="str">
        <f t="shared" si="1273"/>
        <v>-</v>
      </c>
      <c r="BV1025" s="64" t="str">
        <f t="shared" si="1274"/>
        <v>-</v>
      </c>
      <c r="BW1025" s="64" t="str">
        <f t="shared" si="1306"/>
        <v>-</v>
      </c>
      <c r="BX1025" s="64" t="str">
        <f t="shared" si="1275"/>
        <v>-</v>
      </c>
      <c r="BY1025" s="57" t="str">
        <f t="shared" si="1307"/>
        <v>Payoff</v>
      </c>
      <c r="BZ1025" s="56">
        <f t="shared" si="1322"/>
        <v>210</v>
      </c>
      <c r="CA1025" s="64" t="str">
        <f t="shared" si="1308"/>
        <v>-</v>
      </c>
      <c r="CB1025" s="64" t="str">
        <f t="shared" si="1276"/>
        <v>-</v>
      </c>
      <c r="CC1025" s="64" t="str">
        <f t="shared" si="1277"/>
        <v>-</v>
      </c>
      <c r="CD1025" s="64" t="str">
        <f t="shared" si="1278"/>
        <v>-</v>
      </c>
      <c r="CE1025" s="64" t="str">
        <f t="shared" si="1309"/>
        <v>-</v>
      </c>
      <c r="CF1025" s="64" t="str">
        <f t="shared" si="1279"/>
        <v>-</v>
      </c>
      <c r="CG1025" s="57" t="str">
        <f t="shared" si="1310"/>
        <v>Payoff</v>
      </c>
      <c r="CH1025" s="56">
        <f t="shared" si="1323"/>
        <v>210</v>
      </c>
      <c r="CI1025" s="64" t="str">
        <f t="shared" si="1311"/>
        <v>-</v>
      </c>
      <c r="CJ1025" s="64" t="str">
        <f t="shared" si="1280"/>
        <v>-</v>
      </c>
      <c r="CK1025" s="64" t="str">
        <f t="shared" si="1281"/>
        <v>-</v>
      </c>
      <c r="CL1025" s="64" t="str">
        <f t="shared" si="1282"/>
        <v>-</v>
      </c>
      <c r="CM1025" s="64" t="str">
        <f t="shared" si="1312"/>
        <v>-</v>
      </c>
      <c r="CN1025" s="64" t="str">
        <f t="shared" si="1283"/>
        <v>-</v>
      </c>
      <c r="CO1025" s="57" t="str">
        <f t="shared" si="1313"/>
        <v>Payoff</v>
      </c>
    </row>
    <row r="1026" spans="15:93" ht="18" customHeight="1" x14ac:dyDescent="0.25">
      <c r="O1026" s="56">
        <f t="shared" si="1314"/>
        <v>215</v>
      </c>
      <c r="P1026" s="64">
        <f t="shared" si="1284"/>
        <v>0</v>
      </c>
      <c r="Q1026" s="64" t="str">
        <f t="shared" si="1245"/>
        <v>-</v>
      </c>
      <c r="R1026" s="64" t="str">
        <f t="shared" si="1246"/>
        <v>-</v>
      </c>
      <c r="S1026" s="64">
        <f t="shared" si="1285"/>
        <v>0</v>
      </c>
      <c r="T1026" s="64" t="str">
        <f t="shared" si="1247"/>
        <v>-</v>
      </c>
      <c r="U1026" s="57" t="str">
        <f t="shared" si="1286"/>
        <v>Payoff</v>
      </c>
      <c r="V1026" s="56">
        <f t="shared" si="1315"/>
        <v>211</v>
      </c>
      <c r="W1026" s="64">
        <f t="shared" si="1287"/>
        <v>0</v>
      </c>
      <c r="X1026" s="64" t="str">
        <f t="shared" si="1248"/>
        <v>-</v>
      </c>
      <c r="Y1026" s="64">
        <f t="shared" si="1249"/>
        <v>0</v>
      </c>
      <c r="Z1026" s="64" t="str">
        <f t="shared" si="1250"/>
        <v>-</v>
      </c>
      <c r="AA1026" s="64" t="str">
        <f t="shared" si="1288"/>
        <v>-</v>
      </c>
      <c r="AB1026" s="64" t="str">
        <f t="shared" si="1251"/>
        <v>-</v>
      </c>
      <c r="AC1026" s="57" t="str">
        <f t="shared" si="1289"/>
        <v>Payoff</v>
      </c>
      <c r="AD1026" s="56">
        <f t="shared" si="1316"/>
        <v>211</v>
      </c>
      <c r="AE1026" s="64">
        <f t="shared" si="1290"/>
        <v>0</v>
      </c>
      <c r="AF1026" s="64" t="str">
        <f t="shared" si="1252"/>
        <v>-</v>
      </c>
      <c r="AG1026" s="64">
        <f t="shared" si="1253"/>
        <v>0</v>
      </c>
      <c r="AH1026" s="64" t="str">
        <f t="shared" si="1254"/>
        <v>-</v>
      </c>
      <c r="AI1026" s="64" t="str">
        <f t="shared" si="1291"/>
        <v>-</v>
      </c>
      <c r="AJ1026" s="64" t="str">
        <f t="shared" si="1255"/>
        <v>-</v>
      </c>
      <c r="AK1026" s="57" t="str">
        <f t="shared" si="1292"/>
        <v>Payoff</v>
      </c>
      <c r="AL1026" s="56">
        <f t="shared" si="1317"/>
        <v>211</v>
      </c>
      <c r="AM1026" s="64" t="str">
        <f t="shared" si="1293"/>
        <v>-</v>
      </c>
      <c r="AN1026" s="64" t="str">
        <f t="shared" si="1256"/>
        <v>-</v>
      </c>
      <c r="AO1026" s="64" t="str">
        <f t="shared" si="1257"/>
        <v>-</v>
      </c>
      <c r="AP1026" s="64" t="str">
        <f t="shared" si="1258"/>
        <v>-</v>
      </c>
      <c r="AQ1026" s="64" t="str">
        <f t="shared" si="1294"/>
        <v>-</v>
      </c>
      <c r="AR1026" s="64" t="str">
        <f t="shared" si="1259"/>
        <v>-</v>
      </c>
      <c r="AS1026" s="57" t="str">
        <f t="shared" si="1295"/>
        <v>Payoff</v>
      </c>
      <c r="AT1026" s="56">
        <f t="shared" si="1318"/>
        <v>211</v>
      </c>
      <c r="AU1026" s="64" t="str">
        <f t="shared" si="1296"/>
        <v>-</v>
      </c>
      <c r="AV1026" s="64" t="str">
        <f t="shared" si="1260"/>
        <v>-</v>
      </c>
      <c r="AW1026" s="64" t="str">
        <f t="shared" si="1261"/>
        <v>-</v>
      </c>
      <c r="AX1026" s="64" t="str">
        <f t="shared" si="1262"/>
        <v>-</v>
      </c>
      <c r="AY1026" s="64" t="str">
        <f t="shared" si="1297"/>
        <v>-</v>
      </c>
      <c r="AZ1026" s="64" t="str">
        <f t="shared" si="1263"/>
        <v>-</v>
      </c>
      <c r="BA1026" s="57" t="str">
        <f t="shared" si="1298"/>
        <v>Payoff</v>
      </c>
      <c r="BB1026" s="56">
        <f t="shared" si="1319"/>
        <v>211</v>
      </c>
      <c r="BC1026" s="64" t="str">
        <f t="shared" si="1299"/>
        <v>-</v>
      </c>
      <c r="BD1026" s="64" t="str">
        <f t="shared" si="1264"/>
        <v>-</v>
      </c>
      <c r="BE1026" s="64" t="str">
        <f t="shared" si="1265"/>
        <v>-</v>
      </c>
      <c r="BF1026" s="64" t="str">
        <f t="shared" si="1266"/>
        <v>-</v>
      </c>
      <c r="BG1026" s="64" t="str">
        <f t="shared" si="1300"/>
        <v>-</v>
      </c>
      <c r="BH1026" s="64" t="str">
        <f t="shared" si="1267"/>
        <v>-</v>
      </c>
      <c r="BI1026" s="57" t="str">
        <f t="shared" si="1301"/>
        <v>Payoff</v>
      </c>
      <c r="BJ1026" s="56">
        <f t="shared" si="1320"/>
        <v>211</v>
      </c>
      <c r="BK1026" s="64" t="str">
        <f t="shared" si="1302"/>
        <v>-</v>
      </c>
      <c r="BL1026" s="64" t="str">
        <f t="shared" si="1268"/>
        <v>-</v>
      </c>
      <c r="BM1026" s="64" t="str">
        <f t="shared" si="1269"/>
        <v>-</v>
      </c>
      <c r="BN1026" s="64" t="str">
        <f t="shared" si="1270"/>
        <v>-</v>
      </c>
      <c r="BO1026" s="64" t="str">
        <f t="shared" si="1303"/>
        <v>-</v>
      </c>
      <c r="BP1026" s="64" t="str">
        <f t="shared" si="1271"/>
        <v>-</v>
      </c>
      <c r="BQ1026" s="57" t="str">
        <f t="shared" si="1304"/>
        <v>Payoff</v>
      </c>
      <c r="BR1026" s="56">
        <f t="shared" si="1321"/>
        <v>211</v>
      </c>
      <c r="BS1026" s="64" t="str">
        <f t="shared" si="1305"/>
        <v>-</v>
      </c>
      <c r="BT1026" s="64" t="str">
        <f t="shared" si="1272"/>
        <v>-</v>
      </c>
      <c r="BU1026" s="64" t="str">
        <f t="shared" si="1273"/>
        <v>-</v>
      </c>
      <c r="BV1026" s="64" t="str">
        <f t="shared" si="1274"/>
        <v>-</v>
      </c>
      <c r="BW1026" s="64" t="str">
        <f t="shared" si="1306"/>
        <v>-</v>
      </c>
      <c r="BX1026" s="64" t="str">
        <f t="shared" si="1275"/>
        <v>-</v>
      </c>
      <c r="BY1026" s="57" t="str">
        <f t="shared" si="1307"/>
        <v>Payoff</v>
      </c>
      <c r="BZ1026" s="56">
        <f t="shared" si="1322"/>
        <v>211</v>
      </c>
      <c r="CA1026" s="64" t="str">
        <f t="shared" si="1308"/>
        <v>-</v>
      </c>
      <c r="CB1026" s="64" t="str">
        <f t="shared" si="1276"/>
        <v>-</v>
      </c>
      <c r="CC1026" s="64" t="str">
        <f t="shared" si="1277"/>
        <v>-</v>
      </c>
      <c r="CD1026" s="64" t="str">
        <f t="shared" si="1278"/>
        <v>-</v>
      </c>
      <c r="CE1026" s="64" t="str">
        <f t="shared" si="1309"/>
        <v>-</v>
      </c>
      <c r="CF1026" s="64" t="str">
        <f t="shared" si="1279"/>
        <v>-</v>
      </c>
      <c r="CG1026" s="57" t="str">
        <f t="shared" si="1310"/>
        <v>Payoff</v>
      </c>
      <c r="CH1026" s="56">
        <f t="shared" si="1323"/>
        <v>211</v>
      </c>
      <c r="CI1026" s="64" t="str">
        <f t="shared" si="1311"/>
        <v>-</v>
      </c>
      <c r="CJ1026" s="64" t="str">
        <f t="shared" si="1280"/>
        <v>-</v>
      </c>
      <c r="CK1026" s="64" t="str">
        <f t="shared" si="1281"/>
        <v>-</v>
      </c>
      <c r="CL1026" s="64" t="str">
        <f t="shared" si="1282"/>
        <v>-</v>
      </c>
      <c r="CM1026" s="64" t="str">
        <f t="shared" si="1312"/>
        <v>-</v>
      </c>
      <c r="CN1026" s="64" t="str">
        <f t="shared" si="1283"/>
        <v>-</v>
      </c>
      <c r="CO1026" s="57" t="str">
        <f t="shared" si="1313"/>
        <v>Payoff</v>
      </c>
    </row>
    <row r="1027" spans="15:93" ht="18" customHeight="1" x14ac:dyDescent="0.25">
      <c r="O1027" s="56">
        <f t="shared" si="1314"/>
        <v>216</v>
      </c>
      <c r="P1027" s="64">
        <f t="shared" si="1284"/>
        <v>0</v>
      </c>
      <c r="Q1027" s="64" t="str">
        <f t="shared" si="1245"/>
        <v>-</v>
      </c>
      <c r="R1027" s="64" t="str">
        <f t="shared" si="1246"/>
        <v>-</v>
      </c>
      <c r="S1027" s="64">
        <f t="shared" si="1285"/>
        <v>0</v>
      </c>
      <c r="T1027" s="64" t="str">
        <f t="shared" si="1247"/>
        <v>-</v>
      </c>
      <c r="U1027" s="57" t="str">
        <f t="shared" si="1286"/>
        <v>Payoff</v>
      </c>
      <c r="V1027" s="56">
        <f t="shared" si="1315"/>
        <v>212</v>
      </c>
      <c r="W1027" s="64">
        <f t="shared" si="1287"/>
        <v>0</v>
      </c>
      <c r="X1027" s="64" t="str">
        <f t="shared" si="1248"/>
        <v>-</v>
      </c>
      <c r="Y1027" s="64">
        <f t="shared" si="1249"/>
        <v>0</v>
      </c>
      <c r="Z1027" s="64" t="str">
        <f t="shared" si="1250"/>
        <v>-</v>
      </c>
      <c r="AA1027" s="64" t="str">
        <f t="shared" si="1288"/>
        <v>-</v>
      </c>
      <c r="AB1027" s="64" t="str">
        <f t="shared" si="1251"/>
        <v>-</v>
      </c>
      <c r="AC1027" s="57" t="str">
        <f t="shared" si="1289"/>
        <v>Payoff</v>
      </c>
      <c r="AD1027" s="56">
        <f t="shared" si="1316"/>
        <v>212</v>
      </c>
      <c r="AE1027" s="64">
        <f t="shared" si="1290"/>
        <v>0</v>
      </c>
      <c r="AF1027" s="64" t="str">
        <f t="shared" si="1252"/>
        <v>-</v>
      </c>
      <c r="AG1027" s="64">
        <f t="shared" si="1253"/>
        <v>0</v>
      </c>
      <c r="AH1027" s="64" t="str">
        <f t="shared" si="1254"/>
        <v>-</v>
      </c>
      <c r="AI1027" s="64" t="str">
        <f t="shared" si="1291"/>
        <v>-</v>
      </c>
      <c r="AJ1027" s="64" t="str">
        <f t="shared" si="1255"/>
        <v>-</v>
      </c>
      <c r="AK1027" s="57" t="str">
        <f t="shared" si="1292"/>
        <v>Payoff</v>
      </c>
      <c r="AL1027" s="56">
        <f t="shared" si="1317"/>
        <v>212</v>
      </c>
      <c r="AM1027" s="64" t="str">
        <f t="shared" si="1293"/>
        <v>-</v>
      </c>
      <c r="AN1027" s="64" t="str">
        <f t="shared" si="1256"/>
        <v>-</v>
      </c>
      <c r="AO1027" s="64" t="str">
        <f t="shared" si="1257"/>
        <v>-</v>
      </c>
      <c r="AP1027" s="64" t="str">
        <f t="shared" si="1258"/>
        <v>-</v>
      </c>
      <c r="AQ1027" s="64" t="str">
        <f t="shared" si="1294"/>
        <v>-</v>
      </c>
      <c r="AR1027" s="64" t="str">
        <f t="shared" si="1259"/>
        <v>-</v>
      </c>
      <c r="AS1027" s="57" t="str">
        <f t="shared" si="1295"/>
        <v>Payoff</v>
      </c>
      <c r="AT1027" s="56">
        <f t="shared" si="1318"/>
        <v>212</v>
      </c>
      <c r="AU1027" s="64" t="str">
        <f t="shared" si="1296"/>
        <v>-</v>
      </c>
      <c r="AV1027" s="64" t="str">
        <f t="shared" si="1260"/>
        <v>-</v>
      </c>
      <c r="AW1027" s="64" t="str">
        <f t="shared" si="1261"/>
        <v>-</v>
      </c>
      <c r="AX1027" s="64" t="str">
        <f t="shared" si="1262"/>
        <v>-</v>
      </c>
      <c r="AY1027" s="64" t="str">
        <f t="shared" si="1297"/>
        <v>-</v>
      </c>
      <c r="AZ1027" s="64" t="str">
        <f t="shared" si="1263"/>
        <v>-</v>
      </c>
      <c r="BA1027" s="57" t="str">
        <f t="shared" si="1298"/>
        <v>Payoff</v>
      </c>
      <c r="BB1027" s="56">
        <f t="shared" si="1319"/>
        <v>212</v>
      </c>
      <c r="BC1027" s="64" t="str">
        <f t="shared" si="1299"/>
        <v>-</v>
      </c>
      <c r="BD1027" s="64" t="str">
        <f t="shared" si="1264"/>
        <v>-</v>
      </c>
      <c r="BE1027" s="64" t="str">
        <f t="shared" si="1265"/>
        <v>-</v>
      </c>
      <c r="BF1027" s="64" t="str">
        <f t="shared" si="1266"/>
        <v>-</v>
      </c>
      <c r="BG1027" s="64" t="str">
        <f t="shared" si="1300"/>
        <v>-</v>
      </c>
      <c r="BH1027" s="64" t="str">
        <f t="shared" si="1267"/>
        <v>-</v>
      </c>
      <c r="BI1027" s="57" t="str">
        <f t="shared" si="1301"/>
        <v>Payoff</v>
      </c>
      <c r="BJ1027" s="56">
        <f t="shared" si="1320"/>
        <v>212</v>
      </c>
      <c r="BK1027" s="64" t="str">
        <f t="shared" si="1302"/>
        <v>-</v>
      </c>
      <c r="BL1027" s="64" t="str">
        <f t="shared" si="1268"/>
        <v>-</v>
      </c>
      <c r="BM1027" s="64" t="str">
        <f t="shared" si="1269"/>
        <v>-</v>
      </c>
      <c r="BN1027" s="64" t="str">
        <f t="shared" si="1270"/>
        <v>-</v>
      </c>
      <c r="BO1027" s="64" t="str">
        <f t="shared" si="1303"/>
        <v>-</v>
      </c>
      <c r="BP1027" s="64" t="str">
        <f t="shared" si="1271"/>
        <v>-</v>
      </c>
      <c r="BQ1027" s="57" t="str">
        <f t="shared" si="1304"/>
        <v>Payoff</v>
      </c>
      <c r="BR1027" s="56">
        <f t="shared" si="1321"/>
        <v>212</v>
      </c>
      <c r="BS1027" s="64" t="str">
        <f t="shared" si="1305"/>
        <v>-</v>
      </c>
      <c r="BT1027" s="64" t="str">
        <f t="shared" si="1272"/>
        <v>-</v>
      </c>
      <c r="BU1027" s="64" t="str">
        <f t="shared" si="1273"/>
        <v>-</v>
      </c>
      <c r="BV1027" s="64" t="str">
        <f t="shared" si="1274"/>
        <v>-</v>
      </c>
      <c r="BW1027" s="64" t="str">
        <f t="shared" si="1306"/>
        <v>-</v>
      </c>
      <c r="BX1027" s="64" t="str">
        <f t="shared" si="1275"/>
        <v>-</v>
      </c>
      <c r="BY1027" s="57" t="str">
        <f t="shared" si="1307"/>
        <v>Payoff</v>
      </c>
      <c r="BZ1027" s="56">
        <f t="shared" si="1322"/>
        <v>212</v>
      </c>
      <c r="CA1027" s="64" t="str">
        <f t="shared" si="1308"/>
        <v>-</v>
      </c>
      <c r="CB1027" s="64" t="str">
        <f t="shared" si="1276"/>
        <v>-</v>
      </c>
      <c r="CC1027" s="64" t="str">
        <f t="shared" si="1277"/>
        <v>-</v>
      </c>
      <c r="CD1027" s="64" t="str">
        <f t="shared" si="1278"/>
        <v>-</v>
      </c>
      <c r="CE1027" s="64" t="str">
        <f t="shared" si="1309"/>
        <v>-</v>
      </c>
      <c r="CF1027" s="64" t="str">
        <f t="shared" si="1279"/>
        <v>-</v>
      </c>
      <c r="CG1027" s="57" t="str">
        <f t="shared" si="1310"/>
        <v>Payoff</v>
      </c>
      <c r="CH1027" s="56">
        <f t="shared" si="1323"/>
        <v>212</v>
      </c>
      <c r="CI1027" s="64" t="str">
        <f t="shared" si="1311"/>
        <v>-</v>
      </c>
      <c r="CJ1027" s="64" t="str">
        <f t="shared" si="1280"/>
        <v>-</v>
      </c>
      <c r="CK1027" s="64" t="str">
        <f t="shared" si="1281"/>
        <v>-</v>
      </c>
      <c r="CL1027" s="64" t="str">
        <f t="shared" si="1282"/>
        <v>-</v>
      </c>
      <c r="CM1027" s="64" t="str">
        <f t="shared" si="1312"/>
        <v>-</v>
      </c>
      <c r="CN1027" s="64" t="str">
        <f t="shared" si="1283"/>
        <v>-</v>
      </c>
      <c r="CO1027" s="57" t="str">
        <f t="shared" si="1313"/>
        <v>Payoff</v>
      </c>
    </row>
    <row r="1028" spans="15:93" ht="18" customHeight="1" x14ac:dyDescent="0.25">
      <c r="O1028" s="56">
        <f t="shared" si="1314"/>
        <v>217</v>
      </c>
      <c r="P1028" s="64">
        <f t="shared" si="1284"/>
        <v>0</v>
      </c>
      <c r="Q1028" s="64" t="str">
        <f t="shared" si="1245"/>
        <v>-</v>
      </c>
      <c r="R1028" s="64" t="str">
        <f t="shared" si="1246"/>
        <v>-</v>
      </c>
      <c r="S1028" s="64">
        <f t="shared" si="1285"/>
        <v>0</v>
      </c>
      <c r="T1028" s="64" t="str">
        <f t="shared" si="1247"/>
        <v>-</v>
      </c>
      <c r="U1028" s="57" t="str">
        <f t="shared" si="1286"/>
        <v>Payoff</v>
      </c>
      <c r="V1028" s="56">
        <f t="shared" si="1315"/>
        <v>213</v>
      </c>
      <c r="W1028" s="64">
        <f t="shared" si="1287"/>
        <v>0</v>
      </c>
      <c r="X1028" s="64" t="str">
        <f t="shared" si="1248"/>
        <v>-</v>
      </c>
      <c r="Y1028" s="64">
        <f t="shared" si="1249"/>
        <v>0</v>
      </c>
      <c r="Z1028" s="64" t="str">
        <f t="shared" si="1250"/>
        <v>-</v>
      </c>
      <c r="AA1028" s="64" t="str">
        <f t="shared" si="1288"/>
        <v>-</v>
      </c>
      <c r="AB1028" s="64" t="str">
        <f t="shared" si="1251"/>
        <v>-</v>
      </c>
      <c r="AC1028" s="57" t="str">
        <f t="shared" si="1289"/>
        <v>Payoff</v>
      </c>
      <c r="AD1028" s="56">
        <f t="shared" si="1316"/>
        <v>213</v>
      </c>
      <c r="AE1028" s="64">
        <f t="shared" si="1290"/>
        <v>0</v>
      </c>
      <c r="AF1028" s="64" t="str">
        <f t="shared" si="1252"/>
        <v>-</v>
      </c>
      <c r="AG1028" s="64">
        <f t="shared" si="1253"/>
        <v>0</v>
      </c>
      <c r="AH1028" s="64" t="str">
        <f t="shared" si="1254"/>
        <v>-</v>
      </c>
      <c r="AI1028" s="64" t="str">
        <f t="shared" si="1291"/>
        <v>-</v>
      </c>
      <c r="AJ1028" s="64" t="str">
        <f t="shared" si="1255"/>
        <v>-</v>
      </c>
      <c r="AK1028" s="57" t="str">
        <f t="shared" si="1292"/>
        <v>Payoff</v>
      </c>
      <c r="AL1028" s="56">
        <f t="shared" si="1317"/>
        <v>213</v>
      </c>
      <c r="AM1028" s="64" t="str">
        <f t="shared" si="1293"/>
        <v>-</v>
      </c>
      <c r="AN1028" s="64" t="str">
        <f t="shared" si="1256"/>
        <v>-</v>
      </c>
      <c r="AO1028" s="64" t="str">
        <f t="shared" si="1257"/>
        <v>-</v>
      </c>
      <c r="AP1028" s="64" t="str">
        <f t="shared" si="1258"/>
        <v>-</v>
      </c>
      <c r="AQ1028" s="64" t="str">
        <f t="shared" si="1294"/>
        <v>-</v>
      </c>
      <c r="AR1028" s="64" t="str">
        <f t="shared" si="1259"/>
        <v>-</v>
      </c>
      <c r="AS1028" s="57" t="str">
        <f t="shared" si="1295"/>
        <v>Payoff</v>
      </c>
      <c r="AT1028" s="56">
        <f t="shared" si="1318"/>
        <v>213</v>
      </c>
      <c r="AU1028" s="64" t="str">
        <f t="shared" si="1296"/>
        <v>-</v>
      </c>
      <c r="AV1028" s="64" t="str">
        <f t="shared" si="1260"/>
        <v>-</v>
      </c>
      <c r="AW1028" s="64" t="str">
        <f t="shared" si="1261"/>
        <v>-</v>
      </c>
      <c r="AX1028" s="64" t="str">
        <f t="shared" si="1262"/>
        <v>-</v>
      </c>
      <c r="AY1028" s="64" t="str">
        <f t="shared" si="1297"/>
        <v>-</v>
      </c>
      <c r="AZ1028" s="64" t="str">
        <f t="shared" si="1263"/>
        <v>-</v>
      </c>
      <c r="BA1028" s="57" t="str">
        <f t="shared" si="1298"/>
        <v>Payoff</v>
      </c>
      <c r="BB1028" s="56">
        <f t="shared" si="1319"/>
        <v>213</v>
      </c>
      <c r="BC1028" s="64" t="str">
        <f t="shared" si="1299"/>
        <v>-</v>
      </c>
      <c r="BD1028" s="64" t="str">
        <f t="shared" si="1264"/>
        <v>-</v>
      </c>
      <c r="BE1028" s="64" t="str">
        <f t="shared" si="1265"/>
        <v>-</v>
      </c>
      <c r="BF1028" s="64" t="str">
        <f t="shared" si="1266"/>
        <v>-</v>
      </c>
      <c r="BG1028" s="64" t="str">
        <f t="shared" si="1300"/>
        <v>-</v>
      </c>
      <c r="BH1028" s="64" t="str">
        <f t="shared" si="1267"/>
        <v>-</v>
      </c>
      <c r="BI1028" s="57" t="str">
        <f t="shared" si="1301"/>
        <v>Payoff</v>
      </c>
      <c r="BJ1028" s="56">
        <f t="shared" si="1320"/>
        <v>213</v>
      </c>
      <c r="BK1028" s="64" t="str">
        <f t="shared" si="1302"/>
        <v>-</v>
      </c>
      <c r="BL1028" s="64" t="str">
        <f t="shared" si="1268"/>
        <v>-</v>
      </c>
      <c r="BM1028" s="64" t="str">
        <f t="shared" si="1269"/>
        <v>-</v>
      </c>
      <c r="BN1028" s="64" t="str">
        <f t="shared" si="1270"/>
        <v>-</v>
      </c>
      <c r="BO1028" s="64" t="str">
        <f t="shared" si="1303"/>
        <v>-</v>
      </c>
      <c r="BP1028" s="64" t="str">
        <f t="shared" si="1271"/>
        <v>-</v>
      </c>
      <c r="BQ1028" s="57" t="str">
        <f t="shared" si="1304"/>
        <v>Payoff</v>
      </c>
      <c r="BR1028" s="56">
        <f t="shared" si="1321"/>
        <v>213</v>
      </c>
      <c r="BS1028" s="64" t="str">
        <f t="shared" si="1305"/>
        <v>-</v>
      </c>
      <c r="BT1028" s="64" t="str">
        <f t="shared" si="1272"/>
        <v>-</v>
      </c>
      <c r="BU1028" s="64" t="str">
        <f t="shared" si="1273"/>
        <v>-</v>
      </c>
      <c r="BV1028" s="64" t="str">
        <f t="shared" si="1274"/>
        <v>-</v>
      </c>
      <c r="BW1028" s="64" t="str">
        <f t="shared" si="1306"/>
        <v>-</v>
      </c>
      <c r="BX1028" s="64" t="str">
        <f t="shared" si="1275"/>
        <v>-</v>
      </c>
      <c r="BY1028" s="57" t="str">
        <f t="shared" si="1307"/>
        <v>Payoff</v>
      </c>
      <c r="BZ1028" s="56">
        <f t="shared" si="1322"/>
        <v>213</v>
      </c>
      <c r="CA1028" s="64" t="str">
        <f t="shared" si="1308"/>
        <v>-</v>
      </c>
      <c r="CB1028" s="64" t="str">
        <f t="shared" si="1276"/>
        <v>-</v>
      </c>
      <c r="CC1028" s="64" t="str">
        <f t="shared" si="1277"/>
        <v>-</v>
      </c>
      <c r="CD1028" s="64" t="str">
        <f t="shared" si="1278"/>
        <v>-</v>
      </c>
      <c r="CE1028" s="64" t="str">
        <f t="shared" si="1309"/>
        <v>-</v>
      </c>
      <c r="CF1028" s="64" t="str">
        <f t="shared" si="1279"/>
        <v>-</v>
      </c>
      <c r="CG1028" s="57" t="str">
        <f t="shared" si="1310"/>
        <v>Payoff</v>
      </c>
      <c r="CH1028" s="56">
        <f t="shared" si="1323"/>
        <v>213</v>
      </c>
      <c r="CI1028" s="64" t="str">
        <f t="shared" si="1311"/>
        <v>-</v>
      </c>
      <c r="CJ1028" s="64" t="str">
        <f t="shared" si="1280"/>
        <v>-</v>
      </c>
      <c r="CK1028" s="64" t="str">
        <f t="shared" si="1281"/>
        <v>-</v>
      </c>
      <c r="CL1028" s="64" t="str">
        <f t="shared" si="1282"/>
        <v>-</v>
      </c>
      <c r="CM1028" s="64" t="str">
        <f t="shared" si="1312"/>
        <v>-</v>
      </c>
      <c r="CN1028" s="64" t="str">
        <f t="shared" si="1283"/>
        <v>-</v>
      </c>
      <c r="CO1028" s="57" t="str">
        <f t="shared" si="1313"/>
        <v>Payoff</v>
      </c>
    </row>
    <row r="1029" spans="15:93" ht="18" customHeight="1" x14ac:dyDescent="0.25">
      <c r="O1029" s="56">
        <f t="shared" si="1314"/>
        <v>218</v>
      </c>
      <c r="P1029" s="64">
        <f t="shared" si="1284"/>
        <v>0</v>
      </c>
      <c r="Q1029" s="64" t="str">
        <f t="shared" si="1245"/>
        <v>-</v>
      </c>
      <c r="R1029" s="64" t="str">
        <f t="shared" si="1246"/>
        <v>-</v>
      </c>
      <c r="S1029" s="64">
        <f t="shared" si="1285"/>
        <v>0</v>
      </c>
      <c r="T1029" s="64" t="str">
        <f t="shared" si="1247"/>
        <v>-</v>
      </c>
      <c r="U1029" s="57" t="str">
        <f t="shared" si="1286"/>
        <v>Payoff</v>
      </c>
      <c r="V1029" s="56">
        <f t="shared" si="1315"/>
        <v>214</v>
      </c>
      <c r="W1029" s="64">
        <f t="shared" si="1287"/>
        <v>0</v>
      </c>
      <c r="X1029" s="64" t="str">
        <f t="shared" si="1248"/>
        <v>-</v>
      </c>
      <c r="Y1029" s="64">
        <f t="shared" si="1249"/>
        <v>0</v>
      </c>
      <c r="Z1029" s="64" t="str">
        <f t="shared" si="1250"/>
        <v>-</v>
      </c>
      <c r="AA1029" s="64" t="str">
        <f t="shared" si="1288"/>
        <v>-</v>
      </c>
      <c r="AB1029" s="64" t="str">
        <f t="shared" si="1251"/>
        <v>-</v>
      </c>
      <c r="AC1029" s="57" t="str">
        <f t="shared" si="1289"/>
        <v>Payoff</v>
      </c>
      <c r="AD1029" s="56">
        <f t="shared" si="1316"/>
        <v>214</v>
      </c>
      <c r="AE1029" s="64">
        <f t="shared" si="1290"/>
        <v>0</v>
      </c>
      <c r="AF1029" s="64" t="str">
        <f t="shared" si="1252"/>
        <v>-</v>
      </c>
      <c r="AG1029" s="64">
        <f t="shared" si="1253"/>
        <v>0</v>
      </c>
      <c r="AH1029" s="64" t="str">
        <f t="shared" si="1254"/>
        <v>-</v>
      </c>
      <c r="AI1029" s="64" t="str">
        <f t="shared" si="1291"/>
        <v>-</v>
      </c>
      <c r="AJ1029" s="64" t="str">
        <f t="shared" si="1255"/>
        <v>-</v>
      </c>
      <c r="AK1029" s="57" t="str">
        <f t="shared" si="1292"/>
        <v>Payoff</v>
      </c>
      <c r="AL1029" s="56">
        <f t="shared" si="1317"/>
        <v>214</v>
      </c>
      <c r="AM1029" s="64" t="str">
        <f t="shared" si="1293"/>
        <v>-</v>
      </c>
      <c r="AN1029" s="64" t="str">
        <f t="shared" si="1256"/>
        <v>-</v>
      </c>
      <c r="AO1029" s="64" t="str">
        <f t="shared" si="1257"/>
        <v>-</v>
      </c>
      <c r="AP1029" s="64" t="str">
        <f t="shared" si="1258"/>
        <v>-</v>
      </c>
      <c r="AQ1029" s="64" t="str">
        <f t="shared" si="1294"/>
        <v>-</v>
      </c>
      <c r="AR1029" s="64" t="str">
        <f t="shared" si="1259"/>
        <v>-</v>
      </c>
      <c r="AS1029" s="57" t="str">
        <f t="shared" si="1295"/>
        <v>Payoff</v>
      </c>
      <c r="AT1029" s="56">
        <f t="shared" si="1318"/>
        <v>214</v>
      </c>
      <c r="AU1029" s="64" t="str">
        <f t="shared" si="1296"/>
        <v>-</v>
      </c>
      <c r="AV1029" s="64" t="str">
        <f t="shared" si="1260"/>
        <v>-</v>
      </c>
      <c r="AW1029" s="64" t="str">
        <f t="shared" si="1261"/>
        <v>-</v>
      </c>
      <c r="AX1029" s="64" t="str">
        <f t="shared" si="1262"/>
        <v>-</v>
      </c>
      <c r="AY1029" s="64" t="str">
        <f t="shared" si="1297"/>
        <v>-</v>
      </c>
      <c r="AZ1029" s="64" t="str">
        <f t="shared" si="1263"/>
        <v>-</v>
      </c>
      <c r="BA1029" s="57" t="str">
        <f t="shared" si="1298"/>
        <v>Payoff</v>
      </c>
      <c r="BB1029" s="56">
        <f t="shared" si="1319"/>
        <v>214</v>
      </c>
      <c r="BC1029" s="64" t="str">
        <f t="shared" si="1299"/>
        <v>-</v>
      </c>
      <c r="BD1029" s="64" t="str">
        <f t="shared" si="1264"/>
        <v>-</v>
      </c>
      <c r="BE1029" s="64" t="str">
        <f t="shared" si="1265"/>
        <v>-</v>
      </c>
      <c r="BF1029" s="64" t="str">
        <f t="shared" si="1266"/>
        <v>-</v>
      </c>
      <c r="BG1029" s="64" t="str">
        <f t="shared" si="1300"/>
        <v>-</v>
      </c>
      <c r="BH1029" s="64" t="str">
        <f t="shared" si="1267"/>
        <v>-</v>
      </c>
      <c r="BI1029" s="57" t="str">
        <f t="shared" si="1301"/>
        <v>Payoff</v>
      </c>
      <c r="BJ1029" s="56">
        <f t="shared" si="1320"/>
        <v>214</v>
      </c>
      <c r="BK1029" s="64" t="str">
        <f t="shared" si="1302"/>
        <v>-</v>
      </c>
      <c r="BL1029" s="64" t="str">
        <f t="shared" si="1268"/>
        <v>-</v>
      </c>
      <c r="BM1029" s="64" t="str">
        <f t="shared" si="1269"/>
        <v>-</v>
      </c>
      <c r="BN1029" s="64" t="str">
        <f t="shared" si="1270"/>
        <v>-</v>
      </c>
      <c r="BO1029" s="64" t="str">
        <f t="shared" si="1303"/>
        <v>-</v>
      </c>
      <c r="BP1029" s="64" t="str">
        <f t="shared" si="1271"/>
        <v>-</v>
      </c>
      <c r="BQ1029" s="57" t="str">
        <f t="shared" si="1304"/>
        <v>Payoff</v>
      </c>
      <c r="BR1029" s="56">
        <f t="shared" si="1321"/>
        <v>214</v>
      </c>
      <c r="BS1029" s="64" t="str">
        <f t="shared" si="1305"/>
        <v>-</v>
      </c>
      <c r="BT1029" s="64" t="str">
        <f t="shared" si="1272"/>
        <v>-</v>
      </c>
      <c r="BU1029" s="64" t="str">
        <f t="shared" si="1273"/>
        <v>-</v>
      </c>
      <c r="BV1029" s="64" t="str">
        <f t="shared" si="1274"/>
        <v>-</v>
      </c>
      <c r="BW1029" s="64" t="str">
        <f t="shared" si="1306"/>
        <v>-</v>
      </c>
      <c r="BX1029" s="64" t="str">
        <f t="shared" si="1275"/>
        <v>-</v>
      </c>
      <c r="BY1029" s="57" t="str">
        <f t="shared" si="1307"/>
        <v>Payoff</v>
      </c>
      <c r="BZ1029" s="56">
        <f t="shared" si="1322"/>
        <v>214</v>
      </c>
      <c r="CA1029" s="64" t="str">
        <f t="shared" si="1308"/>
        <v>-</v>
      </c>
      <c r="CB1029" s="64" t="str">
        <f t="shared" si="1276"/>
        <v>-</v>
      </c>
      <c r="CC1029" s="64" t="str">
        <f t="shared" si="1277"/>
        <v>-</v>
      </c>
      <c r="CD1029" s="64" t="str">
        <f t="shared" si="1278"/>
        <v>-</v>
      </c>
      <c r="CE1029" s="64" t="str">
        <f t="shared" si="1309"/>
        <v>-</v>
      </c>
      <c r="CF1029" s="64" t="str">
        <f t="shared" si="1279"/>
        <v>-</v>
      </c>
      <c r="CG1029" s="57" t="str">
        <f t="shared" si="1310"/>
        <v>Payoff</v>
      </c>
      <c r="CH1029" s="56">
        <f t="shared" si="1323"/>
        <v>214</v>
      </c>
      <c r="CI1029" s="64" t="str">
        <f t="shared" si="1311"/>
        <v>-</v>
      </c>
      <c r="CJ1029" s="64" t="str">
        <f t="shared" si="1280"/>
        <v>-</v>
      </c>
      <c r="CK1029" s="64" t="str">
        <f t="shared" si="1281"/>
        <v>-</v>
      </c>
      <c r="CL1029" s="64" t="str">
        <f t="shared" si="1282"/>
        <v>-</v>
      </c>
      <c r="CM1029" s="64" t="str">
        <f t="shared" si="1312"/>
        <v>-</v>
      </c>
      <c r="CN1029" s="64" t="str">
        <f t="shared" si="1283"/>
        <v>-</v>
      </c>
      <c r="CO1029" s="57" t="str">
        <f t="shared" si="1313"/>
        <v>Payoff</v>
      </c>
    </row>
    <row r="1030" spans="15:93" ht="18" customHeight="1" x14ac:dyDescent="0.25">
      <c r="O1030" s="56">
        <f t="shared" si="1314"/>
        <v>219</v>
      </c>
      <c r="P1030" s="64">
        <f t="shared" si="1284"/>
        <v>0</v>
      </c>
      <c r="Q1030" s="64" t="str">
        <f t="shared" si="1245"/>
        <v>-</v>
      </c>
      <c r="R1030" s="64" t="str">
        <f t="shared" si="1246"/>
        <v>-</v>
      </c>
      <c r="S1030" s="64">
        <f t="shared" si="1285"/>
        <v>0</v>
      </c>
      <c r="T1030" s="64" t="str">
        <f t="shared" si="1247"/>
        <v>-</v>
      </c>
      <c r="U1030" s="57" t="str">
        <f t="shared" si="1286"/>
        <v>Payoff</v>
      </c>
      <c r="V1030" s="56">
        <f t="shared" si="1315"/>
        <v>215</v>
      </c>
      <c r="W1030" s="64">
        <f t="shared" si="1287"/>
        <v>0</v>
      </c>
      <c r="X1030" s="64" t="str">
        <f t="shared" si="1248"/>
        <v>-</v>
      </c>
      <c r="Y1030" s="64">
        <f t="shared" si="1249"/>
        <v>0</v>
      </c>
      <c r="Z1030" s="64" t="str">
        <f t="shared" si="1250"/>
        <v>-</v>
      </c>
      <c r="AA1030" s="64" t="str">
        <f t="shared" si="1288"/>
        <v>-</v>
      </c>
      <c r="AB1030" s="64" t="str">
        <f t="shared" si="1251"/>
        <v>-</v>
      </c>
      <c r="AC1030" s="57" t="str">
        <f t="shared" si="1289"/>
        <v>Payoff</v>
      </c>
      <c r="AD1030" s="56">
        <f t="shared" si="1316"/>
        <v>215</v>
      </c>
      <c r="AE1030" s="64">
        <f t="shared" si="1290"/>
        <v>0</v>
      </c>
      <c r="AF1030" s="64" t="str">
        <f t="shared" si="1252"/>
        <v>-</v>
      </c>
      <c r="AG1030" s="64">
        <f t="shared" si="1253"/>
        <v>0</v>
      </c>
      <c r="AH1030" s="64" t="str">
        <f t="shared" si="1254"/>
        <v>-</v>
      </c>
      <c r="AI1030" s="64" t="str">
        <f t="shared" si="1291"/>
        <v>-</v>
      </c>
      <c r="AJ1030" s="64" t="str">
        <f t="shared" si="1255"/>
        <v>-</v>
      </c>
      <c r="AK1030" s="57" t="str">
        <f t="shared" si="1292"/>
        <v>Payoff</v>
      </c>
      <c r="AL1030" s="56">
        <f t="shared" si="1317"/>
        <v>215</v>
      </c>
      <c r="AM1030" s="64" t="str">
        <f t="shared" si="1293"/>
        <v>-</v>
      </c>
      <c r="AN1030" s="64" t="str">
        <f t="shared" si="1256"/>
        <v>-</v>
      </c>
      <c r="AO1030" s="64" t="str">
        <f t="shared" si="1257"/>
        <v>-</v>
      </c>
      <c r="AP1030" s="64" t="str">
        <f t="shared" si="1258"/>
        <v>-</v>
      </c>
      <c r="AQ1030" s="64" t="str">
        <f t="shared" si="1294"/>
        <v>-</v>
      </c>
      <c r="AR1030" s="64" t="str">
        <f t="shared" si="1259"/>
        <v>-</v>
      </c>
      <c r="AS1030" s="57" t="str">
        <f t="shared" si="1295"/>
        <v>Payoff</v>
      </c>
      <c r="AT1030" s="56">
        <f t="shared" si="1318"/>
        <v>215</v>
      </c>
      <c r="AU1030" s="64" t="str">
        <f t="shared" si="1296"/>
        <v>-</v>
      </c>
      <c r="AV1030" s="64" t="str">
        <f t="shared" si="1260"/>
        <v>-</v>
      </c>
      <c r="AW1030" s="64" t="str">
        <f t="shared" si="1261"/>
        <v>-</v>
      </c>
      <c r="AX1030" s="64" t="str">
        <f t="shared" si="1262"/>
        <v>-</v>
      </c>
      <c r="AY1030" s="64" t="str">
        <f t="shared" si="1297"/>
        <v>-</v>
      </c>
      <c r="AZ1030" s="64" t="str">
        <f t="shared" si="1263"/>
        <v>-</v>
      </c>
      <c r="BA1030" s="57" t="str">
        <f t="shared" si="1298"/>
        <v>Payoff</v>
      </c>
      <c r="BB1030" s="56">
        <f t="shared" si="1319"/>
        <v>215</v>
      </c>
      <c r="BC1030" s="64" t="str">
        <f t="shared" si="1299"/>
        <v>-</v>
      </c>
      <c r="BD1030" s="64" t="str">
        <f t="shared" si="1264"/>
        <v>-</v>
      </c>
      <c r="BE1030" s="64" t="str">
        <f t="shared" si="1265"/>
        <v>-</v>
      </c>
      <c r="BF1030" s="64" t="str">
        <f t="shared" si="1266"/>
        <v>-</v>
      </c>
      <c r="BG1030" s="64" t="str">
        <f t="shared" si="1300"/>
        <v>-</v>
      </c>
      <c r="BH1030" s="64" t="str">
        <f t="shared" si="1267"/>
        <v>-</v>
      </c>
      <c r="BI1030" s="57" t="str">
        <f t="shared" si="1301"/>
        <v>Payoff</v>
      </c>
      <c r="BJ1030" s="56">
        <f t="shared" si="1320"/>
        <v>215</v>
      </c>
      <c r="BK1030" s="64" t="str">
        <f t="shared" si="1302"/>
        <v>-</v>
      </c>
      <c r="BL1030" s="64" t="str">
        <f t="shared" si="1268"/>
        <v>-</v>
      </c>
      <c r="BM1030" s="64" t="str">
        <f t="shared" si="1269"/>
        <v>-</v>
      </c>
      <c r="BN1030" s="64" t="str">
        <f t="shared" si="1270"/>
        <v>-</v>
      </c>
      <c r="BO1030" s="64" t="str">
        <f t="shared" si="1303"/>
        <v>-</v>
      </c>
      <c r="BP1030" s="64" t="str">
        <f t="shared" si="1271"/>
        <v>-</v>
      </c>
      <c r="BQ1030" s="57" t="str">
        <f t="shared" si="1304"/>
        <v>Payoff</v>
      </c>
      <c r="BR1030" s="56">
        <f t="shared" si="1321"/>
        <v>215</v>
      </c>
      <c r="BS1030" s="64" t="str">
        <f t="shared" si="1305"/>
        <v>-</v>
      </c>
      <c r="BT1030" s="64" t="str">
        <f t="shared" si="1272"/>
        <v>-</v>
      </c>
      <c r="BU1030" s="64" t="str">
        <f t="shared" si="1273"/>
        <v>-</v>
      </c>
      <c r="BV1030" s="64" t="str">
        <f t="shared" si="1274"/>
        <v>-</v>
      </c>
      <c r="BW1030" s="64" t="str">
        <f t="shared" si="1306"/>
        <v>-</v>
      </c>
      <c r="BX1030" s="64" t="str">
        <f t="shared" si="1275"/>
        <v>-</v>
      </c>
      <c r="BY1030" s="57" t="str">
        <f t="shared" si="1307"/>
        <v>Payoff</v>
      </c>
      <c r="BZ1030" s="56">
        <f t="shared" si="1322"/>
        <v>215</v>
      </c>
      <c r="CA1030" s="64" t="str">
        <f t="shared" si="1308"/>
        <v>-</v>
      </c>
      <c r="CB1030" s="64" t="str">
        <f t="shared" si="1276"/>
        <v>-</v>
      </c>
      <c r="CC1030" s="64" t="str">
        <f t="shared" si="1277"/>
        <v>-</v>
      </c>
      <c r="CD1030" s="64" t="str">
        <f t="shared" si="1278"/>
        <v>-</v>
      </c>
      <c r="CE1030" s="64" t="str">
        <f t="shared" si="1309"/>
        <v>-</v>
      </c>
      <c r="CF1030" s="64" t="str">
        <f t="shared" si="1279"/>
        <v>-</v>
      </c>
      <c r="CG1030" s="57" t="str">
        <f t="shared" si="1310"/>
        <v>Payoff</v>
      </c>
      <c r="CH1030" s="56">
        <f t="shared" si="1323"/>
        <v>215</v>
      </c>
      <c r="CI1030" s="64" t="str">
        <f t="shared" si="1311"/>
        <v>-</v>
      </c>
      <c r="CJ1030" s="64" t="str">
        <f t="shared" si="1280"/>
        <v>-</v>
      </c>
      <c r="CK1030" s="64" t="str">
        <f t="shared" si="1281"/>
        <v>-</v>
      </c>
      <c r="CL1030" s="64" t="str">
        <f t="shared" si="1282"/>
        <v>-</v>
      </c>
      <c r="CM1030" s="64" t="str">
        <f t="shared" si="1312"/>
        <v>-</v>
      </c>
      <c r="CN1030" s="64" t="str">
        <f t="shared" si="1283"/>
        <v>-</v>
      </c>
      <c r="CO1030" s="57" t="str">
        <f t="shared" si="1313"/>
        <v>Payoff</v>
      </c>
    </row>
    <row r="1031" spans="15:93" ht="18" customHeight="1" x14ac:dyDescent="0.25">
      <c r="O1031" s="56">
        <f t="shared" si="1314"/>
        <v>220</v>
      </c>
      <c r="P1031" s="64">
        <f t="shared" si="1284"/>
        <v>0</v>
      </c>
      <c r="Q1031" s="64" t="str">
        <f t="shared" si="1245"/>
        <v>-</v>
      </c>
      <c r="R1031" s="64" t="str">
        <f t="shared" si="1246"/>
        <v>-</v>
      </c>
      <c r="S1031" s="64">
        <f t="shared" si="1285"/>
        <v>0</v>
      </c>
      <c r="T1031" s="64" t="str">
        <f t="shared" si="1247"/>
        <v>-</v>
      </c>
      <c r="U1031" s="57" t="str">
        <f t="shared" si="1286"/>
        <v>Payoff</v>
      </c>
      <c r="V1031" s="56">
        <f t="shared" si="1315"/>
        <v>216</v>
      </c>
      <c r="W1031" s="64">
        <f t="shared" si="1287"/>
        <v>0</v>
      </c>
      <c r="X1031" s="64" t="str">
        <f t="shared" si="1248"/>
        <v>-</v>
      </c>
      <c r="Y1031" s="64">
        <f t="shared" si="1249"/>
        <v>0</v>
      </c>
      <c r="Z1031" s="64" t="str">
        <f t="shared" si="1250"/>
        <v>-</v>
      </c>
      <c r="AA1031" s="64" t="str">
        <f t="shared" si="1288"/>
        <v>-</v>
      </c>
      <c r="AB1031" s="64" t="str">
        <f t="shared" si="1251"/>
        <v>-</v>
      </c>
      <c r="AC1031" s="57" t="str">
        <f t="shared" si="1289"/>
        <v>Payoff</v>
      </c>
      <c r="AD1031" s="56">
        <f t="shared" si="1316"/>
        <v>216</v>
      </c>
      <c r="AE1031" s="64">
        <f t="shared" si="1290"/>
        <v>0</v>
      </c>
      <c r="AF1031" s="64" t="str">
        <f t="shared" si="1252"/>
        <v>-</v>
      </c>
      <c r="AG1031" s="64">
        <f t="shared" si="1253"/>
        <v>0</v>
      </c>
      <c r="AH1031" s="64" t="str">
        <f t="shared" si="1254"/>
        <v>-</v>
      </c>
      <c r="AI1031" s="64" t="str">
        <f t="shared" si="1291"/>
        <v>-</v>
      </c>
      <c r="AJ1031" s="64" t="str">
        <f t="shared" si="1255"/>
        <v>-</v>
      </c>
      <c r="AK1031" s="57" t="str">
        <f t="shared" si="1292"/>
        <v>Payoff</v>
      </c>
      <c r="AL1031" s="56">
        <f t="shared" si="1317"/>
        <v>216</v>
      </c>
      <c r="AM1031" s="64" t="str">
        <f t="shared" si="1293"/>
        <v>-</v>
      </c>
      <c r="AN1031" s="64" t="str">
        <f t="shared" si="1256"/>
        <v>-</v>
      </c>
      <c r="AO1031" s="64" t="str">
        <f t="shared" si="1257"/>
        <v>-</v>
      </c>
      <c r="AP1031" s="64" t="str">
        <f t="shared" si="1258"/>
        <v>-</v>
      </c>
      <c r="AQ1031" s="64" t="str">
        <f t="shared" si="1294"/>
        <v>-</v>
      </c>
      <c r="AR1031" s="64" t="str">
        <f t="shared" si="1259"/>
        <v>-</v>
      </c>
      <c r="AS1031" s="57" t="str">
        <f t="shared" si="1295"/>
        <v>Payoff</v>
      </c>
      <c r="AT1031" s="56">
        <f t="shared" si="1318"/>
        <v>216</v>
      </c>
      <c r="AU1031" s="64" t="str">
        <f t="shared" si="1296"/>
        <v>-</v>
      </c>
      <c r="AV1031" s="64" t="str">
        <f t="shared" si="1260"/>
        <v>-</v>
      </c>
      <c r="AW1031" s="64" t="str">
        <f t="shared" si="1261"/>
        <v>-</v>
      </c>
      <c r="AX1031" s="64" t="str">
        <f t="shared" si="1262"/>
        <v>-</v>
      </c>
      <c r="AY1031" s="64" t="str">
        <f t="shared" si="1297"/>
        <v>-</v>
      </c>
      <c r="AZ1031" s="64" t="str">
        <f t="shared" si="1263"/>
        <v>-</v>
      </c>
      <c r="BA1031" s="57" t="str">
        <f t="shared" si="1298"/>
        <v>Payoff</v>
      </c>
      <c r="BB1031" s="56">
        <f t="shared" si="1319"/>
        <v>216</v>
      </c>
      <c r="BC1031" s="64" t="str">
        <f t="shared" si="1299"/>
        <v>-</v>
      </c>
      <c r="BD1031" s="64" t="str">
        <f t="shared" si="1264"/>
        <v>-</v>
      </c>
      <c r="BE1031" s="64" t="str">
        <f t="shared" si="1265"/>
        <v>-</v>
      </c>
      <c r="BF1031" s="64" t="str">
        <f t="shared" si="1266"/>
        <v>-</v>
      </c>
      <c r="BG1031" s="64" t="str">
        <f t="shared" si="1300"/>
        <v>-</v>
      </c>
      <c r="BH1031" s="64" t="str">
        <f t="shared" si="1267"/>
        <v>-</v>
      </c>
      <c r="BI1031" s="57" t="str">
        <f t="shared" si="1301"/>
        <v>Payoff</v>
      </c>
      <c r="BJ1031" s="56">
        <f t="shared" si="1320"/>
        <v>216</v>
      </c>
      <c r="BK1031" s="64" t="str">
        <f t="shared" si="1302"/>
        <v>-</v>
      </c>
      <c r="BL1031" s="64" t="str">
        <f t="shared" si="1268"/>
        <v>-</v>
      </c>
      <c r="BM1031" s="64" t="str">
        <f t="shared" si="1269"/>
        <v>-</v>
      </c>
      <c r="BN1031" s="64" t="str">
        <f t="shared" si="1270"/>
        <v>-</v>
      </c>
      <c r="BO1031" s="64" t="str">
        <f t="shared" si="1303"/>
        <v>-</v>
      </c>
      <c r="BP1031" s="64" t="str">
        <f t="shared" si="1271"/>
        <v>-</v>
      </c>
      <c r="BQ1031" s="57" t="str">
        <f t="shared" si="1304"/>
        <v>Payoff</v>
      </c>
      <c r="BR1031" s="56">
        <f t="shared" si="1321"/>
        <v>216</v>
      </c>
      <c r="BS1031" s="64" t="str">
        <f t="shared" si="1305"/>
        <v>-</v>
      </c>
      <c r="BT1031" s="64" t="str">
        <f t="shared" si="1272"/>
        <v>-</v>
      </c>
      <c r="BU1031" s="64" t="str">
        <f t="shared" si="1273"/>
        <v>-</v>
      </c>
      <c r="BV1031" s="64" t="str">
        <f t="shared" si="1274"/>
        <v>-</v>
      </c>
      <c r="BW1031" s="64" t="str">
        <f t="shared" si="1306"/>
        <v>-</v>
      </c>
      <c r="BX1031" s="64" t="str">
        <f t="shared" si="1275"/>
        <v>-</v>
      </c>
      <c r="BY1031" s="57" t="str">
        <f t="shared" si="1307"/>
        <v>Payoff</v>
      </c>
      <c r="BZ1031" s="56">
        <f t="shared" si="1322"/>
        <v>216</v>
      </c>
      <c r="CA1031" s="64" t="str">
        <f t="shared" si="1308"/>
        <v>-</v>
      </c>
      <c r="CB1031" s="64" t="str">
        <f t="shared" si="1276"/>
        <v>-</v>
      </c>
      <c r="CC1031" s="64" t="str">
        <f t="shared" si="1277"/>
        <v>-</v>
      </c>
      <c r="CD1031" s="64" t="str">
        <f t="shared" si="1278"/>
        <v>-</v>
      </c>
      <c r="CE1031" s="64" t="str">
        <f t="shared" si="1309"/>
        <v>-</v>
      </c>
      <c r="CF1031" s="64" t="str">
        <f t="shared" si="1279"/>
        <v>-</v>
      </c>
      <c r="CG1031" s="57" t="str">
        <f t="shared" si="1310"/>
        <v>Payoff</v>
      </c>
      <c r="CH1031" s="56">
        <f t="shared" si="1323"/>
        <v>216</v>
      </c>
      <c r="CI1031" s="64" t="str">
        <f t="shared" si="1311"/>
        <v>-</v>
      </c>
      <c r="CJ1031" s="64" t="str">
        <f t="shared" si="1280"/>
        <v>-</v>
      </c>
      <c r="CK1031" s="64" t="str">
        <f t="shared" si="1281"/>
        <v>-</v>
      </c>
      <c r="CL1031" s="64" t="str">
        <f t="shared" si="1282"/>
        <v>-</v>
      </c>
      <c r="CM1031" s="64" t="str">
        <f t="shared" si="1312"/>
        <v>-</v>
      </c>
      <c r="CN1031" s="64" t="str">
        <f t="shared" si="1283"/>
        <v>-</v>
      </c>
      <c r="CO1031" s="57" t="str">
        <f t="shared" si="1313"/>
        <v>Payoff</v>
      </c>
    </row>
    <row r="1032" spans="15:93" ht="18" customHeight="1" x14ac:dyDescent="0.25">
      <c r="O1032" s="56">
        <f t="shared" si="1314"/>
        <v>221</v>
      </c>
      <c r="P1032" s="64">
        <f t="shared" si="1284"/>
        <v>0</v>
      </c>
      <c r="Q1032" s="64" t="str">
        <f t="shared" si="1245"/>
        <v>-</v>
      </c>
      <c r="R1032" s="64" t="str">
        <f t="shared" si="1246"/>
        <v>-</v>
      </c>
      <c r="S1032" s="64">
        <f t="shared" si="1285"/>
        <v>0</v>
      </c>
      <c r="T1032" s="64" t="str">
        <f t="shared" si="1247"/>
        <v>-</v>
      </c>
      <c r="U1032" s="57" t="str">
        <f t="shared" si="1286"/>
        <v>Payoff</v>
      </c>
      <c r="V1032" s="56">
        <f t="shared" si="1315"/>
        <v>217</v>
      </c>
      <c r="W1032" s="64">
        <f t="shared" si="1287"/>
        <v>0</v>
      </c>
      <c r="X1032" s="64" t="str">
        <f t="shared" si="1248"/>
        <v>-</v>
      </c>
      <c r="Y1032" s="64">
        <f t="shared" si="1249"/>
        <v>0</v>
      </c>
      <c r="Z1032" s="64" t="str">
        <f t="shared" si="1250"/>
        <v>-</v>
      </c>
      <c r="AA1032" s="64" t="str">
        <f t="shared" si="1288"/>
        <v>-</v>
      </c>
      <c r="AB1032" s="64" t="str">
        <f t="shared" si="1251"/>
        <v>-</v>
      </c>
      <c r="AC1032" s="57" t="str">
        <f t="shared" si="1289"/>
        <v>Payoff</v>
      </c>
      <c r="AD1032" s="56">
        <f t="shared" si="1316"/>
        <v>217</v>
      </c>
      <c r="AE1032" s="64">
        <f t="shared" si="1290"/>
        <v>0</v>
      </c>
      <c r="AF1032" s="64" t="str">
        <f t="shared" si="1252"/>
        <v>-</v>
      </c>
      <c r="AG1032" s="64">
        <f t="shared" si="1253"/>
        <v>0</v>
      </c>
      <c r="AH1032" s="64" t="str">
        <f t="shared" si="1254"/>
        <v>-</v>
      </c>
      <c r="AI1032" s="64" t="str">
        <f t="shared" si="1291"/>
        <v>-</v>
      </c>
      <c r="AJ1032" s="64" t="str">
        <f t="shared" si="1255"/>
        <v>-</v>
      </c>
      <c r="AK1032" s="57" t="str">
        <f t="shared" si="1292"/>
        <v>Payoff</v>
      </c>
      <c r="AL1032" s="56">
        <f t="shared" si="1317"/>
        <v>217</v>
      </c>
      <c r="AM1032" s="64" t="str">
        <f t="shared" si="1293"/>
        <v>-</v>
      </c>
      <c r="AN1032" s="64" t="str">
        <f t="shared" si="1256"/>
        <v>-</v>
      </c>
      <c r="AO1032" s="64" t="str">
        <f t="shared" si="1257"/>
        <v>-</v>
      </c>
      <c r="AP1032" s="64" t="str">
        <f t="shared" si="1258"/>
        <v>-</v>
      </c>
      <c r="AQ1032" s="64" t="str">
        <f t="shared" si="1294"/>
        <v>-</v>
      </c>
      <c r="AR1032" s="64" t="str">
        <f t="shared" si="1259"/>
        <v>-</v>
      </c>
      <c r="AS1032" s="57" t="str">
        <f t="shared" si="1295"/>
        <v>Payoff</v>
      </c>
      <c r="AT1032" s="56">
        <f t="shared" si="1318"/>
        <v>217</v>
      </c>
      <c r="AU1032" s="64" t="str">
        <f t="shared" si="1296"/>
        <v>-</v>
      </c>
      <c r="AV1032" s="64" t="str">
        <f t="shared" si="1260"/>
        <v>-</v>
      </c>
      <c r="AW1032" s="64" t="str">
        <f t="shared" si="1261"/>
        <v>-</v>
      </c>
      <c r="AX1032" s="64" t="str">
        <f t="shared" si="1262"/>
        <v>-</v>
      </c>
      <c r="AY1032" s="64" t="str">
        <f t="shared" si="1297"/>
        <v>-</v>
      </c>
      <c r="AZ1032" s="64" t="str">
        <f t="shared" si="1263"/>
        <v>-</v>
      </c>
      <c r="BA1032" s="57" t="str">
        <f t="shared" si="1298"/>
        <v>Payoff</v>
      </c>
      <c r="BB1032" s="56">
        <f t="shared" si="1319"/>
        <v>217</v>
      </c>
      <c r="BC1032" s="64" t="str">
        <f t="shared" si="1299"/>
        <v>-</v>
      </c>
      <c r="BD1032" s="64" t="str">
        <f t="shared" si="1264"/>
        <v>-</v>
      </c>
      <c r="BE1032" s="64" t="str">
        <f t="shared" si="1265"/>
        <v>-</v>
      </c>
      <c r="BF1032" s="64" t="str">
        <f t="shared" si="1266"/>
        <v>-</v>
      </c>
      <c r="BG1032" s="64" t="str">
        <f t="shared" si="1300"/>
        <v>-</v>
      </c>
      <c r="BH1032" s="64" t="str">
        <f t="shared" si="1267"/>
        <v>-</v>
      </c>
      <c r="BI1032" s="57" t="str">
        <f t="shared" si="1301"/>
        <v>Payoff</v>
      </c>
      <c r="BJ1032" s="56">
        <f t="shared" si="1320"/>
        <v>217</v>
      </c>
      <c r="BK1032" s="64" t="str">
        <f t="shared" si="1302"/>
        <v>-</v>
      </c>
      <c r="BL1032" s="64" t="str">
        <f t="shared" si="1268"/>
        <v>-</v>
      </c>
      <c r="BM1032" s="64" t="str">
        <f t="shared" si="1269"/>
        <v>-</v>
      </c>
      <c r="BN1032" s="64" t="str">
        <f t="shared" si="1270"/>
        <v>-</v>
      </c>
      <c r="BO1032" s="64" t="str">
        <f t="shared" si="1303"/>
        <v>-</v>
      </c>
      <c r="BP1032" s="64" t="str">
        <f t="shared" si="1271"/>
        <v>-</v>
      </c>
      <c r="BQ1032" s="57" t="str">
        <f t="shared" si="1304"/>
        <v>Payoff</v>
      </c>
      <c r="BR1032" s="56">
        <f t="shared" si="1321"/>
        <v>217</v>
      </c>
      <c r="BS1032" s="64" t="str">
        <f t="shared" si="1305"/>
        <v>-</v>
      </c>
      <c r="BT1032" s="64" t="str">
        <f t="shared" si="1272"/>
        <v>-</v>
      </c>
      <c r="BU1032" s="64" t="str">
        <f t="shared" si="1273"/>
        <v>-</v>
      </c>
      <c r="BV1032" s="64" t="str">
        <f t="shared" si="1274"/>
        <v>-</v>
      </c>
      <c r="BW1032" s="64" t="str">
        <f t="shared" si="1306"/>
        <v>-</v>
      </c>
      <c r="BX1032" s="64" t="str">
        <f t="shared" si="1275"/>
        <v>-</v>
      </c>
      <c r="BY1032" s="57" t="str">
        <f t="shared" si="1307"/>
        <v>Payoff</v>
      </c>
      <c r="BZ1032" s="56">
        <f t="shared" si="1322"/>
        <v>217</v>
      </c>
      <c r="CA1032" s="64" t="str">
        <f t="shared" si="1308"/>
        <v>-</v>
      </c>
      <c r="CB1032" s="64" t="str">
        <f t="shared" si="1276"/>
        <v>-</v>
      </c>
      <c r="CC1032" s="64" t="str">
        <f t="shared" si="1277"/>
        <v>-</v>
      </c>
      <c r="CD1032" s="64" t="str">
        <f t="shared" si="1278"/>
        <v>-</v>
      </c>
      <c r="CE1032" s="64" t="str">
        <f t="shared" si="1309"/>
        <v>-</v>
      </c>
      <c r="CF1032" s="64" t="str">
        <f t="shared" si="1279"/>
        <v>-</v>
      </c>
      <c r="CG1032" s="57" t="str">
        <f t="shared" si="1310"/>
        <v>Payoff</v>
      </c>
      <c r="CH1032" s="56">
        <f t="shared" si="1323"/>
        <v>217</v>
      </c>
      <c r="CI1032" s="64" t="str">
        <f t="shared" si="1311"/>
        <v>-</v>
      </c>
      <c r="CJ1032" s="64" t="str">
        <f t="shared" si="1280"/>
        <v>-</v>
      </c>
      <c r="CK1032" s="64" t="str">
        <f t="shared" si="1281"/>
        <v>-</v>
      </c>
      <c r="CL1032" s="64" t="str">
        <f t="shared" si="1282"/>
        <v>-</v>
      </c>
      <c r="CM1032" s="64" t="str">
        <f t="shared" si="1312"/>
        <v>-</v>
      </c>
      <c r="CN1032" s="64" t="str">
        <f t="shared" si="1283"/>
        <v>-</v>
      </c>
      <c r="CO1032" s="57" t="str">
        <f t="shared" si="1313"/>
        <v>Payoff</v>
      </c>
    </row>
    <row r="1033" spans="15:93" ht="18" customHeight="1" x14ac:dyDescent="0.25">
      <c r="O1033" s="56">
        <f t="shared" si="1314"/>
        <v>222</v>
      </c>
      <c r="P1033" s="64">
        <f t="shared" si="1284"/>
        <v>0</v>
      </c>
      <c r="Q1033" s="64" t="str">
        <f t="shared" si="1245"/>
        <v>-</v>
      </c>
      <c r="R1033" s="64" t="str">
        <f t="shared" si="1246"/>
        <v>-</v>
      </c>
      <c r="S1033" s="64">
        <f t="shared" si="1285"/>
        <v>0</v>
      </c>
      <c r="T1033" s="64" t="str">
        <f t="shared" si="1247"/>
        <v>-</v>
      </c>
      <c r="U1033" s="57" t="str">
        <f t="shared" si="1286"/>
        <v>Payoff</v>
      </c>
      <c r="V1033" s="56">
        <f t="shared" si="1315"/>
        <v>218</v>
      </c>
      <c r="W1033" s="64">
        <f t="shared" si="1287"/>
        <v>0</v>
      </c>
      <c r="X1033" s="64" t="str">
        <f t="shared" si="1248"/>
        <v>-</v>
      </c>
      <c r="Y1033" s="64">
        <f t="shared" si="1249"/>
        <v>0</v>
      </c>
      <c r="Z1033" s="64" t="str">
        <f t="shared" si="1250"/>
        <v>-</v>
      </c>
      <c r="AA1033" s="64" t="str">
        <f t="shared" si="1288"/>
        <v>-</v>
      </c>
      <c r="AB1033" s="64" t="str">
        <f t="shared" si="1251"/>
        <v>-</v>
      </c>
      <c r="AC1033" s="57" t="str">
        <f t="shared" si="1289"/>
        <v>Payoff</v>
      </c>
      <c r="AD1033" s="56">
        <f t="shared" si="1316"/>
        <v>218</v>
      </c>
      <c r="AE1033" s="64">
        <f t="shared" si="1290"/>
        <v>0</v>
      </c>
      <c r="AF1033" s="64" t="str">
        <f t="shared" si="1252"/>
        <v>-</v>
      </c>
      <c r="AG1033" s="64">
        <f t="shared" si="1253"/>
        <v>0</v>
      </c>
      <c r="AH1033" s="64" t="str">
        <f t="shared" si="1254"/>
        <v>-</v>
      </c>
      <c r="AI1033" s="64" t="str">
        <f t="shared" si="1291"/>
        <v>-</v>
      </c>
      <c r="AJ1033" s="64" t="str">
        <f t="shared" si="1255"/>
        <v>-</v>
      </c>
      <c r="AK1033" s="57" t="str">
        <f t="shared" si="1292"/>
        <v>Payoff</v>
      </c>
      <c r="AL1033" s="56">
        <f t="shared" si="1317"/>
        <v>218</v>
      </c>
      <c r="AM1033" s="64" t="str">
        <f t="shared" si="1293"/>
        <v>-</v>
      </c>
      <c r="AN1033" s="64" t="str">
        <f t="shared" si="1256"/>
        <v>-</v>
      </c>
      <c r="AO1033" s="64" t="str">
        <f t="shared" si="1257"/>
        <v>-</v>
      </c>
      <c r="AP1033" s="64" t="str">
        <f t="shared" si="1258"/>
        <v>-</v>
      </c>
      <c r="AQ1033" s="64" t="str">
        <f t="shared" si="1294"/>
        <v>-</v>
      </c>
      <c r="AR1033" s="64" t="str">
        <f t="shared" si="1259"/>
        <v>-</v>
      </c>
      <c r="AS1033" s="57" t="str">
        <f t="shared" si="1295"/>
        <v>Payoff</v>
      </c>
      <c r="AT1033" s="56">
        <f t="shared" si="1318"/>
        <v>218</v>
      </c>
      <c r="AU1033" s="64" t="str">
        <f t="shared" si="1296"/>
        <v>-</v>
      </c>
      <c r="AV1033" s="64" t="str">
        <f t="shared" si="1260"/>
        <v>-</v>
      </c>
      <c r="AW1033" s="64" t="str">
        <f t="shared" si="1261"/>
        <v>-</v>
      </c>
      <c r="AX1033" s="64" t="str">
        <f t="shared" si="1262"/>
        <v>-</v>
      </c>
      <c r="AY1033" s="64" t="str">
        <f t="shared" si="1297"/>
        <v>-</v>
      </c>
      <c r="AZ1033" s="64" t="str">
        <f t="shared" si="1263"/>
        <v>-</v>
      </c>
      <c r="BA1033" s="57" t="str">
        <f t="shared" si="1298"/>
        <v>Payoff</v>
      </c>
      <c r="BB1033" s="56">
        <f t="shared" si="1319"/>
        <v>218</v>
      </c>
      <c r="BC1033" s="64" t="str">
        <f t="shared" si="1299"/>
        <v>-</v>
      </c>
      <c r="BD1033" s="64" t="str">
        <f t="shared" si="1264"/>
        <v>-</v>
      </c>
      <c r="BE1033" s="64" t="str">
        <f t="shared" si="1265"/>
        <v>-</v>
      </c>
      <c r="BF1033" s="64" t="str">
        <f t="shared" si="1266"/>
        <v>-</v>
      </c>
      <c r="BG1033" s="64" t="str">
        <f t="shared" si="1300"/>
        <v>-</v>
      </c>
      <c r="BH1033" s="64" t="str">
        <f t="shared" si="1267"/>
        <v>-</v>
      </c>
      <c r="BI1033" s="57" t="str">
        <f t="shared" si="1301"/>
        <v>Payoff</v>
      </c>
      <c r="BJ1033" s="56">
        <f t="shared" si="1320"/>
        <v>218</v>
      </c>
      <c r="BK1033" s="64" t="str">
        <f t="shared" si="1302"/>
        <v>-</v>
      </c>
      <c r="BL1033" s="64" t="str">
        <f t="shared" si="1268"/>
        <v>-</v>
      </c>
      <c r="BM1033" s="64" t="str">
        <f t="shared" si="1269"/>
        <v>-</v>
      </c>
      <c r="BN1033" s="64" t="str">
        <f t="shared" si="1270"/>
        <v>-</v>
      </c>
      <c r="BO1033" s="64" t="str">
        <f t="shared" si="1303"/>
        <v>-</v>
      </c>
      <c r="BP1033" s="64" t="str">
        <f t="shared" si="1271"/>
        <v>-</v>
      </c>
      <c r="BQ1033" s="57" t="str">
        <f t="shared" si="1304"/>
        <v>Payoff</v>
      </c>
      <c r="BR1033" s="56">
        <f t="shared" si="1321"/>
        <v>218</v>
      </c>
      <c r="BS1033" s="64" t="str">
        <f t="shared" si="1305"/>
        <v>-</v>
      </c>
      <c r="BT1033" s="64" t="str">
        <f t="shared" si="1272"/>
        <v>-</v>
      </c>
      <c r="BU1033" s="64" t="str">
        <f t="shared" si="1273"/>
        <v>-</v>
      </c>
      <c r="BV1033" s="64" t="str">
        <f t="shared" si="1274"/>
        <v>-</v>
      </c>
      <c r="BW1033" s="64" t="str">
        <f t="shared" si="1306"/>
        <v>-</v>
      </c>
      <c r="BX1033" s="64" t="str">
        <f t="shared" si="1275"/>
        <v>-</v>
      </c>
      <c r="BY1033" s="57" t="str">
        <f t="shared" si="1307"/>
        <v>Payoff</v>
      </c>
      <c r="BZ1033" s="56">
        <f t="shared" si="1322"/>
        <v>218</v>
      </c>
      <c r="CA1033" s="64" t="str">
        <f t="shared" si="1308"/>
        <v>-</v>
      </c>
      <c r="CB1033" s="64" t="str">
        <f t="shared" si="1276"/>
        <v>-</v>
      </c>
      <c r="CC1033" s="64" t="str">
        <f t="shared" si="1277"/>
        <v>-</v>
      </c>
      <c r="CD1033" s="64" t="str">
        <f t="shared" si="1278"/>
        <v>-</v>
      </c>
      <c r="CE1033" s="64" t="str">
        <f t="shared" si="1309"/>
        <v>-</v>
      </c>
      <c r="CF1033" s="64" t="str">
        <f t="shared" si="1279"/>
        <v>-</v>
      </c>
      <c r="CG1033" s="57" t="str">
        <f t="shared" si="1310"/>
        <v>Payoff</v>
      </c>
      <c r="CH1033" s="56">
        <f t="shared" si="1323"/>
        <v>218</v>
      </c>
      <c r="CI1033" s="64" t="str">
        <f t="shared" si="1311"/>
        <v>-</v>
      </c>
      <c r="CJ1033" s="64" t="str">
        <f t="shared" si="1280"/>
        <v>-</v>
      </c>
      <c r="CK1033" s="64" t="str">
        <f t="shared" si="1281"/>
        <v>-</v>
      </c>
      <c r="CL1033" s="64" t="str">
        <f t="shared" si="1282"/>
        <v>-</v>
      </c>
      <c r="CM1033" s="64" t="str">
        <f t="shared" si="1312"/>
        <v>-</v>
      </c>
      <c r="CN1033" s="64" t="str">
        <f t="shared" si="1283"/>
        <v>-</v>
      </c>
      <c r="CO1033" s="57" t="str">
        <f t="shared" si="1313"/>
        <v>Payoff</v>
      </c>
    </row>
    <row r="1034" spans="15:93" ht="18" customHeight="1" x14ac:dyDescent="0.25">
      <c r="O1034" s="56">
        <f t="shared" si="1314"/>
        <v>223</v>
      </c>
      <c r="P1034" s="64">
        <f t="shared" si="1284"/>
        <v>0</v>
      </c>
      <c r="Q1034" s="64" t="str">
        <f t="shared" si="1245"/>
        <v>-</v>
      </c>
      <c r="R1034" s="64" t="str">
        <f t="shared" si="1246"/>
        <v>-</v>
      </c>
      <c r="S1034" s="64">
        <f t="shared" si="1285"/>
        <v>0</v>
      </c>
      <c r="T1034" s="64" t="str">
        <f t="shared" si="1247"/>
        <v>-</v>
      </c>
      <c r="U1034" s="57" t="str">
        <f t="shared" si="1286"/>
        <v>Payoff</v>
      </c>
      <c r="V1034" s="56">
        <f t="shared" si="1315"/>
        <v>219</v>
      </c>
      <c r="W1034" s="64">
        <f t="shared" si="1287"/>
        <v>0</v>
      </c>
      <c r="X1034" s="64" t="str">
        <f t="shared" si="1248"/>
        <v>-</v>
      </c>
      <c r="Y1034" s="64">
        <f t="shared" si="1249"/>
        <v>0</v>
      </c>
      <c r="Z1034" s="64" t="str">
        <f t="shared" si="1250"/>
        <v>-</v>
      </c>
      <c r="AA1034" s="64" t="str">
        <f t="shared" si="1288"/>
        <v>-</v>
      </c>
      <c r="AB1034" s="64" t="str">
        <f t="shared" si="1251"/>
        <v>-</v>
      </c>
      <c r="AC1034" s="57" t="str">
        <f t="shared" si="1289"/>
        <v>Payoff</v>
      </c>
      <c r="AD1034" s="56">
        <f t="shared" si="1316"/>
        <v>219</v>
      </c>
      <c r="AE1034" s="64">
        <f t="shared" si="1290"/>
        <v>0</v>
      </c>
      <c r="AF1034" s="64" t="str">
        <f t="shared" si="1252"/>
        <v>-</v>
      </c>
      <c r="AG1034" s="64">
        <f t="shared" si="1253"/>
        <v>0</v>
      </c>
      <c r="AH1034" s="64" t="str">
        <f t="shared" si="1254"/>
        <v>-</v>
      </c>
      <c r="AI1034" s="64" t="str">
        <f t="shared" si="1291"/>
        <v>-</v>
      </c>
      <c r="AJ1034" s="64" t="str">
        <f t="shared" si="1255"/>
        <v>-</v>
      </c>
      <c r="AK1034" s="57" t="str">
        <f t="shared" si="1292"/>
        <v>Payoff</v>
      </c>
      <c r="AL1034" s="56">
        <f t="shared" si="1317"/>
        <v>219</v>
      </c>
      <c r="AM1034" s="64" t="str">
        <f t="shared" si="1293"/>
        <v>-</v>
      </c>
      <c r="AN1034" s="64" t="str">
        <f t="shared" si="1256"/>
        <v>-</v>
      </c>
      <c r="AO1034" s="64" t="str">
        <f t="shared" si="1257"/>
        <v>-</v>
      </c>
      <c r="AP1034" s="64" t="str">
        <f t="shared" si="1258"/>
        <v>-</v>
      </c>
      <c r="AQ1034" s="64" t="str">
        <f t="shared" si="1294"/>
        <v>-</v>
      </c>
      <c r="AR1034" s="64" t="str">
        <f t="shared" si="1259"/>
        <v>-</v>
      </c>
      <c r="AS1034" s="57" t="str">
        <f t="shared" si="1295"/>
        <v>Payoff</v>
      </c>
      <c r="AT1034" s="56">
        <f t="shared" si="1318"/>
        <v>219</v>
      </c>
      <c r="AU1034" s="64" t="str">
        <f t="shared" si="1296"/>
        <v>-</v>
      </c>
      <c r="AV1034" s="64" t="str">
        <f t="shared" si="1260"/>
        <v>-</v>
      </c>
      <c r="AW1034" s="64" t="str">
        <f t="shared" si="1261"/>
        <v>-</v>
      </c>
      <c r="AX1034" s="64" t="str">
        <f t="shared" si="1262"/>
        <v>-</v>
      </c>
      <c r="AY1034" s="64" t="str">
        <f t="shared" si="1297"/>
        <v>-</v>
      </c>
      <c r="AZ1034" s="64" t="str">
        <f t="shared" si="1263"/>
        <v>-</v>
      </c>
      <c r="BA1034" s="57" t="str">
        <f t="shared" si="1298"/>
        <v>Payoff</v>
      </c>
      <c r="BB1034" s="56">
        <f t="shared" si="1319"/>
        <v>219</v>
      </c>
      <c r="BC1034" s="64" t="str">
        <f t="shared" si="1299"/>
        <v>-</v>
      </c>
      <c r="BD1034" s="64" t="str">
        <f t="shared" si="1264"/>
        <v>-</v>
      </c>
      <c r="BE1034" s="64" t="str">
        <f t="shared" si="1265"/>
        <v>-</v>
      </c>
      <c r="BF1034" s="64" t="str">
        <f t="shared" si="1266"/>
        <v>-</v>
      </c>
      <c r="BG1034" s="64" t="str">
        <f t="shared" si="1300"/>
        <v>-</v>
      </c>
      <c r="BH1034" s="64" t="str">
        <f t="shared" si="1267"/>
        <v>-</v>
      </c>
      <c r="BI1034" s="57" t="str">
        <f t="shared" si="1301"/>
        <v>Payoff</v>
      </c>
      <c r="BJ1034" s="56">
        <f t="shared" si="1320"/>
        <v>219</v>
      </c>
      <c r="BK1034" s="64" t="str">
        <f t="shared" si="1302"/>
        <v>-</v>
      </c>
      <c r="BL1034" s="64" t="str">
        <f t="shared" si="1268"/>
        <v>-</v>
      </c>
      <c r="BM1034" s="64" t="str">
        <f t="shared" si="1269"/>
        <v>-</v>
      </c>
      <c r="BN1034" s="64" t="str">
        <f t="shared" si="1270"/>
        <v>-</v>
      </c>
      <c r="BO1034" s="64" t="str">
        <f t="shared" si="1303"/>
        <v>-</v>
      </c>
      <c r="BP1034" s="64" t="str">
        <f t="shared" si="1271"/>
        <v>-</v>
      </c>
      <c r="BQ1034" s="57" t="str">
        <f t="shared" si="1304"/>
        <v>Payoff</v>
      </c>
      <c r="BR1034" s="56">
        <f t="shared" si="1321"/>
        <v>219</v>
      </c>
      <c r="BS1034" s="64" t="str">
        <f t="shared" si="1305"/>
        <v>-</v>
      </c>
      <c r="BT1034" s="64" t="str">
        <f t="shared" si="1272"/>
        <v>-</v>
      </c>
      <c r="BU1034" s="64" t="str">
        <f t="shared" si="1273"/>
        <v>-</v>
      </c>
      <c r="BV1034" s="64" t="str">
        <f t="shared" si="1274"/>
        <v>-</v>
      </c>
      <c r="BW1034" s="64" t="str">
        <f t="shared" si="1306"/>
        <v>-</v>
      </c>
      <c r="BX1034" s="64" t="str">
        <f t="shared" si="1275"/>
        <v>-</v>
      </c>
      <c r="BY1034" s="57" t="str">
        <f t="shared" si="1307"/>
        <v>Payoff</v>
      </c>
      <c r="BZ1034" s="56">
        <f t="shared" si="1322"/>
        <v>219</v>
      </c>
      <c r="CA1034" s="64" t="str">
        <f t="shared" si="1308"/>
        <v>-</v>
      </c>
      <c r="CB1034" s="64" t="str">
        <f t="shared" si="1276"/>
        <v>-</v>
      </c>
      <c r="CC1034" s="64" t="str">
        <f t="shared" si="1277"/>
        <v>-</v>
      </c>
      <c r="CD1034" s="64" t="str">
        <f t="shared" si="1278"/>
        <v>-</v>
      </c>
      <c r="CE1034" s="64" t="str">
        <f t="shared" si="1309"/>
        <v>-</v>
      </c>
      <c r="CF1034" s="64" t="str">
        <f t="shared" si="1279"/>
        <v>-</v>
      </c>
      <c r="CG1034" s="57" t="str">
        <f t="shared" si="1310"/>
        <v>Payoff</v>
      </c>
      <c r="CH1034" s="56">
        <f t="shared" si="1323"/>
        <v>219</v>
      </c>
      <c r="CI1034" s="64" t="str">
        <f t="shared" si="1311"/>
        <v>-</v>
      </c>
      <c r="CJ1034" s="64" t="str">
        <f t="shared" si="1280"/>
        <v>-</v>
      </c>
      <c r="CK1034" s="64" t="str">
        <f t="shared" si="1281"/>
        <v>-</v>
      </c>
      <c r="CL1034" s="64" t="str">
        <f t="shared" si="1282"/>
        <v>-</v>
      </c>
      <c r="CM1034" s="64" t="str">
        <f t="shared" si="1312"/>
        <v>-</v>
      </c>
      <c r="CN1034" s="64" t="str">
        <f t="shared" si="1283"/>
        <v>-</v>
      </c>
      <c r="CO1034" s="57" t="str">
        <f t="shared" si="1313"/>
        <v>Payoff</v>
      </c>
    </row>
    <row r="1035" spans="15:93" ht="18" customHeight="1" x14ac:dyDescent="0.25">
      <c r="O1035" s="56">
        <f t="shared" si="1314"/>
        <v>224</v>
      </c>
      <c r="P1035" s="64">
        <f t="shared" si="1284"/>
        <v>0</v>
      </c>
      <c r="Q1035" s="64" t="str">
        <f t="shared" si="1245"/>
        <v>-</v>
      </c>
      <c r="R1035" s="64" t="str">
        <f t="shared" si="1246"/>
        <v>-</v>
      </c>
      <c r="S1035" s="64">
        <f t="shared" si="1285"/>
        <v>0</v>
      </c>
      <c r="T1035" s="64" t="str">
        <f t="shared" si="1247"/>
        <v>-</v>
      </c>
      <c r="U1035" s="57" t="str">
        <f t="shared" si="1286"/>
        <v>Payoff</v>
      </c>
      <c r="V1035" s="56">
        <f t="shared" si="1315"/>
        <v>220</v>
      </c>
      <c r="W1035" s="64">
        <f t="shared" si="1287"/>
        <v>0</v>
      </c>
      <c r="X1035" s="64" t="str">
        <f t="shared" si="1248"/>
        <v>-</v>
      </c>
      <c r="Y1035" s="64">
        <f t="shared" si="1249"/>
        <v>0</v>
      </c>
      <c r="Z1035" s="64" t="str">
        <f t="shared" si="1250"/>
        <v>-</v>
      </c>
      <c r="AA1035" s="64" t="str">
        <f t="shared" si="1288"/>
        <v>-</v>
      </c>
      <c r="AB1035" s="64" t="str">
        <f t="shared" si="1251"/>
        <v>-</v>
      </c>
      <c r="AC1035" s="57" t="str">
        <f t="shared" si="1289"/>
        <v>Payoff</v>
      </c>
      <c r="AD1035" s="56">
        <f t="shared" si="1316"/>
        <v>220</v>
      </c>
      <c r="AE1035" s="64">
        <f t="shared" si="1290"/>
        <v>0</v>
      </c>
      <c r="AF1035" s="64" t="str">
        <f t="shared" si="1252"/>
        <v>-</v>
      </c>
      <c r="AG1035" s="64">
        <f t="shared" si="1253"/>
        <v>0</v>
      </c>
      <c r="AH1035" s="64" t="str">
        <f t="shared" si="1254"/>
        <v>-</v>
      </c>
      <c r="AI1035" s="64" t="str">
        <f t="shared" si="1291"/>
        <v>-</v>
      </c>
      <c r="AJ1035" s="64" t="str">
        <f t="shared" si="1255"/>
        <v>-</v>
      </c>
      <c r="AK1035" s="57" t="str">
        <f t="shared" si="1292"/>
        <v>Payoff</v>
      </c>
      <c r="AL1035" s="56">
        <f t="shared" si="1317"/>
        <v>220</v>
      </c>
      <c r="AM1035" s="64" t="str">
        <f t="shared" si="1293"/>
        <v>-</v>
      </c>
      <c r="AN1035" s="64" t="str">
        <f t="shared" si="1256"/>
        <v>-</v>
      </c>
      <c r="AO1035" s="64" t="str">
        <f t="shared" si="1257"/>
        <v>-</v>
      </c>
      <c r="AP1035" s="64" t="str">
        <f t="shared" si="1258"/>
        <v>-</v>
      </c>
      <c r="AQ1035" s="64" t="str">
        <f t="shared" si="1294"/>
        <v>-</v>
      </c>
      <c r="AR1035" s="64" t="str">
        <f t="shared" si="1259"/>
        <v>-</v>
      </c>
      <c r="AS1035" s="57" t="str">
        <f t="shared" si="1295"/>
        <v>Payoff</v>
      </c>
      <c r="AT1035" s="56">
        <f t="shared" si="1318"/>
        <v>220</v>
      </c>
      <c r="AU1035" s="64" t="str">
        <f t="shared" si="1296"/>
        <v>-</v>
      </c>
      <c r="AV1035" s="64" t="str">
        <f t="shared" si="1260"/>
        <v>-</v>
      </c>
      <c r="AW1035" s="64" t="str">
        <f t="shared" si="1261"/>
        <v>-</v>
      </c>
      <c r="AX1035" s="64" t="str">
        <f t="shared" si="1262"/>
        <v>-</v>
      </c>
      <c r="AY1035" s="64" t="str">
        <f t="shared" si="1297"/>
        <v>-</v>
      </c>
      <c r="AZ1035" s="64" t="str">
        <f t="shared" si="1263"/>
        <v>-</v>
      </c>
      <c r="BA1035" s="57" t="str">
        <f t="shared" si="1298"/>
        <v>Payoff</v>
      </c>
      <c r="BB1035" s="56">
        <f t="shared" si="1319"/>
        <v>220</v>
      </c>
      <c r="BC1035" s="64" t="str">
        <f t="shared" si="1299"/>
        <v>-</v>
      </c>
      <c r="BD1035" s="64" t="str">
        <f t="shared" si="1264"/>
        <v>-</v>
      </c>
      <c r="BE1035" s="64" t="str">
        <f t="shared" si="1265"/>
        <v>-</v>
      </c>
      <c r="BF1035" s="64" t="str">
        <f t="shared" si="1266"/>
        <v>-</v>
      </c>
      <c r="BG1035" s="64" t="str">
        <f t="shared" si="1300"/>
        <v>-</v>
      </c>
      <c r="BH1035" s="64" t="str">
        <f t="shared" si="1267"/>
        <v>-</v>
      </c>
      <c r="BI1035" s="57" t="str">
        <f t="shared" si="1301"/>
        <v>Payoff</v>
      </c>
      <c r="BJ1035" s="56">
        <f t="shared" si="1320"/>
        <v>220</v>
      </c>
      <c r="BK1035" s="64" t="str">
        <f t="shared" si="1302"/>
        <v>-</v>
      </c>
      <c r="BL1035" s="64" t="str">
        <f t="shared" si="1268"/>
        <v>-</v>
      </c>
      <c r="BM1035" s="64" t="str">
        <f t="shared" si="1269"/>
        <v>-</v>
      </c>
      <c r="BN1035" s="64" t="str">
        <f t="shared" si="1270"/>
        <v>-</v>
      </c>
      <c r="BO1035" s="64" t="str">
        <f t="shared" si="1303"/>
        <v>-</v>
      </c>
      <c r="BP1035" s="64" t="str">
        <f t="shared" si="1271"/>
        <v>-</v>
      </c>
      <c r="BQ1035" s="57" t="str">
        <f t="shared" si="1304"/>
        <v>Payoff</v>
      </c>
      <c r="BR1035" s="56">
        <f t="shared" si="1321"/>
        <v>220</v>
      </c>
      <c r="BS1035" s="64" t="str">
        <f t="shared" si="1305"/>
        <v>-</v>
      </c>
      <c r="BT1035" s="64" t="str">
        <f t="shared" si="1272"/>
        <v>-</v>
      </c>
      <c r="BU1035" s="64" t="str">
        <f t="shared" si="1273"/>
        <v>-</v>
      </c>
      <c r="BV1035" s="64" t="str">
        <f t="shared" si="1274"/>
        <v>-</v>
      </c>
      <c r="BW1035" s="64" t="str">
        <f t="shared" si="1306"/>
        <v>-</v>
      </c>
      <c r="BX1035" s="64" t="str">
        <f t="shared" si="1275"/>
        <v>-</v>
      </c>
      <c r="BY1035" s="57" t="str">
        <f t="shared" si="1307"/>
        <v>Payoff</v>
      </c>
      <c r="BZ1035" s="56">
        <f t="shared" si="1322"/>
        <v>220</v>
      </c>
      <c r="CA1035" s="64" t="str">
        <f t="shared" si="1308"/>
        <v>-</v>
      </c>
      <c r="CB1035" s="64" t="str">
        <f t="shared" si="1276"/>
        <v>-</v>
      </c>
      <c r="CC1035" s="64" t="str">
        <f t="shared" si="1277"/>
        <v>-</v>
      </c>
      <c r="CD1035" s="64" t="str">
        <f t="shared" si="1278"/>
        <v>-</v>
      </c>
      <c r="CE1035" s="64" t="str">
        <f t="shared" si="1309"/>
        <v>-</v>
      </c>
      <c r="CF1035" s="64" t="str">
        <f t="shared" si="1279"/>
        <v>-</v>
      </c>
      <c r="CG1035" s="57" t="str">
        <f t="shared" si="1310"/>
        <v>Payoff</v>
      </c>
      <c r="CH1035" s="56">
        <f t="shared" si="1323"/>
        <v>220</v>
      </c>
      <c r="CI1035" s="64" t="str">
        <f t="shared" si="1311"/>
        <v>-</v>
      </c>
      <c r="CJ1035" s="64" t="str">
        <f t="shared" si="1280"/>
        <v>-</v>
      </c>
      <c r="CK1035" s="64" t="str">
        <f t="shared" si="1281"/>
        <v>-</v>
      </c>
      <c r="CL1035" s="64" t="str">
        <f t="shared" si="1282"/>
        <v>-</v>
      </c>
      <c r="CM1035" s="64" t="str">
        <f t="shared" si="1312"/>
        <v>-</v>
      </c>
      <c r="CN1035" s="64" t="str">
        <f t="shared" si="1283"/>
        <v>-</v>
      </c>
      <c r="CO1035" s="57" t="str">
        <f t="shared" si="1313"/>
        <v>Payoff</v>
      </c>
    </row>
    <row r="1036" spans="15:93" ht="18" customHeight="1" x14ac:dyDescent="0.25">
      <c r="O1036" s="56">
        <f t="shared" si="1314"/>
        <v>225</v>
      </c>
      <c r="P1036" s="64">
        <f t="shared" si="1284"/>
        <v>0</v>
      </c>
      <c r="Q1036" s="64" t="str">
        <f t="shared" si="1245"/>
        <v>-</v>
      </c>
      <c r="R1036" s="64" t="str">
        <f t="shared" si="1246"/>
        <v>-</v>
      </c>
      <c r="S1036" s="64">
        <f t="shared" si="1285"/>
        <v>0</v>
      </c>
      <c r="T1036" s="64" t="str">
        <f t="shared" si="1247"/>
        <v>-</v>
      </c>
      <c r="U1036" s="57" t="str">
        <f t="shared" si="1286"/>
        <v>Payoff</v>
      </c>
      <c r="V1036" s="56">
        <f t="shared" si="1315"/>
        <v>221</v>
      </c>
      <c r="W1036" s="64">
        <f t="shared" si="1287"/>
        <v>0</v>
      </c>
      <c r="X1036" s="64" t="str">
        <f t="shared" si="1248"/>
        <v>-</v>
      </c>
      <c r="Y1036" s="64">
        <f t="shared" si="1249"/>
        <v>0</v>
      </c>
      <c r="Z1036" s="64" t="str">
        <f t="shared" si="1250"/>
        <v>-</v>
      </c>
      <c r="AA1036" s="64" t="str">
        <f t="shared" si="1288"/>
        <v>-</v>
      </c>
      <c r="AB1036" s="64" t="str">
        <f t="shared" si="1251"/>
        <v>-</v>
      </c>
      <c r="AC1036" s="57" t="str">
        <f t="shared" si="1289"/>
        <v>Payoff</v>
      </c>
      <c r="AD1036" s="56">
        <f t="shared" si="1316"/>
        <v>221</v>
      </c>
      <c r="AE1036" s="64">
        <f t="shared" si="1290"/>
        <v>0</v>
      </c>
      <c r="AF1036" s="64" t="str">
        <f t="shared" si="1252"/>
        <v>-</v>
      </c>
      <c r="AG1036" s="64">
        <f t="shared" si="1253"/>
        <v>0</v>
      </c>
      <c r="AH1036" s="64" t="str">
        <f t="shared" si="1254"/>
        <v>-</v>
      </c>
      <c r="AI1036" s="64" t="str">
        <f t="shared" si="1291"/>
        <v>-</v>
      </c>
      <c r="AJ1036" s="64" t="str">
        <f t="shared" si="1255"/>
        <v>-</v>
      </c>
      <c r="AK1036" s="57" t="str">
        <f t="shared" si="1292"/>
        <v>Payoff</v>
      </c>
      <c r="AL1036" s="56">
        <f t="shared" si="1317"/>
        <v>221</v>
      </c>
      <c r="AM1036" s="64" t="str">
        <f t="shared" si="1293"/>
        <v>-</v>
      </c>
      <c r="AN1036" s="64" t="str">
        <f t="shared" si="1256"/>
        <v>-</v>
      </c>
      <c r="AO1036" s="64" t="str">
        <f t="shared" si="1257"/>
        <v>-</v>
      </c>
      <c r="AP1036" s="64" t="str">
        <f t="shared" si="1258"/>
        <v>-</v>
      </c>
      <c r="AQ1036" s="64" t="str">
        <f t="shared" si="1294"/>
        <v>-</v>
      </c>
      <c r="AR1036" s="64" t="str">
        <f t="shared" si="1259"/>
        <v>-</v>
      </c>
      <c r="AS1036" s="57" t="str">
        <f t="shared" si="1295"/>
        <v>Payoff</v>
      </c>
      <c r="AT1036" s="56">
        <f t="shared" si="1318"/>
        <v>221</v>
      </c>
      <c r="AU1036" s="64" t="str">
        <f t="shared" si="1296"/>
        <v>-</v>
      </c>
      <c r="AV1036" s="64" t="str">
        <f t="shared" si="1260"/>
        <v>-</v>
      </c>
      <c r="AW1036" s="64" t="str">
        <f t="shared" si="1261"/>
        <v>-</v>
      </c>
      <c r="AX1036" s="64" t="str">
        <f t="shared" si="1262"/>
        <v>-</v>
      </c>
      <c r="AY1036" s="64" t="str">
        <f t="shared" si="1297"/>
        <v>-</v>
      </c>
      <c r="AZ1036" s="64" t="str">
        <f t="shared" si="1263"/>
        <v>-</v>
      </c>
      <c r="BA1036" s="57" t="str">
        <f t="shared" si="1298"/>
        <v>Payoff</v>
      </c>
      <c r="BB1036" s="56">
        <f t="shared" si="1319"/>
        <v>221</v>
      </c>
      <c r="BC1036" s="64" t="str">
        <f t="shared" si="1299"/>
        <v>-</v>
      </c>
      <c r="BD1036" s="64" t="str">
        <f t="shared" si="1264"/>
        <v>-</v>
      </c>
      <c r="BE1036" s="64" t="str">
        <f t="shared" si="1265"/>
        <v>-</v>
      </c>
      <c r="BF1036" s="64" t="str">
        <f t="shared" si="1266"/>
        <v>-</v>
      </c>
      <c r="BG1036" s="64" t="str">
        <f t="shared" si="1300"/>
        <v>-</v>
      </c>
      <c r="BH1036" s="64" t="str">
        <f t="shared" si="1267"/>
        <v>-</v>
      </c>
      <c r="BI1036" s="57" t="str">
        <f t="shared" si="1301"/>
        <v>Payoff</v>
      </c>
      <c r="BJ1036" s="56">
        <f t="shared" si="1320"/>
        <v>221</v>
      </c>
      <c r="BK1036" s="64" t="str">
        <f t="shared" si="1302"/>
        <v>-</v>
      </c>
      <c r="BL1036" s="64" t="str">
        <f t="shared" si="1268"/>
        <v>-</v>
      </c>
      <c r="BM1036" s="64" t="str">
        <f t="shared" si="1269"/>
        <v>-</v>
      </c>
      <c r="BN1036" s="64" t="str">
        <f t="shared" si="1270"/>
        <v>-</v>
      </c>
      <c r="BO1036" s="64" t="str">
        <f t="shared" si="1303"/>
        <v>-</v>
      </c>
      <c r="BP1036" s="64" t="str">
        <f t="shared" si="1271"/>
        <v>-</v>
      </c>
      <c r="BQ1036" s="57" t="str">
        <f t="shared" si="1304"/>
        <v>Payoff</v>
      </c>
      <c r="BR1036" s="56">
        <f t="shared" si="1321"/>
        <v>221</v>
      </c>
      <c r="BS1036" s="64" t="str">
        <f t="shared" si="1305"/>
        <v>-</v>
      </c>
      <c r="BT1036" s="64" t="str">
        <f t="shared" si="1272"/>
        <v>-</v>
      </c>
      <c r="BU1036" s="64" t="str">
        <f t="shared" si="1273"/>
        <v>-</v>
      </c>
      <c r="BV1036" s="64" t="str">
        <f t="shared" si="1274"/>
        <v>-</v>
      </c>
      <c r="BW1036" s="64" t="str">
        <f t="shared" si="1306"/>
        <v>-</v>
      </c>
      <c r="BX1036" s="64" t="str">
        <f t="shared" si="1275"/>
        <v>-</v>
      </c>
      <c r="BY1036" s="57" t="str">
        <f t="shared" si="1307"/>
        <v>Payoff</v>
      </c>
      <c r="BZ1036" s="56">
        <f t="shared" si="1322"/>
        <v>221</v>
      </c>
      <c r="CA1036" s="64" t="str">
        <f t="shared" si="1308"/>
        <v>-</v>
      </c>
      <c r="CB1036" s="64" t="str">
        <f t="shared" si="1276"/>
        <v>-</v>
      </c>
      <c r="CC1036" s="64" t="str">
        <f t="shared" si="1277"/>
        <v>-</v>
      </c>
      <c r="CD1036" s="64" t="str">
        <f t="shared" si="1278"/>
        <v>-</v>
      </c>
      <c r="CE1036" s="64" t="str">
        <f t="shared" si="1309"/>
        <v>-</v>
      </c>
      <c r="CF1036" s="64" t="str">
        <f t="shared" si="1279"/>
        <v>-</v>
      </c>
      <c r="CG1036" s="57" t="str">
        <f t="shared" si="1310"/>
        <v>Payoff</v>
      </c>
      <c r="CH1036" s="56">
        <f t="shared" si="1323"/>
        <v>221</v>
      </c>
      <c r="CI1036" s="64" t="str">
        <f t="shared" si="1311"/>
        <v>-</v>
      </c>
      <c r="CJ1036" s="64" t="str">
        <f t="shared" si="1280"/>
        <v>-</v>
      </c>
      <c r="CK1036" s="64" t="str">
        <f t="shared" si="1281"/>
        <v>-</v>
      </c>
      <c r="CL1036" s="64" t="str">
        <f t="shared" si="1282"/>
        <v>-</v>
      </c>
      <c r="CM1036" s="64" t="str">
        <f t="shared" si="1312"/>
        <v>-</v>
      </c>
      <c r="CN1036" s="64" t="str">
        <f t="shared" si="1283"/>
        <v>-</v>
      </c>
      <c r="CO1036" s="57" t="str">
        <f t="shared" si="1313"/>
        <v>Payoff</v>
      </c>
    </row>
    <row r="1037" spans="15:93" ht="18" customHeight="1" x14ac:dyDescent="0.25">
      <c r="O1037" s="56">
        <f t="shared" si="1314"/>
        <v>226</v>
      </c>
      <c r="P1037" s="64">
        <f t="shared" si="1284"/>
        <v>0</v>
      </c>
      <c r="Q1037" s="64" t="str">
        <f t="shared" si="1245"/>
        <v>-</v>
      </c>
      <c r="R1037" s="64" t="str">
        <f t="shared" si="1246"/>
        <v>-</v>
      </c>
      <c r="S1037" s="64">
        <f t="shared" si="1285"/>
        <v>0</v>
      </c>
      <c r="T1037" s="64" t="str">
        <f t="shared" si="1247"/>
        <v>-</v>
      </c>
      <c r="U1037" s="57" t="str">
        <f t="shared" si="1286"/>
        <v>Payoff</v>
      </c>
      <c r="V1037" s="56">
        <f t="shared" si="1315"/>
        <v>222</v>
      </c>
      <c r="W1037" s="64">
        <f t="shared" si="1287"/>
        <v>0</v>
      </c>
      <c r="X1037" s="64" t="str">
        <f t="shared" si="1248"/>
        <v>-</v>
      </c>
      <c r="Y1037" s="64">
        <f t="shared" si="1249"/>
        <v>0</v>
      </c>
      <c r="Z1037" s="64" t="str">
        <f t="shared" si="1250"/>
        <v>-</v>
      </c>
      <c r="AA1037" s="64" t="str">
        <f t="shared" si="1288"/>
        <v>-</v>
      </c>
      <c r="AB1037" s="64" t="str">
        <f t="shared" si="1251"/>
        <v>-</v>
      </c>
      <c r="AC1037" s="57" t="str">
        <f t="shared" si="1289"/>
        <v>Payoff</v>
      </c>
      <c r="AD1037" s="56">
        <f t="shared" si="1316"/>
        <v>222</v>
      </c>
      <c r="AE1037" s="64">
        <f t="shared" si="1290"/>
        <v>0</v>
      </c>
      <c r="AF1037" s="64" t="str">
        <f t="shared" si="1252"/>
        <v>-</v>
      </c>
      <c r="AG1037" s="64">
        <f t="shared" si="1253"/>
        <v>0</v>
      </c>
      <c r="AH1037" s="64" t="str">
        <f t="shared" si="1254"/>
        <v>-</v>
      </c>
      <c r="AI1037" s="64" t="str">
        <f t="shared" si="1291"/>
        <v>-</v>
      </c>
      <c r="AJ1037" s="64" t="str">
        <f t="shared" si="1255"/>
        <v>-</v>
      </c>
      <c r="AK1037" s="57" t="str">
        <f t="shared" si="1292"/>
        <v>Payoff</v>
      </c>
      <c r="AL1037" s="56">
        <f t="shared" si="1317"/>
        <v>222</v>
      </c>
      <c r="AM1037" s="64" t="str">
        <f t="shared" si="1293"/>
        <v>-</v>
      </c>
      <c r="AN1037" s="64" t="str">
        <f t="shared" si="1256"/>
        <v>-</v>
      </c>
      <c r="AO1037" s="64" t="str">
        <f t="shared" si="1257"/>
        <v>-</v>
      </c>
      <c r="AP1037" s="64" t="str">
        <f t="shared" si="1258"/>
        <v>-</v>
      </c>
      <c r="AQ1037" s="64" t="str">
        <f t="shared" si="1294"/>
        <v>-</v>
      </c>
      <c r="AR1037" s="64" t="str">
        <f t="shared" si="1259"/>
        <v>-</v>
      </c>
      <c r="AS1037" s="57" t="str">
        <f t="shared" si="1295"/>
        <v>Payoff</v>
      </c>
      <c r="AT1037" s="56">
        <f t="shared" si="1318"/>
        <v>222</v>
      </c>
      <c r="AU1037" s="64" t="str">
        <f t="shared" si="1296"/>
        <v>-</v>
      </c>
      <c r="AV1037" s="64" t="str">
        <f t="shared" si="1260"/>
        <v>-</v>
      </c>
      <c r="AW1037" s="64" t="str">
        <f t="shared" si="1261"/>
        <v>-</v>
      </c>
      <c r="AX1037" s="64" t="str">
        <f t="shared" si="1262"/>
        <v>-</v>
      </c>
      <c r="AY1037" s="64" t="str">
        <f t="shared" si="1297"/>
        <v>-</v>
      </c>
      <c r="AZ1037" s="64" t="str">
        <f t="shared" si="1263"/>
        <v>-</v>
      </c>
      <c r="BA1037" s="57" t="str">
        <f t="shared" si="1298"/>
        <v>Payoff</v>
      </c>
      <c r="BB1037" s="56">
        <f t="shared" si="1319"/>
        <v>222</v>
      </c>
      <c r="BC1037" s="64" t="str">
        <f t="shared" si="1299"/>
        <v>-</v>
      </c>
      <c r="BD1037" s="64" t="str">
        <f t="shared" si="1264"/>
        <v>-</v>
      </c>
      <c r="BE1037" s="64" t="str">
        <f t="shared" si="1265"/>
        <v>-</v>
      </c>
      <c r="BF1037" s="64" t="str">
        <f t="shared" si="1266"/>
        <v>-</v>
      </c>
      <c r="BG1037" s="64" t="str">
        <f t="shared" si="1300"/>
        <v>-</v>
      </c>
      <c r="BH1037" s="64" t="str">
        <f t="shared" si="1267"/>
        <v>-</v>
      </c>
      <c r="BI1037" s="57" t="str">
        <f t="shared" si="1301"/>
        <v>Payoff</v>
      </c>
      <c r="BJ1037" s="56">
        <f t="shared" si="1320"/>
        <v>222</v>
      </c>
      <c r="BK1037" s="64" t="str">
        <f t="shared" si="1302"/>
        <v>-</v>
      </c>
      <c r="BL1037" s="64" t="str">
        <f t="shared" si="1268"/>
        <v>-</v>
      </c>
      <c r="BM1037" s="64" t="str">
        <f t="shared" si="1269"/>
        <v>-</v>
      </c>
      <c r="BN1037" s="64" t="str">
        <f t="shared" si="1270"/>
        <v>-</v>
      </c>
      <c r="BO1037" s="64" t="str">
        <f t="shared" si="1303"/>
        <v>-</v>
      </c>
      <c r="BP1037" s="64" t="str">
        <f t="shared" si="1271"/>
        <v>-</v>
      </c>
      <c r="BQ1037" s="57" t="str">
        <f t="shared" si="1304"/>
        <v>Payoff</v>
      </c>
      <c r="BR1037" s="56">
        <f t="shared" si="1321"/>
        <v>222</v>
      </c>
      <c r="BS1037" s="64" t="str">
        <f t="shared" si="1305"/>
        <v>-</v>
      </c>
      <c r="BT1037" s="64" t="str">
        <f t="shared" si="1272"/>
        <v>-</v>
      </c>
      <c r="BU1037" s="64" t="str">
        <f t="shared" si="1273"/>
        <v>-</v>
      </c>
      <c r="BV1037" s="64" t="str">
        <f t="shared" si="1274"/>
        <v>-</v>
      </c>
      <c r="BW1037" s="64" t="str">
        <f t="shared" si="1306"/>
        <v>-</v>
      </c>
      <c r="BX1037" s="64" t="str">
        <f t="shared" si="1275"/>
        <v>-</v>
      </c>
      <c r="BY1037" s="57" t="str">
        <f t="shared" si="1307"/>
        <v>Payoff</v>
      </c>
      <c r="BZ1037" s="56">
        <f t="shared" si="1322"/>
        <v>222</v>
      </c>
      <c r="CA1037" s="64" t="str">
        <f t="shared" si="1308"/>
        <v>-</v>
      </c>
      <c r="CB1037" s="64" t="str">
        <f t="shared" si="1276"/>
        <v>-</v>
      </c>
      <c r="CC1037" s="64" t="str">
        <f t="shared" si="1277"/>
        <v>-</v>
      </c>
      <c r="CD1037" s="64" t="str">
        <f t="shared" si="1278"/>
        <v>-</v>
      </c>
      <c r="CE1037" s="64" t="str">
        <f t="shared" si="1309"/>
        <v>-</v>
      </c>
      <c r="CF1037" s="64" t="str">
        <f t="shared" si="1279"/>
        <v>-</v>
      </c>
      <c r="CG1037" s="57" t="str">
        <f t="shared" si="1310"/>
        <v>Payoff</v>
      </c>
      <c r="CH1037" s="56">
        <f t="shared" si="1323"/>
        <v>222</v>
      </c>
      <c r="CI1037" s="64" t="str">
        <f t="shared" si="1311"/>
        <v>-</v>
      </c>
      <c r="CJ1037" s="64" t="str">
        <f t="shared" si="1280"/>
        <v>-</v>
      </c>
      <c r="CK1037" s="64" t="str">
        <f t="shared" si="1281"/>
        <v>-</v>
      </c>
      <c r="CL1037" s="64" t="str">
        <f t="shared" si="1282"/>
        <v>-</v>
      </c>
      <c r="CM1037" s="64" t="str">
        <f t="shared" si="1312"/>
        <v>-</v>
      </c>
      <c r="CN1037" s="64" t="str">
        <f t="shared" si="1283"/>
        <v>-</v>
      </c>
      <c r="CO1037" s="57" t="str">
        <f t="shared" si="1313"/>
        <v>Payoff</v>
      </c>
    </row>
    <row r="1038" spans="15:93" ht="18" customHeight="1" x14ac:dyDescent="0.25">
      <c r="O1038" s="56">
        <f t="shared" si="1314"/>
        <v>227</v>
      </c>
      <c r="P1038" s="64">
        <f t="shared" si="1284"/>
        <v>0</v>
      </c>
      <c r="Q1038" s="64" t="str">
        <f t="shared" si="1245"/>
        <v>-</v>
      </c>
      <c r="R1038" s="64" t="str">
        <f t="shared" si="1246"/>
        <v>-</v>
      </c>
      <c r="S1038" s="64">
        <f t="shared" si="1285"/>
        <v>0</v>
      </c>
      <c r="T1038" s="64" t="str">
        <f t="shared" si="1247"/>
        <v>-</v>
      </c>
      <c r="U1038" s="57" t="str">
        <f t="shared" si="1286"/>
        <v>Payoff</v>
      </c>
      <c r="V1038" s="56">
        <f t="shared" si="1315"/>
        <v>223</v>
      </c>
      <c r="W1038" s="64">
        <f t="shared" si="1287"/>
        <v>0</v>
      </c>
      <c r="X1038" s="64" t="str">
        <f t="shared" si="1248"/>
        <v>-</v>
      </c>
      <c r="Y1038" s="64">
        <f t="shared" si="1249"/>
        <v>0</v>
      </c>
      <c r="Z1038" s="64" t="str">
        <f t="shared" si="1250"/>
        <v>-</v>
      </c>
      <c r="AA1038" s="64" t="str">
        <f t="shared" si="1288"/>
        <v>-</v>
      </c>
      <c r="AB1038" s="64" t="str">
        <f t="shared" si="1251"/>
        <v>-</v>
      </c>
      <c r="AC1038" s="57" t="str">
        <f t="shared" si="1289"/>
        <v>Payoff</v>
      </c>
      <c r="AD1038" s="56">
        <f t="shared" si="1316"/>
        <v>223</v>
      </c>
      <c r="AE1038" s="64">
        <f t="shared" si="1290"/>
        <v>0</v>
      </c>
      <c r="AF1038" s="64" t="str">
        <f t="shared" si="1252"/>
        <v>-</v>
      </c>
      <c r="AG1038" s="64">
        <f t="shared" si="1253"/>
        <v>0</v>
      </c>
      <c r="AH1038" s="64" t="str">
        <f t="shared" si="1254"/>
        <v>-</v>
      </c>
      <c r="AI1038" s="64" t="str">
        <f t="shared" si="1291"/>
        <v>-</v>
      </c>
      <c r="AJ1038" s="64" t="str">
        <f t="shared" si="1255"/>
        <v>-</v>
      </c>
      <c r="AK1038" s="57" t="str">
        <f t="shared" si="1292"/>
        <v>Payoff</v>
      </c>
      <c r="AL1038" s="56">
        <f t="shared" si="1317"/>
        <v>223</v>
      </c>
      <c r="AM1038" s="64" t="str">
        <f t="shared" si="1293"/>
        <v>-</v>
      </c>
      <c r="AN1038" s="64" t="str">
        <f t="shared" si="1256"/>
        <v>-</v>
      </c>
      <c r="AO1038" s="64" t="str">
        <f t="shared" si="1257"/>
        <v>-</v>
      </c>
      <c r="AP1038" s="64" t="str">
        <f t="shared" si="1258"/>
        <v>-</v>
      </c>
      <c r="AQ1038" s="64" t="str">
        <f t="shared" si="1294"/>
        <v>-</v>
      </c>
      <c r="AR1038" s="64" t="str">
        <f t="shared" si="1259"/>
        <v>-</v>
      </c>
      <c r="AS1038" s="57" t="str">
        <f t="shared" si="1295"/>
        <v>Payoff</v>
      </c>
      <c r="AT1038" s="56">
        <f t="shared" si="1318"/>
        <v>223</v>
      </c>
      <c r="AU1038" s="64" t="str">
        <f t="shared" si="1296"/>
        <v>-</v>
      </c>
      <c r="AV1038" s="64" t="str">
        <f t="shared" si="1260"/>
        <v>-</v>
      </c>
      <c r="AW1038" s="64" t="str">
        <f t="shared" si="1261"/>
        <v>-</v>
      </c>
      <c r="AX1038" s="64" t="str">
        <f t="shared" si="1262"/>
        <v>-</v>
      </c>
      <c r="AY1038" s="64" t="str">
        <f t="shared" si="1297"/>
        <v>-</v>
      </c>
      <c r="AZ1038" s="64" t="str">
        <f t="shared" si="1263"/>
        <v>-</v>
      </c>
      <c r="BA1038" s="57" t="str">
        <f t="shared" si="1298"/>
        <v>Payoff</v>
      </c>
      <c r="BB1038" s="56">
        <f t="shared" si="1319"/>
        <v>223</v>
      </c>
      <c r="BC1038" s="64" t="str">
        <f t="shared" si="1299"/>
        <v>-</v>
      </c>
      <c r="BD1038" s="64" t="str">
        <f t="shared" si="1264"/>
        <v>-</v>
      </c>
      <c r="BE1038" s="64" t="str">
        <f t="shared" si="1265"/>
        <v>-</v>
      </c>
      <c r="BF1038" s="64" t="str">
        <f t="shared" si="1266"/>
        <v>-</v>
      </c>
      <c r="BG1038" s="64" t="str">
        <f t="shared" si="1300"/>
        <v>-</v>
      </c>
      <c r="BH1038" s="64" t="str">
        <f t="shared" si="1267"/>
        <v>-</v>
      </c>
      <c r="BI1038" s="57" t="str">
        <f t="shared" si="1301"/>
        <v>Payoff</v>
      </c>
      <c r="BJ1038" s="56">
        <f t="shared" si="1320"/>
        <v>223</v>
      </c>
      <c r="BK1038" s="64" t="str">
        <f t="shared" si="1302"/>
        <v>-</v>
      </c>
      <c r="BL1038" s="64" t="str">
        <f t="shared" si="1268"/>
        <v>-</v>
      </c>
      <c r="BM1038" s="64" t="str">
        <f t="shared" si="1269"/>
        <v>-</v>
      </c>
      <c r="BN1038" s="64" t="str">
        <f t="shared" si="1270"/>
        <v>-</v>
      </c>
      <c r="BO1038" s="64" t="str">
        <f t="shared" si="1303"/>
        <v>-</v>
      </c>
      <c r="BP1038" s="64" t="str">
        <f t="shared" si="1271"/>
        <v>-</v>
      </c>
      <c r="BQ1038" s="57" t="str">
        <f t="shared" si="1304"/>
        <v>Payoff</v>
      </c>
      <c r="BR1038" s="56">
        <f t="shared" si="1321"/>
        <v>223</v>
      </c>
      <c r="BS1038" s="64" t="str">
        <f t="shared" si="1305"/>
        <v>-</v>
      </c>
      <c r="BT1038" s="64" t="str">
        <f t="shared" si="1272"/>
        <v>-</v>
      </c>
      <c r="BU1038" s="64" t="str">
        <f t="shared" si="1273"/>
        <v>-</v>
      </c>
      <c r="BV1038" s="64" t="str">
        <f t="shared" si="1274"/>
        <v>-</v>
      </c>
      <c r="BW1038" s="64" t="str">
        <f t="shared" si="1306"/>
        <v>-</v>
      </c>
      <c r="BX1038" s="64" t="str">
        <f t="shared" si="1275"/>
        <v>-</v>
      </c>
      <c r="BY1038" s="57" t="str">
        <f t="shared" si="1307"/>
        <v>Payoff</v>
      </c>
      <c r="BZ1038" s="56">
        <f t="shared" si="1322"/>
        <v>223</v>
      </c>
      <c r="CA1038" s="64" t="str">
        <f t="shared" si="1308"/>
        <v>-</v>
      </c>
      <c r="CB1038" s="64" t="str">
        <f t="shared" si="1276"/>
        <v>-</v>
      </c>
      <c r="CC1038" s="64" t="str">
        <f t="shared" si="1277"/>
        <v>-</v>
      </c>
      <c r="CD1038" s="64" t="str">
        <f t="shared" si="1278"/>
        <v>-</v>
      </c>
      <c r="CE1038" s="64" t="str">
        <f t="shared" si="1309"/>
        <v>-</v>
      </c>
      <c r="CF1038" s="64" t="str">
        <f t="shared" si="1279"/>
        <v>-</v>
      </c>
      <c r="CG1038" s="57" t="str">
        <f t="shared" si="1310"/>
        <v>Payoff</v>
      </c>
      <c r="CH1038" s="56">
        <f t="shared" si="1323"/>
        <v>223</v>
      </c>
      <c r="CI1038" s="64" t="str">
        <f t="shared" si="1311"/>
        <v>-</v>
      </c>
      <c r="CJ1038" s="64" t="str">
        <f t="shared" si="1280"/>
        <v>-</v>
      </c>
      <c r="CK1038" s="64" t="str">
        <f t="shared" si="1281"/>
        <v>-</v>
      </c>
      <c r="CL1038" s="64" t="str">
        <f t="shared" si="1282"/>
        <v>-</v>
      </c>
      <c r="CM1038" s="64" t="str">
        <f t="shared" si="1312"/>
        <v>-</v>
      </c>
      <c r="CN1038" s="64" t="str">
        <f t="shared" si="1283"/>
        <v>-</v>
      </c>
      <c r="CO1038" s="57" t="str">
        <f t="shared" si="1313"/>
        <v>Payoff</v>
      </c>
    </row>
    <row r="1039" spans="15:93" ht="18" customHeight="1" x14ac:dyDescent="0.25">
      <c r="O1039" s="56">
        <f t="shared" si="1314"/>
        <v>228</v>
      </c>
      <c r="P1039" s="64">
        <f t="shared" si="1284"/>
        <v>0</v>
      </c>
      <c r="Q1039" s="64" t="str">
        <f t="shared" si="1245"/>
        <v>-</v>
      </c>
      <c r="R1039" s="64" t="str">
        <f t="shared" si="1246"/>
        <v>-</v>
      </c>
      <c r="S1039" s="64">
        <f t="shared" si="1285"/>
        <v>0</v>
      </c>
      <c r="T1039" s="64" t="str">
        <f t="shared" si="1247"/>
        <v>-</v>
      </c>
      <c r="U1039" s="57" t="str">
        <f t="shared" si="1286"/>
        <v>Payoff</v>
      </c>
      <c r="V1039" s="56">
        <f t="shared" si="1315"/>
        <v>224</v>
      </c>
      <c r="W1039" s="64">
        <f t="shared" si="1287"/>
        <v>0</v>
      </c>
      <c r="X1039" s="64" t="str">
        <f t="shared" si="1248"/>
        <v>-</v>
      </c>
      <c r="Y1039" s="64">
        <f t="shared" si="1249"/>
        <v>0</v>
      </c>
      <c r="Z1039" s="64" t="str">
        <f t="shared" si="1250"/>
        <v>-</v>
      </c>
      <c r="AA1039" s="64" t="str">
        <f t="shared" si="1288"/>
        <v>-</v>
      </c>
      <c r="AB1039" s="64" t="str">
        <f t="shared" si="1251"/>
        <v>-</v>
      </c>
      <c r="AC1039" s="57" t="str">
        <f t="shared" si="1289"/>
        <v>Payoff</v>
      </c>
      <c r="AD1039" s="56">
        <f t="shared" si="1316"/>
        <v>224</v>
      </c>
      <c r="AE1039" s="64">
        <f t="shared" si="1290"/>
        <v>0</v>
      </c>
      <c r="AF1039" s="64" t="str">
        <f t="shared" si="1252"/>
        <v>-</v>
      </c>
      <c r="AG1039" s="64">
        <f t="shared" si="1253"/>
        <v>0</v>
      </c>
      <c r="AH1039" s="64" t="str">
        <f t="shared" si="1254"/>
        <v>-</v>
      </c>
      <c r="AI1039" s="64" t="str">
        <f t="shared" si="1291"/>
        <v>-</v>
      </c>
      <c r="AJ1039" s="64" t="str">
        <f t="shared" si="1255"/>
        <v>-</v>
      </c>
      <c r="AK1039" s="57" t="str">
        <f t="shared" si="1292"/>
        <v>Payoff</v>
      </c>
      <c r="AL1039" s="56">
        <f t="shared" si="1317"/>
        <v>224</v>
      </c>
      <c r="AM1039" s="64" t="str">
        <f t="shared" si="1293"/>
        <v>-</v>
      </c>
      <c r="AN1039" s="64" t="str">
        <f t="shared" si="1256"/>
        <v>-</v>
      </c>
      <c r="AO1039" s="64" t="str">
        <f t="shared" si="1257"/>
        <v>-</v>
      </c>
      <c r="AP1039" s="64" t="str">
        <f t="shared" si="1258"/>
        <v>-</v>
      </c>
      <c r="AQ1039" s="64" t="str">
        <f t="shared" si="1294"/>
        <v>-</v>
      </c>
      <c r="AR1039" s="64" t="str">
        <f t="shared" si="1259"/>
        <v>-</v>
      </c>
      <c r="AS1039" s="57" t="str">
        <f t="shared" si="1295"/>
        <v>Payoff</v>
      </c>
      <c r="AT1039" s="56">
        <f t="shared" si="1318"/>
        <v>224</v>
      </c>
      <c r="AU1039" s="64" t="str">
        <f t="shared" si="1296"/>
        <v>-</v>
      </c>
      <c r="AV1039" s="64" t="str">
        <f t="shared" si="1260"/>
        <v>-</v>
      </c>
      <c r="AW1039" s="64" t="str">
        <f t="shared" si="1261"/>
        <v>-</v>
      </c>
      <c r="AX1039" s="64" t="str">
        <f t="shared" si="1262"/>
        <v>-</v>
      </c>
      <c r="AY1039" s="64" t="str">
        <f t="shared" si="1297"/>
        <v>-</v>
      </c>
      <c r="AZ1039" s="64" t="str">
        <f t="shared" si="1263"/>
        <v>-</v>
      </c>
      <c r="BA1039" s="57" t="str">
        <f t="shared" si="1298"/>
        <v>Payoff</v>
      </c>
      <c r="BB1039" s="56">
        <f t="shared" si="1319"/>
        <v>224</v>
      </c>
      <c r="BC1039" s="64" t="str">
        <f t="shared" si="1299"/>
        <v>-</v>
      </c>
      <c r="BD1039" s="64" t="str">
        <f t="shared" si="1264"/>
        <v>-</v>
      </c>
      <c r="BE1039" s="64" t="str">
        <f t="shared" si="1265"/>
        <v>-</v>
      </c>
      <c r="BF1039" s="64" t="str">
        <f t="shared" si="1266"/>
        <v>-</v>
      </c>
      <c r="BG1039" s="64" t="str">
        <f t="shared" si="1300"/>
        <v>-</v>
      </c>
      <c r="BH1039" s="64" t="str">
        <f t="shared" si="1267"/>
        <v>-</v>
      </c>
      <c r="BI1039" s="57" t="str">
        <f t="shared" si="1301"/>
        <v>Payoff</v>
      </c>
      <c r="BJ1039" s="56">
        <f t="shared" si="1320"/>
        <v>224</v>
      </c>
      <c r="BK1039" s="64" t="str">
        <f t="shared" si="1302"/>
        <v>-</v>
      </c>
      <c r="BL1039" s="64" t="str">
        <f t="shared" si="1268"/>
        <v>-</v>
      </c>
      <c r="BM1039" s="64" t="str">
        <f t="shared" si="1269"/>
        <v>-</v>
      </c>
      <c r="BN1039" s="64" t="str">
        <f t="shared" si="1270"/>
        <v>-</v>
      </c>
      <c r="BO1039" s="64" t="str">
        <f t="shared" si="1303"/>
        <v>-</v>
      </c>
      <c r="BP1039" s="64" t="str">
        <f t="shared" si="1271"/>
        <v>-</v>
      </c>
      <c r="BQ1039" s="57" t="str">
        <f t="shared" si="1304"/>
        <v>Payoff</v>
      </c>
      <c r="BR1039" s="56">
        <f t="shared" si="1321"/>
        <v>224</v>
      </c>
      <c r="BS1039" s="64" t="str">
        <f t="shared" si="1305"/>
        <v>-</v>
      </c>
      <c r="BT1039" s="64" t="str">
        <f t="shared" si="1272"/>
        <v>-</v>
      </c>
      <c r="BU1039" s="64" t="str">
        <f t="shared" si="1273"/>
        <v>-</v>
      </c>
      <c r="BV1039" s="64" t="str">
        <f t="shared" si="1274"/>
        <v>-</v>
      </c>
      <c r="BW1039" s="64" t="str">
        <f t="shared" si="1306"/>
        <v>-</v>
      </c>
      <c r="BX1039" s="64" t="str">
        <f t="shared" si="1275"/>
        <v>-</v>
      </c>
      <c r="BY1039" s="57" t="str">
        <f t="shared" si="1307"/>
        <v>Payoff</v>
      </c>
      <c r="BZ1039" s="56">
        <f t="shared" si="1322"/>
        <v>224</v>
      </c>
      <c r="CA1039" s="64" t="str">
        <f t="shared" si="1308"/>
        <v>-</v>
      </c>
      <c r="CB1039" s="64" t="str">
        <f t="shared" si="1276"/>
        <v>-</v>
      </c>
      <c r="CC1039" s="64" t="str">
        <f t="shared" si="1277"/>
        <v>-</v>
      </c>
      <c r="CD1039" s="64" t="str">
        <f t="shared" si="1278"/>
        <v>-</v>
      </c>
      <c r="CE1039" s="64" t="str">
        <f t="shared" si="1309"/>
        <v>-</v>
      </c>
      <c r="CF1039" s="64" t="str">
        <f t="shared" si="1279"/>
        <v>-</v>
      </c>
      <c r="CG1039" s="57" t="str">
        <f t="shared" si="1310"/>
        <v>Payoff</v>
      </c>
      <c r="CH1039" s="56">
        <f t="shared" si="1323"/>
        <v>224</v>
      </c>
      <c r="CI1039" s="64" t="str">
        <f t="shared" si="1311"/>
        <v>-</v>
      </c>
      <c r="CJ1039" s="64" t="str">
        <f t="shared" si="1280"/>
        <v>-</v>
      </c>
      <c r="CK1039" s="64" t="str">
        <f t="shared" si="1281"/>
        <v>-</v>
      </c>
      <c r="CL1039" s="64" t="str">
        <f t="shared" si="1282"/>
        <v>-</v>
      </c>
      <c r="CM1039" s="64" t="str">
        <f t="shared" si="1312"/>
        <v>-</v>
      </c>
      <c r="CN1039" s="64" t="str">
        <f t="shared" si="1283"/>
        <v>-</v>
      </c>
      <c r="CO1039" s="57" t="str">
        <f t="shared" si="1313"/>
        <v>Payoff</v>
      </c>
    </row>
    <row r="1040" spans="15:93" ht="18" customHeight="1" x14ac:dyDescent="0.25">
      <c r="O1040" s="56">
        <f t="shared" si="1314"/>
        <v>229</v>
      </c>
      <c r="P1040" s="64">
        <f t="shared" si="1284"/>
        <v>0</v>
      </c>
      <c r="Q1040" s="64" t="str">
        <f t="shared" si="1245"/>
        <v>-</v>
      </c>
      <c r="R1040" s="64" t="str">
        <f t="shared" si="1246"/>
        <v>-</v>
      </c>
      <c r="S1040" s="64">
        <f t="shared" si="1285"/>
        <v>0</v>
      </c>
      <c r="T1040" s="64" t="str">
        <f t="shared" si="1247"/>
        <v>-</v>
      </c>
      <c r="U1040" s="57" t="str">
        <f t="shared" si="1286"/>
        <v>Payoff</v>
      </c>
      <c r="V1040" s="56">
        <f t="shared" si="1315"/>
        <v>225</v>
      </c>
      <c r="W1040" s="64">
        <f t="shared" si="1287"/>
        <v>0</v>
      </c>
      <c r="X1040" s="64" t="str">
        <f t="shared" si="1248"/>
        <v>-</v>
      </c>
      <c r="Y1040" s="64">
        <f t="shared" si="1249"/>
        <v>0</v>
      </c>
      <c r="Z1040" s="64" t="str">
        <f t="shared" si="1250"/>
        <v>-</v>
      </c>
      <c r="AA1040" s="64" t="str">
        <f t="shared" si="1288"/>
        <v>-</v>
      </c>
      <c r="AB1040" s="64" t="str">
        <f t="shared" si="1251"/>
        <v>-</v>
      </c>
      <c r="AC1040" s="57" t="str">
        <f t="shared" si="1289"/>
        <v>Payoff</v>
      </c>
      <c r="AD1040" s="56">
        <f t="shared" si="1316"/>
        <v>225</v>
      </c>
      <c r="AE1040" s="64">
        <f t="shared" si="1290"/>
        <v>0</v>
      </c>
      <c r="AF1040" s="64" t="str">
        <f t="shared" si="1252"/>
        <v>-</v>
      </c>
      <c r="AG1040" s="64">
        <f t="shared" si="1253"/>
        <v>0</v>
      </c>
      <c r="AH1040" s="64" t="str">
        <f t="shared" si="1254"/>
        <v>-</v>
      </c>
      <c r="AI1040" s="64" t="str">
        <f t="shared" si="1291"/>
        <v>-</v>
      </c>
      <c r="AJ1040" s="64" t="str">
        <f t="shared" si="1255"/>
        <v>-</v>
      </c>
      <c r="AK1040" s="57" t="str">
        <f t="shared" si="1292"/>
        <v>Payoff</v>
      </c>
      <c r="AL1040" s="56">
        <f t="shared" si="1317"/>
        <v>225</v>
      </c>
      <c r="AM1040" s="64" t="str">
        <f t="shared" si="1293"/>
        <v>-</v>
      </c>
      <c r="AN1040" s="64" t="str">
        <f t="shared" si="1256"/>
        <v>-</v>
      </c>
      <c r="AO1040" s="64" t="str">
        <f t="shared" si="1257"/>
        <v>-</v>
      </c>
      <c r="AP1040" s="64" t="str">
        <f t="shared" si="1258"/>
        <v>-</v>
      </c>
      <c r="AQ1040" s="64" t="str">
        <f t="shared" si="1294"/>
        <v>-</v>
      </c>
      <c r="AR1040" s="64" t="str">
        <f t="shared" si="1259"/>
        <v>-</v>
      </c>
      <c r="AS1040" s="57" t="str">
        <f t="shared" si="1295"/>
        <v>Payoff</v>
      </c>
      <c r="AT1040" s="56">
        <f t="shared" si="1318"/>
        <v>225</v>
      </c>
      <c r="AU1040" s="64" t="str">
        <f t="shared" si="1296"/>
        <v>-</v>
      </c>
      <c r="AV1040" s="64" t="str">
        <f t="shared" si="1260"/>
        <v>-</v>
      </c>
      <c r="AW1040" s="64" t="str">
        <f t="shared" si="1261"/>
        <v>-</v>
      </c>
      <c r="AX1040" s="64" t="str">
        <f t="shared" si="1262"/>
        <v>-</v>
      </c>
      <c r="AY1040" s="64" t="str">
        <f t="shared" si="1297"/>
        <v>-</v>
      </c>
      <c r="AZ1040" s="64" t="str">
        <f t="shared" si="1263"/>
        <v>-</v>
      </c>
      <c r="BA1040" s="57" t="str">
        <f t="shared" si="1298"/>
        <v>Payoff</v>
      </c>
      <c r="BB1040" s="56">
        <f t="shared" si="1319"/>
        <v>225</v>
      </c>
      <c r="BC1040" s="64" t="str">
        <f t="shared" si="1299"/>
        <v>-</v>
      </c>
      <c r="BD1040" s="64" t="str">
        <f t="shared" si="1264"/>
        <v>-</v>
      </c>
      <c r="BE1040" s="64" t="str">
        <f t="shared" si="1265"/>
        <v>-</v>
      </c>
      <c r="BF1040" s="64" t="str">
        <f t="shared" si="1266"/>
        <v>-</v>
      </c>
      <c r="BG1040" s="64" t="str">
        <f t="shared" si="1300"/>
        <v>-</v>
      </c>
      <c r="BH1040" s="64" t="str">
        <f t="shared" si="1267"/>
        <v>-</v>
      </c>
      <c r="BI1040" s="57" t="str">
        <f t="shared" si="1301"/>
        <v>Payoff</v>
      </c>
      <c r="BJ1040" s="56">
        <f t="shared" si="1320"/>
        <v>225</v>
      </c>
      <c r="BK1040" s="64" t="str">
        <f t="shared" si="1302"/>
        <v>-</v>
      </c>
      <c r="BL1040" s="64" t="str">
        <f t="shared" si="1268"/>
        <v>-</v>
      </c>
      <c r="BM1040" s="64" t="str">
        <f t="shared" si="1269"/>
        <v>-</v>
      </c>
      <c r="BN1040" s="64" t="str">
        <f t="shared" si="1270"/>
        <v>-</v>
      </c>
      <c r="BO1040" s="64" t="str">
        <f t="shared" si="1303"/>
        <v>-</v>
      </c>
      <c r="BP1040" s="64" t="str">
        <f t="shared" si="1271"/>
        <v>-</v>
      </c>
      <c r="BQ1040" s="57" t="str">
        <f t="shared" si="1304"/>
        <v>Payoff</v>
      </c>
      <c r="BR1040" s="56">
        <f t="shared" si="1321"/>
        <v>225</v>
      </c>
      <c r="BS1040" s="64" t="str">
        <f t="shared" si="1305"/>
        <v>-</v>
      </c>
      <c r="BT1040" s="64" t="str">
        <f t="shared" si="1272"/>
        <v>-</v>
      </c>
      <c r="BU1040" s="64" t="str">
        <f t="shared" si="1273"/>
        <v>-</v>
      </c>
      <c r="BV1040" s="64" t="str">
        <f t="shared" si="1274"/>
        <v>-</v>
      </c>
      <c r="BW1040" s="64" t="str">
        <f t="shared" si="1306"/>
        <v>-</v>
      </c>
      <c r="BX1040" s="64" t="str">
        <f t="shared" si="1275"/>
        <v>-</v>
      </c>
      <c r="BY1040" s="57" t="str">
        <f t="shared" si="1307"/>
        <v>Payoff</v>
      </c>
      <c r="BZ1040" s="56">
        <f t="shared" si="1322"/>
        <v>225</v>
      </c>
      <c r="CA1040" s="64" t="str">
        <f t="shared" si="1308"/>
        <v>-</v>
      </c>
      <c r="CB1040" s="64" t="str">
        <f t="shared" si="1276"/>
        <v>-</v>
      </c>
      <c r="CC1040" s="64" t="str">
        <f t="shared" si="1277"/>
        <v>-</v>
      </c>
      <c r="CD1040" s="64" t="str">
        <f t="shared" si="1278"/>
        <v>-</v>
      </c>
      <c r="CE1040" s="64" t="str">
        <f t="shared" si="1309"/>
        <v>-</v>
      </c>
      <c r="CF1040" s="64" t="str">
        <f t="shared" si="1279"/>
        <v>-</v>
      </c>
      <c r="CG1040" s="57" t="str">
        <f t="shared" si="1310"/>
        <v>Payoff</v>
      </c>
      <c r="CH1040" s="56">
        <f t="shared" si="1323"/>
        <v>225</v>
      </c>
      <c r="CI1040" s="64" t="str">
        <f t="shared" si="1311"/>
        <v>-</v>
      </c>
      <c r="CJ1040" s="64" t="str">
        <f t="shared" si="1280"/>
        <v>-</v>
      </c>
      <c r="CK1040" s="64" t="str">
        <f t="shared" si="1281"/>
        <v>-</v>
      </c>
      <c r="CL1040" s="64" t="str">
        <f t="shared" si="1282"/>
        <v>-</v>
      </c>
      <c r="CM1040" s="64" t="str">
        <f t="shared" si="1312"/>
        <v>-</v>
      </c>
      <c r="CN1040" s="64" t="str">
        <f t="shared" si="1283"/>
        <v>-</v>
      </c>
      <c r="CO1040" s="57" t="str">
        <f t="shared" si="1313"/>
        <v>Payoff</v>
      </c>
    </row>
    <row r="1041" spans="15:93" ht="18" customHeight="1" x14ac:dyDescent="0.25">
      <c r="O1041" s="56">
        <f t="shared" si="1314"/>
        <v>230</v>
      </c>
      <c r="P1041" s="64">
        <f t="shared" si="1284"/>
        <v>0</v>
      </c>
      <c r="Q1041" s="64" t="str">
        <f t="shared" si="1245"/>
        <v>-</v>
      </c>
      <c r="R1041" s="64" t="str">
        <f t="shared" si="1246"/>
        <v>-</v>
      </c>
      <c r="S1041" s="64">
        <f t="shared" si="1285"/>
        <v>0</v>
      </c>
      <c r="T1041" s="64" t="str">
        <f t="shared" si="1247"/>
        <v>-</v>
      </c>
      <c r="U1041" s="57" t="str">
        <f t="shared" si="1286"/>
        <v>Payoff</v>
      </c>
      <c r="V1041" s="56">
        <f t="shared" si="1315"/>
        <v>226</v>
      </c>
      <c r="W1041" s="64">
        <f t="shared" si="1287"/>
        <v>0</v>
      </c>
      <c r="X1041" s="64" t="str">
        <f t="shared" si="1248"/>
        <v>-</v>
      </c>
      <c r="Y1041" s="64">
        <f t="shared" si="1249"/>
        <v>0</v>
      </c>
      <c r="Z1041" s="64" t="str">
        <f t="shared" si="1250"/>
        <v>-</v>
      </c>
      <c r="AA1041" s="64" t="str">
        <f t="shared" si="1288"/>
        <v>-</v>
      </c>
      <c r="AB1041" s="64" t="str">
        <f t="shared" si="1251"/>
        <v>-</v>
      </c>
      <c r="AC1041" s="57" t="str">
        <f t="shared" si="1289"/>
        <v>Payoff</v>
      </c>
      <c r="AD1041" s="56">
        <f t="shared" si="1316"/>
        <v>226</v>
      </c>
      <c r="AE1041" s="64">
        <f t="shared" si="1290"/>
        <v>0</v>
      </c>
      <c r="AF1041" s="64" t="str">
        <f t="shared" si="1252"/>
        <v>-</v>
      </c>
      <c r="AG1041" s="64">
        <f t="shared" si="1253"/>
        <v>0</v>
      </c>
      <c r="AH1041" s="64" t="str">
        <f t="shared" si="1254"/>
        <v>-</v>
      </c>
      <c r="AI1041" s="64" t="str">
        <f t="shared" si="1291"/>
        <v>-</v>
      </c>
      <c r="AJ1041" s="64" t="str">
        <f t="shared" si="1255"/>
        <v>-</v>
      </c>
      <c r="AK1041" s="57" t="str">
        <f t="shared" si="1292"/>
        <v>Payoff</v>
      </c>
      <c r="AL1041" s="56">
        <f t="shared" si="1317"/>
        <v>226</v>
      </c>
      <c r="AM1041" s="64" t="str">
        <f t="shared" si="1293"/>
        <v>-</v>
      </c>
      <c r="AN1041" s="64" t="str">
        <f t="shared" si="1256"/>
        <v>-</v>
      </c>
      <c r="AO1041" s="64" t="str">
        <f t="shared" si="1257"/>
        <v>-</v>
      </c>
      <c r="AP1041" s="64" t="str">
        <f t="shared" si="1258"/>
        <v>-</v>
      </c>
      <c r="AQ1041" s="64" t="str">
        <f t="shared" si="1294"/>
        <v>-</v>
      </c>
      <c r="AR1041" s="64" t="str">
        <f t="shared" si="1259"/>
        <v>-</v>
      </c>
      <c r="AS1041" s="57" t="str">
        <f t="shared" si="1295"/>
        <v>Payoff</v>
      </c>
      <c r="AT1041" s="56">
        <f t="shared" si="1318"/>
        <v>226</v>
      </c>
      <c r="AU1041" s="64" t="str">
        <f t="shared" si="1296"/>
        <v>-</v>
      </c>
      <c r="AV1041" s="64" t="str">
        <f t="shared" si="1260"/>
        <v>-</v>
      </c>
      <c r="AW1041" s="64" t="str">
        <f t="shared" si="1261"/>
        <v>-</v>
      </c>
      <c r="AX1041" s="64" t="str">
        <f t="shared" si="1262"/>
        <v>-</v>
      </c>
      <c r="AY1041" s="64" t="str">
        <f t="shared" si="1297"/>
        <v>-</v>
      </c>
      <c r="AZ1041" s="64" t="str">
        <f t="shared" si="1263"/>
        <v>-</v>
      </c>
      <c r="BA1041" s="57" t="str">
        <f t="shared" si="1298"/>
        <v>Payoff</v>
      </c>
      <c r="BB1041" s="56">
        <f t="shared" si="1319"/>
        <v>226</v>
      </c>
      <c r="BC1041" s="64" t="str">
        <f t="shared" si="1299"/>
        <v>-</v>
      </c>
      <c r="BD1041" s="64" t="str">
        <f t="shared" si="1264"/>
        <v>-</v>
      </c>
      <c r="BE1041" s="64" t="str">
        <f t="shared" si="1265"/>
        <v>-</v>
      </c>
      <c r="BF1041" s="64" t="str">
        <f t="shared" si="1266"/>
        <v>-</v>
      </c>
      <c r="BG1041" s="64" t="str">
        <f t="shared" si="1300"/>
        <v>-</v>
      </c>
      <c r="BH1041" s="64" t="str">
        <f t="shared" si="1267"/>
        <v>-</v>
      </c>
      <c r="BI1041" s="57" t="str">
        <f t="shared" si="1301"/>
        <v>Payoff</v>
      </c>
      <c r="BJ1041" s="56">
        <f t="shared" si="1320"/>
        <v>226</v>
      </c>
      <c r="BK1041" s="64" t="str">
        <f t="shared" si="1302"/>
        <v>-</v>
      </c>
      <c r="BL1041" s="64" t="str">
        <f t="shared" si="1268"/>
        <v>-</v>
      </c>
      <c r="BM1041" s="64" t="str">
        <f t="shared" si="1269"/>
        <v>-</v>
      </c>
      <c r="BN1041" s="64" t="str">
        <f t="shared" si="1270"/>
        <v>-</v>
      </c>
      <c r="BO1041" s="64" t="str">
        <f t="shared" si="1303"/>
        <v>-</v>
      </c>
      <c r="BP1041" s="64" t="str">
        <f t="shared" si="1271"/>
        <v>-</v>
      </c>
      <c r="BQ1041" s="57" t="str">
        <f t="shared" si="1304"/>
        <v>Payoff</v>
      </c>
      <c r="BR1041" s="56">
        <f t="shared" si="1321"/>
        <v>226</v>
      </c>
      <c r="BS1041" s="64" t="str">
        <f t="shared" si="1305"/>
        <v>-</v>
      </c>
      <c r="BT1041" s="64" t="str">
        <f t="shared" si="1272"/>
        <v>-</v>
      </c>
      <c r="BU1041" s="64" t="str">
        <f t="shared" si="1273"/>
        <v>-</v>
      </c>
      <c r="BV1041" s="64" t="str">
        <f t="shared" si="1274"/>
        <v>-</v>
      </c>
      <c r="BW1041" s="64" t="str">
        <f t="shared" si="1306"/>
        <v>-</v>
      </c>
      <c r="BX1041" s="64" t="str">
        <f t="shared" si="1275"/>
        <v>-</v>
      </c>
      <c r="BY1041" s="57" t="str">
        <f t="shared" si="1307"/>
        <v>Payoff</v>
      </c>
      <c r="BZ1041" s="56">
        <f t="shared" si="1322"/>
        <v>226</v>
      </c>
      <c r="CA1041" s="64" t="str">
        <f t="shared" si="1308"/>
        <v>-</v>
      </c>
      <c r="CB1041" s="64" t="str">
        <f t="shared" si="1276"/>
        <v>-</v>
      </c>
      <c r="CC1041" s="64" t="str">
        <f t="shared" si="1277"/>
        <v>-</v>
      </c>
      <c r="CD1041" s="64" t="str">
        <f t="shared" si="1278"/>
        <v>-</v>
      </c>
      <c r="CE1041" s="64" t="str">
        <f t="shared" si="1309"/>
        <v>-</v>
      </c>
      <c r="CF1041" s="64" t="str">
        <f t="shared" si="1279"/>
        <v>-</v>
      </c>
      <c r="CG1041" s="57" t="str">
        <f t="shared" si="1310"/>
        <v>Payoff</v>
      </c>
      <c r="CH1041" s="56">
        <f t="shared" si="1323"/>
        <v>226</v>
      </c>
      <c r="CI1041" s="64" t="str">
        <f t="shared" si="1311"/>
        <v>-</v>
      </c>
      <c r="CJ1041" s="64" t="str">
        <f t="shared" si="1280"/>
        <v>-</v>
      </c>
      <c r="CK1041" s="64" t="str">
        <f t="shared" si="1281"/>
        <v>-</v>
      </c>
      <c r="CL1041" s="64" t="str">
        <f t="shared" si="1282"/>
        <v>-</v>
      </c>
      <c r="CM1041" s="64" t="str">
        <f t="shared" si="1312"/>
        <v>-</v>
      </c>
      <c r="CN1041" s="64" t="str">
        <f t="shared" si="1283"/>
        <v>-</v>
      </c>
      <c r="CO1041" s="57" t="str">
        <f t="shared" si="1313"/>
        <v>Payoff</v>
      </c>
    </row>
    <row r="1042" spans="15:93" ht="18" customHeight="1" x14ac:dyDescent="0.25">
      <c r="O1042" s="56">
        <f t="shared" si="1314"/>
        <v>231</v>
      </c>
      <c r="P1042" s="64">
        <f t="shared" si="1284"/>
        <v>0</v>
      </c>
      <c r="Q1042" s="64" t="str">
        <f t="shared" si="1245"/>
        <v>-</v>
      </c>
      <c r="R1042" s="64" t="str">
        <f t="shared" si="1246"/>
        <v>-</v>
      </c>
      <c r="S1042" s="64">
        <f t="shared" si="1285"/>
        <v>0</v>
      </c>
      <c r="T1042" s="64" t="str">
        <f t="shared" si="1247"/>
        <v>-</v>
      </c>
      <c r="U1042" s="57" t="str">
        <f t="shared" si="1286"/>
        <v>Payoff</v>
      </c>
      <c r="V1042" s="56">
        <f t="shared" si="1315"/>
        <v>227</v>
      </c>
      <c r="W1042" s="64">
        <f t="shared" si="1287"/>
        <v>0</v>
      </c>
      <c r="X1042" s="64" t="str">
        <f t="shared" si="1248"/>
        <v>-</v>
      </c>
      <c r="Y1042" s="64">
        <f t="shared" si="1249"/>
        <v>0</v>
      </c>
      <c r="Z1042" s="64" t="str">
        <f t="shared" si="1250"/>
        <v>-</v>
      </c>
      <c r="AA1042" s="64" t="str">
        <f t="shared" si="1288"/>
        <v>-</v>
      </c>
      <c r="AB1042" s="64" t="str">
        <f t="shared" si="1251"/>
        <v>-</v>
      </c>
      <c r="AC1042" s="57" t="str">
        <f t="shared" si="1289"/>
        <v>Payoff</v>
      </c>
      <c r="AD1042" s="56">
        <f t="shared" si="1316"/>
        <v>227</v>
      </c>
      <c r="AE1042" s="64">
        <f t="shared" si="1290"/>
        <v>0</v>
      </c>
      <c r="AF1042" s="64" t="str">
        <f t="shared" si="1252"/>
        <v>-</v>
      </c>
      <c r="AG1042" s="64">
        <f t="shared" si="1253"/>
        <v>0</v>
      </c>
      <c r="AH1042" s="64" t="str">
        <f t="shared" si="1254"/>
        <v>-</v>
      </c>
      <c r="AI1042" s="64" t="str">
        <f t="shared" si="1291"/>
        <v>-</v>
      </c>
      <c r="AJ1042" s="64" t="str">
        <f t="shared" si="1255"/>
        <v>-</v>
      </c>
      <c r="AK1042" s="57" t="str">
        <f t="shared" si="1292"/>
        <v>Payoff</v>
      </c>
      <c r="AL1042" s="56">
        <f t="shared" si="1317"/>
        <v>227</v>
      </c>
      <c r="AM1042" s="64" t="str">
        <f t="shared" si="1293"/>
        <v>-</v>
      </c>
      <c r="AN1042" s="64" t="str">
        <f t="shared" si="1256"/>
        <v>-</v>
      </c>
      <c r="AO1042" s="64" t="str">
        <f t="shared" si="1257"/>
        <v>-</v>
      </c>
      <c r="AP1042" s="64" t="str">
        <f t="shared" si="1258"/>
        <v>-</v>
      </c>
      <c r="AQ1042" s="64" t="str">
        <f t="shared" si="1294"/>
        <v>-</v>
      </c>
      <c r="AR1042" s="64" t="str">
        <f t="shared" si="1259"/>
        <v>-</v>
      </c>
      <c r="AS1042" s="57" t="str">
        <f t="shared" si="1295"/>
        <v>Payoff</v>
      </c>
      <c r="AT1042" s="56">
        <f t="shared" si="1318"/>
        <v>227</v>
      </c>
      <c r="AU1042" s="64" t="str">
        <f t="shared" si="1296"/>
        <v>-</v>
      </c>
      <c r="AV1042" s="64" t="str">
        <f t="shared" si="1260"/>
        <v>-</v>
      </c>
      <c r="AW1042" s="64" t="str">
        <f t="shared" si="1261"/>
        <v>-</v>
      </c>
      <c r="AX1042" s="64" t="str">
        <f t="shared" si="1262"/>
        <v>-</v>
      </c>
      <c r="AY1042" s="64" t="str">
        <f t="shared" si="1297"/>
        <v>-</v>
      </c>
      <c r="AZ1042" s="64" t="str">
        <f t="shared" si="1263"/>
        <v>-</v>
      </c>
      <c r="BA1042" s="57" t="str">
        <f t="shared" si="1298"/>
        <v>Payoff</v>
      </c>
      <c r="BB1042" s="56">
        <f t="shared" si="1319"/>
        <v>227</v>
      </c>
      <c r="BC1042" s="64" t="str">
        <f t="shared" si="1299"/>
        <v>-</v>
      </c>
      <c r="BD1042" s="64" t="str">
        <f t="shared" si="1264"/>
        <v>-</v>
      </c>
      <c r="BE1042" s="64" t="str">
        <f t="shared" si="1265"/>
        <v>-</v>
      </c>
      <c r="BF1042" s="64" t="str">
        <f t="shared" si="1266"/>
        <v>-</v>
      </c>
      <c r="BG1042" s="64" t="str">
        <f t="shared" si="1300"/>
        <v>-</v>
      </c>
      <c r="BH1042" s="64" t="str">
        <f t="shared" si="1267"/>
        <v>-</v>
      </c>
      <c r="BI1042" s="57" t="str">
        <f t="shared" si="1301"/>
        <v>Payoff</v>
      </c>
      <c r="BJ1042" s="56">
        <f t="shared" si="1320"/>
        <v>227</v>
      </c>
      <c r="BK1042" s="64" t="str">
        <f t="shared" si="1302"/>
        <v>-</v>
      </c>
      <c r="BL1042" s="64" t="str">
        <f t="shared" si="1268"/>
        <v>-</v>
      </c>
      <c r="BM1042" s="64" t="str">
        <f t="shared" si="1269"/>
        <v>-</v>
      </c>
      <c r="BN1042" s="64" t="str">
        <f t="shared" si="1270"/>
        <v>-</v>
      </c>
      <c r="BO1042" s="64" t="str">
        <f t="shared" si="1303"/>
        <v>-</v>
      </c>
      <c r="BP1042" s="64" t="str">
        <f t="shared" si="1271"/>
        <v>-</v>
      </c>
      <c r="BQ1042" s="57" t="str">
        <f t="shared" si="1304"/>
        <v>Payoff</v>
      </c>
      <c r="BR1042" s="56">
        <f t="shared" si="1321"/>
        <v>227</v>
      </c>
      <c r="BS1042" s="64" t="str">
        <f t="shared" si="1305"/>
        <v>-</v>
      </c>
      <c r="BT1042" s="64" t="str">
        <f t="shared" si="1272"/>
        <v>-</v>
      </c>
      <c r="BU1042" s="64" t="str">
        <f t="shared" si="1273"/>
        <v>-</v>
      </c>
      <c r="BV1042" s="64" t="str">
        <f t="shared" si="1274"/>
        <v>-</v>
      </c>
      <c r="BW1042" s="64" t="str">
        <f t="shared" si="1306"/>
        <v>-</v>
      </c>
      <c r="BX1042" s="64" t="str">
        <f t="shared" si="1275"/>
        <v>-</v>
      </c>
      <c r="BY1042" s="57" t="str">
        <f t="shared" si="1307"/>
        <v>Payoff</v>
      </c>
      <c r="BZ1042" s="56">
        <f t="shared" si="1322"/>
        <v>227</v>
      </c>
      <c r="CA1042" s="64" t="str">
        <f t="shared" si="1308"/>
        <v>-</v>
      </c>
      <c r="CB1042" s="64" t="str">
        <f t="shared" si="1276"/>
        <v>-</v>
      </c>
      <c r="CC1042" s="64" t="str">
        <f t="shared" si="1277"/>
        <v>-</v>
      </c>
      <c r="CD1042" s="64" t="str">
        <f t="shared" si="1278"/>
        <v>-</v>
      </c>
      <c r="CE1042" s="64" t="str">
        <f t="shared" si="1309"/>
        <v>-</v>
      </c>
      <c r="CF1042" s="64" t="str">
        <f t="shared" si="1279"/>
        <v>-</v>
      </c>
      <c r="CG1042" s="57" t="str">
        <f t="shared" si="1310"/>
        <v>Payoff</v>
      </c>
      <c r="CH1042" s="56">
        <f t="shared" si="1323"/>
        <v>227</v>
      </c>
      <c r="CI1042" s="64" t="str">
        <f t="shared" si="1311"/>
        <v>-</v>
      </c>
      <c r="CJ1042" s="64" t="str">
        <f t="shared" si="1280"/>
        <v>-</v>
      </c>
      <c r="CK1042" s="64" t="str">
        <f t="shared" si="1281"/>
        <v>-</v>
      </c>
      <c r="CL1042" s="64" t="str">
        <f t="shared" si="1282"/>
        <v>-</v>
      </c>
      <c r="CM1042" s="64" t="str">
        <f t="shared" si="1312"/>
        <v>-</v>
      </c>
      <c r="CN1042" s="64" t="str">
        <f t="shared" si="1283"/>
        <v>-</v>
      </c>
      <c r="CO1042" s="57" t="str">
        <f t="shared" si="1313"/>
        <v>Payoff</v>
      </c>
    </row>
    <row r="1043" spans="15:93" ht="18" customHeight="1" x14ac:dyDescent="0.25">
      <c r="O1043" s="56">
        <f t="shared" si="1314"/>
        <v>232</v>
      </c>
      <c r="P1043" s="64">
        <f t="shared" si="1284"/>
        <v>0</v>
      </c>
      <c r="Q1043" s="64" t="str">
        <f t="shared" si="1245"/>
        <v>-</v>
      </c>
      <c r="R1043" s="64" t="str">
        <f t="shared" si="1246"/>
        <v>-</v>
      </c>
      <c r="S1043" s="64">
        <f t="shared" si="1285"/>
        <v>0</v>
      </c>
      <c r="T1043" s="64" t="str">
        <f t="shared" si="1247"/>
        <v>-</v>
      </c>
      <c r="U1043" s="57" t="str">
        <f t="shared" si="1286"/>
        <v>Payoff</v>
      </c>
      <c r="V1043" s="56">
        <f t="shared" si="1315"/>
        <v>228</v>
      </c>
      <c r="W1043" s="64">
        <f t="shared" si="1287"/>
        <v>0</v>
      </c>
      <c r="X1043" s="64" t="str">
        <f t="shared" si="1248"/>
        <v>-</v>
      </c>
      <c r="Y1043" s="64">
        <f t="shared" si="1249"/>
        <v>0</v>
      </c>
      <c r="Z1043" s="64" t="str">
        <f t="shared" si="1250"/>
        <v>-</v>
      </c>
      <c r="AA1043" s="64" t="str">
        <f t="shared" si="1288"/>
        <v>-</v>
      </c>
      <c r="AB1043" s="64" t="str">
        <f t="shared" si="1251"/>
        <v>-</v>
      </c>
      <c r="AC1043" s="57" t="str">
        <f t="shared" si="1289"/>
        <v>Payoff</v>
      </c>
      <c r="AD1043" s="56">
        <f t="shared" si="1316"/>
        <v>228</v>
      </c>
      <c r="AE1043" s="64">
        <f t="shared" si="1290"/>
        <v>0</v>
      </c>
      <c r="AF1043" s="64" t="str">
        <f t="shared" si="1252"/>
        <v>-</v>
      </c>
      <c r="AG1043" s="64">
        <f t="shared" si="1253"/>
        <v>0</v>
      </c>
      <c r="AH1043" s="64" t="str">
        <f t="shared" si="1254"/>
        <v>-</v>
      </c>
      <c r="AI1043" s="64" t="str">
        <f t="shared" si="1291"/>
        <v>-</v>
      </c>
      <c r="AJ1043" s="64" t="str">
        <f t="shared" si="1255"/>
        <v>-</v>
      </c>
      <c r="AK1043" s="57" t="str">
        <f t="shared" si="1292"/>
        <v>Payoff</v>
      </c>
      <c r="AL1043" s="56">
        <f t="shared" si="1317"/>
        <v>228</v>
      </c>
      <c r="AM1043" s="64" t="str">
        <f t="shared" si="1293"/>
        <v>-</v>
      </c>
      <c r="AN1043" s="64" t="str">
        <f t="shared" si="1256"/>
        <v>-</v>
      </c>
      <c r="AO1043" s="64" t="str">
        <f t="shared" si="1257"/>
        <v>-</v>
      </c>
      <c r="AP1043" s="64" t="str">
        <f t="shared" si="1258"/>
        <v>-</v>
      </c>
      <c r="AQ1043" s="64" t="str">
        <f t="shared" si="1294"/>
        <v>-</v>
      </c>
      <c r="AR1043" s="64" t="str">
        <f t="shared" si="1259"/>
        <v>-</v>
      </c>
      <c r="AS1043" s="57" t="str">
        <f t="shared" si="1295"/>
        <v>Payoff</v>
      </c>
      <c r="AT1043" s="56">
        <f t="shared" si="1318"/>
        <v>228</v>
      </c>
      <c r="AU1043" s="64" t="str">
        <f t="shared" si="1296"/>
        <v>-</v>
      </c>
      <c r="AV1043" s="64" t="str">
        <f t="shared" si="1260"/>
        <v>-</v>
      </c>
      <c r="AW1043" s="64" t="str">
        <f t="shared" si="1261"/>
        <v>-</v>
      </c>
      <c r="AX1043" s="64" t="str">
        <f t="shared" si="1262"/>
        <v>-</v>
      </c>
      <c r="AY1043" s="64" t="str">
        <f t="shared" si="1297"/>
        <v>-</v>
      </c>
      <c r="AZ1043" s="64" t="str">
        <f t="shared" si="1263"/>
        <v>-</v>
      </c>
      <c r="BA1043" s="57" t="str">
        <f t="shared" si="1298"/>
        <v>Payoff</v>
      </c>
      <c r="BB1043" s="56">
        <f t="shared" si="1319"/>
        <v>228</v>
      </c>
      <c r="BC1043" s="64" t="str">
        <f t="shared" si="1299"/>
        <v>-</v>
      </c>
      <c r="BD1043" s="64" t="str">
        <f t="shared" si="1264"/>
        <v>-</v>
      </c>
      <c r="BE1043" s="64" t="str">
        <f t="shared" si="1265"/>
        <v>-</v>
      </c>
      <c r="BF1043" s="64" t="str">
        <f t="shared" si="1266"/>
        <v>-</v>
      </c>
      <c r="BG1043" s="64" t="str">
        <f t="shared" si="1300"/>
        <v>-</v>
      </c>
      <c r="BH1043" s="64" t="str">
        <f t="shared" si="1267"/>
        <v>-</v>
      </c>
      <c r="BI1043" s="57" t="str">
        <f t="shared" si="1301"/>
        <v>Payoff</v>
      </c>
      <c r="BJ1043" s="56">
        <f t="shared" si="1320"/>
        <v>228</v>
      </c>
      <c r="BK1043" s="64" t="str">
        <f t="shared" si="1302"/>
        <v>-</v>
      </c>
      <c r="BL1043" s="64" t="str">
        <f t="shared" si="1268"/>
        <v>-</v>
      </c>
      <c r="BM1043" s="64" t="str">
        <f t="shared" si="1269"/>
        <v>-</v>
      </c>
      <c r="BN1043" s="64" t="str">
        <f t="shared" si="1270"/>
        <v>-</v>
      </c>
      <c r="BO1043" s="64" t="str">
        <f t="shared" si="1303"/>
        <v>-</v>
      </c>
      <c r="BP1043" s="64" t="str">
        <f t="shared" si="1271"/>
        <v>-</v>
      </c>
      <c r="BQ1043" s="57" t="str">
        <f t="shared" si="1304"/>
        <v>Payoff</v>
      </c>
      <c r="BR1043" s="56">
        <f t="shared" si="1321"/>
        <v>228</v>
      </c>
      <c r="BS1043" s="64" t="str">
        <f t="shared" si="1305"/>
        <v>-</v>
      </c>
      <c r="BT1043" s="64" t="str">
        <f t="shared" si="1272"/>
        <v>-</v>
      </c>
      <c r="BU1043" s="64" t="str">
        <f t="shared" si="1273"/>
        <v>-</v>
      </c>
      <c r="BV1043" s="64" t="str">
        <f t="shared" si="1274"/>
        <v>-</v>
      </c>
      <c r="BW1043" s="64" t="str">
        <f t="shared" si="1306"/>
        <v>-</v>
      </c>
      <c r="BX1043" s="64" t="str">
        <f t="shared" si="1275"/>
        <v>-</v>
      </c>
      <c r="BY1043" s="57" t="str">
        <f t="shared" si="1307"/>
        <v>Payoff</v>
      </c>
      <c r="BZ1043" s="56">
        <f t="shared" si="1322"/>
        <v>228</v>
      </c>
      <c r="CA1043" s="64" t="str">
        <f t="shared" si="1308"/>
        <v>-</v>
      </c>
      <c r="CB1043" s="64" t="str">
        <f t="shared" si="1276"/>
        <v>-</v>
      </c>
      <c r="CC1043" s="64" t="str">
        <f t="shared" si="1277"/>
        <v>-</v>
      </c>
      <c r="CD1043" s="64" t="str">
        <f t="shared" si="1278"/>
        <v>-</v>
      </c>
      <c r="CE1043" s="64" t="str">
        <f t="shared" si="1309"/>
        <v>-</v>
      </c>
      <c r="CF1043" s="64" t="str">
        <f t="shared" si="1279"/>
        <v>-</v>
      </c>
      <c r="CG1043" s="57" t="str">
        <f t="shared" si="1310"/>
        <v>Payoff</v>
      </c>
      <c r="CH1043" s="56">
        <f t="shared" si="1323"/>
        <v>228</v>
      </c>
      <c r="CI1043" s="64" t="str">
        <f t="shared" si="1311"/>
        <v>-</v>
      </c>
      <c r="CJ1043" s="64" t="str">
        <f t="shared" si="1280"/>
        <v>-</v>
      </c>
      <c r="CK1043" s="64" t="str">
        <f t="shared" si="1281"/>
        <v>-</v>
      </c>
      <c r="CL1043" s="64" t="str">
        <f t="shared" si="1282"/>
        <v>-</v>
      </c>
      <c r="CM1043" s="64" t="str">
        <f t="shared" si="1312"/>
        <v>-</v>
      </c>
      <c r="CN1043" s="64" t="str">
        <f t="shared" si="1283"/>
        <v>-</v>
      </c>
      <c r="CO1043" s="57" t="str">
        <f t="shared" si="1313"/>
        <v>Payoff</v>
      </c>
    </row>
    <row r="1044" spans="15:93" ht="18" customHeight="1" x14ac:dyDescent="0.25">
      <c r="O1044" s="56">
        <f t="shared" si="1314"/>
        <v>233</v>
      </c>
      <c r="P1044" s="64">
        <f t="shared" si="1284"/>
        <v>0</v>
      </c>
      <c r="Q1044" s="64" t="str">
        <f t="shared" si="1245"/>
        <v>-</v>
      </c>
      <c r="R1044" s="64" t="str">
        <f t="shared" si="1246"/>
        <v>-</v>
      </c>
      <c r="S1044" s="64">
        <f t="shared" si="1285"/>
        <v>0</v>
      </c>
      <c r="T1044" s="64" t="str">
        <f t="shared" si="1247"/>
        <v>-</v>
      </c>
      <c r="U1044" s="57" t="str">
        <f t="shared" si="1286"/>
        <v>Payoff</v>
      </c>
      <c r="V1044" s="56">
        <f t="shared" si="1315"/>
        <v>229</v>
      </c>
      <c r="W1044" s="64">
        <f t="shared" si="1287"/>
        <v>0</v>
      </c>
      <c r="X1044" s="64" t="str">
        <f t="shared" si="1248"/>
        <v>-</v>
      </c>
      <c r="Y1044" s="64">
        <f t="shared" si="1249"/>
        <v>0</v>
      </c>
      <c r="Z1044" s="64" t="str">
        <f t="shared" si="1250"/>
        <v>-</v>
      </c>
      <c r="AA1044" s="64" t="str">
        <f t="shared" si="1288"/>
        <v>-</v>
      </c>
      <c r="AB1044" s="64" t="str">
        <f t="shared" si="1251"/>
        <v>-</v>
      </c>
      <c r="AC1044" s="57" t="str">
        <f t="shared" si="1289"/>
        <v>Payoff</v>
      </c>
      <c r="AD1044" s="56">
        <f t="shared" si="1316"/>
        <v>229</v>
      </c>
      <c r="AE1044" s="64">
        <f t="shared" si="1290"/>
        <v>0</v>
      </c>
      <c r="AF1044" s="64" t="str">
        <f t="shared" si="1252"/>
        <v>-</v>
      </c>
      <c r="AG1044" s="64">
        <f t="shared" si="1253"/>
        <v>0</v>
      </c>
      <c r="AH1044" s="64" t="str">
        <f t="shared" si="1254"/>
        <v>-</v>
      </c>
      <c r="AI1044" s="64" t="str">
        <f t="shared" si="1291"/>
        <v>-</v>
      </c>
      <c r="AJ1044" s="64" t="str">
        <f t="shared" si="1255"/>
        <v>-</v>
      </c>
      <c r="AK1044" s="57" t="str">
        <f t="shared" si="1292"/>
        <v>Payoff</v>
      </c>
      <c r="AL1044" s="56">
        <f t="shared" si="1317"/>
        <v>229</v>
      </c>
      <c r="AM1044" s="64" t="str">
        <f t="shared" si="1293"/>
        <v>-</v>
      </c>
      <c r="AN1044" s="64" t="str">
        <f t="shared" si="1256"/>
        <v>-</v>
      </c>
      <c r="AO1044" s="64" t="str">
        <f t="shared" si="1257"/>
        <v>-</v>
      </c>
      <c r="AP1044" s="64" t="str">
        <f t="shared" si="1258"/>
        <v>-</v>
      </c>
      <c r="AQ1044" s="64" t="str">
        <f t="shared" si="1294"/>
        <v>-</v>
      </c>
      <c r="AR1044" s="64" t="str">
        <f t="shared" si="1259"/>
        <v>-</v>
      </c>
      <c r="AS1044" s="57" t="str">
        <f t="shared" si="1295"/>
        <v>Payoff</v>
      </c>
      <c r="AT1044" s="56">
        <f t="shared" si="1318"/>
        <v>229</v>
      </c>
      <c r="AU1044" s="64" t="str">
        <f t="shared" si="1296"/>
        <v>-</v>
      </c>
      <c r="AV1044" s="64" t="str">
        <f t="shared" si="1260"/>
        <v>-</v>
      </c>
      <c r="AW1044" s="64" t="str">
        <f t="shared" si="1261"/>
        <v>-</v>
      </c>
      <c r="AX1044" s="64" t="str">
        <f t="shared" si="1262"/>
        <v>-</v>
      </c>
      <c r="AY1044" s="64" t="str">
        <f t="shared" si="1297"/>
        <v>-</v>
      </c>
      <c r="AZ1044" s="64" t="str">
        <f t="shared" si="1263"/>
        <v>-</v>
      </c>
      <c r="BA1044" s="57" t="str">
        <f t="shared" si="1298"/>
        <v>Payoff</v>
      </c>
      <c r="BB1044" s="56">
        <f t="shared" si="1319"/>
        <v>229</v>
      </c>
      <c r="BC1044" s="64" t="str">
        <f t="shared" si="1299"/>
        <v>-</v>
      </c>
      <c r="BD1044" s="64" t="str">
        <f t="shared" si="1264"/>
        <v>-</v>
      </c>
      <c r="BE1044" s="64" t="str">
        <f t="shared" si="1265"/>
        <v>-</v>
      </c>
      <c r="BF1044" s="64" t="str">
        <f t="shared" si="1266"/>
        <v>-</v>
      </c>
      <c r="BG1044" s="64" t="str">
        <f t="shared" si="1300"/>
        <v>-</v>
      </c>
      <c r="BH1044" s="64" t="str">
        <f t="shared" si="1267"/>
        <v>-</v>
      </c>
      <c r="BI1044" s="57" t="str">
        <f t="shared" si="1301"/>
        <v>Payoff</v>
      </c>
      <c r="BJ1044" s="56">
        <f t="shared" si="1320"/>
        <v>229</v>
      </c>
      <c r="BK1044" s="64" t="str">
        <f t="shared" si="1302"/>
        <v>-</v>
      </c>
      <c r="BL1044" s="64" t="str">
        <f t="shared" si="1268"/>
        <v>-</v>
      </c>
      <c r="BM1044" s="64" t="str">
        <f t="shared" si="1269"/>
        <v>-</v>
      </c>
      <c r="BN1044" s="64" t="str">
        <f t="shared" si="1270"/>
        <v>-</v>
      </c>
      <c r="BO1044" s="64" t="str">
        <f t="shared" si="1303"/>
        <v>-</v>
      </c>
      <c r="BP1044" s="64" t="str">
        <f t="shared" si="1271"/>
        <v>-</v>
      </c>
      <c r="BQ1044" s="57" t="str">
        <f t="shared" si="1304"/>
        <v>Payoff</v>
      </c>
      <c r="BR1044" s="56">
        <f t="shared" si="1321"/>
        <v>229</v>
      </c>
      <c r="BS1044" s="64" t="str">
        <f t="shared" si="1305"/>
        <v>-</v>
      </c>
      <c r="BT1044" s="64" t="str">
        <f t="shared" si="1272"/>
        <v>-</v>
      </c>
      <c r="BU1044" s="64" t="str">
        <f t="shared" si="1273"/>
        <v>-</v>
      </c>
      <c r="BV1044" s="64" t="str">
        <f t="shared" si="1274"/>
        <v>-</v>
      </c>
      <c r="BW1044" s="64" t="str">
        <f t="shared" si="1306"/>
        <v>-</v>
      </c>
      <c r="BX1044" s="64" t="str">
        <f t="shared" si="1275"/>
        <v>-</v>
      </c>
      <c r="BY1044" s="57" t="str">
        <f t="shared" si="1307"/>
        <v>Payoff</v>
      </c>
      <c r="BZ1044" s="56">
        <f t="shared" si="1322"/>
        <v>229</v>
      </c>
      <c r="CA1044" s="64" t="str">
        <f t="shared" si="1308"/>
        <v>-</v>
      </c>
      <c r="CB1044" s="64" t="str">
        <f t="shared" si="1276"/>
        <v>-</v>
      </c>
      <c r="CC1044" s="64" t="str">
        <f t="shared" si="1277"/>
        <v>-</v>
      </c>
      <c r="CD1044" s="64" t="str">
        <f t="shared" si="1278"/>
        <v>-</v>
      </c>
      <c r="CE1044" s="64" t="str">
        <f t="shared" si="1309"/>
        <v>-</v>
      </c>
      <c r="CF1044" s="64" t="str">
        <f t="shared" si="1279"/>
        <v>-</v>
      </c>
      <c r="CG1044" s="57" t="str">
        <f t="shared" si="1310"/>
        <v>Payoff</v>
      </c>
      <c r="CH1044" s="56">
        <f t="shared" si="1323"/>
        <v>229</v>
      </c>
      <c r="CI1044" s="64" t="str">
        <f t="shared" si="1311"/>
        <v>-</v>
      </c>
      <c r="CJ1044" s="64" t="str">
        <f t="shared" si="1280"/>
        <v>-</v>
      </c>
      <c r="CK1044" s="64" t="str">
        <f t="shared" si="1281"/>
        <v>-</v>
      </c>
      <c r="CL1044" s="64" t="str">
        <f t="shared" si="1282"/>
        <v>-</v>
      </c>
      <c r="CM1044" s="64" t="str">
        <f t="shared" si="1312"/>
        <v>-</v>
      </c>
      <c r="CN1044" s="64" t="str">
        <f t="shared" si="1283"/>
        <v>-</v>
      </c>
      <c r="CO1044" s="57" t="str">
        <f t="shared" si="1313"/>
        <v>Payoff</v>
      </c>
    </row>
    <row r="1045" spans="15:93" ht="18" customHeight="1" x14ac:dyDescent="0.25">
      <c r="O1045" s="56">
        <f t="shared" si="1314"/>
        <v>234</v>
      </c>
      <c r="P1045" s="64">
        <f t="shared" si="1284"/>
        <v>0</v>
      </c>
      <c r="Q1045" s="64" t="str">
        <f t="shared" si="1245"/>
        <v>-</v>
      </c>
      <c r="R1045" s="64" t="str">
        <f t="shared" si="1246"/>
        <v>-</v>
      </c>
      <c r="S1045" s="64">
        <f t="shared" si="1285"/>
        <v>0</v>
      </c>
      <c r="T1045" s="64" t="str">
        <f t="shared" si="1247"/>
        <v>-</v>
      </c>
      <c r="U1045" s="57" t="str">
        <f t="shared" si="1286"/>
        <v>Payoff</v>
      </c>
      <c r="V1045" s="56">
        <f t="shared" si="1315"/>
        <v>230</v>
      </c>
      <c r="W1045" s="64">
        <f t="shared" si="1287"/>
        <v>0</v>
      </c>
      <c r="X1045" s="64" t="str">
        <f t="shared" si="1248"/>
        <v>-</v>
      </c>
      <c r="Y1045" s="64">
        <f t="shared" si="1249"/>
        <v>0</v>
      </c>
      <c r="Z1045" s="64" t="str">
        <f t="shared" si="1250"/>
        <v>-</v>
      </c>
      <c r="AA1045" s="64" t="str">
        <f t="shared" si="1288"/>
        <v>-</v>
      </c>
      <c r="AB1045" s="64" t="str">
        <f t="shared" si="1251"/>
        <v>-</v>
      </c>
      <c r="AC1045" s="57" t="str">
        <f t="shared" si="1289"/>
        <v>Payoff</v>
      </c>
      <c r="AD1045" s="56">
        <f t="shared" si="1316"/>
        <v>230</v>
      </c>
      <c r="AE1045" s="64">
        <f t="shared" si="1290"/>
        <v>0</v>
      </c>
      <c r="AF1045" s="64" t="str">
        <f t="shared" si="1252"/>
        <v>-</v>
      </c>
      <c r="AG1045" s="64">
        <f t="shared" si="1253"/>
        <v>0</v>
      </c>
      <c r="AH1045" s="64" t="str">
        <f t="shared" si="1254"/>
        <v>-</v>
      </c>
      <c r="AI1045" s="64" t="str">
        <f t="shared" si="1291"/>
        <v>-</v>
      </c>
      <c r="AJ1045" s="64" t="str">
        <f t="shared" si="1255"/>
        <v>-</v>
      </c>
      <c r="AK1045" s="57" t="str">
        <f t="shared" si="1292"/>
        <v>Payoff</v>
      </c>
      <c r="AL1045" s="56">
        <f t="shared" si="1317"/>
        <v>230</v>
      </c>
      <c r="AM1045" s="64" t="str">
        <f t="shared" si="1293"/>
        <v>-</v>
      </c>
      <c r="AN1045" s="64" t="str">
        <f t="shared" si="1256"/>
        <v>-</v>
      </c>
      <c r="AO1045" s="64" t="str">
        <f t="shared" si="1257"/>
        <v>-</v>
      </c>
      <c r="AP1045" s="64" t="str">
        <f t="shared" si="1258"/>
        <v>-</v>
      </c>
      <c r="AQ1045" s="64" t="str">
        <f t="shared" si="1294"/>
        <v>-</v>
      </c>
      <c r="AR1045" s="64" t="str">
        <f t="shared" si="1259"/>
        <v>-</v>
      </c>
      <c r="AS1045" s="57" t="str">
        <f t="shared" si="1295"/>
        <v>Payoff</v>
      </c>
      <c r="AT1045" s="56">
        <f t="shared" si="1318"/>
        <v>230</v>
      </c>
      <c r="AU1045" s="64" t="str">
        <f t="shared" si="1296"/>
        <v>-</v>
      </c>
      <c r="AV1045" s="64" t="str">
        <f t="shared" si="1260"/>
        <v>-</v>
      </c>
      <c r="AW1045" s="64" t="str">
        <f t="shared" si="1261"/>
        <v>-</v>
      </c>
      <c r="AX1045" s="64" t="str">
        <f t="shared" si="1262"/>
        <v>-</v>
      </c>
      <c r="AY1045" s="64" t="str">
        <f t="shared" si="1297"/>
        <v>-</v>
      </c>
      <c r="AZ1045" s="64" t="str">
        <f t="shared" si="1263"/>
        <v>-</v>
      </c>
      <c r="BA1045" s="57" t="str">
        <f t="shared" si="1298"/>
        <v>Payoff</v>
      </c>
      <c r="BB1045" s="56">
        <f t="shared" si="1319"/>
        <v>230</v>
      </c>
      <c r="BC1045" s="64" t="str">
        <f t="shared" si="1299"/>
        <v>-</v>
      </c>
      <c r="BD1045" s="64" t="str">
        <f t="shared" si="1264"/>
        <v>-</v>
      </c>
      <c r="BE1045" s="64" t="str">
        <f t="shared" si="1265"/>
        <v>-</v>
      </c>
      <c r="BF1045" s="64" t="str">
        <f t="shared" si="1266"/>
        <v>-</v>
      </c>
      <c r="BG1045" s="64" t="str">
        <f t="shared" si="1300"/>
        <v>-</v>
      </c>
      <c r="BH1045" s="64" t="str">
        <f t="shared" si="1267"/>
        <v>-</v>
      </c>
      <c r="BI1045" s="57" t="str">
        <f t="shared" si="1301"/>
        <v>Payoff</v>
      </c>
      <c r="BJ1045" s="56">
        <f t="shared" si="1320"/>
        <v>230</v>
      </c>
      <c r="BK1045" s="64" t="str">
        <f t="shared" si="1302"/>
        <v>-</v>
      </c>
      <c r="BL1045" s="64" t="str">
        <f t="shared" si="1268"/>
        <v>-</v>
      </c>
      <c r="BM1045" s="64" t="str">
        <f t="shared" si="1269"/>
        <v>-</v>
      </c>
      <c r="BN1045" s="64" t="str">
        <f t="shared" si="1270"/>
        <v>-</v>
      </c>
      <c r="BO1045" s="64" t="str">
        <f t="shared" si="1303"/>
        <v>-</v>
      </c>
      <c r="BP1045" s="64" t="str">
        <f t="shared" si="1271"/>
        <v>-</v>
      </c>
      <c r="BQ1045" s="57" t="str">
        <f t="shared" si="1304"/>
        <v>Payoff</v>
      </c>
      <c r="BR1045" s="56">
        <f t="shared" si="1321"/>
        <v>230</v>
      </c>
      <c r="BS1045" s="64" t="str">
        <f t="shared" si="1305"/>
        <v>-</v>
      </c>
      <c r="BT1045" s="64" t="str">
        <f t="shared" si="1272"/>
        <v>-</v>
      </c>
      <c r="BU1045" s="64" t="str">
        <f t="shared" si="1273"/>
        <v>-</v>
      </c>
      <c r="BV1045" s="64" t="str">
        <f t="shared" si="1274"/>
        <v>-</v>
      </c>
      <c r="BW1045" s="64" t="str">
        <f t="shared" si="1306"/>
        <v>-</v>
      </c>
      <c r="BX1045" s="64" t="str">
        <f t="shared" si="1275"/>
        <v>-</v>
      </c>
      <c r="BY1045" s="57" t="str">
        <f t="shared" si="1307"/>
        <v>Payoff</v>
      </c>
      <c r="BZ1045" s="56">
        <f t="shared" si="1322"/>
        <v>230</v>
      </c>
      <c r="CA1045" s="64" t="str">
        <f t="shared" si="1308"/>
        <v>-</v>
      </c>
      <c r="CB1045" s="64" t="str">
        <f t="shared" si="1276"/>
        <v>-</v>
      </c>
      <c r="CC1045" s="64" t="str">
        <f t="shared" si="1277"/>
        <v>-</v>
      </c>
      <c r="CD1045" s="64" t="str">
        <f t="shared" si="1278"/>
        <v>-</v>
      </c>
      <c r="CE1045" s="64" t="str">
        <f t="shared" si="1309"/>
        <v>-</v>
      </c>
      <c r="CF1045" s="64" t="str">
        <f t="shared" si="1279"/>
        <v>-</v>
      </c>
      <c r="CG1045" s="57" t="str">
        <f t="shared" si="1310"/>
        <v>Payoff</v>
      </c>
      <c r="CH1045" s="56">
        <f t="shared" si="1323"/>
        <v>230</v>
      </c>
      <c r="CI1045" s="64" t="str">
        <f t="shared" si="1311"/>
        <v>-</v>
      </c>
      <c r="CJ1045" s="64" t="str">
        <f t="shared" si="1280"/>
        <v>-</v>
      </c>
      <c r="CK1045" s="64" t="str">
        <f t="shared" si="1281"/>
        <v>-</v>
      </c>
      <c r="CL1045" s="64" t="str">
        <f t="shared" si="1282"/>
        <v>-</v>
      </c>
      <c r="CM1045" s="64" t="str">
        <f t="shared" si="1312"/>
        <v>-</v>
      </c>
      <c r="CN1045" s="64" t="str">
        <f t="shared" si="1283"/>
        <v>-</v>
      </c>
      <c r="CO1045" s="57" t="str">
        <f t="shared" si="1313"/>
        <v>Payoff</v>
      </c>
    </row>
    <row r="1046" spans="15:93" ht="18" customHeight="1" x14ac:dyDescent="0.25">
      <c r="O1046" s="56">
        <f t="shared" si="1314"/>
        <v>235</v>
      </c>
      <c r="P1046" s="64">
        <f t="shared" si="1284"/>
        <v>0</v>
      </c>
      <c r="Q1046" s="64" t="str">
        <f t="shared" si="1245"/>
        <v>-</v>
      </c>
      <c r="R1046" s="64" t="str">
        <f t="shared" si="1246"/>
        <v>-</v>
      </c>
      <c r="S1046" s="64">
        <f t="shared" si="1285"/>
        <v>0</v>
      </c>
      <c r="T1046" s="64" t="str">
        <f t="shared" si="1247"/>
        <v>-</v>
      </c>
      <c r="U1046" s="57" t="str">
        <f t="shared" si="1286"/>
        <v>Payoff</v>
      </c>
      <c r="V1046" s="56">
        <f t="shared" si="1315"/>
        <v>231</v>
      </c>
      <c r="W1046" s="64">
        <f t="shared" si="1287"/>
        <v>0</v>
      </c>
      <c r="X1046" s="64" t="str">
        <f t="shared" si="1248"/>
        <v>-</v>
      </c>
      <c r="Y1046" s="64">
        <f t="shared" si="1249"/>
        <v>0</v>
      </c>
      <c r="Z1046" s="64" t="str">
        <f t="shared" si="1250"/>
        <v>-</v>
      </c>
      <c r="AA1046" s="64" t="str">
        <f t="shared" si="1288"/>
        <v>-</v>
      </c>
      <c r="AB1046" s="64" t="str">
        <f t="shared" si="1251"/>
        <v>-</v>
      </c>
      <c r="AC1046" s="57" t="str">
        <f t="shared" si="1289"/>
        <v>Payoff</v>
      </c>
      <c r="AD1046" s="56">
        <f t="shared" si="1316"/>
        <v>231</v>
      </c>
      <c r="AE1046" s="64">
        <f t="shared" si="1290"/>
        <v>0</v>
      </c>
      <c r="AF1046" s="64" t="str">
        <f t="shared" si="1252"/>
        <v>-</v>
      </c>
      <c r="AG1046" s="64">
        <f t="shared" si="1253"/>
        <v>0</v>
      </c>
      <c r="AH1046" s="64" t="str">
        <f t="shared" si="1254"/>
        <v>-</v>
      </c>
      <c r="AI1046" s="64" t="str">
        <f t="shared" si="1291"/>
        <v>-</v>
      </c>
      <c r="AJ1046" s="64" t="str">
        <f t="shared" si="1255"/>
        <v>-</v>
      </c>
      <c r="AK1046" s="57" t="str">
        <f t="shared" si="1292"/>
        <v>Payoff</v>
      </c>
      <c r="AL1046" s="56">
        <f t="shared" si="1317"/>
        <v>231</v>
      </c>
      <c r="AM1046" s="64" t="str">
        <f t="shared" si="1293"/>
        <v>-</v>
      </c>
      <c r="AN1046" s="64" t="str">
        <f t="shared" si="1256"/>
        <v>-</v>
      </c>
      <c r="AO1046" s="64" t="str">
        <f t="shared" si="1257"/>
        <v>-</v>
      </c>
      <c r="AP1046" s="64" t="str">
        <f t="shared" si="1258"/>
        <v>-</v>
      </c>
      <c r="AQ1046" s="64" t="str">
        <f t="shared" si="1294"/>
        <v>-</v>
      </c>
      <c r="AR1046" s="64" t="str">
        <f t="shared" si="1259"/>
        <v>-</v>
      </c>
      <c r="AS1046" s="57" t="str">
        <f t="shared" si="1295"/>
        <v>Payoff</v>
      </c>
      <c r="AT1046" s="56">
        <f t="shared" si="1318"/>
        <v>231</v>
      </c>
      <c r="AU1046" s="64" t="str">
        <f t="shared" si="1296"/>
        <v>-</v>
      </c>
      <c r="AV1046" s="64" t="str">
        <f t="shared" si="1260"/>
        <v>-</v>
      </c>
      <c r="AW1046" s="64" t="str">
        <f t="shared" si="1261"/>
        <v>-</v>
      </c>
      <c r="AX1046" s="64" t="str">
        <f t="shared" si="1262"/>
        <v>-</v>
      </c>
      <c r="AY1046" s="64" t="str">
        <f t="shared" si="1297"/>
        <v>-</v>
      </c>
      <c r="AZ1046" s="64" t="str">
        <f t="shared" si="1263"/>
        <v>-</v>
      </c>
      <c r="BA1046" s="57" t="str">
        <f t="shared" si="1298"/>
        <v>Payoff</v>
      </c>
      <c r="BB1046" s="56">
        <f t="shared" si="1319"/>
        <v>231</v>
      </c>
      <c r="BC1046" s="64" t="str">
        <f t="shared" si="1299"/>
        <v>-</v>
      </c>
      <c r="BD1046" s="64" t="str">
        <f t="shared" si="1264"/>
        <v>-</v>
      </c>
      <c r="BE1046" s="64" t="str">
        <f t="shared" si="1265"/>
        <v>-</v>
      </c>
      <c r="BF1046" s="64" t="str">
        <f t="shared" si="1266"/>
        <v>-</v>
      </c>
      <c r="BG1046" s="64" t="str">
        <f t="shared" si="1300"/>
        <v>-</v>
      </c>
      <c r="BH1046" s="64" t="str">
        <f t="shared" si="1267"/>
        <v>-</v>
      </c>
      <c r="BI1046" s="57" t="str">
        <f t="shared" si="1301"/>
        <v>Payoff</v>
      </c>
      <c r="BJ1046" s="56">
        <f t="shared" si="1320"/>
        <v>231</v>
      </c>
      <c r="BK1046" s="64" t="str">
        <f t="shared" si="1302"/>
        <v>-</v>
      </c>
      <c r="BL1046" s="64" t="str">
        <f t="shared" si="1268"/>
        <v>-</v>
      </c>
      <c r="BM1046" s="64" t="str">
        <f t="shared" si="1269"/>
        <v>-</v>
      </c>
      <c r="BN1046" s="64" t="str">
        <f t="shared" si="1270"/>
        <v>-</v>
      </c>
      <c r="BO1046" s="64" t="str">
        <f t="shared" si="1303"/>
        <v>-</v>
      </c>
      <c r="BP1046" s="64" t="str">
        <f t="shared" si="1271"/>
        <v>-</v>
      </c>
      <c r="BQ1046" s="57" t="str">
        <f t="shared" si="1304"/>
        <v>Payoff</v>
      </c>
      <c r="BR1046" s="56">
        <f t="shared" si="1321"/>
        <v>231</v>
      </c>
      <c r="BS1046" s="64" t="str">
        <f t="shared" si="1305"/>
        <v>-</v>
      </c>
      <c r="BT1046" s="64" t="str">
        <f t="shared" si="1272"/>
        <v>-</v>
      </c>
      <c r="BU1046" s="64" t="str">
        <f t="shared" si="1273"/>
        <v>-</v>
      </c>
      <c r="BV1046" s="64" t="str">
        <f t="shared" si="1274"/>
        <v>-</v>
      </c>
      <c r="BW1046" s="64" t="str">
        <f t="shared" si="1306"/>
        <v>-</v>
      </c>
      <c r="BX1046" s="64" t="str">
        <f t="shared" si="1275"/>
        <v>-</v>
      </c>
      <c r="BY1046" s="57" t="str">
        <f t="shared" si="1307"/>
        <v>Payoff</v>
      </c>
      <c r="BZ1046" s="56">
        <f t="shared" si="1322"/>
        <v>231</v>
      </c>
      <c r="CA1046" s="64" t="str">
        <f t="shared" si="1308"/>
        <v>-</v>
      </c>
      <c r="CB1046" s="64" t="str">
        <f t="shared" si="1276"/>
        <v>-</v>
      </c>
      <c r="CC1046" s="64" t="str">
        <f t="shared" si="1277"/>
        <v>-</v>
      </c>
      <c r="CD1046" s="64" t="str">
        <f t="shared" si="1278"/>
        <v>-</v>
      </c>
      <c r="CE1046" s="64" t="str">
        <f t="shared" si="1309"/>
        <v>-</v>
      </c>
      <c r="CF1046" s="64" t="str">
        <f t="shared" si="1279"/>
        <v>-</v>
      </c>
      <c r="CG1046" s="57" t="str">
        <f t="shared" si="1310"/>
        <v>Payoff</v>
      </c>
      <c r="CH1046" s="56">
        <f t="shared" si="1323"/>
        <v>231</v>
      </c>
      <c r="CI1046" s="64" t="str">
        <f t="shared" si="1311"/>
        <v>-</v>
      </c>
      <c r="CJ1046" s="64" t="str">
        <f t="shared" si="1280"/>
        <v>-</v>
      </c>
      <c r="CK1046" s="64" t="str">
        <f t="shared" si="1281"/>
        <v>-</v>
      </c>
      <c r="CL1046" s="64" t="str">
        <f t="shared" si="1282"/>
        <v>-</v>
      </c>
      <c r="CM1046" s="64" t="str">
        <f t="shared" si="1312"/>
        <v>-</v>
      </c>
      <c r="CN1046" s="64" t="str">
        <f t="shared" si="1283"/>
        <v>-</v>
      </c>
      <c r="CO1046" s="57" t="str">
        <f t="shared" si="1313"/>
        <v>Payoff</v>
      </c>
    </row>
    <row r="1047" spans="15:93" ht="18" customHeight="1" x14ac:dyDescent="0.25">
      <c r="O1047" s="56">
        <f t="shared" si="1314"/>
        <v>236</v>
      </c>
      <c r="P1047" s="64">
        <f t="shared" si="1284"/>
        <v>0</v>
      </c>
      <c r="Q1047" s="64" t="str">
        <f t="shared" si="1245"/>
        <v>-</v>
      </c>
      <c r="R1047" s="64" t="str">
        <f t="shared" si="1246"/>
        <v>-</v>
      </c>
      <c r="S1047" s="64">
        <f t="shared" si="1285"/>
        <v>0</v>
      </c>
      <c r="T1047" s="64" t="str">
        <f t="shared" si="1247"/>
        <v>-</v>
      </c>
      <c r="U1047" s="57" t="str">
        <f t="shared" si="1286"/>
        <v>Payoff</v>
      </c>
      <c r="V1047" s="56">
        <f t="shared" si="1315"/>
        <v>232</v>
      </c>
      <c r="W1047" s="64">
        <f t="shared" si="1287"/>
        <v>0</v>
      </c>
      <c r="X1047" s="64" t="str">
        <f t="shared" si="1248"/>
        <v>-</v>
      </c>
      <c r="Y1047" s="64">
        <f t="shared" si="1249"/>
        <v>0</v>
      </c>
      <c r="Z1047" s="64" t="str">
        <f t="shared" si="1250"/>
        <v>-</v>
      </c>
      <c r="AA1047" s="64" t="str">
        <f t="shared" si="1288"/>
        <v>-</v>
      </c>
      <c r="AB1047" s="64" t="str">
        <f t="shared" si="1251"/>
        <v>-</v>
      </c>
      <c r="AC1047" s="57" t="str">
        <f t="shared" si="1289"/>
        <v>Payoff</v>
      </c>
      <c r="AD1047" s="56">
        <f t="shared" si="1316"/>
        <v>232</v>
      </c>
      <c r="AE1047" s="64">
        <f t="shared" si="1290"/>
        <v>0</v>
      </c>
      <c r="AF1047" s="64" t="str">
        <f t="shared" si="1252"/>
        <v>-</v>
      </c>
      <c r="AG1047" s="64">
        <f t="shared" si="1253"/>
        <v>0</v>
      </c>
      <c r="AH1047" s="64" t="str">
        <f t="shared" si="1254"/>
        <v>-</v>
      </c>
      <c r="AI1047" s="64" t="str">
        <f t="shared" si="1291"/>
        <v>-</v>
      </c>
      <c r="AJ1047" s="64" t="str">
        <f t="shared" si="1255"/>
        <v>-</v>
      </c>
      <c r="AK1047" s="57" t="str">
        <f t="shared" si="1292"/>
        <v>Payoff</v>
      </c>
      <c r="AL1047" s="56">
        <f t="shared" si="1317"/>
        <v>232</v>
      </c>
      <c r="AM1047" s="64" t="str">
        <f t="shared" si="1293"/>
        <v>-</v>
      </c>
      <c r="AN1047" s="64" t="str">
        <f t="shared" si="1256"/>
        <v>-</v>
      </c>
      <c r="AO1047" s="64" t="str">
        <f t="shared" si="1257"/>
        <v>-</v>
      </c>
      <c r="AP1047" s="64" t="str">
        <f t="shared" si="1258"/>
        <v>-</v>
      </c>
      <c r="AQ1047" s="64" t="str">
        <f t="shared" si="1294"/>
        <v>-</v>
      </c>
      <c r="AR1047" s="64" t="str">
        <f t="shared" si="1259"/>
        <v>-</v>
      </c>
      <c r="AS1047" s="57" t="str">
        <f t="shared" si="1295"/>
        <v>Payoff</v>
      </c>
      <c r="AT1047" s="56">
        <f t="shared" si="1318"/>
        <v>232</v>
      </c>
      <c r="AU1047" s="64" t="str">
        <f t="shared" si="1296"/>
        <v>-</v>
      </c>
      <c r="AV1047" s="64" t="str">
        <f t="shared" si="1260"/>
        <v>-</v>
      </c>
      <c r="AW1047" s="64" t="str">
        <f t="shared" si="1261"/>
        <v>-</v>
      </c>
      <c r="AX1047" s="64" t="str">
        <f t="shared" si="1262"/>
        <v>-</v>
      </c>
      <c r="AY1047" s="64" t="str">
        <f t="shared" si="1297"/>
        <v>-</v>
      </c>
      <c r="AZ1047" s="64" t="str">
        <f t="shared" si="1263"/>
        <v>-</v>
      </c>
      <c r="BA1047" s="57" t="str">
        <f t="shared" si="1298"/>
        <v>Payoff</v>
      </c>
      <c r="BB1047" s="56">
        <f t="shared" si="1319"/>
        <v>232</v>
      </c>
      <c r="BC1047" s="64" t="str">
        <f t="shared" si="1299"/>
        <v>-</v>
      </c>
      <c r="BD1047" s="64" t="str">
        <f t="shared" si="1264"/>
        <v>-</v>
      </c>
      <c r="BE1047" s="64" t="str">
        <f t="shared" si="1265"/>
        <v>-</v>
      </c>
      <c r="BF1047" s="64" t="str">
        <f t="shared" si="1266"/>
        <v>-</v>
      </c>
      <c r="BG1047" s="64" t="str">
        <f t="shared" si="1300"/>
        <v>-</v>
      </c>
      <c r="BH1047" s="64" t="str">
        <f t="shared" si="1267"/>
        <v>-</v>
      </c>
      <c r="BI1047" s="57" t="str">
        <f t="shared" si="1301"/>
        <v>Payoff</v>
      </c>
      <c r="BJ1047" s="56">
        <f t="shared" si="1320"/>
        <v>232</v>
      </c>
      <c r="BK1047" s="64" t="str">
        <f t="shared" si="1302"/>
        <v>-</v>
      </c>
      <c r="BL1047" s="64" t="str">
        <f t="shared" si="1268"/>
        <v>-</v>
      </c>
      <c r="BM1047" s="64" t="str">
        <f t="shared" si="1269"/>
        <v>-</v>
      </c>
      <c r="BN1047" s="64" t="str">
        <f t="shared" si="1270"/>
        <v>-</v>
      </c>
      <c r="BO1047" s="64" t="str">
        <f t="shared" si="1303"/>
        <v>-</v>
      </c>
      <c r="BP1047" s="64" t="str">
        <f t="shared" si="1271"/>
        <v>-</v>
      </c>
      <c r="BQ1047" s="57" t="str">
        <f t="shared" si="1304"/>
        <v>Payoff</v>
      </c>
      <c r="BR1047" s="56">
        <f t="shared" si="1321"/>
        <v>232</v>
      </c>
      <c r="BS1047" s="64" t="str">
        <f t="shared" si="1305"/>
        <v>-</v>
      </c>
      <c r="BT1047" s="64" t="str">
        <f t="shared" si="1272"/>
        <v>-</v>
      </c>
      <c r="BU1047" s="64" t="str">
        <f t="shared" si="1273"/>
        <v>-</v>
      </c>
      <c r="BV1047" s="64" t="str">
        <f t="shared" si="1274"/>
        <v>-</v>
      </c>
      <c r="BW1047" s="64" t="str">
        <f t="shared" si="1306"/>
        <v>-</v>
      </c>
      <c r="BX1047" s="64" t="str">
        <f t="shared" si="1275"/>
        <v>-</v>
      </c>
      <c r="BY1047" s="57" t="str">
        <f t="shared" si="1307"/>
        <v>Payoff</v>
      </c>
      <c r="BZ1047" s="56">
        <f t="shared" si="1322"/>
        <v>232</v>
      </c>
      <c r="CA1047" s="64" t="str">
        <f t="shared" si="1308"/>
        <v>-</v>
      </c>
      <c r="CB1047" s="64" t="str">
        <f t="shared" si="1276"/>
        <v>-</v>
      </c>
      <c r="CC1047" s="64" t="str">
        <f t="shared" si="1277"/>
        <v>-</v>
      </c>
      <c r="CD1047" s="64" t="str">
        <f t="shared" si="1278"/>
        <v>-</v>
      </c>
      <c r="CE1047" s="64" t="str">
        <f t="shared" si="1309"/>
        <v>-</v>
      </c>
      <c r="CF1047" s="64" t="str">
        <f t="shared" si="1279"/>
        <v>-</v>
      </c>
      <c r="CG1047" s="57" t="str">
        <f t="shared" si="1310"/>
        <v>Payoff</v>
      </c>
      <c r="CH1047" s="56">
        <f t="shared" si="1323"/>
        <v>232</v>
      </c>
      <c r="CI1047" s="64" t="str">
        <f t="shared" si="1311"/>
        <v>-</v>
      </c>
      <c r="CJ1047" s="64" t="str">
        <f t="shared" si="1280"/>
        <v>-</v>
      </c>
      <c r="CK1047" s="64" t="str">
        <f t="shared" si="1281"/>
        <v>-</v>
      </c>
      <c r="CL1047" s="64" t="str">
        <f t="shared" si="1282"/>
        <v>-</v>
      </c>
      <c r="CM1047" s="64" t="str">
        <f t="shared" si="1312"/>
        <v>-</v>
      </c>
      <c r="CN1047" s="64" t="str">
        <f t="shared" si="1283"/>
        <v>-</v>
      </c>
      <c r="CO1047" s="57" t="str">
        <f t="shared" si="1313"/>
        <v>Payoff</v>
      </c>
    </row>
    <row r="1048" spans="15:93" ht="18" customHeight="1" x14ac:dyDescent="0.25">
      <c r="O1048" s="56">
        <f t="shared" si="1314"/>
        <v>237</v>
      </c>
      <c r="P1048" s="64">
        <f t="shared" si="1284"/>
        <v>0</v>
      </c>
      <c r="Q1048" s="64" t="str">
        <f t="shared" si="1245"/>
        <v>-</v>
      </c>
      <c r="R1048" s="64" t="str">
        <f t="shared" si="1246"/>
        <v>-</v>
      </c>
      <c r="S1048" s="64">
        <f t="shared" si="1285"/>
        <v>0</v>
      </c>
      <c r="T1048" s="64" t="str">
        <f t="shared" si="1247"/>
        <v>-</v>
      </c>
      <c r="U1048" s="57" t="str">
        <f t="shared" si="1286"/>
        <v>Payoff</v>
      </c>
      <c r="V1048" s="56">
        <f t="shared" si="1315"/>
        <v>233</v>
      </c>
      <c r="W1048" s="64">
        <f t="shared" si="1287"/>
        <v>0</v>
      </c>
      <c r="X1048" s="64" t="str">
        <f t="shared" si="1248"/>
        <v>-</v>
      </c>
      <c r="Y1048" s="64">
        <f t="shared" si="1249"/>
        <v>0</v>
      </c>
      <c r="Z1048" s="64" t="str">
        <f t="shared" si="1250"/>
        <v>-</v>
      </c>
      <c r="AA1048" s="64" t="str">
        <f t="shared" si="1288"/>
        <v>-</v>
      </c>
      <c r="AB1048" s="64" t="str">
        <f t="shared" si="1251"/>
        <v>-</v>
      </c>
      <c r="AC1048" s="57" t="str">
        <f t="shared" si="1289"/>
        <v>Payoff</v>
      </c>
      <c r="AD1048" s="56">
        <f t="shared" si="1316"/>
        <v>233</v>
      </c>
      <c r="AE1048" s="64">
        <f t="shared" si="1290"/>
        <v>0</v>
      </c>
      <c r="AF1048" s="64" t="str">
        <f t="shared" si="1252"/>
        <v>-</v>
      </c>
      <c r="AG1048" s="64">
        <f t="shared" si="1253"/>
        <v>0</v>
      </c>
      <c r="AH1048" s="64" t="str">
        <f t="shared" si="1254"/>
        <v>-</v>
      </c>
      <c r="AI1048" s="64" t="str">
        <f t="shared" si="1291"/>
        <v>-</v>
      </c>
      <c r="AJ1048" s="64" t="str">
        <f t="shared" si="1255"/>
        <v>-</v>
      </c>
      <c r="AK1048" s="57" t="str">
        <f t="shared" si="1292"/>
        <v>Payoff</v>
      </c>
      <c r="AL1048" s="56">
        <f t="shared" si="1317"/>
        <v>233</v>
      </c>
      <c r="AM1048" s="64" t="str">
        <f t="shared" si="1293"/>
        <v>-</v>
      </c>
      <c r="AN1048" s="64" t="str">
        <f t="shared" si="1256"/>
        <v>-</v>
      </c>
      <c r="AO1048" s="64" t="str">
        <f t="shared" si="1257"/>
        <v>-</v>
      </c>
      <c r="AP1048" s="64" t="str">
        <f t="shared" si="1258"/>
        <v>-</v>
      </c>
      <c r="AQ1048" s="64" t="str">
        <f t="shared" si="1294"/>
        <v>-</v>
      </c>
      <c r="AR1048" s="64" t="str">
        <f t="shared" si="1259"/>
        <v>-</v>
      </c>
      <c r="AS1048" s="57" t="str">
        <f t="shared" si="1295"/>
        <v>Payoff</v>
      </c>
      <c r="AT1048" s="56">
        <f t="shared" si="1318"/>
        <v>233</v>
      </c>
      <c r="AU1048" s="64" t="str">
        <f t="shared" si="1296"/>
        <v>-</v>
      </c>
      <c r="AV1048" s="64" t="str">
        <f t="shared" si="1260"/>
        <v>-</v>
      </c>
      <c r="AW1048" s="64" t="str">
        <f t="shared" si="1261"/>
        <v>-</v>
      </c>
      <c r="AX1048" s="64" t="str">
        <f t="shared" si="1262"/>
        <v>-</v>
      </c>
      <c r="AY1048" s="64" t="str">
        <f t="shared" si="1297"/>
        <v>-</v>
      </c>
      <c r="AZ1048" s="64" t="str">
        <f t="shared" si="1263"/>
        <v>-</v>
      </c>
      <c r="BA1048" s="57" t="str">
        <f t="shared" si="1298"/>
        <v>Payoff</v>
      </c>
      <c r="BB1048" s="56">
        <f t="shared" si="1319"/>
        <v>233</v>
      </c>
      <c r="BC1048" s="64" t="str">
        <f t="shared" si="1299"/>
        <v>-</v>
      </c>
      <c r="BD1048" s="64" t="str">
        <f t="shared" si="1264"/>
        <v>-</v>
      </c>
      <c r="BE1048" s="64" t="str">
        <f t="shared" si="1265"/>
        <v>-</v>
      </c>
      <c r="BF1048" s="64" t="str">
        <f t="shared" si="1266"/>
        <v>-</v>
      </c>
      <c r="BG1048" s="64" t="str">
        <f t="shared" si="1300"/>
        <v>-</v>
      </c>
      <c r="BH1048" s="64" t="str">
        <f t="shared" si="1267"/>
        <v>-</v>
      </c>
      <c r="BI1048" s="57" t="str">
        <f t="shared" si="1301"/>
        <v>Payoff</v>
      </c>
      <c r="BJ1048" s="56">
        <f t="shared" si="1320"/>
        <v>233</v>
      </c>
      <c r="BK1048" s="64" t="str">
        <f t="shared" si="1302"/>
        <v>-</v>
      </c>
      <c r="BL1048" s="64" t="str">
        <f t="shared" si="1268"/>
        <v>-</v>
      </c>
      <c r="BM1048" s="64" t="str">
        <f t="shared" si="1269"/>
        <v>-</v>
      </c>
      <c r="BN1048" s="64" t="str">
        <f t="shared" si="1270"/>
        <v>-</v>
      </c>
      <c r="BO1048" s="64" t="str">
        <f t="shared" si="1303"/>
        <v>-</v>
      </c>
      <c r="BP1048" s="64" t="str">
        <f t="shared" si="1271"/>
        <v>-</v>
      </c>
      <c r="BQ1048" s="57" t="str">
        <f t="shared" si="1304"/>
        <v>Payoff</v>
      </c>
      <c r="BR1048" s="56">
        <f t="shared" si="1321"/>
        <v>233</v>
      </c>
      <c r="BS1048" s="64" t="str">
        <f t="shared" si="1305"/>
        <v>-</v>
      </c>
      <c r="BT1048" s="64" t="str">
        <f t="shared" si="1272"/>
        <v>-</v>
      </c>
      <c r="BU1048" s="64" t="str">
        <f t="shared" si="1273"/>
        <v>-</v>
      </c>
      <c r="BV1048" s="64" t="str">
        <f t="shared" si="1274"/>
        <v>-</v>
      </c>
      <c r="BW1048" s="64" t="str">
        <f t="shared" si="1306"/>
        <v>-</v>
      </c>
      <c r="BX1048" s="64" t="str">
        <f t="shared" si="1275"/>
        <v>-</v>
      </c>
      <c r="BY1048" s="57" t="str">
        <f t="shared" si="1307"/>
        <v>Payoff</v>
      </c>
      <c r="BZ1048" s="56">
        <f t="shared" si="1322"/>
        <v>233</v>
      </c>
      <c r="CA1048" s="64" t="str">
        <f t="shared" si="1308"/>
        <v>-</v>
      </c>
      <c r="CB1048" s="64" t="str">
        <f t="shared" si="1276"/>
        <v>-</v>
      </c>
      <c r="CC1048" s="64" t="str">
        <f t="shared" si="1277"/>
        <v>-</v>
      </c>
      <c r="CD1048" s="64" t="str">
        <f t="shared" si="1278"/>
        <v>-</v>
      </c>
      <c r="CE1048" s="64" t="str">
        <f t="shared" si="1309"/>
        <v>-</v>
      </c>
      <c r="CF1048" s="64" t="str">
        <f t="shared" si="1279"/>
        <v>-</v>
      </c>
      <c r="CG1048" s="57" t="str">
        <f t="shared" si="1310"/>
        <v>Payoff</v>
      </c>
      <c r="CH1048" s="56">
        <f t="shared" si="1323"/>
        <v>233</v>
      </c>
      <c r="CI1048" s="64" t="str">
        <f t="shared" si="1311"/>
        <v>-</v>
      </c>
      <c r="CJ1048" s="64" t="str">
        <f t="shared" si="1280"/>
        <v>-</v>
      </c>
      <c r="CK1048" s="64" t="str">
        <f t="shared" si="1281"/>
        <v>-</v>
      </c>
      <c r="CL1048" s="64" t="str">
        <f t="shared" si="1282"/>
        <v>-</v>
      </c>
      <c r="CM1048" s="64" t="str">
        <f t="shared" si="1312"/>
        <v>-</v>
      </c>
      <c r="CN1048" s="64" t="str">
        <f t="shared" si="1283"/>
        <v>-</v>
      </c>
      <c r="CO1048" s="57" t="str">
        <f t="shared" si="1313"/>
        <v>Payoff</v>
      </c>
    </row>
    <row r="1049" spans="15:93" ht="18" customHeight="1" x14ac:dyDescent="0.25">
      <c r="O1049" s="56">
        <f t="shared" si="1314"/>
        <v>238</v>
      </c>
      <c r="P1049" s="64">
        <f t="shared" si="1284"/>
        <v>0</v>
      </c>
      <c r="Q1049" s="64" t="str">
        <f t="shared" si="1245"/>
        <v>-</v>
      </c>
      <c r="R1049" s="64" t="str">
        <f t="shared" si="1246"/>
        <v>-</v>
      </c>
      <c r="S1049" s="64">
        <f t="shared" si="1285"/>
        <v>0</v>
      </c>
      <c r="T1049" s="64" t="str">
        <f t="shared" si="1247"/>
        <v>-</v>
      </c>
      <c r="U1049" s="57" t="str">
        <f t="shared" si="1286"/>
        <v>Payoff</v>
      </c>
      <c r="V1049" s="56">
        <f t="shared" si="1315"/>
        <v>234</v>
      </c>
      <c r="W1049" s="64">
        <f t="shared" si="1287"/>
        <v>0</v>
      </c>
      <c r="X1049" s="64" t="str">
        <f t="shared" si="1248"/>
        <v>-</v>
      </c>
      <c r="Y1049" s="64">
        <f t="shared" si="1249"/>
        <v>0</v>
      </c>
      <c r="Z1049" s="64" t="str">
        <f t="shared" si="1250"/>
        <v>-</v>
      </c>
      <c r="AA1049" s="64" t="str">
        <f t="shared" si="1288"/>
        <v>-</v>
      </c>
      <c r="AB1049" s="64" t="str">
        <f t="shared" si="1251"/>
        <v>-</v>
      </c>
      <c r="AC1049" s="57" t="str">
        <f t="shared" si="1289"/>
        <v>Payoff</v>
      </c>
      <c r="AD1049" s="56">
        <f t="shared" si="1316"/>
        <v>234</v>
      </c>
      <c r="AE1049" s="64">
        <f t="shared" si="1290"/>
        <v>0</v>
      </c>
      <c r="AF1049" s="64" t="str">
        <f t="shared" si="1252"/>
        <v>-</v>
      </c>
      <c r="AG1049" s="64">
        <f t="shared" si="1253"/>
        <v>0</v>
      </c>
      <c r="AH1049" s="64" t="str">
        <f t="shared" si="1254"/>
        <v>-</v>
      </c>
      <c r="AI1049" s="64" t="str">
        <f t="shared" si="1291"/>
        <v>-</v>
      </c>
      <c r="AJ1049" s="64" t="str">
        <f t="shared" si="1255"/>
        <v>-</v>
      </c>
      <c r="AK1049" s="57" t="str">
        <f t="shared" si="1292"/>
        <v>Payoff</v>
      </c>
      <c r="AL1049" s="56">
        <f t="shared" si="1317"/>
        <v>234</v>
      </c>
      <c r="AM1049" s="64" t="str">
        <f t="shared" si="1293"/>
        <v>-</v>
      </c>
      <c r="AN1049" s="64" t="str">
        <f t="shared" si="1256"/>
        <v>-</v>
      </c>
      <c r="AO1049" s="64" t="str">
        <f t="shared" si="1257"/>
        <v>-</v>
      </c>
      <c r="AP1049" s="64" t="str">
        <f t="shared" si="1258"/>
        <v>-</v>
      </c>
      <c r="AQ1049" s="64" t="str">
        <f t="shared" si="1294"/>
        <v>-</v>
      </c>
      <c r="AR1049" s="64" t="str">
        <f t="shared" si="1259"/>
        <v>-</v>
      </c>
      <c r="AS1049" s="57" t="str">
        <f t="shared" si="1295"/>
        <v>Payoff</v>
      </c>
      <c r="AT1049" s="56">
        <f t="shared" si="1318"/>
        <v>234</v>
      </c>
      <c r="AU1049" s="64" t="str">
        <f t="shared" si="1296"/>
        <v>-</v>
      </c>
      <c r="AV1049" s="64" t="str">
        <f t="shared" si="1260"/>
        <v>-</v>
      </c>
      <c r="AW1049" s="64" t="str">
        <f t="shared" si="1261"/>
        <v>-</v>
      </c>
      <c r="AX1049" s="64" t="str">
        <f t="shared" si="1262"/>
        <v>-</v>
      </c>
      <c r="AY1049" s="64" t="str">
        <f t="shared" si="1297"/>
        <v>-</v>
      </c>
      <c r="AZ1049" s="64" t="str">
        <f t="shared" si="1263"/>
        <v>-</v>
      </c>
      <c r="BA1049" s="57" t="str">
        <f t="shared" si="1298"/>
        <v>Payoff</v>
      </c>
      <c r="BB1049" s="56">
        <f t="shared" si="1319"/>
        <v>234</v>
      </c>
      <c r="BC1049" s="64" t="str">
        <f t="shared" si="1299"/>
        <v>-</v>
      </c>
      <c r="BD1049" s="64" t="str">
        <f t="shared" si="1264"/>
        <v>-</v>
      </c>
      <c r="BE1049" s="64" t="str">
        <f t="shared" si="1265"/>
        <v>-</v>
      </c>
      <c r="BF1049" s="64" t="str">
        <f t="shared" si="1266"/>
        <v>-</v>
      </c>
      <c r="BG1049" s="64" t="str">
        <f t="shared" si="1300"/>
        <v>-</v>
      </c>
      <c r="BH1049" s="64" t="str">
        <f t="shared" si="1267"/>
        <v>-</v>
      </c>
      <c r="BI1049" s="57" t="str">
        <f t="shared" si="1301"/>
        <v>Payoff</v>
      </c>
      <c r="BJ1049" s="56">
        <f t="shared" si="1320"/>
        <v>234</v>
      </c>
      <c r="BK1049" s="64" t="str">
        <f t="shared" si="1302"/>
        <v>-</v>
      </c>
      <c r="BL1049" s="64" t="str">
        <f t="shared" si="1268"/>
        <v>-</v>
      </c>
      <c r="BM1049" s="64" t="str">
        <f t="shared" si="1269"/>
        <v>-</v>
      </c>
      <c r="BN1049" s="64" t="str">
        <f t="shared" si="1270"/>
        <v>-</v>
      </c>
      <c r="BO1049" s="64" t="str">
        <f t="shared" si="1303"/>
        <v>-</v>
      </c>
      <c r="BP1049" s="64" t="str">
        <f t="shared" si="1271"/>
        <v>-</v>
      </c>
      <c r="BQ1049" s="57" t="str">
        <f t="shared" si="1304"/>
        <v>Payoff</v>
      </c>
      <c r="BR1049" s="56">
        <f t="shared" si="1321"/>
        <v>234</v>
      </c>
      <c r="BS1049" s="64" t="str">
        <f t="shared" si="1305"/>
        <v>-</v>
      </c>
      <c r="BT1049" s="64" t="str">
        <f t="shared" si="1272"/>
        <v>-</v>
      </c>
      <c r="BU1049" s="64" t="str">
        <f t="shared" si="1273"/>
        <v>-</v>
      </c>
      <c r="BV1049" s="64" t="str">
        <f t="shared" si="1274"/>
        <v>-</v>
      </c>
      <c r="BW1049" s="64" t="str">
        <f t="shared" si="1306"/>
        <v>-</v>
      </c>
      <c r="BX1049" s="64" t="str">
        <f t="shared" si="1275"/>
        <v>-</v>
      </c>
      <c r="BY1049" s="57" t="str">
        <f t="shared" si="1307"/>
        <v>Payoff</v>
      </c>
      <c r="BZ1049" s="56">
        <f t="shared" si="1322"/>
        <v>234</v>
      </c>
      <c r="CA1049" s="64" t="str">
        <f t="shared" si="1308"/>
        <v>-</v>
      </c>
      <c r="CB1049" s="64" t="str">
        <f t="shared" si="1276"/>
        <v>-</v>
      </c>
      <c r="CC1049" s="64" t="str">
        <f t="shared" si="1277"/>
        <v>-</v>
      </c>
      <c r="CD1049" s="64" t="str">
        <f t="shared" si="1278"/>
        <v>-</v>
      </c>
      <c r="CE1049" s="64" t="str">
        <f t="shared" si="1309"/>
        <v>-</v>
      </c>
      <c r="CF1049" s="64" t="str">
        <f t="shared" si="1279"/>
        <v>-</v>
      </c>
      <c r="CG1049" s="57" t="str">
        <f t="shared" si="1310"/>
        <v>Payoff</v>
      </c>
      <c r="CH1049" s="56">
        <f t="shared" si="1323"/>
        <v>234</v>
      </c>
      <c r="CI1049" s="64" t="str">
        <f t="shared" si="1311"/>
        <v>-</v>
      </c>
      <c r="CJ1049" s="64" t="str">
        <f t="shared" si="1280"/>
        <v>-</v>
      </c>
      <c r="CK1049" s="64" t="str">
        <f t="shared" si="1281"/>
        <v>-</v>
      </c>
      <c r="CL1049" s="64" t="str">
        <f t="shared" si="1282"/>
        <v>-</v>
      </c>
      <c r="CM1049" s="64" t="str">
        <f t="shared" si="1312"/>
        <v>-</v>
      </c>
      <c r="CN1049" s="64" t="str">
        <f t="shared" si="1283"/>
        <v>-</v>
      </c>
      <c r="CO1049" s="57" t="str">
        <f t="shared" si="1313"/>
        <v>Payoff</v>
      </c>
    </row>
    <row r="1050" spans="15:93" ht="18" customHeight="1" x14ac:dyDescent="0.25">
      <c r="O1050" s="56">
        <f t="shared" si="1314"/>
        <v>239</v>
      </c>
      <c r="P1050" s="64">
        <f t="shared" si="1284"/>
        <v>0</v>
      </c>
      <c r="Q1050" s="64" t="str">
        <f t="shared" si="1245"/>
        <v>-</v>
      </c>
      <c r="R1050" s="64" t="str">
        <f t="shared" si="1246"/>
        <v>-</v>
      </c>
      <c r="S1050" s="64">
        <f t="shared" si="1285"/>
        <v>0</v>
      </c>
      <c r="T1050" s="64" t="str">
        <f t="shared" si="1247"/>
        <v>-</v>
      </c>
      <c r="U1050" s="57" t="str">
        <f t="shared" si="1286"/>
        <v>Payoff</v>
      </c>
      <c r="V1050" s="56">
        <f t="shared" si="1315"/>
        <v>235</v>
      </c>
      <c r="W1050" s="64">
        <f t="shared" si="1287"/>
        <v>0</v>
      </c>
      <c r="X1050" s="64" t="str">
        <f t="shared" si="1248"/>
        <v>-</v>
      </c>
      <c r="Y1050" s="64">
        <f t="shared" si="1249"/>
        <v>0</v>
      </c>
      <c r="Z1050" s="64" t="str">
        <f t="shared" si="1250"/>
        <v>-</v>
      </c>
      <c r="AA1050" s="64" t="str">
        <f t="shared" si="1288"/>
        <v>-</v>
      </c>
      <c r="AB1050" s="64" t="str">
        <f t="shared" si="1251"/>
        <v>-</v>
      </c>
      <c r="AC1050" s="57" t="str">
        <f t="shared" si="1289"/>
        <v>Payoff</v>
      </c>
      <c r="AD1050" s="56">
        <f t="shared" si="1316"/>
        <v>235</v>
      </c>
      <c r="AE1050" s="64">
        <f t="shared" si="1290"/>
        <v>0</v>
      </c>
      <c r="AF1050" s="64" t="str">
        <f t="shared" si="1252"/>
        <v>-</v>
      </c>
      <c r="AG1050" s="64">
        <f t="shared" si="1253"/>
        <v>0</v>
      </c>
      <c r="AH1050" s="64" t="str">
        <f t="shared" si="1254"/>
        <v>-</v>
      </c>
      <c r="AI1050" s="64" t="str">
        <f t="shared" si="1291"/>
        <v>-</v>
      </c>
      <c r="AJ1050" s="64" t="str">
        <f t="shared" si="1255"/>
        <v>-</v>
      </c>
      <c r="AK1050" s="57" t="str">
        <f t="shared" si="1292"/>
        <v>Payoff</v>
      </c>
      <c r="AL1050" s="56">
        <f t="shared" si="1317"/>
        <v>235</v>
      </c>
      <c r="AM1050" s="64" t="str">
        <f t="shared" si="1293"/>
        <v>-</v>
      </c>
      <c r="AN1050" s="64" t="str">
        <f t="shared" si="1256"/>
        <v>-</v>
      </c>
      <c r="AO1050" s="64" t="str">
        <f t="shared" si="1257"/>
        <v>-</v>
      </c>
      <c r="AP1050" s="64" t="str">
        <f t="shared" si="1258"/>
        <v>-</v>
      </c>
      <c r="AQ1050" s="64" t="str">
        <f t="shared" si="1294"/>
        <v>-</v>
      </c>
      <c r="AR1050" s="64" t="str">
        <f t="shared" si="1259"/>
        <v>-</v>
      </c>
      <c r="AS1050" s="57" t="str">
        <f t="shared" si="1295"/>
        <v>Payoff</v>
      </c>
      <c r="AT1050" s="56">
        <f t="shared" si="1318"/>
        <v>235</v>
      </c>
      <c r="AU1050" s="64" t="str">
        <f t="shared" si="1296"/>
        <v>-</v>
      </c>
      <c r="AV1050" s="64" t="str">
        <f t="shared" si="1260"/>
        <v>-</v>
      </c>
      <c r="AW1050" s="64" t="str">
        <f t="shared" si="1261"/>
        <v>-</v>
      </c>
      <c r="AX1050" s="64" t="str">
        <f t="shared" si="1262"/>
        <v>-</v>
      </c>
      <c r="AY1050" s="64" t="str">
        <f t="shared" si="1297"/>
        <v>-</v>
      </c>
      <c r="AZ1050" s="64" t="str">
        <f t="shared" si="1263"/>
        <v>-</v>
      </c>
      <c r="BA1050" s="57" t="str">
        <f t="shared" si="1298"/>
        <v>Payoff</v>
      </c>
      <c r="BB1050" s="56">
        <f t="shared" si="1319"/>
        <v>235</v>
      </c>
      <c r="BC1050" s="64" t="str">
        <f t="shared" si="1299"/>
        <v>-</v>
      </c>
      <c r="BD1050" s="64" t="str">
        <f t="shared" si="1264"/>
        <v>-</v>
      </c>
      <c r="BE1050" s="64" t="str">
        <f t="shared" si="1265"/>
        <v>-</v>
      </c>
      <c r="BF1050" s="64" t="str">
        <f t="shared" si="1266"/>
        <v>-</v>
      </c>
      <c r="BG1050" s="64" t="str">
        <f t="shared" si="1300"/>
        <v>-</v>
      </c>
      <c r="BH1050" s="64" t="str">
        <f t="shared" si="1267"/>
        <v>-</v>
      </c>
      <c r="BI1050" s="57" t="str">
        <f t="shared" si="1301"/>
        <v>Payoff</v>
      </c>
      <c r="BJ1050" s="56">
        <f t="shared" si="1320"/>
        <v>235</v>
      </c>
      <c r="BK1050" s="64" t="str">
        <f t="shared" si="1302"/>
        <v>-</v>
      </c>
      <c r="BL1050" s="64" t="str">
        <f t="shared" si="1268"/>
        <v>-</v>
      </c>
      <c r="BM1050" s="64" t="str">
        <f t="shared" si="1269"/>
        <v>-</v>
      </c>
      <c r="BN1050" s="64" t="str">
        <f t="shared" si="1270"/>
        <v>-</v>
      </c>
      <c r="BO1050" s="64" t="str">
        <f t="shared" si="1303"/>
        <v>-</v>
      </c>
      <c r="BP1050" s="64" t="str">
        <f t="shared" si="1271"/>
        <v>-</v>
      </c>
      <c r="BQ1050" s="57" t="str">
        <f t="shared" si="1304"/>
        <v>Payoff</v>
      </c>
      <c r="BR1050" s="56">
        <f t="shared" si="1321"/>
        <v>235</v>
      </c>
      <c r="BS1050" s="64" t="str">
        <f t="shared" si="1305"/>
        <v>-</v>
      </c>
      <c r="BT1050" s="64" t="str">
        <f t="shared" si="1272"/>
        <v>-</v>
      </c>
      <c r="BU1050" s="64" t="str">
        <f t="shared" si="1273"/>
        <v>-</v>
      </c>
      <c r="BV1050" s="64" t="str">
        <f t="shared" si="1274"/>
        <v>-</v>
      </c>
      <c r="BW1050" s="64" t="str">
        <f t="shared" si="1306"/>
        <v>-</v>
      </c>
      <c r="BX1050" s="64" t="str">
        <f t="shared" si="1275"/>
        <v>-</v>
      </c>
      <c r="BY1050" s="57" t="str">
        <f t="shared" si="1307"/>
        <v>Payoff</v>
      </c>
      <c r="BZ1050" s="56">
        <f t="shared" si="1322"/>
        <v>235</v>
      </c>
      <c r="CA1050" s="64" t="str">
        <f t="shared" si="1308"/>
        <v>-</v>
      </c>
      <c r="CB1050" s="64" t="str">
        <f t="shared" si="1276"/>
        <v>-</v>
      </c>
      <c r="CC1050" s="64" t="str">
        <f t="shared" si="1277"/>
        <v>-</v>
      </c>
      <c r="CD1050" s="64" t="str">
        <f t="shared" si="1278"/>
        <v>-</v>
      </c>
      <c r="CE1050" s="64" t="str">
        <f t="shared" si="1309"/>
        <v>-</v>
      </c>
      <c r="CF1050" s="64" t="str">
        <f t="shared" si="1279"/>
        <v>-</v>
      </c>
      <c r="CG1050" s="57" t="str">
        <f t="shared" si="1310"/>
        <v>Payoff</v>
      </c>
      <c r="CH1050" s="56">
        <f t="shared" si="1323"/>
        <v>235</v>
      </c>
      <c r="CI1050" s="64" t="str">
        <f t="shared" si="1311"/>
        <v>-</v>
      </c>
      <c r="CJ1050" s="64" t="str">
        <f t="shared" si="1280"/>
        <v>-</v>
      </c>
      <c r="CK1050" s="64" t="str">
        <f t="shared" si="1281"/>
        <v>-</v>
      </c>
      <c r="CL1050" s="64" t="str">
        <f t="shared" si="1282"/>
        <v>-</v>
      </c>
      <c r="CM1050" s="64" t="str">
        <f t="shared" si="1312"/>
        <v>-</v>
      </c>
      <c r="CN1050" s="64" t="str">
        <f t="shared" si="1283"/>
        <v>-</v>
      </c>
      <c r="CO1050" s="57" t="str">
        <f t="shared" si="1313"/>
        <v>Payoff</v>
      </c>
    </row>
    <row r="1051" spans="15:93" ht="18" customHeight="1" x14ac:dyDescent="0.25">
      <c r="O1051" s="56">
        <f t="shared" si="1314"/>
        <v>240</v>
      </c>
      <c r="P1051" s="64">
        <f t="shared" si="1284"/>
        <v>0</v>
      </c>
      <c r="Q1051" s="64" t="str">
        <f t="shared" si="1245"/>
        <v>-</v>
      </c>
      <c r="R1051" s="64" t="str">
        <f t="shared" si="1246"/>
        <v>-</v>
      </c>
      <c r="S1051" s="64">
        <f t="shared" si="1285"/>
        <v>0</v>
      </c>
      <c r="T1051" s="64" t="str">
        <f t="shared" si="1247"/>
        <v>-</v>
      </c>
      <c r="U1051" s="57" t="str">
        <f t="shared" si="1286"/>
        <v>Payoff</v>
      </c>
      <c r="V1051" s="56">
        <f t="shared" si="1315"/>
        <v>236</v>
      </c>
      <c r="W1051" s="64">
        <f t="shared" si="1287"/>
        <v>0</v>
      </c>
      <c r="X1051" s="64" t="str">
        <f t="shared" si="1248"/>
        <v>-</v>
      </c>
      <c r="Y1051" s="64">
        <f t="shared" si="1249"/>
        <v>0</v>
      </c>
      <c r="Z1051" s="64" t="str">
        <f t="shared" si="1250"/>
        <v>-</v>
      </c>
      <c r="AA1051" s="64" t="str">
        <f t="shared" si="1288"/>
        <v>-</v>
      </c>
      <c r="AB1051" s="64" t="str">
        <f t="shared" si="1251"/>
        <v>-</v>
      </c>
      <c r="AC1051" s="57" t="str">
        <f t="shared" si="1289"/>
        <v>Payoff</v>
      </c>
      <c r="AD1051" s="56">
        <f t="shared" si="1316"/>
        <v>236</v>
      </c>
      <c r="AE1051" s="64">
        <f t="shared" si="1290"/>
        <v>0</v>
      </c>
      <c r="AF1051" s="64" t="str">
        <f t="shared" si="1252"/>
        <v>-</v>
      </c>
      <c r="AG1051" s="64">
        <f t="shared" si="1253"/>
        <v>0</v>
      </c>
      <c r="AH1051" s="64" t="str">
        <f t="shared" si="1254"/>
        <v>-</v>
      </c>
      <c r="AI1051" s="64" t="str">
        <f t="shared" si="1291"/>
        <v>-</v>
      </c>
      <c r="AJ1051" s="64" t="str">
        <f t="shared" si="1255"/>
        <v>-</v>
      </c>
      <c r="AK1051" s="57" t="str">
        <f t="shared" si="1292"/>
        <v>Payoff</v>
      </c>
      <c r="AL1051" s="56">
        <f t="shared" si="1317"/>
        <v>236</v>
      </c>
      <c r="AM1051" s="64" t="str">
        <f t="shared" si="1293"/>
        <v>-</v>
      </c>
      <c r="AN1051" s="64" t="str">
        <f t="shared" si="1256"/>
        <v>-</v>
      </c>
      <c r="AO1051" s="64" t="str">
        <f t="shared" si="1257"/>
        <v>-</v>
      </c>
      <c r="AP1051" s="64" t="str">
        <f t="shared" si="1258"/>
        <v>-</v>
      </c>
      <c r="AQ1051" s="64" t="str">
        <f t="shared" si="1294"/>
        <v>-</v>
      </c>
      <c r="AR1051" s="64" t="str">
        <f t="shared" si="1259"/>
        <v>-</v>
      </c>
      <c r="AS1051" s="57" t="str">
        <f t="shared" si="1295"/>
        <v>Payoff</v>
      </c>
      <c r="AT1051" s="56">
        <f t="shared" si="1318"/>
        <v>236</v>
      </c>
      <c r="AU1051" s="64" t="str">
        <f t="shared" si="1296"/>
        <v>-</v>
      </c>
      <c r="AV1051" s="64" t="str">
        <f t="shared" si="1260"/>
        <v>-</v>
      </c>
      <c r="AW1051" s="64" t="str">
        <f t="shared" si="1261"/>
        <v>-</v>
      </c>
      <c r="AX1051" s="64" t="str">
        <f t="shared" si="1262"/>
        <v>-</v>
      </c>
      <c r="AY1051" s="64" t="str">
        <f t="shared" si="1297"/>
        <v>-</v>
      </c>
      <c r="AZ1051" s="64" t="str">
        <f t="shared" si="1263"/>
        <v>-</v>
      </c>
      <c r="BA1051" s="57" t="str">
        <f t="shared" si="1298"/>
        <v>Payoff</v>
      </c>
      <c r="BB1051" s="56">
        <f t="shared" si="1319"/>
        <v>236</v>
      </c>
      <c r="BC1051" s="64" t="str">
        <f t="shared" si="1299"/>
        <v>-</v>
      </c>
      <c r="BD1051" s="64" t="str">
        <f t="shared" si="1264"/>
        <v>-</v>
      </c>
      <c r="BE1051" s="64" t="str">
        <f t="shared" si="1265"/>
        <v>-</v>
      </c>
      <c r="BF1051" s="64" t="str">
        <f t="shared" si="1266"/>
        <v>-</v>
      </c>
      <c r="BG1051" s="64" t="str">
        <f t="shared" si="1300"/>
        <v>-</v>
      </c>
      <c r="BH1051" s="64" t="str">
        <f t="shared" si="1267"/>
        <v>-</v>
      </c>
      <c r="BI1051" s="57" t="str">
        <f t="shared" si="1301"/>
        <v>Payoff</v>
      </c>
      <c r="BJ1051" s="56">
        <f t="shared" si="1320"/>
        <v>236</v>
      </c>
      <c r="BK1051" s="64" t="str">
        <f t="shared" si="1302"/>
        <v>-</v>
      </c>
      <c r="BL1051" s="64" t="str">
        <f t="shared" si="1268"/>
        <v>-</v>
      </c>
      <c r="BM1051" s="64" t="str">
        <f t="shared" si="1269"/>
        <v>-</v>
      </c>
      <c r="BN1051" s="64" t="str">
        <f t="shared" si="1270"/>
        <v>-</v>
      </c>
      <c r="BO1051" s="64" t="str">
        <f t="shared" si="1303"/>
        <v>-</v>
      </c>
      <c r="BP1051" s="64" t="str">
        <f t="shared" si="1271"/>
        <v>-</v>
      </c>
      <c r="BQ1051" s="57" t="str">
        <f t="shared" si="1304"/>
        <v>Payoff</v>
      </c>
      <c r="BR1051" s="56">
        <f t="shared" si="1321"/>
        <v>236</v>
      </c>
      <c r="BS1051" s="64" t="str">
        <f t="shared" si="1305"/>
        <v>-</v>
      </c>
      <c r="BT1051" s="64" t="str">
        <f t="shared" si="1272"/>
        <v>-</v>
      </c>
      <c r="BU1051" s="64" t="str">
        <f t="shared" si="1273"/>
        <v>-</v>
      </c>
      <c r="BV1051" s="64" t="str">
        <f t="shared" si="1274"/>
        <v>-</v>
      </c>
      <c r="BW1051" s="64" t="str">
        <f t="shared" si="1306"/>
        <v>-</v>
      </c>
      <c r="BX1051" s="64" t="str">
        <f t="shared" si="1275"/>
        <v>-</v>
      </c>
      <c r="BY1051" s="57" t="str">
        <f t="shared" si="1307"/>
        <v>Payoff</v>
      </c>
      <c r="BZ1051" s="56">
        <f t="shared" si="1322"/>
        <v>236</v>
      </c>
      <c r="CA1051" s="64" t="str">
        <f t="shared" si="1308"/>
        <v>-</v>
      </c>
      <c r="CB1051" s="64" t="str">
        <f t="shared" si="1276"/>
        <v>-</v>
      </c>
      <c r="CC1051" s="64" t="str">
        <f t="shared" si="1277"/>
        <v>-</v>
      </c>
      <c r="CD1051" s="64" t="str">
        <f t="shared" si="1278"/>
        <v>-</v>
      </c>
      <c r="CE1051" s="64" t="str">
        <f t="shared" si="1309"/>
        <v>-</v>
      </c>
      <c r="CF1051" s="64" t="str">
        <f t="shared" si="1279"/>
        <v>-</v>
      </c>
      <c r="CG1051" s="57" t="str">
        <f t="shared" si="1310"/>
        <v>Payoff</v>
      </c>
      <c r="CH1051" s="56">
        <f t="shared" si="1323"/>
        <v>236</v>
      </c>
      <c r="CI1051" s="64" t="str">
        <f t="shared" si="1311"/>
        <v>-</v>
      </c>
      <c r="CJ1051" s="64" t="str">
        <f t="shared" si="1280"/>
        <v>-</v>
      </c>
      <c r="CK1051" s="64" t="str">
        <f t="shared" si="1281"/>
        <v>-</v>
      </c>
      <c r="CL1051" s="64" t="str">
        <f t="shared" si="1282"/>
        <v>-</v>
      </c>
      <c r="CM1051" s="64" t="str">
        <f t="shared" si="1312"/>
        <v>-</v>
      </c>
      <c r="CN1051" s="64" t="str">
        <f t="shared" si="1283"/>
        <v>-</v>
      </c>
      <c r="CO1051" s="57" t="str">
        <f t="shared" si="1313"/>
        <v>Payoff</v>
      </c>
    </row>
    <row r="1052" spans="15:93" ht="18" customHeight="1" x14ac:dyDescent="0.25">
      <c r="O1052" s="56">
        <f t="shared" si="1314"/>
        <v>241</v>
      </c>
      <c r="P1052" s="64">
        <f t="shared" si="1284"/>
        <v>0</v>
      </c>
      <c r="Q1052" s="64" t="str">
        <f t="shared" si="1245"/>
        <v>-</v>
      </c>
      <c r="R1052" s="64" t="str">
        <f t="shared" si="1246"/>
        <v>-</v>
      </c>
      <c r="S1052" s="64">
        <f t="shared" si="1285"/>
        <v>0</v>
      </c>
      <c r="T1052" s="64" t="str">
        <f t="shared" si="1247"/>
        <v>-</v>
      </c>
      <c r="U1052" s="57" t="str">
        <f t="shared" si="1286"/>
        <v>Payoff</v>
      </c>
      <c r="V1052" s="56">
        <f t="shared" si="1315"/>
        <v>237</v>
      </c>
      <c r="W1052" s="64">
        <f t="shared" si="1287"/>
        <v>0</v>
      </c>
      <c r="X1052" s="64" t="str">
        <f t="shared" si="1248"/>
        <v>-</v>
      </c>
      <c r="Y1052" s="64">
        <f t="shared" si="1249"/>
        <v>0</v>
      </c>
      <c r="Z1052" s="64" t="str">
        <f t="shared" si="1250"/>
        <v>-</v>
      </c>
      <c r="AA1052" s="64" t="str">
        <f t="shared" si="1288"/>
        <v>-</v>
      </c>
      <c r="AB1052" s="64" t="str">
        <f t="shared" si="1251"/>
        <v>-</v>
      </c>
      <c r="AC1052" s="57" t="str">
        <f t="shared" si="1289"/>
        <v>Payoff</v>
      </c>
      <c r="AD1052" s="56">
        <f t="shared" si="1316"/>
        <v>237</v>
      </c>
      <c r="AE1052" s="64">
        <f t="shared" si="1290"/>
        <v>0</v>
      </c>
      <c r="AF1052" s="64" t="str">
        <f t="shared" si="1252"/>
        <v>-</v>
      </c>
      <c r="AG1052" s="64">
        <f t="shared" si="1253"/>
        <v>0</v>
      </c>
      <c r="AH1052" s="64" t="str">
        <f t="shared" si="1254"/>
        <v>-</v>
      </c>
      <c r="AI1052" s="64" t="str">
        <f t="shared" si="1291"/>
        <v>-</v>
      </c>
      <c r="AJ1052" s="64" t="str">
        <f t="shared" si="1255"/>
        <v>-</v>
      </c>
      <c r="AK1052" s="57" t="str">
        <f t="shared" si="1292"/>
        <v>Payoff</v>
      </c>
      <c r="AL1052" s="56">
        <f t="shared" si="1317"/>
        <v>237</v>
      </c>
      <c r="AM1052" s="64" t="str">
        <f t="shared" si="1293"/>
        <v>-</v>
      </c>
      <c r="AN1052" s="64" t="str">
        <f t="shared" si="1256"/>
        <v>-</v>
      </c>
      <c r="AO1052" s="64" t="str">
        <f t="shared" si="1257"/>
        <v>-</v>
      </c>
      <c r="AP1052" s="64" t="str">
        <f t="shared" si="1258"/>
        <v>-</v>
      </c>
      <c r="AQ1052" s="64" t="str">
        <f t="shared" si="1294"/>
        <v>-</v>
      </c>
      <c r="AR1052" s="64" t="str">
        <f t="shared" si="1259"/>
        <v>-</v>
      </c>
      <c r="AS1052" s="57" t="str">
        <f t="shared" si="1295"/>
        <v>Payoff</v>
      </c>
      <c r="AT1052" s="56">
        <f t="shared" si="1318"/>
        <v>237</v>
      </c>
      <c r="AU1052" s="64" t="str">
        <f t="shared" si="1296"/>
        <v>-</v>
      </c>
      <c r="AV1052" s="64" t="str">
        <f t="shared" si="1260"/>
        <v>-</v>
      </c>
      <c r="AW1052" s="64" t="str">
        <f t="shared" si="1261"/>
        <v>-</v>
      </c>
      <c r="AX1052" s="64" t="str">
        <f t="shared" si="1262"/>
        <v>-</v>
      </c>
      <c r="AY1052" s="64" t="str">
        <f t="shared" si="1297"/>
        <v>-</v>
      </c>
      <c r="AZ1052" s="64" t="str">
        <f t="shared" si="1263"/>
        <v>-</v>
      </c>
      <c r="BA1052" s="57" t="str">
        <f t="shared" si="1298"/>
        <v>Payoff</v>
      </c>
      <c r="BB1052" s="56">
        <f t="shared" si="1319"/>
        <v>237</v>
      </c>
      <c r="BC1052" s="64" t="str">
        <f t="shared" si="1299"/>
        <v>-</v>
      </c>
      <c r="BD1052" s="64" t="str">
        <f t="shared" si="1264"/>
        <v>-</v>
      </c>
      <c r="BE1052" s="64" t="str">
        <f t="shared" si="1265"/>
        <v>-</v>
      </c>
      <c r="BF1052" s="64" t="str">
        <f t="shared" si="1266"/>
        <v>-</v>
      </c>
      <c r="BG1052" s="64" t="str">
        <f t="shared" si="1300"/>
        <v>-</v>
      </c>
      <c r="BH1052" s="64" t="str">
        <f t="shared" si="1267"/>
        <v>-</v>
      </c>
      <c r="BI1052" s="57" t="str">
        <f t="shared" si="1301"/>
        <v>Payoff</v>
      </c>
      <c r="BJ1052" s="56">
        <f t="shared" si="1320"/>
        <v>237</v>
      </c>
      <c r="BK1052" s="64" t="str">
        <f t="shared" si="1302"/>
        <v>-</v>
      </c>
      <c r="BL1052" s="64" t="str">
        <f t="shared" si="1268"/>
        <v>-</v>
      </c>
      <c r="BM1052" s="64" t="str">
        <f t="shared" si="1269"/>
        <v>-</v>
      </c>
      <c r="BN1052" s="64" t="str">
        <f t="shared" si="1270"/>
        <v>-</v>
      </c>
      <c r="BO1052" s="64" t="str">
        <f t="shared" si="1303"/>
        <v>-</v>
      </c>
      <c r="BP1052" s="64" t="str">
        <f t="shared" si="1271"/>
        <v>-</v>
      </c>
      <c r="BQ1052" s="57" t="str">
        <f t="shared" si="1304"/>
        <v>Payoff</v>
      </c>
      <c r="BR1052" s="56">
        <f t="shared" si="1321"/>
        <v>237</v>
      </c>
      <c r="BS1052" s="64" t="str">
        <f t="shared" si="1305"/>
        <v>-</v>
      </c>
      <c r="BT1052" s="64" t="str">
        <f t="shared" si="1272"/>
        <v>-</v>
      </c>
      <c r="BU1052" s="64" t="str">
        <f t="shared" si="1273"/>
        <v>-</v>
      </c>
      <c r="BV1052" s="64" t="str">
        <f t="shared" si="1274"/>
        <v>-</v>
      </c>
      <c r="BW1052" s="64" t="str">
        <f t="shared" si="1306"/>
        <v>-</v>
      </c>
      <c r="BX1052" s="64" t="str">
        <f t="shared" si="1275"/>
        <v>-</v>
      </c>
      <c r="BY1052" s="57" t="str">
        <f t="shared" si="1307"/>
        <v>Payoff</v>
      </c>
      <c r="BZ1052" s="56">
        <f t="shared" si="1322"/>
        <v>237</v>
      </c>
      <c r="CA1052" s="64" t="str">
        <f t="shared" si="1308"/>
        <v>-</v>
      </c>
      <c r="CB1052" s="64" t="str">
        <f t="shared" si="1276"/>
        <v>-</v>
      </c>
      <c r="CC1052" s="64" t="str">
        <f t="shared" si="1277"/>
        <v>-</v>
      </c>
      <c r="CD1052" s="64" t="str">
        <f t="shared" si="1278"/>
        <v>-</v>
      </c>
      <c r="CE1052" s="64" t="str">
        <f t="shared" si="1309"/>
        <v>-</v>
      </c>
      <c r="CF1052" s="64" t="str">
        <f t="shared" si="1279"/>
        <v>-</v>
      </c>
      <c r="CG1052" s="57" t="str">
        <f t="shared" si="1310"/>
        <v>Payoff</v>
      </c>
      <c r="CH1052" s="56">
        <f t="shared" si="1323"/>
        <v>237</v>
      </c>
      <c r="CI1052" s="64" t="str">
        <f t="shared" si="1311"/>
        <v>-</v>
      </c>
      <c r="CJ1052" s="64" t="str">
        <f t="shared" si="1280"/>
        <v>-</v>
      </c>
      <c r="CK1052" s="64" t="str">
        <f t="shared" si="1281"/>
        <v>-</v>
      </c>
      <c r="CL1052" s="64" t="str">
        <f t="shared" si="1282"/>
        <v>-</v>
      </c>
      <c r="CM1052" s="64" t="str">
        <f t="shared" si="1312"/>
        <v>-</v>
      </c>
      <c r="CN1052" s="64" t="str">
        <f t="shared" si="1283"/>
        <v>-</v>
      </c>
      <c r="CO1052" s="57" t="str">
        <f t="shared" si="1313"/>
        <v>Payoff</v>
      </c>
    </row>
    <row r="1053" spans="15:93" ht="18" customHeight="1" x14ac:dyDescent="0.25">
      <c r="O1053" s="56">
        <f t="shared" si="1314"/>
        <v>242</v>
      </c>
      <c r="P1053" s="64">
        <f t="shared" si="1284"/>
        <v>0</v>
      </c>
      <c r="Q1053" s="64" t="str">
        <f t="shared" si="1245"/>
        <v>-</v>
      </c>
      <c r="R1053" s="64" t="str">
        <f t="shared" si="1246"/>
        <v>-</v>
      </c>
      <c r="S1053" s="64">
        <f t="shared" si="1285"/>
        <v>0</v>
      </c>
      <c r="T1053" s="64" t="str">
        <f t="shared" si="1247"/>
        <v>-</v>
      </c>
      <c r="U1053" s="57" t="str">
        <f t="shared" si="1286"/>
        <v>Payoff</v>
      </c>
      <c r="V1053" s="56">
        <f t="shared" si="1315"/>
        <v>238</v>
      </c>
      <c r="W1053" s="64">
        <f t="shared" si="1287"/>
        <v>0</v>
      </c>
      <c r="X1053" s="64" t="str">
        <f t="shared" si="1248"/>
        <v>-</v>
      </c>
      <c r="Y1053" s="64">
        <f t="shared" si="1249"/>
        <v>0</v>
      </c>
      <c r="Z1053" s="64" t="str">
        <f t="shared" si="1250"/>
        <v>-</v>
      </c>
      <c r="AA1053" s="64" t="str">
        <f t="shared" si="1288"/>
        <v>-</v>
      </c>
      <c r="AB1053" s="64" t="str">
        <f t="shared" si="1251"/>
        <v>-</v>
      </c>
      <c r="AC1053" s="57" t="str">
        <f t="shared" si="1289"/>
        <v>Payoff</v>
      </c>
      <c r="AD1053" s="56">
        <f t="shared" si="1316"/>
        <v>238</v>
      </c>
      <c r="AE1053" s="64">
        <f t="shared" si="1290"/>
        <v>0</v>
      </c>
      <c r="AF1053" s="64" t="str">
        <f t="shared" si="1252"/>
        <v>-</v>
      </c>
      <c r="AG1053" s="64">
        <f t="shared" si="1253"/>
        <v>0</v>
      </c>
      <c r="AH1053" s="64" t="str">
        <f t="shared" si="1254"/>
        <v>-</v>
      </c>
      <c r="AI1053" s="64" t="str">
        <f t="shared" si="1291"/>
        <v>-</v>
      </c>
      <c r="AJ1053" s="64" t="str">
        <f t="shared" si="1255"/>
        <v>-</v>
      </c>
      <c r="AK1053" s="57" t="str">
        <f t="shared" si="1292"/>
        <v>Payoff</v>
      </c>
      <c r="AL1053" s="56">
        <f t="shared" si="1317"/>
        <v>238</v>
      </c>
      <c r="AM1053" s="64" t="str">
        <f t="shared" si="1293"/>
        <v>-</v>
      </c>
      <c r="AN1053" s="64" t="str">
        <f t="shared" si="1256"/>
        <v>-</v>
      </c>
      <c r="AO1053" s="64" t="str">
        <f t="shared" si="1257"/>
        <v>-</v>
      </c>
      <c r="AP1053" s="64" t="str">
        <f t="shared" si="1258"/>
        <v>-</v>
      </c>
      <c r="AQ1053" s="64" t="str">
        <f t="shared" si="1294"/>
        <v>-</v>
      </c>
      <c r="AR1053" s="64" t="str">
        <f t="shared" si="1259"/>
        <v>-</v>
      </c>
      <c r="AS1053" s="57" t="str">
        <f t="shared" si="1295"/>
        <v>Payoff</v>
      </c>
      <c r="AT1053" s="56">
        <f t="shared" si="1318"/>
        <v>238</v>
      </c>
      <c r="AU1053" s="64" t="str">
        <f t="shared" si="1296"/>
        <v>-</v>
      </c>
      <c r="AV1053" s="64" t="str">
        <f t="shared" si="1260"/>
        <v>-</v>
      </c>
      <c r="AW1053" s="64" t="str">
        <f t="shared" si="1261"/>
        <v>-</v>
      </c>
      <c r="AX1053" s="64" t="str">
        <f t="shared" si="1262"/>
        <v>-</v>
      </c>
      <c r="AY1053" s="64" t="str">
        <f t="shared" si="1297"/>
        <v>-</v>
      </c>
      <c r="AZ1053" s="64" t="str">
        <f t="shared" si="1263"/>
        <v>-</v>
      </c>
      <c r="BA1053" s="57" t="str">
        <f t="shared" si="1298"/>
        <v>Payoff</v>
      </c>
      <c r="BB1053" s="56">
        <f t="shared" si="1319"/>
        <v>238</v>
      </c>
      <c r="BC1053" s="64" t="str">
        <f t="shared" si="1299"/>
        <v>-</v>
      </c>
      <c r="BD1053" s="64" t="str">
        <f t="shared" si="1264"/>
        <v>-</v>
      </c>
      <c r="BE1053" s="64" t="str">
        <f t="shared" si="1265"/>
        <v>-</v>
      </c>
      <c r="BF1053" s="64" t="str">
        <f t="shared" si="1266"/>
        <v>-</v>
      </c>
      <c r="BG1053" s="64" t="str">
        <f t="shared" si="1300"/>
        <v>-</v>
      </c>
      <c r="BH1053" s="64" t="str">
        <f t="shared" si="1267"/>
        <v>-</v>
      </c>
      <c r="BI1053" s="57" t="str">
        <f t="shared" si="1301"/>
        <v>Payoff</v>
      </c>
      <c r="BJ1053" s="56">
        <f t="shared" si="1320"/>
        <v>238</v>
      </c>
      <c r="BK1053" s="64" t="str">
        <f t="shared" si="1302"/>
        <v>-</v>
      </c>
      <c r="BL1053" s="64" t="str">
        <f t="shared" si="1268"/>
        <v>-</v>
      </c>
      <c r="BM1053" s="64" t="str">
        <f t="shared" si="1269"/>
        <v>-</v>
      </c>
      <c r="BN1053" s="64" t="str">
        <f t="shared" si="1270"/>
        <v>-</v>
      </c>
      <c r="BO1053" s="64" t="str">
        <f t="shared" si="1303"/>
        <v>-</v>
      </c>
      <c r="BP1053" s="64" t="str">
        <f t="shared" si="1271"/>
        <v>-</v>
      </c>
      <c r="BQ1053" s="57" t="str">
        <f t="shared" si="1304"/>
        <v>Payoff</v>
      </c>
      <c r="BR1053" s="56">
        <f t="shared" si="1321"/>
        <v>238</v>
      </c>
      <c r="BS1053" s="64" t="str">
        <f t="shared" si="1305"/>
        <v>-</v>
      </c>
      <c r="BT1053" s="64" t="str">
        <f t="shared" si="1272"/>
        <v>-</v>
      </c>
      <c r="BU1053" s="64" t="str">
        <f t="shared" si="1273"/>
        <v>-</v>
      </c>
      <c r="BV1053" s="64" t="str">
        <f t="shared" si="1274"/>
        <v>-</v>
      </c>
      <c r="BW1053" s="64" t="str">
        <f t="shared" si="1306"/>
        <v>-</v>
      </c>
      <c r="BX1053" s="64" t="str">
        <f t="shared" si="1275"/>
        <v>-</v>
      </c>
      <c r="BY1053" s="57" t="str">
        <f t="shared" si="1307"/>
        <v>Payoff</v>
      </c>
      <c r="BZ1053" s="56">
        <f t="shared" si="1322"/>
        <v>238</v>
      </c>
      <c r="CA1053" s="64" t="str">
        <f t="shared" si="1308"/>
        <v>-</v>
      </c>
      <c r="CB1053" s="64" t="str">
        <f t="shared" si="1276"/>
        <v>-</v>
      </c>
      <c r="CC1053" s="64" t="str">
        <f t="shared" si="1277"/>
        <v>-</v>
      </c>
      <c r="CD1053" s="64" t="str">
        <f t="shared" si="1278"/>
        <v>-</v>
      </c>
      <c r="CE1053" s="64" t="str">
        <f t="shared" si="1309"/>
        <v>-</v>
      </c>
      <c r="CF1053" s="64" t="str">
        <f t="shared" si="1279"/>
        <v>-</v>
      </c>
      <c r="CG1053" s="57" t="str">
        <f t="shared" si="1310"/>
        <v>Payoff</v>
      </c>
      <c r="CH1053" s="56">
        <f t="shared" si="1323"/>
        <v>238</v>
      </c>
      <c r="CI1053" s="64" t="str">
        <f t="shared" si="1311"/>
        <v>-</v>
      </c>
      <c r="CJ1053" s="64" t="str">
        <f t="shared" si="1280"/>
        <v>-</v>
      </c>
      <c r="CK1053" s="64" t="str">
        <f t="shared" si="1281"/>
        <v>-</v>
      </c>
      <c r="CL1053" s="64" t="str">
        <f t="shared" si="1282"/>
        <v>-</v>
      </c>
      <c r="CM1053" s="64" t="str">
        <f t="shared" si="1312"/>
        <v>-</v>
      </c>
      <c r="CN1053" s="64" t="str">
        <f t="shared" si="1283"/>
        <v>-</v>
      </c>
      <c r="CO1053" s="57" t="str">
        <f t="shared" si="1313"/>
        <v>Payoff</v>
      </c>
    </row>
    <row r="1054" spans="15:93" ht="18" customHeight="1" x14ac:dyDescent="0.25">
      <c r="O1054" s="56">
        <f t="shared" si="1314"/>
        <v>243</v>
      </c>
      <c r="P1054" s="64">
        <f t="shared" si="1284"/>
        <v>0</v>
      </c>
      <c r="Q1054" s="64" t="str">
        <f t="shared" si="1245"/>
        <v>-</v>
      </c>
      <c r="R1054" s="64" t="str">
        <f t="shared" si="1246"/>
        <v>-</v>
      </c>
      <c r="S1054" s="64">
        <f t="shared" si="1285"/>
        <v>0</v>
      </c>
      <c r="T1054" s="64" t="str">
        <f t="shared" si="1247"/>
        <v>-</v>
      </c>
      <c r="U1054" s="57" t="str">
        <f t="shared" si="1286"/>
        <v>Payoff</v>
      </c>
      <c r="V1054" s="56">
        <f t="shared" si="1315"/>
        <v>239</v>
      </c>
      <c r="W1054" s="64">
        <f t="shared" si="1287"/>
        <v>0</v>
      </c>
      <c r="X1054" s="64" t="str">
        <f t="shared" si="1248"/>
        <v>-</v>
      </c>
      <c r="Y1054" s="64">
        <f t="shared" si="1249"/>
        <v>0</v>
      </c>
      <c r="Z1054" s="64" t="str">
        <f t="shared" si="1250"/>
        <v>-</v>
      </c>
      <c r="AA1054" s="64" t="str">
        <f t="shared" si="1288"/>
        <v>-</v>
      </c>
      <c r="AB1054" s="64" t="str">
        <f t="shared" si="1251"/>
        <v>-</v>
      </c>
      <c r="AC1054" s="57" t="str">
        <f t="shared" si="1289"/>
        <v>Payoff</v>
      </c>
      <c r="AD1054" s="56">
        <f t="shared" si="1316"/>
        <v>239</v>
      </c>
      <c r="AE1054" s="64">
        <f t="shared" si="1290"/>
        <v>0</v>
      </c>
      <c r="AF1054" s="64" t="str">
        <f t="shared" si="1252"/>
        <v>-</v>
      </c>
      <c r="AG1054" s="64">
        <f t="shared" si="1253"/>
        <v>0</v>
      </c>
      <c r="AH1054" s="64" t="str">
        <f t="shared" si="1254"/>
        <v>-</v>
      </c>
      <c r="AI1054" s="64" t="str">
        <f t="shared" si="1291"/>
        <v>-</v>
      </c>
      <c r="AJ1054" s="64" t="str">
        <f t="shared" si="1255"/>
        <v>-</v>
      </c>
      <c r="AK1054" s="57" t="str">
        <f t="shared" si="1292"/>
        <v>Payoff</v>
      </c>
      <c r="AL1054" s="56">
        <f t="shared" si="1317"/>
        <v>239</v>
      </c>
      <c r="AM1054" s="64" t="str">
        <f t="shared" si="1293"/>
        <v>-</v>
      </c>
      <c r="AN1054" s="64" t="str">
        <f t="shared" si="1256"/>
        <v>-</v>
      </c>
      <c r="AO1054" s="64" t="str">
        <f t="shared" si="1257"/>
        <v>-</v>
      </c>
      <c r="AP1054" s="64" t="str">
        <f t="shared" si="1258"/>
        <v>-</v>
      </c>
      <c r="AQ1054" s="64" t="str">
        <f t="shared" si="1294"/>
        <v>-</v>
      </c>
      <c r="AR1054" s="64" t="str">
        <f t="shared" si="1259"/>
        <v>-</v>
      </c>
      <c r="AS1054" s="57" t="str">
        <f t="shared" si="1295"/>
        <v>Payoff</v>
      </c>
      <c r="AT1054" s="56">
        <f t="shared" si="1318"/>
        <v>239</v>
      </c>
      <c r="AU1054" s="64" t="str">
        <f t="shared" si="1296"/>
        <v>-</v>
      </c>
      <c r="AV1054" s="64" t="str">
        <f t="shared" si="1260"/>
        <v>-</v>
      </c>
      <c r="AW1054" s="64" t="str">
        <f t="shared" si="1261"/>
        <v>-</v>
      </c>
      <c r="AX1054" s="64" t="str">
        <f t="shared" si="1262"/>
        <v>-</v>
      </c>
      <c r="AY1054" s="64" t="str">
        <f t="shared" si="1297"/>
        <v>-</v>
      </c>
      <c r="AZ1054" s="64" t="str">
        <f t="shared" si="1263"/>
        <v>-</v>
      </c>
      <c r="BA1054" s="57" t="str">
        <f t="shared" si="1298"/>
        <v>Payoff</v>
      </c>
      <c r="BB1054" s="56">
        <f t="shared" si="1319"/>
        <v>239</v>
      </c>
      <c r="BC1054" s="64" t="str">
        <f t="shared" si="1299"/>
        <v>-</v>
      </c>
      <c r="BD1054" s="64" t="str">
        <f t="shared" si="1264"/>
        <v>-</v>
      </c>
      <c r="BE1054" s="64" t="str">
        <f t="shared" si="1265"/>
        <v>-</v>
      </c>
      <c r="BF1054" s="64" t="str">
        <f t="shared" si="1266"/>
        <v>-</v>
      </c>
      <c r="BG1054" s="64" t="str">
        <f t="shared" si="1300"/>
        <v>-</v>
      </c>
      <c r="BH1054" s="64" t="str">
        <f t="shared" si="1267"/>
        <v>-</v>
      </c>
      <c r="BI1054" s="57" t="str">
        <f t="shared" si="1301"/>
        <v>Payoff</v>
      </c>
      <c r="BJ1054" s="56">
        <f t="shared" si="1320"/>
        <v>239</v>
      </c>
      <c r="BK1054" s="64" t="str">
        <f t="shared" si="1302"/>
        <v>-</v>
      </c>
      <c r="BL1054" s="64" t="str">
        <f t="shared" si="1268"/>
        <v>-</v>
      </c>
      <c r="BM1054" s="64" t="str">
        <f t="shared" si="1269"/>
        <v>-</v>
      </c>
      <c r="BN1054" s="64" t="str">
        <f t="shared" si="1270"/>
        <v>-</v>
      </c>
      <c r="BO1054" s="64" t="str">
        <f t="shared" si="1303"/>
        <v>-</v>
      </c>
      <c r="BP1054" s="64" t="str">
        <f t="shared" si="1271"/>
        <v>-</v>
      </c>
      <c r="BQ1054" s="57" t="str">
        <f t="shared" si="1304"/>
        <v>Payoff</v>
      </c>
      <c r="BR1054" s="56">
        <f t="shared" si="1321"/>
        <v>239</v>
      </c>
      <c r="BS1054" s="64" t="str">
        <f t="shared" si="1305"/>
        <v>-</v>
      </c>
      <c r="BT1054" s="64" t="str">
        <f t="shared" si="1272"/>
        <v>-</v>
      </c>
      <c r="BU1054" s="64" t="str">
        <f t="shared" si="1273"/>
        <v>-</v>
      </c>
      <c r="BV1054" s="64" t="str">
        <f t="shared" si="1274"/>
        <v>-</v>
      </c>
      <c r="BW1054" s="64" t="str">
        <f t="shared" si="1306"/>
        <v>-</v>
      </c>
      <c r="BX1054" s="64" t="str">
        <f t="shared" si="1275"/>
        <v>-</v>
      </c>
      <c r="BY1054" s="57" t="str">
        <f t="shared" si="1307"/>
        <v>Payoff</v>
      </c>
      <c r="BZ1054" s="56">
        <f t="shared" si="1322"/>
        <v>239</v>
      </c>
      <c r="CA1054" s="64" t="str">
        <f t="shared" si="1308"/>
        <v>-</v>
      </c>
      <c r="CB1054" s="64" t="str">
        <f t="shared" si="1276"/>
        <v>-</v>
      </c>
      <c r="CC1054" s="64" t="str">
        <f t="shared" si="1277"/>
        <v>-</v>
      </c>
      <c r="CD1054" s="64" t="str">
        <f t="shared" si="1278"/>
        <v>-</v>
      </c>
      <c r="CE1054" s="64" t="str">
        <f t="shared" si="1309"/>
        <v>-</v>
      </c>
      <c r="CF1054" s="64" t="str">
        <f t="shared" si="1279"/>
        <v>-</v>
      </c>
      <c r="CG1054" s="57" t="str">
        <f t="shared" si="1310"/>
        <v>Payoff</v>
      </c>
      <c r="CH1054" s="56">
        <f t="shared" si="1323"/>
        <v>239</v>
      </c>
      <c r="CI1054" s="64" t="str">
        <f t="shared" si="1311"/>
        <v>-</v>
      </c>
      <c r="CJ1054" s="64" t="str">
        <f t="shared" si="1280"/>
        <v>-</v>
      </c>
      <c r="CK1054" s="64" t="str">
        <f t="shared" si="1281"/>
        <v>-</v>
      </c>
      <c r="CL1054" s="64" t="str">
        <f t="shared" si="1282"/>
        <v>-</v>
      </c>
      <c r="CM1054" s="64" t="str">
        <f t="shared" si="1312"/>
        <v>-</v>
      </c>
      <c r="CN1054" s="64" t="str">
        <f t="shared" si="1283"/>
        <v>-</v>
      </c>
      <c r="CO1054" s="57" t="str">
        <f t="shared" si="1313"/>
        <v>Payoff</v>
      </c>
    </row>
    <row r="1055" spans="15:93" ht="18" customHeight="1" x14ac:dyDescent="0.25">
      <c r="O1055" s="56">
        <f t="shared" si="1314"/>
        <v>244</v>
      </c>
      <c r="P1055" s="64">
        <f t="shared" si="1284"/>
        <v>0</v>
      </c>
      <c r="Q1055" s="64" t="str">
        <f t="shared" si="1245"/>
        <v>-</v>
      </c>
      <c r="R1055" s="64" t="str">
        <f t="shared" si="1246"/>
        <v>-</v>
      </c>
      <c r="S1055" s="64">
        <f t="shared" si="1285"/>
        <v>0</v>
      </c>
      <c r="T1055" s="64" t="str">
        <f t="shared" si="1247"/>
        <v>-</v>
      </c>
      <c r="U1055" s="57" t="str">
        <f t="shared" si="1286"/>
        <v>Payoff</v>
      </c>
      <c r="V1055" s="56">
        <f t="shared" si="1315"/>
        <v>240</v>
      </c>
      <c r="W1055" s="64">
        <f t="shared" si="1287"/>
        <v>0</v>
      </c>
      <c r="X1055" s="64" t="str">
        <f t="shared" si="1248"/>
        <v>-</v>
      </c>
      <c r="Y1055" s="64">
        <f t="shared" si="1249"/>
        <v>0</v>
      </c>
      <c r="Z1055" s="64" t="str">
        <f t="shared" si="1250"/>
        <v>-</v>
      </c>
      <c r="AA1055" s="64" t="str">
        <f t="shared" si="1288"/>
        <v>-</v>
      </c>
      <c r="AB1055" s="64" t="str">
        <f t="shared" si="1251"/>
        <v>-</v>
      </c>
      <c r="AC1055" s="57" t="str">
        <f t="shared" si="1289"/>
        <v>Payoff</v>
      </c>
      <c r="AD1055" s="56">
        <f t="shared" si="1316"/>
        <v>240</v>
      </c>
      <c r="AE1055" s="64">
        <f t="shared" si="1290"/>
        <v>0</v>
      </c>
      <c r="AF1055" s="64" t="str">
        <f t="shared" si="1252"/>
        <v>-</v>
      </c>
      <c r="AG1055" s="64">
        <f t="shared" si="1253"/>
        <v>0</v>
      </c>
      <c r="AH1055" s="64" t="str">
        <f t="shared" si="1254"/>
        <v>-</v>
      </c>
      <c r="AI1055" s="64" t="str">
        <f t="shared" si="1291"/>
        <v>-</v>
      </c>
      <c r="AJ1055" s="64" t="str">
        <f t="shared" si="1255"/>
        <v>-</v>
      </c>
      <c r="AK1055" s="57" t="str">
        <f t="shared" si="1292"/>
        <v>Payoff</v>
      </c>
      <c r="AL1055" s="56">
        <f t="shared" si="1317"/>
        <v>240</v>
      </c>
      <c r="AM1055" s="64" t="str">
        <f t="shared" si="1293"/>
        <v>-</v>
      </c>
      <c r="AN1055" s="64" t="str">
        <f t="shared" si="1256"/>
        <v>-</v>
      </c>
      <c r="AO1055" s="64" t="str">
        <f t="shared" si="1257"/>
        <v>-</v>
      </c>
      <c r="AP1055" s="64" t="str">
        <f t="shared" si="1258"/>
        <v>-</v>
      </c>
      <c r="AQ1055" s="64" t="str">
        <f t="shared" si="1294"/>
        <v>-</v>
      </c>
      <c r="AR1055" s="64" t="str">
        <f t="shared" si="1259"/>
        <v>-</v>
      </c>
      <c r="AS1055" s="57" t="str">
        <f t="shared" si="1295"/>
        <v>Payoff</v>
      </c>
      <c r="AT1055" s="56">
        <f t="shared" si="1318"/>
        <v>240</v>
      </c>
      <c r="AU1055" s="64" t="str">
        <f t="shared" si="1296"/>
        <v>-</v>
      </c>
      <c r="AV1055" s="64" t="str">
        <f t="shared" si="1260"/>
        <v>-</v>
      </c>
      <c r="AW1055" s="64" t="str">
        <f t="shared" si="1261"/>
        <v>-</v>
      </c>
      <c r="AX1055" s="64" t="str">
        <f t="shared" si="1262"/>
        <v>-</v>
      </c>
      <c r="AY1055" s="64" t="str">
        <f t="shared" si="1297"/>
        <v>-</v>
      </c>
      <c r="AZ1055" s="64" t="str">
        <f t="shared" si="1263"/>
        <v>-</v>
      </c>
      <c r="BA1055" s="57" t="str">
        <f t="shared" si="1298"/>
        <v>Payoff</v>
      </c>
      <c r="BB1055" s="56">
        <f t="shared" si="1319"/>
        <v>240</v>
      </c>
      <c r="BC1055" s="64" t="str">
        <f t="shared" si="1299"/>
        <v>-</v>
      </c>
      <c r="BD1055" s="64" t="str">
        <f t="shared" si="1264"/>
        <v>-</v>
      </c>
      <c r="BE1055" s="64" t="str">
        <f t="shared" si="1265"/>
        <v>-</v>
      </c>
      <c r="BF1055" s="64" t="str">
        <f t="shared" si="1266"/>
        <v>-</v>
      </c>
      <c r="BG1055" s="64" t="str">
        <f t="shared" si="1300"/>
        <v>-</v>
      </c>
      <c r="BH1055" s="64" t="str">
        <f t="shared" si="1267"/>
        <v>-</v>
      </c>
      <c r="BI1055" s="57" t="str">
        <f t="shared" si="1301"/>
        <v>Payoff</v>
      </c>
      <c r="BJ1055" s="56">
        <f t="shared" si="1320"/>
        <v>240</v>
      </c>
      <c r="BK1055" s="64" t="str">
        <f t="shared" si="1302"/>
        <v>-</v>
      </c>
      <c r="BL1055" s="64" t="str">
        <f t="shared" si="1268"/>
        <v>-</v>
      </c>
      <c r="BM1055" s="64" t="str">
        <f t="shared" si="1269"/>
        <v>-</v>
      </c>
      <c r="BN1055" s="64" t="str">
        <f t="shared" si="1270"/>
        <v>-</v>
      </c>
      <c r="BO1055" s="64" t="str">
        <f t="shared" si="1303"/>
        <v>-</v>
      </c>
      <c r="BP1055" s="64" t="str">
        <f t="shared" si="1271"/>
        <v>-</v>
      </c>
      <c r="BQ1055" s="57" t="str">
        <f t="shared" si="1304"/>
        <v>Payoff</v>
      </c>
      <c r="BR1055" s="56">
        <f t="shared" si="1321"/>
        <v>240</v>
      </c>
      <c r="BS1055" s="64" t="str">
        <f t="shared" si="1305"/>
        <v>-</v>
      </c>
      <c r="BT1055" s="64" t="str">
        <f t="shared" si="1272"/>
        <v>-</v>
      </c>
      <c r="BU1055" s="64" t="str">
        <f t="shared" si="1273"/>
        <v>-</v>
      </c>
      <c r="BV1055" s="64" t="str">
        <f t="shared" si="1274"/>
        <v>-</v>
      </c>
      <c r="BW1055" s="64" t="str">
        <f t="shared" si="1306"/>
        <v>-</v>
      </c>
      <c r="BX1055" s="64" t="str">
        <f t="shared" si="1275"/>
        <v>-</v>
      </c>
      <c r="BY1055" s="57" t="str">
        <f t="shared" si="1307"/>
        <v>Payoff</v>
      </c>
      <c r="BZ1055" s="56">
        <f t="shared" si="1322"/>
        <v>240</v>
      </c>
      <c r="CA1055" s="64" t="str">
        <f t="shared" si="1308"/>
        <v>-</v>
      </c>
      <c r="CB1055" s="64" t="str">
        <f t="shared" si="1276"/>
        <v>-</v>
      </c>
      <c r="CC1055" s="64" t="str">
        <f t="shared" si="1277"/>
        <v>-</v>
      </c>
      <c r="CD1055" s="64" t="str">
        <f t="shared" si="1278"/>
        <v>-</v>
      </c>
      <c r="CE1055" s="64" t="str">
        <f t="shared" si="1309"/>
        <v>-</v>
      </c>
      <c r="CF1055" s="64" t="str">
        <f t="shared" si="1279"/>
        <v>-</v>
      </c>
      <c r="CG1055" s="57" t="str">
        <f t="shared" si="1310"/>
        <v>Payoff</v>
      </c>
      <c r="CH1055" s="56">
        <f t="shared" si="1323"/>
        <v>240</v>
      </c>
      <c r="CI1055" s="64" t="str">
        <f t="shared" si="1311"/>
        <v>-</v>
      </c>
      <c r="CJ1055" s="64" t="str">
        <f t="shared" si="1280"/>
        <v>-</v>
      </c>
      <c r="CK1055" s="64" t="str">
        <f t="shared" si="1281"/>
        <v>-</v>
      </c>
      <c r="CL1055" s="64" t="str">
        <f t="shared" si="1282"/>
        <v>-</v>
      </c>
      <c r="CM1055" s="64" t="str">
        <f t="shared" si="1312"/>
        <v>-</v>
      </c>
      <c r="CN1055" s="64" t="str">
        <f t="shared" si="1283"/>
        <v>-</v>
      </c>
      <c r="CO1055" s="57" t="str">
        <f t="shared" si="1313"/>
        <v>Payoff</v>
      </c>
    </row>
    <row r="1056" spans="15:93" ht="18" customHeight="1" x14ac:dyDescent="0.25">
      <c r="O1056" s="56">
        <f t="shared" si="1314"/>
        <v>245</v>
      </c>
      <c r="P1056" s="64">
        <f t="shared" si="1284"/>
        <v>0</v>
      </c>
      <c r="Q1056" s="64" t="str">
        <f t="shared" si="1245"/>
        <v>-</v>
      </c>
      <c r="R1056" s="64" t="str">
        <f t="shared" si="1246"/>
        <v>-</v>
      </c>
      <c r="S1056" s="64">
        <f t="shared" si="1285"/>
        <v>0</v>
      </c>
      <c r="T1056" s="64" t="str">
        <f t="shared" si="1247"/>
        <v>-</v>
      </c>
      <c r="U1056" s="57" t="str">
        <f t="shared" si="1286"/>
        <v>Payoff</v>
      </c>
      <c r="V1056" s="56">
        <f t="shared" si="1315"/>
        <v>241</v>
      </c>
      <c r="W1056" s="64">
        <f t="shared" si="1287"/>
        <v>0</v>
      </c>
      <c r="X1056" s="64" t="str">
        <f t="shared" si="1248"/>
        <v>-</v>
      </c>
      <c r="Y1056" s="64">
        <f t="shared" si="1249"/>
        <v>0</v>
      </c>
      <c r="Z1056" s="64" t="str">
        <f t="shared" si="1250"/>
        <v>-</v>
      </c>
      <c r="AA1056" s="64" t="str">
        <f t="shared" si="1288"/>
        <v>-</v>
      </c>
      <c r="AB1056" s="64" t="str">
        <f t="shared" si="1251"/>
        <v>-</v>
      </c>
      <c r="AC1056" s="57" t="str">
        <f t="shared" si="1289"/>
        <v>Payoff</v>
      </c>
      <c r="AD1056" s="56">
        <f t="shared" si="1316"/>
        <v>241</v>
      </c>
      <c r="AE1056" s="64">
        <f t="shared" si="1290"/>
        <v>0</v>
      </c>
      <c r="AF1056" s="64" t="str">
        <f t="shared" si="1252"/>
        <v>-</v>
      </c>
      <c r="AG1056" s="64">
        <f t="shared" si="1253"/>
        <v>0</v>
      </c>
      <c r="AH1056" s="64" t="str">
        <f t="shared" si="1254"/>
        <v>-</v>
      </c>
      <c r="AI1056" s="64" t="str">
        <f t="shared" si="1291"/>
        <v>-</v>
      </c>
      <c r="AJ1056" s="64" t="str">
        <f t="shared" si="1255"/>
        <v>-</v>
      </c>
      <c r="AK1056" s="57" t="str">
        <f t="shared" si="1292"/>
        <v>Payoff</v>
      </c>
      <c r="AL1056" s="56">
        <f t="shared" si="1317"/>
        <v>241</v>
      </c>
      <c r="AM1056" s="64" t="str">
        <f t="shared" si="1293"/>
        <v>-</v>
      </c>
      <c r="AN1056" s="64" t="str">
        <f t="shared" si="1256"/>
        <v>-</v>
      </c>
      <c r="AO1056" s="64" t="str">
        <f t="shared" si="1257"/>
        <v>-</v>
      </c>
      <c r="AP1056" s="64" t="str">
        <f t="shared" si="1258"/>
        <v>-</v>
      </c>
      <c r="AQ1056" s="64" t="str">
        <f t="shared" si="1294"/>
        <v>-</v>
      </c>
      <c r="AR1056" s="64" t="str">
        <f t="shared" si="1259"/>
        <v>-</v>
      </c>
      <c r="AS1056" s="57" t="str">
        <f t="shared" si="1295"/>
        <v>Payoff</v>
      </c>
      <c r="AT1056" s="56">
        <f t="shared" si="1318"/>
        <v>241</v>
      </c>
      <c r="AU1056" s="64" t="str">
        <f t="shared" si="1296"/>
        <v>-</v>
      </c>
      <c r="AV1056" s="64" t="str">
        <f t="shared" si="1260"/>
        <v>-</v>
      </c>
      <c r="AW1056" s="64" t="str">
        <f t="shared" si="1261"/>
        <v>-</v>
      </c>
      <c r="AX1056" s="64" t="str">
        <f t="shared" si="1262"/>
        <v>-</v>
      </c>
      <c r="AY1056" s="64" t="str">
        <f t="shared" si="1297"/>
        <v>-</v>
      </c>
      <c r="AZ1056" s="64" t="str">
        <f t="shared" si="1263"/>
        <v>-</v>
      </c>
      <c r="BA1056" s="57" t="str">
        <f t="shared" si="1298"/>
        <v>Payoff</v>
      </c>
      <c r="BB1056" s="56">
        <f t="shared" si="1319"/>
        <v>241</v>
      </c>
      <c r="BC1056" s="64" t="str">
        <f t="shared" si="1299"/>
        <v>-</v>
      </c>
      <c r="BD1056" s="64" t="str">
        <f t="shared" si="1264"/>
        <v>-</v>
      </c>
      <c r="BE1056" s="64" t="str">
        <f t="shared" si="1265"/>
        <v>-</v>
      </c>
      <c r="BF1056" s="64" t="str">
        <f t="shared" si="1266"/>
        <v>-</v>
      </c>
      <c r="BG1056" s="64" t="str">
        <f t="shared" si="1300"/>
        <v>-</v>
      </c>
      <c r="BH1056" s="64" t="str">
        <f t="shared" si="1267"/>
        <v>-</v>
      </c>
      <c r="BI1056" s="57" t="str">
        <f t="shared" si="1301"/>
        <v>Payoff</v>
      </c>
      <c r="BJ1056" s="56">
        <f t="shared" si="1320"/>
        <v>241</v>
      </c>
      <c r="BK1056" s="64" t="str">
        <f t="shared" si="1302"/>
        <v>-</v>
      </c>
      <c r="BL1056" s="64" t="str">
        <f t="shared" si="1268"/>
        <v>-</v>
      </c>
      <c r="BM1056" s="64" t="str">
        <f t="shared" si="1269"/>
        <v>-</v>
      </c>
      <c r="BN1056" s="64" t="str">
        <f t="shared" si="1270"/>
        <v>-</v>
      </c>
      <c r="BO1056" s="64" t="str">
        <f t="shared" si="1303"/>
        <v>-</v>
      </c>
      <c r="BP1056" s="64" t="str">
        <f t="shared" si="1271"/>
        <v>-</v>
      </c>
      <c r="BQ1056" s="57" t="str">
        <f t="shared" si="1304"/>
        <v>Payoff</v>
      </c>
      <c r="BR1056" s="56">
        <f t="shared" si="1321"/>
        <v>241</v>
      </c>
      <c r="BS1056" s="64" t="str">
        <f t="shared" si="1305"/>
        <v>-</v>
      </c>
      <c r="BT1056" s="64" t="str">
        <f t="shared" si="1272"/>
        <v>-</v>
      </c>
      <c r="BU1056" s="64" t="str">
        <f t="shared" si="1273"/>
        <v>-</v>
      </c>
      <c r="BV1056" s="64" t="str">
        <f t="shared" si="1274"/>
        <v>-</v>
      </c>
      <c r="BW1056" s="64" t="str">
        <f t="shared" si="1306"/>
        <v>-</v>
      </c>
      <c r="BX1056" s="64" t="str">
        <f t="shared" si="1275"/>
        <v>-</v>
      </c>
      <c r="BY1056" s="57" t="str">
        <f t="shared" si="1307"/>
        <v>Payoff</v>
      </c>
      <c r="BZ1056" s="56">
        <f t="shared" si="1322"/>
        <v>241</v>
      </c>
      <c r="CA1056" s="64" t="str">
        <f t="shared" si="1308"/>
        <v>-</v>
      </c>
      <c r="CB1056" s="64" t="str">
        <f t="shared" si="1276"/>
        <v>-</v>
      </c>
      <c r="CC1056" s="64" t="str">
        <f t="shared" si="1277"/>
        <v>-</v>
      </c>
      <c r="CD1056" s="64" t="str">
        <f t="shared" si="1278"/>
        <v>-</v>
      </c>
      <c r="CE1056" s="64" t="str">
        <f t="shared" si="1309"/>
        <v>-</v>
      </c>
      <c r="CF1056" s="64" t="str">
        <f t="shared" si="1279"/>
        <v>-</v>
      </c>
      <c r="CG1056" s="57" t="str">
        <f t="shared" si="1310"/>
        <v>Payoff</v>
      </c>
      <c r="CH1056" s="56">
        <f t="shared" si="1323"/>
        <v>241</v>
      </c>
      <c r="CI1056" s="64" t="str">
        <f t="shared" si="1311"/>
        <v>-</v>
      </c>
      <c r="CJ1056" s="64" t="str">
        <f t="shared" si="1280"/>
        <v>-</v>
      </c>
      <c r="CK1056" s="64" t="str">
        <f t="shared" si="1281"/>
        <v>-</v>
      </c>
      <c r="CL1056" s="64" t="str">
        <f t="shared" si="1282"/>
        <v>-</v>
      </c>
      <c r="CM1056" s="64" t="str">
        <f t="shared" si="1312"/>
        <v>-</v>
      </c>
      <c r="CN1056" s="64" t="str">
        <f t="shared" si="1283"/>
        <v>-</v>
      </c>
      <c r="CO1056" s="57" t="str">
        <f t="shared" si="1313"/>
        <v>Payoff</v>
      </c>
    </row>
    <row r="1057" spans="15:93" ht="18" customHeight="1" x14ac:dyDescent="0.25">
      <c r="O1057" s="56">
        <f t="shared" si="1314"/>
        <v>246</v>
      </c>
      <c r="P1057" s="64">
        <f t="shared" si="1284"/>
        <v>0</v>
      </c>
      <c r="Q1057" s="64" t="str">
        <f t="shared" si="1245"/>
        <v>-</v>
      </c>
      <c r="R1057" s="64" t="str">
        <f t="shared" si="1246"/>
        <v>-</v>
      </c>
      <c r="S1057" s="64">
        <f t="shared" si="1285"/>
        <v>0</v>
      </c>
      <c r="T1057" s="64" t="str">
        <f t="shared" si="1247"/>
        <v>-</v>
      </c>
      <c r="U1057" s="57" t="str">
        <f t="shared" si="1286"/>
        <v>Payoff</v>
      </c>
      <c r="V1057" s="56">
        <f t="shared" si="1315"/>
        <v>242</v>
      </c>
      <c r="W1057" s="64">
        <f t="shared" si="1287"/>
        <v>0</v>
      </c>
      <c r="X1057" s="64" t="str">
        <f t="shared" si="1248"/>
        <v>-</v>
      </c>
      <c r="Y1057" s="64">
        <f t="shared" si="1249"/>
        <v>0</v>
      </c>
      <c r="Z1057" s="64" t="str">
        <f t="shared" si="1250"/>
        <v>-</v>
      </c>
      <c r="AA1057" s="64" t="str">
        <f t="shared" si="1288"/>
        <v>-</v>
      </c>
      <c r="AB1057" s="64" t="str">
        <f t="shared" si="1251"/>
        <v>-</v>
      </c>
      <c r="AC1057" s="57" t="str">
        <f t="shared" si="1289"/>
        <v>Payoff</v>
      </c>
      <c r="AD1057" s="56">
        <f t="shared" si="1316"/>
        <v>242</v>
      </c>
      <c r="AE1057" s="64">
        <f t="shared" si="1290"/>
        <v>0</v>
      </c>
      <c r="AF1057" s="64" t="str">
        <f t="shared" si="1252"/>
        <v>-</v>
      </c>
      <c r="AG1057" s="64">
        <f t="shared" si="1253"/>
        <v>0</v>
      </c>
      <c r="AH1057" s="64" t="str">
        <f t="shared" si="1254"/>
        <v>-</v>
      </c>
      <c r="AI1057" s="64" t="str">
        <f t="shared" si="1291"/>
        <v>-</v>
      </c>
      <c r="AJ1057" s="64" t="str">
        <f t="shared" si="1255"/>
        <v>-</v>
      </c>
      <c r="AK1057" s="57" t="str">
        <f t="shared" si="1292"/>
        <v>Payoff</v>
      </c>
      <c r="AL1057" s="56">
        <f t="shared" si="1317"/>
        <v>242</v>
      </c>
      <c r="AM1057" s="64" t="str">
        <f t="shared" si="1293"/>
        <v>-</v>
      </c>
      <c r="AN1057" s="64" t="str">
        <f t="shared" si="1256"/>
        <v>-</v>
      </c>
      <c r="AO1057" s="64" t="str">
        <f t="shared" si="1257"/>
        <v>-</v>
      </c>
      <c r="AP1057" s="64" t="str">
        <f t="shared" si="1258"/>
        <v>-</v>
      </c>
      <c r="AQ1057" s="64" t="str">
        <f t="shared" si="1294"/>
        <v>-</v>
      </c>
      <c r="AR1057" s="64" t="str">
        <f t="shared" si="1259"/>
        <v>-</v>
      </c>
      <c r="AS1057" s="57" t="str">
        <f t="shared" si="1295"/>
        <v>Payoff</v>
      </c>
      <c r="AT1057" s="56">
        <f t="shared" si="1318"/>
        <v>242</v>
      </c>
      <c r="AU1057" s="64" t="str">
        <f t="shared" si="1296"/>
        <v>-</v>
      </c>
      <c r="AV1057" s="64" t="str">
        <f t="shared" si="1260"/>
        <v>-</v>
      </c>
      <c r="AW1057" s="64" t="str">
        <f t="shared" si="1261"/>
        <v>-</v>
      </c>
      <c r="AX1057" s="64" t="str">
        <f t="shared" si="1262"/>
        <v>-</v>
      </c>
      <c r="AY1057" s="64" t="str">
        <f t="shared" si="1297"/>
        <v>-</v>
      </c>
      <c r="AZ1057" s="64" t="str">
        <f t="shared" si="1263"/>
        <v>-</v>
      </c>
      <c r="BA1057" s="57" t="str">
        <f t="shared" si="1298"/>
        <v>Payoff</v>
      </c>
      <c r="BB1057" s="56">
        <f t="shared" si="1319"/>
        <v>242</v>
      </c>
      <c r="BC1057" s="64" t="str">
        <f t="shared" si="1299"/>
        <v>-</v>
      </c>
      <c r="BD1057" s="64" t="str">
        <f t="shared" si="1264"/>
        <v>-</v>
      </c>
      <c r="BE1057" s="64" t="str">
        <f t="shared" si="1265"/>
        <v>-</v>
      </c>
      <c r="BF1057" s="64" t="str">
        <f t="shared" si="1266"/>
        <v>-</v>
      </c>
      <c r="BG1057" s="64" t="str">
        <f t="shared" si="1300"/>
        <v>-</v>
      </c>
      <c r="BH1057" s="64" t="str">
        <f t="shared" si="1267"/>
        <v>-</v>
      </c>
      <c r="BI1057" s="57" t="str">
        <f t="shared" si="1301"/>
        <v>Payoff</v>
      </c>
      <c r="BJ1057" s="56">
        <f t="shared" si="1320"/>
        <v>242</v>
      </c>
      <c r="BK1057" s="64" t="str">
        <f t="shared" si="1302"/>
        <v>-</v>
      </c>
      <c r="BL1057" s="64" t="str">
        <f t="shared" si="1268"/>
        <v>-</v>
      </c>
      <c r="BM1057" s="64" t="str">
        <f t="shared" si="1269"/>
        <v>-</v>
      </c>
      <c r="BN1057" s="64" t="str">
        <f t="shared" si="1270"/>
        <v>-</v>
      </c>
      <c r="BO1057" s="64" t="str">
        <f t="shared" si="1303"/>
        <v>-</v>
      </c>
      <c r="BP1057" s="64" t="str">
        <f t="shared" si="1271"/>
        <v>-</v>
      </c>
      <c r="BQ1057" s="57" t="str">
        <f t="shared" si="1304"/>
        <v>Payoff</v>
      </c>
      <c r="BR1057" s="56">
        <f t="shared" si="1321"/>
        <v>242</v>
      </c>
      <c r="BS1057" s="64" t="str">
        <f t="shared" si="1305"/>
        <v>-</v>
      </c>
      <c r="BT1057" s="64" t="str">
        <f t="shared" si="1272"/>
        <v>-</v>
      </c>
      <c r="BU1057" s="64" t="str">
        <f t="shared" si="1273"/>
        <v>-</v>
      </c>
      <c r="BV1057" s="64" t="str">
        <f t="shared" si="1274"/>
        <v>-</v>
      </c>
      <c r="BW1057" s="64" t="str">
        <f t="shared" si="1306"/>
        <v>-</v>
      </c>
      <c r="BX1057" s="64" t="str">
        <f t="shared" si="1275"/>
        <v>-</v>
      </c>
      <c r="BY1057" s="57" t="str">
        <f t="shared" si="1307"/>
        <v>Payoff</v>
      </c>
      <c r="BZ1057" s="56">
        <f t="shared" si="1322"/>
        <v>242</v>
      </c>
      <c r="CA1057" s="64" t="str">
        <f t="shared" si="1308"/>
        <v>-</v>
      </c>
      <c r="CB1057" s="64" t="str">
        <f t="shared" si="1276"/>
        <v>-</v>
      </c>
      <c r="CC1057" s="64" t="str">
        <f t="shared" si="1277"/>
        <v>-</v>
      </c>
      <c r="CD1057" s="64" t="str">
        <f t="shared" si="1278"/>
        <v>-</v>
      </c>
      <c r="CE1057" s="64" t="str">
        <f t="shared" si="1309"/>
        <v>-</v>
      </c>
      <c r="CF1057" s="64" t="str">
        <f t="shared" si="1279"/>
        <v>-</v>
      </c>
      <c r="CG1057" s="57" t="str">
        <f t="shared" si="1310"/>
        <v>Payoff</v>
      </c>
      <c r="CH1057" s="56">
        <f t="shared" si="1323"/>
        <v>242</v>
      </c>
      <c r="CI1057" s="64" t="str">
        <f t="shared" si="1311"/>
        <v>-</v>
      </c>
      <c r="CJ1057" s="64" t="str">
        <f t="shared" si="1280"/>
        <v>-</v>
      </c>
      <c r="CK1057" s="64" t="str">
        <f t="shared" si="1281"/>
        <v>-</v>
      </c>
      <c r="CL1057" s="64" t="str">
        <f t="shared" si="1282"/>
        <v>-</v>
      </c>
      <c r="CM1057" s="64" t="str">
        <f t="shared" si="1312"/>
        <v>-</v>
      </c>
      <c r="CN1057" s="64" t="str">
        <f t="shared" si="1283"/>
        <v>-</v>
      </c>
      <c r="CO1057" s="57" t="str">
        <f t="shared" si="1313"/>
        <v>Payoff</v>
      </c>
    </row>
    <row r="1058" spans="15:93" ht="18" customHeight="1" x14ac:dyDescent="0.25">
      <c r="O1058" s="56">
        <f t="shared" si="1314"/>
        <v>247</v>
      </c>
      <c r="P1058" s="64">
        <f t="shared" si="1284"/>
        <v>0</v>
      </c>
      <c r="Q1058" s="64" t="str">
        <f t="shared" si="1245"/>
        <v>-</v>
      </c>
      <c r="R1058" s="64" t="str">
        <f t="shared" si="1246"/>
        <v>-</v>
      </c>
      <c r="S1058" s="64">
        <f t="shared" si="1285"/>
        <v>0</v>
      </c>
      <c r="T1058" s="64" t="str">
        <f t="shared" si="1247"/>
        <v>-</v>
      </c>
      <c r="U1058" s="57" t="str">
        <f t="shared" si="1286"/>
        <v>Payoff</v>
      </c>
      <c r="V1058" s="56">
        <f t="shared" si="1315"/>
        <v>243</v>
      </c>
      <c r="W1058" s="64">
        <f t="shared" si="1287"/>
        <v>0</v>
      </c>
      <c r="X1058" s="64" t="str">
        <f t="shared" si="1248"/>
        <v>-</v>
      </c>
      <c r="Y1058" s="64">
        <f t="shared" si="1249"/>
        <v>0</v>
      </c>
      <c r="Z1058" s="64" t="str">
        <f t="shared" si="1250"/>
        <v>-</v>
      </c>
      <c r="AA1058" s="64" t="str">
        <f t="shared" si="1288"/>
        <v>-</v>
      </c>
      <c r="AB1058" s="64" t="str">
        <f t="shared" si="1251"/>
        <v>-</v>
      </c>
      <c r="AC1058" s="57" t="str">
        <f t="shared" si="1289"/>
        <v>Payoff</v>
      </c>
      <c r="AD1058" s="56">
        <f t="shared" si="1316"/>
        <v>243</v>
      </c>
      <c r="AE1058" s="64">
        <f t="shared" si="1290"/>
        <v>0</v>
      </c>
      <c r="AF1058" s="64" t="str">
        <f t="shared" si="1252"/>
        <v>-</v>
      </c>
      <c r="AG1058" s="64">
        <f t="shared" si="1253"/>
        <v>0</v>
      </c>
      <c r="AH1058" s="64" t="str">
        <f t="shared" si="1254"/>
        <v>-</v>
      </c>
      <c r="AI1058" s="64" t="str">
        <f t="shared" si="1291"/>
        <v>-</v>
      </c>
      <c r="AJ1058" s="64" t="str">
        <f t="shared" si="1255"/>
        <v>-</v>
      </c>
      <c r="AK1058" s="57" t="str">
        <f t="shared" si="1292"/>
        <v>Payoff</v>
      </c>
      <c r="AL1058" s="56">
        <f t="shared" si="1317"/>
        <v>243</v>
      </c>
      <c r="AM1058" s="64" t="str">
        <f t="shared" si="1293"/>
        <v>-</v>
      </c>
      <c r="AN1058" s="64" t="str">
        <f t="shared" si="1256"/>
        <v>-</v>
      </c>
      <c r="AO1058" s="64" t="str">
        <f t="shared" si="1257"/>
        <v>-</v>
      </c>
      <c r="AP1058" s="64" t="str">
        <f t="shared" si="1258"/>
        <v>-</v>
      </c>
      <c r="AQ1058" s="64" t="str">
        <f t="shared" si="1294"/>
        <v>-</v>
      </c>
      <c r="AR1058" s="64" t="str">
        <f t="shared" si="1259"/>
        <v>-</v>
      </c>
      <c r="AS1058" s="57" t="str">
        <f t="shared" si="1295"/>
        <v>Payoff</v>
      </c>
      <c r="AT1058" s="56">
        <f t="shared" si="1318"/>
        <v>243</v>
      </c>
      <c r="AU1058" s="64" t="str">
        <f t="shared" si="1296"/>
        <v>-</v>
      </c>
      <c r="AV1058" s="64" t="str">
        <f t="shared" si="1260"/>
        <v>-</v>
      </c>
      <c r="AW1058" s="64" t="str">
        <f t="shared" si="1261"/>
        <v>-</v>
      </c>
      <c r="AX1058" s="64" t="str">
        <f t="shared" si="1262"/>
        <v>-</v>
      </c>
      <c r="AY1058" s="64" t="str">
        <f t="shared" si="1297"/>
        <v>-</v>
      </c>
      <c r="AZ1058" s="64" t="str">
        <f t="shared" si="1263"/>
        <v>-</v>
      </c>
      <c r="BA1058" s="57" t="str">
        <f t="shared" si="1298"/>
        <v>Payoff</v>
      </c>
      <c r="BB1058" s="56">
        <f t="shared" si="1319"/>
        <v>243</v>
      </c>
      <c r="BC1058" s="64" t="str">
        <f t="shared" si="1299"/>
        <v>-</v>
      </c>
      <c r="BD1058" s="64" t="str">
        <f t="shared" si="1264"/>
        <v>-</v>
      </c>
      <c r="BE1058" s="64" t="str">
        <f t="shared" si="1265"/>
        <v>-</v>
      </c>
      <c r="BF1058" s="64" t="str">
        <f t="shared" si="1266"/>
        <v>-</v>
      </c>
      <c r="BG1058" s="64" t="str">
        <f t="shared" si="1300"/>
        <v>-</v>
      </c>
      <c r="BH1058" s="64" t="str">
        <f t="shared" si="1267"/>
        <v>-</v>
      </c>
      <c r="BI1058" s="57" t="str">
        <f t="shared" si="1301"/>
        <v>Payoff</v>
      </c>
      <c r="BJ1058" s="56">
        <f t="shared" si="1320"/>
        <v>243</v>
      </c>
      <c r="BK1058" s="64" t="str">
        <f t="shared" si="1302"/>
        <v>-</v>
      </c>
      <c r="BL1058" s="64" t="str">
        <f t="shared" si="1268"/>
        <v>-</v>
      </c>
      <c r="BM1058" s="64" t="str">
        <f t="shared" si="1269"/>
        <v>-</v>
      </c>
      <c r="BN1058" s="64" t="str">
        <f t="shared" si="1270"/>
        <v>-</v>
      </c>
      <c r="BO1058" s="64" t="str">
        <f t="shared" si="1303"/>
        <v>-</v>
      </c>
      <c r="BP1058" s="64" t="str">
        <f t="shared" si="1271"/>
        <v>-</v>
      </c>
      <c r="BQ1058" s="57" t="str">
        <f t="shared" si="1304"/>
        <v>Payoff</v>
      </c>
      <c r="BR1058" s="56">
        <f t="shared" si="1321"/>
        <v>243</v>
      </c>
      <c r="BS1058" s="64" t="str">
        <f t="shared" si="1305"/>
        <v>-</v>
      </c>
      <c r="BT1058" s="64" t="str">
        <f t="shared" si="1272"/>
        <v>-</v>
      </c>
      <c r="BU1058" s="64" t="str">
        <f t="shared" si="1273"/>
        <v>-</v>
      </c>
      <c r="BV1058" s="64" t="str">
        <f t="shared" si="1274"/>
        <v>-</v>
      </c>
      <c r="BW1058" s="64" t="str">
        <f t="shared" si="1306"/>
        <v>-</v>
      </c>
      <c r="BX1058" s="64" t="str">
        <f t="shared" si="1275"/>
        <v>-</v>
      </c>
      <c r="BY1058" s="57" t="str">
        <f t="shared" si="1307"/>
        <v>Payoff</v>
      </c>
      <c r="BZ1058" s="56">
        <f t="shared" si="1322"/>
        <v>243</v>
      </c>
      <c r="CA1058" s="64" t="str">
        <f t="shared" si="1308"/>
        <v>-</v>
      </c>
      <c r="CB1058" s="64" t="str">
        <f t="shared" si="1276"/>
        <v>-</v>
      </c>
      <c r="CC1058" s="64" t="str">
        <f t="shared" si="1277"/>
        <v>-</v>
      </c>
      <c r="CD1058" s="64" t="str">
        <f t="shared" si="1278"/>
        <v>-</v>
      </c>
      <c r="CE1058" s="64" t="str">
        <f t="shared" si="1309"/>
        <v>-</v>
      </c>
      <c r="CF1058" s="64" t="str">
        <f t="shared" si="1279"/>
        <v>-</v>
      </c>
      <c r="CG1058" s="57" t="str">
        <f t="shared" si="1310"/>
        <v>Payoff</v>
      </c>
      <c r="CH1058" s="56">
        <f t="shared" si="1323"/>
        <v>243</v>
      </c>
      <c r="CI1058" s="64" t="str">
        <f t="shared" si="1311"/>
        <v>-</v>
      </c>
      <c r="CJ1058" s="64" t="str">
        <f t="shared" si="1280"/>
        <v>-</v>
      </c>
      <c r="CK1058" s="64" t="str">
        <f t="shared" si="1281"/>
        <v>-</v>
      </c>
      <c r="CL1058" s="64" t="str">
        <f t="shared" si="1282"/>
        <v>-</v>
      </c>
      <c r="CM1058" s="64" t="str">
        <f t="shared" si="1312"/>
        <v>-</v>
      </c>
      <c r="CN1058" s="64" t="str">
        <f t="shared" si="1283"/>
        <v>-</v>
      </c>
      <c r="CO1058" s="57" t="str">
        <f t="shared" si="1313"/>
        <v>Payoff</v>
      </c>
    </row>
    <row r="1059" spans="15:93" ht="18" customHeight="1" x14ac:dyDescent="0.25">
      <c r="O1059" s="56">
        <f t="shared" si="1314"/>
        <v>248</v>
      </c>
      <c r="P1059" s="64">
        <f t="shared" si="1284"/>
        <v>0</v>
      </c>
      <c r="Q1059" s="64" t="str">
        <f t="shared" si="1245"/>
        <v>-</v>
      </c>
      <c r="R1059" s="64" t="str">
        <f t="shared" si="1246"/>
        <v>-</v>
      </c>
      <c r="S1059" s="64">
        <f t="shared" si="1285"/>
        <v>0</v>
      </c>
      <c r="T1059" s="64" t="str">
        <f t="shared" si="1247"/>
        <v>-</v>
      </c>
      <c r="U1059" s="57" t="str">
        <f t="shared" si="1286"/>
        <v>Payoff</v>
      </c>
      <c r="V1059" s="56">
        <f t="shared" si="1315"/>
        <v>244</v>
      </c>
      <c r="W1059" s="64">
        <f t="shared" si="1287"/>
        <v>0</v>
      </c>
      <c r="X1059" s="64" t="str">
        <f t="shared" si="1248"/>
        <v>-</v>
      </c>
      <c r="Y1059" s="64">
        <f t="shared" si="1249"/>
        <v>0</v>
      </c>
      <c r="Z1059" s="64" t="str">
        <f t="shared" si="1250"/>
        <v>-</v>
      </c>
      <c r="AA1059" s="64" t="str">
        <f t="shared" si="1288"/>
        <v>-</v>
      </c>
      <c r="AB1059" s="64" t="str">
        <f t="shared" si="1251"/>
        <v>-</v>
      </c>
      <c r="AC1059" s="57" t="str">
        <f t="shared" si="1289"/>
        <v>Payoff</v>
      </c>
      <c r="AD1059" s="56">
        <f t="shared" si="1316"/>
        <v>244</v>
      </c>
      <c r="AE1059" s="64">
        <f t="shared" si="1290"/>
        <v>0</v>
      </c>
      <c r="AF1059" s="64" t="str">
        <f t="shared" si="1252"/>
        <v>-</v>
      </c>
      <c r="AG1059" s="64">
        <f t="shared" si="1253"/>
        <v>0</v>
      </c>
      <c r="AH1059" s="64" t="str">
        <f t="shared" si="1254"/>
        <v>-</v>
      </c>
      <c r="AI1059" s="64" t="str">
        <f t="shared" si="1291"/>
        <v>-</v>
      </c>
      <c r="AJ1059" s="64" t="str">
        <f t="shared" si="1255"/>
        <v>-</v>
      </c>
      <c r="AK1059" s="57" t="str">
        <f t="shared" si="1292"/>
        <v>Payoff</v>
      </c>
      <c r="AL1059" s="56">
        <f t="shared" si="1317"/>
        <v>244</v>
      </c>
      <c r="AM1059" s="64" t="str">
        <f t="shared" si="1293"/>
        <v>-</v>
      </c>
      <c r="AN1059" s="64" t="str">
        <f t="shared" si="1256"/>
        <v>-</v>
      </c>
      <c r="AO1059" s="64" t="str">
        <f t="shared" si="1257"/>
        <v>-</v>
      </c>
      <c r="AP1059" s="64" t="str">
        <f t="shared" si="1258"/>
        <v>-</v>
      </c>
      <c r="AQ1059" s="64" t="str">
        <f t="shared" si="1294"/>
        <v>-</v>
      </c>
      <c r="AR1059" s="64" t="str">
        <f t="shared" si="1259"/>
        <v>-</v>
      </c>
      <c r="AS1059" s="57" t="str">
        <f t="shared" si="1295"/>
        <v>Payoff</v>
      </c>
      <c r="AT1059" s="56">
        <f t="shared" si="1318"/>
        <v>244</v>
      </c>
      <c r="AU1059" s="64" t="str">
        <f t="shared" si="1296"/>
        <v>-</v>
      </c>
      <c r="AV1059" s="64" t="str">
        <f t="shared" si="1260"/>
        <v>-</v>
      </c>
      <c r="AW1059" s="64" t="str">
        <f t="shared" si="1261"/>
        <v>-</v>
      </c>
      <c r="AX1059" s="64" t="str">
        <f t="shared" si="1262"/>
        <v>-</v>
      </c>
      <c r="AY1059" s="64" t="str">
        <f t="shared" si="1297"/>
        <v>-</v>
      </c>
      <c r="AZ1059" s="64" t="str">
        <f t="shared" si="1263"/>
        <v>-</v>
      </c>
      <c r="BA1059" s="57" t="str">
        <f t="shared" si="1298"/>
        <v>Payoff</v>
      </c>
      <c r="BB1059" s="56">
        <f t="shared" si="1319"/>
        <v>244</v>
      </c>
      <c r="BC1059" s="64" t="str">
        <f t="shared" si="1299"/>
        <v>-</v>
      </c>
      <c r="BD1059" s="64" t="str">
        <f t="shared" si="1264"/>
        <v>-</v>
      </c>
      <c r="BE1059" s="64" t="str">
        <f t="shared" si="1265"/>
        <v>-</v>
      </c>
      <c r="BF1059" s="64" t="str">
        <f t="shared" si="1266"/>
        <v>-</v>
      </c>
      <c r="BG1059" s="64" t="str">
        <f t="shared" si="1300"/>
        <v>-</v>
      </c>
      <c r="BH1059" s="64" t="str">
        <f t="shared" si="1267"/>
        <v>-</v>
      </c>
      <c r="BI1059" s="57" t="str">
        <f t="shared" si="1301"/>
        <v>Payoff</v>
      </c>
      <c r="BJ1059" s="56">
        <f t="shared" si="1320"/>
        <v>244</v>
      </c>
      <c r="BK1059" s="64" t="str">
        <f t="shared" si="1302"/>
        <v>-</v>
      </c>
      <c r="BL1059" s="64" t="str">
        <f t="shared" si="1268"/>
        <v>-</v>
      </c>
      <c r="BM1059" s="64" t="str">
        <f t="shared" si="1269"/>
        <v>-</v>
      </c>
      <c r="BN1059" s="64" t="str">
        <f t="shared" si="1270"/>
        <v>-</v>
      </c>
      <c r="BO1059" s="64" t="str">
        <f t="shared" si="1303"/>
        <v>-</v>
      </c>
      <c r="BP1059" s="64" t="str">
        <f t="shared" si="1271"/>
        <v>-</v>
      </c>
      <c r="BQ1059" s="57" t="str">
        <f t="shared" si="1304"/>
        <v>Payoff</v>
      </c>
      <c r="BR1059" s="56">
        <f t="shared" si="1321"/>
        <v>244</v>
      </c>
      <c r="BS1059" s="64" t="str">
        <f t="shared" si="1305"/>
        <v>-</v>
      </c>
      <c r="BT1059" s="64" t="str">
        <f t="shared" si="1272"/>
        <v>-</v>
      </c>
      <c r="BU1059" s="64" t="str">
        <f t="shared" si="1273"/>
        <v>-</v>
      </c>
      <c r="BV1059" s="64" t="str">
        <f t="shared" si="1274"/>
        <v>-</v>
      </c>
      <c r="BW1059" s="64" t="str">
        <f t="shared" si="1306"/>
        <v>-</v>
      </c>
      <c r="BX1059" s="64" t="str">
        <f t="shared" si="1275"/>
        <v>-</v>
      </c>
      <c r="BY1059" s="57" t="str">
        <f t="shared" si="1307"/>
        <v>Payoff</v>
      </c>
      <c r="BZ1059" s="56">
        <f t="shared" si="1322"/>
        <v>244</v>
      </c>
      <c r="CA1059" s="64" t="str">
        <f t="shared" si="1308"/>
        <v>-</v>
      </c>
      <c r="CB1059" s="64" t="str">
        <f t="shared" si="1276"/>
        <v>-</v>
      </c>
      <c r="CC1059" s="64" t="str">
        <f t="shared" si="1277"/>
        <v>-</v>
      </c>
      <c r="CD1059" s="64" t="str">
        <f t="shared" si="1278"/>
        <v>-</v>
      </c>
      <c r="CE1059" s="64" t="str">
        <f t="shared" si="1309"/>
        <v>-</v>
      </c>
      <c r="CF1059" s="64" t="str">
        <f t="shared" si="1279"/>
        <v>-</v>
      </c>
      <c r="CG1059" s="57" t="str">
        <f t="shared" si="1310"/>
        <v>Payoff</v>
      </c>
      <c r="CH1059" s="56">
        <f t="shared" si="1323"/>
        <v>244</v>
      </c>
      <c r="CI1059" s="64" t="str">
        <f t="shared" si="1311"/>
        <v>-</v>
      </c>
      <c r="CJ1059" s="64" t="str">
        <f t="shared" si="1280"/>
        <v>-</v>
      </c>
      <c r="CK1059" s="64" t="str">
        <f t="shared" si="1281"/>
        <v>-</v>
      </c>
      <c r="CL1059" s="64" t="str">
        <f t="shared" si="1282"/>
        <v>-</v>
      </c>
      <c r="CM1059" s="64" t="str">
        <f t="shared" si="1312"/>
        <v>-</v>
      </c>
      <c r="CN1059" s="64" t="str">
        <f t="shared" si="1283"/>
        <v>-</v>
      </c>
      <c r="CO1059" s="57" t="str">
        <f t="shared" si="1313"/>
        <v>Payoff</v>
      </c>
    </row>
    <row r="1060" spans="15:93" ht="18" customHeight="1" x14ac:dyDescent="0.25">
      <c r="O1060" s="56">
        <f t="shared" si="1314"/>
        <v>249</v>
      </c>
      <c r="P1060" s="64">
        <f t="shared" si="1284"/>
        <v>0</v>
      </c>
      <c r="Q1060" s="64" t="str">
        <f t="shared" si="1245"/>
        <v>-</v>
      </c>
      <c r="R1060" s="64" t="str">
        <f t="shared" si="1246"/>
        <v>-</v>
      </c>
      <c r="S1060" s="64">
        <f t="shared" si="1285"/>
        <v>0</v>
      </c>
      <c r="T1060" s="64" t="str">
        <f t="shared" si="1247"/>
        <v>-</v>
      </c>
      <c r="U1060" s="57" t="str">
        <f t="shared" si="1286"/>
        <v>Payoff</v>
      </c>
      <c r="V1060" s="56">
        <f t="shared" si="1315"/>
        <v>245</v>
      </c>
      <c r="W1060" s="64">
        <f t="shared" si="1287"/>
        <v>0</v>
      </c>
      <c r="X1060" s="64" t="str">
        <f t="shared" si="1248"/>
        <v>-</v>
      </c>
      <c r="Y1060" s="64">
        <f t="shared" si="1249"/>
        <v>0</v>
      </c>
      <c r="Z1060" s="64" t="str">
        <f t="shared" si="1250"/>
        <v>-</v>
      </c>
      <c r="AA1060" s="64" t="str">
        <f t="shared" si="1288"/>
        <v>-</v>
      </c>
      <c r="AB1060" s="64" t="str">
        <f t="shared" si="1251"/>
        <v>-</v>
      </c>
      <c r="AC1060" s="57" t="str">
        <f t="shared" si="1289"/>
        <v>Payoff</v>
      </c>
      <c r="AD1060" s="56">
        <f t="shared" si="1316"/>
        <v>245</v>
      </c>
      <c r="AE1060" s="64">
        <f t="shared" si="1290"/>
        <v>0</v>
      </c>
      <c r="AF1060" s="64" t="str">
        <f t="shared" si="1252"/>
        <v>-</v>
      </c>
      <c r="AG1060" s="64">
        <f t="shared" si="1253"/>
        <v>0</v>
      </c>
      <c r="AH1060" s="64" t="str">
        <f t="shared" si="1254"/>
        <v>-</v>
      </c>
      <c r="AI1060" s="64" t="str">
        <f t="shared" si="1291"/>
        <v>-</v>
      </c>
      <c r="AJ1060" s="64" t="str">
        <f t="shared" si="1255"/>
        <v>-</v>
      </c>
      <c r="AK1060" s="57" t="str">
        <f t="shared" si="1292"/>
        <v>Payoff</v>
      </c>
      <c r="AL1060" s="56">
        <f t="shared" si="1317"/>
        <v>245</v>
      </c>
      <c r="AM1060" s="64" t="str">
        <f t="shared" si="1293"/>
        <v>-</v>
      </c>
      <c r="AN1060" s="64" t="str">
        <f t="shared" si="1256"/>
        <v>-</v>
      </c>
      <c r="AO1060" s="64" t="str">
        <f t="shared" si="1257"/>
        <v>-</v>
      </c>
      <c r="AP1060" s="64" t="str">
        <f t="shared" si="1258"/>
        <v>-</v>
      </c>
      <c r="AQ1060" s="64" t="str">
        <f t="shared" si="1294"/>
        <v>-</v>
      </c>
      <c r="AR1060" s="64" t="str">
        <f t="shared" si="1259"/>
        <v>-</v>
      </c>
      <c r="AS1060" s="57" t="str">
        <f t="shared" si="1295"/>
        <v>Payoff</v>
      </c>
      <c r="AT1060" s="56">
        <f t="shared" si="1318"/>
        <v>245</v>
      </c>
      <c r="AU1060" s="64" t="str">
        <f t="shared" si="1296"/>
        <v>-</v>
      </c>
      <c r="AV1060" s="64" t="str">
        <f t="shared" si="1260"/>
        <v>-</v>
      </c>
      <c r="AW1060" s="64" t="str">
        <f t="shared" si="1261"/>
        <v>-</v>
      </c>
      <c r="AX1060" s="64" t="str">
        <f t="shared" si="1262"/>
        <v>-</v>
      </c>
      <c r="AY1060" s="64" t="str">
        <f t="shared" si="1297"/>
        <v>-</v>
      </c>
      <c r="AZ1060" s="64" t="str">
        <f t="shared" si="1263"/>
        <v>-</v>
      </c>
      <c r="BA1060" s="57" t="str">
        <f t="shared" si="1298"/>
        <v>Payoff</v>
      </c>
      <c r="BB1060" s="56">
        <f t="shared" si="1319"/>
        <v>245</v>
      </c>
      <c r="BC1060" s="64" t="str">
        <f t="shared" si="1299"/>
        <v>-</v>
      </c>
      <c r="BD1060" s="64" t="str">
        <f t="shared" si="1264"/>
        <v>-</v>
      </c>
      <c r="BE1060" s="64" t="str">
        <f t="shared" si="1265"/>
        <v>-</v>
      </c>
      <c r="BF1060" s="64" t="str">
        <f t="shared" si="1266"/>
        <v>-</v>
      </c>
      <c r="BG1060" s="64" t="str">
        <f t="shared" si="1300"/>
        <v>-</v>
      </c>
      <c r="BH1060" s="64" t="str">
        <f t="shared" si="1267"/>
        <v>-</v>
      </c>
      <c r="BI1060" s="57" t="str">
        <f t="shared" si="1301"/>
        <v>Payoff</v>
      </c>
      <c r="BJ1060" s="56">
        <f t="shared" si="1320"/>
        <v>245</v>
      </c>
      <c r="BK1060" s="64" t="str">
        <f t="shared" si="1302"/>
        <v>-</v>
      </c>
      <c r="BL1060" s="64" t="str">
        <f t="shared" si="1268"/>
        <v>-</v>
      </c>
      <c r="BM1060" s="64" t="str">
        <f t="shared" si="1269"/>
        <v>-</v>
      </c>
      <c r="BN1060" s="64" t="str">
        <f t="shared" si="1270"/>
        <v>-</v>
      </c>
      <c r="BO1060" s="64" t="str">
        <f t="shared" si="1303"/>
        <v>-</v>
      </c>
      <c r="BP1060" s="64" t="str">
        <f t="shared" si="1271"/>
        <v>-</v>
      </c>
      <c r="BQ1060" s="57" t="str">
        <f t="shared" si="1304"/>
        <v>Payoff</v>
      </c>
      <c r="BR1060" s="56">
        <f t="shared" si="1321"/>
        <v>245</v>
      </c>
      <c r="BS1060" s="64" t="str">
        <f t="shared" si="1305"/>
        <v>-</v>
      </c>
      <c r="BT1060" s="64" t="str">
        <f t="shared" si="1272"/>
        <v>-</v>
      </c>
      <c r="BU1060" s="64" t="str">
        <f t="shared" si="1273"/>
        <v>-</v>
      </c>
      <c r="BV1060" s="64" t="str">
        <f t="shared" si="1274"/>
        <v>-</v>
      </c>
      <c r="BW1060" s="64" t="str">
        <f t="shared" si="1306"/>
        <v>-</v>
      </c>
      <c r="BX1060" s="64" t="str">
        <f t="shared" si="1275"/>
        <v>-</v>
      </c>
      <c r="BY1060" s="57" t="str">
        <f t="shared" si="1307"/>
        <v>Payoff</v>
      </c>
      <c r="BZ1060" s="56">
        <f t="shared" si="1322"/>
        <v>245</v>
      </c>
      <c r="CA1060" s="64" t="str">
        <f t="shared" si="1308"/>
        <v>-</v>
      </c>
      <c r="CB1060" s="64" t="str">
        <f t="shared" si="1276"/>
        <v>-</v>
      </c>
      <c r="CC1060" s="64" t="str">
        <f t="shared" si="1277"/>
        <v>-</v>
      </c>
      <c r="CD1060" s="64" t="str">
        <f t="shared" si="1278"/>
        <v>-</v>
      </c>
      <c r="CE1060" s="64" t="str">
        <f t="shared" si="1309"/>
        <v>-</v>
      </c>
      <c r="CF1060" s="64" t="str">
        <f t="shared" si="1279"/>
        <v>-</v>
      </c>
      <c r="CG1060" s="57" t="str">
        <f t="shared" si="1310"/>
        <v>Payoff</v>
      </c>
      <c r="CH1060" s="56">
        <f t="shared" si="1323"/>
        <v>245</v>
      </c>
      <c r="CI1060" s="64" t="str">
        <f t="shared" si="1311"/>
        <v>-</v>
      </c>
      <c r="CJ1060" s="64" t="str">
        <f t="shared" si="1280"/>
        <v>-</v>
      </c>
      <c r="CK1060" s="64" t="str">
        <f t="shared" si="1281"/>
        <v>-</v>
      </c>
      <c r="CL1060" s="64" t="str">
        <f t="shared" si="1282"/>
        <v>-</v>
      </c>
      <c r="CM1060" s="64" t="str">
        <f t="shared" si="1312"/>
        <v>-</v>
      </c>
      <c r="CN1060" s="64" t="str">
        <f t="shared" si="1283"/>
        <v>-</v>
      </c>
      <c r="CO1060" s="57" t="str">
        <f t="shared" si="1313"/>
        <v>Payoff</v>
      </c>
    </row>
    <row r="1061" spans="15:93" ht="18" customHeight="1" x14ac:dyDescent="0.25">
      <c r="O1061" s="56">
        <f t="shared" si="1314"/>
        <v>250</v>
      </c>
      <c r="P1061" s="64">
        <f t="shared" si="1284"/>
        <v>0</v>
      </c>
      <c r="Q1061" s="64" t="str">
        <f t="shared" si="1245"/>
        <v>-</v>
      </c>
      <c r="R1061" s="64" t="str">
        <f t="shared" si="1246"/>
        <v>-</v>
      </c>
      <c r="S1061" s="64">
        <f t="shared" si="1285"/>
        <v>0</v>
      </c>
      <c r="T1061" s="64" t="str">
        <f t="shared" si="1247"/>
        <v>-</v>
      </c>
      <c r="U1061" s="57" t="str">
        <f t="shared" si="1286"/>
        <v>Payoff</v>
      </c>
      <c r="V1061" s="56">
        <f t="shared" si="1315"/>
        <v>246</v>
      </c>
      <c r="W1061" s="64">
        <f t="shared" si="1287"/>
        <v>0</v>
      </c>
      <c r="X1061" s="64" t="str">
        <f t="shared" si="1248"/>
        <v>-</v>
      </c>
      <c r="Y1061" s="64">
        <f t="shared" si="1249"/>
        <v>0</v>
      </c>
      <c r="Z1061" s="64" t="str">
        <f t="shared" si="1250"/>
        <v>-</v>
      </c>
      <c r="AA1061" s="64" t="str">
        <f t="shared" si="1288"/>
        <v>-</v>
      </c>
      <c r="AB1061" s="64" t="str">
        <f t="shared" si="1251"/>
        <v>-</v>
      </c>
      <c r="AC1061" s="57" t="str">
        <f t="shared" si="1289"/>
        <v>Payoff</v>
      </c>
      <c r="AD1061" s="56">
        <f t="shared" si="1316"/>
        <v>246</v>
      </c>
      <c r="AE1061" s="64">
        <f t="shared" si="1290"/>
        <v>0</v>
      </c>
      <c r="AF1061" s="64" t="str">
        <f t="shared" si="1252"/>
        <v>-</v>
      </c>
      <c r="AG1061" s="64">
        <f t="shared" si="1253"/>
        <v>0</v>
      </c>
      <c r="AH1061" s="64" t="str">
        <f t="shared" si="1254"/>
        <v>-</v>
      </c>
      <c r="AI1061" s="64" t="str">
        <f t="shared" si="1291"/>
        <v>-</v>
      </c>
      <c r="AJ1061" s="64" t="str">
        <f t="shared" si="1255"/>
        <v>-</v>
      </c>
      <c r="AK1061" s="57" t="str">
        <f t="shared" si="1292"/>
        <v>Payoff</v>
      </c>
      <c r="AL1061" s="56">
        <f t="shared" si="1317"/>
        <v>246</v>
      </c>
      <c r="AM1061" s="64" t="str">
        <f t="shared" si="1293"/>
        <v>-</v>
      </c>
      <c r="AN1061" s="64" t="str">
        <f t="shared" si="1256"/>
        <v>-</v>
      </c>
      <c r="AO1061" s="64" t="str">
        <f t="shared" si="1257"/>
        <v>-</v>
      </c>
      <c r="AP1061" s="64" t="str">
        <f t="shared" si="1258"/>
        <v>-</v>
      </c>
      <c r="AQ1061" s="64" t="str">
        <f t="shared" si="1294"/>
        <v>-</v>
      </c>
      <c r="AR1061" s="64" t="str">
        <f t="shared" si="1259"/>
        <v>-</v>
      </c>
      <c r="AS1061" s="57" t="str">
        <f t="shared" si="1295"/>
        <v>Payoff</v>
      </c>
      <c r="AT1061" s="56">
        <f t="shared" si="1318"/>
        <v>246</v>
      </c>
      <c r="AU1061" s="64" t="str">
        <f t="shared" si="1296"/>
        <v>-</v>
      </c>
      <c r="AV1061" s="64" t="str">
        <f t="shared" si="1260"/>
        <v>-</v>
      </c>
      <c r="AW1061" s="64" t="str">
        <f t="shared" si="1261"/>
        <v>-</v>
      </c>
      <c r="AX1061" s="64" t="str">
        <f t="shared" si="1262"/>
        <v>-</v>
      </c>
      <c r="AY1061" s="64" t="str">
        <f t="shared" si="1297"/>
        <v>-</v>
      </c>
      <c r="AZ1061" s="64" t="str">
        <f t="shared" si="1263"/>
        <v>-</v>
      </c>
      <c r="BA1061" s="57" t="str">
        <f t="shared" si="1298"/>
        <v>Payoff</v>
      </c>
      <c r="BB1061" s="56">
        <f t="shared" si="1319"/>
        <v>246</v>
      </c>
      <c r="BC1061" s="64" t="str">
        <f t="shared" si="1299"/>
        <v>-</v>
      </c>
      <c r="BD1061" s="64" t="str">
        <f t="shared" si="1264"/>
        <v>-</v>
      </c>
      <c r="BE1061" s="64" t="str">
        <f t="shared" si="1265"/>
        <v>-</v>
      </c>
      <c r="BF1061" s="64" t="str">
        <f t="shared" si="1266"/>
        <v>-</v>
      </c>
      <c r="BG1061" s="64" t="str">
        <f t="shared" si="1300"/>
        <v>-</v>
      </c>
      <c r="BH1061" s="64" t="str">
        <f t="shared" si="1267"/>
        <v>-</v>
      </c>
      <c r="BI1061" s="57" t="str">
        <f t="shared" si="1301"/>
        <v>Payoff</v>
      </c>
      <c r="BJ1061" s="56">
        <f t="shared" si="1320"/>
        <v>246</v>
      </c>
      <c r="BK1061" s="64" t="str">
        <f t="shared" si="1302"/>
        <v>-</v>
      </c>
      <c r="BL1061" s="64" t="str">
        <f t="shared" si="1268"/>
        <v>-</v>
      </c>
      <c r="BM1061" s="64" t="str">
        <f t="shared" si="1269"/>
        <v>-</v>
      </c>
      <c r="BN1061" s="64" t="str">
        <f t="shared" si="1270"/>
        <v>-</v>
      </c>
      <c r="BO1061" s="64" t="str">
        <f t="shared" si="1303"/>
        <v>-</v>
      </c>
      <c r="BP1061" s="64" t="str">
        <f t="shared" si="1271"/>
        <v>-</v>
      </c>
      <c r="BQ1061" s="57" t="str">
        <f t="shared" si="1304"/>
        <v>Payoff</v>
      </c>
      <c r="BR1061" s="56">
        <f t="shared" si="1321"/>
        <v>246</v>
      </c>
      <c r="BS1061" s="64" t="str">
        <f t="shared" si="1305"/>
        <v>-</v>
      </c>
      <c r="BT1061" s="64" t="str">
        <f t="shared" si="1272"/>
        <v>-</v>
      </c>
      <c r="BU1061" s="64" t="str">
        <f t="shared" si="1273"/>
        <v>-</v>
      </c>
      <c r="BV1061" s="64" t="str">
        <f t="shared" si="1274"/>
        <v>-</v>
      </c>
      <c r="BW1061" s="64" t="str">
        <f t="shared" si="1306"/>
        <v>-</v>
      </c>
      <c r="BX1061" s="64" t="str">
        <f t="shared" si="1275"/>
        <v>-</v>
      </c>
      <c r="BY1061" s="57" t="str">
        <f t="shared" si="1307"/>
        <v>Payoff</v>
      </c>
      <c r="BZ1061" s="56">
        <f t="shared" si="1322"/>
        <v>246</v>
      </c>
      <c r="CA1061" s="64" t="str">
        <f t="shared" si="1308"/>
        <v>-</v>
      </c>
      <c r="CB1061" s="64" t="str">
        <f t="shared" si="1276"/>
        <v>-</v>
      </c>
      <c r="CC1061" s="64" t="str">
        <f t="shared" si="1277"/>
        <v>-</v>
      </c>
      <c r="CD1061" s="64" t="str">
        <f t="shared" si="1278"/>
        <v>-</v>
      </c>
      <c r="CE1061" s="64" t="str">
        <f t="shared" si="1309"/>
        <v>-</v>
      </c>
      <c r="CF1061" s="64" t="str">
        <f t="shared" si="1279"/>
        <v>-</v>
      </c>
      <c r="CG1061" s="57" t="str">
        <f t="shared" si="1310"/>
        <v>Payoff</v>
      </c>
      <c r="CH1061" s="56">
        <f t="shared" si="1323"/>
        <v>246</v>
      </c>
      <c r="CI1061" s="64" t="str">
        <f t="shared" si="1311"/>
        <v>-</v>
      </c>
      <c r="CJ1061" s="64" t="str">
        <f t="shared" si="1280"/>
        <v>-</v>
      </c>
      <c r="CK1061" s="64" t="str">
        <f t="shared" si="1281"/>
        <v>-</v>
      </c>
      <c r="CL1061" s="64" t="str">
        <f t="shared" si="1282"/>
        <v>-</v>
      </c>
      <c r="CM1061" s="64" t="str">
        <f t="shared" si="1312"/>
        <v>-</v>
      </c>
      <c r="CN1061" s="64" t="str">
        <f t="shared" si="1283"/>
        <v>-</v>
      </c>
      <c r="CO1061" s="57" t="str">
        <f t="shared" si="1313"/>
        <v>Payoff</v>
      </c>
    </row>
    <row r="1062" spans="15:93" ht="18" customHeight="1" x14ac:dyDescent="0.25">
      <c r="O1062" s="56">
        <f t="shared" si="1314"/>
        <v>251</v>
      </c>
      <c r="P1062" s="64">
        <f t="shared" si="1284"/>
        <v>0</v>
      </c>
      <c r="Q1062" s="64" t="str">
        <f t="shared" si="1245"/>
        <v>-</v>
      </c>
      <c r="R1062" s="64" t="str">
        <f t="shared" si="1246"/>
        <v>-</v>
      </c>
      <c r="S1062" s="64">
        <f t="shared" si="1285"/>
        <v>0</v>
      </c>
      <c r="T1062" s="64" t="str">
        <f t="shared" si="1247"/>
        <v>-</v>
      </c>
      <c r="U1062" s="57" t="str">
        <f t="shared" si="1286"/>
        <v>Payoff</v>
      </c>
      <c r="V1062" s="56">
        <f t="shared" si="1315"/>
        <v>247</v>
      </c>
      <c r="W1062" s="64">
        <f t="shared" si="1287"/>
        <v>0</v>
      </c>
      <c r="X1062" s="64" t="str">
        <f t="shared" si="1248"/>
        <v>-</v>
      </c>
      <c r="Y1062" s="64">
        <f t="shared" si="1249"/>
        <v>0</v>
      </c>
      <c r="Z1062" s="64" t="str">
        <f t="shared" si="1250"/>
        <v>-</v>
      </c>
      <c r="AA1062" s="64" t="str">
        <f t="shared" si="1288"/>
        <v>-</v>
      </c>
      <c r="AB1062" s="64" t="str">
        <f t="shared" si="1251"/>
        <v>-</v>
      </c>
      <c r="AC1062" s="57" t="str">
        <f t="shared" si="1289"/>
        <v>Payoff</v>
      </c>
      <c r="AD1062" s="56">
        <f t="shared" si="1316"/>
        <v>247</v>
      </c>
      <c r="AE1062" s="64">
        <f t="shared" si="1290"/>
        <v>0</v>
      </c>
      <c r="AF1062" s="64" t="str">
        <f t="shared" si="1252"/>
        <v>-</v>
      </c>
      <c r="AG1062" s="64">
        <f t="shared" si="1253"/>
        <v>0</v>
      </c>
      <c r="AH1062" s="64" t="str">
        <f t="shared" si="1254"/>
        <v>-</v>
      </c>
      <c r="AI1062" s="64" t="str">
        <f t="shared" si="1291"/>
        <v>-</v>
      </c>
      <c r="AJ1062" s="64" t="str">
        <f t="shared" si="1255"/>
        <v>-</v>
      </c>
      <c r="AK1062" s="57" t="str">
        <f t="shared" si="1292"/>
        <v>Payoff</v>
      </c>
      <c r="AL1062" s="56">
        <f t="shared" si="1317"/>
        <v>247</v>
      </c>
      <c r="AM1062" s="64" t="str">
        <f t="shared" si="1293"/>
        <v>-</v>
      </c>
      <c r="AN1062" s="64" t="str">
        <f t="shared" si="1256"/>
        <v>-</v>
      </c>
      <c r="AO1062" s="64" t="str">
        <f t="shared" si="1257"/>
        <v>-</v>
      </c>
      <c r="AP1062" s="64" t="str">
        <f t="shared" si="1258"/>
        <v>-</v>
      </c>
      <c r="AQ1062" s="64" t="str">
        <f t="shared" si="1294"/>
        <v>-</v>
      </c>
      <c r="AR1062" s="64" t="str">
        <f t="shared" si="1259"/>
        <v>-</v>
      </c>
      <c r="AS1062" s="57" t="str">
        <f t="shared" si="1295"/>
        <v>Payoff</v>
      </c>
      <c r="AT1062" s="56">
        <f t="shared" si="1318"/>
        <v>247</v>
      </c>
      <c r="AU1062" s="64" t="str">
        <f t="shared" si="1296"/>
        <v>-</v>
      </c>
      <c r="AV1062" s="64" t="str">
        <f t="shared" si="1260"/>
        <v>-</v>
      </c>
      <c r="AW1062" s="64" t="str">
        <f t="shared" si="1261"/>
        <v>-</v>
      </c>
      <c r="AX1062" s="64" t="str">
        <f t="shared" si="1262"/>
        <v>-</v>
      </c>
      <c r="AY1062" s="64" t="str">
        <f t="shared" si="1297"/>
        <v>-</v>
      </c>
      <c r="AZ1062" s="64" t="str">
        <f t="shared" si="1263"/>
        <v>-</v>
      </c>
      <c r="BA1062" s="57" t="str">
        <f t="shared" si="1298"/>
        <v>Payoff</v>
      </c>
      <c r="BB1062" s="56">
        <f t="shared" si="1319"/>
        <v>247</v>
      </c>
      <c r="BC1062" s="64" t="str">
        <f t="shared" si="1299"/>
        <v>-</v>
      </c>
      <c r="BD1062" s="64" t="str">
        <f t="shared" si="1264"/>
        <v>-</v>
      </c>
      <c r="BE1062" s="64" t="str">
        <f t="shared" si="1265"/>
        <v>-</v>
      </c>
      <c r="BF1062" s="64" t="str">
        <f t="shared" si="1266"/>
        <v>-</v>
      </c>
      <c r="BG1062" s="64" t="str">
        <f t="shared" si="1300"/>
        <v>-</v>
      </c>
      <c r="BH1062" s="64" t="str">
        <f t="shared" si="1267"/>
        <v>-</v>
      </c>
      <c r="BI1062" s="57" t="str">
        <f t="shared" si="1301"/>
        <v>Payoff</v>
      </c>
      <c r="BJ1062" s="56">
        <f t="shared" si="1320"/>
        <v>247</v>
      </c>
      <c r="BK1062" s="64" t="str">
        <f t="shared" si="1302"/>
        <v>-</v>
      </c>
      <c r="BL1062" s="64" t="str">
        <f t="shared" si="1268"/>
        <v>-</v>
      </c>
      <c r="BM1062" s="64" t="str">
        <f t="shared" si="1269"/>
        <v>-</v>
      </c>
      <c r="BN1062" s="64" t="str">
        <f t="shared" si="1270"/>
        <v>-</v>
      </c>
      <c r="BO1062" s="64" t="str">
        <f t="shared" si="1303"/>
        <v>-</v>
      </c>
      <c r="BP1062" s="64" t="str">
        <f t="shared" si="1271"/>
        <v>-</v>
      </c>
      <c r="BQ1062" s="57" t="str">
        <f t="shared" si="1304"/>
        <v>Payoff</v>
      </c>
      <c r="BR1062" s="56">
        <f t="shared" si="1321"/>
        <v>247</v>
      </c>
      <c r="BS1062" s="64" t="str">
        <f t="shared" si="1305"/>
        <v>-</v>
      </c>
      <c r="BT1062" s="64" t="str">
        <f t="shared" si="1272"/>
        <v>-</v>
      </c>
      <c r="BU1062" s="64" t="str">
        <f t="shared" si="1273"/>
        <v>-</v>
      </c>
      <c r="BV1062" s="64" t="str">
        <f t="shared" si="1274"/>
        <v>-</v>
      </c>
      <c r="BW1062" s="64" t="str">
        <f t="shared" si="1306"/>
        <v>-</v>
      </c>
      <c r="BX1062" s="64" t="str">
        <f t="shared" si="1275"/>
        <v>-</v>
      </c>
      <c r="BY1062" s="57" t="str">
        <f t="shared" si="1307"/>
        <v>Payoff</v>
      </c>
      <c r="BZ1062" s="56">
        <f t="shared" si="1322"/>
        <v>247</v>
      </c>
      <c r="CA1062" s="64" t="str">
        <f t="shared" si="1308"/>
        <v>-</v>
      </c>
      <c r="CB1062" s="64" t="str">
        <f t="shared" si="1276"/>
        <v>-</v>
      </c>
      <c r="CC1062" s="64" t="str">
        <f t="shared" si="1277"/>
        <v>-</v>
      </c>
      <c r="CD1062" s="64" t="str">
        <f t="shared" si="1278"/>
        <v>-</v>
      </c>
      <c r="CE1062" s="64" t="str">
        <f t="shared" si="1309"/>
        <v>-</v>
      </c>
      <c r="CF1062" s="64" t="str">
        <f t="shared" si="1279"/>
        <v>-</v>
      </c>
      <c r="CG1062" s="57" t="str">
        <f t="shared" si="1310"/>
        <v>Payoff</v>
      </c>
      <c r="CH1062" s="56">
        <f t="shared" si="1323"/>
        <v>247</v>
      </c>
      <c r="CI1062" s="64" t="str">
        <f t="shared" si="1311"/>
        <v>-</v>
      </c>
      <c r="CJ1062" s="64" t="str">
        <f t="shared" si="1280"/>
        <v>-</v>
      </c>
      <c r="CK1062" s="64" t="str">
        <f t="shared" si="1281"/>
        <v>-</v>
      </c>
      <c r="CL1062" s="64" t="str">
        <f t="shared" si="1282"/>
        <v>-</v>
      </c>
      <c r="CM1062" s="64" t="str">
        <f t="shared" si="1312"/>
        <v>-</v>
      </c>
      <c r="CN1062" s="64" t="str">
        <f t="shared" si="1283"/>
        <v>-</v>
      </c>
      <c r="CO1062" s="57" t="str">
        <f t="shared" si="1313"/>
        <v>Payoff</v>
      </c>
    </row>
    <row r="1063" spans="15:93" ht="18" customHeight="1" x14ac:dyDescent="0.25">
      <c r="O1063" s="56">
        <f t="shared" si="1314"/>
        <v>252</v>
      </c>
      <c r="P1063" s="64">
        <f t="shared" si="1284"/>
        <v>0</v>
      </c>
      <c r="Q1063" s="64" t="str">
        <f t="shared" si="1245"/>
        <v>-</v>
      </c>
      <c r="R1063" s="64" t="str">
        <f t="shared" si="1246"/>
        <v>-</v>
      </c>
      <c r="S1063" s="64">
        <f t="shared" si="1285"/>
        <v>0</v>
      </c>
      <c r="T1063" s="64" t="str">
        <f t="shared" si="1247"/>
        <v>-</v>
      </c>
      <c r="U1063" s="57" t="str">
        <f t="shared" si="1286"/>
        <v>Payoff</v>
      </c>
      <c r="V1063" s="56">
        <f t="shared" si="1315"/>
        <v>248</v>
      </c>
      <c r="W1063" s="64">
        <f t="shared" si="1287"/>
        <v>0</v>
      </c>
      <c r="X1063" s="64" t="str">
        <f t="shared" si="1248"/>
        <v>-</v>
      </c>
      <c r="Y1063" s="64">
        <f t="shared" si="1249"/>
        <v>0</v>
      </c>
      <c r="Z1063" s="64" t="str">
        <f t="shared" si="1250"/>
        <v>-</v>
      </c>
      <c r="AA1063" s="64" t="str">
        <f t="shared" si="1288"/>
        <v>-</v>
      </c>
      <c r="AB1063" s="64" t="str">
        <f t="shared" si="1251"/>
        <v>-</v>
      </c>
      <c r="AC1063" s="57" t="str">
        <f t="shared" si="1289"/>
        <v>Payoff</v>
      </c>
      <c r="AD1063" s="56">
        <f t="shared" si="1316"/>
        <v>248</v>
      </c>
      <c r="AE1063" s="64">
        <f t="shared" si="1290"/>
        <v>0</v>
      </c>
      <c r="AF1063" s="64" t="str">
        <f t="shared" si="1252"/>
        <v>-</v>
      </c>
      <c r="AG1063" s="64">
        <f t="shared" si="1253"/>
        <v>0</v>
      </c>
      <c r="AH1063" s="64" t="str">
        <f t="shared" si="1254"/>
        <v>-</v>
      </c>
      <c r="AI1063" s="64" t="str">
        <f t="shared" si="1291"/>
        <v>-</v>
      </c>
      <c r="AJ1063" s="64" t="str">
        <f t="shared" si="1255"/>
        <v>-</v>
      </c>
      <c r="AK1063" s="57" t="str">
        <f t="shared" si="1292"/>
        <v>Payoff</v>
      </c>
      <c r="AL1063" s="56">
        <f t="shared" si="1317"/>
        <v>248</v>
      </c>
      <c r="AM1063" s="64" t="str">
        <f t="shared" si="1293"/>
        <v>-</v>
      </c>
      <c r="AN1063" s="64" t="str">
        <f t="shared" si="1256"/>
        <v>-</v>
      </c>
      <c r="AO1063" s="64" t="str">
        <f t="shared" si="1257"/>
        <v>-</v>
      </c>
      <c r="AP1063" s="64" t="str">
        <f t="shared" si="1258"/>
        <v>-</v>
      </c>
      <c r="AQ1063" s="64" t="str">
        <f t="shared" si="1294"/>
        <v>-</v>
      </c>
      <c r="AR1063" s="64" t="str">
        <f t="shared" si="1259"/>
        <v>-</v>
      </c>
      <c r="AS1063" s="57" t="str">
        <f t="shared" si="1295"/>
        <v>Payoff</v>
      </c>
      <c r="AT1063" s="56">
        <f t="shared" si="1318"/>
        <v>248</v>
      </c>
      <c r="AU1063" s="64" t="str">
        <f t="shared" si="1296"/>
        <v>-</v>
      </c>
      <c r="AV1063" s="64" t="str">
        <f t="shared" si="1260"/>
        <v>-</v>
      </c>
      <c r="AW1063" s="64" t="str">
        <f t="shared" si="1261"/>
        <v>-</v>
      </c>
      <c r="AX1063" s="64" t="str">
        <f t="shared" si="1262"/>
        <v>-</v>
      </c>
      <c r="AY1063" s="64" t="str">
        <f t="shared" si="1297"/>
        <v>-</v>
      </c>
      <c r="AZ1063" s="64" t="str">
        <f t="shared" si="1263"/>
        <v>-</v>
      </c>
      <c r="BA1063" s="57" t="str">
        <f t="shared" si="1298"/>
        <v>Payoff</v>
      </c>
      <c r="BB1063" s="56">
        <f t="shared" si="1319"/>
        <v>248</v>
      </c>
      <c r="BC1063" s="64" t="str">
        <f t="shared" si="1299"/>
        <v>-</v>
      </c>
      <c r="BD1063" s="64" t="str">
        <f t="shared" si="1264"/>
        <v>-</v>
      </c>
      <c r="BE1063" s="64" t="str">
        <f t="shared" si="1265"/>
        <v>-</v>
      </c>
      <c r="BF1063" s="64" t="str">
        <f t="shared" si="1266"/>
        <v>-</v>
      </c>
      <c r="BG1063" s="64" t="str">
        <f t="shared" si="1300"/>
        <v>-</v>
      </c>
      <c r="BH1063" s="64" t="str">
        <f t="shared" si="1267"/>
        <v>-</v>
      </c>
      <c r="BI1063" s="57" t="str">
        <f t="shared" si="1301"/>
        <v>Payoff</v>
      </c>
      <c r="BJ1063" s="56">
        <f t="shared" si="1320"/>
        <v>248</v>
      </c>
      <c r="BK1063" s="64" t="str">
        <f t="shared" si="1302"/>
        <v>-</v>
      </c>
      <c r="BL1063" s="64" t="str">
        <f t="shared" si="1268"/>
        <v>-</v>
      </c>
      <c r="BM1063" s="64" t="str">
        <f t="shared" si="1269"/>
        <v>-</v>
      </c>
      <c r="BN1063" s="64" t="str">
        <f t="shared" si="1270"/>
        <v>-</v>
      </c>
      <c r="BO1063" s="64" t="str">
        <f t="shared" si="1303"/>
        <v>-</v>
      </c>
      <c r="BP1063" s="64" t="str">
        <f t="shared" si="1271"/>
        <v>-</v>
      </c>
      <c r="BQ1063" s="57" t="str">
        <f t="shared" si="1304"/>
        <v>Payoff</v>
      </c>
      <c r="BR1063" s="56">
        <f t="shared" si="1321"/>
        <v>248</v>
      </c>
      <c r="BS1063" s="64" t="str">
        <f t="shared" si="1305"/>
        <v>-</v>
      </c>
      <c r="BT1063" s="64" t="str">
        <f t="shared" si="1272"/>
        <v>-</v>
      </c>
      <c r="BU1063" s="64" t="str">
        <f t="shared" si="1273"/>
        <v>-</v>
      </c>
      <c r="BV1063" s="64" t="str">
        <f t="shared" si="1274"/>
        <v>-</v>
      </c>
      <c r="BW1063" s="64" t="str">
        <f t="shared" si="1306"/>
        <v>-</v>
      </c>
      <c r="BX1063" s="64" t="str">
        <f t="shared" si="1275"/>
        <v>-</v>
      </c>
      <c r="BY1063" s="57" t="str">
        <f t="shared" si="1307"/>
        <v>Payoff</v>
      </c>
      <c r="BZ1063" s="56">
        <f t="shared" si="1322"/>
        <v>248</v>
      </c>
      <c r="CA1063" s="64" t="str">
        <f t="shared" si="1308"/>
        <v>-</v>
      </c>
      <c r="CB1063" s="64" t="str">
        <f t="shared" si="1276"/>
        <v>-</v>
      </c>
      <c r="CC1063" s="64" t="str">
        <f t="shared" si="1277"/>
        <v>-</v>
      </c>
      <c r="CD1063" s="64" t="str">
        <f t="shared" si="1278"/>
        <v>-</v>
      </c>
      <c r="CE1063" s="64" t="str">
        <f t="shared" si="1309"/>
        <v>-</v>
      </c>
      <c r="CF1063" s="64" t="str">
        <f t="shared" si="1279"/>
        <v>-</v>
      </c>
      <c r="CG1063" s="57" t="str">
        <f t="shared" si="1310"/>
        <v>Payoff</v>
      </c>
      <c r="CH1063" s="56">
        <f t="shared" si="1323"/>
        <v>248</v>
      </c>
      <c r="CI1063" s="64" t="str">
        <f t="shared" si="1311"/>
        <v>-</v>
      </c>
      <c r="CJ1063" s="64" t="str">
        <f t="shared" si="1280"/>
        <v>-</v>
      </c>
      <c r="CK1063" s="64" t="str">
        <f t="shared" si="1281"/>
        <v>-</v>
      </c>
      <c r="CL1063" s="64" t="str">
        <f t="shared" si="1282"/>
        <v>-</v>
      </c>
      <c r="CM1063" s="64" t="str">
        <f t="shared" si="1312"/>
        <v>-</v>
      </c>
      <c r="CN1063" s="64" t="str">
        <f t="shared" si="1283"/>
        <v>-</v>
      </c>
      <c r="CO1063" s="57" t="str">
        <f t="shared" si="1313"/>
        <v>Payoff</v>
      </c>
    </row>
    <row r="1064" spans="15:93" ht="18" customHeight="1" x14ac:dyDescent="0.25">
      <c r="O1064" s="56">
        <f t="shared" si="1314"/>
        <v>253</v>
      </c>
      <c r="P1064" s="64">
        <f t="shared" si="1284"/>
        <v>0</v>
      </c>
      <c r="Q1064" s="64" t="str">
        <f t="shared" si="1245"/>
        <v>-</v>
      </c>
      <c r="R1064" s="64" t="str">
        <f t="shared" si="1246"/>
        <v>-</v>
      </c>
      <c r="S1064" s="64">
        <f t="shared" si="1285"/>
        <v>0</v>
      </c>
      <c r="T1064" s="64" t="str">
        <f t="shared" si="1247"/>
        <v>-</v>
      </c>
      <c r="U1064" s="57" t="str">
        <f t="shared" si="1286"/>
        <v>Payoff</v>
      </c>
      <c r="V1064" s="56">
        <f t="shared" si="1315"/>
        <v>249</v>
      </c>
      <c r="W1064" s="64">
        <f t="shared" si="1287"/>
        <v>0</v>
      </c>
      <c r="X1064" s="64" t="str">
        <f t="shared" si="1248"/>
        <v>-</v>
      </c>
      <c r="Y1064" s="64">
        <f t="shared" si="1249"/>
        <v>0</v>
      </c>
      <c r="Z1064" s="64" t="str">
        <f t="shared" si="1250"/>
        <v>-</v>
      </c>
      <c r="AA1064" s="64" t="str">
        <f t="shared" si="1288"/>
        <v>-</v>
      </c>
      <c r="AB1064" s="64" t="str">
        <f t="shared" si="1251"/>
        <v>-</v>
      </c>
      <c r="AC1064" s="57" t="str">
        <f t="shared" si="1289"/>
        <v>Payoff</v>
      </c>
      <c r="AD1064" s="56">
        <f t="shared" si="1316"/>
        <v>249</v>
      </c>
      <c r="AE1064" s="64">
        <f t="shared" si="1290"/>
        <v>0</v>
      </c>
      <c r="AF1064" s="64" t="str">
        <f t="shared" si="1252"/>
        <v>-</v>
      </c>
      <c r="AG1064" s="64">
        <f t="shared" si="1253"/>
        <v>0</v>
      </c>
      <c r="AH1064" s="64" t="str">
        <f t="shared" si="1254"/>
        <v>-</v>
      </c>
      <c r="AI1064" s="64" t="str">
        <f t="shared" si="1291"/>
        <v>-</v>
      </c>
      <c r="AJ1064" s="64" t="str">
        <f t="shared" si="1255"/>
        <v>-</v>
      </c>
      <c r="AK1064" s="57" t="str">
        <f t="shared" si="1292"/>
        <v>Payoff</v>
      </c>
      <c r="AL1064" s="56">
        <f t="shared" si="1317"/>
        <v>249</v>
      </c>
      <c r="AM1064" s="64" t="str">
        <f t="shared" si="1293"/>
        <v>-</v>
      </c>
      <c r="AN1064" s="64" t="str">
        <f t="shared" si="1256"/>
        <v>-</v>
      </c>
      <c r="AO1064" s="64" t="str">
        <f t="shared" si="1257"/>
        <v>-</v>
      </c>
      <c r="AP1064" s="64" t="str">
        <f t="shared" si="1258"/>
        <v>-</v>
      </c>
      <c r="AQ1064" s="64" t="str">
        <f t="shared" si="1294"/>
        <v>-</v>
      </c>
      <c r="AR1064" s="64" t="str">
        <f t="shared" si="1259"/>
        <v>-</v>
      </c>
      <c r="AS1064" s="57" t="str">
        <f t="shared" si="1295"/>
        <v>Payoff</v>
      </c>
      <c r="AT1064" s="56">
        <f t="shared" si="1318"/>
        <v>249</v>
      </c>
      <c r="AU1064" s="64" t="str">
        <f t="shared" si="1296"/>
        <v>-</v>
      </c>
      <c r="AV1064" s="64" t="str">
        <f t="shared" si="1260"/>
        <v>-</v>
      </c>
      <c r="AW1064" s="64" t="str">
        <f t="shared" si="1261"/>
        <v>-</v>
      </c>
      <c r="AX1064" s="64" t="str">
        <f t="shared" si="1262"/>
        <v>-</v>
      </c>
      <c r="AY1064" s="64" t="str">
        <f t="shared" si="1297"/>
        <v>-</v>
      </c>
      <c r="AZ1064" s="64" t="str">
        <f t="shared" si="1263"/>
        <v>-</v>
      </c>
      <c r="BA1064" s="57" t="str">
        <f t="shared" si="1298"/>
        <v>Payoff</v>
      </c>
      <c r="BB1064" s="56">
        <f t="shared" si="1319"/>
        <v>249</v>
      </c>
      <c r="BC1064" s="64" t="str">
        <f t="shared" si="1299"/>
        <v>-</v>
      </c>
      <c r="BD1064" s="64" t="str">
        <f t="shared" si="1264"/>
        <v>-</v>
      </c>
      <c r="BE1064" s="64" t="str">
        <f t="shared" si="1265"/>
        <v>-</v>
      </c>
      <c r="BF1064" s="64" t="str">
        <f t="shared" si="1266"/>
        <v>-</v>
      </c>
      <c r="BG1064" s="64" t="str">
        <f t="shared" si="1300"/>
        <v>-</v>
      </c>
      <c r="BH1064" s="64" t="str">
        <f t="shared" si="1267"/>
        <v>-</v>
      </c>
      <c r="BI1064" s="57" t="str">
        <f t="shared" si="1301"/>
        <v>Payoff</v>
      </c>
      <c r="BJ1064" s="56">
        <f t="shared" si="1320"/>
        <v>249</v>
      </c>
      <c r="BK1064" s="64" t="str">
        <f t="shared" si="1302"/>
        <v>-</v>
      </c>
      <c r="BL1064" s="64" t="str">
        <f t="shared" si="1268"/>
        <v>-</v>
      </c>
      <c r="BM1064" s="64" t="str">
        <f t="shared" si="1269"/>
        <v>-</v>
      </c>
      <c r="BN1064" s="64" t="str">
        <f t="shared" si="1270"/>
        <v>-</v>
      </c>
      <c r="BO1064" s="64" t="str">
        <f t="shared" si="1303"/>
        <v>-</v>
      </c>
      <c r="BP1064" s="64" t="str">
        <f t="shared" si="1271"/>
        <v>-</v>
      </c>
      <c r="BQ1064" s="57" t="str">
        <f t="shared" si="1304"/>
        <v>Payoff</v>
      </c>
      <c r="BR1064" s="56">
        <f t="shared" si="1321"/>
        <v>249</v>
      </c>
      <c r="BS1064" s="64" t="str">
        <f t="shared" si="1305"/>
        <v>-</v>
      </c>
      <c r="BT1064" s="64" t="str">
        <f t="shared" si="1272"/>
        <v>-</v>
      </c>
      <c r="BU1064" s="64" t="str">
        <f t="shared" si="1273"/>
        <v>-</v>
      </c>
      <c r="BV1064" s="64" t="str">
        <f t="shared" si="1274"/>
        <v>-</v>
      </c>
      <c r="BW1064" s="64" t="str">
        <f t="shared" si="1306"/>
        <v>-</v>
      </c>
      <c r="BX1064" s="64" t="str">
        <f t="shared" si="1275"/>
        <v>-</v>
      </c>
      <c r="BY1064" s="57" t="str">
        <f t="shared" si="1307"/>
        <v>Payoff</v>
      </c>
      <c r="BZ1064" s="56">
        <f t="shared" si="1322"/>
        <v>249</v>
      </c>
      <c r="CA1064" s="64" t="str">
        <f t="shared" si="1308"/>
        <v>-</v>
      </c>
      <c r="CB1064" s="64" t="str">
        <f t="shared" si="1276"/>
        <v>-</v>
      </c>
      <c r="CC1064" s="64" t="str">
        <f t="shared" si="1277"/>
        <v>-</v>
      </c>
      <c r="CD1064" s="64" t="str">
        <f t="shared" si="1278"/>
        <v>-</v>
      </c>
      <c r="CE1064" s="64" t="str">
        <f t="shared" si="1309"/>
        <v>-</v>
      </c>
      <c r="CF1064" s="64" t="str">
        <f t="shared" si="1279"/>
        <v>-</v>
      </c>
      <c r="CG1064" s="57" t="str">
        <f t="shared" si="1310"/>
        <v>Payoff</v>
      </c>
      <c r="CH1064" s="56">
        <f t="shared" si="1323"/>
        <v>249</v>
      </c>
      <c r="CI1064" s="64" t="str">
        <f t="shared" si="1311"/>
        <v>-</v>
      </c>
      <c r="CJ1064" s="64" t="str">
        <f t="shared" si="1280"/>
        <v>-</v>
      </c>
      <c r="CK1064" s="64" t="str">
        <f t="shared" si="1281"/>
        <v>-</v>
      </c>
      <c r="CL1064" s="64" t="str">
        <f t="shared" si="1282"/>
        <v>-</v>
      </c>
      <c r="CM1064" s="64" t="str">
        <f t="shared" si="1312"/>
        <v>-</v>
      </c>
      <c r="CN1064" s="64" t="str">
        <f t="shared" si="1283"/>
        <v>-</v>
      </c>
      <c r="CO1064" s="57" t="str">
        <f t="shared" si="1313"/>
        <v>Payoff</v>
      </c>
    </row>
    <row r="1065" spans="15:93" ht="18" customHeight="1" x14ac:dyDescent="0.25">
      <c r="O1065" s="56">
        <f t="shared" si="1314"/>
        <v>254</v>
      </c>
      <c r="P1065" s="64">
        <f t="shared" si="1284"/>
        <v>0</v>
      </c>
      <c r="Q1065" s="64" t="str">
        <f t="shared" si="1245"/>
        <v>-</v>
      </c>
      <c r="R1065" s="64" t="str">
        <f t="shared" si="1246"/>
        <v>-</v>
      </c>
      <c r="S1065" s="64">
        <f t="shared" si="1285"/>
        <v>0</v>
      </c>
      <c r="T1065" s="64" t="str">
        <f t="shared" si="1247"/>
        <v>-</v>
      </c>
      <c r="U1065" s="57" t="str">
        <f t="shared" si="1286"/>
        <v>Payoff</v>
      </c>
      <c r="V1065" s="56">
        <f t="shared" si="1315"/>
        <v>250</v>
      </c>
      <c r="W1065" s="64">
        <f t="shared" si="1287"/>
        <v>0</v>
      </c>
      <c r="X1065" s="64" t="str">
        <f t="shared" si="1248"/>
        <v>-</v>
      </c>
      <c r="Y1065" s="64">
        <f t="shared" si="1249"/>
        <v>0</v>
      </c>
      <c r="Z1065" s="64" t="str">
        <f t="shared" si="1250"/>
        <v>-</v>
      </c>
      <c r="AA1065" s="64" t="str">
        <f t="shared" si="1288"/>
        <v>-</v>
      </c>
      <c r="AB1065" s="64" t="str">
        <f t="shared" si="1251"/>
        <v>-</v>
      </c>
      <c r="AC1065" s="57" t="str">
        <f t="shared" si="1289"/>
        <v>Payoff</v>
      </c>
      <c r="AD1065" s="56">
        <f t="shared" si="1316"/>
        <v>250</v>
      </c>
      <c r="AE1065" s="64">
        <f t="shared" si="1290"/>
        <v>0</v>
      </c>
      <c r="AF1065" s="64" t="str">
        <f t="shared" si="1252"/>
        <v>-</v>
      </c>
      <c r="AG1065" s="64">
        <f t="shared" si="1253"/>
        <v>0</v>
      </c>
      <c r="AH1065" s="64" t="str">
        <f t="shared" si="1254"/>
        <v>-</v>
      </c>
      <c r="AI1065" s="64" t="str">
        <f t="shared" si="1291"/>
        <v>-</v>
      </c>
      <c r="AJ1065" s="64" t="str">
        <f t="shared" si="1255"/>
        <v>-</v>
      </c>
      <c r="AK1065" s="57" t="str">
        <f t="shared" si="1292"/>
        <v>Payoff</v>
      </c>
      <c r="AL1065" s="56">
        <f t="shared" si="1317"/>
        <v>250</v>
      </c>
      <c r="AM1065" s="64" t="str">
        <f t="shared" si="1293"/>
        <v>-</v>
      </c>
      <c r="AN1065" s="64" t="str">
        <f t="shared" si="1256"/>
        <v>-</v>
      </c>
      <c r="AO1065" s="64" t="str">
        <f t="shared" si="1257"/>
        <v>-</v>
      </c>
      <c r="AP1065" s="64" t="str">
        <f t="shared" si="1258"/>
        <v>-</v>
      </c>
      <c r="AQ1065" s="64" t="str">
        <f t="shared" si="1294"/>
        <v>-</v>
      </c>
      <c r="AR1065" s="64" t="str">
        <f t="shared" si="1259"/>
        <v>-</v>
      </c>
      <c r="AS1065" s="57" t="str">
        <f t="shared" si="1295"/>
        <v>Payoff</v>
      </c>
      <c r="AT1065" s="56">
        <f t="shared" si="1318"/>
        <v>250</v>
      </c>
      <c r="AU1065" s="64" t="str">
        <f t="shared" si="1296"/>
        <v>-</v>
      </c>
      <c r="AV1065" s="64" t="str">
        <f t="shared" si="1260"/>
        <v>-</v>
      </c>
      <c r="AW1065" s="64" t="str">
        <f t="shared" si="1261"/>
        <v>-</v>
      </c>
      <c r="AX1065" s="64" t="str">
        <f t="shared" si="1262"/>
        <v>-</v>
      </c>
      <c r="AY1065" s="64" t="str">
        <f t="shared" si="1297"/>
        <v>-</v>
      </c>
      <c r="AZ1065" s="64" t="str">
        <f t="shared" si="1263"/>
        <v>-</v>
      </c>
      <c r="BA1065" s="57" t="str">
        <f t="shared" si="1298"/>
        <v>Payoff</v>
      </c>
      <c r="BB1065" s="56">
        <f t="shared" si="1319"/>
        <v>250</v>
      </c>
      <c r="BC1065" s="64" t="str">
        <f t="shared" si="1299"/>
        <v>-</v>
      </c>
      <c r="BD1065" s="64" t="str">
        <f t="shared" si="1264"/>
        <v>-</v>
      </c>
      <c r="BE1065" s="64" t="str">
        <f t="shared" si="1265"/>
        <v>-</v>
      </c>
      <c r="BF1065" s="64" t="str">
        <f t="shared" si="1266"/>
        <v>-</v>
      </c>
      <c r="BG1065" s="64" t="str">
        <f t="shared" si="1300"/>
        <v>-</v>
      </c>
      <c r="BH1065" s="64" t="str">
        <f t="shared" si="1267"/>
        <v>-</v>
      </c>
      <c r="BI1065" s="57" t="str">
        <f t="shared" si="1301"/>
        <v>Payoff</v>
      </c>
      <c r="BJ1065" s="56">
        <f t="shared" si="1320"/>
        <v>250</v>
      </c>
      <c r="BK1065" s="64" t="str">
        <f t="shared" si="1302"/>
        <v>-</v>
      </c>
      <c r="BL1065" s="64" t="str">
        <f t="shared" si="1268"/>
        <v>-</v>
      </c>
      <c r="BM1065" s="64" t="str">
        <f t="shared" si="1269"/>
        <v>-</v>
      </c>
      <c r="BN1065" s="64" t="str">
        <f t="shared" si="1270"/>
        <v>-</v>
      </c>
      <c r="BO1065" s="64" t="str">
        <f t="shared" si="1303"/>
        <v>-</v>
      </c>
      <c r="BP1065" s="64" t="str">
        <f t="shared" si="1271"/>
        <v>-</v>
      </c>
      <c r="BQ1065" s="57" t="str">
        <f t="shared" si="1304"/>
        <v>Payoff</v>
      </c>
      <c r="BR1065" s="56">
        <f t="shared" si="1321"/>
        <v>250</v>
      </c>
      <c r="BS1065" s="64" t="str">
        <f t="shared" si="1305"/>
        <v>-</v>
      </c>
      <c r="BT1065" s="64" t="str">
        <f t="shared" si="1272"/>
        <v>-</v>
      </c>
      <c r="BU1065" s="64" t="str">
        <f t="shared" si="1273"/>
        <v>-</v>
      </c>
      <c r="BV1065" s="64" t="str">
        <f t="shared" si="1274"/>
        <v>-</v>
      </c>
      <c r="BW1065" s="64" t="str">
        <f t="shared" si="1306"/>
        <v>-</v>
      </c>
      <c r="BX1065" s="64" t="str">
        <f t="shared" si="1275"/>
        <v>-</v>
      </c>
      <c r="BY1065" s="57" t="str">
        <f t="shared" si="1307"/>
        <v>Payoff</v>
      </c>
      <c r="BZ1065" s="56">
        <f t="shared" si="1322"/>
        <v>250</v>
      </c>
      <c r="CA1065" s="64" t="str">
        <f t="shared" si="1308"/>
        <v>-</v>
      </c>
      <c r="CB1065" s="64" t="str">
        <f t="shared" si="1276"/>
        <v>-</v>
      </c>
      <c r="CC1065" s="64" t="str">
        <f t="shared" si="1277"/>
        <v>-</v>
      </c>
      <c r="CD1065" s="64" t="str">
        <f t="shared" si="1278"/>
        <v>-</v>
      </c>
      <c r="CE1065" s="64" t="str">
        <f t="shared" si="1309"/>
        <v>-</v>
      </c>
      <c r="CF1065" s="64" t="str">
        <f t="shared" si="1279"/>
        <v>-</v>
      </c>
      <c r="CG1065" s="57" t="str">
        <f t="shared" si="1310"/>
        <v>Payoff</v>
      </c>
      <c r="CH1065" s="56">
        <f t="shared" si="1323"/>
        <v>250</v>
      </c>
      <c r="CI1065" s="64" t="str">
        <f t="shared" si="1311"/>
        <v>-</v>
      </c>
      <c r="CJ1065" s="64" t="str">
        <f t="shared" si="1280"/>
        <v>-</v>
      </c>
      <c r="CK1065" s="64" t="str">
        <f t="shared" si="1281"/>
        <v>-</v>
      </c>
      <c r="CL1065" s="64" t="str">
        <f t="shared" si="1282"/>
        <v>-</v>
      </c>
      <c r="CM1065" s="64" t="str">
        <f t="shared" si="1312"/>
        <v>-</v>
      </c>
      <c r="CN1065" s="64" t="str">
        <f t="shared" si="1283"/>
        <v>-</v>
      </c>
      <c r="CO1065" s="57" t="str">
        <f t="shared" si="1313"/>
        <v>Payoff</v>
      </c>
    </row>
    <row r="1066" spans="15:93" ht="18" customHeight="1" x14ac:dyDescent="0.25">
      <c r="O1066" s="56">
        <f t="shared" si="1314"/>
        <v>255</v>
      </c>
      <c r="P1066" s="64">
        <f t="shared" si="1284"/>
        <v>0</v>
      </c>
      <c r="Q1066" s="64" t="str">
        <f t="shared" si="1245"/>
        <v>-</v>
      </c>
      <c r="R1066" s="64" t="str">
        <f t="shared" si="1246"/>
        <v>-</v>
      </c>
      <c r="S1066" s="64">
        <f t="shared" si="1285"/>
        <v>0</v>
      </c>
      <c r="T1066" s="64" t="str">
        <f t="shared" si="1247"/>
        <v>-</v>
      </c>
      <c r="U1066" s="57" t="str">
        <f t="shared" si="1286"/>
        <v>Payoff</v>
      </c>
      <c r="V1066" s="56">
        <f t="shared" si="1315"/>
        <v>251</v>
      </c>
      <c r="W1066" s="64">
        <f t="shared" si="1287"/>
        <v>0</v>
      </c>
      <c r="X1066" s="64" t="str">
        <f t="shared" si="1248"/>
        <v>-</v>
      </c>
      <c r="Y1066" s="64">
        <f t="shared" si="1249"/>
        <v>0</v>
      </c>
      <c r="Z1066" s="64" t="str">
        <f t="shared" si="1250"/>
        <v>-</v>
      </c>
      <c r="AA1066" s="64" t="str">
        <f t="shared" si="1288"/>
        <v>-</v>
      </c>
      <c r="AB1066" s="64" t="str">
        <f t="shared" si="1251"/>
        <v>-</v>
      </c>
      <c r="AC1066" s="57" t="str">
        <f t="shared" si="1289"/>
        <v>Payoff</v>
      </c>
      <c r="AD1066" s="56">
        <f t="shared" si="1316"/>
        <v>251</v>
      </c>
      <c r="AE1066" s="64">
        <f t="shared" si="1290"/>
        <v>0</v>
      </c>
      <c r="AF1066" s="64" t="str">
        <f t="shared" si="1252"/>
        <v>-</v>
      </c>
      <c r="AG1066" s="64">
        <f t="shared" si="1253"/>
        <v>0</v>
      </c>
      <c r="AH1066" s="64" t="str">
        <f t="shared" si="1254"/>
        <v>-</v>
      </c>
      <c r="AI1066" s="64" t="str">
        <f t="shared" si="1291"/>
        <v>-</v>
      </c>
      <c r="AJ1066" s="64" t="str">
        <f t="shared" si="1255"/>
        <v>-</v>
      </c>
      <c r="AK1066" s="57" t="str">
        <f t="shared" si="1292"/>
        <v>Payoff</v>
      </c>
      <c r="AL1066" s="56">
        <f t="shared" si="1317"/>
        <v>251</v>
      </c>
      <c r="AM1066" s="64" t="str">
        <f t="shared" si="1293"/>
        <v>-</v>
      </c>
      <c r="AN1066" s="64" t="str">
        <f t="shared" si="1256"/>
        <v>-</v>
      </c>
      <c r="AO1066" s="64" t="str">
        <f t="shared" si="1257"/>
        <v>-</v>
      </c>
      <c r="AP1066" s="64" t="str">
        <f t="shared" si="1258"/>
        <v>-</v>
      </c>
      <c r="AQ1066" s="64" t="str">
        <f t="shared" si="1294"/>
        <v>-</v>
      </c>
      <c r="AR1066" s="64" t="str">
        <f t="shared" si="1259"/>
        <v>-</v>
      </c>
      <c r="AS1066" s="57" t="str">
        <f t="shared" si="1295"/>
        <v>Payoff</v>
      </c>
      <c r="AT1066" s="56">
        <f t="shared" si="1318"/>
        <v>251</v>
      </c>
      <c r="AU1066" s="64" t="str">
        <f t="shared" si="1296"/>
        <v>-</v>
      </c>
      <c r="AV1066" s="64" t="str">
        <f t="shared" si="1260"/>
        <v>-</v>
      </c>
      <c r="AW1066" s="64" t="str">
        <f t="shared" si="1261"/>
        <v>-</v>
      </c>
      <c r="AX1066" s="64" t="str">
        <f t="shared" si="1262"/>
        <v>-</v>
      </c>
      <c r="AY1066" s="64" t="str">
        <f t="shared" si="1297"/>
        <v>-</v>
      </c>
      <c r="AZ1066" s="64" t="str">
        <f t="shared" si="1263"/>
        <v>-</v>
      </c>
      <c r="BA1066" s="57" t="str">
        <f t="shared" si="1298"/>
        <v>Payoff</v>
      </c>
      <c r="BB1066" s="56">
        <f t="shared" si="1319"/>
        <v>251</v>
      </c>
      <c r="BC1066" s="64" t="str">
        <f t="shared" si="1299"/>
        <v>-</v>
      </c>
      <c r="BD1066" s="64" t="str">
        <f t="shared" si="1264"/>
        <v>-</v>
      </c>
      <c r="BE1066" s="64" t="str">
        <f t="shared" si="1265"/>
        <v>-</v>
      </c>
      <c r="BF1066" s="64" t="str">
        <f t="shared" si="1266"/>
        <v>-</v>
      </c>
      <c r="BG1066" s="64" t="str">
        <f t="shared" si="1300"/>
        <v>-</v>
      </c>
      <c r="BH1066" s="64" t="str">
        <f t="shared" si="1267"/>
        <v>-</v>
      </c>
      <c r="BI1066" s="57" t="str">
        <f t="shared" si="1301"/>
        <v>Payoff</v>
      </c>
      <c r="BJ1066" s="56">
        <f t="shared" si="1320"/>
        <v>251</v>
      </c>
      <c r="BK1066" s="64" t="str">
        <f t="shared" si="1302"/>
        <v>-</v>
      </c>
      <c r="BL1066" s="64" t="str">
        <f t="shared" si="1268"/>
        <v>-</v>
      </c>
      <c r="BM1066" s="64" t="str">
        <f t="shared" si="1269"/>
        <v>-</v>
      </c>
      <c r="BN1066" s="64" t="str">
        <f t="shared" si="1270"/>
        <v>-</v>
      </c>
      <c r="BO1066" s="64" t="str">
        <f t="shared" si="1303"/>
        <v>-</v>
      </c>
      <c r="BP1066" s="64" t="str">
        <f t="shared" si="1271"/>
        <v>-</v>
      </c>
      <c r="BQ1066" s="57" t="str">
        <f t="shared" si="1304"/>
        <v>Payoff</v>
      </c>
      <c r="BR1066" s="56">
        <f t="shared" si="1321"/>
        <v>251</v>
      </c>
      <c r="BS1066" s="64" t="str">
        <f t="shared" si="1305"/>
        <v>-</v>
      </c>
      <c r="BT1066" s="64" t="str">
        <f t="shared" si="1272"/>
        <v>-</v>
      </c>
      <c r="BU1066" s="64" t="str">
        <f t="shared" si="1273"/>
        <v>-</v>
      </c>
      <c r="BV1066" s="64" t="str">
        <f t="shared" si="1274"/>
        <v>-</v>
      </c>
      <c r="BW1066" s="64" t="str">
        <f t="shared" si="1306"/>
        <v>-</v>
      </c>
      <c r="BX1066" s="64" t="str">
        <f t="shared" si="1275"/>
        <v>-</v>
      </c>
      <c r="BY1066" s="57" t="str">
        <f t="shared" si="1307"/>
        <v>Payoff</v>
      </c>
      <c r="BZ1066" s="56">
        <f t="shared" si="1322"/>
        <v>251</v>
      </c>
      <c r="CA1066" s="64" t="str">
        <f t="shared" si="1308"/>
        <v>-</v>
      </c>
      <c r="CB1066" s="64" t="str">
        <f t="shared" si="1276"/>
        <v>-</v>
      </c>
      <c r="CC1066" s="64" t="str">
        <f t="shared" si="1277"/>
        <v>-</v>
      </c>
      <c r="CD1066" s="64" t="str">
        <f t="shared" si="1278"/>
        <v>-</v>
      </c>
      <c r="CE1066" s="64" t="str">
        <f t="shared" si="1309"/>
        <v>-</v>
      </c>
      <c r="CF1066" s="64" t="str">
        <f t="shared" si="1279"/>
        <v>-</v>
      </c>
      <c r="CG1066" s="57" t="str">
        <f t="shared" si="1310"/>
        <v>Payoff</v>
      </c>
      <c r="CH1066" s="56">
        <f t="shared" si="1323"/>
        <v>251</v>
      </c>
      <c r="CI1066" s="64" t="str">
        <f t="shared" si="1311"/>
        <v>-</v>
      </c>
      <c r="CJ1066" s="64" t="str">
        <f t="shared" si="1280"/>
        <v>-</v>
      </c>
      <c r="CK1066" s="64" t="str">
        <f t="shared" si="1281"/>
        <v>-</v>
      </c>
      <c r="CL1066" s="64" t="str">
        <f t="shared" si="1282"/>
        <v>-</v>
      </c>
      <c r="CM1066" s="64" t="str">
        <f t="shared" si="1312"/>
        <v>-</v>
      </c>
      <c r="CN1066" s="64" t="str">
        <f t="shared" si="1283"/>
        <v>-</v>
      </c>
      <c r="CO1066" s="57" t="str">
        <f t="shared" si="1313"/>
        <v>Payoff</v>
      </c>
    </row>
    <row r="1067" spans="15:93" ht="18" customHeight="1" x14ac:dyDescent="0.25">
      <c r="O1067" s="56">
        <f t="shared" si="1314"/>
        <v>256</v>
      </c>
      <c r="P1067" s="64">
        <f t="shared" si="1284"/>
        <v>0</v>
      </c>
      <c r="Q1067" s="64" t="str">
        <f t="shared" si="1245"/>
        <v>-</v>
      </c>
      <c r="R1067" s="64" t="str">
        <f t="shared" si="1246"/>
        <v>-</v>
      </c>
      <c r="S1067" s="64">
        <f t="shared" si="1285"/>
        <v>0</v>
      </c>
      <c r="T1067" s="64" t="str">
        <f t="shared" si="1247"/>
        <v>-</v>
      </c>
      <c r="U1067" s="57" t="str">
        <f t="shared" si="1286"/>
        <v>Payoff</v>
      </c>
      <c r="V1067" s="56">
        <f t="shared" si="1315"/>
        <v>252</v>
      </c>
      <c r="W1067" s="64">
        <f t="shared" si="1287"/>
        <v>0</v>
      </c>
      <c r="X1067" s="64" t="str">
        <f t="shared" si="1248"/>
        <v>-</v>
      </c>
      <c r="Y1067" s="64">
        <f t="shared" si="1249"/>
        <v>0</v>
      </c>
      <c r="Z1067" s="64" t="str">
        <f t="shared" si="1250"/>
        <v>-</v>
      </c>
      <c r="AA1067" s="64" t="str">
        <f t="shared" si="1288"/>
        <v>-</v>
      </c>
      <c r="AB1067" s="64" t="str">
        <f t="shared" si="1251"/>
        <v>-</v>
      </c>
      <c r="AC1067" s="57" t="str">
        <f t="shared" si="1289"/>
        <v>Payoff</v>
      </c>
      <c r="AD1067" s="56">
        <f t="shared" si="1316"/>
        <v>252</v>
      </c>
      <c r="AE1067" s="64">
        <f t="shared" si="1290"/>
        <v>0</v>
      </c>
      <c r="AF1067" s="64" t="str">
        <f t="shared" si="1252"/>
        <v>-</v>
      </c>
      <c r="AG1067" s="64">
        <f t="shared" si="1253"/>
        <v>0</v>
      </c>
      <c r="AH1067" s="64" t="str">
        <f t="shared" si="1254"/>
        <v>-</v>
      </c>
      <c r="AI1067" s="64" t="str">
        <f t="shared" si="1291"/>
        <v>-</v>
      </c>
      <c r="AJ1067" s="64" t="str">
        <f t="shared" si="1255"/>
        <v>-</v>
      </c>
      <c r="AK1067" s="57" t="str">
        <f t="shared" si="1292"/>
        <v>Payoff</v>
      </c>
      <c r="AL1067" s="56">
        <f t="shared" si="1317"/>
        <v>252</v>
      </c>
      <c r="AM1067" s="64" t="str">
        <f t="shared" si="1293"/>
        <v>-</v>
      </c>
      <c r="AN1067" s="64" t="str">
        <f t="shared" si="1256"/>
        <v>-</v>
      </c>
      <c r="AO1067" s="64" t="str">
        <f t="shared" si="1257"/>
        <v>-</v>
      </c>
      <c r="AP1067" s="64" t="str">
        <f t="shared" si="1258"/>
        <v>-</v>
      </c>
      <c r="AQ1067" s="64" t="str">
        <f t="shared" si="1294"/>
        <v>-</v>
      </c>
      <c r="AR1067" s="64" t="str">
        <f t="shared" si="1259"/>
        <v>-</v>
      </c>
      <c r="AS1067" s="57" t="str">
        <f t="shared" si="1295"/>
        <v>Payoff</v>
      </c>
      <c r="AT1067" s="56">
        <f t="shared" si="1318"/>
        <v>252</v>
      </c>
      <c r="AU1067" s="64" t="str">
        <f t="shared" si="1296"/>
        <v>-</v>
      </c>
      <c r="AV1067" s="64" t="str">
        <f t="shared" si="1260"/>
        <v>-</v>
      </c>
      <c r="AW1067" s="64" t="str">
        <f t="shared" si="1261"/>
        <v>-</v>
      </c>
      <c r="AX1067" s="64" t="str">
        <f t="shared" si="1262"/>
        <v>-</v>
      </c>
      <c r="AY1067" s="64" t="str">
        <f t="shared" si="1297"/>
        <v>-</v>
      </c>
      <c r="AZ1067" s="64" t="str">
        <f t="shared" si="1263"/>
        <v>-</v>
      </c>
      <c r="BA1067" s="57" t="str">
        <f t="shared" si="1298"/>
        <v>Payoff</v>
      </c>
      <c r="BB1067" s="56">
        <f t="shared" si="1319"/>
        <v>252</v>
      </c>
      <c r="BC1067" s="64" t="str">
        <f t="shared" si="1299"/>
        <v>-</v>
      </c>
      <c r="BD1067" s="64" t="str">
        <f t="shared" si="1264"/>
        <v>-</v>
      </c>
      <c r="BE1067" s="64" t="str">
        <f t="shared" si="1265"/>
        <v>-</v>
      </c>
      <c r="BF1067" s="64" t="str">
        <f t="shared" si="1266"/>
        <v>-</v>
      </c>
      <c r="BG1067" s="64" t="str">
        <f t="shared" si="1300"/>
        <v>-</v>
      </c>
      <c r="BH1067" s="64" t="str">
        <f t="shared" si="1267"/>
        <v>-</v>
      </c>
      <c r="BI1067" s="57" t="str">
        <f t="shared" si="1301"/>
        <v>Payoff</v>
      </c>
      <c r="BJ1067" s="56">
        <f t="shared" si="1320"/>
        <v>252</v>
      </c>
      <c r="BK1067" s="64" t="str">
        <f t="shared" si="1302"/>
        <v>-</v>
      </c>
      <c r="BL1067" s="64" t="str">
        <f t="shared" si="1268"/>
        <v>-</v>
      </c>
      <c r="BM1067" s="64" t="str">
        <f t="shared" si="1269"/>
        <v>-</v>
      </c>
      <c r="BN1067" s="64" t="str">
        <f t="shared" si="1270"/>
        <v>-</v>
      </c>
      <c r="BO1067" s="64" t="str">
        <f t="shared" si="1303"/>
        <v>-</v>
      </c>
      <c r="BP1067" s="64" t="str">
        <f t="shared" si="1271"/>
        <v>-</v>
      </c>
      <c r="BQ1067" s="57" t="str">
        <f t="shared" si="1304"/>
        <v>Payoff</v>
      </c>
      <c r="BR1067" s="56">
        <f t="shared" si="1321"/>
        <v>252</v>
      </c>
      <c r="BS1067" s="64" t="str">
        <f t="shared" si="1305"/>
        <v>-</v>
      </c>
      <c r="BT1067" s="64" t="str">
        <f t="shared" si="1272"/>
        <v>-</v>
      </c>
      <c r="BU1067" s="64" t="str">
        <f t="shared" si="1273"/>
        <v>-</v>
      </c>
      <c r="BV1067" s="64" t="str">
        <f t="shared" si="1274"/>
        <v>-</v>
      </c>
      <c r="BW1067" s="64" t="str">
        <f t="shared" si="1306"/>
        <v>-</v>
      </c>
      <c r="BX1067" s="64" t="str">
        <f t="shared" si="1275"/>
        <v>-</v>
      </c>
      <c r="BY1067" s="57" t="str">
        <f t="shared" si="1307"/>
        <v>Payoff</v>
      </c>
      <c r="BZ1067" s="56">
        <f t="shared" si="1322"/>
        <v>252</v>
      </c>
      <c r="CA1067" s="64" t="str">
        <f t="shared" si="1308"/>
        <v>-</v>
      </c>
      <c r="CB1067" s="64" t="str">
        <f t="shared" si="1276"/>
        <v>-</v>
      </c>
      <c r="CC1067" s="64" t="str">
        <f t="shared" si="1277"/>
        <v>-</v>
      </c>
      <c r="CD1067" s="64" t="str">
        <f t="shared" si="1278"/>
        <v>-</v>
      </c>
      <c r="CE1067" s="64" t="str">
        <f t="shared" si="1309"/>
        <v>-</v>
      </c>
      <c r="CF1067" s="64" t="str">
        <f t="shared" si="1279"/>
        <v>-</v>
      </c>
      <c r="CG1067" s="57" t="str">
        <f t="shared" si="1310"/>
        <v>Payoff</v>
      </c>
      <c r="CH1067" s="56">
        <f t="shared" si="1323"/>
        <v>252</v>
      </c>
      <c r="CI1067" s="64" t="str">
        <f t="shared" si="1311"/>
        <v>-</v>
      </c>
      <c r="CJ1067" s="64" t="str">
        <f t="shared" si="1280"/>
        <v>-</v>
      </c>
      <c r="CK1067" s="64" t="str">
        <f t="shared" si="1281"/>
        <v>-</v>
      </c>
      <c r="CL1067" s="64" t="str">
        <f t="shared" si="1282"/>
        <v>-</v>
      </c>
      <c r="CM1067" s="64" t="str">
        <f t="shared" si="1312"/>
        <v>-</v>
      </c>
      <c r="CN1067" s="64" t="str">
        <f t="shared" si="1283"/>
        <v>-</v>
      </c>
      <c r="CO1067" s="57" t="str">
        <f t="shared" si="1313"/>
        <v>Payoff</v>
      </c>
    </row>
    <row r="1068" spans="15:93" ht="18" customHeight="1" x14ac:dyDescent="0.25">
      <c r="O1068" s="56">
        <f t="shared" si="1314"/>
        <v>257</v>
      </c>
      <c r="P1068" s="64">
        <f t="shared" si="1284"/>
        <v>0</v>
      </c>
      <c r="Q1068" s="64" t="str">
        <f t="shared" si="1245"/>
        <v>-</v>
      </c>
      <c r="R1068" s="64" t="str">
        <f t="shared" si="1246"/>
        <v>-</v>
      </c>
      <c r="S1068" s="64">
        <f t="shared" si="1285"/>
        <v>0</v>
      </c>
      <c r="T1068" s="64" t="str">
        <f t="shared" si="1247"/>
        <v>-</v>
      </c>
      <c r="U1068" s="57" t="str">
        <f t="shared" si="1286"/>
        <v>Payoff</v>
      </c>
      <c r="V1068" s="56">
        <f t="shared" si="1315"/>
        <v>253</v>
      </c>
      <c r="W1068" s="64">
        <f t="shared" si="1287"/>
        <v>0</v>
      </c>
      <c r="X1068" s="64" t="str">
        <f t="shared" si="1248"/>
        <v>-</v>
      </c>
      <c r="Y1068" s="64">
        <f t="shared" si="1249"/>
        <v>0</v>
      </c>
      <c r="Z1068" s="64" t="str">
        <f t="shared" si="1250"/>
        <v>-</v>
      </c>
      <c r="AA1068" s="64" t="str">
        <f t="shared" si="1288"/>
        <v>-</v>
      </c>
      <c r="AB1068" s="64" t="str">
        <f t="shared" si="1251"/>
        <v>-</v>
      </c>
      <c r="AC1068" s="57" t="str">
        <f t="shared" si="1289"/>
        <v>Payoff</v>
      </c>
      <c r="AD1068" s="56">
        <f t="shared" si="1316"/>
        <v>253</v>
      </c>
      <c r="AE1068" s="64">
        <f t="shared" si="1290"/>
        <v>0</v>
      </c>
      <c r="AF1068" s="64" t="str">
        <f t="shared" si="1252"/>
        <v>-</v>
      </c>
      <c r="AG1068" s="64">
        <f t="shared" si="1253"/>
        <v>0</v>
      </c>
      <c r="AH1068" s="64" t="str">
        <f t="shared" si="1254"/>
        <v>-</v>
      </c>
      <c r="AI1068" s="64" t="str">
        <f t="shared" si="1291"/>
        <v>-</v>
      </c>
      <c r="AJ1068" s="64" t="str">
        <f t="shared" si="1255"/>
        <v>-</v>
      </c>
      <c r="AK1068" s="57" t="str">
        <f t="shared" si="1292"/>
        <v>Payoff</v>
      </c>
      <c r="AL1068" s="56">
        <f t="shared" si="1317"/>
        <v>253</v>
      </c>
      <c r="AM1068" s="64" t="str">
        <f t="shared" si="1293"/>
        <v>-</v>
      </c>
      <c r="AN1068" s="64" t="str">
        <f t="shared" si="1256"/>
        <v>-</v>
      </c>
      <c r="AO1068" s="64" t="str">
        <f t="shared" si="1257"/>
        <v>-</v>
      </c>
      <c r="AP1068" s="64" t="str">
        <f t="shared" si="1258"/>
        <v>-</v>
      </c>
      <c r="AQ1068" s="64" t="str">
        <f t="shared" si="1294"/>
        <v>-</v>
      </c>
      <c r="AR1068" s="64" t="str">
        <f t="shared" si="1259"/>
        <v>-</v>
      </c>
      <c r="AS1068" s="57" t="str">
        <f t="shared" si="1295"/>
        <v>Payoff</v>
      </c>
      <c r="AT1068" s="56">
        <f t="shared" si="1318"/>
        <v>253</v>
      </c>
      <c r="AU1068" s="64" t="str">
        <f t="shared" si="1296"/>
        <v>-</v>
      </c>
      <c r="AV1068" s="64" t="str">
        <f t="shared" si="1260"/>
        <v>-</v>
      </c>
      <c r="AW1068" s="64" t="str">
        <f t="shared" si="1261"/>
        <v>-</v>
      </c>
      <c r="AX1068" s="64" t="str">
        <f t="shared" si="1262"/>
        <v>-</v>
      </c>
      <c r="AY1068" s="64" t="str">
        <f t="shared" si="1297"/>
        <v>-</v>
      </c>
      <c r="AZ1068" s="64" t="str">
        <f t="shared" si="1263"/>
        <v>-</v>
      </c>
      <c r="BA1068" s="57" t="str">
        <f t="shared" si="1298"/>
        <v>Payoff</v>
      </c>
      <c r="BB1068" s="56">
        <f t="shared" si="1319"/>
        <v>253</v>
      </c>
      <c r="BC1068" s="64" t="str">
        <f t="shared" si="1299"/>
        <v>-</v>
      </c>
      <c r="BD1068" s="64" t="str">
        <f t="shared" si="1264"/>
        <v>-</v>
      </c>
      <c r="BE1068" s="64" t="str">
        <f t="shared" si="1265"/>
        <v>-</v>
      </c>
      <c r="BF1068" s="64" t="str">
        <f t="shared" si="1266"/>
        <v>-</v>
      </c>
      <c r="BG1068" s="64" t="str">
        <f t="shared" si="1300"/>
        <v>-</v>
      </c>
      <c r="BH1068" s="64" t="str">
        <f t="shared" si="1267"/>
        <v>-</v>
      </c>
      <c r="BI1068" s="57" t="str">
        <f t="shared" si="1301"/>
        <v>Payoff</v>
      </c>
      <c r="BJ1068" s="56">
        <f t="shared" si="1320"/>
        <v>253</v>
      </c>
      <c r="BK1068" s="64" t="str">
        <f t="shared" si="1302"/>
        <v>-</v>
      </c>
      <c r="BL1068" s="64" t="str">
        <f t="shared" si="1268"/>
        <v>-</v>
      </c>
      <c r="BM1068" s="64" t="str">
        <f t="shared" si="1269"/>
        <v>-</v>
      </c>
      <c r="BN1068" s="64" t="str">
        <f t="shared" si="1270"/>
        <v>-</v>
      </c>
      <c r="BO1068" s="64" t="str">
        <f t="shared" si="1303"/>
        <v>-</v>
      </c>
      <c r="BP1068" s="64" t="str">
        <f t="shared" si="1271"/>
        <v>-</v>
      </c>
      <c r="BQ1068" s="57" t="str">
        <f t="shared" si="1304"/>
        <v>Payoff</v>
      </c>
      <c r="BR1068" s="56">
        <f t="shared" si="1321"/>
        <v>253</v>
      </c>
      <c r="BS1068" s="64" t="str">
        <f t="shared" si="1305"/>
        <v>-</v>
      </c>
      <c r="BT1068" s="64" t="str">
        <f t="shared" si="1272"/>
        <v>-</v>
      </c>
      <c r="BU1068" s="64" t="str">
        <f t="shared" si="1273"/>
        <v>-</v>
      </c>
      <c r="BV1068" s="64" t="str">
        <f t="shared" si="1274"/>
        <v>-</v>
      </c>
      <c r="BW1068" s="64" t="str">
        <f t="shared" si="1306"/>
        <v>-</v>
      </c>
      <c r="BX1068" s="64" t="str">
        <f t="shared" si="1275"/>
        <v>-</v>
      </c>
      <c r="BY1068" s="57" t="str">
        <f t="shared" si="1307"/>
        <v>Payoff</v>
      </c>
      <c r="BZ1068" s="56">
        <f t="shared" si="1322"/>
        <v>253</v>
      </c>
      <c r="CA1068" s="64" t="str">
        <f t="shared" si="1308"/>
        <v>-</v>
      </c>
      <c r="CB1068" s="64" t="str">
        <f t="shared" si="1276"/>
        <v>-</v>
      </c>
      <c r="CC1068" s="64" t="str">
        <f t="shared" si="1277"/>
        <v>-</v>
      </c>
      <c r="CD1068" s="64" t="str">
        <f t="shared" si="1278"/>
        <v>-</v>
      </c>
      <c r="CE1068" s="64" t="str">
        <f t="shared" si="1309"/>
        <v>-</v>
      </c>
      <c r="CF1068" s="64" t="str">
        <f t="shared" si="1279"/>
        <v>-</v>
      </c>
      <c r="CG1068" s="57" t="str">
        <f t="shared" si="1310"/>
        <v>Payoff</v>
      </c>
      <c r="CH1068" s="56">
        <f t="shared" si="1323"/>
        <v>253</v>
      </c>
      <c r="CI1068" s="64" t="str">
        <f t="shared" si="1311"/>
        <v>-</v>
      </c>
      <c r="CJ1068" s="64" t="str">
        <f t="shared" si="1280"/>
        <v>-</v>
      </c>
      <c r="CK1068" s="64" t="str">
        <f t="shared" si="1281"/>
        <v>-</v>
      </c>
      <c r="CL1068" s="64" t="str">
        <f t="shared" si="1282"/>
        <v>-</v>
      </c>
      <c r="CM1068" s="64" t="str">
        <f t="shared" si="1312"/>
        <v>-</v>
      </c>
      <c r="CN1068" s="64" t="str">
        <f t="shared" si="1283"/>
        <v>-</v>
      </c>
      <c r="CO1068" s="57" t="str">
        <f t="shared" si="1313"/>
        <v>Payoff</v>
      </c>
    </row>
    <row r="1069" spans="15:93" ht="18" customHeight="1" x14ac:dyDescent="0.25">
      <c r="O1069" s="56">
        <f t="shared" si="1314"/>
        <v>258</v>
      </c>
      <c r="P1069" s="64">
        <f t="shared" si="1284"/>
        <v>0</v>
      </c>
      <c r="Q1069" s="64" t="str">
        <f t="shared" si="1245"/>
        <v>-</v>
      </c>
      <c r="R1069" s="64" t="str">
        <f t="shared" si="1246"/>
        <v>-</v>
      </c>
      <c r="S1069" s="64">
        <f t="shared" si="1285"/>
        <v>0</v>
      </c>
      <c r="T1069" s="64" t="str">
        <f t="shared" si="1247"/>
        <v>-</v>
      </c>
      <c r="U1069" s="57" t="str">
        <f t="shared" si="1286"/>
        <v>Payoff</v>
      </c>
      <c r="V1069" s="56">
        <f t="shared" si="1315"/>
        <v>254</v>
      </c>
      <c r="W1069" s="64">
        <f t="shared" si="1287"/>
        <v>0</v>
      </c>
      <c r="X1069" s="64" t="str">
        <f t="shared" si="1248"/>
        <v>-</v>
      </c>
      <c r="Y1069" s="64">
        <f t="shared" si="1249"/>
        <v>0</v>
      </c>
      <c r="Z1069" s="64" t="str">
        <f t="shared" si="1250"/>
        <v>-</v>
      </c>
      <c r="AA1069" s="64" t="str">
        <f t="shared" si="1288"/>
        <v>-</v>
      </c>
      <c r="AB1069" s="64" t="str">
        <f t="shared" si="1251"/>
        <v>-</v>
      </c>
      <c r="AC1069" s="57" t="str">
        <f t="shared" si="1289"/>
        <v>Payoff</v>
      </c>
      <c r="AD1069" s="56">
        <f t="shared" si="1316"/>
        <v>254</v>
      </c>
      <c r="AE1069" s="64">
        <f t="shared" si="1290"/>
        <v>0</v>
      </c>
      <c r="AF1069" s="64" t="str">
        <f t="shared" si="1252"/>
        <v>-</v>
      </c>
      <c r="AG1069" s="64">
        <f t="shared" si="1253"/>
        <v>0</v>
      </c>
      <c r="AH1069" s="64" t="str">
        <f t="shared" si="1254"/>
        <v>-</v>
      </c>
      <c r="AI1069" s="64" t="str">
        <f t="shared" si="1291"/>
        <v>-</v>
      </c>
      <c r="AJ1069" s="64" t="str">
        <f t="shared" si="1255"/>
        <v>-</v>
      </c>
      <c r="AK1069" s="57" t="str">
        <f t="shared" si="1292"/>
        <v>Payoff</v>
      </c>
      <c r="AL1069" s="56">
        <f t="shared" si="1317"/>
        <v>254</v>
      </c>
      <c r="AM1069" s="64" t="str">
        <f t="shared" si="1293"/>
        <v>-</v>
      </c>
      <c r="AN1069" s="64" t="str">
        <f t="shared" si="1256"/>
        <v>-</v>
      </c>
      <c r="AO1069" s="64" t="str">
        <f t="shared" si="1257"/>
        <v>-</v>
      </c>
      <c r="AP1069" s="64" t="str">
        <f t="shared" si="1258"/>
        <v>-</v>
      </c>
      <c r="AQ1069" s="64" t="str">
        <f t="shared" si="1294"/>
        <v>-</v>
      </c>
      <c r="AR1069" s="64" t="str">
        <f t="shared" si="1259"/>
        <v>-</v>
      </c>
      <c r="AS1069" s="57" t="str">
        <f t="shared" si="1295"/>
        <v>Payoff</v>
      </c>
      <c r="AT1069" s="56">
        <f t="shared" si="1318"/>
        <v>254</v>
      </c>
      <c r="AU1069" s="64" t="str">
        <f t="shared" si="1296"/>
        <v>-</v>
      </c>
      <c r="AV1069" s="64" t="str">
        <f t="shared" si="1260"/>
        <v>-</v>
      </c>
      <c r="AW1069" s="64" t="str">
        <f t="shared" si="1261"/>
        <v>-</v>
      </c>
      <c r="AX1069" s="64" t="str">
        <f t="shared" si="1262"/>
        <v>-</v>
      </c>
      <c r="AY1069" s="64" t="str">
        <f t="shared" si="1297"/>
        <v>-</v>
      </c>
      <c r="AZ1069" s="64" t="str">
        <f t="shared" si="1263"/>
        <v>-</v>
      </c>
      <c r="BA1069" s="57" t="str">
        <f t="shared" si="1298"/>
        <v>Payoff</v>
      </c>
      <c r="BB1069" s="56">
        <f t="shared" si="1319"/>
        <v>254</v>
      </c>
      <c r="BC1069" s="64" t="str">
        <f t="shared" si="1299"/>
        <v>-</v>
      </c>
      <c r="BD1069" s="64" t="str">
        <f t="shared" si="1264"/>
        <v>-</v>
      </c>
      <c r="BE1069" s="64" t="str">
        <f t="shared" si="1265"/>
        <v>-</v>
      </c>
      <c r="BF1069" s="64" t="str">
        <f t="shared" si="1266"/>
        <v>-</v>
      </c>
      <c r="BG1069" s="64" t="str">
        <f t="shared" si="1300"/>
        <v>-</v>
      </c>
      <c r="BH1069" s="64" t="str">
        <f t="shared" si="1267"/>
        <v>-</v>
      </c>
      <c r="BI1069" s="57" t="str">
        <f t="shared" si="1301"/>
        <v>Payoff</v>
      </c>
      <c r="BJ1069" s="56">
        <f t="shared" si="1320"/>
        <v>254</v>
      </c>
      <c r="BK1069" s="64" t="str">
        <f t="shared" si="1302"/>
        <v>-</v>
      </c>
      <c r="BL1069" s="64" t="str">
        <f t="shared" si="1268"/>
        <v>-</v>
      </c>
      <c r="BM1069" s="64" t="str">
        <f t="shared" si="1269"/>
        <v>-</v>
      </c>
      <c r="BN1069" s="64" t="str">
        <f t="shared" si="1270"/>
        <v>-</v>
      </c>
      <c r="BO1069" s="64" t="str">
        <f t="shared" si="1303"/>
        <v>-</v>
      </c>
      <c r="BP1069" s="64" t="str">
        <f t="shared" si="1271"/>
        <v>-</v>
      </c>
      <c r="BQ1069" s="57" t="str">
        <f t="shared" si="1304"/>
        <v>Payoff</v>
      </c>
      <c r="BR1069" s="56">
        <f t="shared" si="1321"/>
        <v>254</v>
      </c>
      <c r="BS1069" s="64" t="str">
        <f t="shared" si="1305"/>
        <v>-</v>
      </c>
      <c r="BT1069" s="64" t="str">
        <f t="shared" si="1272"/>
        <v>-</v>
      </c>
      <c r="BU1069" s="64" t="str">
        <f t="shared" si="1273"/>
        <v>-</v>
      </c>
      <c r="BV1069" s="64" t="str">
        <f t="shared" si="1274"/>
        <v>-</v>
      </c>
      <c r="BW1069" s="64" t="str">
        <f t="shared" si="1306"/>
        <v>-</v>
      </c>
      <c r="BX1069" s="64" t="str">
        <f t="shared" si="1275"/>
        <v>-</v>
      </c>
      <c r="BY1069" s="57" t="str">
        <f t="shared" si="1307"/>
        <v>Payoff</v>
      </c>
      <c r="BZ1069" s="56">
        <f t="shared" si="1322"/>
        <v>254</v>
      </c>
      <c r="CA1069" s="64" t="str">
        <f t="shared" si="1308"/>
        <v>-</v>
      </c>
      <c r="CB1069" s="64" t="str">
        <f t="shared" si="1276"/>
        <v>-</v>
      </c>
      <c r="CC1069" s="64" t="str">
        <f t="shared" si="1277"/>
        <v>-</v>
      </c>
      <c r="CD1069" s="64" t="str">
        <f t="shared" si="1278"/>
        <v>-</v>
      </c>
      <c r="CE1069" s="64" t="str">
        <f t="shared" si="1309"/>
        <v>-</v>
      </c>
      <c r="CF1069" s="64" t="str">
        <f t="shared" si="1279"/>
        <v>-</v>
      </c>
      <c r="CG1069" s="57" t="str">
        <f t="shared" si="1310"/>
        <v>Payoff</v>
      </c>
      <c r="CH1069" s="56">
        <f t="shared" si="1323"/>
        <v>254</v>
      </c>
      <c r="CI1069" s="64" t="str">
        <f t="shared" si="1311"/>
        <v>-</v>
      </c>
      <c r="CJ1069" s="64" t="str">
        <f t="shared" si="1280"/>
        <v>-</v>
      </c>
      <c r="CK1069" s="64" t="str">
        <f t="shared" si="1281"/>
        <v>-</v>
      </c>
      <c r="CL1069" s="64" t="str">
        <f t="shared" si="1282"/>
        <v>-</v>
      </c>
      <c r="CM1069" s="64" t="str">
        <f t="shared" si="1312"/>
        <v>-</v>
      </c>
      <c r="CN1069" s="64" t="str">
        <f t="shared" si="1283"/>
        <v>-</v>
      </c>
      <c r="CO1069" s="57" t="str">
        <f t="shared" si="1313"/>
        <v>Payoff</v>
      </c>
    </row>
    <row r="1070" spans="15:93" ht="18" customHeight="1" x14ac:dyDescent="0.25">
      <c r="O1070" s="56">
        <f t="shared" si="1314"/>
        <v>259</v>
      </c>
      <c r="P1070" s="64">
        <f t="shared" si="1284"/>
        <v>0</v>
      </c>
      <c r="Q1070" s="64" t="str">
        <f t="shared" si="1245"/>
        <v>-</v>
      </c>
      <c r="R1070" s="64" t="str">
        <f t="shared" si="1246"/>
        <v>-</v>
      </c>
      <c r="S1070" s="64">
        <f t="shared" si="1285"/>
        <v>0</v>
      </c>
      <c r="T1070" s="64" t="str">
        <f t="shared" si="1247"/>
        <v>-</v>
      </c>
      <c r="U1070" s="57" t="str">
        <f t="shared" si="1286"/>
        <v>Payoff</v>
      </c>
      <c r="V1070" s="56">
        <f t="shared" si="1315"/>
        <v>255</v>
      </c>
      <c r="W1070" s="64">
        <f t="shared" si="1287"/>
        <v>0</v>
      </c>
      <c r="X1070" s="64" t="str">
        <f t="shared" si="1248"/>
        <v>-</v>
      </c>
      <c r="Y1070" s="64">
        <f t="shared" si="1249"/>
        <v>0</v>
      </c>
      <c r="Z1070" s="64" t="str">
        <f t="shared" si="1250"/>
        <v>-</v>
      </c>
      <c r="AA1070" s="64" t="str">
        <f t="shared" si="1288"/>
        <v>-</v>
      </c>
      <c r="AB1070" s="64" t="str">
        <f t="shared" si="1251"/>
        <v>-</v>
      </c>
      <c r="AC1070" s="57" t="str">
        <f t="shared" si="1289"/>
        <v>Payoff</v>
      </c>
      <c r="AD1070" s="56">
        <f t="shared" si="1316"/>
        <v>255</v>
      </c>
      <c r="AE1070" s="64">
        <f t="shared" si="1290"/>
        <v>0</v>
      </c>
      <c r="AF1070" s="64" t="str">
        <f t="shared" si="1252"/>
        <v>-</v>
      </c>
      <c r="AG1070" s="64">
        <f t="shared" si="1253"/>
        <v>0</v>
      </c>
      <c r="AH1070" s="64" t="str">
        <f t="shared" si="1254"/>
        <v>-</v>
      </c>
      <c r="AI1070" s="64" t="str">
        <f t="shared" si="1291"/>
        <v>-</v>
      </c>
      <c r="AJ1070" s="64" t="str">
        <f t="shared" si="1255"/>
        <v>-</v>
      </c>
      <c r="AK1070" s="57" t="str">
        <f t="shared" si="1292"/>
        <v>Payoff</v>
      </c>
      <c r="AL1070" s="56">
        <f t="shared" si="1317"/>
        <v>255</v>
      </c>
      <c r="AM1070" s="64" t="str">
        <f t="shared" si="1293"/>
        <v>-</v>
      </c>
      <c r="AN1070" s="64" t="str">
        <f t="shared" si="1256"/>
        <v>-</v>
      </c>
      <c r="AO1070" s="64" t="str">
        <f t="shared" si="1257"/>
        <v>-</v>
      </c>
      <c r="AP1070" s="64" t="str">
        <f t="shared" si="1258"/>
        <v>-</v>
      </c>
      <c r="AQ1070" s="64" t="str">
        <f t="shared" si="1294"/>
        <v>-</v>
      </c>
      <c r="AR1070" s="64" t="str">
        <f t="shared" si="1259"/>
        <v>-</v>
      </c>
      <c r="AS1070" s="57" t="str">
        <f t="shared" si="1295"/>
        <v>Payoff</v>
      </c>
      <c r="AT1070" s="56">
        <f t="shared" si="1318"/>
        <v>255</v>
      </c>
      <c r="AU1070" s="64" t="str">
        <f t="shared" si="1296"/>
        <v>-</v>
      </c>
      <c r="AV1070" s="64" t="str">
        <f t="shared" si="1260"/>
        <v>-</v>
      </c>
      <c r="AW1070" s="64" t="str">
        <f t="shared" si="1261"/>
        <v>-</v>
      </c>
      <c r="AX1070" s="64" t="str">
        <f t="shared" si="1262"/>
        <v>-</v>
      </c>
      <c r="AY1070" s="64" t="str">
        <f t="shared" si="1297"/>
        <v>-</v>
      </c>
      <c r="AZ1070" s="64" t="str">
        <f t="shared" si="1263"/>
        <v>-</v>
      </c>
      <c r="BA1070" s="57" t="str">
        <f t="shared" si="1298"/>
        <v>Payoff</v>
      </c>
      <c r="BB1070" s="56">
        <f t="shared" si="1319"/>
        <v>255</v>
      </c>
      <c r="BC1070" s="64" t="str">
        <f t="shared" si="1299"/>
        <v>-</v>
      </c>
      <c r="BD1070" s="64" t="str">
        <f t="shared" si="1264"/>
        <v>-</v>
      </c>
      <c r="BE1070" s="64" t="str">
        <f t="shared" si="1265"/>
        <v>-</v>
      </c>
      <c r="BF1070" s="64" t="str">
        <f t="shared" si="1266"/>
        <v>-</v>
      </c>
      <c r="BG1070" s="64" t="str">
        <f t="shared" si="1300"/>
        <v>-</v>
      </c>
      <c r="BH1070" s="64" t="str">
        <f t="shared" si="1267"/>
        <v>-</v>
      </c>
      <c r="BI1070" s="57" t="str">
        <f t="shared" si="1301"/>
        <v>Payoff</v>
      </c>
      <c r="BJ1070" s="56">
        <f t="shared" si="1320"/>
        <v>255</v>
      </c>
      <c r="BK1070" s="64" t="str">
        <f t="shared" si="1302"/>
        <v>-</v>
      </c>
      <c r="BL1070" s="64" t="str">
        <f t="shared" si="1268"/>
        <v>-</v>
      </c>
      <c r="BM1070" s="64" t="str">
        <f t="shared" si="1269"/>
        <v>-</v>
      </c>
      <c r="BN1070" s="64" t="str">
        <f t="shared" si="1270"/>
        <v>-</v>
      </c>
      <c r="BO1070" s="64" t="str">
        <f t="shared" si="1303"/>
        <v>-</v>
      </c>
      <c r="BP1070" s="64" t="str">
        <f t="shared" si="1271"/>
        <v>-</v>
      </c>
      <c r="BQ1070" s="57" t="str">
        <f t="shared" si="1304"/>
        <v>Payoff</v>
      </c>
      <c r="BR1070" s="56">
        <f t="shared" si="1321"/>
        <v>255</v>
      </c>
      <c r="BS1070" s="64" t="str">
        <f t="shared" si="1305"/>
        <v>-</v>
      </c>
      <c r="BT1070" s="64" t="str">
        <f t="shared" si="1272"/>
        <v>-</v>
      </c>
      <c r="BU1070" s="64" t="str">
        <f t="shared" si="1273"/>
        <v>-</v>
      </c>
      <c r="BV1070" s="64" t="str">
        <f t="shared" si="1274"/>
        <v>-</v>
      </c>
      <c r="BW1070" s="64" t="str">
        <f t="shared" si="1306"/>
        <v>-</v>
      </c>
      <c r="BX1070" s="64" t="str">
        <f t="shared" si="1275"/>
        <v>-</v>
      </c>
      <c r="BY1070" s="57" t="str">
        <f t="shared" si="1307"/>
        <v>Payoff</v>
      </c>
      <c r="BZ1070" s="56">
        <f t="shared" si="1322"/>
        <v>255</v>
      </c>
      <c r="CA1070" s="64" t="str">
        <f t="shared" si="1308"/>
        <v>-</v>
      </c>
      <c r="CB1070" s="64" t="str">
        <f t="shared" si="1276"/>
        <v>-</v>
      </c>
      <c r="CC1070" s="64" t="str">
        <f t="shared" si="1277"/>
        <v>-</v>
      </c>
      <c r="CD1070" s="64" t="str">
        <f t="shared" si="1278"/>
        <v>-</v>
      </c>
      <c r="CE1070" s="64" t="str">
        <f t="shared" si="1309"/>
        <v>-</v>
      </c>
      <c r="CF1070" s="64" t="str">
        <f t="shared" si="1279"/>
        <v>-</v>
      </c>
      <c r="CG1070" s="57" t="str">
        <f t="shared" si="1310"/>
        <v>Payoff</v>
      </c>
      <c r="CH1070" s="56">
        <f t="shared" si="1323"/>
        <v>255</v>
      </c>
      <c r="CI1070" s="64" t="str">
        <f t="shared" si="1311"/>
        <v>-</v>
      </c>
      <c r="CJ1070" s="64" t="str">
        <f t="shared" si="1280"/>
        <v>-</v>
      </c>
      <c r="CK1070" s="64" t="str">
        <f t="shared" si="1281"/>
        <v>-</v>
      </c>
      <c r="CL1070" s="64" t="str">
        <f t="shared" si="1282"/>
        <v>-</v>
      </c>
      <c r="CM1070" s="64" t="str">
        <f t="shared" si="1312"/>
        <v>-</v>
      </c>
      <c r="CN1070" s="64" t="str">
        <f t="shared" si="1283"/>
        <v>-</v>
      </c>
      <c r="CO1070" s="57" t="str">
        <f t="shared" si="1313"/>
        <v>Payoff</v>
      </c>
    </row>
    <row r="1071" spans="15:93" ht="18" customHeight="1" x14ac:dyDescent="0.25">
      <c r="O1071" s="56">
        <f t="shared" si="1314"/>
        <v>260</v>
      </c>
      <c r="P1071" s="64">
        <f t="shared" si="1284"/>
        <v>0</v>
      </c>
      <c r="Q1071" s="64" t="str">
        <f t="shared" si="1245"/>
        <v>-</v>
      </c>
      <c r="R1071" s="64" t="str">
        <f t="shared" si="1246"/>
        <v>-</v>
      </c>
      <c r="S1071" s="64">
        <f t="shared" si="1285"/>
        <v>0</v>
      </c>
      <c r="T1071" s="64" t="str">
        <f t="shared" si="1247"/>
        <v>-</v>
      </c>
      <c r="U1071" s="57" t="str">
        <f t="shared" si="1286"/>
        <v>Payoff</v>
      </c>
      <c r="V1071" s="56">
        <f t="shared" si="1315"/>
        <v>256</v>
      </c>
      <c r="W1071" s="64">
        <f t="shared" si="1287"/>
        <v>0</v>
      </c>
      <c r="X1071" s="64" t="str">
        <f t="shared" si="1248"/>
        <v>-</v>
      </c>
      <c r="Y1071" s="64">
        <f t="shared" si="1249"/>
        <v>0</v>
      </c>
      <c r="Z1071" s="64" t="str">
        <f t="shared" si="1250"/>
        <v>-</v>
      </c>
      <c r="AA1071" s="64" t="str">
        <f t="shared" si="1288"/>
        <v>-</v>
      </c>
      <c r="AB1071" s="64" t="str">
        <f t="shared" si="1251"/>
        <v>-</v>
      </c>
      <c r="AC1071" s="57" t="str">
        <f t="shared" si="1289"/>
        <v>Payoff</v>
      </c>
      <c r="AD1071" s="56">
        <f t="shared" si="1316"/>
        <v>256</v>
      </c>
      <c r="AE1071" s="64">
        <f t="shared" si="1290"/>
        <v>0</v>
      </c>
      <c r="AF1071" s="64" t="str">
        <f t="shared" si="1252"/>
        <v>-</v>
      </c>
      <c r="AG1071" s="64">
        <f t="shared" si="1253"/>
        <v>0</v>
      </c>
      <c r="AH1071" s="64" t="str">
        <f t="shared" si="1254"/>
        <v>-</v>
      </c>
      <c r="AI1071" s="64" t="str">
        <f t="shared" si="1291"/>
        <v>-</v>
      </c>
      <c r="AJ1071" s="64" t="str">
        <f t="shared" si="1255"/>
        <v>-</v>
      </c>
      <c r="AK1071" s="57" t="str">
        <f t="shared" si="1292"/>
        <v>Payoff</v>
      </c>
      <c r="AL1071" s="56">
        <f t="shared" si="1317"/>
        <v>256</v>
      </c>
      <c r="AM1071" s="64" t="str">
        <f t="shared" si="1293"/>
        <v>-</v>
      </c>
      <c r="AN1071" s="64" t="str">
        <f t="shared" si="1256"/>
        <v>-</v>
      </c>
      <c r="AO1071" s="64" t="str">
        <f t="shared" si="1257"/>
        <v>-</v>
      </c>
      <c r="AP1071" s="64" t="str">
        <f t="shared" si="1258"/>
        <v>-</v>
      </c>
      <c r="AQ1071" s="64" t="str">
        <f t="shared" si="1294"/>
        <v>-</v>
      </c>
      <c r="AR1071" s="64" t="str">
        <f t="shared" si="1259"/>
        <v>-</v>
      </c>
      <c r="AS1071" s="57" t="str">
        <f t="shared" si="1295"/>
        <v>Payoff</v>
      </c>
      <c r="AT1071" s="56">
        <f t="shared" si="1318"/>
        <v>256</v>
      </c>
      <c r="AU1071" s="64" t="str">
        <f t="shared" si="1296"/>
        <v>-</v>
      </c>
      <c r="AV1071" s="64" t="str">
        <f t="shared" si="1260"/>
        <v>-</v>
      </c>
      <c r="AW1071" s="64" t="str">
        <f t="shared" si="1261"/>
        <v>-</v>
      </c>
      <c r="AX1071" s="64" t="str">
        <f t="shared" si="1262"/>
        <v>-</v>
      </c>
      <c r="AY1071" s="64" t="str">
        <f t="shared" si="1297"/>
        <v>-</v>
      </c>
      <c r="AZ1071" s="64" t="str">
        <f t="shared" si="1263"/>
        <v>-</v>
      </c>
      <c r="BA1071" s="57" t="str">
        <f t="shared" si="1298"/>
        <v>Payoff</v>
      </c>
      <c r="BB1071" s="56">
        <f t="shared" si="1319"/>
        <v>256</v>
      </c>
      <c r="BC1071" s="64" t="str">
        <f t="shared" si="1299"/>
        <v>-</v>
      </c>
      <c r="BD1071" s="64" t="str">
        <f t="shared" si="1264"/>
        <v>-</v>
      </c>
      <c r="BE1071" s="64" t="str">
        <f t="shared" si="1265"/>
        <v>-</v>
      </c>
      <c r="BF1071" s="64" t="str">
        <f t="shared" si="1266"/>
        <v>-</v>
      </c>
      <c r="BG1071" s="64" t="str">
        <f t="shared" si="1300"/>
        <v>-</v>
      </c>
      <c r="BH1071" s="64" t="str">
        <f t="shared" si="1267"/>
        <v>-</v>
      </c>
      <c r="BI1071" s="57" t="str">
        <f t="shared" si="1301"/>
        <v>Payoff</v>
      </c>
      <c r="BJ1071" s="56">
        <f t="shared" si="1320"/>
        <v>256</v>
      </c>
      <c r="BK1071" s="64" t="str">
        <f t="shared" si="1302"/>
        <v>-</v>
      </c>
      <c r="BL1071" s="64" t="str">
        <f t="shared" si="1268"/>
        <v>-</v>
      </c>
      <c r="BM1071" s="64" t="str">
        <f t="shared" si="1269"/>
        <v>-</v>
      </c>
      <c r="BN1071" s="64" t="str">
        <f t="shared" si="1270"/>
        <v>-</v>
      </c>
      <c r="BO1071" s="64" t="str">
        <f t="shared" si="1303"/>
        <v>-</v>
      </c>
      <c r="BP1071" s="64" t="str">
        <f t="shared" si="1271"/>
        <v>-</v>
      </c>
      <c r="BQ1071" s="57" t="str">
        <f t="shared" si="1304"/>
        <v>Payoff</v>
      </c>
      <c r="BR1071" s="56">
        <f t="shared" si="1321"/>
        <v>256</v>
      </c>
      <c r="BS1071" s="64" t="str">
        <f t="shared" si="1305"/>
        <v>-</v>
      </c>
      <c r="BT1071" s="64" t="str">
        <f t="shared" si="1272"/>
        <v>-</v>
      </c>
      <c r="BU1071" s="64" t="str">
        <f t="shared" si="1273"/>
        <v>-</v>
      </c>
      <c r="BV1071" s="64" t="str">
        <f t="shared" si="1274"/>
        <v>-</v>
      </c>
      <c r="BW1071" s="64" t="str">
        <f t="shared" si="1306"/>
        <v>-</v>
      </c>
      <c r="BX1071" s="64" t="str">
        <f t="shared" si="1275"/>
        <v>-</v>
      </c>
      <c r="BY1071" s="57" t="str">
        <f t="shared" si="1307"/>
        <v>Payoff</v>
      </c>
      <c r="BZ1071" s="56">
        <f t="shared" si="1322"/>
        <v>256</v>
      </c>
      <c r="CA1071" s="64" t="str">
        <f t="shared" si="1308"/>
        <v>-</v>
      </c>
      <c r="CB1071" s="64" t="str">
        <f t="shared" si="1276"/>
        <v>-</v>
      </c>
      <c r="CC1071" s="64" t="str">
        <f t="shared" si="1277"/>
        <v>-</v>
      </c>
      <c r="CD1071" s="64" t="str">
        <f t="shared" si="1278"/>
        <v>-</v>
      </c>
      <c r="CE1071" s="64" t="str">
        <f t="shared" si="1309"/>
        <v>-</v>
      </c>
      <c r="CF1071" s="64" t="str">
        <f t="shared" si="1279"/>
        <v>-</v>
      </c>
      <c r="CG1071" s="57" t="str">
        <f t="shared" si="1310"/>
        <v>Payoff</v>
      </c>
      <c r="CH1071" s="56">
        <f t="shared" si="1323"/>
        <v>256</v>
      </c>
      <c r="CI1071" s="64" t="str">
        <f t="shared" si="1311"/>
        <v>-</v>
      </c>
      <c r="CJ1071" s="64" t="str">
        <f t="shared" si="1280"/>
        <v>-</v>
      </c>
      <c r="CK1071" s="64" t="str">
        <f t="shared" si="1281"/>
        <v>-</v>
      </c>
      <c r="CL1071" s="64" t="str">
        <f t="shared" si="1282"/>
        <v>-</v>
      </c>
      <c r="CM1071" s="64" t="str">
        <f t="shared" si="1312"/>
        <v>-</v>
      </c>
      <c r="CN1071" s="64" t="str">
        <f t="shared" si="1283"/>
        <v>-</v>
      </c>
      <c r="CO1071" s="57" t="str">
        <f t="shared" si="1313"/>
        <v>Payoff</v>
      </c>
    </row>
    <row r="1072" spans="15:93" ht="18" customHeight="1" x14ac:dyDescent="0.25">
      <c r="O1072" s="56">
        <f t="shared" si="1314"/>
        <v>261</v>
      </c>
      <c r="P1072" s="64">
        <f t="shared" si="1284"/>
        <v>0</v>
      </c>
      <c r="Q1072" s="64" t="str">
        <f t="shared" si="1245"/>
        <v>-</v>
      </c>
      <c r="R1072" s="64" t="str">
        <f t="shared" si="1246"/>
        <v>-</v>
      </c>
      <c r="S1072" s="64">
        <f t="shared" si="1285"/>
        <v>0</v>
      </c>
      <c r="T1072" s="64" t="str">
        <f t="shared" si="1247"/>
        <v>-</v>
      </c>
      <c r="U1072" s="57" t="str">
        <f t="shared" si="1286"/>
        <v>Payoff</v>
      </c>
      <c r="V1072" s="56">
        <f t="shared" si="1315"/>
        <v>257</v>
      </c>
      <c r="W1072" s="64">
        <f t="shared" si="1287"/>
        <v>0</v>
      </c>
      <c r="X1072" s="64" t="str">
        <f t="shared" si="1248"/>
        <v>-</v>
      </c>
      <c r="Y1072" s="64">
        <f t="shared" si="1249"/>
        <v>0</v>
      </c>
      <c r="Z1072" s="64" t="str">
        <f t="shared" si="1250"/>
        <v>-</v>
      </c>
      <c r="AA1072" s="64" t="str">
        <f t="shared" si="1288"/>
        <v>-</v>
      </c>
      <c r="AB1072" s="64" t="str">
        <f t="shared" si="1251"/>
        <v>-</v>
      </c>
      <c r="AC1072" s="57" t="str">
        <f t="shared" si="1289"/>
        <v>Payoff</v>
      </c>
      <c r="AD1072" s="56">
        <f t="shared" si="1316"/>
        <v>257</v>
      </c>
      <c r="AE1072" s="64">
        <f t="shared" si="1290"/>
        <v>0</v>
      </c>
      <c r="AF1072" s="64" t="str">
        <f t="shared" si="1252"/>
        <v>-</v>
      </c>
      <c r="AG1072" s="64">
        <f t="shared" si="1253"/>
        <v>0</v>
      </c>
      <c r="AH1072" s="64" t="str">
        <f t="shared" si="1254"/>
        <v>-</v>
      </c>
      <c r="AI1072" s="64" t="str">
        <f t="shared" si="1291"/>
        <v>-</v>
      </c>
      <c r="AJ1072" s="64" t="str">
        <f t="shared" si="1255"/>
        <v>-</v>
      </c>
      <c r="AK1072" s="57" t="str">
        <f t="shared" si="1292"/>
        <v>Payoff</v>
      </c>
      <c r="AL1072" s="56">
        <f t="shared" si="1317"/>
        <v>257</v>
      </c>
      <c r="AM1072" s="64" t="str">
        <f t="shared" si="1293"/>
        <v>-</v>
      </c>
      <c r="AN1072" s="64" t="str">
        <f t="shared" si="1256"/>
        <v>-</v>
      </c>
      <c r="AO1072" s="64" t="str">
        <f t="shared" si="1257"/>
        <v>-</v>
      </c>
      <c r="AP1072" s="64" t="str">
        <f t="shared" si="1258"/>
        <v>-</v>
      </c>
      <c r="AQ1072" s="64" t="str">
        <f t="shared" si="1294"/>
        <v>-</v>
      </c>
      <c r="AR1072" s="64" t="str">
        <f t="shared" si="1259"/>
        <v>-</v>
      </c>
      <c r="AS1072" s="57" t="str">
        <f t="shared" si="1295"/>
        <v>Payoff</v>
      </c>
      <c r="AT1072" s="56">
        <f t="shared" si="1318"/>
        <v>257</v>
      </c>
      <c r="AU1072" s="64" t="str">
        <f t="shared" si="1296"/>
        <v>-</v>
      </c>
      <c r="AV1072" s="64" t="str">
        <f t="shared" si="1260"/>
        <v>-</v>
      </c>
      <c r="AW1072" s="64" t="str">
        <f t="shared" si="1261"/>
        <v>-</v>
      </c>
      <c r="AX1072" s="64" t="str">
        <f t="shared" si="1262"/>
        <v>-</v>
      </c>
      <c r="AY1072" s="64" t="str">
        <f t="shared" si="1297"/>
        <v>-</v>
      </c>
      <c r="AZ1072" s="64" t="str">
        <f t="shared" si="1263"/>
        <v>-</v>
      </c>
      <c r="BA1072" s="57" t="str">
        <f t="shared" si="1298"/>
        <v>Payoff</v>
      </c>
      <c r="BB1072" s="56">
        <f t="shared" si="1319"/>
        <v>257</v>
      </c>
      <c r="BC1072" s="64" t="str">
        <f t="shared" si="1299"/>
        <v>-</v>
      </c>
      <c r="BD1072" s="64" t="str">
        <f t="shared" si="1264"/>
        <v>-</v>
      </c>
      <c r="BE1072" s="64" t="str">
        <f t="shared" si="1265"/>
        <v>-</v>
      </c>
      <c r="BF1072" s="64" t="str">
        <f t="shared" si="1266"/>
        <v>-</v>
      </c>
      <c r="BG1072" s="64" t="str">
        <f t="shared" si="1300"/>
        <v>-</v>
      </c>
      <c r="BH1072" s="64" t="str">
        <f t="shared" si="1267"/>
        <v>-</v>
      </c>
      <c r="BI1072" s="57" t="str">
        <f t="shared" si="1301"/>
        <v>Payoff</v>
      </c>
      <c r="BJ1072" s="56">
        <f t="shared" si="1320"/>
        <v>257</v>
      </c>
      <c r="BK1072" s="64" t="str">
        <f t="shared" si="1302"/>
        <v>-</v>
      </c>
      <c r="BL1072" s="64" t="str">
        <f t="shared" si="1268"/>
        <v>-</v>
      </c>
      <c r="BM1072" s="64" t="str">
        <f t="shared" si="1269"/>
        <v>-</v>
      </c>
      <c r="BN1072" s="64" t="str">
        <f t="shared" si="1270"/>
        <v>-</v>
      </c>
      <c r="BO1072" s="64" t="str">
        <f t="shared" si="1303"/>
        <v>-</v>
      </c>
      <c r="BP1072" s="64" t="str">
        <f t="shared" si="1271"/>
        <v>-</v>
      </c>
      <c r="BQ1072" s="57" t="str">
        <f t="shared" si="1304"/>
        <v>Payoff</v>
      </c>
      <c r="BR1072" s="56">
        <f t="shared" si="1321"/>
        <v>257</v>
      </c>
      <c r="BS1072" s="64" t="str">
        <f t="shared" si="1305"/>
        <v>-</v>
      </c>
      <c r="BT1072" s="64" t="str">
        <f t="shared" si="1272"/>
        <v>-</v>
      </c>
      <c r="BU1072" s="64" t="str">
        <f t="shared" si="1273"/>
        <v>-</v>
      </c>
      <c r="BV1072" s="64" t="str">
        <f t="shared" si="1274"/>
        <v>-</v>
      </c>
      <c r="BW1072" s="64" t="str">
        <f t="shared" si="1306"/>
        <v>-</v>
      </c>
      <c r="BX1072" s="64" t="str">
        <f t="shared" si="1275"/>
        <v>-</v>
      </c>
      <c r="BY1072" s="57" t="str">
        <f t="shared" si="1307"/>
        <v>Payoff</v>
      </c>
      <c r="BZ1072" s="56">
        <f t="shared" si="1322"/>
        <v>257</v>
      </c>
      <c r="CA1072" s="64" t="str">
        <f t="shared" si="1308"/>
        <v>-</v>
      </c>
      <c r="CB1072" s="64" t="str">
        <f t="shared" si="1276"/>
        <v>-</v>
      </c>
      <c r="CC1072" s="64" t="str">
        <f t="shared" si="1277"/>
        <v>-</v>
      </c>
      <c r="CD1072" s="64" t="str">
        <f t="shared" si="1278"/>
        <v>-</v>
      </c>
      <c r="CE1072" s="64" t="str">
        <f t="shared" si="1309"/>
        <v>-</v>
      </c>
      <c r="CF1072" s="64" t="str">
        <f t="shared" si="1279"/>
        <v>-</v>
      </c>
      <c r="CG1072" s="57" t="str">
        <f t="shared" si="1310"/>
        <v>Payoff</v>
      </c>
      <c r="CH1072" s="56">
        <f t="shared" si="1323"/>
        <v>257</v>
      </c>
      <c r="CI1072" s="64" t="str">
        <f t="shared" si="1311"/>
        <v>-</v>
      </c>
      <c r="CJ1072" s="64" t="str">
        <f t="shared" si="1280"/>
        <v>-</v>
      </c>
      <c r="CK1072" s="64" t="str">
        <f t="shared" si="1281"/>
        <v>-</v>
      </c>
      <c r="CL1072" s="64" t="str">
        <f t="shared" si="1282"/>
        <v>-</v>
      </c>
      <c r="CM1072" s="64" t="str">
        <f t="shared" si="1312"/>
        <v>-</v>
      </c>
      <c r="CN1072" s="64" t="str">
        <f t="shared" si="1283"/>
        <v>-</v>
      </c>
      <c r="CO1072" s="57" t="str">
        <f t="shared" si="1313"/>
        <v>Payoff</v>
      </c>
    </row>
    <row r="1073" spans="15:93" ht="18" customHeight="1" x14ac:dyDescent="0.25">
      <c r="O1073" s="56">
        <f t="shared" si="1314"/>
        <v>262</v>
      </c>
      <c r="P1073" s="64">
        <f t="shared" si="1284"/>
        <v>0</v>
      </c>
      <c r="Q1073" s="64" t="str">
        <f t="shared" ref="Q1073:Q1136" si="1324">IFERROR(IF(P$810="-","-",IF(IF(R1073+S1073-P1073&lt;$Q$795,S1073-P1073+R1073,$Q$795)&lt;=0,0,IF(R1073+S1073-P1073&lt;$Q$795,S1073-P1073+R1073,$Q$795))),"-")</f>
        <v>-</v>
      </c>
      <c r="R1073" s="64" t="str">
        <f t="shared" ref="R1073:R1136" si="1325">IFERROR(IF(OR(P$810="-","-",INDEX($P$9:$T$18,MATCH(P$810,$O$9:$O$18,0),5)*S1073&lt;=0),"-",INDEX($P$9:$T$18,MATCH(P$810,$O$9:$O$18,0),5)*S1073),"-")</f>
        <v>-</v>
      </c>
      <c r="S1073" s="64">
        <f t="shared" si="1285"/>
        <v>0</v>
      </c>
      <c r="T1073" s="64" t="str">
        <f t="shared" ref="T1073:T1136" si="1326">IF(P$810="-","-",IFERROR(R1073+S1073-SUM(P1073:Q1073),"-"))</f>
        <v>-</v>
      </c>
      <c r="U1073" s="57" t="str">
        <f t="shared" si="1286"/>
        <v>Payoff</v>
      </c>
      <c r="V1073" s="56">
        <f t="shared" si="1315"/>
        <v>258</v>
      </c>
      <c r="W1073" s="64">
        <f t="shared" si="1287"/>
        <v>0</v>
      </c>
      <c r="X1073" s="64" t="str">
        <f t="shared" ref="X1073:X1136" si="1327">IFERROR(IF(W$810="-","-",IF(IF(Z1073+AA1073-W1073&lt;$Q$795,AA1073-W1073+Z1073,$Q$795)&lt;=0,0,IF(U1073&lt;&gt;"Payoff",0,IF(Z1073+AA1073-W1073&lt;$Q$795,AA1073-W1073+Z1073,$Q$795)))),"-")</f>
        <v>-</v>
      </c>
      <c r="Y1073" s="64">
        <f t="shared" ref="Y1073:Y1136" si="1328">IFERROR(IF(W$810="-","-",IF(U1073="Payoff",IF(SUM(Z1073:AA1073)-SUM(W1073:X1073)&lt;=0,0,IF(W1073+X$813-IF(P1073="-",0,P1073)&gt;Z1073+AA1073,(Z1073+AA1073)-W1073,X$813-IF(P1073="-",0,P1073))),0)),0)</f>
        <v>0</v>
      </c>
      <c r="Z1073" s="64" t="str">
        <f t="shared" ref="Z1073:Z1136" si="1329">IFERROR(IF(OR(W$810="-","-",INDEX($P$9:$T$18,MATCH(W$810,$O$9:$O$18,0),5)*AA1073&lt;=0),"-",INDEX($P$9:$T$18,MATCH(W$810,$O$9:$O$18,0),5)*AA1073),"-")</f>
        <v>-</v>
      </c>
      <c r="AA1073" s="64" t="str">
        <f t="shared" si="1288"/>
        <v>-</v>
      </c>
      <c r="AB1073" s="64" t="str">
        <f t="shared" ref="AB1073:AB1136" si="1330">IF(W$810="-","-",IFERROR(Z1073+AA1073-SUM(W1073:Y1073),"-"))</f>
        <v>-</v>
      </c>
      <c r="AC1073" s="57" t="str">
        <f t="shared" si="1289"/>
        <v>Payoff</v>
      </c>
      <c r="AD1073" s="56">
        <f t="shared" si="1316"/>
        <v>258</v>
      </c>
      <c r="AE1073" s="64">
        <f t="shared" si="1290"/>
        <v>0</v>
      </c>
      <c r="AF1073" s="64" t="str">
        <f t="shared" ref="AF1073:AF1136" si="1331">IFERROR(IF(AE$810="-","-",IF(IF(AH1073+AI1073-AE1073&lt;$Q$795,AI1073-AE1073+AH1073,$Q$795)&lt;=0,0,IF(AC1073&lt;&gt;"Payoff",0,IF(AH1073+AI1073-AE1073&lt;$Q$795,AI1073-AE1073+AH1073,$Q$795)))),"-")</f>
        <v>-</v>
      </c>
      <c r="AG1073" s="64">
        <f t="shared" ref="AG1073:AG1136" si="1332">IFERROR(IF(AE$810="-","-",IF(AC1073="Payoff",IF(SUM(AH1073:AI1073)-SUM(AE1073:AF1073)&lt;=0,0,IF(AE1073+AF$813-IF(X1073="-",0,X1073)&gt;AH1073+AI1073,(AH1073+AI1073)-AE1073,AF$813-IF(X1073="-",0,X1073))),0)),0)</f>
        <v>0</v>
      </c>
      <c r="AH1073" s="64" t="str">
        <f t="shared" ref="AH1073:AH1136" si="1333">IFERROR(IF(OR(AE$810="-","-",INDEX($P$9:$T$18,MATCH(AE$810,$O$9:$O$18,0),5)*AI1073&lt;=0),"-",INDEX($P$9:$T$18,MATCH(AE$810,$O$9:$O$18,0),5)*AI1073),"-")</f>
        <v>-</v>
      </c>
      <c r="AI1073" s="64" t="str">
        <f t="shared" si="1291"/>
        <v>-</v>
      </c>
      <c r="AJ1073" s="64" t="str">
        <f t="shared" ref="AJ1073:AJ1136" si="1334">IF(AE$810="-","-",IFERROR(AH1073+AI1073-SUM(AE1073:AG1073),"-"))</f>
        <v>-</v>
      </c>
      <c r="AK1073" s="57" t="str">
        <f t="shared" si="1292"/>
        <v>Payoff</v>
      </c>
      <c r="AL1073" s="56">
        <f t="shared" si="1317"/>
        <v>258</v>
      </c>
      <c r="AM1073" s="64" t="str">
        <f t="shared" si="1293"/>
        <v>-</v>
      </c>
      <c r="AN1073" s="64" t="str">
        <f t="shared" ref="AN1073:AN1136" si="1335">IFERROR(IF(AM$810="-","-",IF(IF(AP1073+AQ1073-AM1073&lt;$Q$795,AQ1073-AM1073+AP1073,$Q$795)&lt;=0,0,IF(AK1073&lt;&gt;"Payoff",0,IF(AP1073+AQ1073-AM1073&lt;$Q$795,AQ1073-AM1073+AP1073,$Q$795)))),"-")</f>
        <v>-</v>
      </c>
      <c r="AO1073" s="64" t="str">
        <f t="shared" ref="AO1073:AO1136" si="1336">IFERROR(IF(AM$810="-","-",IF(AK1073="Payoff",IF(SUM(AP1073:AQ1073)-SUM(AM1073:AN1073)&lt;=0,0,IF(AM1073+AN$813-IF(AF1073="-",0,AF1073)&gt;AP1073+AQ1073,(AP1073+AQ1073)-AM1073,AN$813-IF(AF1073="-",0,AF1073))),0)),0)</f>
        <v>-</v>
      </c>
      <c r="AP1073" s="64" t="str">
        <f t="shared" ref="AP1073:AP1136" si="1337">IFERROR(IF(OR(AM$810="-","-",INDEX($P$9:$T$18,MATCH(AM$810,$O$9:$O$18,0),5)*AQ1073&lt;=0),"-",INDEX($P$9:$T$18,MATCH(AM$810,$O$9:$O$18,0),5)*AQ1073),"-")</f>
        <v>-</v>
      </c>
      <c r="AQ1073" s="64" t="str">
        <f t="shared" si="1294"/>
        <v>-</v>
      </c>
      <c r="AR1073" s="64" t="str">
        <f t="shared" ref="AR1073:AR1136" si="1338">IF(AM$810="-","-",IFERROR(AP1073+AQ1073-SUM(AM1073:AO1073),"-"))</f>
        <v>-</v>
      </c>
      <c r="AS1073" s="57" t="str">
        <f t="shared" si="1295"/>
        <v>Payoff</v>
      </c>
      <c r="AT1073" s="56">
        <f t="shared" si="1318"/>
        <v>258</v>
      </c>
      <c r="AU1073" s="64" t="str">
        <f t="shared" si="1296"/>
        <v>-</v>
      </c>
      <c r="AV1073" s="64" t="str">
        <f t="shared" ref="AV1073:AV1136" si="1339">IFERROR(IF(AU$810="-","-",IF(IF(AX1073+AY1073-AU1073&lt;$Q$795,AY1073-AU1073+AX1073,$Q$795)&lt;=0,0,IF(AS1073&lt;&gt;"Payoff",0,IF(AX1073+AY1073-AU1073&lt;$Q$795,AY1073-AU1073+AX1073,$Q$795)))),"-")</f>
        <v>-</v>
      </c>
      <c r="AW1073" s="64" t="str">
        <f t="shared" ref="AW1073:AW1136" si="1340">IFERROR(IF(AU$810="-","-",IF(AS1073="Payoff",IF(SUM(AX1073:AY1073)-SUM(AU1073:AV1073)&lt;=0,0,IF(AU1073+AV$813-IF(AN1073="-",0,AN1073)&gt;AX1073+AY1073,(AX1073+AY1073)-AU1073,AV$813-IF(AN1073="-",0,AN1073))),0)),0)</f>
        <v>-</v>
      </c>
      <c r="AX1073" s="64" t="str">
        <f t="shared" ref="AX1073:AX1136" si="1341">IFERROR(IF(OR(AU$810="-","-",INDEX($P$9:$T$18,MATCH(AU$810,$O$9:$O$18,0),5)*AY1073&lt;=0),"-",INDEX($P$9:$T$18,MATCH(AU$810,$O$9:$O$18,0),5)*AY1073),"-")</f>
        <v>-</v>
      </c>
      <c r="AY1073" s="64" t="str">
        <f t="shared" si="1297"/>
        <v>-</v>
      </c>
      <c r="AZ1073" s="64" t="str">
        <f t="shared" ref="AZ1073:AZ1136" si="1342">IF(AU$810="-","-",IFERROR(AX1073+AY1073-SUM(AU1073:AW1073),"-"))</f>
        <v>-</v>
      </c>
      <c r="BA1073" s="57" t="str">
        <f t="shared" si="1298"/>
        <v>Payoff</v>
      </c>
      <c r="BB1073" s="56">
        <f t="shared" si="1319"/>
        <v>258</v>
      </c>
      <c r="BC1073" s="64" t="str">
        <f t="shared" si="1299"/>
        <v>-</v>
      </c>
      <c r="BD1073" s="64" t="str">
        <f t="shared" ref="BD1073:BD1136" si="1343">IFERROR(IF(BC$810="-","-",IF(IF(BF1073+BG1073-BC1073&lt;$Q$795,BG1073-BC1073+BF1073,$Q$795)&lt;=0,0,IF(BA1073&lt;&gt;"Payoff",0,IF(BF1073+BG1073-BC1073&lt;$Q$795,BG1073-BC1073+BF1073,$Q$795)))),"-")</f>
        <v>-</v>
      </c>
      <c r="BE1073" s="64" t="str">
        <f t="shared" ref="BE1073:BE1136" si="1344">IFERROR(IF(BC$810="-","-",IF(BA1073="Payoff",IF(SUM(BF1073:BG1073)-SUM(BC1073:BD1073)&lt;=0,0,IF(BC1073+BD$813-IF(AV1073="-",0,AV1073)&gt;BF1073+BG1073,(BF1073+BG1073)-BC1073,BD$813-IF(AV1073="-",0,AV1073))),0)),0)</f>
        <v>-</v>
      </c>
      <c r="BF1073" s="64" t="str">
        <f t="shared" ref="BF1073:BF1136" si="1345">IFERROR(IF(OR(BC$810="-","-",INDEX($P$9:$T$18,MATCH(BC$810,$O$9:$O$18,0),5)*BG1073&lt;=0),"-",INDEX($P$9:$T$18,MATCH(BC$810,$O$9:$O$18,0),5)*BG1073),"-")</f>
        <v>-</v>
      </c>
      <c r="BG1073" s="64" t="str">
        <f t="shared" si="1300"/>
        <v>-</v>
      </c>
      <c r="BH1073" s="64" t="str">
        <f t="shared" ref="BH1073:BH1136" si="1346">IF(BC$810="-","-",IFERROR(BF1073+BG1073-SUM(BC1073:BE1073),"-"))</f>
        <v>-</v>
      </c>
      <c r="BI1073" s="57" t="str">
        <f t="shared" si="1301"/>
        <v>Payoff</v>
      </c>
      <c r="BJ1073" s="56">
        <f t="shared" si="1320"/>
        <v>258</v>
      </c>
      <c r="BK1073" s="64" t="str">
        <f t="shared" si="1302"/>
        <v>-</v>
      </c>
      <c r="BL1073" s="64" t="str">
        <f t="shared" ref="BL1073:BL1136" si="1347">IFERROR(IF(BK$810="-","-",IF(IF(BN1073+BO1073-BK1073&lt;$Q$795,BO1073-BK1073+BN1073,$Q$795)&lt;=0,0,IF(BI1073&lt;&gt;"Payoff",0,IF(BN1073+BO1073-BK1073&lt;$Q$795,BO1073-BK1073+BN1073,$Q$795)))),"-")</f>
        <v>-</v>
      </c>
      <c r="BM1073" s="64" t="str">
        <f t="shared" ref="BM1073:BM1136" si="1348">IFERROR(IF(BK$810="-","-",IF(BI1073="Payoff",IF(SUM(BN1073:BO1073)-SUM(BK1073:BL1073)&lt;=0,0,IF(BK1073+BL$813-IF(BD1073="-",0,BD1073)&gt;BN1073+BO1073,(BN1073+BO1073)-BK1073,BL$813-IF(BD1073="-",0,BD1073))),0)),0)</f>
        <v>-</v>
      </c>
      <c r="BN1073" s="64" t="str">
        <f t="shared" ref="BN1073:BN1136" si="1349">IFERROR(IF(OR(BK$810="-","-",INDEX($P$9:$T$18,MATCH(BK$810,$O$9:$O$18,0),5)*BO1073&lt;=0),"-",INDEX($P$9:$T$18,MATCH(BK$810,$O$9:$O$18,0),5)*BO1073),"-")</f>
        <v>-</v>
      </c>
      <c r="BO1073" s="64" t="str">
        <f t="shared" si="1303"/>
        <v>-</v>
      </c>
      <c r="BP1073" s="64" t="str">
        <f t="shared" ref="BP1073:BP1136" si="1350">IF(BK$810="-","-",IFERROR(BN1073+BO1073-SUM(BK1073:BM1073),"-"))</f>
        <v>-</v>
      </c>
      <c r="BQ1073" s="57" t="str">
        <f t="shared" si="1304"/>
        <v>Payoff</v>
      </c>
      <c r="BR1073" s="56">
        <f t="shared" si="1321"/>
        <v>258</v>
      </c>
      <c r="BS1073" s="64" t="str">
        <f t="shared" si="1305"/>
        <v>-</v>
      </c>
      <c r="BT1073" s="64" t="str">
        <f t="shared" ref="BT1073:BT1136" si="1351">IFERROR(IF(BS$810="-","-",IF(IF(BV1073+BW1073-BS1073&lt;$Q$795,BW1073-BS1073+BV1073,$Q$795)&lt;=0,0,IF(BQ1073&lt;&gt;"Payoff",0,IF(BV1073+BW1073-BS1073&lt;$Q$795,BW1073-BS1073+BV1073,$Q$795)))),"-")</f>
        <v>-</v>
      </c>
      <c r="BU1073" s="64" t="str">
        <f t="shared" ref="BU1073:BU1136" si="1352">IFERROR(IF(BS$810="-","-",IF(BQ1073="Payoff",IF(SUM(BV1073:BW1073)-SUM(BS1073:BT1073)&lt;=0,0,IF(BS1073+BT$813-IF(BL1073="-",0,BL1073)&gt;BV1073+BW1073,(BV1073+BW1073)-BS1073,BT$813-IF(BL1073="-",0,BL1073))),0)),0)</f>
        <v>-</v>
      </c>
      <c r="BV1073" s="64" t="str">
        <f t="shared" ref="BV1073:BV1136" si="1353">IFERROR(IF(OR(BS$810="-","-",INDEX($P$9:$T$18,MATCH(BS$810,$O$9:$O$18,0),5)*BW1073&lt;=0),"-",INDEX($P$9:$T$18,MATCH(BS$810,$O$9:$O$18,0),5)*BW1073),"-")</f>
        <v>-</v>
      </c>
      <c r="BW1073" s="64" t="str">
        <f t="shared" si="1306"/>
        <v>-</v>
      </c>
      <c r="BX1073" s="64" t="str">
        <f t="shared" ref="BX1073:BX1136" si="1354">IF(BS$810="-","-",IFERROR(BV1073+BW1073-SUM(BS1073:BU1073),"-"))</f>
        <v>-</v>
      </c>
      <c r="BY1073" s="57" t="str">
        <f t="shared" si="1307"/>
        <v>Payoff</v>
      </c>
      <c r="BZ1073" s="56">
        <f t="shared" si="1322"/>
        <v>258</v>
      </c>
      <c r="CA1073" s="64" t="str">
        <f t="shared" si="1308"/>
        <v>-</v>
      </c>
      <c r="CB1073" s="64" t="str">
        <f t="shared" ref="CB1073:CB1136" si="1355">IFERROR(IF(CA$810="-","-",IF(IF(CD1073+CE1073-CA1073&lt;$Q$795,CE1073-CA1073+CD1073,$Q$795)&lt;=0,0,IF(BY1073&lt;&gt;"Payoff",0,IF(CD1073+CE1073-CA1073&lt;$Q$795,CE1073-CA1073+CD1073,$Q$795)))),"-")</f>
        <v>-</v>
      </c>
      <c r="CC1073" s="64" t="str">
        <f t="shared" ref="CC1073:CC1136" si="1356">IFERROR(IF(CA$810="-","-",IF(BY1073="Payoff",IF(SUM(CD1073:CE1073)-SUM(CA1073:CB1073)&lt;=0,0,IF(CA1073+CB$813-IF(BT1073="-",0,BT1073)&gt;CD1073+CE1073,(CD1073+CE1073)-CA1073,CB$813-IF(BT1073="-",0,BT1073))),0)),0)</f>
        <v>-</v>
      </c>
      <c r="CD1073" s="64" t="str">
        <f t="shared" ref="CD1073:CD1136" si="1357">IFERROR(IF(OR(CA$810="-","-",INDEX($P$9:$T$18,MATCH(CA$810,$O$9:$O$18,0),5)*CE1073&lt;=0),"-",INDEX($P$9:$T$18,MATCH(CA$810,$O$9:$O$18,0),5)*CE1073),"-")</f>
        <v>-</v>
      </c>
      <c r="CE1073" s="64" t="str">
        <f t="shared" si="1309"/>
        <v>-</v>
      </c>
      <c r="CF1073" s="64" t="str">
        <f t="shared" ref="CF1073:CF1136" si="1358">IF(CA$810="-","-",IFERROR(CD1073+CE1073-SUM(CA1073:CC1073),"-"))</f>
        <v>-</v>
      </c>
      <c r="CG1073" s="57" t="str">
        <f t="shared" si="1310"/>
        <v>Payoff</v>
      </c>
      <c r="CH1073" s="56">
        <f t="shared" si="1323"/>
        <v>258</v>
      </c>
      <c r="CI1073" s="64" t="str">
        <f t="shared" si="1311"/>
        <v>-</v>
      </c>
      <c r="CJ1073" s="64" t="str">
        <f t="shared" ref="CJ1073:CJ1136" si="1359">IFERROR(IF(CI$810="-","-",IF(IF(CL1073+CM1073-CI1073&lt;$Q$795,CM1073-CI1073+CL1073,$Q$795)&lt;=0,0,IF(CG1073&lt;&gt;"Payoff",0,IF(CL1073+CM1073-CI1073&lt;$Q$795,CM1073-CI1073+CL1073,$Q$795)))),"-")</f>
        <v>-</v>
      </c>
      <c r="CK1073" s="64" t="str">
        <f t="shared" ref="CK1073:CK1136" si="1360">IFERROR(IF(CI$810="-","-",IF(CG1073="Payoff",IF(SUM(CL1073:CM1073)-SUM(CI1073:CJ1073)&lt;=0,0,IF(CI1073+CJ$813-IF(CB1073="-",0,CB1073)&gt;CL1073+CM1073,(CL1073+CM1073)-CI1073,CJ$813-IF(CB1073="-",0,CB1073))),0)),0)</f>
        <v>-</v>
      </c>
      <c r="CL1073" s="64" t="str">
        <f t="shared" ref="CL1073:CL1136" si="1361">IFERROR(IF(OR(CI$810="-","-",INDEX($P$9:$T$18,MATCH(CI$810,$O$9:$O$18,0),5)*CM1073&lt;=0),"-",INDEX($P$9:$T$18,MATCH(CI$810,$O$9:$O$18,0),5)*CM1073),"-")</f>
        <v>-</v>
      </c>
      <c r="CM1073" s="64" t="str">
        <f t="shared" si="1312"/>
        <v>-</v>
      </c>
      <c r="CN1073" s="64" t="str">
        <f t="shared" ref="CN1073:CN1136" si="1362">IF(CI$810="-","-",IFERROR(CL1073+CM1073-SUM(CI1073:CK1073),"-"))</f>
        <v>-</v>
      </c>
      <c r="CO1073" s="57" t="str">
        <f t="shared" si="1313"/>
        <v>Payoff</v>
      </c>
    </row>
    <row r="1074" spans="15:93" ht="18" customHeight="1" x14ac:dyDescent="0.25">
      <c r="O1074" s="56">
        <f t="shared" si="1314"/>
        <v>263</v>
      </c>
      <c r="P1074" s="64">
        <f t="shared" ref="P1074:P1137" si="1363">IFERROR(IF(P$810="-","-",IF(SUM(R1074:S1074)&lt;=0,0,IF(SUM(R1074,S1074)-SUM(P1073)&lt;=0,SUM(R1074,S1074),P1073))),"-")</f>
        <v>0</v>
      </c>
      <c r="Q1074" s="64" t="str">
        <f t="shared" si="1324"/>
        <v>-</v>
      </c>
      <c r="R1074" s="64" t="str">
        <f t="shared" si="1325"/>
        <v>-</v>
      </c>
      <c r="S1074" s="64">
        <f t="shared" ref="S1074:S1137" si="1364">IF(P$810="-","-",IFERROR(S1073-Q1073-P1073+R1073,0))</f>
        <v>0</v>
      </c>
      <c r="T1074" s="64" t="str">
        <f t="shared" si="1326"/>
        <v>-</v>
      </c>
      <c r="U1074" s="57" t="str">
        <f t="shared" ref="U1074:U1137" si="1365">IF(P$810="-","-",IF(OR(U1073="Payoff",T1074=0,T1074&lt;0,T1074="-"),"Payoff","-"))</f>
        <v>Payoff</v>
      </c>
      <c r="V1074" s="56">
        <f t="shared" si="1315"/>
        <v>259</v>
      </c>
      <c r="W1074" s="64">
        <f t="shared" ref="W1074:W1137" si="1366">IFERROR(IF(W$810="-","-",IF(SUM(Z1074,AA1074)&lt;=0,0,IF(SUM(Z1073,AA1073)-SUM(W1073)&lt;=0,SUM(Z1073,AA1073),W1073))),"-")</f>
        <v>0</v>
      </c>
      <c r="X1074" s="64" t="str">
        <f t="shared" si="1327"/>
        <v>-</v>
      </c>
      <c r="Y1074" s="64">
        <f t="shared" si="1328"/>
        <v>0</v>
      </c>
      <c r="Z1074" s="64" t="str">
        <f t="shared" si="1329"/>
        <v>-</v>
      </c>
      <c r="AA1074" s="64" t="str">
        <f t="shared" ref="AA1074:AA1137" si="1367">IF(W$810="-","-",AB1073)</f>
        <v>-</v>
      </c>
      <c r="AB1074" s="64" t="str">
        <f t="shared" si="1330"/>
        <v>-</v>
      </c>
      <c r="AC1074" s="57" t="str">
        <f t="shared" ref="AC1074:AC1137" si="1368">IF(OR(AC1073="Payoff",AB1074=0,AB1074&lt;0,AB1074="-"),"Payoff","-")</f>
        <v>Payoff</v>
      </c>
      <c r="AD1074" s="56">
        <f t="shared" si="1316"/>
        <v>259</v>
      </c>
      <c r="AE1074" s="64">
        <f t="shared" ref="AE1074:AE1137" si="1369">IFERROR(IF(AE$810="-","-",IF(SUM(AH1074,AI1074)&lt;=0,0,IF(SUM(AH1073,AI1073)-SUM(AE1073)&lt;=0,SUM(AH1073,AI1073),AE1073))),"-")</f>
        <v>0</v>
      </c>
      <c r="AF1074" s="64" t="str">
        <f t="shared" si="1331"/>
        <v>-</v>
      </c>
      <c r="AG1074" s="64">
        <f t="shared" si="1332"/>
        <v>0</v>
      </c>
      <c r="AH1074" s="64" t="str">
        <f t="shared" si="1333"/>
        <v>-</v>
      </c>
      <c r="AI1074" s="64" t="str">
        <f t="shared" ref="AI1074:AI1137" si="1370">IF(AE$810="-","-",AJ1073)</f>
        <v>-</v>
      </c>
      <c r="AJ1074" s="64" t="str">
        <f t="shared" si="1334"/>
        <v>-</v>
      </c>
      <c r="AK1074" s="57" t="str">
        <f t="shared" ref="AK1074:AK1137" si="1371">IF(OR(AK1073="Payoff",AJ1074=0,AJ1074&lt;0,AJ1074="-"),"Payoff","-")</f>
        <v>Payoff</v>
      </c>
      <c r="AL1074" s="56">
        <f t="shared" si="1317"/>
        <v>259</v>
      </c>
      <c r="AM1074" s="64" t="str">
        <f t="shared" ref="AM1074:AM1137" si="1372">IFERROR(IF(AM$810="-","-",IF(SUM(AP1074,AQ1074)&lt;=0,0,IF(SUM(AP1073,AQ1073)-SUM(AM1073)&lt;=0,SUM(AP1073,AQ1073),AM1073))),"-")</f>
        <v>-</v>
      </c>
      <c r="AN1074" s="64" t="str">
        <f t="shared" si="1335"/>
        <v>-</v>
      </c>
      <c r="AO1074" s="64" t="str">
        <f t="shared" si="1336"/>
        <v>-</v>
      </c>
      <c r="AP1074" s="64" t="str">
        <f t="shared" si="1337"/>
        <v>-</v>
      </c>
      <c r="AQ1074" s="64" t="str">
        <f t="shared" ref="AQ1074:AQ1137" si="1373">IF(AM$810="-","-",AR1073)</f>
        <v>-</v>
      </c>
      <c r="AR1074" s="64" t="str">
        <f t="shared" si="1338"/>
        <v>-</v>
      </c>
      <c r="AS1074" s="57" t="str">
        <f t="shared" ref="AS1074:AS1137" si="1374">IF(OR(AS1073="Payoff",AR1074=0,AR1074&lt;0,AR1074="-"),"Payoff","-")</f>
        <v>Payoff</v>
      </c>
      <c r="AT1074" s="56">
        <f t="shared" si="1318"/>
        <v>259</v>
      </c>
      <c r="AU1074" s="64" t="str">
        <f t="shared" ref="AU1074:AU1137" si="1375">IFERROR(IF(AU$810="-","-",IF(SUM(AX1074,AY1074)&lt;=0,0,IF(SUM(AX1073,AY1073)-SUM(AU1073)&lt;=0,SUM(AX1073,AY1073),AU1073))),"-")</f>
        <v>-</v>
      </c>
      <c r="AV1074" s="64" t="str">
        <f t="shared" si="1339"/>
        <v>-</v>
      </c>
      <c r="AW1074" s="64" t="str">
        <f t="shared" si="1340"/>
        <v>-</v>
      </c>
      <c r="AX1074" s="64" t="str">
        <f t="shared" si="1341"/>
        <v>-</v>
      </c>
      <c r="AY1074" s="64" t="str">
        <f t="shared" ref="AY1074:AY1137" si="1376">IF(AU$810="-","-",AZ1073)</f>
        <v>-</v>
      </c>
      <c r="AZ1074" s="64" t="str">
        <f t="shared" si="1342"/>
        <v>-</v>
      </c>
      <c r="BA1074" s="57" t="str">
        <f t="shared" ref="BA1074:BA1137" si="1377">IF(OR(BA1073="Payoff",AZ1074=0,AZ1074&lt;0,AZ1074="-"),"Payoff","-")</f>
        <v>Payoff</v>
      </c>
      <c r="BB1074" s="56">
        <f t="shared" si="1319"/>
        <v>259</v>
      </c>
      <c r="BC1074" s="64" t="str">
        <f t="shared" ref="BC1074:BC1137" si="1378">IFERROR(IF(BC$810="-","-",IF(SUM(BF1074,BG1074)&lt;=0,0,IF(SUM(BF1073,BG1073)-SUM(BC1073)&lt;=0,SUM(BF1073,BG1073),BC1073))),"-")</f>
        <v>-</v>
      </c>
      <c r="BD1074" s="64" t="str">
        <f t="shared" si="1343"/>
        <v>-</v>
      </c>
      <c r="BE1074" s="64" t="str">
        <f t="shared" si="1344"/>
        <v>-</v>
      </c>
      <c r="BF1074" s="64" t="str">
        <f t="shared" si="1345"/>
        <v>-</v>
      </c>
      <c r="BG1074" s="64" t="str">
        <f t="shared" ref="BG1074:BG1137" si="1379">IF(BC$810="-","-",BH1073)</f>
        <v>-</v>
      </c>
      <c r="BH1074" s="64" t="str">
        <f t="shared" si="1346"/>
        <v>-</v>
      </c>
      <c r="BI1074" s="57" t="str">
        <f t="shared" ref="BI1074:BI1137" si="1380">IF(OR(BI1073="Payoff",BH1074=0,BH1074&lt;0,BH1074="-"),"Payoff","-")</f>
        <v>Payoff</v>
      </c>
      <c r="BJ1074" s="56">
        <f t="shared" si="1320"/>
        <v>259</v>
      </c>
      <c r="BK1074" s="64" t="str">
        <f t="shared" ref="BK1074:BK1137" si="1381">IFERROR(IF(BK$810="-","-",IF(SUM(BN1074,BO1074)&lt;=0,0,IF(SUM(BN1073,BO1073)-SUM(BK1073)&lt;=0,SUM(BN1073,BO1073),BK1073))),"-")</f>
        <v>-</v>
      </c>
      <c r="BL1074" s="64" t="str">
        <f t="shared" si="1347"/>
        <v>-</v>
      </c>
      <c r="BM1074" s="64" t="str">
        <f t="shared" si="1348"/>
        <v>-</v>
      </c>
      <c r="BN1074" s="64" t="str">
        <f t="shared" si="1349"/>
        <v>-</v>
      </c>
      <c r="BO1074" s="64" t="str">
        <f t="shared" ref="BO1074:BO1137" si="1382">IF(BK$810="-","-",BP1073)</f>
        <v>-</v>
      </c>
      <c r="BP1074" s="64" t="str">
        <f t="shared" si="1350"/>
        <v>-</v>
      </c>
      <c r="BQ1074" s="57" t="str">
        <f t="shared" ref="BQ1074:BQ1137" si="1383">IF(OR(BQ1073="Payoff",BP1074=0,BP1074&lt;0,BP1074="-"),"Payoff","-")</f>
        <v>Payoff</v>
      </c>
      <c r="BR1074" s="56">
        <f t="shared" si="1321"/>
        <v>259</v>
      </c>
      <c r="BS1074" s="64" t="str">
        <f t="shared" ref="BS1074:BS1137" si="1384">IFERROR(IF(BS$810="-","-",IF(SUM(BV1074,BW1074)&lt;=0,0,IF(SUM(BV1073,BW1073)-SUM(BS1073)&lt;=0,SUM(BV1073,BW1073),BS1073))),"-")</f>
        <v>-</v>
      </c>
      <c r="BT1074" s="64" t="str">
        <f t="shared" si="1351"/>
        <v>-</v>
      </c>
      <c r="BU1074" s="64" t="str">
        <f t="shared" si="1352"/>
        <v>-</v>
      </c>
      <c r="BV1074" s="64" t="str">
        <f t="shared" si="1353"/>
        <v>-</v>
      </c>
      <c r="BW1074" s="64" t="str">
        <f t="shared" ref="BW1074:BW1137" si="1385">IF(BS$810="-","-",BX1073)</f>
        <v>-</v>
      </c>
      <c r="BX1074" s="64" t="str">
        <f t="shared" si="1354"/>
        <v>-</v>
      </c>
      <c r="BY1074" s="57" t="str">
        <f t="shared" ref="BY1074:BY1137" si="1386">IF(OR(BY1073="Payoff",BX1074=0,BX1074&lt;0,BX1074="-"),"Payoff","-")</f>
        <v>Payoff</v>
      </c>
      <c r="BZ1074" s="56">
        <f t="shared" si="1322"/>
        <v>259</v>
      </c>
      <c r="CA1074" s="64" t="str">
        <f t="shared" ref="CA1074:CA1137" si="1387">IFERROR(IF(CA$810="-","-",IF(SUM(CD1074,CE1074)&lt;=0,0,IF(SUM(CD1073,CE1073)-SUM(CA1073)&lt;=0,SUM(CD1073,CE1073),CA1073))),"-")</f>
        <v>-</v>
      </c>
      <c r="CB1074" s="64" t="str">
        <f t="shared" si="1355"/>
        <v>-</v>
      </c>
      <c r="CC1074" s="64" t="str">
        <f t="shared" si="1356"/>
        <v>-</v>
      </c>
      <c r="CD1074" s="64" t="str">
        <f t="shared" si="1357"/>
        <v>-</v>
      </c>
      <c r="CE1074" s="64" t="str">
        <f t="shared" ref="CE1074:CE1137" si="1388">IF(CA$810="-","-",CF1073)</f>
        <v>-</v>
      </c>
      <c r="CF1074" s="64" t="str">
        <f t="shared" si="1358"/>
        <v>-</v>
      </c>
      <c r="CG1074" s="57" t="str">
        <f t="shared" ref="CG1074:CG1137" si="1389">IF(OR(CG1073="Payoff",CF1074=0,CF1074&lt;0,CF1074="-"),"Payoff","-")</f>
        <v>Payoff</v>
      </c>
      <c r="CH1074" s="56">
        <f t="shared" si="1323"/>
        <v>259</v>
      </c>
      <c r="CI1074" s="64" t="str">
        <f t="shared" ref="CI1074:CI1137" si="1390">IFERROR(IF(CI$810="-","-",IF(SUM(CL1074,CM1074)&lt;=0,0,IF(SUM(CL1073,CM1073)-SUM(CI1073)&lt;=0,SUM(CL1073,CM1073),CI1073))),"-")</f>
        <v>-</v>
      </c>
      <c r="CJ1074" s="64" t="str">
        <f t="shared" si="1359"/>
        <v>-</v>
      </c>
      <c r="CK1074" s="64" t="str">
        <f t="shared" si="1360"/>
        <v>-</v>
      </c>
      <c r="CL1074" s="64" t="str">
        <f t="shared" si="1361"/>
        <v>-</v>
      </c>
      <c r="CM1074" s="64" t="str">
        <f t="shared" ref="CM1074:CM1137" si="1391">IF(CI$810="-","-",CN1073)</f>
        <v>-</v>
      </c>
      <c r="CN1074" s="64" t="str">
        <f t="shared" si="1362"/>
        <v>-</v>
      </c>
      <c r="CO1074" s="57" t="str">
        <f t="shared" ref="CO1074:CO1137" si="1392">IF(OR(CO1073="Payoff",CN1074=0,CN1074&lt;0,CN1074="-"),"Payoff","-")</f>
        <v>Payoff</v>
      </c>
    </row>
    <row r="1075" spans="15:93" ht="18" customHeight="1" x14ac:dyDescent="0.25">
      <c r="O1075" s="56">
        <f t="shared" si="1314"/>
        <v>264</v>
      </c>
      <c r="P1075" s="64">
        <f t="shared" si="1363"/>
        <v>0</v>
      </c>
      <c r="Q1075" s="64" t="str">
        <f t="shared" si="1324"/>
        <v>-</v>
      </c>
      <c r="R1075" s="64" t="str">
        <f t="shared" si="1325"/>
        <v>-</v>
      </c>
      <c r="S1075" s="64">
        <f t="shared" si="1364"/>
        <v>0</v>
      </c>
      <c r="T1075" s="64" t="str">
        <f t="shared" si="1326"/>
        <v>-</v>
      </c>
      <c r="U1075" s="57" t="str">
        <f t="shared" si="1365"/>
        <v>Payoff</v>
      </c>
      <c r="V1075" s="56">
        <f t="shared" si="1315"/>
        <v>260</v>
      </c>
      <c r="W1075" s="64">
        <f t="shared" si="1366"/>
        <v>0</v>
      </c>
      <c r="X1075" s="64" t="str">
        <f t="shared" si="1327"/>
        <v>-</v>
      </c>
      <c r="Y1075" s="64">
        <f t="shared" si="1328"/>
        <v>0</v>
      </c>
      <c r="Z1075" s="64" t="str">
        <f t="shared" si="1329"/>
        <v>-</v>
      </c>
      <c r="AA1075" s="64" t="str">
        <f t="shared" si="1367"/>
        <v>-</v>
      </c>
      <c r="AB1075" s="64" t="str">
        <f t="shared" si="1330"/>
        <v>-</v>
      </c>
      <c r="AC1075" s="57" t="str">
        <f t="shared" si="1368"/>
        <v>Payoff</v>
      </c>
      <c r="AD1075" s="56">
        <f t="shared" si="1316"/>
        <v>260</v>
      </c>
      <c r="AE1075" s="64">
        <f t="shared" si="1369"/>
        <v>0</v>
      </c>
      <c r="AF1075" s="64" t="str">
        <f t="shared" si="1331"/>
        <v>-</v>
      </c>
      <c r="AG1075" s="64">
        <f t="shared" si="1332"/>
        <v>0</v>
      </c>
      <c r="AH1075" s="64" t="str">
        <f t="shared" si="1333"/>
        <v>-</v>
      </c>
      <c r="AI1075" s="64" t="str">
        <f t="shared" si="1370"/>
        <v>-</v>
      </c>
      <c r="AJ1075" s="64" t="str">
        <f t="shared" si="1334"/>
        <v>-</v>
      </c>
      <c r="AK1075" s="57" t="str">
        <f t="shared" si="1371"/>
        <v>Payoff</v>
      </c>
      <c r="AL1075" s="56">
        <f t="shared" si="1317"/>
        <v>260</v>
      </c>
      <c r="AM1075" s="64" t="str">
        <f t="shared" si="1372"/>
        <v>-</v>
      </c>
      <c r="AN1075" s="64" t="str">
        <f t="shared" si="1335"/>
        <v>-</v>
      </c>
      <c r="AO1075" s="64" t="str">
        <f t="shared" si="1336"/>
        <v>-</v>
      </c>
      <c r="AP1075" s="64" t="str">
        <f t="shared" si="1337"/>
        <v>-</v>
      </c>
      <c r="AQ1075" s="64" t="str">
        <f t="shared" si="1373"/>
        <v>-</v>
      </c>
      <c r="AR1075" s="64" t="str">
        <f t="shared" si="1338"/>
        <v>-</v>
      </c>
      <c r="AS1075" s="57" t="str">
        <f t="shared" si="1374"/>
        <v>Payoff</v>
      </c>
      <c r="AT1075" s="56">
        <f t="shared" si="1318"/>
        <v>260</v>
      </c>
      <c r="AU1075" s="64" t="str">
        <f t="shared" si="1375"/>
        <v>-</v>
      </c>
      <c r="AV1075" s="64" t="str">
        <f t="shared" si="1339"/>
        <v>-</v>
      </c>
      <c r="AW1075" s="64" t="str">
        <f t="shared" si="1340"/>
        <v>-</v>
      </c>
      <c r="AX1075" s="64" t="str">
        <f t="shared" si="1341"/>
        <v>-</v>
      </c>
      <c r="AY1075" s="64" t="str">
        <f t="shared" si="1376"/>
        <v>-</v>
      </c>
      <c r="AZ1075" s="64" t="str">
        <f t="shared" si="1342"/>
        <v>-</v>
      </c>
      <c r="BA1075" s="57" t="str">
        <f t="shared" si="1377"/>
        <v>Payoff</v>
      </c>
      <c r="BB1075" s="56">
        <f t="shared" si="1319"/>
        <v>260</v>
      </c>
      <c r="BC1075" s="64" t="str">
        <f t="shared" si="1378"/>
        <v>-</v>
      </c>
      <c r="BD1075" s="64" t="str">
        <f t="shared" si="1343"/>
        <v>-</v>
      </c>
      <c r="BE1075" s="64" t="str">
        <f t="shared" si="1344"/>
        <v>-</v>
      </c>
      <c r="BF1075" s="64" t="str">
        <f t="shared" si="1345"/>
        <v>-</v>
      </c>
      <c r="BG1075" s="64" t="str">
        <f t="shared" si="1379"/>
        <v>-</v>
      </c>
      <c r="BH1075" s="64" t="str">
        <f t="shared" si="1346"/>
        <v>-</v>
      </c>
      <c r="BI1075" s="57" t="str">
        <f t="shared" si="1380"/>
        <v>Payoff</v>
      </c>
      <c r="BJ1075" s="56">
        <f t="shared" si="1320"/>
        <v>260</v>
      </c>
      <c r="BK1075" s="64" t="str">
        <f t="shared" si="1381"/>
        <v>-</v>
      </c>
      <c r="BL1075" s="64" t="str">
        <f t="shared" si="1347"/>
        <v>-</v>
      </c>
      <c r="BM1075" s="64" t="str">
        <f t="shared" si="1348"/>
        <v>-</v>
      </c>
      <c r="BN1075" s="64" t="str">
        <f t="shared" si="1349"/>
        <v>-</v>
      </c>
      <c r="BO1075" s="64" t="str">
        <f t="shared" si="1382"/>
        <v>-</v>
      </c>
      <c r="BP1075" s="64" t="str">
        <f t="shared" si="1350"/>
        <v>-</v>
      </c>
      <c r="BQ1075" s="57" t="str">
        <f t="shared" si="1383"/>
        <v>Payoff</v>
      </c>
      <c r="BR1075" s="56">
        <f t="shared" si="1321"/>
        <v>260</v>
      </c>
      <c r="BS1075" s="64" t="str">
        <f t="shared" si="1384"/>
        <v>-</v>
      </c>
      <c r="BT1075" s="64" t="str">
        <f t="shared" si="1351"/>
        <v>-</v>
      </c>
      <c r="BU1075" s="64" t="str">
        <f t="shared" si="1352"/>
        <v>-</v>
      </c>
      <c r="BV1075" s="64" t="str">
        <f t="shared" si="1353"/>
        <v>-</v>
      </c>
      <c r="BW1075" s="64" t="str">
        <f t="shared" si="1385"/>
        <v>-</v>
      </c>
      <c r="BX1075" s="64" t="str">
        <f t="shared" si="1354"/>
        <v>-</v>
      </c>
      <c r="BY1075" s="57" t="str">
        <f t="shared" si="1386"/>
        <v>Payoff</v>
      </c>
      <c r="BZ1075" s="56">
        <f t="shared" si="1322"/>
        <v>260</v>
      </c>
      <c r="CA1075" s="64" t="str">
        <f t="shared" si="1387"/>
        <v>-</v>
      </c>
      <c r="CB1075" s="64" t="str">
        <f t="shared" si="1355"/>
        <v>-</v>
      </c>
      <c r="CC1075" s="64" t="str">
        <f t="shared" si="1356"/>
        <v>-</v>
      </c>
      <c r="CD1075" s="64" t="str">
        <f t="shared" si="1357"/>
        <v>-</v>
      </c>
      <c r="CE1075" s="64" t="str">
        <f t="shared" si="1388"/>
        <v>-</v>
      </c>
      <c r="CF1075" s="64" t="str">
        <f t="shared" si="1358"/>
        <v>-</v>
      </c>
      <c r="CG1075" s="57" t="str">
        <f t="shared" si="1389"/>
        <v>Payoff</v>
      </c>
      <c r="CH1075" s="56">
        <f t="shared" si="1323"/>
        <v>260</v>
      </c>
      <c r="CI1075" s="64" t="str">
        <f t="shared" si="1390"/>
        <v>-</v>
      </c>
      <c r="CJ1075" s="64" t="str">
        <f t="shared" si="1359"/>
        <v>-</v>
      </c>
      <c r="CK1075" s="64" t="str">
        <f t="shared" si="1360"/>
        <v>-</v>
      </c>
      <c r="CL1075" s="64" t="str">
        <f t="shared" si="1361"/>
        <v>-</v>
      </c>
      <c r="CM1075" s="64" t="str">
        <f t="shared" si="1391"/>
        <v>-</v>
      </c>
      <c r="CN1075" s="64" t="str">
        <f t="shared" si="1362"/>
        <v>-</v>
      </c>
      <c r="CO1075" s="57" t="str">
        <f t="shared" si="1392"/>
        <v>Payoff</v>
      </c>
    </row>
    <row r="1076" spans="15:93" ht="18" customHeight="1" x14ac:dyDescent="0.25">
      <c r="O1076" s="56">
        <f t="shared" si="1314"/>
        <v>265</v>
      </c>
      <c r="P1076" s="64">
        <f t="shared" si="1363"/>
        <v>0</v>
      </c>
      <c r="Q1076" s="64" t="str">
        <f t="shared" si="1324"/>
        <v>-</v>
      </c>
      <c r="R1076" s="64" t="str">
        <f t="shared" si="1325"/>
        <v>-</v>
      </c>
      <c r="S1076" s="64">
        <f t="shared" si="1364"/>
        <v>0</v>
      </c>
      <c r="T1076" s="64" t="str">
        <f t="shared" si="1326"/>
        <v>-</v>
      </c>
      <c r="U1076" s="57" t="str">
        <f t="shared" si="1365"/>
        <v>Payoff</v>
      </c>
      <c r="V1076" s="56">
        <f t="shared" si="1315"/>
        <v>261</v>
      </c>
      <c r="W1076" s="64">
        <f t="shared" si="1366"/>
        <v>0</v>
      </c>
      <c r="X1076" s="64" t="str">
        <f t="shared" si="1327"/>
        <v>-</v>
      </c>
      <c r="Y1076" s="64">
        <f t="shared" si="1328"/>
        <v>0</v>
      </c>
      <c r="Z1076" s="64" t="str">
        <f t="shared" si="1329"/>
        <v>-</v>
      </c>
      <c r="AA1076" s="64" t="str">
        <f t="shared" si="1367"/>
        <v>-</v>
      </c>
      <c r="AB1076" s="64" t="str">
        <f t="shared" si="1330"/>
        <v>-</v>
      </c>
      <c r="AC1076" s="57" t="str">
        <f t="shared" si="1368"/>
        <v>Payoff</v>
      </c>
      <c r="AD1076" s="56">
        <f t="shared" si="1316"/>
        <v>261</v>
      </c>
      <c r="AE1076" s="64">
        <f t="shared" si="1369"/>
        <v>0</v>
      </c>
      <c r="AF1076" s="64" t="str">
        <f t="shared" si="1331"/>
        <v>-</v>
      </c>
      <c r="AG1076" s="64">
        <f t="shared" si="1332"/>
        <v>0</v>
      </c>
      <c r="AH1076" s="64" t="str">
        <f t="shared" si="1333"/>
        <v>-</v>
      </c>
      <c r="AI1076" s="64" t="str">
        <f t="shared" si="1370"/>
        <v>-</v>
      </c>
      <c r="AJ1076" s="64" t="str">
        <f t="shared" si="1334"/>
        <v>-</v>
      </c>
      <c r="AK1076" s="57" t="str">
        <f t="shared" si="1371"/>
        <v>Payoff</v>
      </c>
      <c r="AL1076" s="56">
        <f t="shared" si="1317"/>
        <v>261</v>
      </c>
      <c r="AM1076" s="64" t="str">
        <f t="shared" si="1372"/>
        <v>-</v>
      </c>
      <c r="AN1076" s="64" t="str">
        <f t="shared" si="1335"/>
        <v>-</v>
      </c>
      <c r="AO1076" s="64" t="str">
        <f t="shared" si="1336"/>
        <v>-</v>
      </c>
      <c r="AP1076" s="64" t="str">
        <f t="shared" si="1337"/>
        <v>-</v>
      </c>
      <c r="AQ1076" s="64" t="str">
        <f t="shared" si="1373"/>
        <v>-</v>
      </c>
      <c r="AR1076" s="64" t="str">
        <f t="shared" si="1338"/>
        <v>-</v>
      </c>
      <c r="AS1076" s="57" t="str">
        <f t="shared" si="1374"/>
        <v>Payoff</v>
      </c>
      <c r="AT1076" s="56">
        <f t="shared" si="1318"/>
        <v>261</v>
      </c>
      <c r="AU1076" s="64" t="str">
        <f t="shared" si="1375"/>
        <v>-</v>
      </c>
      <c r="AV1076" s="64" t="str">
        <f t="shared" si="1339"/>
        <v>-</v>
      </c>
      <c r="AW1076" s="64" t="str">
        <f t="shared" si="1340"/>
        <v>-</v>
      </c>
      <c r="AX1076" s="64" t="str">
        <f t="shared" si="1341"/>
        <v>-</v>
      </c>
      <c r="AY1076" s="64" t="str">
        <f t="shared" si="1376"/>
        <v>-</v>
      </c>
      <c r="AZ1076" s="64" t="str">
        <f t="shared" si="1342"/>
        <v>-</v>
      </c>
      <c r="BA1076" s="57" t="str">
        <f t="shared" si="1377"/>
        <v>Payoff</v>
      </c>
      <c r="BB1076" s="56">
        <f t="shared" si="1319"/>
        <v>261</v>
      </c>
      <c r="BC1076" s="64" t="str">
        <f t="shared" si="1378"/>
        <v>-</v>
      </c>
      <c r="BD1076" s="64" t="str">
        <f t="shared" si="1343"/>
        <v>-</v>
      </c>
      <c r="BE1076" s="64" t="str">
        <f t="shared" si="1344"/>
        <v>-</v>
      </c>
      <c r="BF1076" s="64" t="str">
        <f t="shared" si="1345"/>
        <v>-</v>
      </c>
      <c r="BG1076" s="64" t="str">
        <f t="shared" si="1379"/>
        <v>-</v>
      </c>
      <c r="BH1076" s="64" t="str">
        <f t="shared" si="1346"/>
        <v>-</v>
      </c>
      <c r="BI1076" s="57" t="str">
        <f t="shared" si="1380"/>
        <v>Payoff</v>
      </c>
      <c r="BJ1076" s="56">
        <f t="shared" si="1320"/>
        <v>261</v>
      </c>
      <c r="BK1076" s="64" t="str">
        <f t="shared" si="1381"/>
        <v>-</v>
      </c>
      <c r="BL1076" s="64" t="str">
        <f t="shared" si="1347"/>
        <v>-</v>
      </c>
      <c r="BM1076" s="64" t="str">
        <f t="shared" si="1348"/>
        <v>-</v>
      </c>
      <c r="BN1076" s="64" t="str">
        <f t="shared" si="1349"/>
        <v>-</v>
      </c>
      <c r="BO1076" s="64" t="str">
        <f t="shared" si="1382"/>
        <v>-</v>
      </c>
      <c r="BP1076" s="64" t="str">
        <f t="shared" si="1350"/>
        <v>-</v>
      </c>
      <c r="BQ1076" s="57" t="str">
        <f t="shared" si="1383"/>
        <v>Payoff</v>
      </c>
      <c r="BR1076" s="56">
        <f t="shared" si="1321"/>
        <v>261</v>
      </c>
      <c r="BS1076" s="64" t="str">
        <f t="shared" si="1384"/>
        <v>-</v>
      </c>
      <c r="BT1076" s="64" t="str">
        <f t="shared" si="1351"/>
        <v>-</v>
      </c>
      <c r="BU1076" s="64" t="str">
        <f t="shared" si="1352"/>
        <v>-</v>
      </c>
      <c r="BV1076" s="64" t="str">
        <f t="shared" si="1353"/>
        <v>-</v>
      </c>
      <c r="BW1076" s="64" t="str">
        <f t="shared" si="1385"/>
        <v>-</v>
      </c>
      <c r="BX1076" s="64" t="str">
        <f t="shared" si="1354"/>
        <v>-</v>
      </c>
      <c r="BY1076" s="57" t="str">
        <f t="shared" si="1386"/>
        <v>Payoff</v>
      </c>
      <c r="BZ1076" s="56">
        <f t="shared" si="1322"/>
        <v>261</v>
      </c>
      <c r="CA1076" s="64" t="str">
        <f t="shared" si="1387"/>
        <v>-</v>
      </c>
      <c r="CB1076" s="64" t="str">
        <f t="shared" si="1355"/>
        <v>-</v>
      </c>
      <c r="CC1076" s="64" t="str">
        <f t="shared" si="1356"/>
        <v>-</v>
      </c>
      <c r="CD1076" s="64" t="str">
        <f t="shared" si="1357"/>
        <v>-</v>
      </c>
      <c r="CE1076" s="64" t="str">
        <f t="shared" si="1388"/>
        <v>-</v>
      </c>
      <c r="CF1076" s="64" t="str">
        <f t="shared" si="1358"/>
        <v>-</v>
      </c>
      <c r="CG1076" s="57" t="str">
        <f t="shared" si="1389"/>
        <v>Payoff</v>
      </c>
      <c r="CH1076" s="56">
        <f t="shared" si="1323"/>
        <v>261</v>
      </c>
      <c r="CI1076" s="64" t="str">
        <f t="shared" si="1390"/>
        <v>-</v>
      </c>
      <c r="CJ1076" s="64" t="str">
        <f t="shared" si="1359"/>
        <v>-</v>
      </c>
      <c r="CK1076" s="64" t="str">
        <f t="shared" si="1360"/>
        <v>-</v>
      </c>
      <c r="CL1076" s="64" t="str">
        <f t="shared" si="1361"/>
        <v>-</v>
      </c>
      <c r="CM1076" s="64" t="str">
        <f t="shared" si="1391"/>
        <v>-</v>
      </c>
      <c r="CN1076" s="64" t="str">
        <f t="shared" si="1362"/>
        <v>-</v>
      </c>
      <c r="CO1076" s="57" t="str">
        <f t="shared" si="1392"/>
        <v>Payoff</v>
      </c>
    </row>
    <row r="1077" spans="15:93" ht="18" customHeight="1" x14ac:dyDescent="0.25">
      <c r="O1077" s="56">
        <f t="shared" si="1314"/>
        <v>266</v>
      </c>
      <c r="P1077" s="64">
        <f t="shared" si="1363"/>
        <v>0</v>
      </c>
      <c r="Q1077" s="64" t="str">
        <f t="shared" si="1324"/>
        <v>-</v>
      </c>
      <c r="R1077" s="64" t="str">
        <f t="shared" si="1325"/>
        <v>-</v>
      </c>
      <c r="S1077" s="64">
        <f t="shared" si="1364"/>
        <v>0</v>
      </c>
      <c r="T1077" s="64" t="str">
        <f t="shared" si="1326"/>
        <v>-</v>
      </c>
      <c r="U1077" s="57" t="str">
        <f t="shared" si="1365"/>
        <v>Payoff</v>
      </c>
      <c r="V1077" s="56">
        <f t="shared" si="1315"/>
        <v>262</v>
      </c>
      <c r="W1077" s="64">
        <f t="shared" si="1366"/>
        <v>0</v>
      </c>
      <c r="X1077" s="64" t="str">
        <f t="shared" si="1327"/>
        <v>-</v>
      </c>
      <c r="Y1077" s="64">
        <f t="shared" si="1328"/>
        <v>0</v>
      </c>
      <c r="Z1077" s="64" t="str">
        <f t="shared" si="1329"/>
        <v>-</v>
      </c>
      <c r="AA1077" s="64" t="str">
        <f t="shared" si="1367"/>
        <v>-</v>
      </c>
      <c r="AB1077" s="64" t="str">
        <f t="shared" si="1330"/>
        <v>-</v>
      </c>
      <c r="AC1077" s="57" t="str">
        <f t="shared" si="1368"/>
        <v>Payoff</v>
      </c>
      <c r="AD1077" s="56">
        <f t="shared" si="1316"/>
        <v>262</v>
      </c>
      <c r="AE1077" s="64">
        <f t="shared" si="1369"/>
        <v>0</v>
      </c>
      <c r="AF1077" s="64" t="str">
        <f t="shared" si="1331"/>
        <v>-</v>
      </c>
      <c r="AG1077" s="64">
        <f t="shared" si="1332"/>
        <v>0</v>
      </c>
      <c r="AH1077" s="64" t="str">
        <f t="shared" si="1333"/>
        <v>-</v>
      </c>
      <c r="AI1077" s="64" t="str">
        <f t="shared" si="1370"/>
        <v>-</v>
      </c>
      <c r="AJ1077" s="64" t="str">
        <f t="shared" si="1334"/>
        <v>-</v>
      </c>
      <c r="AK1077" s="57" t="str">
        <f t="shared" si="1371"/>
        <v>Payoff</v>
      </c>
      <c r="AL1077" s="56">
        <f t="shared" si="1317"/>
        <v>262</v>
      </c>
      <c r="AM1077" s="64" t="str">
        <f t="shared" si="1372"/>
        <v>-</v>
      </c>
      <c r="AN1077" s="64" t="str">
        <f t="shared" si="1335"/>
        <v>-</v>
      </c>
      <c r="AO1077" s="64" t="str">
        <f t="shared" si="1336"/>
        <v>-</v>
      </c>
      <c r="AP1077" s="64" t="str">
        <f t="shared" si="1337"/>
        <v>-</v>
      </c>
      <c r="AQ1077" s="64" t="str">
        <f t="shared" si="1373"/>
        <v>-</v>
      </c>
      <c r="AR1077" s="64" t="str">
        <f t="shared" si="1338"/>
        <v>-</v>
      </c>
      <c r="AS1077" s="57" t="str">
        <f t="shared" si="1374"/>
        <v>Payoff</v>
      </c>
      <c r="AT1077" s="56">
        <f t="shared" si="1318"/>
        <v>262</v>
      </c>
      <c r="AU1077" s="64" t="str">
        <f t="shared" si="1375"/>
        <v>-</v>
      </c>
      <c r="AV1077" s="64" t="str">
        <f t="shared" si="1339"/>
        <v>-</v>
      </c>
      <c r="AW1077" s="64" t="str">
        <f t="shared" si="1340"/>
        <v>-</v>
      </c>
      <c r="AX1077" s="64" t="str">
        <f t="shared" si="1341"/>
        <v>-</v>
      </c>
      <c r="AY1077" s="64" t="str">
        <f t="shared" si="1376"/>
        <v>-</v>
      </c>
      <c r="AZ1077" s="64" t="str">
        <f t="shared" si="1342"/>
        <v>-</v>
      </c>
      <c r="BA1077" s="57" t="str">
        <f t="shared" si="1377"/>
        <v>Payoff</v>
      </c>
      <c r="BB1077" s="56">
        <f t="shared" si="1319"/>
        <v>262</v>
      </c>
      <c r="BC1077" s="64" t="str">
        <f t="shared" si="1378"/>
        <v>-</v>
      </c>
      <c r="BD1077" s="64" t="str">
        <f t="shared" si="1343"/>
        <v>-</v>
      </c>
      <c r="BE1077" s="64" t="str">
        <f t="shared" si="1344"/>
        <v>-</v>
      </c>
      <c r="BF1077" s="64" t="str">
        <f t="shared" si="1345"/>
        <v>-</v>
      </c>
      <c r="BG1077" s="64" t="str">
        <f t="shared" si="1379"/>
        <v>-</v>
      </c>
      <c r="BH1077" s="64" t="str">
        <f t="shared" si="1346"/>
        <v>-</v>
      </c>
      <c r="BI1077" s="57" t="str">
        <f t="shared" si="1380"/>
        <v>Payoff</v>
      </c>
      <c r="BJ1077" s="56">
        <f t="shared" si="1320"/>
        <v>262</v>
      </c>
      <c r="BK1077" s="64" t="str">
        <f t="shared" si="1381"/>
        <v>-</v>
      </c>
      <c r="BL1077" s="64" t="str">
        <f t="shared" si="1347"/>
        <v>-</v>
      </c>
      <c r="BM1077" s="64" t="str">
        <f t="shared" si="1348"/>
        <v>-</v>
      </c>
      <c r="BN1077" s="64" t="str">
        <f t="shared" si="1349"/>
        <v>-</v>
      </c>
      <c r="BO1077" s="64" t="str">
        <f t="shared" si="1382"/>
        <v>-</v>
      </c>
      <c r="BP1077" s="64" t="str">
        <f t="shared" si="1350"/>
        <v>-</v>
      </c>
      <c r="BQ1077" s="57" t="str">
        <f t="shared" si="1383"/>
        <v>Payoff</v>
      </c>
      <c r="BR1077" s="56">
        <f t="shared" si="1321"/>
        <v>262</v>
      </c>
      <c r="BS1077" s="64" t="str">
        <f t="shared" si="1384"/>
        <v>-</v>
      </c>
      <c r="BT1077" s="64" t="str">
        <f t="shared" si="1351"/>
        <v>-</v>
      </c>
      <c r="BU1077" s="64" t="str">
        <f t="shared" si="1352"/>
        <v>-</v>
      </c>
      <c r="BV1077" s="64" t="str">
        <f t="shared" si="1353"/>
        <v>-</v>
      </c>
      <c r="BW1077" s="64" t="str">
        <f t="shared" si="1385"/>
        <v>-</v>
      </c>
      <c r="BX1077" s="64" t="str">
        <f t="shared" si="1354"/>
        <v>-</v>
      </c>
      <c r="BY1077" s="57" t="str">
        <f t="shared" si="1386"/>
        <v>Payoff</v>
      </c>
      <c r="BZ1077" s="56">
        <f t="shared" si="1322"/>
        <v>262</v>
      </c>
      <c r="CA1077" s="64" t="str">
        <f t="shared" si="1387"/>
        <v>-</v>
      </c>
      <c r="CB1077" s="64" t="str">
        <f t="shared" si="1355"/>
        <v>-</v>
      </c>
      <c r="CC1077" s="64" t="str">
        <f t="shared" si="1356"/>
        <v>-</v>
      </c>
      <c r="CD1077" s="64" t="str">
        <f t="shared" si="1357"/>
        <v>-</v>
      </c>
      <c r="CE1077" s="64" t="str">
        <f t="shared" si="1388"/>
        <v>-</v>
      </c>
      <c r="CF1077" s="64" t="str">
        <f t="shared" si="1358"/>
        <v>-</v>
      </c>
      <c r="CG1077" s="57" t="str">
        <f t="shared" si="1389"/>
        <v>Payoff</v>
      </c>
      <c r="CH1077" s="56">
        <f t="shared" si="1323"/>
        <v>262</v>
      </c>
      <c r="CI1077" s="64" t="str">
        <f t="shared" si="1390"/>
        <v>-</v>
      </c>
      <c r="CJ1077" s="64" t="str">
        <f t="shared" si="1359"/>
        <v>-</v>
      </c>
      <c r="CK1077" s="64" t="str">
        <f t="shared" si="1360"/>
        <v>-</v>
      </c>
      <c r="CL1077" s="64" t="str">
        <f t="shared" si="1361"/>
        <v>-</v>
      </c>
      <c r="CM1077" s="64" t="str">
        <f t="shared" si="1391"/>
        <v>-</v>
      </c>
      <c r="CN1077" s="64" t="str">
        <f t="shared" si="1362"/>
        <v>-</v>
      </c>
      <c r="CO1077" s="57" t="str">
        <f t="shared" si="1392"/>
        <v>Payoff</v>
      </c>
    </row>
    <row r="1078" spans="15:93" ht="18" customHeight="1" x14ac:dyDescent="0.25">
      <c r="O1078" s="56">
        <f t="shared" si="1314"/>
        <v>267</v>
      </c>
      <c r="P1078" s="64">
        <f t="shared" si="1363"/>
        <v>0</v>
      </c>
      <c r="Q1078" s="64" t="str">
        <f t="shared" si="1324"/>
        <v>-</v>
      </c>
      <c r="R1078" s="64" t="str">
        <f t="shared" si="1325"/>
        <v>-</v>
      </c>
      <c r="S1078" s="64">
        <f t="shared" si="1364"/>
        <v>0</v>
      </c>
      <c r="T1078" s="64" t="str">
        <f t="shared" si="1326"/>
        <v>-</v>
      </c>
      <c r="U1078" s="57" t="str">
        <f t="shared" si="1365"/>
        <v>Payoff</v>
      </c>
      <c r="V1078" s="56">
        <f t="shared" si="1315"/>
        <v>263</v>
      </c>
      <c r="W1078" s="64">
        <f t="shared" si="1366"/>
        <v>0</v>
      </c>
      <c r="X1078" s="64" t="str">
        <f t="shared" si="1327"/>
        <v>-</v>
      </c>
      <c r="Y1078" s="64">
        <f t="shared" si="1328"/>
        <v>0</v>
      </c>
      <c r="Z1078" s="64" t="str">
        <f t="shared" si="1329"/>
        <v>-</v>
      </c>
      <c r="AA1078" s="64" t="str">
        <f t="shared" si="1367"/>
        <v>-</v>
      </c>
      <c r="AB1078" s="64" t="str">
        <f t="shared" si="1330"/>
        <v>-</v>
      </c>
      <c r="AC1078" s="57" t="str">
        <f t="shared" si="1368"/>
        <v>Payoff</v>
      </c>
      <c r="AD1078" s="56">
        <f t="shared" si="1316"/>
        <v>263</v>
      </c>
      <c r="AE1078" s="64">
        <f t="shared" si="1369"/>
        <v>0</v>
      </c>
      <c r="AF1078" s="64" t="str">
        <f t="shared" si="1331"/>
        <v>-</v>
      </c>
      <c r="AG1078" s="64">
        <f t="shared" si="1332"/>
        <v>0</v>
      </c>
      <c r="AH1078" s="64" t="str">
        <f t="shared" si="1333"/>
        <v>-</v>
      </c>
      <c r="AI1078" s="64" t="str">
        <f t="shared" si="1370"/>
        <v>-</v>
      </c>
      <c r="AJ1078" s="64" t="str">
        <f t="shared" si="1334"/>
        <v>-</v>
      </c>
      <c r="AK1078" s="57" t="str">
        <f t="shared" si="1371"/>
        <v>Payoff</v>
      </c>
      <c r="AL1078" s="56">
        <f t="shared" si="1317"/>
        <v>263</v>
      </c>
      <c r="AM1078" s="64" t="str">
        <f t="shared" si="1372"/>
        <v>-</v>
      </c>
      <c r="AN1078" s="64" t="str">
        <f t="shared" si="1335"/>
        <v>-</v>
      </c>
      <c r="AO1078" s="64" t="str">
        <f t="shared" si="1336"/>
        <v>-</v>
      </c>
      <c r="AP1078" s="64" t="str">
        <f t="shared" si="1337"/>
        <v>-</v>
      </c>
      <c r="AQ1078" s="64" t="str">
        <f t="shared" si="1373"/>
        <v>-</v>
      </c>
      <c r="AR1078" s="64" t="str">
        <f t="shared" si="1338"/>
        <v>-</v>
      </c>
      <c r="AS1078" s="57" t="str">
        <f t="shared" si="1374"/>
        <v>Payoff</v>
      </c>
      <c r="AT1078" s="56">
        <f t="shared" si="1318"/>
        <v>263</v>
      </c>
      <c r="AU1078" s="64" t="str">
        <f t="shared" si="1375"/>
        <v>-</v>
      </c>
      <c r="AV1078" s="64" t="str">
        <f t="shared" si="1339"/>
        <v>-</v>
      </c>
      <c r="AW1078" s="64" t="str">
        <f t="shared" si="1340"/>
        <v>-</v>
      </c>
      <c r="AX1078" s="64" t="str">
        <f t="shared" si="1341"/>
        <v>-</v>
      </c>
      <c r="AY1078" s="64" t="str">
        <f t="shared" si="1376"/>
        <v>-</v>
      </c>
      <c r="AZ1078" s="64" t="str">
        <f t="shared" si="1342"/>
        <v>-</v>
      </c>
      <c r="BA1078" s="57" t="str">
        <f t="shared" si="1377"/>
        <v>Payoff</v>
      </c>
      <c r="BB1078" s="56">
        <f t="shared" si="1319"/>
        <v>263</v>
      </c>
      <c r="BC1078" s="64" t="str">
        <f t="shared" si="1378"/>
        <v>-</v>
      </c>
      <c r="BD1078" s="64" t="str">
        <f t="shared" si="1343"/>
        <v>-</v>
      </c>
      <c r="BE1078" s="64" t="str">
        <f t="shared" si="1344"/>
        <v>-</v>
      </c>
      <c r="BF1078" s="64" t="str">
        <f t="shared" si="1345"/>
        <v>-</v>
      </c>
      <c r="BG1078" s="64" t="str">
        <f t="shared" si="1379"/>
        <v>-</v>
      </c>
      <c r="BH1078" s="64" t="str">
        <f t="shared" si="1346"/>
        <v>-</v>
      </c>
      <c r="BI1078" s="57" t="str">
        <f t="shared" si="1380"/>
        <v>Payoff</v>
      </c>
      <c r="BJ1078" s="56">
        <f t="shared" si="1320"/>
        <v>263</v>
      </c>
      <c r="BK1078" s="64" t="str">
        <f t="shared" si="1381"/>
        <v>-</v>
      </c>
      <c r="BL1078" s="64" t="str">
        <f t="shared" si="1347"/>
        <v>-</v>
      </c>
      <c r="BM1078" s="64" t="str">
        <f t="shared" si="1348"/>
        <v>-</v>
      </c>
      <c r="BN1078" s="64" t="str">
        <f t="shared" si="1349"/>
        <v>-</v>
      </c>
      <c r="BO1078" s="64" t="str">
        <f t="shared" si="1382"/>
        <v>-</v>
      </c>
      <c r="BP1078" s="64" t="str">
        <f t="shared" si="1350"/>
        <v>-</v>
      </c>
      <c r="BQ1078" s="57" t="str">
        <f t="shared" si="1383"/>
        <v>Payoff</v>
      </c>
      <c r="BR1078" s="56">
        <f t="shared" si="1321"/>
        <v>263</v>
      </c>
      <c r="BS1078" s="64" t="str">
        <f t="shared" si="1384"/>
        <v>-</v>
      </c>
      <c r="BT1078" s="64" t="str">
        <f t="shared" si="1351"/>
        <v>-</v>
      </c>
      <c r="BU1078" s="64" t="str">
        <f t="shared" si="1352"/>
        <v>-</v>
      </c>
      <c r="BV1078" s="64" t="str">
        <f t="shared" si="1353"/>
        <v>-</v>
      </c>
      <c r="BW1078" s="64" t="str">
        <f t="shared" si="1385"/>
        <v>-</v>
      </c>
      <c r="BX1078" s="64" t="str">
        <f t="shared" si="1354"/>
        <v>-</v>
      </c>
      <c r="BY1078" s="57" t="str">
        <f t="shared" si="1386"/>
        <v>Payoff</v>
      </c>
      <c r="BZ1078" s="56">
        <f t="shared" si="1322"/>
        <v>263</v>
      </c>
      <c r="CA1078" s="64" t="str">
        <f t="shared" si="1387"/>
        <v>-</v>
      </c>
      <c r="CB1078" s="64" t="str">
        <f t="shared" si="1355"/>
        <v>-</v>
      </c>
      <c r="CC1078" s="64" t="str">
        <f t="shared" si="1356"/>
        <v>-</v>
      </c>
      <c r="CD1078" s="64" t="str">
        <f t="shared" si="1357"/>
        <v>-</v>
      </c>
      <c r="CE1078" s="64" t="str">
        <f t="shared" si="1388"/>
        <v>-</v>
      </c>
      <c r="CF1078" s="64" t="str">
        <f t="shared" si="1358"/>
        <v>-</v>
      </c>
      <c r="CG1078" s="57" t="str">
        <f t="shared" si="1389"/>
        <v>Payoff</v>
      </c>
      <c r="CH1078" s="56">
        <f t="shared" si="1323"/>
        <v>263</v>
      </c>
      <c r="CI1078" s="64" t="str">
        <f t="shared" si="1390"/>
        <v>-</v>
      </c>
      <c r="CJ1078" s="64" t="str">
        <f t="shared" si="1359"/>
        <v>-</v>
      </c>
      <c r="CK1078" s="64" t="str">
        <f t="shared" si="1360"/>
        <v>-</v>
      </c>
      <c r="CL1078" s="64" t="str">
        <f t="shared" si="1361"/>
        <v>-</v>
      </c>
      <c r="CM1078" s="64" t="str">
        <f t="shared" si="1391"/>
        <v>-</v>
      </c>
      <c r="CN1078" s="64" t="str">
        <f t="shared" si="1362"/>
        <v>-</v>
      </c>
      <c r="CO1078" s="57" t="str">
        <f t="shared" si="1392"/>
        <v>Payoff</v>
      </c>
    </row>
    <row r="1079" spans="15:93" ht="18" customHeight="1" x14ac:dyDescent="0.25">
      <c r="O1079" s="56">
        <f t="shared" si="1314"/>
        <v>268</v>
      </c>
      <c r="P1079" s="64">
        <f t="shared" si="1363"/>
        <v>0</v>
      </c>
      <c r="Q1079" s="64" t="str">
        <f t="shared" si="1324"/>
        <v>-</v>
      </c>
      <c r="R1079" s="64" t="str">
        <f t="shared" si="1325"/>
        <v>-</v>
      </c>
      <c r="S1079" s="64">
        <f t="shared" si="1364"/>
        <v>0</v>
      </c>
      <c r="T1079" s="64" t="str">
        <f t="shared" si="1326"/>
        <v>-</v>
      </c>
      <c r="U1079" s="57" t="str">
        <f t="shared" si="1365"/>
        <v>Payoff</v>
      </c>
      <c r="V1079" s="56">
        <f t="shared" si="1315"/>
        <v>264</v>
      </c>
      <c r="W1079" s="64">
        <f t="shared" si="1366"/>
        <v>0</v>
      </c>
      <c r="X1079" s="64" t="str">
        <f t="shared" si="1327"/>
        <v>-</v>
      </c>
      <c r="Y1079" s="64">
        <f t="shared" si="1328"/>
        <v>0</v>
      </c>
      <c r="Z1079" s="64" t="str">
        <f t="shared" si="1329"/>
        <v>-</v>
      </c>
      <c r="AA1079" s="64" t="str">
        <f t="shared" si="1367"/>
        <v>-</v>
      </c>
      <c r="AB1079" s="64" t="str">
        <f t="shared" si="1330"/>
        <v>-</v>
      </c>
      <c r="AC1079" s="57" t="str">
        <f t="shared" si="1368"/>
        <v>Payoff</v>
      </c>
      <c r="AD1079" s="56">
        <f t="shared" si="1316"/>
        <v>264</v>
      </c>
      <c r="AE1079" s="64">
        <f t="shared" si="1369"/>
        <v>0</v>
      </c>
      <c r="AF1079" s="64" t="str">
        <f t="shared" si="1331"/>
        <v>-</v>
      </c>
      <c r="AG1079" s="64">
        <f t="shared" si="1332"/>
        <v>0</v>
      </c>
      <c r="AH1079" s="64" t="str">
        <f t="shared" si="1333"/>
        <v>-</v>
      </c>
      <c r="AI1079" s="64" t="str">
        <f t="shared" si="1370"/>
        <v>-</v>
      </c>
      <c r="AJ1079" s="64" t="str">
        <f t="shared" si="1334"/>
        <v>-</v>
      </c>
      <c r="AK1079" s="57" t="str">
        <f t="shared" si="1371"/>
        <v>Payoff</v>
      </c>
      <c r="AL1079" s="56">
        <f t="shared" si="1317"/>
        <v>264</v>
      </c>
      <c r="AM1079" s="64" t="str">
        <f t="shared" si="1372"/>
        <v>-</v>
      </c>
      <c r="AN1079" s="64" t="str">
        <f t="shared" si="1335"/>
        <v>-</v>
      </c>
      <c r="AO1079" s="64" t="str">
        <f t="shared" si="1336"/>
        <v>-</v>
      </c>
      <c r="AP1079" s="64" t="str">
        <f t="shared" si="1337"/>
        <v>-</v>
      </c>
      <c r="AQ1079" s="64" t="str">
        <f t="shared" si="1373"/>
        <v>-</v>
      </c>
      <c r="AR1079" s="64" t="str">
        <f t="shared" si="1338"/>
        <v>-</v>
      </c>
      <c r="AS1079" s="57" t="str">
        <f t="shared" si="1374"/>
        <v>Payoff</v>
      </c>
      <c r="AT1079" s="56">
        <f t="shared" si="1318"/>
        <v>264</v>
      </c>
      <c r="AU1079" s="64" t="str">
        <f t="shared" si="1375"/>
        <v>-</v>
      </c>
      <c r="AV1079" s="64" t="str">
        <f t="shared" si="1339"/>
        <v>-</v>
      </c>
      <c r="AW1079" s="64" t="str">
        <f t="shared" si="1340"/>
        <v>-</v>
      </c>
      <c r="AX1079" s="64" t="str">
        <f t="shared" si="1341"/>
        <v>-</v>
      </c>
      <c r="AY1079" s="64" t="str">
        <f t="shared" si="1376"/>
        <v>-</v>
      </c>
      <c r="AZ1079" s="64" t="str">
        <f t="shared" si="1342"/>
        <v>-</v>
      </c>
      <c r="BA1079" s="57" t="str">
        <f t="shared" si="1377"/>
        <v>Payoff</v>
      </c>
      <c r="BB1079" s="56">
        <f t="shared" si="1319"/>
        <v>264</v>
      </c>
      <c r="BC1079" s="64" t="str">
        <f t="shared" si="1378"/>
        <v>-</v>
      </c>
      <c r="BD1079" s="64" t="str">
        <f t="shared" si="1343"/>
        <v>-</v>
      </c>
      <c r="BE1079" s="64" t="str">
        <f t="shared" si="1344"/>
        <v>-</v>
      </c>
      <c r="BF1079" s="64" t="str">
        <f t="shared" si="1345"/>
        <v>-</v>
      </c>
      <c r="BG1079" s="64" t="str">
        <f t="shared" si="1379"/>
        <v>-</v>
      </c>
      <c r="BH1079" s="64" t="str">
        <f t="shared" si="1346"/>
        <v>-</v>
      </c>
      <c r="BI1079" s="57" t="str">
        <f t="shared" si="1380"/>
        <v>Payoff</v>
      </c>
      <c r="BJ1079" s="56">
        <f t="shared" si="1320"/>
        <v>264</v>
      </c>
      <c r="BK1079" s="64" t="str">
        <f t="shared" si="1381"/>
        <v>-</v>
      </c>
      <c r="BL1079" s="64" t="str">
        <f t="shared" si="1347"/>
        <v>-</v>
      </c>
      <c r="BM1079" s="64" t="str">
        <f t="shared" si="1348"/>
        <v>-</v>
      </c>
      <c r="BN1079" s="64" t="str">
        <f t="shared" si="1349"/>
        <v>-</v>
      </c>
      <c r="BO1079" s="64" t="str">
        <f t="shared" si="1382"/>
        <v>-</v>
      </c>
      <c r="BP1079" s="64" t="str">
        <f t="shared" si="1350"/>
        <v>-</v>
      </c>
      <c r="BQ1079" s="57" t="str">
        <f t="shared" si="1383"/>
        <v>Payoff</v>
      </c>
      <c r="BR1079" s="56">
        <f t="shared" si="1321"/>
        <v>264</v>
      </c>
      <c r="BS1079" s="64" t="str">
        <f t="shared" si="1384"/>
        <v>-</v>
      </c>
      <c r="BT1079" s="64" t="str">
        <f t="shared" si="1351"/>
        <v>-</v>
      </c>
      <c r="BU1079" s="64" t="str">
        <f t="shared" si="1352"/>
        <v>-</v>
      </c>
      <c r="BV1079" s="64" t="str">
        <f t="shared" si="1353"/>
        <v>-</v>
      </c>
      <c r="BW1079" s="64" t="str">
        <f t="shared" si="1385"/>
        <v>-</v>
      </c>
      <c r="BX1079" s="64" t="str">
        <f t="shared" si="1354"/>
        <v>-</v>
      </c>
      <c r="BY1079" s="57" t="str">
        <f t="shared" si="1386"/>
        <v>Payoff</v>
      </c>
      <c r="BZ1079" s="56">
        <f t="shared" si="1322"/>
        <v>264</v>
      </c>
      <c r="CA1079" s="64" t="str">
        <f t="shared" si="1387"/>
        <v>-</v>
      </c>
      <c r="CB1079" s="64" t="str">
        <f t="shared" si="1355"/>
        <v>-</v>
      </c>
      <c r="CC1079" s="64" t="str">
        <f t="shared" si="1356"/>
        <v>-</v>
      </c>
      <c r="CD1079" s="64" t="str">
        <f t="shared" si="1357"/>
        <v>-</v>
      </c>
      <c r="CE1079" s="64" t="str">
        <f t="shared" si="1388"/>
        <v>-</v>
      </c>
      <c r="CF1079" s="64" t="str">
        <f t="shared" si="1358"/>
        <v>-</v>
      </c>
      <c r="CG1079" s="57" t="str">
        <f t="shared" si="1389"/>
        <v>Payoff</v>
      </c>
      <c r="CH1079" s="56">
        <f t="shared" si="1323"/>
        <v>264</v>
      </c>
      <c r="CI1079" s="64" t="str">
        <f t="shared" si="1390"/>
        <v>-</v>
      </c>
      <c r="CJ1079" s="64" t="str">
        <f t="shared" si="1359"/>
        <v>-</v>
      </c>
      <c r="CK1079" s="64" t="str">
        <f t="shared" si="1360"/>
        <v>-</v>
      </c>
      <c r="CL1079" s="64" t="str">
        <f t="shared" si="1361"/>
        <v>-</v>
      </c>
      <c r="CM1079" s="64" t="str">
        <f t="shared" si="1391"/>
        <v>-</v>
      </c>
      <c r="CN1079" s="64" t="str">
        <f t="shared" si="1362"/>
        <v>-</v>
      </c>
      <c r="CO1079" s="57" t="str">
        <f t="shared" si="1392"/>
        <v>Payoff</v>
      </c>
    </row>
    <row r="1080" spans="15:93" ht="18" customHeight="1" x14ac:dyDescent="0.25">
      <c r="O1080" s="56">
        <f t="shared" ref="O1080:O1143" si="1393">O1079+1</f>
        <v>269</v>
      </c>
      <c r="P1080" s="64">
        <f t="shared" si="1363"/>
        <v>0</v>
      </c>
      <c r="Q1080" s="64" t="str">
        <f t="shared" si="1324"/>
        <v>-</v>
      </c>
      <c r="R1080" s="64" t="str">
        <f t="shared" si="1325"/>
        <v>-</v>
      </c>
      <c r="S1080" s="64">
        <f t="shared" si="1364"/>
        <v>0</v>
      </c>
      <c r="T1080" s="64" t="str">
        <f t="shared" si="1326"/>
        <v>-</v>
      </c>
      <c r="U1080" s="57" t="str">
        <f t="shared" si="1365"/>
        <v>Payoff</v>
      </c>
      <c r="V1080" s="56">
        <f t="shared" si="1315"/>
        <v>265</v>
      </c>
      <c r="W1080" s="64">
        <f t="shared" si="1366"/>
        <v>0</v>
      </c>
      <c r="X1080" s="64" t="str">
        <f t="shared" si="1327"/>
        <v>-</v>
      </c>
      <c r="Y1080" s="64">
        <f t="shared" si="1328"/>
        <v>0</v>
      </c>
      <c r="Z1080" s="64" t="str">
        <f t="shared" si="1329"/>
        <v>-</v>
      </c>
      <c r="AA1080" s="64" t="str">
        <f t="shared" si="1367"/>
        <v>-</v>
      </c>
      <c r="AB1080" s="64" t="str">
        <f t="shared" si="1330"/>
        <v>-</v>
      </c>
      <c r="AC1080" s="57" t="str">
        <f t="shared" si="1368"/>
        <v>Payoff</v>
      </c>
      <c r="AD1080" s="56">
        <f t="shared" si="1316"/>
        <v>265</v>
      </c>
      <c r="AE1080" s="64">
        <f t="shared" si="1369"/>
        <v>0</v>
      </c>
      <c r="AF1080" s="64" t="str">
        <f t="shared" si="1331"/>
        <v>-</v>
      </c>
      <c r="AG1080" s="64">
        <f t="shared" si="1332"/>
        <v>0</v>
      </c>
      <c r="AH1080" s="64" t="str">
        <f t="shared" si="1333"/>
        <v>-</v>
      </c>
      <c r="AI1080" s="64" t="str">
        <f t="shared" si="1370"/>
        <v>-</v>
      </c>
      <c r="AJ1080" s="64" t="str">
        <f t="shared" si="1334"/>
        <v>-</v>
      </c>
      <c r="AK1080" s="57" t="str">
        <f t="shared" si="1371"/>
        <v>Payoff</v>
      </c>
      <c r="AL1080" s="56">
        <f t="shared" si="1317"/>
        <v>265</v>
      </c>
      <c r="AM1080" s="64" t="str">
        <f t="shared" si="1372"/>
        <v>-</v>
      </c>
      <c r="AN1080" s="64" t="str">
        <f t="shared" si="1335"/>
        <v>-</v>
      </c>
      <c r="AO1080" s="64" t="str">
        <f t="shared" si="1336"/>
        <v>-</v>
      </c>
      <c r="AP1080" s="64" t="str">
        <f t="shared" si="1337"/>
        <v>-</v>
      </c>
      <c r="AQ1080" s="64" t="str">
        <f t="shared" si="1373"/>
        <v>-</v>
      </c>
      <c r="AR1080" s="64" t="str">
        <f t="shared" si="1338"/>
        <v>-</v>
      </c>
      <c r="AS1080" s="57" t="str">
        <f t="shared" si="1374"/>
        <v>Payoff</v>
      </c>
      <c r="AT1080" s="56">
        <f t="shared" si="1318"/>
        <v>265</v>
      </c>
      <c r="AU1080" s="64" t="str">
        <f t="shared" si="1375"/>
        <v>-</v>
      </c>
      <c r="AV1080" s="64" t="str">
        <f t="shared" si="1339"/>
        <v>-</v>
      </c>
      <c r="AW1080" s="64" t="str">
        <f t="shared" si="1340"/>
        <v>-</v>
      </c>
      <c r="AX1080" s="64" t="str">
        <f t="shared" si="1341"/>
        <v>-</v>
      </c>
      <c r="AY1080" s="64" t="str">
        <f t="shared" si="1376"/>
        <v>-</v>
      </c>
      <c r="AZ1080" s="64" t="str">
        <f t="shared" si="1342"/>
        <v>-</v>
      </c>
      <c r="BA1080" s="57" t="str">
        <f t="shared" si="1377"/>
        <v>Payoff</v>
      </c>
      <c r="BB1080" s="56">
        <f t="shared" si="1319"/>
        <v>265</v>
      </c>
      <c r="BC1080" s="64" t="str">
        <f t="shared" si="1378"/>
        <v>-</v>
      </c>
      <c r="BD1080" s="64" t="str">
        <f t="shared" si="1343"/>
        <v>-</v>
      </c>
      <c r="BE1080" s="64" t="str">
        <f t="shared" si="1344"/>
        <v>-</v>
      </c>
      <c r="BF1080" s="64" t="str">
        <f t="shared" si="1345"/>
        <v>-</v>
      </c>
      <c r="BG1080" s="64" t="str">
        <f t="shared" si="1379"/>
        <v>-</v>
      </c>
      <c r="BH1080" s="64" t="str">
        <f t="shared" si="1346"/>
        <v>-</v>
      </c>
      <c r="BI1080" s="57" t="str">
        <f t="shared" si="1380"/>
        <v>Payoff</v>
      </c>
      <c r="BJ1080" s="56">
        <f t="shared" si="1320"/>
        <v>265</v>
      </c>
      <c r="BK1080" s="64" t="str">
        <f t="shared" si="1381"/>
        <v>-</v>
      </c>
      <c r="BL1080" s="64" t="str">
        <f t="shared" si="1347"/>
        <v>-</v>
      </c>
      <c r="BM1080" s="64" t="str">
        <f t="shared" si="1348"/>
        <v>-</v>
      </c>
      <c r="BN1080" s="64" t="str">
        <f t="shared" si="1349"/>
        <v>-</v>
      </c>
      <c r="BO1080" s="64" t="str">
        <f t="shared" si="1382"/>
        <v>-</v>
      </c>
      <c r="BP1080" s="64" t="str">
        <f t="shared" si="1350"/>
        <v>-</v>
      </c>
      <c r="BQ1080" s="57" t="str">
        <f t="shared" si="1383"/>
        <v>Payoff</v>
      </c>
      <c r="BR1080" s="56">
        <f t="shared" si="1321"/>
        <v>265</v>
      </c>
      <c r="BS1080" s="64" t="str">
        <f t="shared" si="1384"/>
        <v>-</v>
      </c>
      <c r="BT1080" s="64" t="str">
        <f t="shared" si="1351"/>
        <v>-</v>
      </c>
      <c r="BU1080" s="64" t="str">
        <f t="shared" si="1352"/>
        <v>-</v>
      </c>
      <c r="BV1080" s="64" t="str">
        <f t="shared" si="1353"/>
        <v>-</v>
      </c>
      <c r="BW1080" s="64" t="str">
        <f t="shared" si="1385"/>
        <v>-</v>
      </c>
      <c r="BX1080" s="64" t="str">
        <f t="shared" si="1354"/>
        <v>-</v>
      </c>
      <c r="BY1080" s="57" t="str">
        <f t="shared" si="1386"/>
        <v>Payoff</v>
      </c>
      <c r="BZ1080" s="56">
        <f t="shared" si="1322"/>
        <v>265</v>
      </c>
      <c r="CA1080" s="64" t="str">
        <f t="shared" si="1387"/>
        <v>-</v>
      </c>
      <c r="CB1080" s="64" t="str">
        <f t="shared" si="1355"/>
        <v>-</v>
      </c>
      <c r="CC1080" s="64" t="str">
        <f t="shared" si="1356"/>
        <v>-</v>
      </c>
      <c r="CD1080" s="64" t="str">
        <f t="shared" si="1357"/>
        <v>-</v>
      </c>
      <c r="CE1080" s="64" t="str">
        <f t="shared" si="1388"/>
        <v>-</v>
      </c>
      <c r="CF1080" s="64" t="str">
        <f t="shared" si="1358"/>
        <v>-</v>
      </c>
      <c r="CG1080" s="57" t="str">
        <f t="shared" si="1389"/>
        <v>Payoff</v>
      </c>
      <c r="CH1080" s="56">
        <f t="shared" si="1323"/>
        <v>265</v>
      </c>
      <c r="CI1080" s="64" t="str">
        <f t="shared" si="1390"/>
        <v>-</v>
      </c>
      <c r="CJ1080" s="64" t="str">
        <f t="shared" si="1359"/>
        <v>-</v>
      </c>
      <c r="CK1080" s="64" t="str">
        <f t="shared" si="1360"/>
        <v>-</v>
      </c>
      <c r="CL1080" s="64" t="str">
        <f t="shared" si="1361"/>
        <v>-</v>
      </c>
      <c r="CM1080" s="64" t="str">
        <f t="shared" si="1391"/>
        <v>-</v>
      </c>
      <c r="CN1080" s="64" t="str">
        <f t="shared" si="1362"/>
        <v>-</v>
      </c>
      <c r="CO1080" s="57" t="str">
        <f t="shared" si="1392"/>
        <v>Payoff</v>
      </c>
    </row>
    <row r="1081" spans="15:93" ht="18" customHeight="1" x14ac:dyDescent="0.25">
      <c r="O1081" s="56">
        <f t="shared" si="1393"/>
        <v>270</v>
      </c>
      <c r="P1081" s="64">
        <f t="shared" si="1363"/>
        <v>0</v>
      </c>
      <c r="Q1081" s="64" t="str">
        <f t="shared" si="1324"/>
        <v>-</v>
      </c>
      <c r="R1081" s="64" t="str">
        <f t="shared" si="1325"/>
        <v>-</v>
      </c>
      <c r="S1081" s="64">
        <f t="shared" si="1364"/>
        <v>0</v>
      </c>
      <c r="T1081" s="64" t="str">
        <f t="shared" si="1326"/>
        <v>-</v>
      </c>
      <c r="U1081" s="57" t="str">
        <f t="shared" si="1365"/>
        <v>Payoff</v>
      </c>
      <c r="V1081" s="56">
        <f t="shared" si="1315"/>
        <v>266</v>
      </c>
      <c r="W1081" s="64">
        <f t="shared" si="1366"/>
        <v>0</v>
      </c>
      <c r="X1081" s="64" t="str">
        <f t="shared" si="1327"/>
        <v>-</v>
      </c>
      <c r="Y1081" s="64">
        <f t="shared" si="1328"/>
        <v>0</v>
      </c>
      <c r="Z1081" s="64" t="str">
        <f t="shared" si="1329"/>
        <v>-</v>
      </c>
      <c r="AA1081" s="64" t="str">
        <f t="shared" si="1367"/>
        <v>-</v>
      </c>
      <c r="AB1081" s="64" t="str">
        <f t="shared" si="1330"/>
        <v>-</v>
      </c>
      <c r="AC1081" s="57" t="str">
        <f t="shared" si="1368"/>
        <v>Payoff</v>
      </c>
      <c r="AD1081" s="56">
        <f t="shared" si="1316"/>
        <v>266</v>
      </c>
      <c r="AE1081" s="64">
        <f t="shared" si="1369"/>
        <v>0</v>
      </c>
      <c r="AF1081" s="64" t="str">
        <f t="shared" si="1331"/>
        <v>-</v>
      </c>
      <c r="AG1081" s="64">
        <f t="shared" si="1332"/>
        <v>0</v>
      </c>
      <c r="AH1081" s="64" t="str">
        <f t="shared" si="1333"/>
        <v>-</v>
      </c>
      <c r="AI1081" s="64" t="str">
        <f t="shared" si="1370"/>
        <v>-</v>
      </c>
      <c r="AJ1081" s="64" t="str">
        <f t="shared" si="1334"/>
        <v>-</v>
      </c>
      <c r="AK1081" s="57" t="str">
        <f t="shared" si="1371"/>
        <v>Payoff</v>
      </c>
      <c r="AL1081" s="56">
        <f t="shared" si="1317"/>
        <v>266</v>
      </c>
      <c r="AM1081" s="64" t="str">
        <f t="shared" si="1372"/>
        <v>-</v>
      </c>
      <c r="AN1081" s="64" t="str">
        <f t="shared" si="1335"/>
        <v>-</v>
      </c>
      <c r="AO1081" s="64" t="str">
        <f t="shared" si="1336"/>
        <v>-</v>
      </c>
      <c r="AP1081" s="64" t="str">
        <f t="shared" si="1337"/>
        <v>-</v>
      </c>
      <c r="AQ1081" s="64" t="str">
        <f t="shared" si="1373"/>
        <v>-</v>
      </c>
      <c r="AR1081" s="64" t="str">
        <f t="shared" si="1338"/>
        <v>-</v>
      </c>
      <c r="AS1081" s="57" t="str">
        <f t="shared" si="1374"/>
        <v>Payoff</v>
      </c>
      <c r="AT1081" s="56">
        <f t="shared" si="1318"/>
        <v>266</v>
      </c>
      <c r="AU1081" s="64" t="str">
        <f t="shared" si="1375"/>
        <v>-</v>
      </c>
      <c r="AV1081" s="64" t="str">
        <f t="shared" si="1339"/>
        <v>-</v>
      </c>
      <c r="AW1081" s="64" t="str">
        <f t="shared" si="1340"/>
        <v>-</v>
      </c>
      <c r="AX1081" s="64" t="str">
        <f t="shared" si="1341"/>
        <v>-</v>
      </c>
      <c r="AY1081" s="64" t="str">
        <f t="shared" si="1376"/>
        <v>-</v>
      </c>
      <c r="AZ1081" s="64" t="str">
        <f t="shared" si="1342"/>
        <v>-</v>
      </c>
      <c r="BA1081" s="57" t="str">
        <f t="shared" si="1377"/>
        <v>Payoff</v>
      </c>
      <c r="BB1081" s="56">
        <f t="shared" si="1319"/>
        <v>266</v>
      </c>
      <c r="BC1081" s="64" t="str">
        <f t="shared" si="1378"/>
        <v>-</v>
      </c>
      <c r="BD1081" s="64" t="str">
        <f t="shared" si="1343"/>
        <v>-</v>
      </c>
      <c r="BE1081" s="64" t="str">
        <f t="shared" si="1344"/>
        <v>-</v>
      </c>
      <c r="BF1081" s="64" t="str">
        <f t="shared" si="1345"/>
        <v>-</v>
      </c>
      <c r="BG1081" s="64" t="str">
        <f t="shared" si="1379"/>
        <v>-</v>
      </c>
      <c r="BH1081" s="64" t="str">
        <f t="shared" si="1346"/>
        <v>-</v>
      </c>
      <c r="BI1081" s="57" t="str">
        <f t="shared" si="1380"/>
        <v>Payoff</v>
      </c>
      <c r="BJ1081" s="56">
        <f t="shared" si="1320"/>
        <v>266</v>
      </c>
      <c r="BK1081" s="64" t="str">
        <f t="shared" si="1381"/>
        <v>-</v>
      </c>
      <c r="BL1081" s="64" t="str">
        <f t="shared" si="1347"/>
        <v>-</v>
      </c>
      <c r="BM1081" s="64" t="str">
        <f t="shared" si="1348"/>
        <v>-</v>
      </c>
      <c r="BN1081" s="64" t="str">
        <f t="shared" si="1349"/>
        <v>-</v>
      </c>
      <c r="BO1081" s="64" t="str">
        <f t="shared" si="1382"/>
        <v>-</v>
      </c>
      <c r="BP1081" s="64" t="str">
        <f t="shared" si="1350"/>
        <v>-</v>
      </c>
      <c r="BQ1081" s="57" t="str">
        <f t="shared" si="1383"/>
        <v>Payoff</v>
      </c>
      <c r="BR1081" s="56">
        <f t="shared" si="1321"/>
        <v>266</v>
      </c>
      <c r="BS1081" s="64" t="str">
        <f t="shared" si="1384"/>
        <v>-</v>
      </c>
      <c r="BT1081" s="64" t="str">
        <f t="shared" si="1351"/>
        <v>-</v>
      </c>
      <c r="BU1081" s="64" t="str">
        <f t="shared" si="1352"/>
        <v>-</v>
      </c>
      <c r="BV1081" s="64" t="str">
        <f t="shared" si="1353"/>
        <v>-</v>
      </c>
      <c r="BW1081" s="64" t="str">
        <f t="shared" si="1385"/>
        <v>-</v>
      </c>
      <c r="BX1081" s="64" t="str">
        <f t="shared" si="1354"/>
        <v>-</v>
      </c>
      <c r="BY1081" s="57" t="str">
        <f t="shared" si="1386"/>
        <v>Payoff</v>
      </c>
      <c r="BZ1081" s="56">
        <f t="shared" si="1322"/>
        <v>266</v>
      </c>
      <c r="CA1081" s="64" t="str">
        <f t="shared" si="1387"/>
        <v>-</v>
      </c>
      <c r="CB1081" s="64" t="str">
        <f t="shared" si="1355"/>
        <v>-</v>
      </c>
      <c r="CC1081" s="64" t="str">
        <f t="shared" si="1356"/>
        <v>-</v>
      </c>
      <c r="CD1081" s="64" t="str">
        <f t="shared" si="1357"/>
        <v>-</v>
      </c>
      <c r="CE1081" s="64" t="str">
        <f t="shared" si="1388"/>
        <v>-</v>
      </c>
      <c r="CF1081" s="64" t="str">
        <f t="shared" si="1358"/>
        <v>-</v>
      </c>
      <c r="CG1081" s="57" t="str">
        <f t="shared" si="1389"/>
        <v>Payoff</v>
      </c>
      <c r="CH1081" s="56">
        <f t="shared" si="1323"/>
        <v>266</v>
      </c>
      <c r="CI1081" s="64" t="str">
        <f t="shared" si="1390"/>
        <v>-</v>
      </c>
      <c r="CJ1081" s="64" t="str">
        <f t="shared" si="1359"/>
        <v>-</v>
      </c>
      <c r="CK1081" s="64" t="str">
        <f t="shared" si="1360"/>
        <v>-</v>
      </c>
      <c r="CL1081" s="64" t="str">
        <f t="shared" si="1361"/>
        <v>-</v>
      </c>
      <c r="CM1081" s="64" t="str">
        <f t="shared" si="1391"/>
        <v>-</v>
      </c>
      <c r="CN1081" s="64" t="str">
        <f t="shared" si="1362"/>
        <v>-</v>
      </c>
      <c r="CO1081" s="57" t="str">
        <f t="shared" si="1392"/>
        <v>Payoff</v>
      </c>
    </row>
    <row r="1082" spans="15:93" ht="18" customHeight="1" x14ac:dyDescent="0.25">
      <c r="O1082" s="56">
        <f t="shared" si="1393"/>
        <v>271</v>
      </c>
      <c r="P1082" s="64">
        <f t="shared" si="1363"/>
        <v>0</v>
      </c>
      <c r="Q1082" s="64" t="str">
        <f t="shared" si="1324"/>
        <v>-</v>
      </c>
      <c r="R1082" s="64" t="str">
        <f t="shared" si="1325"/>
        <v>-</v>
      </c>
      <c r="S1082" s="64">
        <f t="shared" si="1364"/>
        <v>0</v>
      </c>
      <c r="T1082" s="64" t="str">
        <f t="shared" si="1326"/>
        <v>-</v>
      </c>
      <c r="U1082" s="57" t="str">
        <f t="shared" si="1365"/>
        <v>Payoff</v>
      </c>
      <c r="V1082" s="56">
        <f t="shared" si="1315"/>
        <v>267</v>
      </c>
      <c r="W1082" s="64">
        <f t="shared" si="1366"/>
        <v>0</v>
      </c>
      <c r="X1082" s="64" t="str">
        <f t="shared" si="1327"/>
        <v>-</v>
      </c>
      <c r="Y1082" s="64">
        <f t="shared" si="1328"/>
        <v>0</v>
      </c>
      <c r="Z1082" s="64" t="str">
        <f t="shared" si="1329"/>
        <v>-</v>
      </c>
      <c r="AA1082" s="64" t="str">
        <f t="shared" si="1367"/>
        <v>-</v>
      </c>
      <c r="AB1082" s="64" t="str">
        <f t="shared" si="1330"/>
        <v>-</v>
      </c>
      <c r="AC1082" s="57" t="str">
        <f t="shared" si="1368"/>
        <v>Payoff</v>
      </c>
      <c r="AD1082" s="56">
        <f t="shared" si="1316"/>
        <v>267</v>
      </c>
      <c r="AE1082" s="64">
        <f t="shared" si="1369"/>
        <v>0</v>
      </c>
      <c r="AF1082" s="64" t="str">
        <f t="shared" si="1331"/>
        <v>-</v>
      </c>
      <c r="AG1082" s="64">
        <f t="shared" si="1332"/>
        <v>0</v>
      </c>
      <c r="AH1082" s="64" t="str">
        <f t="shared" si="1333"/>
        <v>-</v>
      </c>
      <c r="AI1082" s="64" t="str">
        <f t="shared" si="1370"/>
        <v>-</v>
      </c>
      <c r="AJ1082" s="64" t="str">
        <f t="shared" si="1334"/>
        <v>-</v>
      </c>
      <c r="AK1082" s="57" t="str">
        <f t="shared" si="1371"/>
        <v>Payoff</v>
      </c>
      <c r="AL1082" s="56">
        <f t="shared" si="1317"/>
        <v>267</v>
      </c>
      <c r="AM1082" s="64" t="str">
        <f t="shared" si="1372"/>
        <v>-</v>
      </c>
      <c r="AN1082" s="64" t="str">
        <f t="shared" si="1335"/>
        <v>-</v>
      </c>
      <c r="AO1082" s="64" t="str">
        <f t="shared" si="1336"/>
        <v>-</v>
      </c>
      <c r="AP1082" s="64" t="str">
        <f t="shared" si="1337"/>
        <v>-</v>
      </c>
      <c r="AQ1082" s="64" t="str">
        <f t="shared" si="1373"/>
        <v>-</v>
      </c>
      <c r="AR1082" s="64" t="str">
        <f t="shared" si="1338"/>
        <v>-</v>
      </c>
      <c r="AS1082" s="57" t="str">
        <f t="shared" si="1374"/>
        <v>Payoff</v>
      </c>
      <c r="AT1082" s="56">
        <f t="shared" si="1318"/>
        <v>267</v>
      </c>
      <c r="AU1082" s="64" t="str">
        <f t="shared" si="1375"/>
        <v>-</v>
      </c>
      <c r="AV1082" s="64" t="str">
        <f t="shared" si="1339"/>
        <v>-</v>
      </c>
      <c r="AW1082" s="64" t="str">
        <f t="shared" si="1340"/>
        <v>-</v>
      </c>
      <c r="AX1082" s="64" t="str">
        <f t="shared" si="1341"/>
        <v>-</v>
      </c>
      <c r="AY1082" s="64" t="str">
        <f t="shared" si="1376"/>
        <v>-</v>
      </c>
      <c r="AZ1082" s="64" t="str">
        <f t="shared" si="1342"/>
        <v>-</v>
      </c>
      <c r="BA1082" s="57" t="str">
        <f t="shared" si="1377"/>
        <v>Payoff</v>
      </c>
      <c r="BB1082" s="56">
        <f t="shared" si="1319"/>
        <v>267</v>
      </c>
      <c r="BC1082" s="64" t="str">
        <f t="shared" si="1378"/>
        <v>-</v>
      </c>
      <c r="BD1082" s="64" t="str">
        <f t="shared" si="1343"/>
        <v>-</v>
      </c>
      <c r="BE1082" s="64" t="str">
        <f t="shared" si="1344"/>
        <v>-</v>
      </c>
      <c r="BF1082" s="64" t="str">
        <f t="shared" si="1345"/>
        <v>-</v>
      </c>
      <c r="BG1082" s="64" t="str">
        <f t="shared" si="1379"/>
        <v>-</v>
      </c>
      <c r="BH1082" s="64" t="str">
        <f t="shared" si="1346"/>
        <v>-</v>
      </c>
      <c r="BI1082" s="57" t="str">
        <f t="shared" si="1380"/>
        <v>Payoff</v>
      </c>
      <c r="BJ1082" s="56">
        <f t="shared" si="1320"/>
        <v>267</v>
      </c>
      <c r="BK1082" s="64" t="str">
        <f t="shared" si="1381"/>
        <v>-</v>
      </c>
      <c r="BL1082" s="64" t="str">
        <f t="shared" si="1347"/>
        <v>-</v>
      </c>
      <c r="BM1082" s="64" t="str">
        <f t="shared" si="1348"/>
        <v>-</v>
      </c>
      <c r="BN1082" s="64" t="str">
        <f t="shared" si="1349"/>
        <v>-</v>
      </c>
      <c r="BO1082" s="64" t="str">
        <f t="shared" si="1382"/>
        <v>-</v>
      </c>
      <c r="BP1082" s="64" t="str">
        <f t="shared" si="1350"/>
        <v>-</v>
      </c>
      <c r="BQ1082" s="57" t="str">
        <f t="shared" si="1383"/>
        <v>Payoff</v>
      </c>
      <c r="BR1082" s="56">
        <f t="shared" si="1321"/>
        <v>267</v>
      </c>
      <c r="BS1082" s="64" t="str">
        <f t="shared" si="1384"/>
        <v>-</v>
      </c>
      <c r="BT1082" s="64" t="str">
        <f t="shared" si="1351"/>
        <v>-</v>
      </c>
      <c r="BU1082" s="64" t="str">
        <f t="shared" si="1352"/>
        <v>-</v>
      </c>
      <c r="BV1082" s="64" t="str">
        <f t="shared" si="1353"/>
        <v>-</v>
      </c>
      <c r="BW1082" s="64" t="str">
        <f t="shared" si="1385"/>
        <v>-</v>
      </c>
      <c r="BX1082" s="64" t="str">
        <f t="shared" si="1354"/>
        <v>-</v>
      </c>
      <c r="BY1082" s="57" t="str">
        <f t="shared" si="1386"/>
        <v>Payoff</v>
      </c>
      <c r="BZ1082" s="56">
        <f t="shared" si="1322"/>
        <v>267</v>
      </c>
      <c r="CA1082" s="64" t="str">
        <f t="shared" si="1387"/>
        <v>-</v>
      </c>
      <c r="CB1082" s="64" t="str">
        <f t="shared" si="1355"/>
        <v>-</v>
      </c>
      <c r="CC1082" s="64" t="str">
        <f t="shared" si="1356"/>
        <v>-</v>
      </c>
      <c r="CD1082" s="64" t="str">
        <f t="shared" si="1357"/>
        <v>-</v>
      </c>
      <c r="CE1082" s="64" t="str">
        <f t="shared" si="1388"/>
        <v>-</v>
      </c>
      <c r="CF1082" s="64" t="str">
        <f t="shared" si="1358"/>
        <v>-</v>
      </c>
      <c r="CG1082" s="57" t="str">
        <f t="shared" si="1389"/>
        <v>Payoff</v>
      </c>
      <c r="CH1082" s="56">
        <f t="shared" si="1323"/>
        <v>267</v>
      </c>
      <c r="CI1082" s="64" t="str">
        <f t="shared" si="1390"/>
        <v>-</v>
      </c>
      <c r="CJ1082" s="64" t="str">
        <f t="shared" si="1359"/>
        <v>-</v>
      </c>
      <c r="CK1082" s="64" t="str">
        <f t="shared" si="1360"/>
        <v>-</v>
      </c>
      <c r="CL1082" s="64" t="str">
        <f t="shared" si="1361"/>
        <v>-</v>
      </c>
      <c r="CM1082" s="64" t="str">
        <f t="shared" si="1391"/>
        <v>-</v>
      </c>
      <c r="CN1082" s="64" t="str">
        <f t="shared" si="1362"/>
        <v>-</v>
      </c>
      <c r="CO1082" s="57" t="str">
        <f t="shared" si="1392"/>
        <v>Payoff</v>
      </c>
    </row>
    <row r="1083" spans="15:93" ht="18" customHeight="1" x14ac:dyDescent="0.25">
      <c r="O1083" s="56">
        <f t="shared" si="1393"/>
        <v>272</v>
      </c>
      <c r="P1083" s="64">
        <f t="shared" si="1363"/>
        <v>0</v>
      </c>
      <c r="Q1083" s="64" t="str">
        <f t="shared" si="1324"/>
        <v>-</v>
      </c>
      <c r="R1083" s="64" t="str">
        <f t="shared" si="1325"/>
        <v>-</v>
      </c>
      <c r="S1083" s="64">
        <f t="shared" si="1364"/>
        <v>0</v>
      </c>
      <c r="T1083" s="64" t="str">
        <f t="shared" si="1326"/>
        <v>-</v>
      </c>
      <c r="U1083" s="57" t="str">
        <f t="shared" si="1365"/>
        <v>Payoff</v>
      </c>
      <c r="V1083" s="56">
        <f t="shared" si="1315"/>
        <v>268</v>
      </c>
      <c r="W1083" s="64">
        <f t="shared" si="1366"/>
        <v>0</v>
      </c>
      <c r="X1083" s="64" t="str">
        <f t="shared" si="1327"/>
        <v>-</v>
      </c>
      <c r="Y1083" s="64">
        <f t="shared" si="1328"/>
        <v>0</v>
      </c>
      <c r="Z1083" s="64" t="str">
        <f t="shared" si="1329"/>
        <v>-</v>
      </c>
      <c r="AA1083" s="64" t="str">
        <f t="shared" si="1367"/>
        <v>-</v>
      </c>
      <c r="AB1083" s="64" t="str">
        <f t="shared" si="1330"/>
        <v>-</v>
      </c>
      <c r="AC1083" s="57" t="str">
        <f t="shared" si="1368"/>
        <v>Payoff</v>
      </c>
      <c r="AD1083" s="56">
        <f t="shared" si="1316"/>
        <v>268</v>
      </c>
      <c r="AE1083" s="64">
        <f t="shared" si="1369"/>
        <v>0</v>
      </c>
      <c r="AF1083" s="64" t="str">
        <f t="shared" si="1331"/>
        <v>-</v>
      </c>
      <c r="AG1083" s="64">
        <f t="shared" si="1332"/>
        <v>0</v>
      </c>
      <c r="AH1083" s="64" t="str">
        <f t="shared" si="1333"/>
        <v>-</v>
      </c>
      <c r="AI1083" s="64" t="str">
        <f t="shared" si="1370"/>
        <v>-</v>
      </c>
      <c r="AJ1083" s="64" t="str">
        <f t="shared" si="1334"/>
        <v>-</v>
      </c>
      <c r="AK1083" s="57" t="str">
        <f t="shared" si="1371"/>
        <v>Payoff</v>
      </c>
      <c r="AL1083" s="56">
        <f t="shared" si="1317"/>
        <v>268</v>
      </c>
      <c r="AM1083" s="64" t="str">
        <f t="shared" si="1372"/>
        <v>-</v>
      </c>
      <c r="AN1083" s="64" t="str">
        <f t="shared" si="1335"/>
        <v>-</v>
      </c>
      <c r="AO1083" s="64" t="str">
        <f t="shared" si="1336"/>
        <v>-</v>
      </c>
      <c r="AP1083" s="64" t="str">
        <f t="shared" si="1337"/>
        <v>-</v>
      </c>
      <c r="AQ1083" s="64" t="str">
        <f t="shared" si="1373"/>
        <v>-</v>
      </c>
      <c r="AR1083" s="64" t="str">
        <f t="shared" si="1338"/>
        <v>-</v>
      </c>
      <c r="AS1083" s="57" t="str">
        <f t="shared" si="1374"/>
        <v>Payoff</v>
      </c>
      <c r="AT1083" s="56">
        <f t="shared" si="1318"/>
        <v>268</v>
      </c>
      <c r="AU1083" s="64" t="str">
        <f t="shared" si="1375"/>
        <v>-</v>
      </c>
      <c r="AV1083" s="64" t="str">
        <f t="shared" si="1339"/>
        <v>-</v>
      </c>
      <c r="AW1083" s="64" t="str">
        <f t="shared" si="1340"/>
        <v>-</v>
      </c>
      <c r="AX1083" s="64" t="str">
        <f t="shared" si="1341"/>
        <v>-</v>
      </c>
      <c r="AY1083" s="64" t="str">
        <f t="shared" si="1376"/>
        <v>-</v>
      </c>
      <c r="AZ1083" s="64" t="str">
        <f t="shared" si="1342"/>
        <v>-</v>
      </c>
      <c r="BA1083" s="57" t="str">
        <f t="shared" si="1377"/>
        <v>Payoff</v>
      </c>
      <c r="BB1083" s="56">
        <f t="shared" si="1319"/>
        <v>268</v>
      </c>
      <c r="BC1083" s="64" t="str">
        <f t="shared" si="1378"/>
        <v>-</v>
      </c>
      <c r="BD1083" s="64" t="str">
        <f t="shared" si="1343"/>
        <v>-</v>
      </c>
      <c r="BE1083" s="64" t="str">
        <f t="shared" si="1344"/>
        <v>-</v>
      </c>
      <c r="BF1083" s="64" t="str">
        <f t="shared" si="1345"/>
        <v>-</v>
      </c>
      <c r="BG1083" s="64" t="str">
        <f t="shared" si="1379"/>
        <v>-</v>
      </c>
      <c r="BH1083" s="64" t="str">
        <f t="shared" si="1346"/>
        <v>-</v>
      </c>
      <c r="BI1083" s="57" t="str">
        <f t="shared" si="1380"/>
        <v>Payoff</v>
      </c>
      <c r="BJ1083" s="56">
        <f t="shared" si="1320"/>
        <v>268</v>
      </c>
      <c r="BK1083" s="64" t="str">
        <f t="shared" si="1381"/>
        <v>-</v>
      </c>
      <c r="BL1083" s="64" t="str">
        <f t="shared" si="1347"/>
        <v>-</v>
      </c>
      <c r="BM1083" s="64" t="str">
        <f t="shared" si="1348"/>
        <v>-</v>
      </c>
      <c r="BN1083" s="64" t="str">
        <f t="shared" si="1349"/>
        <v>-</v>
      </c>
      <c r="BO1083" s="64" t="str">
        <f t="shared" si="1382"/>
        <v>-</v>
      </c>
      <c r="BP1083" s="64" t="str">
        <f t="shared" si="1350"/>
        <v>-</v>
      </c>
      <c r="BQ1083" s="57" t="str">
        <f t="shared" si="1383"/>
        <v>Payoff</v>
      </c>
      <c r="BR1083" s="56">
        <f t="shared" si="1321"/>
        <v>268</v>
      </c>
      <c r="BS1083" s="64" t="str">
        <f t="shared" si="1384"/>
        <v>-</v>
      </c>
      <c r="BT1083" s="64" t="str">
        <f t="shared" si="1351"/>
        <v>-</v>
      </c>
      <c r="BU1083" s="64" t="str">
        <f t="shared" si="1352"/>
        <v>-</v>
      </c>
      <c r="BV1083" s="64" t="str">
        <f t="shared" si="1353"/>
        <v>-</v>
      </c>
      <c r="BW1083" s="64" t="str">
        <f t="shared" si="1385"/>
        <v>-</v>
      </c>
      <c r="BX1083" s="64" t="str">
        <f t="shared" si="1354"/>
        <v>-</v>
      </c>
      <c r="BY1083" s="57" t="str">
        <f t="shared" si="1386"/>
        <v>Payoff</v>
      </c>
      <c r="BZ1083" s="56">
        <f t="shared" si="1322"/>
        <v>268</v>
      </c>
      <c r="CA1083" s="64" t="str">
        <f t="shared" si="1387"/>
        <v>-</v>
      </c>
      <c r="CB1083" s="64" t="str">
        <f t="shared" si="1355"/>
        <v>-</v>
      </c>
      <c r="CC1083" s="64" t="str">
        <f t="shared" si="1356"/>
        <v>-</v>
      </c>
      <c r="CD1083" s="64" t="str">
        <f t="shared" si="1357"/>
        <v>-</v>
      </c>
      <c r="CE1083" s="64" t="str">
        <f t="shared" si="1388"/>
        <v>-</v>
      </c>
      <c r="CF1083" s="64" t="str">
        <f t="shared" si="1358"/>
        <v>-</v>
      </c>
      <c r="CG1083" s="57" t="str">
        <f t="shared" si="1389"/>
        <v>Payoff</v>
      </c>
      <c r="CH1083" s="56">
        <f t="shared" si="1323"/>
        <v>268</v>
      </c>
      <c r="CI1083" s="64" t="str">
        <f t="shared" si="1390"/>
        <v>-</v>
      </c>
      <c r="CJ1083" s="64" t="str">
        <f t="shared" si="1359"/>
        <v>-</v>
      </c>
      <c r="CK1083" s="64" t="str">
        <f t="shared" si="1360"/>
        <v>-</v>
      </c>
      <c r="CL1083" s="64" t="str">
        <f t="shared" si="1361"/>
        <v>-</v>
      </c>
      <c r="CM1083" s="64" t="str">
        <f t="shared" si="1391"/>
        <v>-</v>
      </c>
      <c r="CN1083" s="64" t="str">
        <f t="shared" si="1362"/>
        <v>-</v>
      </c>
      <c r="CO1083" s="57" t="str">
        <f t="shared" si="1392"/>
        <v>Payoff</v>
      </c>
    </row>
    <row r="1084" spans="15:93" ht="18" customHeight="1" x14ac:dyDescent="0.25">
      <c r="O1084" s="56">
        <f t="shared" si="1393"/>
        <v>273</v>
      </c>
      <c r="P1084" s="64">
        <f t="shared" si="1363"/>
        <v>0</v>
      </c>
      <c r="Q1084" s="64" t="str">
        <f t="shared" si="1324"/>
        <v>-</v>
      </c>
      <c r="R1084" s="64" t="str">
        <f t="shared" si="1325"/>
        <v>-</v>
      </c>
      <c r="S1084" s="64">
        <f t="shared" si="1364"/>
        <v>0</v>
      </c>
      <c r="T1084" s="64" t="str">
        <f t="shared" si="1326"/>
        <v>-</v>
      </c>
      <c r="U1084" s="57" t="str">
        <f t="shared" si="1365"/>
        <v>Payoff</v>
      </c>
      <c r="V1084" s="56">
        <f t="shared" ref="V1084:V1147" si="1394">V1083+1</f>
        <v>269</v>
      </c>
      <c r="W1084" s="64">
        <f t="shared" si="1366"/>
        <v>0</v>
      </c>
      <c r="X1084" s="64" t="str">
        <f t="shared" si="1327"/>
        <v>-</v>
      </c>
      <c r="Y1084" s="64">
        <f t="shared" si="1328"/>
        <v>0</v>
      </c>
      <c r="Z1084" s="64" t="str">
        <f t="shared" si="1329"/>
        <v>-</v>
      </c>
      <c r="AA1084" s="64" t="str">
        <f t="shared" si="1367"/>
        <v>-</v>
      </c>
      <c r="AB1084" s="64" t="str">
        <f t="shared" si="1330"/>
        <v>-</v>
      </c>
      <c r="AC1084" s="57" t="str">
        <f t="shared" si="1368"/>
        <v>Payoff</v>
      </c>
      <c r="AD1084" s="56">
        <f t="shared" ref="AD1084:AD1147" si="1395">AD1083+1</f>
        <v>269</v>
      </c>
      <c r="AE1084" s="64">
        <f t="shared" si="1369"/>
        <v>0</v>
      </c>
      <c r="AF1084" s="64" t="str">
        <f t="shared" si="1331"/>
        <v>-</v>
      </c>
      <c r="AG1084" s="64">
        <f t="shared" si="1332"/>
        <v>0</v>
      </c>
      <c r="AH1084" s="64" t="str">
        <f t="shared" si="1333"/>
        <v>-</v>
      </c>
      <c r="AI1084" s="64" t="str">
        <f t="shared" si="1370"/>
        <v>-</v>
      </c>
      <c r="AJ1084" s="64" t="str">
        <f t="shared" si="1334"/>
        <v>-</v>
      </c>
      <c r="AK1084" s="57" t="str">
        <f t="shared" si="1371"/>
        <v>Payoff</v>
      </c>
      <c r="AL1084" s="56">
        <f t="shared" ref="AL1084:AL1147" si="1396">AL1083+1</f>
        <v>269</v>
      </c>
      <c r="AM1084" s="64" t="str">
        <f t="shared" si="1372"/>
        <v>-</v>
      </c>
      <c r="AN1084" s="64" t="str">
        <f t="shared" si="1335"/>
        <v>-</v>
      </c>
      <c r="AO1084" s="64" t="str">
        <f t="shared" si="1336"/>
        <v>-</v>
      </c>
      <c r="AP1084" s="64" t="str">
        <f t="shared" si="1337"/>
        <v>-</v>
      </c>
      <c r="AQ1084" s="64" t="str">
        <f t="shared" si="1373"/>
        <v>-</v>
      </c>
      <c r="AR1084" s="64" t="str">
        <f t="shared" si="1338"/>
        <v>-</v>
      </c>
      <c r="AS1084" s="57" t="str">
        <f t="shared" si="1374"/>
        <v>Payoff</v>
      </c>
      <c r="AT1084" s="56">
        <f t="shared" ref="AT1084:AT1147" si="1397">AT1083+1</f>
        <v>269</v>
      </c>
      <c r="AU1084" s="64" t="str">
        <f t="shared" si="1375"/>
        <v>-</v>
      </c>
      <c r="AV1084" s="64" t="str">
        <f t="shared" si="1339"/>
        <v>-</v>
      </c>
      <c r="AW1084" s="64" t="str">
        <f t="shared" si="1340"/>
        <v>-</v>
      </c>
      <c r="AX1084" s="64" t="str">
        <f t="shared" si="1341"/>
        <v>-</v>
      </c>
      <c r="AY1084" s="64" t="str">
        <f t="shared" si="1376"/>
        <v>-</v>
      </c>
      <c r="AZ1084" s="64" t="str">
        <f t="shared" si="1342"/>
        <v>-</v>
      </c>
      <c r="BA1084" s="57" t="str">
        <f t="shared" si="1377"/>
        <v>Payoff</v>
      </c>
      <c r="BB1084" s="56">
        <f t="shared" ref="BB1084:BB1147" si="1398">BB1083+1</f>
        <v>269</v>
      </c>
      <c r="BC1084" s="64" t="str">
        <f t="shared" si="1378"/>
        <v>-</v>
      </c>
      <c r="BD1084" s="64" t="str">
        <f t="shared" si="1343"/>
        <v>-</v>
      </c>
      <c r="BE1084" s="64" t="str">
        <f t="shared" si="1344"/>
        <v>-</v>
      </c>
      <c r="BF1084" s="64" t="str">
        <f t="shared" si="1345"/>
        <v>-</v>
      </c>
      <c r="BG1084" s="64" t="str">
        <f t="shared" si="1379"/>
        <v>-</v>
      </c>
      <c r="BH1084" s="64" t="str">
        <f t="shared" si="1346"/>
        <v>-</v>
      </c>
      <c r="BI1084" s="57" t="str">
        <f t="shared" si="1380"/>
        <v>Payoff</v>
      </c>
      <c r="BJ1084" s="56">
        <f t="shared" ref="BJ1084:BJ1147" si="1399">BJ1083+1</f>
        <v>269</v>
      </c>
      <c r="BK1084" s="64" t="str">
        <f t="shared" si="1381"/>
        <v>-</v>
      </c>
      <c r="BL1084" s="64" t="str">
        <f t="shared" si="1347"/>
        <v>-</v>
      </c>
      <c r="BM1084" s="64" t="str">
        <f t="shared" si="1348"/>
        <v>-</v>
      </c>
      <c r="BN1084" s="64" t="str">
        <f t="shared" si="1349"/>
        <v>-</v>
      </c>
      <c r="BO1084" s="64" t="str">
        <f t="shared" si="1382"/>
        <v>-</v>
      </c>
      <c r="BP1084" s="64" t="str">
        <f t="shared" si="1350"/>
        <v>-</v>
      </c>
      <c r="BQ1084" s="57" t="str">
        <f t="shared" si="1383"/>
        <v>Payoff</v>
      </c>
      <c r="BR1084" s="56">
        <f t="shared" ref="BR1084:BR1147" si="1400">BR1083+1</f>
        <v>269</v>
      </c>
      <c r="BS1084" s="64" t="str">
        <f t="shared" si="1384"/>
        <v>-</v>
      </c>
      <c r="BT1084" s="64" t="str">
        <f t="shared" si="1351"/>
        <v>-</v>
      </c>
      <c r="BU1084" s="64" t="str">
        <f t="shared" si="1352"/>
        <v>-</v>
      </c>
      <c r="BV1084" s="64" t="str">
        <f t="shared" si="1353"/>
        <v>-</v>
      </c>
      <c r="BW1084" s="64" t="str">
        <f t="shared" si="1385"/>
        <v>-</v>
      </c>
      <c r="BX1084" s="64" t="str">
        <f t="shared" si="1354"/>
        <v>-</v>
      </c>
      <c r="BY1084" s="57" t="str">
        <f t="shared" si="1386"/>
        <v>Payoff</v>
      </c>
      <c r="BZ1084" s="56">
        <f t="shared" ref="BZ1084:BZ1147" si="1401">BZ1083+1</f>
        <v>269</v>
      </c>
      <c r="CA1084" s="64" t="str">
        <f t="shared" si="1387"/>
        <v>-</v>
      </c>
      <c r="CB1084" s="64" t="str">
        <f t="shared" si="1355"/>
        <v>-</v>
      </c>
      <c r="CC1084" s="64" t="str">
        <f t="shared" si="1356"/>
        <v>-</v>
      </c>
      <c r="CD1084" s="64" t="str">
        <f t="shared" si="1357"/>
        <v>-</v>
      </c>
      <c r="CE1084" s="64" t="str">
        <f t="shared" si="1388"/>
        <v>-</v>
      </c>
      <c r="CF1084" s="64" t="str">
        <f t="shared" si="1358"/>
        <v>-</v>
      </c>
      <c r="CG1084" s="57" t="str">
        <f t="shared" si="1389"/>
        <v>Payoff</v>
      </c>
      <c r="CH1084" s="56">
        <f t="shared" ref="CH1084:CH1147" si="1402">CH1083+1</f>
        <v>269</v>
      </c>
      <c r="CI1084" s="64" t="str">
        <f t="shared" si="1390"/>
        <v>-</v>
      </c>
      <c r="CJ1084" s="64" t="str">
        <f t="shared" si="1359"/>
        <v>-</v>
      </c>
      <c r="CK1084" s="64" t="str">
        <f t="shared" si="1360"/>
        <v>-</v>
      </c>
      <c r="CL1084" s="64" t="str">
        <f t="shared" si="1361"/>
        <v>-</v>
      </c>
      <c r="CM1084" s="64" t="str">
        <f t="shared" si="1391"/>
        <v>-</v>
      </c>
      <c r="CN1084" s="64" t="str">
        <f t="shared" si="1362"/>
        <v>-</v>
      </c>
      <c r="CO1084" s="57" t="str">
        <f t="shared" si="1392"/>
        <v>Payoff</v>
      </c>
    </row>
    <row r="1085" spans="15:93" ht="18" customHeight="1" x14ac:dyDescent="0.25">
      <c r="O1085" s="56">
        <f t="shared" si="1393"/>
        <v>274</v>
      </c>
      <c r="P1085" s="64">
        <f t="shared" si="1363"/>
        <v>0</v>
      </c>
      <c r="Q1085" s="64" t="str">
        <f t="shared" si="1324"/>
        <v>-</v>
      </c>
      <c r="R1085" s="64" t="str">
        <f t="shared" si="1325"/>
        <v>-</v>
      </c>
      <c r="S1085" s="64">
        <f t="shared" si="1364"/>
        <v>0</v>
      </c>
      <c r="T1085" s="64" t="str">
        <f t="shared" si="1326"/>
        <v>-</v>
      </c>
      <c r="U1085" s="57" t="str">
        <f t="shared" si="1365"/>
        <v>Payoff</v>
      </c>
      <c r="V1085" s="56">
        <f t="shared" si="1394"/>
        <v>270</v>
      </c>
      <c r="W1085" s="64">
        <f t="shared" si="1366"/>
        <v>0</v>
      </c>
      <c r="X1085" s="64" t="str">
        <f t="shared" si="1327"/>
        <v>-</v>
      </c>
      <c r="Y1085" s="64">
        <f t="shared" si="1328"/>
        <v>0</v>
      </c>
      <c r="Z1085" s="64" t="str">
        <f t="shared" si="1329"/>
        <v>-</v>
      </c>
      <c r="AA1085" s="64" t="str">
        <f t="shared" si="1367"/>
        <v>-</v>
      </c>
      <c r="AB1085" s="64" t="str">
        <f t="shared" si="1330"/>
        <v>-</v>
      </c>
      <c r="AC1085" s="57" t="str">
        <f t="shared" si="1368"/>
        <v>Payoff</v>
      </c>
      <c r="AD1085" s="56">
        <f t="shared" si="1395"/>
        <v>270</v>
      </c>
      <c r="AE1085" s="64">
        <f t="shared" si="1369"/>
        <v>0</v>
      </c>
      <c r="AF1085" s="64" t="str">
        <f t="shared" si="1331"/>
        <v>-</v>
      </c>
      <c r="AG1085" s="64">
        <f t="shared" si="1332"/>
        <v>0</v>
      </c>
      <c r="AH1085" s="64" t="str">
        <f t="shared" si="1333"/>
        <v>-</v>
      </c>
      <c r="AI1085" s="64" t="str">
        <f t="shared" si="1370"/>
        <v>-</v>
      </c>
      <c r="AJ1085" s="64" t="str">
        <f t="shared" si="1334"/>
        <v>-</v>
      </c>
      <c r="AK1085" s="57" t="str">
        <f t="shared" si="1371"/>
        <v>Payoff</v>
      </c>
      <c r="AL1085" s="56">
        <f t="shared" si="1396"/>
        <v>270</v>
      </c>
      <c r="AM1085" s="64" t="str">
        <f t="shared" si="1372"/>
        <v>-</v>
      </c>
      <c r="AN1085" s="64" t="str">
        <f t="shared" si="1335"/>
        <v>-</v>
      </c>
      <c r="AO1085" s="64" t="str">
        <f t="shared" si="1336"/>
        <v>-</v>
      </c>
      <c r="AP1085" s="64" t="str">
        <f t="shared" si="1337"/>
        <v>-</v>
      </c>
      <c r="AQ1085" s="64" t="str">
        <f t="shared" si="1373"/>
        <v>-</v>
      </c>
      <c r="AR1085" s="64" t="str">
        <f t="shared" si="1338"/>
        <v>-</v>
      </c>
      <c r="AS1085" s="57" t="str">
        <f t="shared" si="1374"/>
        <v>Payoff</v>
      </c>
      <c r="AT1085" s="56">
        <f t="shared" si="1397"/>
        <v>270</v>
      </c>
      <c r="AU1085" s="64" t="str">
        <f t="shared" si="1375"/>
        <v>-</v>
      </c>
      <c r="AV1085" s="64" t="str">
        <f t="shared" si="1339"/>
        <v>-</v>
      </c>
      <c r="AW1085" s="64" t="str">
        <f t="shared" si="1340"/>
        <v>-</v>
      </c>
      <c r="AX1085" s="64" t="str">
        <f t="shared" si="1341"/>
        <v>-</v>
      </c>
      <c r="AY1085" s="64" t="str">
        <f t="shared" si="1376"/>
        <v>-</v>
      </c>
      <c r="AZ1085" s="64" t="str">
        <f t="shared" si="1342"/>
        <v>-</v>
      </c>
      <c r="BA1085" s="57" t="str">
        <f t="shared" si="1377"/>
        <v>Payoff</v>
      </c>
      <c r="BB1085" s="56">
        <f t="shared" si="1398"/>
        <v>270</v>
      </c>
      <c r="BC1085" s="64" t="str">
        <f t="shared" si="1378"/>
        <v>-</v>
      </c>
      <c r="BD1085" s="64" t="str">
        <f t="shared" si="1343"/>
        <v>-</v>
      </c>
      <c r="BE1085" s="64" t="str">
        <f t="shared" si="1344"/>
        <v>-</v>
      </c>
      <c r="BF1085" s="64" t="str">
        <f t="shared" si="1345"/>
        <v>-</v>
      </c>
      <c r="BG1085" s="64" t="str">
        <f t="shared" si="1379"/>
        <v>-</v>
      </c>
      <c r="BH1085" s="64" t="str">
        <f t="shared" si="1346"/>
        <v>-</v>
      </c>
      <c r="BI1085" s="57" t="str">
        <f t="shared" si="1380"/>
        <v>Payoff</v>
      </c>
      <c r="BJ1085" s="56">
        <f t="shared" si="1399"/>
        <v>270</v>
      </c>
      <c r="BK1085" s="64" t="str">
        <f t="shared" si="1381"/>
        <v>-</v>
      </c>
      <c r="BL1085" s="64" t="str">
        <f t="shared" si="1347"/>
        <v>-</v>
      </c>
      <c r="BM1085" s="64" t="str">
        <f t="shared" si="1348"/>
        <v>-</v>
      </c>
      <c r="BN1085" s="64" t="str">
        <f t="shared" si="1349"/>
        <v>-</v>
      </c>
      <c r="BO1085" s="64" t="str">
        <f t="shared" si="1382"/>
        <v>-</v>
      </c>
      <c r="BP1085" s="64" t="str">
        <f t="shared" si="1350"/>
        <v>-</v>
      </c>
      <c r="BQ1085" s="57" t="str">
        <f t="shared" si="1383"/>
        <v>Payoff</v>
      </c>
      <c r="BR1085" s="56">
        <f t="shared" si="1400"/>
        <v>270</v>
      </c>
      <c r="BS1085" s="64" t="str">
        <f t="shared" si="1384"/>
        <v>-</v>
      </c>
      <c r="BT1085" s="64" t="str">
        <f t="shared" si="1351"/>
        <v>-</v>
      </c>
      <c r="BU1085" s="64" t="str">
        <f t="shared" si="1352"/>
        <v>-</v>
      </c>
      <c r="BV1085" s="64" t="str">
        <f t="shared" si="1353"/>
        <v>-</v>
      </c>
      <c r="BW1085" s="64" t="str">
        <f t="shared" si="1385"/>
        <v>-</v>
      </c>
      <c r="BX1085" s="64" t="str">
        <f t="shared" si="1354"/>
        <v>-</v>
      </c>
      <c r="BY1085" s="57" t="str">
        <f t="shared" si="1386"/>
        <v>Payoff</v>
      </c>
      <c r="BZ1085" s="56">
        <f t="shared" si="1401"/>
        <v>270</v>
      </c>
      <c r="CA1085" s="64" t="str">
        <f t="shared" si="1387"/>
        <v>-</v>
      </c>
      <c r="CB1085" s="64" t="str">
        <f t="shared" si="1355"/>
        <v>-</v>
      </c>
      <c r="CC1085" s="64" t="str">
        <f t="shared" si="1356"/>
        <v>-</v>
      </c>
      <c r="CD1085" s="64" t="str">
        <f t="shared" si="1357"/>
        <v>-</v>
      </c>
      <c r="CE1085" s="64" t="str">
        <f t="shared" si="1388"/>
        <v>-</v>
      </c>
      <c r="CF1085" s="64" t="str">
        <f t="shared" si="1358"/>
        <v>-</v>
      </c>
      <c r="CG1085" s="57" t="str">
        <f t="shared" si="1389"/>
        <v>Payoff</v>
      </c>
      <c r="CH1085" s="56">
        <f t="shared" si="1402"/>
        <v>270</v>
      </c>
      <c r="CI1085" s="64" t="str">
        <f t="shared" si="1390"/>
        <v>-</v>
      </c>
      <c r="CJ1085" s="64" t="str">
        <f t="shared" si="1359"/>
        <v>-</v>
      </c>
      <c r="CK1085" s="64" t="str">
        <f t="shared" si="1360"/>
        <v>-</v>
      </c>
      <c r="CL1085" s="64" t="str">
        <f t="shared" si="1361"/>
        <v>-</v>
      </c>
      <c r="CM1085" s="64" t="str">
        <f t="shared" si="1391"/>
        <v>-</v>
      </c>
      <c r="CN1085" s="64" t="str">
        <f t="shared" si="1362"/>
        <v>-</v>
      </c>
      <c r="CO1085" s="57" t="str">
        <f t="shared" si="1392"/>
        <v>Payoff</v>
      </c>
    </row>
    <row r="1086" spans="15:93" ht="18" customHeight="1" x14ac:dyDescent="0.25">
      <c r="O1086" s="56">
        <f t="shared" si="1393"/>
        <v>275</v>
      </c>
      <c r="P1086" s="64">
        <f t="shared" si="1363"/>
        <v>0</v>
      </c>
      <c r="Q1086" s="64" t="str">
        <f t="shared" si="1324"/>
        <v>-</v>
      </c>
      <c r="R1086" s="64" t="str">
        <f t="shared" si="1325"/>
        <v>-</v>
      </c>
      <c r="S1086" s="64">
        <f t="shared" si="1364"/>
        <v>0</v>
      </c>
      <c r="T1086" s="64" t="str">
        <f t="shared" si="1326"/>
        <v>-</v>
      </c>
      <c r="U1086" s="57" t="str">
        <f t="shared" si="1365"/>
        <v>Payoff</v>
      </c>
      <c r="V1086" s="56">
        <f t="shared" si="1394"/>
        <v>271</v>
      </c>
      <c r="W1086" s="64">
        <f t="shared" si="1366"/>
        <v>0</v>
      </c>
      <c r="X1086" s="64" t="str">
        <f t="shared" si="1327"/>
        <v>-</v>
      </c>
      <c r="Y1086" s="64">
        <f t="shared" si="1328"/>
        <v>0</v>
      </c>
      <c r="Z1086" s="64" t="str">
        <f t="shared" si="1329"/>
        <v>-</v>
      </c>
      <c r="AA1086" s="64" t="str">
        <f t="shared" si="1367"/>
        <v>-</v>
      </c>
      <c r="AB1086" s="64" t="str">
        <f t="shared" si="1330"/>
        <v>-</v>
      </c>
      <c r="AC1086" s="57" t="str">
        <f t="shared" si="1368"/>
        <v>Payoff</v>
      </c>
      <c r="AD1086" s="56">
        <f t="shared" si="1395"/>
        <v>271</v>
      </c>
      <c r="AE1086" s="64">
        <f t="shared" si="1369"/>
        <v>0</v>
      </c>
      <c r="AF1086" s="64" t="str">
        <f t="shared" si="1331"/>
        <v>-</v>
      </c>
      <c r="AG1086" s="64">
        <f t="shared" si="1332"/>
        <v>0</v>
      </c>
      <c r="AH1086" s="64" t="str">
        <f t="shared" si="1333"/>
        <v>-</v>
      </c>
      <c r="AI1086" s="64" t="str">
        <f t="shared" si="1370"/>
        <v>-</v>
      </c>
      <c r="AJ1086" s="64" t="str">
        <f t="shared" si="1334"/>
        <v>-</v>
      </c>
      <c r="AK1086" s="57" t="str">
        <f t="shared" si="1371"/>
        <v>Payoff</v>
      </c>
      <c r="AL1086" s="56">
        <f t="shared" si="1396"/>
        <v>271</v>
      </c>
      <c r="AM1086" s="64" t="str">
        <f t="shared" si="1372"/>
        <v>-</v>
      </c>
      <c r="AN1086" s="64" t="str">
        <f t="shared" si="1335"/>
        <v>-</v>
      </c>
      <c r="AO1086" s="64" t="str">
        <f t="shared" si="1336"/>
        <v>-</v>
      </c>
      <c r="AP1086" s="64" t="str">
        <f t="shared" si="1337"/>
        <v>-</v>
      </c>
      <c r="AQ1086" s="64" t="str">
        <f t="shared" si="1373"/>
        <v>-</v>
      </c>
      <c r="AR1086" s="64" t="str">
        <f t="shared" si="1338"/>
        <v>-</v>
      </c>
      <c r="AS1086" s="57" t="str">
        <f t="shared" si="1374"/>
        <v>Payoff</v>
      </c>
      <c r="AT1086" s="56">
        <f t="shared" si="1397"/>
        <v>271</v>
      </c>
      <c r="AU1086" s="64" t="str">
        <f t="shared" si="1375"/>
        <v>-</v>
      </c>
      <c r="AV1086" s="64" t="str">
        <f t="shared" si="1339"/>
        <v>-</v>
      </c>
      <c r="AW1086" s="64" t="str">
        <f t="shared" si="1340"/>
        <v>-</v>
      </c>
      <c r="AX1086" s="64" t="str">
        <f t="shared" si="1341"/>
        <v>-</v>
      </c>
      <c r="AY1086" s="64" t="str">
        <f t="shared" si="1376"/>
        <v>-</v>
      </c>
      <c r="AZ1086" s="64" t="str">
        <f t="shared" si="1342"/>
        <v>-</v>
      </c>
      <c r="BA1086" s="57" t="str">
        <f t="shared" si="1377"/>
        <v>Payoff</v>
      </c>
      <c r="BB1086" s="56">
        <f t="shared" si="1398"/>
        <v>271</v>
      </c>
      <c r="BC1086" s="64" t="str">
        <f t="shared" si="1378"/>
        <v>-</v>
      </c>
      <c r="BD1086" s="64" t="str">
        <f t="shared" si="1343"/>
        <v>-</v>
      </c>
      <c r="BE1086" s="64" t="str">
        <f t="shared" si="1344"/>
        <v>-</v>
      </c>
      <c r="BF1086" s="64" t="str">
        <f t="shared" si="1345"/>
        <v>-</v>
      </c>
      <c r="BG1086" s="64" t="str">
        <f t="shared" si="1379"/>
        <v>-</v>
      </c>
      <c r="BH1086" s="64" t="str">
        <f t="shared" si="1346"/>
        <v>-</v>
      </c>
      <c r="BI1086" s="57" t="str">
        <f t="shared" si="1380"/>
        <v>Payoff</v>
      </c>
      <c r="BJ1086" s="56">
        <f t="shared" si="1399"/>
        <v>271</v>
      </c>
      <c r="BK1086" s="64" t="str">
        <f t="shared" si="1381"/>
        <v>-</v>
      </c>
      <c r="BL1086" s="64" t="str">
        <f t="shared" si="1347"/>
        <v>-</v>
      </c>
      <c r="BM1086" s="64" t="str">
        <f t="shared" si="1348"/>
        <v>-</v>
      </c>
      <c r="BN1086" s="64" t="str">
        <f t="shared" si="1349"/>
        <v>-</v>
      </c>
      <c r="BO1086" s="64" t="str">
        <f t="shared" si="1382"/>
        <v>-</v>
      </c>
      <c r="BP1086" s="64" t="str">
        <f t="shared" si="1350"/>
        <v>-</v>
      </c>
      <c r="BQ1086" s="57" t="str">
        <f t="shared" si="1383"/>
        <v>Payoff</v>
      </c>
      <c r="BR1086" s="56">
        <f t="shared" si="1400"/>
        <v>271</v>
      </c>
      <c r="BS1086" s="64" t="str">
        <f t="shared" si="1384"/>
        <v>-</v>
      </c>
      <c r="BT1086" s="64" t="str">
        <f t="shared" si="1351"/>
        <v>-</v>
      </c>
      <c r="BU1086" s="64" t="str">
        <f t="shared" si="1352"/>
        <v>-</v>
      </c>
      <c r="BV1086" s="64" t="str">
        <f t="shared" si="1353"/>
        <v>-</v>
      </c>
      <c r="BW1086" s="64" t="str">
        <f t="shared" si="1385"/>
        <v>-</v>
      </c>
      <c r="BX1086" s="64" t="str">
        <f t="shared" si="1354"/>
        <v>-</v>
      </c>
      <c r="BY1086" s="57" t="str">
        <f t="shared" si="1386"/>
        <v>Payoff</v>
      </c>
      <c r="BZ1086" s="56">
        <f t="shared" si="1401"/>
        <v>271</v>
      </c>
      <c r="CA1086" s="64" t="str">
        <f t="shared" si="1387"/>
        <v>-</v>
      </c>
      <c r="CB1086" s="64" t="str">
        <f t="shared" si="1355"/>
        <v>-</v>
      </c>
      <c r="CC1086" s="64" t="str">
        <f t="shared" si="1356"/>
        <v>-</v>
      </c>
      <c r="CD1086" s="64" t="str">
        <f t="shared" si="1357"/>
        <v>-</v>
      </c>
      <c r="CE1086" s="64" t="str">
        <f t="shared" si="1388"/>
        <v>-</v>
      </c>
      <c r="CF1086" s="64" t="str">
        <f t="shared" si="1358"/>
        <v>-</v>
      </c>
      <c r="CG1086" s="57" t="str">
        <f t="shared" si="1389"/>
        <v>Payoff</v>
      </c>
      <c r="CH1086" s="56">
        <f t="shared" si="1402"/>
        <v>271</v>
      </c>
      <c r="CI1086" s="64" t="str">
        <f t="shared" si="1390"/>
        <v>-</v>
      </c>
      <c r="CJ1086" s="64" t="str">
        <f t="shared" si="1359"/>
        <v>-</v>
      </c>
      <c r="CK1086" s="64" t="str">
        <f t="shared" si="1360"/>
        <v>-</v>
      </c>
      <c r="CL1086" s="64" t="str">
        <f t="shared" si="1361"/>
        <v>-</v>
      </c>
      <c r="CM1086" s="64" t="str">
        <f t="shared" si="1391"/>
        <v>-</v>
      </c>
      <c r="CN1086" s="64" t="str">
        <f t="shared" si="1362"/>
        <v>-</v>
      </c>
      <c r="CO1086" s="57" t="str">
        <f t="shared" si="1392"/>
        <v>Payoff</v>
      </c>
    </row>
    <row r="1087" spans="15:93" ht="18" customHeight="1" x14ac:dyDescent="0.25">
      <c r="O1087" s="56">
        <f t="shared" si="1393"/>
        <v>276</v>
      </c>
      <c r="P1087" s="64">
        <f t="shared" si="1363"/>
        <v>0</v>
      </c>
      <c r="Q1087" s="64" t="str">
        <f t="shared" si="1324"/>
        <v>-</v>
      </c>
      <c r="R1087" s="64" t="str">
        <f t="shared" si="1325"/>
        <v>-</v>
      </c>
      <c r="S1087" s="64">
        <f t="shared" si="1364"/>
        <v>0</v>
      </c>
      <c r="T1087" s="64" t="str">
        <f t="shared" si="1326"/>
        <v>-</v>
      </c>
      <c r="U1087" s="57" t="str">
        <f t="shared" si="1365"/>
        <v>Payoff</v>
      </c>
      <c r="V1087" s="56">
        <f t="shared" si="1394"/>
        <v>272</v>
      </c>
      <c r="W1087" s="64">
        <f t="shared" si="1366"/>
        <v>0</v>
      </c>
      <c r="X1087" s="64" t="str">
        <f t="shared" si="1327"/>
        <v>-</v>
      </c>
      <c r="Y1087" s="64">
        <f t="shared" si="1328"/>
        <v>0</v>
      </c>
      <c r="Z1087" s="64" t="str">
        <f t="shared" si="1329"/>
        <v>-</v>
      </c>
      <c r="AA1087" s="64" t="str">
        <f t="shared" si="1367"/>
        <v>-</v>
      </c>
      <c r="AB1087" s="64" t="str">
        <f t="shared" si="1330"/>
        <v>-</v>
      </c>
      <c r="AC1087" s="57" t="str">
        <f t="shared" si="1368"/>
        <v>Payoff</v>
      </c>
      <c r="AD1087" s="56">
        <f t="shared" si="1395"/>
        <v>272</v>
      </c>
      <c r="AE1087" s="64">
        <f t="shared" si="1369"/>
        <v>0</v>
      </c>
      <c r="AF1087" s="64" t="str">
        <f t="shared" si="1331"/>
        <v>-</v>
      </c>
      <c r="AG1087" s="64">
        <f t="shared" si="1332"/>
        <v>0</v>
      </c>
      <c r="AH1087" s="64" t="str">
        <f t="shared" si="1333"/>
        <v>-</v>
      </c>
      <c r="AI1087" s="64" t="str">
        <f t="shared" si="1370"/>
        <v>-</v>
      </c>
      <c r="AJ1087" s="64" t="str">
        <f t="shared" si="1334"/>
        <v>-</v>
      </c>
      <c r="AK1087" s="57" t="str">
        <f t="shared" si="1371"/>
        <v>Payoff</v>
      </c>
      <c r="AL1087" s="56">
        <f t="shared" si="1396"/>
        <v>272</v>
      </c>
      <c r="AM1087" s="64" t="str">
        <f t="shared" si="1372"/>
        <v>-</v>
      </c>
      <c r="AN1087" s="64" t="str">
        <f t="shared" si="1335"/>
        <v>-</v>
      </c>
      <c r="AO1087" s="64" t="str">
        <f t="shared" si="1336"/>
        <v>-</v>
      </c>
      <c r="AP1087" s="64" t="str">
        <f t="shared" si="1337"/>
        <v>-</v>
      </c>
      <c r="AQ1087" s="64" t="str">
        <f t="shared" si="1373"/>
        <v>-</v>
      </c>
      <c r="AR1087" s="64" t="str">
        <f t="shared" si="1338"/>
        <v>-</v>
      </c>
      <c r="AS1087" s="57" t="str">
        <f t="shared" si="1374"/>
        <v>Payoff</v>
      </c>
      <c r="AT1087" s="56">
        <f t="shared" si="1397"/>
        <v>272</v>
      </c>
      <c r="AU1087" s="64" t="str">
        <f t="shared" si="1375"/>
        <v>-</v>
      </c>
      <c r="AV1087" s="64" t="str">
        <f t="shared" si="1339"/>
        <v>-</v>
      </c>
      <c r="AW1087" s="64" t="str">
        <f t="shared" si="1340"/>
        <v>-</v>
      </c>
      <c r="AX1087" s="64" t="str">
        <f t="shared" si="1341"/>
        <v>-</v>
      </c>
      <c r="AY1087" s="64" t="str">
        <f t="shared" si="1376"/>
        <v>-</v>
      </c>
      <c r="AZ1087" s="64" t="str">
        <f t="shared" si="1342"/>
        <v>-</v>
      </c>
      <c r="BA1087" s="57" t="str">
        <f t="shared" si="1377"/>
        <v>Payoff</v>
      </c>
      <c r="BB1087" s="56">
        <f t="shared" si="1398"/>
        <v>272</v>
      </c>
      <c r="BC1087" s="64" t="str">
        <f t="shared" si="1378"/>
        <v>-</v>
      </c>
      <c r="BD1087" s="64" t="str">
        <f t="shared" si="1343"/>
        <v>-</v>
      </c>
      <c r="BE1087" s="64" t="str">
        <f t="shared" si="1344"/>
        <v>-</v>
      </c>
      <c r="BF1087" s="64" t="str">
        <f t="shared" si="1345"/>
        <v>-</v>
      </c>
      <c r="BG1087" s="64" t="str">
        <f t="shared" si="1379"/>
        <v>-</v>
      </c>
      <c r="BH1087" s="64" t="str">
        <f t="shared" si="1346"/>
        <v>-</v>
      </c>
      <c r="BI1087" s="57" t="str">
        <f t="shared" si="1380"/>
        <v>Payoff</v>
      </c>
      <c r="BJ1087" s="56">
        <f t="shared" si="1399"/>
        <v>272</v>
      </c>
      <c r="BK1087" s="64" t="str">
        <f t="shared" si="1381"/>
        <v>-</v>
      </c>
      <c r="BL1087" s="64" t="str">
        <f t="shared" si="1347"/>
        <v>-</v>
      </c>
      <c r="BM1087" s="64" t="str">
        <f t="shared" si="1348"/>
        <v>-</v>
      </c>
      <c r="BN1087" s="64" t="str">
        <f t="shared" si="1349"/>
        <v>-</v>
      </c>
      <c r="BO1087" s="64" t="str">
        <f t="shared" si="1382"/>
        <v>-</v>
      </c>
      <c r="BP1087" s="64" t="str">
        <f t="shared" si="1350"/>
        <v>-</v>
      </c>
      <c r="BQ1087" s="57" t="str">
        <f t="shared" si="1383"/>
        <v>Payoff</v>
      </c>
      <c r="BR1087" s="56">
        <f t="shared" si="1400"/>
        <v>272</v>
      </c>
      <c r="BS1087" s="64" t="str">
        <f t="shared" si="1384"/>
        <v>-</v>
      </c>
      <c r="BT1087" s="64" t="str">
        <f t="shared" si="1351"/>
        <v>-</v>
      </c>
      <c r="BU1087" s="64" t="str">
        <f t="shared" si="1352"/>
        <v>-</v>
      </c>
      <c r="BV1087" s="64" t="str">
        <f t="shared" si="1353"/>
        <v>-</v>
      </c>
      <c r="BW1087" s="64" t="str">
        <f t="shared" si="1385"/>
        <v>-</v>
      </c>
      <c r="BX1087" s="64" t="str">
        <f t="shared" si="1354"/>
        <v>-</v>
      </c>
      <c r="BY1087" s="57" t="str">
        <f t="shared" si="1386"/>
        <v>Payoff</v>
      </c>
      <c r="BZ1087" s="56">
        <f t="shared" si="1401"/>
        <v>272</v>
      </c>
      <c r="CA1087" s="64" t="str">
        <f t="shared" si="1387"/>
        <v>-</v>
      </c>
      <c r="CB1087" s="64" t="str">
        <f t="shared" si="1355"/>
        <v>-</v>
      </c>
      <c r="CC1087" s="64" t="str">
        <f t="shared" si="1356"/>
        <v>-</v>
      </c>
      <c r="CD1087" s="64" t="str">
        <f t="shared" si="1357"/>
        <v>-</v>
      </c>
      <c r="CE1087" s="64" t="str">
        <f t="shared" si="1388"/>
        <v>-</v>
      </c>
      <c r="CF1087" s="64" t="str">
        <f t="shared" si="1358"/>
        <v>-</v>
      </c>
      <c r="CG1087" s="57" t="str">
        <f t="shared" si="1389"/>
        <v>Payoff</v>
      </c>
      <c r="CH1087" s="56">
        <f t="shared" si="1402"/>
        <v>272</v>
      </c>
      <c r="CI1087" s="64" t="str">
        <f t="shared" si="1390"/>
        <v>-</v>
      </c>
      <c r="CJ1087" s="64" t="str">
        <f t="shared" si="1359"/>
        <v>-</v>
      </c>
      <c r="CK1087" s="64" t="str">
        <f t="shared" si="1360"/>
        <v>-</v>
      </c>
      <c r="CL1087" s="64" t="str">
        <f t="shared" si="1361"/>
        <v>-</v>
      </c>
      <c r="CM1087" s="64" t="str">
        <f t="shared" si="1391"/>
        <v>-</v>
      </c>
      <c r="CN1087" s="64" t="str">
        <f t="shared" si="1362"/>
        <v>-</v>
      </c>
      <c r="CO1087" s="57" t="str">
        <f t="shared" si="1392"/>
        <v>Payoff</v>
      </c>
    </row>
    <row r="1088" spans="15:93" ht="18" customHeight="1" x14ac:dyDescent="0.25">
      <c r="O1088" s="56">
        <f t="shared" si="1393"/>
        <v>277</v>
      </c>
      <c r="P1088" s="64">
        <f t="shared" si="1363"/>
        <v>0</v>
      </c>
      <c r="Q1088" s="64" t="str">
        <f t="shared" si="1324"/>
        <v>-</v>
      </c>
      <c r="R1088" s="64" t="str">
        <f t="shared" si="1325"/>
        <v>-</v>
      </c>
      <c r="S1088" s="64">
        <f t="shared" si="1364"/>
        <v>0</v>
      </c>
      <c r="T1088" s="64" t="str">
        <f t="shared" si="1326"/>
        <v>-</v>
      </c>
      <c r="U1088" s="57" t="str">
        <f t="shared" si="1365"/>
        <v>Payoff</v>
      </c>
      <c r="V1088" s="56">
        <f t="shared" si="1394"/>
        <v>273</v>
      </c>
      <c r="W1088" s="64">
        <f t="shared" si="1366"/>
        <v>0</v>
      </c>
      <c r="X1088" s="64" t="str">
        <f t="shared" si="1327"/>
        <v>-</v>
      </c>
      <c r="Y1088" s="64">
        <f t="shared" si="1328"/>
        <v>0</v>
      </c>
      <c r="Z1088" s="64" t="str">
        <f t="shared" si="1329"/>
        <v>-</v>
      </c>
      <c r="AA1088" s="64" t="str">
        <f t="shared" si="1367"/>
        <v>-</v>
      </c>
      <c r="AB1088" s="64" t="str">
        <f t="shared" si="1330"/>
        <v>-</v>
      </c>
      <c r="AC1088" s="57" t="str">
        <f t="shared" si="1368"/>
        <v>Payoff</v>
      </c>
      <c r="AD1088" s="56">
        <f t="shared" si="1395"/>
        <v>273</v>
      </c>
      <c r="AE1088" s="64">
        <f t="shared" si="1369"/>
        <v>0</v>
      </c>
      <c r="AF1088" s="64" t="str">
        <f t="shared" si="1331"/>
        <v>-</v>
      </c>
      <c r="AG1088" s="64">
        <f t="shared" si="1332"/>
        <v>0</v>
      </c>
      <c r="AH1088" s="64" t="str">
        <f t="shared" si="1333"/>
        <v>-</v>
      </c>
      <c r="AI1088" s="64" t="str">
        <f t="shared" si="1370"/>
        <v>-</v>
      </c>
      <c r="AJ1088" s="64" t="str">
        <f t="shared" si="1334"/>
        <v>-</v>
      </c>
      <c r="AK1088" s="57" t="str">
        <f t="shared" si="1371"/>
        <v>Payoff</v>
      </c>
      <c r="AL1088" s="56">
        <f t="shared" si="1396"/>
        <v>273</v>
      </c>
      <c r="AM1088" s="64" t="str">
        <f t="shared" si="1372"/>
        <v>-</v>
      </c>
      <c r="AN1088" s="64" t="str">
        <f t="shared" si="1335"/>
        <v>-</v>
      </c>
      <c r="AO1088" s="64" t="str">
        <f t="shared" si="1336"/>
        <v>-</v>
      </c>
      <c r="AP1088" s="64" t="str">
        <f t="shared" si="1337"/>
        <v>-</v>
      </c>
      <c r="AQ1088" s="64" t="str">
        <f t="shared" si="1373"/>
        <v>-</v>
      </c>
      <c r="AR1088" s="64" t="str">
        <f t="shared" si="1338"/>
        <v>-</v>
      </c>
      <c r="AS1088" s="57" t="str">
        <f t="shared" si="1374"/>
        <v>Payoff</v>
      </c>
      <c r="AT1088" s="56">
        <f t="shared" si="1397"/>
        <v>273</v>
      </c>
      <c r="AU1088" s="64" t="str">
        <f t="shared" si="1375"/>
        <v>-</v>
      </c>
      <c r="AV1088" s="64" t="str">
        <f t="shared" si="1339"/>
        <v>-</v>
      </c>
      <c r="AW1088" s="64" t="str">
        <f t="shared" si="1340"/>
        <v>-</v>
      </c>
      <c r="AX1088" s="64" t="str">
        <f t="shared" si="1341"/>
        <v>-</v>
      </c>
      <c r="AY1088" s="64" t="str">
        <f t="shared" si="1376"/>
        <v>-</v>
      </c>
      <c r="AZ1088" s="64" t="str">
        <f t="shared" si="1342"/>
        <v>-</v>
      </c>
      <c r="BA1088" s="57" t="str">
        <f t="shared" si="1377"/>
        <v>Payoff</v>
      </c>
      <c r="BB1088" s="56">
        <f t="shared" si="1398"/>
        <v>273</v>
      </c>
      <c r="BC1088" s="64" t="str">
        <f t="shared" si="1378"/>
        <v>-</v>
      </c>
      <c r="BD1088" s="64" t="str">
        <f t="shared" si="1343"/>
        <v>-</v>
      </c>
      <c r="BE1088" s="64" t="str">
        <f t="shared" si="1344"/>
        <v>-</v>
      </c>
      <c r="BF1088" s="64" t="str">
        <f t="shared" si="1345"/>
        <v>-</v>
      </c>
      <c r="BG1088" s="64" t="str">
        <f t="shared" si="1379"/>
        <v>-</v>
      </c>
      <c r="BH1088" s="64" t="str">
        <f t="shared" si="1346"/>
        <v>-</v>
      </c>
      <c r="BI1088" s="57" t="str">
        <f t="shared" si="1380"/>
        <v>Payoff</v>
      </c>
      <c r="BJ1088" s="56">
        <f t="shared" si="1399"/>
        <v>273</v>
      </c>
      <c r="BK1088" s="64" t="str">
        <f t="shared" si="1381"/>
        <v>-</v>
      </c>
      <c r="BL1088" s="64" t="str">
        <f t="shared" si="1347"/>
        <v>-</v>
      </c>
      <c r="BM1088" s="64" t="str">
        <f t="shared" si="1348"/>
        <v>-</v>
      </c>
      <c r="BN1088" s="64" t="str">
        <f t="shared" si="1349"/>
        <v>-</v>
      </c>
      <c r="BO1088" s="64" t="str">
        <f t="shared" si="1382"/>
        <v>-</v>
      </c>
      <c r="BP1088" s="64" t="str">
        <f t="shared" si="1350"/>
        <v>-</v>
      </c>
      <c r="BQ1088" s="57" t="str">
        <f t="shared" si="1383"/>
        <v>Payoff</v>
      </c>
      <c r="BR1088" s="56">
        <f t="shared" si="1400"/>
        <v>273</v>
      </c>
      <c r="BS1088" s="64" t="str">
        <f t="shared" si="1384"/>
        <v>-</v>
      </c>
      <c r="BT1088" s="64" t="str">
        <f t="shared" si="1351"/>
        <v>-</v>
      </c>
      <c r="BU1088" s="64" t="str">
        <f t="shared" si="1352"/>
        <v>-</v>
      </c>
      <c r="BV1088" s="64" t="str">
        <f t="shared" si="1353"/>
        <v>-</v>
      </c>
      <c r="BW1088" s="64" t="str">
        <f t="shared" si="1385"/>
        <v>-</v>
      </c>
      <c r="BX1088" s="64" t="str">
        <f t="shared" si="1354"/>
        <v>-</v>
      </c>
      <c r="BY1088" s="57" t="str">
        <f t="shared" si="1386"/>
        <v>Payoff</v>
      </c>
      <c r="BZ1088" s="56">
        <f t="shared" si="1401"/>
        <v>273</v>
      </c>
      <c r="CA1088" s="64" t="str">
        <f t="shared" si="1387"/>
        <v>-</v>
      </c>
      <c r="CB1088" s="64" t="str">
        <f t="shared" si="1355"/>
        <v>-</v>
      </c>
      <c r="CC1088" s="64" t="str">
        <f t="shared" si="1356"/>
        <v>-</v>
      </c>
      <c r="CD1088" s="64" t="str">
        <f t="shared" si="1357"/>
        <v>-</v>
      </c>
      <c r="CE1088" s="64" t="str">
        <f t="shared" si="1388"/>
        <v>-</v>
      </c>
      <c r="CF1088" s="64" t="str">
        <f t="shared" si="1358"/>
        <v>-</v>
      </c>
      <c r="CG1088" s="57" t="str">
        <f t="shared" si="1389"/>
        <v>Payoff</v>
      </c>
      <c r="CH1088" s="56">
        <f t="shared" si="1402"/>
        <v>273</v>
      </c>
      <c r="CI1088" s="64" t="str">
        <f t="shared" si="1390"/>
        <v>-</v>
      </c>
      <c r="CJ1088" s="64" t="str">
        <f t="shared" si="1359"/>
        <v>-</v>
      </c>
      <c r="CK1088" s="64" t="str">
        <f t="shared" si="1360"/>
        <v>-</v>
      </c>
      <c r="CL1088" s="64" t="str">
        <f t="shared" si="1361"/>
        <v>-</v>
      </c>
      <c r="CM1088" s="64" t="str">
        <f t="shared" si="1391"/>
        <v>-</v>
      </c>
      <c r="CN1088" s="64" t="str">
        <f t="shared" si="1362"/>
        <v>-</v>
      </c>
      <c r="CO1088" s="57" t="str">
        <f t="shared" si="1392"/>
        <v>Payoff</v>
      </c>
    </row>
    <row r="1089" spans="15:93" ht="18" customHeight="1" x14ac:dyDescent="0.25">
      <c r="O1089" s="56">
        <f t="shared" si="1393"/>
        <v>278</v>
      </c>
      <c r="P1089" s="64">
        <f t="shared" si="1363"/>
        <v>0</v>
      </c>
      <c r="Q1089" s="64" t="str">
        <f t="shared" si="1324"/>
        <v>-</v>
      </c>
      <c r="R1089" s="64" t="str">
        <f t="shared" si="1325"/>
        <v>-</v>
      </c>
      <c r="S1089" s="64">
        <f t="shared" si="1364"/>
        <v>0</v>
      </c>
      <c r="T1089" s="64" t="str">
        <f t="shared" si="1326"/>
        <v>-</v>
      </c>
      <c r="U1089" s="57" t="str">
        <f t="shared" si="1365"/>
        <v>Payoff</v>
      </c>
      <c r="V1089" s="56">
        <f t="shared" si="1394"/>
        <v>274</v>
      </c>
      <c r="W1089" s="64">
        <f t="shared" si="1366"/>
        <v>0</v>
      </c>
      <c r="X1089" s="64" t="str">
        <f t="shared" si="1327"/>
        <v>-</v>
      </c>
      <c r="Y1089" s="64">
        <f t="shared" si="1328"/>
        <v>0</v>
      </c>
      <c r="Z1089" s="64" t="str">
        <f t="shared" si="1329"/>
        <v>-</v>
      </c>
      <c r="AA1089" s="64" t="str">
        <f t="shared" si="1367"/>
        <v>-</v>
      </c>
      <c r="AB1089" s="64" t="str">
        <f t="shared" si="1330"/>
        <v>-</v>
      </c>
      <c r="AC1089" s="57" t="str">
        <f t="shared" si="1368"/>
        <v>Payoff</v>
      </c>
      <c r="AD1089" s="56">
        <f t="shared" si="1395"/>
        <v>274</v>
      </c>
      <c r="AE1089" s="64">
        <f t="shared" si="1369"/>
        <v>0</v>
      </c>
      <c r="AF1089" s="64" t="str">
        <f t="shared" si="1331"/>
        <v>-</v>
      </c>
      <c r="AG1089" s="64">
        <f t="shared" si="1332"/>
        <v>0</v>
      </c>
      <c r="AH1089" s="64" t="str">
        <f t="shared" si="1333"/>
        <v>-</v>
      </c>
      <c r="AI1089" s="64" t="str">
        <f t="shared" si="1370"/>
        <v>-</v>
      </c>
      <c r="AJ1089" s="64" t="str">
        <f t="shared" si="1334"/>
        <v>-</v>
      </c>
      <c r="AK1089" s="57" t="str">
        <f t="shared" si="1371"/>
        <v>Payoff</v>
      </c>
      <c r="AL1089" s="56">
        <f t="shared" si="1396"/>
        <v>274</v>
      </c>
      <c r="AM1089" s="64" t="str">
        <f t="shared" si="1372"/>
        <v>-</v>
      </c>
      <c r="AN1089" s="64" t="str">
        <f t="shared" si="1335"/>
        <v>-</v>
      </c>
      <c r="AO1089" s="64" t="str">
        <f t="shared" si="1336"/>
        <v>-</v>
      </c>
      <c r="AP1089" s="64" t="str">
        <f t="shared" si="1337"/>
        <v>-</v>
      </c>
      <c r="AQ1089" s="64" t="str">
        <f t="shared" si="1373"/>
        <v>-</v>
      </c>
      <c r="AR1089" s="64" t="str">
        <f t="shared" si="1338"/>
        <v>-</v>
      </c>
      <c r="AS1089" s="57" t="str">
        <f t="shared" si="1374"/>
        <v>Payoff</v>
      </c>
      <c r="AT1089" s="56">
        <f t="shared" si="1397"/>
        <v>274</v>
      </c>
      <c r="AU1089" s="64" t="str">
        <f t="shared" si="1375"/>
        <v>-</v>
      </c>
      <c r="AV1089" s="64" t="str">
        <f t="shared" si="1339"/>
        <v>-</v>
      </c>
      <c r="AW1089" s="64" t="str">
        <f t="shared" si="1340"/>
        <v>-</v>
      </c>
      <c r="AX1089" s="64" t="str">
        <f t="shared" si="1341"/>
        <v>-</v>
      </c>
      <c r="AY1089" s="64" t="str">
        <f t="shared" si="1376"/>
        <v>-</v>
      </c>
      <c r="AZ1089" s="64" t="str">
        <f t="shared" si="1342"/>
        <v>-</v>
      </c>
      <c r="BA1089" s="57" t="str">
        <f t="shared" si="1377"/>
        <v>Payoff</v>
      </c>
      <c r="BB1089" s="56">
        <f t="shared" si="1398"/>
        <v>274</v>
      </c>
      <c r="BC1089" s="64" t="str">
        <f t="shared" si="1378"/>
        <v>-</v>
      </c>
      <c r="BD1089" s="64" t="str">
        <f t="shared" si="1343"/>
        <v>-</v>
      </c>
      <c r="BE1089" s="64" t="str">
        <f t="shared" si="1344"/>
        <v>-</v>
      </c>
      <c r="BF1089" s="64" t="str">
        <f t="shared" si="1345"/>
        <v>-</v>
      </c>
      <c r="BG1089" s="64" t="str">
        <f t="shared" si="1379"/>
        <v>-</v>
      </c>
      <c r="BH1089" s="64" t="str">
        <f t="shared" si="1346"/>
        <v>-</v>
      </c>
      <c r="BI1089" s="57" t="str">
        <f t="shared" si="1380"/>
        <v>Payoff</v>
      </c>
      <c r="BJ1089" s="56">
        <f t="shared" si="1399"/>
        <v>274</v>
      </c>
      <c r="BK1089" s="64" t="str">
        <f t="shared" si="1381"/>
        <v>-</v>
      </c>
      <c r="BL1089" s="64" t="str">
        <f t="shared" si="1347"/>
        <v>-</v>
      </c>
      <c r="BM1089" s="64" t="str">
        <f t="shared" si="1348"/>
        <v>-</v>
      </c>
      <c r="BN1089" s="64" t="str">
        <f t="shared" si="1349"/>
        <v>-</v>
      </c>
      <c r="BO1089" s="64" t="str">
        <f t="shared" si="1382"/>
        <v>-</v>
      </c>
      <c r="BP1089" s="64" t="str">
        <f t="shared" si="1350"/>
        <v>-</v>
      </c>
      <c r="BQ1089" s="57" t="str">
        <f t="shared" si="1383"/>
        <v>Payoff</v>
      </c>
      <c r="BR1089" s="56">
        <f t="shared" si="1400"/>
        <v>274</v>
      </c>
      <c r="BS1089" s="64" t="str">
        <f t="shared" si="1384"/>
        <v>-</v>
      </c>
      <c r="BT1089" s="64" t="str">
        <f t="shared" si="1351"/>
        <v>-</v>
      </c>
      <c r="BU1089" s="64" t="str">
        <f t="shared" si="1352"/>
        <v>-</v>
      </c>
      <c r="BV1089" s="64" t="str">
        <f t="shared" si="1353"/>
        <v>-</v>
      </c>
      <c r="BW1089" s="64" t="str">
        <f t="shared" si="1385"/>
        <v>-</v>
      </c>
      <c r="BX1089" s="64" t="str">
        <f t="shared" si="1354"/>
        <v>-</v>
      </c>
      <c r="BY1089" s="57" t="str">
        <f t="shared" si="1386"/>
        <v>Payoff</v>
      </c>
      <c r="BZ1089" s="56">
        <f t="shared" si="1401"/>
        <v>274</v>
      </c>
      <c r="CA1089" s="64" t="str">
        <f t="shared" si="1387"/>
        <v>-</v>
      </c>
      <c r="CB1089" s="64" t="str">
        <f t="shared" si="1355"/>
        <v>-</v>
      </c>
      <c r="CC1089" s="64" t="str">
        <f t="shared" si="1356"/>
        <v>-</v>
      </c>
      <c r="CD1089" s="64" t="str">
        <f t="shared" si="1357"/>
        <v>-</v>
      </c>
      <c r="CE1089" s="64" t="str">
        <f t="shared" si="1388"/>
        <v>-</v>
      </c>
      <c r="CF1089" s="64" t="str">
        <f t="shared" si="1358"/>
        <v>-</v>
      </c>
      <c r="CG1089" s="57" t="str">
        <f t="shared" si="1389"/>
        <v>Payoff</v>
      </c>
      <c r="CH1089" s="56">
        <f t="shared" si="1402"/>
        <v>274</v>
      </c>
      <c r="CI1089" s="64" t="str">
        <f t="shared" si="1390"/>
        <v>-</v>
      </c>
      <c r="CJ1089" s="64" t="str">
        <f t="shared" si="1359"/>
        <v>-</v>
      </c>
      <c r="CK1089" s="64" t="str">
        <f t="shared" si="1360"/>
        <v>-</v>
      </c>
      <c r="CL1089" s="64" t="str">
        <f t="shared" si="1361"/>
        <v>-</v>
      </c>
      <c r="CM1089" s="64" t="str">
        <f t="shared" si="1391"/>
        <v>-</v>
      </c>
      <c r="CN1089" s="64" t="str">
        <f t="shared" si="1362"/>
        <v>-</v>
      </c>
      <c r="CO1089" s="57" t="str">
        <f t="shared" si="1392"/>
        <v>Payoff</v>
      </c>
    </row>
    <row r="1090" spans="15:93" ht="18" customHeight="1" x14ac:dyDescent="0.25">
      <c r="O1090" s="56">
        <f t="shared" si="1393"/>
        <v>279</v>
      </c>
      <c r="P1090" s="64">
        <f t="shared" si="1363"/>
        <v>0</v>
      </c>
      <c r="Q1090" s="64" t="str">
        <f t="shared" si="1324"/>
        <v>-</v>
      </c>
      <c r="R1090" s="64" t="str">
        <f t="shared" si="1325"/>
        <v>-</v>
      </c>
      <c r="S1090" s="64">
        <f t="shared" si="1364"/>
        <v>0</v>
      </c>
      <c r="T1090" s="64" t="str">
        <f t="shared" si="1326"/>
        <v>-</v>
      </c>
      <c r="U1090" s="57" t="str">
        <f t="shared" si="1365"/>
        <v>Payoff</v>
      </c>
      <c r="V1090" s="56">
        <f t="shared" si="1394"/>
        <v>275</v>
      </c>
      <c r="W1090" s="64">
        <f t="shared" si="1366"/>
        <v>0</v>
      </c>
      <c r="X1090" s="64" t="str">
        <f t="shared" si="1327"/>
        <v>-</v>
      </c>
      <c r="Y1090" s="64">
        <f t="shared" si="1328"/>
        <v>0</v>
      </c>
      <c r="Z1090" s="64" t="str">
        <f t="shared" si="1329"/>
        <v>-</v>
      </c>
      <c r="AA1090" s="64" t="str">
        <f t="shared" si="1367"/>
        <v>-</v>
      </c>
      <c r="AB1090" s="64" t="str">
        <f t="shared" si="1330"/>
        <v>-</v>
      </c>
      <c r="AC1090" s="57" t="str">
        <f t="shared" si="1368"/>
        <v>Payoff</v>
      </c>
      <c r="AD1090" s="56">
        <f t="shared" si="1395"/>
        <v>275</v>
      </c>
      <c r="AE1090" s="64">
        <f t="shared" si="1369"/>
        <v>0</v>
      </c>
      <c r="AF1090" s="64" t="str">
        <f t="shared" si="1331"/>
        <v>-</v>
      </c>
      <c r="AG1090" s="64">
        <f t="shared" si="1332"/>
        <v>0</v>
      </c>
      <c r="AH1090" s="64" t="str">
        <f t="shared" si="1333"/>
        <v>-</v>
      </c>
      <c r="AI1090" s="64" t="str">
        <f t="shared" si="1370"/>
        <v>-</v>
      </c>
      <c r="AJ1090" s="64" t="str">
        <f t="shared" si="1334"/>
        <v>-</v>
      </c>
      <c r="AK1090" s="57" t="str">
        <f t="shared" si="1371"/>
        <v>Payoff</v>
      </c>
      <c r="AL1090" s="56">
        <f t="shared" si="1396"/>
        <v>275</v>
      </c>
      <c r="AM1090" s="64" t="str">
        <f t="shared" si="1372"/>
        <v>-</v>
      </c>
      <c r="AN1090" s="64" t="str">
        <f t="shared" si="1335"/>
        <v>-</v>
      </c>
      <c r="AO1090" s="64" t="str">
        <f t="shared" si="1336"/>
        <v>-</v>
      </c>
      <c r="AP1090" s="64" t="str">
        <f t="shared" si="1337"/>
        <v>-</v>
      </c>
      <c r="AQ1090" s="64" t="str">
        <f t="shared" si="1373"/>
        <v>-</v>
      </c>
      <c r="AR1090" s="64" t="str">
        <f t="shared" si="1338"/>
        <v>-</v>
      </c>
      <c r="AS1090" s="57" t="str">
        <f t="shared" si="1374"/>
        <v>Payoff</v>
      </c>
      <c r="AT1090" s="56">
        <f t="shared" si="1397"/>
        <v>275</v>
      </c>
      <c r="AU1090" s="64" t="str">
        <f t="shared" si="1375"/>
        <v>-</v>
      </c>
      <c r="AV1090" s="64" t="str">
        <f t="shared" si="1339"/>
        <v>-</v>
      </c>
      <c r="AW1090" s="64" t="str">
        <f t="shared" si="1340"/>
        <v>-</v>
      </c>
      <c r="AX1090" s="64" t="str">
        <f t="shared" si="1341"/>
        <v>-</v>
      </c>
      <c r="AY1090" s="64" t="str">
        <f t="shared" si="1376"/>
        <v>-</v>
      </c>
      <c r="AZ1090" s="64" t="str">
        <f t="shared" si="1342"/>
        <v>-</v>
      </c>
      <c r="BA1090" s="57" t="str">
        <f t="shared" si="1377"/>
        <v>Payoff</v>
      </c>
      <c r="BB1090" s="56">
        <f t="shared" si="1398"/>
        <v>275</v>
      </c>
      <c r="BC1090" s="64" t="str">
        <f t="shared" si="1378"/>
        <v>-</v>
      </c>
      <c r="BD1090" s="64" t="str">
        <f t="shared" si="1343"/>
        <v>-</v>
      </c>
      <c r="BE1090" s="64" t="str">
        <f t="shared" si="1344"/>
        <v>-</v>
      </c>
      <c r="BF1090" s="64" t="str">
        <f t="shared" si="1345"/>
        <v>-</v>
      </c>
      <c r="BG1090" s="64" t="str">
        <f t="shared" si="1379"/>
        <v>-</v>
      </c>
      <c r="BH1090" s="64" t="str">
        <f t="shared" si="1346"/>
        <v>-</v>
      </c>
      <c r="BI1090" s="57" t="str">
        <f t="shared" si="1380"/>
        <v>Payoff</v>
      </c>
      <c r="BJ1090" s="56">
        <f t="shared" si="1399"/>
        <v>275</v>
      </c>
      <c r="BK1090" s="64" t="str">
        <f t="shared" si="1381"/>
        <v>-</v>
      </c>
      <c r="BL1090" s="64" t="str">
        <f t="shared" si="1347"/>
        <v>-</v>
      </c>
      <c r="BM1090" s="64" t="str">
        <f t="shared" si="1348"/>
        <v>-</v>
      </c>
      <c r="BN1090" s="64" t="str">
        <f t="shared" si="1349"/>
        <v>-</v>
      </c>
      <c r="BO1090" s="64" t="str">
        <f t="shared" si="1382"/>
        <v>-</v>
      </c>
      <c r="BP1090" s="64" t="str">
        <f t="shared" si="1350"/>
        <v>-</v>
      </c>
      <c r="BQ1090" s="57" t="str">
        <f t="shared" si="1383"/>
        <v>Payoff</v>
      </c>
      <c r="BR1090" s="56">
        <f t="shared" si="1400"/>
        <v>275</v>
      </c>
      <c r="BS1090" s="64" t="str">
        <f t="shared" si="1384"/>
        <v>-</v>
      </c>
      <c r="BT1090" s="64" t="str">
        <f t="shared" si="1351"/>
        <v>-</v>
      </c>
      <c r="BU1090" s="64" t="str">
        <f t="shared" si="1352"/>
        <v>-</v>
      </c>
      <c r="BV1090" s="64" t="str">
        <f t="shared" si="1353"/>
        <v>-</v>
      </c>
      <c r="BW1090" s="64" t="str">
        <f t="shared" si="1385"/>
        <v>-</v>
      </c>
      <c r="BX1090" s="64" t="str">
        <f t="shared" si="1354"/>
        <v>-</v>
      </c>
      <c r="BY1090" s="57" t="str">
        <f t="shared" si="1386"/>
        <v>Payoff</v>
      </c>
      <c r="BZ1090" s="56">
        <f t="shared" si="1401"/>
        <v>275</v>
      </c>
      <c r="CA1090" s="64" t="str">
        <f t="shared" si="1387"/>
        <v>-</v>
      </c>
      <c r="CB1090" s="64" t="str">
        <f t="shared" si="1355"/>
        <v>-</v>
      </c>
      <c r="CC1090" s="64" t="str">
        <f t="shared" si="1356"/>
        <v>-</v>
      </c>
      <c r="CD1090" s="64" t="str">
        <f t="shared" si="1357"/>
        <v>-</v>
      </c>
      <c r="CE1090" s="64" t="str">
        <f t="shared" si="1388"/>
        <v>-</v>
      </c>
      <c r="CF1090" s="64" t="str">
        <f t="shared" si="1358"/>
        <v>-</v>
      </c>
      <c r="CG1090" s="57" t="str">
        <f t="shared" si="1389"/>
        <v>Payoff</v>
      </c>
      <c r="CH1090" s="56">
        <f t="shared" si="1402"/>
        <v>275</v>
      </c>
      <c r="CI1090" s="64" t="str">
        <f t="shared" si="1390"/>
        <v>-</v>
      </c>
      <c r="CJ1090" s="64" t="str">
        <f t="shared" si="1359"/>
        <v>-</v>
      </c>
      <c r="CK1090" s="64" t="str">
        <f t="shared" si="1360"/>
        <v>-</v>
      </c>
      <c r="CL1090" s="64" t="str">
        <f t="shared" si="1361"/>
        <v>-</v>
      </c>
      <c r="CM1090" s="64" t="str">
        <f t="shared" si="1391"/>
        <v>-</v>
      </c>
      <c r="CN1090" s="64" t="str">
        <f t="shared" si="1362"/>
        <v>-</v>
      </c>
      <c r="CO1090" s="57" t="str">
        <f t="shared" si="1392"/>
        <v>Payoff</v>
      </c>
    </row>
    <row r="1091" spans="15:93" ht="18" customHeight="1" x14ac:dyDescent="0.25">
      <c r="O1091" s="56">
        <f t="shared" si="1393"/>
        <v>280</v>
      </c>
      <c r="P1091" s="64">
        <f t="shared" si="1363"/>
        <v>0</v>
      </c>
      <c r="Q1091" s="64" t="str">
        <f t="shared" si="1324"/>
        <v>-</v>
      </c>
      <c r="R1091" s="64" t="str">
        <f t="shared" si="1325"/>
        <v>-</v>
      </c>
      <c r="S1091" s="64">
        <f t="shared" si="1364"/>
        <v>0</v>
      </c>
      <c r="T1091" s="64" t="str">
        <f t="shared" si="1326"/>
        <v>-</v>
      </c>
      <c r="U1091" s="57" t="str">
        <f t="shared" si="1365"/>
        <v>Payoff</v>
      </c>
      <c r="V1091" s="56">
        <f t="shared" si="1394"/>
        <v>276</v>
      </c>
      <c r="W1091" s="64">
        <f t="shared" si="1366"/>
        <v>0</v>
      </c>
      <c r="X1091" s="64" t="str">
        <f t="shared" si="1327"/>
        <v>-</v>
      </c>
      <c r="Y1091" s="64">
        <f t="shared" si="1328"/>
        <v>0</v>
      </c>
      <c r="Z1091" s="64" t="str">
        <f t="shared" si="1329"/>
        <v>-</v>
      </c>
      <c r="AA1091" s="64" t="str">
        <f t="shared" si="1367"/>
        <v>-</v>
      </c>
      <c r="AB1091" s="64" t="str">
        <f t="shared" si="1330"/>
        <v>-</v>
      </c>
      <c r="AC1091" s="57" t="str">
        <f t="shared" si="1368"/>
        <v>Payoff</v>
      </c>
      <c r="AD1091" s="56">
        <f t="shared" si="1395"/>
        <v>276</v>
      </c>
      <c r="AE1091" s="64">
        <f t="shared" si="1369"/>
        <v>0</v>
      </c>
      <c r="AF1091" s="64" t="str">
        <f t="shared" si="1331"/>
        <v>-</v>
      </c>
      <c r="AG1091" s="64">
        <f t="shared" si="1332"/>
        <v>0</v>
      </c>
      <c r="AH1091" s="64" t="str">
        <f t="shared" si="1333"/>
        <v>-</v>
      </c>
      <c r="AI1091" s="64" t="str">
        <f t="shared" si="1370"/>
        <v>-</v>
      </c>
      <c r="AJ1091" s="64" t="str">
        <f t="shared" si="1334"/>
        <v>-</v>
      </c>
      <c r="AK1091" s="57" t="str">
        <f t="shared" si="1371"/>
        <v>Payoff</v>
      </c>
      <c r="AL1091" s="56">
        <f t="shared" si="1396"/>
        <v>276</v>
      </c>
      <c r="AM1091" s="64" t="str">
        <f t="shared" si="1372"/>
        <v>-</v>
      </c>
      <c r="AN1091" s="64" t="str">
        <f t="shared" si="1335"/>
        <v>-</v>
      </c>
      <c r="AO1091" s="64" t="str">
        <f t="shared" si="1336"/>
        <v>-</v>
      </c>
      <c r="AP1091" s="64" t="str">
        <f t="shared" si="1337"/>
        <v>-</v>
      </c>
      <c r="AQ1091" s="64" t="str">
        <f t="shared" si="1373"/>
        <v>-</v>
      </c>
      <c r="AR1091" s="64" t="str">
        <f t="shared" si="1338"/>
        <v>-</v>
      </c>
      <c r="AS1091" s="57" t="str">
        <f t="shared" si="1374"/>
        <v>Payoff</v>
      </c>
      <c r="AT1091" s="56">
        <f t="shared" si="1397"/>
        <v>276</v>
      </c>
      <c r="AU1091" s="64" t="str">
        <f t="shared" si="1375"/>
        <v>-</v>
      </c>
      <c r="AV1091" s="64" t="str">
        <f t="shared" si="1339"/>
        <v>-</v>
      </c>
      <c r="AW1091" s="64" t="str">
        <f t="shared" si="1340"/>
        <v>-</v>
      </c>
      <c r="AX1091" s="64" t="str">
        <f t="shared" si="1341"/>
        <v>-</v>
      </c>
      <c r="AY1091" s="64" t="str">
        <f t="shared" si="1376"/>
        <v>-</v>
      </c>
      <c r="AZ1091" s="64" t="str">
        <f t="shared" si="1342"/>
        <v>-</v>
      </c>
      <c r="BA1091" s="57" t="str">
        <f t="shared" si="1377"/>
        <v>Payoff</v>
      </c>
      <c r="BB1091" s="56">
        <f t="shared" si="1398"/>
        <v>276</v>
      </c>
      <c r="BC1091" s="64" t="str">
        <f t="shared" si="1378"/>
        <v>-</v>
      </c>
      <c r="BD1091" s="64" t="str">
        <f t="shared" si="1343"/>
        <v>-</v>
      </c>
      <c r="BE1091" s="64" t="str">
        <f t="shared" si="1344"/>
        <v>-</v>
      </c>
      <c r="BF1091" s="64" t="str">
        <f t="shared" si="1345"/>
        <v>-</v>
      </c>
      <c r="BG1091" s="64" t="str">
        <f t="shared" si="1379"/>
        <v>-</v>
      </c>
      <c r="BH1091" s="64" t="str">
        <f t="shared" si="1346"/>
        <v>-</v>
      </c>
      <c r="BI1091" s="57" t="str">
        <f t="shared" si="1380"/>
        <v>Payoff</v>
      </c>
      <c r="BJ1091" s="56">
        <f t="shared" si="1399"/>
        <v>276</v>
      </c>
      <c r="BK1091" s="64" t="str">
        <f t="shared" si="1381"/>
        <v>-</v>
      </c>
      <c r="BL1091" s="64" t="str">
        <f t="shared" si="1347"/>
        <v>-</v>
      </c>
      <c r="BM1091" s="64" t="str">
        <f t="shared" si="1348"/>
        <v>-</v>
      </c>
      <c r="BN1091" s="64" t="str">
        <f t="shared" si="1349"/>
        <v>-</v>
      </c>
      <c r="BO1091" s="64" t="str">
        <f t="shared" si="1382"/>
        <v>-</v>
      </c>
      <c r="BP1091" s="64" t="str">
        <f t="shared" si="1350"/>
        <v>-</v>
      </c>
      <c r="BQ1091" s="57" t="str">
        <f t="shared" si="1383"/>
        <v>Payoff</v>
      </c>
      <c r="BR1091" s="56">
        <f t="shared" si="1400"/>
        <v>276</v>
      </c>
      <c r="BS1091" s="64" t="str">
        <f t="shared" si="1384"/>
        <v>-</v>
      </c>
      <c r="BT1091" s="64" t="str">
        <f t="shared" si="1351"/>
        <v>-</v>
      </c>
      <c r="BU1091" s="64" t="str">
        <f t="shared" si="1352"/>
        <v>-</v>
      </c>
      <c r="BV1091" s="64" t="str">
        <f t="shared" si="1353"/>
        <v>-</v>
      </c>
      <c r="BW1091" s="64" t="str">
        <f t="shared" si="1385"/>
        <v>-</v>
      </c>
      <c r="BX1091" s="64" t="str">
        <f t="shared" si="1354"/>
        <v>-</v>
      </c>
      <c r="BY1091" s="57" t="str">
        <f t="shared" si="1386"/>
        <v>Payoff</v>
      </c>
      <c r="BZ1091" s="56">
        <f t="shared" si="1401"/>
        <v>276</v>
      </c>
      <c r="CA1091" s="64" t="str">
        <f t="shared" si="1387"/>
        <v>-</v>
      </c>
      <c r="CB1091" s="64" t="str">
        <f t="shared" si="1355"/>
        <v>-</v>
      </c>
      <c r="CC1091" s="64" t="str">
        <f t="shared" si="1356"/>
        <v>-</v>
      </c>
      <c r="CD1091" s="64" t="str">
        <f t="shared" si="1357"/>
        <v>-</v>
      </c>
      <c r="CE1091" s="64" t="str">
        <f t="shared" si="1388"/>
        <v>-</v>
      </c>
      <c r="CF1091" s="64" t="str">
        <f t="shared" si="1358"/>
        <v>-</v>
      </c>
      <c r="CG1091" s="57" t="str">
        <f t="shared" si="1389"/>
        <v>Payoff</v>
      </c>
      <c r="CH1091" s="56">
        <f t="shared" si="1402"/>
        <v>276</v>
      </c>
      <c r="CI1091" s="64" t="str">
        <f t="shared" si="1390"/>
        <v>-</v>
      </c>
      <c r="CJ1091" s="64" t="str">
        <f t="shared" si="1359"/>
        <v>-</v>
      </c>
      <c r="CK1091" s="64" t="str">
        <f t="shared" si="1360"/>
        <v>-</v>
      </c>
      <c r="CL1091" s="64" t="str">
        <f t="shared" si="1361"/>
        <v>-</v>
      </c>
      <c r="CM1091" s="64" t="str">
        <f t="shared" si="1391"/>
        <v>-</v>
      </c>
      <c r="CN1091" s="64" t="str">
        <f t="shared" si="1362"/>
        <v>-</v>
      </c>
      <c r="CO1091" s="57" t="str">
        <f t="shared" si="1392"/>
        <v>Payoff</v>
      </c>
    </row>
    <row r="1092" spans="15:93" ht="18" customHeight="1" x14ac:dyDescent="0.25">
      <c r="O1092" s="56">
        <f t="shared" si="1393"/>
        <v>281</v>
      </c>
      <c r="P1092" s="64">
        <f t="shared" si="1363"/>
        <v>0</v>
      </c>
      <c r="Q1092" s="64" t="str">
        <f t="shared" si="1324"/>
        <v>-</v>
      </c>
      <c r="R1092" s="64" t="str">
        <f t="shared" si="1325"/>
        <v>-</v>
      </c>
      <c r="S1092" s="64">
        <f t="shared" si="1364"/>
        <v>0</v>
      </c>
      <c r="T1092" s="64" t="str">
        <f t="shared" si="1326"/>
        <v>-</v>
      </c>
      <c r="U1092" s="57" t="str">
        <f t="shared" si="1365"/>
        <v>Payoff</v>
      </c>
      <c r="V1092" s="56">
        <f t="shared" si="1394"/>
        <v>277</v>
      </c>
      <c r="W1092" s="64">
        <f t="shared" si="1366"/>
        <v>0</v>
      </c>
      <c r="X1092" s="64" t="str">
        <f t="shared" si="1327"/>
        <v>-</v>
      </c>
      <c r="Y1092" s="64">
        <f t="shared" si="1328"/>
        <v>0</v>
      </c>
      <c r="Z1092" s="64" t="str">
        <f t="shared" si="1329"/>
        <v>-</v>
      </c>
      <c r="AA1092" s="64" t="str">
        <f t="shared" si="1367"/>
        <v>-</v>
      </c>
      <c r="AB1092" s="64" t="str">
        <f t="shared" si="1330"/>
        <v>-</v>
      </c>
      <c r="AC1092" s="57" t="str">
        <f t="shared" si="1368"/>
        <v>Payoff</v>
      </c>
      <c r="AD1092" s="56">
        <f t="shared" si="1395"/>
        <v>277</v>
      </c>
      <c r="AE1092" s="64">
        <f t="shared" si="1369"/>
        <v>0</v>
      </c>
      <c r="AF1092" s="64" t="str">
        <f t="shared" si="1331"/>
        <v>-</v>
      </c>
      <c r="AG1092" s="64">
        <f t="shared" si="1332"/>
        <v>0</v>
      </c>
      <c r="AH1092" s="64" t="str">
        <f t="shared" si="1333"/>
        <v>-</v>
      </c>
      <c r="AI1092" s="64" t="str">
        <f t="shared" si="1370"/>
        <v>-</v>
      </c>
      <c r="AJ1092" s="64" t="str">
        <f t="shared" si="1334"/>
        <v>-</v>
      </c>
      <c r="AK1092" s="57" t="str">
        <f t="shared" si="1371"/>
        <v>Payoff</v>
      </c>
      <c r="AL1092" s="56">
        <f t="shared" si="1396"/>
        <v>277</v>
      </c>
      <c r="AM1092" s="64" t="str">
        <f t="shared" si="1372"/>
        <v>-</v>
      </c>
      <c r="AN1092" s="64" t="str">
        <f t="shared" si="1335"/>
        <v>-</v>
      </c>
      <c r="AO1092" s="64" t="str">
        <f t="shared" si="1336"/>
        <v>-</v>
      </c>
      <c r="AP1092" s="64" t="str">
        <f t="shared" si="1337"/>
        <v>-</v>
      </c>
      <c r="AQ1092" s="64" t="str">
        <f t="shared" si="1373"/>
        <v>-</v>
      </c>
      <c r="AR1092" s="64" t="str">
        <f t="shared" si="1338"/>
        <v>-</v>
      </c>
      <c r="AS1092" s="57" t="str">
        <f t="shared" si="1374"/>
        <v>Payoff</v>
      </c>
      <c r="AT1092" s="56">
        <f t="shared" si="1397"/>
        <v>277</v>
      </c>
      <c r="AU1092" s="64" t="str">
        <f t="shared" si="1375"/>
        <v>-</v>
      </c>
      <c r="AV1092" s="64" t="str">
        <f t="shared" si="1339"/>
        <v>-</v>
      </c>
      <c r="AW1092" s="64" t="str">
        <f t="shared" si="1340"/>
        <v>-</v>
      </c>
      <c r="AX1092" s="64" t="str">
        <f t="shared" si="1341"/>
        <v>-</v>
      </c>
      <c r="AY1092" s="64" t="str">
        <f t="shared" si="1376"/>
        <v>-</v>
      </c>
      <c r="AZ1092" s="64" t="str">
        <f t="shared" si="1342"/>
        <v>-</v>
      </c>
      <c r="BA1092" s="57" t="str">
        <f t="shared" si="1377"/>
        <v>Payoff</v>
      </c>
      <c r="BB1092" s="56">
        <f t="shared" si="1398"/>
        <v>277</v>
      </c>
      <c r="BC1092" s="64" t="str">
        <f t="shared" si="1378"/>
        <v>-</v>
      </c>
      <c r="BD1092" s="64" t="str">
        <f t="shared" si="1343"/>
        <v>-</v>
      </c>
      <c r="BE1092" s="64" t="str">
        <f t="shared" si="1344"/>
        <v>-</v>
      </c>
      <c r="BF1092" s="64" t="str">
        <f t="shared" si="1345"/>
        <v>-</v>
      </c>
      <c r="BG1092" s="64" t="str">
        <f t="shared" si="1379"/>
        <v>-</v>
      </c>
      <c r="BH1092" s="64" t="str">
        <f t="shared" si="1346"/>
        <v>-</v>
      </c>
      <c r="BI1092" s="57" t="str">
        <f t="shared" si="1380"/>
        <v>Payoff</v>
      </c>
      <c r="BJ1092" s="56">
        <f t="shared" si="1399"/>
        <v>277</v>
      </c>
      <c r="BK1092" s="64" t="str">
        <f t="shared" si="1381"/>
        <v>-</v>
      </c>
      <c r="BL1092" s="64" t="str">
        <f t="shared" si="1347"/>
        <v>-</v>
      </c>
      <c r="BM1092" s="64" t="str">
        <f t="shared" si="1348"/>
        <v>-</v>
      </c>
      <c r="BN1092" s="64" t="str">
        <f t="shared" si="1349"/>
        <v>-</v>
      </c>
      <c r="BO1092" s="64" t="str">
        <f t="shared" si="1382"/>
        <v>-</v>
      </c>
      <c r="BP1092" s="64" t="str">
        <f t="shared" si="1350"/>
        <v>-</v>
      </c>
      <c r="BQ1092" s="57" t="str">
        <f t="shared" si="1383"/>
        <v>Payoff</v>
      </c>
      <c r="BR1092" s="56">
        <f t="shared" si="1400"/>
        <v>277</v>
      </c>
      <c r="BS1092" s="64" t="str">
        <f t="shared" si="1384"/>
        <v>-</v>
      </c>
      <c r="BT1092" s="64" t="str">
        <f t="shared" si="1351"/>
        <v>-</v>
      </c>
      <c r="BU1092" s="64" t="str">
        <f t="shared" si="1352"/>
        <v>-</v>
      </c>
      <c r="BV1092" s="64" t="str">
        <f t="shared" si="1353"/>
        <v>-</v>
      </c>
      <c r="BW1092" s="64" t="str">
        <f t="shared" si="1385"/>
        <v>-</v>
      </c>
      <c r="BX1092" s="64" t="str">
        <f t="shared" si="1354"/>
        <v>-</v>
      </c>
      <c r="BY1092" s="57" t="str">
        <f t="shared" si="1386"/>
        <v>Payoff</v>
      </c>
      <c r="BZ1092" s="56">
        <f t="shared" si="1401"/>
        <v>277</v>
      </c>
      <c r="CA1092" s="64" t="str">
        <f t="shared" si="1387"/>
        <v>-</v>
      </c>
      <c r="CB1092" s="64" t="str">
        <f t="shared" si="1355"/>
        <v>-</v>
      </c>
      <c r="CC1092" s="64" t="str">
        <f t="shared" si="1356"/>
        <v>-</v>
      </c>
      <c r="CD1092" s="64" t="str">
        <f t="shared" si="1357"/>
        <v>-</v>
      </c>
      <c r="CE1092" s="64" t="str">
        <f t="shared" si="1388"/>
        <v>-</v>
      </c>
      <c r="CF1092" s="64" t="str">
        <f t="shared" si="1358"/>
        <v>-</v>
      </c>
      <c r="CG1092" s="57" t="str">
        <f t="shared" si="1389"/>
        <v>Payoff</v>
      </c>
      <c r="CH1092" s="56">
        <f t="shared" si="1402"/>
        <v>277</v>
      </c>
      <c r="CI1092" s="64" t="str">
        <f t="shared" si="1390"/>
        <v>-</v>
      </c>
      <c r="CJ1092" s="64" t="str">
        <f t="shared" si="1359"/>
        <v>-</v>
      </c>
      <c r="CK1092" s="64" t="str">
        <f t="shared" si="1360"/>
        <v>-</v>
      </c>
      <c r="CL1092" s="64" t="str">
        <f t="shared" si="1361"/>
        <v>-</v>
      </c>
      <c r="CM1092" s="64" t="str">
        <f t="shared" si="1391"/>
        <v>-</v>
      </c>
      <c r="CN1092" s="64" t="str">
        <f t="shared" si="1362"/>
        <v>-</v>
      </c>
      <c r="CO1092" s="57" t="str">
        <f t="shared" si="1392"/>
        <v>Payoff</v>
      </c>
    </row>
    <row r="1093" spans="15:93" ht="18" customHeight="1" x14ac:dyDescent="0.25">
      <c r="O1093" s="56">
        <f t="shared" si="1393"/>
        <v>282</v>
      </c>
      <c r="P1093" s="64">
        <f t="shared" si="1363"/>
        <v>0</v>
      </c>
      <c r="Q1093" s="64" t="str">
        <f t="shared" si="1324"/>
        <v>-</v>
      </c>
      <c r="R1093" s="64" t="str">
        <f t="shared" si="1325"/>
        <v>-</v>
      </c>
      <c r="S1093" s="64">
        <f t="shared" si="1364"/>
        <v>0</v>
      </c>
      <c r="T1093" s="64" t="str">
        <f t="shared" si="1326"/>
        <v>-</v>
      </c>
      <c r="U1093" s="57" t="str">
        <f t="shared" si="1365"/>
        <v>Payoff</v>
      </c>
      <c r="V1093" s="56">
        <f t="shared" si="1394"/>
        <v>278</v>
      </c>
      <c r="W1093" s="64">
        <f t="shared" si="1366"/>
        <v>0</v>
      </c>
      <c r="X1093" s="64" t="str">
        <f t="shared" si="1327"/>
        <v>-</v>
      </c>
      <c r="Y1093" s="64">
        <f t="shared" si="1328"/>
        <v>0</v>
      </c>
      <c r="Z1093" s="64" t="str">
        <f t="shared" si="1329"/>
        <v>-</v>
      </c>
      <c r="AA1093" s="64" t="str">
        <f t="shared" si="1367"/>
        <v>-</v>
      </c>
      <c r="AB1093" s="64" t="str">
        <f t="shared" si="1330"/>
        <v>-</v>
      </c>
      <c r="AC1093" s="57" t="str">
        <f t="shared" si="1368"/>
        <v>Payoff</v>
      </c>
      <c r="AD1093" s="56">
        <f t="shared" si="1395"/>
        <v>278</v>
      </c>
      <c r="AE1093" s="64">
        <f t="shared" si="1369"/>
        <v>0</v>
      </c>
      <c r="AF1093" s="64" t="str">
        <f t="shared" si="1331"/>
        <v>-</v>
      </c>
      <c r="AG1093" s="64">
        <f t="shared" si="1332"/>
        <v>0</v>
      </c>
      <c r="AH1093" s="64" t="str">
        <f t="shared" si="1333"/>
        <v>-</v>
      </c>
      <c r="AI1093" s="64" t="str">
        <f t="shared" si="1370"/>
        <v>-</v>
      </c>
      <c r="AJ1093" s="64" t="str">
        <f t="shared" si="1334"/>
        <v>-</v>
      </c>
      <c r="AK1093" s="57" t="str">
        <f t="shared" si="1371"/>
        <v>Payoff</v>
      </c>
      <c r="AL1093" s="56">
        <f t="shared" si="1396"/>
        <v>278</v>
      </c>
      <c r="AM1093" s="64" t="str">
        <f t="shared" si="1372"/>
        <v>-</v>
      </c>
      <c r="AN1093" s="64" t="str">
        <f t="shared" si="1335"/>
        <v>-</v>
      </c>
      <c r="AO1093" s="64" t="str">
        <f t="shared" si="1336"/>
        <v>-</v>
      </c>
      <c r="AP1093" s="64" t="str">
        <f t="shared" si="1337"/>
        <v>-</v>
      </c>
      <c r="AQ1093" s="64" t="str">
        <f t="shared" si="1373"/>
        <v>-</v>
      </c>
      <c r="AR1093" s="64" t="str">
        <f t="shared" si="1338"/>
        <v>-</v>
      </c>
      <c r="AS1093" s="57" t="str">
        <f t="shared" si="1374"/>
        <v>Payoff</v>
      </c>
      <c r="AT1093" s="56">
        <f t="shared" si="1397"/>
        <v>278</v>
      </c>
      <c r="AU1093" s="64" t="str">
        <f t="shared" si="1375"/>
        <v>-</v>
      </c>
      <c r="AV1093" s="64" t="str">
        <f t="shared" si="1339"/>
        <v>-</v>
      </c>
      <c r="AW1093" s="64" t="str">
        <f t="shared" si="1340"/>
        <v>-</v>
      </c>
      <c r="AX1093" s="64" t="str">
        <f t="shared" si="1341"/>
        <v>-</v>
      </c>
      <c r="AY1093" s="64" t="str">
        <f t="shared" si="1376"/>
        <v>-</v>
      </c>
      <c r="AZ1093" s="64" t="str">
        <f t="shared" si="1342"/>
        <v>-</v>
      </c>
      <c r="BA1093" s="57" t="str">
        <f t="shared" si="1377"/>
        <v>Payoff</v>
      </c>
      <c r="BB1093" s="56">
        <f t="shared" si="1398"/>
        <v>278</v>
      </c>
      <c r="BC1093" s="64" t="str">
        <f t="shared" si="1378"/>
        <v>-</v>
      </c>
      <c r="BD1093" s="64" t="str">
        <f t="shared" si="1343"/>
        <v>-</v>
      </c>
      <c r="BE1093" s="64" t="str">
        <f t="shared" si="1344"/>
        <v>-</v>
      </c>
      <c r="BF1093" s="64" t="str">
        <f t="shared" si="1345"/>
        <v>-</v>
      </c>
      <c r="BG1093" s="64" t="str">
        <f t="shared" si="1379"/>
        <v>-</v>
      </c>
      <c r="BH1093" s="64" t="str">
        <f t="shared" si="1346"/>
        <v>-</v>
      </c>
      <c r="BI1093" s="57" t="str">
        <f t="shared" si="1380"/>
        <v>Payoff</v>
      </c>
      <c r="BJ1093" s="56">
        <f t="shared" si="1399"/>
        <v>278</v>
      </c>
      <c r="BK1093" s="64" t="str">
        <f t="shared" si="1381"/>
        <v>-</v>
      </c>
      <c r="BL1093" s="64" t="str">
        <f t="shared" si="1347"/>
        <v>-</v>
      </c>
      <c r="BM1093" s="64" t="str">
        <f t="shared" si="1348"/>
        <v>-</v>
      </c>
      <c r="BN1093" s="64" t="str">
        <f t="shared" si="1349"/>
        <v>-</v>
      </c>
      <c r="BO1093" s="64" t="str">
        <f t="shared" si="1382"/>
        <v>-</v>
      </c>
      <c r="BP1093" s="64" t="str">
        <f t="shared" si="1350"/>
        <v>-</v>
      </c>
      <c r="BQ1093" s="57" t="str">
        <f t="shared" si="1383"/>
        <v>Payoff</v>
      </c>
      <c r="BR1093" s="56">
        <f t="shared" si="1400"/>
        <v>278</v>
      </c>
      <c r="BS1093" s="64" t="str">
        <f t="shared" si="1384"/>
        <v>-</v>
      </c>
      <c r="BT1093" s="64" t="str">
        <f t="shared" si="1351"/>
        <v>-</v>
      </c>
      <c r="BU1093" s="64" t="str">
        <f t="shared" si="1352"/>
        <v>-</v>
      </c>
      <c r="BV1093" s="64" t="str">
        <f t="shared" si="1353"/>
        <v>-</v>
      </c>
      <c r="BW1093" s="64" t="str">
        <f t="shared" si="1385"/>
        <v>-</v>
      </c>
      <c r="BX1093" s="64" t="str">
        <f t="shared" si="1354"/>
        <v>-</v>
      </c>
      <c r="BY1093" s="57" t="str">
        <f t="shared" si="1386"/>
        <v>Payoff</v>
      </c>
      <c r="BZ1093" s="56">
        <f t="shared" si="1401"/>
        <v>278</v>
      </c>
      <c r="CA1093" s="64" t="str">
        <f t="shared" si="1387"/>
        <v>-</v>
      </c>
      <c r="CB1093" s="64" t="str">
        <f t="shared" si="1355"/>
        <v>-</v>
      </c>
      <c r="CC1093" s="64" t="str">
        <f t="shared" si="1356"/>
        <v>-</v>
      </c>
      <c r="CD1093" s="64" t="str">
        <f t="shared" si="1357"/>
        <v>-</v>
      </c>
      <c r="CE1093" s="64" t="str">
        <f t="shared" si="1388"/>
        <v>-</v>
      </c>
      <c r="CF1093" s="64" t="str">
        <f t="shared" si="1358"/>
        <v>-</v>
      </c>
      <c r="CG1093" s="57" t="str">
        <f t="shared" si="1389"/>
        <v>Payoff</v>
      </c>
      <c r="CH1093" s="56">
        <f t="shared" si="1402"/>
        <v>278</v>
      </c>
      <c r="CI1093" s="64" t="str">
        <f t="shared" si="1390"/>
        <v>-</v>
      </c>
      <c r="CJ1093" s="64" t="str">
        <f t="shared" si="1359"/>
        <v>-</v>
      </c>
      <c r="CK1093" s="64" t="str">
        <f t="shared" si="1360"/>
        <v>-</v>
      </c>
      <c r="CL1093" s="64" t="str">
        <f t="shared" si="1361"/>
        <v>-</v>
      </c>
      <c r="CM1093" s="64" t="str">
        <f t="shared" si="1391"/>
        <v>-</v>
      </c>
      <c r="CN1093" s="64" t="str">
        <f t="shared" si="1362"/>
        <v>-</v>
      </c>
      <c r="CO1093" s="57" t="str">
        <f t="shared" si="1392"/>
        <v>Payoff</v>
      </c>
    </row>
    <row r="1094" spans="15:93" ht="18" customHeight="1" x14ac:dyDescent="0.25">
      <c r="O1094" s="56">
        <f t="shared" si="1393"/>
        <v>283</v>
      </c>
      <c r="P1094" s="64">
        <f t="shared" si="1363"/>
        <v>0</v>
      </c>
      <c r="Q1094" s="64" t="str">
        <f t="shared" si="1324"/>
        <v>-</v>
      </c>
      <c r="R1094" s="64" t="str">
        <f t="shared" si="1325"/>
        <v>-</v>
      </c>
      <c r="S1094" s="64">
        <f t="shared" si="1364"/>
        <v>0</v>
      </c>
      <c r="T1094" s="64" t="str">
        <f t="shared" si="1326"/>
        <v>-</v>
      </c>
      <c r="U1094" s="57" t="str">
        <f t="shared" si="1365"/>
        <v>Payoff</v>
      </c>
      <c r="V1094" s="56">
        <f t="shared" si="1394"/>
        <v>279</v>
      </c>
      <c r="W1094" s="64">
        <f t="shared" si="1366"/>
        <v>0</v>
      </c>
      <c r="X1094" s="64" t="str">
        <f t="shared" si="1327"/>
        <v>-</v>
      </c>
      <c r="Y1094" s="64">
        <f t="shared" si="1328"/>
        <v>0</v>
      </c>
      <c r="Z1094" s="64" t="str">
        <f t="shared" si="1329"/>
        <v>-</v>
      </c>
      <c r="AA1094" s="64" t="str">
        <f t="shared" si="1367"/>
        <v>-</v>
      </c>
      <c r="AB1094" s="64" t="str">
        <f t="shared" si="1330"/>
        <v>-</v>
      </c>
      <c r="AC1094" s="57" t="str">
        <f t="shared" si="1368"/>
        <v>Payoff</v>
      </c>
      <c r="AD1094" s="56">
        <f t="shared" si="1395"/>
        <v>279</v>
      </c>
      <c r="AE1094" s="64">
        <f t="shared" si="1369"/>
        <v>0</v>
      </c>
      <c r="AF1094" s="64" t="str">
        <f t="shared" si="1331"/>
        <v>-</v>
      </c>
      <c r="AG1094" s="64">
        <f t="shared" si="1332"/>
        <v>0</v>
      </c>
      <c r="AH1094" s="64" t="str">
        <f t="shared" si="1333"/>
        <v>-</v>
      </c>
      <c r="AI1094" s="64" t="str">
        <f t="shared" si="1370"/>
        <v>-</v>
      </c>
      <c r="AJ1094" s="64" t="str">
        <f t="shared" si="1334"/>
        <v>-</v>
      </c>
      <c r="AK1094" s="57" t="str">
        <f t="shared" si="1371"/>
        <v>Payoff</v>
      </c>
      <c r="AL1094" s="56">
        <f t="shared" si="1396"/>
        <v>279</v>
      </c>
      <c r="AM1094" s="64" t="str">
        <f t="shared" si="1372"/>
        <v>-</v>
      </c>
      <c r="AN1094" s="64" t="str">
        <f t="shared" si="1335"/>
        <v>-</v>
      </c>
      <c r="AO1094" s="64" t="str">
        <f t="shared" si="1336"/>
        <v>-</v>
      </c>
      <c r="AP1094" s="64" t="str">
        <f t="shared" si="1337"/>
        <v>-</v>
      </c>
      <c r="AQ1094" s="64" t="str">
        <f t="shared" si="1373"/>
        <v>-</v>
      </c>
      <c r="AR1094" s="64" t="str">
        <f t="shared" si="1338"/>
        <v>-</v>
      </c>
      <c r="AS1094" s="57" t="str">
        <f t="shared" si="1374"/>
        <v>Payoff</v>
      </c>
      <c r="AT1094" s="56">
        <f t="shared" si="1397"/>
        <v>279</v>
      </c>
      <c r="AU1094" s="64" t="str">
        <f t="shared" si="1375"/>
        <v>-</v>
      </c>
      <c r="AV1094" s="64" t="str">
        <f t="shared" si="1339"/>
        <v>-</v>
      </c>
      <c r="AW1094" s="64" t="str">
        <f t="shared" si="1340"/>
        <v>-</v>
      </c>
      <c r="AX1094" s="64" t="str">
        <f t="shared" si="1341"/>
        <v>-</v>
      </c>
      <c r="AY1094" s="64" t="str">
        <f t="shared" si="1376"/>
        <v>-</v>
      </c>
      <c r="AZ1094" s="64" t="str">
        <f t="shared" si="1342"/>
        <v>-</v>
      </c>
      <c r="BA1094" s="57" t="str">
        <f t="shared" si="1377"/>
        <v>Payoff</v>
      </c>
      <c r="BB1094" s="56">
        <f t="shared" si="1398"/>
        <v>279</v>
      </c>
      <c r="BC1094" s="64" t="str">
        <f t="shared" si="1378"/>
        <v>-</v>
      </c>
      <c r="BD1094" s="64" t="str">
        <f t="shared" si="1343"/>
        <v>-</v>
      </c>
      <c r="BE1094" s="64" t="str">
        <f t="shared" si="1344"/>
        <v>-</v>
      </c>
      <c r="BF1094" s="64" t="str">
        <f t="shared" si="1345"/>
        <v>-</v>
      </c>
      <c r="BG1094" s="64" t="str">
        <f t="shared" si="1379"/>
        <v>-</v>
      </c>
      <c r="BH1094" s="64" t="str">
        <f t="shared" si="1346"/>
        <v>-</v>
      </c>
      <c r="BI1094" s="57" t="str">
        <f t="shared" si="1380"/>
        <v>Payoff</v>
      </c>
      <c r="BJ1094" s="56">
        <f t="shared" si="1399"/>
        <v>279</v>
      </c>
      <c r="BK1094" s="64" t="str">
        <f t="shared" si="1381"/>
        <v>-</v>
      </c>
      <c r="BL1094" s="64" t="str">
        <f t="shared" si="1347"/>
        <v>-</v>
      </c>
      <c r="BM1094" s="64" t="str">
        <f t="shared" si="1348"/>
        <v>-</v>
      </c>
      <c r="BN1094" s="64" t="str">
        <f t="shared" si="1349"/>
        <v>-</v>
      </c>
      <c r="BO1094" s="64" t="str">
        <f t="shared" si="1382"/>
        <v>-</v>
      </c>
      <c r="BP1094" s="64" t="str">
        <f t="shared" si="1350"/>
        <v>-</v>
      </c>
      <c r="BQ1094" s="57" t="str">
        <f t="shared" si="1383"/>
        <v>Payoff</v>
      </c>
      <c r="BR1094" s="56">
        <f t="shared" si="1400"/>
        <v>279</v>
      </c>
      <c r="BS1094" s="64" t="str">
        <f t="shared" si="1384"/>
        <v>-</v>
      </c>
      <c r="BT1094" s="64" t="str">
        <f t="shared" si="1351"/>
        <v>-</v>
      </c>
      <c r="BU1094" s="64" t="str">
        <f t="shared" si="1352"/>
        <v>-</v>
      </c>
      <c r="BV1094" s="64" t="str">
        <f t="shared" si="1353"/>
        <v>-</v>
      </c>
      <c r="BW1094" s="64" t="str">
        <f t="shared" si="1385"/>
        <v>-</v>
      </c>
      <c r="BX1094" s="64" t="str">
        <f t="shared" si="1354"/>
        <v>-</v>
      </c>
      <c r="BY1094" s="57" t="str">
        <f t="shared" si="1386"/>
        <v>Payoff</v>
      </c>
      <c r="BZ1094" s="56">
        <f t="shared" si="1401"/>
        <v>279</v>
      </c>
      <c r="CA1094" s="64" t="str">
        <f t="shared" si="1387"/>
        <v>-</v>
      </c>
      <c r="CB1094" s="64" t="str">
        <f t="shared" si="1355"/>
        <v>-</v>
      </c>
      <c r="CC1094" s="64" t="str">
        <f t="shared" si="1356"/>
        <v>-</v>
      </c>
      <c r="CD1094" s="64" t="str">
        <f t="shared" si="1357"/>
        <v>-</v>
      </c>
      <c r="CE1094" s="64" t="str">
        <f t="shared" si="1388"/>
        <v>-</v>
      </c>
      <c r="CF1094" s="64" t="str">
        <f t="shared" si="1358"/>
        <v>-</v>
      </c>
      <c r="CG1094" s="57" t="str">
        <f t="shared" si="1389"/>
        <v>Payoff</v>
      </c>
      <c r="CH1094" s="56">
        <f t="shared" si="1402"/>
        <v>279</v>
      </c>
      <c r="CI1094" s="64" t="str">
        <f t="shared" si="1390"/>
        <v>-</v>
      </c>
      <c r="CJ1094" s="64" t="str">
        <f t="shared" si="1359"/>
        <v>-</v>
      </c>
      <c r="CK1094" s="64" t="str">
        <f t="shared" si="1360"/>
        <v>-</v>
      </c>
      <c r="CL1094" s="64" t="str">
        <f t="shared" si="1361"/>
        <v>-</v>
      </c>
      <c r="CM1094" s="64" t="str">
        <f t="shared" si="1391"/>
        <v>-</v>
      </c>
      <c r="CN1094" s="64" t="str">
        <f t="shared" si="1362"/>
        <v>-</v>
      </c>
      <c r="CO1094" s="57" t="str">
        <f t="shared" si="1392"/>
        <v>Payoff</v>
      </c>
    </row>
    <row r="1095" spans="15:93" ht="18" customHeight="1" x14ac:dyDescent="0.25">
      <c r="O1095" s="56">
        <f t="shared" si="1393"/>
        <v>284</v>
      </c>
      <c r="P1095" s="64">
        <f t="shared" si="1363"/>
        <v>0</v>
      </c>
      <c r="Q1095" s="64" t="str">
        <f t="shared" si="1324"/>
        <v>-</v>
      </c>
      <c r="R1095" s="64" t="str">
        <f t="shared" si="1325"/>
        <v>-</v>
      </c>
      <c r="S1095" s="64">
        <f t="shared" si="1364"/>
        <v>0</v>
      </c>
      <c r="T1095" s="64" t="str">
        <f t="shared" si="1326"/>
        <v>-</v>
      </c>
      <c r="U1095" s="57" t="str">
        <f t="shared" si="1365"/>
        <v>Payoff</v>
      </c>
      <c r="V1095" s="56">
        <f t="shared" si="1394"/>
        <v>280</v>
      </c>
      <c r="W1095" s="64">
        <f t="shared" si="1366"/>
        <v>0</v>
      </c>
      <c r="X1095" s="64" t="str">
        <f t="shared" si="1327"/>
        <v>-</v>
      </c>
      <c r="Y1095" s="64">
        <f t="shared" si="1328"/>
        <v>0</v>
      </c>
      <c r="Z1095" s="64" t="str">
        <f t="shared" si="1329"/>
        <v>-</v>
      </c>
      <c r="AA1095" s="64" t="str">
        <f t="shared" si="1367"/>
        <v>-</v>
      </c>
      <c r="AB1095" s="64" t="str">
        <f t="shared" si="1330"/>
        <v>-</v>
      </c>
      <c r="AC1095" s="57" t="str">
        <f t="shared" si="1368"/>
        <v>Payoff</v>
      </c>
      <c r="AD1095" s="56">
        <f t="shared" si="1395"/>
        <v>280</v>
      </c>
      <c r="AE1095" s="64">
        <f t="shared" si="1369"/>
        <v>0</v>
      </c>
      <c r="AF1095" s="64" t="str">
        <f t="shared" si="1331"/>
        <v>-</v>
      </c>
      <c r="AG1095" s="64">
        <f t="shared" si="1332"/>
        <v>0</v>
      </c>
      <c r="AH1095" s="64" t="str">
        <f t="shared" si="1333"/>
        <v>-</v>
      </c>
      <c r="AI1095" s="64" t="str">
        <f t="shared" si="1370"/>
        <v>-</v>
      </c>
      <c r="AJ1095" s="64" t="str">
        <f t="shared" si="1334"/>
        <v>-</v>
      </c>
      <c r="AK1095" s="57" t="str">
        <f t="shared" si="1371"/>
        <v>Payoff</v>
      </c>
      <c r="AL1095" s="56">
        <f t="shared" si="1396"/>
        <v>280</v>
      </c>
      <c r="AM1095" s="64" t="str">
        <f t="shared" si="1372"/>
        <v>-</v>
      </c>
      <c r="AN1095" s="64" t="str">
        <f t="shared" si="1335"/>
        <v>-</v>
      </c>
      <c r="AO1095" s="64" t="str">
        <f t="shared" si="1336"/>
        <v>-</v>
      </c>
      <c r="AP1095" s="64" t="str">
        <f t="shared" si="1337"/>
        <v>-</v>
      </c>
      <c r="AQ1095" s="64" t="str">
        <f t="shared" si="1373"/>
        <v>-</v>
      </c>
      <c r="AR1095" s="64" t="str">
        <f t="shared" si="1338"/>
        <v>-</v>
      </c>
      <c r="AS1095" s="57" t="str">
        <f t="shared" si="1374"/>
        <v>Payoff</v>
      </c>
      <c r="AT1095" s="56">
        <f t="shared" si="1397"/>
        <v>280</v>
      </c>
      <c r="AU1095" s="64" t="str">
        <f t="shared" si="1375"/>
        <v>-</v>
      </c>
      <c r="AV1095" s="64" t="str">
        <f t="shared" si="1339"/>
        <v>-</v>
      </c>
      <c r="AW1095" s="64" t="str">
        <f t="shared" si="1340"/>
        <v>-</v>
      </c>
      <c r="AX1095" s="64" t="str">
        <f t="shared" si="1341"/>
        <v>-</v>
      </c>
      <c r="AY1095" s="64" t="str">
        <f t="shared" si="1376"/>
        <v>-</v>
      </c>
      <c r="AZ1095" s="64" t="str">
        <f t="shared" si="1342"/>
        <v>-</v>
      </c>
      <c r="BA1095" s="57" t="str">
        <f t="shared" si="1377"/>
        <v>Payoff</v>
      </c>
      <c r="BB1095" s="56">
        <f t="shared" si="1398"/>
        <v>280</v>
      </c>
      <c r="BC1095" s="64" t="str">
        <f t="shared" si="1378"/>
        <v>-</v>
      </c>
      <c r="BD1095" s="64" t="str">
        <f t="shared" si="1343"/>
        <v>-</v>
      </c>
      <c r="BE1095" s="64" t="str">
        <f t="shared" si="1344"/>
        <v>-</v>
      </c>
      <c r="BF1095" s="64" t="str">
        <f t="shared" si="1345"/>
        <v>-</v>
      </c>
      <c r="BG1095" s="64" t="str">
        <f t="shared" si="1379"/>
        <v>-</v>
      </c>
      <c r="BH1095" s="64" t="str">
        <f t="shared" si="1346"/>
        <v>-</v>
      </c>
      <c r="BI1095" s="57" t="str">
        <f t="shared" si="1380"/>
        <v>Payoff</v>
      </c>
      <c r="BJ1095" s="56">
        <f t="shared" si="1399"/>
        <v>280</v>
      </c>
      <c r="BK1095" s="64" t="str">
        <f t="shared" si="1381"/>
        <v>-</v>
      </c>
      <c r="BL1095" s="64" t="str">
        <f t="shared" si="1347"/>
        <v>-</v>
      </c>
      <c r="BM1095" s="64" t="str">
        <f t="shared" si="1348"/>
        <v>-</v>
      </c>
      <c r="BN1095" s="64" t="str">
        <f t="shared" si="1349"/>
        <v>-</v>
      </c>
      <c r="BO1095" s="64" t="str">
        <f t="shared" si="1382"/>
        <v>-</v>
      </c>
      <c r="BP1095" s="64" t="str">
        <f t="shared" si="1350"/>
        <v>-</v>
      </c>
      <c r="BQ1095" s="57" t="str">
        <f t="shared" si="1383"/>
        <v>Payoff</v>
      </c>
      <c r="BR1095" s="56">
        <f t="shared" si="1400"/>
        <v>280</v>
      </c>
      <c r="BS1095" s="64" t="str">
        <f t="shared" si="1384"/>
        <v>-</v>
      </c>
      <c r="BT1095" s="64" t="str">
        <f t="shared" si="1351"/>
        <v>-</v>
      </c>
      <c r="BU1095" s="64" t="str">
        <f t="shared" si="1352"/>
        <v>-</v>
      </c>
      <c r="BV1095" s="64" t="str">
        <f t="shared" si="1353"/>
        <v>-</v>
      </c>
      <c r="BW1095" s="64" t="str">
        <f t="shared" si="1385"/>
        <v>-</v>
      </c>
      <c r="BX1095" s="64" t="str">
        <f t="shared" si="1354"/>
        <v>-</v>
      </c>
      <c r="BY1095" s="57" t="str">
        <f t="shared" si="1386"/>
        <v>Payoff</v>
      </c>
      <c r="BZ1095" s="56">
        <f t="shared" si="1401"/>
        <v>280</v>
      </c>
      <c r="CA1095" s="64" t="str">
        <f t="shared" si="1387"/>
        <v>-</v>
      </c>
      <c r="CB1095" s="64" t="str">
        <f t="shared" si="1355"/>
        <v>-</v>
      </c>
      <c r="CC1095" s="64" t="str">
        <f t="shared" si="1356"/>
        <v>-</v>
      </c>
      <c r="CD1095" s="64" t="str">
        <f t="shared" si="1357"/>
        <v>-</v>
      </c>
      <c r="CE1095" s="64" t="str">
        <f t="shared" si="1388"/>
        <v>-</v>
      </c>
      <c r="CF1095" s="64" t="str">
        <f t="shared" si="1358"/>
        <v>-</v>
      </c>
      <c r="CG1095" s="57" t="str">
        <f t="shared" si="1389"/>
        <v>Payoff</v>
      </c>
      <c r="CH1095" s="56">
        <f t="shared" si="1402"/>
        <v>280</v>
      </c>
      <c r="CI1095" s="64" t="str">
        <f t="shared" si="1390"/>
        <v>-</v>
      </c>
      <c r="CJ1095" s="64" t="str">
        <f t="shared" si="1359"/>
        <v>-</v>
      </c>
      <c r="CK1095" s="64" t="str">
        <f t="shared" si="1360"/>
        <v>-</v>
      </c>
      <c r="CL1095" s="64" t="str">
        <f t="shared" si="1361"/>
        <v>-</v>
      </c>
      <c r="CM1095" s="64" t="str">
        <f t="shared" si="1391"/>
        <v>-</v>
      </c>
      <c r="CN1095" s="64" t="str">
        <f t="shared" si="1362"/>
        <v>-</v>
      </c>
      <c r="CO1095" s="57" t="str">
        <f t="shared" si="1392"/>
        <v>Payoff</v>
      </c>
    </row>
    <row r="1096" spans="15:93" ht="18" customHeight="1" x14ac:dyDescent="0.25">
      <c r="O1096" s="56">
        <f t="shared" si="1393"/>
        <v>285</v>
      </c>
      <c r="P1096" s="64">
        <f t="shared" si="1363"/>
        <v>0</v>
      </c>
      <c r="Q1096" s="64" t="str">
        <f t="shared" si="1324"/>
        <v>-</v>
      </c>
      <c r="R1096" s="64" t="str">
        <f t="shared" si="1325"/>
        <v>-</v>
      </c>
      <c r="S1096" s="64">
        <f t="shared" si="1364"/>
        <v>0</v>
      </c>
      <c r="T1096" s="64" t="str">
        <f t="shared" si="1326"/>
        <v>-</v>
      </c>
      <c r="U1096" s="57" t="str">
        <f t="shared" si="1365"/>
        <v>Payoff</v>
      </c>
      <c r="V1096" s="56">
        <f t="shared" si="1394"/>
        <v>281</v>
      </c>
      <c r="W1096" s="64">
        <f t="shared" si="1366"/>
        <v>0</v>
      </c>
      <c r="X1096" s="64" t="str">
        <f t="shared" si="1327"/>
        <v>-</v>
      </c>
      <c r="Y1096" s="64">
        <f t="shared" si="1328"/>
        <v>0</v>
      </c>
      <c r="Z1096" s="64" t="str">
        <f t="shared" si="1329"/>
        <v>-</v>
      </c>
      <c r="AA1096" s="64" t="str">
        <f t="shared" si="1367"/>
        <v>-</v>
      </c>
      <c r="AB1096" s="64" t="str">
        <f t="shared" si="1330"/>
        <v>-</v>
      </c>
      <c r="AC1096" s="57" t="str">
        <f t="shared" si="1368"/>
        <v>Payoff</v>
      </c>
      <c r="AD1096" s="56">
        <f t="shared" si="1395"/>
        <v>281</v>
      </c>
      <c r="AE1096" s="64">
        <f t="shared" si="1369"/>
        <v>0</v>
      </c>
      <c r="AF1096" s="64" t="str">
        <f t="shared" si="1331"/>
        <v>-</v>
      </c>
      <c r="AG1096" s="64">
        <f t="shared" si="1332"/>
        <v>0</v>
      </c>
      <c r="AH1096" s="64" t="str">
        <f t="shared" si="1333"/>
        <v>-</v>
      </c>
      <c r="AI1096" s="64" t="str">
        <f t="shared" si="1370"/>
        <v>-</v>
      </c>
      <c r="AJ1096" s="64" t="str">
        <f t="shared" si="1334"/>
        <v>-</v>
      </c>
      <c r="AK1096" s="57" t="str">
        <f t="shared" si="1371"/>
        <v>Payoff</v>
      </c>
      <c r="AL1096" s="56">
        <f t="shared" si="1396"/>
        <v>281</v>
      </c>
      <c r="AM1096" s="64" t="str">
        <f t="shared" si="1372"/>
        <v>-</v>
      </c>
      <c r="AN1096" s="64" t="str">
        <f t="shared" si="1335"/>
        <v>-</v>
      </c>
      <c r="AO1096" s="64" t="str">
        <f t="shared" si="1336"/>
        <v>-</v>
      </c>
      <c r="AP1096" s="64" t="str">
        <f t="shared" si="1337"/>
        <v>-</v>
      </c>
      <c r="AQ1096" s="64" t="str">
        <f t="shared" si="1373"/>
        <v>-</v>
      </c>
      <c r="AR1096" s="64" t="str">
        <f t="shared" si="1338"/>
        <v>-</v>
      </c>
      <c r="AS1096" s="57" t="str">
        <f t="shared" si="1374"/>
        <v>Payoff</v>
      </c>
      <c r="AT1096" s="56">
        <f t="shared" si="1397"/>
        <v>281</v>
      </c>
      <c r="AU1096" s="64" t="str">
        <f t="shared" si="1375"/>
        <v>-</v>
      </c>
      <c r="AV1096" s="64" t="str">
        <f t="shared" si="1339"/>
        <v>-</v>
      </c>
      <c r="AW1096" s="64" t="str">
        <f t="shared" si="1340"/>
        <v>-</v>
      </c>
      <c r="AX1096" s="64" t="str">
        <f t="shared" si="1341"/>
        <v>-</v>
      </c>
      <c r="AY1096" s="64" t="str">
        <f t="shared" si="1376"/>
        <v>-</v>
      </c>
      <c r="AZ1096" s="64" t="str">
        <f t="shared" si="1342"/>
        <v>-</v>
      </c>
      <c r="BA1096" s="57" t="str">
        <f t="shared" si="1377"/>
        <v>Payoff</v>
      </c>
      <c r="BB1096" s="56">
        <f t="shared" si="1398"/>
        <v>281</v>
      </c>
      <c r="BC1096" s="64" t="str">
        <f t="shared" si="1378"/>
        <v>-</v>
      </c>
      <c r="BD1096" s="64" t="str">
        <f t="shared" si="1343"/>
        <v>-</v>
      </c>
      <c r="BE1096" s="64" t="str">
        <f t="shared" si="1344"/>
        <v>-</v>
      </c>
      <c r="BF1096" s="64" t="str">
        <f t="shared" si="1345"/>
        <v>-</v>
      </c>
      <c r="BG1096" s="64" t="str">
        <f t="shared" si="1379"/>
        <v>-</v>
      </c>
      <c r="BH1096" s="64" t="str">
        <f t="shared" si="1346"/>
        <v>-</v>
      </c>
      <c r="BI1096" s="57" t="str">
        <f t="shared" si="1380"/>
        <v>Payoff</v>
      </c>
      <c r="BJ1096" s="56">
        <f t="shared" si="1399"/>
        <v>281</v>
      </c>
      <c r="BK1096" s="64" t="str">
        <f t="shared" si="1381"/>
        <v>-</v>
      </c>
      <c r="BL1096" s="64" t="str">
        <f t="shared" si="1347"/>
        <v>-</v>
      </c>
      <c r="BM1096" s="64" t="str">
        <f t="shared" si="1348"/>
        <v>-</v>
      </c>
      <c r="BN1096" s="64" t="str">
        <f t="shared" si="1349"/>
        <v>-</v>
      </c>
      <c r="BO1096" s="64" t="str">
        <f t="shared" si="1382"/>
        <v>-</v>
      </c>
      <c r="BP1096" s="64" t="str">
        <f t="shared" si="1350"/>
        <v>-</v>
      </c>
      <c r="BQ1096" s="57" t="str">
        <f t="shared" si="1383"/>
        <v>Payoff</v>
      </c>
      <c r="BR1096" s="56">
        <f t="shared" si="1400"/>
        <v>281</v>
      </c>
      <c r="BS1096" s="64" t="str">
        <f t="shared" si="1384"/>
        <v>-</v>
      </c>
      <c r="BT1096" s="64" t="str">
        <f t="shared" si="1351"/>
        <v>-</v>
      </c>
      <c r="BU1096" s="64" t="str">
        <f t="shared" si="1352"/>
        <v>-</v>
      </c>
      <c r="BV1096" s="64" t="str">
        <f t="shared" si="1353"/>
        <v>-</v>
      </c>
      <c r="BW1096" s="64" t="str">
        <f t="shared" si="1385"/>
        <v>-</v>
      </c>
      <c r="BX1096" s="64" t="str">
        <f t="shared" si="1354"/>
        <v>-</v>
      </c>
      <c r="BY1096" s="57" t="str">
        <f t="shared" si="1386"/>
        <v>Payoff</v>
      </c>
      <c r="BZ1096" s="56">
        <f t="shared" si="1401"/>
        <v>281</v>
      </c>
      <c r="CA1096" s="64" t="str">
        <f t="shared" si="1387"/>
        <v>-</v>
      </c>
      <c r="CB1096" s="64" t="str">
        <f t="shared" si="1355"/>
        <v>-</v>
      </c>
      <c r="CC1096" s="64" t="str">
        <f t="shared" si="1356"/>
        <v>-</v>
      </c>
      <c r="CD1096" s="64" t="str">
        <f t="shared" si="1357"/>
        <v>-</v>
      </c>
      <c r="CE1096" s="64" t="str">
        <f t="shared" si="1388"/>
        <v>-</v>
      </c>
      <c r="CF1096" s="64" t="str">
        <f t="shared" si="1358"/>
        <v>-</v>
      </c>
      <c r="CG1096" s="57" t="str">
        <f t="shared" si="1389"/>
        <v>Payoff</v>
      </c>
      <c r="CH1096" s="56">
        <f t="shared" si="1402"/>
        <v>281</v>
      </c>
      <c r="CI1096" s="64" t="str">
        <f t="shared" si="1390"/>
        <v>-</v>
      </c>
      <c r="CJ1096" s="64" t="str">
        <f t="shared" si="1359"/>
        <v>-</v>
      </c>
      <c r="CK1096" s="64" t="str">
        <f t="shared" si="1360"/>
        <v>-</v>
      </c>
      <c r="CL1096" s="64" t="str">
        <f t="shared" si="1361"/>
        <v>-</v>
      </c>
      <c r="CM1096" s="64" t="str">
        <f t="shared" si="1391"/>
        <v>-</v>
      </c>
      <c r="CN1096" s="64" t="str">
        <f t="shared" si="1362"/>
        <v>-</v>
      </c>
      <c r="CO1096" s="57" t="str">
        <f t="shared" si="1392"/>
        <v>Payoff</v>
      </c>
    </row>
    <row r="1097" spans="15:93" ht="18" customHeight="1" x14ac:dyDescent="0.25">
      <c r="O1097" s="56">
        <f t="shared" si="1393"/>
        <v>286</v>
      </c>
      <c r="P1097" s="64">
        <f t="shared" si="1363"/>
        <v>0</v>
      </c>
      <c r="Q1097" s="64" t="str">
        <f t="shared" si="1324"/>
        <v>-</v>
      </c>
      <c r="R1097" s="64" t="str">
        <f t="shared" si="1325"/>
        <v>-</v>
      </c>
      <c r="S1097" s="64">
        <f t="shared" si="1364"/>
        <v>0</v>
      </c>
      <c r="T1097" s="64" t="str">
        <f t="shared" si="1326"/>
        <v>-</v>
      </c>
      <c r="U1097" s="57" t="str">
        <f t="shared" si="1365"/>
        <v>Payoff</v>
      </c>
      <c r="V1097" s="56">
        <f t="shared" si="1394"/>
        <v>282</v>
      </c>
      <c r="W1097" s="64">
        <f t="shared" si="1366"/>
        <v>0</v>
      </c>
      <c r="X1097" s="64" t="str">
        <f t="shared" si="1327"/>
        <v>-</v>
      </c>
      <c r="Y1097" s="64">
        <f t="shared" si="1328"/>
        <v>0</v>
      </c>
      <c r="Z1097" s="64" t="str">
        <f t="shared" si="1329"/>
        <v>-</v>
      </c>
      <c r="AA1097" s="64" t="str">
        <f t="shared" si="1367"/>
        <v>-</v>
      </c>
      <c r="AB1097" s="64" t="str">
        <f t="shared" si="1330"/>
        <v>-</v>
      </c>
      <c r="AC1097" s="57" t="str">
        <f t="shared" si="1368"/>
        <v>Payoff</v>
      </c>
      <c r="AD1097" s="56">
        <f t="shared" si="1395"/>
        <v>282</v>
      </c>
      <c r="AE1097" s="64">
        <f t="shared" si="1369"/>
        <v>0</v>
      </c>
      <c r="AF1097" s="64" t="str">
        <f t="shared" si="1331"/>
        <v>-</v>
      </c>
      <c r="AG1097" s="64">
        <f t="shared" si="1332"/>
        <v>0</v>
      </c>
      <c r="AH1097" s="64" t="str">
        <f t="shared" si="1333"/>
        <v>-</v>
      </c>
      <c r="AI1097" s="64" t="str">
        <f t="shared" si="1370"/>
        <v>-</v>
      </c>
      <c r="AJ1097" s="64" t="str">
        <f t="shared" si="1334"/>
        <v>-</v>
      </c>
      <c r="AK1097" s="57" t="str">
        <f t="shared" si="1371"/>
        <v>Payoff</v>
      </c>
      <c r="AL1097" s="56">
        <f t="shared" si="1396"/>
        <v>282</v>
      </c>
      <c r="AM1097" s="64" t="str">
        <f t="shared" si="1372"/>
        <v>-</v>
      </c>
      <c r="AN1097" s="64" t="str">
        <f t="shared" si="1335"/>
        <v>-</v>
      </c>
      <c r="AO1097" s="64" t="str">
        <f t="shared" si="1336"/>
        <v>-</v>
      </c>
      <c r="AP1097" s="64" t="str">
        <f t="shared" si="1337"/>
        <v>-</v>
      </c>
      <c r="AQ1097" s="64" t="str">
        <f t="shared" si="1373"/>
        <v>-</v>
      </c>
      <c r="AR1097" s="64" t="str">
        <f t="shared" si="1338"/>
        <v>-</v>
      </c>
      <c r="AS1097" s="57" t="str">
        <f t="shared" si="1374"/>
        <v>Payoff</v>
      </c>
      <c r="AT1097" s="56">
        <f t="shared" si="1397"/>
        <v>282</v>
      </c>
      <c r="AU1097" s="64" t="str">
        <f t="shared" si="1375"/>
        <v>-</v>
      </c>
      <c r="AV1097" s="64" t="str">
        <f t="shared" si="1339"/>
        <v>-</v>
      </c>
      <c r="AW1097" s="64" t="str">
        <f t="shared" si="1340"/>
        <v>-</v>
      </c>
      <c r="AX1097" s="64" t="str">
        <f t="shared" si="1341"/>
        <v>-</v>
      </c>
      <c r="AY1097" s="64" t="str">
        <f t="shared" si="1376"/>
        <v>-</v>
      </c>
      <c r="AZ1097" s="64" t="str">
        <f t="shared" si="1342"/>
        <v>-</v>
      </c>
      <c r="BA1097" s="57" t="str">
        <f t="shared" si="1377"/>
        <v>Payoff</v>
      </c>
      <c r="BB1097" s="56">
        <f t="shared" si="1398"/>
        <v>282</v>
      </c>
      <c r="BC1097" s="64" t="str">
        <f t="shared" si="1378"/>
        <v>-</v>
      </c>
      <c r="BD1097" s="64" t="str">
        <f t="shared" si="1343"/>
        <v>-</v>
      </c>
      <c r="BE1097" s="64" t="str">
        <f t="shared" si="1344"/>
        <v>-</v>
      </c>
      <c r="BF1097" s="64" t="str">
        <f t="shared" si="1345"/>
        <v>-</v>
      </c>
      <c r="BG1097" s="64" t="str">
        <f t="shared" si="1379"/>
        <v>-</v>
      </c>
      <c r="BH1097" s="64" t="str">
        <f t="shared" si="1346"/>
        <v>-</v>
      </c>
      <c r="BI1097" s="57" t="str">
        <f t="shared" si="1380"/>
        <v>Payoff</v>
      </c>
      <c r="BJ1097" s="56">
        <f t="shared" si="1399"/>
        <v>282</v>
      </c>
      <c r="BK1097" s="64" t="str">
        <f t="shared" si="1381"/>
        <v>-</v>
      </c>
      <c r="BL1097" s="64" t="str">
        <f t="shared" si="1347"/>
        <v>-</v>
      </c>
      <c r="BM1097" s="64" t="str">
        <f t="shared" si="1348"/>
        <v>-</v>
      </c>
      <c r="BN1097" s="64" t="str">
        <f t="shared" si="1349"/>
        <v>-</v>
      </c>
      <c r="BO1097" s="64" t="str">
        <f t="shared" si="1382"/>
        <v>-</v>
      </c>
      <c r="BP1097" s="64" t="str">
        <f t="shared" si="1350"/>
        <v>-</v>
      </c>
      <c r="BQ1097" s="57" t="str">
        <f t="shared" si="1383"/>
        <v>Payoff</v>
      </c>
      <c r="BR1097" s="56">
        <f t="shared" si="1400"/>
        <v>282</v>
      </c>
      <c r="BS1097" s="64" t="str">
        <f t="shared" si="1384"/>
        <v>-</v>
      </c>
      <c r="BT1097" s="64" t="str">
        <f t="shared" si="1351"/>
        <v>-</v>
      </c>
      <c r="BU1097" s="64" t="str">
        <f t="shared" si="1352"/>
        <v>-</v>
      </c>
      <c r="BV1097" s="64" t="str">
        <f t="shared" si="1353"/>
        <v>-</v>
      </c>
      <c r="BW1097" s="64" t="str">
        <f t="shared" si="1385"/>
        <v>-</v>
      </c>
      <c r="BX1097" s="64" t="str">
        <f t="shared" si="1354"/>
        <v>-</v>
      </c>
      <c r="BY1097" s="57" t="str">
        <f t="shared" si="1386"/>
        <v>Payoff</v>
      </c>
      <c r="BZ1097" s="56">
        <f t="shared" si="1401"/>
        <v>282</v>
      </c>
      <c r="CA1097" s="64" t="str">
        <f t="shared" si="1387"/>
        <v>-</v>
      </c>
      <c r="CB1097" s="64" t="str">
        <f t="shared" si="1355"/>
        <v>-</v>
      </c>
      <c r="CC1097" s="64" t="str">
        <f t="shared" si="1356"/>
        <v>-</v>
      </c>
      <c r="CD1097" s="64" t="str">
        <f t="shared" si="1357"/>
        <v>-</v>
      </c>
      <c r="CE1097" s="64" t="str">
        <f t="shared" si="1388"/>
        <v>-</v>
      </c>
      <c r="CF1097" s="64" t="str">
        <f t="shared" si="1358"/>
        <v>-</v>
      </c>
      <c r="CG1097" s="57" t="str">
        <f t="shared" si="1389"/>
        <v>Payoff</v>
      </c>
      <c r="CH1097" s="56">
        <f t="shared" si="1402"/>
        <v>282</v>
      </c>
      <c r="CI1097" s="64" t="str">
        <f t="shared" si="1390"/>
        <v>-</v>
      </c>
      <c r="CJ1097" s="64" t="str">
        <f t="shared" si="1359"/>
        <v>-</v>
      </c>
      <c r="CK1097" s="64" t="str">
        <f t="shared" si="1360"/>
        <v>-</v>
      </c>
      <c r="CL1097" s="64" t="str">
        <f t="shared" si="1361"/>
        <v>-</v>
      </c>
      <c r="CM1097" s="64" t="str">
        <f t="shared" si="1391"/>
        <v>-</v>
      </c>
      <c r="CN1097" s="64" t="str">
        <f t="shared" si="1362"/>
        <v>-</v>
      </c>
      <c r="CO1097" s="57" t="str">
        <f t="shared" si="1392"/>
        <v>Payoff</v>
      </c>
    </row>
    <row r="1098" spans="15:93" ht="18" customHeight="1" x14ac:dyDescent="0.25">
      <c r="O1098" s="56">
        <f t="shared" si="1393"/>
        <v>287</v>
      </c>
      <c r="P1098" s="64">
        <f t="shared" si="1363"/>
        <v>0</v>
      </c>
      <c r="Q1098" s="64" t="str">
        <f t="shared" si="1324"/>
        <v>-</v>
      </c>
      <c r="R1098" s="64" t="str">
        <f t="shared" si="1325"/>
        <v>-</v>
      </c>
      <c r="S1098" s="64">
        <f t="shared" si="1364"/>
        <v>0</v>
      </c>
      <c r="T1098" s="64" t="str">
        <f t="shared" si="1326"/>
        <v>-</v>
      </c>
      <c r="U1098" s="57" t="str">
        <f t="shared" si="1365"/>
        <v>Payoff</v>
      </c>
      <c r="V1098" s="56">
        <f t="shared" si="1394"/>
        <v>283</v>
      </c>
      <c r="W1098" s="64">
        <f t="shared" si="1366"/>
        <v>0</v>
      </c>
      <c r="X1098" s="64" t="str">
        <f t="shared" si="1327"/>
        <v>-</v>
      </c>
      <c r="Y1098" s="64">
        <f t="shared" si="1328"/>
        <v>0</v>
      </c>
      <c r="Z1098" s="64" t="str">
        <f t="shared" si="1329"/>
        <v>-</v>
      </c>
      <c r="AA1098" s="64" t="str">
        <f t="shared" si="1367"/>
        <v>-</v>
      </c>
      <c r="AB1098" s="64" t="str">
        <f t="shared" si="1330"/>
        <v>-</v>
      </c>
      <c r="AC1098" s="57" t="str">
        <f t="shared" si="1368"/>
        <v>Payoff</v>
      </c>
      <c r="AD1098" s="56">
        <f t="shared" si="1395"/>
        <v>283</v>
      </c>
      <c r="AE1098" s="64">
        <f t="shared" si="1369"/>
        <v>0</v>
      </c>
      <c r="AF1098" s="64" t="str">
        <f t="shared" si="1331"/>
        <v>-</v>
      </c>
      <c r="AG1098" s="64">
        <f t="shared" si="1332"/>
        <v>0</v>
      </c>
      <c r="AH1098" s="64" t="str">
        <f t="shared" si="1333"/>
        <v>-</v>
      </c>
      <c r="AI1098" s="64" t="str">
        <f t="shared" si="1370"/>
        <v>-</v>
      </c>
      <c r="AJ1098" s="64" t="str">
        <f t="shared" si="1334"/>
        <v>-</v>
      </c>
      <c r="AK1098" s="57" t="str">
        <f t="shared" si="1371"/>
        <v>Payoff</v>
      </c>
      <c r="AL1098" s="56">
        <f t="shared" si="1396"/>
        <v>283</v>
      </c>
      <c r="AM1098" s="64" t="str">
        <f t="shared" si="1372"/>
        <v>-</v>
      </c>
      <c r="AN1098" s="64" t="str">
        <f t="shared" si="1335"/>
        <v>-</v>
      </c>
      <c r="AO1098" s="64" t="str">
        <f t="shared" si="1336"/>
        <v>-</v>
      </c>
      <c r="AP1098" s="64" t="str">
        <f t="shared" si="1337"/>
        <v>-</v>
      </c>
      <c r="AQ1098" s="64" t="str">
        <f t="shared" si="1373"/>
        <v>-</v>
      </c>
      <c r="AR1098" s="64" t="str">
        <f t="shared" si="1338"/>
        <v>-</v>
      </c>
      <c r="AS1098" s="57" t="str">
        <f t="shared" si="1374"/>
        <v>Payoff</v>
      </c>
      <c r="AT1098" s="56">
        <f t="shared" si="1397"/>
        <v>283</v>
      </c>
      <c r="AU1098" s="64" t="str">
        <f t="shared" si="1375"/>
        <v>-</v>
      </c>
      <c r="AV1098" s="64" t="str">
        <f t="shared" si="1339"/>
        <v>-</v>
      </c>
      <c r="AW1098" s="64" t="str">
        <f t="shared" si="1340"/>
        <v>-</v>
      </c>
      <c r="AX1098" s="64" t="str">
        <f t="shared" si="1341"/>
        <v>-</v>
      </c>
      <c r="AY1098" s="64" t="str">
        <f t="shared" si="1376"/>
        <v>-</v>
      </c>
      <c r="AZ1098" s="64" t="str">
        <f t="shared" si="1342"/>
        <v>-</v>
      </c>
      <c r="BA1098" s="57" t="str">
        <f t="shared" si="1377"/>
        <v>Payoff</v>
      </c>
      <c r="BB1098" s="56">
        <f t="shared" si="1398"/>
        <v>283</v>
      </c>
      <c r="BC1098" s="64" t="str">
        <f t="shared" si="1378"/>
        <v>-</v>
      </c>
      <c r="BD1098" s="64" t="str">
        <f t="shared" si="1343"/>
        <v>-</v>
      </c>
      <c r="BE1098" s="64" t="str">
        <f t="shared" si="1344"/>
        <v>-</v>
      </c>
      <c r="BF1098" s="64" t="str">
        <f t="shared" si="1345"/>
        <v>-</v>
      </c>
      <c r="BG1098" s="64" t="str">
        <f t="shared" si="1379"/>
        <v>-</v>
      </c>
      <c r="BH1098" s="64" t="str">
        <f t="shared" si="1346"/>
        <v>-</v>
      </c>
      <c r="BI1098" s="57" t="str">
        <f t="shared" si="1380"/>
        <v>Payoff</v>
      </c>
      <c r="BJ1098" s="56">
        <f t="shared" si="1399"/>
        <v>283</v>
      </c>
      <c r="BK1098" s="64" t="str">
        <f t="shared" si="1381"/>
        <v>-</v>
      </c>
      <c r="BL1098" s="64" t="str">
        <f t="shared" si="1347"/>
        <v>-</v>
      </c>
      <c r="BM1098" s="64" t="str">
        <f t="shared" si="1348"/>
        <v>-</v>
      </c>
      <c r="BN1098" s="64" t="str">
        <f t="shared" si="1349"/>
        <v>-</v>
      </c>
      <c r="BO1098" s="64" t="str">
        <f t="shared" si="1382"/>
        <v>-</v>
      </c>
      <c r="BP1098" s="64" t="str">
        <f t="shared" si="1350"/>
        <v>-</v>
      </c>
      <c r="BQ1098" s="57" t="str">
        <f t="shared" si="1383"/>
        <v>Payoff</v>
      </c>
      <c r="BR1098" s="56">
        <f t="shared" si="1400"/>
        <v>283</v>
      </c>
      <c r="BS1098" s="64" t="str">
        <f t="shared" si="1384"/>
        <v>-</v>
      </c>
      <c r="BT1098" s="64" t="str">
        <f t="shared" si="1351"/>
        <v>-</v>
      </c>
      <c r="BU1098" s="64" t="str">
        <f t="shared" si="1352"/>
        <v>-</v>
      </c>
      <c r="BV1098" s="64" t="str">
        <f t="shared" si="1353"/>
        <v>-</v>
      </c>
      <c r="BW1098" s="64" t="str">
        <f t="shared" si="1385"/>
        <v>-</v>
      </c>
      <c r="BX1098" s="64" t="str">
        <f t="shared" si="1354"/>
        <v>-</v>
      </c>
      <c r="BY1098" s="57" t="str">
        <f t="shared" si="1386"/>
        <v>Payoff</v>
      </c>
      <c r="BZ1098" s="56">
        <f t="shared" si="1401"/>
        <v>283</v>
      </c>
      <c r="CA1098" s="64" t="str">
        <f t="shared" si="1387"/>
        <v>-</v>
      </c>
      <c r="CB1098" s="64" t="str">
        <f t="shared" si="1355"/>
        <v>-</v>
      </c>
      <c r="CC1098" s="64" t="str">
        <f t="shared" si="1356"/>
        <v>-</v>
      </c>
      <c r="CD1098" s="64" t="str">
        <f t="shared" si="1357"/>
        <v>-</v>
      </c>
      <c r="CE1098" s="64" t="str">
        <f t="shared" si="1388"/>
        <v>-</v>
      </c>
      <c r="CF1098" s="64" t="str">
        <f t="shared" si="1358"/>
        <v>-</v>
      </c>
      <c r="CG1098" s="57" t="str">
        <f t="shared" si="1389"/>
        <v>Payoff</v>
      </c>
      <c r="CH1098" s="56">
        <f t="shared" si="1402"/>
        <v>283</v>
      </c>
      <c r="CI1098" s="64" t="str">
        <f t="shared" si="1390"/>
        <v>-</v>
      </c>
      <c r="CJ1098" s="64" t="str">
        <f t="shared" si="1359"/>
        <v>-</v>
      </c>
      <c r="CK1098" s="64" t="str">
        <f t="shared" si="1360"/>
        <v>-</v>
      </c>
      <c r="CL1098" s="64" t="str">
        <f t="shared" si="1361"/>
        <v>-</v>
      </c>
      <c r="CM1098" s="64" t="str">
        <f t="shared" si="1391"/>
        <v>-</v>
      </c>
      <c r="CN1098" s="64" t="str">
        <f t="shared" si="1362"/>
        <v>-</v>
      </c>
      <c r="CO1098" s="57" t="str">
        <f t="shared" si="1392"/>
        <v>Payoff</v>
      </c>
    </row>
    <row r="1099" spans="15:93" ht="18" customHeight="1" x14ac:dyDescent="0.25">
      <c r="O1099" s="56">
        <f t="shared" si="1393"/>
        <v>288</v>
      </c>
      <c r="P1099" s="64">
        <f t="shared" si="1363"/>
        <v>0</v>
      </c>
      <c r="Q1099" s="64" t="str">
        <f t="shared" si="1324"/>
        <v>-</v>
      </c>
      <c r="R1099" s="64" t="str">
        <f t="shared" si="1325"/>
        <v>-</v>
      </c>
      <c r="S1099" s="64">
        <f t="shared" si="1364"/>
        <v>0</v>
      </c>
      <c r="T1099" s="64" t="str">
        <f t="shared" si="1326"/>
        <v>-</v>
      </c>
      <c r="U1099" s="57" t="str">
        <f t="shared" si="1365"/>
        <v>Payoff</v>
      </c>
      <c r="V1099" s="56">
        <f t="shared" si="1394"/>
        <v>284</v>
      </c>
      <c r="W1099" s="64">
        <f t="shared" si="1366"/>
        <v>0</v>
      </c>
      <c r="X1099" s="64" t="str">
        <f t="shared" si="1327"/>
        <v>-</v>
      </c>
      <c r="Y1099" s="64">
        <f t="shared" si="1328"/>
        <v>0</v>
      </c>
      <c r="Z1099" s="64" t="str">
        <f t="shared" si="1329"/>
        <v>-</v>
      </c>
      <c r="AA1099" s="64" t="str">
        <f t="shared" si="1367"/>
        <v>-</v>
      </c>
      <c r="AB1099" s="64" t="str">
        <f t="shared" si="1330"/>
        <v>-</v>
      </c>
      <c r="AC1099" s="57" t="str">
        <f t="shared" si="1368"/>
        <v>Payoff</v>
      </c>
      <c r="AD1099" s="56">
        <f t="shared" si="1395"/>
        <v>284</v>
      </c>
      <c r="AE1099" s="64">
        <f t="shared" si="1369"/>
        <v>0</v>
      </c>
      <c r="AF1099" s="64" t="str">
        <f t="shared" si="1331"/>
        <v>-</v>
      </c>
      <c r="AG1099" s="64">
        <f t="shared" si="1332"/>
        <v>0</v>
      </c>
      <c r="AH1099" s="64" t="str">
        <f t="shared" si="1333"/>
        <v>-</v>
      </c>
      <c r="AI1099" s="64" t="str">
        <f t="shared" si="1370"/>
        <v>-</v>
      </c>
      <c r="AJ1099" s="64" t="str">
        <f t="shared" si="1334"/>
        <v>-</v>
      </c>
      <c r="AK1099" s="57" t="str">
        <f t="shared" si="1371"/>
        <v>Payoff</v>
      </c>
      <c r="AL1099" s="56">
        <f t="shared" si="1396"/>
        <v>284</v>
      </c>
      <c r="AM1099" s="64" t="str">
        <f t="shared" si="1372"/>
        <v>-</v>
      </c>
      <c r="AN1099" s="64" t="str">
        <f t="shared" si="1335"/>
        <v>-</v>
      </c>
      <c r="AO1099" s="64" t="str">
        <f t="shared" si="1336"/>
        <v>-</v>
      </c>
      <c r="AP1099" s="64" t="str">
        <f t="shared" si="1337"/>
        <v>-</v>
      </c>
      <c r="AQ1099" s="64" t="str">
        <f t="shared" si="1373"/>
        <v>-</v>
      </c>
      <c r="AR1099" s="64" t="str">
        <f t="shared" si="1338"/>
        <v>-</v>
      </c>
      <c r="AS1099" s="57" t="str">
        <f t="shared" si="1374"/>
        <v>Payoff</v>
      </c>
      <c r="AT1099" s="56">
        <f t="shared" si="1397"/>
        <v>284</v>
      </c>
      <c r="AU1099" s="64" t="str">
        <f t="shared" si="1375"/>
        <v>-</v>
      </c>
      <c r="AV1099" s="64" t="str">
        <f t="shared" si="1339"/>
        <v>-</v>
      </c>
      <c r="AW1099" s="64" t="str">
        <f t="shared" si="1340"/>
        <v>-</v>
      </c>
      <c r="AX1099" s="64" t="str">
        <f t="shared" si="1341"/>
        <v>-</v>
      </c>
      <c r="AY1099" s="64" t="str">
        <f t="shared" si="1376"/>
        <v>-</v>
      </c>
      <c r="AZ1099" s="64" t="str">
        <f t="shared" si="1342"/>
        <v>-</v>
      </c>
      <c r="BA1099" s="57" t="str">
        <f t="shared" si="1377"/>
        <v>Payoff</v>
      </c>
      <c r="BB1099" s="56">
        <f t="shared" si="1398"/>
        <v>284</v>
      </c>
      <c r="BC1099" s="64" t="str">
        <f t="shared" si="1378"/>
        <v>-</v>
      </c>
      <c r="BD1099" s="64" t="str">
        <f t="shared" si="1343"/>
        <v>-</v>
      </c>
      <c r="BE1099" s="64" t="str">
        <f t="shared" si="1344"/>
        <v>-</v>
      </c>
      <c r="BF1099" s="64" t="str">
        <f t="shared" si="1345"/>
        <v>-</v>
      </c>
      <c r="BG1099" s="64" t="str">
        <f t="shared" si="1379"/>
        <v>-</v>
      </c>
      <c r="BH1099" s="64" t="str">
        <f t="shared" si="1346"/>
        <v>-</v>
      </c>
      <c r="BI1099" s="57" t="str">
        <f t="shared" si="1380"/>
        <v>Payoff</v>
      </c>
      <c r="BJ1099" s="56">
        <f t="shared" si="1399"/>
        <v>284</v>
      </c>
      <c r="BK1099" s="64" t="str">
        <f t="shared" si="1381"/>
        <v>-</v>
      </c>
      <c r="BL1099" s="64" t="str">
        <f t="shared" si="1347"/>
        <v>-</v>
      </c>
      <c r="BM1099" s="64" t="str">
        <f t="shared" si="1348"/>
        <v>-</v>
      </c>
      <c r="BN1099" s="64" t="str">
        <f t="shared" si="1349"/>
        <v>-</v>
      </c>
      <c r="BO1099" s="64" t="str">
        <f t="shared" si="1382"/>
        <v>-</v>
      </c>
      <c r="BP1099" s="64" t="str">
        <f t="shared" si="1350"/>
        <v>-</v>
      </c>
      <c r="BQ1099" s="57" t="str">
        <f t="shared" si="1383"/>
        <v>Payoff</v>
      </c>
      <c r="BR1099" s="56">
        <f t="shared" si="1400"/>
        <v>284</v>
      </c>
      <c r="BS1099" s="64" t="str">
        <f t="shared" si="1384"/>
        <v>-</v>
      </c>
      <c r="BT1099" s="64" t="str">
        <f t="shared" si="1351"/>
        <v>-</v>
      </c>
      <c r="BU1099" s="64" t="str">
        <f t="shared" si="1352"/>
        <v>-</v>
      </c>
      <c r="BV1099" s="64" t="str">
        <f t="shared" si="1353"/>
        <v>-</v>
      </c>
      <c r="BW1099" s="64" t="str">
        <f t="shared" si="1385"/>
        <v>-</v>
      </c>
      <c r="BX1099" s="64" t="str">
        <f t="shared" si="1354"/>
        <v>-</v>
      </c>
      <c r="BY1099" s="57" t="str">
        <f t="shared" si="1386"/>
        <v>Payoff</v>
      </c>
      <c r="BZ1099" s="56">
        <f t="shared" si="1401"/>
        <v>284</v>
      </c>
      <c r="CA1099" s="64" t="str">
        <f t="shared" si="1387"/>
        <v>-</v>
      </c>
      <c r="CB1099" s="64" t="str">
        <f t="shared" si="1355"/>
        <v>-</v>
      </c>
      <c r="CC1099" s="64" t="str">
        <f t="shared" si="1356"/>
        <v>-</v>
      </c>
      <c r="CD1099" s="64" t="str">
        <f t="shared" si="1357"/>
        <v>-</v>
      </c>
      <c r="CE1099" s="64" t="str">
        <f t="shared" si="1388"/>
        <v>-</v>
      </c>
      <c r="CF1099" s="64" t="str">
        <f t="shared" si="1358"/>
        <v>-</v>
      </c>
      <c r="CG1099" s="57" t="str">
        <f t="shared" si="1389"/>
        <v>Payoff</v>
      </c>
      <c r="CH1099" s="56">
        <f t="shared" si="1402"/>
        <v>284</v>
      </c>
      <c r="CI1099" s="64" t="str">
        <f t="shared" si="1390"/>
        <v>-</v>
      </c>
      <c r="CJ1099" s="64" t="str">
        <f t="shared" si="1359"/>
        <v>-</v>
      </c>
      <c r="CK1099" s="64" t="str">
        <f t="shared" si="1360"/>
        <v>-</v>
      </c>
      <c r="CL1099" s="64" t="str">
        <f t="shared" si="1361"/>
        <v>-</v>
      </c>
      <c r="CM1099" s="64" t="str">
        <f t="shared" si="1391"/>
        <v>-</v>
      </c>
      <c r="CN1099" s="64" t="str">
        <f t="shared" si="1362"/>
        <v>-</v>
      </c>
      <c r="CO1099" s="57" t="str">
        <f t="shared" si="1392"/>
        <v>Payoff</v>
      </c>
    </row>
    <row r="1100" spans="15:93" ht="18" customHeight="1" x14ac:dyDescent="0.25">
      <c r="O1100" s="56">
        <f t="shared" si="1393"/>
        <v>289</v>
      </c>
      <c r="P1100" s="64">
        <f t="shared" si="1363"/>
        <v>0</v>
      </c>
      <c r="Q1100" s="64" t="str">
        <f t="shared" si="1324"/>
        <v>-</v>
      </c>
      <c r="R1100" s="64" t="str">
        <f t="shared" si="1325"/>
        <v>-</v>
      </c>
      <c r="S1100" s="64">
        <f t="shared" si="1364"/>
        <v>0</v>
      </c>
      <c r="T1100" s="64" t="str">
        <f t="shared" si="1326"/>
        <v>-</v>
      </c>
      <c r="U1100" s="57" t="str">
        <f t="shared" si="1365"/>
        <v>Payoff</v>
      </c>
      <c r="V1100" s="56">
        <f t="shared" si="1394"/>
        <v>285</v>
      </c>
      <c r="W1100" s="64">
        <f t="shared" si="1366"/>
        <v>0</v>
      </c>
      <c r="X1100" s="64" t="str">
        <f t="shared" si="1327"/>
        <v>-</v>
      </c>
      <c r="Y1100" s="64">
        <f t="shared" si="1328"/>
        <v>0</v>
      </c>
      <c r="Z1100" s="64" t="str">
        <f t="shared" si="1329"/>
        <v>-</v>
      </c>
      <c r="AA1100" s="64" t="str">
        <f t="shared" si="1367"/>
        <v>-</v>
      </c>
      <c r="AB1100" s="64" t="str">
        <f t="shared" si="1330"/>
        <v>-</v>
      </c>
      <c r="AC1100" s="57" t="str">
        <f t="shared" si="1368"/>
        <v>Payoff</v>
      </c>
      <c r="AD1100" s="56">
        <f t="shared" si="1395"/>
        <v>285</v>
      </c>
      <c r="AE1100" s="64">
        <f t="shared" si="1369"/>
        <v>0</v>
      </c>
      <c r="AF1100" s="64" t="str">
        <f t="shared" si="1331"/>
        <v>-</v>
      </c>
      <c r="AG1100" s="64">
        <f t="shared" si="1332"/>
        <v>0</v>
      </c>
      <c r="AH1100" s="64" t="str">
        <f t="shared" si="1333"/>
        <v>-</v>
      </c>
      <c r="AI1100" s="64" t="str">
        <f t="shared" si="1370"/>
        <v>-</v>
      </c>
      <c r="AJ1100" s="64" t="str">
        <f t="shared" si="1334"/>
        <v>-</v>
      </c>
      <c r="AK1100" s="57" t="str">
        <f t="shared" si="1371"/>
        <v>Payoff</v>
      </c>
      <c r="AL1100" s="56">
        <f t="shared" si="1396"/>
        <v>285</v>
      </c>
      <c r="AM1100" s="64" t="str">
        <f t="shared" si="1372"/>
        <v>-</v>
      </c>
      <c r="AN1100" s="64" t="str">
        <f t="shared" si="1335"/>
        <v>-</v>
      </c>
      <c r="AO1100" s="64" t="str">
        <f t="shared" si="1336"/>
        <v>-</v>
      </c>
      <c r="AP1100" s="64" t="str">
        <f t="shared" si="1337"/>
        <v>-</v>
      </c>
      <c r="AQ1100" s="64" t="str">
        <f t="shared" si="1373"/>
        <v>-</v>
      </c>
      <c r="AR1100" s="64" t="str">
        <f t="shared" si="1338"/>
        <v>-</v>
      </c>
      <c r="AS1100" s="57" t="str">
        <f t="shared" si="1374"/>
        <v>Payoff</v>
      </c>
      <c r="AT1100" s="56">
        <f t="shared" si="1397"/>
        <v>285</v>
      </c>
      <c r="AU1100" s="64" t="str">
        <f t="shared" si="1375"/>
        <v>-</v>
      </c>
      <c r="AV1100" s="64" t="str">
        <f t="shared" si="1339"/>
        <v>-</v>
      </c>
      <c r="AW1100" s="64" t="str">
        <f t="shared" si="1340"/>
        <v>-</v>
      </c>
      <c r="AX1100" s="64" t="str">
        <f t="shared" si="1341"/>
        <v>-</v>
      </c>
      <c r="AY1100" s="64" t="str">
        <f t="shared" si="1376"/>
        <v>-</v>
      </c>
      <c r="AZ1100" s="64" t="str">
        <f t="shared" si="1342"/>
        <v>-</v>
      </c>
      <c r="BA1100" s="57" t="str">
        <f t="shared" si="1377"/>
        <v>Payoff</v>
      </c>
      <c r="BB1100" s="56">
        <f t="shared" si="1398"/>
        <v>285</v>
      </c>
      <c r="BC1100" s="64" t="str">
        <f t="shared" si="1378"/>
        <v>-</v>
      </c>
      <c r="BD1100" s="64" t="str">
        <f t="shared" si="1343"/>
        <v>-</v>
      </c>
      <c r="BE1100" s="64" t="str">
        <f t="shared" si="1344"/>
        <v>-</v>
      </c>
      <c r="BF1100" s="64" t="str">
        <f t="shared" si="1345"/>
        <v>-</v>
      </c>
      <c r="BG1100" s="64" t="str">
        <f t="shared" si="1379"/>
        <v>-</v>
      </c>
      <c r="BH1100" s="64" t="str">
        <f t="shared" si="1346"/>
        <v>-</v>
      </c>
      <c r="BI1100" s="57" t="str">
        <f t="shared" si="1380"/>
        <v>Payoff</v>
      </c>
      <c r="BJ1100" s="56">
        <f t="shared" si="1399"/>
        <v>285</v>
      </c>
      <c r="BK1100" s="64" t="str">
        <f t="shared" si="1381"/>
        <v>-</v>
      </c>
      <c r="BL1100" s="64" t="str">
        <f t="shared" si="1347"/>
        <v>-</v>
      </c>
      <c r="BM1100" s="64" t="str">
        <f t="shared" si="1348"/>
        <v>-</v>
      </c>
      <c r="BN1100" s="64" t="str">
        <f t="shared" si="1349"/>
        <v>-</v>
      </c>
      <c r="BO1100" s="64" t="str">
        <f t="shared" si="1382"/>
        <v>-</v>
      </c>
      <c r="BP1100" s="64" t="str">
        <f t="shared" si="1350"/>
        <v>-</v>
      </c>
      <c r="BQ1100" s="57" t="str">
        <f t="shared" si="1383"/>
        <v>Payoff</v>
      </c>
      <c r="BR1100" s="56">
        <f t="shared" si="1400"/>
        <v>285</v>
      </c>
      <c r="BS1100" s="64" t="str">
        <f t="shared" si="1384"/>
        <v>-</v>
      </c>
      <c r="BT1100" s="64" t="str">
        <f t="shared" si="1351"/>
        <v>-</v>
      </c>
      <c r="BU1100" s="64" t="str">
        <f t="shared" si="1352"/>
        <v>-</v>
      </c>
      <c r="BV1100" s="64" t="str">
        <f t="shared" si="1353"/>
        <v>-</v>
      </c>
      <c r="BW1100" s="64" t="str">
        <f t="shared" si="1385"/>
        <v>-</v>
      </c>
      <c r="BX1100" s="64" t="str">
        <f t="shared" si="1354"/>
        <v>-</v>
      </c>
      <c r="BY1100" s="57" t="str">
        <f t="shared" si="1386"/>
        <v>Payoff</v>
      </c>
      <c r="BZ1100" s="56">
        <f t="shared" si="1401"/>
        <v>285</v>
      </c>
      <c r="CA1100" s="64" t="str">
        <f t="shared" si="1387"/>
        <v>-</v>
      </c>
      <c r="CB1100" s="64" t="str">
        <f t="shared" si="1355"/>
        <v>-</v>
      </c>
      <c r="CC1100" s="64" t="str">
        <f t="shared" si="1356"/>
        <v>-</v>
      </c>
      <c r="CD1100" s="64" t="str">
        <f t="shared" si="1357"/>
        <v>-</v>
      </c>
      <c r="CE1100" s="64" t="str">
        <f t="shared" si="1388"/>
        <v>-</v>
      </c>
      <c r="CF1100" s="64" t="str">
        <f t="shared" si="1358"/>
        <v>-</v>
      </c>
      <c r="CG1100" s="57" t="str">
        <f t="shared" si="1389"/>
        <v>Payoff</v>
      </c>
      <c r="CH1100" s="56">
        <f t="shared" si="1402"/>
        <v>285</v>
      </c>
      <c r="CI1100" s="64" t="str">
        <f t="shared" si="1390"/>
        <v>-</v>
      </c>
      <c r="CJ1100" s="64" t="str">
        <f t="shared" si="1359"/>
        <v>-</v>
      </c>
      <c r="CK1100" s="64" t="str">
        <f t="shared" si="1360"/>
        <v>-</v>
      </c>
      <c r="CL1100" s="64" t="str">
        <f t="shared" si="1361"/>
        <v>-</v>
      </c>
      <c r="CM1100" s="64" t="str">
        <f t="shared" si="1391"/>
        <v>-</v>
      </c>
      <c r="CN1100" s="64" t="str">
        <f t="shared" si="1362"/>
        <v>-</v>
      </c>
      <c r="CO1100" s="57" t="str">
        <f t="shared" si="1392"/>
        <v>Payoff</v>
      </c>
    </row>
    <row r="1101" spans="15:93" ht="18" customHeight="1" x14ac:dyDescent="0.25">
      <c r="O1101" s="56">
        <f t="shared" si="1393"/>
        <v>290</v>
      </c>
      <c r="P1101" s="64">
        <f t="shared" si="1363"/>
        <v>0</v>
      </c>
      <c r="Q1101" s="64" t="str">
        <f t="shared" si="1324"/>
        <v>-</v>
      </c>
      <c r="R1101" s="64" t="str">
        <f t="shared" si="1325"/>
        <v>-</v>
      </c>
      <c r="S1101" s="64">
        <f t="shared" si="1364"/>
        <v>0</v>
      </c>
      <c r="T1101" s="64" t="str">
        <f t="shared" si="1326"/>
        <v>-</v>
      </c>
      <c r="U1101" s="57" t="str">
        <f t="shared" si="1365"/>
        <v>Payoff</v>
      </c>
      <c r="V1101" s="56">
        <f t="shared" si="1394"/>
        <v>286</v>
      </c>
      <c r="W1101" s="64">
        <f t="shared" si="1366"/>
        <v>0</v>
      </c>
      <c r="X1101" s="64" t="str">
        <f t="shared" si="1327"/>
        <v>-</v>
      </c>
      <c r="Y1101" s="64">
        <f t="shared" si="1328"/>
        <v>0</v>
      </c>
      <c r="Z1101" s="64" t="str">
        <f t="shared" si="1329"/>
        <v>-</v>
      </c>
      <c r="AA1101" s="64" t="str">
        <f t="shared" si="1367"/>
        <v>-</v>
      </c>
      <c r="AB1101" s="64" t="str">
        <f t="shared" si="1330"/>
        <v>-</v>
      </c>
      <c r="AC1101" s="57" t="str">
        <f t="shared" si="1368"/>
        <v>Payoff</v>
      </c>
      <c r="AD1101" s="56">
        <f t="shared" si="1395"/>
        <v>286</v>
      </c>
      <c r="AE1101" s="64">
        <f t="shared" si="1369"/>
        <v>0</v>
      </c>
      <c r="AF1101" s="64" t="str">
        <f t="shared" si="1331"/>
        <v>-</v>
      </c>
      <c r="AG1101" s="64">
        <f t="shared" si="1332"/>
        <v>0</v>
      </c>
      <c r="AH1101" s="64" t="str">
        <f t="shared" si="1333"/>
        <v>-</v>
      </c>
      <c r="AI1101" s="64" t="str">
        <f t="shared" si="1370"/>
        <v>-</v>
      </c>
      <c r="AJ1101" s="64" t="str">
        <f t="shared" si="1334"/>
        <v>-</v>
      </c>
      <c r="AK1101" s="57" t="str">
        <f t="shared" si="1371"/>
        <v>Payoff</v>
      </c>
      <c r="AL1101" s="56">
        <f t="shared" si="1396"/>
        <v>286</v>
      </c>
      <c r="AM1101" s="64" t="str">
        <f t="shared" si="1372"/>
        <v>-</v>
      </c>
      <c r="AN1101" s="64" t="str">
        <f t="shared" si="1335"/>
        <v>-</v>
      </c>
      <c r="AO1101" s="64" t="str">
        <f t="shared" si="1336"/>
        <v>-</v>
      </c>
      <c r="AP1101" s="64" t="str">
        <f t="shared" si="1337"/>
        <v>-</v>
      </c>
      <c r="AQ1101" s="64" t="str">
        <f t="shared" si="1373"/>
        <v>-</v>
      </c>
      <c r="AR1101" s="64" t="str">
        <f t="shared" si="1338"/>
        <v>-</v>
      </c>
      <c r="AS1101" s="57" t="str">
        <f t="shared" si="1374"/>
        <v>Payoff</v>
      </c>
      <c r="AT1101" s="56">
        <f t="shared" si="1397"/>
        <v>286</v>
      </c>
      <c r="AU1101" s="64" t="str">
        <f t="shared" si="1375"/>
        <v>-</v>
      </c>
      <c r="AV1101" s="64" t="str">
        <f t="shared" si="1339"/>
        <v>-</v>
      </c>
      <c r="AW1101" s="64" t="str">
        <f t="shared" si="1340"/>
        <v>-</v>
      </c>
      <c r="AX1101" s="64" t="str">
        <f t="shared" si="1341"/>
        <v>-</v>
      </c>
      <c r="AY1101" s="64" t="str">
        <f t="shared" si="1376"/>
        <v>-</v>
      </c>
      <c r="AZ1101" s="64" t="str">
        <f t="shared" si="1342"/>
        <v>-</v>
      </c>
      <c r="BA1101" s="57" t="str">
        <f t="shared" si="1377"/>
        <v>Payoff</v>
      </c>
      <c r="BB1101" s="56">
        <f t="shared" si="1398"/>
        <v>286</v>
      </c>
      <c r="BC1101" s="64" t="str">
        <f t="shared" si="1378"/>
        <v>-</v>
      </c>
      <c r="BD1101" s="64" t="str">
        <f t="shared" si="1343"/>
        <v>-</v>
      </c>
      <c r="BE1101" s="64" t="str">
        <f t="shared" si="1344"/>
        <v>-</v>
      </c>
      <c r="BF1101" s="64" t="str">
        <f t="shared" si="1345"/>
        <v>-</v>
      </c>
      <c r="BG1101" s="64" t="str">
        <f t="shared" si="1379"/>
        <v>-</v>
      </c>
      <c r="BH1101" s="64" t="str">
        <f t="shared" si="1346"/>
        <v>-</v>
      </c>
      <c r="BI1101" s="57" t="str">
        <f t="shared" si="1380"/>
        <v>Payoff</v>
      </c>
      <c r="BJ1101" s="56">
        <f t="shared" si="1399"/>
        <v>286</v>
      </c>
      <c r="BK1101" s="64" t="str">
        <f t="shared" si="1381"/>
        <v>-</v>
      </c>
      <c r="BL1101" s="64" t="str">
        <f t="shared" si="1347"/>
        <v>-</v>
      </c>
      <c r="BM1101" s="64" t="str">
        <f t="shared" si="1348"/>
        <v>-</v>
      </c>
      <c r="BN1101" s="64" t="str">
        <f t="shared" si="1349"/>
        <v>-</v>
      </c>
      <c r="BO1101" s="64" t="str">
        <f t="shared" si="1382"/>
        <v>-</v>
      </c>
      <c r="BP1101" s="64" t="str">
        <f t="shared" si="1350"/>
        <v>-</v>
      </c>
      <c r="BQ1101" s="57" t="str">
        <f t="shared" si="1383"/>
        <v>Payoff</v>
      </c>
      <c r="BR1101" s="56">
        <f t="shared" si="1400"/>
        <v>286</v>
      </c>
      <c r="BS1101" s="64" t="str">
        <f t="shared" si="1384"/>
        <v>-</v>
      </c>
      <c r="BT1101" s="64" t="str">
        <f t="shared" si="1351"/>
        <v>-</v>
      </c>
      <c r="BU1101" s="64" t="str">
        <f t="shared" si="1352"/>
        <v>-</v>
      </c>
      <c r="BV1101" s="64" t="str">
        <f t="shared" si="1353"/>
        <v>-</v>
      </c>
      <c r="BW1101" s="64" t="str">
        <f t="shared" si="1385"/>
        <v>-</v>
      </c>
      <c r="BX1101" s="64" t="str">
        <f t="shared" si="1354"/>
        <v>-</v>
      </c>
      <c r="BY1101" s="57" t="str">
        <f t="shared" si="1386"/>
        <v>Payoff</v>
      </c>
      <c r="BZ1101" s="56">
        <f t="shared" si="1401"/>
        <v>286</v>
      </c>
      <c r="CA1101" s="64" t="str">
        <f t="shared" si="1387"/>
        <v>-</v>
      </c>
      <c r="CB1101" s="64" t="str">
        <f t="shared" si="1355"/>
        <v>-</v>
      </c>
      <c r="CC1101" s="64" t="str">
        <f t="shared" si="1356"/>
        <v>-</v>
      </c>
      <c r="CD1101" s="64" t="str">
        <f t="shared" si="1357"/>
        <v>-</v>
      </c>
      <c r="CE1101" s="64" t="str">
        <f t="shared" si="1388"/>
        <v>-</v>
      </c>
      <c r="CF1101" s="64" t="str">
        <f t="shared" si="1358"/>
        <v>-</v>
      </c>
      <c r="CG1101" s="57" t="str">
        <f t="shared" si="1389"/>
        <v>Payoff</v>
      </c>
      <c r="CH1101" s="56">
        <f t="shared" si="1402"/>
        <v>286</v>
      </c>
      <c r="CI1101" s="64" t="str">
        <f t="shared" si="1390"/>
        <v>-</v>
      </c>
      <c r="CJ1101" s="64" t="str">
        <f t="shared" si="1359"/>
        <v>-</v>
      </c>
      <c r="CK1101" s="64" t="str">
        <f t="shared" si="1360"/>
        <v>-</v>
      </c>
      <c r="CL1101" s="64" t="str">
        <f t="shared" si="1361"/>
        <v>-</v>
      </c>
      <c r="CM1101" s="64" t="str">
        <f t="shared" si="1391"/>
        <v>-</v>
      </c>
      <c r="CN1101" s="64" t="str">
        <f t="shared" si="1362"/>
        <v>-</v>
      </c>
      <c r="CO1101" s="57" t="str">
        <f t="shared" si="1392"/>
        <v>Payoff</v>
      </c>
    </row>
    <row r="1102" spans="15:93" ht="18" customHeight="1" x14ac:dyDescent="0.25">
      <c r="O1102" s="56">
        <f t="shared" si="1393"/>
        <v>291</v>
      </c>
      <c r="P1102" s="64">
        <f t="shared" si="1363"/>
        <v>0</v>
      </c>
      <c r="Q1102" s="64" t="str">
        <f t="shared" si="1324"/>
        <v>-</v>
      </c>
      <c r="R1102" s="64" t="str">
        <f t="shared" si="1325"/>
        <v>-</v>
      </c>
      <c r="S1102" s="64">
        <f t="shared" si="1364"/>
        <v>0</v>
      </c>
      <c r="T1102" s="64" t="str">
        <f t="shared" si="1326"/>
        <v>-</v>
      </c>
      <c r="U1102" s="57" t="str">
        <f t="shared" si="1365"/>
        <v>Payoff</v>
      </c>
      <c r="V1102" s="56">
        <f t="shared" si="1394"/>
        <v>287</v>
      </c>
      <c r="W1102" s="64">
        <f t="shared" si="1366"/>
        <v>0</v>
      </c>
      <c r="X1102" s="64" t="str">
        <f t="shared" si="1327"/>
        <v>-</v>
      </c>
      <c r="Y1102" s="64">
        <f t="shared" si="1328"/>
        <v>0</v>
      </c>
      <c r="Z1102" s="64" t="str">
        <f t="shared" si="1329"/>
        <v>-</v>
      </c>
      <c r="AA1102" s="64" t="str">
        <f t="shared" si="1367"/>
        <v>-</v>
      </c>
      <c r="AB1102" s="64" t="str">
        <f t="shared" si="1330"/>
        <v>-</v>
      </c>
      <c r="AC1102" s="57" t="str">
        <f t="shared" si="1368"/>
        <v>Payoff</v>
      </c>
      <c r="AD1102" s="56">
        <f t="shared" si="1395"/>
        <v>287</v>
      </c>
      <c r="AE1102" s="64">
        <f t="shared" si="1369"/>
        <v>0</v>
      </c>
      <c r="AF1102" s="64" t="str">
        <f t="shared" si="1331"/>
        <v>-</v>
      </c>
      <c r="AG1102" s="64">
        <f t="shared" si="1332"/>
        <v>0</v>
      </c>
      <c r="AH1102" s="64" t="str">
        <f t="shared" si="1333"/>
        <v>-</v>
      </c>
      <c r="AI1102" s="64" t="str">
        <f t="shared" si="1370"/>
        <v>-</v>
      </c>
      <c r="AJ1102" s="64" t="str">
        <f t="shared" si="1334"/>
        <v>-</v>
      </c>
      <c r="AK1102" s="57" t="str">
        <f t="shared" si="1371"/>
        <v>Payoff</v>
      </c>
      <c r="AL1102" s="56">
        <f t="shared" si="1396"/>
        <v>287</v>
      </c>
      <c r="AM1102" s="64" t="str">
        <f t="shared" si="1372"/>
        <v>-</v>
      </c>
      <c r="AN1102" s="64" t="str">
        <f t="shared" si="1335"/>
        <v>-</v>
      </c>
      <c r="AO1102" s="64" t="str">
        <f t="shared" si="1336"/>
        <v>-</v>
      </c>
      <c r="AP1102" s="64" t="str">
        <f t="shared" si="1337"/>
        <v>-</v>
      </c>
      <c r="AQ1102" s="64" t="str">
        <f t="shared" si="1373"/>
        <v>-</v>
      </c>
      <c r="AR1102" s="64" t="str">
        <f t="shared" si="1338"/>
        <v>-</v>
      </c>
      <c r="AS1102" s="57" t="str">
        <f t="shared" si="1374"/>
        <v>Payoff</v>
      </c>
      <c r="AT1102" s="56">
        <f t="shared" si="1397"/>
        <v>287</v>
      </c>
      <c r="AU1102" s="64" t="str">
        <f t="shared" si="1375"/>
        <v>-</v>
      </c>
      <c r="AV1102" s="64" t="str">
        <f t="shared" si="1339"/>
        <v>-</v>
      </c>
      <c r="AW1102" s="64" t="str">
        <f t="shared" si="1340"/>
        <v>-</v>
      </c>
      <c r="AX1102" s="64" t="str">
        <f t="shared" si="1341"/>
        <v>-</v>
      </c>
      <c r="AY1102" s="64" t="str">
        <f t="shared" si="1376"/>
        <v>-</v>
      </c>
      <c r="AZ1102" s="64" t="str">
        <f t="shared" si="1342"/>
        <v>-</v>
      </c>
      <c r="BA1102" s="57" t="str">
        <f t="shared" si="1377"/>
        <v>Payoff</v>
      </c>
      <c r="BB1102" s="56">
        <f t="shared" si="1398"/>
        <v>287</v>
      </c>
      <c r="BC1102" s="64" t="str">
        <f t="shared" si="1378"/>
        <v>-</v>
      </c>
      <c r="BD1102" s="64" t="str">
        <f t="shared" si="1343"/>
        <v>-</v>
      </c>
      <c r="BE1102" s="64" t="str">
        <f t="shared" si="1344"/>
        <v>-</v>
      </c>
      <c r="BF1102" s="64" t="str">
        <f t="shared" si="1345"/>
        <v>-</v>
      </c>
      <c r="BG1102" s="64" t="str">
        <f t="shared" si="1379"/>
        <v>-</v>
      </c>
      <c r="BH1102" s="64" t="str">
        <f t="shared" si="1346"/>
        <v>-</v>
      </c>
      <c r="BI1102" s="57" t="str">
        <f t="shared" si="1380"/>
        <v>Payoff</v>
      </c>
      <c r="BJ1102" s="56">
        <f t="shared" si="1399"/>
        <v>287</v>
      </c>
      <c r="BK1102" s="64" t="str">
        <f t="shared" si="1381"/>
        <v>-</v>
      </c>
      <c r="BL1102" s="64" t="str">
        <f t="shared" si="1347"/>
        <v>-</v>
      </c>
      <c r="BM1102" s="64" t="str">
        <f t="shared" si="1348"/>
        <v>-</v>
      </c>
      <c r="BN1102" s="64" t="str">
        <f t="shared" si="1349"/>
        <v>-</v>
      </c>
      <c r="BO1102" s="64" t="str">
        <f t="shared" si="1382"/>
        <v>-</v>
      </c>
      <c r="BP1102" s="64" t="str">
        <f t="shared" si="1350"/>
        <v>-</v>
      </c>
      <c r="BQ1102" s="57" t="str">
        <f t="shared" si="1383"/>
        <v>Payoff</v>
      </c>
      <c r="BR1102" s="56">
        <f t="shared" si="1400"/>
        <v>287</v>
      </c>
      <c r="BS1102" s="64" t="str">
        <f t="shared" si="1384"/>
        <v>-</v>
      </c>
      <c r="BT1102" s="64" t="str">
        <f t="shared" si="1351"/>
        <v>-</v>
      </c>
      <c r="BU1102" s="64" t="str">
        <f t="shared" si="1352"/>
        <v>-</v>
      </c>
      <c r="BV1102" s="64" t="str">
        <f t="shared" si="1353"/>
        <v>-</v>
      </c>
      <c r="BW1102" s="64" t="str">
        <f t="shared" si="1385"/>
        <v>-</v>
      </c>
      <c r="BX1102" s="64" t="str">
        <f t="shared" si="1354"/>
        <v>-</v>
      </c>
      <c r="BY1102" s="57" t="str">
        <f t="shared" si="1386"/>
        <v>Payoff</v>
      </c>
      <c r="BZ1102" s="56">
        <f t="shared" si="1401"/>
        <v>287</v>
      </c>
      <c r="CA1102" s="64" t="str">
        <f t="shared" si="1387"/>
        <v>-</v>
      </c>
      <c r="CB1102" s="64" t="str">
        <f t="shared" si="1355"/>
        <v>-</v>
      </c>
      <c r="CC1102" s="64" t="str">
        <f t="shared" si="1356"/>
        <v>-</v>
      </c>
      <c r="CD1102" s="64" t="str">
        <f t="shared" si="1357"/>
        <v>-</v>
      </c>
      <c r="CE1102" s="64" t="str">
        <f t="shared" si="1388"/>
        <v>-</v>
      </c>
      <c r="CF1102" s="64" t="str">
        <f t="shared" si="1358"/>
        <v>-</v>
      </c>
      <c r="CG1102" s="57" t="str">
        <f t="shared" si="1389"/>
        <v>Payoff</v>
      </c>
      <c r="CH1102" s="56">
        <f t="shared" si="1402"/>
        <v>287</v>
      </c>
      <c r="CI1102" s="64" t="str">
        <f t="shared" si="1390"/>
        <v>-</v>
      </c>
      <c r="CJ1102" s="64" t="str">
        <f t="shared" si="1359"/>
        <v>-</v>
      </c>
      <c r="CK1102" s="64" t="str">
        <f t="shared" si="1360"/>
        <v>-</v>
      </c>
      <c r="CL1102" s="64" t="str">
        <f t="shared" si="1361"/>
        <v>-</v>
      </c>
      <c r="CM1102" s="64" t="str">
        <f t="shared" si="1391"/>
        <v>-</v>
      </c>
      <c r="CN1102" s="64" t="str">
        <f t="shared" si="1362"/>
        <v>-</v>
      </c>
      <c r="CO1102" s="57" t="str">
        <f t="shared" si="1392"/>
        <v>Payoff</v>
      </c>
    </row>
    <row r="1103" spans="15:93" ht="18" customHeight="1" x14ac:dyDescent="0.25">
      <c r="O1103" s="56">
        <f t="shared" si="1393"/>
        <v>292</v>
      </c>
      <c r="P1103" s="64">
        <f t="shared" si="1363"/>
        <v>0</v>
      </c>
      <c r="Q1103" s="64" t="str">
        <f t="shared" si="1324"/>
        <v>-</v>
      </c>
      <c r="R1103" s="64" t="str">
        <f t="shared" si="1325"/>
        <v>-</v>
      </c>
      <c r="S1103" s="64">
        <f t="shared" si="1364"/>
        <v>0</v>
      </c>
      <c r="T1103" s="64" t="str">
        <f t="shared" si="1326"/>
        <v>-</v>
      </c>
      <c r="U1103" s="57" t="str">
        <f t="shared" si="1365"/>
        <v>Payoff</v>
      </c>
      <c r="V1103" s="56">
        <f t="shared" si="1394"/>
        <v>288</v>
      </c>
      <c r="W1103" s="64">
        <f t="shared" si="1366"/>
        <v>0</v>
      </c>
      <c r="X1103" s="64" t="str">
        <f t="shared" si="1327"/>
        <v>-</v>
      </c>
      <c r="Y1103" s="64">
        <f t="shared" si="1328"/>
        <v>0</v>
      </c>
      <c r="Z1103" s="64" t="str">
        <f t="shared" si="1329"/>
        <v>-</v>
      </c>
      <c r="AA1103" s="64" t="str">
        <f t="shared" si="1367"/>
        <v>-</v>
      </c>
      <c r="AB1103" s="64" t="str">
        <f t="shared" si="1330"/>
        <v>-</v>
      </c>
      <c r="AC1103" s="57" t="str">
        <f t="shared" si="1368"/>
        <v>Payoff</v>
      </c>
      <c r="AD1103" s="56">
        <f t="shared" si="1395"/>
        <v>288</v>
      </c>
      <c r="AE1103" s="64">
        <f t="shared" si="1369"/>
        <v>0</v>
      </c>
      <c r="AF1103" s="64" t="str">
        <f t="shared" si="1331"/>
        <v>-</v>
      </c>
      <c r="AG1103" s="64">
        <f t="shared" si="1332"/>
        <v>0</v>
      </c>
      <c r="AH1103" s="64" t="str">
        <f t="shared" si="1333"/>
        <v>-</v>
      </c>
      <c r="AI1103" s="64" t="str">
        <f t="shared" si="1370"/>
        <v>-</v>
      </c>
      <c r="AJ1103" s="64" t="str">
        <f t="shared" si="1334"/>
        <v>-</v>
      </c>
      <c r="AK1103" s="57" t="str">
        <f t="shared" si="1371"/>
        <v>Payoff</v>
      </c>
      <c r="AL1103" s="56">
        <f t="shared" si="1396"/>
        <v>288</v>
      </c>
      <c r="AM1103" s="64" t="str">
        <f t="shared" si="1372"/>
        <v>-</v>
      </c>
      <c r="AN1103" s="64" t="str">
        <f t="shared" si="1335"/>
        <v>-</v>
      </c>
      <c r="AO1103" s="64" t="str">
        <f t="shared" si="1336"/>
        <v>-</v>
      </c>
      <c r="AP1103" s="64" t="str">
        <f t="shared" si="1337"/>
        <v>-</v>
      </c>
      <c r="AQ1103" s="64" t="str">
        <f t="shared" si="1373"/>
        <v>-</v>
      </c>
      <c r="AR1103" s="64" t="str">
        <f t="shared" si="1338"/>
        <v>-</v>
      </c>
      <c r="AS1103" s="57" t="str">
        <f t="shared" si="1374"/>
        <v>Payoff</v>
      </c>
      <c r="AT1103" s="56">
        <f t="shared" si="1397"/>
        <v>288</v>
      </c>
      <c r="AU1103" s="64" t="str">
        <f t="shared" si="1375"/>
        <v>-</v>
      </c>
      <c r="AV1103" s="64" t="str">
        <f t="shared" si="1339"/>
        <v>-</v>
      </c>
      <c r="AW1103" s="64" t="str">
        <f t="shared" si="1340"/>
        <v>-</v>
      </c>
      <c r="AX1103" s="64" t="str">
        <f t="shared" si="1341"/>
        <v>-</v>
      </c>
      <c r="AY1103" s="64" t="str">
        <f t="shared" si="1376"/>
        <v>-</v>
      </c>
      <c r="AZ1103" s="64" t="str">
        <f t="shared" si="1342"/>
        <v>-</v>
      </c>
      <c r="BA1103" s="57" t="str">
        <f t="shared" si="1377"/>
        <v>Payoff</v>
      </c>
      <c r="BB1103" s="56">
        <f t="shared" si="1398"/>
        <v>288</v>
      </c>
      <c r="BC1103" s="64" t="str">
        <f t="shared" si="1378"/>
        <v>-</v>
      </c>
      <c r="BD1103" s="64" t="str">
        <f t="shared" si="1343"/>
        <v>-</v>
      </c>
      <c r="BE1103" s="64" t="str">
        <f t="shared" si="1344"/>
        <v>-</v>
      </c>
      <c r="BF1103" s="64" t="str">
        <f t="shared" si="1345"/>
        <v>-</v>
      </c>
      <c r="BG1103" s="64" t="str">
        <f t="shared" si="1379"/>
        <v>-</v>
      </c>
      <c r="BH1103" s="64" t="str">
        <f t="shared" si="1346"/>
        <v>-</v>
      </c>
      <c r="BI1103" s="57" t="str">
        <f t="shared" si="1380"/>
        <v>Payoff</v>
      </c>
      <c r="BJ1103" s="56">
        <f t="shared" si="1399"/>
        <v>288</v>
      </c>
      <c r="BK1103" s="64" t="str">
        <f t="shared" si="1381"/>
        <v>-</v>
      </c>
      <c r="BL1103" s="64" t="str">
        <f t="shared" si="1347"/>
        <v>-</v>
      </c>
      <c r="BM1103" s="64" t="str">
        <f t="shared" si="1348"/>
        <v>-</v>
      </c>
      <c r="BN1103" s="64" t="str">
        <f t="shared" si="1349"/>
        <v>-</v>
      </c>
      <c r="BO1103" s="64" t="str">
        <f t="shared" si="1382"/>
        <v>-</v>
      </c>
      <c r="BP1103" s="64" t="str">
        <f t="shared" si="1350"/>
        <v>-</v>
      </c>
      <c r="BQ1103" s="57" t="str">
        <f t="shared" si="1383"/>
        <v>Payoff</v>
      </c>
      <c r="BR1103" s="56">
        <f t="shared" si="1400"/>
        <v>288</v>
      </c>
      <c r="BS1103" s="64" t="str">
        <f t="shared" si="1384"/>
        <v>-</v>
      </c>
      <c r="BT1103" s="64" t="str">
        <f t="shared" si="1351"/>
        <v>-</v>
      </c>
      <c r="BU1103" s="64" t="str">
        <f t="shared" si="1352"/>
        <v>-</v>
      </c>
      <c r="BV1103" s="64" t="str">
        <f t="shared" si="1353"/>
        <v>-</v>
      </c>
      <c r="BW1103" s="64" t="str">
        <f t="shared" si="1385"/>
        <v>-</v>
      </c>
      <c r="BX1103" s="64" t="str">
        <f t="shared" si="1354"/>
        <v>-</v>
      </c>
      <c r="BY1103" s="57" t="str">
        <f t="shared" si="1386"/>
        <v>Payoff</v>
      </c>
      <c r="BZ1103" s="56">
        <f t="shared" si="1401"/>
        <v>288</v>
      </c>
      <c r="CA1103" s="64" t="str">
        <f t="shared" si="1387"/>
        <v>-</v>
      </c>
      <c r="CB1103" s="64" t="str">
        <f t="shared" si="1355"/>
        <v>-</v>
      </c>
      <c r="CC1103" s="64" t="str">
        <f t="shared" si="1356"/>
        <v>-</v>
      </c>
      <c r="CD1103" s="64" t="str">
        <f t="shared" si="1357"/>
        <v>-</v>
      </c>
      <c r="CE1103" s="64" t="str">
        <f t="shared" si="1388"/>
        <v>-</v>
      </c>
      <c r="CF1103" s="64" t="str">
        <f t="shared" si="1358"/>
        <v>-</v>
      </c>
      <c r="CG1103" s="57" t="str">
        <f t="shared" si="1389"/>
        <v>Payoff</v>
      </c>
      <c r="CH1103" s="56">
        <f t="shared" si="1402"/>
        <v>288</v>
      </c>
      <c r="CI1103" s="64" t="str">
        <f t="shared" si="1390"/>
        <v>-</v>
      </c>
      <c r="CJ1103" s="64" t="str">
        <f t="shared" si="1359"/>
        <v>-</v>
      </c>
      <c r="CK1103" s="64" t="str">
        <f t="shared" si="1360"/>
        <v>-</v>
      </c>
      <c r="CL1103" s="64" t="str">
        <f t="shared" si="1361"/>
        <v>-</v>
      </c>
      <c r="CM1103" s="64" t="str">
        <f t="shared" si="1391"/>
        <v>-</v>
      </c>
      <c r="CN1103" s="64" t="str">
        <f t="shared" si="1362"/>
        <v>-</v>
      </c>
      <c r="CO1103" s="57" t="str">
        <f t="shared" si="1392"/>
        <v>Payoff</v>
      </c>
    </row>
    <row r="1104" spans="15:93" ht="18" customHeight="1" x14ac:dyDescent="0.25">
      <c r="O1104" s="56">
        <f t="shared" si="1393"/>
        <v>293</v>
      </c>
      <c r="P1104" s="64">
        <f t="shared" si="1363"/>
        <v>0</v>
      </c>
      <c r="Q1104" s="64" t="str">
        <f t="shared" si="1324"/>
        <v>-</v>
      </c>
      <c r="R1104" s="64" t="str">
        <f t="shared" si="1325"/>
        <v>-</v>
      </c>
      <c r="S1104" s="64">
        <f t="shared" si="1364"/>
        <v>0</v>
      </c>
      <c r="T1104" s="64" t="str">
        <f t="shared" si="1326"/>
        <v>-</v>
      </c>
      <c r="U1104" s="57" t="str">
        <f t="shared" si="1365"/>
        <v>Payoff</v>
      </c>
      <c r="V1104" s="56">
        <f t="shared" si="1394"/>
        <v>289</v>
      </c>
      <c r="W1104" s="64">
        <f t="shared" si="1366"/>
        <v>0</v>
      </c>
      <c r="X1104" s="64" t="str">
        <f t="shared" si="1327"/>
        <v>-</v>
      </c>
      <c r="Y1104" s="64">
        <f t="shared" si="1328"/>
        <v>0</v>
      </c>
      <c r="Z1104" s="64" t="str">
        <f t="shared" si="1329"/>
        <v>-</v>
      </c>
      <c r="AA1104" s="64" t="str">
        <f t="shared" si="1367"/>
        <v>-</v>
      </c>
      <c r="AB1104" s="64" t="str">
        <f t="shared" si="1330"/>
        <v>-</v>
      </c>
      <c r="AC1104" s="57" t="str">
        <f t="shared" si="1368"/>
        <v>Payoff</v>
      </c>
      <c r="AD1104" s="56">
        <f t="shared" si="1395"/>
        <v>289</v>
      </c>
      <c r="AE1104" s="64">
        <f t="shared" si="1369"/>
        <v>0</v>
      </c>
      <c r="AF1104" s="64" t="str">
        <f t="shared" si="1331"/>
        <v>-</v>
      </c>
      <c r="AG1104" s="64">
        <f t="shared" si="1332"/>
        <v>0</v>
      </c>
      <c r="AH1104" s="64" t="str">
        <f t="shared" si="1333"/>
        <v>-</v>
      </c>
      <c r="AI1104" s="64" t="str">
        <f t="shared" si="1370"/>
        <v>-</v>
      </c>
      <c r="AJ1104" s="64" t="str">
        <f t="shared" si="1334"/>
        <v>-</v>
      </c>
      <c r="AK1104" s="57" t="str">
        <f t="shared" si="1371"/>
        <v>Payoff</v>
      </c>
      <c r="AL1104" s="56">
        <f t="shared" si="1396"/>
        <v>289</v>
      </c>
      <c r="AM1104" s="64" t="str">
        <f t="shared" si="1372"/>
        <v>-</v>
      </c>
      <c r="AN1104" s="64" t="str">
        <f t="shared" si="1335"/>
        <v>-</v>
      </c>
      <c r="AO1104" s="64" t="str">
        <f t="shared" si="1336"/>
        <v>-</v>
      </c>
      <c r="AP1104" s="64" t="str">
        <f t="shared" si="1337"/>
        <v>-</v>
      </c>
      <c r="AQ1104" s="64" t="str">
        <f t="shared" si="1373"/>
        <v>-</v>
      </c>
      <c r="AR1104" s="64" t="str">
        <f t="shared" si="1338"/>
        <v>-</v>
      </c>
      <c r="AS1104" s="57" t="str">
        <f t="shared" si="1374"/>
        <v>Payoff</v>
      </c>
      <c r="AT1104" s="56">
        <f t="shared" si="1397"/>
        <v>289</v>
      </c>
      <c r="AU1104" s="64" t="str">
        <f t="shared" si="1375"/>
        <v>-</v>
      </c>
      <c r="AV1104" s="64" t="str">
        <f t="shared" si="1339"/>
        <v>-</v>
      </c>
      <c r="AW1104" s="64" t="str">
        <f t="shared" si="1340"/>
        <v>-</v>
      </c>
      <c r="AX1104" s="64" t="str">
        <f t="shared" si="1341"/>
        <v>-</v>
      </c>
      <c r="AY1104" s="64" t="str">
        <f t="shared" si="1376"/>
        <v>-</v>
      </c>
      <c r="AZ1104" s="64" t="str">
        <f t="shared" si="1342"/>
        <v>-</v>
      </c>
      <c r="BA1104" s="57" t="str">
        <f t="shared" si="1377"/>
        <v>Payoff</v>
      </c>
      <c r="BB1104" s="56">
        <f t="shared" si="1398"/>
        <v>289</v>
      </c>
      <c r="BC1104" s="64" t="str">
        <f t="shared" si="1378"/>
        <v>-</v>
      </c>
      <c r="BD1104" s="64" t="str">
        <f t="shared" si="1343"/>
        <v>-</v>
      </c>
      <c r="BE1104" s="64" t="str">
        <f t="shared" si="1344"/>
        <v>-</v>
      </c>
      <c r="BF1104" s="64" t="str">
        <f t="shared" si="1345"/>
        <v>-</v>
      </c>
      <c r="BG1104" s="64" t="str">
        <f t="shared" si="1379"/>
        <v>-</v>
      </c>
      <c r="BH1104" s="64" t="str">
        <f t="shared" si="1346"/>
        <v>-</v>
      </c>
      <c r="BI1104" s="57" t="str">
        <f t="shared" si="1380"/>
        <v>Payoff</v>
      </c>
      <c r="BJ1104" s="56">
        <f t="shared" si="1399"/>
        <v>289</v>
      </c>
      <c r="BK1104" s="64" t="str">
        <f t="shared" si="1381"/>
        <v>-</v>
      </c>
      <c r="BL1104" s="64" t="str">
        <f t="shared" si="1347"/>
        <v>-</v>
      </c>
      <c r="BM1104" s="64" t="str">
        <f t="shared" si="1348"/>
        <v>-</v>
      </c>
      <c r="BN1104" s="64" t="str">
        <f t="shared" si="1349"/>
        <v>-</v>
      </c>
      <c r="BO1104" s="64" t="str">
        <f t="shared" si="1382"/>
        <v>-</v>
      </c>
      <c r="BP1104" s="64" t="str">
        <f t="shared" si="1350"/>
        <v>-</v>
      </c>
      <c r="BQ1104" s="57" t="str">
        <f t="shared" si="1383"/>
        <v>Payoff</v>
      </c>
      <c r="BR1104" s="56">
        <f t="shared" si="1400"/>
        <v>289</v>
      </c>
      <c r="BS1104" s="64" t="str">
        <f t="shared" si="1384"/>
        <v>-</v>
      </c>
      <c r="BT1104" s="64" t="str">
        <f t="shared" si="1351"/>
        <v>-</v>
      </c>
      <c r="BU1104" s="64" t="str">
        <f t="shared" si="1352"/>
        <v>-</v>
      </c>
      <c r="BV1104" s="64" t="str">
        <f t="shared" si="1353"/>
        <v>-</v>
      </c>
      <c r="BW1104" s="64" t="str">
        <f t="shared" si="1385"/>
        <v>-</v>
      </c>
      <c r="BX1104" s="64" t="str">
        <f t="shared" si="1354"/>
        <v>-</v>
      </c>
      <c r="BY1104" s="57" t="str">
        <f t="shared" si="1386"/>
        <v>Payoff</v>
      </c>
      <c r="BZ1104" s="56">
        <f t="shared" si="1401"/>
        <v>289</v>
      </c>
      <c r="CA1104" s="64" t="str">
        <f t="shared" si="1387"/>
        <v>-</v>
      </c>
      <c r="CB1104" s="64" t="str">
        <f t="shared" si="1355"/>
        <v>-</v>
      </c>
      <c r="CC1104" s="64" t="str">
        <f t="shared" si="1356"/>
        <v>-</v>
      </c>
      <c r="CD1104" s="64" t="str">
        <f t="shared" si="1357"/>
        <v>-</v>
      </c>
      <c r="CE1104" s="64" t="str">
        <f t="shared" si="1388"/>
        <v>-</v>
      </c>
      <c r="CF1104" s="64" t="str">
        <f t="shared" si="1358"/>
        <v>-</v>
      </c>
      <c r="CG1104" s="57" t="str">
        <f t="shared" si="1389"/>
        <v>Payoff</v>
      </c>
      <c r="CH1104" s="56">
        <f t="shared" si="1402"/>
        <v>289</v>
      </c>
      <c r="CI1104" s="64" t="str">
        <f t="shared" si="1390"/>
        <v>-</v>
      </c>
      <c r="CJ1104" s="64" t="str">
        <f t="shared" si="1359"/>
        <v>-</v>
      </c>
      <c r="CK1104" s="64" t="str">
        <f t="shared" si="1360"/>
        <v>-</v>
      </c>
      <c r="CL1104" s="64" t="str">
        <f t="shared" si="1361"/>
        <v>-</v>
      </c>
      <c r="CM1104" s="64" t="str">
        <f t="shared" si="1391"/>
        <v>-</v>
      </c>
      <c r="CN1104" s="64" t="str">
        <f t="shared" si="1362"/>
        <v>-</v>
      </c>
      <c r="CO1104" s="57" t="str">
        <f t="shared" si="1392"/>
        <v>Payoff</v>
      </c>
    </row>
    <row r="1105" spans="15:93" ht="18" customHeight="1" x14ac:dyDescent="0.25">
      <c r="O1105" s="56">
        <f t="shared" si="1393"/>
        <v>294</v>
      </c>
      <c r="P1105" s="64">
        <f t="shared" si="1363"/>
        <v>0</v>
      </c>
      <c r="Q1105" s="64" t="str">
        <f t="shared" si="1324"/>
        <v>-</v>
      </c>
      <c r="R1105" s="64" t="str">
        <f t="shared" si="1325"/>
        <v>-</v>
      </c>
      <c r="S1105" s="64">
        <f t="shared" si="1364"/>
        <v>0</v>
      </c>
      <c r="T1105" s="64" t="str">
        <f t="shared" si="1326"/>
        <v>-</v>
      </c>
      <c r="U1105" s="57" t="str">
        <f t="shared" si="1365"/>
        <v>Payoff</v>
      </c>
      <c r="V1105" s="56">
        <f t="shared" si="1394"/>
        <v>290</v>
      </c>
      <c r="W1105" s="64">
        <f t="shared" si="1366"/>
        <v>0</v>
      </c>
      <c r="X1105" s="64" t="str">
        <f t="shared" si="1327"/>
        <v>-</v>
      </c>
      <c r="Y1105" s="64">
        <f t="shared" si="1328"/>
        <v>0</v>
      </c>
      <c r="Z1105" s="64" t="str">
        <f t="shared" si="1329"/>
        <v>-</v>
      </c>
      <c r="AA1105" s="64" t="str">
        <f t="shared" si="1367"/>
        <v>-</v>
      </c>
      <c r="AB1105" s="64" t="str">
        <f t="shared" si="1330"/>
        <v>-</v>
      </c>
      <c r="AC1105" s="57" t="str">
        <f t="shared" si="1368"/>
        <v>Payoff</v>
      </c>
      <c r="AD1105" s="56">
        <f t="shared" si="1395"/>
        <v>290</v>
      </c>
      <c r="AE1105" s="64">
        <f t="shared" si="1369"/>
        <v>0</v>
      </c>
      <c r="AF1105" s="64" t="str">
        <f t="shared" si="1331"/>
        <v>-</v>
      </c>
      <c r="AG1105" s="64">
        <f t="shared" si="1332"/>
        <v>0</v>
      </c>
      <c r="AH1105" s="64" t="str">
        <f t="shared" si="1333"/>
        <v>-</v>
      </c>
      <c r="AI1105" s="64" t="str">
        <f t="shared" si="1370"/>
        <v>-</v>
      </c>
      <c r="AJ1105" s="64" t="str">
        <f t="shared" si="1334"/>
        <v>-</v>
      </c>
      <c r="AK1105" s="57" t="str">
        <f t="shared" si="1371"/>
        <v>Payoff</v>
      </c>
      <c r="AL1105" s="56">
        <f t="shared" si="1396"/>
        <v>290</v>
      </c>
      <c r="AM1105" s="64" t="str">
        <f t="shared" si="1372"/>
        <v>-</v>
      </c>
      <c r="AN1105" s="64" t="str">
        <f t="shared" si="1335"/>
        <v>-</v>
      </c>
      <c r="AO1105" s="64" t="str">
        <f t="shared" si="1336"/>
        <v>-</v>
      </c>
      <c r="AP1105" s="64" t="str">
        <f t="shared" si="1337"/>
        <v>-</v>
      </c>
      <c r="AQ1105" s="64" t="str">
        <f t="shared" si="1373"/>
        <v>-</v>
      </c>
      <c r="AR1105" s="64" t="str">
        <f t="shared" si="1338"/>
        <v>-</v>
      </c>
      <c r="AS1105" s="57" t="str">
        <f t="shared" si="1374"/>
        <v>Payoff</v>
      </c>
      <c r="AT1105" s="56">
        <f t="shared" si="1397"/>
        <v>290</v>
      </c>
      <c r="AU1105" s="64" t="str">
        <f t="shared" si="1375"/>
        <v>-</v>
      </c>
      <c r="AV1105" s="64" t="str">
        <f t="shared" si="1339"/>
        <v>-</v>
      </c>
      <c r="AW1105" s="64" t="str">
        <f t="shared" si="1340"/>
        <v>-</v>
      </c>
      <c r="AX1105" s="64" t="str">
        <f t="shared" si="1341"/>
        <v>-</v>
      </c>
      <c r="AY1105" s="64" t="str">
        <f t="shared" si="1376"/>
        <v>-</v>
      </c>
      <c r="AZ1105" s="64" t="str">
        <f t="shared" si="1342"/>
        <v>-</v>
      </c>
      <c r="BA1105" s="57" t="str">
        <f t="shared" si="1377"/>
        <v>Payoff</v>
      </c>
      <c r="BB1105" s="56">
        <f t="shared" si="1398"/>
        <v>290</v>
      </c>
      <c r="BC1105" s="64" t="str">
        <f t="shared" si="1378"/>
        <v>-</v>
      </c>
      <c r="BD1105" s="64" t="str">
        <f t="shared" si="1343"/>
        <v>-</v>
      </c>
      <c r="BE1105" s="64" t="str">
        <f t="shared" si="1344"/>
        <v>-</v>
      </c>
      <c r="BF1105" s="64" t="str">
        <f t="shared" si="1345"/>
        <v>-</v>
      </c>
      <c r="BG1105" s="64" t="str">
        <f t="shared" si="1379"/>
        <v>-</v>
      </c>
      <c r="BH1105" s="64" t="str">
        <f t="shared" si="1346"/>
        <v>-</v>
      </c>
      <c r="BI1105" s="57" t="str">
        <f t="shared" si="1380"/>
        <v>Payoff</v>
      </c>
      <c r="BJ1105" s="56">
        <f t="shared" si="1399"/>
        <v>290</v>
      </c>
      <c r="BK1105" s="64" t="str">
        <f t="shared" si="1381"/>
        <v>-</v>
      </c>
      <c r="BL1105" s="64" t="str">
        <f t="shared" si="1347"/>
        <v>-</v>
      </c>
      <c r="BM1105" s="64" t="str">
        <f t="shared" si="1348"/>
        <v>-</v>
      </c>
      <c r="BN1105" s="64" t="str">
        <f t="shared" si="1349"/>
        <v>-</v>
      </c>
      <c r="BO1105" s="64" t="str">
        <f t="shared" si="1382"/>
        <v>-</v>
      </c>
      <c r="BP1105" s="64" t="str">
        <f t="shared" si="1350"/>
        <v>-</v>
      </c>
      <c r="BQ1105" s="57" t="str">
        <f t="shared" si="1383"/>
        <v>Payoff</v>
      </c>
      <c r="BR1105" s="56">
        <f t="shared" si="1400"/>
        <v>290</v>
      </c>
      <c r="BS1105" s="64" t="str">
        <f t="shared" si="1384"/>
        <v>-</v>
      </c>
      <c r="BT1105" s="64" t="str">
        <f t="shared" si="1351"/>
        <v>-</v>
      </c>
      <c r="BU1105" s="64" t="str">
        <f t="shared" si="1352"/>
        <v>-</v>
      </c>
      <c r="BV1105" s="64" t="str">
        <f t="shared" si="1353"/>
        <v>-</v>
      </c>
      <c r="BW1105" s="64" t="str">
        <f t="shared" si="1385"/>
        <v>-</v>
      </c>
      <c r="BX1105" s="64" t="str">
        <f t="shared" si="1354"/>
        <v>-</v>
      </c>
      <c r="BY1105" s="57" t="str">
        <f t="shared" si="1386"/>
        <v>Payoff</v>
      </c>
      <c r="BZ1105" s="56">
        <f t="shared" si="1401"/>
        <v>290</v>
      </c>
      <c r="CA1105" s="64" t="str">
        <f t="shared" si="1387"/>
        <v>-</v>
      </c>
      <c r="CB1105" s="64" t="str">
        <f t="shared" si="1355"/>
        <v>-</v>
      </c>
      <c r="CC1105" s="64" t="str">
        <f t="shared" si="1356"/>
        <v>-</v>
      </c>
      <c r="CD1105" s="64" t="str">
        <f t="shared" si="1357"/>
        <v>-</v>
      </c>
      <c r="CE1105" s="64" t="str">
        <f t="shared" si="1388"/>
        <v>-</v>
      </c>
      <c r="CF1105" s="64" t="str">
        <f t="shared" si="1358"/>
        <v>-</v>
      </c>
      <c r="CG1105" s="57" t="str">
        <f t="shared" si="1389"/>
        <v>Payoff</v>
      </c>
      <c r="CH1105" s="56">
        <f t="shared" si="1402"/>
        <v>290</v>
      </c>
      <c r="CI1105" s="64" t="str">
        <f t="shared" si="1390"/>
        <v>-</v>
      </c>
      <c r="CJ1105" s="64" t="str">
        <f t="shared" si="1359"/>
        <v>-</v>
      </c>
      <c r="CK1105" s="64" t="str">
        <f t="shared" si="1360"/>
        <v>-</v>
      </c>
      <c r="CL1105" s="64" t="str">
        <f t="shared" si="1361"/>
        <v>-</v>
      </c>
      <c r="CM1105" s="64" t="str">
        <f t="shared" si="1391"/>
        <v>-</v>
      </c>
      <c r="CN1105" s="64" t="str">
        <f t="shared" si="1362"/>
        <v>-</v>
      </c>
      <c r="CO1105" s="57" t="str">
        <f t="shared" si="1392"/>
        <v>Payoff</v>
      </c>
    </row>
    <row r="1106" spans="15:93" ht="18" customHeight="1" x14ac:dyDescent="0.25">
      <c r="O1106" s="56">
        <f t="shared" si="1393"/>
        <v>295</v>
      </c>
      <c r="P1106" s="64">
        <f t="shared" si="1363"/>
        <v>0</v>
      </c>
      <c r="Q1106" s="64" t="str">
        <f t="shared" si="1324"/>
        <v>-</v>
      </c>
      <c r="R1106" s="64" t="str">
        <f t="shared" si="1325"/>
        <v>-</v>
      </c>
      <c r="S1106" s="64">
        <f t="shared" si="1364"/>
        <v>0</v>
      </c>
      <c r="T1106" s="64" t="str">
        <f t="shared" si="1326"/>
        <v>-</v>
      </c>
      <c r="U1106" s="57" t="str">
        <f t="shared" si="1365"/>
        <v>Payoff</v>
      </c>
      <c r="V1106" s="56">
        <f t="shared" si="1394"/>
        <v>291</v>
      </c>
      <c r="W1106" s="64">
        <f t="shared" si="1366"/>
        <v>0</v>
      </c>
      <c r="X1106" s="64" t="str">
        <f t="shared" si="1327"/>
        <v>-</v>
      </c>
      <c r="Y1106" s="64">
        <f t="shared" si="1328"/>
        <v>0</v>
      </c>
      <c r="Z1106" s="64" t="str">
        <f t="shared" si="1329"/>
        <v>-</v>
      </c>
      <c r="AA1106" s="64" t="str">
        <f t="shared" si="1367"/>
        <v>-</v>
      </c>
      <c r="AB1106" s="64" t="str">
        <f t="shared" si="1330"/>
        <v>-</v>
      </c>
      <c r="AC1106" s="57" t="str">
        <f t="shared" si="1368"/>
        <v>Payoff</v>
      </c>
      <c r="AD1106" s="56">
        <f t="shared" si="1395"/>
        <v>291</v>
      </c>
      <c r="AE1106" s="64">
        <f t="shared" si="1369"/>
        <v>0</v>
      </c>
      <c r="AF1106" s="64" t="str">
        <f t="shared" si="1331"/>
        <v>-</v>
      </c>
      <c r="AG1106" s="64">
        <f t="shared" si="1332"/>
        <v>0</v>
      </c>
      <c r="AH1106" s="64" t="str">
        <f t="shared" si="1333"/>
        <v>-</v>
      </c>
      <c r="AI1106" s="64" t="str">
        <f t="shared" si="1370"/>
        <v>-</v>
      </c>
      <c r="AJ1106" s="64" t="str">
        <f t="shared" si="1334"/>
        <v>-</v>
      </c>
      <c r="AK1106" s="57" t="str">
        <f t="shared" si="1371"/>
        <v>Payoff</v>
      </c>
      <c r="AL1106" s="56">
        <f t="shared" si="1396"/>
        <v>291</v>
      </c>
      <c r="AM1106" s="64" t="str">
        <f t="shared" si="1372"/>
        <v>-</v>
      </c>
      <c r="AN1106" s="64" t="str">
        <f t="shared" si="1335"/>
        <v>-</v>
      </c>
      <c r="AO1106" s="64" t="str">
        <f t="shared" si="1336"/>
        <v>-</v>
      </c>
      <c r="AP1106" s="64" t="str">
        <f t="shared" si="1337"/>
        <v>-</v>
      </c>
      <c r="AQ1106" s="64" t="str">
        <f t="shared" si="1373"/>
        <v>-</v>
      </c>
      <c r="AR1106" s="64" t="str">
        <f t="shared" si="1338"/>
        <v>-</v>
      </c>
      <c r="AS1106" s="57" t="str">
        <f t="shared" si="1374"/>
        <v>Payoff</v>
      </c>
      <c r="AT1106" s="56">
        <f t="shared" si="1397"/>
        <v>291</v>
      </c>
      <c r="AU1106" s="64" t="str">
        <f t="shared" si="1375"/>
        <v>-</v>
      </c>
      <c r="AV1106" s="64" t="str">
        <f t="shared" si="1339"/>
        <v>-</v>
      </c>
      <c r="AW1106" s="64" t="str">
        <f t="shared" si="1340"/>
        <v>-</v>
      </c>
      <c r="AX1106" s="64" t="str">
        <f t="shared" si="1341"/>
        <v>-</v>
      </c>
      <c r="AY1106" s="64" t="str">
        <f t="shared" si="1376"/>
        <v>-</v>
      </c>
      <c r="AZ1106" s="64" t="str">
        <f t="shared" si="1342"/>
        <v>-</v>
      </c>
      <c r="BA1106" s="57" t="str">
        <f t="shared" si="1377"/>
        <v>Payoff</v>
      </c>
      <c r="BB1106" s="56">
        <f t="shared" si="1398"/>
        <v>291</v>
      </c>
      <c r="BC1106" s="64" t="str">
        <f t="shared" si="1378"/>
        <v>-</v>
      </c>
      <c r="BD1106" s="64" t="str">
        <f t="shared" si="1343"/>
        <v>-</v>
      </c>
      <c r="BE1106" s="64" t="str">
        <f t="shared" si="1344"/>
        <v>-</v>
      </c>
      <c r="BF1106" s="64" t="str">
        <f t="shared" si="1345"/>
        <v>-</v>
      </c>
      <c r="BG1106" s="64" t="str">
        <f t="shared" si="1379"/>
        <v>-</v>
      </c>
      <c r="BH1106" s="64" t="str">
        <f t="shared" si="1346"/>
        <v>-</v>
      </c>
      <c r="BI1106" s="57" t="str">
        <f t="shared" si="1380"/>
        <v>Payoff</v>
      </c>
      <c r="BJ1106" s="56">
        <f t="shared" si="1399"/>
        <v>291</v>
      </c>
      <c r="BK1106" s="64" t="str">
        <f t="shared" si="1381"/>
        <v>-</v>
      </c>
      <c r="BL1106" s="64" t="str">
        <f t="shared" si="1347"/>
        <v>-</v>
      </c>
      <c r="BM1106" s="64" t="str">
        <f t="shared" si="1348"/>
        <v>-</v>
      </c>
      <c r="BN1106" s="64" t="str">
        <f t="shared" si="1349"/>
        <v>-</v>
      </c>
      <c r="BO1106" s="64" t="str">
        <f t="shared" si="1382"/>
        <v>-</v>
      </c>
      <c r="BP1106" s="64" t="str">
        <f t="shared" si="1350"/>
        <v>-</v>
      </c>
      <c r="BQ1106" s="57" t="str">
        <f t="shared" si="1383"/>
        <v>Payoff</v>
      </c>
      <c r="BR1106" s="56">
        <f t="shared" si="1400"/>
        <v>291</v>
      </c>
      <c r="BS1106" s="64" t="str">
        <f t="shared" si="1384"/>
        <v>-</v>
      </c>
      <c r="BT1106" s="64" t="str">
        <f t="shared" si="1351"/>
        <v>-</v>
      </c>
      <c r="BU1106" s="64" t="str">
        <f t="shared" si="1352"/>
        <v>-</v>
      </c>
      <c r="BV1106" s="64" t="str">
        <f t="shared" si="1353"/>
        <v>-</v>
      </c>
      <c r="BW1106" s="64" t="str">
        <f t="shared" si="1385"/>
        <v>-</v>
      </c>
      <c r="BX1106" s="64" t="str">
        <f t="shared" si="1354"/>
        <v>-</v>
      </c>
      <c r="BY1106" s="57" t="str">
        <f t="shared" si="1386"/>
        <v>Payoff</v>
      </c>
      <c r="BZ1106" s="56">
        <f t="shared" si="1401"/>
        <v>291</v>
      </c>
      <c r="CA1106" s="64" t="str">
        <f t="shared" si="1387"/>
        <v>-</v>
      </c>
      <c r="CB1106" s="64" t="str">
        <f t="shared" si="1355"/>
        <v>-</v>
      </c>
      <c r="CC1106" s="64" t="str">
        <f t="shared" si="1356"/>
        <v>-</v>
      </c>
      <c r="CD1106" s="64" t="str">
        <f t="shared" si="1357"/>
        <v>-</v>
      </c>
      <c r="CE1106" s="64" t="str">
        <f t="shared" si="1388"/>
        <v>-</v>
      </c>
      <c r="CF1106" s="64" t="str">
        <f t="shared" si="1358"/>
        <v>-</v>
      </c>
      <c r="CG1106" s="57" t="str">
        <f t="shared" si="1389"/>
        <v>Payoff</v>
      </c>
      <c r="CH1106" s="56">
        <f t="shared" si="1402"/>
        <v>291</v>
      </c>
      <c r="CI1106" s="64" t="str">
        <f t="shared" si="1390"/>
        <v>-</v>
      </c>
      <c r="CJ1106" s="64" t="str">
        <f t="shared" si="1359"/>
        <v>-</v>
      </c>
      <c r="CK1106" s="64" t="str">
        <f t="shared" si="1360"/>
        <v>-</v>
      </c>
      <c r="CL1106" s="64" t="str">
        <f t="shared" si="1361"/>
        <v>-</v>
      </c>
      <c r="CM1106" s="64" t="str">
        <f t="shared" si="1391"/>
        <v>-</v>
      </c>
      <c r="CN1106" s="64" t="str">
        <f t="shared" si="1362"/>
        <v>-</v>
      </c>
      <c r="CO1106" s="57" t="str">
        <f t="shared" si="1392"/>
        <v>Payoff</v>
      </c>
    </row>
    <row r="1107" spans="15:93" ht="18" customHeight="1" x14ac:dyDescent="0.25">
      <c r="O1107" s="56">
        <f t="shared" si="1393"/>
        <v>296</v>
      </c>
      <c r="P1107" s="64">
        <f t="shared" si="1363"/>
        <v>0</v>
      </c>
      <c r="Q1107" s="64" t="str">
        <f t="shared" si="1324"/>
        <v>-</v>
      </c>
      <c r="R1107" s="64" t="str">
        <f t="shared" si="1325"/>
        <v>-</v>
      </c>
      <c r="S1107" s="64">
        <f t="shared" si="1364"/>
        <v>0</v>
      </c>
      <c r="T1107" s="64" t="str">
        <f t="shared" si="1326"/>
        <v>-</v>
      </c>
      <c r="U1107" s="57" t="str">
        <f t="shared" si="1365"/>
        <v>Payoff</v>
      </c>
      <c r="V1107" s="56">
        <f t="shared" si="1394"/>
        <v>292</v>
      </c>
      <c r="W1107" s="64">
        <f t="shared" si="1366"/>
        <v>0</v>
      </c>
      <c r="X1107" s="64" t="str">
        <f t="shared" si="1327"/>
        <v>-</v>
      </c>
      <c r="Y1107" s="64">
        <f t="shared" si="1328"/>
        <v>0</v>
      </c>
      <c r="Z1107" s="64" t="str">
        <f t="shared" si="1329"/>
        <v>-</v>
      </c>
      <c r="AA1107" s="64" t="str">
        <f t="shared" si="1367"/>
        <v>-</v>
      </c>
      <c r="AB1107" s="64" t="str">
        <f t="shared" si="1330"/>
        <v>-</v>
      </c>
      <c r="AC1107" s="57" t="str">
        <f t="shared" si="1368"/>
        <v>Payoff</v>
      </c>
      <c r="AD1107" s="56">
        <f t="shared" si="1395"/>
        <v>292</v>
      </c>
      <c r="AE1107" s="64">
        <f t="shared" si="1369"/>
        <v>0</v>
      </c>
      <c r="AF1107" s="64" t="str">
        <f t="shared" si="1331"/>
        <v>-</v>
      </c>
      <c r="AG1107" s="64">
        <f t="shared" si="1332"/>
        <v>0</v>
      </c>
      <c r="AH1107" s="64" t="str">
        <f t="shared" si="1333"/>
        <v>-</v>
      </c>
      <c r="AI1107" s="64" t="str">
        <f t="shared" si="1370"/>
        <v>-</v>
      </c>
      <c r="AJ1107" s="64" t="str">
        <f t="shared" si="1334"/>
        <v>-</v>
      </c>
      <c r="AK1107" s="57" t="str">
        <f t="shared" si="1371"/>
        <v>Payoff</v>
      </c>
      <c r="AL1107" s="56">
        <f t="shared" si="1396"/>
        <v>292</v>
      </c>
      <c r="AM1107" s="64" t="str">
        <f t="shared" si="1372"/>
        <v>-</v>
      </c>
      <c r="AN1107" s="64" t="str">
        <f t="shared" si="1335"/>
        <v>-</v>
      </c>
      <c r="AO1107" s="64" t="str">
        <f t="shared" si="1336"/>
        <v>-</v>
      </c>
      <c r="AP1107" s="64" t="str">
        <f t="shared" si="1337"/>
        <v>-</v>
      </c>
      <c r="AQ1107" s="64" t="str">
        <f t="shared" si="1373"/>
        <v>-</v>
      </c>
      <c r="AR1107" s="64" t="str">
        <f t="shared" si="1338"/>
        <v>-</v>
      </c>
      <c r="AS1107" s="57" t="str">
        <f t="shared" si="1374"/>
        <v>Payoff</v>
      </c>
      <c r="AT1107" s="56">
        <f t="shared" si="1397"/>
        <v>292</v>
      </c>
      <c r="AU1107" s="64" t="str">
        <f t="shared" si="1375"/>
        <v>-</v>
      </c>
      <c r="AV1107" s="64" t="str">
        <f t="shared" si="1339"/>
        <v>-</v>
      </c>
      <c r="AW1107" s="64" t="str">
        <f t="shared" si="1340"/>
        <v>-</v>
      </c>
      <c r="AX1107" s="64" t="str">
        <f t="shared" si="1341"/>
        <v>-</v>
      </c>
      <c r="AY1107" s="64" t="str">
        <f t="shared" si="1376"/>
        <v>-</v>
      </c>
      <c r="AZ1107" s="64" t="str">
        <f t="shared" si="1342"/>
        <v>-</v>
      </c>
      <c r="BA1107" s="57" t="str">
        <f t="shared" si="1377"/>
        <v>Payoff</v>
      </c>
      <c r="BB1107" s="56">
        <f t="shared" si="1398"/>
        <v>292</v>
      </c>
      <c r="BC1107" s="64" t="str">
        <f t="shared" si="1378"/>
        <v>-</v>
      </c>
      <c r="BD1107" s="64" t="str">
        <f t="shared" si="1343"/>
        <v>-</v>
      </c>
      <c r="BE1107" s="64" t="str">
        <f t="shared" si="1344"/>
        <v>-</v>
      </c>
      <c r="BF1107" s="64" t="str">
        <f t="shared" si="1345"/>
        <v>-</v>
      </c>
      <c r="BG1107" s="64" t="str">
        <f t="shared" si="1379"/>
        <v>-</v>
      </c>
      <c r="BH1107" s="64" t="str">
        <f t="shared" si="1346"/>
        <v>-</v>
      </c>
      <c r="BI1107" s="57" t="str">
        <f t="shared" si="1380"/>
        <v>Payoff</v>
      </c>
      <c r="BJ1107" s="56">
        <f t="shared" si="1399"/>
        <v>292</v>
      </c>
      <c r="BK1107" s="64" t="str">
        <f t="shared" si="1381"/>
        <v>-</v>
      </c>
      <c r="BL1107" s="64" t="str">
        <f t="shared" si="1347"/>
        <v>-</v>
      </c>
      <c r="BM1107" s="64" t="str">
        <f t="shared" si="1348"/>
        <v>-</v>
      </c>
      <c r="BN1107" s="64" t="str">
        <f t="shared" si="1349"/>
        <v>-</v>
      </c>
      <c r="BO1107" s="64" t="str">
        <f t="shared" si="1382"/>
        <v>-</v>
      </c>
      <c r="BP1107" s="64" t="str">
        <f t="shared" si="1350"/>
        <v>-</v>
      </c>
      <c r="BQ1107" s="57" t="str">
        <f t="shared" si="1383"/>
        <v>Payoff</v>
      </c>
      <c r="BR1107" s="56">
        <f t="shared" si="1400"/>
        <v>292</v>
      </c>
      <c r="BS1107" s="64" t="str">
        <f t="shared" si="1384"/>
        <v>-</v>
      </c>
      <c r="BT1107" s="64" t="str">
        <f t="shared" si="1351"/>
        <v>-</v>
      </c>
      <c r="BU1107" s="64" t="str">
        <f t="shared" si="1352"/>
        <v>-</v>
      </c>
      <c r="BV1107" s="64" t="str">
        <f t="shared" si="1353"/>
        <v>-</v>
      </c>
      <c r="BW1107" s="64" t="str">
        <f t="shared" si="1385"/>
        <v>-</v>
      </c>
      <c r="BX1107" s="64" t="str">
        <f t="shared" si="1354"/>
        <v>-</v>
      </c>
      <c r="BY1107" s="57" t="str">
        <f t="shared" si="1386"/>
        <v>Payoff</v>
      </c>
      <c r="BZ1107" s="56">
        <f t="shared" si="1401"/>
        <v>292</v>
      </c>
      <c r="CA1107" s="64" t="str">
        <f t="shared" si="1387"/>
        <v>-</v>
      </c>
      <c r="CB1107" s="64" t="str">
        <f t="shared" si="1355"/>
        <v>-</v>
      </c>
      <c r="CC1107" s="64" t="str">
        <f t="shared" si="1356"/>
        <v>-</v>
      </c>
      <c r="CD1107" s="64" t="str">
        <f t="shared" si="1357"/>
        <v>-</v>
      </c>
      <c r="CE1107" s="64" t="str">
        <f t="shared" si="1388"/>
        <v>-</v>
      </c>
      <c r="CF1107" s="64" t="str">
        <f t="shared" si="1358"/>
        <v>-</v>
      </c>
      <c r="CG1107" s="57" t="str">
        <f t="shared" si="1389"/>
        <v>Payoff</v>
      </c>
      <c r="CH1107" s="56">
        <f t="shared" si="1402"/>
        <v>292</v>
      </c>
      <c r="CI1107" s="64" t="str">
        <f t="shared" si="1390"/>
        <v>-</v>
      </c>
      <c r="CJ1107" s="64" t="str">
        <f t="shared" si="1359"/>
        <v>-</v>
      </c>
      <c r="CK1107" s="64" t="str">
        <f t="shared" si="1360"/>
        <v>-</v>
      </c>
      <c r="CL1107" s="64" t="str">
        <f t="shared" si="1361"/>
        <v>-</v>
      </c>
      <c r="CM1107" s="64" t="str">
        <f t="shared" si="1391"/>
        <v>-</v>
      </c>
      <c r="CN1107" s="64" t="str">
        <f t="shared" si="1362"/>
        <v>-</v>
      </c>
      <c r="CO1107" s="57" t="str">
        <f t="shared" si="1392"/>
        <v>Payoff</v>
      </c>
    </row>
    <row r="1108" spans="15:93" ht="18" customHeight="1" x14ac:dyDescent="0.25">
      <c r="O1108" s="56">
        <f t="shared" si="1393"/>
        <v>297</v>
      </c>
      <c r="P1108" s="64">
        <f t="shared" si="1363"/>
        <v>0</v>
      </c>
      <c r="Q1108" s="64" t="str">
        <f t="shared" si="1324"/>
        <v>-</v>
      </c>
      <c r="R1108" s="64" t="str">
        <f t="shared" si="1325"/>
        <v>-</v>
      </c>
      <c r="S1108" s="64">
        <f t="shared" si="1364"/>
        <v>0</v>
      </c>
      <c r="T1108" s="64" t="str">
        <f t="shared" si="1326"/>
        <v>-</v>
      </c>
      <c r="U1108" s="57" t="str">
        <f t="shared" si="1365"/>
        <v>Payoff</v>
      </c>
      <c r="V1108" s="56">
        <f t="shared" si="1394"/>
        <v>293</v>
      </c>
      <c r="W1108" s="64">
        <f t="shared" si="1366"/>
        <v>0</v>
      </c>
      <c r="X1108" s="64" t="str">
        <f t="shared" si="1327"/>
        <v>-</v>
      </c>
      <c r="Y1108" s="64">
        <f t="shared" si="1328"/>
        <v>0</v>
      </c>
      <c r="Z1108" s="64" t="str">
        <f t="shared" si="1329"/>
        <v>-</v>
      </c>
      <c r="AA1108" s="64" t="str">
        <f t="shared" si="1367"/>
        <v>-</v>
      </c>
      <c r="AB1108" s="64" t="str">
        <f t="shared" si="1330"/>
        <v>-</v>
      </c>
      <c r="AC1108" s="57" t="str">
        <f t="shared" si="1368"/>
        <v>Payoff</v>
      </c>
      <c r="AD1108" s="56">
        <f t="shared" si="1395"/>
        <v>293</v>
      </c>
      <c r="AE1108" s="64">
        <f t="shared" si="1369"/>
        <v>0</v>
      </c>
      <c r="AF1108" s="64" t="str">
        <f t="shared" si="1331"/>
        <v>-</v>
      </c>
      <c r="AG1108" s="64">
        <f t="shared" si="1332"/>
        <v>0</v>
      </c>
      <c r="AH1108" s="64" t="str">
        <f t="shared" si="1333"/>
        <v>-</v>
      </c>
      <c r="AI1108" s="64" t="str">
        <f t="shared" si="1370"/>
        <v>-</v>
      </c>
      <c r="AJ1108" s="64" t="str">
        <f t="shared" si="1334"/>
        <v>-</v>
      </c>
      <c r="AK1108" s="57" t="str">
        <f t="shared" si="1371"/>
        <v>Payoff</v>
      </c>
      <c r="AL1108" s="56">
        <f t="shared" si="1396"/>
        <v>293</v>
      </c>
      <c r="AM1108" s="64" t="str">
        <f t="shared" si="1372"/>
        <v>-</v>
      </c>
      <c r="AN1108" s="64" t="str">
        <f t="shared" si="1335"/>
        <v>-</v>
      </c>
      <c r="AO1108" s="64" t="str">
        <f t="shared" si="1336"/>
        <v>-</v>
      </c>
      <c r="AP1108" s="64" t="str">
        <f t="shared" si="1337"/>
        <v>-</v>
      </c>
      <c r="AQ1108" s="64" t="str">
        <f t="shared" si="1373"/>
        <v>-</v>
      </c>
      <c r="AR1108" s="64" t="str">
        <f t="shared" si="1338"/>
        <v>-</v>
      </c>
      <c r="AS1108" s="57" t="str">
        <f t="shared" si="1374"/>
        <v>Payoff</v>
      </c>
      <c r="AT1108" s="56">
        <f t="shared" si="1397"/>
        <v>293</v>
      </c>
      <c r="AU1108" s="64" t="str">
        <f t="shared" si="1375"/>
        <v>-</v>
      </c>
      <c r="AV1108" s="64" t="str">
        <f t="shared" si="1339"/>
        <v>-</v>
      </c>
      <c r="AW1108" s="64" t="str">
        <f t="shared" si="1340"/>
        <v>-</v>
      </c>
      <c r="AX1108" s="64" t="str">
        <f t="shared" si="1341"/>
        <v>-</v>
      </c>
      <c r="AY1108" s="64" t="str">
        <f t="shared" si="1376"/>
        <v>-</v>
      </c>
      <c r="AZ1108" s="64" t="str">
        <f t="shared" si="1342"/>
        <v>-</v>
      </c>
      <c r="BA1108" s="57" t="str">
        <f t="shared" si="1377"/>
        <v>Payoff</v>
      </c>
      <c r="BB1108" s="56">
        <f t="shared" si="1398"/>
        <v>293</v>
      </c>
      <c r="BC1108" s="64" t="str">
        <f t="shared" si="1378"/>
        <v>-</v>
      </c>
      <c r="BD1108" s="64" t="str">
        <f t="shared" si="1343"/>
        <v>-</v>
      </c>
      <c r="BE1108" s="64" t="str">
        <f t="shared" si="1344"/>
        <v>-</v>
      </c>
      <c r="BF1108" s="64" t="str">
        <f t="shared" si="1345"/>
        <v>-</v>
      </c>
      <c r="BG1108" s="64" t="str">
        <f t="shared" si="1379"/>
        <v>-</v>
      </c>
      <c r="BH1108" s="64" t="str">
        <f t="shared" si="1346"/>
        <v>-</v>
      </c>
      <c r="BI1108" s="57" t="str">
        <f t="shared" si="1380"/>
        <v>Payoff</v>
      </c>
      <c r="BJ1108" s="56">
        <f t="shared" si="1399"/>
        <v>293</v>
      </c>
      <c r="BK1108" s="64" t="str">
        <f t="shared" si="1381"/>
        <v>-</v>
      </c>
      <c r="BL1108" s="64" t="str">
        <f t="shared" si="1347"/>
        <v>-</v>
      </c>
      <c r="BM1108" s="64" t="str">
        <f t="shared" si="1348"/>
        <v>-</v>
      </c>
      <c r="BN1108" s="64" t="str">
        <f t="shared" si="1349"/>
        <v>-</v>
      </c>
      <c r="BO1108" s="64" t="str">
        <f t="shared" si="1382"/>
        <v>-</v>
      </c>
      <c r="BP1108" s="64" t="str">
        <f t="shared" si="1350"/>
        <v>-</v>
      </c>
      <c r="BQ1108" s="57" t="str">
        <f t="shared" si="1383"/>
        <v>Payoff</v>
      </c>
      <c r="BR1108" s="56">
        <f t="shared" si="1400"/>
        <v>293</v>
      </c>
      <c r="BS1108" s="64" t="str">
        <f t="shared" si="1384"/>
        <v>-</v>
      </c>
      <c r="BT1108" s="64" t="str">
        <f t="shared" si="1351"/>
        <v>-</v>
      </c>
      <c r="BU1108" s="64" t="str">
        <f t="shared" si="1352"/>
        <v>-</v>
      </c>
      <c r="BV1108" s="64" t="str">
        <f t="shared" si="1353"/>
        <v>-</v>
      </c>
      <c r="BW1108" s="64" t="str">
        <f t="shared" si="1385"/>
        <v>-</v>
      </c>
      <c r="BX1108" s="64" t="str">
        <f t="shared" si="1354"/>
        <v>-</v>
      </c>
      <c r="BY1108" s="57" t="str">
        <f t="shared" si="1386"/>
        <v>Payoff</v>
      </c>
      <c r="BZ1108" s="56">
        <f t="shared" si="1401"/>
        <v>293</v>
      </c>
      <c r="CA1108" s="64" t="str">
        <f t="shared" si="1387"/>
        <v>-</v>
      </c>
      <c r="CB1108" s="64" t="str">
        <f t="shared" si="1355"/>
        <v>-</v>
      </c>
      <c r="CC1108" s="64" t="str">
        <f t="shared" si="1356"/>
        <v>-</v>
      </c>
      <c r="CD1108" s="64" t="str">
        <f t="shared" si="1357"/>
        <v>-</v>
      </c>
      <c r="CE1108" s="64" t="str">
        <f t="shared" si="1388"/>
        <v>-</v>
      </c>
      <c r="CF1108" s="64" t="str">
        <f t="shared" si="1358"/>
        <v>-</v>
      </c>
      <c r="CG1108" s="57" t="str">
        <f t="shared" si="1389"/>
        <v>Payoff</v>
      </c>
      <c r="CH1108" s="56">
        <f t="shared" si="1402"/>
        <v>293</v>
      </c>
      <c r="CI1108" s="64" t="str">
        <f t="shared" si="1390"/>
        <v>-</v>
      </c>
      <c r="CJ1108" s="64" t="str">
        <f t="shared" si="1359"/>
        <v>-</v>
      </c>
      <c r="CK1108" s="64" t="str">
        <f t="shared" si="1360"/>
        <v>-</v>
      </c>
      <c r="CL1108" s="64" t="str">
        <f t="shared" si="1361"/>
        <v>-</v>
      </c>
      <c r="CM1108" s="64" t="str">
        <f t="shared" si="1391"/>
        <v>-</v>
      </c>
      <c r="CN1108" s="64" t="str">
        <f t="shared" si="1362"/>
        <v>-</v>
      </c>
      <c r="CO1108" s="57" t="str">
        <f t="shared" si="1392"/>
        <v>Payoff</v>
      </c>
    </row>
    <row r="1109" spans="15:93" ht="18" customHeight="1" x14ac:dyDescent="0.25">
      <c r="O1109" s="56">
        <f t="shared" si="1393"/>
        <v>298</v>
      </c>
      <c r="P1109" s="64">
        <f t="shared" si="1363"/>
        <v>0</v>
      </c>
      <c r="Q1109" s="64" t="str">
        <f t="shared" si="1324"/>
        <v>-</v>
      </c>
      <c r="R1109" s="64" t="str">
        <f t="shared" si="1325"/>
        <v>-</v>
      </c>
      <c r="S1109" s="64">
        <f t="shared" si="1364"/>
        <v>0</v>
      </c>
      <c r="T1109" s="64" t="str">
        <f t="shared" si="1326"/>
        <v>-</v>
      </c>
      <c r="U1109" s="57" t="str">
        <f t="shared" si="1365"/>
        <v>Payoff</v>
      </c>
      <c r="V1109" s="56">
        <f t="shared" si="1394"/>
        <v>294</v>
      </c>
      <c r="W1109" s="64">
        <f t="shared" si="1366"/>
        <v>0</v>
      </c>
      <c r="X1109" s="64" t="str">
        <f t="shared" si="1327"/>
        <v>-</v>
      </c>
      <c r="Y1109" s="64">
        <f t="shared" si="1328"/>
        <v>0</v>
      </c>
      <c r="Z1109" s="64" t="str">
        <f t="shared" si="1329"/>
        <v>-</v>
      </c>
      <c r="AA1109" s="64" t="str">
        <f t="shared" si="1367"/>
        <v>-</v>
      </c>
      <c r="AB1109" s="64" t="str">
        <f t="shared" si="1330"/>
        <v>-</v>
      </c>
      <c r="AC1109" s="57" t="str">
        <f t="shared" si="1368"/>
        <v>Payoff</v>
      </c>
      <c r="AD1109" s="56">
        <f t="shared" si="1395"/>
        <v>294</v>
      </c>
      <c r="AE1109" s="64">
        <f t="shared" si="1369"/>
        <v>0</v>
      </c>
      <c r="AF1109" s="64" t="str">
        <f t="shared" si="1331"/>
        <v>-</v>
      </c>
      <c r="AG1109" s="64">
        <f t="shared" si="1332"/>
        <v>0</v>
      </c>
      <c r="AH1109" s="64" t="str">
        <f t="shared" si="1333"/>
        <v>-</v>
      </c>
      <c r="AI1109" s="64" t="str">
        <f t="shared" si="1370"/>
        <v>-</v>
      </c>
      <c r="AJ1109" s="64" t="str">
        <f t="shared" si="1334"/>
        <v>-</v>
      </c>
      <c r="AK1109" s="57" t="str">
        <f t="shared" si="1371"/>
        <v>Payoff</v>
      </c>
      <c r="AL1109" s="56">
        <f t="shared" si="1396"/>
        <v>294</v>
      </c>
      <c r="AM1109" s="64" t="str">
        <f t="shared" si="1372"/>
        <v>-</v>
      </c>
      <c r="AN1109" s="64" t="str">
        <f t="shared" si="1335"/>
        <v>-</v>
      </c>
      <c r="AO1109" s="64" t="str">
        <f t="shared" si="1336"/>
        <v>-</v>
      </c>
      <c r="AP1109" s="64" t="str">
        <f t="shared" si="1337"/>
        <v>-</v>
      </c>
      <c r="AQ1109" s="64" t="str">
        <f t="shared" si="1373"/>
        <v>-</v>
      </c>
      <c r="AR1109" s="64" t="str">
        <f t="shared" si="1338"/>
        <v>-</v>
      </c>
      <c r="AS1109" s="57" t="str">
        <f t="shared" si="1374"/>
        <v>Payoff</v>
      </c>
      <c r="AT1109" s="56">
        <f t="shared" si="1397"/>
        <v>294</v>
      </c>
      <c r="AU1109" s="64" t="str">
        <f t="shared" si="1375"/>
        <v>-</v>
      </c>
      <c r="AV1109" s="64" t="str">
        <f t="shared" si="1339"/>
        <v>-</v>
      </c>
      <c r="AW1109" s="64" t="str">
        <f t="shared" si="1340"/>
        <v>-</v>
      </c>
      <c r="AX1109" s="64" t="str">
        <f t="shared" si="1341"/>
        <v>-</v>
      </c>
      <c r="AY1109" s="64" t="str">
        <f t="shared" si="1376"/>
        <v>-</v>
      </c>
      <c r="AZ1109" s="64" t="str">
        <f t="shared" si="1342"/>
        <v>-</v>
      </c>
      <c r="BA1109" s="57" t="str">
        <f t="shared" si="1377"/>
        <v>Payoff</v>
      </c>
      <c r="BB1109" s="56">
        <f t="shared" si="1398"/>
        <v>294</v>
      </c>
      <c r="BC1109" s="64" t="str">
        <f t="shared" si="1378"/>
        <v>-</v>
      </c>
      <c r="BD1109" s="64" t="str">
        <f t="shared" si="1343"/>
        <v>-</v>
      </c>
      <c r="BE1109" s="64" t="str">
        <f t="shared" si="1344"/>
        <v>-</v>
      </c>
      <c r="BF1109" s="64" t="str">
        <f t="shared" si="1345"/>
        <v>-</v>
      </c>
      <c r="BG1109" s="64" t="str">
        <f t="shared" si="1379"/>
        <v>-</v>
      </c>
      <c r="BH1109" s="64" t="str">
        <f t="shared" si="1346"/>
        <v>-</v>
      </c>
      <c r="BI1109" s="57" t="str">
        <f t="shared" si="1380"/>
        <v>Payoff</v>
      </c>
      <c r="BJ1109" s="56">
        <f t="shared" si="1399"/>
        <v>294</v>
      </c>
      <c r="BK1109" s="64" t="str">
        <f t="shared" si="1381"/>
        <v>-</v>
      </c>
      <c r="BL1109" s="64" t="str">
        <f t="shared" si="1347"/>
        <v>-</v>
      </c>
      <c r="BM1109" s="64" t="str">
        <f t="shared" si="1348"/>
        <v>-</v>
      </c>
      <c r="BN1109" s="64" t="str">
        <f t="shared" si="1349"/>
        <v>-</v>
      </c>
      <c r="BO1109" s="64" t="str">
        <f t="shared" si="1382"/>
        <v>-</v>
      </c>
      <c r="BP1109" s="64" t="str">
        <f t="shared" si="1350"/>
        <v>-</v>
      </c>
      <c r="BQ1109" s="57" t="str">
        <f t="shared" si="1383"/>
        <v>Payoff</v>
      </c>
      <c r="BR1109" s="56">
        <f t="shared" si="1400"/>
        <v>294</v>
      </c>
      <c r="BS1109" s="64" t="str">
        <f t="shared" si="1384"/>
        <v>-</v>
      </c>
      <c r="BT1109" s="64" t="str">
        <f t="shared" si="1351"/>
        <v>-</v>
      </c>
      <c r="BU1109" s="64" t="str">
        <f t="shared" si="1352"/>
        <v>-</v>
      </c>
      <c r="BV1109" s="64" t="str">
        <f t="shared" si="1353"/>
        <v>-</v>
      </c>
      <c r="BW1109" s="64" t="str">
        <f t="shared" si="1385"/>
        <v>-</v>
      </c>
      <c r="BX1109" s="64" t="str">
        <f t="shared" si="1354"/>
        <v>-</v>
      </c>
      <c r="BY1109" s="57" t="str">
        <f t="shared" si="1386"/>
        <v>Payoff</v>
      </c>
      <c r="BZ1109" s="56">
        <f t="shared" si="1401"/>
        <v>294</v>
      </c>
      <c r="CA1109" s="64" t="str">
        <f t="shared" si="1387"/>
        <v>-</v>
      </c>
      <c r="CB1109" s="64" t="str">
        <f t="shared" si="1355"/>
        <v>-</v>
      </c>
      <c r="CC1109" s="64" t="str">
        <f t="shared" si="1356"/>
        <v>-</v>
      </c>
      <c r="CD1109" s="64" t="str">
        <f t="shared" si="1357"/>
        <v>-</v>
      </c>
      <c r="CE1109" s="64" t="str">
        <f t="shared" si="1388"/>
        <v>-</v>
      </c>
      <c r="CF1109" s="64" t="str">
        <f t="shared" si="1358"/>
        <v>-</v>
      </c>
      <c r="CG1109" s="57" t="str">
        <f t="shared" si="1389"/>
        <v>Payoff</v>
      </c>
      <c r="CH1109" s="56">
        <f t="shared" si="1402"/>
        <v>294</v>
      </c>
      <c r="CI1109" s="64" t="str">
        <f t="shared" si="1390"/>
        <v>-</v>
      </c>
      <c r="CJ1109" s="64" t="str">
        <f t="shared" si="1359"/>
        <v>-</v>
      </c>
      <c r="CK1109" s="64" t="str">
        <f t="shared" si="1360"/>
        <v>-</v>
      </c>
      <c r="CL1109" s="64" t="str">
        <f t="shared" si="1361"/>
        <v>-</v>
      </c>
      <c r="CM1109" s="64" t="str">
        <f t="shared" si="1391"/>
        <v>-</v>
      </c>
      <c r="CN1109" s="64" t="str">
        <f t="shared" si="1362"/>
        <v>-</v>
      </c>
      <c r="CO1109" s="57" t="str">
        <f t="shared" si="1392"/>
        <v>Payoff</v>
      </c>
    </row>
    <row r="1110" spans="15:93" ht="18" customHeight="1" x14ac:dyDescent="0.25">
      <c r="O1110" s="56">
        <f t="shared" si="1393"/>
        <v>299</v>
      </c>
      <c r="P1110" s="64">
        <f t="shared" si="1363"/>
        <v>0</v>
      </c>
      <c r="Q1110" s="64" t="str">
        <f t="shared" si="1324"/>
        <v>-</v>
      </c>
      <c r="R1110" s="64" t="str">
        <f t="shared" si="1325"/>
        <v>-</v>
      </c>
      <c r="S1110" s="64">
        <f t="shared" si="1364"/>
        <v>0</v>
      </c>
      <c r="T1110" s="64" t="str">
        <f t="shared" si="1326"/>
        <v>-</v>
      </c>
      <c r="U1110" s="57" t="str">
        <f t="shared" si="1365"/>
        <v>Payoff</v>
      </c>
      <c r="V1110" s="56">
        <f t="shared" si="1394"/>
        <v>295</v>
      </c>
      <c r="W1110" s="64">
        <f t="shared" si="1366"/>
        <v>0</v>
      </c>
      <c r="X1110" s="64" t="str">
        <f t="shared" si="1327"/>
        <v>-</v>
      </c>
      <c r="Y1110" s="64">
        <f t="shared" si="1328"/>
        <v>0</v>
      </c>
      <c r="Z1110" s="64" t="str">
        <f t="shared" si="1329"/>
        <v>-</v>
      </c>
      <c r="AA1110" s="64" t="str">
        <f t="shared" si="1367"/>
        <v>-</v>
      </c>
      <c r="AB1110" s="64" t="str">
        <f t="shared" si="1330"/>
        <v>-</v>
      </c>
      <c r="AC1110" s="57" t="str">
        <f t="shared" si="1368"/>
        <v>Payoff</v>
      </c>
      <c r="AD1110" s="56">
        <f t="shared" si="1395"/>
        <v>295</v>
      </c>
      <c r="AE1110" s="64">
        <f t="shared" si="1369"/>
        <v>0</v>
      </c>
      <c r="AF1110" s="64" t="str">
        <f t="shared" si="1331"/>
        <v>-</v>
      </c>
      <c r="AG1110" s="64">
        <f t="shared" si="1332"/>
        <v>0</v>
      </c>
      <c r="AH1110" s="64" t="str">
        <f t="shared" si="1333"/>
        <v>-</v>
      </c>
      <c r="AI1110" s="64" t="str">
        <f t="shared" si="1370"/>
        <v>-</v>
      </c>
      <c r="AJ1110" s="64" t="str">
        <f t="shared" si="1334"/>
        <v>-</v>
      </c>
      <c r="AK1110" s="57" t="str">
        <f t="shared" si="1371"/>
        <v>Payoff</v>
      </c>
      <c r="AL1110" s="56">
        <f t="shared" si="1396"/>
        <v>295</v>
      </c>
      <c r="AM1110" s="64" t="str">
        <f t="shared" si="1372"/>
        <v>-</v>
      </c>
      <c r="AN1110" s="64" t="str">
        <f t="shared" si="1335"/>
        <v>-</v>
      </c>
      <c r="AO1110" s="64" t="str">
        <f t="shared" si="1336"/>
        <v>-</v>
      </c>
      <c r="AP1110" s="64" t="str">
        <f t="shared" si="1337"/>
        <v>-</v>
      </c>
      <c r="AQ1110" s="64" t="str">
        <f t="shared" si="1373"/>
        <v>-</v>
      </c>
      <c r="AR1110" s="64" t="str">
        <f t="shared" si="1338"/>
        <v>-</v>
      </c>
      <c r="AS1110" s="57" t="str">
        <f t="shared" si="1374"/>
        <v>Payoff</v>
      </c>
      <c r="AT1110" s="56">
        <f t="shared" si="1397"/>
        <v>295</v>
      </c>
      <c r="AU1110" s="64" t="str">
        <f t="shared" si="1375"/>
        <v>-</v>
      </c>
      <c r="AV1110" s="64" t="str">
        <f t="shared" si="1339"/>
        <v>-</v>
      </c>
      <c r="AW1110" s="64" t="str">
        <f t="shared" si="1340"/>
        <v>-</v>
      </c>
      <c r="AX1110" s="64" t="str">
        <f t="shared" si="1341"/>
        <v>-</v>
      </c>
      <c r="AY1110" s="64" t="str">
        <f t="shared" si="1376"/>
        <v>-</v>
      </c>
      <c r="AZ1110" s="64" t="str">
        <f t="shared" si="1342"/>
        <v>-</v>
      </c>
      <c r="BA1110" s="57" t="str">
        <f t="shared" si="1377"/>
        <v>Payoff</v>
      </c>
      <c r="BB1110" s="56">
        <f t="shared" si="1398"/>
        <v>295</v>
      </c>
      <c r="BC1110" s="64" t="str">
        <f t="shared" si="1378"/>
        <v>-</v>
      </c>
      <c r="BD1110" s="64" t="str">
        <f t="shared" si="1343"/>
        <v>-</v>
      </c>
      <c r="BE1110" s="64" t="str">
        <f t="shared" si="1344"/>
        <v>-</v>
      </c>
      <c r="BF1110" s="64" t="str">
        <f t="shared" si="1345"/>
        <v>-</v>
      </c>
      <c r="BG1110" s="64" t="str">
        <f t="shared" si="1379"/>
        <v>-</v>
      </c>
      <c r="BH1110" s="64" t="str">
        <f t="shared" si="1346"/>
        <v>-</v>
      </c>
      <c r="BI1110" s="57" t="str">
        <f t="shared" si="1380"/>
        <v>Payoff</v>
      </c>
      <c r="BJ1110" s="56">
        <f t="shared" si="1399"/>
        <v>295</v>
      </c>
      <c r="BK1110" s="64" t="str">
        <f t="shared" si="1381"/>
        <v>-</v>
      </c>
      <c r="BL1110" s="64" t="str">
        <f t="shared" si="1347"/>
        <v>-</v>
      </c>
      <c r="BM1110" s="64" t="str">
        <f t="shared" si="1348"/>
        <v>-</v>
      </c>
      <c r="BN1110" s="64" t="str">
        <f t="shared" si="1349"/>
        <v>-</v>
      </c>
      <c r="BO1110" s="64" t="str">
        <f t="shared" si="1382"/>
        <v>-</v>
      </c>
      <c r="BP1110" s="64" t="str">
        <f t="shared" si="1350"/>
        <v>-</v>
      </c>
      <c r="BQ1110" s="57" t="str">
        <f t="shared" si="1383"/>
        <v>Payoff</v>
      </c>
      <c r="BR1110" s="56">
        <f t="shared" si="1400"/>
        <v>295</v>
      </c>
      <c r="BS1110" s="64" t="str">
        <f t="shared" si="1384"/>
        <v>-</v>
      </c>
      <c r="BT1110" s="64" t="str">
        <f t="shared" si="1351"/>
        <v>-</v>
      </c>
      <c r="BU1110" s="64" t="str">
        <f t="shared" si="1352"/>
        <v>-</v>
      </c>
      <c r="BV1110" s="64" t="str">
        <f t="shared" si="1353"/>
        <v>-</v>
      </c>
      <c r="BW1110" s="64" t="str">
        <f t="shared" si="1385"/>
        <v>-</v>
      </c>
      <c r="BX1110" s="64" t="str">
        <f t="shared" si="1354"/>
        <v>-</v>
      </c>
      <c r="BY1110" s="57" t="str">
        <f t="shared" si="1386"/>
        <v>Payoff</v>
      </c>
      <c r="BZ1110" s="56">
        <f t="shared" si="1401"/>
        <v>295</v>
      </c>
      <c r="CA1110" s="64" t="str">
        <f t="shared" si="1387"/>
        <v>-</v>
      </c>
      <c r="CB1110" s="64" t="str">
        <f t="shared" si="1355"/>
        <v>-</v>
      </c>
      <c r="CC1110" s="64" t="str">
        <f t="shared" si="1356"/>
        <v>-</v>
      </c>
      <c r="CD1110" s="64" t="str">
        <f t="shared" si="1357"/>
        <v>-</v>
      </c>
      <c r="CE1110" s="64" t="str">
        <f t="shared" si="1388"/>
        <v>-</v>
      </c>
      <c r="CF1110" s="64" t="str">
        <f t="shared" si="1358"/>
        <v>-</v>
      </c>
      <c r="CG1110" s="57" t="str">
        <f t="shared" si="1389"/>
        <v>Payoff</v>
      </c>
      <c r="CH1110" s="56">
        <f t="shared" si="1402"/>
        <v>295</v>
      </c>
      <c r="CI1110" s="64" t="str">
        <f t="shared" si="1390"/>
        <v>-</v>
      </c>
      <c r="CJ1110" s="64" t="str">
        <f t="shared" si="1359"/>
        <v>-</v>
      </c>
      <c r="CK1110" s="64" t="str">
        <f t="shared" si="1360"/>
        <v>-</v>
      </c>
      <c r="CL1110" s="64" t="str">
        <f t="shared" si="1361"/>
        <v>-</v>
      </c>
      <c r="CM1110" s="64" t="str">
        <f t="shared" si="1391"/>
        <v>-</v>
      </c>
      <c r="CN1110" s="64" t="str">
        <f t="shared" si="1362"/>
        <v>-</v>
      </c>
      <c r="CO1110" s="57" t="str">
        <f t="shared" si="1392"/>
        <v>Payoff</v>
      </c>
    </row>
    <row r="1111" spans="15:93" ht="18" customHeight="1" x14ac:dyDescent="0.25">
      <c r="O1111" s="56">
        <f t="shared" si="1393"/>
        <v>300</v>
      </c>
      <c r="P1111" s="64">
        <f t="shared" si="1363"/>
        <v>0</v>
      </c>
      <c r="Q1111" s="64" t="str">
        <f t="shared" si="1324"/>
        <v>-</v>
      </c>
      <c r="R1111" s="64" t="str">
        <f t="shared" si="1325"/>
        <v>-</v>
      </c>
      <c r="S1111" s="64">
        <f t="shared" si="1364"/>
        <v>0</v>
      </c>
      <c r="T1111" s="64" t="str">
        <f t="shared" si="1326"/>
        <v>-</v>
      </c>
      <c r="U1111" s="57" t="str">
        <f t="shared" si="1365"/>
        <v>Payoff</v>
      </c>
      <c r="V1111" s="56">
        <f t="shared" si="1394"/>
        <v>296</v>
      </c>
      <c r="W1111" s="64">
        <f t="shared" si="1366"/>
        <v>0</v>
      </c>
      <c r="X1111" s="64" t="str">
        <f t="shared" si="1327"/>
        <v>-</v>
      </c>
      <c r="Y1111" s="64">
        <f t="shared" si="1328"/>
        <v>0</v>
      </c>
      <c r="Z1111" s="64" t="str">
        <f t="shared" si="1329"/>
        <v>-</v>
      </c>
      <c r="AA1111" s="64" t="str">
        <f t="shared" si="1367"/>
        <v>-</v>
      </c>
      <c r="AB1111" s="64" t="str">
        <f t="shared" si="1330"/>
        <v>-</v>
      </c>
      <c r="AC1111" s="57" t="str">
        <f t="shared" si="1368"/>
        <v>Payoff</v>
      </c>
      <c r="AD1111" s="56">
        <f t="shared" si="1395"/>
        <v>296</v>
      </c>
      <c r="AE1111" s="64">
        <f t="shared" si="1369"/>
        <v>0</v>
      </c>
      <c r="AF1111" s="64" t="str">
        <f t="shared" si="1331"/>
        <v>-</v>
      </c>
      <c r="AG1111" s="64">
        <f t="shared" si="1332"/>
        <v>0</v>
      </c>
      <c r="AH1111" s="64" t="str">
        <f t="shared" si="1333"/>
        <v>-</v>
      </c>
      <c r="AI1111" s="64" t="str">
        <f t="shared" si="1370"/>
        <v>-</v>
      </c>
      <c r="AJ1111" s="64" t="str">
        <f t="shared" si="1334"/>
        <v>-</v>
      </c>
      <c r="AK1111" s="57" t="str">
        <f t="shared" si="1371"/>
        <v>Payoff</v>
      </c>
      <c r="AL1111" s="56">
        <f t="shared" si="1396"/>
        <v>296</v>
      </c>
      <c r="AM1111" s="64" t="str">
        <f t="shared" si="1372"/>
        <v>-</v>
      </c>
      <c r="AN1111" s="64" t="str">
        <f t="shared" si="1335"/>
        <v>-</v>
      </c>
      <c r="AO1111" s="64" t="str">
        <f t="shared" si="1336"/>
        <v>-</v>
      </c>
      <c r="AP1111" s="64" t="str">
        <f t="shared" si="1337"/>
        <v>-</v>
      </c>
      <c r="AQ1111" s="64" t="str">
        <f t="shared" si="1373"/>
        <v>-</v>
      </c>
      <c r="AR1111" s="64" t="str">
        <f t="shared" si="1338"/>
        <v>-</v>
      </c>
      <c r="AS1111" s="57" t="str">
        <f t="shared" si="1374"/>
        <v>Payoff</v>
      </c>
      <c r="AT1111" s="56">
        <f t="shared" si="1397"/>
        <v>296</v>
      </c>
      <c r="AU1111" s="64" t="str">
        <f t="shared" si="1375"/>
        <v>-</v>
      </c>
      <c r="AV1111" s="64" t="str">
        <f t="shared" si="1339"/>
        <v>-</v>
      </c>
      <c r="AW1111" s="64" t="str">
        <f t="shared" si="1340"/>
        <v>-</v>
      </c>
      <c r="AX1111" s="64" t="str">
        <f t="shared" si="1341"/>
        <v>-</v>
      </c>
      <c r="AY1111" s="64" t="str">
        <f t="shared" si="1376"/>
        <v>-</v>
      </c>
      <c r="AZ1111" s="64" t="str">
        <f t="shared" si="1342"/>
        <v>-</v>
      </c>
      <c r="BA1111" s="57" t="str">
        <f t="shared" si="1377"/>
        <v>Payoff</v>
      </c>
      <c r="BB1111" s="56">
        <f t="shared" si="1398"/>
        <v>296</v>
      </c>
      <c r="BC1111" s="64" t="str">
        <f t="shared" si="1378"/>
        <v>-</v>
      </c>
      <c r="BD1111" s="64" t="str">
        <f t="shared" si="1343"/>
        <v>-</v>
      </c>
      <c r="BE1111" s="64" t="str">
        <f t="shared" si="1344"/>
        <v>-</v>
      </c>
      <c r="BF1111" s="64" t="str">
        <f t="shared" si="1345"/>
        <v>-</v>
      </c>
      <c r="BG1111" s="64" t="str">
        <f t="shared" si="1379"/>
        <v>-</v>
      </c>
      <c r="BH1111" s="64" t="str">
        <f t="shared" si="1346"/>
        <v>-</v>
      </c>
      <c r="BI1111" s="57" t="str">
        <f t="shared" si="1380"/>
        <v>Payoff</v>
      </c>
      <c r="BJ1111" s="56">
        <f t="shared" si="1399"/>
        <v>296</v>
      </c>
      <c r="BK1111" s="64" t="str">
        <f t="shared" si="1381"/>
        <v>-</v>
      </c>
      <c r="BL1111" s="64" t="str">
        <f t="shared" si="1347"/>
        <v>-</v>
      </c>
      <c r="BM1111" s="64" t="str">
        <f t="shared" si="1348"/>
        <v>-</v>
      </c>
      <c r="BN1111" s="64" t="str">
        <f t="shared" si="1349"/>
        <v>-</v>
      </c>
      <c r="BO1111" s="64" t="str">
        <f t="shared" si="1382"/>
        <v>-</v>
      </c>
      <c r="BP1111" s="64" t="str">
        <f t="shared" si="1350"/>
        <v>-</v>
      </c>
      <c r="BQ1111" s="57" t="str">
        <f t="shared" si="1383"/>
        <v>Payoff</v>
      </c>
      <c r="BR1111" s="56">
        <f t="shared" si="1400"/>
        <v>296</v>
      </c>
      <c r="BS1111" s="64" t="str">
        <f t="shared" si="1384"/>
        <v>-</v>
      </c>
      <c r="BT1111" s="64" t="str">
        <f t="shared" si="1351"/>
        <v>-</v>
      </c>
      <c r="BU1111" s="64" t="str">
        <f t="shared" si="1352"/>
        <v>-</v>
      </c>
      <c r="BV1111" s="64" t="str">
        <f t="shared" si="1353"/>
        <v>-</v>
      </c>
      <c r="BW1111" s="64" t="str">
        <f t="shared" si="1385"/>
        <v>-</v>
      </c>
      <c r="BX1111" s="64" t="str">
        <f t="shared" si="1354"/>
        <v>-</v>
      </c>
      <c r="BY1111" s="57" t="str">
        <f t="shared" si="1386"/>
        <v>Payoff</v>
      </c>
      <c r="BZ1111" s="56">
        <f t="shared" si="1401"/>
        <v>296</v>
      </c>
      <c r="CA1111" s="64" t="str">
        <f t="shared" si="1387"/>
        <v>-</v>
      </c>
      <c r="CB1111" s="64" t="str">
        <f t="shared" si="1355"/>
        <v>-</v>
      </c>
      <c r="CC1111" s="64" t="str">
        <f t="shared" si="1356"/>
        <v>-</v>
      </c>
      <c r="CD1111" s="64" t="str">
        <f t="shared" si="1357"/>
        <v>-</v>
      </c>
      <c r="CE1111" s="64" t="str">
        <f t="shared" si="1388"/>
        <v>-</v>
      </c>
      <c r="CF1111" s="64" t="str">
        <f t="shared" si="1358"/>
        <v>-</v>
      </c>
      <c r="CG1111" s="57" t="str">
        <f t="shared" si="1389"/>
        <v>Payoff</v>
      </c>
      <c r="CH1111" s="56">
        <f t="shared" si="1402"/>
        <v>296</v>
      </c>
      <c r="CI1111" s="64" t="str">
        <f t="shared" si="1390"/>
        <v>-</v>
      </c>
      <c r="CJ1111" s="64" t="str">
        <f t="shared" si="1359"/>
        <v>-</v>
      </c>
      <c r="CK1111" s="64" t="str">
        <f t="shared" si="1360"/>
        <v>-</v>
      </c>
      <c r="CL1111" s="64" t="str">
        <f t="shared" si="1361"/>
        <v>-</v>
      </c>
      <c r="CM1111" s="64" t="str">
        <f t="shared" si="1391"/>
        <v>-</v>
      </c>
      <c r="CN1111" s="64" t="str">
        <f t="shared" si="1362"/>
        <v>-</v>
      </c>
      <c r="CO1111" s="57" t="str">
        <f t="shared" si="1392"/>
        <v>Payoff</v>
      </c>
    </row>
    <row r="1112" spans="15:93" ht="18" customHeight="1" x14ac:dyDescent="0.25">
      <c r="O1112" s="56">
        <f t="shared" si="1393"/>
        <v>301</v>
      </c>
      <c r="P1112" s="64">
        <f t="shared" si="1363"/>
        <v>0</v>
      </c>
      <c r="Q1112" s="64" t="str">
        <f t="shared" si="1324"/>
        <v>-</v>
      </c>
      <c r="R1112" s="64" t="str">
        <f t="shared" si="1325"/>
        <v>-</v>
      </c>
      <c r="S1112" s="64">
        <f t="shared" si="1364"/>
        <v>0</v>
      </c>
      <c r="T1112" s="64" t="str">
        <f t="shared" si="1326"/>
        <v>-</v>
      </c>
      <c r="U1112" s="57" t="str">
        <f t="shared" si="1365"/>
        <v>Payoff</v>
      </c>
      <c r="V1112" s="56">
        <f t="shared" si="1394"/>
        <v>297</v>
      </c>
      <c r="W1112" s="64">
        <f t="shared" si="1366"/>
        <v>0</v>
      </c>
      <c r="X1112" s="64" t="str">
        <f t="shared" si="1327"/>
        <v>-</v>
      </c>
      <c r="Y1112" s="64">
        <f t="shared" si="1328"/>
        <v>0</v>
      </c>
      <c r="Z1112" s="64" t="str">
        <f t="shared" si="1329"/>
        <v>-</v>
      </c>
      <c r="AA1112" s="64" t="str">
        <f t="shared" si="1367"/>
        <v>-</v>
      </c>
      <c r="AB1112" s="64" t="str">
        <f t="shared" si="1330"/>
        <v>-</v>
      </c>
      <c r="AC1112" s="57" t="str">
        <f t="shared" si="1368"/>
        <v>Payoff</v>
      </c>
      <c r="AD1112" s="56">
        <f t="shared" si="1395"/>
        <v>297</v>
      </c>
      <c r="AE1112" s="64">
        <f t="shared" si="1369"/>
        <v>0</v>
      </c>
      <c r="AF1112" s="64" t="str">
        <f t="shared" si="1331"/>
        <v>-</v>
      </c>
      <c r="AG1112" s="64">
        <f t="shared" si="1332"/>
        <v>0</v>
      </c>
      <c r="AH1112" s="64" t="str">
        <f t="shared" si="1333"/>
        <v>-</v>
      </c>
      <c r="AI1112" s="64" t="str">
        <f t="shared" si="1370"/>
        <v>-</v>
      </c>
      <c r="AJ1112" s="64" t="str">
        <f t="shared" si="1334"/>
        <v>-</v>
      </c>
      <c r="AK1112" s="57" t="str">
        <f t="shared" si="1371"/>
        <v>Payoff</v>
      </c>
      <c r="AL1112" s="56">
        <f t="shared" si="1396"/>
        <v>297</v>
      </c>
      <c r="AM1112" s="64" t="str">
        <f t="shared" si="1372"/>
        <v>-</v>
      </c>
      <c r="AN1112" s="64" t="str">
        <f t="shared" si="1335"/>
        <v>-</v>
      </c>
      <c r="AO1112" s="64" t="str">
        <f t="shared" si="1336"/>
        <v>-</v>
      </c>
      <c r="AP1112" s="64" t="str">
        <f t="shared" si="1337"/>
        <v>-</v>
      </c>
      <c r="AQ1112" s="64" t="str">
        <f t="shared" si="1373"/>
        <v>-</v>
      </c>
      <c r="AR1112" s="64" t="str">
        <f t="shared" si="1338"/>
        <v>-</v>
      </c>
      <c r="AS1112" s="57" t="str">
        <f t="shared" si="1374"/>
        <v>Payoff</v>
      </c>
      <c r="AT1112" s="56">
        <f t="shared" si="1397"/>
        <v>297</v>
      </c>
      <c r="AU1112" s="64" t="str">
        <f t="shared" si="1375"/>
        <v>-</v>
      </c>
      <c r="AV1112" s="64" t="str">
        <f t="shared" si="1339"/>
        <v>-</v>
      </c>
      <c r="AW1112" s="64" t="str">
        <f t="shared" si="1340"/>
        <v>-</v>
      </c>
      <c r="AX1112" s="64" t="str">
        <f t="shared" si="1341"/>
        <v>-</v>
      </c>
      <c r="AY1112" s="64" t="str">
        <f t="shared" si="1376"/>
        <v>-</v>
      </c>
      <c r="AZ1112" s="64" t="str">
        <f t="shared" si="1342"/>
        <v>-</v>
      </c>
      <c r="BA1112" s="57" t="str">
        <f t="shared" si="1377"/>
        <v>Payoff</v>
      </c>
      <c r="BB1112" s="56">
        <f t="shared" si="1398"/>
        <v>297</v>
      </c>
      <c r="BC1112" s="64" t="str">
        <f t="shared" si="1378"/>
        <v>-</v>
      </c>
      <c r="BD1112" s="64" t="str">
        <f t="shared" si="1343"/>
        <v>-</v>
      </c>
      <c r="BE1112" s="64" t="str">
        <f t="shared" si="1344"/>
        <v>-</v>
      </c>
      <c r="BF1112" s="64" t="str">
        <f t="shared" si="1345"/>
        <v>-</v>
      </c>
      <c r="BG1112" s="64" t="str">
        <f t="shared" si="1379"/>
        <v>-</v>
      </c>
      <c r="BH1112" s="64" t="str">
        <f t="shared" si="1346"/>
        <v>-</v>
      </c>
      <c r="BI1112" s="57" t="str">
        <f t="shared" si="1380"/>
        <v>Payoff</v>
      </c>
      <c r="BJ1112" s="56">
        <f t="shared" si="1399"/>
        <v>297</v>
      </c>
      <c r="BK1112" s="64" t="str">
        <f t="shared" si="1381"/>
        <v>-</v>
      </c>
      <c r="BL1112" s="64" t="str">
        <f t="shared" si="1347"/>
        <v>-</v>
      </c>
      <c r="BM1112" s="64" t="str">
        <f t="shared" si="1348"/>
        <v>-</v>
      </c>
      <c r="BN1112" s="64" t="str">
        <f t="shared" si="1349"/>
        <v>-</v>
      </c>
      <c r="BO1112" s="64" t="str">
        <f t="shared" si="1382"/>
        <v>-</v>
      </c>
      <c r="BP1112" s="64" t="str">
        <f t="shared" si="1350"/>
        <v>-</v>
      </c>
      <c r="BQ1112" s="57" t="str">
        <f t="shared" si="1383"/>
        <v>Payoff</v>
      </c>
      <c r="BR1112" s="56">
        <f t="shared" si="1400"/>
        <v>297</v>
      </c>
      <c r="BS1112" s="64" t="str">
        <f t="shared" si="1384"/>
        <v>-</v>
      </c>
      <c r="BT1112" s="64" t="str">
        <f t="shared" si="1351"/>
        <v>-</v>
      </c>
      <c r="BU1112" s="64" t="str">
        <f t="shared" si="1352"/>
        <v>-</v>
      </c>
      <c r="BV1112" s="64" t="str">
        <f t="shared" si="1353"/>
        <v>-</v>
      </c>
      <c r="BW1112" s="64" t="str">
        <f t="shared" si="1385"/>
        <v>-</v>
      </c>
      <c r="BX1112" s="64" t="str">
        <f t="shared" si="1354"/>
        <v>-</v>
      </c>
      <c r="BY1112" s="57" t="str">
        <f t="shared" si="1386"/>
        <v>Payoff</v>
      </c>
      <c r="BZ1112" s="56">
        <f t="shared" si="1401"/>
        <v>297</v>
      </c>
      <c r="CA1112" s="64" t="str">
        <f t="shared" si="1387"/>
        <v>-</v>
      </c>
      <c r="CB1112" s="64" t="str">
        <f t="shared" si="1355"/>
        <v>-</v>
      </c>
      <c r="CC1112" s="64" t="str">
        <f t="shared" si="1356"/>
        <v>-</v>
      </c>
      <c r="CD1112" s="64" t="str">
        <f t="shared" si="1357"/>
        <v>-</v>
      </c>
      <c r="CE1112" s="64" t="str">
        <f t="shared" si="1388"/>
        <v>-</v>
      </c>
      <c r="CF1112" s="64" t="str">
        <f t="shared" si="1358"/>
        <v>-</v>
      </c>
      <c r="CG1112" s="57" t="str">
        <f t="shared" si="1389"/>
        <v>Payoff</v>
      </c>
      <c r="CH1112" s="56">
        <f t="shared" si="1402"/>
        <v>297</v>
      </c>
      <c r="CI1112" s="64" t="str">
        <f t="shared" si="1390"/>
        <v>-</v>
      </c>
      <c r="CJ1112" s="64" t="str">
        <f t="shared" si="1359"/>
        <v>-</v>
      </c>
      <c r="CK1112" s="64" t="str">
        <f t="shared" si="1360"/>
        <v>-</v>
      </c>
      <c r="CL1112" s="64" t="str">
        <f t="shared" si="1361"/>
        <v>-</v>
      </c>
      <c r="CM1112" s="64" t="str">
        <f t="shared" si="1391"/>
        <v>-</v>
      </c>
      <c r="CN1112" s="64" t="str">
        <f t="shared" si="1362"/>
        <v>-</v>
      </c>
      <c r="CO1112" s="57" t="str">
        <f t="shared" si="1392"/>
        <v>Payoff</v>
      </c>
    </row>
    <row r="1113" spans="15:93" ht="18" customHeight="1" x14ac:dyDescent="0.25">
      <c r="O1113" s="56">
        <f t="shared" si="1393"/>
        <v>302</v>
      </c>
      <c r="P1113" s="64">
        <f t="shared" si="1363"/>
        <v>0</v>
      </c>
      <c r="Q1113" s="64" t="str">
        <f t="shared" si="1324"/>
        <v>-</v>
      </c>
      <c r="R1113" s="64" t="str">
        <f t="shared" si="1325"/>
        <v>-</v>
      </c>
      <c r="S1113" s="64">
        <f t="shared" si="1364"/>
        <v>0</v>
      </c>
      <c r="T1113" s="64" t="str">
        <f t="shared" si="1326"/>
        <v>-</v>
      </c>
      <c r="U1113" s="57" t="str">
        <f t="shared" si="1365"/>
        <v>Payoff</v>
      </c>
      <c r="V1113" s="56">
        <f t="shared" si="1394"/>
        <v>298</v>
      </c>
      <c r="W1113" s="64">
        <f t="shared" si="1366"/>
        <v>0</v>
      </c>
      <c r="X1113" s="64" t="str">
        <f t="shared" si="1327"/>
        <v>-</v>
      </c>
      <c r="Y1113" s="64">
        <f t="shared" si="1328"/>
        <v>0</v>
      </c>
      <c r="Z1113" s="64" t="str">
        <f t="shared" si="1329"/>
        <v>-</v>
      </c>
      <c r="AA1113" s="64" t="str">
        <f t="shared" si="1367"/>
        <v>-</v>
      </c>
      <c r="AB1113" s="64" t="str">
        <f t="shared" si="1330"/>
        <v>-</v>
      </c>
      <c r="AC1113" s="57" t="str">
        <f t="shared" si="1368"/>
        <v>Payoff</v>
      </c>
      <c r="AD1113" s="56">
        <f t="shared" si="1395"/>
        <v>298</v>
      </c>
      <c r="AE1113" s="64">
        <f t="shared" si="1369"/>
        <v>0</v>
      </c>
      <c r="AF1113" s="64" t="str">
        <f t="shared" si="1331"/>
        <v>-</v>
      </c>
      <c r="AG1113" s="64">
        <f t="shared" si="1332"/>
        <v>0</v>
      </c>
      <c r="AH1113" s="64" t="str">
        <f t="shared" si="1333"/>
        <v>-</v>
      </c>
      <c r="AI1113" s="64" t="str">
        <f t="shared" si="1370"/>
        <v>-</v>
      </c>
      <c r="AJ1113" s="64" t="str">
        <f t="shared" si="1334"/>
        <v>-</v>
      </c>
      <c r="AK1113" s="57" t="str">
        <f t="shared" si="1371"/>
        <v>Payoff</v>
      </c>
      <c r="AL1113" s="56">
        <f t="shared" si="1396"/>
        <v>298</v>
      </c>
      <c r="AM1113" s="64" t="str">
        <f t="shared" si="1372"/>
        <v>-</v>
      </c>
      <c r="AN1113" s="64" t="str">
        <f t="shared" si="1335"/>
        <v>-</v>
      </c>
      <c r="AO1113" s="64" t="str">
        <f t="shared" si="1336"/>
        <v>-</v>
      </c>
      <c r="AP1113" s="64" t="str">
        <f t="shared" si="1337"/>
        <v>-</v>
      </c>
      <c r="AQ1113" s="64" t="str">
        <f t="shared" si="1373"/>
        <v>-</v>
      </c>
      <c r="AR1113" s="64" t="str">
        <f t="shared" si="1338"/>
        <v>-</v>
      </c>
      <c r="AS1113" s="57" t="str">
        <f t="shared" si="1374"/>
        <v>Payoff</v>
      </c>
      <c r="AT1113" s="56">
        <f t="shared" si="1397"/>
        <v>298</v>
      </c>
      <c r="AU1113" s="64" t="str">
        <f t="shared" si="1375"/>
        <v>-</v>
      </c>
      <c r="AV1113" s="64" t="str">
        <f t="shared" si="1339"/>
        <v>-</v>
      </c>
      <c r="AW1113" s="64" t="str">
        <f t="shared" si="1340"/>
        <v>-</v>
      </c>
      <c r="AX1113" s="64" t="str">
        <f t="shared" si="1341"/>
        <v>-</v>
      </c>
      <c r="AY1113" s="64" t="str">
        <f t="shared" si="1376"/>
        <v>-</v>
      </c>
      <c r="AZ1113" s="64" t="str">
        <f t="shared" si="1342"/>
        <v>-</v>
      </c>
      <c r="BA1113" s="57" t="str">
        <f t="shared" si="1377"/>
        <v>Payoff</v>
      </c>
      <c r="BB1113" s="56">
        <f t="shared" si="1398"/>
        <v>298</v>
      </c>
      <c r="BC1113" s="64" t="str">
        <f t="shared" si="1378"/>
        <v>-</v>
      </c>
      <c r="BD1113" s="64" t="str">
        <f t="shared" si="1343"/>
        <v>-</v>
      </c>
      <c r="BE1113" s="64" t="str">
        <f t="shared" si="1344"/>
        <v>-</v>
      </c>
      <c r="BF1113" s="64" t="str">
        <f t="shared" si="1345"/>
        <v>-</v>
      </c>
      <c r="BG1113" s="64" t="str">
        <f t="shared" si="1379"/>
        <v>-</v>
      </c>
      <c r="BH1113" s="64" t="str">
        <f t="shared" si="1346"/>
        <v>-</v>
      </c>
      <c r="BI1113" s="57" t="str">
        <f t="shared" si="1380"/>
        <v>Payoff</v>
      </c>
      <c r="BJ1113" s="56">
        <f t="shared" si="1399"/>
        <v>298</v>
      </c>
      <c r="BK1113" s="64" t="str">
        <f t="shared" si="1381"/>
        <v>-</v>
      </c>
      <c r="BL1113" s="64" t="str">
        <f t="shared" si="1347"/>
        <v>-</v>
      </c>
      <c r="BM1113" s="64" t="str">
        <f t="shared" si="1348"/>
        <v>-</v>
      </c>
      <c r="BN1113" s="64" t="str">
        <f t="shared" si="1349"/>
        <v>-</v>
      </c>
      <c r="BO1113" s="64" t="str">
        <f t="shared" si="1382"/>
        <v>-</v>
      </c>
      <c r="BP1113" s="64" t="str">
        <f t="shared" si="1350"/>
        <v>-</v>
      </c>
      <c r="BQ1113" s="57" t="str">
        <f t="shared" si="1383"/>
        <v>Payoff</v>
      </c>
      <c r="BR1113" s="56">
        <f t="shared" si="1400"/>
        <v>298</v>
      </c>
      <c r="BS1113" s="64" t="str">
        <f t="shared" si="1384"/>
        <v>-</v>
      </c>
      <c r="BT1113" s="64" t="str">
        <f t="shared" si="1351"/>
        <v>-</v>
      </c>
      <c r="BU1113" s="64" t="str">
        <f t="shared" si="1352"/>
        <v>-</v>
      </c>
      <c r="BV1113" s="64" t="str">
        <f t="shared" si="1353"/>
        <v>-</v>
      </c>
      <c r="BW1113" s="64" t="str">
        <f t="shared" si="1385"/>
        <v>-</v>
      </c>
      <c r="BX1113" s="64" t="str">
        <f t="shared" si="1354"/>
        <v>-</v>
      </c>
      <c r="BY1113" s="57" t="str">
        <f t="shared" si="1386"/>
        <v>Payoff</v>
      </c>
      <c r="BZ1113" s="56">
        <f t="shared" si="1401"/>
        <v>298</v>
      </c>
      <c r="CA1113" s="64" t="str">
        <f t="shared" si="1387"/>
        <v>-</v>
      </c>
      <c r="CB1113" s="64" t="str">
        <f t="shared" si="1355"/>
        <v>-</v>
      </c>
      <c r="CC1113" s="64" t="str">
        <f t="shared" si="1356"/>
        <v>-</v>
      </c>
      <c r="CD1113" s="64" t="str">
        <f t="shared" si="1357"/>
        <v>-</v>
      </c>
      <c r="CE1113" s="64" t="str">
        <f t="shared" si="1388"/>
        <v>-</v>
      </c>
      <c r="CF1113" s="64" t="str">
        <f t="shared" si="1358"/>
        <v>-</v>
      </c>
      <c r="CG1113" s="57" t="str">
        <f t="shared" si="1389"/>
        <v>Payoff</v>
      </c>
      <c r="CH1113" s="56">
        <f t="shared" si="1402"/>
        <v>298</v>
      </c>
      <c r="CI1113" s="64" t="str">
        <f t="shared" si="1390"/>
        <v>-</v>
      </c>
      <c r="CJ1113" s="64" t="str">
        <f t="shared" si="1359"/>
        <v>-</v>
      </c>
      <c r="CK1113" s="64" t="str">
        <f t="shared" si="1360"/>
        <v>-</v>
      </c>
      <c r="CL1113" s="64" t="str">
        <f t="shared" si="1361"/>
        <v>-</v>
      </c>
      <c r="CM1113" s="64" t="str">
        <f t="shared" si="1391"/>
        <v>-</v>
      </c>
      <c r="CN1113" s="64" t="str">
        <f t="shared" si="1362"/>
        <v>-</v>
      </c>
      <c r="CO1113" s="57" t="str">
        <f t="shared" si="1392"/>
        <v>Payoff</v>
      </c>
    </row>
    <row r="1114" spans="15:93" ht="18" customHeight="1" x14ac:dyDescent="0.25">
      <c r="O1114" s="56">
        <f t="shared" si="1393"/>
        <v>303</v>
      </c>
      <c r="P1114" s="64">
        <f t="shared" si="1363"/>
        <v>0</v>
      </c>
      <c r="Q1114" s="64" t="str">
        <f t="shared" si="1324"/>
        <v>-</v>
      </c>
      <c r="R1114" s="64" t="str">
        <f t="shared" si="1325"/>
        <v>-</v>
      </c>
      <c r="S1114" s="64">
        <f t="shared" si="1364"/>
        <v>0</v>
      </c>
      <c r="T1114" s="64" t="str">
        <f t="shared" si="1326"/>
        <v>-</v>
      </c>
      <c r="U1114" s="57" t="str">
        <f t="shared" si="1365"/>
        <v>Payoff</v>
      </c>
      <c r="V1114" s="56">
        <f t="shared" si="1394"/>
        <v>299</v>
      </c>
      <c r="W1114" s="64">
        <f t="shared" si="1366"/>
        <v>0</v>
      </c>
      <c r="X1114" s="64" t="str">
        <f t="shared" si="1327"/>
        <v>-</v>
      </c>
      <c r="Y1114" s="64">
        <f t="shared" si="1328"/>
        <v>0</v>
      </c>
      <c r="Z1114" s="64" t="str">
        <f t="shared" si="1329"/>
        <v>-</v>
      </c>
      <c r="AA1114" s="64" t="str">
        <f t="shared" si="1367"/>
        <v>-</v>
      </c>
      <c r="AB1114" s="64" t="str">
        <f t="shared" si="1330"/>
        <v>-</v>
      </c>
      <c r="AC1114" s="57" t="str">
        <f t="shared" si="1368"/>
        <v>Payoff</v>
      </c>
      <c r="AD1114" s="56">
        <f t="shared" si="1395"/>
        <v>299</v>
      </c>
      <c r="AE1114" s="64">
        <f t="shared" si="1369"/>
        <v>0</v>
      </c>
      <c r="AF1114" s="64" t="str">
        <f t="shared" si="1331"/>
        <v>-</v>
      </c>
      <c r="AG1114" s="64">
        <f t="shared" si="1332"/>
        <v>0</v>
      </c>
      <c r="AH1114" s="64" t="str">
        <f t="shared" si="1333"/>
        <v>-</v>
      </c>
      <c r="AI1114" s="64" t="str">
        <f t="shared" si="1370"/>
        <v>-</v>
      </c>
      <c r="AJ1114" s="64" t="str">
        <f t="shared" si="1334"/>
        <v>-</v>
      </c>
      <c r="AK1114" s="57" t="str">
        <f t="shared" si="1371"/>
        <v>Payoff</v>
      </c>
      <c r="AL1114" s="56">
        <f t="shared" si="1396"/>
        <v>299</v>
      </c>
      <c r="AM1114" s="64" t="str">
        <f t="shared" si="1372"/>
        <v>-</v>
      </c>
      <c r="AN1114" s="64" t="str">
        <f t="shared" si="1335"/>
        <v>-</v>
      </c>
      <c r="AO1114" s="64" t="str">
        <f t="shared" si="1336"/>
        <v>-</v>
      </c>
      <c r="AP1114" s="64" t="str">
        <f t="shared" si="1337"/>
        <v>-</v>
      </c>
      <c r="AQ1114" s="64" t="str">
        <f t="shared" si="1373"/>
        <v>-</v>
      </c>
      <c r="AR1114" s="64" t="str">
        <f t="shared" si="1338"/>
        <v>-</v>
      </c>
      <c r="AS1114" s="57" t="str">
        <f t="shared" si="1374"/>
        <v>Payoff</v>
      </c>
      <c r="AT1114" s="56">
        <f t="shared" si="1397"/>
        <v>299</v>
      </c>
      <c r="AU1114" s="64" t="str">
        <f t="shared" si="1375"/>
        <v>-</v>
      </c>
      <c r="AV1114" s="64" t="str">
        <f t="shared" si="1339"/>
        <v>-</v>
      </c>
      <c r="AW1114" s="64" t="str">
        <f t="shared" si="1340"/>
        <v>-</v>
      </c>
      <c r="AX1114" s="64" t="str">
        <f t="shared" si="1341"/>
        <v>-</v>
      </c>
      <c r="AY1114" s="64" t="str">
        <f t="shared" si="1376"/>
        <v>-</v>
      </c>
      <c r="AZ1114" s="64" t="str">
        <f t="shared" si="1342"/>
        <v>-</v>
      </c>
      <c r="BA1114" s="57" t="str">
        <f t="shared" si="1377"/>
        <v>Payoff</v>
      </c>
      <c r="BB1114" s="56">
        <f t="shared" si="1398"/>
        <v>299</v>
      </c>
      <c r="BC1114" s="64" t="str">
        <f t="shared" si="1378"/>
        <v>-</v>
      </c>
      <c r="BD1114" s="64" t="str">
        <f t="shared" si="1343"/>
        <v>-</v>
      </c>
      <c r="BE1114" s="64" t="str">
        <f t="shared" si="1344"/>
        <v>-</v>
      </c>
      <c r="BF1114" s="64" t="str">
        <f t="shared" si="1345"/>
        <v>-</v>
      </c>
      <c r="BG1114" s="64" t="str">
        <f t="shared" si="1379"/>
        <v>-</v>
      </c>
      <c r="BH1114" s="64" t="str">
        <f t="shared" si="1346"/>
        <v>-</v>
      </c>
      <c r="BI1114" s="57" t="str">
        <f t="shared" si="1380"/>
        <v>Payoff</v>
      </c>
      <c r="BJ1114" s="56">
        <f t="shared" si="1399"/>
        <v>299</v>
      </c>
      <c r="BK1114" s="64" t="str">
        <f t="shared" si="1381"/>
        <v>-</v>
      </c>
      <c r="BL1114" s="64" t="str">
        <f t="shared" si="1347"/>
        <v>-</v>
      </c>
      <c r="BM1114" s="64" t="str">
        <f t="shared" si="1348"/>
        <v>-</v>
      </c>
      <c r="BN1114" s="64" t="str">
        <f t="shared" si="1349"/>
        <v>-</v>
      </c>
      <c r="BO1114" s="64" t="str">
        <f t="shared" si="1382"/>
        <v>-</v>
      </c>
      <c r="BP1114" s="64" t="str">
        <f t="shared" si="1350"/>
        <v>-</v>
      </c>
      <c r="BQ1114" s="57" t="str">
        <f t="shared" si="1383"/>
        <v>Payoff</v>
      </c>
      <c r="BR1114" s="56">
        <f t="shared" si="1400"/>
        <v>299</v>
      </c>
      <c r="BS1114" s="64" t="str">
        <f t="shared" si="1384"/>
        <v>-</v>
      </c>
      <c r="BT1114" s="64" t="str">
        <f t="shared" si="1351"/>
        <v>-</v>
      </c>
      <c r="BU1114" s="64" t="str">
        <f t="shared" si="1352"/>
        <v>-</v>
      </c>
      <c r="BV1114" s="64" t="str">
        <f t="shared" si="1353"/>
        <v>-</v>
      </c>
      <c r="BW1114" s="64" t="str">
        <f t="shared" si="1385"/>
        <v>-</v>
      </c>
      <c r="BX1114" s="64" t="str">
        <f t="shared" si="1354"/>
        <v>-</v>
      </c>
      <c r="BY1114" s="57" t="str">
        <f t="shared" si="1386"/>
        <v>Payoff</v>
      </c>
      <c r="BZ1114" s="56">
        <f t="shared" si="1401"/>
        <v>299</v>
      </c>
      <c r="CA1114" s="64" t="str">
        <f t="shared" si="1387"/>
        <v>-</v>
      </c>
      <c r="CB1114" s="64" t="str">
        <f t="shared" si="1355"/>
        <v>-</v>
      </c>
      <c r="CC1114" s="64" t="str">
        <f t="shared" si="1356"/>
        <v>-</v>
      </c>
      <c r="CD1114" s="64" t="str">
        <f t="shared" si="1357"/>
        <v>-</v>
      </c>
      <c r="CE1114" s="64" t="str">
        <f t="shared" si="1388"/>
        <v>-</v>
      </c>
      <c r="CF1114" s="64" t="str">
        <f t="shared" si="1358"/>
        <v>-</v>
      </c>
      <c r="CG1114" s="57" t="str">
        <f t="shared" si="1389"/>
        <v>Payoff</v>
      </c>
      <c r="CH1114" s="56">
        <f t="shared" si="1402"/>
        <v>299</v>
      </c>
      <c r="CI1114" s="64" t="str">
        <f t="shared" si="1390"/>
        <v>-</v>
      </c>
      <c r="CJ1114" s="64" t="str">
        <f t="shared" si="1359"/>
        <v>-</v>
      </c>
      <c r="CK1114" s="64" t="str">
        <f t="shared" si="1360"/>
        <v>-</v>
      </c>
      <c r="CL1114" s="64" t="str">
        <f t="shared" si="1361"/>
        <v>-</v>
      </c>
      <c r="CM1114" s="64" t="str">
        <f t="shared" si="1391"/>
        <v>-</v>
      </c>
      <c r="CN1114" s="64" t="str">
        <f t="shared" si="1362"/>
        <v>-</v>
      </c>
      <c r="CO1114" s="57" t="str">
        <f t="shared" si="1392"/>
        <v>Payoff</v>
      </c>
    </row>
    <row r="1115" spans="15:93" ht="18" customHeight="1" x14ac:dyDescent="0.25">
      <c r="O1115" s="56">
        <f t="shared" si="1393"/>
        <v>304</v>
      </c>
      <c r="P1115" s="64">
        <f t="shared" si="1363"/>
        <v>0</v>
      </c>
      <c r="Q1115" s="64" t="str">
        <f t="shared" si="1324"/>
        <v>-</v>
      </c>
      <c r="R1115" s="64" t="str">
        <f t="shared" si="1325"/>
        <v>-</v>
      </c>
      <c r="S1115" s="64">
        <f t="shared" si="1364"/>
        <v>0</v>
      </c>
      <c r="T1115" s="64" t="str">
        <f t="shared" si="1326"/>
        <v>-</v>
      </c>
      <c r="U1115" s="57" t="str">
        <f t="shared" si="1365"/>
        <v>Payoff</v>
      </c>
      <c r="V1115" s="56">
        <f t="shared" si="1394"/>
        <v>300</v>
      </c>
      <c r="W1115" s="64">
        <f t="shared" si="1366"/>
        <v>0</v>
      </c>
      <c r="X1115" s="64" t="str">
        <f t="shared" si="1327"/>
        <v>-</v>
      </c>
      <c r="Y1115" s="64">
        <f t="shared" si="1328"/>
        <v>0</v>
      </c>
      <c r="Z1115" s="64" t="str">
        <f t="shared" si="1329"/>
        <v>-</v>
      </c>
      <c r="AA1115" s="64" t="str">
        <f t="shared" si="1367"/>
        <v>-</v>
      </c>
      <c r="AB1115" s="64" t="str">
        <f t="shared" si="1330"/>
        <v>-</v>
      </c>
      <c r="AC1115" s="57" t="str">
        <f t="shared" si="1368"/>
        <v>Payoff</v>
      </c>
      <c r="AD1115" s="56">
        <f t="shared" si="1395"/>
        <v>300</v>
      </c>
      <c r="AE1115" s="64">
        <f t="shared" si="1369"/>
        <v>0</v>
      </c>
      <c r="AF1115" s="64" t="str">
        <f t="shared" si="1331"/>
        <v>-</v>
      </c>
      <c r="AG1115" s="64">
        <f t="shared" si="1332"/>
        <v>0</v>
      </c>
      <c r="AH1115" s="64" t="str">
        <f t="shared" si="1333"/>
        <v>-</v>
      </c>
      <c r="AI1115" s="64" t="str">
        <f t="shared" si="1370"/>
        <v>-</v>
      </c>
      <c r="AJ1115" s="64" t="str">
        <f t="shared" si="1334"/>
        <v>-</v>
      </c>
      <c r="AK1115" s="57" t="str">
        <f t="shared" si="1371"/>
        <v>Payoff</v>
      </c>
      <c r="AL1115" s="56">
        <f t="shared" si="1396"/>
        <v>300</v>
      </c>
      <c r="AM1115" s="64" t="str">
        <f t="shared" si="1372"/>
        <v>-</v>
      </c>
      <c r="AN1115" s="64" t="str">
        <f t="shared" si="1335"/>
        <v>-</v>
      </c>
      <c r="AO1115" s="64" t="str">
        <f t="shared" si="1336"/>
        <v>-</v>
      </c>
      <c r="AP1115" s="64" t="str">
        <f t="shared" si="1337"/>
        <v>-</v>
      </c>
      <c r="AQ1115" s="64" t="str">
        <f t="shared" si="1373"/>
        <v>-</v>
      </c>
      <c r="AR1115" s="64" t="str">
        <f t="shared" si="1338"/>
        <v>-</v>
      </c>
      <c r="AS1115" s="57" t="str">
        <f t="shared" si="1374"/>
        <v>Payoff</v>
      </c>
      <c r="AT1115" s="56">
        <f t="shared" si="1397"/>
        <v>300</v>
      </c>
      <c r="AU1115" s="64" t="str">
        <f t="shared" si="1375"/>
        <v>-</v>
      </c>
      <c r="AV1115" s="64" t="str">
        <f t="shared" si="1339"/>
        <v>-</v>
      </c>
      <c r="AW1115" s="64" t="str">
        <f t="shared" si="1340"/>
        <v>-</v>
      </c>
      <c r="AX1115" s="64" t="str">
        <f t="shared" si="1341"/>
        <v>-</v>
      </c>
      <c r="AY1115" s="64" t="str">
        <f t="shared" si="1376"/>
        <v>-</v>
      </c>
      <c r="AZ1115" s="64" t="str">
        <f t="shared" si="1342"/>
        <v>-</v>
      </c>
      <c r="BA1115" s="57" t="str">
        <f t="shared" si="1377"/>
        <v>Payoff</v>
      </c>
      <c r="BB1115" s="56">
        <f t="shared" si="1398"/>
        <v>300</v>
      </c>
      <c r="BC1115" s="64" t="str">
        <f t="shared" si="1378"/>
        <v>-</v>
      </c>
      <c r="BD1115" s="64" t="str">
        <f t="shared" si="1343"/>
        <v>-</v>
      </c>
      <c r="BE1115" s="64" t="str">
        <f t="shared" si="1344"/>
        <v>-</v>
      </c>
      <c r="BF1115" s="64" t="str">
        <f t="shared" si="1345"/>
        <v>-</v>
      </c>
      <c r="BG1115" s="64" t="str">
        <f t="shared" si="1379"/>
        <v>-</v>
      </c>
      <c r="BH1115" s="64" t="str">
        <f t="shared" si="1346"/>
        <v>-</v>
      </c>
      <c r="BI1115" s="57" t="str">
        <f t="shared" si="1380"/>
        <v>Payoff</v>
      </c>
      <c r="BJ1115" s="56">
        <f t="shared" si="1399"/>
        <v>300</v>
      </c>
      <c r="BK1115" s="64" t="str">
        <f t="shared" si="1381"/>
        <v>-</v>
      </c>
      <c r="BL1115" s="64" t="str">
        <f t="shared" si="1347"/>
        <v>-</v>
      </c>
      <c r="BM1115" s="64" t="str">
        <f t="shared" si="1348"/>
        <v>-</v>
      </c>
      <c r="BN1115" s="64" t="str">
        <f t="shared" si="1349"/>
        <v>-</v>
      </c>
      <c r="BO1115" s="64" t="str">
        <f t="shared" si="1382"/>
        <v>-</v>
      </c>
      <c r="BP1115" s="64" t="str">
        <f t="shared" si="1350"/>
        <v>-</v>
      </c>
      <c r="BQ1115" s="57" t="str">
        <f t="shared" si="1383"/>
        <v>Payoff</v>
      </c>
      <c r="BR1115" s="56">
        <f t="shared" si="1400"/>
        <v>300</v>
      </c>
      <c r="BS1115" s="64" t="str">
        <f t="shared" si="1384"/>
        <v>-</v>
      </c>
      <c r="BT1115" s="64" t="str">
        <f t="shared" si="1351"/>
        <v>-</v>
      </c>
      <c r="BU1115" s="64" t="str">
        <f t="shared" si="1352"/>
        <v>-</v>
      </c>
      <c r="BV1115" s="64" t="str">
        <f t="shared" si="1353"/>
        <v>-</v>
      </c>
      <c r="BW1115" s="64" t="str">
        <f t="shared" si="1385"/>
        <v>-</v>
      </c>
      <c r="BX1115" s="64" t="str">
        <f t="shared" si="1354"/>
        <v>-</v>
      </c>
      <c r="BY1115" s="57" t="str">
        <f t="shared" si="1386"/>
        <v>Payoff</v>
      </c>
      <c r="BZ1115" s="56">
        <f t="shared" si="1401"/>
        <v>300</v>
      </c>
      <c r="CA1115" s="64" t="str">
        <f t="shared" si="1387"/>
        <v>-</v>
      </c>
      <c r="CB1115" s="64" t="str">
        <f t="shared" si="1355"/>
        <v>-</v>
      </c>
      <c r="CC1115" s="64" t="str">
        <f t="shared" si="1356"/>
        <v>-</v>
      </c>
      <c r="CD1115" s="64" t="str">
        <f t="shared" si="1357"/>
        <v>-</v>
      </c>
      <c r="CE1115" s="64" t="str">
        <f t="shared" si="1388"/>
        <v>-</v>
      </c>
      <c r="CF1115" s="64" t="str">
        <f t="shared" si="1358"/>
        <v>-</v>
      </c>
      <c r="CG1115" s="57" t="str">
        <f t="shared" si="1389"/>
        <v>Payoff</v>
      </c>
      <c r="CH1115" s="56">
        <f t="shared" si="1402"/>
        <v>300</v>
      </c>
      <c r="CI1115" s="64" t="str">
        <f t="shared" si="1390"/>
        <v>-</v>
      </c>
      <c r="CJ1115" s="64" t="str">
        <f t="shared" si="1359"/>
        <v>-</v>
      </c>
      <c r="CK1115" s="64" t="str">
        <f t="shared" si="1360"/>
        <v>-</v>
      </c>
      <c r="CL1115" s="64" t="str">
        <f t="shared" si="1361"/>
        <v>-</v>
      </c>
      <c r="CM1115" s="64" t="str">
        <f t="shared" si="1391"/>
        <v>-</v>
      </c>
      <c r="CN1115" s="64" t="str">
        <f t="shared" si="1362"/>
        <v>-</v>
      </c>
      <c r="CO1115" s="57" t="str">
        <f t="shared" si="1392"/>
        <v>Payoff</v>
      </c>
    </row>
    <row r="1116" spans="15:93" ht="18" customHeight="1" x14ac:dyDescent="0.25">
      <c r="O1116" s="56">
        <f t="shared" si="1393"/>
        <v>305</v>
      </c>
      <c r="P1116" s="64">
        <f t="shared" si="1363"/>
        <v>0</v>
      </c>
      <c r="Q1116" s="64" t="str">
        <f t="shared" si="1324"/>
        <v>-</v>
      </c>
      <c r="R1116" s="64" t="str">
        <f t="shared" si="1325"/>
        <v>-</v>
      </c>
      <c r="S1116" s="64">
        <f t="shared" si="1364"/>
        <v>0</v>
      </c>
      <c r="T1116" s="64" t="str">
        <f t="shared" si="1326"/>
        <v>-</v>
      </c>
      <c r="U1116" s="57" t="str">
        <f t="shared" si="1365"/>
        <v>Payoff</v>
      </c>
      <c r="V1116" s="56">
        <f t="shared" si="1394"/>
        <v>301</v>
      </c>
      <c r="W1116" s="64">
        <f t="shared" si="1366"/>
        <v>0</v>
      </c>
      <c r="X1116" s="64" t="str">
        <f t="shared" si="1327"/>
        <v>-</v>
      </c>
      <c r="Y1116" s="64">
        <f t="shared" si="1328"/>
        <v>0</v>
      </c>
      <c r="Z1116" s="64" t="str">
        <f t="shared" si="1329"/>
        <v>-</v>
      </c>
      <c r="AA1116" s="64" t="str">
        <f t="shared" si="1367"/>
        <v>-</v>
      </c>
      <c r="AB1116" s="64" t="str">
        <f t="shared" si="1330"/>
        <v>-</v>
      </c>
      <c r="AC1116" s="57" t="str">
        <f t="shared" si="1368"/>
        <v>Payoff</v>
      </c>
      <c r="AD1116" s="56">
        <f t="shared" si="1395"/>
        <v>301</v>
      </c>
      <c r="AE1116" s="64">
        <f t="shared" si="1369"/>
        <v>0</v>
      </c>
      <c r="AF1116" s="64" t="str">
        <f t="shared" si="1331"/>
        <v>-</v>
      </c>
      <c r="AG1116" s="64">
        <f t="shared" si="1332"/>
        <v>0</v>
      </c>
      <c r="AH1116" s="64" t="str">
        <f t="shared" si="1333"/>
        <v>-</v>
      </c>
      <c r="AI1116" s="64" t="str">
        <f t="shared" si="1370"/>
        <v>-</v>
      </c>
      <c r="AJ1116" s="64" t="str">
        <f t="shared" si="1334"/>
        <v>-</v>
      </c>
      <c r="AK1116" s="57" t="str">
        <f t="shared" si="1371"/>
        <v>Payoff</v>
      </c>
      <c r="AL1116" s="56">
        <f t="shared" si="1396"/>
        <v>301</v>
      </c>
      <c r="AM1116" s="64" t="str">
        <f t="shared" si="1372"/>
        <v>-</v>
      </c>
      <c r="AN1116" s="64" t="str">
        <f t="shared" si="1335"/>
        <v>-</v>
      </c>
      <c r="AO1116" s="64" t="str">
        <f t="shared" si="1336"/>
        <v>-</v>
      </c>
      <c r="AP1116" s="64" t="str">
        <f t="shared" si="1337"/>
        <v>-</v>
      </c>
      <c r="AQ1116" s="64" t="str">
        <f t="shared" si="1373"/>
        <v>-</v>
      </c>
      <c r="AR1116" s="64" t="str">
        <f t="shared" si="1338"/>
        <v>-</v>
      </c>
      <c r="AS1116" s="57" t="str">
        <f t="shared" si="1374"/>
        <v>Payoff</v>
      </c>
      <c r="AT1116" s="56">
        <f t="shared" si="1397"/>
        <v>301</v>
      </c>
      <c r="AU1116" s="64" t="str">
        <f t="shared" si="1375"/>
        <v>-</v>
      </c>
      <c r="AV1116" s="64" t="str">
        <f t="shared" si="1339"/>
        <v>-</v>
      </c>
      <c r="AW1116" s="64" t="str">
        <f t="shared" si="1340"/>
        <v>-</v>
      </c>
      <c r="AX1116" s="64" t="str">
        <f t="shared" si="1341"/>
        <v>-</v>
      </c>
      <c r="AY1116" s="64" t="str">
        <f t="shared" si="1376"/>
        <v>-</v>
      </c>
      <c r="AZ1116" s="64" t="str">
        <f t="shared" si="1342"/>
        <v>-</v>
      </c>
      <c r="BA1116" s="57" t="str">
        <f t="shared" si="1377"/>
        <v>Payoff</v>
      </c>
      <c r="BB1116" s="56">
        <f t="shared" si="1398"/>
        <v>301</v>
      </c>
      <c r="BC1116" s="64" t="str">
        <f t="shared" si="1378"/>
        <v>-</v>
      </c>
      <c r="BD1116" s="64" t="str">
        <f t="shared" si="1343"/>
        <v>-</v>
      </c>
      <c r="BE1116" s="64" t="str">
        <f t="shared" si="1344"/>
        <v>-</v>
      </c>
      <c r="BF1116" s="64" t="str">
        <f t="shared" si="1345"/>
        <v>-</v>
      </c>
      <c r="BG1116" s="64" t="str">
        <f t="shared" si="1379"/>
        <v>-</v>
      </c>
      <c r="BH1116" s="64" t="str">
        <f t="shared" si="1346"/>
        <v>-</v>
      </c>
      <c r="BI1116" s="57" t="str">
        <f t="shared" si="1380"/>
        <v>Payoff</v>
      </c>
      <c r="BJ1116" s="56">
        <f t="shared" si="1399"/>
        <v>301</v>
      </c>
      <c r="BK1116" s="64" t="str">
        <f t="shared" si="1381"/>
        <v>-</v>
      </c>
      <c r="BL1116" s="64" t="str">
        <f t="shared" si="1347"/>
        <v>-</v>
      </c>
      <c r="BM1116" s="64" t="str">
        <f t="shared" si="1348"/>
        <v>-</v>
      </c>
      <c r="BN1116" s="64" t="str">
        <f t="shared" si="1349"/>
        <v>-</v>
      </c>
      <c r="BO1116" s="64" t="str">
        <f t="shared" si="1382"/>
        <v>-</v>
      </c>
      <c r="BP1116" s="64" t="str">
        <f t="shared" si="1350"/>
        <v>-</v>
      </c>
      <c r="BQ1116" s="57" t="str">
        <f t="shared" si="1383"/>
        <v>Payoff</v>
      </c>
      <c r="BR1116" s="56">
        <f t="shared" si="1400"/>
        <v>301</v>
      </c>
      <c r="BS1116" s="64" t="str">
        <f t="shared" si="1384"/>
        <v>-</v>
      </c>
      <c r="BT1116" s="64" t="str">
        <f t="shared" si="1351"/>
        <v>-</v>
      </c>
      <c r="BU1116" s="64" t="str">
        <f t="shared" si="1352"/>
        <v>-</v>
      </c>
      <c r="BV1116" s="64" t="str">
        <f t="shared" si="1353"/>
        <v>-</v>
      </c>
      <c r="BW1116" s="64" t="str">
        <f t="shared" si="1385"/>
        <v>-</v>
      </c>
      <c r="BX1116" s="64" t="str">
        <f t="shared" si="1354"/>
        <v>-</v>
      </c>
      <c r="BY1116" s="57" t="str">
        <f t="shared" si="1386"/>
        <v>Payoff</v>
      </c>
      <c r="BZ1116" s="56">
        <f t="shared" si="1401"/>
        <v>301</v>
      </c>
      <c r="CA1116" s="64" t="str">
        <f t="shared" si="1387"/>
        <v>-</v>
      </c>
      <c r="CB1116" s="64" t="str">
        <f t="shared" si="1355"/>
        <v>-</v>
      </c>
      <c r="CC1116" s="64" t="str">
        <f t="shared" si="1356"/>
        <v>-</v>
      </c>
      <c r="CD1116" s="64" t="str">
        <f t="shared" si="1357"/>
        <v>-</v>
      </c>
      <c r="CE1116" s="64" t="str">
        <f t="shared" si="1388"/>
        <v>-</v>
      </c>
      <c r="CF1116" s="64" t="str">
        <f t="shared" si="1358"/>
        <v>-</v>
      </c>
      <c r="CG1116" s="57" t="str">
        <f t="shared" si="1389"/>
        <v>Payoff</v>
      </c>
      <c r="CH1116" s="56">
        <f t="shared" si="1402"/>
        <v>301</v>
      </c>
      <c r="CI1116" s="64" t="str">
        <f t="shared" si="1390"/>
        <v>-</v>
      </c>
      <c r="CJ1116" s="64" t="str">
        <f t="shared" si="1359"/>
        <v>-</v>
      </c>
      <c r="CK1116" s="64" t="str">
        <f t="shared" si="1360"/>
        <v>-</v>
      </c>
      <c r="CL1116" s="64" t="str">
        <f t="shared" si="1361"/>
        <v>-</v>
      </c>
      <c r="CM1116" s="64" t="str">
        <f t="shared" si="1391"/>
        <v>-</v>
      </c>
      <c r="CN1116" s="64" t="str">
        <f t="shared" si="1362"/>
        <v>-</v>
      </c>
      <c r="CO1116" s="57" t="str">
        <f t="shared" si="1392"/>
        <v>Payoff</v>
      </c>
    </row>
    <row r="1117" spans="15:93" ht="18" customHeight="1" x14ac:dyDescent="0.25">
      <c r="O1117" s="56">
        <f t="shared" si="1393"/>
        <v>306</v>
      </c>
      <c r="P1117" s="64">
        <f t="shared" si="1363"/>
        <v>0</v>
      </c>
      <c r="Q1117" s="64" t="str">
        <f t="shared" si="1324"/>
        <v>-</v>
      </c>
      <c r="R1117" s="64" t="str">
        <f t="shared" si="1325"/>
        <v>-</v>
      </c>
      <c r="S1117" s="64">
        <f t="shared" si="1364"/>
        <v>0</v>
      </c>
      <c r="T1117" s="64" t="str">
        <f t="shared" si="1326"/>
        <v>-</v>
      </c>
      <c r="U1117" s="57" t="str">
        <f t="shared" si="1365"/>
        <v>Payoff</v>
      </c>
      <c r="V1117" s="56">
        <f t="shared" si="1394"/>
        <v>302</v>
      </c>
      <c r="W1117" s="64">
        <f t="shared" si="1366"/>
        <v>0</v>
      </c>
      <c r="X1117" s="64" t="str">
        <f t="shared" si="1327"/>
        <v>-</v>
      </c>
      <c r="Y1117" s="64">
        <f t="shared" si="1328"/>
        <v>0</v>
      </c>
      <c r="Z1117" s="64" t="str">
        <f t="shared" si="1329"/>
        <v>-</v>
      </c>
      <c r="AA1117" s="64" t="str">
        <f t="shared" si="1367"/>
        <v>-</v>
      </c>
      <c r="AB1117" s="64" t="str">
        <f t="shared" si="1330"/>
        <v>-</v>
      </c>
      <c r="AC1117" s="57" t="str">
        <f t="shared" si="1368"/>
        <v>Payoff</v>
      </c>
      <c r="AD1117" s="56">
        <f t="shared" si="1395"/>
        <v>302</v>
      </c>
      <c r="AE1117" s="64">
        <f t="shared" si="1369"/>
        <v>0</v>
      </c>
      <c r="AF1117" s="64" t="str">
        <f t="shared" si="1331"/>
        <v>-</v>
      </c>
      <c r="AG1117" s="64">
        <f t="shared" si="1332"/>
        <v>0</v>
      </c>
      <c r="AH1117" s="64" t="str">
        <f t="shared" si="1333"/>
        <v>-</v>
      </c>
      <c r="AI1117" s="64" t="str">
        <f t="shared" si="1370"/>
        <v>-</v>
      </c>
      <c r="AJ1117" s="64" t="str">
        <f t="shared" si="1334"/>
        <v>-</v>
      </c>
      <c r="AK1117" s="57" t="str">
        <f t="shared" si="1371"/>
        <v>Payoff</v>
      </c>
      <c r="AL1117" s="56">
        <f t="shared" si="1396"/>
        <v>302</v>
      </c>
      <c r="AM1117" s="64" t="str">
        <f t="shared" si="1372"/>
        <v>-</v>
      </c>
      <c r="AN1117" s="64" t="str">
        <f t="shared" si="1335"/>
        <v>-</v>
      </c>
      <c r="AO1117" s="64" t="str">
        <f t="shared" si="1336"/>
        <v>-</v>
      </c>
      <c r="AP1117" s="64" t="str">
        <f t="shared" si="1337"/>
        <v>-</v>
      </c>
      <c r="AQ1117" s="64" t="str">
        <f t="shared" si="1373"/>
        <v>-</v>
      </c>
      <c r="AR1117" s="64" t="str">
        <f t="shared" si="1338"/>
        <v>-</v>
      </c>
      <c r="AS1117" s="57" t="str">
        <f t="shared" si="1374"/>
        <v>Payoff</v>
      </c>
      <c r="AT1117" s="56">
        <f t="shared" si="1397"/>
        <v>302</v>
      </c>
      <c r="AU1117" s="64" t="str">
        <f t="shared" si="1375"/>
        <v>-</v>
      </c>
      <c r="AV1117" s="64" t="str">
        <f t="shared" si="1339"/>
        <v>-</v>
      </c>
      <c r="AW1117" s="64" t="str">
        <f t="shared" si="1340"/>
        <v>-</v>
      </c>
      <c r="AX1117" s="64" t="str">
        <f t="shared" si="1341"/>
        <v>-</v>
      </c>
      <c r="AY1117" s="64" t="str">
        <f t="shared" si="1376"/>
        <v>-</v>
      </c>
      <c r="AZ1117" s="64" t="str">
        <f t="shared" si="1342"/>
        <v>-</v>
      </c>
      <c r="BA1117" s="57" t="str">
        <f t="shared" si="1377"/>
        <v>Payoff</v>
      </c>
      <c r="BB1117" s="56">
        <f t="shared" si="1398"/>
        <v>302</v>
      </c>
      <c r="BC1117" s="64" t="str">
        <f t="shared" si="1378"/>
        <v>-</v>
      </c>
      <c r="BD1117" s="64" t="str">
        <f t="shared" si="1343"/>
        <v>-</v>
      </c>
      <c r="BE1117" s="64" t="str">
        <f t="shared" si="1344"/>
        <v>-</v>
      </c>
      <c r="BF1117" s="64" t="str">
        <f t="shared" si="1345"/>
        <v>-</v>
      </c>
      <c r="BG1117" s="64" t="str">
        <f t="shared" si="1379"/>
        <v>-</v>
      </c>
      <c r="BH1117" s="64" t="str">
        <f t="shared" si="1346"/>
        <v>-</v>
      </c>
      <c r="BI1117" s="57" t="str">
        <f t="shared" si="1380"/>
        <v>Payoff</v>
      </c>
      <c r="BJ1117" s="56">
        <f t="shared" si="1399"/>
        <v>302</v>
      </c>
      <c r="BK1117" s="64" t="str">
        <f t="shared" si="1381"/>
        <v>-</v>
      </c>
      <c r="BL1117" s="64" t="str">
        <f t="shared" si="1347"/>
        <v>-</v>
      </c>
      <c r="BM1117" s="64" t="str">
        <f t="shared" si="1348"/>
        <v>-</v>
      </c>
      <c r="BN1117" s="64" t="str">
        <f t="shared" si="1349"/>
        <v>-</v>
      </c>
      <c r="BO1117" s="64" t="str">
        <f t="shared" si="1382"/>
        <v>-</v>
      </c>
      <c r="BP1117" s="64" t="str">
        <f t="shared" si="1350"/>
        <v>-</v>
      </c>
      <c r="BQ1117" s="57" t="str">
        <f t="shared" si="1383"/>
        <v>Payoff</v>
      </c>
      <c r="BR1117" s="56">
        <f t="shared" si="1400"/>
        <v>302</v>
      </c>
      <c r="BS1117" s="64" t="str">
        <f t="shared" si="1384"/>
        <v>-</v>
      </c>
      <c r="BT1117" s="64" t="str">
        <f t="shared" si="1351"/>
        <v>-</v>
      </c>
      <c r="BU1117" s="64" t="str">
        <f t="shared" si="1352"/>
        <v>-</v>
      </c>
      <c r="BV1117" s="64" t="str">
        <f t="shared" si="1353"/>
        <v>-</v>
      </c>
      <c r="BW1117" s="64" t="str">
        <f t="shared" si="1385"/>
        <v>-</v>
      </c>
      <c r="BX1117" s="64" t="str">
        <f t="shared" si="1354"/>
        <v>-</v>
      </c>
      <c r="BY1117" s="57" t="str">
        <f t="shared" si="1386"/>
        <v>Payoff</v>
      </c>
      <c r="BZ1117" s="56">
        <f t="shared" si="1401"/>
        <v>302</v>
      </c>
      <c r="CA1117" s="64" t="str">
        <f t="shared" si="1387"/>
        <v>-</v>
      </c>
      <c r="CB1117" s="64" t="str">
        <f t="shared" si="1355"/>
        <v>-</v>
      </c>
      <c r="CC1117" s="64" t="str">
        <f t="shared" si="1356"/>
        <v>-</v>
      </c>
      <c r="CD1117" s="64" t="str">
        <f t="shared" si="1357"/>
        <v>-</v>
      </c>
      <c r="CE1117" s="64" t="str">
        <f t="shared" si="1388"/>
        <v>-</v>
      </c>
      <c r="CF1117" s="64" t="str">
        <f t="shared" si="1358"/>
        <v>-</v>
      </c>
      <c r="CG1117" s="57" t="str">
        <f t="shared" si="1389"/>
        <v>Payoff</v>
      </c>
      <c r="CH1117" s="56">
        <f t="shared" si="1402"/>
        <v>302</v>
      </c>
      <c r="CI1117" s="64" t="str">
        <f t="shared" si="1390"/>
        <v>-</v>
      </c>
      <c r="CJ1117" s="64" t="str">
        <f t="shared" si="1359"/>
        <v>-</v>
      </c>
      <c r="CK1117" s="64" t="str">
        <f t="shared" si="1360"/>
        <v>-</v>
      </c>
      <c r="CL1117" s="64" t="str">
        <f t="shared" si="1361"/>
        <v>-</v>
      </c>
      <c r="CM1117" s="64" t="str">
        <f t="shared" si="1391"/>
        <v>-</v>
      </c>
      <c r="CN1117" s="64" t="str">
        <f t="shared" si="1362"/>
        <v>-</v>
      </c>
      <c r="CO1117" s="57" t="str">
        <f t="shared" si="1392"/>
        <v>Payoff</v>
      </c>
    </row>
    <row r="1118" spans="15:93" ht="18" customHeight="1" x14ac:dyDescent="0.25">
      <c r="O1118" s="56">
        <f t="shared" si="1393"/>
        <v>307</v>
      </c>
      <c r="P1118" s="64">
        <f t="shared" si="1363"/>
        <v>0</v>
      </c>
      <c r="Q1118" s="64" t="str">
        <f t="shared" si="1324"/>
        <v>-</v>
      </c>
      <c r="R1118" s="64" t="str">
        <f t="shared" si="1325"/>
        <v>-</v>
      </c>
      <c r="S1118" s="64">
        <f t="shared" si="1364"/>
        <v>0</v>
      </c>
      <c r="T1118" s="64" t="str">
        <f t="shared" si="1326"/>
        <v>-</v>
      </c>
      <c r="U1118" s="57" t="str">
        <f t="shared" si="1365"/>
        <v>Payoff</v>
      </c>
      <c r="V1118" s="56">
        <f t="shared" si="1394"/>
        <v>303</v>
      </c>
      <c r="W1118" s="64">
        <f t="shared" si="1366"/>
        <v>0</v>
      </c>
      <c r="X1118" s="64" t="str">
        <f t="shared" si="1327"/>
        <v>-</v>
      </c>
      <c r="Y1118" s="64">
        <f t="shared" si="1328"/>
        <v>0</v>
      </c>
      <c r="Z1118" s="64" t="str">
        <f t="shared" si="1329"/>
        <v>-</v>
      </c>
      <c r="AA1118" s="64" t="str">
        <f t="shared" si="1367"/>
        <v>-</v>
      </c>
      <c r="AB1118" s="64" t="str">
        <f t="shared" si="1330"/>
        <v>-</v>
      </c>
      <c r="AC1118" s="57" t="str">
        <f t="shared" si="1368"/>
        <v>Payoff</v>
      </c>
      <c r="AD1118" s="56">
        <f t="shared" si="1395"/>
        <v>303</v>
      </c>
      <c r="AE1118" s="64">
        <f t="shared" si="1369"/>
        <v>0</v>
      </c>
      <c r="AF1118" s="64" t="str">
        <f t="shared" si="1331"/>
        <v>-</v>
      </c>
      <c r="AG1118" s="64">
        <f t="shared" si="1332"/>
        <v>0</v>
      </c>
      <c r="AH1118" s="64" t="str">
        <f t="shared" si="1333"/>
        <v>-</v>
      </c>
      <c r="AI1118" s="64" t="str">
        <f t="shared" si="1370"/>
        <v>-</v>
      </c>
      <c r="AJ1118" s="64" t="str">
        <f t="shared" si="1334"/>
        <v>-</v>
      </c>
      <c r="AK1118" s="57" t="str">
        <f t="shared" si="1371"/>
        <v>Payoff</v>
      </c>
      <c r="AL1118" s="56">
        <f t="shared" si="1396"/>
        <v>303</v>
      </c>
      <c r="AM1118" s="64" t="str">
        <f t="shared" si="1372"/>
        <v>-</v>
      </c>
      <c r="AN1118" s="64" t="str">
        <f t="shared" si="1335"/>
        <v>-</v>
      </c>
      <c r="AO1118" s="64" t="str">
        <f t="shared" si="1336"/>
        <v>-</v>
      </c>
      <c r="AP1118" s="64" t="str">
        <f t="shared" si="1337"/>
        <v>-</v>
      </c>
      <c r="AQ1118" s="64" t="str">
        <f t="shared" si="1373"/>
        <v>-</v>
      </c>
      <c r="AR1118" s="64" t="str">
        <f t="shared" si="1338"/>
        <v>-</v>
      </c>
      <c r="AS1118" s="57" t="str">
        <f t="shared" si="1374"/>
        <v>Payoff</v>
      </c>
      <c r="AT1118" s="56">
        <f t="shared" si="1397"/>
        <v>303</v>
      </c>
      <c r="AU1118" s="64" t="str">
        <f t="shared" si="1375"/>
        <v>-</v>
      </c>
      <c r="AV1118" s="64" t="str">
        <f t="shared" si="1339"/>
        <v>-</v>
      </c>
      <c r="AW1118" s="64" t="str">
        <f t="shared" si="1340"/>
        <v>-</v>
      </c>
      <c r="AX1118" s="64" t="str">
        <f t="shared" si="1341"/>
        <v>-</v>
      </c>
      <c r="AY1118" s="64" t="str">
        <f t="shared" si="1376"/>
        <v>-</v>
      </c>
      <c r="AZ1118" s="64" t="str">
        <f t="shared" si="1342"/>
        <v>-</v>
      </c>
      <c r="BA1118" s="57" t="str">
        <f t="shared" si="1377"/>
        <v>Payoff</v>
      </c>
      <c r="BB1118" s="56">
        <f t="shared" si="1398"/>
        <v>303</v>
      </c>
      <c r="BC1118" s="64" t="str">
        <f t="shared" si="1378"/>
        <v>-</v>
      </c>
      <c r="BD1118" s="64" t="str">
        <f t="shared" si="1343"/>
        <v>-</v>
      </c>
      <c r="BE1118" s="64" t="str">
        <f t="shared" si="1344"/>
        <v>-</v>
      </c>
      <c r="BF1118" s="64" t="str">
        <f t="shared" si="1345"/>
        <v>-</v>
      </c>
      <c r="BG1118" s="64" t="str">
        <f t="shared" si="1379"/>
        <v>-</v>
      </c>
      <c r="BH1118" s="64" t="str">
        <f t="shared" si="1346"/>
        <v>-</v>
      </c>
      <c r="BI1118" s="57" t="str">
        <f t="shared" si="1380"/>
        <v>Payoff</v>
      </c>
      <c r="BJ1118" s="56">
        <f t="shared" si="1399"/>
        <v>303</v>
      </c>
      <c r="BK1118" s="64" t="str">
        <f t="shared" si="1381"/>
        <v>-</v>
      </c>
      <c r="BL1118" s="64" t="str">
        <f t="shared" si="1347"/>
        <v>-</v>
      </c>
      <c r="BM1118" s="64" t="str">
        <f t="shared" si="1348"/>
        <v>-</v>
      </c>
      <c r="BN1118" s="64" t="str">
        <f t="shared" si="1349"/>
        <v>-</v>
      </c>
      <c r="BO1118" s="64" t="str">
        <f t="shared" si="1382"/>
        <v>-</v>
      </c>
      <c r="BP1118" s="64" t="str">
        <f t="shared" si="1350"/>
        <v>-</v>
      </c>
      <c r="BQ1118" s="57" t="str">
        <f t="shared" si="1383"/>
        <v>Payoff</v>
      </c>
      <c r="BR1118" s="56">
        <f t="shared" si="1400"/>
        <v>303</v>
      </c>
      <c r="BS1118" s="64" t="str">
        <f t="shared" si="1384"/>
        <v>-</v>
      </c>
      <c r="BT1118" s="64" t="str">
        <f t="shared" si="1351"/>
        <v>-</v>
      </c>
      <c r="BU1118" s="64" t="str">
        <f t="shared" si="1352"/>
        <v>-</v>
      </c>
      <c r="BV1118" s="64" t="str">
        <f t="shared" si="1353"/>
        <v>-</v>
      </c>
      <c r="BW1118" s="64" t="str">
        <f t="shared" si="1385"/>
        <v>-</v>
      </c>
      <c r="BX1118" s="64" t="str">
        <f t="shared" si="1354"/>
        <v>-</v>
      </c>
      <c r="BY1118" s="57" t="str">
        <f t="shared" si="1386"/>
        <v>Payoff</v>
      </c>
      <c r="BZ1118" s="56">
        <f t="shared" si="1401"/>
        <v>303</v>
      </c>
      <c r="CA1118" s="64" t="str">
        <f t="shared" si="1387"/>
        <v>-</v>
      </c>
      <c r="CB1118" s="64" t="str">
        <f t="shared" si="1355"/>
        <v>-</v>
      </c>
      <c r="CC1118" s="64" t="str">
        <f t="shared" si="1356"/>
        <v>-</v>
      </c>
      <c r="CD1118" s="64" t="str">
        <f t="shared" si="1357"/>
        <v>-</v>
      </c>
      <c r="CE1118" s="64" t="str">
        <f t="shared" si="1388"/>
        <v>-</v>
      </c>
      <c r="CF1118" s="64" t="str">
        <f t="shared" si="1358"/>
        <v>-</v>
      </c>
      <c r="CG1118" s="57" t="str">
        <f t="shared" si="1389"/>
        <v>Payoff</v>
      </c>
      <c r="CH1118" s="56">
        <f t="shared" si="1402"/>
        <v>303</v>
      </c>
      <c r="CI1118" s="64" t="str">
        <f t="shared" si="1390"/>
        <v>-</v>
      </c>
      <c r="CJ1118" s="64" t="str">
        <f t="shared" si="1359"/>
        <v>-</v>
      </c>
      <c r="CK1118" s="64" t="str">
        <f t="shared" si="1360"/>
        <v>-</v>
      </c>
      <c r="CL1118" s="64" t="str">
        <f t="shared" si="1361"/>
        <v>-</v>
      </c>
      <c r="CM1118" s="64" t="str">
        <f t="shared" si="1391"/>
        <v>-</v>
      </c>
      <c r="CN1118" s="64" t="str">
        <f t="shared" si="1362"/>
        <v>-</v>
      </c>
      <c r="CO1118" s="57" t="str">
        <f t="shared" si="1392"/>
        <v>Payoff</v>
      </c>
    </row>
    <row r="1119" spans="15:93" ht="18" customHeight="1" x14ac:dyDescent="0.25">
      <c r="O1119" s="56">
        <f t="shared" si="1393"/>
        <v>308</v>
      </c>
      <c r="P1119" s="64">
        <f t="shared" si="1363"/>
        <v>0</v>
      </c>
      <c r="Q1119" s="64" t="str">
        <f t="shared" si="1324"/>
        <v>-</v>
      </c>
      <c r="R1119" s="64" t="str">
        <f t="shared" si="1325"/>
        <v>-</v>
      </c>
      <c r="S1119" s="64">
        <f t="shared" si="1364"/>
        <v>0</v>
      </c>
      <c r="T1119" s="64" t="str">
        <f t="shared" si="1326"/>
        <v>-</v>
      </c>
      <c r="U1119" s="57" t="str">
        <f t="shared" si="1365"/>
        <v>Payoff</v>
      </c>
      <c r="V1119" s="56">
        <f t="shared" si="1394"/>
        <v>304</v>
      </c>
      <c r="W1119" s="64">
        <f t="shared" si="1366"/>
        <v>0</v>
      </c>
      <c r="X1119" s="64" t="str">
        <f t="shared" si="1327"/>
        <v>-</v>
      </c>
      <c r="Y1119" s="64">
        <f t="shared" si="1328"/>
        <v>0</v>
      </c>
      <c r="Z1119" s="64" t="str">
        <f t="shared" si="1329"/>
        <v>-</v>
      </c>
      <c r="AA1119" s="64" t="str">
        <f t="shared" si="1367"/>
        <v>-</v>
      </c>
      <c r="AB1119" s="64" t="str">
        <f t="shared" si="1330"/>
        <v>-</v>
      </c>
      <c r="AC1119" s="57" t="str">
        <f t="shared" si="1368"/>
        <v>Payoff</v>
      </c>
      <c r="AD1119" s="56">
        <f t="shared" si="1395"/>
        <v>304</v>
      </c>
      <c r="AE1119" s="64">
        <f t="shared" si="1369"/>
        <v>0</v>
      </c>
      <c r="AF1119" s="64" t="str">
        <f t="shared" si="1331"/>
        <v>-</v>
      </c>
      <c r="AG1119" s="64">
        <f t="shared" si="1332"/>
        <v>0</v>
      </c>
      <c r="AH1119" s="64" t="str">
        <f t="shared" si="1333"/>
        <v>-</v>
      </c>
      <c r="AI1119" s="64" t="str">
        <f t="shared" si="1370"/>
        <v>-</v>
      </c>
      <c r="AJ1119" s="64" t="str">
        <f t="shared" si="1334"/>
        <v>-</v>
      </c>
      <c r="AK1119" s="57" t="str">
        <f t="shared" si="1371"/>
        <v>Payoff</v>
      </c>
      <c r="AL1119" s="56">
        <f t="shared" si="1396"/>
        <v>304</v>
      </c>
      <c r="AM1119" s="64" t="str">
        <f t="shared" si="1372"/>
        <v>-</v>
      </c>
      <c r="AN1119" s="64" t="str">
        <f t="shared" si="1335"/>
        <v>-</v>
      </c>
      <c r="AO1119" s="64" t="str">
        <f t="shared" si="1336"/>
        <v>-</v>
      </c>
      <c r="AP1119" s="64" t="str">
        <f t="shared" si="1337"/>
        <v>-</v>
      </c>
      <c r="AQ1119" s="64" t="str">
        <f t="shared" si="1373"/>
        <v>-</v>
      </c>
      <c r="AR1119" s="64" t="str">
        <f t="shared" si="1338"/>
        <v>-</v>
      </c>
      <c r="AS1119" s="57" t="str">
        <f t="shared" si="1374"/>
        <v>Payoff</v>
      </c>
      <c r="AT1119" s="56">
        <f t="shared" si="1397"/>
        <v>304</v>
      </c>
      <c r="AU1119" s="64" t="str">
        <f t="shared" si="1375"/>
        <v>-</v>
      </c>
      <c r="AV1119" s="64" t="str">
        <f t="shared" si="1339"/>
        <v>-</v>
      </c>
      <c r="AW1119" s="64" t="str">
        <f t="shared" si="1340"/>
        <v>-</v>
      </c>
      <c r="AX1119" s="64" t="str">
        <f t="shared" si="1341"/>
        <v>-</v>
      </c>
      <c r="AY1119" s="64" t="str">
        <f t="shared" si="1376"/>
        <v>-</v>
      </c>
      <c r="AZ1119" s="64" t="str">
        <f t="shared" si="1342"/>
        <v>-</v>
      </c>
      <c r="BA1119" s="57" t="str">
        <f t="shared" si="1377"/>
        <v>Payoff</v>
      </c>
      <c r="BB1119" s="56">
        <f t="shared" si="1398"/>
        <v>304</v>
      </c>
      <c r="BC1119" s="64" t="str">
        <f t="shared" si="1378"/>
        <v>-</v>
      </c>
      <c r="BD1119" s="64" t="str">
        <f t="shared" si="1343"/>
        <v>-</v>
      </c>
      <c r="BE1119" s="64" t="str">
        <f t="shared" si="1344"/>
        <v>-</v>
      </c>
      <c r="BF1119" s="64" t="str">
        <f t="shared" si="1345"/>
        <v>-</v>
      </c>
      <c r="BG1119" s="64" t="str">
        <f t="shared" si="1379"/>
        <v>-</v>
      </c>
      <c r="BH1119" s="64" t="str">
        <f t="shared" si="1346"/>
        <v>-</v>
      </c>
      <c r="BI1119" s="57" t="str">
        <f t="shared" si="1380"/>
        <v>Payoff</v>
      </c>
      <c r="BJ1119" s="56">
        <f t="shared" si="1399"/>
        <v>304</v>
      </c>
      <c r="BK1119" s="64" t="str">
        <f t="shared" si="1381"/>
        <v>-</v>
      </c>
      <c r="BL1119" s="64" t="str">
        <f t="shared" si="1347"/>
        <v>-</v>
      </c>
      <c r="BM1119" s="64" t="str">
        <f t="shared" si="1348"/>
        <v>-</v>
      </c>
      <c r="BN1119" s="64" t="str">
        <f t="shared" si="1349"/>
        <v>-</v>
      </c>
      <c r="BO1119" s="64" t="str">
        <f t="shared" si="1382"/>
        <v>-</v>
      </c>
      <c r="BP1119" s="64" t="str">
        <f t="shared" si="1350"/>
        <v>-</v>
      </c>
      <c r="BQ1119" s="57" t="str">
        <f t="shared" si="1383"/>
        <v>Payoff</v>
      </c>
      <c r="BR1119" s="56">
        <f t="shared" si="1400"/>
        <v>304</v>
      </c>
      <c r="BS1119" s="64" t="str">
        <f t="shared" si="1384"/>
        <v>-</v>
      </c>
      <c r="BT1119" s="64" t="str">
        <f t="shared" si="1351"/>
        <v>-</v>
      </c>
      <c r="BU1119" s="64" t="str">
        <f t="shared" si="1352"/>
        <v>-</v>
      </c>
      <c r="BV1119" s="64" t="str">
        <f t="shared" si="1353"/>
        <v>-</v>
      </c>
      <c r="BW1119" s="64" t="str">
        <f t="shared" si="1385"/>
        <v>-</v>
      </c>
      <c r="BX1119" s="64" t="str">
        <f t="shared" si="1354"/>
        <v>-</v>
      </c>
      <c r="BY1119" s="57" t="str">
        <f t="shared" si="1386"/>
        <v>Payoff</v>
      </c>
      <c r="BZ1119" s="56">
        <f t="shared" si="1401"/>
        <v>304</v>
      </c>
      <c r="CA1119" s="64" t="str">
        <f t="shared" si="1387"/>
        <v>-</v>
      </c>
      <c r="CB1119" s="64" t="str">
        <f t="shared" si="1355"/>
        <v>-</v>
      </c>
      <c r="CC1119" s="64" t="str">
        <f t="shared" si="1356"/>
        <v>-</v>
      </c>
      <c r="CD1119" s="64" t="str">
        <f t="shared" si="1357"/>
        <v>-</v>
      </c>
      <c r="CE1119" s="64" t="str">
        <f t="shared" si="1388"/>
        <v>-</v>
      </c>
      <c r="CF1119" s="64" t="str">
        <f t="shared" si="1358"/>
        <v>-</v>
      </c>
      <c r="CG1119" s="57" t="str">
        <f t="shared" si="1389"/>
        <v>Payoff</v>
      </c>
      <c r="CH1119" s="56">
        <f t="shared" si="1402"/>
        <v>304</v>
      </c>
      <c r="CI1119" s="64" t="str">
        <f t="shared" si="1390"/>
        <v>-</v>
      </c>
      <c r="CJ1119" s="64" t="str">
        <f t="shared" si="1359"/>
        <v>-</v>
      </c>
      <c r="CK1119" s="64" t="str">
        <f t="shared" si="1360"/>
        <v>-</v>
      </c>
      <c r="CL1119" s="64" t="str">
        <f t="shared" si="1361"/>
        <v>-</v>
      </c>
      <c r="CM1119" s="64" t="str">
        <f t="shared" si="1391"/>
        <v>-</v>
      </c>
      <c r="CN1119" s="64" t="str">
        <f t="shared" si="1362"/>
        <v>-</v>
      </c>
      <c r="CO1119" s="57" t="str">
        <f t="shared" si="1392"/>
        <v>Payoff</v>
      </c>
    </row>
    <row r="1120" spans="15:93" ht="18" customHeight="1" x14ac:dyDescent="0.25">
      <c r="O1120" s="56">
        <f t="shared" si="1393"/>
        <v>309</v>
      </c>
      <c r="P1120" s="64">
        <f t="shared" si="1363"/>
        <v>0</v>
      </c>
      <c r="Q1120" s="64" t="str">
        <f t="shared" si="1324"/>
        <v>-</v>
      </c>
      <c r="R1120" s="64" t="str">
        <f t="shared" si="1325"/>
        <v>-</v>
      </c>
      <c r="S1120" s="64">
        <f t="shared" si="1364"/>
        <v>0</v>
      </c>
      <c r="T1120" s="64" t="str">
        <f t="shared" si="1326"/>
        <v>-</v>
      </c>
      <c r="U1120" s="57" t="str">
        <f t="shared" si="1365"/>
        <v>Payoff</v>
      </c>
      <c r="V1120" s="56">
        <f t="shared" si="1394"/>
        <v>305</v>
      </c>
      <c r="W1120" s="64">
        <f t="shared" si="1366"/>
        <v>0</v>
      </c>
      <c r="X1120" s="64" t="str">
        <f t="shared" si="1327"/>
        <v>-</v>
      </c>
      <c r="Y1120" s="64">
        <f t="shared" si="1328"/>
        <v>0</v>
      </c>
      <c r="Z1120" s="64" t="str">
        <f t="shared" si="1329"/>
        <v>-</v>
      </c>
      <c r="AA1120" s="64" t="str">
        <f t="shared" si="1367"/>
        <v>-</v>
      </c>
      <c r="AB1120" s="64" t="str">
        <f t="shared" si="1330"/>
        <v>-</v>
      </c>
      <c r="AC1120" s="57" t="str">
        <f t="shared" si="1368"/>
        <v>Payoff</v>
      </c>
      <c r="AD1120" s="56">
        <f t="shared" si="1395"/>
        <v>305</v>
      </c>
      <c r="AE1120" s="64">
        <f t="shared" si="1369"/>
        <v>0</v>
      </c>
      <c r="AF1120" s="64" t="str">
        <f t="shared" si="1331"/>
        <v>-</v>
      </c>
      <c r="AG1120" s="64">
        <f t="shared" si="1332"/>
        <v>0</v>
      </c>
      <c r="AH1120" s="64" t="str">
        <f t="shared" si="1333"/>
        <v>-</v>
      </c>
      <c r="AI1120" s="64" t="str">
        <f t="shared" si="1370"/>
        <v>-</v>
      </c>
      <c r="AJ1120" s="64" t="str">
        <f t="shared" si="1334"/>
        <v>-</v>
      </c>
      <c r="AK1120" s="57" t="str">
        <f t="shared" si="1371"/>
        <v>Payoff</v>
      </c>
      <c r="AL1120" s="56">
        <f t="shared" si="1396"/>
        <v>305</v>
      </c>
      <c r="AM1120" s="64" t="str">
        <f t="shared" si="1372"/>
        <v>-</v>
      </c>
      <c r="AN1120" s="64" t="str">
        <f t="shared" si="1335"/>
        <v>-</v>
      </c>
      <c r="AO1120" s="64" t="str">
        <f t="shared" si="1336"/>
        <v>-</v>
      </c>
      <c r="AP1120" s="64" t="str">
        <f t="shared" si="1337"/>
        <v>-</v>
      </c>
      <c r="AQ1120" s="64" t="str">
        <f t="shared" si="1373"/>
        <v>-</v>
      </c>
      <c r="AR1120" s="64" t="str">
        <f t="shared" si="1338"/>
        <v>-</v>
      </c>
      <c r="AS1120" s="57" t="str">
        <f t="shared" si="1374"/>
        <v>Payoff</v>
      </c>
      <c r="AT1120" s="56">
        <f t="shared" si="1397"/>
        <v>305</v>
      </c>
      <c r="AU1120" s="64" t="str">
        <f t="shared" si="1375"/>
        <v>-</v>
      </c>
      <c r="AV1120" s="64" t="str">
        <f t="shared" si="1339"/>
        <v>-</v>
      </c>
      <c r="AW1120" s="64" t="str">
        <f t="shared" si="1340"/>
        <v>-</v>
      </c>
      <c r="AX1120" s="64" t="str">
        <f t="shared" si="1341"/>
        <v>-</v>
      </c>
      <c r="AY1120" s="64" t="str">
        <f t="shared" si="1376"/>
        <v>-</v>
      </c>
      <c r="AZ1120" s="64" t="str">
        <f t="shared" si="1342"/>
        <v>-</v>
      </c>
      <c r="BA1120" s="57" t="str">
        <f t="shared" si="1377"/>
        <v>Payoff</v>
      </c>
      <c r="BB1120" s="56">
        <f t="shared" si="1398"/>
        <v>305</v>
      </c>
      <c r="BC1120" s="64" t="str">
        <f t="shared" si="1378"/>
        <v>-</v>
      </c>
      <c r="BD1120" s="64" t="str">
        <f t="shared" si="1343"/>
        <v>-</v>
      </c>
      <c r="BE1120" s="64" t="str">
        <f t="shared" si="1344"/>
        <v>-</v>
      </c>
      <c r="BF1120" s="64" t="str">
        <f t="shared" si="1345"/>
        <v>-</v>
      </c>
      <c r="BG1120" s="64" t="str">
        <f t="shared" si="1379"/>
        <v>-</v>
      </c>
      <c r="BH1120" s="64" t="str">
        <f t="shared" si="1346"/>
        <v>-</v>
      </c>
      <c r="BI1120" s="57" t="str">
        <f t="shared" si="1380"/>
        <v>Payoff</v>
      </c>
      <c r="BJ1120" s="56">
        <f t="shared" si="1399"/>
        <v>305</v>
      </c>
      <c r="BK1120" s="64" t="str">
        <f t="shared" si="1381"/>
        <v>-</v>
      </c>
      <c r="BL1120" s="64" t="str">
        <f t="shared" si="1347"/>
        <v>-</v>
      </c>
      <c r="BM1120" s="64" t="str">
        <f t="shared" si="1348"/>
        <v>-</v>
      </c>
      <c r="BN1120" s="64" t="str">
        <f t="shared" si="1349"/>
        <v>-</v>
      </c>
      <c r="BO1120" s="64" t="str">
        <f t="shared" si="1382"/>
        <v>-</v>
      </c>
      <c r="BP1120" s="64" t="str">
        <f t="shared" si="1350"/>
        <v>-</v>
      </c>
      <c r="BQ1120" s="57" t="str">
        <f t="shared" si="1383"/>
        <v>Payoff</v>
      </c>
      <c r="BR1120" s="56">
        <f t="shared" si="1400"/>
        <v>305</v>
      </c>
      <c r="BS1120" s="64" t="str">
        <f t="shared" si="1384"/>
        <v>-</v>
      </c>
      <c r="BT1120" s="64" t="str">
        <f t="shared" si="1351"/>
        <v>-</v>
      </c>
      <c r="BU1120" s="64" t="str">
        <f t="shared" si="1352"/>
        <v>-</v>
      </c>
      <c r="BV1120" s="64" t="str">
        <f t="shared" si="1353"/>
        <v>-</v>
      </c>
      <c r="BW1120" s="64" t="str">
        <f t="shared" si="1385"/>
        <v>-</v>
      </c>
      <c r="BX1120" s="64" t="str">
        <f t="shared" si="1354"/>
        <v>-</v>
      </c>
      <c r="BY1120" s="57" t="str">
        <f t="shared" si="1386"/>
        <v>Payoff</v>
      </c>
      <c r="BZ1120" s="56">
        <f t="shared" si="1401"/>
        <v>305</v>
      </c>
      <c r="CA1120" s="64" t="str">
        <f t="shared" si="1387"/>
        <v>-</v>
      </c>
      <c r="CB1120" s="64" t="str">
        <f t="shared" si="1355"/>
        <v>-</v>
      </c>
      <c r="CC1120" s="64" t="str">
        <f t="shared" si="1356"/>
        <v>-</v>
      </c>
      <c r="CD1120" s="64" t="str">
        <f t="shared" si="1357"/>
        <v>-</v>
      </c>
      <c r="CE1120" s="64" t="str">
        <f t="shared" si="1388"/>
        <v>-</v>
      </c>
      <c r="CF1120" s="64" t="str">
        <f t="shared" si="1358"/>
        <v>-</v>
      </c>
      <c r="CG1120" s="57" t="str">
        <f t="shared" si="1389"/>
        <v>Payoff</v>
      </c>
      <c r="CH1120" s="56">
        <f t="shared" si="1402"/>
        <v>305</v>
      </c>
      <c r="CI1120" s="64" t="str">
        <f t="shared" si="1390"/>
        <v>-</v>
      </c>
      <c r="CJ1120" s="64" t="str">
        <f t="shared" si="1359"/>
        <v>-</v>
      </c>
      <c r="CK1120" s="64" t="str">
        <f t="shared" si="1360"/>
        <v>-</v>
      </c>
      <c r="CL1120" s="64" t="str">
        <f t="shared" si="1361"/>
        <v>-</v>
      </c>
      <c r="CM1120" s="64" t="str">
        <f t="shared" si="1391"/>
        <v>-</v>
      </c>
      <c r="CN1120" s="64" t="str">
        <f t="shared" si="1362"/>
        <v>-</v>
      </c>
      <c r="CO1120" s="57" t="str">
        <f t="shared" si="1392"/>
        <v>Payoff</v>
      </c>
    </row>
    <row r="1121" spans="15:93" ht="18" customHeight="1" x14ac:dyDescent="0.25">
      <c r="O1121" s="56">
        <f t="shared" si="1393"/>
        <v>310</v>
      </c>
      <c r="P1121" s="64">
        <f t="shared" si="1363"/>
        <v>0</v>
      </c>
      <c r="Q1121" s="64" t="str">
        <f t="shared" si="1324"/>
        <v>-</v>
      </c>
      <c r="R1121" s="64" t="str">
        <f t="shared" si="1325"/>
        <v>-</v>
      </c>
      <c r="S1121" s="64">
        <f t="shared" si="1364"/>
        <v>0</v>
      </c>
      <c r="T1121" s="64" t="str">
        <f t="shared" si="1326"/>
        <v>-</v>
      </c>
      <c r="U1121" s="57" t="str">
        <f t="shared" si="1365"/>
        <v>Payoff</v>
      </c>
      <c r="V1121" s="56">
        <f t="shared" si="1394"/>
        <v>306</v>
      </c>
      <c r="W1121" s="64">
        <f t="shared" si="1366"/>
        <v>0</v>
      </c>
      <c r="X1121" s="64" t="str">
        <f t="shared" si="1327"/>
        <v>-</v>
      </c>
      <c r="Y1121" s="64">
        <f t="shared" si="1328"/>
        <v>0</v>
      </c>
      <c r="Z1121" s="64" t="str">
        <f t="shared" si="1329"/>
        <v>-</v>
      </c>
      <c r="AA1121" s="64" t="str">
        <f t="shared" si="1367"/>
        <v>-</v>
      </c>
      <c r="AB1121" s="64" t="str">
        <f t="shared" si="1330"/>
        <v>-</v>
      </c>
      <c r="AC1121" s="57" t="str">
        <f t="shared" si="1368"/>
        <v>Payoff</v>
      </c>
      <c r="AD1121" s="56">
        <f t="shared" si="1395"/>
        <v>306</v>
      </c>
      <c r="AE1121" s="64">
        <f t="shared" si="1369"/>
        <v>0</v>
      </c>
      <c r="AF1121" s="64" t="str">
        <f t="shared" si="1331"/>
        <v>-</v>
      </c>
      <c r="AG1121" s="64">
        <f t="shared" si="1332"/>
        <v>0</v>
      </c>
      <c r="AH1121" s="64" t="str">
        <f t="shared" si="1333"/>
        <v>-</v>
      </c>
      <c r="AI1121" s="64" t="str">
        <f t="shared" si="1370"/>
        <v>-</v>
      </c>
      <c r="AJ1121" s="64" t="str">
        <f t="shared" si="1334"/>
        <v>-</v>
      </c>
      <c r="AK1121" s="57" t="str">
        <f t="shared" si="1371"/>
        <v>Payoff</v>
      </c>
      <c r="AL1121" s="56">
        <f t="shared" si="1396"/>
        <v>306</v>
      </c>
      <c r="AM1121" s="64" t="str">
        <f t="shared" si="1372"/>
        <v>-</v>
      </c>
      <c r="AN1121" s="64" t="str">
        <f t="shared" si="1335"/>
        <v>-</v>
      </c>
      <c r="AO1121" s="64" t="str">
        <f t="shared" si="1336"/>
        <v>-</v>
      </c>
      <c r="AP1121" s="64" t="str">
        <f t="shared" si="1337"/>
        <v>-</v>
      </c>
      <c r="AQ1121" s="64" t="str">
        <f t="shared" si="1373"/>
        <v>-</v>
      </c>
      <c r="AR1121" s="64" t="str">
        <f t="shared" si="1338"/>
        <v>-</v>
      </c>
      <c r="AS1121" s="57" t="str">
        <f t="shared" si="1374"/>
        <v>Payoff</v>
      </c>
      <c r="AT1121" s="56">
        <f t="shared" si="1397"/>
        <v>306</v>
      </c>
      <c r="AU1121" s="64" t="str">
        <f t="shared" si="1375"/>
        <v>-</v>
      </c>
      <c r="AV1121" s="64" t="str">
        <f t="shared" si="1339"/>
        <v>-</v>
      </c>
      <c r="AW1121" s="64" t="str">
        <f t="shared" si="1340"/>
        <v>-</v>
      </c>
      <c r="AX1121" s="64" t="str">
        <f t="shared" si="1341"/>
        <v>-</v>
      </c>
      <c r="AY1121" s="64" t="str">
        <f t="shared" si="1376"/>
        <v>-</v>
      </c>
      <c r="AZ1121" s="64" t="str">
        <f t="shared" si="1342"/>
        <v>-</v>
      </c>
      <c r="BA1121" s="57" t="str">
        <f t="shared" si="1377"/>
        <v>Payoff</v>
      </c>
      <c r="BB1121" s="56">
        <f t="shared" si="1398"/>
        <v>306</v>
      </c>
      <c r="BC1121" s="64" t="str">
        <f t="shared" si="1378"/>
        <v>-</v>
      </c>
      <c r="BD1121" s="64" t="str">
        <f t="shared" si="1343"/>
        <v>-</v>
      </c>
      <c r="BE1121" s="64" t="str">
        <f t="shared" si="1344"/>
        <v>-</v>
      </c>
      <c r="BF1121" s="64" t="str">
        <f t="shared" si="1345"/>
        <v>-</v>
      </c>
      <c r="BG1121" s="64" t="str">
        <f t="shared" si="1379"/>
        <v>-</v>
      </c>
      <c r="BH1121" s="64" t="str">
        <f t="shared" si="1346"/>
        <v>-</v>
      </c>
      <c r="BI1121" s="57" t="str">
        <f t="shared" si="1380"/>
        <v>Payoff</v>
      </c>
      <c r="BJ1121" s="56">
        <f t="shared" si="1399"/>
        <v>306</v>
      </c>
      <c r="BK1121" s="64" t="str">
        <f t="shared" si="1381"/>
        <v>-</v>
      </c>
      <c r="BL1121" s="64" t="str">
        <f t="shared" si="1347"/>
        <v>-</v>
      </c>
      <c r="BM1121" s="64" t="str">
        <f t="shared" si="1348"/>
        <v>-</v>
      </c>
      <c r="BN1121" s="64" t="str">
        <f t="shared" si="1349"/>
        <v>-</v>
      </c>
      <c r="BO1121" s="64" t="str">
        <f t="shared" si="1382"/>
        <v>-</v>
      </c>
      <c r="BP1121" s="64" t="str">
        <f t="shared" si="1350"/>
        <v>-</v>
      </c>
      <c r="BQ1121" s="57" t="str">
        <f t="shared" si="1383"/>
        <v>Payoff</v>
      </c>
      <c r="BR1121" s="56">
        <f t="shared" si="1400"/>
        <v>306</v>
      </c>
      <c r="BS1121" s="64" t="str">
        <f t="shared" si="1384"/>
        <v>-</v>
      </c>
      <c r="BT1121" s="64" t="str">
        <f t="shared" si="1351"/>
        <v>-</v>
      </c>
      <c r="BU1121" s="64" t="str">
        <f t="shared" si="1352"/>
        <v>-</v>
      </c>
      <c r="BV1121" s="64" t="str">
        <f t="shared" si="1353"/>
        <v>-</v>
      </c>
      <c r="BW1121" s="64" t="str">
        <f t="shared" si="1385"/>
        <v>-</v>
      </c>
      <c r="BX1121" s="64" t="str">
        <f t="shared" si="1354"/>
        <v>-</v>
      </c>
      <c r="BY1121" s="57" t="str">
        <f t="shared" si="1386"/>
        <v>Payoff</v>
      </c>
      <c r="BZ1121" s="56">
        <f t="shared" si="1401"/>
        <v>306</v>
      </c>
      <c r="CA1121" s="64" t="str">
        <f t="shared" si="1387"/>
        <v>-</v>
      </c>
      <c r="CB1121" s="64" t="str">
        <f t="shared" si="1355"/>
        <v>-</v>
      </c>
      <c r="CC1121" s="64" t="str">
        <f t="shared" si="1356"/>
        <v>-</v>
      </c>
      <c r="CD1121" s="64" t="str">
        <f t="shared" si="1357"/>
        <v>-</v>
      </c>
      <c r="CE1121" s="64" t="str">
        <f t="shared" si="1388"/>
        <v>-</v>
      </c>
      <c r="CF1121" s="64" t="str">
        <f t="shared" si="1358"/>
        <v>-</v>
      </c>
      <c r="CG1121" s="57" t="str">
        <f t="shared" si="1389"/>
        <v>Payoff</v>
      </c>
      <c r="CH1121" s="56">
        <f t="shared" si="1402"/>
        <v>306</v>
      </c>
      <c r="CI1121" s="64" t="str">
        <f t="shared" si="1390"/>
        <v>-</v>
      </c>
      <c r="CJ1121" s="64" t="str">
        <f t="shared" si="1359"/>
        <v>-</v>
      </c>
      <c r="CK1121" s="64" t="str">
        <f t="shared" si="1360"/>
        <v>-</v>
      </c>
      <c r="CL1121" s="64" t="str">
        <f t="shared" si="1361"/>
        <v>-</v>
      </c>
      <c r="CM1121" s="64" t="str">
        <f t="shared" si="1391"/>
        <v>-</v>
      </c>
      <c r="CN1121" s="64" t="str">
        <f t="shared" si="1362"/>
        <v>-</v>
      </c>
      <c r="CO1121" s="57" t="str">
        <f t="shared" si="1392"/>
        <v>Payoff</v>
      </c>
    </row>
    <row r="1122" spans="15:93" ht="18" customHeight="1" x14ac:dyDescent="0.25">
      <c r="O1122" s="56">
        <f t="shared" si="1393"/>
        <v>311</v>
      </c>
      <c r="P1122" s="64">
        <f t="shared" si="1363"/>
        <v>0</v>
      </c>
      <c r="Q1122" s="64" t="str">
        <f t="shared" si="1324"/>
        <v>-</v>
      </c>
      <c r="R1122" s="64" t="str">
        <f t="shared" si="1325"/>
        <v>-</v>
      </c>
      <c r="S1122" s="64">
        <f t="shared" si="1364"/>
        <v>0</v>
      </c>
      <c r="T1122" s="64" t="str">
        <f t="shared" si="1326"/>
        <v>-</v>
      </c>
      <c r="U1122" s="57" t="str">
        <f t="shared" si="1365"/>
        <v>Payoff</v>
      </c>
      <c r="V1122" s="56">
        <f t="shared" si="1394"/>
        <v>307</v>
      </c>
      <c r="W1122" s="64">
        <f t="shared" si="1366"/>
        <v>0</v>
      </c>
      <c r="X1122" s="64" t="str">
        <f t="shared" si="1327"/>
        <v>-</v>
      </c>
      <c r="Y1122" s="64">
        <f t="shared" si="1328"/>
        <v>0</v>
      </c>
      <c r="Z1122" s="64" t="str">
        <f t="shared" si="1329"/>
        <v>-</v>
      </c>
      <c r="AA1122" s="64" t="str">
        <f t="shared" si="1367"/>
        <v>-</v>
      </c>
      <c r="AB1122" s="64" t="str">
        <f t="shared" si="1330"/>
        <v>-</v>
      </c>
      <c r="AC1122" s="57" t="str">
        <f t="shared" si="1368"/>
        <v>Payoff</v>
      </c>
      <c r="AD1122" s="56">
        <f t="shared" si="1395"/>
        <v>307</v>
      </c>
      <c r="AE1122" s="64">
        <f t="shared" si="1369"/>
        <v>0</v>
      </c>
      <c r="AF1122" s="64" t="str">
        <f t="shared" si="1331"/>
        <v>-</v>
      </c>
      <c r="AG1122" s="64">
        <f t="shared" si="1332"/>
        <v>0</v>
      </c>
      <c r="AH1122" s="64" t="str">
        <f t="shared" si="1333"/>
        <v>-</v>
      </c>
      <c r="AI1122" s="64" t="str">
        <f t="shared" si="1370"/>
        <v>-</v>
      </c>
      <c r="AJ1122" s="64" t="str">
        <f t="shared" si="1334"/>
        <v>-</v>
      </c>
      <c r="AK1122" s="57" t="str">
        <f t="shared" si="1371"/>
        <v>Payoff</v>
      </c>
      <c r="AL1122" s="56">
        <f t="shared" si="1396"/>
        <v>307</v>
      </c>
      <c r="AM1122" s="64" t="str">
        <f t="shared" si="1372"/>
        <v>-</v>
      </c>
      <c r="AN1122" s="64" t="str">
        <f t="shared" si="1335"/>
        <v>-</v>
      </c>
      <c r="AO1122" s="64" t="str">
        <f t="shared" si="1336"/>
        <v>-</v>
      </c>
      <c r="AP1122" s="64" t="str">
        <f t="shared" si="1337"/>
        <v>-</v>
      </c>
      <c r="AQ1122" s="64" t="str">
        <f t="shared" si="1373"/>
        <v>-</v>
      </c>
      <c r="AR1122" s="64" t="str">
        <f t="shared" si="1338"/>
        <v>-</v>
      </c>
      <c r="AS1122" s="57" t="str">
        <f t="shared" si="1374"/>
        <v>Payoff</v>
      </c>
      <c r="AT1122" s="56">
        <f t="shared" si="1397"/>
        <v>307</v>
      </c>
      <c r="AU1122" s="64" t="str">
        <f t="shared" si="1375"/>
        <v>-</v>
      </c>
      <c r="AV1122" s="64" t="str">
        <f t="shared" si="1339"/>
        <v>-</v>
      </c>
      <c r="AW1122" s="64" t="str">
        <f t="shared" si="1340"/>
        <v>-</v>
      </c>
      <c r="AX1122" s="64" t="str">
        <f t="shared" si="1341"/>
        <v>-</v>
      </c>
      <c r="AY1122" s="64" t="str">
        <f t="shared" si="1376"/>
        <v>-</v>
      </c>
      <c r="AZ1122" s="64" t="str">
        <f t="shared" si="1342"/>
        <v>-</v>
      </c>
      <c r="BA1122" s="57" t="str">
        <f t="shared" si="1377"/>
        <v>Payoff</v>
      </c>
      <c r="BB1122" s="56">
        <f t="shared" si="1398"/>
        <v>307</v>
      </c>
      <c r="BC1122" s="64" t="str">
        <f t="shared" si="1378"/>
        <v>-</v>
      </c>
      <c r="BD1122" s="64" t="str">
        <f t="shared" si="1343"/>
        <v>-</v>
      </c>
      <c r="BE1122" s="64" t="str">
        <f t="shared" si="1344"/>
        <v>-</v>
      </c>
      <c r="BF1122" s="64" t="str">
        <f t="shared" si="1345"/>
        <v>-</v>
      </c>
      <c r="BG1122" s="64" t="str">
        <f t="shared" si="1379"/>
        <v>-</v>
      </c>
      <c r="BH1122" s="64" t="str">
        <f t="shared" si="1346"/>
        <v>-</v>
      </c>
      <c r="BI1122" s="57" t="str">
        <f t="shared" si="1380"/>
        <v>Payoff</v>
      </c>
      <c r="BJ1122" s="56">
        <f t="shared" si="1399"/>
        <v>307</v>
      </c>
      <c r="BK1122" s="64" t="str">
        <f t="shared" si="1381"/>
        <v>-</v>
      </c>
      <c r="BL1122" s="64" t="str">
        <f t="shared" si="1347"/>
        <v>-</v>
      </c>
      <c r="BM1122" s="64" t="str">
        <f t="shared" si="1348"/>
        <v>-</v>
      </c>
      <c r="BN1122" s="64" t="str">
        <f t="shared" si="1349"/>
        <v>-</v>
      </c>
      <c r="BO1122" s="64" t="str">
        <f t="shared" si="1382"/>
        <v>-</v>
      </c>
      <c r="BP1122" s="64" t="str">
        <f t="shared" si="1350"/>
        <v>-</v>
      </c>
      <c r="BQ1122" s="57" t="str">
        <f t="shared" si="1383"/>
        <v>Payoff</v>
      </c>
      <c r="BR1122" s="56">
        <f t="shared" si="1400"/>
        <v>307</v>
      </c>
      <c r="BS1122" s="64" t="str">
        <f t="shared" si="1384"/>
        <v>-</v>
      </c>
      <c r="BT1122" s="64" t="str">
        <f t="shared" si="1351"/>
        <v>-</v>
      </c>
      <c r="BU1122" s="64" t="str">
        <f t="shared" si="1352"/>
        <v>-</v>
      </c>
      <c r="BV1122" s="64" t="str">
        <f t="shared" si="1353"/>
        <v>-</v>
      </c>
      <c r="BW1122" s="64" t="str">
        <f t="shared" si="1385"/>
        <v>-</v>
      </c>
      <c r="BX1122" s="64" t="str">
        <f t="shared" si="1354"/>
        <v>-</v>
      </c>
      <c r="BY1122" s="57" t="str">
        <f t="shared" si="1386"/>
        <v>Payoff</v>
      </c>
      <c r="BZ1122" s="56">
        <f t="shared" si="1401"/>
        <v>307</v>
      </c>
      <c r="CA1122" s="64" t="str">
        <f t="shared" si="1387"/>
        <v>-</v>
      </c>
      <c r="CB1122" s="64" t="str">
        <f t="shared" si="1355"/>
        <v>-</v>
      </c>
      <c r="CC1122" s="64" t="str">
        <f t="shared" si="1356"/>
        <v>-</v>
      </c>
      <c r="CD1122" s="64" t="str">
        <f t="shared" si="1357"/>
        <v>-</v>
      </c>
      <c r="CE1122" s="64" t="str">
        <f t="shared" si="1388"/>
        <v>-</v>
      </c>
      <c r="CF1122" s="64" t="str">
        <f t="shared" si="1358"/>
        <v>-</v>
      </c>
      <c r="CG1122" s="57" t="str">
        <f t="shared" si="1389"/>
        <v>Payoff</v>
      </c>
      <c r="CH1122" s="56">
        <f t="shared" si="1402"/>
        <v>307</v>
      </c>
      <c r="CI1122" s="64" t="str">
        <f t="shared" si="1390"/>
        <v>-</v>
      </c>
      <c r="CJ1122" s="64" t="str">
        <f t="shared" si="1359"/>
        <v>-</v>
      </c>
      <c r="CK1122" s="64" t="str">
        <f t="shared" si="1360"/>
        <v>-</v>
      </c>
      <c r="CL1122" s="64" t="str">
        <f t="shared" si="1361"/>
        <v>-</v>
      </c>
      <c r="CM1122" s="64" t="str">
        <f t="shared" si="1391"/>
        <v>-</v>
      </c>
      <c r="CN1122" s="64" t="str">
        <f t="shared" si="1362"/>
        <v>-</v>
      </c>
      <c r="CO1122" s="57" t="str">
        <f t="shared" si="1392"/>
        <v>Payoff</v>
      </c>
    </row>
    <row r="1123" spans="15:93" ht="18" customHeight="1" x14ac:dyDescent="0.25">
      <c r="O1123" s="56">
        <f t="shared" si="1393"/>
        <v>312</v>
      </c>
      <c r="P1123" s="64">
        <f t="shared" si="1363"/>
        <v>0</v>
      </c>
      <c r="Q1123" s="64" t="str">
        <f t="shared" si="1324"/>
        <v>-</v>
      </c>
      <c r="R1123" s="64" t="str">
        <f t="shared" si="1325"/>
        <v>-</v>
      </c>
      <c r="S1123" s="64">
        <f t="shared" si="1364"/>
        <v>0</v>
      </c>
      <c r="T1123" s="64" t="str">
        <f t="shared" si="1326"/>
        <v>-</v>
      </c>
      <c r="U1123" s="57" t="str">
        <f t="shared" si="1365"/>
        <v>Payoff</v>
      </c>
      <c r="V1123" s="56">
        <f t="shared" si="1394"/>
        <v>308</v>
      </c>
      <c r="W1123" s="64">
        <f t="shared" si="1366"/>
        <v>0</v>
      </c>
      <c r="X1123" s="64" t="str">
        <f t="shared" si="1327"/>
        <v>-</v>
      </c>
      <c r="Y1123" s="64">
        <f t="shared" si="1328"/>
        <v>0</v>
      </c>
      <c r="Z1123" s="64" t="str">
        <f t="shared" si="1329"/>
        <v>-</v>
      </c>
      <c r="AA1123" s="64" t="str">
        <f t="shared" si="1367"/>
        <v>-</v>
      </c>
      <c r="AB1123" s="64" t="str">
        <f t="shared" si="1330"/>
        <v>-</v>
      </c>
      <c r="AC1123" s="57" t="str">
        <f t="shared" si="1368"/>
        <v>Payoff</v>
      </c>
      <c r="AD1123" s="56">
        <f t="shared" si="1395"/>
        <v>308</v>
      </c>
      <c r="AE1123" s="64">
        <f t="shared" si="1369"/>
        <v>0</v>
      </c>
      <c r="AF1123" s="64" t="str">
        <f t="shared" si="1331"/>
        <v>-</v>
      </c>
      <c r="AG1123" s="64">
        <f t="shared" si="1332"/>
        <v>0</v>
      </c>
      <c r="AH1123" s="64" t="str">
        <f t="shared" si="1333"/>
        <v>-</v>
      </c>
      <c r="AI1123" s="64" t="str">
        <f t="shared" si="1370"/>
        <v>-</v>
      </c>
      <c r="AJ1123" s="64" t="str">
        <f t="shared" si="1334"/>
        <v>-</v>
      </c>
      <c r="AK1123" s="57" t="str">
        <f t="shared" si="1371"/>
        <v>Payoff</v>
      </c>
      <c r="AL1123" s="56">
        <f t="shared" si="1396"/>
        <v>308</v>
      </c>
      <c r="AM1123" s="64" t="str">
        <f t="shared" si="1372"/>
        <v>-</v>
      </c>
      <c r="AN1123" s="64" t="str">
        <f t="shared" si="1335"/>
        <v>-</v>
      </c>
      <c r="AO1123" s="64" t="str">
        <f t="shared" si="1336"/>
        <v>-</v>
      </c>
      <c r="AP1123" s="64" t="str">
        <f t="shared" si="1337"/>
        <v>-</v>
      </c>
      <c r="AQ1123" s="64" t="str">
        <f t="shared" si="1373"/>
        <v>-</v>
      </c>
      <c r="AR1123" s="64" t="str">
        <f t="shared" si="1338"/>
        <v>-</v>
      </c>
      <c r="AS1123" s="57" t="str">
        <f t="shared" si="1374"/>
        <v>Payoff</v>
      </c>
      <c r="AT1123" s="56">
        <f t="shared" si="1397"/>
        <v>308</v>
      </c>
      <c r="AU1123" s="64" t="str">
        <f t="shared" si="1375"/>
        <v>-</v>
      </c>
      <c r="AV1123" s="64" t="str">
        <f t="shared" si="1339"/>
        <v>-</v>
      </c>
      <c r="AW1123" s="64" t="str">
        <f t="shared" si="1340"/>
        <v>-</v>
      </c>
      <c r="AX1123" s="64" t="str">
        <f t="shared" si="1341"/>
        <v>-</v>
      </c>
      <c r="AY1123" s="64" t="str">
        <f t="shared" si="1376"/>
        <v>-</v>
      </c>
      <c r="AZ1123" s="64" t="str">
        <f t="shared" si="1342"/>
        <v>-</v>
      </c>
      <c r="BA1123" s="57" t="str">
        <f t="shared" si="1377"/>
        <v>Payoff</v>
      </c>
      <c r="BB1123" s="56">
        <f t="shared" si="1398"/>
        <v>308</v>
      </c>
      <c r="BC1123" s="64" t="str">
        <f t="shared" si="1378"/>
        <v>-</v>
      </c>
      <c r="BD1123" s="64" t="str">
        <f t="shared" si="1343"/>
        <v>-</v>
      </c>
      <c r="BE1123" s="64" t="str">
        <f t="shared" si="1344"/>
        <v>-</v>
      </c>
      <c r="BF1123" s="64" t="str">
        <f t="shared" si="1345"/>
        <v>-</v>
      </c>
      <c r="BG1123" s="64" t="str">
        <f t="shared" si="1379"/>
        <v>-</v>
      </c>
      <c r="BH1123" s="64" t="str">
        <f t="shared" si="1346"/>
        <v>-</v>
      </c>
      <c r="BI1123" s="57" t="str">
        <f t="shared" si="1380"/>
        <v>Payoff</v>
      </c>
      <c r="BJ1123" s="56">
        <f t="shared" si="1399"/>
        <v>308</v>
      </c>
      <c r="BK1123" s="64" t="str">
        <f t="shared" si="1381"/>
        <v>-</v>
      </c>
      <c r="BL1123" s="64" t="str">
        <f t="shared" si="1347"/>
        <v>-</v>
      </c>
      <c r="BM1123" s="64" t="str">
        <f t="shared" si="1348"/>
        <v>-</v>
      </c>
      <c r="BN1123" s="64" t="str">
        <f t="shared" si="1349"/>
        <v>-</v>
      </c>
      <c r="BO1123" s="64" t="str">
        <f t="shared" si="1382"/>
        <v>-</v>
      </c>
      <c r="BP1123" s="64" t="str">
        <f t="shared" si="1350"/>
        <v>-</v>
      </c>
      <c r="BQ1123" s="57" t="str">
        <f t="shared" si="1383"/>
        <v>Payoff</v>
      </c>
      <c r="BR1123" s="56">
        <f t="shared" si="1400"/>
        <v>308</v>
      </c>
      <c r="BS1123" s="64" t="str">
        <f t="shared" si="1384"/>
        <v>-</v>
      </c>
      <c r="BT1123" s="64" t="str">
        <f t="shared" si="1351"/>
        <v>-</v>
      </c>
      <c r="BU1123" s="64" t="str">
        <f t="shared" si="1352"/>
        <v>-</v>
      </c>
      <c r="BV1123" s="64" t="str">
        <f t="shared" si="1353"/>
        <v>-</v>
      </c>
      <c r="BW1123" s="64" t="str">
        <f t="shared" si="1385"/>
        <v>-</v>
      </c>
      <c r="BX1123" s="64" t="str">
        <f t="shared" si="1354"/>
        <v>-</v>
      </c>
      <c r="BY1123" s="57" t="str">
        <f t="shared" si="1386"/>
        <v>Payoff</v>
      </c>
      <c r="BZ1123" s="56">
        <f t="shared" si="1401"/>
        <v>308</v>
      </c>
      <c r="CA1123" s="64" t="str">
        <f t="shared" si="1387"/>
        <v>-</v>
      </c>
      <c r="CB1123" s="64" t="str">
        <f t="shared" si="1355"/>
        <v>-</v>
      </c>
      <c r="CC1123" s="64" t="str">
        <f t="shared" si="1356"/>
        <v>-</v>
      </c>
      <c r="CD1123" s="64" t="str">
        <f t="shared" si="1357"/>
        <v>-</v>
      </c>
      <c r="CE1123" s="64" t="str">
        <f t="shared" si="1388"/>
        <v>-</v>
      </c>
      <c r="CF1123" s="64" t="str">
        <f t="shared" si="1358"/>
        <v>-</v>
      </c>
      <c r="CG1123" s="57" t="str">
        <f t="shared" si="1389"/>
        <v>Payoff</v>
      </c>
      <c r="CH1123" s="56">
        <f t="shared" si="1402"/>
        <v>308</v>
      </c>
      <c r="CI1123" s="64" t="str">
        <f t="shared" si="1390"/>
        <v>-</v>
      </c>
      <c r="CJ1123" s="64" t="str">
        <f t="shared" si="1359"/>
        <v>-</v>
      </c>
      <c r="CK1123" s="64" t="str">
        <f t="shared" si="1360"/>
        <v>-</v>
      </c>
      <c r="CL1123" s="64" t="str">
        <f t="shared" si="1361"/>
        <v>-</v>
      </c>
      <c r="CM1123" s="64" t="str">
        <f t="shared" si="1391"/>
        <v>-</v>
      </c>
      <c r="CN1123" s="64" t="str">
        <f t="shared" si="1362"/>
        <v>-</v>
      </c>
      <c r="CO1123" s="57" t="str">
        <f t="shared" si="1392"/>
        <v>Payoff</v>
      </c>
    </row>
    <row r="1124" spans="15:93" ht="18" customHeight="1" x14ac:dyDescent="0.25">
      <c r="O1124" s="56">
        <f t="shared" si="1393"/>
        <v>313</v>
      </c>
      <c r="P1124" s="64">
        <f t="shared" si="1363"/>
        <v>0</v>
      </c>
      <c r="Q1124" s="64" t="str">
        <f t="shared" si="1324"/>
        <v>-</v>
      </c>
      <c r="R1124" s="64" t="str">
        <f t="shared" si="1325"/>
        <v>-</v>
      </c>
      <c r="S1124" s="64">
        <f t="shared" si="1364"/>
        <v>0</v>
      </c>
      <c r="T1124" s="64" t="str">
        <f t="shared" si="1326"/>
        <v>-</v>
      </c>
      <c r="U1124" s="57" t="str">
        <f t="shared" si="1365"/>
        <v>Payoff</v>
      </c>
      <c r="V1124" s="56">
        <f t="shared" si="1394"/>
        <v>309</v>
      </c>
      <c r="W1124" s="64">
        <f t="shared" si="1366"/>
        <v>0</v>
      </c>
      <c r="X1124" s="64" t="str">
        <f t="shared" si="1327"/>
        <v>-</v>
      </c>
      <c r="Y1124" s="64">
        <f t="shared" si="1328"/>
        <v>0</v>
      </c>
      <c r="Z1124" s="64" t="str">
        <f t="shared" si="1329"/>
        <v>-</v>
      </c>
      <c r="AA1124" s="64" t="str">
        <f t="shared" si="1367"/>
        <v>-</v>
      </c>
      <c r="AB1124" s="64" t="str">
        <f t="shared" si="1330"/>
        <v>-</v>
      </c>
      <c r="AC1124" s="57" t="str">
        <f t="shared" si="1368"/>
        <v>Payoff</v>
      </c>
      <c r="AD1124" s="56">
        <f t="shared" si="1395"/>
        <v>309</v>
      </c>
      <c r="AE1124" s="64">
        <f t="shared" si="1369"/>
        <v>0</v>
      </c>
      <c r="AF1124" s="64" t="str">
        <f t="shared" si="1331"/>
        <v>-</v>
      </c>
      <c r="AG1124" s="64">
        <f t="shared" si="1332"/>
        <v>0</v>
      </c>
      <c r="AH1124" s="64" t="str">
        <f t="shared" si="1333"/>
        <v>-</v>
      </c>
      <c r="AI1124" s="64" t="str">
        <f t="shared" si="1370"/>
        <v>-</v>
      </c>
      <c r="AJ1124" s="64" t="str">
        <f t="shared" si="1334"/>
        <v>-</v>
      </c>
      <c r="AK1124" s="57" t="str">
        <f t="shared" si="1371"/>
        <v>Payoff</v>
      </c>
      <c r="AL1124" s="56">
        <f t="shared" si="1396"/>
        <v>309</v>
      </c>
      <c r="AM1124" s="64" t="str">
        <f t="shared" si="1372"/>
        <v>-</v>
      </c>
      <c r="AN1124" s="64" t="str">
        <f t="shared" si="1335"/>
        <v>-</v>
      </c>
      <c r="AO1124" s="64" t="str">
        <f t="shared" si="1336"/>
        <v>-</v>
      </c>
      <c r="AP1124" s="64" t="str">
        <f t="shared" si="1337"/>
        <v>-</v>
      </c>
      <c r="AQ1124" s="64" t="str">
        <f t="shared" si="1373"/>
        <v>-</v>
      </c>
      <c r="AR1124" s="64" t="str">
        <f t="shared" si="1338"/>
        <v>-</v>
      </c>
      <c r="AS1124" s="57" t="str">
        <f t="shared" si="1374"/>
        <v>Payoff</v>
      </c>
      <c r="AT1124" s="56">
        <f t="shared" si="1397"/>
        <v>309</v>
      </c>
      <c r="AU1124" s="64" t="str">
        <f t="shared" si="1375"/>
        <v>-</v>
      </c>
      <c r="AV1124" s="64" t="str">
        <f t="shared" si="1339"/>
        <v>-</v>
      </c>
      <c r="AW1124" s="64" t="str">
        <f t="shared" si="1340"/>
        <v>-</v>
      </c>
      <c r="AX1124" s="64" t="str">
        <f t="shared" si="1341"/>
        <v>-</v>
      </c>
      <c r="AY1124" s="64" t="str">
        <f t="shared" si="1376"/>
        <v>-</v>
      </c>
      <c r="AZ1124" s="64" t="str">
        <f t="shared" si="1342"/>
        <v>-</v>
      </c>
      <c r="BA1124" s="57" t="str">
        <f t="shared" si="1377"/>
        <v>Payoff</v>
      </c>
      <c r="BB1124" s="56">
        <f t="shared" si="1398"/>
        <v>309</v>
      </c>
      <c r="BC1124" s="64" t="str">
        <f t="shared" si="1378"/>
        <v>-</v>
      </c>
      <c r="BD1124" s="64" t="str">
        <f t="shared" si="1343"/>
        <v>-</v>
      </c>
      <c r="BE1124" s="64" t="str">
        <f t="shared" si="1344"/>
        <v>-</v>
      </c>
      <c r="BF1124" s="64" t="str">
        <f t="shared" si="1345"/>
        <v>-</v>
      </c>
      <c r="BG1124" s="64" t="str">
        <f t="shared" si="1379"/>
        <v>-</v>
      </c>
      <c r="BH1124" s="64" t="str">
        <f t="shared" si="1346"/>
        <v>-</v>
      </c>
      <c r="BI1124" s="57" t="str">
        <f t="shared" si="1380"/>
        <v>Payoff</v>
      </c>
      <c r="BJ1124" s="56">
        <f t="shared" si="1399"/>
        <v>309</v>
      </c>
      <c r="BK1124" s="64" t="str">
        <f t="shared" si="1381"/>
        <v>-</v>
      </c>
      <c r="BL1124" s="64" t="str">
        <f t="shared" si="1347"/>
        <v>-</v>
      </c>
      <c r="BM1124" s="64" t="str">
        <f t="shared" si="1348"/>
        <v>-</v>
      </c>
      <c r="BN1124" s="64" t="str">
        <f t="shared" si="1349"/>
        <v>-</v>
      </c>
      <c r="BO1124" s="64" t="str">
        <f t="shared" si="1382"/>
        <v>-</v>
      </c>
      <c r="BP1124" s="64" t="str">
        <f t="shared" si="1350"/>
        <v>-</v>
      </c>
      <c r="BQ1124" s="57" t="str">
        <f t="shared" si="1383"/>
        <v>Payoff</v>
      </c>
      <c r="BR1124" s="56">
        <f t="shared" si="1400"/>
        <v>309</v>
      </c>
      <c r="BS1124" s="64" t="str">
        <f t="shared" si="1384"/>
        <v>-</v>
      </c>
      <c r="BT1124" s="64" t="str">
        <f t="shared" si="1351"/>
        <v>-</v>
      </c>
      <c r="BU1124" s="64" t="str">
        <f t="shared" si="1352"/>
        <v>-</v>
      </c>
      <c r="BV1124" s="64" t="str">
        <f t="shared" si="1353"/>
        <v>-</v>
      </c>
      <c r="BW1124" s="64" t="str">
        <f t="shared" si="1385"/>
        <v>-</v>
      </c>
      <c r="BX1124" s="64" t="str">
        <f t="shared" si="1354"/>
        <v>-</v>
      </c>
      <c r="BY1124" s="57" t="str">
        <f t="shared" si="1386"/>
        <v>Payoff</v>
      </c>
      <c r="BZ1124" s="56">
        <f t="shared" si="1401"/>
        <v>309</v>
      </c>
      <c r="CA1124" s="64" t="str">
        <f t="shared" si="1387"/>
        <v>-</v>
      </c>
      <c r="CB1124" s="64" t="str">
        <f t="shared" si="1355"/>
        <v>-</v>
      </c>
      <c r="CC1124" s="64" t="str">
        <f t="shared" si="1356"/>
        <v>-</v>
      </c>
      <c r="CD1124" s="64" t="str">
        <f t="shared" si="1357"/>
        <v>-</v>
      </c>
      <c r="CE1124" s="64" t="str">
        <f t="shared" si="1388"/>
        <v>-</v>
      </c>
      <c r="CF1124" s="64" t="str">
        <f t="shared" si="1358"/>
        <v>-</v>
      </c>
      <c r="CG1124" s="57" t="str">
        <f t="shared" si="1389"/>
        <v>Payoff</v>
      </c>
      <c r="CH1124" s="56">
        <f t="shared" si="1402"/>
        <v>309</v>
      </c>
      <c r="CI1124" s="64" t="str">
        <f t="shared" si="1390"/>
        <v>-</v>
      </c>
      <c r="CJ1124" s="64" t="str">
        <f t="shared" si="1359"/>
        <v>-</v>
      </c>
      <c r="CK1124" s="64" t="str">
        <f t="shared" si="1360"/>
        <v>-</v>
      </c>
      <c r="CL1124" s="64" t="str">
        <f t="shared" si="1361"/>
        <v>-</v>
      </c>
      <c r="CM1124" s="64" t="str">
        <f t="shared" si="1391"/>
        <v>-</v>
      </c>
      <c r="CN1124" s="64" t="str">
        <f t="shared" si="1362"/>
        <v>-</v>
      </c>
      <c r="CO1124" s="57" t="str">
        <f t="shared" si="1392"/>
        <v>Payoff</v>
      </c>
    </row>
    <row r="1125" spans="15:93" ht="18" customHeight="1" x14ac:dyDescent="0.25">
      <c r="O1125" s="56">
        <f t="shared" si="1393"/>
        <v>314</v>
      </c>
      <c r="P1125" s="64">
        <f t="shared" si="1363"/>
        <v>0</v>
      </c>
      <c r="Q1125" s="64" t="str">
        <f t="shared" si="1324"/>
        <v>-</v>
      </c>
      <c r="R1125" s="64" t="str">
        <f t="shared" si="1325"/>
        <v>-</v>
      </c>
      <c r="S1125" s="64">
        <f t="shared" si="1364"/>
        <v>0</v>
      </c>
      <c r="T1125" s="64" t="str">
        <f t="shared" si="1326"/>
        <v>-</v>
      </c>
      <c r="U1125" s="57" t="str">
        <f t="shared" si="1365"/>
        <v>Payoff</v>
      </c>
      <c r="V1125" s="56">
        <f t="shared" si="1394"/>
        <v>310</v>
      </c>
      <c r="W1125" s="64">
        <f t="shared" si="1366"/>
        <v>0</v>
      </c>
      <c r="X1125" s="64" t="str">
        <f t="shared" si="1327"/>
        <v>-</v>
      </c>
      <c r="Y1125" s="64">
        <f t="shared" si="1328"/>
        <v>0</v>
      </c>
      <c r="Z1125" s="64" t="str">
        <f t="shared" si="1329"/>
        <v>-</v>
      </c>
      <c r="AA1125" s="64" t="str">
        <f t="shared" si="1367"/>
        <v>-</v>
      </c>
      <c r="AB1125" s="64" t="str">
        <f t="shared" si="1330"/>
        <v>-</v>
      </c>
      <c r="AC1125" s="57" t="str">
        <f t="shared" si="1368"/>
        <v>Payoff</v>
      </c>
      <c r="AD1125" s="56">
        <f t="shared" si="1395"/>
        <v>310</v>
      </c>
      <c r="AE1125" s="64">
        <f t="shared" si="1369"/>
        <v>0</v>
      </c>
      <c r="AF1125" s="64" t="str">
        <f t="shared" si="1331"/>
        <v>-</v>
      </c>
      <c r="AG1125" s="64">
        <f t="shared" si="1332"/>
        <v>0</v>
      </c>
      <c r="AH1125" s="64" t="str">
        <f t="shared" si="1333"/>
        <v>-</v>
      </c>
      <c r="AI1125" s="64" t="str">
        <f t="shared" si="1370"/>
        <v>-</v>
      </c>
      <c r="AJ1125" s="64" t="str">
        <f t="shared" si="1334"/>
        <v>-</v>
      </c>
      <c r="AK1125" s="57" t="str">
        <f t="shared" si="1371"/>
        <v>Payoff</v>
      </c>
      <c r="AL1125" s="56">
        <f t="shared" si="1396"/>
        <v>310</v>
      </c>
      <c r="AM1125" s="64" t="str">
        <f t="shared" si="1372"/>
        <v>-</v>
      </c>
      <c r="AN1125" s="64" t="str">
        <f t="shared" si="1335"/>
        <v>-</v>
      </c>
      <c r="AO1125" s="64" t="str">
        <f t="shared" si="1336"/>
        <v>-</v>
      </c>
      <c r="AP1125" s="64" t="str">
        <f t="shared" si="1337"/>
        <v>-</v>
      </c>
      <c r="AQ1125" s="64" t="str">
        <f t="shared" si="1373"/>
        <v>-</v>
      </c>
      <c r="AR1125" s="64" t="str">
        <f t="shared" si="1338"/>
        <v>-</v>
      </c>
      <c r="AS1125" s="57" t="str">
        <f t="shared" si="1374"/>
        <v>Payoff</v>
      </c>
      <c r="AT1125" s="56">
        <f t="shared" si="1397"/>
        <v>310</v>
      </c>
      <c r="AU1125" s="64" t="str">
        <f t="shared" si="1375"/>
        <v>-</v>
      </c>
      <c r="AV1125" s="64" t="str">
        <f t="shared" si="1339"/>
        <v>-</v>
      </c>
      <c r="AW1125" s="64" t="str">
        <f t="shared" si="1340"/>
        <v>-</v>
      </c>
      <c r="AX1125" s="64" t="str">
        <f t="shared" si="1341"/>
        <v>-</v>
      </c>
      <c r="AY1125" s="64" t="str">
        <f t="shared" si="1376"/>
        <v>-</v>
      </c>
      <c r="AZ1125" s="64" t="str">
        <f t="shared" si="1342"/>
        <v>-</v>
      </c>
      <c r="BA1125" s="57" t="str">
        <f t="shared" si="1377"/>
        <v>Payoff</v>
      </c>
      <c r="BB1125" s="56">
        <f t="shared" si="1398"/>
        <v>310</v>
      </c>
      <c r="BC1125" s="64" t="str">
        <f t="shared" si="1378"/>
        <v>-</v>
      </c>
      <c r="BD1125" s="64" t="str">
        <f t="shared" si="1343"/>
        <v>-</v>
      </c>
      <c r="BE1125" s="64" t="str">
        <f t="shared" si="1344"/>
        <v>-</v>
      </c>
      <c r="BF1125" s="64" t="str">
        <f t="shared" si="1345"/>
        <v>-</v>
      </c>
      <c r="BG1125" s="64" t="str">
        <f t="shared" si="1379"/>
        <v>-</v>
      </c>
      <c r="BH1125" s="64" t="str">
        <f t="shared" si="1346"/>
        <v>-</v>
      </c>
      <c r="BI1125" s="57" t="str">
        <f t="shared" si="1380"/>
        <v>Payoff</v>
      </c>
      <c r="BJ1125" s="56">
        <f t="shared" si="1399"/>
        <v>310</v>
      </c>
      <c r="BK1125" s="64" t="str">
        <f t="shared" si="1381"/>
        <v>-</v>
      </c>
      <c r="BL1125" s="64" t="str">
        <f t="shared" si="1347"/>
        <v>-</v>
      </c>
      <c r="BM1125" s="64" t="str">
        <f t="shared" si="1348"/>
        <v>-</v>
      </c>
      <c r="BN1125" s="64" t="str">
        <f t="shared" si="1349"/>
        <v>-</v>
      </c>
      <c r="BO1125" s="64" t="str">
        <f t="shared" si="1382"/>
        <v>-</v>
      </c>
      <c r="BP1125" s="64" t="str">
        <f t="shared" si="1350"/>
        <v>-</v>
      </c>
      <c r="BQ1125" s="57" t="str">
        <f t="shared" si="1383"/>
        <v>Payoff</v>
      </c>
      <c r="BR1125" s="56">
        <f t="shared" si="1400"/>
        <v>310</v>
      </c>
      <c r="BS1125" s="64" t="str">
        <f t="shared" si="1384"/>
        <v>-</v>
      </c>
      <c r="BT1125" s="64" t="str">
        <f t="shared" si="1351"/>
        <v>-</v>
      </c>
      <c r="BU1125" s="64" t="str">
        <f t="shared" si="1352"/>
        <v>-</v>
      </c>
      <c r="BV1125" s="64" t="str">
        <f t="shared" si="1353"/>
        <v>-</v>
      </c>
      <c r="BW1125" s="64" t="str">
        <f t="shared" si="1385"/>
        <v>-</v>
      </c>
      <c r="BX1125" s="64" t="str">
        <f t="shared" si="1354"/>
        <v>-</v>
      </c>
      <c r="BY1125" s="57" t="str">
        <f t="shared" si="1386"/>
        <v>Payoff</v>
      </c>
      <c r="BZ1125" s="56">
        <f t="shared" si="1401"/>
        <v>310</v>
      </c>
      <c r="CA1125" s="64" t="str">
        <f t="shared" si="1387"/>
        <v>-</v>
      </c>
      <c r="CB1125" s="64" t="str">
        <f t="shared" si="1355"/>
        <v>-</v>
      </c>
      <c r="CC1125" s="64" t="str">
        <f t="shared" si="1356"/>
        <v>-</v>
      </c>
      <c r="CD1125" s="64" t="str">
        <f t="shared" si="1357"/>
        <v>-</v>
      </c>
      <c r="CE1125" s="64" t="str">
        <f t="shared" si="1388"/>
        <v>-</v>
      </c>
      <c r="CF1125" s="64" t="str">
        <f t="shared" si="1358"/>
        <v>-</v>
      </c>
      <c r="CG1125" s="57" t="str">
        <f t="shared" si="1389"/>
        <v>Payoff</v>
      </c>
      <c r="CH1125" s="56">
        <f t="shared" si="1402"/>
        <v>310</v>
      </c>
      <c r="CI1125" s="64" t="str">
        <f t="shared" si="1390"/>
        <v>-</v>
      </c>
      <c r="CJ1125" s="64" t="str">
        <f t="shared" si="1359"/>
        <v>-</v>
      </c>
      <c r="CK1125" s="64" t="str">
        <f t="shared" si="1360"/>
        <v>-</v>
      </c>
      <c r="CL1125" s="64" t="str">
        <f t="shared" si="1361"/>
        <v>-</v>
      </c>
      <c r="CM1125" s="64" t="str">
        <f t="shared" si="1391"/>
        <v>-</v>
      </c>
      <c r="CN1125" s="64" t="str">
        <f t="shared" si="1362"/>
        <v>-</v>
      </c>
      <c r="CO1125" s="57" t="str">
        <f t="shared" si="1392"/>
        <v>Payoff</v>
      </c>
    </row>
    <row r="1126" spans="15:93" ht="18" customHeight="1" x14ac:dyDescent="0.25">
      <c r="O1126" s="56">
        <f t="shared" si="1393"/>
        <v>315</v>
      </c>
      <c r="P1126" s="64">
        <f t="shared" si="1363"/>
        <v>0</v>
      </c>
      <c r="Q1126" s="64" t="str">
        <f t="shared" si="1324"/>
        <v>-</v>
      </c>
      <c r="R1126" s="64" t="str">
        <f t="shared" si="1325"/>
        <v>-</v>
      </c>
      <c r="S1126" s="64">
        <f t="shared" si="1364"/>
        <v>0</v>
      </c>
      <c r="T1126" s="64" t="str">
        <f t="shared" si="1326"/>
        <v>-</v>
      </c>
      <c r="U1126" s="57" t="str">
        <f t="shared" si="1365"/>
        <v>Payoff</v>
      </c>
      <c r="V1126" s="56">
        <f t="shared" si="1394"/>
        <v>311</v>
      </c>
      <c r="W1126" s="64">
        <f t="shared" si="1366"/>
        <v>0</v>
      </c>
      <c r="X1126" s="64" t="str">
        <f t="shared" si="1327"/>
        <v>-</v>
      </c>
      <c r="Y1126" s="64">
        <f t="shared" si="1328"/>
        <v>0</v>
      </c>
      <c r="Z1126" s="64" t="str">
        <f t="shared" si="1329"/>
        <v>-</v>
      </c>
      <c r="AA1126" s="64" t="str">
        <f t="shared" si="1367"/>
        <v>-</v>
      </c>
      <c r="AB1126" s="64" t="str">
        <f t="shared" si="1330"/>
        <v>-</v>
      </c>
      <c r="AC1126" s="57" t="str">
        <f t="shared" si="1368"/>
        <v>Payoff</v>
      </c>
      <c r="AD1126" s="56">
        <f t="shared" si="1395"/>
        <v>311</v>
      </c>
      <c r="AE1126" s="64">
        <f t="shared" si="1369"/>
        <v>0</v>
      </c>
      <c r="AF1126" s="64" t="str">
        <f t="shared" si="1331"/>
        <v>-</v>
      </c>
      <c r="AG1126" s="64">
        <f t="shared" si="1332"/>
        <v>0</v>
      </c>
      <c r="AH1126" s="64" t="str">
        <f t="shared" si="1333"/>
        <v>-</v>
      </c>
      <c r="AI1126" s="64" t="str">
        <f t="shared" si="1370"/>
        <v>-</v>
      </c>
      <c r="AJ1126" s="64" t="str">
        <f t="shared" si="1334"/>
        <v>-</v>
      </c>
      <c r="AK1126" s="57" t="str">
        <f t="shared" si="1371"/>
        <v>Payoff</v>
      </c>
      <c r="AL1126" s="56">
        <f t="shared" si="1396"/>
        <v>311</v>
      </c>
      <c r="AM1126" s="64" t="str">
        <f t="shared" si="1372"/>
        <v>-</v>
      </c>
      <c r="AN1126" s="64" t="str">
        <f t="shared" si="1335"/>
        <v>-</v>
      </c>
      <c r="AO1126" s="64" t="str">
        <f t="shared" si="1336"/>
        <v>-</v>
      </c>
      <c r="AP1126" s="64" t="str">
        <f t="shared" si="1337"/>
        <v>-</v>
      </c>
      <c r="AQ1126" s="64" t="str">
        <f t="shared" si="1373"/>
        <v>-</v>
      </c>
      <c r="AR1126" s="64" t="str">
        <f t="shared" si="1338"/>
        <v>-</v>
      </c>
      <c r="AS1126" s="57" t="str">
        <f t="shared" si="1374"/>
        <v>Payoff</v>
      </c>
      <c r="AT1126" s="56">
        <f t="shared" si="1397"/>
        <v>311</v>
      </c>
      <c r="AU1126" s="64" t="str">
        <f t="shared" si="1375"/>
        <v>-</v>
      </c>
      <c r="AV1126" s="64" t="str">
        <f t="shared" si="1339"/>
        <v>-</v>
      </c>
      <c r="AW1126" s="64" t="str">
        <f t="shared" si="1340"/>
        <v>-</v>
      </c>
      <c r="AX1126" s="64" t="str">
        <f t="shared" si="1341"/>
        <v>-</v>
      </c>
      <c r="AY1126" s="64" t="str">
        <f t="shared" si="1376"/>
        <v>-</v>
      </c>
      <c r="AZ1126" s="64" t="str">
        <f t="shared" si="1342"/>
        <v>-</v>
      </c>
      <c r="BA1126" s="57" t="str">
        <f t="shared" si="1377"/>
        <v>Payoff</v>
      </c>
      <c r="BB1126" s="56">
        <f t="shared" si="1398"/>
        <v>311</v>
      </c>
      <c r="BC1126" s="64" t="str">
        <f t="shared" si="1378"/>
        <v>-</v>
      </c>
      <c r="BD1126" s="64" t="str">
        <f t="shared" si="1343"/>
        <v>-</v>
      </c>
      <c r="BE1126" s="64" t="str">
        <f t="shared" si="1344"/>
        <v>-</v>
      </c>
      <c r="BF1126" s="64" t="str">
        <f t="shared" si="1345"/>
        <v>-</v>
      </c>
      <c r="BG1126" s="64" t="str">
        <f t="shared" si="1379"/>
        <v>-</v>
      </c>
      <c r="BH1126" s="64" t="str">
        <f t="shared" si="1346"/>
        <v>-</v>
      </c>
      <c r="BI1126" s="57" t="str">
        <f t="shared" si="1380"/>
        <v>Payoff</v>
      </c>
      <c r="BJ1126" s="56">
        <f t="shared" si="1399"/>
        <v>311</v>
      </c>
      <c r="BK1126" s="64" t="str">
        <f t="shared" si="1381"/>
        <v>-</v>
      </c>
      <c r="BL1126" s="64" t="str">
        <f t="shared" si="1347"/>
        <v>-</v>
      </c>
      <c r="BM1126" s="64" t="str">
        <f t="shared" si="1348"/>
        <v>-</v>
      </c>
      <c r="BN1126" s="64" t="str">
        <f t="shared" si="1349"/>
        <v>-</v>
      </c>
      <c r="BO1126" s="64" t="str">
        <f t="shared" si="1382"/>
        <v>-</v>
      </c>
      <c r="BP1126" s="64" t="str">
        <f t="shared" si="1350"/>
        <v>-</v>
      </c>
      <c r="BQ1126" s="57" t="str">
        <f t="shared" si="1383"/>
        <v>Payoff</v>
      </c>
      <c r="BR1126" s="56">
        <f t="shared" si="1400"/>
        <v>311</v>
      </c>
      <c r="BS1126" s="64" t="str">
        <f t="shared" si="1384"/>
        <v>-</v>
      </c>
      <c r="BT1126" s="64" t="str">
        <f t="shared" si="1351"/>
        <v>-</v>
      </c>
      <c r="BU1126" s="64" t="str">
        <f t="shared" si="1352"/>
        <v>-</v>
      </c>
      <c r="BV1126" s="64" t="str">
        <f t="shared" si="1353"/>
        <v>-</v>
      </c>
      <c r="BW1126" s="64" t="str">
        <f t="shared" si="1385"/>
        <v>-</v>
      </c>
      <c r="BX1126" s="64" t="str">
        <f t="shared" si="1354"/>
        <v>-</v>
      </c>
      <c r="BY1126" s="57" t="str">
        <f t="shared" si="1386"/>
        <v>Payoff</v>
      </c>
      <c r="BZ1126" s="56">
        <f t="shared" si="1401"/>
        <v>311</v>
      </c>
      <c r="CA1126" s="64" t="str">
        <f t="shared" si="1387"/>
        <v>-</v>
      </c>
      <c r="CB1126" s="64" t="str">
        <f t="shared" si="1355"/>
        <v>-</v>
      </c>
      <c r="CC1126" s="64" t="str">
        <f t="shared" si="1356"/>
        <v>-</v>
      </c>
      <c r="CD1126" s="64" t="str">
        <f t="shared" si="1357"/>
        <v>-</v>
      </c>
      <c r="CE1126" s="64" t="str">
        <f t="shared" si="1388"/>
        <v>-</v>
      </c>
      <c r="CF1126" s="64" t="str">
        <f t="shared" si="1358"/>
        <v>-</v>
      </c>
      <c r="CG1126" s="57" t="str">
        <f t="shared" si="1389"/>
        <v>Payoff</v>
      </c>
      <c r="CH1126" s="56">
        <f t="shared" si="1402"/>
        <v>311</v>
      </c>
      <c r="CI1126" s="64" t="str">
        <f t="shared" si="1390"/>
        <v>-</v>
      </c>
      <c r="CJ1126" s="64" t="str">
        <f t="shared" si="1359"/>
        <v>-</v>
      </c>
      <c r="CK1126" s="64" t="str">
        <f t="shared" si="1360"/>
        <v>-</v>
      </c>
      <c r="CL1126" s="64" t="str">
        <f t="shared" si="1361"/>
        <v>-</v>
      </c>
      <c r="CM1126" s="64" t="str">
        <f t="shared" si="1391"/>
        <v>-</v>
      </c>
      <c r="CN1126" s="64" t="str">
        <f t="shared" si="1362"/>
        <v>-</v>
      </c>
      <c r="CO1126" s="57" t="str">
        <f t="shared" si="1392"/>
        <v>Payoff</v>
      </c>
    </row>
    <row r="1127" spans="15:93" ht="18" customHeight="1" x14ac:dyDescent="0.25">
      <c r="O1127" s="56">
        <f t="shared" si="1393"/>
        <v>316</v>
      </c>
      <c r="P1127" s="64">
        <f t="shared" si="1363"/>
        <v>0</v>
      </c>
      <c r="Q1127" s="64" t="str">
        <f t="shared" si="1324"/>
        <v>-</v>
      </c>
      <c r="R1127" s="64" t="str">
        <f t="shared" si="1325"/>
        <v>-</v>
      </c>
      <c r="S1127" s="64">
        <f t="shared" si="1364"/>
        <v>0</v>
      </c>
      <c r="T1127" s="64" t="str">
        <f t="shared" si="1326"/>
        <v>-</v>
      </c>
      <c r="U1127" s="57" t="str">
        <f t="shared" si="1365"/>
        <v>Payoff</v>
      </c>
      <c r="V1127" s="56">
        <f t="shared" si="1394"/>
        <v>312</v>
      </c>
      <c r="W1127" s="64">
        <f t="shared" si="1366"/>
        <v>0</v>
      </c>
      <c r="X1127" s="64" t="str">
        <f t="shared" si="1327"/>
        <v>-</v>
      </c>
      <c r="Y1127" s="64">
        <f t="shared" si="1328"/>
        <v>0</v>
      </c>
      <c r="Z1127" s="64" t="str">
        <f t="shared" si="1329"/>
        <v>-</v>
      </c>
      <c r="AA1127" s="64" t="str">
        <f t="shared" si="1367"/>
        <v>-</v>
      </c>
      <c r="AB1127" s="64" t="str">
        <f t="shared" si="1330"/>
        <v>-</v>
      </c>
      <c r="AC1127" s="57" t="str">
        <f t="shared" si="1368"/>
        <v>Payoff</v>
      </c>
      <c r="AD1127" s="56">
        <f t="shared" si="1395"/>
        <v>312</v>
      </c>
      <c r="AE1127" s="64">
        <f t="shared" si="1369"/>
        <v>0</v>
      </c>
      <c r="AF1127" s="64" t="str">
        <f t="shared" si="1331"/>
        <v>-</v>
      </c>
      <c r="AG1127" s="64">
        <f t="shared" si="1332"/>
        <v>0</v>
      </c>
      <c r="AH1127" s="64" t="str">
        <f t="shared" si="1333"/>
        <v>-</v>
      </c>
      <c r="AI1127" s="64" t="str">
        <f t="shared" si="1370"/>
        <v>-</v>
      </c>
      <c r="AJ1127" s="64" t="str">
        <f t="shared" si="1334"/>
        <v>-</v>
      </c>
      <c r="AK1127" s="57" t="str">
        <f t="shared" si="1371"/>
        <v>Payoff</v>
      </c>
      <c r="AL1127" s="56">
        <f t="shared" si="1396"/>
        <v>312</v>
      </c>
      <c r="AM1127" s="64" t="str">
        <f t="shared" si="1372"/>
        <v>-</v>
      </c>
      <c r="AN1127" s="64" t="str">
        <f t="shared" si="1335"/>
        <v>-</v>
      </c>
      <c r="AO1127" s="64" t="str">
        <f t="shared" si="1336"/>
        <v>-</v>
      </c>
      <c r="AP1127" s="64" t="str">
        <f t="shared" si="1337"/>
        <v>-</v>
      </c>
      <c r="AQ1127" s="64" t="str">
        <f t="shared" si="1373"/>
        <v>-</v>
      </c>
      <c r="AR1127" s="64" t="str">
        <f t="shared" si="1338"/>
        <v>-</v>
      </c>
      <c r="AS1127" s="57" t="str">
        <f t="shared" si="1374"/>
        <v>Payoff</v>
      </c>
      <c r="AT1127" s="56">
        <f t="shared" si="1397"/>
        <v>312</v>
      </c>
      <c r="AU1127" s="64" t="str">
        <f t="shared" si="1375"/>
        <v>-</v>
      </c>
      <c r="AV1127" s="64" t="str">
        <f t="shared" si="1339"/>
        <v>-</v>
      </c>
      <c r="AW1127" s="64" t="str">
        <f t="shared" si="1340"/>
        <v>-</v>
      </c>
      <c r="AX1127" s="64" t="str">
        <f t="shared" si="1341"/>
        <v>-</v>
      </c>
      <c r="AY1127" s="64" t="str">
        <f t="shared" si="1376"/>
        <v>-</v>
      </c>
      <c r="AZ1127" s="64" t="str">
        <f t="shared" si="1342"/>
        <v>-</v>
      </c>
      <c r="BA1127" s="57" t="str">
        <f t="shared" si="1377"/>
        <v>Payoff</v>
      </c>
      <c r="BB1127" s="56">
        <f t="shared" si="1398"/>
        <v>312</v>
      </c>
      <c r="BC1127" s="64" t="str">
        <f t="shared" si="1378"/>
        <v>-</v>
      </c>
      <c r="BD1127" s="64" t="str">
        <f t="shared" si="1343"/>
        <v>-</v>
      </c>
      <c r="BE1127" s="64" t="str">
        <f t="shared" si="1344"/>
        <v>-</v>
      </c>
      <c r="BF1127" s="64" t="str">
        <f t="shared" si="1345"/>
        <v>-</v>
      </c>
      <c r="BG1127" s="64" t="str">
        <f t="shared" si="1379"/>
        <v>-</v>
      </c>
      <c r="BH1127" s="64" t="str">
        <f t="shared" si="1346"/>
        <v>-</v>
      </c>
      <c r="BI1127" s="57" t="str">
        <f t="shared" si="1380"/>
        <v>Payoff</v>
      </c>
      <c r="BJ1127" s="56">
        <f t="shared" si="1399"/>
        <v>312</v>
      </c>
      <c r="BK1127" s="64" t="str">
        <f t="shared" si="1381"/>
        <v>-</v>
      </c>
      <c r="BL1127" s="64" t="str">
        <f t="shared" si="1347"/>
        <v>-</v>
      </c>
      <c r="BM1127" s="64" t="str">
        <f t="shared" si="1348"/>
        <v>-</v>
      </c>
      <c r="BN1127" s="64" t="str">
        <f t="shared" si="1349"/>
        <v>-</v>
      </c>
      <c r="BO1127" s="64" t="str">
        <f t="shared" si="1382"/>
        <v>-</v>
      </c>
      <c r="BP1127" s="64" t="str">
        <f t="shared" si="1350"/>
        <v>-</v>
      </c>
      <c r="BQ1127" s="57" t="str">
        <f t="shared" si="1383"/>
        <v>Payoff</v>
      </c>
      <c r="BR1127" s="56">
        <f t="shared" si="1400"/>
        <v>312</v>
      </c>
      <c r="BS1127" s="64" t="str">
        <f t="shared" si="1384"/>
        <v>-</v>
      </c>
      <c r="BT1127" s="64" t="str">
        <f t="shared" si="1351"/>
        <v>-</v>
      </c>
      <c r="BU1127" s="64" t="str">
        <f t="shared" si="1352"/>
        <v>-</v>
      </c>
      <c r="BV1127" s="64" t="str">
        <f t="shared" si="1353"/>
        <v>-</v>
      </c>
      <c r="BW1127" s="64" t="str">
        <f t="shared" si="1385"/>
        <v>-</v>
      </c>
      <c r="BX1127" s="64" t="str">
        <f t="shared" si="1354"/>
        <v>-</v>
      </c>
      <c r="BY1127" s="57" t="str">
        <f t="shared" si="1386"/>
        <v>Payoff</v>
      </c>
      <c r="BZ1127" s="56">
        <f t="shared" si="1401"/>
        <v>312</v>
      </c>
      <c r="CA1127" s="64" t="str">
        <f t="shared" si="1387"/>
        <v>-</v>
      </c>
      <c r="CB1127" s="64" t="str">
        <f t="shared" si="1355"/>
        <v>-</v>
      </c>
      <c r="CC1127" s="64" t="str">
        <f t="shared" si="1356"/>
        <v>-</v>
      </c>
      <c r="CD1127" s="64" t="str">
        <f t="shared" si="1357"/>
        <v>-</v>
      </c>
      <c r="CE1127" s="64" t="str">
        <f t="shared" si="1388"/>
        <v>-</v>
      </c>
      <c r="CF1127" s="64" t="str">
        <f t="shared" si="1358"/>
        <v>-</v>
      </c>
      <c r="CG1127" s="57" t="str">
        <f t="shared" si="1389"/>
        <v>Payoff</v>
      </c>
      <c r="CH1127" s="56">
        <f t="shared" si="1402"/>
        <v>312</v>
      </c>
      <c r="CI1127" s="64" t="str">
        <f t="shared" si="1390"/>
        <v>-</v>
      </c>
      <c r="CJ1127" s="64" t="str">
        <f t="shared" si="1359"/>
        <v>-</v>
      </c>
      <c r="CK1127" s="64" t="str">
        <f t="shared" si="1360"/>
        <v>-</v>
      </c>
      <c r="CL1127" s="64" t="str">
        <f t="shared" si="1361"/>
        <v>-</v>
      </c>
      <c r="CM1127" s="64" t="str">
        <f t="shared" si="1391"/>
        <v>-</v>
      </c>
      <c r="CN1127" s="64" t="str">
        <f t="shared" si="1362"/>
        <v>-</v>
      </c>
      <c r="CO1127" s="57" t="str">
        <f t="shared" si="1392"/>
        <v>Payoff</v>
      </c>
    </row>
    <row r="1128" spans="15:93" ht="18" customHeight="1" x14ac:dyDescent="0.25">
      <c r="O1128" s="56">
        <f t="shared" si="1393"/>
        <v>317</v>
      </c>
      <c r="P1128" s="64">
        <f t="shared" si="1363"/>
        <v>0</v>
      </c>
      <c r="Q1128" s="64" t="str">
        <f t="shared" si="1324"/>
        <v>-</v>
      </c>
      <c r="R1128" s="64" t="str">
        <f t="shared" si="1325"/>
        <v>-</v>
      </c>
      <c r="S1128" s="64">
        <f t="shared" si="1364"/>
        <v>0</v>
      </c>
      <c r="T1128" s="64" t="str">
        <f t="shared" si="1326"/>
        <v>-</v>
      </c>
      <c r="U1128" s="57" t="str">
        <f t="shared" si="1365"/>
        <v>Payoff</v>
      </c>
      <c r="V1128" s="56">
        <f t="shared" si="1394"/>
        <v>313</v>
      </c>
      <c r="W1128" s="64">
        <f t="shared" si="1366"/>
        <v>0</v>
      </c>
      <c r="X1128" s="64" t="str">
        <f t="shared" si="1327"/>
        <v>-</v>
      </c>
      <c r="Y1128" s="64">
        <f t="shared" si="1328"/>
        <v>0</v>
      </c>
      <c r="Z1128" s="64" t="str">
        <f t="shared" si="1329"/>
        <v>-</v>
      </c>
      <c r="AA1128" s="64" t="str">
        <f t="shared" si="1367"/>
        <v>-</v>
      </c>
      <c r="AB1128" s="64" t="str">
        <f t="shared" si="1330"/>
        <v>-</v>
      </c>
      <c r="AC1128" s="57" t="str">
        <f t="shared" si="1368"/>
        <v>Payoff</v>
      </c>
      <c r="AD1128" s="56">
        <f t="shared" si="1395"/>
        <v>313</v>
      </c>
      <c r="AE1128" s="64">
        <f t="shared" si="1369"/>
        <v>0</v>
      </c>
      <c r="AF1128" s="64" t="str">
        <f t="shared" si="1331"/>
        <v>-</v>
      </c>
      <c r="AG1128" s="64">
        <f t="shared" si="1332"/>
        <v>0</v>
      </c>
      <c r="AH1128" s="64" t="str">
        <f t="shared" si="1333"/>
        <v>-</v>
      </c>
      <c r="AI1128" s="64" t="str">
        <f t="shared" si="1370"/>
        <v>-</v>
      </c>
      <c r="AJ1128" s="64" t="str">
        <f t="shared" si="1334"/>
        <v>-</v>
      </c>
      <c r="AK1128" s="57" t="str">
        <f t="shared" si="1371"/>
        <v>Payoff</v>
      </c>
      <c r="AL1128" s="56">
        <f t="shared" si="1396"/>
        <v>313</v>
      </c>
      <c r="AM1128" s="64" t="str">
        <f t="shared" si="1372"/>
        <v>-</v>
      </c>
      <c r="AN1128" s="64" t="str">
        <f t="shared" si="1335"/>
        <v>-</v>
      </c>
      <c r="AO1128" s="64" t="str">
        <f t="shared" si="1336"/>
        <v>-</v>
      </c>
      <c r="AP1128" s="64" t="str">
        <f t="shared" si="1337"/>
        <v>-</v>
      </c>
      <c r="AQ1128" s="64" t="str">
        <f t="shared" si="1373"/>
        <v>-</v>
      </c>
      <c r="AR1128" s="64" t="str">
        <f t="shared" si="1338"/>
        <v>-</v>
      </c>
      <c r="AS1128" s="57" t="str">
        <f t="shared" si="1374"/>
        <v>Payoff</v>
      </c>
      <c r="AT1128" s="56">
        <f t="shared" si="1397"/>
        <v>313</v>
      </c>
      <c r="AU1128" s="64" t="str">
        <f t="shared" si="1375"/>
        <v>-</v>
      </c>
      <c r="AV1128" s="64" t="str">
        <f t="shared" si="1339"/>
        <v>-</v>
      </c>
      <c r="AW1128" s="64" t="str">
        <f t="shared" si="1340"/>
        <v>-</v>
      </c>
      <c r="AX1128" s="64" t="str">
        <f t="shared" si="1341"/>
        <v>-</v>
      </c>
      <c r="AY1128" s="64" t="str">
        <f t="shared" si="1376"/>
        <v>-</v>
      </c>
      <c r="AZ1128" s="64" t="str">
        <f t="shared" si="1342"/>
        <v>-</v>
      </c>
      <c r="BA1128" s="57" t="str">
        <f t="shared" si="1377"/>
        <v>Payoff</v>
      </c>
      <c r="BB1128" s="56">
        <f t="shared" si="1398"/>
        <v>313</v>
      </c>
      <c r="BC1128" s="64" t="str">
        <f t="shared" si="1378"/>
        <v>-</v>
      </c>
      <c r="BD1128" s="64" t="str">
        <f t="shared" si="1343"/>
        <v>-</v>
      </c>
      <c r="BE1128" s="64" t="str">
        <f t="shared" si="1344"/>
        <v>-</v>
      </c>
      <c r="BF1128" s="64" t="str">
        <f t="shared" si="1345"/>
        <v>-</v>
      </c>
      <c r="BG1128" s="64" t="str">
        <f t="shared" si="1379"/>
        <v>-</v>
      </c>
      <c r="BH1128" s="64" t="str">
        <f t="shared" si="1346"/>
        <v>-</v>
      </c>
      <c r="BI1128" s="57" t="str">
        <f t="shared" si="1380"/>
        <v>Payoff</v>
      </c>
      <c r="BJ1128" s="56">
        <f t="shared" si="1399"/>
        <v>313</v>
      </c>
      <c r="BK1128" s="64" t="str">
        <f t="shared" si="1381"/>
        <v>-</v>
      </c>
      <c r="BL1128" s="64" t="str">
        <f t="shared" si="1347"/>
        <v>-</v>
      </c>
      <c r="BM1128" s="64" t="str">
        <f t="shared" si="1348"/>
        <v>-</v>
      </c>
      <c r="BN1128" s="64" t="str">
        <f t="shared" si="1349"/>
        <v>-</v>
      </c>
      <c r="BO1128" s="64" t="str">
        <f t="shared" si="1382"/>
        <v>-</v>
      </c>
      <c r="BP1128" s="64" t="str">
        <f t="shared" si="1350"/>
        <v>-</v>
      </c>
      <c r="BQ1128" s="57" t="str">
        <f t="shared" si="1383"/>
        <v>Payoff</v>
      </c>
      <c r="BR1128" s="56">
        <f t="shared" si="1400"/>
        <v>313</v>
      </c>
      <c r="BS1128" s="64" t="str">
        <f t="shared" si="1384"/>
        <v>-</v>
      </c>
      <c r="BT1128" s="64" t="str">
        <f t="shared" si="1351"/>
        <v>-</v>
      </c>
      <c r="BU1128" s="64" t="str">
        <f t="shared" si="1352"/>
        <v>-</v>
      </c>
      <c r="BV1128" s="64" t="str">
        <f t="shared" si="1353"/>
        <v>-</v>
      </c>
      <c r="BW1128" s="64" t="str">
        <f t="shared" si="1385"/>
        <v>-</v>
      </c>
      <c r="BX1128" s="64" t="str">
        <f t="shared" si="1354"/>
        <v>-</v>
      </c>
      <c r="BY1128" s="57" t="str">
        <f t="shared" si="1386"/>
        <v>Payoff</v>
      </c>
      <c r="BZ1128" s="56">
        <f t="shared" si="1401"/>
        <v>313</v>
      </c>
      <c r="CA1128" s="64" t="str">
        <f t="shared" si="1387"/>
        <v>-</v>
      </c>
      <c r="CB1128" s="64" t="str">
        <f t="shared" si="1355"/>
        <v>-</v>
      </c>
      <c r="CC1128" s="64" t="str">
        <f t="shared" si="1356"/>
        <v>-</v>
      </c>
      <c r="CD1128" s="64" t="str">
        <f t="shared" si="1357"/>
        <v>-</v>
      </c>
      <c r="CE1128" s="64" t="str">
        <f t="shared" si="1388"/>
        <v>-</v>
      </c>
      <c r="CF1128" s="64" t="str">
        <f t="shared" si="1358"/>
        <v>-</v>
      </c>
      <c r="CG1128" s="57" t="str">
        <f t="shared" si="1389"/>
        <v>Payoff</v>
      </c>
      <c r="CH1128" s="56">
        <f t="shared" si="1402"/>
        <v>313</v>
      </c>
      <c r="CI1128" s="64" t="str">
        <f t="shared" si="1390"/>
        <v>-</v>
      </c>
      <c r="CJ1128" s="64" t="str">
        <f t="shared" si="1359"/>
        <v>-</v>
      </c>
      <c r="CK1128" s="64" t="str">
        <f t="shared" si="1360"/>
        <v>-</v>
      </c>
      <c r="CL1128" s="64" t="str">
        <f t="shared" si="1361"/>
        <v>-</v>
      </c>
      <c r="CM1128" s="64" t="str">
        <f t="shared" si="1391"/>
        <v>-</v>
      </c>
      <c r="CN1128" s="64" t="str">
        <f t="shared" si="1362"/>
        <v>-</v>
      </c>
      <c r="CO1128" s="57" t="str">
        <f t="shared" si="1392"/>
        <v>Payoff</v>
      </c>
    </row>
    <row r="1129" spans="15:93" ht="18" customHeight="1" x14ac:dyDescent="0.25">
      <c r="O1129" s="56">
        <f t="shared" si="1393"/>
        <v>318</v>
      </c>
      <c r="P1129" s="64">
        <f t="shared" si="1363"/>
        <v>0</v>
      </c>
      <c r="Q1129" s="64" t="str">
        <f t="shared" si="1324"/>
        <v>-</v>
      </c>
      <c r="R1129" s="64" t="str">
        <f t="shared" si="1325"/>
        <v>-</v>
      </c>
      <c r="S1129" s="64">
        <f t="shared" si="1364"/>
        <v>0</v>
      </c>
      <c r="T1129" s="64" t="str">
        <f t="shared" si="1326"/>
        <v>-</v>
      </c>
      <c r="U1129" s="57" t="str">
        <f t="shared" si="1365"/>
        <v>Payoff</v>
      </c>
      <c r="V1129" s="56">
        <f t="shared" si="1394"/>
        <v>314</v>
      </c>
      <c r="W1129" s="64">
        <f t="shared" si="1366"/>
        <v>0</v>
      </c>
      <c r="X1129" s="64" t="str">
        <f t="shared" si="1327"/>
        <v>-</v>
      </c>
      <c r="Y1129" s="64">
        <f t="shared" si="1328"/>
        <v>0</v>
      </c>
      <c r="Z1129" s="64" t="str">
        <f t="shared" si="1329"/>
        <v>-</v>
      </c>
      <c r="AA1129" s="64" t="str">
        <f t="shared" si="1367"/>
        <v>-</v>
      </c>
      <c r="AB1129" s="64" t="str">
        <f t="shared" si="1330"/>
        <v>-</v>
      </c>
      <c r="AC1129" s="57" t="str">
        <f t="shared" si="1368"/>
        <v>Payoff</v>
      </c>
      <c r="AD1129" s="56">
        <f t="shared" si="1395"/>
        <v>314</v>
      </c>
      <c r="AE1129" s="64">
        <f t="shared" si="1369"/>
        <v>0</v>
      </c>
      <c r="AF1129" s="64" t="str">
        <f t="shared" si="1331"/>
        <v>-</v>
      </c>
      <c r="AG1129" s="64">
        <f t="shared" si="1332"/>
        <v>0</v>
      </c>
      <c r="AH1129" s="64" t="str">
        <f t="shared" si="1333"/>
        <v>-</v>
      </c>
      <c r="AI1129" s="64" t="str">
        <f t="shared" si="1370"/>
        <v>-</v>
      </c>
      <c r="AJ1129" s="64" t="str">
        <f t="shared" si="1334"/>
        <v>-</v>
      </c>
      <c r="AK1129" s="57" t="str">
        <f t="shared" si="1371"/>
        <v>Payoff</v>
      </c>
      <c r="AL1129" s="56">
        <f t="shared" si="1396"/>
        <v>314</v>
      </c>
      <c r="AM1129" s="64" t="str">
        <f t="shared" si="1372"/>
        <v>-</v>
      </c>
      <c r="AN1129" s="64" t="str">
        <f t="shared" si="1335"/>
        <v>-</v>
      </c>
      <c r="AO1129" s="64" t="str">
        <f t="shared" si="1336"/>
        <v>-</v>
      </c>
      <c r="AP1129" s="64" t="str">
        <f t="shared" si="1337"/>
        <v>-</v>
      </c>
      <c r="AQ1129" s="64" t="str">
        <f t="shared" si="1373"/>
        <v>-</v>
      </c>
      <c r="AR1129" s="64" t="str">
        <f t="shared" si="1338"/>
        <v>-</v>
      </c>
      <c r="AS1129" s="57" t="str">
        <f t="shared" si="1374"/>
        <v>Payoff</v>
      </c>
      <c r="AT1129" s="56">
        <f t="shared" si="1397"/>
        <v>314</v>
      </c>
      <c r="AU1129" s="64" t="str">
        <f t="shared" si="1375"/>
        <v>-</v>
      </c>
      <c r="AV1129" s="64" t="str">
        <f t="shared" si="1339"/>
        <v>-</v>
      </c>
      <c r="AW1129" s="64" t="str">
        <f t="shared" si="1340"/>
        <v>-</v>
      </c>
      <c r="AX1129" s="64" t="str">
        <f t="shared" si="1341"/>
        <v>-</v>
      </c>
      <c r="AY1129" s="64" t="str">
        <f t="shared" si="1376"/>
        <v>-</v>
      </c>
      <c r="AZ1129" s="64" t="str">
        <f t="shared" si="1342"/>
        <v>-</v>
      </c>
      <c r="BA1129" s="57" t="str">
        <f t="shared" si="1377"/>
        <v>Payoff</v>
      </c>
      <c r="BB1129" s="56">
        <f t="shared" si="1398"/>
        <v>314</v>
      </c>
      <c r="BC1129" s="64" t="str">
        <f t="shared" si="1378"/>
        <v>-</v>
      </c>
      <c r="BD1129" s="64" t="str">
        <f t="shared" si="1343"/>
        <v>-</v>
      </c>
      <c r="BE1129" s="64" t="str">
        <f t="shared" si="1344"/>
        <v>-</v>
      </c>
      <c r="BF1129" s="64" t="str">
        <f t="shared" si="1345"/>
        <v>-</v>
      </c>
      <c r="BG1129" s="64" t="str">
        <f t="shared" si="1379"/>
        <v>-</v>
      </c>
      <c r="BH1129" s="64" t="str">
        <f t="shared" si="1346"/>
        <v>-</v>
      </c>
      <c r="BI1129" s="57" t="str">
        <f t="shared" si="1380"/>
        <v>Payoff</v>
      </c>
      <c r="BJ1129" s="56">
        <f t="shared" si="1399"/>
        <v>314</v>
      </c>
      <c r="BK1129" s="64" t="str">
        <f t="shared" si="1381"/>
        <v>-</v>
      </c>
      <c r="BL1129" s="64" t="str">
        <f t="shared" si="1347"/>
        <v>-</v>
      </c>
      <c r="BM1129" s="64" t="str">
        <f t="shared" si="1348"/>
        <v>-</v>
      </c>
      <c r="BN1129" s="64" t="str">
        <f t="shared" si="1349"/>
        <v>-</v>
      </c>
      <c r="BO1129" s="64" t="str">
        <f t="shared" si="1382"/>
        <v>-</v>
      </c>
      <c r="BP1129" s="64" t="str">
        <f t="shared" si="1350"/>
        <v>-</v>
      </c>
      <c r="BQ1129" s="57" t="str">
        <f t="shared" si="1383"/>
        <v>Payoff</v>
      </c>
      <c r="BR1129" s="56">
        <f t="shared" si="1400"/>
        <v>314</v>
      </c>
      <c r="BS1129" s="64" t="str">
        <f t="shared" si="1384"/>
        <v>-</v>
      </c>
      <c r="BT1129" s="64" t="str">
        <f t="shared" si="1351"/>
        <v>-</v>
      </c>
      <c r="BU1129" s="64" t="str">
        <f t="shared" si="1352"/>
        <v>-</v>
      </c>
      <c r="BV1129" s="64" t="str">
        <f t="shared" si="1353"/>
        <v>-</v>
      </c>
      <c r="BW1129" s="64" t="str">
        <f t="shared" si="1385"/>
        <v>-</v>
      </c>
      <c r="BX1129" s="64" t="str">
        <f t="shared" si="1354"/>
        <v>-</v>
      </c>
      <c r="BY1129" s="57" t="str">
        <f t="shared" si="1386"/>
        <v>Payoff</v>
      </c>
      <c r="BZ1129" s="56">
        <f t="shared" si="1401"/>
        <v>314</v>
      </c>
      <c r="CA1129" s="64" t="str">
        <f t="shared" si="1387"/>
        <v>-</v>
      </c>
      <c r="CB1129" s="64" t="str">
        <f t="shared" si="1355"/>
        <v>-</v>
      </c>
      <c r="CC1129" s="64" t="str">
        <f t="shared" si="1356"/>
        <v>-</v>
      </c>
      <c r="CD1129" s="64" t="str">
        <f t="shared" si="1357"/>
        <v>-</v>
      </c>
      <c r="CE1129" s="64" t="str">
        <f t="shared" si="1388"/>
        <v>-</v>
      </c>
      <c r="CF1129" s="64" t="str">
        <f t="shared" si="1358"/>
        <v>-</v>
      </c>
      <c r="CG1129" s="57" t="str">
        <f t="shared" si="1389"/>
        <v>Payoff</v>
      </c>
      <c r="CH1129" s="56">
        <f t="shared" si="1402"/>
        <v>314</v>
      </c>
      <c r="CI1129" s="64" t="str">
        <f t="shared" si="1390"/>
        <v>-</v>
      </c>
      <c r="CJ1129" s="64" t="str">
        <f t="shared" si="1359"/>
        <v>-</v>
      </c>
      <c r="CK1129" s="64" t="str">
        <f t="shared" si="1360"/>
        <v>-</v>
      </c>
      <c r="CL1129" s="64" t="str">
        <f t="shared" si="1361"/>
        <v>-</v>
      </c>
      <c r="CM1129" s="64" t="str">
        <f t="shared" si="1391"/>
        <v>-</v>
      </c>
      <c r="CN1129" s="64" t="str">
        <f t="shared" si="1362"/>
        <v>-</v>
      </c>
      <c r="CO1129" s="57" t="str">
        <f t="shared" si="1392"/>
        <v>Payoff</v>
      </c>
    </row>
    <row r="1130" spans="15:93" ht="18" customHeight="1" x14ac:dyDescent="0.25">
      <c r="O1130" s="56">
        <f t="shared" si="1393"/>
        <v>319</v>
      </c>
      <c r="P1130" s="64">
        <f t="shared" si="1363"/>
        <v>0</v>
      </c>
      <c r="Q1130" s="64" t="str">
        <f t="shared" si="1324"/>
        <v>-</v>
      </c>
      <c r="R1130" s="64" t="str">
        <f t="shared" si="1325"/>
        <v>-</v>
      </c>
      <c r="S1130" s="64">
        <f t="shared" si="1364"/>
        <v>0</v>
      </c>
      <c r="T1130" s="64" t="str">
        <f t="shared" si="1326"/>
        <v>-</v>
      </c>
      <c r="U1130" s="57" t="str">
        <f t="shared" si="1365"/>
        <v>Payoff</v>
      </c>
      <c r="V1130" s="56">
        <f t="shared" si="1394"/>
        <v>315</v>
      </c>
      <c r="W1130" s="64">
        <f t="shared" si="1366"/>
        <v>0</v>
      </c>
      <c r="X1130" s="64" t="str">
        <f t="shared" si="1327"/>
        <v>-</v>
      </c>
      <c r="Y1130" s="64">
        <f t="shared" si="1328"/>
        <v>0</v>
      </c>
      <c r="Z1130" s="64" t="str">
        <f t="shared" si="1329"/>
        <v>-</v>
      </c>
      <c r="AA1130" s="64" t="str">
        <f t="shared" si="1367"/>
        <v>-</v>
      </c>
      <c r="AB1130" s="64" t="str">
        <f t="shared" si="1330"/>
        <v>-</v>
      </c>
      <c r="AC1130" s="57" t="str">
        <f t="shared" si="1368"/>
        <v>Payoff</v>
      </c>
      <c r="AD1130" s="56">
        <f t="shared" si="1395"/>
        <v>315</v>
      </c>
      <c r="AE1130" s="64">
        <f t="shared" si="1369"/>
        <v>0</v>
      </c>
      <c r="AF1130" s="64" t="str">
        <f t="shared" si="1331"/>
        <v>-</v>
      </c>
      <c r="AG1130" s="64">
        <f t="shared" si="1332"/>
        <v>0</v>
      </c>
      <c r="AH1130" s="64" t="str">
        <f t="shared" si="1333"/>
        <v>-</v>
      </c>
      <c r="AI1130" s="64" t="str">
        <f t="shared" si="1370"/>
        <v>-</v>
      </c>
      <c r="AJ1130" s="64" t="str">
        <f t="shared" si="1334"/>
        <v>-</v>
      </c>
      <c r="AK1130" s="57" t="str">
        <f t="shared" si="1371"/>
        <v>Payoff</v>
      </c>
      <c r="AL1130" s="56">
        <f t="shared" si="1396"/>
        <v>315</v>
      </c>
      <c r="AM1130" s="64" t="str">
        <f t="shared" si="1372"/>
        <v>-</v>
      </c>
      <c r="AN1130" s="64" t="str">
        <f t="shared" si="1335"/>
        <v>-</v>
      </c>
      <c r="AO1130" s="64" t="str">
        <f t="shared" si="1336"/>
        <v>-</v>
      </c>
      <c r="AP1130" s="64" t="str">
        <f t="shared" si="1337"/>
        <v>-</v>
      </c>
      <c r="AQ1130" s="64" t="str">
        <f t="shared" si="1373"/>
        <v>-</v>
      </c>
      <c r="AR1130" s="64" t="str">
        <f t="shared" si="1338"/>
        <v>-</v>
      </c>
      <c r="AS1130" s="57" t="str">
        <f t="shared" si="1374"/>
        <v>Payoff</v>
      </c>
      <c r="AT1130" s="56">
        <f t="shared" si="1397"/>
        <v>315</v>
      </c>
      <c r="AU1130" s="64" t="str">
        <f t="shared" si="1375"/>
        <v>-</v>
      </c>
      <c r="AV1130" s="64" t="str">
        <f t="shared" si="1339"/>
        <v>-</v>
      </c>
      <c r="AW1130" s="64" t="str">
        <f t="shared" si="1340"/>
        <v>-</v>
      </c>
      <c r="AX1130" s="64" t="str">
        <f t="shared" si="1341"/>
        <v>-</v>
      </c>
      <c r="AY1130" s="64" t="str">
        <f t="shared" si="1376"/>
        <v>-</v>
      </c>
      <c r="AZ1130" s="64" t="str">
        <f t="shared" si="1342"/>
        <v>-</v>
      </c>
      <c r="BA1130" s="57" t="str">
        <f t="shared" si="1377"/>
        <v>Payoff</v>
      </c>
      <c r="BB1130" s="56">
        <f t="shared" si="1398"/>
        <v>315</v>
      </c>
      <c r="BC1130" s="64" t="str">
        <f t="shared" si="1378"/>
        <v>-</v>
      </c>
      <c r="BD1130" s="64" t="str">
        <f t="shared" si="1343"/>
        <v>-</v>
      </c>
      <c r="BE1130" s="64" t="str">
        <f t="shared" si="1344"/>
        <v>-</v>
      </c>
      <c r="BF1130" s="64" t="str">
        <f t="shared" si="1345"/>
        <v>-</v>
      </c>
      <c r="BG1130" s="64" t="str">
        <f t="shared" si="1379"/>
        <v>-</v>
      </c>
      <c r="BH1130" s="64" t="str">
        <f t="shared" si="1346"/>
        <v>-</v>
      </c>
      <c r="BI1130" s="57" t="str">
        <f t="shared" si="1380"/>
        <v>Payoff</v>
      </c>
      <c r="BJ1130" s="56">
        <f t="shared" si="1399"/>
        <v>315</v>
      </c>
      <c r="BK1130" s="64" t="str">
        <f t="shared" si="1381"/>
        <v>-</v>
      </c>
      <c r="BL1130" s="64" t="str">
        <f t="shared" si="1347"/>
        <v>-</v>
      </c>
      <c r="BM1130" s="64" t="str">
        <f t="shared" si="1348"/>
        <v>-</v>
      </c>
      <c r="BN1130" s="64" t="str">
        <f t="shared" si="1349"/>
        <v>-</v>
      </c>
      <c r="BO1130" s="64" t="str">
        <f t="shared" si="1382"/>
        <v>-</v>
      </c>
      <c r="BP1130" s="64" t="str">
        <f t="shared" si="1350"/>
        <v>-</v>
      </c>
      <c r="BQ1130" s="57" t="str">
        <f t="shared" si="1383"/>
        <v>Payoff</v>
      </c>
      <c r="BR1130" s="56">
        <f t="shared" si="1400"/>
        <v>315</v>
      </c>
      <c r="BS1130" s="64" t="str">
        <f t="shared" si="1384"/>
        <v>-</v>
      </c>
      <c r="BT1130" s="64" t="str">
        <f t="shared" si="1351"/>
        <v>-</v>
      </c>
      <c r="BU1130" s="64" t="str">
        <f t="shared" si="1352"/>
        <v>-</v>
      </c>
      <c r="BV1130" s="64" t="str">
        <f t="shared" si="1353"/>
        <v>-</v>
      </c>
      <c r="BW1130" s="64" t="str">
        <f t="shared" si="1385"/>
        <v>-</v>
      </c>
      <c r="BX1130" s="64" t="str">
        <f t="shared" si="1354"/>
        <v>-</v>
      </c>
      <c r="BY1130" s="57" t="str">
        <f t="shared" si="1386"/>
        <v>Payoff</v>
      </c>
      <c r="BZ1130" s="56">
        <f t="shared" si="1401"/>
        <v>315</v>
      </c>
      <c r="CA1130" s="64" t="str">
        <f t="shared" si="1387"/>
        <v>-</v>
      </c>
      <c r="CB1130" s="64" t="str">
        <f t="shared" si="1355"/>
        <v>-</v>
      </c>
      <c r="CC1130" s="64" t="str">
        <f t="shared" si="1356"/>
        <v>-</v>
      </c>
      <c r="CD1130" s="64" t="str">
        <f t="shared" si="1357"/>
        <v>-</v>
      </c>
      <c r="CE1130" s="64" t="str">
        <f t="shared" si="1388"/>
        <v>-</v>
      </c>
      <c r="CF1130" s="64" t="str">
        <f t="shared" si="1358"/>
        <v>-</v>
      </c>
      <c r="CG1130" s="57" t="str">
        <f t="shared" si="1389"/>
        <v>Payoff</v>
      </c>
      <c r="CH1130" s="56">
        <f t="shared" si="1402"/>
        <v>315</v>
      </c>
      <c r="CI1130" s="64" t="str">
        <f t="shared" si="1390"/>
        <v>-</v>
      </c>
      <c r="CJ1130" s="64" t="str">
        <f t="shared" si="1359"/>
        <v>-</v>
      </c>
      <c r="CK1130" s="64" t="str">
        <f t="shared" si="1360"/>
        <v>-</v>
      </c>
      <c r="CL1130" s="64" t="str">
        <f t="shared" si="1361"/>
        <v>-</v>
      </c>
      <c r="CM1130" s="64" t="str">
        <f t="shared" si="1391"/>
        <v>-</v>
      </c>
      <c r="CN1130" s="64" t="str">
        <f t="shared" si="1362"/>
        <v>-</v>
      </c>
      <c r="CO1130" s="57" t="str">
        <f t="shared" si="1392"/>
        <v>Payoff</v>
      </c>
    </row>
    <row r="1131" spans="15:93" ht="18" customHeight="1" x14ac:dyDescent="0.25">
      <c r="O1131" s="56">
        <f t="shared" si="1393"/>
        <v>320</v>
      </c>
      <c r="P1131" s="64">
        <f t="shared" si="1363"/>
        <v>0</v>
      </c>
      <c r="Q1131" s="64" t="str">
        <f t="shared" si="1324"/>
        <v>-</v>
      </c>
      <c r="R1131" s="64" t="str">
        <f t="shared" si="1325"/>
        <v>-</v>
      </c>
      <c r="S1131" s="64">
        <f t="shared" si="1364"/>
        <v>0</v>
      </c>
      <c r="T1131" s="64" t="str">
        <f t="shared" si="1326"/>
        <v>-</v>
      </c>
      <c r="U1131" s="57" t="str">
        <f t="shared" si="1365"/>
        <v>Payoff</v>
      </c>
      <c r="V1131" s="56">
        <f t="shared" si="1394"/>
        <v>316</v>
      </c>
      <c r="W1131" s="64">
        <f t="shared" si="1366"/>
        <v>0</v>
      </c>
      <c r="X1131" s="64" t="str">
        <f t="shared" si="1327"/>
        <v>-</v>
      </c>
      <c r="Y1131" s="64">
        <f t="shared" si="1328"/>
        <v>0</v>
      </c>
      <c r="Z1131" s="64" t="str">
        <f t="shared" si="1329"/>
        <v>-</v>
      </c>
      <c r="AA1131" s="64" t="str">
        <f t="shared" si="1367"/>
        <v>-</v>
      </c>
      <c r="AB1131" s="64" t="str">
        <f t="shared" si="1330"/>
        <v>-</v>
      </c>
      <c r="AC1131" s="57" t="str">
        <f t="shared" si="1368"/>
        <v>Payoff</v>
      </c>
      <c r="AD1131" s="56">
        <f t="shared" si="1395"/>
        <v>316</v>
      </c>
      <c r="AE1131" s="64">
        <f t="shared" si="1369"/>
        <v>0</v>
      </c>
      <c r="AF1131" s="64" t="str">
        <f t="shared" si="1331"/>
        <v>-</v>
      </c>
      <c r="AG1131" s="64">
        <f t="shared" si="1332"/>
        <v>0</v>
      </c>
      <c r="AH1131" s="64" t="str">
        <f t="shared" si="1333"/>
        <v>-</v>
      </c>
      <c r="AI1131" s="64" t="str">
        <f t="shared" si="1370"/>
        <v>-</v>
      </c>
      <c r="AJ1131" s="64" t="str">
        <f t="shared" si="1334"/>
        <v>-</v>
      </c>
      <c r="AK1131" s="57" t="str">
        <f t="shared" si="1371"/>
        <v>Payoff</v>
      </c>
      <c r="AL1131" s="56">
        <f t="shared" si="1396"/>
        <v>316</v>
      </c>
      <c r="AM1131" s="64" t="str">
        <f t="shared" si="1372"/>
        <v>-</v>
      </c>
      <c r="AN1131" s="64" t="str">
        <f t="shared" si="1335"/>
        <v>-</v>
      </c>
      <c r="AO1131" s="64" t="str">
        <f t="shared" si="1336"/>
        <v>-</v>
      </c>
      <c r="AP1131" s="64" t="str">
        <f t="shared" si="1337"/>
        <v>-</v>
      </c>
      <c r="AQ1131" s="64" t="str">
        <f t="shared" si="1373"/>
        <v>-</v>
      </c>
      <c r="AR1131" s="64" t="str">
        <f t="shared" si="1338"/>
        <v>-</v>
      </c>
      <c r="AS1131" s="57" t="str">
        <f t="shared" si="1374"/>
        <v>Payoff</v>
      </c>
      <c r="AT1131" s="56">
        <f t="shared" si="1397"/>
        <v>316</v>
      </c>
      <c r="AU1131" s="64" t="str">
        <f t="shared" si="1375"/>
        <v>-</v>
      </c>
      <c r="AV1131" s="64" t="str">
        <f t="shared" si="1339"/>
        <v>-</v>
      </c>
      <c r="AW1131" s="64" t="str">
        <f t="shared" si="1340"/>
        <v>-</v>
      </c>
      <c r="AX1131" s="64" t="str">
        <f t="shared" si="1341"/>
        <v>-</v>
      </c>
      <c r="AY1131" s="64" t="str">
        <f t="shared" si="1376"/>
        <v>-</v>
      </c>
      <c r="AZ1131" s="64" t="str">
        <f t="shared" si="1342"/>
        <v>-</v>
      </c>
      <c r="BA1131" s="57" t="str">
        <f t="shared" si="1377"/>
        <v>Payoff</v>
      </c>
      <c r="BB1131" s="56">
        <f t="shared" si="1398"/>
        <v>316</v>
      </c>
      <c r="BC1131" s="64" t="str">
        <f t="shared" si="1378"/>
        <v>-</v>
      </c>
      <c r="BD1131" s="64" t="str">
        <f t="shared" si="1343"/>
        <v>-</v>
      </c>
      <c r="BE1131" s="64" t="str">
        <f t="shared" si="1344"/>
        <v>-</v>
      </c>
      <c r="BF1131" s="64" t="str">
        <f t="shared" si="1345"/>
        <v>-</v>
      </c>
      <c r="BG1131" s="64" t="str">
        <f t="shared" si="1379"/>
        <v>-</v>
      </c>
      <c r="BH1131" s="64" t="str">
        <f t="shared" si="1346"/>
        <v>-</v>
      </c>
      <c r="BI1131" s="57" t="str">
        <f t="shared" si="1380"/>
        <v>Payoff</v>
      </c>
      <c r="BJ1131" s="56">
        <f t="shared" si="1399"/>
        <v>316</v>
      </c>
      <c r="BK1131" s="64" t="str">
        <f t="shared" si="1381"/>
        <v>-</v>
      </c>
      <c r="BL1131" s="64" t="str">
        <f t="shared" si="1347"/>
        <v>-</v>
      </c>
      <c r="BM1131" s="64" t="str">
        <f t="shared" si="1348"/>
        <v>-</v>
      </c>
      <c r="BN1131" s="64" t="str">
        <f t="shared" si="1349"/>
        <v>-</v>
      </c>
      <c r="BO1131" s="64" t="str">
        <f t="shared" si="1382"/>
        <v>-</v>
      </c>
      <c r="BP1131" s="64" t="str">
        <f t="shared" si="1350"/>
        <v>-</v>
      </c>
      <c r="BQ1131" s="57" t="str">
        <f t="shared" si="1383"/>
        <v>Payoff</v>
      </c>
      <c r="BR1131" s="56">
        <f t="shared" si="1400"/>
        <v>316</v>
      </c>
      <c r="BS1131" s="64" t="str">
        <f t="shared" si="1384"/>
        <v>-</v>
      </c>
      <c r="BT1131" s="64" t="str">
        <f t="shared" si="1351"/>
        <v>-</v>
      </c>
      <c r="BU1131" s="64" t="str">
        <f t="shared" si="1352"/>
        <v>-</v>
      </c>
      <c r="BV1131" s="64" t="str">
        <f t="shared" si="1353"/>
        <v>-</v>
      </c>
      <c r="BW1131" s="64" t="str">
        <f t="shared" si="1385"/>
        <v>-</v>
      </c>
      <c r="BX1131" s="64" t="str">
        <f t="shared" si="1354"/>
        <v>-</v>
      </c>
      <c r="BY1131" s="57" t="str">
        <f t="shared" si="1386"/>
        <v>Payoff</v>
      </c>
      <c r="BZ1131" s="56">
        <f t="shared" si="1401"/>
        <v>316</v>
      </c>
      <c r="CA1131" s="64" t="str">
        <f t="shared" si="1387"/>
        <v>-</v>
      </c>
      <c r="CB1131" s="64" t="str">
        <f t="shared" si="1355"/>
        <v>-</v>
      </c>
      <c r="CC1131" s="64" t="str">
        <f t="shared" si="1356"/>
        <v>-</v>
      </c>
      <c r="CD1131" s="64" t="str">
        <f t="shared" si="1357"/>
        <v>-</v>
      </c>
      <c r="CE1131" s="64" t="str">
        <f t="shared" si="1388"/>
        <v>-</v>
      </c>
      <c r="CF1131" s="64" t="str">
        <f t="shared" si="1358"/>
        <v>-</v>
      </c>
      <c r="CG1131" s="57" t="str">
        <f t="shared" si="1389"/>
        <v>Payoff</v>
      </c>
      <c r="CH1131" s="56">
        <f t="shared" si="1402"/>
        <v>316</v>
      </c>
      <c r="CI1131" s="64" t="str">
        <f t="shared" si="1390"/>
        <v>-</v>
      </c>
      <c r="CJ1131" s="64" t="str">
        <f t="shared" si="1359"/>
        <v>-</v>
      </c>
      <c r="CK1131" s="64" t="str">
        <f t="shared" si="1360"/>
        <v>-</v>
      </c>
      <c r="CL1131" s="64" t="str">
        <f t="shared" si="1361"/>
        <v>-</v>
      </c>
      <c r="CM1131" s="64" t="str">
        <f t="shared" si="1391"/>
        <v>-</v>
      </c>
      <c r="CN1131" s="64" t="str">
        <f t="shared" si="1362"/>
        <v>-</v>
      </c>
      <c r="CO1131" s="57" t="str">
        <f t="shared" si="1392"/>
        <v>Payoff</v>
      </c>
    </row>
    <row r="1132" spans="15:93" ht="18" customHeight="1" x14ac:dyDescent="0.25">
      <c r="O1132" s="56">
        <f t="shared" si="1393"/>
        <v>321</v>
      </c>
      <c r="P1132" s="64">
        <f t="shared" si="1363"/>
        <v>0</v>
      </c>
      <c r="Q1132" s="64" t="str">
        <f t="shared" si="1324"/>
        <v>-</v>
      </c>
      <c r="R1132" s="64" t="str">
        <f t="shared" si="1325"/>
        <v>-</v>
      </c>
      <c r="S1132" s="64">
        <f t="shared" si="1364"/>
        <v>0</v>
      </c>
      <c r="T1132" s="64" t="str">
        <f t="shared" si="1326"/>
        <v>-</v>
      </c>
      <c r="U1132" s="57" t="str">
        <f t="shared" si="1365"/>
        <v>Payoff</v>
      </c>
      <c r="V1132" s="56">
        <f t="shared" si="1394"/>
        <v>317</v>
      </c>
      <c r="W1132" s="64">
        <f t="shared" si="1366"/>
        <v>0</v>
      </c>
      <c r="X1132" s="64" t="str">
        <f t="shared" si="1327"/>
        <v>-</v>
      </c>
      <c r="Y1132" s="64">
        <f t="shared" si="1328"/>
        <v>0</v>
      </c>
      <c r="Z1132" s="64" t="str">
        <f t="shared" si="1329"/>
        <v>-</v>
      </c>
      <c r="AA1132" s="64" t="str">
        <f t="shared" si="1367"/>
        <v>-</v>
      </c>
      <c r="AB1132" s="64" t="str">
        <f t="shared" si="1330"/>
        <v>-</v>
      </c>
      <c r="AC1132" s="57" t="str">
        <f t="shared" si="1368"/>
        <v>Payoff</v>
      </c>
      <c r="AD1132" s="56">
        <f t="shared" si="1395"/>
        <v>317</v>
      </c>
      <c r="AE1132" s="64">
        <f t="shared" si="1369"/>
        <v>0</v>
      </c>
      <c r="AF1132" s="64" t="str">
        <f t="shared" si="1331"/>
        <v>-</v>
      </c>
      <c r="AG1132" s="64">
        <f t="shared" si="1332"/>
        <v>0</v>
      </c>
      <c r="AH1132" s="64" t="str">
        <f t="shared" si="1333"/>
        <v>-</v>
      </c>
      <c r="AI1132" s="64" t="str">
        <f t="shared" si="1370"/>
        <v>-</v>
      </c>
      <c r="AJ1132" s="64" t="str">
        <f t="shared" si="1334"/>
        <v>-</v>
      </c>
      <c r="AK1132" s="57" t="str">
        <f t="shared" si="1371"/>
        <v>Payoff</v>
      </c>
      <c r="AL1132" s="56">
        <f t="shared" si="1396"/>
        <v>317</v>
      </c>
      <c r="AM1132" s="64" t="str">
        <f t="shared" si="1372"/>
        <v>-</v>
      </c>
      <c r="AN1132" s="64" t="str">
        <f t="shared" si="1335"/>
        <v>-</v>
      </c>
      <c r="AO1132" s="64" t="str">
        <f t="shared" si="1336"/>
        <v>-</v>
      </c>
      <c r="AP1132" s="64" t="str">
        <f t="shared" si="1337"/>
        <v>-</v>
      </c>
      <c r="AQ1132" s="64" t="str">
        <f t="shared" si="1373"/>
        <v>-</v>
      </c>
      <c r="AR1132" s="64" t="str">
        <f t="shared" si="1338"/>
        <v>-</v>
      </c>
      <c r="AS1132" s="57" t="str">
        <f t="shared" si="1374"/>
        <v>Payoff</v>
      </c>
      <c r="AT1132" s="56">
        <f t="shared" si="1397"/>
        <v>317</v>
      </c>
      <c r="AU1132" s="64" t="str">
        <f t="shared" si="1375"/>
        <v>-</v>
      </c>
      <c r="AV1132" s="64" t="str">
        <f t="shared" si="1339"/>
        <v>-</v>
      </c>
      <c r="AW1132" s="64" t="str">
        <f t="shared" si="1340"/>
        <v>-</v>
      </c>
      <c r="AX1132" s="64" t="str">
        <f t="shared" si="1341"/>
        <v>-</v>
      </c>
      <c r="AY1132" s="64" t="str">
        <f t="shared" si="1376"/>
        <v>-</v>
      </c>
      <c r="AZ1132" s="64" t="str">
        <f t="shared" si="1342"/>
        <v>-</v>
      </c>
      <c r="BA1132" s="57" t="str">
        <f t="shared" si="1377"/>
        <v>Payoff</v>
      </c>
      <c r="BB1132" s="56">
        <f t="shared" si="1398"/>
        <v>317</v>
      </c>
      <c r="BC1132" s="64" t="str">
        <f t="shared" si="1378"/>
        <v>-</v>
      </c>
      <c r="BD1132" s="64" t="str">
        <f t="shared" si="1343"/>
        <v>-</v>
      </c>
      <c r="BE1132" s="64" t="str">
        <f t="shared" si="1344"/>
        <v>-</v>
      </c>
      <c r="BF1132" s="64" t="str">
        <f t="shared" si="1345"/>
        <v>-</v>
      </c>
      <c r="BG1132" s="64" t="str">
        <f t="shared" si="1379"/>
        <v>-</v>
      </c>
      <c r="BH1132" s="64" t="str">
        <f t="shared" si="1346"/>
        <v>-</v>
      </c>
      <c r="BI1132" s="57" t="str">
        <f t="shared" si="1380"/>
        <v>Payoff</v>
      </c>
      <c r="BJ1132" s="56">
        <f t="shared" si="1399"/>
        <v>317</v>
      </c>
      <c r="BK1132" s="64" t="str">
        <f t="shared" si="1381"/>
        <v>-</v>
      </c>
      <c r="BL1132" s="64" t="str">
        <f t="shared" si="1347"/>
        <v>-</v>
      </c>
      <c r="BM1132" s="64" t="str">
        <f t="shared" si="1348"/>
        <v>-</v>
      </c>
      <c r="BN1132" s="64" t="str">
        <f t="shared" si="1349"/>
        <v>-</v>
      </c>
      <c r="BO1132" s="64" t="str">
        <f t="shared" si="1382"/>
        <v>-</v>
      </c>
      <c r="BP1132" s="64" t="str">
        <f t="shared" si="1350"/>
        <v>-</v>
      </c>
      <c r="BQ1132" s="57" t="str">
        <f t="shared" si="1383"/>
        <v>Payoff</v>
      </c>
      <c r="BR1132" s="56">
        <f t="shared" si="1400"/>
        <v>317</v>
      </c>
      <c r="BS1132" s="64" t="str">
        <f t="shared" si="1384"/>
        <v>-</v>
      </c>
      <c r="BT1132" s="64" t="str">
        <f t="shared" si="1351"/>
        <v>-</v>
      </c>
      <c r="BU1132" s="64" t="str">
        <f t="shared" si="1352"/>
        <v>-</v>
      </c>
      <c r="BV1132" s="64" t="str">
        <f t="shared" si="1353"/>
        <v>-</v>
      </c>
      <c r="BW1132" s="64" t="str">
        <f t="shared" si="1385"/>
        <v>-</v>
      </c>
      <c r="BX1132" s="64" t="str">
        <f t="shared" si="1354"/>
        <v>-</v>
      </c>
      <c r="BY1132" s="57" t="str">
        <f t="shared" si="1386"/>
        <v>Payoff</v>
      </c>
      <c r="BZ1132" s="56">
        <f t="shared" si="1401"/>
        <v>317</v>
      </c>
      <c r="CA1132" s="64" t="str">
        <f t="shared" si="1387"/>
        <v>-</v>
      </c>
      <c r="CB1132" s="64" t="str">
        <f t="shared" si="1355"/>
        <v>-</v>
      </c>
      <c r="CC1132" s="64" t="str">
        <f t="shared" si="1356"/>
        <v>-</v>
      </c>
      <c r="CD1132" s="64" t="str">
        <f t="shared" si="1357"/>
        <v>-</v>
      </c>
      <c r="CE1132" s="64" t="str">
        <f t="shared" si="1388"/>
        <v>-</v>
      </c>
      <c r="CF1132" s="64" t="str">
        <f t="shared" si="1358"/>
        <v>-</v>
      </c>
      <c r="CG1132" s="57" t="str">
        <f t="shared" si="1389"/>
        <v>Payoff</v>
      </c>
      <c r="CH1132" s="56">
        <f t="shared" si="1402"/>
        <v>317</v>
      </c>
      <c r="CI1132" s="64" t="str">
        <f t="shared" si="1390"/>
        <v>-</v>
      </c>
      <c r="CJ1132" s="64" t="str">
        <f t="shared" si="1359"/>
        <v>-</v>
      </c>
      <c r="CK1132" s="64" t="str">
        <f t="shared" si="1360"/>
        <v>-</v>
      </c>
      <c r="CL1132" s="64" t="str">
        <f t="shared" si="1361"/>
        <v>-</v>
      </c>
      <c r="CM1132" s="64" t="str">
        <f t="shared" si="1391"/>
        <v>-</v>
      </c>
      <c r="CN1132" s="64" t="str">
        <f t="shared" si="1362"/>
        <v>-</v>
      </c>
      <c r="CO1132" s="57" t="str">
        <f t="shared" si="1392"/>
        <v>Payoff</v>
      </c>
    </row>
    <row r="1133" spans="15:93" ht="18" customHeight="1" x14ac:dyDescent="0.25">
      <c r="O1133" s="56">
        <f t="shared" si="1393"/>
        <v>322</v>
      </c>
      <c r="P1133" s="64">
        <f t="shared" si="1363"/>
        <v>0</v>
      </c>
      <c r="Q1133" s="64" t="str">
        <f t="shared" si="1324"/>
        <v>-</v>
      </c>
      <c r="R1133" s="64" t="str">
        <f t="shared" si="1325"/>
        <v>-</v>
      </c>
      <c r="S1133" s="64">
        <f t="shared" si="1364"/>
        <v>0</v>
      </c>
      <c r="T1133" s="64" t="str">
        <f t="shared" si="1326"/>
        <v>-</v>
      </c>
      <c r="U1133" s="57" t="str">
        <f t="shared" si="1365"/>
        <v>Payoff</v>
      </c>
      <c r="V1133" s="56">
        <f t="shared" si="1394"/>
        <v>318</v>
      </c>
      <c r="W1133" s="64">
        <f t="shared" si="1366"/>
        <v>0</v>
      </c>
      <c r="X1133" s="64" t="str">
        <f t="shared" si="1327"/>
        <v>-</v>
      </c>
      <c r="Y1133" s="64">
        <f t="shared" si="1328"/>
        <v>0</v>
      </c>
      <c r="Z1133" s="64" t="str">
        <f t="shared" si="1329"/>
        <v>-</v>
      </c>
      <c r="AA1133" s="64" t="str">
        <f t="shared" si="1367"/>
        <v>-</v>
      </c>
      <c r="AB1133" s="64" t="str">
        <f t="shared" si="1330"/>
        <v>-</v>
      </c>
      <c r="AC1133" s="57" t="str">
        <f t="shared" si="1368"/>
        <v>Payoff</v>
      </c>
      <c r="AD1133" s="56">
        <f t="shared" si="1395"/>
        <v>318</v>
      </c>
      <c r="AE1133" s="64">
        <f t="shared" si="1369"/>
        <v>0</v>
      </c>
      <c r="AF1133" s="64" t="str">
        <f t="shared" si="1331"/>
        <v>-</v>
      </c>
      <c r="AG1133" s="64">
        <f t="shared" si="1332"/>
        <v>0</v>
      </c>
      <c r="AH1133" s="64" t="str">
        <f t="shared" si="1333"/>
        <v>-</v>
      </c>
      <c r="AI1133" s="64" t="str">
        <f t="shared" si="1370"/>
        <v>-</v>
      </c>
      <c r="AJ1133" s="64" t="str">
        <f t="shared" si="1334"/>
        <v>-</v>
      </c>
      <c r="AK1133" s="57" t="str">
        <f t="shared" si="1371"/>
        <v>Payoff</v>
      </c>
      <c r="AL1133" s="56">
        <f t="shared" si="1396"/>
        <v>318</v>
      </c>
      <c r="AM1133" s="64" t="str">
        <f t="shared" si="1372"/>
        <v>-</v>
      </c>
      <c r="AN1133" s="64" t="str">
        <f t="shared" si="1335"/>
        <v>-</v>
      </c>
      <c r="AO1133" s="64" t="str">
        <f t="shared" si="1336"/>
        <v>-</v>
      </c>
      <c r="AP1133" s="64" t="str">
        <f t="shared" si="1337"/>
        <v>-</v>
      </c>
      <c r="AQ1133" s="64" t="str">
        <f t="shared" si="1373"/>
        <v>-</v>
      </c>
      <c r="AR1133" s="64" t="str">
        <f t="shared" si="1338"/>
        <v>-</v>
      </c>
      <c r="AS1133" s="57" t="str">
        <f t="shared" si="1374"/>
        <v>Payoff</v>
      </c>
      <c r="AT1133" s="56">
        <f t="shared" si="1397"/>
        <v>318</v>
      </c>
      <c r="AU1133" s="64" t="str">
        <f t="shared" si="1375"/>
        <v>-</v>
      </c>
      <c r="AV1133" s="64" t="str">
        <f t="shared" si="1339"/>
        <v>-</v>
      </c>
      <c r="AW1133" s="64" t="str">
        <f t="shared" si="1340"/>
        <v>-</v>
      </c>
      <c r="AX1133" s="64" t="str">
        <f t="shared" si="1341"/>
        <v>-</v>
      </c>
      <c r="AY1133" s="64" t="str">
        <f t="shared" si="1376"/>
        <v>-</v>
      </c>
      <c r="AZ1133" s="64" t="str">
        <f t="shared" si="1342"/>
        <v>-</v>
      </c>
      <c r="BA1133" s="57" t="str">
        <f t="shared" si="1377"/>
        <v>Payoff</v>
      </c>
      <c r="BB1133" s="56">
        <f t="shared" si="1398"/>
        <v>318</v>
      </c>
      <c r="BC1133" s="64" t="str">
        <f t="shared" si="1378"/>
        <v>-</v>
      </c>
      <c r="BD1133" s="64" t="str">
        <f t="shared" si="1343"/>
        <v>-</v>
      </c>
      <c r="BE1133" s="64" t="str">
        <f t="shared" si="1344"/>
        <v>-</v>
      </c>
      <c r="BF1133" s="64" t="str">
        <f t="shared" si="1345"/>
        <v>-</v>
      </c>
      <c r="BG1133" s="64" t="str">
        <f t="shared" si="1379"/>
        <v>-</v>
      </c>
      <c r="BH1133" s="64" t="str">
        <f t="shared" si="1346"/>
        <v>-</v>
      </c>
      <c r="BI1133" s="57" t="str">
        <f t="shared" si="1380"/>
        <v>Payoff</v>
      </c>
      <c r="BJ1133" s="56">
        <f t="shared" si="1399"/>
        <v>318</v>
      </c>
      <c r="BK1133" s="64" t="str">
        <f t="shared" si="1381"/>
        <v>-</v>
      </c>
      <c r="BL1133" s="64" t="str">
        <f t="shared" si="1347"/>
        <v>-</v>
      </c>
      <c r="BM1133" s="64" t="str">
        <f t="shared" si="1348"/>
        <v>-</v>
      </c>
      <c r="BN1133" s="64" t="str">
        <f t="shared" si="1349"/>
        <v>-</v>
      </c>
      <c r="BO1133" s="64" t="str">
        <f t="shared" si="1382"/>
        <v>-</v>
      </c>
      <c r="BP1133" s="64" t="str">
        <f t="shared" si="1350"/>
        <v>-</v>
      </c>
      <c r="BQ1133" s="57" t="str">
        <f t="shared" si="1383"/>
        <v>Payoff</v>
      </c>
      <c r="BR1133" s="56">
        <f t="shared" si="1400"/>
        <v>318</v>
      </c>
      <c r="BS1133" s="64" t="str">
        <f t="shared" si="1384"/>
        <v>-</v>
      </c>
      <c r="BT1133" s="64" t="str">
        <f t="shared" si="1351"/>
        <v>-</v>
      </c>
      <c r="BU1133" s="64" t="str">
        <f t="shared" si="1352"/>
        <v>-</v>
      </c>
      <c r="BV1133" s="64" t="str">
        <f t="shared" si="1353"/>
        <v>-</v>
      </c>
      <c r="BW1133" s="64" t="str">
        <f t="shared" si="1385"/>
        <v>-</v>
      </c>
      <c r="BX1133" s="64" t="str">
        <f t="shared" si="1354"/>
        <v>-</v>
      </c>
      <c r="BY1133" s="57" t="str">
        <f t="shared" si="1386"/>
        <v>Payoff</v>
      </c>
      <c r="BZ1133" s="56">
        <f t="shared" si="1401"/>
        <v>318</v>
      </c>
      <c r="CA1133" s="64" t="str">
        <f t="shared" si="1387"/>
        <v>-</v>
      </c>
      <c r="CB1133" s="64" t="str">
        <f t="shared" si="1355"/>
        <v>-</v>
      </c>
      <c r="CC1133" s="64" t="str">
        <f t="shared" si="1356"/>
        <v>-</v>
      </c>
      <c r="CD1133" s="64" t="str">
        <f t="shared" si="1357"/>
        <v>-</v>
      </c>
      <c r="CE1133" s="64" t="str">
        <f t="shared" si="1388"/>
        <v>-</v>
      </c>
      <c r="CF1133" s="64" t="str">
        <f t="shared" si="1358"/>
        <v>-</v>
      </c>
      <c r="CG1133" s="57" t="str">
        <f t="shared" si="1389"/>
        <v>Payoff</v>
      </c>
      <c r="CH1133" s="56">
        <f t="shared" si="1402"/>
        <v>318</v>
      </c>
      <c r="CI1133" s="64" t="str">
        <f t="shared" si="1390"/>
        <v>-</v>
      </c>
      <c r="CJ1133" s="64" t="str">
        <f t="shared" si="1359"/>
        <v>-</v>
      </c>
      <c r="CK1133" s="64" t="str">
        <f t="shared" si="1360"/>
        <v>-</v>
      </c>
      <c r="CL1133" s="64" t="str">
        <f t="shared" si="1361"/>
        <v>-</v>
      </c>
      <c r="CM1133" s="64" t="str">
        <f t="shared" si="1391"/>
        <v>-</v>
      </c>
      <c r="CN1133" s="64" t="str">
        <f t="shared" si="1362"/>
        <v>-</v>
      </c>
      <c r="CO1133" s="57" t="str">
        <f t="shared" si="1392"/>
        <v>Payoff</v>
      </c>
    </row>
    <row r="1134" spans="15:93" ht="18" customHeight="1" x14ac:dyDescent="0.25">
      <c r="O1134" s="56">
        <f t="shared" si="1393"/>
        <v>323</v>
      </c>
      <c r="P1134" s="64">
        <f t="shared" si="1363"/>
        <v>0</v>
      </c>
      <c r="Q1134" s="64" t="str">
        <f t="shared" si="1324"/>
        <v>-</v>
      </c>
      <c r="R1134" s="64" t="str">
        <f t="shared" si="1325"/>
        <v>-</v>
      </c>
      <c r="S1134" s="64">
        <f t="shared" si="1364"/>
        <v>0</v>
      </c>
      <c r="T1134" s="64" t="str">
        <f t="shared" si="1326"/>
        <v>-</v>
      </c>
      <c r="U1134" s="57" t="str">
        <f t="shared" si="1365"/>
        <v>Payoff</v>
      </c>
      <c r="V1134" s="56">
        <f t="shared" si="1394"/>
        <v>319</v>
      </c>
      <c r="W1134" s="64">
        <f t="shared" si="1366"/>
        <v>0</v>
      </c>
      <c r="X1134" s="64" t="str">
        <f t="shared" si="1327"/>
        <v>-</v>
      </c>
      <c r="Y1134" s="64">
        <f t="shared" si="1328"/>
        <v>0</v>
      </c>
      <c r="Z1134" s="64" t="str">
        <f t="shared" si="1329"/>
        <v>-</v>
      </c>
      <c r="AA1134" s="64" t="str">
        <f t="shared" si="1367"/>
        <v>-</v>
      </c>
      <c r="AB1134" s="64" t="str">
        <f t="shared" si="1330"/>
        <v>-</v>
      </c>
      <c r="AC1134" s="57" t="str">
        <f t="shared" si="1368"/>
        <v>Payoff</v>
      </c>
      <c r="AD1134" s="56">
        <f t="shared" si="1395"/>
        <v>319</v>
      </c>
      <c r="AE1134" s="64">
        <f t="shared" si="1369"/>
        <v>0</v>
      </c>
      <c r="AF1134" s="64" t="str">
        <f t="shared" si="1331"/>
        <v>-</v>
      </c>
      <c r="AG1134" s="64">
        <f t="shared" si="1332"/>
        <v>0</v>
      </c>
      <c r="AH1134" s="64" t="str">
        <f t="shared" si="1333"/>
        <v>-</v>
      </c>
      <c r="AI1134" s="64" t="str">
        <f t="shared" si="1370"/>
        <v>-</v>
      </c>
      <c r="AJ1134" s="64" t="str">
        <f t="shared" si="1334"/>
        <v>-</v>
      </c>
      <c r="AK1134" s="57" t="str">
        <f t="shared" si="1371"/>
        <v>Payoff</v>
      </c>
      <c r="AL1134" s="56">
        <f t="shared" si="1396"/>
        <v>319</v>
      </c>
      <c r="AM1134" s="64" t="str">
        <f t="shared" si="1372"/>
        <v>-</v>
      </c>
      <c r="AN1134" s="64" t="str">
        <f t="shared" si="1335"/>
        <v>-</v>
      </c>
      <c r="AO1134" s="64" t="str">
        <f t="shared" si="1336"/>
        <v>-</v>
      </c>
      <c r="AP1134" s="64" t="str">
        <f t="shared" si="1337"/>
        <v>-</v>
      </c>
      <c r="AQ1134" s="64" t="str">
        <f t="shared" si="1373"/>
        <v>-</v>
      </c>
      <c r="AR1134" s="64" t="str">
        <f t="shared" si="1338"/>
        <v>-</v>
      </c>
      <c r="AS1134" s="57" t="str">
        <f t="shared" si="1374"/>
        <v>Payoff</v>
      </c>
      <c r="AT1134" s="56">
        <f t="shared" si="1397"/>
        <v>319</v>
      </c>
      <c r="AU1134" s="64" t="str">
        <f t="shared" si="1375"/>
        <v>-</v>
      </c>
      <c r="AV1134" s="64" t="str">
        <f t="shared" si="1339"/>
        <v>-</v>
      </c>
      <c r="AW1134" s="64" t="str">
        <f t="shared" si="1340"/>
        <v>-</v>
      </c>
      <c r="AX1134" s="64" t="str">
        <f t="shared" si="1341"/>
        <v>-</v>
      </c>
      <c r="AY1134" s="64" t="str">
        <f t="shared" si="1376"/>
        <v>-</v>
      </c>
      <c r="AZ1134" s="64" t="str">
        <f t="shared" si="1342"/>
        <v>-</v>
      </c>
      <c r="BA1134" s="57" t="str">
        <f t="shared" si="1377"/>
        <v>Payoff</v>
      </c>
      <c r="BB1134" s="56">
        <f t="shared" si="1398"/>
        <v>319</v>
      </c>
      <c r="BC1134" s="64" t="str">
        <f t="shared" si="1378"/>
        <v>-</v>
      </c>
      <c r="BD1134" s="64" t="str">
        <f t="shared" si="1343"/>
        <v>-</v>
      </c>
      <c r="BE1134" s="64" t="str">
        <f t="shared" si="1344"/>
        <v>-</v>
      </c>
      <c r="BF1134" s="64" t="str">
        <f t="shared" si="1345"/>
        <v>-</v>
      </c>
      <c r="BG1134" s="64" t="str">
        <f t="shared" si="1379"/>
        <v>-</v>
      </c>
      <c r="BH1134" s="64" t="str">
        <f t="shared" si="1346"/>
        <v>-</v>
      </c>
      <c r="BI1134" s="57" t="str">
        <f t="shared" si="1380"/>
        <v>Payoff</v>
      </c>
      <c r="BJ1134" s="56">
        <f t="shared" si="1399"/>
        <v>319</v>
      </c>
      <c r="BK1134" s="64" t="str">
        <f t="shared" si="1381"/>
        <v>-</v>
      </c>
      <c r="BL1134" s="64" t="str">
        <f t="shared" si="1347"/>
        <v>-</v>
      </c>
      <c r="BM1134" s="64" t="str">
        <f t="shared" si="1348"/>
        <v>-</v>
      </c>
      <c r="BN1134" s="64" t="str">
        <f t="shared" si="1349"/>
        <v>-</v>
      </c>
      <c r="BO1134" s="64" t="str">
        <f t="shared" si="1382"/>
        <v>-</v>
      </c>
      <c r="BP1134" s="64" t="str">
        <f t="shared" si="1350"/>
        <v>-</v>
      </c>
      <c r="BQ1134" s="57" t="str">
        <f t="shared" si="1383"/>
        <v>Payoff</v>
      </c>
      <c r="BR1134" s="56">
        <f t="shared" si="1400"/>
        <v>319</v>
      </c>
      <c r="BS1134" s="64" t="str">
        <f t="shared" si="1384"/>
        <v>-</v>
      </c>
      <c r="BT1134" s="64" t="str">
        <f t="shared" si="1351"/>
        <v>-</v>
      </c>
      <c r="BU1134" s="64" t="str">
        <f t="shared" si="1352"/>
        <v>-</v>
      </c>
      <c r="BV1134" s="64" t="str">
        <f t="shared" si="1353"/>
        <v>-</v>
      </c>
      <c r="BW1134" s="64" t="str">
        <f t="shared" si="1385"/>
        <v>-</v>
      </c>
      <c r="BX1134" s="64" t="str">
        <f t="shared" si="1354"/>
        <v>-</v>
      </c>
      <c r="BY1134" s="57" t="str">
        <f t="shared" si="1386"/>
        <v>Payoff</v>
      </c>
      <c r="BZ1134" s="56">
        <f t="shared" si="1401"/>
        <v>319</v>
      </c>
      <c r="CA1134" s="64" t="str">
        <f t="shared" si="1387"/>
        <v>-</v>
      </c>
      <c r="CB1134" s="64" t="str">
        <f t="shared" si="1355"/>
        <v>-</v>
      </c>
      <c r="CC1134" s="64" t="str">
        <f t="shared" si="1356"/>
        <v>-</v>
      </c>
      <c r="CD1134" s="64" t="str">
        <f t="shared" si="1357"/>
        <v>-</v>
      </c>
      <c r="CE1134" s="64" t="str">
        <f t="shared" si="1388"/>
        <v>-</v>
      </c>
      <c r="CF1134" s="64" t="str">
        <f t="shared" si="1358"/>
        <v>-</v>
      </c>
      <c r="CG1134" s="57" t="str">
        <f t="shared" si="1389"/>
        <v>Payoff</v>
      </c>
      <c r="CH1134" s="56">
        <f t="shared" si="1402"/>
        <v>319</v>
      </c>
      <c r="CI1134" s="64" t="str">
        <f t="shared" si="1390"/>
        <v>-</v>
      </c>
      <c r="CJ1134" s="64" t="str">
        <f t="shared" si="1359"/>
        <v>-</v>
      </c>
      <c r="CK1134" s="64" t="str">
        <f t="shared" si="1360"/>
        <v>-</v>
      </c>
      <c r="CL1134" s="64" t="str">
        <f t="shared" si="1361"/>
        <v>-</v>
      </c>
      <c r="CM1134" s="64" t="str">
        <f t="shared" si="1391"/>
        <v>-</v>
      </c>
      <c r="CN1134" s="64" t="str">
        <f t="shared" si="1362"/>
        <v>-</v>
      </c>
      <c r="CO1134" s="57" t="str">
        <f t="shared" si="1392"/>
        <v>Payoff</v>
      </c>
    </row>
    <row r="1135" spans="15:93" ht="18" customHeight="1" x14ac:dyDescent="0.25">
      <c r="O1135" s="56">
        <f t="shared" si="1393"/>
        <v>324</v>
      </c>
      <c r="P1135" s="64">
        <f t="shared" si="1363"/>
        <v>0</v>
      </c>
      <c r="Q1135" s="64" t="str">
        <f t="shared" si="1324"/>
        <v>-</v>
      </c>
      <c r="R1135" s="64" t="str">
        <f t="shared" si="1325"/>
        <v>-</v>
      </c>
      <c r="S1135" s="64">
        <f t="shared" si="1364"/>
        <v>0</v>
      </c>
      <c r="T1135" s="64" t="str">
        <f t="shared" si="1326"/>
        <v>-</v>
      </c>
      <c r="U1135" s="57" t="str">
        <f t="shared" si="1365"/>
        <v>Payoff</v>
      </c>
      <c r="V1135" s="56">
        <f t="shared" si="1394"/>
        <v>320</v>
      </c>
      <c r="W1135" s="64">
        <f t="shared" si="1366"/>
        <v>0</v>
      </c>
      <c r="X1135" s="64" t="str">
        <f t="shared" si="1327"/>
        <v>-</v>
      </c>
      <c r="Y1135" s="64">
        <f t="shared" si="1328"/>
        <v>0</v>
      </c>
      <c r="Z1135" s="64" t="str">
        <f t="shared" si="1329"/>
        <v>-</v>
      </c>
      <c r="AA1135" s="64" t="str">
        <f t="shared" si="1367"/>
        <v>-</v>
      </c>
      <c r="AB1135" s="64" t="str">
        <f t="shared" si="1330"/>
        <v>-</v>
      </c>
      <c r="AC1135" s="57" t="str">
        <f t="shared" si="1368"/>
        <v>Payoff</v>
      </c>
      <c r="AD1135" s="56">
        <f t="shared" si="1395"/>
        <v>320</v>
      </c>
      <c r="AE1135" s="64">
        <f t="shared" si="1369"/>
        <v>0</v>
      </c>
      <c r="AF1135" s="64" t="str">
        <f t="shared" si="1331"/>
        <v>-</v>
      </c>
      <c r="AG1135" s="64">
        <f t="shared" si="1332"/>
        <v>0</v>
      </c>
      <c r="AH1135" s="64" t="str">
        <f t="shared" si="1333"/>
        <v>-</v>
      </c>
      <c r="AI1135" s="64" t="str">
        <f t="shared" si="1370"/>
        <v>-</v>
      </c>
      <c r="AJ1135" s="64" t="str">
        <f t="shared" si="1334"/>
        <v>-</v>
      </c>
      <c r="AK1135" s="57" t="str">
        <f t="shared" si="1371"/>
        <v>Payoff</v>
      </c>
      <c r="AL1135" s="56">
        <f t="shared" si="1396"/>
        <v>320</v>
      </c>
      <c r="AM1135" s="64" t="str">
        <f t="shared" si="1372"/>
        <v>-</v>
      </c>
      <c r="AN1135" s="64" t="str">
        <f t="shared" si="1335"/>
        <v>-</v>
      </c>
      <c r="AO1135" s="64" t="str">
        <f t="shared" si="1336"/>
        <v>-</v>
      </c>
      <c r="AP1135" s="64" t="str">
        <f t="shared" si="1337"/>
        <v>-</v>
      </c>
      <c r="AQ1135" s="64" t="str">
        <f t="shared" si="1373"/>
        <v>-</v>
      </c>
      <c r="AR1135" s="64" t="str">
        <f t="shared" si="1338"/>
        <v>-</v>
      </c>
      <c r="AS1135" s="57" t="str">
        <f t="shared" si="1374"/>
        <v>Payoff</v>
      </c>
      <c r="AT1135" s="56">
        <f t="shared" si="1397"/>
        <v>320</v>
      </c>
      <c r="AU1135" s="64" t="str">
        <f t="shared" si="1375"/>
        <v>-</v>
      </c>
      <c r="AV1135" s="64" t="str">
        <f t="shared" si="1339"/>
        <v>-</v>
      </c>
      <c r="AW1135" s="64" t="str">
        <f t="shared" si="1340"/>
        <v>-</v>
      </c>
      <c r="AX1135" s="64" t="str">
        <f t="shared" si="1341"/>
        <v>-</v>
      </c>
      <c r="AY1135" s="64" t="str">
        <f t="shared" si="1376"/>
        <v>-</v>
      </c>
      <c r="AZ1135" s="64" t="str">
        <f t="shared" si="1342"/>
        <v>-</v>
      </c>
      <c r="BA1135" s="57" t="str">
        <f t="shared" si="1377"/>
        <v>Payoff</v>
      </c>
      <c r="BB1135" s="56">
        <f t="shared" si="1398"/>
        <v>320</v>
      </c>
      <c r="BC1135" s="64" t="str">
        <f t="shared" si="1378"/>
        <v>-</v>
      </c>
      <c r="BD1135" s="64" t="str">
        <f t="shared" si="1343"/>
        <v>-</v>
      </c>
      <c r="BE1135" s="64" t="str">
        <f t="shared" si="1344"/>
        <v>-</v>
      </c>
      <c r="BF1135" s="64" t="str">
        <f t="shared" si="1345"/>
        <v>-</v>
      </c>
      <c r="BG1135" s="64" t="str">
        <f t="shared" si="1379"/>
        <v>-</v>
      </c>
      <c r="BH1135" s="64" t="str">
        <f t="shared" si="1346"/>
        <v>-</v>
      </c>
      <c r="BI1135" s="57" t="str">
        <f t="shared" si="1380"/>
        <v>Payoff</v>
      </c>
      <c r="BJ1135" s="56">
        <f t="shared" si="1399"/>
        <v>320</v>
      </c>
      <c r="BK1135" s="64" t="str">
        <f t="shared" si="1381"/>
        <v>-</v>
      </c>
      <c r="BL1135" s="64" t="str">
        <f t="shared" si="1347"/>
        <v>-</v>
      </c>
      <c r="BM1135" s="64" t="str">
        <f t="shared" si="1348"/>
        <v>-</v>
      </c>
      <c r="BN1135" s="64" t="str">
        <f t="shared" si="1349"/>
        <v>-</v>
      </c>
      <c r="BO1135" s="64" t="str">
        <f t="shared" si="1382"/>
        <v>-</v>
      </c>
      <c r="BP1135" s="64" t="str">
        <f t="shared" si="1350"/>
        <v>-</v>
      </c>
      <c r="BQ1135" s="57" t="str">
        <f t="shared" si="1383"/>
        <v>Payoff</v>
      </c>
      <c r="BR1135" s="56">
        <f t="shared" si="1400"/>
        <v>320</v>
      </c>
      <c r="BS1135" s="64" t="str">
        <f t="shared" si="1384"/>
        <v>-</v>
      </c>
      <c r="BT1135" s="64" t="str">
        <f t="shared" si="1351"/>
        <v>-</v>
      </c>
      <c r="BU1135" s="64" t="str">
        <f t="shared" si="1352"/>
        <v>-</v>
      </c>
      <c r="BV1135" s="64" t="str">
        <f t="shared" si="1353"/>
        <v>-</v>
      </c>
      <c r="BW1135" s="64" t="str">
        <f t="shared" si="1385"/>
        <v>-</v>
      </c>
      <c r="BX1135" s="64" t="str">
        <f t="shared" si="1354"/>
        <v>-</v>
      </c>
      <c r="BY1135" s="57" t="str">
        <f t="shared" si="1386"/>
        <v>Payoff</v>
      </c>
      <c r="BZ1135" s="56">
        <f t="shared" si="1401"/>
        <v>320</v>
      </c>
      <c r="CA1135" s="64" t="str">
        <f t="shared" si="1387"/>
        <v>-</v>
      </c>
      <c r="CB1135" s="64" t="str">
        <f t="shared" si="1355"/>
        <v>-</v>
      </c>
      <c r="CC1135" s="64" t="str">
        <f t="shared" si="1356"/>
        <v>-</v>
      </c>
      <c r="CD1135" s="64" t="str">
        <f t="shared" si="1357"/>
        <v>-</v>
      </c>
      <c r="CE1135" s="64" t="str">
        <f t="shared" si="1388"/>
        <v>-</v>
      </c>
      <c r="CF1135" s="64" t="str">
        <f t="shared" si="1358"/>
        <v>-</v>
      </c>
      <c r="CG1135" s="57" t="str">
        <f t="shared" si="1389"/>
        <v>Payoff</v>
      </c>
      <c r="CH1135" s="56">
        <f t="shared" si="1402"/>
        <v>320</v>
      </c>
      <c r="CI1135" s="64" t="str">
        <f t="shared" si="1390"/>
        <v>-</v>
      </c>
      <c r="CJ1135" s="64" t="str">
        <f t="shared" si="1359"/>
        <v>-</v>
      </c>
      <c r="CK1135" s="64" t="str">
        <f t="shared" si="1360"/>
        <v>-</v>
      </c>
      <c r="CL1135" s="64" t="str">
        <f t="shared" si="1361"/>
        <v>-</v>
      </c>
      <c r="CM1135" s="64" t="str">
        <f t="shared" si="1391"/>
        <v>-</v>
      </c>
      <c r="CN1135" s="64" t="str">
        <f t="shared" si="1362"/>
        <v>-</v>
      </c>
      <c r="CO1135" s="57" t="str">
        <f t="shared" si="1392"/>
        <v>Payoff</v>
      </c>
    </row>
    <row r="1136" spans="15:93" ht="18" customHeight="1" x14ac:dyDescent="0.25">
      <c r="O1136" s="56">
        <f t="shared" si="1393"/>
        <v>325</v>
      </c>
      <c r="P1136" s="64">
        <f t="shared" si="1363"/>
        <v>0</v>
      </c>
      <c r="Q1136" s="64" t="str">
        <f t="shared" si="1324"/>
        <v>-</v>
      </c>
      <c r="R1136" s="64" t="str">
        <f t="shared" si="1325"/>
        <v>-</v>
      </c>
      <c r="S1136" s="64">
        <f t="shared" si="1364"/>
        <v>0</v>
      </c>
      <c r="T1136" s="64" t="str">
        <f t="shared" si="1326"/>
        <v>-</v>
      </c>
      <c r="U1136" s="57" t="str">
        <f t="shared" si="1365"/>
        <v>Payoff</v>
      </c>
      <c r="V1136" s="56">
        <f t="shared" si="1394"/>
        <v>321</v>
      </c>
      <c r="W1136" s="64">
        <f t="shared" si="1366"/>
        <v>0</v>
      </c>
      <c r="X1136" s="64" t="str">
        <f t="shared" si="1327"/>
        <v>-</v>
      </c>
      <c r="Y1136" s="64">
        <f t="shared" si="1328"/>
        <v>0</v>
      </c>
      <c r="Z1136" s="64" t="str">
        <f t="shared" si="1329"/>
        <v>-</v>
      </c>
      <c r="AA1136" s="64" t="str">
        <f t="shared" si="1367"/>
        <v>-</v>
      </c>
      <c r="AB1136" s="64" t="str">
        <f t="shared" si="1330"/>
        <v>-</v>
      </c>
      <c r="AC1136" s="57" t="str">
        <f t="shared" si="1368"/>
        <v>Payoff</v>
      </c>
      <c r="AD1136" s="56">
        <f t="shared" si="1395"/>
        <v>321</v>
      </c>
      <c r="AE1136" s="64">
        <f t="shared" si="1369"/>
        <v>0</v>
      </c>
      <c r="AF1136" s="64" t="str">
        <f t="shared" si="1331"/>
        <v>-</v>
      </c>
      <c r="AG1136" s="64">
        <f t="shared" si="1332"/>
        <v>0</v>
      </c>
      <c r="AH1136" s="64" t="str">
        <f t="shared" si="1333"/>
        <v>-</v>
      </c>
      <c r="AI1136" s="64" t="str">
        <f t="shared" si="1370"/>
        <v>-</v>
      </c>
      <c r="AJ1136" s="64" t="str">
        <f t="shared" si="1334"/>
        <v>-</v>
      </c>
      <c r="AK1136" s="57" t="str">
        <f t="shared" si="1371"/>
        <v>Payoff</v>
      </c>
      <c r="AL1136" s="56">
        <f t="shared" si="1396"/>
        <v>321</v>
      </c>
      <c r="AM1136" s="64" t="str">
        <f t="shared" si="1372"/>
        <v>-</v>
      </c>
      <c r="AN1136" s="64" t="str">
        <f t="shared" si="1335"/>
        <v>-</v>
      </c>
      <c r="AO1136" s="64" t="str">
        <f t="shared" si="1336"/>
        <v>-</v>
      </c>
      <c r="AP1136" s="64" t="str">
        <f t="shared" si="1337"/>
        <v>-</v>
      </c>
      <c r="AQ1136" s="64" t="str">
        <f t="shared" si="1373"/>
        <v>-</v>
      </c>
      <c r="AR1136" s="64" t="str">
        <f t="shared" si="1338"/>
        <v>-</v>
      </c>
      <c r="AS1136" s="57" t="str">
        <f t="shared" si="1374"/>
        <v>Payoff</v>
      </c>
      <c r="AT1136" s="56">
        <f t="shared" si="1397"/>
        <v>321</v>
      </c>
      <c r="AU1136" s="64" t="str">
        <f t="shared" si="1375"/>
        <v>-</v>
      </c>
      <c r="AV1136" s="64" t="str">
        <f t="shared" si="1339"/>
        <v>-</v>
      </c>
      <c r="AW1136" s="64" t="str">
        <f t="shared" si="1340"/>
        <v>-</v>
      </c>
      <c r="AX1136" s="64" t="str">
        <f t="shared" si="1341"/>
        <v>-</v>
      </c>
      <c r="AY1136" s="64" t="str">
        <f t="shared" si="1376"/>
        <v>-</v>
      </c>
      <c r="AZ1136" s="64" t="str">
        <f t="shared" si="1342"/>
        <v>-</v>
      </c>
      <c r="BA1136" s="57" t="str">
        <f t="shared" si="1377"/>
        <v>Payoff</v>
      </c>
      <c r="BB1136" s="56">
        <f t="shared" si="1398"/>
        <v>321</v>
      </c>
      <c r="BC1136" s="64" t="str">
        <f t="shared" si="1378"/>
        <v>-</v>
      </c>
      <c r="BD1136" s="64" t="str">
        <f t="shared" si="1343"/>
        <v>-</v>
      </c>
      <c r="BE1136" s="64" t="str">
        <f t="shared" si="1344"/>
        <v>-</v>
      </c>
      <c r="BF1136" s="64" t="str">
        <f t="shared" si="1345"/>
        <v>-</v>
      </c>
      <c r="BG1136" s="64" t="str">
        <f t="shared" si="1379"/>
        <v>-</v>
      </c>
      <c r="BH1136" s="64" t="str">
        <f t="shared" si="1346"/>
        <v>-</v>
      </c>
      <c r="BI1136" s="57" t="str">
        <f t="shared" si="1380"/>
        <v>Payoff</v>
      </c>
      <c r="BJ1136" s="56">
        <f t="shared" si="1399"/>
        <v>321</v>
      </c>
      <c r="BK1136" s="64" t="str">
        <f t="shared" si="1381"/>
        <v>-</v>
      </c>
      <c r="BL1136" s="64" t="str">
        <f t="shared" si="1347"/>
        <v>-</v>
      </c>
      <c r="BM1136" s="64" t="str">
        <f t="shared" si="1348"/>
        <v>-</v>
      </c>
      <c r="BN1136" s="64" t="str">
        <f t="shared" si="1349"/>
        <v>-</v>
      </c>
      <c r="BO1136" s="64" t="str">
        <f t="shared" si="1382"/>
        <v>-</v>
      </c>
      <c r="BP1136" s="64" t="str">
        <f t="shared" si="1350"/>
        <v>-</v>
      </c>
      <c r="BQ1136" s="57" t="str">
        <f t="shared" si="1383"/>
        <v>Payoff</v>
      </c>
      <c r="BR1136" s="56">
        <f t="shared" si="1400"/>
        <v>321</v>
      </c>
      <c r="BS1136" s="64" t="str">
        <f t="shared" si="1384"/>
        <v>-</v>
      </c>
      <c r="BT1136" s="64" t="str">
        <f t="shared" si="1351"/>
        <v>-</v>
      </c>
      <c r="BU1136" s="64" t="str">
        <f t="shared" si="1352"/>
        <v>-</v>
      </c>
      <c r="BV1136" s="64" t="str">
        <f t="shared" si="1353"/>
        <v>-</v>
      </c>
      <c r="BW1136" s="64" t="str">
        <f t="shared" si="1385"/>
        <v>-</v>
      </c>
      <c r="BX1136" s="64" t="str">
        <f t="shared" si="1354"/>
        <v>-</v>
      </c>
      <c r="BY1136" s="57" t="str">
        <f t="shared" si="1386"/>
        <v>Payoff</v>
      </c>
      <c r="BZ1136" s="56">
        <f t="shared" si="1401"/>
        <v>321</v>
      </c>
      <c r="CA1136" s="64" t="str">
        <f t="shared" si="1387"/>
        <v>-</v>
      </c>
      <c r="CB1136" s="64" t="str">
        <f t="shared" si="1355"/>
        <v>-</v>
      </c>
      <c r="CC1136" s="64" t="str">
        <f t="shared" si="1356"/>
        <v>-</v>
      </c>
      <c r="CD1136" s="64" t="str">
        <f t="shared" si="1357"/>
        <v>-</v>
      </c>
      <c r="CE1136" s="64" t="str">
        <f t="shared" si="1388"/>
        <v>-</v>
      </c>
      <c r="CF1136" s="64" t="str">
        <f t="shared" si="1358"/>
        <v>-</v>
      </c>
      <c r="CG1136" s="57" t="str">
        <f t="shared" si="1389"/>
        <v>Payoff</v>
      </c>
      <c r="CH1136" s="56">
        <f t="shared" si="1402"/>
        <v>321</v>
      </c>
      <c r="CI1136" s="64" t="str">
        <f t="shared" si="1390"/>
        <v>-</v>
      </c>
      <c r="CJ1136" s="64" t="str">
        <f t="shared" si="1359"/>
        <v>-</v>
      </c>
      <c r="CK1136" s="64" t="str">
        <f t="shared" si="1360"/>
        <v>-</v>
      </c>
      <c r="CL1136" s="64" t="str">
        <f t="shared" si="1361"/>
        <v>-</v>
      </c>
      <c r="CM1136" s="64" t="str">
        <f t="shared" si="1391"/>
        <v>-</v>
      </c>
      <c r="CN1136" s="64" t="str">
        <f t="shared" si="1362"/>
        <v>-</v>
      </c>
      <c r="CO1136" s="57" t="str">
        <f t="shared" si="1392"/>
        <v>Payoff</v>
      </c>
    </row>
    <row r="1137" spans="15:93" ht="18" customHeight="1" x14ac:dyDescent="0.25">
      <c r="O1137" s="56">
        <f t="shared" si="1393"/>
        <v>326</v>
      </c>
      <c r="P1137" s="64">
        <f t="shared" si="1363"/>
        <v>0</v>
      </c>
      <c r="Q1137" s="64" t="str">
        <f t="shared" ref="Q1137:Q1171" si="1403">IFERROR(IF(P$810="-","-",IF(IF(R1137+S1137-P1137&lt;$Q$795,S1137-P1137+R1137,$Q$795)&lt;=0,0,IF(R1137+S1137-P1137&lt;$Q$795,S1137-P1137+R1137,$Q$795))),"-")</f>
        <v>-</v>
      </c>
      <c r="R1137" s="64" t="str">
        <f t="shared" ref="R1137:R1171" si="1404">IFERROR(IF(OR(P$810="-","-",INDEX($P$9:$T$18,MATCH(P$810,$O$9:$O$18,0),5)*S1137&lt;=0),"-",INDEX($P$9:$T$18,MATCH(P$810,$O$9:$O$18,0),5)*S1137),"-")</f>
        <v>-</v>
      </c>
      <c r="S1137" s="64">
        <f t="shared" si="1364"/>
        <v>0</v>
      </c>
      <c r="T1137" s="64" t="str">
        <f t="shared" ref="T1137:T1171" si="1405">IF(P$810="-","-",IFERROR(R1137+S1137-SUM(P1137:Q1137),"-"))</f>
        <v>-</v>
      </c>
      <c r="U1137" s="57" t="str">
        <f t="shared" si="1365"/>
        <v>Payoff</v>
      </c>
      <c r="V1137" s="56">
        <f t="shared" si="1394"/>
        <v>322</v>
      </c>
      <c r="W1137" s="64">
        <f t="shared" si="1366"/>
        <v>0</v>
      </c>
      <c r="X1137" s="64" t="str">
        <f t="shared" ref="X1137:X1171" si="1406">IFERROR(IF(W$810="-","-",IF(IF(Z1137+AA1137-W1137&lt;$Q$795,AA1137-W1137+Z1137,$Q$795)&lt;=0,0,IF(U1137&lt;&gt;"Payoff",0,IF(Z1137+AA1137-W1137&lt;$Q$795,AA1137-W1137+Z1137,$Q$795)))),"-")</f>
        <v>-</v>
      </c>
      <c r="Y1137" s="64">
        <f t="shared" ref="Y1137:Y1171" si="1407">IFERROR(IF(W$810="-","-",IF(U1137="Payoff",IF(SUM(Z1137:AA1137)-SUM(W1137:X1137)&lt;=0,0,IF(W1137+X$813-IF(P1137="-",0,P1137)&gt;Z1137+AA1137,(Z1137+AA1137)-W1137,X$813-IF(P1137="-",0,P1137))),0)),0)</f>
        <v>0</v>
      </c>
      <c r="Z1137" s="64" t="str">
        <f t="shared" ref="Z1137:Z1171" si="1408">IFERROR(IF(OR(W$810="-","-",INDEX($P$9:$T$18,MATCH(W$810,$O$9:$O$18,0),5)*AA1137&lt;=0),"-",INDEX($P$9:$T$18,MATCH(W$810,$O$9:$O$18,0),5)*AA1137),"-")</f>
        <v>-</v>
      </c>
      <c r="AA1137" s="64" t="str">
        <f t="shared" si="1367"/>
        <v>-</v>
      </c>
      <c r="AB1137" s="64" t="str">
        <f t="shared" ref="AB1137:AB1171" si="1409">IF(W$810="-","-",IFERROR(Z1137+AA1137-SUM(W1137:Y1137),"-"))</f>
        <v>-</v>
      </c>
      <c r="AC1137" s="57" t="str">
        <f t="shared" si="1368"/>
        <v>Payoff</v>
      </c>
      <c r="AD1137" s="56">
        <f t="shared" si="1395"/>
        <v>322</v>
      </c>
      <c r="AE1137" s="64">
        <f t="shared" si="1369"/>
        <v>0</v>
      </c>
      <c r="AF1137" s="64" t="str">
        <f t="shared" ref="AF1137:AF1171" si="1410">IFERROR(IF(AE$810="-","-",IF(IF(AH1137+AI1137-AE1137&lt;$Q$795,AI1137-AE1137+AH1137,$Q$795)&lt;=0,0,IF(AC1137&lt;&gt;"Payoff",0,IF(AH1137+AI1137-AE1137&lt;$Q$795,AI1137-AE1137+AH1137,$Q$795)))),"-")</f>
        <v>-</v>
      </c>
      <c r="AG1137" s="64">
        <f t="shared" ref="AG1137:AG1171" si="1411">IFERROR(IF(AE$810="-","-",IF(AC1137="Payoff",IF(SUM(AH1137:AI1137)-SUM(AE1137:AF1137)&lt;=0,0,IF(AE1137+AF$813-IF(X1137="-",0,X1137)&gt;AH1137+AI1137,(AH1137+AI1137)-AE1137,AF$813-IF(X1137="-",0,X1137))),0)),0)</f>
        <v>0</v>
      </c>
      <c r="AH1137" s="64" t="str">
        <f t="shared" ref="AH1137:AH1171" si="1412">IFERROR(IF(OR(AE$810="-","-",INDEX($P$9:$T$18,MATCH(AE$810,$O$9:$O$18,0),5)*AI1137&lt;=0),"-",INDEX($P$9:$T$18,MATCH(AE$810,$O$9:$O$18,0),5)*AI1137),"-")</f>
        <v>-</v>
      </c>
      <c r="AI1137" s="64" t="str">
        <f t="shared" si="1370"/>
        <v>-</v>
      </c>
      <c r="AJ1137" s="64" t="str">
        <f t="shared" ref="AJ1137:AJ1171" si="1413">IF(AE$810="-","-",IFERROR(AH1137+AI1137-SUM(AE1137:AG1137),"-"))</f>
        <v>-</v>
      </c>
      <c r="AK1137" s="57" t="str">
        <f t="shared" si="1371"/>
        <v>Payoff</v>
      </c>
      <c r="AL1137" s="56">
        <f t="shared" si="1396"/>
        <v>322</v>
      </c>
      <c r="AM1137" s="64" t="str">
        <f t="shared" si="1372"/>
        <v>-</v>
      </c>
      <c r="AN1137" s="64" t="str">
        <f t="shared" ref="AN1137:AN1171" si="1414">IFERROR(IF(AM$810="-","-",IF(IF(AP1137+AQ1137-AM1137&lt;$Q$795,AQ1137-AM1137+AP1137,$Q$795)&lt;=0,0,IF(AK1137&lt;&gt;"Payoff",0,IF(AP1137+AQ1137-AM1137&lt;$Q$795,AQ1137-AM1137+AP1137,$Q$795)))),"-")</f>
        <v>-</v>
      </c>
      <c r="AO1137" s="64" t="str">
        <f t="shared" ref="AO1137:AO1171" si="1415">IFERROR(IF(AM$810="-","-",IF(AK1137="Payoff",IF(SUM(AP1137:AQ1137)-SUM(AM1137:AN1137)&lt;=0,0,IF(AM1137+AN$813-IF(AF1137="-",0,AF1137)&gt;AP1137+AQ1137,(AP1137+AQ1137)-AM1137,AN$813-IF(AF1137="-",0,AF1137))),0)),0)</f>
        <v>-</v>
      </c>
      <c r="AP1137" s="64" t="str">
        <f t="shared" ref="AP1137:AP1171" si="1416">IFERROR(IF(OR(AM$810="-","-",INDEX($P$9:$T$18,MATCH(AM$810,$O$9:$O$18,0),5)*AQ1137&lt;=0),"-",INDEX($P$9:$T$18,MATCH(AM$810,$O$9:$O$18,0),5)*AQ1137),"-")</f>
        <v>-</v>
      </c>
      <c r="AQ1137" s="64" t="str">
        <f t="shared" si="1373"/>
        <v>-</v>
      </c>
      <c r="AR1137" s="64" t="str">
        <f t="shared" ref="AR1137:AR1171" si="1417">IF(AM$810="-","-",IFERROR(AP1137+AQ1137-SUM(AM1137:AO1137),"-"))</f>
        <v>-</v>
      </c>
      <c r="AS1137" s="57" t="str">
        <f t="shared" si="1374"/>
        <v>Payoff</v>
      </c>
      <c r="AT1137" s="56">
        <f t="shared" si="1397"/>
        <v>322</v>
      </c>
      <c r="AU1137" s="64" t="str">
        <f t="shared" si="1375"/>
        <v>-</v>
      </c>
      <c r="AV1137" s="64" t="str">
        <f t="shared" ref="AV1137:AV1171" si="1418">IFERROR(IF(AU$810="-","-",IF(IF(AX1137+AY1137-AU1137&lt;$Q$795,AY1137-AU1137+AX1137,$Q$795)&lt;=0,0,IF(AS1137&lt;&gt;"Payoff",0,IF(AX1137+AY1137-AU1137&lt;$Q$795,AY1137-AU1137+AX1137,$Q$795)))),"-")</f>
        <v>-</v>
      </c>
      <c r="AW1137" s="64" t="str">
        <f t="shared" ref="AW1137:AW1171" si="1419">IFERROR(IF(AU$810="-","-",IF(AS1137="Payoff",IF(SUM(AX1137:AY1137)-SUM(AU1137:AV1137)&lt;=0,0,IF(AU1137+AV$813-IF(AN1137="-",0,AN1137)&gt;AX1137+AY1137,(AX1137+AY1137)-AU1137,AV$813-IF(AN1137="-",0,AN1137))),0)),0)</f>
        <v>-</v>
      </c>
      <c r="AX1137" s="64" t="str">
        <f t="shared" ref="AX1137:AX1171" si="1420">IFERROR(IF(OR(AU$810="-","-",INDEX($P$9:$T$18,MATCH(AU$810,$O$9:$O$18,0),5)*AY1137&lt;=0),"-",INDEX($P$9:$T$18,MATCH(AU$810,$O$9:$O$18,0),5)*AY1137),"-")</f>
        <v>-</v>
      </c>
      <c r="AY1137" s="64" t="str">
        <f t="shared" si="1376"/>
        <v>-</v>
      </c>
      <c r="AZ1137" s="64" t="str">
        <f t="shared" ref="AZ1137:AZ1171" si="1421">IF(AU$810="-","-",IFERROR(AX1137+AY1137-SUM(AU1137:AW1137),"-"))</f>
        <v>-</v>
      </c>
      <c r="BA1137" s="57" t="str">
        <f t="shared" si="1377"/>
        <v>Payoff</v>
      </c>
      <c r="BB1137" s="56">
        <f t="shared" si="1398"/>
        <v>322</v>
      </c>
      <c r="BC1137" s="64" t="str">
        <f t="shared" si="1378"/>
        <v>-</v>
      </c>
      <c r="BD1137" s="64" t="str">
        <f t="shared" ref="BD1137:BD1171" si="1422">IFERROR(IF(BC$810="-","-",IF(IF(BF1137+BG1137-BC1137&lt;$Q$795,BG1137-BC1137+BF1137,$Q$795)&lt;=0,0,IF(BA1137&lt;&gt;"Payoff",0,IF(BF1137+BG1137-BC1137&lt;$Q$795,BG1137-BC1137+BF1137,$Q$795)))),"-")</f>
        <v>-</v>
      </c>
      <c r="BE1137" s="64" t="str">
        <f t="shared" ref="BE1137:BE1171" si="1423">IFERROR(IF(BC$810="-","-",IF(BA1137="Payoff",IF(SUM(BF1137:BG1137)-SUM(BC1137:BD1137)&lt;=0,0,IF(BC1137+BD$813-IF(AV1137="-",0,AV1137)&gt;BF1137+BG1137,(BF1137+BG1137)-BC1137,BD$813-IF(AV1137="-",0,AV1137))),0)),0)</f>
        <v>-</v>
      </c>
      <c r="BF1137" s="64" t="str">
        <f t="shared" ref="BF1137:BF1171" si="1424">IFERROR(IF(OR(BC$810="-","-",INDEX($P$9:$T$18,MATCH(BC$810,$O$9:$O$18,0),5)*BG1137&lt;=0),"-",INDEX($P$9:$T$18,MATCH(BC$810,$O$9:$O$18,0),5)*BG1137),"-")</f>
        <v>-</v>
      </c>
      <c r="BG1137" s="64" t="str">
        <f t="shared" si="1379"/>
        <v>-</v>
      </c>
      <c r="BH1137" s="64" t="str">
        <f t="shared" ref="BH1137:BH1171" si="1425">IF(BC$810="-","-",IFERROR(BF1137+BG1137-SUM(BC1137:BE1137),"-"))</f>
        <v>-</v>
      </c>
      <c r="BI1137" s="57" t="str">
        <f t="shared" si="1380"/>
        <v>Payoff</v>
      </c>
      <c r="BJ1137" s="56">
        <f t="shared" si="1399"/>
        <v>322</v>
      </c>
      <c r="BK1137" s="64" t="str">
        <f t="shared" si="1381"/>
        <v>-</v>
      </c>
      <c r="BL1137" s="64" t="str">
        <f t="shared" ref="BL1137:BL1171" si="1426">IFERROR(IF(BK$810="-","-",IF(IF(BN1137+BO1137-BK1137&lt;$Q$795,BO1137-BK1137+BN1137,$Q$795)&lt;=0,0,IF(BI1137&lt;&gt;"Payoff",0,IF(BN1137+BO1137-BK1137&lt;$Q$795,BO1137-BK1137+BN1137,$Q$795)))),"-")</f>
        <v>-</v>
      </c>
      <c r="BM1137" s="64" t="str">
        <f t="shared" ref="BM1137:BM1171" si="1427">IFERROR(IF(BK$810="-","-",IF(BI1137="Payoff",IF(SUM(BN1137:BO1137)-SUM(BK1137:BL1137)&lt;=0,0,IF(BK1137+BL$813-IF(BD1137="-",0,BD1137)&gt;BN1137+BO1137,(BN1137+BO1137)-BK1137,BL$813-IF(BD1137="-",0,BD1137))),0)),0)</f>
        <v>-</v>
      </c>
      <c r="BN1137" s="64" t="str">
        <f t="shared" ref="BN1137:BN1171" si="1428">IFERROR(IF(OR(BK$810="-","-",INDEX($P$9:$T$18,MATCH(BK$810,$O$9:$O$18,0),5)*BO1137&lt;=0),"-",INDEX($P$9:$T$18,MATCH(BK$810,$O$9:$O$18,0),5)*BO1137),"-")</f>
        <v>-</v>
      </c>
      <c r="BO1137" s="64" t="str">
        <f t="shared" si="1382"/>
        <v>-</v>
      </c>
      <c r="BP1137" s="64" t="str">
        <f t="shared" ref="BP1137:BP1171" si="1429">IF(BK$810="-","-",IFERROR(BN1137+BO1137-SUM(BK1137:BM1137),"-"))</f>
        <v>-</v>
      </c>
      <c r="BQ1137" s="57" t="str">
        <f t="shared" si="1383"/>
        <v>Payoff</v>
      </c>
      <c r="BR1137" s="56">
        <f t="shared" si="1400"/>
        <v>322</v>
      </c>
      <c r="BS1137" s="64" t="str">
        <f t="shared" si="1384"/>
        <v>-</v>
      </c>
      <c r="BT1137" s="64" t="str">
        <f t="shared" ref="BT1137:BT1171" si="1430">IFERROR(IF(BS$810="-","-",IF(IF(BV1137+BW1137-BS1137&lt;$Q$795,BW1137-BS1137+BV1137,$Q$795)&lt;=0,0,IF(BQ1137&lt;&gt;"Payoff",0,IF(BV1137+BW1137-BS1137&lt;$Q$795,BW1137-BS1137+BV1137,$Q$795)))),"-")</f>
        <v>-</v>
      </c>
      <c r="BU1137" s="64" t="str">
        <f t="shared" ref="BU1137:BU1171" si="1431">IFERROR(IF(BS$810="-","-",IF(BQ1137="Payoff",IF(SUM(BV1137:BW1137)-SUM(BS1137:BT1137)&lt;=0,0,IF(BS1137+BT$813-IF(BL1137="-",0,BL1137)&gt;BV1137+BW1137,(BV1137+BW1137)-BS1137,BT$813-IF(BL1137="-",0,BL1137))),0)),0)</f>
        <v>-</v>
      </c>
      <c r="BV1137" s="64" t="str">
        <f t="shared" ref="BV1137:BV1171" si="1432">IFERROR(IF(OR(BS$810="-","-",INDEX($P$9:$T$18,MATCH(BS$810,$O$9:$O$18,0),5)*BW1137&lt;=0),"-",INDEX($P$9:$T$18,MATCH(BS$810,$O$9:$O$18,0),5)*BW1137),"-")</f>
        <v>-</v>
      </c>
      <c r="BW1137" s="64" t="str">
        <f t="shared" si="1385"/>
        <v>-</v>
      </c>
      <c r="BX1137" s="64" t="str">
        <f t="shared" ref="BX1137:BX1171" si="1433">IF(BS$810="-","-",IFERROR(BV1137+BW1137-SUM(BS1137:BU1137),"-"))</f>
        <v>-</v>
      </c>
      <c r="BY1137" s="57" t="str">
        <f t="shared" si="1386"/>
        <v>Payoff</v>
      </c>
      <c r="BZ1137" s="56">
        <f t="shared" si="1401"/>
        <v>322</v>
      </c>
      <c r="CA1137" s="64" t="str">
        <f t="shared" si="1387"/>
        <v>-</v>
      </c>
      <c r="CB1137" s="64" t="str">
        <f t="shared" ref="CB1137:CB1171" si="1434">IFERROR(IF(CA$810="-","-",IF(IF(CD1137+CE1137-CA1137&lt;$Q$795,CE1137-CA1137+CD1137,$Q$795)&lt;=0,0,IF(BY1137&lt;&gt;"Payoff",0,IF(CD1137+CE1137-CA1137&lt;$Q$795,CE1137-CA1137+CD1137,$Q$795)))),"-")</f>
        <v>-</v>
      </c>
      <c r="CC1137" s="64" t="str">
        <f t="shared" ref="CC1137:CC1171" si="1435">IFERROR(IF(CA$810="-","-",IF(BY1137="Payoff",IF(SUM(CD1137:CE1137)-SUM(CA1137:CB1137)&lt;=0,0,IF(CA1137+CB$813-IF(BT1137="-",0,BT1137)&gt;CD1137+CE1137,(CD1137+CE1137)-CA1137,CB$813-IF(BT1137="-",0,BT1137))),0)),0)</f>
        <v>-</v>
      </c>
      <c r="CD1137" s="64" t="str">
        <f t="shared" ref="CD1137:CD1171" si="1436">IFERROR(IF(OR(CA$810="-","-",INDEX($P$9:$T$18,MATCH(CA$810,$O$9:$O$18,0),5)*CE1137&lt;=0),"-",INDEX($P$9:$T$18,MATCH(CA$810,$O$9:$O$18,0),5)*CE1137),"-")</f>
        <v>-</v>
      </c>
      <c r="CE1137" s="64" t="str">
        <f t="shared" si="1388"/>
        <v>-</v>
      </c>
      <c r="CF1137" s="64" t="str">
        <f t="shared" ref="CF1137:CF1171" si="1437">IF(CA$810="-","-",IFERROR(CD1137+CE1137-SUM(CA1137:CC1137),"-"))</f>
        <v>-</v>
      </c>
      <c r="CG1137" s="57" t="str">
        <f t="shared" si="1389"/>
        <v>Payoff</v>
      </c>
      <c r="CH1137" s="56">
        <f t="shared" si="1402"/>
        <v>322</v>
      </c>
      <c r="CI1137" s="64" t="str">
        <f t="shared" si="1390"/>
        <v>-</v>
      </c>
      <c r="CJ1137" s="64" t="str">
        <f t="shared" ref="CJ1137:CJ1171" si="1438">IFERROR(IF(CI$810="-","-",IF(IF(CL1137+CM1137-CI1137&lt;$Q$795,CM1137-CI1137+CL1137,$Q$795)&lt;=0,0,IF(CG1137&lt;&gt;"Payoff",0,IF(CL1137+CM1137-CI1137&lt;$Q$795,CM1137-CI1137+CL1137,$Q$795)))),"-")</f>
        <v>-</v>
      </c>
      <c r="CK1137" s="64" t="str">
        <f t="shared" ref="CK1137:CK1171" si="1439">IFERROR(IF(CI$810="-","-",IF(CG1137="Payoff",IF(SUM(CL1137:CM1137)-SUM(CI1137:CJ1137)&lt;=0,0,IF(CI1137+CJ$813-IF(CB1137="-",0,CB1137)&gt;CL1137+CM1137,(CL1137+CM1137)-CI1137,CJ$813-IF(CB1137="-",0,CB1137))),0)),0)</f>
        <v>-</v>
      </c>
      <c r="CL1137" s="64" t="str">
        <f t="shared" ref="CL1137:CL1171" si="1440">IFERROR(IF(OR(CI$810="-","-",INDEX($P$9:$T$18,MATCH(CI$810,$O$9:$O$18,0),5)*CM1137&lt;=0),"-",INDEX($P$9:$T$18,MATCH(CI$810,$O$9:$O$18,0),5)*CM1137),"-")</f>
        <v>-</v>
      </c>
      <c r="CM1137" s="64" t="str">
        <f t="shared" si="1391"/>
        <v>-</v>
      </c>
      <c r="CN1137" s="64" t="str">
        <f t="shared" ref="CN1137:CN1171" si="1441">IF(CI$810="-","-",IFERROR(CL1137+CM1137-SUM(CI1137:CK1137),"-"))</f>
        <v>-</v>
      </c>
      <c r="CO1137" s="57" t="str">
        <f t="shared" si="1392"/>
        <v>Payoff</v>
      </c>
    </row>
    <row r="1138" spans="15:93" ht="18" customHeight="1" x14ac:dyDescent="0.25">
      <c r="O1138" s="56">
        <f t="shared" si="1393"/>
        <v>327</v>
      </c>
      <c r="P1138" s="64">
        <f t="shared" ref="P1138:P1171" si="1442">IFERROR(IF(P$810="-","-",IF(SUM(R1138:S1138)&lt;=0,0,IF(SUM(R1138,S1138)-SUM(P1137)&lt;=0,SUM(R1138,S1138),P1137))),"-")</f>
        <v>0</v>
      </c>
      <c r="Q1138" s="64" t="str">
        <f t="shared" si="1403"/>
        <v>-</v>
      </c>
      <c r="R1138" s="64" t="str">
        <f t="shared" si="1404"/>
        <v>-</v>
      </c>
      <c r="S1138" s="64">
        <f t="shared" ref="S1138:S1171" si="1443">IF(P$810="-","-",IFERROR(S1137-Q1137-P1137+R1137,0))</f>
        <v>0</v>
      </c>
      <c r="T1138" s="64" t="str">
        <f t="shared" si="1405"/>
        <v>-</v>
      </c>
      <c r="U1138" s="57" t="str">
        <f t="shared" ref="U1138:U1171" si="1444">IF(P$810="-","-",IF(OR(U1137="Payoff",T1138=0,T1138&lt;0,T1138="-"),"Payoff","-"))</f>
        <v>Payoff</v>
      </c>
      <c r="V1138" s="56">
        <f t="shared" si="1394"/>
        <v>323</v>
      </c>
      <c r="W1138" s="64">
        <f t="shared" ref="W1138:W1171" si="1445">IFERROR(IF(W$810="-","-",IF(SUM(Z1138,AA1138)&lt;=0,0,IF(SUM(Z1137,AA1137)-SUM(W1137)&lt;=0,SUM(Z1137,AA1137),W1137))),"-")</f>
        <v>0</v>
      </c>
      <c r="X1138" s="64" t="str">
        <f t="shared" si="1406"/>
        <v>-</v>
      </c>
      <c r="Y1138" s="64">
        <f t="shared" si="1407"/>
        <v>0</v>
      </c>
      <c r="Z1138" s="64" t="str">
        <f t="shared" si="1408"/>
        <v>-</v>
      </c>
      <c r="AA1138" s="64" t="str">
        <f t="shared" ref="AA1138:AA1171" si="1446">IF(W$810="-","-",AB1137)</f>
        <v>-</v>
      </c>
      <c r="AB1138" s="64" t="str">
        <f t="shared" si="1409"/>
        <v>-</v>
      </c>
      <c r="AC1138" s="57" t="str">
        <f t="shared" ref="AC1138:AC1171" si="1447">IF(OR(AC1137="Payoff",AB1138=0,AB1138&lt;0,AB1138="-"),"Payoff","-")</f>
        <v>Payoff</v>
      </c>
      <c r="AD1138" s="56">
        <f t="shared" si="1395"/>
        <v>323</v>
      </c>
      <c r="AE1138" s="64">
        <f t="shared" ref="AE1138:AE1171" si="1448">IFERROR(IF(AE$810="-","-",IF(SUM(AH1138,AI1138)&lt;=0,0,IF(SUM(AH1137,AI1137)-SUM(AE1137)&lt;=0,SUM(AH1137,AI1137),AE1137))),"-")</f>
        <v>0</v>
      </c>
      <c r="AF1138" s="64" t="str">
        <f t="shared" si="1410"/>
        <v>-</v>
      </c>
      <c r="AG1138" s="64">
        <f t="shared" si="1411"/>
        <v>0</v>
      </c>
      <c r="AH1138" s="64" t="str">
        <f t="shared" si="1412"/>
        <v>-</v>
      </c>
      <c r="AI1138" s="64" t="str">
        <f t="shared" ref="AI1138:AI1171" si="1449">IF(AE$810="-","-",AJ1137)</f>
        <v>-</v>
      </c>
      <c r="AJ1138" s="64" t="str">
        <f t="shared" si="1413"/>
        <v>-</v>
      </c>
      <c r="AK1138" s="57" t="str">
        <f t="shared" ref="AK1138:AK1171" si="1450">IF(OR(AK1137="Payoff",AJ1138=0,AJ1138&lt;0,AJ1138="-"),"Payoff","-")</f>
        <v>Payoff</v>
      </c>
      <c r="AL1138" s="56">
        <f t="shared" si="1396"/>
        <v>323</v>
      </c>
      <c r="AM1138" s="64" t="str">
        <f t="shared" ref="AM1138:AM1171" si="1451">IFERROR(IF(AM$810="-","-",IF(SUM(AP1138,AQ1138)&lt;=0,0,IF(SUM(AP1137,AQ1137)-SUM(AM1137)&lt;=0,SUM(AP1137,AQ1137),AM1137))),"-")</f>
        <v>-</v>
      </c>
      <c r="AN1138" s="64" t="str">
        <f t="shared" si="1414"/>
        <v>-</v>
      </c>
      <c r="AO1138" s="64" t="str">
        <f t="shared" si="1415"/>
        <v>-</v>
      </c>
      <c r="AP1138" s="64" t="str">
        <f t="shared" si="1416"/>
        <v>-</v>
      </c>
      <c r="AQ1138" s="64" t="str">
        <f t="shared" ref="AQ1138:AQ1171" si="1452">IF(AM$810="-","-",AR1137)</f>
        <v>-</v>
      </c>
      <c r="AR1138" s="64" t="str">
        <f t="shared" si="1417"/>
        <v>-</v>
      </c>
      <c r="AS1138" s="57" t="str">
        <f t="shared" ref="AS1138:AS1171" si="1453">IF(OR(AS1137="Payoff",AR1138=0,AR1138&lt;0,AR1138="-"),"Payoff","-")</f>
        <v>Payoff</v>
      </c>
      <c r="AT1138" s="56">
        <f t="shared" si="1397"/>
        <v>323</v>
      </c>
      <c r="AU1138" s="64" t="str">
        <f t="shared" ref="AU1138:AU1171" si="1454">IFERROR(IF(AU$810="-","-",IF(SUM(AX1138,AY1138)&lt;=0,0,IF(SUM(AX1137,AY1137)-SUM(AU1137)&lt;=0,SUM(AX1137,AY1137),AU1137))),"-")</f>
        <v>-</v>
      </c>
      <c r="AV1138" s="64" t="str">
        <f t="shared" si="1418"/>
        <v>-</v>
      </c>
      <c r="AW1138" s="64" t="str">
        <f t="shared" si="1419"/>
        <v>-</v>
      </c>
      <c r="AX1138" s="64" t="str">
        <f t="shared" si="1420"/>
        <v>-</v>
      </c>
      <c r="AY1138" s="64" t="str">
        <f t="shared" ref="AY1138:AY1171" si="1455">IF(AU$810="-","-",AZ1137)</f>
        <v>-</v>
      </c>
      <c r="AZ1138" s="64" t="str">
        <f t="shared" si="1421"/>
        <v>-</v>
      </c>
      <c r="BA1138" s="57" t="str">
        <f t="shared" ref="BA1138:BA1171" si="1456">IF(OR(BA1137="Payoff",AZ1138=0,AZ1138&lt;0,AZ1138="-"),"Payoff","-")</f>
        <v>Payoff</v>
      </c>
      <c r="BB1138" s="56">
        <f t="shared" si="1398"/>
        <v>323</v>
      </c>
      <c r="BC1138" s="64" t="str">
        <f t="shared" ref="BC1138:BC1171" si="1457">IFERROR(IF(BC$810="-","-",IF(SUM(BF1138,BG1138)&lt;=0,0,IF(SUM(BF1137,BG1137)-SUM(BC1137)&lt;=0,SUM(BF1137,BG1137),BC1137))),"-")</f>
        <v>-</v>
      </c>
      <c r="BD1138" s="64" t="str">
        <f t="shared" si="1422"/>
        <v>-</v>
      </c>
      <c r="BE1138" s="64" t="str">
        <f t="shared" si="1423"/>
        <v>-</v>
      </c>
      <c r="BF1138" s="64" t="str">
        <f t="shared" si="1424"/>
        <v>-</v>
      </c>
      <c r="BG1138" s="64" t="str">
        <f t="shared" ref="BG1138:BG1171" si="1458">IF(BC$810="-","-",BH1137)</f>
        <v>-</v>
      </c>
      <c r="BH1138" s="64" t="str">
        <f t="shared" si="1425"/>
        <v>-</v>
      </c>
      <c r="BI1138" s="57" t="str">
        <f t="shared" ref="BI1138:BI1171" si="1459">IF(OR(BI1137="Payoff",BH1138=0,BH1138&lt;0,BH1138="-"),"Payoff","-")</f>
        <v>Payoff</v>
      </c>
      <c r="BJ1138" s="56">
        <f t="shared" si="1399"/>
        <v>323</v>
      </c>
      <c r="BK1138" s="64" t="str">
        <f t="shared" ref="BK1138:BK1171" si="1460">IFERROR(IF(BK$810="-","-",IF(SUM(BN1138,BO1138)&lt;=0,0,IF(SUM(BN1137,BO1137)-SUM(BK1137)&lt;=0,SUM(BN1137,BO1137),BK1137))),"-")</f>
        <v>-</v>
      </c>
      <c r="BL1138" s="64" t="str">
        <f t="shared" si="1426"/>
        <v>-</v>
      </c>
      <c r="BM1138" s="64" t="str">
        <f t="shared" si="1427"/>
        <v>-</v>
      </c>
      <c r="BN1138" s="64" t="str">
        <f t="shared" si="1428"/>
        <v>-</v>
      </c>
      <c r="BO1138" s="64" t="str">
        <f t="shared" ref="BO1138:BO1171" si="1461">IF(BK$810="-","-",BP1137)</f>
        <v>-</v>
      </c>
      <c r="BP1138" s="64" t="str">
        <f t="shared" si="1429"/>
        <v>-</v>
      </c>
      <c r="BQ1138" s="57" t="str">
        <f t="shared" ref="BQ1138:BQ1171" si="1462">IF(OR(BQ1137="Payoff",BP1138=0,BP1138&lt;0,BP1138="-"),"Payoff","-")</f>
        <v>Payoff</v>
      </c>
      <c r="BR1138" s="56">
        <f t="shared" si="1400"/>
        <v>323</v>
      </c>
      <c r="BS1138" s="64" t="str">
        <f t="shared" ref="BS1138:BS1171" si="1463">IFERROR(IF(BS$810="-","-",IF(SUM(BV1138,BW1138)&lt;=0,0,IF(SUM(BV1137,BW1137)-SUM(BS1137)&lt;=0,SUM(BV1137,BW1137),BS1137))),"-")</f>
        <v>-</v>
      </c>
      <c r="BT1138" s="64" t="str">
        <f t="shared" si="1430"/>
        <v>-</v>
      </c>
      <c r="BU1138" s="64" t="str">
        <f t="shared" si="1431"/>
        <v>-</v>
      </c>
      <c r="BV1138" s="64" t="str">
        <f t="shared" si="1432"/>
        <v>-</v>
      </c>
      <c r="BW1138" s="64" t="str">
        <f t="shared" ref="BW1138:BW1171" si="1464">IF(BS$810="-","-",BX1137)</f>
        <v>-</v>
      </c>
      <c r="BX1138" s="64" t="str">
        <f t="shared" si="1433"/>
        <v>-</v>
      </c>
      <c r="BY1138" s="57" t="str">
        <f t="shared" ref="BY1138:BY1171" si="1465">IF(OR(BY1137="Payoff",BX1138=0,BX1138&lt;0,BX1138="-"),"Payoff","-")</f>
        <v>Payoff</v>
      </c>
      <c r="BZ1138" s="56">
        <f t="shared" si="1401"/>
        <v>323</v>
      </c>
      <c r="CA1138" s="64" t="str">
        <f t="shared" ref="CA1138:CA1171" si="1466">IFERROR(IF(CA$810="-","-",IF(SUM(CD1138,CE1138)&lt;=0,0,IF(SUM(CD1137,CE1137)-SUM(CA1137)&lt;=0,SUM(CD1137,CE1137),CA1137))),"-")</f>
        <v>-</v>
      </c>
      <c r="CB1138" s="64" t="str">
        <f t="shared" si="1434"/>
        <v>-</v>
      </c>
      <c r="CC1138" s="64" t="str">
        <f t="shared" si="1435"/>
        <v>-</v>
      </c>
      <c r="CD1138" s="64" t="str">
        <f t="shared" si="1436"/>
        <v>-</v>
      </c>
      <c r="CE1138" s="64" t="str">
        <f t="shared" ref="CE1138:CE1171" si="1467">IF(CA$810="-","-",CF1137)</f>
        <v>-</v>
      </c>
      <c r="CF1138" s="64" t="str">
        <f t="shared" si="1437"/>
        <v>-</v>
      </c>
      <c r="CG1138" s="57" t="str">
        <f t="shared" ref="CG1138:CG1171" si="1468">IF(OR(CG1137="Payoff",CF1138=0,CF1138&lt;0,CF1138="-"),"Payoff","-")</f>
        <v>Payoff</v>
      </c>
      <c r="CH1138" s="56">
        <f t="shared" si="1402"/>
        <v>323</v>
      </c>
      <c r="CI1138" s="64" t="str">
        <f t="shared" ref="CI1138:CI1171" si="1469">IFERROR(IF(CI$810="-","-",IF(SUM(CL1138,CM1138)&lt;=0,0,IF(SUM(CL1137,CM1137)-SUM(CI1137)&lt;=0,SUM(CL1137,CM1137),CI1137))),"-")</f>
        <v>-</v>
      </c>
      <c r="CJ1138" s="64" t="str">
        <f t="shared" si="1438"/>
        <v>-</v>
      </c>
      <c r="CK1138" s="64" t="str">
        <f t="shared" si="1439"/>
        <v>-</v>
      </c>
      <c r="CL1138" s="64" t="str">
        <f t="shared" si="1440"/>
        <v>-</v>
      </c>
      <c r="CM1138" s="64" t="str">
        <f t="shared" ref="CM1138:CM1171" si="1470">IF(CI$810="-","-",CN1137)</f>
        <v>-</v>
      </c>
      <c r="CN1138" s="64" t="str">
        <f t="shared" si="1441"/>
        <v>-</v>
      </c>
      <c r="CO1138" s="57" t="str">
        <f t="shared" ref="CO1138:CO1171" si="1471">IF(OR(CO1137="Payoff",CN1138=0,CN1138&lt;0,CN1138="-"),"Payoff","-")</f>
        <v>Payoff</v>
      </c>
    </row>
    <row r="1139" spans="15:93" ht="18" customHeight="1" x14ac:dyDescent="0.25">
      <c r="O1139" s="56">
        <f t="shared" si="1393"/>
        <v>328</v>
      </c>
      <c r="P1139" s="64">
        <f t="shared" si="1442"/>
        <v>0</v>
      </c>
      <c r="Q1139" s="64" t="str">
        <f t="shared" si="1403"/>
        <v>-</v>
      </c>
      <c r="R1139" s="64" t="str">
        <f t="shared" si="1404"/>
        <v>-</v>
      </c>
      <c r="S1139" s="64">
        <f t="shared" si="1443"/>
        <v>0</v>
      </c>
      <c r="T1139" s="64" t="str">
        <f t="shared" si="1405"/>
        <v>-</v>
      </c>
      <c r="U1139" s="57" t="str">
        <f t="shared" si="1444"/>
        <v>Payoff</v>
      </c>
      <c r="V1139" s="56">
        <f t="shared" si="1394"/>
        <v>324</v>
      </c>
      <c r="W1139" s="64">
        <f t="shared" si="1445"/>
        <v>0</v>
      </c>
      <c r="X1139" s="64" t="str">
        <f t="shared" si="1406"/>
        <v>-</v>
      </c>
      <c r="Y1139" s="64">
        <f t="shared" si="1407"/>
        <v>0</v>
      </c>
      <c r="Z1139" s="64" t="str">
        <f t="shared" si="1408"/>
        <v>-</v>
      </c>
      <c r="AA1139" s="64" t="str">
        <f t="shared" si="1446"/>
        <v>-</v>
      </c>
      <c r="AB1139" s="64" t="str">
        <f t="shared" si="1409"/>
        <v>-</v>
      </c>
      <c r="AC1139" s="57" t="str">
        <f t="shared" si="1447"/>
        <v>Payoff</v>
      </c>
      <c r="AD1139" s="56">
        <f t="shared" si="1395"/>
        <v>324</v>
      </c>
      <c r="AE1139" s="64">
        <f t="shared" si="1448"/>
        <v>0</v>
      </c>
      <c r="AF1139" s="64" t="str">
        <f t="shared" si="1410"/>
        <v>-</v>
      </c>
      <c r="AG1139" s="64">
        <f t="shared" si="1411"/>
        <v>0</v>
      </c>
      <c r="AH1139" s="64" t="str">
        <f t="shared" si="1412"/>
        <v>-</v>
      </c>
      <c r="AI1139" s="64" t="str">
        <f t="shared" si="1449"/>
        <v>-</v>
      </c>
      <c r="AJ1139" s="64" t="str">
        <f t="shared" si="1413"/>
        <v>-</v>
      </c>
      <c r="AK1139" s="57" t="str">
        <f t="shared" si="1450"/>
        <v>Payoff</v>
      </c>
      <c r="AL1139" s="56">
        <f t="shared" si="1396"/>
        <v>324</v>
      </c>
      <c r="AM1139" s="64" t="str">
        <f t="shared" si="1451"/>
        <v>-</v>
      </c>
      <c r="AN1139" s="64" t="str">
        <f t="shared" si="1414"/>
        <v>-</v>
      </c>
      <c r="AO1139" s="64" t="str">
        <f t="shared" si="1415"/>
        <v>-</v>
      </c>
      <c r="AP1139" s="64" t="str">
        <f t="shared" si="1416"/>
        <v>-</v>
      </c>
      <c r="AQ1139" s="64" t="str">
        <f t="shared" si="1452"/>
        <v>-</v>
      </c>
      <c r="AR1139" s="64" t="str">
        <f t="shared" si="1417"/>
        <v>-</v>
      </c>
      <c r="AS1139" s="57" t="str">
        <f t="shared" si="1453"/>
        <v>Payoff</v>
      </c>
      <c r="AT1139" s="56">
        <f t="shared" si="1397"/>
        <v>324</v>
      </c>
      <c r="AU1139" s="64" t="str">
        <f t="shared" si="1454"/>
        <v>-</v>
      </c>
      <c r="AV1139" s="64" t="str">
        <f t="shared" si="1418"/>
        <v>-</v>
      </c>
      <c r="AW1139" s="64" t="str">
        <f t="shared" si="1419"/>
        <v>-</v>
      </c>
      <c r="AX1139" s="64" t="str">
        <f t="shared" si="1420"/>
        <v>-</v>
      </c>
      <c r="AY1139" s="64" t="str">
        <f t="shared" si="1455"/>
        <v>-</v>
      </c>
      <c r="AZ1139" s="64" t="str">
        <f t="shared" si="1421"/>
        <v>-</v>
      </c>
      <c r="BA1139" s="57" t="str">
        <f t="shared" si="1456"/>
        <v>Payoff</v>
      </c>
      <c r="BB1139" s="56">
        <f t="shared" si="1398"/>
        <v>324</v>
      </c>
      <c r="BC1139" s="64" t="str">
        <f t="shared" si="1457"/>
        <v>-</v>
      </c>
      <c r="BD1139" s="64" t="str">
        <f t="shared" si="1422"/>
        <v>-</v>
      </c>
      <c r="BE1139" s="64" t="str">
        <f t="shared" si="1423"/>
        <v>-</v>
      </c>
      <c r="BF1139" s="64" t="str">
        <f t="shared" si="1424"/>
        <v>-</v>
      </c>
      <c r="BG1139" s="64" t="str">
        <f t="shared" si="1458"/>
        <v>-</v>
      </c>
      <c r="BH1139" s="64" t="str">
        <f t="shared" si="1425"/>
        <v>-</v>
      </c>
      <c r="BI1139" s="57" t="str">
        <f t="shared" si="1459"/>
        <v>Payoff</v>
      </c>
      <c r="BJ1139" s="56">
        <f t="shared" si="1399"/>
        <v>324</v>
      </c>
      <c r="BK1139" s="64" t="str">
        <f t="shared" si="1460"/>
        <v>-</v>
      </c>
      <c r="BL1139" s="64" t="str">
        <f t="shared" si="1426"/>
        <v>-</v>
      </c>
      <c r="BM1139" s="64" t="str">
        <f t="shared" si="1427"/>
        <v>-</v>
      </c>
      <c r="BN1139" s="64" t="str">
        <f t="shared" si="1428"/>
        <v>-</v>
      </c>
      <c r="BO1139" s="64" t="str">
        <f t="shared" si="1461"/>
        <v>-</v>
      </c>
      <c r="BP1139" s="64" t="str">
        <f t="shared" si="1429"/>
        <v>-</v>
      </c>
      <c r="BQ1139" s="57" t="str">
        <f t="shared" si="1462"/>
        <v>Payoff</v>
      </c>
      <c r="BR1139" s="56">
        <f t="shared" si="1400"/>
        <v>324</v>
      </c>
      <c r="BS1139" s="64" t="str">
        <f t="shared" si="1463"/>
        <v>-</v>
      </c>
      <c r="BT1139" s="64" t="str">
        <f t="shared" si="1430"/>
        <v>-</v>
      </c>
      <c r="BU1139" s="64" t="str">
        <f t="shared" si="1431"/>
        <v>-</v>
      </c>
      <c r="BV1139" s="64" t="str">
        <f t="shared" si="1432"/>
        <v>-</v>
      </c>
      <c r="BW1139" s="64" t="str">
        <f t="shared" si="1464"/>
        <v>-</v>
      </c>
      <c r="BX1139" s="64" t="str">
        <f t="shared" si="1433"/>
        <v>-</v>
      </c>
      <c r="BY1139" s="57" t="str">
        <f t="shared" si="1465"/>
        <v>Payoff</v>
      </c>
      <c r="BZ1139" s="56">
        <f t="shared" si="1401"/>
        <v>324</v>
      </c>
      <c r="CA1139" s="64" t="str">
        <f t="shared" si="1466"/>
        <v>-</v>
      </c>
      <c r="CB1139" s="64" t="str">
        <f t="shared" si="1434"/>
        <v>-</v>
      </c>
      <c r="CC1139" s="64" t="str">
        <f t="shared" si="1435"/>
        <v>-</v>
      </c>
      <c r="CD1139" s="64" t="str">
        <f t="shared" si="1436"/>
        <v>-</v>
      </c>
      <c r="CE1139" s="64" t="str">
        <f t="shared" si="1467"/>
        <v>-</v>
      </c>
      <c r="CF1139" s="64" t="str">
        <f t="shared" si="1437"/>
        <v>-</v>
      </c>
      <c r="CG1139" s="57" t="str">
        <f t="shared" si="1468"/>
        <v>Payoff</v>
      </c>
      <c r="CH1139" s="56">
        <f t="shared" si="1402"/>
        <v>324</v>
      </c>
      <c r="CI1139" s="64" t="str">
        <f t="shared" si="1469"/>
        <v>-</v>
      </c>
      <c r="CJ1139" s="64" t="str">
        <f t="shared" si="1438"/>
        <v>-</v>
      </c>
      <c r="CK1139" s="64" t="str">
        <f t="shared" si="1439"/>
        <v>-</v>
      </c>
      <c r="CL1139" s="64" t="str">
        <f t="shared" si="1440"/>
        <v>-</v>
      </c>
      <c r="CM1139" s="64" t="str">
        <f t="shared" si="1470"/>
        <v>-</v>
      </c>
      <c r="CN1139" s="64" t="str">
        <f t="shared" si="1441"/>
        <v>-</v>
      </c>
      <c r="CO1139" s="57" t="str">
        <f t="shared" si="1471"/>
        <v>Payoff</v>
      </c>
    </row>
    <row r="1140" spans="15:93" ht="18" customHeight="1" x14ac:dyDescent="0.25">
      <c r="O1140" s="56">
        <f t="shared" si="1393"/>
        <v>329</v>
      </c>
      <c r="P1140" s="64">
        <f t="shared" si="1442"/>
        <v>0</v>
      </c>
      <c r="Q1140" s="64" t="str">
        <f t="shared" si="1403"/>
        <v>-</v>
      </c>
      <c r="R1140" s="64" t="str">
        <f t="shared" si="1404"/>
        <v>-</v>
      </c>
      <c r="S1140" s="64">
        <f t="shared" si="1443"/>
        <v>0</v>
      </c>
      <c r="T1140" s="64" t="str">
        <f t="shared" si="1405"/>
        <v>-</v>
      </c>
      <c r="U1140" s="57" t="str">
        <f t="shared" si="1444"/>
        <v>Payoff</v>
      </c>
      <c r="V1140" s="56">
        <f t="shared" si="1394"/>
        <v>325</v>
      </c>
      <c r="W1140" s="64">
        <f t="shared" si="1445"/>
        <v>0</v>
      </c>
      <c r="X1140" s="64" t="str">
        <f t="shared" si="1406"/>
        <v>-</v>
      </c>
      <c r="Y1140" s="64">
        <f t="shared" si="1407"/>
        <v>0</v>
      </c>
      <c r="Z1140" s="64" t="str">
        <f t="shared" si="1408"/>
        <v>-</v>
      </c>
      <c r="AA1140" s="64" t="str">
        <f t="shared" si="1446"/>
        <v>-</v>
      </c>
      <c r="AB1140" s="64" t="str">
        <f t="shared" si="1409"/>
        <v>-</v>
      </c>
      <c r="AC1140" s="57" t="str">
        <f t="shared" si="1447"/>
        <v>Payoff</v>
      </c>
      <c r="AD1140" s="56">
        <f t="shared" si="1395"/>
        <v>325</v>
      </c>
      <c r="AE1140" s="64">
        <f t="shared" si="1448"/>
        <v>0</v>
      </c>
      <c r="AF1140" s="64" t="str">
        <f t="shared" si="1410"/>
        <v>-</v>
      </c>
      <c r="AG1140" s="64">
        <f t="shared" si="1411"/>
        <v>0</v>
      </c>
      <c r="AH1140" s="64" t="str">
        <f t="shared" si="1412"/>
        <v>-</v>
      </c>
      <c r="AI1140" s="64" t="str">
        <f t="shared" si="1449"/>
        <v>-</v>
      </c>
      <c r="AJ1140" s="64" t="str">
        <f t="shared" si="1413"/>
        <v>-</v>
      </c>
      <c r="AK1140" s="57" t="str">
        <f t="shared" si="1450"/>
        <v>Payoff</v>
      </c>
      <c r="AL1140" s="56">
        <f t="shared" si="1396"/>
        <v>325</v>
      </c>
      <c r="AM1140" s="64" t="str">
        <f t="shared" si="1451"/>
        <v>-</v>
      </c>
      <c r="AN1140" s="64" t="str">
        <f t="shared" si="1414"/>
        <v>-</v>
      </c>
      <c r="AO1140" s="64" t="str">
        <f t="shared" si="1415"/>
        <v>-</v>
      </c>
      <c r="AP1140" s="64" t="str">
        <f t="shared" si="1416"/>
        <v>-</v>
      </c>
      <c r="AQ1140" s="64" t="str">
        <f t="shared" si="1452"/>
        <v>-</v>
      </c>
      <c r="AR1140" s="64" t="str">
        <f t="shared" si="1417"/>
        <v>-</v>
      </c>
      <c r="AS1140" s="57" t="str">
        <f t="shared" si="1453"/>
        <v>Payoff</v>
      </c>
      <c r="AT1140" s="56">
        <f t="shared" si="1397"/>
        <v>325</v>
      </c>
      <c r="AU1140" s="64" t="str">
        <f t="shared" si="1454"/>
        <v>-</v>
      </c>
      <c r="AV1140" s="64" t="str">
        <f t="shared" si="1418"/>
        <v>-</v>
      </c>
      <c r="AW1140" s="64" t="str">
        <f t="shared" si="1419"/>
        <v>-</v>
      </c>
      <c r="AX1140" s="64" t="str">
        <f t="shared" si="1420"/>
        <v>-</v>
      </c>
      <c r="AY1140" s="64" t="str">
        <f t="shared" si="1455"/>
        <v>-</v>
      </c>
      <c r="AZ1140" s="64" t="str">
        <f t="shared" si="1421"/>
        <v>-</v>
      </c>
      <c r="BA1140" s="57" t="str">
        <f t="shared" si="1456"/>
        <v>Payoff</v>
      </c>
      <c r="BB1140" s="56">
        <f t="shared" si="1398"/>
        <v>325</v>
      </c>
      <c r="BC1140" s="64" t="str">
        <f t="shared" si="1457"/>
        <v>-</v>
      </c>
      <c r="BD1140" s="64" t="str">
        <f t="shared" si="1422"/>
        <v>-</v>
      </c>
      <c r="BE1140" s="64" t="str">
        <f t="shared" si="1423"/>
        <v>-</v>
      </c>
      <c r="BF1140" s="64" t="str">
        <f t="shared" si="1424"/>
        <v>-</v>
      </c>
      <c r="BG1140" s="64" t="str">
        <f t="shared" si="1458"/>
        <v>-</v>
      </c>
      <c r="BH1140" s="64" t="str">
        <f t="shared" si="1425"/>
        <v>-</v>
      </c>
      <c r="BI1140" s="57" t="str">
        <f t="shared" si="1459"/>
        <v>Payoff</v>
      </c>
      <c r="BJ1140" s="56">
        <f t="shared" si="1399"/>
        <v>325</v>
      </c>
      <c r="BK1140" s="64" t="str">
        <f t="shared" si="1460"/>
        <v>-</v>
      </c>
      <c r="BL1140" s="64" t="str">
        <f t="shared" si="1426"/>
        <v>-</v>
      </c>
      <c r="BM1140" s="64" t="str">
        <f t="shared" si="1427"/>
        <v>-</v>
      </c>
      <c r="BN1140" s="64" t="str">
        <f t="shared" si="1428"/>
        <v>-</v>
      </c>
      <c r="BO1140" s="64" t="str">
        <f t="shared" si="1461"/>
        <v>-</v>
      </c>
      <c r="BP1140" s="64" t="str">
        <f t="shared" si="1429"/>
        <v>-</v>
      </c>
      <c r="BQ1140" s="57" t="str">
        <f t="shared" si="1462"/>
        <v>Payoff</v>
      </c>
      <c r="BR1140" s="56">
        <f t="shared" si="1400"/>
        <v>325</v>
      </c>
      <c r="BS1140" s="64" t="str">
        <f t="shared" si="1463"/>
        <v>-</v>
      </c>
      <c r="BT1140" s="64" t="str">
        <f t="shared" si="1430"/>
        <v>-</v>
      </c>
      <c r="BU1140" s="64" t="str">
        <f t="shared" si="1431"/>
        <v>-</v>
      </c>
      <c r="BV1140" s="64" t="str">
        <f t="shared" si="1432"/>
        <v>-</v>
      </c>
      <c r="BW1140" s="64" t="str">
        <f t="shared" si="1464"/>
        <v>-</v>
      </c>
      <c r="BX1140" s="64" t="str">
        <f t="shared" si="1433"/>
        <v>-</v>
      </c>
      <c r="BY1140" s="57" t="str">
        <f t="shared" si="1465"/>
        <v>Payoff</v>
      </c>
      <c r="BZ1140" s="56">
        <f t="shared" si="1401"/>
        <v>325</v>
      </c>
      <c r="CA1140" s="64" t="str">
        <f t="shared" si="1466"/>
        <v>-</v>
      </c>
      <c r="CB1140" s="64" t="str">
        <f t="shared" si="1434"/>
        <v>-</v>
      </c>
      <c r="CC1140" s="64" t="str">
        <f t="shared" si="1435"/>
        <v>-</v>
      </c>
      <c r="CD1140" s="64" t="str">
        <f t="shared" si="1436"/>
        <v>-</v>
      </c>
      <c r="CE1140" s="64" t="str">
        <f t="shared" si="1467"/>
        <v>-</v>
      </c>
      <c r="CF1140" s="64" t="str">
        <f t="shared" si="1437"/>
        <v>-</v>
      </c>
      <c r="CG1140" s="57" t="str">
        <f t="shared" si="1468"/>
        <v>Payoff</v>
      </c>
      <c r="CH1140" s="56">
        <f t="shared" si="1402"/>
        <v>325</v>
      </c>
      <c r="CI1140" s="64" t="str">
        <f t="shared" si="1469"/>
        <v>-</v>
      </c>
      <c r="CJ1140" s="64" t="str">
        <f t="shared" si="1438"/>
        <v>-</v>
      </c>
      <c r="CK1140" s="64" t="str">
        <f t="shared" si="1439"/>
        <v>-</v>
      </c>
      <c r="CL1140" s="64" t="str">
        <f t="shared" si="1440"/>
        <v>-</v>
      </c>
      <c r="CM1140" s="64" t="str">
        <f t="shared" si="1470"/>
        <v>-</v>
      </c>
      <c r="CN1140" s="64" t="str">
        <f t="shared" si="1441"/>
        <v>-</v>
      </c>
      <c r="CO1140" s="57" t="str">
        <f t="shared" si="1471"/>
        <v>Payoff</v>
      </c>
    </row>
    <row r="1141" spans="15:93" ht="18" customHeight="1" x14ac:dyDescent="0.25">
      <c r="O1141" s="56">
        <f t="shared" si="1393"/>
        <v>330</v>
      </c>
      <c r="P1141" s="64">
        <f t="shared" si="1442"/>
        <v>0</v>
      </c>
      <c r="Q1141" s="64" t="str">
        <f t="shared" si="1403"/>
        <v>-</v>
      </c>
      <c r="R1141" s="64" t="str">
        <f t="shared" si="1404"/>
        <v>-</v>
      </c>
      <c r="S1141" s="64">
        <f t="shared" si="1443"/>
        <v>0</v>
      </c>
      <c r="T1141" s="64" t="str">
        <f t="shared" si="1405"/>
        <v>-</v>
      </c>
      <c r="U1141" s="57" t="str">
        <f t="shared" si="1444"/>
        <v>Payoff</v>
      </c>
      <c r="V1141" s="56">
        <f t="shared" si="1394"/>
        <v>326</v>
      </c>
      <c r="W1141" s="64">
        <f t="shared" si="1445"/>
        <v>0</v>
      </c>
      <c r="X1141" s="64" t="str">
        <f t="shared" si="1406"/>
        <v>-</v>
      </c>
      <c r="Y1141" s="64">
        <f t="shared" si="1407"/>
        <v>0</v>
      </c>
      <c r="Z1141" s="64" t="str">
        <f t="shared" si="1408"/>
        <v>-</v>
      </c>
      <c r="AA1141" s="64" t="str">
        <f t="shared" si="1446"/>
        <v>-</v>
      </c>
      <c r="AB1141" s="64" t="str">
        <f t="shared" si="1409"/>
        <v>-</v>
      </c>
      <c r="AC1141" s="57" t="str">
        <f t="shared" si="1447"/>
        <v>Payoff</v>
      </c>
      <c r="AD1141" s="56">
        <f t="shared" si="1395"/>
        <v>326</v>
      </c>
      <c r="AE1141" s="64">
        <f t="shared" si="1448"/>
        <v>0</v>
      </c>
      <c r="AF1141" s="64" t="str">
        <f t="shared" si="1410"/>
        <v>-</v>
      </c>
      <c r="AG1141" s="64">
        <f t="shared" si="1411"/>
        <v>0</v>
      </c>
      <c r="AH1141" s="64" t="str">
        <f t="shared" si="1412"/>
        <v>-</v>
      </c>
      <c r="AI1141" s="64" t="str">
        <f t="shared" si="1449"/>
        <v>-</v>
      </c>
      <c r="AJ1141" s="64" t="str">
        <f t="shared" si="1413"/>
        <v>-</v>
      </c>
      <c r="AK1141" s="57" t="str">
        <f t="shared" si="1450"/>
        <v>Payoff</v>
      </c>
      <c r="AL1141" s="56">
        <f t="shared" si="1396"/>
        <v>326</v>
      </c>
      <c r="AM1141" s="64" t="str">
        <f t="shared" si="1451"/>
        <v>-</v>
      </c>
      <c r="AN1141" s="64" t="str">
        <f t="shared" si="1414"/>
        <v>-</v>
      </c>
      <c r="AO1141" s="64" t="str">
        <f t="shared" si="1415"/>
        <v>-</v>
      </c>
      <c r="AP1141" s="64" t="str">
        <f t="shared" si="1416"/>
        <v>-</v>
      </c>
      <c r="AQ1141" s="64" t="str">
        <f t="shared" si="1452"/>
        <v>-</v>
      </c>
      <c r="AR1141" s="64" t="str">
        <f t="shared" si="1417"/>
        <v>-</v>
      </c>
      <c r="AS1141" s="57" t="str">
        <f t="shared" si="1453"/>
        <v>Payoff</v>
      </c>
      <c r="AT1141" s="56">
        <f t="shared" si="1397"/>
        <v>326</v>
      </c>
      <c r="AU1141" s="64" t="str">
        <f t="shared" si="1454"/>
        <v>-</v>
      </c>
      <c r="AV1141" s="64" t="str">
        <f t="shared" si="1418"/>
        <v>-</v>
      </c>
      <c r="AW1141" s="64" t="str">
        <f t="shared" si="1419"/>
        <v>-</v>
      </c>
      <c r="AX1141" s="64" t="str">
        <f t="shared" si="1420"/>
        <v>-</v>
      </c>
      <c r="AY1141" s="64" t="str">
        <f t="shared" si="1455"/>
        <v>-</v>
      </c>
      <c r="AZ1141" s="64" t="str">
        <f t="shared" si="1421"/>
        <v>-</v>
      </c>
      <c r="BA1141" s="57" t="str">
        <f t="shared" si="1456"/>
        <v>Payoff</v>
      </c>
      <c r="BB1141" s="56">
        <f t="shared" si="1398"/>
        <v>326</v>
      </c>
      <c r="BC1141" s="64" t="str">
        <f t="shared" si="1457"/>
        <v>-</v>
      </c>
      <c r="BD1141" s="64" t="str">
        <f t="shared" si="1422"/>
        <v>-</v>
      </c>
      <c r="BE1141" s="64" t="str">
        <f t="shared" si="1423"/>
        <v>-</v>
      </c>
      <c r="BF1141" s="64" t="str">
        <f t="shared" si="1424"/>
        <v>-</v>
      </c>
      <c r="BG1141" s="64" t="str">
        <f t="shared" si="1458"/>
        <v>-</v>
      </c>
      <c r="BH1141" s="64" t="str">
        <f t="shared" si="1425"/>
        <v>-</v>
      </c>
      <c r="BI1141" s="57" t="str">
        <f t="shared" si="1459"/>
        <v>Payoff</v>
      </c>
      <c r="BJ1141" s="56">
        <f t="shared" si="1399"/>
        <v>326</v>
      </c>
      <c r="BK1141" s="64" t="str">
        <f t="shared" si="1460"/>
        <v>-</v>
      </c>
      <c r="BL1141" s="64" t="str">
        <f t="shared" si="1426"/>
        <v>-</v>
      </c>
      <c r="BM1141" s="64" t="str">
        <f t="shared" si="1427"/>
        <v>-</v>
      </c>
      <c r="BN1141" s="64" t="str">
        <f t="shared" si="1428"/>
        <v>-</v>
      </c>
      <c r="BO1141" s="64" t="str">
        <f t="shared" si="1461"/>
        <v>-</v>
      </c>
      <c r="BP1141" s="64" t="str">
        <f t="shared" si="1429"/>
        <v>-</v>
      </c>
      <c r="BQ1141" s="57" t="str">
        <f t="shared" si="1462"/>
        <v>Payoff</v>
      </c>
      <c r="BR1141" s="56">
        <f t="shared" si="1400"/>
        <v>326</v>
      </c>
      <c r="BS1141" s="64" t="str">
        <f t="shared" si="1463"/>
        <v>-</v>
      </c>
      <c r="BT1141" s="64" t="str">
        <f t="shared" si="1430"/>
        <v>-</v>
      </c>
      <c r="BU1141" s="64" t="str">
        <f t="shared" si="1431"/>
        <v>-</v>
      </c>
      <c r="BV1141" s="64" t="str">
        <f t="shared" si="1432"/>
        <v>-</v>
      </c>
      <c r="BW1141" s="64" t="str">
        <f t="shared" si="1464"/>
        <v>-</v>
      </c>
      <c r="BX1141" s="64" t="str">
        <f t="shared" si="1433"/>
        <v>-</v>
      </c>
      <c r="BY1141" s="57" t="str">
        <f t="shared" si="1465"/>
        <v>Payoff</v>
      </c>
      <c r="BZ1141" s="56">
        <f t="shared" si="1401"/>
        <v>326</v>
      </c>
      <c r="CA1141" s="64" t="str">
        <f t="shared" si="1466"/>
        <v>-</v>
      </c>
      <c r="CB1141" s="64" t="str">
        <f t="shared" si="1434"/>
        <v>-</v>
      </c>
      <c r="CC1141" s="64" t="str">
        <f t="shared" si="1435"/>
        <v>-</v>
      </c>
      <c r="CD1141" s="64" t="str">
        <f t="shared" si="1436"/>
        <v>-</v>
      </c>
      <c r="CE1141" s="64" t="str">
        <f t="shared" si="1467"/>
        <v>-</v>
      </c>
      <c r="CF1141" s="64" t="str">
        <f t="shared" si="1437"/>
        <v>-</v>
      </c>
      <c r="CG1141" s="57" t="str">
        <f t="shared" si="1468"/>
        <v>Payoff</v>
      </c>
      <c r="CH1141" s="56">
        <f t="shared" si="1402"/>
        <v>326</v>
      </c>
      <c r="CI1141" s="64" t="str">
        <f t="shared" si="1469"/>
        <v>-</v>
      </c>
      <c r="CJ1141" s="64" t="str">
        <f t="shared" si="1438"/>
        <v>-</v>
      </c>
      <c r="CK1141" s="64" t="str">
        <f t="shared" si="1439"/>
        <v>-</v>
      </c>
      <c r="CL1141" s="64" t="str">
        <f t="shared" si="1440"/>
        <v>-</v>
      </c>
      <c r="CM1141" s="64" t="str">
        <f t="shared" si="1470"/>
        <v>-</v>
      </c>
      <c r="CN1141" s="64" t="str">
        <f t="shared" si="1441"/>
        <v>-</v>
      </c>
      <c r="CO1141" s="57" t="str">
        <f t="shared" si="1471"/>
        <v>Payoff</v>
      </c>
    </row>
    <row r="1142" spans="15:93" ht="18" customHeight="1" x14ac:dyDescent="0.25">
      <c r="O1142" s="56">
        <f t="shared" si="1393"/>
        <v>331</v>
      </c>
      <c r="P1142" s="64">
        <f t="shared" si="1442"/>
        <v>0</v>
      </c>
      <c r="Q1142" s="64" t="str">
        <f t="shared" si="1403"/>
        <v>-</v>
      </c>
      <c r="R1142" s="64" t="str">
        <f t="shared" si="1404"/>
        <v>-</v>
      </c>
      <c r="S1142" s="64">
        <f t="shared" si="1443"/>
        <v>0</v>
      </c>
      <c r="T1142" s="64" t="str">
        <f t="shared" si="1405"/>
        <v>-</v>
      </c>
      <c r="U1142" s="57" t="str">
        <f t="shared" si="1444"/>
        <v>Payoff</v>
      </c>
      <c r="V1142" s="56">
        <f t="shared" si="1394"/>
        <v>327</v>
      </c>
      <c r="W1142" s="64">
        <f t="shared" si="1445"/>
        <v>0</v>
      </c>
      <c r="X1142" s="64" t="str">
        <f t="shared" si="1406"/>
        <v>-</v>
      </c>
      <c r="Y1142" s="64">
        <f t="shared" si="1407"/>
        <v>0</v>
      </c>
      <c r="Z1142" s="64" t="str">
        <f t="shared" si="1408"/>
        <v>-</v>
      </c>
      <c r="AA1142" s="64" t="str">
        <f t="shared" si="1446"/>
        <v>-</v>
      </c>
      <c r="AB1142" s="64" t="str">
        <f t="shared" si="1409"/>
        <v>-</v>
      </c>
      <c r="AC1142" s="57" t="str">
        <f t="shared" si="1447"/>
        <v>Payoff</v>
      </c>
      <c r="AD1142" s="56">
        <f t="shared" si="1395"/>
        <v>327</v>
      </c>
      <c r="AE1142" s="64">
        <f t="shared" si="1448"/>
        <v>0</v>
      </c>
      <c r="AF1142" s="64" t="str">
        <f t="shared" si="1410"/>
        <v>-</v>
      </c>
      <c r="AG1142" s="64">
        <f t="shared" si="1411"/>
        <v>0</v>
      </c>
      <c r="AH1142" s="64" t="str">
        <f t="shared" si="1412"/>
        <v>-</v>
      </c>
      <c r="AI1142" s="64" t="str">
        <f t="shared" si="1449"/>
        <v>-</v>
      </c>
      <c r="AJ1142" s="64" t="str">
        <f t="shared" si="1413"/>
        <v>-</v>
      </c>
      <c r="AK1142" s="57" t="str">
        <f t="shared" si="1450"/>
        <v>Payoff</v>
      </c>
      <c r="AL1142" s="56">
        <f t="shared" si="1396"/>
        <v>327</v>
      </c>
      <c r="AM1142" s="64" t="str">
        <f t="shared" si="1451"/>
        <v>-</v>
      </c>
      <c r="AN1142" s="64" t="str">
        <f t="shared" si="1414"/>
        <v>-</v>
      </c>
      <c r="AO1142" s="64" t="str">
        <f t="shared" si="1415"/>
        <v>-</v>
      </c>
      <c r="AP1142" s="64" t="str">
        <f t="shared" si="1416"/>
        <v>-</v>
      </c>
      <c r="AQ1142" s="64" t="str">
        <f t="shared" si="1452"/>
        <v>-</v>
      </c>
      <c r="AR1142" s="64" t="str">
        <f t="shared" si="1417"/>
        <v>-</v>
      </c>
      <c r="AS1142" s="57" t="str">
        <f t="shared" si="1453"/>
        <v>Payoff</v>
      </c>
      <c r="AT1142" s="56">
        <f t="shared" si="1397"/>
        <v>327</v>
      </c>
      <c r="AU1142" s="64" t="str">
        <f t="shared" si="1454"/>
        <v>-</v>
      </c>
      <c r="AV1142" s="64" t="str">
        <f t="shared" si="1418"/>
        <v>-</v>
      </c>
      <c r="AW1142" s="64" t="str">
        <f t="shared" si="1419"/>
        <v>-</v>
      </c>
      <c r="AX1142" s="64" t="str">
        <f t="shared" si="1420"/>
        <v>-</v>
      </c>
      <c r="AY1142" s="64" t="str">
        <f t="shared" si="1455"/>
        <v>-</v>
      </c>
      <c r="AZ1142" s="64" t="str">
        <f t="shared" si="1421"/>
        <v>-</v>
      </c>
      <c r="BA1142" s="57" t="str">
        <f t="shared" si="1456"/>
        <v>Payoff</v>
      </c>
      <c r="BB1142" s="56">
        <f t="shared" si="1398"/>
        <v>327</v>
      </c>
      <c r="BC1142" s="64" t="str">
        <f t="shared" si="1457"/>
        <v>-</v>
      </c>
      <c r="BD1142" s="64" t="str">
        <f t="shared" si="1422"/>
        <v>-</v>
      </c>
      <c r="BE1142" s="64" t="str">
        <f t="shared" si="1423"/>
        <v>-</v>
      </c>
      <c r="BF1142" s="64" t="str">
        <f t="shared" si="1424"/>
        <v>-</v>
      </c>
      <c r="BG1142" s="64" t="str">
        <f t="shared" si="1458"/>
        <v>-</v>
      </c>
      <c r="BH1142" s="64" t="str">
        <f t="shared" si="1425"/>
        <v>-</v>
      </c>
      <c r="BI1142" s="57" t="str">
        <f t="shared" si="1459"/>
        <v>Payoff</v>
      </c>
      <c r="BJ1142" s="56">
        <f t="shared" si="1399"/>
        <v>327</v>
      </c>
      <c r="BK1142" s="64" t="str">
        <f t="shared" si="1460"/>
        <v>-</v>
      </c>
      <c r="BL1142" s="64" t="str">
        <f t="shared" si="1426"/>
        <v>-</v>
      </c>
      <c r="BM1142" s="64" t="str">
        <f t="shared" si="1427"/>
        <v>-</v>
      </c>
      <c r="BN1142" s="64" t="str">
        <f t="shared" si="1428"/>
        <v>-</v>
      </c>
      <c r="BO1142" s="64" t="str">
        <f t="shared" si="1461"/>
        <v>-</v>
      </c>
      <c r="BP1142" s="64" t="str">
        <f t="shared" si="1429"/>
        <v>-</v>
      </c>
      <c r="BQ1142" s="57" t="str">
        <f t="shared" si="1462"/>
        <v>Payoff</v>
      </c>
      <c r="BR1142" s="56">
        <f t="shared" si="1400"/>
        <v>327</v>
      </c>
      <c r="BS1142" s="64" t="str">
        <f t="shared" si="1463"/>
        <v>-</v>
      </c>
      <c r="BT1142" s="64" t="str">
        <f t="shared" si="1430"/>
        <v>-</v>
      </c>
      <c r="BU1142" s="64" t="str">
        <f t="shared" si="1431"/>
        <v>-</v>
      </c>
      <c r="BV1142" s="64" t="str">
        <f t="shared" si="1432"/>
        <v>-</v>
      </c>
      <c r="BW1142" s="64" t="str">
        <f t="shared" si="1464"/>
        <v>-</v>
      </c>
      <c r="BX1142" s="64" t="str">
        <f t="shared" si="1433"/>
        <v>-</v>
      </c>
      <c r="BY1142" s="57" t="str">
        <f t="shared" si="1465"/>
        <v>Payoff</v>
      </c>
      <c r="BZ1142" s="56">
        <f t="shared" si="1401"/>
        <v>327</v>
      </c>
      <c r="CA1142" s="64" t="str">
        <f t="shared" si="1466"/>
        <v>-</v>
      </c>
      <c r="CB1142" s="64" t="str">
        <f t="shared" si="1434"/>
        <v>-</v>
      </c>
      <c r="CC1142" s="64" t="str">
        <f t="shared" si="1435"/>
        <v>-</v>
      </c>
      <c r="CD1142" s="64" t="str">
        <f t="shared" si="1436"/>
        <v>-</v>
      </c>
      <c r="CE1142" s="64" t="str">
        <f t="shared" si="1467"/>
        <v>-</v>
      </c>
      <c r="CF1142" s="64" t="str">
        <f t="shared" si="1437"/>
        <v>-</v>
      </c>
      <c r="CG1142" s="57" t="str">
        <f t="shared" si="1468"/>
        <v>Payoff</v>
      </c>
      <c r="CH1142" s="56">
        <f t="shared" si="1402"/>
        <v>327</v>
      </c>
      <c r="CI1142" s="64" t="str">
        <f t="shared" si="1469"/>
        <v>-</v>
      </c>
      <c r="CJ1142" s="64" t="str">
        <f t="shared" si="1438"/>
        <v>-</v>
      </c>
      <c r="CK1142" s="64" t="str">
        <f t="shared" si="1439"/>
        <v>-</v>
      </c>
      <c r="CL1142" s="64" t="str">
        <f t="shared" si="1440"/>
        <v>-</v>
      </c>
      <c r="CM1142" s="64" t="str">
        <f t="shared" si="1470"/>
        <v>-</v>
      </c>
      <c r="CN1142" s="64" t="str">
        <f t="shared" si="1441"/>
        <v>-</v>
      </c>
      <c r="CO1142" s="57" t="str">
        <f t="shared" si="1471"/>
        <v>Payoff</v>
      </c>
    </row>
    <row r="1143" spans="15:93" ht="18" customHeight="1" x14ac:dyDescent="0.25">
      <c r="O1143" s="56">
        <f t="shared" si="1393"/>
        <v>332</v>
      </c>
      <c r="P1143" s="64">
        <f t="shared" si="1442"/>
        <v>0</v>
      </c>
      <c r="Q1143" s="64" t="str">
        <f t="shared" si="1403"/>
        <v>-</v>
      </c>
      <c r="R1143" s="64" t="str">
        <f t="shared" si="1404"/>
        <v>-</v>
      </c>
      <c r="S1143" s="64">
        <f t="shared" si="1443"/>
        <v>0</v>
      </c>
      <c r="T1143" s="64" t="str">
        <f t="shared" si="1405"/>
        <v>-</v>
      </c>
      <c r="U1143" s="57" t="str">
        <f t="shared" si="1444"/>
        <v>Payoff</v>
      </c>
      <c r="V1143" s="56">
        <f t="shared" si="1394"/>
        <v>328</v>
      </c>
      <c r="W1143" s="64">
        <f t="shared" si="1445"/>
        <v>0</v>
      </c>
      <c r="X1143" s="64" t="str">
        <f t="shared" si="1406"/>
        <v>-</v>
      </c>
      <c r="Y1143" s="64">
        <f t="shared" si="1407"/>
        <v>0</v>
      </c>
      <c r="Z1143" s="64" t="str">
        <f t="shared" si="1408"/>
        <v>-</v>
      </c>
      <c r="AA1143" s="64" t="str">
        <f t="shared" si="1446"/>
        <v>-</v>
      </c>
      <c r="AB1143" s="64" t="str">
        <f t="shared" si="1409"/>
        <v>-</v>
      </c>
      <c r="AC1143" s="57" t="str">
        <f t="shared" si="1447"/>
        <v>Payoff</v>
      </c>
      <c r="AD1143" s="56">
        <f t="shared" si="1395"/>
        <v>328</v>
      </c>
      <c r="AE1143" s="64">
        <f t="shared" si="1448"/>
        <v>0</v>
      </c>
      <c r="AF1143" s="64" t="str">
        <f t="shared" si="1410"/>
        <v>-</v>
      </c>
      <c r="AG1143" s="64">
        <f t="shared" si="1411"/>
        <v>0</v>
      </c>
      <c r="AH1143" s="64" t="str">
        <f t="shared" si="1412"/>
        <v>-</v>
      </c>
      <c r="AI1143" s="64" t="str">
        <f t="shared" si="1449"/>
        <v>-</v>
      </c>
      <c r="AJ1143" s="64" t="str">
        <f t="shared" si="1413"/>
        <v>-</v>
      </c>
      <c r="AK1143" s="57" t="str">
        <f t="shared" si="1450"/>
        <v>Payoff</v>
      </c>
      <c r="AL1143" s="56">
        <f t="shared" si="1396"/>
        <v>328</v>
      </c>
      <c r="AM1143" s="64" t="str">
        <f t="shared" si="1451"/>
        <v>-</v>
      </c>
      <c r="AN1143" s="64" t="str">
        <f t="shared" si="1414"/>
        <v>-</v>
      </c>
      <c r="AO1143" s="64" t="str">
        <f t="shared" si="1415"/>
        <v>-</v>
      </c>
      <c r="AP1143" s="64" t="str">
        <f t="shared" si="1416"/>
        <v>-</v>
      </c>
      <c r="AQ1143" s="64" t="str">
        <f t="shared" si="1452"/>
        <v>-</v>
      </c>
      <c r="AR1143" s="64" t="str">
        <f t="shared" si="1417"/>
        <v>-</v>
      </c>
      <c r="AS1143" s="57" t="str">
        <f t="shared" si="1453"/>
        <v>Payoff</v>
      </c>
      <c r="AT1143" s="56">
        <f t="shared" si="1397"/>
        <v>328</v>
      </c>
      <c r="AU1143" s="64" t="str">
        <f t="shared" si="1454"/>
        <v>-</v>
      </c>
      <c r="AV1143" s="64" t="str">
        <f t="shared" si="1418"/>
        <v>-</v>
      </c>
      <c r="AW1143" s="64" t="str">
        <f t="shared" si="1419"/>
        <v>-</v>
      </c>
      <c r="AX1143" s="64" t="str">
        <f t="shared" si="1420"/>
        <v>-</v>
      </c>
      <c r="AY1143" s="64" t="str">
        <f t="shared" si="1455"/>
        <v>-</v>
      </c>
      <c r="AZ1143" s="64" t="str">
        <f t="shared" si="1421"/>
        <v>-</v>
      </c>
      <c r="BA1143" s="57" t="str">
        <f t="shared" si="1456"/>
        <v>Payoff</v>
      </c>
      <c r="BB1143" s="56">
        <f t="shared" si="1398"/>
        <v>328</v>
      </c>
      <c r="BC1143" s="64" t="str">
        <f t="shared" si="1457"/>
        <v>-</v>
      </c>
      <c r="BD1143" s="64" t="str">
        <f t="shared" si="1422"/>
        <v>-</v>
      </c>
      <c r="BE1143" s="64" t="str">
        <f t="shared" si="1423"/>
        <v>-</v>
      </c>
      <c r="BF1143" s="64" t="str">
        <f t="shared" si="1424"/>
        <v>-</v>
      </c>
      <c r="BG1143" s="64" t="str">
        <f t="shared" si="1458"/>
        <v>-</v>
      </c>
      <c r="BH1143" s="64" t="str">
        <f t="shared" si="1425"/>
        <v>-</v>
      </c>
      <c r="BI1143" s="57" t="str">
        <f t="shared" si="1459"/>
        <v>Payoff</v>
      </c>
      <c r="BJ1143" s="56">
        <f t="shared" si="1399"/>
        <v>328</v>
      </c>
      <c r="BK1143" s="64" t="str">
        <f t="shared" si="1460"/>
        <v>-</v>
      </c>
      <c r="BL1143" s="64" t="str">
        <f t="shared" si="1426"/>
        <v>-</v>
      </c>
      <c r="BM1143" s="64" t="str">
        <f t="shared" si="1427"/>
        <v>-</v>
      </c>
      <c r="BN1143" s="64" t="str">
        <f t="shared" si="1428"/>
        <v>-</v>
      </c>
      <c r="BO1143" s="64" t="str">
        <f t="shared" si="1461"/>
        <v>-</v>
      </c>
      <c r="BP1143" s="64" t="str">
        <f t="shared" si="1429"/>
        <v>-</v>
      </c>
      <c r="BQ1143" s="57" t="str">
        <f t="shared" si="1462"/>
        <v>Payoff</v>
      </c>
      <c r="BR1143" s="56">
        <f t="shared" si="1400"/>
        <v>328</v>
      </c>
      <c r="BS1143" s="64" t="str">
        <f t="shared" si="1463"/>
        <v>-</v>
      </c>
      <c r="BT1143" s="64" t="str">
        <f t="shared" si="1430"/>
        <v>-</v>
      </c>
      <c r="BU1143" s="64" t="str">
        <f t="shared" si="1431"/>
        <v>-</v>
      </c>
      <c r="BV1143" s="64" t="str">
        <f t="shared" si="1432"/>
        <v>-</v>
      </c>
      <c r="BW1143" s="64" t="str">
        <f t="shared" si="1464"/>
        <v>-</v>
      </c>
      <c r="BX1143" s="64" t="str">
        <f t="shared" si="1433"/>
        <v>-</v>
      </c>
      <c r="BY1143" s="57" t="str">
        <f t="shared" si="1465"/>
        <v>Payoff</v>
      </c>
      <c r="BZ1143" s="56">
        <f t="shared" si="1401"/>
        <v>328</v>
      </c>
      <c r="CA1143" s="64" t="str">
        <f t="shared" si="1466"/>
        <v>-</v>
      </c>
      <c r="CB1143" s="64" t="str">
        <f t="shared" si="1434"/>
        <v>-</v>
      </c>
      <c r="CC1143" s="64" t="str">
        <f t="shared" si="1435"/>
        <v>-</v>
      </c>
      <c r="CD1143" s="64" t="str">
        <f t="shared" si="1436"/>
        <v>-</v>
      </c>
      <c r="CE1143" s="64" t="str">
        <f t="shared" si="1467"/>
        <v>-</v>
      </c>
      <c r="CF1143" s="64" t="str">
        <f t="shared" si="1437"/>
        <v>-</v>
      </c>
      <c r="CG1143" s="57" t="str">
        <f t="shared" si="1468"/>
        <v>Payoff</v>
      </c>
      <c r="CH1143" s="56">
        <f t="shared" si="1402"/>
        <v>328</v>
      </c>
      <c r="CI1143" s="64" t="str">
        <f t="shared" si="1469"/>
        <v>-</v>
      </c>
      <c r="CJ1143" s="64" t="str">
        <f t="shared" si="1438"/>
        <v>-</v>
      </c>
      <c r="CK1143" s="64" t="str">
        <f t="shared" si="1439"/>
        <v>-</v>
      </c>
      <c r="CL1143" s="64" t="str">
        <f t="shared" si="1440"/>
        <v>-</v>
      </c>
      <c r="CM1143" s="64" t="str">
        <f t="shared" si="1470"/>
        <v>-</v>
      </c>
      <c r="CN1143" s="64" t="str">
        <f t="shared" si="1441"/>
        <v>-</v>
      </c>
      <c r="CO1143" s="57" t="str">
        <f t="shared" si="1471"/>
        <v>Payoff</v>
      </c>
    </row>
    <row r="1144" spans="15:93" ht="18" customHeight="1" x14ac:dyDescent="0.25">
      <c r="O1144" s="56">
        <f t="shared" ref="O1144:O1171" si="1472">O1143+1</f>
        <v>333</v>
      </c>
      <c r="P1144" s="64">
        <f t="shared" si="1442"/>
        <v>0</v>
      </c>
      <c r="Q1144" s="64" t="str">
        <f t="shared" si="1403"/>
        <v>-</v>
      </c>
      <c r="R1144" s="64" t="str">
        <f t="shared" si="1404"/>
        <v>-</v>
      </c>
      <c r="S1144" s="64">
        <f t="shared" si="1443"/>
        <v>0</v>
      </c>
      <c r="T1144" s="64" t="str">
        <f t="shared" si="1405"/>
        <v>-</v>
      </c>
      <c r="U1144" s="57" t="str">
        <f t="shared" si="1444"/>
        <v>Payoff</v>
      </c>
      <c r="V1144" s="56">
        <f t="shared" si="1394"/>
        <v>329</v>
      </c>
      <c r="W1144" s="64">
        <f t="shared" si="1445"/>
        <v>0</v>
      </c>
      <c r="X1144" s="64" t="str">
        <f t="shared" si="1406"/>
        <v>-</v>
      </c>
      <c r="Y1144" s="64">
        <f t="shared" si="1407"/>
        <v>0</v>
      </c>
      <c r="Z1144" s="64" t="str">
        <f t="shared" si="1408"/>
        <v>-</v>
      </c>
      <c r="AA1144" s="64" t="str">
        <f t="shared" si="1446"/>
        <v>-</v>
      </c>
      <c r="AB1144" s="64" t="str">
        <f t="shared" si="1409"/>
        <v>-</v>
      </c>
      <c r="AC1144" s="57" t="str">
        <f t="shared" si="1447"/>
        <v>Payoff</v>
      </c>
      <c r="AD1144" s="56">
        <f t="shared" si="1395"/>
        <v>329</v>
      </c>
      <c r="AE1144" s="64">
        <f t="shared" si="1448"/>
        <v>0</v>
      </c>
      <c r="AF1144" s="64" t="str">
        <f t="shared" si="1410"/>
        <v>-</v>
      </c>
      <c r="AG1144" s="64">
        <f t="shared" si="1411"/>
        <v>0</v>
      </c>
      <c r="AH1144" s="64" t="str">
        <f t="shared" si="1412"/>
        <v>-</v>
      </c>
      <c r="AI1144" s="64" t="str">
        <f t="shared" si="1449"/>
        <v>-</v>
      </c>
      <c r="AJ1144" s="64" t="str">
        <f t="shared" si="1413"/>
        <v>-</v>
      </c>
      <c r="AK1144" s="57" t="str">
        <f t="shared" si="1450"/>
        <v>Payoff</v>
      </c>
      <c r="AL1144" s="56">
        <f t="shared" si="1396"/>
        <v>329</v>
      </c>
      <c r="AM1144" s="64" t="str">
        <f t="shared" si="1451"/>
        <v>-</v>
      </c>
      <c r="AN1144" s="64" t="str">
        <f t="shared" si="1414"/>
        <v>-</v>
      </c>
      <c r="AO1144" s="64" t="str">
        <f t="shared" si="1415"/>
        <v>-</v>
      </c>
      <c r="AP1144" s="64" t="str">
        <f t="shared" si="1416"/>
        <v>-</v>
      </c>
      <c r="AQ1144" s="64" t="str">
        <f t="shared" si="1452"/>
        <v>-</v>
      </c>
      <c r="AR1144" s="64" t="str">
        <f t="shared" si="1417"/>
        <v>-</v>
      </c>
      <c r="AS1144" s="57" t="str">
        <f t="shared" si="1453"/>
        <v>Payoff</v>
      </c>
      <c r="AT1144" s="56">
        <f t="shared" si="1397"/>
        <v>329</v>
      </c>
      <c r="AU1144" s="64" t="str">
        <f t="shared" si="1454"/>
        <v>-</v>
      </c>
      <c r="AV1144" s="64" t="str">
        <f t="shared" si="1418"/>
        <v>-</v>
      </c>
      <c r="AW1144" s="64" t="str">
        <f t="shared" si="1419"/>
        <v>-</v>
      </c>
      <c r="AX1144" s="64" t="str">
        <f t="shared" si="1420"/>
        <v>-</v>
      </c>
      <c r="AY1144" s="64" t="str">
        <f t="shared" si="1455"/>
        <v>-</v>
      </c>
      <c r="AZ1144" s="64" t="str">
        <f t="shared" si="1421"/>
        <v>-</v>
      </c>
      <c r="BA1144" s="57" t="str">
        <f t="shared" si="1456"/>
        <v>Payoff</v>
      </c>
      <c r="BB1144" s="56">
        <f t="shared" si="1398"/>
        <v>329</v>
      </c>
      <c r="BC1144" s="64" t="str">
        <f t="shared" si="1457"/>
        <v>-</v>
      </c>
      <c r="BD1144" s="64" t="str">
        <f t="shared" si="1422"/>
        <v>-</v>
      </c>
      <c r="BE1144" s="64" t="str">
        <f t="shared" si="1423"/>
        <v>-</v>
      </c>
      <c r="BF1144" s="64" t="str">
        <f t="shared" si="1424"/>
        <v>-</v>
      </c>
      <c r="BG1144" s="64" t="str">
        <f t="shared" si="1458"/>
        <v>-</v>
      </c>
      <c r="BH1144" s="64" t="str">
        <f t="shared" si="1425"/>
        <v>-</v>
      </c>
      <c r="BI1144" s="57" t="str">
        <f t="shared" si="1459"/>
        <v>Payoff</v>
      </c>
      <c r="BJ1144" s="56">
        <f t="shared" si="1399"/>
        <v>329</v>
      </c>
      <c r="BK1144" s="64" t="str">
        <f t="shared" si="1460"/>
        <v>-</v>
      </c>
      <c r="BL1144" s="64" t="str">
        <f t="shared" si="1426"/>
        <v>-</v>
      </c>
      <c r="BM1144" s="64" t="str">
        <f t="shared" si="1427"/>
        <v>-</v>
      </c>
      <c r="BN1144" s="64" t="str">
        <f t="shared" si="1428"/>
        <v>-</v>
      </c>
      <c r="BO1144" s="64" t="str">
        <f t="shared" si="1461"/>
        <v>-</v>
      </c>
      <c r="BP1144" s="64" t="str">
        <f t="shared" si="1429"/>
        <v>-</v>
      </c>
      <c r="BQ1144" s="57" t="str">
        <f t="shared" si="1462"/>
        <v>Payoff</v>
      </c>
      <c r="BR1144" s="56">
        <f t="shared" si="1400"/>
        <v>329</v>
      </c>
      <c r="BS1144" s="64" t="str">
        <f t="shared" si="1463"/>
        <v>-</v>
      </c>
      <c r="BT1144" s="64" t="str">
        <f t="shared" si="1430"/>
        <v>-</v>
      </c>
      <c r="BU1144" s="64" t="str">
        <f t="shared" si="1431"/>
        <v>-</v>
      </c>
      <c r="BV1144" s="64" t="str">
        <f t="shared" si="1432"/>
        <v>-</v>
      </c>
      <c r="BW1144" s="64" t="str">
        <f t="shared" si="1464"/>
        <v>-</v>
      </c>
      <c r="BX1144" s="64" t="str">
        <f t="shared" si="1433"/>
        <v>-</v>
      </c>
      <c r="BY1144" s="57" t="str">
        <f t="shared" si="1465"/>
        <v>Payoff</v>
      </c>
      <c r="BZ1144" s="56">
        <f t="shared" si="1401"/>
        <v>329</v>
      </c>
      <c r="CA1144" s="64" t="str">
        <f t="shared" si="1466"/>
        <v>-</v>
      </c>
      <c r="CB1144" s="64" t="str">
        <f t="shared" si="1434"/>
        <v>-</v>
      </c>
      <c r="CC1144" s="64" t="str">
        <f t="shared" si="1435"/>
        <v>-</v>
      </c>
      <c r="CD1144" s="64" t="str">
        <f t="shared" si="1436"/>
        <v>-</v>
      </c>
      <c r="CE1144" s="64" t="str">
        <f t="shared" si="1467"/>
        <v>-</v>
      </c>
      <c r="CF1144" s="64" t="str">
        <f t="shared" si="1437"/>
        <v>-</v>
      </c>
      <c r="CG1144" s="57" t="str">
        <f t="shared" si="1468"/>
        <v>Payoff</v>
      </c>
      <c r="CH1144" s="56">
        <f t="shared" si="1402"/>
        <v>329</v>
      </c>
      <c r="CI1144" s="64" t="str">
        <f t="shared" si="1469"/>
        <v>-</v>
      </c>
      <c r="CJ1144" s="64" t="str">
        <f t="shared" si="1438"/>
        <v>-</v>
      </c>
      <c r="CK1144" s="64" t="str">
        <f t="shared" si="1439"/>
        <v>-</v>
      </c>
      <c r="CL1144" s="64" t="str">
        <f t="shared" si="1440"/>
        <v>-</v>
      </c>
      <c r="CM1144" s="64" t="str">
        <f t="shared" si="1470"/>
        <v>-</v>
      </c>
      <c r="CN1144" s="64" t="str">
        <f t="shared" si="1441"/>
        <v>-</v>
      </c>
      <c r="CO1144" s="57" t="str">
        <f t="shared" si="1471"/>
        <v>Payoff</v>
      </c>
    </row>
    <row r="1145" spans="15:93" ht="18" customHeight="1" x14ac:dyDescent="0.25">
      <c r="O1145" s="56">
        <f t="shared" si="1472"/>
        <v>334</v>
      </c>
      <c r="P1145" s="64">
        <f t="shared" si="1442"/>
        <v>0</v>
      </c>
      <c r="Q1145" s="64" t="str">
        <f t="shared" si="1403"/>
        <v>-</v>
      </c>
      <c r="R1145" s="64" t="str">
        <f t="shared" si="1404"/>
        <v>-</v>
      </c>
      <c r="S1145" s="64">
        <f t="shared" si="1443"/>
        <v>0</v>
      </c>
      <c r="T1145" s="64" t="str">
        <f t="shared" si="1405"/>
        <v>-</v>
      </c>
      <c r="U1145" s="57" t="str">
        <f t="shared" si="1444"/>
        <v>Payoff</v>
      </c>
      <c r="V1145" s="56">
        <f t="shared" si="1394"/>
        <v>330</v>
      </c>
      <c r="W1145" s="64">
        <f t="shared" si="1445"/>
        <v>0</v>
      </c>
      <c r="X1145" s="64" t="str">
        <f t="shared" si="1406"/>
        <v>-</v>
      </c>
      <c r="Y1145" s="64">
        <f t="shared" si="1407"/>
        <v>0</v>
      </c>
      <c r="Z1145" s="64" t="str">
        <f t="shared" si="1408"/>
        <v>-</v>
      </c>
      <c r="AA1145" s="64" t="str">
        <f t="shared" si="1446"/>
        <v>-</v>
      </c>
      <c r="AB1145" s="64" t="str">
        <f t="shared" si="1409"/>
        <v>-</v>
      </c>
      <c r="AC1145" s="57" t="str">
        <f t="shared" si="1447"/>
        <v>Payoff</v>
      </c>
      <c r="AD1145" s="56">
        <f t="shared" si="1395"/>
        <v>330</v>
      </c>
      <c r="AE1145" s="64">
        <f t="shared" si="1448"/>
        <v>0</v>
      </c>
      <c r="AF1145" s="64" t="str">
        <f t="shared" si="1410"/>
        <v>-</v>
      </c>
      <c r="AG1145" s="64">
        <f t="shared" si="1411"/>
        <v>0</v>
      </c>
      <c r="AH1145" s="64" t="str">
        <f t="shared" si="1412"/>
        <v>-</v>
      </c>
      <c r="AI1145" s="64" t="str">
        <f t="shared" si="1449"/>
        <v>-</v>
      </c>
      <c r="AJ1145" s="64" t="str">
        <f t="shared" si="1413"/>
        <v>-</v>
      </c>
      <c r="AK1145" s="57" t="str">
        <f t="shared" si="1450"/>
        <v>Payoff</v>
      </c>
      <c r="AL1145" s="56">
        <f t="shared" si="1396"/>
        <v>330</v>
      </c>
      <c r="AM1145" s="64" t="str">
        <f t="shared" si="1451"/>
        <v>-</v>
      </c>
      <c r="AN1145" s="64" t="str">
        <f t="shared" si="1414"/>
        <v>-</v>
      </c>
      <c r="AO1145" s="64" t="str">
        <f t="shared" si="1415"/>
        <v>-</v>
      </c>
      <c r="AP1145" s="64" t="str">
        <f t="shared" si="1416"/>
        <v>-</v>
      </c>
      <c r="AQ1145" s="64" t="str">
        <f t="shared" si="1452"/>
        <v>-</v>
      </c>
      <c r="AR1145" s="64" t="str">
        <f t="shared" si="1417"/>
        <v>-</v>
      </c>
      <c r="AS1145" s="57" t="str">
        <f t="shared" si="1453"/>
        <v>Payoff</v>
      </c>
      <c r="AT1145" s="56">
        <f t="shared" si="1397"/>
        <v>330</v>
      </c>
      <c r="AU1145" s="64" t="str">
        <f t="shared" si="1454"/>
        <v>-</v>
      </c>
      <c r="AV1145" s="64" t="str">
        <f t="shared" si="1418"/>
        <v>-</v>
      </c>
      <c r="AW1145" s="64" t="str">
        <f t="shared" si="1419"/>
        <v>-</v>
      </c>
      <c r="AX1145" s="64" t="str">
        <f t="shared" si="1420"/>
        <v>-</v>
      </c>
      <c r="AY1145" s="64" t="str">
        <f t="shared" si="1455"/>
        <v>-</v>
      </c>
      <c r="AZ1145" s="64" t="str">
        <f t="shared" si="1421"/>
        <v>-</v>
      </c>
      <c r="BA1145" s="57" t="str">
        <f t="shared" si="1456"/>
        <v>Payoff</v>
      </c>
      <c r="BB1145" s="56">
        <f t="shared" si="1398"/>
        <v>330</v>
      </c>
      <c r="BC1145" s="64" t="str">
        <f t="shared" si="1457"/>
        <v>-</v>
      </c>
      <c r="BD1145" s="64" t="str">
        <f t="shared" si="1422"/>
        <v>-</v>
      </c>
      <c r="BE1145" s="64" t="str">
        <f t="shared" si="1423"/>
        <v>-</v>
      </c>
      <c r="BF1145" s="64" t="str">
        <f t="shared" si="1424"/>
        <v>-</v>
      </c>
      <c r="BG1145" s="64" t="str">
        <f t="shared" si="1458"/>
        <v>-</v>
      </c>
      <c r="BH1145" s="64" t="str">
        <f t="shared" si="1425"/>
        <v>-</v>
      </c>
      <c r="BI1145" s="57" t="str">
        <f t="shared" si="1459"/>
        <v>Payoff</v>
      </c>
      <c r="BJ1145" s="56">
        <f t="shared" si="1399"/>
        <v>330</v>
      </c>
      <c r="BK1145" s="64" t="str">
        <f t="shared" si="1460"/>
        <v>-</v>
      </c>
      <c r="BL1145" s="64" t="str">
        <f t="shared" si="1426"/>
        <v>-</v>
      </c>
      <c r="BM1145" s="64" t="str">
        <f t="shared" si="1427"/>
        <v>-</v>
      </c>
      <c r="BN1145" s="64" t="str">
        <f t="shared" si="1428"/>
        <v>-</v>
      </c>
      <c r="BO1145" s="64" t="str">
        <f t="shared" si="1461"/>
        <v>-</v>
      </c>
      <c r="BP1145" s="64" t="str">
        <f t="shared" si="1429"/>
        <v>-</v>
      </c>
      <c r="BQ1145" s="57" t="str">
        <f t="shared" si="1462"/>
        <v>Payoff</v>
      </c>
      <c r="BR1145" s="56">
        <f t="shared" si="1400"/>
        <v>330</v>
      </c>
      <c r="BS1145" s="64" t="str">
        <f t="shared" si="1463"/>
        <v>-</v>
      </c>
      <c r="BT1145" s="64" t="str">
        <f t="shared" si="1430"/>
        <v>-</v>
      </c>
      <c r="BU1145" s="64" t="str">
        <f t="shared" si="1431"/>
        <v>-</v>
      </c>
      <c r="BV1145" s="64" t="str">
        <f t="shared" si="1432"/>
        <v>-</v>
      </c>
      <c r="BW1145" s="64" t="str">
        <f t="shared" si="1464"/>
        <v>-</v>
      </c>
      <c r="BX1145" s="64" t="str">
        <f t="shared" si="1433"/>
        <v>-</v>
      </c>
      <c r="BY1145" s="57" t="str">
        <f t="shared" si="1465"/>
        <v>Payoff</v>
      </c>
      <c r="BZ1145" s="56">
        <f t="shared" si="1401"/>
        <v>330</v>
      </c>
      <c r="CA1145" s="64" t="str">
        <f t="shared" si="1466"/>
        <v>-</v>
      </c>
      <c r="CB1145" s="64" t="str">
        <f t="shared" si="1434"/>
        <v>-</v>
      </c>
      <c r="CC1145" s="64" t="str">
        <f t="shared" si="1435"/>
        <v>-</v>
      </c>
      <c r="CD1145" s="64" t="str">
        <f t="shared" si="1436"/>
        <v>-</v>
      </c>
      <c r="CE1145" s="64" t="str">
        <f t="shared" si="1467"/>
        <v>-</v>
      </c>
      <c r="CF1145" s="64" t="str">
        <f t="shared" si="1437"/>
        <v>-</v>
      </c>
      <c r="CG1145" s="57" t="str">
        <f t="shared" si="1468"/>
        <v>Payoff</v>
      </c>
      <c r="CH1145" s="56">
        <f t="shared" si="1402"/>
        <v>330</v>
      </c>
      <c r="CI1145" s="64" t="str">
        <f t="shared" si="1469"/>
        <v>-</v>
      </c>
      <c r="CJ1145" s="64" t="str">
        <f t="shared" si="1438"/>
        <v>-</v>
      </c>
      <c r="CK1145" s="64" t="str">
        <f t="shared" si="1439"/>
        <v>-</v>
      </c>
      <c r="CL1145" s="64" t="str">
        <f t="shared" si="1440"/>
        <v>-</v>
      </c>
      <c r="CM1145" s="64" t="str">
        <f t="shared" si="1470"/>
        <v>-</v>
      </c>
      <c r="CN1145" s="64" t="str">
        <f t="shared" si="1441"/>
        <v>-</v>
      </c>
      <c r="CO1145" s="57" t="str">
        <f t="shared" si="1471"/>
        <v>Payoff</v>
      </c>
    </row>
    <row r="1146" spans="15:93" ht="18" customHeight="1" x14ac:dyDescent="0.25">
      <c r="O1146" s="56">
        <f t="shared" si="1472"/>
        <v>335</v>
      </c>
      <c r="P1146" s="64">
        <f t="shared" si="1442"/>
        <v>0</v>
      </c>
      <c r="Q1146" s="64" t="str">
        <f t="shared" si="1403"/>
        <v>-</v>
      </c>
      <c r="R1146" s="64" t="str">
        <f t="shared" si="1404"/>
        <v>-</v>
      </c>
      <c r="S1146" s="64">
        <f t="shared" si="1443"/>
        <v>0</v>
      </c>
      <c r="T1146" s="64" t="str">
        <f t="shared" si="1405"/>
        <v>-</v>
      </c>
      <c r="U1146" s="57" t="str">
        <f t="shared" si="1444"/>
        <v>Payoff</v>
      </c>
      <c r="V1146" s="56">
        <f t="shared" si="1394"/>
        <v>331</v>
      </c>
      <c r="W1146" s="64">
        <f t="shared" si="1445"/>
        <v>0</v>
      </c>
      <c r="X1146" s="64" t="str">
        <f t="shared" si="1406"/>
        <v>-</v>
      </c>
      <c r="Y1146" s="64">
        <f t="shared" si="1407"/>
        <v>0</v>
      </c>
      <c r="Z1146" s="64" t="str">
        <f t="shared" si="1408"/>
        <v>-</v>
      </c>
      <c r="AA1146" s="64" t="str">
        <f t="shared" si="1446"/>
        <v>-</v>
      </c>
      <c r="AB1146" s="64" t="str">
        <f t="shared" si="1409"/>
        <v>-</v>
      </c>
      <c r="AC1146" s="57" t="str">
        <f t="shared" si="1447"/>
        <v>Payoff</v>
      </c>
      <c r="AD1146" s="56">
        <f t="shared" si="1395"/>
        <v>331</v>
      </c>
      <c r="AE1146" s="64">
        <f t="shared" si="1448"/>
        <v>0</v>
      </c>
      <c r="AF1146" s="64" t="str">
        <f t="shared" si="1410"/>
        <v>-</v>
      </c>
      <c r="AG1146" s="64">
        <f t="shared" si="1411"/>
        <v>0</v>
      </c>
      <c r="AH1146" s="64" t="str">
        <f t="shared" si="1412"/>
        <v>-</v>
      </c>
      <c r="AI1146" s="64" t="str">
        <f t="shared" si="1449"/>
        <v>-</v>
      </c>
      <c r="AJ1146" s="64" t="str">
        <f t="shared" si="1413"/>
        <v>-</v>
      </c>
      <c r="AK1146" s="57" t="str">
        <f t="shared" si="1450"/>
        <v>Payoff</v>
      </c>
      <c r="AL1146" s="56">
        <f t="shared" si="1396"/>
        <v>331</v>
      </c>
      <c r="AM1146" s="64" t="str">
        <f t="shared" si="1451"/>
        <v>-</v>
      </c>
      <c r="AN1146" s="64" t="str">
        <f t="shared" si="1414"/>
        <v>-</v>
      </c>
      <c r="AO1146" s="64" t="str">
        <f t="shared" si="1415"/>
        <v>-</v>
      </c>
      <c r="AP1146" s="64" t="str">
        <f t="shared" si="1416"/>
        <v>-</v>
      </c>
      <c r="AQ1146" s="64" t="str">
        <f t="shared" si="1452"/>
        <v>-</v>
      </c>
      <c r="AR1146" s="64" t="str">
        <f t="shared" si="1417"/>
        <v>-</v>
      </c>
      <c r="AS1146" s="57" t="str">
        <f t="shared" si="1453"/>
        <v>Payoff</v>
      </c>
      <c r="AT1146" s="56">
        <f t="shared" si="1397"/>
        <v>331</v>
      </c>
      <c r="AU1146" s="64" t="str">
        <f t="shared" si="1454"/>
        <v>-</v>
      </c>
      <c r="AV1146" s="64" t="str">
        <f t="shared" si="1418"/>
        <v>-</v>
      </c>
      <c r="AW1146" s="64" t="str">
        <f t="shared" si="1419"/>
        <v>-</v>
      </c>
      <c r="AX1146" s="64" t="str">
        <f t="shared" si="1420"/>
        <v>-</v>
      </c>
      <c r="AY1146" s="64" t="str">
        <f t="shared" si="1455"/>
        <v>-</v>
      </c>
      <c r="AZ1146" s="64" t="str">
        <f t="shared" si="1421"/>
        <v>-</v>
      </c>
      <c r="BA1146" s="57" t="str">
        <f t="shared" si="1456"/>
        <v>Payoff</v>
      </c>
      <c r="BB1146" s="56">
        <f t="shared" si="1398"/>
        <v>331</v>
      </c>
      <c r="BC1146" s="64" t="str">
        <f t="shared" si="1457"/>
        <v>-</v>
      </c>
      <c r="BD1146" s="64" t="str">
        <f t="shared" si="1422"/>
        <v>-</v>
      </c>
      <c r="BE1146" s="64" t="str">
        <f t="shared" si="1423"/>
        <v>-</v>
      </c>
      <c r="BF1146" s="64" t="str">
        <f t="shared" si="1424"/>
        <v>-</v>
      </c>
      <c r="BG1146" s="64" t="str">
        <f t="shared" si="1458"/>
        <v>-</v>
      </c>
      <c r="BH1146" s="64" t="str">
        <f t="shared" si="1425"/>
        <v>-</v>
      </c>
      <c r="BI1146" s="57" t="str">
        <f t="shared" si="1459"/>
        <v>Payoff</v>
      </c>
      <c r="BJ1146" s="56">
        <f t="shared" si="1399"/>
        <v>331</v>
      </c>
      <c r="BK1146" s="64" t="str">
        <f t="shared" si="1460"/>
        <v>-</v>
      </c>
      <c r="BL1146" s="64" t="str">
        <f t="shared" si="1426"/>
        <v>-</v>
      </c>
      <c r="BM1146" s="64" t="str">
        <f t="shared" si="1427"/>
        <v>-</v>
      </c>
      <c r="BN1146" s="64" t="str">
        <f t="shared" si="1428"/>
        <v>-</v>
      </c>
      <c r="BO1146" s="64" t="str">
        <f t="shared" si="1461"/>
        <v>-</v>
      </c>
      <c r="BP1146" s="64" t="str">
        <f t="shared" si="1429"/>
        <v>-</v>
      </c>
      <c r="BQ1146" s="57" t="str">
        <f t="shared" si="1462"/>
        <v>Payoff</v>
      </c>
      <c r="BR1146" s="56">
        <f t="shared" si="1400"/>
        <v>331</v>
      </c>
      <c r="BS1146" s="64" t="str">
        <f t="shared" si="1463"/>
        <v>-</v>
      </c>
      <c r="BT1146" s="64" t="str">
        <f t="shared" si="1430"/>
        <v>-</v>
      </c>
      <c r="BU1146" s="64" t="str">
        <f t="shared" si="1431"/>
        <v>-</v>
      </c>
      <c r="BV1146" s="64" t="str">
        <f t="shared" si="1432"/>
        <v>-</v>
      </c>
      <c r="BW1146" s="64" t="str">
        <f t="shared" si="1464"/>
        <v>-</v>
      </c>
      <c r="BX1146" s="64" t="str">
        <f t="shared" si="1433"/>
        <v>-</v>
      </c>
      <c r="BY1146" s="57" t="str">
        <f t="shared" si="1465"/>
        <v>Payoff</v>
      </c>
      <c r="BZ1146" s="56">
        <f t="shared" si="1401"/>
        <v>331</v>
      </c>
      <c r="CA1146" s="64" t="str">
        <f t="shared" si="1466"/>
        <v>-</v>
      </c>
      <c r="CB1146" s="64" t="str">
        <f t="shared" si="1434"/>
        <v>-</v>
      </c>
      <c r="CC1146" s="64" t="str">
        <f t="shared" si="1435"/>
        <v>-</v>
      </c>
      <c r="CD1146" s="64" t="str">
        <f t="shared" si="1436"/>
        <v>-</v>
      </c>
      <c r="CE1146" s="64" t="str">
        <f t="shared" si="1467"/>
        <v>-</v>
      </c>
      <c r="CF1146" s="64" t="str">
        <f t="shared" si="1437"/>
        <v>-</v>
      </c>
      <c r="CG1146" s="57" t="str">
        <f t="shared" si="1468"/>
        <v>Payoff</v>
      </c>
      <c r="CH1146" s="56">
        <f t="shared" si="1402"/>
        <v>331</v>
      </c>
      <c r="CI1146" s="64" t="str">
        <f t="shared" si="1469"/>
        <v>-</v>
      </c>
      <c r="CJ1146" s="64" t="str">
        <f t="shared" si="1438"/>
        <v>-</v>
      </c>
      <c r="CK1146" s="64" t="str">
        <f t="shared" si="1439"/>
        <v>-</v>
      </c>
      <c r="CL1146" s="64" t="str">
        <f t="shared" si="1440"/>
        <v>-</v>
      </c>
      <c r="CM1146" s="64" t="str">
        <f t="shared" si="1470"/>
        <v>-</v>
      </c>
      <c r="CN1146" s="64" t="str">
        <f t="shared" si="1441"/>
        <v>-</v>
      </c>
      <c r="CO1146" s="57" t="str">
        <f t="shared" si="1471"/>
        <v>Payoff</v>
      </c>
    </row>
    <row r="1147" spans="15:93" ht="18" customHeight="1" x14ac:dyDescent="0.25">
      <c r="O1147" s="56">
        <f t="shared" si="1472"/>
        <v>336</v>
      </c>
      <c r="P1147" s="64">
        <f t="shared" si="1442"/>
        <v>0</v>
      </c>
      <c r="Q1147" s="64" t="str">
        <f t="shared" si="1403"/>
        <v>-</v>
      </c>
      <c r="R1147" s="64" t="str">
        <f t="shared" si="1404"/>
        <v>-</v>
      </c>
      <c r="S1147" s="64">
        <f t="shared" si="1443"/>
        <v>0</v>
      </c>
      <c r="T1147" s="64" t="str">
        <f t="shared" si="1405"/>
        <v>-</v>
      </c>
      <c r="U1147" s="57" t="str">
        <f t="shared" si="1444"/>
        <v>Payoff</v>
      </c>
      <c r="V1147" s="56">
        <f t="shared" si="1394"/>
        <v>332</v>
      </c>
      <c r="W1147" s="64">
        <f t="shared" si="1445"/>
        <v>0</v>
      </c>
      <c r="X1147" s="64" t="str">
        <f t="shared" si="1406"/>
        <v>-</v>
      </c>
      <c r="Y1147" s="64">
        <f t="shared" si="1407"/>
        <v>0</v>
      </c>
      <c r="Z1147" s="64" t="str">
        <f t="shared" si="1408"/>
        <v>-</v>
      </c>
      <c r="AA1147" s="64" t="str">
        <f t="shared" si="1446"/>
        <v>-</v>
      </c>
      <c r="AB1147" s="64" t="str">
        <f t="shared" si="1409"/>
        <v>-</v>
      </c>
      <c r="AC1147" s="57" t="str">
        <f t="shared" si="1447"/>
        <v>Payoff</v>
      </c>
      <c r="AD1147" s="56">
        <f t="shared" si="1395"/>
        <v>332</v>
      </c>
      <c r="AE1147" s="64">
        <f t="shared" si="1448"/>
        <v>0</v>
      </c>
      <c r="AF1147" s="64" t="str">
        <f t="shared" si="1410"/>
        <v>-</v>
      </c>
      <c r="AG1147" s="64">
        <f t="shared" si="1411"/>
        <v>0</v>
      </c>
      <c r="AH1147" s="64" t="str">
        <f t="shared" si="1412"/>
        <v>-</v>
      </c>
      <c r="AI1147" s="64" t="str">
        <f t="shared" si="1449"/>
        <v>-</v>
      </c>
      <c r="AJ1147" s="64" t="str">
        <f t="shared" si="1413"/>
        <v>-</v>
      </c>
      <c r="AK1147" s="57" t="str">
        <f t="shared" si="1450"/>
        <v>Payoff</v>
      </c>
      <c r="AL1147" s="56">
        <f t="shared" si="1396"/>
        <v>332</v>
      </c>
      <c r="AM1147" s="64" t="str">
        <f t="shared" si="1451"/>
        <v>-</v>
      </c>
      <c r="AN1147" s="64" t="str">
        <f t="shared" si="1414"/>
        <v>-</v>
      </c>
      <c r="AO1147" s="64" t="str">
        <f t="shared" si="1415"/>
        <v>-</v>
      </c>
      <c r="AP1147" s="64" t="str">
        <f t="shared" si="1416"/>
        <v>-</v>
      </c>
      <c r="AQ1147" s="64" t="str">
        <f t="shared" si="1452"/>
        <v>-</v>
      </c>
      <c r="AR1147" s="64" t="str">
        <f t="shared" si="1417"/>
        <v>-</v>
      </c>
      <c r="AS1147" s="57" t="str">
        <f t="shared" si="1453"/>
        <v>Payoff</v>
      </c>
      <c r="AT1147" s="56">
        <f t="shared" si="1397"/>
        <v>332</v>
      </c>
      <c r="AU1147" s="64" t="str">
        <f t="shared" si="1454"/>
        <v>-</v>
      </c>
      <c r="AV1147" s="64" t="str">
        <f t="shared" si="1418"/>
        <v>-</v>
      </c>
      <c r="AW1147" s="64" t="str">
        <f t="shared" si="1419"/>
        <v>-</v>
      </c>
      <c r="AX1147" s="64" t="str">
        <f t="shared" si="1420"/>
        <v>-</v>
      </c>
      <c r="AY1147" s="64" t="str">
        <f t="shared" si="1455"/>
        <v>-</v>
      </c>
      <c r="AZ1147" s="64" t="str">
        <f t="shared" si="1421"/>
        <v>-</v>
      </c>
      <c r="BA1147" s="57" t="str">
        <f t="shared" si="1456"/>
        <v>Payoff</v>
      </c>
      <c r="BB1147" s="56">
        <f t="shared" si="1398"/>
        <v>332</v>
      </c>
      <c r="BC1147" s="64" t="str">
        <f t="shared" si="1457"/>
        <v>-</v>
      </c>
      <c r="BD1147" s="64" t="str">
        <f t="shared" si="1422"/>
        <v>-</v>
      </c>
      <c r="BE1147" s="64" t="str">
        <f t="shared" si="1423"/>
        <v>-</v>
      </c>
      <c r="BF1147" s="64" t="str">
        <f t="shared" si="1424"/>
        <v>-</v>
      </c>
      <c r="BG1147" s="64" t="str">
        <f t="shared" si="1458"/>
        <v>-</v>
      </c>
      <c r="BH1147" s="64" t="str">
        <f t="shared" si="1425"/>
        <v>-</v>
      </c>
      <c r="BI1147" s="57" t="str">
        <f t="shared" si="1459"/>
        <v>Payoff</v>
      </c>
      <c r="BJ1147" s="56">
        <f t="shared" si="1399"/>
        <v>332</v>
      </c>
      <c r="BK1147" s="64" t="str">
        <f t="shared" si="1460"/>
        <v>-</v>
      </c>
      <c r="BL1147" s="64" t="str">
        <f t="shared" si="1426"/>
        <v>-</v>
      </c>
      <c r="BM1147" s="64" t="str">
        <f t="shared" si="1427"/>
        <v>-</v>
      </c>
      <c r="BN1147" s="64" t="str">
        <f t="shared" si="1428"/>
        <v>-</v>
      </c>
      <c r="BO1147" s="64" t="str">
        <f t="shared" si="1461"/>
        <v>-</v>
      </c>
      <c r="BP1147" s="64" t="str">
        <f t="shared" si="1429"/>
        <v>-</v>
      </c>
      <c r="BQ1147" s="57" t="str">
        <f t="shared" si="1462"/>
        <v>Payoff</v>
      </c>
      <c r="BR1147" s="56">
        <f t="shared" si="1400"/>
        <v>332</v>
      </c>
      <c r="BS1147" s="64" t="str">
        <f t="shared" si="1463"/>
        <v>-</v>
      </c>
      <c r="BT1147" s="64" t="str">
        <f t="shared" si="1430"/>
        <v>-</v>
      </c>
      <c r="BU1147" s="64" t="str">
        <f t="shared" si="1431"/>
        <v>-</v>
      </c>
      <c r="BV1147" s="64" t="str">
        <f t="shared" si="1432"/>
        <v>-</v>
      </c>
      <c r="BW1147" s="64" t="str">
        <f t="shared" si="1464"/>
        <v>-</v>
      </c>
      <c r="BX1147" s="64" t="str">
        <f t="shared" si="1433"/>
        <v>-</v>
      </c>
      <c r="BY1147" s="57" t="str">
        <f t="shared" si="1465"/>
        <v>Payoff</v>
      </c>
      <c r="BZ1147" s="56">
        <f t="shared" si="1401"/>
        <v>332</v>
      </c>
      <c r="CA1147" s="64" t="str">
        <f t="shared" si="1466"/>
        <v>-</v>
      </c>
      <c r="CB1147" s="64" t="str">
        <f t="shared" si="1434"/>
        <v>-</v>
      </c>
      <c r="CC1147" s="64" t="str">
        <f t="shared" si="1435"/>
        <v>-</v>
      </c>
      <c r="CD1147" s="64" t="str">
        <f t="shared" si="1436"/>
        <v>-</v>
      </c>
      <c r="CE1147" s="64" t="str">
        <f t="shared" si="1467"/>
        <v>-</v>
      </c>
      <c r="CF1147" s="64" t="str">
        <f t="shared" si="1437"/>
        <v>-</v>
      </c>
      <c r="CG1147" s="57" t="str">
        <f t="shared" si="1468"/>
        <v>Payoff</v>
      </c>
      <c r="CH1147" s="56">
        <f t="shared" si="1402"/>
        <v>332</v>
      </c>
      <c r="CI1147" s="64" t="str">
        <f t="shared" si="1469"/>
        <v>-</v>
      </c>
      <c r="CJ1147" s="64" t="str">
        <f t="shared" si="1438"/>
        <v>-</v>
      </c>
      <c r="CK1147" s="64" t="str">
        <f t="shared" si="1439"/>
        <v>-</v>
      </c>
      <c r="CL1147" s="64" t="str">
        <f t="shared" si="1440"/>
        <v>-</v>
      </c>
      <c r="CM1147" s="64" t="str">
        <f t="shared" si="1470"/>
        <v>-</v>
      </c>
      <c r="CN1147" s="64" t="str">
        <f t="shared" si="1441"/>
        <v>-</v>
      </c>
      <c r="CO1147" s="57" t="str">
        <f t="shared" si="1471"/>
        <v>Payoff</v>
      </c>
    </row>
    <row r="1148" spans="15:93" ht="18" customHeight="1" x14ac:dyDescent="0.25">
      <c r="O1148" s="56">
        <f t="shared" si="1472"/>
        <v>337</v>
      </c>
      <c r="P1148" s="64">
        <f t="shared" si="1442"/>
        <v>0</v>
      </c>
      <c r="Q1148" s="64" t="str">
        <f t="shared" si="1403"/>
        <v>-</v>
      </c>
      <c r="R1148" s="64" t="str">
        <f t="shared" si="1404"/>
        <v>-</v>
      </c>
      <c r="S1148" s="64">
        <f t="shared" si="1443"/>
        <v>0</v>
      </c>
      <c r="T1148" s="64" t="str">
        <f t="shared" si="1405"/>
        <v>-</v>
      </c>
      <c r="U1148" s="57" t="str">
        <f t="shared" si="1444"/>
        <v>Payoff</v>
      </c>
      <c r="V1148" s="56">
        <f t="shared" ref="V1148:V1171" si="1473">V1147+1</f>
        <v>333</v>
      </c>
      <c r="W1148" s="64">
        <f t="shared" si="1445"/>
        <v>0</v>
      </c>
      <c r="X1148" s="64" t="str">
        <f t="shared" si="1406"/>
        <v>-</v>
      </c>
      <c r="Y1148" s="64">
        <f t="shared" si="1407"/>
        <v>0</v>
      </c>
      <c r="Z1148" s="64" t="str">
        <f t="shared" si="1408"/>
        <v>-</v>
      </c>
      <c r="AA1148" s="64" t="str">
        <f t="shared" si="1446"/>
        <v>-</v>
      </c>
      <c r="AB1148" s="64" t="str">
        <f t="shared" si="1409"/>
        <v>-</v>
      </c>
      <c r="AC1148" s="57" t="str">
        <f t="shared" si="1447"/>
        <v>Payoff</v>
      </c>
      <c r="AD1148" s="56">
        <f t="shared" ref="AD1148:AD1171" si="1474">AD1147+1</f>
        <v>333</v>
      </c>
      <c r="AE1148" s="64">
        <f t="shared" si="1448"/>
        <v>0</v>
      </c>
      <c r="AF1148" s="64" t="str">
        <f t="shared" si="1410"/>
        <v>-</v>
      </c>
      <c r="AG1148" s="64">
        <f t="shared" si="1411"/>
        <v>0</v>
      </c>
      <c r="AH1148" s="64" t="str">
        <f t="shared" si="1412"/>
        <v>-</v>
      </c>
      <c r="AI1148" s="64" t="str">
        <f t="shared" si="1449"/>
        <v>-</v>
      </c>
      <c r="AJ1148" s="64" t="str">
        <f t="shared" si="1413"/>
        <v>-</v>
      </c>
      <c r="AK1148" s="57" t="str">
        <f t="shared" si="1450"/>
        <v>Payoff</v>
      </c>
      <c r="AL1148" s="56">
        <f t="shared" ref="AL1148:AL1171" si="1475">AL1147+1</f>
        <v>333</v>
      </c>
      <c r="AM1148" s="64" t="str">
        <f t="shared" si="1451"/>
        <v>-</v>
      </c>
      <c r="AN1148" s="64" t="str">
        <f t="shared" si="1414"/>
        <v>-</v>
      </c>
      <c r="AO1148" s="64" t="str">
        <f t="shared" si="1415"/>
        <v>-</v>
      </c>
      <c r="AP1148" s="64" t="str">
        <f t="shared" si="1416"/>
        <v>-</v>
      </c>
      <c r="AQ1148" s="64" t="str">
        <f t="shared" si="1452"/>
        <v>-</v>
      </c>
      <c r="AR1148" s="64" t="str">
        <f t="shared" si="1417"/>
        <v>-</v>
      </c>
      <c r="AS1148" s="57" t="str">
        <f t="shared" si="1453"/>
        <v>Payoff</v>
      </c>
      <c r="AT1148" s="56">
        <f t="shared" ref="AT1148:AT1171" si="1476">AT1147+1</f>
        <v>333</v>
      </c>
      <c r="AU1148" s="64" t="str">
        <f t="shared" si="1454"/>
        <v>-</v>
      </c>
      <c r="AV1148" s="64" t="str">
        <f t="shared" si="1418"/>
        <v>-</v>
      </c>
      <c r="AW1148" s="64" t="str">
        <f t="shared" si="1419"/>
        <v>-</v>
      </c>
      <c r="AX1148" s="64" t="str">
        <f t="shared" si="1420"/>
        <v>-</v>
      </c>
      <c r="AY1148" s="64" t="str">
        <f t="shared" si="1455"/>
        <v>-</v>
      </c>
      <c r="AZ1148" s="64" t="str">
        <f t="shared" si="1421"/>
        <v>-</v>
      </c>
      <c r="BA1148" s="57" t="str">
        <f t="shared" si="1456"/>
        <v>Payoff</v>
      </c>
      <c r="BB1148" s="56">
        <f t="shared" ref="BB1148:BB1171" si="1477">BB1147+1</f>
        <v>333</v>
      </c>
      <c r="BC1148" s="64" t="str">
        <f t="shared" si="1457"/>
        <v>-</v>
      </c>
      <c r="BD1148" s="64" t="str">
        <f t="shared" si="1422"/>
        <v>-</v>
      </c>
      <c r="BE1148" s="64" t="str">
        <f t="shared" si="1423"/>
        <v>-</v>
      </c>
      <c r="BF1148" s="64" t="str">
        <f t="shared" si="1424"/>
        <v>-</v>
      </c>
      <c r="BG1148" s="64" t="str">
        <f t="shared" si="1458"/>
        <v>-</v>
      </c>
      <c r="BH1148" s="64" t="str">
        <f t="shared" si="1425"/>
        <v>-</v>
      </c>
      <c r="BI1148" s="57" t="str">
        <f t="shared" si="1459"/>
        <v>Payoff</v>
      </c>
      <c r="BJ1148" s="56">
        <f t="shared" ref="BJ1148:BJ1171" si="1478">BJ1147+1</f>
        <v>333</v>
      </c>
      <c r="BK1148" s="64" t="str">
        <f t="shared" si="1460"/>
        <v>-</v>
      </c>
      <c r="BL1148" s="64" t="str">
        <f t="shared" si="1426"/>
        <v>-</v>
      </c>
      <c r="BM1148" s="64" t="str">
        <f t="shared" si="1427"/>
        <v>-</v>
      </c>
      <c r="BN1148" s="64" t="str">
        <f t="shared" si="1428"/>
        <v>-</v>
      </c>
      <c r="BO1148" s="64" t="str">
        <f t="shared" si="1461"/>
        <v>-</v>
      </c>
      <c r="BP1148" s="64" t="str">
        <f t="shared" si="1429"/>
        <v>-</v>
      </c>
      <c r="BQ1148" s="57" t="str">
        <f t="shared" si="1462"/>
        <v>Payoff</v>
      </c>
      <c r="BR1148" s="56">
        <f t="shared" ref="BR1148:BR1171" si="1479">BR1147+1</f>
        <v>333</v>
      </c>
      <c r="BS1148" s="64" t="str">
        <f t="shared" si="1463"/>
        <v>-</v>
      </c>
      <c r="BT1148" s="64" t="str">
        <f t="shared" si="1430"/>
        <v>-</v>
      </c>
      <c r="BU1148" s="64" t="str">
        <f t="shared" si="1431"/>
        <v>-</v>
      </c>
      <c r="BV1148" s="64" t="str">
        <f t="shared" si="1432"/>
        <v>-</v>
      </c>
      <c r="BW1148" s="64" t="str">
        <f t="shared" si="1464"/>
        <v>-</v>
      </c>
      <c r="BX1148" s="64" t="str">
        <f t="shared" si="1433"/>
        <v>-</v>
      </c>
      <c r="BY1148" s="57" t="str">
        <f t="shared" si="1465"/>
        <v>Payoff</v>
      </c>
      <c r="BZ1148" s="56">
        <f t="shared" ref="BZ1148:BZ1171" si="1480">BZ1147+1</f>
        <v>333</v>
      </c>
      <c r="CA1148" s="64" t="str">
        <f t="shared" si="1466"/>
        <v>-</v>
      </c>
      <c r="CB1148" s="64" t="str">
        <f t="shared" si="1434"/>
        <v>-</v>
      </c>
      <c r="CC1148" s="64" t="str">
        <f t="shared" si="1435"/>
        <v>-</v>
      </c>
      <c r="CD1148" s="64" t="str">
        <f t="shared" si="1436"/>
        <v>-</v>
      </c>
      <c r="CE1148" s="64" t="str">
        <f t="shared" si="1467"/>
        <v>-</v>
      </c>
      <c r="CF1148" s="64" t="str">
        <f t="shared" si="1437"/>
        <v>-</v>
      </c>
      <c r="CG1148" s="57" t="str">
        <f t="shared" si="1468"/>
        <v>Payoff</v>
      </c>
      <c r="CH1148" s="56">
        <f t="shared" ref="CH1148:CH1171" si="1481">CH1147+1</f>
        <v>333</v>
      </c>
      <c r="CI1148" s="64" t="str">
        <f t="shared" si="1469"/>
        <v>-</v>
      </c>
      <c r="CJ1148" s="64" t="str">
        <f t="shared" si="1438"/>
        <v>-</v>
      </c>
      <c r="CK1148" s="64" t="str">
        <f t="shared" si="1439"/>
        <v>-</v>
      </c>
      <c r="CL1148" s="64" t="str">
        <f t="shared" si="1440"/>
        <v>-</v>
      </c>
      <c r="CM1148" s="64" t="str">
        <f t="shared" si="1470"/>
        <v>-</v>
      </c>
      <c r="CN1148" s="64" t="str">
        <f t="shared" si="1441"/>
        <v>-</v>
      </c>
      <c r="CO1148" s="57" t="str">
        <f t="shared" si="1471"/>
        <v>Payoff</v>
      </c>
    </row>
    <row r="1149" spans="15:93" ht="18" customHeight="1" x14ac:dyDescent="0.25">
      <c r="O1149" s="56">
        <f t="shared" si="1472"/>
        <v>338</v>
      </c>
      <c r="P1149" s="64">
        <f t="shared" si="1442"/>
        <v>0</v>
      </c>
      <c r="Q1149" s="64" t="str">
        <f t="shared" si="1403"/>
        <v>-</v>
      </c>
      <c r="R1149" s="64" t="str">
        <f t="shared" si="1404"/>
        <v>-</v>
      </c>
      <c r="S1149" s="64">
        <f t="shared" si="1443"/>
        <v>0</v>
      </c>
      <c r="T1149" s="64" t="str">
        <f t="shared" si="1405"/>
        <v>-</v>
      </c>
      <c r="U1149" s="57" t="str">
        <f t="shared" si="1444"/>
        <v>Payoff</v>
      </c>
      <c r="V1149" s="56">
        <f t="shared" si="1473"/>
        <v>334</v>
      </c>
      <c r="W1149" s="64">
        <f t="shared" si="1445"/>
        <v>0</v>
      </c>
      <c r="X1149" s="64" t="str">
        <f t="shared" si="1406"/>
        <v>-</v>
      </c>
      <c r="Y1149" s="64">
        <f t="shared" si="1407"/>
        <v>0</v>
      </c>
      <c r="Z1149" s="64" t="str">
        <f t="shared" si="1408"/>
        <v>-</v>
      </c>
      <c r="AA1149" s="64" t="str">
        <f t="shared" si="1446"/>
        <v>-</v>
      </c>
      <c r="AB1149" s="64" t="str">
        <f t="shared" si="1409"/>
        <v>-</v>
      </c>
      <c r="AC1149" s="57" t="str">
        <f t="shared" si="1447"/>
        <v>Payoff</v>
      </c>
      <c r="AD1149" s="56">
        <f t="shared" si="1474"/>
        <v>334</v>
      </c>
      <c r="AE1149" s="64">
        <f t="shared" si="1448"/>
        <v>0</v>
      </c>
      <c r="AF1149" s="64" t="str">
        <f t="shared" si="1410"/>
        <v>-</v>
      </c>
      <c r="AG1149" s="64">
        <f t="shared" si="1411"/>
        <v>0</v>
      </c>
      <c r="AH1149" s="64" t="str">
        <f t="shared" si="1412"/>
        <v>-</v>
      </c>
      <c r="AI1149" s="64" t="str">
        <f t="shared" si="1449"/>
        <v>-</v>
      </c>
      <c r="AJ1149" s="64" t="str">
        <f t="shared" si="1413"/>
        <v>-</v>
      </c>
      <c r="AK1149" s="57" t="str">
        <f t="shared" si="1450"/>
        <v>Payoff</v>
      </c>
      <c r="AL1149" s="56">
        <f t="shared" si="1475"/>
        <v>334</v>
      </c>
      <c r="AM1149" s="64" t="str">
        <f t="shared" si="1451"/>
        <v>-</v>
      </c>
      <c r="AN1149" s="64" t="str">
        <f t="shared" si="1414"/>
        <v>-</v>
      </c>
      <c r="AO1149" s="64" t="str">
        <f t="shared" si="1415"/>
        <v>-</v>
      </c>
      <c r="AP1149" s="64" t="str">
        <f t="shared" si="1416"/>
        <v>-</v>
      </c>
      <c r="AQ1149" s="64" t="str">
        <f t="shared" si="1452"/>
        <v>-</v>
      </c>
      <c r="AR1149" s="64" t="str">
        <f t="shared" si="1417"/>
        <v>-</v>
      </c>
      <c r="AS1149" s="57" t="str">
        <f t="shared" si="1453"/>
        <v>Payoff</v>
      </c>
      <c r="AT1149" s="56">
        <f t="shared" si="1476"/>
        <v>334</v>
      </c>
      <c r="AU1149" s="64" t="str">
        <f t="shared" si="1454"/>
        <v>-</v>
      </c>
      <c r="AV1149" s="64" t="str">
        <f t="shared" si="1418"/>
        <v>-</v>
      </c>
      <c r="AW1149" s="64" t="str">
        <f t="shared" si="1419"/>
        <v>-</v>
      </c>
      <c r="AX1149" s="64" t="str">
        <f t="shared" si="1420"/>
        <v>-</v>
      </c>
      <c r="AY1149" s="64" t="str">
        <f t="shared" si="1455"/>
        <v>-</v>
      </c>
      <c r="AZ1149" s="64" t="str">
        <f t="shared" si="1421"/>
        <v>-</v>
      </c>
      <c r="BA1149" s="57" t="str">
        <f t="shared" si="1456"/>
        <v>Payoff</v>
      </c>
      <c r="BB1149" s="56">
        <f t="shared" si="1477"/>
        <v>334</v>
      </c>
      <c r="BC1149" s="64" t="str">
        <f t="shared" si="1457"/>
        <v>-</v>
      </c>
      <c r="BD1149" s="64" t="str">
        <f t="shared" si="1422"/>
        <v>-</v>
      </c>
      <c r="BE1149" s="64" t="str">
        <f t="shared" si="1423"/>
        <v>-</v>
      </c>
      <c r="BF1149" s="64" t="str">
        <f t="shared" si="1424"/>
        <v>-</v>
      </c>
      <c r="BG1149" s="64" t="str">
        <f t="shared" si="1458"/>
        <v>-</v>
      </c>
      <c r="BH1149" s="64" t="str">
        <f t="shared" si="1425"/>
        <v>-</v>
      </c>
      <c r="BI1149" s="57" t="str">
        <f t="shared" si="1459"/>
        <v>Payoff</v>
      </c>
      <c r="BJ1149" s="56">
        <f t="shared" si="1478"/>
        <v>334</v>
      </c>
      <c r="BK1149" s="64" t="str">
        <f t="shared" si="1460"/>
        <v>-</v>
      </c>
      <c r="BL1149" s="64" t="str">
        <f t="shared" si="1426"/>
        <v>-</v>
      </c>
      <c r="BM1149" s="64" t="str">
        <f t="shared" si="1427"/>
        <v>-</v>
      </c>
      <c r="BN1149" s="64" t="str">
        <f t="shared" si="1428"/>
        <v>-</v>
      </c>
      <c r="BO1149" s="64" t="str">
        <f t="shared" si="1461"/>
        <v>-</v>
      </c>
      <c r="BP1149" s="64" t="str">
        <f t="shared" si="1429"/>
        <v>-</v>
      </c>
      <c r="BQ1149" s="57" t="str">
        <f t="shared" si="1462"/>
        <v>Payoff</v>
      </c>
      <c r="BR1149" s="56">
        <f t="shared" si="1479"/>
        <v>334</v>
      </c>
      <c r="BS1149" s="64" t="str">
        <f t="shared" si="1463"/>
        <v>-</v>
      </c>
      <c r="BT1149" s="64" t="str">
        <f t="shared" si="1430"/>
        <v>-</v>
      </c>
      <c r="BU1149" s="64" t="str">
        <f t="shared" si="1431"/>
        <v>-</v>
      </c>
      <c r="BV1149" s="64" t="str">
        <f t="shared" si="1432"/>
        <v>-</v>
      </c>
      <c r="BW1149" s="64" t="str">
        <f t="shared" si="1464"/>
        <v>-</v>
      </c>
      <c r="BX1149" s="64" t="str">
        <f t="shared" si="1433"/>
        <v>-</v>
      </c>
      <c r="BY1149" s="57" t="str">
        <f t="shared" si="1465"/>
        <v>Payoff</v>
      </c>
      <c r="BZ1149" s="56">
        <f t="shared" si="1480"/>
        <v>334</v>
      </c>
      <c r="CA1149" s="64" t="str">
        <f t="shared" si="1466"/>
        <v>-</v>
      </c>
      <c r="CB1149" s="64" t="str">
        <f t="shared" si="1434"/>
        <v>-</v>
      </c>
      <c r="CC1149" s="64" t="str">
        <f t="shared" si="1435"/>
        <v>-</v>
      </c>
      <c r="CD1149" s="64" t="str">
        <f t="shared" si="1436"/>
        <v>-</v>
      </c>
      <c r="CE1149" s="64" t="str">
        <f t="shared" si="1467"/>
        <v>-</v>
      </c>
      <c r="CF1149" s="64" t="str">
        <f t="shared" si="1437"/>
        <v>-</v>
      </c>
      <c r="CG1149" s="57" t="str">
        <f t="shared" si="1468"/>
        <v>Payoff</v>
      </c>
      <c r="CH1149" s="56">
        <f t="shared" si="1481"/>
        <v>334</v>
      </c>
      <c r="CI1149" s="64" t="str">
        <f t="shared" si="1469"/>
        <v>-</v>
      </c>
      <c r="CJ1149" s="64" t="str">
        <f t="shared" si="1438"/>
        <v>-</v>
      </c>
      <c r="CK1149" s="64" t="str">
        <f t="shared" si="1439"/>
        <v>-</v>
      </c>
      <c r="CL1149" s="64" t="str">
        <f t="shared" si="1440"/>
        <v>-</v>
      </c>
      <c r="CM1149" s="64" t="str">
        <f t="shared" si="1470"/>
        <v>-</v>
      </c>
      <c r="CN1149" s="64" t="str">
        <f t="shared" si="1441"/>
        <v>-</v>
      </c>
      <c r="CO1149" s="57" t="str">
        <f t="shared" si="1471"/>
        <v>Payoff</v>
      </c>
    </row>
    <row r="1150" spans="15:93" ht="18" customHeight="1" x14ac:dyDescent="0.25">
      <c r="O1150" s="56">
        <f t="shared" si="1472"/>
        <v>339</v>
      </c>
      <c r="P1150" s="64">
        <f t="shared" si="1442"/>
        <v>0</v>
      </c>
      <c r="Q1150" s="64" t="str">
        <f t="shared" si="1403"/>
        <v>-</v>
      </c>
      <c r="R1150" s="64" t="str">
        <f t="shared" si="1404"/>
        <v>-</v>
      </c>
      <c r="S1150" s="64">
        <f t="shared" si="1443"/>
        <v>0</v>
      </c>
      <c r="T1150" s="64" t="str">
        <f t="shared" si="1405"/>
        <v>-</v>
      </c>
      <c r="U1150" s="57" t="str">
        <f t="shared" si="1444"/>
        <v>Payoff</v>
      </c>
      <c r="V1150" s="56">
        <f t="shared" si="1473"/>
        <v>335</v>
      </c>
      <c r="W1150" s="64">
        <f t="shared" si="1445"/>
        <v>0</v>
      </c>
      <c r="X1150" s="64" t="str">
        <f t="shared" si="1406"/>
        <v>-</v>
      </c>
      <c r="Y1150" s="64">
        <f t="shared" si="1407"/>
        <v>0</v>
      </c>
      <c r="Z1150" s="64" t="str">
        <f t="shared" si="1408"/>
        <v>-</v>
      </c>
      <c r="AA1150" s="64" t="str">
        <f t="shared" si="1446"/>
        <v>-</v>
      </c>
      <c r="AB1150" s="64" t="str">
        <f t="shared" si="1409"/>
        <v>-</v>
      </c>
      <c r="AC1150" s="57" t="str">
        <f t="shared" si="1447"/>
        <v>Payoff</v>
      </c>
      <c r="AD1150" s="56">
        <f t="shared" si="1474"/>
        <v>335</v>
      </c>
      <c r="AE1150" s="64">
        <f t="shared" si="1448"/>
        <v>0</v>
      </c>
      <c r="AF1150" s="64" t="str">
        <f t="shared" si="1410"/>
        <v>-</v>
      </c>
      <c r="AG1150" s="64">
        <f t="shared" si="1411"/>
        <v>0</v>
      </c>
      <c r="AH1150" s="64" t="str">
        <f t="shared" si="1412"/>
        <v>-</v>
      </c>
      <c r="AI1150" s="64" t="str">
        <f t="shared" si="1449"/>
        <v>-</v>
      </c>
      <c r="AJ1150" s="64" t="str">
        <f t="shared" si="1413"/>
        <v>-</v>
      </c>
      <c r="AK1150" s="57" t="str">
        <f t="shared" si="1450"/>
        <v>Payoff</v>
      </c>
      <c r="AL1150" s="56">
        <f t="shared" si="1475"/>
        <v>335</v>
      </c>
      <c r="AM1150" s="64" t="str">
        <f t="shared" si="1451"/>
        <v>-</v>
      </c>
      <c r="AN1150" s="64" t="str">
        <f t="shared" si="1414"/>
        <v>-</v>
      </c>
      <c r="AO1150" s="64" t="str">
        <f t="shared" si="1415"/>
        <v>-</v>
      </c>
      <c r="AP1150" s="64" t="str">
        <f t="shared" si="1416"/>
        <v>-</v>
      </c>
      <c r="AQ1150" s="64" t="str">
        <f t="shared" si="1452"/>
        <v>-</v>
      </c>
      <c r="AR1150" s="64" t="str">
        <f t="shared" si="1417"/>
        <v>-</v>
      </c>
      <c r="AS1150" s="57" t="str">
        <f t="shared" si="1453"/>
        <v>Payoff</v>
      </c>
      <c r="AT1150" s="56">
        <f t="shared" si="1476"/>
        <v>335</v>
      </c>
      <c r="AU1150" s="64" t="str">
        <f t="shared" si="1454"/>
        <v>-</v>
      </c>
      <c r="AV1150" s="64" t="str">
        <f t="shared" si="1418"/>
        <v>-</v>
      </c>
      <c r="AW1150" s="64" t="str">
        <f t="shared" si="1419"/>
        <v>-</v>
      </c>
      <c r="AX1150" s="64" t="str">
        <f t="shared" si="1420"/>
        <v>-</v>
      </c>
      <c r="AY1150" s="64" t="str">
        <f t="shared" si="1455"/>
        <v>-</v>
      </c>
      <c r="AZ1150" s="64" t="str">
        <f t="shared" si="1421"/>
        <v>-</v>
      </c>
      <c r="BA1150" s="57" t="str">
        <f t="shared" si="1456"/>
        <v>Payoff</v>
      </c>
      <c r="BB1150" s="56">
        <f t="shared" si="1477"/>
        <v>335</v>
      </c>
      <c r="BC1150" s="64" t="str">
        <f t="shared" si="1457"/>
        <v>-</v>
      </c>
      <c r="BD1150" s="64" t="str">
        <f t="shared" si="1422"/>
        <v>-</v>
      </c>
      <c r="BE1150" s="64" t="str">
        <f t="shared" si="1423"/>
        <v>-</v>
      </c>
      <c r="BF1150" s="64" t="str">
        <f t="shared" si="1424"/>
        <v>-</v>
      </c>
      <c r="BG1150" s="64" t="str">
        <f t="shared" si="1458"/>
        <v>-</v>
      </c>
      <c r="BH1150" s="64" t="str">
        <f t="shared" si="1425"/>
        <v>-</v>
      </c>
      <c r="BI1150" s="57" t="str">
        <f t="shared" si="1459"/>
        <v>Payoff</v>
      </c>
      <c r="BJ1150" s="56">
        <f t="shared" si="1478"/>
        <v>335</v>
      </c>
      <c r="BK1150" s="64" t="str">
        <f t="shared" si="1460"/>
        <v>-</v>
      </c>
      <c r="BL1150" s="64" t="str">
        <f t="shared" si="1426"/>
        <v>-</v>
      </c>
      <c r="BM1150" s="64" t="str">
        <f t="shared" si="1427"/>
        <v>-</v>
      </c>
      <c r="BN1150" s="64" t="str">
        <f t="shared" si="1428"/>
        <v>-</v>
      </c>
      <c r="BO1150" s="64" t="str">
        <f t="shared" si="1461"/>
        <v>-</v>
      </c>
      <c r="BP1150" s="64" t="str">
        <f t="shared" si="1429"/>
        <v>-</v>
      </c>
      <c r="BQ1150" s="57" t="str">
        <f t="shared" si="1462"/>
        <v>Payoff</v>
      </c>
      <c r="BR1150" s="56">
        <f t="shared" si="1479"/>
        <v>335</v>
      </c>
      <c r="BS1150" s="64" t="str">
        <f t="shared" si="1463"/>
        <v>-</v>
      </c>
      <c r="BT1150" s="64" t="str">
        <f t="shared" si="1430"/>
        <v>-</v>
      </c>
      <c r="BU1150" s="64" t="str">
        <f t="shared" si="1431"/>
        <v>-</v>
      </c>
      <c r="BV1150" s="64" t="str">
        <f t="shared" si="1432"/>
        <v>-</v>
      </c>
      <c r="BW1150" s="64" t="str">
        <f t="shared" si="1464"/>
        <v>-</v>
      </c>
      <c r="BX1150" s="64" t="str">
        <f t="shared" si="1433"/>
        <v>-</v>
      </c>
      <c r="BY1150" s="57" t="str">
        <f t="shared" si="1465"/>
        <v>Payoff</v>
      </c>
      <c r="BZ1150" s="56">
        <f t="shared" si="1480"/>
        <v>335</v>
      </c>
      <c r="CA1150" s="64" t="str">
        <f t="shared" si="1466"/>
        <v>-</v>
      </c>
      <c r="CB1150" s="64" t="str">
        <f t="shared" si="1434"/>
        <v>-</v>
      </c>
      <c r="CC1150" s="64" t="str">
        <f t="shared" si="1435"/>
        <v>-</v>
      </c>
      <c r="CD1150" s="64" t="str">
        <f t="shared" si="1436"/>
        <v>-</v>
      </c>
      <c r="CE1150" s="64" t="str">
        <f t="shared" si="1467"/>
        <v>-</v>
      </c>
      <c r="CF1150" s="64" t="str">
        <f t="shared" si="1437"/>
        <v>-</v>
      </c>
      <c r="CG1150" s="57" t="str">
        <f t="shared" si="1468"/>
        <v>Payoff</v>
      </c>
      <c r="CH1150" s="56">
        <f t="shared" si="1481"/>
        <v>335</v>
      </c>
      <c r="CI1150" s="64" t="str">
        <f t="shared" si="1469"/>
        <v>-</v>
      </c>
      <c r="CJ1150" s="64" t="str">
        <f t="shared" si="1438"/>
        <v>-</v>
      </c>
      <c r="CK1150" s="64" t="str">
        <f t="shared" si="1439"/>
        <v>-</v>
      </c>
      <c r="CL1150" s="64" t="str">
        <f t="shared" si="1440"/>
        <v>-</v>
      </c>
      <c r="CM1150" s="64" t="str">
        <f t="shared" si="1470"/>
        <v>-</v>
      </c>
      <c r="CN1150" s="64" t="str">
        <f t="shared" si="1441"/>
        <v>-</v>
      </c>
      <c r="CO1150" s="57" t="str">
        <f t="shared" si="1471"/>
        <v>Payoff</v>
      </c>
    </row>
    <row r="1151" spans="15:93" ht="18" customHeight="1" x14ac:dyDescent="0.25">
      <c r="O1151" s="56">
        <f t="shared" si="1472"/>
        <v>340</v>
      </c>
      <c r="P1151" s="64">
        <f t="shared" si="1442"/>
        <v>0</v>
      </c>
      <c r="Q1151" s="64" t="str">
        <f t="shared" si="1403"/>
        <v>-</v>
      </c>
      <c r="R1151" s="64" t="str">
        <f t="shared" si="1404"/>
        <v>-</v>
      </c>
      <c r="S1151" s="64">
        <f t="shared" si="1443"/>
        <v>0</v>
      </c>
      <c r="T1151" s="64" t="str">
        <f t="shared" si="1405"/>
        <v>-</v>
      </c>
      <c r="U1151" s="57" t="str">
        <f t="shared" si="1444"/>
        <v>Payoff</v>
      </c>
      <c r="V1151" s="56">
        <f t="shared" si="1473"/>
        <v>336</v>
      </c>
      <c r="W1151" s="64">
        <f t="shared" si="1445"/>
        <v>0</v>
      </c>
      <c r="X1151" s="64" t="str">
        <f t="shared" si="1406"/>
        <v>-</v>
      </c>
      <c r="Y1151" s="64">
        <f t="shared" si="1407"/>
        <v>0</v>
      </c>
      <c r="Z1151" s="64" t="str">
        <f t="shared" si="1408"/>
        <v>-</v>
      </c>
      <c r="AA1151" s="64" t="str">
        <f t="shared" si="1446"/>
        <v>-</v>
      </c>
      <c r="AB1151" s="64" t="str">
        <f t="shared" si="1409"/>
        <v>-</v>
      </c>
      <c r="AC1151" s="57" t="str">
        <f t="shared" si="1447"/>
        <v>Payoff</v>
      </c>
      <c r="AD1151" s="56">
        <f t="shared" si="1474"/>
        <v>336</v>
      </c>
      <c r="AE1151" s="64">
        <f t="shared" si="1448"/>
        <v>0</v>
      </c>
      <c r="AF1151" s="64" t="str">
        <f t="shared" si="1410"/>
        <v>-</v>
      </c>
      <c r="AG1151" s="64">
        <f t="shared" si="1411"/>
        <v>0</v>
      </c>
      <c r="AH1151" s="64" t="str">
        <f t="shared" si="1412"/>
        <v>-</v>
      </c>
      <c r="AI1151" s="64" t="str">
        <f t="shared" si="1449"/>
        <v>-</v>
      </c>
      <c r="AJ1151" s="64" t="str">
        <f t="shared" si="1413"/>
        <v>-</v>
      </c>
      <c r="AK1151" s="57" t="str">
        <f t="shared" si="1450"/>
        <v>Payoff</v>
      </c>
      <c r="AL1151" s="56">
        <f t="shared" si="1475"/>
        <v>336</v>
      </c>
      <c r="AM1151" s="64" t="str">
        <f t="shared" si="1451"/>
        <v>-</v>
      </c>
      <c r="AN1151" s="64" t="str">
        <f t="shared" si="1414"/>
        <v>-</v>
      </c>
      <c r="AO1151" s="64" t="str">
        <f t="shared" si="1415"/>
        <v>-</v>
      </c>
      <c r="AP1151" s="64" t="str">
        <f t="shared" si="1416"/>
        <v>-</v>
      </c>
      <c r="AQ1151" s="64" t="str">
        <f t="shared" si="1452"/>
        <v>-</v>
      </c>
      <c r="AR1151" s="64" t="str">
        <f t="shared" si="1417"/>
        <v>-</v>
      </c>
      <c r="AS1151" s="57" t="str">
        <f t="shared" si="1453"/>
        <v>Payoff</v>
      </c>
      <c r="AT1151" s="56">
        <f t="shared" si="1476"/>
        <v>336</v>
      </c>
      <c r="AU1151" s="64" t="str">
        <f t="shared" si="1454"/>
        <v>-</v>
      </c>
      <c r="AV1151" s="64" t="str">
        <f t="shared" si="1418"/>
        <v>-</v>
      </c>
      <c r="AW1151" s="64" t="str">
        <f t="shared" si="1419"/>
        <v>-</v>
      </c>
      <c r="AX1151" s="64" t="str">
        <f t="shared" si="1420"/>
        <v>-</v>
      </c>
      <c r="AY1151" s="64" t="str">
        <f t="shared" si="1455"/>
        <v>-</v>
      </c>
      <c r="AZ1151" s="64" t="str">
        <f t="shared" si="1421"/>
        <v>-</v>
      </c>
      <c r="BA1151" s="57" t="str">
        <f t="shared" si="1456"/>
        <v>Payoff</v>
      </c>
      <c r="BB1151" s="56">
        <f t="shared" si="1477"/>
        <v>336</v>
      </c>
      <c r="BC1151" s="64" t="str">
        <f t="shared" si="1457"/>
        <v>-</v>
      </c>
      <c r="BD1151" s="64" t="str">
        <f t="shared" si="1422"/>
        <v>-</v>
      </c>
      <c r="BE1151" s="64" t="str">
        <f t="shared" si="1423"/>
        <v>-</v>
      </c>
      <c r="BF1151" s="64" t="str">
        <f t="shared" si="1424"/>
        <v>-</v>
      </c>
      <c r="BG1151" s="64" t="str">
        <f t="shared" si="1458"/>
        <v>-</v>
      </c>
      <c r="BH1151" s="64" t="str">
        <f t="shared" si="1425"/>
        <v>-</v>
      </c>
      <c r="BI1151" s="57" t="str">
        <f t="shared" si="1459"/>
        <v>Payoff</v>
      </c>
      <c r="BJ1151" s="56">
        <f t="shared" si="1478"/>
        <v>336</v>
      </c>
      <c r="BK1151" s="64" t="str">
        <f t="shared" si="1460"/>
        <v>-</v>
      </c>
      <c r="BL1151" s="64" t="str">
        <f t="shared" si="1426"/>
        <v>-</v>
      </c>
      <c r="BM1151" s="64" t="str">
        <f t="shared" si="1427"/>
        <v>-</v>
      </c>
      <c r="BN1151" s="64" t="str">
        <f t="shared" si="1428"/>
        <v>-</v>
      </c>
      <c r="BO1151" s="64" t="str">
        <f t="shared" si="1461"/>
        <v>-</v>
      </c>
      <c r="BP1151" s="64" t="str">
        <f t="shared" si="1429"/>
        <v>-</v>
      </c>
      <c r="BQ1151" s="57" t="str">
        <f t="shared" si="1462"/>
        <v>Payoff</v>
      </c>
      <c r="BR1151" s="56">
        <f t="shared" si="1479"/>
        <v>336</v>
      </c>
      <c r="BS1151" s="64" t="str">
        <f t="shared" si="1463"/>
        <v>-</v>
      </c>
      <c r="BT1151" s="64" t="str">
        <f t="shared" si="1430"/>
        <v>-</v>
      </c>
      <c r="BU1151" s="64" t="str">
        <f t="shared" si="1431"/>
        <v>-</v>
      </c>
      <c r="BV1151" s="64" t="str">
        <f t="shared" si="1432"/>
        <v>-</v>
      </c>
      <c r="BW1151" s="64" t="str">
        <f t="shared" si="1464"/>
        <v>-</v>
      </c>
      <c r="BX1151" s="64" t="str">
        <f t="shared" si="1433"/>
        <v>-</v>
      </c>
      <c r="BY1151" s="57" t="str">
        <f t="shared" si="1465"/>
        <v>Payoff</v>
      </c>
      <c r="BZ1151" s="56">
        <f t="shared" si="1480"/>
        <v>336</v>
      </c>
      <c r="CA1151" s="64" t="str">
        <f t="shared" si="1466"/>
        <v>-</v>
      </c>
      <c r="CB1151" s="64" t="str">
        <f t="shared" si="1434"/>
        <v>-</v>
      </c>
      <c r="CC1151" s="64" t="str">
        <f t="shared" si="1435"/>
        <v>-</v>
      </c>
      <c r="CD1151" s="64" t="str">
        <f t="shared" si="1436"/>
        <v>-</v>
      </c>
      <c r="CE1151" s="64" t="str">
        <f t="shared" si="1467"/>
        <v>-</v>
      </c>
      <c r="CF1151" s="64" t="str">
        <f t="shared" si="1437"/>
        <v>-</v>
      </c>
      <c r="CG1151" s="57" t="str">
        <f t="shared" si="1468"/>
        <v>Payoff</v>
      </c>
      <c r="CH1151" s="56">
        <f t="shared" si="1481"/>
        <v>336</v>
      </c>
      <c r="CI1151" s="64" t="str">
        <f t="shared" si="1469"/>
        <v>-</v>
      </c>
      <c r="CJ1151" s="64" t="str">
        <f t="shared" si="1438"/>
        <v>-</v>
      </c>
      <c r="CK1151" s="64" t="str">
        <f t="shared" si="1439"/>
        <v>-</v>
      </c>
      <c r="CL1151" s="64" t="str">
        <f t="shared" si="1440"/>
        <v>-</v>
      </c>
      <c r="CM1151" s="64" t="str">
        <f t="shared" si="1470"/>
        <v>-</v>
      </c>
      <c r="CN1151" s="64" t="str">
        <f t="shared" si="1441"/>
        <v>-</v>
      </c>
      <c r="CO1151" s="57" t="str">
        <f t="shared" si="1471"/>
        <v>Payoff</v>
      </c>
    </row>
    <row r="1152" spans="15:93" ht="18" customHeight="1" x14ac:dyDescent="0.25">
      <c r="O1152" s="56">
        <f t="shared" si="1472"/>
        <v>341</v>
      </c>
      <c r="P1152" s="64">
        <f t="shared" si="1442"/>
        <v>0</v>
      </c>
      <c r="Q1152" s="64" t="str">
        <f t="shared" si="1403"/>
        <v>-</v>
      </c>
      <c r="R1152" s="64" t="str">
        <f t="shared" si="1404"/>
        <v>-</v>
      </c>
      <c r="S1152" s="64">
        <f t="shared" si="1443"/>
        <v>0</v>
      </c>
      <c r="T1152" s="64" t="str">
        <f t="shared" si="1405"/>
        <v>-</v>
      </c>
      <c r="U1152" s="57" t="str">
        <f t="shared" si="1444"/>
        <v>Payoff</v>
      </c>
      <c r="V1152" s="56">
        <f t="shared" si="1473"/>
        <v>337</v>
      </c>
      <c r="W1152" s="64">
        <f t="shared" si="1445"/>
        <v>0</v>
      </c>
      <c r="X1152" s="64" t="str">
        <f t="shared" si="1406"/>
        <v>-</v>
      </c>
      <c r="Y1152" s="64">
        <f t="shared" si="1407"/>
        <v>0</v>
      </c>
      <c r="Z1152" s="64" t="str">
        <f t="shared" si="1408"/>
        <v>-</v>
      </c>
      <c r="AA1152" s="64" t="str">
        <f t="shared" si="1446"/>
        <v>-</v>
      </c>
      <c r="AB1152" s="64" t="str">
        <f t="shared" si="1409"/>
        <v>-</v>
      </c>
      <c r="AC1152" s="57" t="str">
        <f t="shared" si="1447"/>
        <v>Payoff</v>
      </c>
      <c r="AD1152" s="56">
        <f t="shared" si="1474"/>
        <v>337</v>
      </c>
      <c r="AE1152" s="64">
        <f t="shared" si="1448"/>
        <v>0</v>
      </c>
      <c r="AF1152" s="64" t="str">
        <f t="shared" si="1410"/>
        <v>-</v>
      </c>
      <c r="AG1152" s="64">
        <f t="shared" si="1411"/>
        <v>0</v>
      </c>
      <c r="AH1152" s="64" t="str">
        <f t="shared" si="1412"/>
        <v>-</v>
      </c>
      <c r="AI1152" s="64" t="str">
        <f t="shared" si="1449"/>
        <v>-</v>
      </c>
      <c r="AJ1152" s="64" t="str">
        <f t="shared" si="1413"/>
        <v>-</v>
      </c>
      <c r="AK1152" s="57" t="str">
        <f t="shared" si="1450"/>
        <v>Payoff</v>
      </c>
      <c r="AL1152" s="56">
        <f t="shared" si="1475"/>
        <v>337</v>
      </c>
      <c r="AM1152" s="64" t="str">
        <f t="shared" si="1451"/>
        <v>-</v>
      </c>
      <c r="AN1152" s="64" t="str">
        <f t="shared" si="1414"/>
        <v>-</v>
      </c>
      <c r="AO1152" s="64" t="str">
        <f t="shared" si="1415"/>
        <v>-</v>
      </c>
      <c r="AP1152" s="64" t="str">
        <f t="shared" si="1416"/>
        <v>-</v>
      </c>
      <c r="AQ1152" s="64" t="str">
        <f t="shared" si="1452"/>
        <v>-</v>
      </c>
      <c r="AR1152" s="64" t="str">
        <f t="shared" si="1417"/>
        <v>-</v>
      </c>
      <c r="AS1152" s="57" t="str">
        <f t="shared" si="1453"/>
        <v>Payoff</v>
      </c>
      <c r="AT1152" s="56">
        <f t="shared" si="1476"/>
        <v>337</v>
      </c>
      <c r="AU1152" s="64" t="str">
        <f t="shared" si="1454"/>
        <v>-</v>
      </c>
      <c r="AV1152" s="64" t="str">
        <f t="shared" si="1418"/>
        <v>-</v>
      </c>
      <c r="AW1152" s="64" t="str">
        <f t="shared" si="1419"/>
        <v>-</v>
      </c>
      <c r="AX1152" s="64" t="str">
        <f t="shared" si="1420"/>
        <v>-</v>
      </c>
      <c r="AY1152" s="64" t="str">
        <f t="shared" si="1455"/>
        <v>-</v>
      </c>
      <c r="AZ1152" s="64" t="str">
        <f t="shared" si="1421"/>
        <v>-</v>
      </c>
      <c r="BA1152" s="57" t="str">
        <f t="shared" si="1456"/>
        <v>Payoff</v>
      </c>
      <c r="BB1152" s="56">
        <f t="shared" si="1477"/>
        <v>337</v>
      </c>
      <c r="BC1152" s="64" t="str">
        <f t="shared" si="1457"/>
        <v>-</v>
      </c>
      <c r="BD1152" s="64" t="str">
        <f t="shared" si="1422"/>
        <v>-</v>
      </c>
      <c r="BE1152" s="64" t="str">
        <f t="shared" si="1423"/>
        <v>-</v>
      </c>
      <c r="BF1152" s="64" t="str">
        <f t="shared" si="1424"/>
        <v>-</v>
      </c>
      <c r="BG1152" s="64" t="str">
        <f t="shared" si="1458"/>
        <v>-</v>
      </c>
      <c r="BH1152" s="64" t="str">
        <f t="shared" si="1425"/>
        <v>-</v>
      </c>
      <c r="BI1152" s="57" t="str">
        <f t="shared" si="1459"/>
        <v>Payoff</v>
      </c>
      <c r="BJ1152" s="56">
        <f t="shared" si="1478"/>
        <v>337</v>
      </c>
      <c r="BK1152" s="64" t="str">
        <f t="shared" si="1460"/>
        <v>-</v>
      </c>
      <c r="BL1152" s="64" t="str">
        <f t="shared" si="1426"/>
        <v>-</v>
      </c>
      <c r="BM1152" s="64" t="str">
        <f t="shared" si="1427"/>
        <v>-</v>
      </c>
      <c r="BN1152" s="64" t="str">
        <f t="shared" si="1428"/>
        <v>-</v>
      </c>
      <c r="BO1152" s="64" t="str">
        <f t="shared" si="1461"/>
        <v>-</v>
      </c>
      <c r="BP1152" s="64" t="str">
        <f t="shared" si="1429"/>
        <v>-</v>
      </c>
      <c r="BQ1152" s="57" t="str">
        <f t="shared" si="1462"/>
        <v>Payoff</v>
      </c>
      <c r="BR1152" s="56">
        <f t="shared" si="1479"/>
        <v>337</v>
      </c>
      <c r="BS1152" s="64" t="str">
        <f t="shared" si="1463"/>
        <v>-</v>
      </c>
      <c r="BT1152" s="64" t="str">
        <f t="shared" si="1430"/>
        <v>-</v>
      </c>
      <c r="BU1152" s="64" t="str">
        <f t="shared" si="1431"/>
        <v>-</v>
      </c>
      <c r="BV1152" s="64" t="str">
        <f t="shared" si="1432"/>
        <v>-</v>
      </c>
      <c r="BW1152" s="64" t="str">
        <f t="shared" si="1464"/>
        <v>-</v>
      </c>
      <c r="BX1152" s="64" t="str">
        <f t="shared" si="1433"/>
        <v>-</v>
      </c>
      <c r="BY1152" s="57" t="str">
        <f t="shared" si="1465"/>
        <v>Payoff</v>
      </c>
      <c r="BZ1152" s="56">
        <f t="shared" si="1480"/>
        <v>337</v>
      </c>
      <c r="CA1152" s="64" t="str">
        <f t="shared" si="1466"/>
        <v>-</v>
      </c>
      <c r="CB1152" s="64" t="str">
        <f t="shared" si="1434"/>
        <v>-</v>
      </c>
      <c r="CC1152" s="64" t="str">
        <f t="shared" si="1435"/>
        <v>-</v>
      </c>
      <c r="CD1152" s="64" t="str">
        <f t="shared" si="1436"/>
        <v>-</v>
      </c>
      <c r="CE1152" s="64" t="str">
        <f t="shared" si="1467"/>
        <v>-</v>
      </c>
      <c r="CF1152" s="64" t="str">
        <f t="shared" si="1437"/>
        <v>-</v>
      </c>
      <c r="CG1152" s="57" t="str">
        <f t="shared" si="1468"/>
        <v>Payoff</v>
      </c>
      <c r="CH1152" s="56">
        <f t="shared" si="1481"/>
        <v>337</v>
      </c>
      <c r="CI1152" s="64" t="str">
        <f t="shared" si="1469"/>
        <v>-</v>
      </c>
      <c r="CJ1152" s="64" t="str">
        <f t="shared" si="1438"/>
        <v>-</v>
      </c>
      <c r="CK1152" s="64" t="str">
        <f t="shared" si="1439"/>
        <v>-</v>
      </c>
      <c r="CL1152" s="64" t="str">
        <f t="shared" si="1440"/>
        <v>-</v>
      </c>
      <c r="CM1152" s="64" t="str">
        <f t="shared" si="1470"/>
        <v>-</v>
      </c>
      <c r="CN1152" s="64" t="str">
        <f t="shared" si="1441"/>
        <v>-</v>
      </c>
      <c r="CO1152" s="57" t="str">
        <f t="shared" si="1471"/>
        <v>Payoff</v>
      </c>
    </row>
    <row r="1153" spans="15:93" ht="18" customHeight="1" x14ac:dyDescent="0.25">
      <c r="O1153" s="56">
        <f t="shared" si="1472"/>
        <v>342</v>
      </c>
      <c r="P1153" s="64">
        <f t="shared" si="1442"/>
        <v>0</v>
      </c>
      <c r="Q1153" s="64" t="str">
        <f t="shared" si="1403"/>
        <v>-</v>
      </c>
      <c r="R1153" s="64" t="str">
        <f t="shared" si="1404"/>
        <v>-</v>
      </c>
      <c r="S1153" s="64">
        <f t="shared" si="1443"/>
        <v>0</v>
      </c>
      <c r="T1153" s="64" t="str">
        <f t="shared" si="1405"/>
        <v>-</v>
      </c>
      <c r="U1153" s="57" t="str">
        <f t="shared" si="1444"/>
        <v>Payoff</v>
      </c>
      <c r="V1153" s="56">
        <f t="shared" si="1473"/>
        <v>338</v>
      </c>
      <c r="W1153" s="64">
        <f t="shared" si="1445"/>
        <v>0</v>
      </c>
      <c r="X1153" s="64" t="str">
        <f t="shared" si="1406"/>
        <v>-</v>
      </c>
      <c r="Y1153" s="64">
        <f t="shared" si="1407"/>
        <v>0</v>
      </c>
      <c r="Z1153" s="64" t="str">
        <f t="shared" si="1408"/>
        <v>-</v>
      </c>
      <c r="AA1153" s="64" t="str">
        <f t="shared" si="1446"/>
        <v>-</v>
      </c>
      <c r="AB1153" s="64" t="str">
        <f t="shared" si="1409"/>
        <v>-</v>
      </c>
      <c r="AC1153" s="57" t="str">
        <f t="shared" si="1447"/>
        <v>Payoff</v>
      </c>
      <c r="AD1153" s="56">
        <f t="shared" si="1474"/>
        <v>338</v>
      </c>
      <c r="AE1153" s="64">
        <f t="shared" si="1448"/>
        <v>0</v>
      </c>
      <c r="AF1153" s="64" t="str">
        <f t="shared" si="1410"/>
        <v>-</v>
      </c>
      <c r="AG1153" s="64">
        <f t="shared" si="1411"/>
        <v>0</v>
      </c>
      <c r="AH1153" s="64" t="str">
        <f t="shared" si="1412"/>
        <v>-</v>
      </c>
      <c r="AI1153" s="64" t="str">
        <f t="shared" si="1449"/>
        <v>-</v>
      </c>
      <c r="AJ1153" s="64" t="str">
        <f t="shared" si="1413"/>
        <v>-</v>
      </c>
      <c r="AK1153" s="57" t="str">
        <f t="shared" si="1450"/>
        <v>Payoff</v>
      </c>
      <c r="AL1153" s="56">
        <f t="shared" si="1475"/>
        <v>338</v>
      </c>
      <c r="AM1153" s="64" t="str">
        <f t="shared" si="1451"/>
        <v>-</v>
      </c>
      <c r="AN1153" s="64" t="str">
        <f t="shared" si="1414"/>
        <v>-</v>
      </c>
      <c r="AO1153" s="64" t="str">
        <f t="shared" si="1415"/>
        <v>-</v>
      </c>
      <c r="AP1153" s="64" t="str">
        <f t="shared" si="1416"/>
        <v>-</v>
      </c>
      <c r="AQ1153" s="64" t="str">
        <f t="shared" si="1452"/>
        <v>-</v>
      </c>
      <c r="AR1153" s="64" t="str">
        <f t="shared" si="1417"/>
        <v>-</v>
      </c>
      <c r="AS1153" s="57" t="str">
        <f t="shared" si="1453"/>
        <v>Payoff</v>
      </c>
      <c r="AT1153" s="56">
        <f t="shared" si="1476"/>
        <v>338</v>
      </c>
      <c r="AU1153" s="64" t="str">
        <f t="shared" si="1454"/>
        <v>-</v>
      </c>
      <c r="AV1153" s="64" t="str">
        <f t="shared" si="1418"/>
        <v>-</v>
      </c>
      <c r="AW1153" s="64" t="str">
        <f t="shared" si="1419"/>
        <v>-</v>
      </c>
      <c r="AX1153" s="64" t="str">
        <f t="shared" si="1420"/>
        <v>-</v>
      </c>
      <c r="AY1153" s="64" t="str">
        <f t="shared" si="1455"/>
        <v>-</v>
      </c>
      <c r="AZ1153" s="64" t="str">
        <f t="shared" si="1421"/>
        <v>-</v>
      </c>
      <c r="BA1153" s="57" t="str">
        <f t="shared" si="1456"/>
        <v>Payoff</v>
      </c>
      <c r="BB1153" s="56">
        <f t="shared" si="1477"/>
        <v>338</v>
      </c>
      <c r="BC1153" s="64" t="str">
        <f t="shared" si="1457"/>
        <v>-</v>
      </c>
      <c r="BD1153" s="64" t="str">
        <f t="shared" si="1422"/>
        <v>-</v>
      </c>
      <c r="BE1153" s="64" t="str">
        <f t="shared" si="1423"/>
        <v>-</v>
      </c>
      <c r="BF1153" s="64" t="str">
        <f t="shared" si="1424"/>
        <v>-</v>
      </c>
      <c r="BG1153" s="64" t="str">
        <f t="shared" si="1458"/>
        <v>-</v>
      </c>
      <c r="BH1153" s="64" t="str">
        <f t="shared" si="1425"/>
        <v>-</v>
      </c>
      <c r="BI1153" s="57" t="str">
        <f t="shared" si="1459"/>
        <v>Payoff</v>
      </c>
      <c r="BJ1153" s="56">
        <f t="shared" si="1478"/>
        <v>338</v>
      </c>
      <c r="BK1153" s="64" t="str">
        <f t="shared" si="1460"/>
        <v>-</v>
      </c>
      <c r="BL1153" s="64" t="str">
        <f t="shared" si="1426"/>
        <v>-</v>
      </c>
      <c r="BM1153" s="64" t="str">
        <f t="shared" si="1427"/>
        <v>-</v>
      </c>
      <c r="BN1153" s="64" t="str">
        <f t="shared" si="1428"/>
        <v>-</v>
      </c>
      <c r="BO1153" s="64" t="str">
        <f t="shared" si="1461"/>
        <v>-</v>
      </c>
      <c r="BP1153" s="64" t="str">
        <f t="shared" si="1429"/>
        <v>-</v>
      </c>
      <c r="BQ1153" s="57" t="str">
        <f t="shared" si="1462"/>
        <v>Payoff</v>
      </c>
      <c r="BR1153" s="56">
        <f t="shared" si="1479"/>
        <v>338</v>
      </c>
      <c r="BS1153" s="64" t="str">
        <f t="shared" si="1463"/>
        <v>-</v>
      </c>
      <c r="BT1153" s="64" t="str">
        <f t="shared" si="1430"/>
        <v>-</v>
      </c>
      <c r="BU1153" s="64" t="str">
        <f t="shared" si="1431"/>
        <v>-</v>
      </c>
      <c r="BV1153" s="64" t="str">
        <f t="shared" si="1432"/>
        <v>-</v>
      </c>
      <c r="BW1153" s="64" t="str">
        <f t="shared" si="1464"/>
        <v>-</v>
      </c>
      <c r="BX1153" s="64" t="str">
        <f t="shared" si="1433"/>
        <v>-</v>
      </c>
      <c r="BY1153" s="57" t="str">
        <f t="shared" si="1465"/>
        <v>Payoff</v>
      </c>
      <c r="BZ1153" s="56">
        <f t="shared" si="1480"/>
        <v>338</v>
      </c>
      <c r="CA1153" s="64" t="str">
        <f t="shared" si="1466"/>
        <v>-</v>
      </c>
      <c r="CB1153" s="64" t="str">
        <f t="shared" si="1434"/>
        <v>-</v>
      </c>
      <c r="CC1153" s="64" t="str">
        <f t="shared" si="1435"/>
        <v>-</v>
      </c>
      <c r="CD1153" s="64" t="str">
        <f t="shared" si="1436"/>
        <v>-</v>
      </c>
      <c r="CE1153" s="64" t="str">
        <f t="shared" si="1467"/>
        <v>-</v>
      </c>
      <c r="CF1153" s="64" t="str">
        <f t="shared" si="1437"/>
        <v>-</v>
      </c>
      <c r="CG1153" s="57" t="str">
        <f t="shared" si="1468"/>
        <v>Payoff</v>
      </c>
      <c r="CH1153" s="56">
        <f t="shared" si="1481"/>
        <v>338</v>
      </c>
      <c r="CI1153" s="64" t="str">
        <f t="shared" si="1469"/>
        <v>-</v>
      </c>
      <c r="CJ1153" s="64" t="str">
        <f t="shared" si="1438"/>
        <v>-</v>
      </c>
      <c r="CK1153" s="64" t="str">
        <f t="shared" si="1439"/>
        <v>-</v>
      </c>
      <c r="CL1153" s="64" t="str">
        <f t="shared" si="1440"/>
        <v>-</v>
      </c>
      <c r="CM1153" s="64" t="str">
        <f t="shared" si="1470"/>
        <v>-</v>
      </c>
      <c r="CN1153" s="64" t="str">
        <f t="shared" si="1441"/>
        <v>-</v>
      </c>
      <c r="CO1153" s="57" t="str">
        <f t="shared" si="1471"/>
        <v>Payoff</v>
      </c>
    </row>
    <row r="1154" spans="15:93" ht="18" customHeight="1" x14ac:dyDescent="0.25">
      <c r="O1154" s="56">
        <f t="shared" si="1472"/>
        <v>343</v>
      </c>
      <c r="P1154" s="64">
        <f t="shared" si="1442"/>
        <v>0</v>
      </c>
      <c r="Q1154" s="64" t="str">
        <f t="shared" si="1403"/>
        <v>-</v>
      </c>
      <c r="R1154" s="64" t="str">
        <f t="shared" si="1404"/>
        <v>-</v>
      </c>
      <c r="S1154" s="64">
        <f t="shared" si="1443"/>
        <v>0</v>
      </c>
      <c r="T1154" s="64" t="str">
        <f t="shared" si="1405"/>
        <v>-</v>
      </c>
      <c r="U1154" s="57" t="str">
        <f t="shared" si="1444"/>
        <v>Payoff</v>
      </c>
      <c r="V1154" s="56">
        <f t="shared" si="1473"/>
        <v>339</v>
      </c>
      <c r="W1154" s="64">
        <f t="shared" si="1445"/>
        <v>0</v>
      </c>
      <c r="X1154" s="64" t="str">
        <f t="shared" si="1406"/>
        <v>-</v>
      </c>
      <c r="Y1154" s="64">
        <f t="shared" si="1407"/>
        <v>0</v>
      </c>
      <c r="Z1154" s="64" t="str">
        <f t="shared" si="1408"/>
        <v>-</v>
      </c>
      <c r="AA1154" s="64" t="str">
        <f t="shared" si="1446"/>
        <v>-</v>
      </c>
      <c r="AB1154" s="64" t="str">
        <f t="shared" si="1409"/>
        <v>-</v>
      </c>
      <c r="AC1154" s="57" t="str">
        <f t="shared" si="1447"/>
        <v>Payoff</v>
      </c>
      <c r="AD1154" s="56">
        <f t="shared" si="1474"/>
        <v>339</v>
      </c>
      <c r="AE1154" s="64">
        <f t="shared" si="1448"/>
        <v>0</v>
      </c>
      <c r="AF1154" s="64" t="str">
        <f t="shared" si="1410"/>
        <v>-</v>
      </c>
      <c r="AG1154" s="64">
        <f t="shared" si="1411"/>
        <v>0</v>
      </c>
      <c r="AH1154" s="64" t="str">
        <f t="shared" si="1412"/>
        <v>-</v>
      </c>
      <c r="AI1154" s="64" t="str">
        <f t="shared" si="1449"/>
        <v>-</v>
      </c>
      <c r="AJ1154" s="64" t="str">
        <f t="shared" si="1413"/>
        <v>-</v>
      </c>
      <c r="AK1154" s="57" t="str">
        <f t="shared" si="1450"/>
        <v>Payoff</v>
      </c>
      <c r="AL1154" s="56">
        <f t="shared" si="1475"/>
        <v>339</v>
      </c>
      <c r="AM1154" s="64" t="str">
        <f t="shared" si="1451"/>
        <v>-</v>
      </c>
      <c r="AN1154" s="64" t="str">
        <f t="shared" si="1414"/>
        <v>-</v>
      </c>
      <c r="AO1154" s="64" t="str">
        <f t="shared" si="1415"/>
        <v>-</v>
      </c>
      <c r="AP1154" s="64" t="str">
        <f t="shared" si="1416"/>
        <v>-</v>
      </c>
      <c r="AQ1154" s="64" t="str">
        <f t="shared" si="1452"/>
        <v>-</v>
      </c>
      <c r="AR1154" s="64" t="str">
        <f t="shared" si="1417"/>
        <v>-</v>
      </c>
      <c r="AS1154" s="57" t="str">
        <f t="shared" si="1453"/>
        <v>Payoff</v>
      </c>
      <c r="AT1154" s="56">
        <f t="shared" si="1476"/>
        <v>339</v>
      </c>
      <c r="AU1154" s="64" t="str">
        <f t="shared" si="1454"/>
        <v>-</v>
      </c>
      <c r="AV1154" s="64" t="str">
        <f t="shared" si="1418"/>
        <v>-</v>
      </c>
      <c r="AW1154" s="64" t="str">
        <f t="shared" si="1419"/>
        <v>-</v>
      </c>
      <c r="AX1154" s="64" t="str">
        <f t="shared" si="1420"/>
        <v>-</v>
      </c>
      <c r="AY1154" s="64" t="str">
        <f t="shared" si="1455"/>
        <v>-</v>
      </c>
      <c r="AZ1154" s="64" t="str">
        <f t="shared" si="1421"/>
        <v>-</v>
      </c>
      <c r="BA1154" s="57" t="str">
        <f t="shared" si="1456"/>
        <v>Payoff</v>
      </c>
      <c r="BB1154" s="56">
        <f t="shared" si="1477"/>
        <v>339</v>
      </c>
      <c r="BC1154" s="64" t="str">
        <f t="shared" si="1457"/>
        <v>-</v>
      </c>
      <c r="BD1154" s="64" t="str">
        <f t="shared" si="1422"/>
        <v>-</v>
      </c>
      <c r="BE1154" s="64" t="str">
        <f t="shared" si="1423"/>
        <v>-</v>
      </c>
      <c r="BF1154" s="64" t="str">
        <f t="shared" si="1424"/>
        <v>-</v>
      </c>
      <c r="BG1154" s="64" t="str">
        <f t="shared" si="1458"/>
        <v>-</v>
      </c>
      <c r="BH1154" s="64" t="str">
        <f t="shared" si="1425"/>
        <v>-</v>
      </c>
      <c r="BI1154" s="57" t="str">
        <f t="shared" si="1459"/>
        <v>Payoff</v>
      </c>
      <c r="BJ1154" s="56">
        <f t="shared" si="1478"/>
        <v>339</v>
      </c>
      <c r="BK1154" s="64" t="str">
        <f t="shared" si="1460"/>
        <v>-</v>
      </c>
      <c r="BL1154" s="64" t="str">
        <f t="shared" si="1426"/>
        <v>-</v>
      </c>
      <c r="BM1154" s="64" t="str">
        <f t="shared" si="1427"/>
        <v>-</v>
      </c>
      <c r="BN1154" s="64" t="str">
        <f t="shared" si="1428"/>
        <v>-</v>
      </c>
      <c r="BO1154" s="64" t="str">
        <f t="shared" si="1461"/>
        <v>-</v>
      </c>
      <c r="BP1154" s="64" t="str">
        <f t="shared" si="1429"/>
        <v>-</v>
      </c>
      <c r="BQ1154" s="57" t="str">
        <f t="shared" si="1462"/>
        <v>Payoff</v>
      </c>
      <c r="BR1154" s="56">
        <f t="shared" si="1479"/>
        <v>339</v>
      </c>
      <c r="BS1154" s="64" t="str">
        <f t="shared" si="1463"/>
        <v>-</v>
      </c>
      <c r="BT1154" s="64" t="str">
        <f t="shared" si="1430"/>
        <v>-</v>
      </c>
      <c r="BU1154" s="64" t="str">
        <f t="shared" si="1431"/>
        <v>-</v>
      </c>
      <c r="BV1154" s="64" t="str">
        <f t="shared" si="1432"/>
        <v>-</v>
      </c>
      <c r="BW1154" s="64" t="str">
        <f t="shared" si="1464"/>
        <v>-</v>
      </c>
      <c r="BX1154" s="64" t="str">
        <f t="shared" si="1433"/>
        <v>-</v>
      </c>
      <c r="BY1154" s="57" t="str">
        <f t="shared" si="1465"/>
        <v>Payoff</v>
      </c>
      <c r="BZ1154" s="56">
        <f t="shared" si="1480"/>
        <v>339</v>
      </c>
      <c r="CA1154" s="64" t="str">
        <f t="shared" si="1466"/>
        <v>-</v>
      </c>
      <c r="CB1154" s="64" t="str">
        <f t="shared" si="1434"/>
        <v>-</v>
      </c>
      <c r="CC1154" s="64" t="str">
        <f t="shared" si="1435"/>
        <v>-</v>
      </c>
      <c r="CD1154" s="64" t="str">
        <f t="shared" si="1436"/>
        <v>-</v>
      </c>
      <c r="CE1154" s="64" t="str">
        <f t="shared" si="1467"/>
        <v>-</v>
      </c>
      <c r="CF1154" s="64" t="str">
        <f t="shared" si="1437"/>
        <v>-</v>
      </c>
      <c r="CG1154" s="57" t="str">
        <f t="shared" si="1468"/>
        <v>Payoff</v>
      </c>
      <c r="CH1154" s="56">
        <f t="shared" si="1481"/>
        <v>339</v>
      </c>
      <c r="CI1154" s="64" t="str">
        <f t="shared" si="1469"/>
        <v>-</v>
      </c>
      <c r="CJ1154" s="64" t="str">
        <f t="shared" si="1438"/>
        <v>-</v>
      </c>
      <c r="CK1154" s="64" t="str">
        <f t="shared" si="1439"/>
        <v>-</v>
      </c>
      <c r="CL1154" s="64" t="str">
        <f t="shared" si="1440"/>
        <v>-</v>
      </c>
      <c r="CM1154" s="64" t="str">
        <f t="shared" si="1470"/>
        <v>-</v>
      </c>
      <c r="CN1154" s="64" t="str">
        <f t="shared" si="1441"/>
        <v>-</v>
      </c>
      <c r="CO1154" s="57" t="str">
        <f t="shared" si="1471"/>
        <v>Payoff</v>
      </c>
    </row>
    <row r="1155" spans="15:93" ht="18" customHeight="1" x14ac:dyDescent="0.25">
      <c r="O1155" s="56">
        <f t="shared" si="1472"/>
        <v>344</v>
      </c>
      <c r="P1155" s="64">
        <f t="shared" si="1442"/>
        <v>0</v>
      </c>
      <c r="Q1155" s="64" t="str">
        <f t="shared" si="1403"/>
        <v>-</v>
      </c>
      <c r="R1155" s="64" t="str">
        <f t="shared" si="1404"/>
        <v>-</v>
      </c>
      <c r="S1155" s="64">
        <f t="shared" si="1443"/>
        <v>0</v>
      </c>
      <c r="T1155" s="64" t="str">
        <f t="shared" si="1405"/>
        <v>-</v>
      </c>
      <c r="U1155" s="57" t="str">
        <f t="shared" si="1444"/>
        <v>Payoff</v>
      </c>
      <c r="V1155" s="56">
        <f t="shared" si="1473"/>
        <v>340</v>
      </c>
      <c r="W1155" s="64">
        <f t="shared" si="1445"/>
        <v>0</v>
      </c>
      <c r="X1155" s="64" t="str">
        <f t="shared" si="1406"/>
        <v>-</v>
      </c>
      <c r="Y1155" s="64">
        <f t="shared" si="1407"/>
        <v>0</v>
      </c>
      <c r="Z1155" s="64" t="str">
        <f t="shared" si="1408"/>
        <v>-</v>
      </c>
      <c r="AA1155" s="64" t="str">
        <f t="shared" si="1446"/>
        <v>-</v>
      </c>
      <c r="AB1155" s="64" t="str">
        <f t="shared" si="1409"/>
        <v>-</v>
      </c>
      <c r="AC1155" s="57" t="str">
        <f t="shared" si="1447"/>
        <v>Payoff</v>
      </c>
      <c r="AD1155" s="56">
        <f t="shared" si="1474"/>
        <v>340</v>
      </c>
      <c r="AE1155" s="64">
        <f t="shared" si="1448"/>
        <v>0</v>
      </c>
      <c r="AF1155" s="64" t="str">
        <f t="shared" si="1410"/>
        <v>-</v>
      </c>
      <c r="AG1155" s="64">
        <f t="shared" si="1411"/>
        <v>0</v>
      </c>
      <c r="AH1155" s="64" t="str">
        <f t="shared" si="1412"/>
        <v>-</v>
      </c>
      <c r="AI1155" s="64" t="str">
        <f t="shared" si="1449"/>
        <v>-</v>
      </c>
      <c r="AJ1155" s="64" t="str">
        <f t="shared" si="1413"/>
        <v>-</v>
      </c>
      <c r="AK1155" s="57" t="str">
        <f t="shared" si="1450"/>
        <v>Payoff</v>
      </c>
      <c r="AL1155" s="56">
        <f t="shared" si="1475"/>
        <v>340</v>
      </c>
      <c r="AM1155" s="64" t="str">
        <f t="shared" si="1451"/>
        <v>-</v>
      </c>
      <c r="AN1155" s="64" t="str">
        <f t="shared" si="1414"/>
        <v>-</v>
      </c>
      <c r="AO1155" s="64" t="str">
        <f t="shared" si="1415"/>
        <v>-</v>
      </c>
      <c r="AP1155" s="64" t="str">
        <f t="shared" si="1416"/>
        <v>-</v>
      </c>
      <c r="AQ1155" s="64" t="str">
        <f t="shared" si="1452"/>
        <v>-</v>
      </c>
      <c r="AR1155" s="64" t="str">
        <f t="shared" si="1417"/>
        <v>-</v>
      </c>
      <c r="AS1155" s="57" t="str">
        <f t="shared" si="1453"/>
        <v>Payoff</v>
      </c>
      <c r="AT1155" s="56">
        <f t="shared" si="1476"/>
        <v>340</v>
      </c>
      <c r="AU1155" s="64" t="str">
        <f t="shared" si="1454"/>
        <v>-</v>
      </c>
      <c r="AV1155" s="64" t="str">
        <f t="shared" si="1418"/>
        <v>-</v>
      </c>
      <c r="AW1155" s="64" t="str">
        <f t="shared" si="1419"/>
        <v>-</v>
      </c>
      <c r="AX1155" s="64" t="str">
        <f t="shared" si="1420"/>
        <v>-</v>
      </c>
      <c r="AY1155" s="64" t="str">
        <f t="shared" si="1455"/>
        <v>-</v>
      </c>
      <c r="AZ1155" s="64" t="str">
        <f t="shared" si="1421"/>
        <v>-</v>
      </c>
      <c r="BA1155" s="57" t="str">
        <f t="shared" si="1456"/>
        <v>Payoff</v>
      </c>
      <c r="BB1155" s="56">
        <f t="shared" si="1477"/>
        <v>340</v>
      </c>
      <c r="BC1155" s="64" t="str">
        <f t="shared" si="1457"/>
        <v>-</v>
      </c>
      <c r="BD1155" s="64" t="str">
        <f t="shared" si="1422"/>
        <v>-</v>
      </c>
      <c r="BE1155" s="64" t="str">
        <f t="shared" si="1423"/>
        <v>-</v>
      </c>
      <c r="BF1155" s="64" t="str">
        <f t="shared" si="1424"/>
        <v>-</v>
      </c>
      <c r="BG1155" s="64" t="str">
        <f t="shared" si="1458"/>
        <v>-</v>
      </c>
      <c r="BH1155" s="64" t="str">
        <f t="shared" si="1425"/>
        <v>-</v>
      </c>
      <c r="BI1155" s="57" t="str">
        <f t="shared" si="1459"/>
        <v>Payoff</v>
      </c>
      <c r="BJ1155" s="56">
        <f t="shared" si="1478"/>
        <v>340</v>
      </c>
      <c r="BK1155" s="64" t="str">
        <f t="shared" si="1460"/>
        <v>-</v>
      </c>
      <c r="BL1155" s="64" t="str">
        <f t="shared" si="1426"/>
        <v>-</v>
      </c>
      <c r="BM1155" s="64" t="str">
        <f t="shared" si="1427"/>
        <v>-</v>
      </c>
      <c r="BN1155" s="64" t="str">
        <f t="shared" si="1428"/>
        <v>-</v>
      </c>
      <c r="BO1155" s="64" t="str">
        <f t="shared" si="1461"/>
        <v>-</v>
      </c>
      <c r="BP1155" s="64" t="str">
        <f t="shared" si="1429"/>
        <v>-</v>
      </c>
      <c r="BQ1155" s="57" t="str">
        <f t="shared" si="1462"/>
        <v>Payoff</v>
      </c>
      <c r="BR1155" s="56">
        <f t="shared" si="1479"/>
        <v>340</v>
      </c>
      <c r="BS1155" s="64" t="str">
        <f t="shared" si="1463"/>
        <v>-</v>
      </c>
      <c r="BT1155" s="64" t="str">
        <f t="shared" si="1430"/>
        <v>-</v>
      </c>
      <c r="BU1155" s="64" t="str">
        <f t="shared" si="1431"/>
        <v>-</v>
      </c>
      <c r="BV1155" s="64" t="str">
        <f t="shared" si="1432"/>
        <v>-</v>
      </c>
      <c r="BW1155" s="64" t="str">
        <f t="shared" si="1464"/>
        <v>-</v>
      </c>
      <c r="BX1155" s="64" t="str">
        <f t="shared" si="1433"/>
        <v>-</v>
      </c>
      <c r="BY1155" s="57" t="str">
        <f t="shared" si="1465"/>
        <v>Payoff</v>
      </c>
      <c r="BZ1155" s="56">
        <f t="shared" si="1480"/>
        <v>340</v>
      </c>
      <c r="CA1155" s="64" t="str">
        <f t="shared" si="1466"/>
        <v>-</v>
      </c>
      <c r="CB1155" s="64" t="str">
        <f t="shared" si="1434"/>
        <v>-</v>
      </c>
      <c r="CC1155" s="64" t="str">
        <f t="shared" si="1435"/>
        <v>-</v>
      </c>
      <c r="CD1155" s="64" t="str">
        <f t="shared" si="1436"/>
        <v>-</v>
      </c>
      <c r="CE1155" s="64" t="str">
        <f t="shared" si="1467"/>
        <v>-</v>
      </c>
      <c r="CF1155" s="64" t="str">
        <f t="shared" si="1437"/>
        <v>-</v>
      </c>
      <c r="CG1155" s="57" t="str">
        <f t="shared" si="1468"/>
        <v>Payoff</v>
      </c>
      <c r="CH1155" s="56">
        <f t="shared" si="1481"/>
        <v>340</v>
      </c>
      <c r="CI1155" s="64" t="str">
        <f t="shared" si="1469"/>
        <v>-</v>
      </c>
      <c r="CJ1155" s="64" t="str">
        <f t="shared" si="1438"/>
        <v>-</v>
      </c>
      <c r="CK1155" s="64" t="str">
        <f t="shared" si="1439"/>
        <v>-</v>
      </c>
      <c r="CL1155" s="64" t="str">
        <f t="shared" si="1440"/>
        <v>-</v>
      </c>
      <c r="CM1155" s="64" t="str">
        <f t="shared" si="1470"/>
        <v>-</v>
      </c>
      <c r="CN1155" s="64" t="str">
        <f t="shared" si="1441"/>
        <v>-</v>
      </c>
      <c r="CO1155" s="57" t="str">
        <f t="shared" si="1471"/>
        <v>Payoff</v>
      </c>
    </row>
    <row r="1156" spans="15:93" ht="18" customHeight="1" x14ac:dyDescent="0.25">
      <c r="O1156" s="56">
        <f t="shared" si="1472"/>
        <v>345</v>
      </c>
      <c r="P1156" s="64">
        <f t="shared" si="1442"/>
        <v>0</v>
      </c>
      <c r="Q1156" s="64" t="str">
        <f t="shared" si="1403"/>
        <v>-</v>
      </c>
      <c r="R1156" s="64" t="str">
        <f t="shared" si="1404"/>
        <v>-</v>
      </c>
      <c r="S1156" s="64">
        <f t="shared" si="1443"/>
        <v>0</v>
      </c>
      <c r="T1156" s="64" t="str">
        <f t="shared" si="1405"/>
        <v>-</v>
      </c>
      <c r="U1156" s="57" t="str">
        <f t="shared" si="1444"/>
        <v>Payoff</v>
      </c>
      <c r="V1156" s="56">
        <f t="shared" si="1473"/>
        <v>341</v>
      </c>
      <c r="W1156" s="64">
        <f t="shared" si="1445"/>
        <v>0</v>
      </c>
      <c r="X1156" s="64" t="str">
        <f t="shared" si="1406"/>
        <v>-</v>
      </c>
      <c r="Y1156" s="64">
        <f t="shared" si="1407"/>
        <v>0</v>
      </c>
      <c r="Z1156" s="64" t="str">
        <f t="shared" si="1408"/>
        <v>-</v>
      </c>
      <c r="AA1156" s="64" t="str">
        <f t="shared" si="1446"/>
        <v>-</v>
      </c>
      <c r="AB1156" s="64" t="str">
        <f t="shared" si="1409"/>
        <v>-</v>
      </c>
      <c r="AC1156" s="57" t="str">
        <f t="shared" si="1447"/>
        <v>Payoff</v>
      </c>
      <c r="AD1156" s="56">
        <f t="shared" si="1474"/>
        <v>341</v>
      </c>
      <c r="AE1156" s="64">
        <f t="shared" si="1448"/>
        <v>0</v>
      </c>
      <c r="AF1156" s="64" t="str">
        <f t="shared" si="1410"/>
        <v>-</v>
      </c>
      <c r="AG1156" s="64">
        <f t="shared" si="1411"/>
        <v>0</v>
      </c>
      <c r="AH1156" s="64" t="str">
        <f t="shared" si="1412"/>
        <v>-</v>
      </c>
      <c r="AI1156" s="64" t="str">
        <f t="shared" si="1449"/>
        <v>-</v>
      </c>
      <c r="AJ1156" s="64" t="str">
        <f t="shared" si="1413"/>
        <v>-</v>
      </c>
      <c r="AK1156" s="57" t="str">
        <f t="shared" si="1450"/>
        <v>Payoff</v>
      </c>
      <c r="AL1156" s="56">
        <f t="shared" si="1475"/>
        <v>341</v>
      </c>
      <c r="AM1156" s="64" t="str">
        <f t="shared" si="1451"/>
        <v>-</v>
      </c>
      <c r="AN1156" s="64" t="str">
        <f t="shared" si="1414"/>
        <v>-</v>
      </c>
      <c r="AO1156" s="64" t="str">
        <f t="shared" si="1415"/>
        <v>-</v>
      </c>
      <c r="AP1156" s="64" t="str">
        <f t="shared" si="1416"/>
        <v>-</v>
      </c>
      <c r="AQ1156" s="64" t="str">
        <f t="shared" si="1452"/>
        <v>-</v>
      </c>
      <c r="AR1156" s="64" t="str">
        <f t="shared" si="1417"/>
        <v>-</v>
      </c>
      <c r="AS1156" s="57" t="str">
        <f t="shared" si="1453"/>
        <v>Payoff</v>
      </c>
      <c r="AT1156" s="56">
        <f t="shared" si="1476"/>
        <v>341</v>
      </c>
      <c r="AU1156" s="64" t="str">
        <f t="shared" si="1454"/>
        <v>-</v>
      </c>
      <c r="AV1156" s="64" t="str">
        <f t="shared" si="1418"/>
        <v>-</v>
      </c>
      <c r="AW1156" s="64" t="str">
        <f t="shared" si="1419"/>
        <v>-</v>
      </c>
      <c r="AX1156" s="64" t="str">
        <f t="shared" si="1420"/>
        <v>-</v>
      </c>
      <c r="AY1156" s="64" t="str">
        <f t="shared" si="1455"/>
        <v>-</v>
      </c>
      <c r="AZ1156" s="64" t="str">
        <f t="shared" si="1421"/>
        <v>-</v>
      </c>
      <c r="BA1156" s="57" t="str">
        <f t="shared" si="1456"/>
        <v>Payoff</v>
      </c>
      <c r="BB1156" s="56">
        <f t="shared" si="1477"/>
        <v>341</v>
      </c>
      <c r="BC1156" s="64" t="str">
        <f t="shared" si="1457"/>
        <v>-</v>
      </c>
      <c r="BD1156" s="64" t="str">
        <f t="shared" si="1422"/>
        <v>-</v>
      </c>
      <c r="BE1156" s="64" t="str">
        <f t="shared" si="1423"/>
        <v>-</v>
      </c>
      <c r="BF1156" s="64" t="str">
        <f t="shared" si="1424"/>
        <v>-</v>
      </c>
      <c r="BG1156" s="64" t="str">
        <f t="shared" si="1458"/>
        <v>-</v>
      </c>
      <c r="BH1156" s="64" t="str">
        <f t="shared" si="1425"/>
        <v>-</v>
      </c>
      <c r="BI1156" s="57" t="str">
        <f t="shared" si="1459"/>
        <v>Payoff</v>
      </c>
      <c r="BJ1156" s="56">
        <f t="shared" si="1478"/>
        <v>341</v>
      </c>
      <c r="BK1156" s="64" t="str">
        <f t="shared" si="1460"/>
        <v>-</v>
      </c>
      <c r="BL1156" s="64" t="str">
        <f t="shared" si="1426"/>
        <v>-</v>
      </c>
      <c r="BM1156" s="64" t="str">
        <f t="shared" si="1427"/>
        <v>-</v>
      </c>
      <c r="BN1156" s="64" t="str">
        <f t="shared" si="1428"/>
        <v>-</v>
      </c>
      <c r="BO1156" s="64" t="str">
        <f t="shared" si="1461"/>
        <v>-</v>
      </c>
      <c r="BP1156" s="64" t="str">
        <f t="shared" si="1429"/>
        <v>-</v>
      </c>
      <c r="BQ1156" s="57" t="str">
        <f t="shared" si="1462"/>
        <v>Payoff</v>
      </c>
      <c r="BR1156" s="56">
        <f t="shared" si="1479"/>
        <v>341</v>
      </c>
      <c r="BS1156" s="64" t="str">
        <f t="shared" si="1463"/>
        <v>-</v>
      </c>
      <c r="BT1156" s="64" t="str">
        <f t="shared" si="1430"/>
        <v>-</v>
      </c>
      <c r="BU1156" s="64" t="str">
        <f t="shared" si="1431"/>
        <v>-</v>
      </c>
      <c r="BV1156" s="64" t="str">
        <f t="shared" si="1432"/>
        <v>-</v>
      </c>
      <c r="BW1156" s="64" t="str">
        <f t="shared" si="1464"/>
        <v>-</v>
      </c>
      <c r="BX1156" s="64" t="str">
        <f t="shared" si="1433"/>
        <v>-</v>
      </c>
      <c r="BY1156" s="57" t="str">
        <f t="shared" si="1465"/>
        <v>Payoff</v>
      </c>
      <c r="BZ1156" s="56">
        <f t="shared" si="1480"/>
        <v>341</v>
      </c>
      <c r="CA1156" s="64" t="str">
        <f t="shared" si="1466"/>
        <v>-</v>
      </c>
      <c r="CB1156" s="64" t="str">
        <f t="shared" si="1434"/>
        <v>-</v>
      </c>
      <c r="CC1156" s="64" t="str">
        <f t="shared" si="1435"/>
        <v>-</v>
      </c>
      <c r="CD1156" s="64" t="str">
        <f t="shared" si="1436"/>
        <v>-</v>
      </c>
      <c r="CE1156" s="64" t="str">
        <f t="shared" si="1467"/>
        <v>-</v>
      </c>
      <c r="CF1156" s="64" t="str">
        <f t="shared" si="1437"/>
        <v>-</v>
      </c>
      <c r="CG1156" s="57" t="str">
        <f t="shared" si="1468"/>
        <v>Payoff</v>
      </c>
      <c r="CH1156" s="56">
        <f t="shared" si="1481"/>
        <v>341</v>
      </c>
      <c r="CI1156" s="64" t="str">
        <f t="shared" si="1469"/>
        <v>-</v>
      </c>
      <c r="CJ1156" s="64" t="str">
        <f t="shared" si="1438"/>
        <v>-</v>
      </c>
      <c r="CK1156" s="64" t="str">
        <f t="shared" si="1439"/>
        <v>-</v>
      </c>
      <c r="CL1156" s="64" t="str">
        <f t="shared" si="1440"/>
        <v>-</v>
      </c>
      <c r="CM1156" s="64" t="str">
        <f t="shared" si="1470"/>
        <v>-</v>
      </c>
      <c r="CN1156" s="64" t="str">
        <f t="shared" si="1441"/>
        <v>-</v>
      </c>
      <c r="CO1156" s="57" t="str">
        <f t="shared" si="1471"/>
        <v>Payoff</v>
      </c>
    </row>
    <row r="1157" spans="15:93" ht="18" customHeight="1" x14ac:dyDescent="0.25">
      <c r="O1157" s="56">
        <f t="shared" si="1472"/>
        <v>346</v>
      </c>
      <c r="P1157" s="64">
        <f t="shared" si="1442"/>
        <v>0</v>
      </c>
      <c r="Q1157" s="64" t="str">
        <f t="shared" si="1403"/>
        <v>-</v>
      </c>
      <c r="R1157" s="64" t="str">
        <f t="shared" si="1404"/>
        <v>-</v>
      </c>
      <c r="S1157" s="64">
        <f t="shared" si="1443"/>
        <v>0</v>
      </c>
      <c r="T1157" s="64" t="str">
        <f t="shared" si="1405"/>
        <v>-</v>
      </c>
      <c r="U1157" s="57" t="str">
        <f t="shared" si="1444"/>
        <v>Payoff</v>
      </c>
      <c r="V1157" s="56">
        <f t="shared" si="1473"/>
        <v>342</v>
      </c>
      <c r="W1157" s="64">
        <f t="shared" si="1445"/>
        <v>0</v>
      </c>
      <c r="X1157" s="64" t="str">
        <f t="shared" si="1406"/>
        <v>-</v>
      </c>
      <c r="Y1157" s="64">
        <f t="shared" si="1407"/>
        <v>0</v>
      </c>
      <c r="Z1157" s="64" t="str">
        <f t="shared" si="1408"/>
        <v>-</v>
      </c>
      <c r="AA1157" s="64" t="str">
        <f t="shared" si="1446"/>
        <v>-</v>
      </c>
      <c r="AB1157" s="64" t="str">
        <f t="shared" si="1409"/>
        <v>-</v>
      </c>
      <c r="AC1157" s="57" t="str">
        <f t="shared" si="1447"/>
        <v>Payoff</v>
      </c>
      <c r="AD1157" s="56">
        <f t="shared" si="1474"/>
        <v>342</v>
      </c>
      <c r="AE1157" s="64">
        <f t="shared" si="1448"/>
        <v>0</v>
      </c>
      <c r="AF1157" s="64" t="str">
        <f t="shared" si="1410"/>
        <v>-</v>
      </c>
      <c r="AG1157" s="64">
        <f t="shared" si="1411"/>
        <v>0</v>
      </c>
      <c r="AH1157" s="64" t="str">
        <f t="shared" si="1412"/>
        <v>-</v>
      </c>
      <c r="AI1157" s="64" t="str">
        <f t="shared" si="1449"/>
        <v>-</v>
      </c>
      <c r="AJ1157" s="64" t="str">
        <f t="shared" si="1413"/>
        <v>-</v>
      </c>
      <c r="AK1157" s="57" t="str">
        <f t="shared" si="1450"/>
        <v>Payoff</v>
      </c>
      <c r="AL1157" s="56">
        <f t="shared" si="1475"/>
        <v>342</v>
      </c>
      <c r="AM1157" s="64" t="str">
        <f t="shared" si="1451"/>
        <v>-</v>
      </c>
      <c r="AN1157" s="64" t="str">
        <f t="shared" si="1414"/>
        <v>-</v>
      </c>
      <c r="AO1157" s="64" t="str">
        <f t="shared" si="1415"/>
        <v>-</v>
      </c>
      <c r="AP1157" s="64" t="str">
        <f t="shared" si="1416"/>
        <v>-</v>
      </c>
      <c r="AQ1157" s="64" t="str">
        <f t="shared" si="1452"/>
        <v>-</v>
      </c>
      <c r="AR1157" s="64" t="str">
        <f t="shared" si="1417"/>
        <v>-</v>
      </c>
      <c r="AS1157" s="57" t="str">
        <f t="shared" si="1453"/>
        <v>Payoff</v>
      </c>
      <c r="AT1157" s="56">
        <f t="shared" si="1476"/>
        <v>342</v>
      </c>
      <c r="AU1157" s="64" t="str">
        <f t="shared" si="1454"/>
        <v>-</v>
      </c>
      <c r="AV1157" s="64" t="str">
        <f t="shared" si="1418"/>
        <v>-</v>
      </c>
      <c r="AW1157" s="64" t="str">
        <f t="shared" si="1419"/>
        <v>-</v>
      </c>
      <c r="AX1157" s="64" t="str">
        <f t="shared" si="1420"/>
        <v>-</v>
      </c>
      <c r="AY1157" s="64" t="str">
        <f t="shared" si="1455"/>
        <v>-</v>
      </c>
      <c r="AZ1157" s="64" t="str">
        <f t="shared" si="1421"/>
        <v>-</v>
      </c>
      <c r="BA1157" s="57" t="str">
        <f t="shared" si="1456"/>
        <v>Payoff</v>
      </c>
      <c r="BB1157" s="56">
        <f t="shared" si="1477"/>
        <v>342</v>
      </c>
      <c r="BC1157" s="64" t="str">
        <f t="shared" si="1457"/>
        <v>-</v>
      </c>
      <c r="BD1157" s="64" t="str">
        <f t="shared" si="1422"/>
        <v>-</v>
      </c>
      <c r="BE1157" s="64" t="str">
        <f t="shared" si="1423"/>
        <v>-</v>
      </c>
      <c r="BF1157" s="64" t="str">
        <f t="shared" si="1424"/>
        <v>-</v>
      </c>
      <c r="BG1157" s="64" t="str">
        <f t="shared" si="1458"/>
        <v>-</v>
      </c>
      <c r="BH1157" s="64" t="str">
        <f t="shared" si="1425"/>
        <v>-</v>
      </c>
      <c r="BI1157" s="57" t="str">
        <f t="shared" si="1459"/>
        <v>Payoff</v>
      </c>
      <c r="BJ1157" s="56">
        <f t="shared" si="1478"/>
        <v>342</v>
      </c>
      <c r="BK1157" s="64" t="str">
        <f t="shared" si="1460"/>
        <v>-</v>
      </c>
      <c r="BL1157" s="64" t="str">
        <f t="shared" si="1426"/>
        <v>-</v>
      </c>
      <c r="BM1157" s="64" t="str">
        <f t="shared" si="1427"/>
        <v>-</v>
      </c>
      <c r="BN1157" s="64" t="str">
        <f t="shared" si="1428"/>
        <v>-</v>
      </c>
      <c r="BO1157" s="64" t="str">
        <f t="shared" si="1461"/>
        <v>-</v>
      </c>
      <c r="BP1157" s="64" t="str">
        <f t="shared" si="1429"/>
        <v>-</v>
      </c>
      <c r="BQ1157" s="57" t="str">
        <f t="shared" si="1462"/>
        <v>Payoff</v>
      </c>
      <c r="BR1157" s="56">
        <f t="shared" si="1479"/>
        <v>342</v>
      </c>
      <c r="BS1157" s="64" t="str">
        <f t="shared" si="1463"/>
        <v>-</v>
      </c>
      <c r="BT1157" s="64" t="str">
        <f t="shared" si="1430"/>
        <v>-</v>
      </c>
      <c r="BU1157" s="64" t="str">
        <f t="shared" si="1431"/>
        <v>-</v>
      </c>
      <c r="BV1157" s="64" t="str">
        <f t="shared" si="1432"/>
        <v>-</v>
      </c>
      <c r="BW1157" s="64" t="str">
        <f t="shared" si="1464"/>
        <v>-</v>
      </c>
      <c r="BX1157" s="64" t="str">
        <f t="shared" si="1433"/>
        <v>-</v>
      </c>
      <c r="BY1157" s="57" t="str">
        <f t="shared" si="1465"/>
        <v>Payoff</v>
      </c>
      <c r="BZ1157" s="56">
        <f t="shared" si="1480"/>
        <v>342</v>
      </c>
      <c r="CA1157" s="64" t="str">
        <f t="shared" si="1466"/>
        <v>-</v>
      </c>
      <c r="CB1157" s="64" t="str">
        <f t="shared" si="1434"/>
        <v>-</v>
      </c>
      <c r="CC1157" s="64" t="str">
        <f t="shared" si="1435"/>
        <v>-</v>
      </c>
      <c r="CD1157" s="64" t="str">
        <f t="shared" si="1436"/>
        <v>-</v>
      </c>
      <c r="CE1157" s="64" t="str">
        <f t="shared" si="1467"/>
        <v>-</v>
      </c>
      <c r="CF1157" s="64" t="str">
        <f t="shared" si="1437"/>
        <v>-</v>
      </c>
      <c r="CG1157" s="57" t="str">
        <f t="shared" si="1468"/>
        <v>Payoff</v>
      </c>
      <c r="CH1157" s="56">
        <f t="shared" si="1481"/>
        <v>342</v>
      </c>
      <c r="CI1157" s="64" t="str">
        <f t="shared" si="1469"/>
        <v>-</v>
      </c>
      <c r="CJ1157" s="64" t="str">
        <f t="shared" si="1438"/>
        <v>-</v>
      </c>
      <c r="CK1157" s="64" t="str">
        <f t="shared" si="1439"/>
        <v>-</v>
      </c>
      <c r="CL1157" s="64" t="str">
        <f t="shared" si="1440"/>
        <v>-</v>
      </c>
      <c r="CM1157" s="64" t="str">
        <f t="shared" si="1470"/>
        <v>-</v>
      </c>
      <c r="CN1157" s="64" t="str">
        <f t="shared" si="1441"/>
        <v>-</v>
      </c>
      <c r="CO1157" s="57" t="str">
        <f t="shared" si="1471"/>
        <v>Payoff</v>
      </c>
    </row>
    <row r="1158" spans="15:93" ht="18" customHeight="1" x14ac:dyDescent="0.25">
      <c r="O1158" s="56">
        <f t="shared" si="1472"/>
        <v>347</v>
      </c>
      <c r="P1158" s="64">
        <f t="shared" si="1442"/>
        <v>0</v>
      </c>
      <c r="Q1158" s="64" t="str">
        <f t="shared" si="1403"/>
        <v>-</v>
      </c>
      <c r="R1158" s="64" t="str">
        <f t="shared" si="1404"/>
        <v>-</v>
      </c>
      <c r="S1158" s="64">
        <f t="shared" si="1443"/>
        <v>0</v>
      </c>
      <c r="T1158" s="64" t="str">
        <f t="shared" si="1405"/>
        <v>-</v>
      </c>
      <c r="U1158" s="57" t="str">
        <f t="shared" si="1444"/>
        <v>Payoff</v>
      </c>
      <c r="V1158" s="56">
        <f t="shared" si="1473"/>
        <v>343</v>
      </c>
      <c r="W1158" s="64">
        <f t="shared" si="1445"/>
        <v>0</v>
      </c>
      <c r="X1158" s="64" t="str">
        <f t="shared" si="1406"/>
        <v>-</v>
      </c>
      <c r="Y1158" s="64">
        <f t="shared" si="1407"/>
        <v>0</v>
      </c>
      <c r="Z1158" s="64" t="str">
        <f t="shared" si="1408"/>
        <v>-</v>
      </c>
      <c r="AA1158" s="64" t="str">
        <f t="shared" si="1446"/>
        <v>-</v>
      </c>
      <c r="AB1158" s="64" t="str">
        <f t="shared" si="1409"/>
        <v>-</v>
      </c>
      <c r="AC1158" s="57" t="str">
        <f t="shared" si="1447"/>
        <v>Payoff</v>
      </c>
      <c r="AD1158" s="56">
        <f t="shared" si="1474"/>
        <v>343</v>
      </c>
      <c r="AE1158" s="64">
        <f t="shared" si="1448"/>
        <v>0</v>
      </c>
      <c r="AF1158" s="64" t="str">
        <f t="shared" si="1410"/>
        <v>-</v>
      </c>
      <c r="AG1158" s="64">
        <f t="shared" si="1411"/>
        <v>0</v>
      </c>
      <c r="AH1158" s="64" t="str">
        <f t="shared" si="1412"/>
        <v>-</v>
      </c>
      <c r="AI1158" s="64" t="str">
        <f t="shared" si="1449"/>
        <v>-</v>
      </c>
      <c r="AJ1158" s="64" t="str">
        <f t="shared" si="1413"/>
        <v>-</v>
      </c>
      <c r="AK1158" s="57" t="str">
        <f t="shared" si="1450"/>
        <v>Payoff</v>
      </c>
      <c r="AL1158" s="56">
        <f t="shared" si="1475"/>
        <v>343</v>
      </c>
      <c r="AM1158" s="64" t="str">
        <f t="shared" si="1451"/>
        <v>-</v>
      </c>
      <c r="AN1158" s="64" t="str">
        <f t="shared" si="1414"/>
        <v>-</v>
      </c>
      <c r="AO1158" s="64" t="str">
        <f t="shared" si="1415"/>
        <v>-</v>
      </c>
      <c r="AP1158" s="64" t="str">
        <f t="shared" si="1416"/>
        <v>-</v>
      </c>
      <c r="AQ1158" s="64" t="str">
        <f t="shared" si="1452"/>
        <v>-</v>
      </c>
      <c r="AR1158" s="64" t="str">
        <f t="shared" si="1417"/>
        <v>-</v>
      </c>
      <c r="AS1158" s="57" t="str">
        <f t="shared" si="1453"/>
        <v>Payoff</v>
      </c>
      <c r="AT1158" s="56">
        <f t="shared" si="1476"/>
        <v>343</v>
      </c>
      <c r="AU1158" s="64" t="str">
        <f t="shared" si="1454"/>
        <v>-</v>
      </c>
      <c r="AV1158" s="64" t="str">
        <f t="shared" si="1418"/>
        <v>-</v>
      </c>
      <c r="AW1158" s="64" t="str">
        <f t="shared" si="1419"/>
        <v>-</v>
      </c>
      <c r="AX1158" s="64" t="str">
        <f t="shared" si="1420"/>
        <v>-</v>
      </c>
      <c r="AY1158" s="64" t="str">
        <f t="shared" si="1455"/>
        <v>-</v>
      </c>
      <c r="AZ1158" s="64" t="str">
        <f t="shared" si="1421"/>
        <v>-</v>
      </c>
      <c r="BA1158" s="57" t="str">
        <f t="shared" si="1456"/>
        <v>Payoff</v>
      </c>
      <c r="BB1158" s="56">
        <f t="shared" si="1477"/>
        <v>343</v>
      </c>
      <c r="BC1158" s="64" t="str">
        <f t="shared" si="1457"/>
        <v>-</v>
      </c>
      <c r="BD1158" s="64" t="str">
        <f t="shared" si="1422"/>
        <v>-</v>
      </c>
      <c r="BE1158" s="64" t="str">
        <f t="shared" si="1423"/>
        <v>-</v>
      </c>
      <c r="BF1158" s="64" t="str">
        <f t="shared" si="1424"/>
        <v>-</v>
      </c>
      <c r="BG1158" s="64" t="str">
        <f t="shared" si="1458"/>
        <v>-</v>
      </c>
      <c r="BH1158" s="64" t="str">
        <f t="shared" si="1425"/>
        <v>-</v>
      </c>
      <c r="BI1158" s="57" t="str">
        <f t="shared" si="1459"/>
        <v>Payoff</v>
      </c>
      <c r="BJ1158" s="56">
        <f t="shared" si="1478"/>
        <v>343</v>
      </c>
      <c r="BK1158" s="64" t="str">
        <f t="shared" si="1460"/>
        <v>-</v>
      </c>
      <c r="BL1158" s="64" t="str">
        <f t="shared" si="1426"/>
        <v>-</v>
      </c>
      <c r="BM1158" s="64" t="str">
        <f t="shared" si="1427"/>
        <v>-</v>
      </c>
      <c r="BN1158" s="64" t="str">
        <f t="shared" si="1428"/>
        <v>-</v>
      </c>
      <c r="BO1158" s="64" t="str">
        <f t="shared" si="1461"/>
        <v>-</v>
      </c>
      <c r="BP1158" s="64" t="str">
        <f t="shared" si="1429"/>
        <v>-</v>
      </c>
      <c r="BQ1158" s="57" t="str">
        <f t="shared" si="1462"/>
        <v>Payoff</v>
      </c>
      <c r="BR1158" s="56">
        <f t="shared" si="1479"/>
        <v>343</v>
      </c>
      <c r="BS1158" s="64" t="str">
        <f t="shared" si="1463"/>
        <v>-</v>
      </c>
      <c r="BT1158" s="64" t="str">
        <f t="shared" si="1430"/>
        <v>-</v>
      </c>
      <c r="BU1158" s="64" t="str">
        <f t="shared" si="1431"/>
        <v>-</v>
      </c>
      <c r="BV1158" s="64" t="str">
        <f t="shared" si="1432"/>
        <v>-</v>
      </c>
      <c r="BW1158" s="64" t="str">
        <f t="shared" si="1464"/>
        <v>-</v>
      </c>
      <c r="BX1158" s="64" t="str">
        <f t="shared" si="1433"/>
        <v>-</v>
      </c>
      <c r="BY1158" s="57" t="str">
        <f t="shared" si="1465"/>
        <v>Payoff</v>
      </c>
      <c r="BZ1158" s="56">
        <f t="shared" si="1480"/>
        <v>343</v>
      </c>
      <c r="CA1158" s="64" t="str">
        <f t="shared" si="1466"/>
        <v>-</v>
      </c>
      <c r="CB1158" s="64" t="str">
        <f t="shared" si="1434"/>
        <v>-</v>
      </c>
      <c r="CC1158" s="64" t="str">
        <f t="shared" si="1435"/>
        <v>-</v>
      </c>
      <c r="CD1158" s="64" t="str">
        <f t="shared" si="1436"/>
        <v>-</v>
      </c>
      <c r="CE1158" s="64" t="str">
        <f t="shared" si="1467"/>
        <v>-</v>
      </c>
      <c r="CF1158" s="64" t="str">
        <f t="shared" si="1437"/>
        <v>-</v>
      </c>
      <c r="CG1158" s="57" t="str">
        <f t="shared" si="1468"/>
        <v>Payoff</v>
      </c>
      <c r="CH1158" s="56">
        <f t="shared" si="1481"/>
        <v>343</v>
      </c>
      <c r="CI1158" s="64" t="str">
        <f t="shared" si="1469"/>
        <v>-</v>
      </c>
      <c r="CJ1158" s="64" t="str">
        <f t="shared" si="1438"/>
        <v>-</v>
      </c>
      <c r="CK1158" s="64" t="str">
        <f t="shared" si="1439"/>
        <v>-</v>
      </c>
      <c r="CL1158" s="64" t="str">
        <f t="shared" si="1440"/>
        <v>-</v>
      </c>
      <c r="CM1158" s="64" t="str">
        <f t="shared" si="1470"/>
        <v>-</v>
      </c>
      <c r="CN1158" s="64" t="str">
        <f t="shared" si="1441"/>
        <v>-</v>
      </c>
      <c r="CO1158" s="57" t="str">
        <f t="shared" si="1471"/>
        <v>Payoff</v>
      </c>
    </row>
    <row r="1159" spans="15:93" ht="18" customHeight="1" x14ac:dyDescent="0.25">
      <c r="O1159" s="56">
        <f t="shared" si="1472"/>
        <v>348</v>
      </c>
      <c r="P1159" s="64">
        <f t="shared" si="1442"/>
        <v>0</v>
      </c>
      <c r="Q1159" s="64" t="str">
        <f t="shared" si="1403"/>
        <v>-</v>
      </c>
      <c r="R1159" s="64" t="str">
        <f t="shared" si="1404"/>
        <v>-</v>
      </c>
      <c r="S1159" s="64">
        <f t="shared" si="1443"/>
        <v>0</v>
      </c>
      <c r="T1159" s="64" t="str">
        <f t="shared" si="1405"/>
        <v>-</v>
      </c>
      <c r="U1159" s="57" t="str">
        <f t="shared" si="1444"/>
        <v>Payoff</v>
      </c>
      <c r="V1159" s="56">
        <f t="shared" si="1473"/>
        <v>344</v>
      </c>
      <c r="W1159" s="64">
        <f t="shared" si="1445"/>
        <v>0</v>
      </c>
      <c r="X1159" s="64" t="str">
        <f t="shared" si="1406"/>
        <v>-</v>
      </c>
      <c r="Y1159" s="64">
        <f t="shared" si="1407"/>
        <v>0</v>
      </c>
      <c r="Z1159" s="64" t="str">
        <f t="shared" si="1408"/>
        <v>-</v>
      </c>
      <c r="AA1159" s="64" t="str">
        <f t="shared" si="1446"/>
        <v>-</v>
      </c>
      <c r="AB1159" s="64" t="str">
        <f t="shared" si="1409"/>
        <v>-</v>
      </c>
      <c r="AC1159" s="57" t="str">
        <f t="shared" si="1447"/>
        <v>Payoff</v>
      </c>
      <c r="AD1159" s="56">
        <f t="shared" si="1474"/>
        <v>344</v>
      </c>
      <c r="AE1159" s="64">
        <f t="shared" si="1448"/>
        <v>0</v>
      </c>
      <c r="AF1159" s="64" t="str">
        <f t="shared" si="1410"/>
        <v>-</v>
      </c>
      <c r="AG1159" s="64">
        <f t="shared" si="1411"/>
        <v>0</v>
      </c>
      <c r="AH1159" s="64" t="str">
        <f t="shared" si="1412"/>
        <v>-</v>
      </c>
      <c r="AI1159" s="64" t="str">
        <f t="shared" si="1449"/>
        <v>-</v>
      </c>
      <c r="AJ1159" s="64" t="str">
        <f t="shared" si="1413"/>
        <v>-</v>
      </c>
      <c r="AK1159" s="57" t="str">
        <f t="shared" si="1450"/>
        <v>Payoff</v>
      </c>
      <c r="AL1159" s="56">
        <f t="shared" si="1475"/>
        <v>344</v>
      </c>
      <c r="AM1159" s="64" t="str">
        <f t="shared" si="1451"/>
        <v>-</v>
      </c>
      <c r="AN1159" s="64" t="str">
        <f t="shared" si="1414"/>
        <v>-</v>
      </c>
      <c r="AO1159" s="64" t="str">
        <f t="shared" si="1415"/>
        <v>-</v>
      </c>
      <c r="AP1159" s="64" t="str">
        <f t="shared" si="1416"/>
        <v>-</v>
      </c>
      <c r="AQ1159" s="64" t="str">
        <f t="shared" si="1452"/>
        <v>-</v>
      </c>
      <c r="AR1159" s="64" t="str">
        <f t="shared" si="1417"/>
        <v>-</v>
      </c>
      <c r="AS1159" s="57" t="str">
        <f t="shared" si="1453"/>
        <v>Payoff</v>
      </c>
      <c r="AT1159" s="56">
        <f t="shared" si="1476"/>
        <v>344</v>
      </c>
      <c r="AU1159" s="64" t="str">
        <f t="shared" si="1454"/>
        <v>-</v>
      </c>
      <c r="AV1159" s="64" t="str">
        <f t="shared" si="1418"/>
        <v>-</v>
      </c>
      <c r="AW1159" s="64" t="str">
        <f t="shared" si="1419"/>
        <v>-</v>
      </c>
      <c r="AX1159" s="64" t="str">
        <f t="shared" si="1420"/>
        <v>-</v>
      </c>
      <c r="AY1159" s="64" t="str">
        <f t="shared" si="1455"/>
        <v>-</v>
      </c>
      <c r="AZ1159" s="64" t="str">
        <f t="shared" si="1421"/>
        <v>-</v>
      </c>
      <c r="BA1159" s="57" t="str">
        <f t="shared" si="1456"/>
        <v>Payoff</v>
      </c>
      <c r="BB1159" s="56">
        <f t="shared" si="1477"/>
        <v>344</v>
      </c>
      <c r="BC1159" s="64" t="str">
        <f t="shared" si="1457"/>
        <v>-</v>
      </c>
      <c r="BD1159" s="64" t="str">
        <f t="shared" si="1422"/>
        <v>-</v>
      </c>
      <c r="BE1159" s="64" t="str">
        <f t="shared" si="1423"/>
        <v>-</v>
      </c>
      <c r="BF1159" s="64" t="str">
        <f t="shared" si="1424"/>
        <v>-</v>
      </c>
      <c r="BG1159" s="64" t="str">
        <f t="shared" si="1458"/>
        <v>-</v>
      </c>
      <c r="BH1159" s="64" t="str">
        <f t="shared" si="1425"/>
        <v>-</v>
      </c>
      <c r="BI1159" s="57" t="str">
        <f t="shared" si="1459"/>
        <v>Payoff</v>
      </c>
      <c r="BJ1159" s="56">
        <f t="shared" si="1478"/>
        <v>344</v>
      </c>
      <c r="BK1159" s="64" t="str">
        <f t="shared" si="1460"/>
        <v>-</v>
      </c>
      <c r="BL1159" s="64" t="str">
        <f t="shared" si="1426"/>
        <v>-</v>
      </c>
      <c r="BM1159" s="64" t="str">
        <f t="shared" si="1427"/>
        <v>-</v>
      </c>
      <c r="BN1159" s="64" t="str">
        <f t="shared" si="1428"/>
        <v>-</v>
      </c>
      <c r="BO1159" s="64" t="str">
        <f t="shared" si="1461"/>
        <v>-</v>
      </c>
      <c r="BP1159" s="64" t="str">
        <f t="shared" si="1429"/>
        <v>-</v>
      </c>
      <c r="BQ1159" s="57" t="str">
        <f t="shared" si="1462"/>
        <v>Payoff</v>
      </c>
      <c r="BR1159" s="56">
        <f t="shared" si="1479"/>
        <v>344</v>
      </c>
      <c r="BS1159" s="64" t="str">
        <f t="shared" si="1463"/>
        <v>-</v>
      </c>
      <c r="BT1159" s="64" t="str">
        <f t="shared" si="1430"/>
        <v>-</v>
      </c>
      <c r="BU1159" s="64" t="str">
        <f t="shared" si="1431"/>
        <v>-</v>
      </c>
      <c r="BV1159" s="64" t="str">
        <f t="shared" si="1432"/>
        <v>-</v>
      </c>
      <c r="BW1159" s="64" t="str">
        <f t="shared" si="1464"/>
        <v>-</v>
      </c>
      <c r="BX1159" s="64" t="str">
        <f t="shared" si="1433"/>
        <v>-</v>
      </c>
      <c r="BY1159" s="57" t="str">
        <f t="shared" si="1465"/>
        <v>Payoff</v>
      </c>
      <c r="BZ1159" s="56">
        <f t="shared" si="1480"/>
        <v>344</v>
      </c>
      <c r="CA1159" s="64" t="str">
        <f t="shared" si="1466"/>
        <v>-</v>
      </c>
      <c r="CB1159" s="64" t="str">
        <f t="shared" si="1434"/>
        <v>-</v>
      </c>
      <c r="CC1159" s="64" t="str">
        <f t="shared" si="1435"/>
        <v>-</v>
      </c>
      <c r="CD1159" s="64" t="str">
        <f t="shared" si="1436"/>
        <v>-</v>
      </c>
      <c r="CE1159" s="64" t="str">
        <f t="shared" si="1467"/>
        <v>-</v>
      </c>
      <c r="CF1159" s="64" t="str">
        <f t="shared" si="1437"/>
        <v>-</v>
      </c>
      <c r="CG1159" s="57" t="str">
        <f t="shared" si="1468"/>
        <v>Payoff</v>
      </c>
      <c r="CH1159" s="56">
        <f t="shared" si="1481"/>
        <v>344</v>
      </c>
      <c r="CI1159" s="64" t="str">
        <f t="shared" si="1469"/>
        <v>-</v>
      </c>
      <c r="CJ1159" s="64" t="str">
        <f t="shared" si="1438"/>
        <v>-</v>
      </c>
      <c r="CK1159" s="64" t="str">
        <f t="shared" si="1439"/>
        <v>-</v>
      </c>
      <c r="CL1159" s="64" t="str">
        <f t="shared" si="1440"/>
        <v>-</v>
      </c>
      <c r="CM1159" s="64" t="str">
        <f t="shared" si="1470"/>
        <v>-</v>
      </c>
      <c r="CN1159" s="64" t="str">
        <f t="shared" si="1441"/>
        <v>-</v>
      </c>
      <c r="CO1159" s="57" t="str">
        <f t="shared" si="1471"/>
        <v>Payoff</v>
      </c>
    </row>
    <row r="1160" spans="15:93" ht="18" customHeight="1" x14ac:dyDescent="0.25">
      <c r="O1160" s="56">
        <f t="shared" si="1472"/>
        <v>349</v>
      </c>
      <c r="P1160" s="64">
        <f t="shared" si="1442"/>
        <v>0</v>
      </c>
      <c r="Q1160" s="64" t="str">
        <f t="shared" si="1403"/>
        <v>-</v>
      </c>
      <c r="R1160" s="64" t="str">
        <f t="shared" si="1404"/>
        <v>-</v>
      </c>
      <c r="S1160" s="64">
        <f t="shared" si="1443"/>
        <v>0</v>
      </c>
      <c r="T1160" s="64" t="str">
        <f t="shared" si="1405"/>
        <v>-</v>
      </c>
      <c r="U1160" s="57" t="str">
        <f t="shared" si="1444"/>
        <v>Payoff</v>
      </c>
      <c r="V1160" s="56">
        <f t="shared" si="1473"/>
        <v>345</v>
      </c>
      <c r="W1160" s="64">
        <f t="shared" si="1445"/>
        <v>0</v>
      </c>
      <c r="X1160" s="64" t="str">
        <f t="shared" si="1406"/>
        <v>-</v>
      </c>
      <c r="Y1160" s="64">
        <f t="shared" si="1407"/>
        <v>0</v>
      </c>
      <c r="Z1160" s="64" t="str">
        <f t="shared" si="1408"/>
        <v>-</v>
      </c>
      <c r="AA1160" s="64" t="str">
        <f t="shared" si="1446"/>
        <v>-</v>
      </c>
      <c r="AB1160" s="64" t="str">
        <f t="shared" si="1409"/>
        <v>-</v>
      </c>
      <c r="AC1160" s="57" t="str">
        <f t="shared" si="1447"/>
        <v>Payoff</v>
      </c>
      <c r="AD1160" s="56">
        <f t="shared" si="1474"/>
        <v>345</v>
      </c>
      <c r="AE1160" s="64">
        <f t="shared" si="1448"/>
        <v>0</v>
      </c>
      <c r="AF1160" s="64" t="str">
        <f t="shared" si="1410"/>
        <v>-</v>
      </c>
      <c r="AG1160" s="64">
        <f t="shared" si="1411"/>
        <v>0</v>
      </c>
      <c r="AH1160" s="64" t="str">
        <f t="shared" si="1412"/>
        <v>-</v>
      </c>
      <c r="AI1160" s="64" t="str">
        <f t="shared" si="1449"/>
        <v>-</v>
      </c>
      <c r="AJ1160" s="64" t="str">
        <f t="shared" si="1413"/>
        <v>-</v>
      </c>
      <c r="AK1160" s="57" t="str">
        <f t="shared" si="1450"/>
        <v>Payoff</v>
      </c>
      <c r="AL1160" s="56">
        <f t="shared" si="1475"/>
        <v>345</v>
      </c>
      <c r="AM1160" s="64" t="str">
        <f t="shared" si="1451"/>
        <v>-</v>
      </c>
      <c r="AN1160" s="64" t="str">
        <f t="shared" si="1414"/>
        <v>-</v>
      </c>
      <c r="AO1160" s="64" t="str">
        <f t="shared" si="1415"/>
        <v>-</v>
      </c>
      <c r="AP1160" s="64" t="str">
        <f t="shared" si="1416"/>
        <v>-</v>
      </c>
      <c r="AQ1160" s="64" t="str">
        <f t="shared" si="1452"/>
        <v>-</v>
      </c>
      <c r="AR1160" s="64" t="str">
        <f t="shared" si="1417"/>
        <v>-</v>
      </c>
      <c r="AS1160" s="57" t="str">
        <f t="shared" si="1453"/>
        <v>Payoff</v>
      </c>
      <c r="AT1160" s="56">
        <f t="shared" si="1476"/>
        <v>345</v>
      </c>
      <c r="AU1160" s="64" t="str">
        <f t="shared" si="1454"/>
        <v>-</v>
      </c>
      <c r="AV1160" s="64" t="str">
        <f t="shared" si="1418"/>
        <v>-</v>
      </c>
      <c r="AW1160" s="64" t="str">
        <f t="shared" si="1419"/>
        <v>-</v>
      </c>
      <c r="AX1160" s="64" t="str">
        <f t="shared" si="1420"/>
        <v>-</v>
      </c>
      <c r="AY1160" s="64" t="str">
        <f t="shared" si="1455"/>
        <v>-</v>
      </c>
      <c r="AZ1160" s="64" t="str">
        <f t="shared" si="1421"/>
        <v>-</v>
      </c>
      <c r="BA1160" s="57" t="str">
        <f t="shared" si="1456"/>
        <v>Payoff</v>
      </c>
      <c r="BB1160" s="56">
        <f t="shared" si="1477"/>
        <v>345</v>
      </c>
      <c r="BC1160" s="64" t="str">
        <f t="shared" si="1457"/>
        <v>-</v>
      </c>
      <c r="BD1160" s="64" t="str">
        <f t="shared" si="1422"/>
        <v>-</v>
      </c>
      <c r="BE1160" s="64" t="str">
        <f t="shared" si="1423"/>
        <v>-</v>
      </c>
      <c r="BF1160" s="64" t="str">
        <f t="shared" si="1424"/>
        <v>-</v>
      </c>
      <c r="BG1160" s="64" t="str">
        <f t="shared" si="1458"/>
        <v>-</v>
      </c>
      <c r="BH1160" s="64" t="str">
        <f t="shared" si="1425"/>
        <v>-</v>
      </c>
      <c r="BI1160" s="57" t="str">
        <f t="shared" si="1459"/>
        <v>Payoff</v>
      </c>
      <c r="BJ1160" s="56">
        <f t="shared" si="1478"/>
        <v>345</v>
      </c>
      <c r="BK1160" s="64" t="str">
        <f t="shared" si="1460"/>
        <v>-</v>
      </c>
      <c r="BL1160" s="64" t="str">
        <f t="shared" si="1426"/>
        <v>-</v>
      </c>
      <c r="BM1160" s="64" t="str">
        <f t="shared" si="1427"/>
        <v>-</v>
      </c>
      <c r="BN1160" s="64" t="str">
        <f t="shared" si="1428"/>
        <v>-</v>
      </c>
      <c r="BO1160" s="64" t="str">
        <f t="shared" si="1461"/>
        <v>-</v>
      </c>
      <c r="BP1160" s="64" t="str">
        <f t="shared" si="1429"/>
        <v>-</v>
      </c>
      <c r="BQ1160" s="57" t="str">
        <f t="shared" si="1462"/>
        <v>Payoff</v>
      </c>
      <c r="BR1160" s="56">
        <f t="shared" si="1479"/>
        <v>345</v>
      </c>
      <c r="BS1160" s="64" t="str">
        <f t="shared" si="1463"/>
        <v>-</v>
      </c>
      <c r="BT1160" s="64" t="str">
        <f t="shared" si="1430"/>
        <v>-</v>
      </c>
      <c r="BU1160" s="64" t="str">
        <f t="shared" si="1431"/>
        <v>-</v>
      </c>
      <c r="BV1160" s="64" t="str">
        <f t="shared" si="1432"/>
        <v>-</v>
      </c>
      <c r="BW1160" s="64" t="str">
        <f t="shared" si="1464"/>
        <v>-</v>
      </c>
      <c r="BX1160" s="64" t="str">
        <f t="shared" si="1433"/>
        <v>-</v>
      </c>
      <c r="BY1160" s="57" t="str">
        <f t="shared" si="1465"/>
        <v>Payoff</v>
      </c>
      <c r="BZ1160" s="56">
        <f t="shared" si="1480"/>
        <v>345</v>
      </c>
      <c r="CA1160" s="64" t="str">
        <f t="shared" si="1466"/>
        <v>-</v>
      </c>
      <c r="CB1160" s="64" t="str">
        <f t="shared" si="1434"/>
        <v>-</v>
      </c>
      <c r="CC1160" s="64" t="str">
        <f t="shared" si="1435"/>
        <v>-</v>
      </c>
      <c r="CD1160" s="64" t="str">
        <f t="shared" si="1436"/>
        <v>-</v>
      </c>
      <c r="CE1160" s="64" t="str">
        <f t="shared" si="1467"/>
        <v>-</v>
      </c>
      <c r="CF1160" s="64" t="str">
        <f t="shared" si="1437"/>
        <v>-</v>
      </c>
      <c r="CG1160" s="57" t="str">
        <f t="shared" si="1468"/>
        <v>Payoff</v>
      </c>
      <c r="CH1160" s="56">
        <f t="shared" si="1481"/>
        <v>345</v>
      </c>
      <c r="CI1160" s="64" t="str">
        <f t="shared" si="1469"/>
        <v>-</v>
      </c>
      <c r="CJ1160" s="64" t="str">
        <f t="shared" si="1438"/>
        <v>-</v>
      </c>
      <c r="CK1160" s="64" t="str">
        <f t="shared" si="1439"/>
        <v>-</v>
      </c>
      <c r="CL1160" s="64" t="str">
        <f t="shared" si="1440"/>
        <v>-</v>
      </c>
      <c r="CM1160" s="64" t="str">
        <f t="shared" si="1470"/>
        <v>-</v>
      </c>
      <c r="CN1160" s="64" t="str">
        <f t="shared" si="1441"/>
        <v>-</v>
      </c>
      <c r="CO1160" s="57" t="str">
        <f t="shared" si="1471"/>
        <v>Payoff</v>
      </c>
    </row>
    <row r="1161" spans="15:93" ht="18" customHeight="1" x14ac:dyDescent="0.25">
      <c r="O1161" s="56">
        <f t="shared" si="1472"/>
        <v>350</v>
      </c>
      <c r="P1161" s="64">
        <f t="shared" si="1442"/>
        <v>0</v>
      </c>
      <c r="Q1161" s="64" t="str">
        <f t="shared" si="1403"/>
        <v>-</v>
      </c>
      <c r="R1161" s="64" t="str">
        <f t="shared" si="1404"/>
        <v>-</v>
      </c>
      <c r="S1161" s="64">
        <f t="shared" si="1443"/>
        <v>0</v>
      </c>
      <c r="T1161" s="64" t="str">
        <f t="shared" si="1405"/>
        <v>-</v>
      </c>
      <c r="U1161" s="57" t="str">
        <f t="shared" si="1444"/>
        <v>Payoff</v>
      </c>
      <c r="V1161" s="56">
        <f t="shared" si="1473"/>
        <v>346</v>
      </c>
      <c r="W1161" s="64">
        <f t="shared" si="1445"/>
        <v>0</v>
      </c>
      <c r="X1161" s="64" t="str">
        <f t="shared" si="1406"/>
        <v>-</v>
      </c>
      <c r="Y1161" s="64">
        <f t="shared" si="1407"/>
        <v>0</v>
      </c>
      <c r="Z1161" s="64" t="str">
        <f t="shared" si="1408"/>
        <v>-</v>
      </c>
      <c r="AA1161" s="64" t="str">
        <f t="shared" si="1446"/>
        <v>-</v>
      </c>
      <c r="AB1161" s="64" t="str">
        <f t="shared" si="1409"/>
        <v>-</v>
      </c>
      <c r="AC1161" s="57" t="str">
        <f t="shared" si="1447"/>
        <v>Payoff</v>
      </c>
      <c r="AD1161" s="56">
        <f t="shared" si="1474"/>
        <v>346</v>
      </c>
      <c r="AE1161" s="64">
        <f t="shared" si="1448"/>
        <v>0</v>
      </c>
      <c r="AF1161" s="64" t="str">
        <f t="shared" si="1410"/>
        <v>-</v>
      </c>
      <c r="AG1161" s="64">
        <f t="shared" si="1411"/>
        <v>0</v>
      </c>
      <c r="AH1161" s="64" t="str">
        <f t="shared" si="1412"/>
        <v>-</v>
      </c>
      <c r="AI1161" s="64" t="str">
        <f t="shared" si="1449"/>
        <v>-</v>
      </c>
      <c r="AJ1161" s="64" t="str">
        <f t="shared" si="1413"/>
        <v>-</v>
      </c>
      <c r="AK1161" s="57" t="str">
        <f t="shared" si="1450"/>
        <v>Payoff</v>
      </c>
      <c r="AL1161" s="56">
        <f t="shared" si="1475"/>
        <v>346</v>
      </c>
      <c r="AM1161" s="64" t="str">
        <f t="shared" si="1451"/>
        <v>-</v>
      </c>
      <c r="AN1161" s="64" t="str">
        <f t="shared" si="1414"/>
        <v>-</v>
      </c>
      <c r="AO1161" s="64" t="str">
        <f t="shared" si="1415"/>
        <v>-</v>
      </c>
      <c r="AP1161" s="64" t="str">
        <f t="shared" si="1416"/>
        <v>-</v>
      </c>
      <c r="AQ1161" s="64" t="str">
        <f t="shared" si="1452"/>
        <v>-</v>
      </c>
      <c r="AR1161" s="64" t="str">
        <f t="shared" si="1417"/>
        <v>-</v>
      </c>
      <c r="AS1161" s="57" t="str">
        <f t="shared" si="1453"/>
        <v>Payoff</v>
      </c>
      <c r="AT1161" s="56">
        <f t="shared" si="1476"/>
        <v>346</v>
      </c>
      <c r="AU1161" s="64" t="str">
        <f t="shared" si="1454"/>
        <v>-</v>
      </c>
      <c r="AV1161" s="64" t="str">
        <f t="shared" si="1418"/>
        <v>-</v>
      </c>
      <c r="AW1161" s="64" t="str">
        <f t="shared" si="1419"/>
        <v>-</v>
      </c>
      <c r="AX1161" s="64" t="str">
        <f t="shared" si="1420"/>
        <v>-</v>
      </c>
      <c r="AY1161" s="64" t="str">
        <f t="shared" si="1455"/>
        <v>-</v>
      </c>
      <c r="AZ1161" s="64" t="str">
        <f t="shared" si="1421"/>
        <v>-</v>
      </c>
      <c r="BA1161" s="57" t="str">
        <f t="shared" si="1456"/>
        <v>Payoff</v>
      </c>
      <c r="BB1161" s="56">
        <f t="shared" si="1477"/>
        <v>346</v>
      </c>
      <c r="BC1161" s="64" t="str">
        <f t="shared" si="1457"/>
        <v>-</v>
      </c>
      <c r="BD1161" s="64" t="str">
        <f t="shared" si="1422"/>
        <v>-</v>
      </c>
      <c r="BE1161" s="64" t="str">
        <f t="shared" si="1423"/>
        <v>-</v>
      </c>
      <c r="BF1161" s="64" t="str">
        <f t="shared" si="1424"/>
        <v>-</v>
      </c>
      <c r="BG1161" s="64" t="str">
        <f t="shared" si="1458"/>
        <v>-</v>
      </c>
      <c r="BH1161" s="64" t="str">
        <f t="shared" si="1425"/>
        <v>-</v>
      </c>
      <c r="BI1161" s="57" t="str">
        <f t="shared" si="1459"/>
        <v>Payoff</v>
      </c>
      <c r="BJ1161" s="56">
        <f t="shared" si="1478"/>
        <v>346</v>
      </c>
      <c r="BK1161" s="64" t="str">
        <f t="shared" si="1460"/>
        <v>-</v>
      </c>
      <c r="BL1161" s="64" t="str">
        <f t="shared" si="1426"/>
        <v>-</v>
      </c>
      <c r="BM1161" s="64" t="str">
        <f t="shared" si="1427"/>
        <v>-</v>
      </c>
      <c r="BN1161" s="64" t="str">
        <f t="shared" si="1428"/>
        <v>-</v>
      </c>
      <c r="BO1161" s="64" t="str">
        <f t="shared" si="1461"/>
        <v>-</v>
      </c>
      <c r="BP1161" s="64" t="str">
        <f t="shared" si="1429"/>
        <v>-</v>
      </c>
      <c r="BQ1161" s="57" t="str">
        <f t="shared" si="1462"/>
        <v>Payoff</v>
      </c>
      <c r="BR1161" s="56">
        <f t="shared" si="1479"/>
        <v>346</v>
      </c>
      <c r="BS1161" s="64" t="str">
        <f t="shared" si="1463"/>
        <v>-</v>
      </c>
      <c r="BT1161" s="64" t="str">
        <f t="shared" si="1430"/>
        <v>-</v>
      </c>
      <c r="BU1161" s="64" t="str">
        <f t="shared" si="1431"/>
        <v>-</v>
      </c>
      <c r="BV1161" s="64" t="str">
        <f t="shared" si="1432"/>
        <v>-</v>
      </c>
      <c r="BW1161" s="64" t="str">
        <f t="shared" si="1464"/>
        <v>-</v>
      </c>
      <c r="BX1161" s="64" t="str">
        <f t="shared" si="1433"/>
        <v>-</v>
      </c>
      <c r="BY1161" s="57" t="str">
        <f t="shared" si="1465"/>
        <v>Payoff</v>
      </c>
      <c r="BZ1161" s="56">
        <f t="shared" si="1480"/>
        <v>346</v>
      </c>
      <c r="CA1161" s="64" t="str">
        <f t="shared" si="1466"/>
        <v>-</v>
      </c>
      <c r="CB1161" s="64" t="str">
        <f t="shared" si="1434"/>
        <v>-</v>
      </c>
      <c r="CC1161" s="64" t="str">
        <f t="shared" si="1435"/>
        <v>-</v>
      </c>
      <c r="CD1161" s="64" t="str">
        <f t="shared" si="1436"/>
        <v>-</v>
      </c>
      <c r="CE1161" s="64" t="str">
        <f t="shared" si="1467"/>
        <v>-</v>
      </c>
      <c r="CF1161" s="64" t="str">
        <f t="shared" si="1437"/>
        <v>-</v>
      </c>
      <c r="CG1161" s="57" t="str">
        <f t="shared" si="1468"/>
        <v>Payoff</v>
      </c>
      <c r="CH1161" s="56">
        <f t="shared" si="1481"/>
        <v>346</v>
      </c>
      <c r="CI1161" s="64" t="str">
        <f t="shared" si="1469"/>
        <v>-</v>
      </c>
      <c r="CJ1161" s="64" t="str">
        <f t="shared" si="1438"/>
        <v>-</v>
      </c>
      <c r="CK1161" s="64" t="str">
        <f t="shared" si="1439"/>
        <v>-</v>
      </c>
      <c r="CL1161" s="64" t="str">
        <f t="shared" si="1440"/>
        <v>-</v>
      </c>
      <c r="CM1161" s="64" t="str">
        <f t="shared" si="1470"/>
        <v>-</v>
      </c>
      <c r="CN1161" s="64" t="str">
        <f t="shared" si="1441"/>
        <v>-</v>
      </c>
      <c r="CO1161" s="57" t="str">
        <f t="shared" si="1471"/>
        <v>Payoff</v>
      </c>
    </row>
    <row r="1162" spans="15:93" ht="18" customHeight="1" x14ac:dyDescent="0.25">
      <c r="O1162" s="56">
        <f t="shared" si="1472"/>
        <v>351</v>
      </c>
      <c r="P1162" s="64">
        <f t="shared" si="1442"/>
        <v>0</v>
      </c>
      <c r="Q1162" s="64" t="str">
        <f t="shared" si="1403"/>
        <v>-</v>
      </c>
      <c r="R1162" s="64" t="str">
        <f t="shared" si="1404"/>
        <v>-</v>
      </c>
      <c r="S1162" s="64">
        <f t="shared" si="1443"/>
        <v>0</v>
      </c>
      <c r="T1162" s="64" t="str">
        <f t="shared" si="1405"/>
        <v>-</v>
      </c>
      <c r="U1162" s="57" t="str">
        <f t="shared" si="1444"/>
        <v>Payoff</v>
      </c>
      <c r="V1162" s="56">
        <f t="shared" si="1473"/>
        <v>347</v>
      </c>
      <c r="W1162" s="64">
        <f t="shared" si="1445"/>
        <v>0</v>
      </c>
      <c r="X1162" s="64" t="str">
        <f t="shared" si="1406"/>
        <v>-</v>
      </c>
      <c r="Y1162" s="64">
        <f t="shared" si="1407"/>
        <v>0</v>
      </c>
      <c r="Z1162" s="64" t="str">
        <f t="shared" si="1408"/>
        <v>-</v>
      </c>
      <c r="AA1162" s="64" t="str">
        <f t="shared" si="1446"/>
        <v>-</v>
      </c>
      <c r="AB1162" s="64" t="str">
        <f t="shared" si="1409"/>
        <v>-</v>
      </c>
      <c r="AC1162" s="57" t="str">
        <f t="shared" si="1447"/>
        <v>Payoff</v>
      </c>
      <c r="AD1162" s="56">
        <f t="shared" si="1474"/>
        <v>347</v>
      </c>
      <c r="AE1162" s="64">
        <f t="shared" si="1448"/>
        <v>0</v>
      </c>
      <c r="AF1162" s="64" t="str">
        <f t="shared" si="1410"/>
        <v>-</v>
      </c>
      <c r="AG1162" s="64">
        <f t="shared" si="1411"/>
        <v>0</v>
      </c>
      <c r="AH1162" s="64" t="str">
        <f t="shared" si="1412"/>
        <v>-</v>
      </c>
      <c r="AI1162" s="64" t="str">
        <f t="shared" si="1449"/>
        <v>-</v>
      </c>
      <c r="AJ1162" s="64" t="str">
        <f t="shared" si="1413"/>
        <v>-</v>
      </c>
      <c r="AK1162" s="57" t="str">
        <f t="shared" si="1450"/>
        <v>Payoff</v>
      </c>
      <c r="AL1162" s="56">
        <f t="shared" si="1475"/>
        <v>347</v>
      </c>
      <c r="AM1162" s="64" t="str">
        <f t="shared" si="1451"/>
        <v>-</v>
      </c>
      <c r="AN1162" s="64" t="str">
        <f t="shared" si="1414"/>
        <v>-</v>
      </c>
      <c r="AO1162" s="64" t="str">
        <f t="shared" si="1415"/>
        <v>-</v>
      </c>
      <c r="AP1162" s="64" t="str">
        <f t="shared" si="1416"/>
        <v>-</v>
      </c>
      <c r="AQ1162" s="64" t="str">
        <f t="shared" si="1452"/>
        <v>-</v>
      </c>
      <c r="AR1162" s="64" t="str">
        <f t="shared" si="1417"/>
        <v>-</v>
      </c>
      <c r="AS1162" s="57" t="str">
        <f t="shared" si="1453"/>
        <v>Payoff</v>
      </c>
      <c r="AT1162" s="56">
        <f t="shared" si="1476"/>
        <v>347</v>
      </c>
      <c r="AU1162" s="64" t="str">
        <f t="shared" si="1454"/>
        <v>-</v>
      </c>
      <c r="AV1162" s="64" t="str">
        <f t="shared" si="1418"/>
        <v>-</v>
      </c>
      <c r="AW1162" s="64" t="str">
        <f t="shared" si="1419"/>
        <v>-</v>
      </c>
      <c r="AX1162" s="64" t="str">
        <f t="shared" si="1420"/>
        <v>-</v>
      </c>
      <c r="AY1162" s="64" t="str">
        <f t="shared" si="1455"/>
        <v>-</v>
      </c>
      <c r="AZ1162" s="64" t="str">
        <f t="shared" si="1421"/>
        <v>-</v>
      </c>
      <c r="BA1162" s="57" t="str">
        <f t="shared" si="1456"/>
        <v>Payoff</v>
      </c>
      <c r="BB1162" s="56">
        <f t="shared" si="1477"/>
        <v>347</v>
      </c>
      <c r="BC1162" s="64" t="str">
        <f t="shared" si="1457"/>
        <v>-</v>
      </c>
      <c r="BD1162" s="64" t="str">
        <f t="shared" si="1422"/>
        <v>-</v>
      </c>
      <c r="BE1162" s="64" t="str">
        <f t="shared" si="1423"/>
        <v>-</v>
      </c>
      <c r="BF1162" s="64" t="str">
        <f t="shared" si="1424"/>
        <v>-</v>
      </c>
      <c r="BG1162" s="64" t="str">
        <f t="shared" si="1458"/>
        <v>-</v>
      </c>
      <c r="BH1162" s="64" t="str">
        <f t="shared" si="1425"/>
        <v>-</v>
      </c>
      <c r="BI1162" s="57" t="str">
        <f t="shared" si="1459"/>
        <v>Payoff</v>
      </c>
      <c r="BJ1162" s="56">
        <f t="shared" si="1478"/>
        <v>347</v>
      </c>
      <c r="BK1162" s="64" t="str">
        <f t="shared" si="1460"/>
        <v>-</v>
      </c>
      <c r="BL1162" s="64" t="str">
        <f t="shared" si="1426"/>
        <v>-</v>
      </c>
      <c r="BM1162" s="64" t="str">
        <f t="shared" si="1427"/>
        <v>-</v>
      </c>
      <c r="BN1162" s="64" t="str">
        <f t="shared" si="1428"/>
        <v>-</v>
      </c>
      <c r="BO1162" s="64" t="str">
        <f t="shared" si="1461"/>
        <v>-</v>
      </c>
      <c r="BP1162" s="64" t="str">
        <f t="shared" si="1429"/>
        <v>-</v>
      </c>
      <c r="BQ1162" s="57" t="str">
        <f t="shared" si="1462"/>
        <v>Payoff</v>
      </c>
      <c r="BR1162" s="56">
        <f t="shared" si="1479"/>
        <v>347</v>
      </c>
      <c r="BS1162" s="64" t="str">
        <f t="shared" si="1463"/>
        <v>-</v>
      </c>
      <c r="BT1162" s="64" t="str">
        <f t="shared" si="1430"/>
        <v>-</v>
      </c>
      <c r="BU1162" s="64" t="str">
        <f t="shared" si="1431"/>
        <v>-</v>
      </c>
      <c r="BV1162" s="64" t="str">
        <f t="shared" si="1432"/>
        <v>-</v>
      </c>
      <c r="BW1162" s="64" t="str">
        <f t="shared" si="1464"/>
        <v>-</v>
      </c>
      <c r="BX1162" s="64" t="str">
        <f t="shared" si="1433"/>
        <v>-</v>
      </c>
      <c r="BY1162" s="57" t="str">
        <f t="shared" si="1465"/>
        <v>Payoff</v>
      </c>
      <c r="BZ1162" s="56">
        <f t="shared" si="1480"/>
        <v>347</v>
      </c>
      <c r="CA1162" s="64" t="str">
        <f t="shared" si="1466"/>
        <v>-</v>
      </c>
      <c r="CB1162" s="64" t="str">
        <f t="shared" si="1434"/>
        <v>-</v>
      </c>
      <c r="CC1162" s="64" t="str">
        <f t="shared" si="1435"/>
        <v>-</v>
      </c>
      <c r="CD1162" s="64" t="str">
        <f t="shared" si="1436"/>
        <v>-</v>
      </c>
      <c r="CE1162" s="64" t="str">
        <f t="shared" si="1467"/>
        <v>-</v>
      </c>
      <c r="CF1162" s="64" t="str">
        <f t="shared" si="1437"/>
        <v>-</v>
      </c>
      <c r="CG1162" s="57" t="str">
        <f t="shared" si="1468"/>
        <v>Payoff</v>
      </c>
      <c r="CH1162" s="56">
        <f t="shared" si="1481"/>
        <v>347</v>
      </c>
      <c r="CI1162" s="64" t="str">
        <f t="shared" si="1469"/>
        <v>-</v>
      </c>
      <c r="CJ1162" s="64" t="str">
        <f t="shared" si="1438"/>
        <v>-</v>
      </c>
      <c r="CK1162" s="64" t="str">
        <f t="shared" si="1439"/>
        <v>-</v>
      </c>
      <c r="CL1162" s="64" t="str">
        <f t="shared" si="1440"/>
        <v>-</v>
      </c>
      <c r="CM1162" s="64" t="str">
        <f t="shared" si="1470"/>
        <v>-</v>
      </c>
      <c r="CN1162" s="64" t="str">
        <f t="shared" si="1441"/>
        <v>-</v>
      </c>
      <c r="CO1162" s="57" t="str">
        <f t="shared" si="1471"/>
        <v>Payoff</v>
      </c>
    </row>
    <row r="1163" spans="15:93" ht="18" customHeight="1" x14ac:dyDescent="0.25">
      <c r="O1163" s="56">
        <f t="shared" si="1472"/>
        <v>352</v>
      </c>
      <c r="P1163" s="64">
        <f t="shared" si="1442"/>
        <v>0</v>
      </c>
      <c r="Q1163" s="64" t="str">
        <f t="shared" si="1403"/>
        <v>-</v>
      </c>
      <c r="R1163" s="64" t="str">
        <f t="shared" si="1404"/>
        <v>-</v>
      </c>
      <c r="S1163" s="64">
        <f t="shared" si="1443"/>
        <v>0</v>
      </c>
      <c r="T1163" s="64" t="str">
        <f t="shared" si="1405"/>
        <v>-</v>
      </c>
      <c r="U1163" s="57" t="str">
        <f t="shared" si="1444"/>
        <v>Payoff</v>
      </c>
      <c r="V1163" s="56">
        <f t="shared" si="1473"/>
        <v>348</v>
      </c>
      <c r="W1163" s="64">
        <f t="shared" si="1445"/>
        <v>0</v>
      </c>
      <c r="X1163" s="64" t="str">
        <f t="shared" si="1406"/>
        <v>-</v>
      </c>
      <c r="Y1163" s="64">
        <f t="shared" si="1407"/>
        <v>0</v>
      </c>
      <c r="Z1163" s="64" t="str">
        <f t="shared" si="1408"/>
        <v>-</v>
      </c>
      <c r="AA1163" s="64" t="str">
        <f t="shared" si="1446"/>
        <v>-</v>
      </c>
      <c r="AB1163" s="64" t="str">
        <f t="shared" si="1409"/>
        <v>-</v>
      </c>
      <c r="AC1163" s="57" t="str">
        <f t="shared" si="1447"/>
        <v>Payoff</v>
      </c>
      <c r="AD1163" s="56">
        <f t="shared" si="1474"/>
        <v>348</v>
      </c>
      <c r="AE1163" s="64">
        <f t="shared" si="1448"/>
        <v>0</v>
      </c>
      <c r="AF1163" s="64" t="str">
        <f t="shared" si="1410"/>
        <v>-</v>
      </c>
      <c r="AG1163" s="64">
        <f t="shared" si="1411"/>
        <v>0</v>
      </c>
      <c r="AH1163" s="64" t="str">
        <f t="shared" si="1412"/>
        <v>-</v>
      </c>
      <c r="AI1163" s="64" t="str">
        <f t="shared" si="1449"/>
        <v>-</v>
      </c>
      <c r="AJ1163" s="64" t="str">
        <f t="shared" si="1413"/>
        <v>-</v>
      </c>
      <c r="AK1163" s="57" t="str">
        <f t="shared" si="1450"/>
        <v>Payoff</v>
      </c>
      <c r="AL1163" s="56">
        <f t="shared" si="1475"/>
        <v>348</v>
      </c>
      <c r="AM1163" s="64" t="str">
        <f t="shared" si="1451"/>
        <v>-</v>
      </c>
      <c r="AN1163" s="64" t="str">
        <f t="shared" si="1414"/>
        <v>-</v>
      </c>
      <c r="AO1163" s="64" t="str">
        <f t="shared" si="1415"/>
        <v>-</v>
      </c>
      <c r="AP1163" s="64" t="str">
        <f t="shared" si="1416"/>
        <v>-</v>
      </c>
      <c r="AQ1163" s="64" t="str">
        <f t="shared" si="1452"/>
        <v>-</v>
      </c>
      <c r="AR1163" s="64" t="str">
        <f t="shared" si="1417"/>
        <v>-</v>
      </c>
      <c r="AS1163" s="57" t="str">
        <f t="shared" si="1453"/>
        <v>Payoff</v>
      </c>
      <c r="AT1163" s="56">
        <f t="shared" si="1476"/>
        <v>348</v>
      </c>
      <c r="AU1163" s="64" t="str">
        <f t="shared" si="1454"/>
        <v>-</v>
      </c>
      <c r="AV1163" s="64" t="str">
        <f t="shared" si="1418"/>
        <v>-</v>
      </c>
      <c r="AW1163" s="64" t="str">
        <f t="shared" si="1419"/>
        <v>-</v>
      </c>
      <c r="AX1163" s="64" t="str">
        <f t="shared" si="1420"/>
        <v>-</v>
      </c>
      <c r="AY1163" s="64" t="str">
        <f t="shared" si="1455"/>
        <v>-</v>
      </c>
      <c r="AZ1163" s="64" t="str">
        <f t="shared" si="1421"/>
        <v>-</v>
      </c>
      <c r="BA1163" s="57" t="str">
        <f t="shared" si="1456"/>
        <v>Payoff</v>
      </c>
      <c r="BB1163" s="56">
        <f t="shared" si="1477"/>
        <v>348</v>
      </c>
      <c r="BC1163" s="64" t="str">
        <f t="shared" si="1457"/>
        <v>-</v>
      </c>
      <c r="BD1163" s="64" t="str">
        <f t="shared" si="1422"/>
        <v>-</v>
      </c>
      <c r="BE1163" s="64" t="str">
        <f t="shared" si="1423"/>
        <v>-</v>
      </c>
      <c r="BF1163" s="64" t="str">
        <f t="shared" si="1424"/>
        <v>-</v>
      </c>
      <c r="BG1163" s="64" t="str">
        <f t="shared" si="1458"/>
        <v>-</v>
      </c>
      <c r="BH1163" s="64" t="str">
        <f t="shared" si="1425"/>
        <v>-</v>
      </c>
      <c r="BI1163" s="57" t="str">
        <f t="shared" si="1459"/>
        <v>Payoff</v>
      </c>
      <c r="BJ1163" s="56">
        <f t="shared" si="1478"/>
        <v>348</v>
      </c>
      <c r="BK1163" s="64" t="str">
        <f t="shared" si="1460"/>
        <v>-</v>
      </c>
      <c r="BL1163" s="64" t="str">
        <f t="shared" si="1426"/>
        <v>-</v>
      </c>
      <c r="BM1163" s="64" t="str">
        <f t="shared" si="1427"/>
        <v>-</v>
      </c>
      <c r="BN1163" s="64" t="str">
        <f t="shared" si="1428"/>
        <v>-</v>
      </c>
      <c r="BO1163" s="64" t="str">
        <f t="shared" si="1461"/>
        <v>-</v>
      </c>
      <c r="BP1163" s="64" t="str">
        <f t="shared" si="1429"/>
        <v>-</v>
      </c>
      <c r="BQ1163" s="57" t="str">
        <f t="shared" si="1462"/>
        <v>Payoff</v>
      </c>
      <c r="BR1163" s="56">
        <f t="shared" si="1479"/>
        <v>348</v>
      </c>
      <c r="BS1163" s="64" t="str">
        <f t="shared" si="1463"/>
        <v>-</v>
      </c>
      <c r="BT1163" s="64" t="str">
        <f t="shared" si="1430"/>
        <v>-</v>
      </c>
      <c r="BU1163" s="64" t="str">
        <f t="shared" si="1431"/>
        <v>-</v>
      </c>
      <c r="BV1163" s="64" t="str">
        <f t="shared" si="1432"/>
        <v>-</v>
      </c>
      <c r="BW1163" s="64" t="str">
        <f t="shared" si="1464"/>
        <v>-</v>
      </c>
      <c r="BX1163" s="64" t="str">
        <f t="shared" si="1433"/>
        <v>-</v>
      </c>
      <c r="BY1163" s="57" t="str">
        <f t="shared" si="1465"/>
        <v>Payoff</v>
      </c>
      <c r="BZ1163" s="56">
        <f t="shared" si="1480"/>
        <v>348</v>
      </c>
      <c r="CA1163" s="64" t="str">
        <f t="shared" si="1466"/>
        <v>-</v>
      </c>
      <c r="CB1163" s="64" t="str">
        <f t="shared" si="1434"/>
        <v>-</v>
      </c>
      <c r="CC1163" s="64" t="str">
        <f t="shared" si="1435"/>
        <v>-</v>
      </c>
      <c r="CD1163" s="64" t="str">
        <f t="shared" si="1436"/>
        <v>-</v>
      </c>
      <c r="CE1163" s="64" t="str">
        <f t="shared" si="1467"/>
        <v>-</v>
      </c>
      <c r="CF1163" s="64" t="str">
        <f t="shared" si="1437"/>
        <v>-</v>
      </c>
      <c r="CG1163" s="57" t="str">
        <f t="shared" si="1468"/>
        <v>Payoff</v>
      </c>
      <c r="CH1163" s="56">
        <f t="shared" si="1481"/>
        <v>348</v>
      </c>
      <c r="CI1163" s="64" t="str">
        <f t="shared" si="1469"/>
        <v>-</v>
      </c>
      <c r="CJ1163" s="64" t="str">
        <f t="shared" si="1438"/>
        <v>-</v>
      </c>
      <c r="CK1163" s="64" t="str">
        <f t="shared" si="1439"/>
        <v>-</v>
      </c>
      <c r="CL1163" s="64" t="str">
        <f t="shared" si="1440"/>
        <v>-</v>
      </c>
      <c r="CM1163" s="64" t="str">
        <f t="shared" si="1470"/>
        <v>-</v>
      </c>
      <c r="CN1163" s="64" t="str">
        <f t="shared" si="1441"/>
        <v>-</v>
      </c>
      <c r="CO1163" s="57" t="str">
        <f t="shared" si="1471"/>
        <v>Payoff</v>
      </c>
    </row>
    <row r="1164" spans="15:93" ht="18" customHeight="1" x14ac:dyDescent="0.25">
      <c r="O1164" s="56">
        <f t="shared" si="1472"/>
        <v>353</v>
      </c>
      <c r="P1164" s="64">
        <f t="shared" si="1442"/>
        <v>0</v>
      </c>
      <c r="Q1164" s="64" t="str">
        <f t="shared" si="1403"/>
        <v>-</v>
      </c>
      <c r="R1164" s="64" t="str">
        <f t="shared" si="1404"/>
        <v>-</v>
      </c>
      <c r="S1164" s="64">
        <f t="shared" si="1443"/>
        <v>0</v>
      </c>
      <c r="T1164" s="64" t="str">
        <f t="shared" si="1405"/>
        <v>-</v>
      </c>
      <c r="U1164" s="57" t="str">
        <f t="shared" si="1444"/>
        <v>Payoff</v>
      </c>
      <c r="V1164" s="56">
        <f t="shared" si="1473"/>
        <v>349</v>
      </c>
      <c r="W1164" s="64">
        <f t="shared" si="1445"/>
        <v>0</v>
      </c>
      <c r="X1164" s="64" t="str">
        <f t="shared" si="1406"/>
        <v>-</v>
      </c>
      <c r="Y1164" s="64">
        <f t="shared" si="1407"/>
        <v>0</v>
      </c>
      <c r="Z1164" s="64" t="str">
        <f t="shared" si="1408"/>
        <v>-</v>
      </c>
      <c r="AA1164" s="64" t="str">
        <f t="shared" si="1446"/>
        <v>-</v>
      </c>
      <c r="AB1164" s="64" t="str">
        <f t="shared" si="1409"/>
        <v>-</v>
      </c>
      <c r="AC1164" s="57" t="str">
        <f t="shared" si="1447"/>
        <v>Payoff</v>
      </c>
      <c r="AD1164" s="56">
        <f t="shared" si="1474"/>
        <v>349</v>
      </c>
      <c r="AE1164" s="64">
        <f t="shared" si="1448"/>
        <v>0</v>
      </c>
      <c r="AF1164" s="64" t="str">
        <f t="shared" si="1410"/>
        <v>-</v>
      </c>
      <c r="AG1164" s="64">
        <f t="shared" si="1411"/>
        <v>0</v>
      </c>
      <c r="AH1164" s="64" t="str">
        <f t="shared" si="1412"/>
        <v>-</v>
      </c>
      <c r="AI1164" s="64" t="str">
        <f t="shared" si="1449"/>
        <v>-</v>
      </c>
      <c r="AJ1164" s="64" t="str">
        <f t="shared" si="1413"/>
        <v>-</v>
      </c>
      <c r="AK1164" s="57" t="str">
        <f t="shared" si="1450"/>
        <v>Payoff</v>
      </c>
      <c r="AL1164" s="56">
        <f t="shared" si="1475"/>
        <v>349</v>
      </c>
      <c r="AM1164" s="64" t="str">
        <f t="shared" si="1451"/>
        <v>-</v>
      </c>
      <c r="AN1164" s="64" t="str">
        <f t="shared" si="1414"/>
        <v>-</v>
      </c>
      <c r="AO1164" s="64" t="str">
        <f t="shared" si="1415"/>
        <v>-</v>
      </c>
      <c r="AP1164" s="64" t="str">
        <f t="shared" si="1416"/>
        <v>-</v>
      </c>
      <c r="AQ1164" s="64" t="str">
        <f t="shared" si="1452"/>
        <v>-</v>
      </c>
      <c r="AR1164" s="64" t="str">
        <f t="shared" si="1417"/>
        <v>-</v>
      </c>
      <c r="AS1164" s="57" t="str">
        <f t="shared" si="1453"/>
        <v>Payoff</v>
      </c>
      <c r="AT1164" s="56">
        <f t="shared" si="1476"/>
        <v>349</v>
      </c>
      <c r="AU1164" s="64" t="str">
        <f t="shared" si="1454"/>
        <v>-</v>
      </c>
      <c r="AV1164" s="64" t="str">
        <f t="shared" si="1418"/>
        <v>-</v>
      </c>
      <c r="AW1164" s="64" t="str">
        <f t="shared" si="1419"/>
        <v>-</v>
      </c>
      <c r="AX1164" s="64" t="str">
        <f t="shared" si="1420"/>
        <v>-</v>
      </c>
      <c r="AY1164" s="64" t="str">
        <f t="shared" si="1455"/>
        <v>-</v>
      </c>
      <c r="AZ1164" s="64" t="str">
        <f t="shared" si="1421"/>
        <v>-</v>
      </c>
      <c r="BA1164" s="57" t="str">
        <f t="shared" si="1456"/>
        <v>Payoff</v>
      </c>
      <c r="BB1164" s="56">
        <f t="shared" si="1477"/>
        <v>349</v>
      </c>
      <c r="BC1164" s="64" t="str">
        <f t="shared" si="1457"/>
        <v>-</v>
      </c>
      <c r="BD1164" s="64" t="str">
        <f t="shared" si="1422"/>
        <v>-</v>
      </c>
      <c r="BE1164" s="64" t="str">
        <f t="shared" si="1423"/>
        <v>-</v>
      </c>
      <c r="BF1164" s="64" t="str">
        <f t="shared" si="1424"/>
        <v>-</v>
      </c>
      <c r="BG1164" s="64" t="str">
        <f t="shared" si="1458"/>
        <v>-</v>
      </c>
      <c r="BH1164" s="64" t="str">
        <f t="shared" si="1425"/>
        <v>-</v>
      </c>
      <c r="BI1164" s="57" t="str">
        <f t="shared" si="1459"/>
        <v>Payoff</v>
      </c>
      <c r="BJ1164" s="56">
        <f t="shared" si="1478"/>
        <v>349</v>
      </c>
      <c r="BK1164" s="64" t="str">
        <f t="shared" si="1460"/>
        <v>-</v>
      </c>
      <c r="BL1164" s="64" t="str">
        <f t="shared" si="1426"/>
        <v>-</v>
      </c>
      <c r="BM1164" s="64" t="str">
        <f t="shared" si="1427"/>
        <v>-</v>
      </c>
      <c r="BN1164" s="64" t="str">
        <f t="shared" si="1428"/>
        <v>-</v>
      </c>
      <c r="BO1164" s="64" t="str">
        <f t="shared" si="1461"/>
        <v>-</v>
      </c>
      <c r="BP1164" s="64" t="str">
        <f t="shared" si="1429"/>
        <v>-</v>
      </c>
      <c r="BQ1164" s="57" t="str">
        <f t="shared" si="1462"/>
        <v>Payoff</v>
      </c>
      <c r="BR1164" s="56">
        <f t="shared" si="1479"/>
        <v>349</v>
      </c>
      <c r="BS1164" s="64" t="str">
        <f t="shared" si="1463"/>
        <v>-</v>
      </c>
      <c r="BT1164" s="64" t="str">
        <f t="shared" si="1430"/>
        <v>-</v>
      </c>
      <c r="BU1164" s="64" t="str">
        <f t="shared" si="1431"/>
        <v>-</v>
      </c>
      <c r="BV1164" s="64" t="str">
        <f t="shared" si="1432"/>
        <v>-</v>
      </c>
      <c r="BW1164" s="64" t="str">
        <f t="shared" si="1464"/>
        <v>-</v>
      </c>
      <c r="BX1164" s="64" t="str">
        <f t="shared" si="1433"/>
        <v>-</v>
      </c>
      <c r="BY1164" s="57" t="str">
        <f t="shared" si="1465"/>
        <v>Payoff</v>
      </c>
      <c r="BZ1164" s="56">
        <f t="shared" si="1480"/>
        <v>349</v>
      </c>
      <c r="CA1164" s="64" t="str">
        <f t="shared" si="1466"/>
        <v>-</v>
      </c>
      <c r="CB1164" s="64" t="str">
        <f t="shared" si="1434"/>
        <v>-</v>
      </c>
      <c r="CC1164" s="64" t="str">
        <f t="shared" si="1435"/>
        <v>-</v>
      </c>
      <c r="CD1164" s="64" t="str">
        <f t="shared" si="1436"/>
        <v>-</v>
      </c>
      <c r="CE1164" s="64" t="str">
        <f t="shared" si="1467"/>
        <v>-</v>
      </c>
      <c r="CF1164" s="64" t="str">
        <f t="shared" si="1437"/>
        <v>-</v>
      </c>
      <c r="CG1164" s="57" t="str">
        <f t="shared" si="1468"/>
        <v>Payoff</v>
      </c>
      <c r="CH1164" s="56">
        <f t="shared" si="1481"/>
        <v>349</v>
      </c>
      <c r="CI1164" s="64" t="str">
        <f t="shared" si="1469"/>
        <v>-</v>
      </c>
      <c r="CJ1164" s="64" t="str">
        <f t="shared" si="1438"/>
        <v>-</v>
      </c>
      <c r="CK1164" s="64" t="str">
        <f t="shared" si="1439"/>
        <v>-</v>
      </c>
      <c r="CL1164" s="64" t="str">
        <f t="shared" si="1440"/>
        <v>-</v>
      </c>
      <c r="CM1164" s="64" t="str">
        <f t="shared" si="1470"/>
        <v>-</v>
      </c>
      <c r="CN1164" s="64" t="str">
        <f t="shared" si="1441"/>
        <v>-</v>
      </c>
      <c r="CO1164" s="57" t="str">
        <f t="shared" si="1471"/>
        <v>Payoff</v>
      </c>
    </row>
    <row r="1165" spans="15:93" ht="18" customHeight="1" x14ac:dyDescent="0.25">
      <c r="O1165" s="56">
        <f t="shared" si="1472"/>
        <v>354</v>
      </c>
      <c r="P1165" s="64">
        <f t="shared" si="1442"/>
        <v>0</v>
      </c>
      <c r="Q1165" s="64" t="str">
        <f t="shared" si="1403"/>
        <v>-</v>
      </c>
      <c r="R1165" s="64" t="str">
        <f t="shared" si="1404"/>
        <v>-</v>
      </c>
      <c r="S1165" s="64">
        <f t="shared" si="1443"/>
        <v>0</v>
      </c>
      <c r="T1165" s="64" t="str">
        <f t="shared" si="1405"/>
        <v>-</v>
      </c>
      <c r="U1165" s="57" t="str">
        <f t="shared" si="1444"/>
        <v>Payoff</v>
      </c>
      <c r="V1165" s="56">
        <f t="shared" si="1473"/>
        <v>350</v>
      </c>
      <c r="W1165" s="64">
        <f t="shared" si="1445"/>
        <v>0</v>
      </c>
      <c r="X1165" s="64" t="str">
        <f t="shared" si="1406"/>
        <v>-</v>
      </c>
      <c r="Y1165" s="64">
        <f t="shared" si="1407"/>
        <v>0</v>
      </c>
      <c r="Z1165" s="64" t="str">
        <f t="shared" si="1408"/>
        <v>-</v>
      </c>
      <c r="AA1165" s="64" t="str">
        <f t="shared" si="1446"/>
        <v>-</v>
      </c>
      <c r="AB1165" s="64" t="str">
        <f t="shared" si="1409"/>
        <v>-</v>
      </c>
      <c r="AC1165" s="57" t="str">
        <f t="shared" si="1447"/>
        <v>Payoff</v>
      </c>
      <c r="AD1165" s="56">
        <f t="shared" si="1474"/>
        <v>350</v>
      </c>
      <c r="AE1165" s="64">
        <f t="shared" si="1448"/>
        <v>0</v>
      </c>
      <c r="AF1165" s="64" t="str">
        <f t="shared" si="1410"/>
        <v>-</v>
      </c>
      <c r="AG1165" s="64">
        <f t="shared" si="1411"/>
        <v>0</v>
      </c>
      <c r="AH1165" s="64" t="str">
        <f t="shared" si="1412"/>
        <v>-</v>
      </c>
      <c r="AI1165" s="64" t="str">
        <f t="shared" si="1449"/>
        <v>-</v>
      </c>
      <c r="AJ1165" s="64" t="str">
        <f t="shared" si="1413"/>
        <v>-</v>
      </c>
      <c r="AK1165" s="57" t="str">
        <f t="shared" si="1450"/>
        <v>Payoff</v>
      </c>
      <c r="AL1165" s="56">
        <f t="shared" si="1475"/>
        <v>350</v>
      </c>
      <c r="AM1165" s="64" t="str">
        <f t="shared" si="1451"/>
        <v>-</v>
      </c>
      <c r="AN1165" s="64" t="str">
        <f t="shared" si="1414"/>
        <v>-</v>
      </c>
      <c r="AO1165" s="64" t="str">
        <f t="shared" si="1415"/>
        <v>-</v>
      </c>
      <c r="AP1165" s="64" t="str">
        <f t="shared" si="1416"/>
        <v>-</v>
      </c>
      <c r="AQ1165" s="64" t="str">
        <f t="shared" si="1452"/>
        <v>-</v>
      </c>
      <c r="AR1165" s="64" t="str">
        <f t="shared" si="1417"/>
        <v>-</v>
      </c>
      <c r="AS1165" s="57" t="str">
        <f t="shared" si="1453"/>
        <v>Payoff</v>
      </c>
      <c r="AT1165" s="56">
        <f t="shared" si="1476"/>
        <v>350</v>
      </c>
      <c r="AU1165" s="64" t="str">
        <f t="shared" si="1454"/>
        <v>-</v>
      </c>
      <c r="AV1165" s="64" t="str">
        <f t="shared" si="1418"/>
        <v>-</v>
      </c>
      <c r="AW1165" s="64" t="str">
        <f t="shared" si="1419"/>
        <v>-</v>
      </c>
      <c r="AX1165" s="64" t="str">
        <f t="shared" si="1420"/>
        <v>-</v>
      </c>
      <c r="AY1165" s="64" t="str">
        <f t="shared" si="1455"/>
        <v>-</v>
      </c>
      <c r="AZ1165" s="64" t="str">
        <f t="shared" si="1421"/>
        <v>-</v>
      </c>
      <c r="BA1165" s="57" t="str">
        <f t="shared" si="1456"/>
        <v>Payoff</v>
      </c>
      <c r="BB1165" s="56">
        <f t="shared" si="1477"/>
        <v>350</v>
      </c>
      <c r="BC1165" s="64" t="str">
        <f t="shared" si="1457"/>
        <v>-</v>
      </c>
      <c r="BD1165" s="64" t="str">
        <f t="shared" si="1422"/>
        <v>-</v>
      </c>
      <c r="BE1165" s="64" t="str">
        <f t="shared" si="1423"/>
        <v>-</v>
      </c>
      <c r="BF1165" s="64" t="str">
        <f t="shared" si="1424"/>
        <v>-</v>
      </c>
      <c r="BG1165" s="64" t="str">
        <f t="shared" si="1458"/>
        <v>-</v>
      </c>
      <c r="BH1165" s="64" t="str">
        <f t="shared" si="1425"/>
        <v>-</v>
      </c>
      <c r="BI1165" s="57" t="str">
        <f t="shared" si="1459"/>
        <v>Payoff</v>
      </c>
      <c r="BJ1165" s="56">
        <f t="shared" si="1478"/>
        <v>350</v>
      </c>
      <c r="BK1165" s="64" t="str">
        <f t="shared" si="1460"/>
        <v>-</v>
      </c>
      <c r="BL1165" s="64" t="str">
        <f t="shared" si="1426"/>
        <v>-</v>
      </c>
      <c r="BM1165" s="64" t="str">
        <f t="shared" si="1427"/>
        <v>-</v>
      </c>
      <c r="BN1165" s="64" t="str">
        <f t="shared" si="1428"/>
        <v>-</v>
      </c>
      <c r="BO1165" s="64" t="str">
        <f t="shared" si="1461"/>
        <v>-</v>
      </c>
      <c r="BP1165" s="64" t="str">
        <f t="shared" si="1429"/>
        <v>-</v>
      </c>
      <c r="BQ1165" s="57" t="str">
        <f t="shared" si="1462"/>
        <v>Payoff</v>
      </c>
      <c r="BR1165" s="56">
        <f t="shared" si="1479"/>
        <v>350</v>
      </c>
      <c r="BS1165" s="64" t="str">
        <f t="shared" si="1463"/>
        <v>-</v>
      </c>
      <c r="BT1165" s="64" t="str">
        <f t="shared" si="1430"/>
        <v>-</v>
      </c>
      <c r="BU1165" s="64" t="str">
        <f t="shared" si="1431"/>
        <v>-</v>
      </c>
      <c r="BV1165" s="64" t="str">
        <f t="shared" si="1432"/>
        <v>-</v>
      </c>
      <c r="BW1165" s="64" t="str">
        <f t="shared" si="1464"/>
        <v>-</v>
      </c>
      <c r="BX1165" s="64" t="str">
        <f t="shared" si="1433"/>
        <v>-</v>
      </c>
      <c r="BY1165" s="57" t="str">
        <f t="shared" si="1465"/>
        <v>Payoff</v>
      </c>
      <c r="BZ1165" s="56">
        <f t="shared" si="1480"/>
        <v>350</v>
      </c>
      <c r="CA1165" s="64" t="str">
        <f t="shared" si="1466"/>
        <v>-</v>
      </c>
      <c r="CB1165" s="64" t="str">
        <f t="shared" si="1434"/>
        <v>-</v>
      </c>
      <c r="CC1165" s="64" t="str">
        <f t="shared" si="1435"/>
        <v>-</v>
      </c>
      <c r="CD1165" s="64" t="str">
        <f t="shared" si="1436"/>
        <v>-</v>
      </c>
      <c r="CE1165" s="64" t="str">
        <f t="shared" si="1467"/>
        <v>-</v>
      </c>
      <c r="CF1165" s="64" t="str">
        <f t="shared" si="1437"/>
        <v>-</v>
      </c>
      <c r="CG1165" s="57" t="str">
        <f t="shared" si="1468"/>
        <v>Payoff</v>
      </c>
      <c r="CH1165" s="56">
        <f t="shared" si="1481"/>
        <v>350</v>
      </c>
      <c r="CI1165" s="64" t="str">
        <f t="shared" si="1469"/>
        <v>-</v>
      </c>
      <c r="CJ1165" s="64" t="str">
        <f t="shared" si="1438"/>
        <v>-</v>
      </c>
      <c r="CK1165" s="64" t="str">
        <f t="shared" si="1439"/>
        <v>-</v>
      </c>
      <c r="CL1165" s="64" t="str">
        <f t="shared" si="1440"/>
        <v>-</v>
      </c>
      <c r="CM1165" s="64" t="str">
        <f t="shared" si="1470"/>
        <v>-</v>
      </c>
      <c r="CN1165" s="64" t="str">
        <f t="shared" si="1441"/>
        <v>-</v>
      </c>
      <c r="CO1165" s="57" t="str">
        <f t="shared" si="1471"/>
        <v>Payoff</v>
      </c>
    </row>
    <row r="1166" spans="15:93" ht="18" customHeight="1" x14ac:dyDescent="0.25">
      <c r="O1166" s="56">
        <f t="shared" si="1472"/>
        <v>355</v>
      </c>
      <c r="P1166" s="64">
        <f t="shared" si="1442"/>
        <v>0</v>
      </c>
      <c r="Q1166" s="64" t="str">
        <f t="shared" si="1403"/>
        <v>-</v>
      </c>
      <c r="R1166" s="64" t="str">
        <f t="shared" si="1404"/>
        <v>-</v>
      </c>
      <c r="S1166" s="64">
        <f t="shared" si="1443"/>
        <v>0</v>
      </c>
      <c r="T1166" s="64" t="str">
        <f t="shared" si="1405"/>
        <v>-</v>
      </c>
      <c r="U1166" s="57" t="str">
        <f t="shared" si="1444"/>
        <v>Payoff</v>
      </c>
      <c r="V1166" s="56">
        <f t="shared" si="1473"/>
        <v>351</v>
      </c>
      <c r="W1166" s="64">
        <f t="shared" si="1445"/>
        <v>0</v>
      </c>
      <c r="X1166" s="64" t="str">
        <f t="shared" si="1406"/>
        <v>-</v>
      </c>
      <c r="Y1166" s="64">
        <f t="shared" si="1407"/>
        <v>0</v>
      </c>
      <c r="Z1166" s="64" t="str">
        <f t="shared" si="1408"/>
        <v>-</v>
      </c>
      <c r="AA1166" s="64" t="str">
        <f t="shared" si="1446"/>
        <v>-</v>
      </c>
      <c r="AB1166" s="64" t="str">
        <f t="shared" si="1409"/>
        <v>-</v>
      </c>
      <c r="AC1166" s="57" t="str">
        <f t="shared" si="1447"/>
        <v>Payoff</v>
      </c>
      <c r="AD1166" s="56">
        <f t="shared" si="1474"/>
        <v>351</v>
      </c>
      <c r="AE1166" s="64">
        <f t="shared" si="1448"/>
        <v>0</v>
      </c>
      <c r="AF1166" s="64" t="str">
        <f t="shared" si="1410"/>
        <v>-</v>
      </c>
      <c r="AG1166" s="64">
        <f t="shared" si="1411"/>
        <v>0</v>
      </c>
      <c r="AH1166" s="64" t="str">
        <f t="shared" si="1412"/>
        <v>-</v>
      </c>
      <c r="AI1166" s="64" t="str">
        <f t="shared" si="1449"/>
        <v>-</v>
      </c>
      <c r="AJ1166" s="64" t="str">
        <f t="shared" si="1413"/>
        <v>-</v>
      </c>
      <c r="AK1166" s="57" t="str">
        <f t="shared" si="1450"/>
        <v>Payoff</v>
      </c>
      <c r="AL1166" s="56">
        <f t="shared" si="1475"/>
        <v>351</v>
      </c>
      <c r="AM1166" s="64" t="str">
        <f t="shared" si="1451"/>
        <v>-</v>
      </c>
      <c r="AN1166" s="64" t="str">
        <f t="shared" si="1414"/>
        <v>-</v>
      </c>
      <c r="AO1166" s="64" t="str">
        <f t="shared" si="1415"/>
        <v>-</v>
      </c>
      <c r="AP1166" s="64" t="str">
        <f t="shared" si="1416"/>
        <v>-</v>
      </c>
      <c r="AQ1166" s="64" t="str">
        <f t="shared" si="1452"/>
        <v>-</v>
      </c>
      <c r="AR1166" s="64" t="str">
        <f t="shared" si="1417"/>
        <v>-</v>
      </c>
      <c r="AS1166" s="57" t="str">
        <f t="shared" si="1453"/>
        <v>Payoff</v>
      </c>
      <c r="AT1166" s="56">
        <f t="shared" si="1476"/>
        <v>351</v>
      </c>
      <c r="AU1166" s="64" t="str">
        <f t="shared" si="1454"/>
        <v>-</v>
      </c>
      <c r="AV1166" s="64" t="str">
        <f t="shared" si="1418"/>
        <v>-</v>
      </c>
      <c r="AW1166" s="64" t="str">
        <f t="shared" si="1419"/>
        <v>-</v>
      </c>
      <c r="AX1166" s="64" t="str">
        <f t="shared" si="1420"/>
        <v>-</v>
      </c>
      <c r="AY1166" s="64" t="str">
        <f t="shared" si="1455"/>
        <v>-</v>
      </c>
      <c r="AZ1166" s="64" t="str">
        <f t="shared" si="1421"/>
        <v>-</v>
      </c>
      <c r="BA1166" s="57" t="str">
        <f t="shared" si="1456"/>
        <v>Payoff</v>
      </c>
      <c r="BB1166" s="56">
        <f t="shared" si="1477"/>
        <v>351</v>
      </c>
      <c r="BC1166" s="64" t="str">
        <f t="shared" si="1457"/>
        <v>-</v>
      </c>
      <c r="BD1166" s="64" t="str">
        <f t="shared" si="1422"/>
        <v>-</v>
      </c>
      <c r="BE1166" s="64" t="str">
        <f t="shared" si="1423"/>
        <v>-</v>
      </c>
      <c r="BF1166" s="64" t="str">
        <f t="shared" si="1424"/>
        <v>-</v>
      </c>
      <c r="BG1166" s="64" t="str">
        <f t="shared" si="1458"/>
        <v>-</v>
      </c>
      <c r="BH1166" s="64" t="str">
        <f t="shared" si="1425"/>
        <v>-</v>
      </c>
      <c r="BI1166" s="57" t="str">
        <f t="shared" si="1459"/>
        <v>Payoff</v>
      </c>
      <c r="BJ1166" s="56">
        <f t="shared" si="1478"/>
        <v>351</v>
      </c>
      <c r="BK1166" s="64" t="str">
        <f t="shared" si="1460"/>
        <v>-</v>
      </c>
      <c r="BL1166" s="64" t="str">
        <f t="shared" si="1426"/>
        <v>-</v>
      </c>
      <c r="BM1166" s="64" t="str">
        <f t="shared" si="1427"/>
        <v>-</v>
      </c>
      <c r="BN1166" s="64" t="str">
        <f t="shared" si="1428"/>
        <v>-</v>
      </c>
      <c r="BO1166" s="64" t="str">
        <f t="shared" si="1461"/>
        <v>-</v>
      </c>
      <c r="BP1166" s="64" t="str">
        <f t="shared" si="1429"/>
        <v>-</v>
      </c>
      <c r="BQ1166" s="57" t="str">
        <f t="shared" si="1462"/>
        <v>Payoff</v>
      </c>
      <c r="BR1166" s="56">
        <f t="shared" si="1479"/>
        <v>351</v>
      </c>
      <c r="BS1166" s="64" t="str">
        <f t="shared" si="1463"/>
        <v>-</v>
      </c>
      <c r="BT1166" s="64" t="str">
        <f t="shared" si="1430"/>
        <v>-</v>
      </c>
      <c r="BU1166" s="64" t="str">
        <f t="shared" si="1431"/>
        <v>-</v>
      </c>
      <c r="BV1166" s="64" t="str">
        <f t="shared" si="1432"/>
        <v>-</v>
      </c>
      <c r="BW1166" s="64" t="str">
        <f t="shared" si="1464"/>
        <v>-</v>
      </c>
      <c r="BX1166" s="64" t="str">
        <f t="shared" si="1433"/>
        <v>-</v>
      </c>
      <c r="BY1166" s="57" t="str">
        <f t="shared" si="1465"/>
        <v>Payoff</v>
      </c>
      <c r="BZ1166" s="56">
        <f t="shared" si="1480"/>
        <v>351</v>
      </c>
      <c r="CA1166" s="64" t="str">
        <f t="shared" si="1466"/>
        <v>-</v>
      </c>
      <c r="CB1166" s="64" t="str">
        <f t="shared" si="1434"/>
        <v>-</v>
      </c>
      <c r="CC1166" s="64" t="str">
        <f t="shared" si="1435"/>
        <v>-</v>
      </c>
      <c r="CD1166" s="64" t="str">
        <f t="shared" si="1436"/>
        <v>-</v>
      </c>
      <c r="CE1166" s="64" t="str">
        <f t="shared" si="1467"/>
        <v>-</v>
      </c>
      <c r="CF1166" s="64" t="str">
        <f t="shared" si="1437"/>
        <v>-</v>
      </c>
      <c r="CG1166" s="57" t="str">
        <f t="shared" si="1468"/>
        <v>Payoff</v>
      </c>
      <c r="CH1166" s="56">
        <f t="shared" si="1481"/>
        <v>351</v>
      </c>
      <c r="CI1166" s="64" t="str">
        <f t="shared" si="1469"/>
        <v>-</v>
      </c>
      <c r="CJ1166" s="64" t="str">
        <f t="shared" si="1438"/>
        <v>-</v>
      </c>
      <c r="CK1166" s="64" t="str">
        <f t="shared" si="1439"/>
        <v>-</v>
      </c>
      <c r="CL1166" s="64" t="str">
        <f t="shared" si="1440"/>
        <v>-</v>
      </c>
      <c r="CM1166" s="64" t="str">
        <f t="shared" si="1470"/>
        <v>-</v>
      </c>
      <c r="CN1166" s="64" t="str">
        <f t="shared" si="1441"/>
        <v>-</v>
      </c>
      <c r="CO1166" s="57" t="str">
        <f t="shared" si="1471"/>
        <v>Payoff</v>
      </c>
    </row>
    <row r="1167" spans="15:93" ht="18" customHeight="1" x14ac:dyDescent="0.25">
      <c r="O1167" s="56">
        <f t="shared" si="1472"/>
        <v>356</v>
      </c>
      <c r="P1167" s="64">
        <f t="shared" si="1442"/>
        <v>0</v>
      </c>
      <c r="Q1167" s="64" t="str">
        <f t="shared" si="1403"/>
        <v>-</v>
      </c>
      <c r="R1167" s="64" t="str">
        <f t="shared" si="1404"/>
        <v>-</v>
      </c>
      <c r="S1167" s="64">
        <f t="shared" si="1443"/>
        <v>0</v>
      </c>
      <c r="T1167" s="64" t="str">
        <f t="shared" si="1405"/>
        <v>-</v>
      </c>
      <c r="U1167" s="57" t="str">
        <f t="shared" si="1444"/>
        <v>Payoff</v>
      </c>
      <c r="V1167" s="56">
        <f t="shared" si="1473"/>
        <v>352</v>
      </c>
      <c r="W1167" s="64">
        <f t="shared" si="1445"/>
        <v>0</v>
      </c>
      <c r="X1167" s="64" t="str">
        <f t="shared" si="1406"/>
        <v>-</v>
      </c>
      <c r="Y1167" s="64">
        <f t="shared" si="1407"/>
        <v>0</v>
      </c>
      <c r="Z1167" s="64" t="str">
        <f t="shared" si="1408"/>
        <v>-</v>
      </c>
      <c r="AA1167" s="64" t="str">
        <f t="shared" si="1446"/>
        <v>-</v>
      </c>
      <c r="AB1167" s="64" t="str">
        <f t="shared" si="1409"/>
        <v>-</v>
      </c>
      <c r="AC1167" s="57" t="str">
        <f t="shared" si="1447"/>
        <v>Payoff</v>
      </c>
      <c r="AD1167" s="56">
        <f t="shared" si="1474"/>
        <v>352</v>
      </c>
      <c r="AE1167" s="64">
        <f t="shared" si="1448"/>
        <v>0</v>
      </c>
      <c r="AF1167" s="64" t="str">
        <f t="shared" si="1410"/>
        <v>-</v>
      </c>
      <c r="AG1167" s="64">
        <f t="shared" si="1411"/>
        <v>0</v>
      </c>
      <c r="AH1167" s="64" t="str">
        <f t="shared" si="1412"/>
        <v>-</v>
      </c>
      <c r="AI1167" s="64" t="str">
        <f t="shared" si="1449"/>
        <v>-</v>
      </c>
      <c r="AJ1167" s="64" t="str">
        <f t="shared" si="1413"/>
        <v>-</v>
      </c>
      <c r="AK1167" s="57" t="str">
        <f t="shared" si="1450"/>
        <v>Payoff</v>
      </c>
      <c r="AL1167" s="56">
        <f t="shared" si="1475"/>
        <v>352</v>
      </c>
      <c r="AM1167" s="64" t="str">
        <f t="shared" si="1451"/>
        <v>-</v>
      </c>
      <c r="AN1167" s="64" t="str">
        <f t="shared" si="1414"/>
        <v>-</v>
      </c>
      <c r="AO1167" s="64" t="str">
        <f t="shared" si="1415"/>
        <v>-</v>
      </c>
      <c r="AP1167" s="64" t="str">
        <f t="shared" si="1416"/>
        <v>-</v>
      </c>
      <c r="AQ1167" s="64" t="str">
        <f t="shared" si="1452"/>
        <v>-</v>
      </c>
      <c r="AR1167" s="64" t="str">
        <f t="shared" si="1417"/>
        <v>-</v>
      </c>
      <c r="AS1167" s="57" t="str">
        <f t="shared" si="1453"/>
        <v>Payoff</v>
      </c>
      <c r="AT1167" s="56">
        <f t="shared" si="1476"/>
        <v>352</v>
      </c>
      <c r="AU1167" s="64" t="str">
        <f t="shared" si="1454"/>
        <v>-</v>
      </c>
      <c r="AV1167" s="64" t="str">
        <f t="shared" si="1418"/>
        <v>-</v>
      </c>
      <c r="AW1167" s="64" t="str">
        <f t="shared" si="1419"/>
        <v>-</v>
      </c>
      <c r="AX1167" s="64" t="str">
        <f t="shared" si="1420"/>
        <v>-</v>
      </c>
      <c r="AY1167" s="64" t="str">
        <f t="shared" si="1455"/>
        <v>-</v>
      </c>
      <c r="AZ1167" s="64" t="str">
        <f t="shared" si="1421"/>
        <v>-</v>
      </c>
      <c r="BA1167" s="57" t="str">
        <f t="shared" si="1456"/>
        <v>Payoff</v>
      </c>
      <c r="BB1167" s="56">
        <f t="shared" si="1477"/>
        <v>352</v>
      </c>
      <c r="BC1167" s="64" t="str">
        <f t="shared" si="1457"/>
        <v>-</v>
      </c>
      <c r="BD1167" s="64" t="str">
        <f t="shared" si="1422"/>
        <v>-</v>
      </c>
      <c r="BE1167" s="64" t="str">
        <f t="shared" si="1423"/>
        <v>-</v>
      </c>
      <c r="BF1167" s="64" t="str">
        <f t="shared" si="1424"/>
        <v>-</v>
      </c>
      <c r="BG1167" s="64" t="str">
        <f t="shared" si="1458"/>
        <v>-</v>
      </c>
      <c r="BH1167" s="64" t="str">
        <f t="shared" si="1425"/>
        <v>-</v>
      </c>
      <c r="BI1167" s="57" t="str">
        <f t="shared" si="1459"/>
        <v>Payoff</v>
      </c>
      <c r="BJ1167" s="56">
        <f t="shared" si="1478"/>
        <v>352</v>
      </c>
      <c r="BK1167" s="64" t="str">
        <f t="shared" si="1460"/>
        <v>-</v>
      </c>
      <c r="BL1167" s="64" t="str">
        <f t="shared" si="1426"/>
        <v>-</v>
      </c>
      <c r="BM1167" s="64" t="str">
        <f t="shared" si="1427"/>
        <v>-</v>
      </c>
      <c r="BN1167" s="64" t="str">
        <f t="shared" si="1428"/>
        <v>-</v>
      </c>
      <c r="BO1167" s="64" t="str">
        <f t="shared" si="1461"/>
        <v>-</v>
      </c>
      <c r="BP1167" s="64" t="str">
        <f t="shared" si="1429"/>
        <v>-</v>
      </c>
      <c r="BQ1167" s="57" t="str">
        <f t="shared" si="1462"/>
        <v>Payoff</v>
      </c>
      <c r="BR1167" s="56">
        <f t="shared" si="1479"/>
        <v>352</v>
      </c>
      <c r="BS1167" s="64" t="str">
        <f t="shared" si="1463"/>
        <v>-</v>
      </c>
      <c r="BT1167" s="64" t="str">
        <f t="shared" si="1430"/>
        <v>-</v>
      </c>
      <c r="BU1167" s="64" t="str">
        <f t="shared" si="1431"/>
        <v>-</v>
      </c>
      <c r="BV1167" s="64" t="str">
        <f t="shared" si="1432"/>
        <v>-</v>
      </c>
      <c r="BW1167" s="64" t="str">
        <f t="shared" si="1464"/>
        <v>-</v>
      </c>
      <c r="BX1167" s="64" t="str">
        <f t="shared" si="1433"/>
        <v>-</v>
      </c>
      <c r="BY1167" s="57" t="str">
        <f t="shared" si="1465"/>
        <v>Payoff</v>
      </c>
      <c r="BZ1167" s="56">
        <f t="shared" si="1480"/>
        <v>352</v>
      </c>
      <c r="CA1167" s="64" t="str">
        <f t="shared" si="1466"/>
        <v>-</v>
      </c>
      <c r="CB1167" s="64" t="str">
        <f t="shared" si="1434"/>
        <v>-</v>
      </c>
      <c r="CC1167" s="64" t="str">
        <f t="shared" si="1435"/>
        <v>-</v>
      </c>
      <c r="CD1167" s="64" t="str">
        <f t="shared" si="1436"/>
        <v>-</v>
      </c>
      <c r="CE1167" s="64" t="str">
        <f t="shared" si="1467"/>
        <v>-</v>
      </c>
      <c r="CF1167" s="64" t="str">
        <f t="shared" si="1437"/>
        <v>-</v>
      </c>
      <c r="CG1167" s="57" t="str">
        <f t="shared" si="1468"/>
        <v>Payoff</v>
      </c>
      <c r="CH1167" s="56">
        <f t="shared" si="1481"/>
        <v>352</v>
      </c>
      <c r="CI1167" s="64" t="str">
        <f t="shared" si="1469"/>
        <v>-</v>
      </c>
      <c r="CJ1167" s="64" t="str">
        <f t="shared" si="1438"/>
        <v>-</v>
      </c>
      <c r="CK1167" s="64" t="str">
        <f t="shared" si="1439"/>
        <v>-</v>
      </c>
      <c r="CL1167" s="64" t="str">
        <f t="shared" si="1440"/>
        <v>-</v>
      </c>
      <c r="CM1167" s="64" t="str">
        <f t="shared" si="1470"/>
        <v>-</v>
      </c>
      <c r="CN1167" s="64" t="str">
        <f t="shared" si="1441"/>
        <v>-</v>
      </c>
      <c r="CO1167" s="57" t="str">
        <f t="shared" si="1471"/>
        <v>Payoff</v>
      </c>
    </row>
    <row r="1168" spans="15:93" ht="18" customHeight="1" x14ac:dyDescent="0.25">
      <c r="O1168" s="56">
        <f t="shared" si="1472"/>
        <v>357</v>
      </c>
      <c r="P1168" s="64">
        <f t="shared" si="1442"/>
        <v>0</v>
      </c>
      <c r="Q1168" s="64" t="str">
        <f t="shared" si="1403"/>
        <v>-</v>
      </c>
      <c r="R1168" s="64" t="str">
        <f t="shared" si="1404"/>
        <v>-</v>
      </c>
      <c r="S1168" s="64">
        <f t="shared" si="1443"/>
        <v>0</v>
      </c>
      <c r="T1168" s="64" t="str">
        <f t="shared" si="1405"/>
        <v>-</v>
      </c>
      <c r="U1168" s="57" t="str">
        <f t="shared" si="1444"/>
        <v>Payoff</v>
      </c>
      <c r="V1168" s="56">
        <f t="shared" si="1473"/>
        <v>353</v>
      </c>
      <c r="W1168" s="64">
        <f t="shared" si="1445"/>
        <v>0</v>
      </c>
      <c r="X1168" s="64" t="str">
        <f t="shared" si="1406"/>
        <v>-</v>
      </c>
      <c r="Y1168" s="64">
        <f t="shared" si="1407"/>
        <v>0</v>
      </c>
      <c r="Z1168" s="64" t="str">
        <f t="shared" si="1408"/>
        <v>-</v>
      </c>
      <c r="AA1168" s="64" t="str">
        <f t="shared" si="1446"/>
        <v>-</v>
      </c>
      <c r="AB1168" s="64" t="str">
        <f t="shared" si="1409"/>
        <v>-</v>
      </c>
      <c r="AC1168" s="57" t="str">
        <f t="shared" si="1447"/>
        <v>Payoff</v>
      </c>
      <c r="AD1168" s="56">
        <f t="shared" si="1474"/>
        <v>353</v>
      </c>
      <c r="AE1168" s="64">
        <f t="shared" si="1448"/>
        <v>0</v>
      </c>
      <c r="AF1168" s="64" t="str">
        <f t="shared" si="1410"/>
        <v>-</v>
      </c>
      <c r="AG1168" s="64">
        <f t="shared" si="1411"/>
        <v>0</v>
      </c>
      <c r="AH1168" s="64" t="str">
        <f t="shared" si="1412"/>
        <v>-</v>
      </c>
      <c r="AI1168" s="64" t="str">
        <f t="shared" si="1449"/>
        <v>-</v>
      </c>
      <c r="AJ1168" s="64" t="str">
        <f t="shared" si="1413"/>
        <v>-</v>
      </c>
      <c r="AK1168" s="57" t="str">
        <f t="shared" si="1450"/>
        <v>Payoff</v>
      </c>
      <c r="AL1168" s="56">
        <f t="shared" si="1475"/>
        <v>353</v>
      </c>
      <c r="AM1168" s="64" t="str">
        <f t="shared" si="1451"/>
        <v>-</v>
      </c>
      <c r="AN1168" s="64" t="str">
        <f t="shared" si="1414"/>
        <v>-</v>
      </c>
      <c r="AO1168" s="64" t="str">
        <f t="shared" si="1415"/>
        <v>-</v>
      </c>
      <c r="AP1168" s="64" t="str">
        <f t="shared" si="1416"/>
        <v>-</v>
      </c>
      <c r="AQ1168" s="64" t="str">
        <f t="shared" si="1452"/>
        <v>-</v>
      </c>
      <c r="AR1168" s="64" t="str">
        <f t="shared" si="1417"/>
        <v>-</v>
      </c>
      <c r="AS1168" s="57" t="str">
        <f t="shared" si="1453"/>
        <v>Payoff</v>
      </c>
      <c r="AT1168" s="56">
        <f t="shared" si="1476"/>
        <v>353</v>
      </c>
      <c r="AU1168" s="64" t="str">
        <f t="shared" si="1454"/>
        <v>-</v>
      </c>
      <c r="AV1168" s="64" t="str">
        <f t="shared" si="1418"/>
        <v>-</v>
      </c>
      <c r="AW1168" s="64" t="str">
        <f t="shared" si="1419"/>
        <v>-</v>
      </c>
      <c r="AX1168" s="64" t="str">
        <f t="shared" si="1420"/>
        <v>-</v>
      </c>
      <c r="AY1168" s="64" t="str">
        <f t="shared" si="1455"/>
        <v>-</v>
      </c>
      <c r="AZ1168" s="64" t="str">
        <f t="shared" si="1421"/>
        <v>-</v>
      </c>
      <c r="BA1168" s="57" t="str">
        <f t="shared" si="1456"/>
        <v>Payoff</v>
      </c>
      <c r="BB1168" s="56">
        <f t="shared" si="1477"/>
        <v>353</v>
      </c>
      <c r="BC1168" s="64" t="str">
        <f t="shared" si="1457"/>
        <v>-</v>
      </c>
      <c r="BD1168" s="64" t="str">
        <f t="shared" si="1422"/>
        <v>-</v>
      </c>
      <c r="BE1168" s="64" t="str">
        <f t="shared" si="1423"/>
        <v>-</v>
      </c>
      <c r="BF1168" s="64" t="str">
        <f t="shared" si="1424"/>
        <v>-</v>
      </c>
      <c r="BG1168" s="64" t="str">
        <f t="shared" si="1458"/>
        <v>-</v>
      </c>
      <c r="BH1168" s="64" t="str">
        <f t="shared" si="1425"/>
        <v>-</v>
      </c>
      <c r="BI1168" s="57" t="str">
        <f t="shared" si="1459"/>
        <v>Payoff</v>
      </c>
      <c r="BJ1168" s="56">
        <f t="shared" si="1478"/>
        <v>353</v>
      </c>
      <c r="BK1168" s="64" t="str">
        <f t="shared" si="1460"/>
        <v>-</v>
      </c>
      <c r="BL1168" s="64" t="str">
        <f t="shared" si="1426"/>
        <v>-</v>
      </c>
      <c r="BM1168" s="64" t="str">
        <f t="shared" si="1427"/>
        <v>-</v>
      </c>
      <c r="BN1168" s="64" t="str">
        <f t="shared" si="1428"/>
        <v>-</v>
      </c>
      <c r="BO1168" s="64" t="str">
        <f t="shared" si="1461"/>
        <v>-</v>
      </c>
      <c r="BP1168" s="64" t="str">
        <f t="shared" si="1429"/>
        <v>-</v>
      </c>
      <c r="BQ1168" s="57" t="str">
        <f t="shared" si="1462"/>
        <v>Payoff</v>
      </c>
      <c r="BR1168" s="56">
        <f t="shared" si="1479"/>
        <v>353</v>
      </c>
      <c r="BS1168" s="64" t="str">
        <f t="shared" si="1463"/>
        <v>-</v>
      </c>
      <c r="BT1168" s="64" t="str">
        <f t="shared" si="1430"/>
        <v>-</v>
      </c>
      <c r="BU1168" s="64" t="str">
        <f t="shared" si="1431"/>
        <v>-</v>
      </c>
      <c r="BV1168" s="64" t="str">
        <f t="shared" si="1432"/>
        <v>-</v>
      </c>
      <c r="BW1168" s="64" t="str">
        <f t="shared" si="1464"/>
        <v>-</v>
      </c>
      <c r="BX1168" s="64" t="str">
        <f t="shared" si="1433"/>
        <v>-</v>
      </c>
      <c r="BY1168" s="57" t="str">
        <f t="shared" si="1465"/>
        <v>Payoff</v>
      </c>
      <c r="BZ1168" s="56">
        <f t="shared" si="1480"/>
        <v>353</v>
      </c>
      <c r="CA1168" s="64" t="str">
        <f t="shared" si="1466"/>
        <v>-</v>
      </c>
      <c r="CB1168" s="64" t="str">
        <f t="shared" si="1434"/>
        <v>-</v>
      </c>
      <c r="CC1168" s="64" t="str">
        <f t="shared" si="1435"/>
        <v>-</v>
      </c>
      <c r="CD1168" s="64" t="str">
        <f t="shared" si="1436"/>
        <v>-</v>
      </c>
      <c r="CE1168" s="64" t="str">
        <f t="shared" si="1467"/>
        <v>-</v>
      </c>
      <c r="CF1168" s="64" t="str">
        <f t="shared" si="1437"/>
        <v>-</v>
      </c>
      <c r="CG1168" s="57" t="str">
        <f t="shared" si="1468"/>
        <v>Payoff</v>
      </c>
      <c r="CH1168" s="56">
        <f t="shared" si="1481"/>
        <v>353</v>
      </c>
      <c r="CI1168" s="64" t="str">
        <f t="shared" si="1469"/>
        <v>-</v>
      </c>
      <c r="CJ1168" s="64" t="str">
        <f t="shared" si="1438"/>
        <v>-</v>
      </c>
      <c r="CK1168" s="64" t="str">
        <f t="shared" si="1439"/>
        <v>-</v>
      </c>
      <c r="CL1168" s="64" t="str">
        <f t="shared" si="1440"/>
        <v>-</v>
      </c>
      <c r="CM1168" s="64" t="str">
        <f t="shared" si="1470"/>
        <v>-</v>
      </c>
      <c r="CN1168" s="64" t="str">
        <f t="shared" si="1441"/>
        <v>-</v>
      </c>
      <c r="CO1168" s="57" t="str">
        <f t="shared" si="1471"/>
        <v>Payoff</v>
      </c>
    </row>
    <row r="1169" spans="15:93" ht="18" customHeight="1" x14ac:dyDescent="0.25">
      <c r="O1169" s="56">
        <f t="shared" si="1472"/>
        <v>358</v>
      </c>
      <c r="P1169" s="64">
        <f t="shared" si="1442"/>
        <v>0</v>
      </c>
      <c r="Q1169" s="64" t="str">
        <f t="shared" si="1403"/>
        <v>-</v>
      </c>
      <c r="R1169" s="64" t="str">
        <f t="shared" si="1404"/>
        <v>-</v>
      </c>
      <c r="S1169" s="64">
        <f t="shared" si="1443"/>
        <v>0</v>
      </c>
      <c r="T1169" s="64" t="str">
        <f t="shared" si="1405"/>
        <v>-</v>
      </c>
      <c r="U1169" s="57" t="str">
        <f t="shared" si="1444"/>
        <v>Payoff</v>
      </c>
      <c r="V1169" s="56">
        <f t="shared" si="1473"/>
        <v>354</v>
      </c>
      <c r="W1169" s="64">
        <f t="shared" si="1445"/>
        <v>0</v>
      </c>
      <c r="X1169" s="64" t="str">
        <f t="shared" si="1406"/>
        <v>-</v>
      </c>
      <c r="Y1169" s="64">
        <f t="shared" si="1407"/>
        <v>0</v>
      </c>
      <c r="Z1169" s="64" t="str">
        <f t="shared" si="1408"/>
        <v>-</v>
      </c>
      <c r="AA1169" s="64" t="str">
        <f t="shared" si="1446"/>
        <v>-</v>
      </c>
      <c r="AB1169" s="64" t="str">
        <f t="shared" si="1409"/>
        <v>-</v>
      </c>
      <c r="AC1169" s="57" t="str">
        <f t="shared" si="1447"/>
        <v>Payoff</v>
      </c>
      <c r="AD1169" s="56">
        <f t="shared" si="1474"/>
        <v>354</v>
      </c>
      <c r="AE1169" s="64">
        <f t="shared" si="1448"/>
        <v>0</v>
      </c>
      <c r="AF1169" s="64" t="str">
        <f t="shared" si="1410"/>
        <v>-</v>
      </c>
      <c r="AG1169" s="64">
        <f t="shared" si="1411"/>
        <v>0</v>
      </c>
      <c r="AH1169" s="64" t="str">
        <f t="shared" si="1412"/>
        <v>-</v>
      </c>
      <c r="AI1169" s="64" t="str">
        <f t="shared" si="1449"/>
        <v>-</v>
      </c>
      <c r="AJ1169" s="64" t="str">
        <f t="shared" si="1413"/>
        <v>-</v>
      </c>
      <c r="AK1169" s="57" t="str">
        <f t="shared" si="1450"/>
        <v>Payoff</v>
      </c>
      <c r="AL1169" s="56">
        <f t="shared" si="1475"/>
        <v>354</v>
      </c>
      <c r="AM1169" s="64" t="str">
        <f t="shared" si="1451"/>
        <v>-</v>
      </c>
      <c r="AN1169" s="64" t="str">
        <f t="shared" si="1414"/>
        <v>-</v>
      </c>
      <c r="AO1169" s="64" t="str">
        <f t="shared" si="1415"/>
        <v>-</v>
      </c>
      <c r="AP1169" s="64" t="str">
        <f t="shared" si="1416"/>
        <v>-</v>
      </c>
      <c r="AQ1169" s="64" t="str">
        <f t="shared" si="1452"/>
        <v>-</v>
      </c>
      <c r="AR1169" s="64" t="str">
        <f t="shared" si="1417"/>
        <v>-</v>
      </c>
      <c r="AS1169" s="57" t="str">
        <f t="shared" si="1453"/>
        <v>Payoff</v>
      </c>
      <c r="AT1169" s="56">
        <f t="shared" si="1476"/>
        <v>354</v>
      </c>
      <c r="AU1169" s="64" t="str">
        <f t="shared" si="1454"/>
        <v>-</v>
      </c>
      <c r="AV1169" s="64" t="str">
        <f t="shared" si="1418"/>
        <v>-</v>
      </c>
      <c r="AW1169" s="64" t="str">
        <f t="shared" si="1419"/>
        <v>-</v>
      </c>
      <c r="AX1169" s="64" t="str">
        <f t="shared" si="1420"/>
        <v>-</v>
      </c>
      <c r="AY1169" s="64" t="str">
        <f t="shared" si="1455"/>
        <v>-</v>
      </c>
      <c r="AZ1169" s="64" t="str">
        <f t="shared" si="1421"/>
        <v>-</v>
      </c>
      <c r="BA1169" s="57" t="str">
        <f t="shared" si="1456"/>
        <v>Payoff</v>
      </c>
      <c r="BB1169" s="56">
        <f t="shared" si="1477"/>
        <v>354</v>
      </c>
      <c r="BC1169" s="64" t="str">
        <f t="shared" si="1457"/>
        <v>-</v>
      </c>
      <c r="BD1169" s="64" t="str">
        <f t="shared" si="1422"/>
        <v>-</v>
      </c>
      <c r="BE1169" s="64" t="str">
        <f t="shared" si="1423"/>
        <v>-</v>
      </c>
      <c r="BF1169" s="64" t="str">
        <f t="shared" si="1424"/>
        <v>-</v>
      </c>
      <c r="BG1169" s="64" t="str">
        <f t="shared" si="1458"/>
        <v>-</v>
      </c>
      <c r="BH1169" s="64" t="str">
        <f t="shared" si="1425"/>
        <v>-</v>
      </c>
      <c r="BI1169" s="57" t="str">
        <f t="shared" si="1459"/>
        <v>Payoff</v>
      </c>
      <c r="BJ1169" s="56">
        <f t="shared" si="1478"/>
        <v>354</v>
      </c>
      <c r="BK1169" s="64" t="str">
        <f t="shared" si="1460"/>
        <v>-</v>
      </c>
      <c r="BL1169" s="64" t="str">
        <f t="shared" si="1426"/>
        <v>-</v>
      </c>
      <c r="BM1169" s="64" t="str">
        <f t="shared" si="1427"/>
        <v>-</v>
      </c>
      <c r="BN1169" s="64" t="str">
        <f t="shared" si="1428"/>
        <v>-</v>
      </c>
      <c r="BO1169" s="64" t="str">
        <f t="shared" si="1461"/>
        <v>-</v>
      </c>
      <c r="BP1169" s="64" t="str">
        <f t="shared" si="1429"/>
        <v>-</v>
      </c>
      <c r="BQ1169" s="57" t="str">
        <f t="shared" si="1462"/>
        <v>Payoff</v>
      </c>
      <c r="BR1169" s="56">
        <f t="shared" si="1479"/>
        <v>354</v>
      </c>
      <c r="BS1169" s="64" t="str">
        <f t="shared" si="1463"/>
        <v>-</v>
      </c>
      <c r="BT1169" s="64" t="str">
        <f t="shared" si="1430"/>
        <v>-</v>
      </c>
      <c r="BU1169" s="64" t="str">
        <f t="shared" si="1431"/>
        <v>-</v>
      </c>
      <c r="BV1169" s="64" t="str">
        <f t="shared" si="1432"/>
        <v>-</v>
      </c>
      <c r="BW1169" s="64" t="str">
        <f t="shared" si="1464"/>
        <v>-</v>
      </c>
      <c r="BX1169" s="64" t="str">
        <f t="shared" si="1433"/>
        <v>-</v>
      </c>
      <c r="BY1169" s="57" t="str">
        <f t="shared" si="1465"/>
        <v>Payoff</v>
      </c>
      <c r="BZ1169" s="56">
        <f t="shared" si="1480"/>
        <v>354</v>
      </c>
      <c r="CA1169" s="64" t="str">
        <f t="shared" si="1466"/>
        <v>-</v>
      </c>
      <c r="CB1169" s="64" t="str">
        <f t="shared" si="1434"/>
        <v>-</v>
      </c>
      <c r="CC1169" s="64" t="str">
        <f t="shared" si="1435"/>
        <v>-</v>
      </c>
      <c r="CD1169" s="64" t="str">
        <f t="shared" si="1436"/>
        <v>-</v>
      </c>
      <c r="CE1169" s="64" t="str">
        <f t="shared" si="1467"/>
        <v>-</v>
      </c>
      <c r="CF1169" s="64" t="str">
        <f t="shared" si="1437"/>
        <v>-</v>
      </c>
      <c r="CG1169" s="57" t="str">
        <f t="shared" si="1468"/>
        <v>Payoff</v>
      </c>
      <c r="CH1169" s="56">
        <f t="shared" si="1481"/>
        <v>354</v>
      </c>
      <c r="CI1169" s="64" t="str">
        <f t="shared" si="1469"/>
        <v>-</v>
      </c>
      <c r="CJ1169" s="64" t="str">
        <f t="shared" si="1438"/>
        <v>-</v>
      </c>
      <c r="CK1169" s="64" t="str">
        <f t="shared" si="1439"/>
        <v>-</v>
      </c>
      <c r="CL1169" s="64" t="str">
        <f t="shared" si="1440"/>
        <v>-</v>
      </c>
      <c r="CM1169" s="64" t="str">
        <f t="shared" si="1470"/>
        <v>-</v>
      </c>
      <c r="CN1169" s="64" t="str">
        <f t="shared" si="1441"/>
        <v>-</v>
      </c>
      <c r="CO1169" s="57" t="str">
        <f t="shared" si="1471"/>
        <v>Payoff</v>
      </c>
    </row>
    <row r="1170" spans="15:93" ht="18" customHeight="1" x14ac:dyDescent="0.25">
      <c r="O1170" s="56">
        <f t="shared" si="1472"/>
        <v>359</v>
      </c>
      <c r="P1170" s="64">
        <f t="shared" si="1442"/>
        <v>0</v>
      </c>
      <c r="Q1170" s="64" t="str">
        <f t="shared" si="1403"/>
        <v>-</v>
      </c>
      <c r="R1170" s="64" t="str">
        <f t="shared" si="1404"/>
        <v>-</v>
      </c>
      <c r="S1170" s="64">
        <f t="shared" si="1443"/>
        <v>0</v>
      </c>
      <c r="T1170" s="64" t="str">
        <f t="shared" si="1405"/>
        <v>-</v>
      </c>
      <c r="U1170" s="57" t="str">
        <f t="shared" si="1444"/>
        <v>Payoff</v>
      </c>
      <c r="V1170" s="56">
        <f t="shared" si="1473"/>
        <v>355</v>
      </c>
      <c r="W1170" s="64">
        <f t="shared" si="1445"/>
        <v>0</v>
      </c>
      <c r="X1170" s="64" t="str">
        <f t="shared" si="1406"/>
        <v>-</v>
      </c>
      <c r="Y1170" s="64">
        <f t="shared" si="1407"/>
        <v>0</v>
      </c>
      <c r="Z1170" s="64" t="str">
        <f t="shared" si="1408"/>
        <v>-</v>
      </c>
      <c r="AA1170" s="64" t="str">
        <f t="shared" si="1446"/>
        <v>-</v>
      </c>
      <c r="AB1170" s="64" t="str">
        <f t="shared" si="1409"/>
        <v>-</v>
      </c>
      <c r="AC1170" s="57" t="str">
        <f t="shared" si="1447"/>
        <v>Payoff</v>
      </c>
      <c r="AD1170" s="56">
        <f t="shared" si="1474"/>
        <v>355</v>
      </c>
      <c r="AE1170" s="64">
        <f t="shared" si="1448"/>
        <v>0</v>
      </c>
      <c r="AF1170" s="64" t="str">
        <f t="shared" si="1410"/>
        <v>-</v>
      </c>
      <c r="AG1170" s="64">
        <f t="shared" si="1411"/>
        <v>0</v>
      </c>
      <c r="AH1170" s="64" t="str">
        <f t="shared" si="1412"/>
        <v>-</v>
      </c>
      <c r="AI1170" s="64" t="str">
        <f t="shared" si="1449"/>
        <v>-</v>
      </c>
      <c r="AJ1170" s="64" t="str">
        <f t="shared" si="1413"/>
        <v>-</v>
      </c>
      <c r="AK1170" s="57" t="str">
        <f t="shared" si="1450"/>
        <v>Payoff</v>
      </c>
      <c r="AL1170" s="56">
        <f t="shared" si="1475"/>
        <v>355</v>
      </c>
      <c r="AM1170" s="64" t="str">
        <f t="shared" si="1451"/>
        <v>-</v>
      </c>
      <c r="AN1170" s="64" t="str">
        <f t="shared" si="1414"/>
        <v>-</v>
      </c>
      <c r="AO1170" s="64" t="str">
        <f t="shared" si="1415"/>
        <v>-</v>
      </c>
      <c r="AP1170" s="64" t="str">
        <f t="shared" si="1416"/>
        <v>-</v>
      </c>
      <c r="AQ1170" s="64" t="str">
        <f t="shared" si="1452"/>
        <v>-</v>
      </c>
      <c r="AR1170" s="64" t="str">
        <f t="shared" si="1417"/>
        <v>-</v>
      </c>
      <c r="AS1170" s="57" t="str">
        <f t="shared" si="1453"/>
        <v>Payoff</v>
      </c>
      <c r="AT1170" s="56">
        <f t="shared" si="1476"/>
        <v>355</v>
      </c>
      <c r="AU1170" s="64" t="str">
        <f t="shared" si="1454"/>
        <v>-</v>
      </c>
      <c r="AV1170" s="64" t="str">
        <f t="shared" si="1418"/>
        <v>-</v>
      </c>
      <c r="AW1170" s="64" t="str">
        <f t="shared" si="1419"/>
        <v>-</v>
      </c>
      <c r="AX1170" s="64" t="str">
        <f t="shared" si="1420"/>
        <v>-</v>
      </c>
      <c r="AY1170" s="64" t="str">
        <f t="shared" si="1455"/>
        <v>-</v>
      </c>
      <c r="AZ1170" s="64" t="str">
        <f t="shared" si="1421"/>
        <v>-</v>
      </c>
      <c r="BA1170" s="57" t="str">
        <f t="shared" si="1456"/>
        <v>Payoff</v>
      </c>
      <c r="BB1170" s="56">
        <f t="shared" si="1477"/>
        <v>355</v>
      </c>
      <c r="BC1170" s="64" t="str">
        <f t="shared" si="1457"/>
        <v>-</v>
      </c>
      <c r="BD1170" s="64" t="str">
        <f t="shared" si="1422"/>
        <v>-</v>
      </c>
      <c r="BE1170" s="64" t="str">
        <f t="shared" si="1423"/>
        <v>-</v>
      </c>
      <c r="BF1170" s="64" t="str">
        <f t="shared" si="1424"/>
        <v>-</v>
      </c>
      <c r="BG1170" s="64" t="str">
        <f t="shared" si="1458"/>
        <v>-</v>
      </c>
      <c r="BH1170" s="64" t="str">
        <f t="shared" si="1425"/>
        <v>-</v>
      </c>
      <c r="BI1170" s="57" t="str">
        <f t="shared" si="1459"/>
        <v>Payoff</v>
      </c>
      <c r="BJ1170" s="56">
        <f t="shared" si="1478"/>
        <v>355</v>
      </c>
      <c r="BK1170" s="64" t="str">
        <f t="shared" si="1460"/>
        <v>-</v>
      </c>
      <c r="BL1170" s="64" t="str">
        <f t="shared" si="1426"/>
        <v>-</v>
      </c>
      <c r="BM1170" s="64" t="str">
        <f t="shared" si="1427"/>
        <v>-</v>
      </c>
      <c r="BN1170" s="64" t="str">
        <f t="shared" si="1428"/>
        <v>-</v>
      </c>
      <c r="BO1170" s="64" t="str">
        <f t="shared" si="1461"/>
        <v>-</v>
      </c>
      <c r="BP1170" s="64" t="str">
        <f t="shared" si="1429"/>
        <v>-</v>
      </c>
      <c r="BQ1170" s="57" t="str">
        <f t="shared" si="1462"/>
        <v>Payoff</v>
      </c>
      <c r="BR1170" s="56">
        <f t="shared" si="1479"/>
        <v>355</v>
      </c>
      <c r="BS1170" s="64" t="str">
        <f t="shared" si="1463"/>
        <v>-</v>
      </c>
      <c r="BT1170" s="64" t="str">
        <f t="shared" si="1430"/>
        <v>-</v>
      </c>
      <c r="BU1170" s="64" t="str">
        <f t="shared" si="1431"/>
        <v>-</v>
      </c>
      <c r="BV1170" s="64" t="str">
        <f t="shared" si="1432"/>
        <v>-</v>
      </c>
      <c r="BW1170" s="64" t="str">
        <f t="shared" si="1464"/>
        <v>-</v>
      </c>
      <c r="BX1170" s="64" t="str">
        <f t="shared" si="1433"/>
        <v>-</v>
      </c>
      <c r="BY1170" s="57" t="str">
        <f t="shared" si="1465"/>
        <v>Payoff</v>
      </c>
      <c r="BZ1170" s="56">
        <f t="shared" si="1480"/>
        <v>355</v>
      </c>
      <c r="CA1170" s="64" t="str">
        <f t="shared" si="1466"/>
        <v>-</v>
      </c>
      <c r="CB1170" s="64" t="str">
        <f t="shared" si="1434"/>
        <v>-</v>
      </c>
      <c r="CC1170" s="64" t="str">
        <f t="shared" si="1435"/>
        <v>-</v>
      </c>
      <c r="CD1170" s="64" t="str">
        <f t="shared" si="1436"/>
        <v>-</v>
      </c>
      <c r="CE1170" s="64" t="str">
        <f t="shared" si="1467"/>
        <v>-</v>
      </c>
      <c r="CF1170" s="64" t="str">
        <f t="shared" si="1437"/>
        <v>-</v>
      </c>
      <c r="CG1170" s="57" t="str">
        <f t="shared" si="1468"/>
        <v>Payoff</v>
      </c>
      <c r="CH1170" s="56">
        <f t="shared" si="1481"/>
        <v>355</v>
      </c>
      <c r="CI1170" s="64" t="str">
        <f t="shared" si="1469"/>
        <v>-</v>
      </c>
      <c r="CJ1170" s="64" t="str">
        <f t="shared" si="1438"/>
        <v>-</v>
      </c>
      <c r="CK1170" s="64" t="str">
        <f t="shared" si="1439"/>
        <v>-</v>
      </c>
      <c r="CL1170" s="64" t="str">
        <f t="shared" si="1440"/>
        <v>-</v>
      </c>
      <c r="CM1170" s="64" t="str">
        <f t="shared" si="1470"/>
        <v>-</v>
      </c>
      <c r="CN1170" s="64" t="str">
        <f t="shared" si="1441"/>
        <v>-</v>
      </c>
      <c r="CO1170" s="57" t="str">
        <f t="shared" si="1471"/>
        <v>Payoff</v>
      </c>
    </row>
    <row r="1171" spans="15:93" ht="18" customHeight="1" x14ac:dyDescent="0.25">
      <c r="O1171" s="56">
        <f t="shared" si="1472"/>
        <v>360</v>
      </c>
      <c r="P1171" s="64">
        <f t="shared" si="1442"/>
        <v>0</v>
      </c>
      <c r="Q1171" s="64" t="str">
        <f t="shared" si="1403"/>
        <v>-</v>
      </c>
      <c r="R1171" s="64" t="str">
        <f t="shared" si="1404"/>
        <v>-</v>
      </c>
      <c r="S1171" s="64">
        <f t="shared" si="1443"/>
        <v>0</v>
      </c>
      <c r="T1171" s="64" t="str">
        <f t="shared" si="1405"/>
        <v>-</v>
      </c>
      <c r="U1171" s="57" t="str">
        <f t="shared" si="1444"/>
        <v>Payoff</v>
      </c>
      <c r="V1171" s="56">
        <f t="shared" si="1473"/>
        <v>356</v>
      </c>
      <c r="W1171" s="64">
        <f t="shared" si="1445"/>
        <v>0</v>
      </c>
      <c r="X1171" s="64" t="str">
        <f t="shared" si="1406"/>
        <v>-</v>
      </c>
      <c r="Y1171" s="64">
        <f t="shared" si="1407"/>
        <v>0</v>
      </c>
      <c r="Z1171" s="64" t="str">
        <f t="shared" si="1408"/>
        <v>-</v>
      </c>
      <c r="AA1171" s="64" t="str">
        <f t="shared" si="1446"/>
        <v>-</v>
      </c>
      <c r="AB1171" s="64" t="str">
        <f t="shared" si="1409"/>
        <v>-</v>
      </c>
      <c r="AC1171" s="57" t="str">
        <f t="shared" si="1447"/>
        <v>Payoff</v>
      </c>
      <c r="AD1171" s="56">
        <f t="shared" si="1474"/>
        <v>356</v>
      </c>
      <c r="AE1171" s="64">
        <f t="shared" si="1448"/>
        <v>0</v>
      </c>
      <c r="AF1171" s="64" t="str">
        <f t="shared" si="1410"/>
        <v>-</v>
      </c>
      <c r="AG1171" s="64">
        <f t="shared" si="1411"/>
        <v>0</v>
      </c>
      <c r="AH1171" s="64" t="str">
        <f t="shared" si="1412"/>
        <v>-</v>
      </c>
      <c r="AI1171" s="64" t="str">
        <f t="shared" si="1449"/>
        <v>-</v>
      </c>
      <c r="AJ1171" s="64" t="str">
        <f t="shared" si="1413"/>
        <v>-</v>
      </c>
      <c r="AK1171" s="57" t="str">
        <f t="shared" si="1450"/>
        <v>Payoff</v>
      </c>
      <c r="AL1171" s="56">
        <f t="shared" si="1475"/>
        <v>356</v>
      </c>
      <c r="AM1171" s="64" t="str">
        <f t="shared" si="1451"/>
        <v>-</v>
      </c>
      <c r="AN1171" s="64" t="str">
        <f t="shared" si="1414"/>
        <v>-</v>
      </c>
      <c r="AO1171" s="64" t="str">
        <f t="shared" si="1415"/>
        <v>-</v>
      </c>
      <c r="AP1171" s="64" t="str">
        <f t="shared" si="1416"/>
        <v>-</v>
      </c>
      <c r="AQ1171" s="64" t="str">
        <f t="shared" si="1452"/>
        <v>-</v>
      </c>
      <c r="AR1171" s="64" t="str">
        <f t="shared" si="1417"/>
        <v>-</v>
      </c>
      <c r="AS1171" s="57" t="str">
        <f t="shared" si="1453"/>
        <v>Payoff</v>
      </c>
      <c r="AT1171" s="56">
        <f t="shared" si="1476"/>
        <v>356</v>
      </c>
      <c r="AU1171" s="64" t="str">
        <f t="shared" si="1454"/>
        <v>-</v>
      </c>
      <c r="AV1171" s="64" t="str">
        <f t="shared" si="1418"/>
        <v>-</v>
      </c>
      <c r="AW1171" s="64" t="str">
        <f t="shared" si="1419"/>
        <v>-</v>
      </c>
      <c r="AX1171" s="64" t="str">
        <f t="shared" si="1420"/>
        <v>-</v>
      </c>
      <c r="AY1171" s="64" t="str">
        <f t="shared" si="1455"/>
        <v>-</v>
      </c>
      <c r="AZ1171" s="64" t="str">
        <f t="shared" si="1421"/>
        <v>-</v>
      </c>
      <c r="BA1171" s="57" t="str">
        <f t="shared" si="1456"/>
        <v>Payoff</v>
      </c>
      <c r="BB1171" s="56">
        <f t="shared" si="1477"/>
        <v>356</v>
      </c>
      <c r="BC1171" s="64" t="str">
        <f t="shared" si="1457"/>
        <v>-</v>
      </c>
      <c r="BD1171" s="64" t="str">
        <f t="shared" si="1422"/>
        <v>-</v>
      </c>
      <c r="BE1171" s="64" t="str">
        <f t="shared" si="1423"/>
        <v>-</v>
      </c>
      <c r="BF1171" s="64" t="str">
        <f t="shared" si="1424"/>
        <v>-</v>
      </c>
      <c r="BG1171" s="64" t="str">
        <f t="shared" si="1458"/>
        <v>-</v>
      </c>
      <c r="BH1171" s="64" t="str">
        <f t="shared" si="1425"/>
        <v>-</v>
      </c>
      <c r="BI1171" s="57" t="str">
        <f t="shared" si="1459"/>
        <v>Payoff</v>
      </c>
      <c r="BJ1171" s="56">
        <f t="shared" si="1478"/>
        <v>356</v>
      </c>
      <c r="BK1171" s="64" t="str">
        <f t="shared" si="1460"/>
        <v>-</v>
      </c>
      <c r="BL1171" s="64" t="str">
        <f t="shared" si="1426"/>
        <v>-</v>
      </c>
      <c r="BM1171" s="64" t="str">
        <f t="shared" si="1427"/>
        <v>-</v>
      </c>
      <c r="BN1171" s="64" t="str">
        <f t="shared" si="1428"/>
        <v>-</v>
      </c>
      <c r="BO1171" s="64" t="str">
        <f t="shared" si="1461"/>
        <v>-</v>
      </c>
      <c r="BP1171" s="64" t="str">
        <f t="shared" si="1429"/>
        <v>-</v>
      </c>
      <c r="BQ1171" s="57" t="str">
        <f t="shared" si="1462"/>
        <v>Payoff</v>
      </c>
      <c r="BR1171" s="56">
        <f t="shared" si="1479"/>
        <v>356</v>
      </c>
      <c r="BS1171" s="64" t="str">
        <f t="shared" si="1463"/>
        <v>-</v>
      </c>
      <c r="BT1171" s="64" t="str">
        <f t="shared" si="1430"/>
        <v>-</v>
      </c>
      <c r="BU1171" s="64" t="str">
        <f t="shared" si="1431"/>
        <v>-</v>
      </c>
      <c r="BV1171" s="64" t="str">
        <f t="shared" si="1432"/>
        <v>-</v>
      </c>
      <c r="BW1171" s="64" t="str">
        <f t="shared" si="1464"/>
        <v>-</v>
      </c>
      <c r="BX1171" s="64" t="str">
        <f t="shared" si="1433"/>
        <v>-</v>
      </c>
      <c r="BY1171" s="57" t="str">
        <f t="shared" si="1465"/>
        <v>Payoff</v>
      </c>
      <c r="BZ1171" s="56">
        <f t="shared" si="1480"/>
        <v>356</v>
      </c>
      <c r="CA1171" s="64" t="str">
        <f t="shared" si="1466"/>
        <v>-</v>
      </c>
      <c r="CB1171" s="64" t="str">
        <f t="shared" si="1434"/>
        <v>-</v>
      </c>
      <c r="CC1171" s="64" t="str">
        <f t="shared" si="1435"/>
        <v>-</v>
      </c>
      <c r="CD1171" s="64" t="str">
        <f t="shared" si="1436"/>
        <v>-</v>
      </c>
      <c r="CE1171" s="64" t="str">
        <f t="shared" si="1467"/>
        <v>-</v>
      </c>
      <c r="CF1171" s="64" t="str">
        <f t="shared" si="1437"/>
        <v>-</v>
      </c>
      <c r="CG1171" s="57" t="str">
        <f t="shared" si="1468"/>
        <v>Payoff</v>
      </c>
      <c r="CH1171" s="56">
        <f t="shared" si="1481"/>
        <v>356</v>
      </c>
      <c r="CI1171" s="64" t="str">
        <f t="shared" si="1469"/>
        <v>-</v>
      </c>
      <c r="CJ1171" s="64" t="str">
        <f t="shared" si="1438"/>
        <v>-</v>
      </c>
      <c r="CK1171" s="64" t="str">
        <f t="shared" si="1439"/>
        <v>-</v>
      </c>
      <c r="CL1171" s="64" t="str">
        <f t="shared" si="1440"/>
        <v>-</v>
      </c>
      <c r="CM1171" s="64" t="str">
        <f t="shared" si="1470"/>
        <v>-</v>
      </c>
      <c r="CN1171" s="64" t="str">
        <f t="shared" si="1441"/>
        <v>-</v>
      </c>
      <c r="CO1171" s="57" t="str">
        <f t="shared" si="1471"/>
        <v>Payoff</v>
      </c>
    </row>
    <row r="1172" spans="15:93" ht="18" customHeight="1" x14ac:dyDescent="0.25">
      <c r="O1172" s="56"/>
      <c r="P1172" s="300"/>
      <c r="Q1172" s="301"/>
      <c r="R1172" s="301"/>
      <c r="S1172" s="301"/>
      <c r="T1172" s="301"/>
      <c r="U1172" s="301"/>
      <c r="W1172" s="300"/>
      <c r="X1172" s="301"/>
      <c r="Y1172" s="301"/>
      <c r="Z1172" s="301"/>
      <c r="AA1172" s="301"/>
      <c r="AB1172" s="301"/>
      <c r="AC1172" s="302"/>
      <c r="AE1172" s="300"/>
      <c r="AF1172" s="301"/>
      <c r="AG1172" s="301"/>
      <c r="AH1172" s="301"/>
      <c r="AI1172" s="301"/>
      <c r="AJ1172" s="301"/>
      <c r="AK1172" s="302"/>
      <c r="AM1172" s="300"/>
      <c r="AN1172" s="301"/>
      <c r="AO1172" s="301"/>
      <c r="AP1172" s="301"/>
      <c r="AQ1172" s="301"/>
      <c r="AR1172" s="301"/>
      <c r="AS1172" s="302"/>
      <c r="AU1172" s="300"/>
      <c r="AV1172" s="301"/>
      <c r="AW1172" s="301"/>
      <c r="AX1172" s="301"/>
      <c r="AY1172" s="301"/>
      <c r="AZ1172" s="301"/>
      <c r="BA1172" s="302"/>
      <c r="BC1172" s="300"/>
      <c r="BD1172" s="301"/>
      <c r="BE1172" s="301"/>
      <c r="BF1172" s="301"/>
      <c r="BG1172" s="301"/>
      <c r="BH1172" s="301"/>
      <c r="BI1172" s="302"/>
      <c r="BK1172" s="300"/>
      <c r="BL1172" s="301"/>
      <c r="BM1172" s="301"/>
      <c r="BN1172" s="301"/>
      <c r="BO1172" s="301"/>
      <c r="BP1172" s="301"/>
      <c r="BQ1172" s="302"/>
      <c r="BS1172" s="300"/>
      <c r="BT1172" s="301"/>
      <c r="BU1172" s="301"/>
      <c r="BV1172" s="301"/>
      <c r="BW1172" s="301"/>
      <c r="BX1172" s="301"/>
      <c r="BY1172" s="302"/>
      <c r="CA1172" s="300"/>
      <c r="CB1172" s="301"/>
      <c r="CC1172" s="301"/>
      <c r="CD1172" s="301"/>
      <c r="CE1172" s="301"/>
      <c r="CF1172" s="301"/>
      <c r="CG1172" s="302"/>
      <c r="CI1172" s="300"/>
      <c r="CJ1172" s="301"/>
      <c r="CK1172" s="301"/>
      <c r="CL1172" s="301"/>
      <c r="CM1172" s="301"/>
      <c r="CN1172" s="301"/>
      <c r="CO1172" s="302"/>
    </row>
    <row r="1173" spans="15:93" ht="18" customHeight="1" x14ac:dyDescent="0.25">
      <c r="O1173" s="56"/>
      <c r="P1173" s="56"/>
      <c r="Q1173" s="56"/>
      <c r="R1173" s="56"/>
      <c r="S1173" s="56"/>
      <c r="T1173" s="56"/>
      <c r="U1173" s="56"/>
      <c r="V1173" s="56"/>
      <c r="W1173" s="56"/>
      <c r="X1173" s="56"/>
      <c r="Y1173" s="56"/>
      <c r="Z1173" s="56"/>
      <c r="AA1173" s="56"/>
      <c r="AB1173" s="56"/>
      <c r="AC1173" s="56"/>
      <c r="AD1173" s="56"/>
      <c r="AE1173" s="56"/>
      <c r="AF1173" s="56"/>
      <c r="AG1173" s="56"/>
      <c r="AH1173" s="56"/>
      <c r="AI1173" s="56"/>
      <c r="AJ1173" s="56"/>
      <c r="AK1173" s="56"/>
      <c r="AL1173" s="56"/>
      <c r="AM1173" s="56"/>
      <c r="AN1173" s="56"/>
      <c r="AO1173" s="56"/>
      <c r="AP1173" s="56"/>
      <c r="AQ1173" s="56"/>
      <c r="AR1173" s="56"/>
      <c r="AS1173" s="56"/>
      <c r="AT1173" s="56"/>
      <c r="AU1173" s="56"/>
      <c r="AV1173" s="56"/>
      <c r="AW1173" s="56"/>
      <c r="AX1173" s="56"/>
      <c r="AY1173" s="56"/>
      <c r="AZ1173" s="56"/>
      <c r="BA1173" s="56"/>
      <c r="BB1173" s="56"/>
      <c r="BC1173" s="56"/>
      <c r="BD1173" s="56"/>
      <c r="BE1173" s="56"/>
      <c r="BF1173" s="56"/>
      <c r="BG1173" s="56"/>
      <c r="BH1173" s="56"/>
      <c r="BI1173" s="56"/>
      <c r="BJ1173" s="56"/>
      <c r="BK1173" s="56"/>
      <c r="BL1173" s="56"/>
      <c r="BM1173" s="56"/>
      <c r="BN1173" s="56"/>
      <c r="BO1173" s="56"/>
      <c r="BP1173" s="56"/>
      <c r="BQ1173" s="56"/>
      <c r="BR1173" s="56"/>
      <c r="BS1173" s="56"/>
      <c r="BT1173" s="56"/>
      <c r="BU1173" s="56"/>
      <c r="BV1173" s="56"/>
      <c r="BW1173" s="56"/>
      <c r="BX1173" s="56"/>
      <c r="BY1173" s="56"/>
      <c r="BZ1173" s="56"/>
      <c r="CA1173" s="56"/>
      <c r="CB1173" s="56"/>
      <c r="CC1173" s="56"/>
      <c r="CD1173" s="56"/>
      <c r="CE1173" s="56"/>
      <c r="CF1173" s="56"/>
      <c r="CG1173" s="56"/>
      <c r="CH1173" s="56"/>
      <c r="CI1173" s="56"/>
      <c r="CJ1173" s="56"/>
      <c r="CK1173" s="56"/>
      <c r="CL1173" s="56"/>
      <c r="CM1173" s="56"/>
      <c r="CN1173" s="56"/>
      <c r="CO1173" s="56"/>
    </row>
    <row r="1174" spans="15:93" ht="18" customHeight="1" x14ac:dyDescent="0.25">
      <c r="O1174" s="56"/>
      <c r="P1174" s="56"/>
      <c r="Q1174" s="56"/>
      <c r="R1174" s="56"/>
      <c r="S1174" s="56"/>
      <c r="T1174" s="56"/>
      <c r="U1174" s="56"/>
      <c r="V1174" s="56"/>
      <c r="W1174" s="56"/>
      <c r="X1174" s="56"/>
      <c r="Y1174" s="56"/>
      <c r="Z1174" s="56"/>
      <c r="AA1174" s="56"/>
      <c r="AB1174" s="56"/>
      <c r="AC1174" s="56"/>
      <c r="AD1174" s="56"/>
      <c r="AE1174" s="56"/>
      <c r="AF1174" s="56"/>
      <c r="AG1174" s="56"/>
      <c r="AH1174" s="56"/>
      <c r="AI1174" s="56"/>
      <c r="AJ1174" s="56"/>
      <c r="AK1174" s="56"/>
      <c r="AL1174" s="56"/>
      <c r="AM1174" s="56"/>
      <c r="AN1174" s="56"/>
      <c r="AO1174" s="56"/>
      <c r="AP1174" s="56"/>
      <c r="AQ1174" s="56"/>
      <c r="AR1174" s="56"/>
      <c r="AS1174" s="56"/>
      <c r="AT1174" s="56"/>
      <c r="AU1174" s="56"/>
      <c r="AV1174" s="56"/>
      <c r="AW1174" s="56"/>
      <c r="AX1174" s="56"/>
      <c r="AY1174" s="56"/>
      <c r="AZ1174" s="56"/>
      <c r="BA1174" s="56"/>
      <c r="BB1174" s="56"/>
      <c r="BC1174" s="56"/>
      <c r="BD1174" s="56"/>
      <c r="BE1174" s="56"/>
      <c r="BF1174" s="56"/>
      <c r="BG1174" s="56"/>
      <c r="BH1174" s="56"/>
      <c r="BI1174" s="56"/>
      <c r="BJ1174" s="56"/>
      <c r="BK1174" s="56"/>
      <c r="BL1174" s="56"/>
      <c r="BM1174" s="56"/>
      <c r="BN1174" s="56"/>
      <c r="BO1174" s="56"/>
      <c r="BP1174" s="56"/>
      <c r="BQ1174" s="56"/>
      <c r="BR1174" s="56"/>
      <c r="BS1174" s="56"/>
      <c r="BT1174" s="56"/>
      <c r="BU1174" s="56"/>
      <c r="BV1174" s="56"/>
      <c r="BW1174" s="56"/>
      <c r="BX1174" s="56"/>
      <c r="BY1174" s="56"/>
      <c r="BZ1174" s="56"/>
      <c r="CA1174" s="56"/>
      <c r="CB1174" s="56"/>
      <c r="CC1174" s="56"/>
      <c r="CD1174" s="56"/>
      <c r="CE1174" s="56"/>
      <c r="CF1174" s="56"/>
      <c r="CG1174" s="56"/>
      <c r="CH1174" s="56"/>
      <c r="CI1174" s="56"/>
      <c r="CJ1174" s="56"/>
      <c r="CK1174" s="56"/>
      <c r="CL1174" s="56"/>
      <c r="CM1174" s="56"/>
      <c r="CN1174" s="56"/>
      <c r="CO1174" s="56"/>
    </row>
    <row r="1175" spans="15:93" ht="18" customHeight="1" x14ac:dyDescent="0.25">
      <c r="O1175" s="56"/>
      <c r="P1175" s="56"/>
      <c r="Q1175" s="56"/>
      <c r="R1175" s="56"/>
      <c r="S1175" s="56"/>
      <c r="T1175" s="56"/>
      <c r="U1175" s="56"/>
      <c r="V1175" s="56"/>
      <c r="W1175" s="56"/>
      <c r="X1175" s="56"/>
      <c r="Y1175" s="56"/>
      <c r="Z1175" s="56"/>
      <c r="AA1175" s="56"/>
      <c r="AB1175" s="56"/>
      <c r="AC1175" s="56"/>
      <c r="AD1175" s="56"/>
      <c r="AE1175" s="56"/>
      <c r="AF1175" s="56"/>
      <c r="AG1175" s="56"/>
      <c r="AH1175" s="56"/>
      <c r="AI1175" s="56"/>
      <c r="AJ1175" s="56"/>
      <c r="AK1175" s="56"/>
      <c r="AL1175" s="56"/>
      <c r="AM1175" s="56"/>
      <c r="AN1175" s="56"/>
      <c r="AO1175" s="56"/>
      <c r="AP1175" s="56"/>
      <c r="AQ1175" s="56"/>
      <c r="AR1175" s="56"/>
      <c r="AS1175" s="56"/>
      <c r="AT1175" s="56"/>
      <c r="AU1175" s="56"/>
      <c r="AV1175" s="56"/>
      <c r="AW1175" s="56"/>
      <c r="AX1175" s="56"/>
      <c r="AY1175" s="56"/>
      <c r="AZ1175" s="56"/>
      <c r="BA1175" s="56"/>
      <c r="BB1175" s="56"/>
      <c r="BC1175" s="56"/>
      <c r="BD1175" s="56"/>
      <c r="BE1175" s="56"/>
      <c r="BF1175" s="56"/>
      <c r="BG1175" s="56"/>
      <c r="BH1175" s="56"/>
      <c r="BI1175" s="56"/>
      <c r="BJ1175" s="56"/>
      <c r="BK1175" s="56"/>
      <c r="BL1175" s="56"/>
      <c r="BM1175" s="56"/>
      <c r="BN1175" s="56"/>
      <c r="BO1175" s="56"/>
      <c r="BP1175" s="56"/>
      <c r="BQ1175" s="56"/>
      <c r="BR1175" s="56"/>
      <c r="BS1175" s="56"/>
      <c r="BT1175" s="56"/>
      <c r="BU1175" s="56"/>
      <c r="BV1175" s="56"/>
      <c r="BW1175" s="56"/>
      <c r="BX1175" s="56"/>
      <c r="BY1175" s="56"/>
      <c r="BZ1175" s="56"/>
      <c r="CA1175" s="56"/>
      <c r="CB1175" s="56"/>
      <c r="CC1175" s="56"/>
      <c r="CD1175" s="56"/>
      <c r="CE1175" s="56"/>
      <c r="CF1175" s="56"/>
      <c r="CG1175" s="56"/>
      <c r="CH1175" s="56"/>
      <c r="CI1175" s="56"/>
      <c r="CJ1175" s="56"/>
      <c r="CK1175" s="56"/>
      <c r="CL1175" s="56"/>
      <c r="CM1175" s="56"/>
      <c r="CN1175" s="56"/>
      <c r="CO1175" s="56"/>
    </row>
    <row r="1176" spans="15:93" ht="18" customHeight="1" x14ac:dyDescent="0.25">
      <c r="S1176" s="52"/>
      <c r="T1176" s="52"/>
      <c r="U1176" s="52"/>
      <c r="V1176" s="52"/>
    </row>
    <row r="1180" spans="15:93" ht="18" customHeight="1" x14ac:dyDescent="0.25">
      <c r="O1180" s="171"/>
      <c r="P1180" s="171"/>
      <c r="Q1180" s="171"/>
      <c r="R1180" s="171"/>
      <c r="S1180" s="171"/>
    </row>
    <row r="1181" spans="15:93" ht="18" customHeight="1" x14ac:dyDescent="0.25">
      <c r="O1181" s="171"/>
      <c r="P1181" s="171"/>
      <c r="Q1181" s="171"/>
      <c r="R1181" s="171"/>
      <c r="S1181" s="171"/>
    </row>
    <row r="1182" spans="15:93" ht="18" customHeight="1" x14ac:dyDescent="0.25">
      <c r="O1182" s="171"/>
      <c r="P1182" s="171"/>
      <c r="Q1182" s="171"/>
      <c r="R1182" s="171"/>
      <c r="S1182" s="171"/>
    </row>
    <row r="1183" spans="15:93" ht="18" customHeight="1" x14ac:dyDescent="0.25">
      <c r="O1183" s="171"/>
      <c r="P1183" s="171"/>
      <c r="Q1183" s="171"/>
      <c r="R1183" s="171"/>
      <c r="S1183" s="171"/>
    </row>
    <row r="1184" spans="15:93" ht="18" customHeight="1" x14ac:dyDescent="0.25">
      <c r="O1184" s="171"/>
      <c r="P1184" s="171"/>
      <c r="Q1184" s="171"/>
      <c r="R1184" s="171"/>
      <c r="S1184" s="171"/>
    </row>
    <row r="1185" spans="15:19" ht="18" customHeight="1" x14ac:dyDescent="0.25">
      <c r="O1185" s="171"/>
      <c r="P1185" s="171"/>
      <c r="Q1185" s="171"/>
      <c r="R1185" s="171"/>
      <c r="S1185" s="171"/>
    </row>
    <row r="1186" spans="15:19" ht="18" customHeight="1" x14ac:dyDescent="0.25">
      <c r="O1186" s="171"/>
      <c r="P1186" s="171"/>
      <c r="Q1186" s="171"/>
      <c r="R1186" s="171"/>
      <c r="S1186" s="171"/>
    </row>
    <row r="1187" spans="15:19" ht="18" customHeight="1" x14ac:dyDescent="0.25">
      <c r="O1187" s="171"/>
      <c r="P1187" s="171"/>
      <c r="Q1187" s="171"/>
      <c r="R1187" s="171"/>
      <c r="S1187" s="171"/>
    </row>
    <row r="1188" spans="15:19" ht="18" customHeight="1" x14ac:dyDescent="0.25">
      <c r="O1188" s="171"/>
      <c r="P1188" s="171"/>
      <c r="Q1188" s="171"/>
      <c r="R1188" s="171"/>
      <c r="S1188" s="171"/>
    </row>
    <row r="1189" spans="15:19" ht="18" customHeight="1" x14ac:dyDescent="0.25">
      <c r="O1189" s="171"/>
      <c r="P1189" s="171"/>
      <c r="Q1189" s="171"/>
      <c r="R1189" s="171"/>
      <c r="S1189" s="171"/>
    </row>
    <row r="1190" spans="15:19" ht="18" customHeight="1" x14ac:dyDescent="0.25">
      <c r="O1190" s="171"/>
      <c r="P1190" s="171"/>
      <c r="Q1190" s="171"/>
      <c r="R1190" s="171"/>
      <c r="S1190" s="171"/>
    </row>
  </sheetData>
  <phoneticPr fontId="31" type="noConversion"/>
  <pageMargins left="0.511811024" right="0.511811024" top="0.78740157499999996" bottom="0.78740157499999996" header="0.31496062000000002" footer="0.31496062000000002"/>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o" ma:contentTypeID="0x01010046CBE75305FF5942B2EEEBAC8AA1698A" ma:contentTypeVersion="13" ma:contentTypeDescription="Crie um novo documento." ma:contentTypeScope="" ma:versionID="72f8b20df1f3f8210a710f462ab285df">
  <xsd:schema xmlns:xsd="http://www.w3.org/2001/XMLSchema" xmlns:xs="http://www.w3.org/2001/XMLSchema" xmlns:p="http://schemas.microsoft.com/office/2006/metadata/properties" xmlns:ns2="c4450d9d-46cd-4be2-86e2-9e039ac479a1" xmlns:ns3="427eb66a-ce89-4131-b1c0-d84bf9961af1" targetNamespace="http://schemas.microsoft.com/office/2006/metadata/properties" ma:root="true" ma:fieldsID="cfd16585e2d46efb7ab91bcaff112d35" ns2:_="" ns3:_="">
    <xsd:import namespace="c4450d9d-46cd-4be2-86e2-9e039ac479a1"/>
    <xsd:import namespace="427eb66a-ce89-4131-b1c0-d84bf9961af1"/>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2:MediaLengthInSeconds"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4450d9d-46cd-4be2-86e2-9e039ac479a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3" nillable="true" ma:taxonomy="true" ma:internalName="lcf76f155ced4ddcb4097134ff3c332f" ma:taxonomyFieldName="MediaServiceImageTags" ma:displayName="Marcações de imagem" ma:readOnly="false" ma:fieldId="{5cf76f15-5ced-4ddc-b409-7134ff3c332f}" ma:taxonomyMulti="true" ma:sspId="21da82fe-2973-4838-ac09-155522ebd02c"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DateTaken" ma:index="18"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ObjectDetectorVersions" ma:index="20"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27eb66a-ce89-4131-b1c0-d84bf9961af1" elementFormDefault="qualified">
    <xsd:import namespace="http://schemas.microsoft.com/office/2006/documentManagement/types"/>
    <xsd:import namespace="http://schemas.microsoft.com/office/infopath/2007/PartnerControls"/>
    <xsd:element name="SharedWithUsers" ma:index="10" nillable="true" ma:displayName="Compartilhado com"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Detalhes de Compartilhado Com" ma:internalName="SharedWithDetails" ma:readOnly="true">
      <xsd:simpleType>
        <xsd:restriction base="dms:Note">
          <xsd:maxLength value="255"/>
        </xsd:restriction>
      </xsd:simpleType>
    </xsd:element>
    <xsd:element name="TaxCatchAll" ma:index="14" nillable="true" ma:displayName="Taxonomy Catch All Column" ma:hidden="true" ma:list="{b784ddad-5d53-434a-8b36-09406bf6713a}" ma:internalName="TaxCatchAll" ma:showField="CatchAllData" ma:web="427eb66a-ce89-4131-b1c0-d84bf9961a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ú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427eb66a-ce89-4131-b1c0-d84bf9961af1" xsi:nil="true"/>
    <lcf76f155ced4ddcb4097134ff3c332f xmlns="c4450d9d-46cd-4be2-86e2-9e039ac479a1">
      <Terms xmlns="http://schemas.microsoft.com/office/infopath/2007/PartnerControls"/>
    </lcf76f155ced4ddcb4097134ff3c332f>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A3F8285-FF25-4365-B104-58E64DE807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4450d9d-46cd-4be2-86e2-9e039ac479a1"/>
    <ds:schemaRef ds:uri="427eb66a-ce89-4131-b1c0-d84bf9961a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BB8F2BF-22E7-4324-BAB6-7C6B22F27260}">
  <ds:schemaRefs>
    <ds:schemaRef ds:uri="http://schemas.microsoft.com/office/2006/metadata/properties"/>
    <ds:schemaRef ds:uri="http://schemas.microsoft.com/office/infopath/2007/PartnerControls"/>
    <ds:schemaRef ds:uri="427eb66a-ce89-4131-b1c0-d84bf9961af1"/>
    <ds:schemaRef ds:uri="c4450d9d-46cd-4be2-86e2-9e039ac479a1"/>
  </ds:schemaRefs>
</ds:datastoreItem>
</file>

<file path=customXml/itemProps3.xml><?xml version="1.0" encoding="utf-8"?>
<ds:datastoreItem xmlns:ds="http://schemas.openxmlformats.org/officeDocument/2006/customXml" ds:itemID="{581369B9-C60C-4F7D-8BDD-FCBE90B477E9}">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9</vt:i4>
      </vt:variant>
    </vt:vector>
  </HeadingPairs>
  <TitlesOfParts>
    <vt:vector size="9" baseType="lpstr">
      <vt:lpstr>Cover</vt:lpstr>
      <vt:lpstr>Table of contents</vt:lpstr>
      <vt:lpstr>Fields</vt:lpstr>
      <vt:lpstr>Transactions</vt:lpstr>
      <vt:lpstr>My debts</vt:lpstr>
      <vt:lpstr>Payment methods</vt:lpstr>
      <vt:lpstr>Debt payment</vt:lpstr>
      <vt:lpstr>Debt dashboard</vt:lpstr>
      <vt:lpstr>Analysis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Thiago Peixoto</dc:creator>
  <cp:keywords/>
  <dc:description/>
  <cp:lastModifiedBy>Paula Cerutti</cp:lastModifiedBy>
  <cp:revision/>
  <dcterms:created xsi:type="dcterms:W3CDTF">2022-11-11T18:39:42Z</dcterms:created>
  <dcterms:modified xsi:type="dcterms:W3CDTF">2023-09-22T18:46:21Z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0x01010046CBE75305FF5942B2EEEBAC8AA1698A</vt:lpwstr>
  </property>
  <property fmtid="{D5CDD505-2E9C-101B-9397-08002B2CF9AE}" pid="3" name="MediaServiceImageTags">
    <vt:lpwstr/>
  </property>
</Properties>
</file>